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37B0155D-EBF7-4CD9-A4BD-B5643030C0B4}"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MICS00" sheetId="139" r:id="rId5"/>
    <sheet name="DHS04" sheetId="140" r:id="rId6"/>
    <sheet name="MICS06" sheetId="141" r:id="rId7"/>
    <sheet name="DHS11" sheetId="142" r:id="rId8"/>
    <sheet name="MICS14" sheetId="143" r:id="rId9"/>
    <sheet name="DHS19" sheetId="147" r:id="rId10"/>
    <sheet name="data_summary" sheetId="148" r:id="rId11"/>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<sst xmlns="http://schemas.openxmlformats.org/spreadsheetml/2006/main" count="42762" uniqueCount="833">
  <si>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</si>
  <si>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</si>
  <si>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</si>
  <si>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</si>
  <si>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</si>
  <si>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</si>
  <si>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</si>
  <si>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</si>
  <si>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</si>
  <si>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</si>
  <si>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</si>
  <si>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</si>
  <si>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</si>
  <si>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</si>
  <si>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</si>
  <si>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</si>
  <si>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</si>
  <si>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</si>
  <si>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</si>
  <si>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</si>
  <si>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</si>
  <si>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</si>
  <si>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</si>
  <si>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</si>
  <si>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</si>
  <si>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</si>
  <si>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</si>
  <si>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</si>
  <si>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</si>
  <si>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</si>
  <si>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</si>
  <si>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</si>
  <si>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</si>
  <si>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</si>
  <si>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</si>
  <si>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</si>
  <si>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</si>
  <si>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</si>
  <si>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</si>
  <si>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</si>
  <si>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</si>
  <si>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</si>
  <si>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</si>
  <si>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</si>
  <si>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</si>
  <si>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</si>
  <si>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</si>
  <si>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</si>
  <si>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</si>
  <si>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</si>
  <si>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</si>
  <si>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</si>
  <si>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</si>
  <si>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</si>
  <si>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</si>
  <si>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</si>
  <si>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</si>
  <si>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</si>
  <si>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</si>
  <si>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</si>
  <si>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</si>
  <si>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</si>
  <si>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</si>
  <si>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</si>
  <si>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</si>
  <si>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</si>
  <si>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</si>
  <si>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</si>
  <si>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</si>
  <si>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</si>
  <si>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</si>
  <si>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</si>
  <si>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</si>
  <si>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</si>
  <si>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</si>
  <si>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</si>
  <si>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</si>
  <si>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</si>
  <si>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</si>
  <si>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</si>
  <si>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</si>
  <si>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</si>
  <si>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</si>
  <si>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</si>
  <si>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</si>
  <si>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</si>
  <si>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</si>
  <si>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</si>
  <si>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</si>
  <si>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</si>
  <si>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</si>
  <si>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</si>
  <si>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</si>
  <si>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</si>
  <si>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</si>
  <si>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</si>
  <si>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</si>
  <si>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</si>
  <si>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</si>
  <si>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</si>
  <si>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</si>
  <si>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</si>
  <si>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</si>
  <si>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</si>
  <si>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</si>
  <si>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</si>
  <si>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</si>
  <si>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</si>
  <si>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</si>
  <si>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</si>
  <si>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</si>
  <si>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</si>
  <si>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</si>
  <si>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</si>
  <si>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</si>
  <si>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</si>
  <si>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</si>
  <si>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</si>
  <si>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</si>
  <si>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</si>
  <si>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</si>
  <si>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</si>
  <si>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</si>
  <si>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</si>
  <si>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</si>
  <si>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</si>
  <si>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</si>
  <si>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</si>
  <si>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</si>
  <si>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</si>
  <si>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</si>
  <si>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</si>
  <si>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</si>
  <si>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</si>
  <si>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</si>
  <si>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</si>
  <si>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</si>
  <si>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</si>
  <si>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</si>
  <si>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</si>
  <si>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</si>
  <si>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</si>
  <si>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</si>
  <si>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</si>
  <si>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</si>
  <si>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</si>
  <si>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</si>
  <si>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</si>
  <si>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</si>
  <si>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</si>
  <si>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</si>
  <si>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</si>
  <si>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</si>
  <si>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</si>
  <si>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</si>
  <si>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</si>
  <si>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</si>
  <si>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</si>
  <si>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adamaoua</t>
  </si>
  <si>
    <t>centre sans yde</t>
  </si>
  <si>
    <t>douala</t>
  </si>
  <si>
    <t>est</t>
  </si>
  <si>
    <t>extreme nord</t>
  </si>
  <si>
    <t>littoral sans dla</t>
  </si>
  <si>
    <t>nord</t>
  </si>
  <si>
    <t>nord ouest</t>
  </si>
  <si>
    <t>ouest</t>
  </si>
  <si>
    <t>sud</t>
  </si>
  <si>
    <t>sud ouest</t>
  </si>
  <si>
    <t>yaounde</t>
  </si>
  <si>
    <t>Improved Water source on premises</t>
  </si>
  <si>
    <t>source principale eau</t>
  </si>
  <si>
    <t>robinet dans logement</t>
  </si>
  <si>
    <t>robinet dans cour/parcelle</t>
  </si>
  <si>
    <t>borne publique</t>
  </si>
  <si>
    <t>puits a pompe</t>
  </si>
  <si>
    <t>puits proteges</t>
  </si>
  <si>
    <t>source protegee</t>
  </si>
  <si>
    <t>eau de pluie</t>
  </si>
  <si>
    <t>eau minerale</t>
  </si>
  <si>
    <t>puits non protege</t>
  </si>
  <si>
    <t>source non protegee</t>
  </si>
  <si>
    <t>mare/fleuve ou ruisseau</t>
  </si>
  <si>
    <t>camion citerne, vendeur eau</t>
  </si>
  <si>
    <t>autre</t>
  </si>
  <si>
    <t>robinet voisin</t>
  </si>
  <si>
    <t>n d</t>
  </si>
  <si>
    <t>DHS11</t>
  </si>
  <si>
    <t>Shared among Improved Sanitation</t>
  </si>
  <si>
    <t>type de toilette</t>
  </si>
  <si>
    <t>chasse eau avec egouts ou fosse</t>
  </si>
  <si>
    <t>latrines e‚vacuation</t>
  </si>
  <si>
    <t>latrines ameliorees a ventilation</t>
  </si>
  <si>
    <t>latrines traditionelles</t>
  </si>
  <si>
    <t>trou ouvert</t>
  </si>
  <si>
    <t>autres</t>
  </si>
  <si>
    <t>pas de toilettes/brousse</t>
  </si>
  <si>
    <t>Total</t>
  </si>
  <si>
    <t>Cameroon</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</si>
  <si>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</si>
  <si>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</si>
  <si>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</si>
  <si>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</si>
  <si>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</si>
  <si>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</si>
  <si>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</si>
  <si>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</si>
  <si>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</si>
  <si>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</si>
  <si>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</si>
  <si>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</si>
  <si>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</si>
  <si>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</si>
  <si>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</si>
  <si>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</si>
  <si>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Has earth/sand floor</t>
  </si>
  <si>
    <t>Household member owns: car/truck</t>
  </si>
  <si>
    <t>Household member owns: bicycle</t>
  </si>
  <si>
    <t>Household fuel type: charcoal</t>
  </si>
  <si>
    <t>Has cement floor</t>
  </si>
  <si>
    <t>Household fuel type: LPG</t>
  </si>
  <si>
    <t>Household member owns: refrigerator</t>
  </si>
  <si>
    <t>Household fuel type: kerosene</t>
  </si>
  <si>
    <t>Household member owns: motorcycle/scooter</t>
  </si>
  <si>
    <t>Has ceramic tile floor</t>
  </si>
  <si>
    <t>Household fuel type: electricity</t>
  </si>
  <si>
    <t>Has wood floor</t>
  </si>
  <si>
    <t>Persons per sleeping rooms</t>
  </si>
  <si>
    <t>Household fuel type: animal dung</t>
  </si>
  <si>
    <t>Communalities</t>
  </si>
  <si>
    <t>Extraction</t>
  </si>
  <si>
    <t>Total Variance Explained</t>
  </si>
  <si>
    <t>Extraction Sums of Squared Loadings</t>
  </si>
  <si>
    <t>% of Variance</t>
  </si>
  <si>
    <t>Cumulative %</t>
  </si>
  <si>
    <t>Component Score Coefficient Matrix</t>
  </si>
  <si>
    <t>Component Score Covariance Matrix</t>
  </si>
  <si>
    <t>Adamaoua</t>
  </si>
  <si>
    <t>Centre</t>
  </si>
  <si>
    <t>Douala</t>
  </si>
  <si>
    <t>Est</t>
  </si>
  <si>
    <t>Extreme Nord</t>
  </si>
  <si>
    <t>Littoral</t>
  </si>
  <si>
    <t>Nord</t>
  </si>
  <si>
    <t>Nord Ouest</t>
  </si>
  <si>
    <t>Ouest</t>
  </si>
  <si>
    <t>Sud</t>
  </si>
  <si>
    <t>Sud Ouest</t>
  </si>
  <si>
    <t>Yaounde</t>
  </si>
  <si>
    <t>Source of drinking water</t>
  </si>
  <si>
    <t>In the house</t>
  </si>
  <si>
    <t>In the courtyard</t>
  </si>
  <si>
    <t>Of a neighbor</t>
  </si>
  <si>
    <t>Along the road</t>
  </si>
  <si>
    <t>Well with pump</t>
  </si>
  <si>
    <t>Non protected well</t>
  </si>
  <si>
    <t>Protected without pump</t>
  </si>
  <si>
    <t>River/stream not protected</t>
  </si>
  <si>
    <t>Protected source</t>
  </si>
  <si>
    <t>Rainwater</t>
  </si>
  <si>
    <t>N/a</t>
  </si>
  <si>
    <t>Flush toilet</t>
  </si>
  <si>
    <t>Rudimentary pit toilet latrine</t>
  </si>
  <si>
    <t>Improved pit toilet latrine</t>
  </si>
  <si>
    <t>OTHER</t>
  </si>
  <si>
    <t>DHS04</t>
  </si>
  <si>
    <t>2004</t>
  </si>
  <si>
    <t>Household has electrical/gas oven</t>
  </si>
  <si>
    <t>Has television</t>
  </si>
  <si>
    <t>Has electricity</t>
  </si>
  <si>
    <t>Household fuel type: LPG, natural gas</t>
  </si>
  <si>
    <t>Household has a mobile phone</t>
  </si>
  <si>
    <t>Household fuel type: wood, straw</t>
  </si>
  <si>
    <t>Has refrigerator</t>
  </si>
  <si>
    <t>Has radio</t>
  </si>
  <si>
    <t>Has car/truck</t>
  </si>
  <si>
    <t>Has vinyl/asphalt strip floor</t>
  </si>
  <si>
    <t>Has telephone</t>
  </si>
  <si>
    <t>Has carpet floor</t>
  </si>
  <si>
    <t>Has motorcycle/scooter</t>
  </si>
  <si>
    <t>Has bicycle</t>
  </si>
  <si>
    <t>Number of members per sleeping room</t>
  </si>
  <si>
    <t>Have bednet for sleeping</t>
  </si>
  <si>
    <t>Has parquet/polished wood floor</t>
  </si>
  <si>
    <t>Has palm/bamboo floor</t>
  </si>
  <si>
    <t>Principale source eau que boivent les membre du menage</t>
  </si>
  <si>
    <t>Eau de robinet dans le logement</t>
  </si>
  <si>
    <t>Dans la cour/parcelle</t>
  </si>
  <si>
    <t>Robinet public/borne fontaine</t>
  </si>
  <si>
    <t>Robinet chez le voisin</t>
  </si>
  <si>
    <t>Puits a pompe/forage</t>
  </si>
  <si>
    <t>Puits protege</t>
  </si>
  <si>
    <t>Puits non protege</t>
  </si>
  <si>
    <t>Source protegee</t>
  </si>
  <si>
    <t>Source non protegee</t>
  </si>
  <si>
    <t>Eau de pluie</t>
  </si>
  <si>
    <t>Camion citerne</t>
  </si>
  <si>
    <t>Charrette avec petite citerne/tonneau</t>
  </si>
  <si>
    <t>Eau de surface</t>
  </si>
  <si>
    <t>Eau minerale/Eau de table</t>
  </si>
  <si>
    <t>Autre</t>
  </si>
  <si>
    <t>Manquant</t>
  </si>
  <si>
    <t>Type de toilettes</t>
  </si>
  <si>
    <t>Chasse branchee a egout</t>
  </si>
  <si>
    <t>Chasse branchee a fosse septique</t>
  </si>
  <si>
    <t>Chasse branchee aux latrines</t>
  </si>
  <si>
    <t>Chasse branchee a autre chose</t>
  </si>
  <si>
    <t>Latrines ameliorees auto aerees (LAA)</t>
  </si>
  <si>
    <t>Latrines couvertes</t>
  </si>
  <si>
    <t>Latrines a fosses/trou ouvert</t>
  </si>
  <si>
    <t>Seaux/tinettes</t>
  </si>
  <si>
    <t>Pas de toilettes ou brousse ou champ</t>
  </si>
  <si>
    <t>Autres</t>
  </si>
  <si>
    <t>2006</t>
  </si>
  <si>
    <t>Household fuel type: wood</t>
  </si>
  <si>
    <t>Household has: electricity</t>
  </si>
  <si>
    <t>Household has: washing machine</t>
  </si>
  <si>
    <t>Has cement wall</t>
  </si>
  <si>
    <t>Household cooks at open sky</t>
  </si>
  <si>
    <t>Household has: mobile telephone</t>
  </si>
  <si>
    <t>Has metal roof</t>
  </si>
  <si>
    <t>Household has: television</t>
  </si>
  <si>
    <t>Household cooks in owm house</t>
  </si>
  <si>
    <t>Has thatch/palm leaf roof</t>
  </si>
  <si>
    <t>Household rents house</t>
  </si>
  <si>
    <t>Household has: refrigerator</t>
  </si>
  <si>
    <t>Household owns house</t>
  </si>
  <si>
    <t>Has dirt wall</t>
  </si>
  <si>
    <t>Household member owns: watch</t>
  </si>
  <si>
    <t>House has weak doors</t>
  </si>
  <si>
    <t>Household has: radio</t>
  </si>
  <si>
    <t>Household cooks in other house</t>
  </si>
  <si>
    <t>Missing windows</t>
  </si>
  <si>
    <t>Has stone with mud wall</t>
  </si>
  <si>
    <t>Household is illegal in house</t>
  </si>
  <si>
    <t>Household cooks outside house</t>
  </si>
  <si>
    <t>Household member owns: generator</t>
  </si>
  <si>
    <t>Household has: computer</t>
  </si>
  <si>
    <t>Holes in the roof</t>
  </si>
  <si>
    <t>Household owns: goat</t>
  </si>
  <si>
    <t>Cracks in walls</t>
  </si>
  <si>
    <t>Household has: non-mobile phone</t>
  </si>
  <si>
    <t>Has plywood wall</t>
  </si>
  <si>
    <t>Has rustic mat roof</t>
  </si>
  <si>
    <t>Haswood wall</t>
  </si>
  <si>
    <t>Has parpaing brick wall</t>
  </si>
  <si>
    <t>Household owns: chicken</t>
  </si>
  <si>
    <t>Household fuel type: wood shavings</t>
  </si>
  <si>
    <t>Household has: fan</t>
  </si>
  <si>
    <t>Has calamine/cement fibre roof</t>
  </si>
  <si>
    <t>Power cables</t>
  </si>
  <si>
    <t>Has straw wall</t>
  </si>
  <si>
    <t>Incomplete roof</t>
  </si>
  <si>
    <t>Industrial pollution area</t>
  </si>
  <si>
    <t>Household owns: sheep</t>
  </si>
  <si>
    <t>Narrow passage</t>
  </si>
  <si>
    <t>Household member owns: animal drawn cart</t>
  </si>
  <si>
    <t>Has palm/bamboo roof</t>
  </si>
  <si>
    <t>landslip</t>
  </si>
  <si>
    <t>Household fuel type: biogas</t>
  </si>
  <si>
    <t>Has cement block wall</t>
  </si>
  <si>
    <t>Household owns: horses, donkeys or mules</t>
  </si>
  <si>
    <t>Household owns: pigs</t>
  </si>
  <si>
    <t>River bank</t>
  </si>
  <si>
    <t>Steep region</t>
  </si>
  <si>
    <t>Household cooks on open owen</t>
  </si>
  <si>
    <t>Household fuel type: other</t>
  </si>
  <si>
    <t>Flooding region</t>
  </si>
  <si>
    <t>Household cooks on closed owen</t>
  </si>
  <si>
    <t>Household member owns: water pump</t>
  </si>
  <si>
    <t>Planes</t>
  </si>
  <si>
    <t>Household owns: cattle</t>
  </si>
  <si>
    <t>Household owns: agricultural land</t>
  </si>
  <si>
    <t>Household fuel type: straw/shrub/grass</t>
  </si>
  <si>
    <t>Missing glass in windows</t>
  </si>
  <si>
    <t>Has tile roof</t>
  </si>
  <si>
    <t>Household fuel type: agrciultural crop residue</t>
  </si>
  <si>
    <t>Has stone with lime/cement wall</t>
  </si>
  <si>
    <t>Has banco brick wall</t>
  </si>
  <si>
    <t>Railroad</t>
  </si>
  <si>
    <t>Power work</t>
  </si>
  <si>
    <t>Household owns: milk cows or bull</t>
  </si>
  <si>
    <t>Garbage mountain</t>
  </si>
  <si>
    <t>Household member owns: boat with motor</t>
  </si>
  <si>
    <t>Extrême-Nord</t>
  </si>
  <si>
    <t>Nord-Ouest</t>
  </si>
  <si>
    <t>Sud-Ouest</t>
  </si>
  <si>
    <t>Yaoundé</t>
  </si>
  <si>
    <t>Piped into dwelling</t>
  </si>
  <si>
    <t>Piped to yard/plot</t>
  </si>
  <si>
    <t>Public tap/standpipe</t>
  </si>
  <si>
    <t>Tube well or borehole</t>
  </si>
  <si>
    <t>Protected well</t>
  </si>
  <si>
    <t>Unprotected well</t>
  </si>
  <si>
    <t>Protected spring</t>
  </si>
  <si>
    <t>Unprotected spring</t>
  </si>
  <si>
    <t>River/dam/lake/ponds/stream/canal/irrigation channel</t>
  </si>
  <si>
    <t>Tanker truck</t>
  </si>
  <si>
    <t>Cart with small tank</t>
  </si>
  <si>
    <t>Bottled water</t>
  </si>
  <si>
    <t>Flush to piped sewer system</t>
  </si>
  <si>
    <t>Flush to septic tank</t>
  </si>
  <si>
    <t>Flush to pit latrine</t>
  </si>
  <si>
    <t>Flush to somewhere else</t>
  </si>
  <si>
    <t>Ventilated Improved Pit latrine (VIP)</t>
  </si>
  <si>
    <t>Pit latrine with slab</t>
  </si>
  <si>
    <t>Pit latrine without slab/open pit</t>
  </si>
  <si>
    <t>No facility/bush/field</t>
  </si>
  <si>
    <t>Bucket toilet</t>
  </si>
  <si>
    <t>Hanging toilet/latrine</t>
  </si>
  <si>
    <t>2011</t>
  </si>
  <si>
    <t>Earth, sand, dung floor</t>
  </si>
  <si>
    <t>LPG for cooking</t>
  </si>
  <si>
    <t>Has CD/DVD reader</t>
  </si>
  <si>
    <t>Has connection to TV/SAT</t>
  </si>
  <si>
    <t>Cement floor</t>
  </si>
  <si>
    <t>Cement walls</t>
  </si>
  <si>
    <t>Wood for cooking</t>
  </si>
  <si>
    <t>Iron sheet roof</t>
  </si>
  <si>
    <t>Thatch/palm/sod roof</t>
  </si>
  <si>
    <t>Has fan</t>
  </si>
  <si>
    <t>Has mobile telephone</t>
  </si>
  <si>
    <t>Has gas stove</t>
  </si>
  <si>
    <t>Has coocker</t>
  </si>
  <si>
    <t>Rents residence</t>
  </si>
  <si>
    <t>Has bank account</t>
  </si>
  <si>
    <t>Has mixer</t>
  </si>
  <si>
    <t>Has computer</t>
  </si>
  <si>
    <t>Owns residence</t>
  </si>
  <si>
    <t>Ceramic tile floor</t>
  </si>
  <si>
    <t>Uncovered adobe walls</t>
  </si>
  <si>
    <t>Has internet connection</t>
  </si>
  <si>
    <t>Has grain mill</t>
  </si>
  <si>
    <t>Has watch</t>
  </si>
  <si>
    <t>Has generator</t>
  </si>
  <si>
    <t>Has telephone (land-line)</t>
  </si>
  <si>
    <t>Baked brick walls</t>
  </si>
  <si>
    <t>Has air conditionner</t>
  </si>
  <si>
    <t>Carpeted floor</t>
  </si>
  <si>
    <t>Cane/palm/trunks/dirt walls</t>
  </si>
  <si>
    <t>Owns livestock, herds or farm animals</t>
  </si>
  <si>
    <t>Rustic mat / plastic roof</t>
  </si>
  <si>
    <t>Bamboo with mud walls</t>
  </si>
  <si>
    <t>Rudimentary wood plank, palm, bamboo floor</t>
  </si>
  <si>
    <t>Concrete roof</t>
  </si>
  <si>
    <t>Covered adobe walls</t>
  </si>
  <si>
    <t>Kerosene for cooking</t>
  </si>
  <si>
    <t>Owns goats</t>
  </si>
  <si>
    <t>Wood planks, shingles walls</t>
  </si>
  <si>
    <t>Cement block walls</t>
  </si>
  <si>
    <t>Has water pomp</t>
  </si>
  <si>
    <t>Natural gas for cooking</t>
  </si>
  <si>
    <t>Free lodging/Illegal occupancy</t>
  </si>
  <si>
    <t>Has animal-drawn cart</t>
  </si>
  <si>
    <t>Reused wood walls</t>
  </si>
  <si>
    <t>Other type of roof</t>
  </si>
  <si>
    <t>Charcoal for cooking</t>
  </si>
  <si>
    <t>Biogas for cooking</t>
  </si>
  <si>
    <t>Cardboard roof</t>
  </si>
  <si>
    <t>No roof</t>
  </si>
  <si>
    <t>landarea</t>
  </si>
  <si>
    <t>Agricultural crop for cooking</t>
  </si>
  <si>
    <t>Owns sheep</t>
  </si>
  <si>
    <t>Other fuel for cooking</t>
  </si>
  <si>
    <t>Vinyl, asphalt strip floor</t>
  </si>
  <si>
    <t>Does not cook</t>
  </si>
  <si>
    <t>No walls</t>
  </si>
  <si>
    <t>Owns cows/ bulls</t>
  </si>
  <si>
    <t>Reed / bamboo roof</t>
  </si>
  <si>
    <t>Stone walls with lime/cement</t>
  </si>
  <si>
    <t>Asbestos / cement fiber roof</t>
  </si>
  <si>
    <t>Electricity for cooking</t>
  </si>
  <si>
    <t>Owns chickens</t>
  </si>
  <si>
    <t>Owns horses/ donkeys/ mules</t>
  </si>
  <si>
    <t>Dung for cooking</t>
  </si>
  <si>
    <t>Coal/lignite for cooking</t>
  </si>
  <si>
    <t>Wood planks roof</t>
  </si>
  <si>
    <t>Polished wood floor</t>
  </si>
  <si>
    <t>Plywood walls</t>
  </si>
  <si>
    <t>Other type of flooring</t>
  </si>
  <si>
    <t>Ceramic tile roof</t>
  </si>
  <si>
    <t>Straw for cooking</t>
  </si>
  <si>
    <t>Other type of walls</t>
  </si>
  <si>
    <t>Has boat with a motor</t>
  </si>
  <si>
    <t>Wood roof</t>
  </si>
  <si>
    <t>Owns cattle</t>
  </si>
  <si>
    <t>Owns Pigs</t>
  </si>
  <si>
    <t>Roofing shingles roof</t>
  </si>
  <si>
    <t>Cardboard walls</t>
  </si>
  <si>
    <t>Centre (sans Yaoundé)</t>
  </si>
  <si>
    <t>Littoral (sans Douala)</t>
  </si>
  <si>
    <t>Source principale d'eau potable</t>
  </si>
  <si>
    <t>Robinet dans le logement</t>
  </si>
  <si>
    <t>Robinet dans la concession, cour ou parcelle</t>
  </si>
  <si>
    <t>Robinet du voisin</t>
  </si>
  <si>
    <t>Robinet public / borne fontaine</t>
  </si>
  <si>
    <t>Puits à pompe, forage</t>
  </si>
  <si>
    <t>Puits protégé</t>
  </si>
  <si>
    <t>Puits non protégé</t>
  </si>
  <si>
    <t>Source protégée</t>
  </si>
  <si>
    <t>Source non protégée</t>
  </si>
  <si>
    <t>Camion-citerne</t>
  </si>
  <si>
    <t>Charrette avec petite citerne / tonneau</t>
  </si>
  <si>
    <t>Eau de surface (rivière, fleuve, barrage, lac, mare, canal, canal d'irrigation)</t>
  </si>
  <si>
    <t>Eau en bouteille</t>
  </si>
  <si>
    <t>Eau en sachet</t>
  </si>
  <si>
    <t>Chasse connectée à système d'égouts</t>
  </si>
  <si>
    <t>Chasse connectée à fosse septique</t>
  </si>
  <si>
    <t>Reliée à des latrines</t>
  </si>
  <si>
    <t>Reliée à autre chose</t>
  </si>
  <si>
    <t>Reliée à endroit inconnu/pas sûr/NSP où</t>
  </si>
  <si>
    <t>Latrines amélirées ventilées (LAV)</t>
  </si>
  <si>
    <t>Latrines à fosses avec dalle</t>
  </si>
  <si>
    <t>Latrines à fosse sans dalle / trou ouvert</t>
  </si>
  <si>
    <t>Toilettes à compostage</t>
  </si>
  <si>
    <t>Seaux / Tinettes</t>
  </si>
  <si>
    <t>Toilettes / Latrines suspendues</t>
  </si>
  <si>
    <t>Pas de toilettes, nature</t>
  </si>
  <si>
    <t>Lieu où les membres du ménage se lavent les mains la plupart du temps</t>
  </si>
  <si>
    <t>Observé</t>
  </si>
  <si>
    <t>Pas dans le logement/terrain/jardin/cour</t>
  </si>
  <si>
    <t>Pas de permission de voir</t>
  </si>
  <si>
    <t>MICS14</t>
  </si>
  <si>
    <t>2014</t>
  </si>
  <si>
    <t>Electricite</t>
  </si>
  <si>
    <t>Connexion cable tele/satellite</t>
  </si>
  <si>
    <t>Televiseur</t>
  </si>
  <si>
    <t>Terre/Sable</t>
  </si>
  <si>
    <t>Gaz GPL</t>
  </si>
  <si>
    <t>Cuisiniere/rechaud</t>
  </si>
  <si>
    <t>Refrigerateur</t>
  </si>
  <si>
    <t>Metal/Tole</t>
  </si>
  <si>
    <t>Bois</t>
  </si>
  <si>
    <t>Fer a repasser</t>
  </si>
  <si>
    <t>Cimet</t>
  </si>
  <si>
    <t>Ordinateur</t>
  </si>
  <si>
    <t>Ciment</t>
  </si>
  <si>
    <t>Mixeur/Moulinette</t>
  </si>
  <si>
    <t>Ventilateur</t>
  </si>
  <si>
    <t>Proprietaire</t>
  </si>
  <si>
    <t>Menage possede un compte epargne</t>
  </si>
  <si>
    <t>Abode non recouvert</t>
  </si>
  <si>
    <t>Location</t>
  </si>
  <si>
    <t>Telephone mobile</t>
  </si>
  <si>
    <t>Carrelage</t>
  </si>
  <si>
    <t>Connexion internet</t>
  </si>
  <si>
    <t>Chaume/feuille de palmier</t>
  </si>
  <si>
    <t>Voiture/camion</t>
  </si>
  <si>
    <t>Montre</t>
  </si>
  <si>
    <t>Herbes</t>
  </si>
  <si>
    <t>Plus de 20 ha de terres agricoles</t>
  </si>
  <si>
    <t>Radio</t>
  </si>
  <si>
    <t>Pas de terres agricoles</t>
  </si>
  <si>
    <t>Telephone fixe</t>
  </si>
  <si>
    <t>Pas de chevres</t>
  </si>
  <si>
    <t>Groupe electrogene</t>
  </si>
  <si>
    <t>Climatiseur</t>
  </si>
  <si>
    <t>1-4 chevaux, anes ou mules</t>
  </si>
  <si>
    <t>Pompe a eau</t>
  </si>
  <si>
    <t>Adobe recouvert</t>
  </si>
  <si>
    <t>Pas de moutons</t>
  </si>
  <si>
    <t>Bois de recuperation</t>
  </si>
  <si>
    <t>Pas de poulets</t>
  </si>
  <si>
    <t>Pas de chevaux, anes ou mules</t>
  </si>
  <si>
    <t>Bambou avec boue</t>
  </si>
  <si>
    <t>Mottes de terre avec dechets</t>
  </si>
  <si>
    <t>Moquette</t>
  </si>
  <si>
    <t>Moto/scooter</t>
  </si>
  <si>
    <t>Vinyle ou asphalte</t>
  </si>
  <si>
    <t>20-100 ha de terres agricoles</t>
  </si>
  <si>
    <t>Pas de betail, vaches laitieres ou taureaux</t>
  </si>
  <si>
    <t>Palme/bambou</t>
  </si>
  <si>
    <t>Petrole lampant</t>
  </si>
  <si>
    <t>Planches de bois/shingles</t>
  </si>
  <si>
    <t>Bicyclette</t>
  </si>
  <si>
    <t>Pierre avec boue</t>
  </si>
  <si>
    <t>Briques</t>
  </si>
  <si>
    <t>Bateau a moteur</t>
  </si>
  <si>
    <t>Bouse</t>
  </si>
  <si>
    <t>Natte</t>
  </si>
  <si>
    <t>Canne/palmes/Bambou/troncs</t>
  </si>
  <si>
    <t>Sciure/copeau de bois</t>
  </si>
  <si>
    <t>Pas autre volailles</t>
  </si>
  <si>
    <t>Charbon de bois</t>
  </si>
  <si>
    <t>Charrette avec animal</t>
  </si>
  <si>
    <t>Pierre avec chaux/ciment</t>
  </si>
  <si>
    <t>Biogaz</t>
  </si>
  <si>
    <t>Tuiles</t>
  </si>
  <si>
    <t>Blocs de ciment</t>
  </si>
  <si>
    <t>Planche en bois</t>
  </si>
  <si>
    <t>Contre-plaque</t>
  </si>
  <si>
    <t>Residus agricoles</t>
  </si>
  <si>
    <t>Gaz naturel</t>
  </si>
  <si>
    <t>Charbon/lignite</t>
  </si>
  <si>
    <t>Pas de murs</t>
  </si>
  <si>
    <t>Parquet ou bois poli</t>
  </si>
  <si>
    <t>Zinc/fibre de ciement</t>
  </si>
  <si>
    <t>Pas de repas prepare dans le menage</t>
  </si>
  <si>
    <t>5-9 autres animaux</t>
  </si>
  <si>
    <t>Pas autres animaux</t>
  </si>
  <si>
    <t>10+ autres animaux</t>
  </si>
  <si>
    <t>Pas de porcs</t>
  </si>
  <si>
    <t>adamawa</t>
  </si>
  <si>
    <t>centre (without yaounde)</t>
  </si>
  <si>
    <t>east</t>
  </si>
  <si>
    <t>far-north</t>
  </si>
  <si>
    <t>littoral (without douala)</t>
  </si>
  <si>
    <t>north</t>
  </si>
  <si>
    <t>north-west</t>
  </si>
  <si>
    <t>south</t>
  </si>
  <si>
    <t>south-west</t>
  </si>
  <si>
    <t>west</t>
  </si>
  <si>
    <t>source of drinking water</t>
  </si>
  <si>
    <t>piped into dwelling</t>
  </si>
  <si>
    <t>piped to yard/plot</t>
  </si>
  <si>
    <t>piped to neighbor</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</si>
  <si>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</si>
  <si>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</si>
  <si>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</si>
  <si>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</si>
  <si>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</si>
  <si>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</si>
  <si>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</si>
  <si>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</si>
  <si>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</si>
  <si>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</si>
  <si>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</si>
  <si>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sachet water</t>
  </si>
  <si>
    <t>other</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</si>
  <si>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</si>
  <si>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</si>
  <si>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</si>
  <si>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</si>
  <si>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</si>
  <si>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</si>
  <si>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</si>
  <si>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</si>
  <si>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</si>
  <si>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</si>
  <si>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</si>
  <si>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</si>
  <si>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</si>
  <si>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 fixed place</t>
  </si>
  <si>
    <t>observed, mobile place</t>
  </si>
  <si>
    <t>not observed: not in dwelling</t>
  </si>
  <si>
    <t>not observed: no permission to see</t>
  </si>
  <si>
    <t>not observed: other reason</t>
  </si>
  <si>
    <t>has television</t>
  </si>
  <si>
    <t>cable</t>
  </si>
  <si>
    <t>has refrigerator</t>
  </si>
  <si>
    <t>has electricity</t>
  </si>
  <si>
    <t>mixer</t>
  </si>
  <si>
    <t>Earth, sand floor</t>
  </si>
  <si>
    <t>has bank account</t>
  </si>
  <si>
    <t>cd/dvd player</t>
  </si>
  <si>
    <t>Terrazo, ceramic tile floor</t>
  </si>
  <si>
    <t>gas stove</t>
  </si>
  <si>
    <t>fan</t>
  </si>
  <si>
    <t>laptop computer</t>
  </si>
  <si>
    <t>Thatch, palm leaf roof</t>
  </si>
  <si>
    <t>cooker</t>
  </si>
  <si>
    <t>modem/router</t>
  </si>
  <si>
    <t>Metal roof</t>
  </si>
  <si>
    <t>Concrete, cement floor</t>
  </si>
  <si>
    <t>has car/truck</t>
  </si>
  <si>
    <t>an account at another financial institution</t>
  </si>
  <si>
    <t>tablet computer</t>
  </si>
  <si>
    <t>clock</t>
  </si>
  <si>
    <t>has radio</t>
  </si>
  <si>
    <t>Dirt walls</t>
  </si>
  <si>
    <t>air conditionner</t>
  </si>
  <si>
    <t>has telephone (land-line)</t>
  </si>
  <si>
    <t>grain mill</t>
  </si>
  <si>
    <t>generator</t>
  </si>
  <si>
    <t>Cement roof</t>
  </si>
  <si>
    <t>has motorcycle/scooter</t>
  </si>
  <si>
    <t>Rug or mat floor</t>
  </si>
  <si>
    <t>7+ goats</t>
  </si>
  <si>
    <t>Hay with mud walls</t>
  </si>
  <si>
    <t>Stone with mud walls</t>
  </si>
  <si>
    <t>Tile roof</t>
  </si>
  <si>
    <t>1-3 sheep</t>
  </si>
  <si>
    <t>water pump</t>
  </si>
  <si>
    <t>1-5 cattle</t>
  </si>
  <si>
    <t>has bicycle</t>
  </si>
  <si>
    <t>4-9 sheep</t>
  </si>
  <si>
    <t>Medium land</t>
  </si>
  <si>
    <t>Rustic mat roof</t>
  </si>
  <si>
    <t>3-10 milk cows or bulls</t>
  </si>
  <si>
    <t>Brick walls</t>
  </si>
  <si>
    <t>1-9 chickens</t>
  </si>
  <si>
    <t>Prepared muds walls</t>
  </si>
  <si>
    <t>1 horses/ donkeys/ mules</t>
  </si>
  <si>
    <t>solar panel</t>
  </si>
  <si>
    <t>Vinyl, asphalt strips floor</t>
  </si>
  <si>
    <t>10+ sheep</t>
  </si>
  <si>
    <t>4-6 goats</t>
  </si>
  <si>
    <t>1-2 milk cows or bulls</t>
  </si>
  <si>
    <t>Rudimentary wood plank floor</t>
  </si>
  <si>
    <t>Palm/bamboo</t>
  </si>
  <si>
    <t>Sod roof</t>
  </si>
  <si>
    <t>Sawdust/wood chips for cooking</t>
  </si>
  <si>
    <t>1-3 goats</t>
  </si>
  <si>
    <t>6-15 cattle</t>
  </si>
  <si>
    <t>2 horses/ donkeys/ mules</t>
  </si>
  <si>
    <t>Coal, lignite for cooking</t>
  </si>
  <si>
    <t>Big land</t>
  </si>
  <si>
    <t>10-19chickens</t>
  </si>
  <si>
    <t>Parquet, wood tile floor</t>
  </si>
  <si>
    <t>Dung floor</t>
  </si>
  <si>
    <t>Straw/shrubs/grass for cooking</t>
  </si>
  <si>
    <t>Calamine, cement fiber roof</t>
  </si>
  <si>
    <t>6+ porks/pigs</t>
  </si>
  <si>
    <t>Carton walls</t>
  </si>
  <si>
    <t>+10 milk cows or bulls</t>
  </si>
  <si>
    <t>1-2 porks/pigs</t>
  </si>
  <si>
    <t>20+ chickens</t>
  </si>
  <si>
    <t>Household cooks in other place</t>
  </si>
  <si>
    <t>3-5 porks/pigs</t>
  </si>
  <si>
    <t>3+ horses/ donkeys/ mules</t>
  </si>
  <si>
    <t>+15 cattle</t>
  </si>
  <si>
    <t>Small land</t>
  </si>
  <si>
    <t>DHS19</t>
  </si>
  <si>
    <t>National</t>
  </si>
  <si>
    <t>2019</t>
  </si>
  <si>
    <t>type of toilet facility</t>
  </si>
  <si>
    <t>% Improved
&lt; = 30min</t>
  </si>
  <si>
    <t>iso3</t>
  </si>
  <si>
    <t>CMR</t>
  </si>
  <si>
    <t>year</t>
  </si>
  <si>
    <t>data_source</t>
  </si>
  <si>
    <t>CMR_2000_MICS</t>
  </si>
  <si>
    <t>CMR_2004_DHS</t>
  </si>
  <si>
    <t>CMR_2006_MICS</t>
  </si>
  <si>
    <t>CMR_2011_DHS</t>
  </si>
  <si>
    <t>CMR_2014_MICS</t>
  </si>
  <si>
    <t>CMR_2019_DHS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</si>
  <si>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</si>
  <si>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</si>
  <si>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</si>
  <si>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</si>
  <si>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</si>
  <si>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</si>
  <si>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</si>
  <si>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</si>
  <si>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</si>
  <si>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</si>
  <si>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</si>
  <si>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</si>
  <si>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</si>
  <si>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</si>
  <si>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</si>
  <si>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</si>
  <si>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</si>
  <si>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</si>
  <si>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</si>
  <si>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</si>
  <si>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</si>
  <si>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</si>
  <si>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</si>
  <si>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</si>
  <si>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</si>
  <si>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</si>
  <si>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</si>
  <si>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</si>
  <si>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</si>
  <si>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</si>
  <si>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</si>
  <si>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</si>
  <si>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</si>
  <si>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</si>
  <si>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</si>
  <si>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</si>
  <si>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</si>
  <si>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</si>
  <si>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</si>
  <si>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</si>
  <si>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</si>
  <si>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</si>
  <si>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</si>
  <si>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</si>
  <si>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</si>
  <si>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</si>
  <si>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</si>
  <si>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</si>
  <si>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</si>
  <si>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</si>
  <si>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</si>
  <si>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</si>
  <si>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</si>
  <si>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t>
  </si>
  <si>
    <t>region_2</t>
  </si>
  <si>
    <t>region_3</t>
  </si>
  <si>
    <t>region_4</t>
  </si>
  <si>
    <t>region_5</t>
  </si>
  <si>
    <t>region_6</t>
  </si>
  <si>
    <t>region_7</t>
  </si>
  <si>
    <t>region_8</t>
  </si>
  <si>
    <t>region_9</t>
  </si>
  <si>
    <t>region_10</t>
  </si>
  <si>
    <t>region_11</t>
  </si>
  <si>
    <t>region_12</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</si>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</sst>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1568">
    <xf numFmtId="0" fontId="0" fillId="0" borderId="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4" fillId="3" borderId="10"/>
  </cellStyleXfs>
  <cellXfs count="2975">
    <xf numFmtId="0" fontId="0" fillId="0" borderId="0" xfId="0"/>
    <xf numFmtId="0" fontId="73" fillId="18" borderId="87" xfId="0" applyFont="true" applyFill="true" applyBorder="true" applyAlignment="true">
      <alignment horizontal="center" vertical="center"/>
    </xf>
    <xf numFmtId="0" fontId="73" fillId="18" borderId="72" xfId="0" applyFont="true" applyFill="true" applyBorder="true" applyAlignment="true">
      <alignment horizontal="center" vertical="center"/>
    </xf>
    <xf numFmtId="0" fontId="73" fillId="18" borderId="50" xfId="0" applyFont="true" applyFill="true" applyBorder="true" applyAlignment="true">
      <alignment horizontal="center" vertical="center"/>
    </xf>
    <xf numFmtId="168" fontId="73" fillId="18" borderId="56" xfId="0" applyNumberFormat="true" applyFont="true" applyFill="true" applyBorder="true" applyAlignment="true">
      <alignment horizontal="center" vertical="center"/>
    </xf>
    <xf numFmtId="168" fontId="73" fillId="18" borderId="86" xfId="0" applyNumberFormat="true" applyFont="true" applyFill="true" applyBorder="true" applyAlignment="true">
      <alignment horizontal="center" vertical="center"/>
    </xf>
    <xf numFmtId="168" fontId="73" fillId="18" borderId="55" xfId="0" applyNumberFormat="true" applyFont="true" applyFill="true" applyBorder="true" applyAlignment="true">
      <alignment horizontal="center" vertical="center"/>
    </xf>
    <xf numFmtId="168" fontId="73" fillId="18" borderId="71" xfId="0" applyNumberFormat="true" applyFont="true" applyFill="true" applyBorder="true" applyAlignment="true">
      <alignment horizontal="center" vertical="center"/>
    </xf>
    <xf numFmtId="168" fontId="41" fillId="0" borderId="10" xfId="0" applyNumberFormat="true" applyFont="true" applyFill="true" applyBorder="true" applyAlignment="true">
      <alignment horizontal="center" vertical="center"/>
    </xf>
    <xf numFmtId="169" fontId="46"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6" fillId="17" borderId="150" xfId="0" applyNumberFormat="true" applyFont="true" applyFill="true" applyBorder="true" applyAlignment="true">
      <alignment horizontal="center" vertical="center"/>
    </xf>
    <xf numFmtId="169" fontId="46" fillId="17" borderId="149" xfId="0" applyNumberFormat="true" applyFont="true" applyFill="true" applyBorder="true" applyAlignment="true">
      <alignment horizontal="center" vertical="center"/>
    </xf>
    <xf numFmtId="169" fontId="46" fillId="17" borderId="148" xfId="0" applyNumberFormat="true" applyFont="true" applyFill="true" applyBorder="true" applyAlignment="true">
      <alignment horizontal="center" vertical="center"/>
    </xf>
    <xf numFmtId="169" fontId="46" fillId="17" borderId="147" xfId="0" applyNumberFormat="true" applyFont="true" applyFill="true" applyBorder="true" applyAlignment="true">
      <alignment horizontal="center" vertical="center"/>
    </xf>
    <xf numFmtId="167" fontId="73" fillId="18" borderId="123" xfId="0" applyNumberFormat="true" applyFont="true" applyFill="true" applyBorder="true" applyAlignment="true">
      <alignment horizontal="center" vertical="center"/>
    </xf>
    <xf numFmtId="168" fontId="73" fillId="18" borderId="121" xfId="0" applyNumberFormat="true"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168" fontId="73" fillId="18" borderId="95" xfId="0" applyNumberFormat="true" applyFont="true" applyFill="true" applyBorder="true" applyAlignment="true">
      <alignment horizontal="center" vertical="center"/>
    </xf>
    <xf numFmtId="168" fontId="73" fillId="18" borderId="57"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4" fontId="14" fillId="3" borderId="27" xfId="0" applyNumberFormat="true" applyFont="true" applyFill="true" applyBorder="true" applyAlignment="true" applyProtection="true">
      <alignment horizontal="center"/>
      <protection locked="false"/>
    </xf>
    <xf numFmtId="164" fontId="14" fillId="3" borderId="30" xfId="0" applyNumberFormat="true" applyFont="true" applyFill="true" applyBorder="true" applyAlignment="true" applyProtection="true">
      <alignment horizontal="center"/>
      <protection locked="false"/>
    </xf>
    <xf numFmtId="164" fontId="14" fillId="3" borderId="33" xfId="0" applyNumberFormat="true" applyFont="true" applyFill="true" applyBorder="true" applyAlignment="true" applyProtection="true">
      <alignment horizontal="center"/>
      <protection locked="false"/>
    </xf>
    <xf numFmtId="0" fontId="21" fillId="3" borderId="10" xfId="0" applyFont="true" applyFill="true" applyBorder="true" applyProtection="true">
      <protection locked="false"/>
    </xf>
    <xf numFmtId="0" fontId="25" fillId="15" borderId="10" xfId="0" applyFont="true" applyFill="true" applyBorder="true"/>
    <xf numFmtId="0" fontId="26" fillId="15" borderId="10" xfId="0" applyFont="true" applyFill="true" applyBorder="true"/>
    <xf numFmtId="0" fontId="4" fillId="15" borderId="10" xfId="0" applyFont="true" applyFill="true" applyBorder="true"/>
    <xf numFmtId="0" fontId="4" fillId="3" borderId="10" xfId="0" applyFont="true" applyFill="true" applyBorder="true"/>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24" fillId="15" borderId="10" xfId="0" applyFont="true" applyFill="true" applyBorder="true" applyAlignment="true">
      <alignment horizontal="center" wrapText="true"/>
    </xf>
    <xf numFmtId="0" fontId="3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applyAlignment="true">
      <alignment horizontal="center"/>
    </xf>
    <xf numFmtId="0" fontId="15" fillId="15" borderId="10" xfId="0" applyFont="true" applyFill="true" applyBorder="true" applyAlignment="true">
      <alignment horizontal="center"/>
    </xf>
    <xf numFmtId="0" fontId="34" fillId="15" borderId="10" xfId="0" applyFont="true" applyFill="true" applyBorder="true"/>
    <xf numFmtId="0" fontId="6" fillId="15" borderId="10" xfId="0" applyFont="true" applyFill="true" applyBorder="true" applyAlignment="true">
      <alignment horizontal="center"/>
    </xf>
    <xf numFmtId="0" fontId="24" fillId="15" borderId="10" xfId="0" applyFont="true" applyFill="true" applyBorder="true"/>
    <xf numFmtId="0" fontId="35" fillId="15" borderId="10" xfId="0" applyFont="true" applyFill="true" applyBorder="true" applyAlignment="true">
      <alignment horizontal="center"/>
    </xf>
    <xf numFmtId="0" fontId="36" fillId="15" borderId="10" xfId="0" applyFont="true" applyFill="true" applyBorder="true"/>
    <xf numFmtId="0" fontId="37" fillId="15" borderId="10" xfId="0" applyFont="true" applyFill="true" applyBorder="true"/>
    <xf numFmtId="0" fontId="38" fillId="15" borderId="10" xfId="0" applyFont="true" applyFill="true" applyBorder="true"/>
    <xf numFmtId="0" fontId="23" fillId="15" borderId="10" xfId="0" applyFont="true" applyFill="true" applyBorder="true" applyAlignment="true">
      <alignment horizontal="center" vertical="center"/>
    </xf>
    <xf numFmtId="0" fontId="39" fillId="4" borderId="10" xfId="0" applyFont="true" applyFill="true" applyBorder="true" applyAlignment="true">
      <alignment horizontal="center" vertical="center"/>
    </xf>
    <xf numFmtId="0" fontId="13" fillId="15" borderId="10" xfId="0" applyFont="true" applyFill="true" applyBorder="true"/>
    <xf numFmtId="0" fontId="7" fillId="15" borderId="10" xfId="0" applyFont="true" applyFill="true" applyBorder="true" applyAlignment="true">
      <alignment horizontal="left" indent="1"/>
    </xf>
    <xf numFmtId="0" fontId="33" fillId="15" borderId="10" xfId="0" applyFont="true" applyFill="true" applyBorder="true" applyAlignment="true">
      <alignment horizontal="left" indent="1"/>
    </xf>
    <xf numFmtId="0" fontId="40" fillId="15" borderId="10" xfId="0" applyFont="true" applyFill="true" applyBorder="true" applyAlignment="true">
      <alignment horizontal="left" indent="1"/>
    </xf>
    <xf numFmtId="0" fontId="33" fillId="15" borderId="10" xfId="0" applyFont="true" applyFill="true" applyBorder="true" applyAlignment="true">
      <alignment horizontal="left" indent="2"/>
    </xf>
    <xf numFmtId="0" fontId="21" fillId="3" borderId="10" xfId="0" applyFont="true" applyFill="true" applyBorder="true"/>
    <xf numFmtId="1" fontId="4" fillId="4" borderId="2" xfId="0" applyNumberFormat="true" applyFont="true" applyFill="true" applyBorder="true" applyAlignment="true" applyProtection="true">
      <alignment horizontal="center"/>
    </xf>
    <xf numFmtId="1" fontId="4" fillId="4" borderId="6" xfId="0" applyNumberFormat="true" applyFont="true" applyFill="true" applyBorder="true" applyAlignment="true" applyProtection="true">
      <alignment horizontal="center"/>
    </xf>
    <xf numFmtId="164" fontId="19" fillId="3" borderId="10" xfId="0" applyNumberFormat="true" applyFont="true" applyFill="true" applyBorder="true" applyAlignment="true" applyProtection="true">
      <protection locked="false"/>
    </xf>
    <xf numFmtId="0" fontId="4" fillId="3" borderId="10" xfId="0" applyFont="true" applyFill="true" applyBorder="true" applyProtection="true">
      <protection locked="false"/>
    </xf>
    <xf numFmtId="0" fontId="4" fillId="3" borderId="10" xfId="0" applyNumberFormat="true" applyFont="true" applyFill="true" applyBorder="true" applyProtection="true">
      <protection locked="false"/>
    </xf>
    <xf numFmtId="0" fontId="4" fillId="3" borderId="10" xfId="0" applyFont="true" applyFill="true" applyBorder="true" applyAlignment="true" applyProtection="true">
      <alignment horizontal="center"/>
      <protection locked="false"/>
    </xf>
    <xf numFmtId="1" fontId="9" fillId="3" borderId="10" xfId="0" applyNumberFormat="true" applyFont="true" applyFill="true" applyBorder="true" applyAlignment="true" applyProtection="true">
      <alignment horizontal="center"/>
      <protection locked="false"/>
    </xf>
    <xf numFmtId="0" fontId="7" fillId="3" borderId="10" xfId="0" applyFont="true" applyFill="true" applyBorder="true" applyProtection="true">
      <protection locked="false"/>
    </xf>
    <xf numFmtId="0" fontId="12" fillId="4" borderId="13" xfId="0" applyFont="true" applyFill="true" applyBorder="true" applyAlignment="true" applyProtection="true">
      <alignment horizontal="center" vertical="center" wrapText="true"/>
      <protection locked="false"/>
    </xf>
    <xf numFmtId="1" fontId="12" fillId="4" borderId="14" xfId="0" applyNumberFormat="true" applyFont="true" applyFill="true" applyBorder="true" applyAlignment="true" applyProtection="true">
      <alignment horizontal="center" vertical="center" wrapText="true"/>
      <protection locked="false"/>
    </xf>
    <xf numFmtId="0" fontId="12" fillId="4" borderId="15" xfId="0" applyFont="true" applyFill="true" applyBorder="true" applyAlignment="true" applyProtection="true">
      <alignment horizontal="center" vertical="center" wrapText="true"/>
      <protection locked="false"/>
    </xf>
    <xf numFmtId="0" fontId="12" fillId="3" borderId="10" xfId="0" applyFont="true" applyFill="true" applyBorder="true" applyProtection="true">
      <protection locked="false"/>
    </xf>
    <xf numFmtId="164" fontId="14" fillId="9" borderId="16" xfId="0" applyNumberFormat="true" applyFont="true" applyFill="true" applyBorder="true" applyAlignment="true" applyProtection="true">
      <alignment horizontal="center"/>
      <protection locked="false"/>
    </xf>
    <xf numFmtId="164" fontId="14" fillId="6" borderId="17" xfId="0" applyNumberFormat="true" applyFont="true" applyFill="true" applyBorder="true" applyAlignment="true" applyProtection="true">
      <alignment horizontal="center"/>
      <protection locked="false"/>
    </xf>
    <xf numFmtId="164" fontId="14" fillId="7" borderId="17" xfId="0" applyNumberFormat="true" applyFont="true" applyFill="true" applyBorder="true" applyAlignment="true" applyProtection="true">
      <alignment horizontal="center"/>
      <protection locked="false"/>
    </xf>
    <xf numFmtId="164" fontId="14" fillId="8" borderId="20" xfId="0" applyNumberFormat="true" applyFont="true" applyFill="true" applyBorder="true" applyAlignment="true" applyProtection="true">
      <alignment horizontal="center"/>
      <protection locked="false"/>
    </xf>
    <xf numFmtId="1" fontId="4" fillId="4" borderId="6" xfId="0" applyNumberFormat="true" applyFont="true" applyFill="true" applyBorder="true" applyAlignment="true" applyProtection="true">
      <alignment horizontal="center"/>
      <protection locked="false"/>
    </xf>
    <xf numFmtId="164" fontId="14" fillId="9" borderId="8" xfId="0" applyNumberFormat="true" applyFont="true" applyFill="true" applyBorder="true" applyAlignment="true" applyProtection="true">
      <alignment horizontal="center"/>
      <protection locked="false"/>
    </xf>
    <xf numFmtId="164" fontId="14" fillId="6" borderId="9" xfId="0" applyNumberFormat="true" applyFont="true" applyFill="true" applyBorder="true" applyAlignment="true" applyProtection="true">
      <alignment horizontal="center"/>
      <protection locked="false"/>
    </xf>
    <xf numFmtId="164" fontId="14" fillId="7" borderId="9" xfId="0" applyNumberFormat="true" applyFont="true" applyFill="true" applyBorder="true" applyAlignment="true" applyProtection="true">
      <alignment horizontal="center"/>
      <protection locked="false"/>
    </xf>
    <xf numFmtId="164" fontId="14" fillId="8" borderId="22" xfId="0" applyNumberFormat="true" applyFont="true" applyFill="true" applyBorder="true" applyAlignment="true" applyProtection="true">
      <alignment horizontal="center"/>
      <protection locked="false"/>
    </xf>
    <xf numFmtId="0" fontId="12" fillId="4" borderId="18" xfId="0" applyFont="true" applyFill="true" applyBorder="true" applyAlignment="true" applyProtection="true">
      <alignment horizontal="center" vertical="center" wrapText="true"/>
      <protection locked="false"/>
    </xf>
    <xf numFmtId="0" fontId="12" fillId="4" borderId="14" xfId="0" applyFont="true" applyFill="true" applyBorder="true" applyAlignment="true" applyProtection="true">
      <alignment horizontal="center" vertical="center" wrapText="true"/>
      <protection locked="false"/>
    </xf>
    <xf numFmtId="164" fontId="14" fillId="4" borderId="16" xfId="0" applyNumberFormat="true" applyFont="true" applyFill="true" applyBorder="true" applyAlignment="true" applyProtection="true">
      <alignment horizontal="center" vertical="center"/>
      <protection locked="false"/>
    </xf>
    <xf numFmtId="164" fontId="14" fillId="9" borderId="17" xfId="0" applyNumberFormat="true" applyFont="true" applyFill="true" applyBorder="true" applyAlignment="true" applyProtection="true">
      <alignment horizontal="center" vertical="center"/>
      <protection locked="false"/>
    </xf>
    <xf numFmtId="164" fontId="14" fillId="10" borderId="17" xfId="0" applyNumberFormat="true" applyFont="true" applyFill="true" applyBorder="true" applyAlignment="true" applyProtection="true">
      <alignment horizontal="center" vertical="center"/>
      <protection locked="false"/>
    </xf>
    <xf numFmtId="164" fontId="14" fillId="11" borderId="17" xfId="0" applyNumberFormat="true" applyFont="true" applyFill="true" applyBorder="true" applyAlignment="true" applyProtection="true">
      <alignment horizontal="center" vertical="center"/>
      <protection locked="false"/>
    </xf>
    <xf numFmtId="164" fontId="14" fillId="12" borderId="20" xfId="0" applyNumberFormat="true" applyFont="true" applyFill="true" applyBorder="true" applyAlignment="true" applyProtection="true">
      <alignment horizontal="center" vertical="center"/>
      <protection locked="false"/>
    </xf>
    <xf numFmtId="164" fontId="14" fillId="6" borderId="17" xfId="0" applyNumberFormat="true" applyFont="true" applyFill="true" applyBorder="true" applyAlignment="true" applyProtection="true">
      <alignment horizontal="center" vertical="center"/>
      <protection locked="false"/>
    </xf>
    <xf numFmtId="164" fontId="14" fillId="7" borderId="17" xfId="0" applyNumberFormat="true" applyFont="true" applyFill="true" applyBorder="true" applyAlignment="true" applyProtection="true">
      <alignment horizontal="center" vertical="center"/>
      <protection locked="false"/>
    </xf>
    <xf numFmtId="164" fontId="14" fillId="8" borderId="20" xfId="0" applyNumberFormat="true" applyFont="true" applyFill="true" applyBorder="true" applyAlignment="true" applyProtection="true">
      <alignment horizontal="center" vertical="center"/>
      <protection locked="false"/>
    </xf>
    <xf numFmtId="0" fontId="4" fillId="3" borderId="10" xfId="0" applyFont="true" applyFill="true" applyBorder="true" applyAlignment="true" applyProtection="true">
      <alignment vertical="center"/>
      <protection locked="false"/>
    </xf>
    <xf numFmtId="164" fontId="14" fillId="4" borderId="8" xfId="0" applyNumberFormat="true" applyFont="true" applyFill="true" applyBorder="true" applyAlignment="true" applyProtection="true">
      <alignment horizontal="center" vertical="center"/>
      <protection locked="false"/>
    </xf>
    <xf numFmtId="164" fontId="14" fillId="9" borderId="9" xfId="0" applyNumberFormat="true" applyFont="true" applyFill="true" applyBorder="true" applyAlignment="true" applyProtection="true">
      <alignment horizontal="center" vertical="center"/>
      <protection locked="false"/>
    </xf>
    <xf numFmtId="164" fontId="14" fillId="6" borderId="9" xfId="0" applyNumberFormat="true" applyFont="true" applyFill="true" applyBorder="true" applyAlignment="true" applyProtection="true">
      <alignment horizontal="center" vertical="center"/>
      <protection locked="false"/>
    </xf>
    <xf numFmtId="164" fontId="14" fillId="7" borderId="9" xfId="0" applyNumberFormat="true" applyFont="true" applyFill="true" applyBorder="true" applyAlignment="true" applyProtection="true">
      <alignment horizontal="center" vertical="center"/>
      <protection locked="false"/>
    </xf>
    <xf numFmtId="164" fontId="14" fillId="8" borderId="22" xfId="0" applyNumberFormat="true" applyFont="true" applyFill="true" applyBorder="true" applyAlignment="true" applyProtection="true">
      <alignment horizontal="center" vertical="center"/>
      <protection locked="false"/>
    </xf>
    <xf numFmtId="1" fontId="4" fillId="4" borderId="4" xfId="0" applyNumberFormat="true" applyFont="true" applyFill="true" applyBorder="true" applyAlignment="true" applyProtection="true">
      <alignment horizontal="center"/>
      <protection locked="false"/>
    </xf>
    <xf numFmtId="164" fontId="14" fillId="3" borderId="19" xfId="0" applyNumberFormat="true" applyFont="true" applyFill="true" applyBorder="true" applyAlignment="true" applyProtection="true">
      <alignment horizontal="center"/>
      <protection locked="false"/>
    </xf>
    <xf numFmtId="164" fontId="14" fillId="3" borderId="23" xfId="0" applyNumberFormat="true" applyFont="true" applyFill="true" applyBorder="true" applyAlignment="true" applyProtection="true">
      <alignment horizontal="center"/>
      <protection locked="false"/>
    </xf>
    <xf numFmtId="164" fontId="14" fillId="3" borderId="11" xfId="0" applyNumberFormat="true" applyFont="true" applyFill="true" applyBorder="true" applyAlignment="true" applyProtection="true">
      <alignment horizontal="center"/>
      <protection locked="false"/>
    </xf>
    <xf numFmtId="164" fontId="14" fillId="3" borderId="20" xfId="0" applyNumberFormat="true" applyFont="true" applyFill="true" applyBorder="true" applyAlignment="true" applyProtection="true">
      <alignment horizontal="center"/>
      <protection locked="false"/>
    </xf>
    <xf numFmtId="164" fontId="14" fillId="3" borderId="21" xfId="0" applyNumberFormat="true" applyFont="true" applyFill="true" applyBorder="true" applyAlignment="true" applyProtection="true">
      <alignment horizontal="center"/>
      <protection locked="false"/>
    </xf>
    <xf numFmtId="164" fontId="14" fillId="3" borderId="7" xfId="0" applyNumberFormat="true" applyFont="true" applyFill="true" applyBorder="true" applyAlignment="true" applyProtection="true">
      <alignment horizontal="center"/>
      <protection locked="false"/>
    </xf>
    <xf numFmtId="164" fontId="14" fillId="3" borderId="12" xfId="0" applyNumberFormat="true" applyFont="true" applyFill="true" applyBorder="true" applyAlignment="true" applyProtection="true">
      <alignment horizontal="center"/>
      <protection locked="false"/>
    </xf>
    <xf numFmtId="164" fontId="14" fillId="3" borderId="22" xfId="0" applyNumberFormat="true" applyFont="true" applyFill="true" applyBorder="true" applyAlignment="true" applyProtection="true">
      <alignment horizontal="center"/>
      <protection locked="false"/>
    </xf>
    <xf numFmtId="0" fontId="4" fillId="3" borderId="24" xfId="0" applyFont="true" applyFill="true" applyBorder="true" applyProtection="true">
      <protection locked="false"/>
    </xf>
    <xf numFmtId="0" fontId="4" fillId="3" borderId="25" xfId="0" applyFont="true" applyFill="true" applyBorder="true" applyProtection="true">
      <protection locked="false"/>
    </xf>
    <xf numFmtId="0" fontId="7" fillId="4" borderId="26" xfId="0" applyFont="true" applyFill="true" applyBorder="true" applyAlignment="true" applyProtection="true">
      <alignment horizontal="center" vertical="center"/>
      <protection locked="false"/>
    </xf>
    <xf numFmtId="0" fontId="12" fillId="4" borderId="25" xfId="0" applyFont="true" applyFill="true" applyBorder="true" applyAlignment="true" applyProtection="true">
      <alignment horizontal="center" vertical="center"/>
      <protection locked="false"/>
    </xf>
    <xf numFmtId="0" fontId="12" fillId="4" borderId="18" xfId="0" applyFont="true" applyFill="true" applyBorder="true" applyAlignment="true" applyProtection="true">
      <alignment horizontal="center" vertical="center"/>
      <protection locked="false"/>
    </xf>
    <xf numFmtId="0" fontId="14" fillId="3" borderId="10" xfId="0" applyFont="true" applyFill="true" applyBorder="true" applyProtection="true">
      <protection locked="false"/>
    </xf>
    <xf numFmtId="0" fontId="12" fillId="4" borderId="26" xfId="0" applyFont="true" applyFill="true" applyBorder="true" applyAlignment="true" applyProtection="true">
      <alignment horizontal="center" vertical="center" wrapText="true"/>
      <protection locked="false"/>
    </xf>
    <xf numFmtId="164" fontId="4" fillId="3" borderId="10" xfId="0" applyNumberFormat="true" applyFont="true" applyFill="true" applyBorder="true" applyProtection="true">
      <protection locked="false"/>
    </xf>
    <xf numFmtId="0" fontId="16" fillId="3" borderId="4" xfId="0" applyFont="true" applyFill="true" applyBorder="true" applyAlignment="true" applyProtection="true">
      <alignment vertical="center" textRotation="90"/>
      <protection locked="false"/>
    </xf>
    <xf numFmtId="164" fontId="14" fillId="3" borderId="29" xfId="0" applyNumberFormat="true" applyFont="true" applyFill="true" applyBorder="true" applyAlignment="true" applyProtection="true">
      <alignment horizontal="center"/>
      <protection locked="false"/>
    </xf>
    <xf numFmtId="164" fontId="14" fillId="3" borderId="10" xfId="0" applyNumberFormat="true" applyFont="true" applyFill="true" applyBorder="true" applyAlignment="true" applyProtection="true">
      <alignment horizontal="center"/>
      <protection locked="false"/>
    </xf>
    <xf numFmtId="164" fontId="14" fillId="3" borderId="28" xfId="0" applyNumberFormat="true" applyFont="true" applyFill="true" applyBorder="true" applyAlignment="true" applyProtection="true">
      <alignment horizontal="center"/>
      <protection locked="false"/>
    </xf>
    <xf numFmtId="164" fontId="14" fillId="3" borderId="32" xfId="0" applyNumberFormat="true" applyFont="true" applyFill="true" applyBorder="true" applyAlignment="true" applyProtection="true">
      <alignment horizontal="center"/>
      <protection locked="false"/>
    </xf>
    <xf numFmtId="164" fontId="14" fillId="3" borderId="31" xfId="0" applyNumberFormat="true" applyFont="true" applyFill="true" applyBorder="true" applyAlignment="true" applyProtection="true">
      <alignment horizontal="center"/>
      <protection locked="false"/>
    </xf>
    <xf numFmtId="1" fontId="4" fillId="3" borderId="10" xfId="0" applyNumberFormat="true" applyFont="true" applyFill="true" applyBorder="true" applyProtection="true">
      <protection locked="false"/>
    </xf>
    <xf numFmtId="164" fontId="14" fillId="3" borderId="35" xfId="0" applyNumberFormat="true" applyFont="true" applyFill="true" applyBorder="true" applyAlignment="true" applyProtection="true">
      <alignment horizontal="center"/>
      <protection locked="false"/>
    </xf>
    <xf numFmtId="164" fontId="14" fillId="3" borderId="5" xfId="0" applyNumberFormat="true" applyFont="true" applyFill="true" applyBorder="true" applyAlignment="true" applyProtection="true">
      <alignment horizontal="center"/>
      <protection locked="false"/>
    </xf>
    <xf numFmtId="164" fontId="14" fillId="3" borderId="6" xfId="0" applyNumberFormat="true" applyFont="true" applyFill="true" applyBorder="true" applyAlignment="true" applyProtection="true">
      <alignment horizontal="center"/>
      <protection locked="false"/>
    </xf>
    <xf numFmtId="164" fontId="14" fillId="3" borderId="34" xfId="0" applyNumberFormat="true" applyFont="true" applyFill="true" applyBorder="true" applyAlignment="true" applyProtection="true">
      <alignment horizontal="center"/>
      <protection locked="false"/>
    </xf>
    <xf numFmtId="0" fontId="4" fillId="3" borderId="12" xfId="0" applyFont="true" applyFill="true" applyBorder="true" applyProtection="true">
      <protection locked="false"/>
    </xf>
    <xf numFmtId="0" fontId="4" fillId="3" borderId="10" xfId="0" applyFont="true" applyFill="true" applyBorder="true" applyProtection="true">
      <protection locked="false"/>
    </xf>
    <xf numFmtId="164" fontId="4" fillId="3" borderId="10" xfId="0" applyNumberFormat="true" applyFont="true" applyFill="true" applyBorder="true" applyAlignment="true" applyProtection="true">
      <alignment horizontal="center"/>
      <protection locked="false"/>
    </xf>
    <xf numFmtId="164" fontId="14" fillId="3" borderId="10" xfId="0" applyNumberFormat="true" applyFont="true" applyFill="true" applyBorder="true" applyAlignment="true" applyProtection="true">
      <alignment horizontal="center"/>
      <protection locked="false"/>
    </xf>
    <xf numFmtId="0" fontId="4" fillId="4" borderId="26" xfId="0" applyFont="true" applyFill="true" applyBorder="true" applyAlignment="true" applyProtection="true">
      <alignment horizontal="center" vertical="center"/>
      <protection locked="false"/>
    </xf>
    <xf numFmtId="164" fontId="14" fillId="5" borderId="16" xfId="0" applyNumberFormat="true" applyFont="true" applyFill="true" applyBorder="true" applyAlignment="true" applyProtection="true">
      <alignment horizontal="center"/>
      <protection locked="false"/>
    </xf>
    <xf numFmtId="164" fontId="14" fillId="5" borderId="8" xfId="0" applyNumberFormat="true" applyFont="true" applyFill="true" applyBorder="true" applyAlignment="true" applyProtection="true">
      <alignment horizontal="center"/>
      <protection locked="false"/>
    </xf>
    <xf numFmtId="164" fontId="14" fillId="5" borderId="17" xfId="0" applyNumberFormat="true" applyFont="true" applyFill="true" applyBorder="true" applyAlignment="true" applyProtection="true">
      <alignment horizontal="center" vertical="center"/>
      <protection locked="false"/>
    </xf>
    <xf numFmtId="164" fontId="14" fillId="5" borderId="9" xfId="0" applyNumberFormat="true" applyFont="true" applyFill="true" applyBorder="true" applyAlignment="true" applyProtection="true">
      <alignment horizontal="center" vertical="center"/>
      <protection locked="false"/>
    </xf>
    <xf numFmtId="0" fontId="6" fillId="0" borderId="10" xfId="0" applyFont="true" applyFill="true" applyBorder="true" applyAlignment="true" applyProtection="true">
      <alignment horizontal="center" vertical="center"/>
      <protection locked="false"/>
    </xf>
    <xf numFmtId="0" fontId="4" fillId="3" borderId="10" xfId="0" applyFont="true" applyFill="true" applyBorder="true" applyAlignment="true" applyProtection="true">
      <alignment horizontal="center" vertical="center"/>
      <protection locked="false"/>
    </xf>
    <xf numFmtId="0" fontId="4" fillId="0" borderId="10" xfId="0" applyFont="true" applyFill="true" applyBorder="true" applyProtection="true">
      <protection locked="false"/>
    </xf>
    <xf numFmtId="1" fontId="9" fillId="3" borderId="10" xfId="0" applyNumberFormat="true" applyFont="true" applyFill="true" applyBorder="true" applyAlignment="true" applyProtection="true">
      <alignment horizontal="center" vertical="center"/>
      <protection locked="false"/>
    </xf>
    <xf numFmtId="0" fontId="4" fillId="17" borderId="10" xfId="0" applyFont="true" applyFill="true" applyBorder="true" applyAlignment="true">
      <alignment wrapText="true"/>
    </xf>
    <xf numFmtId="0" fontId="46" fillId="17" borderId="10" xfId="0" applyFont="true" applyFill="true" applyBorder="true" applyAlignment="true">
      <alignment horizontal="left" vertical="top"/>
    </xf>
    <xf numFmtId="169" fontId="46" fillId="17" borderId="10" xfId="0" applyNumberFormat="true" applyFont="true" applyFill="true" applyBorder="true" applyAlignment="true">
      <alignment horizontal="right" vertical="top" wrapText="true"/>
    </xf>
    <xf numFmtId="0" fontId="50" fillId="20" borderId="61" xfId="0" applyFont="true" applyFill="true" applyBorder="true" applyAlignment="true">
      <alignment vertical="center"/>
    </xf>
    <xf numFmtId="0" fontId="50" fillId="9" borderId="61" xfId="0" applyFont="true" applyFill="true" applyBorder="true" applyAlignment="true">
      <alignment vertical="center"/>
    </xf>
    <xf numFmtId="0" fontId="50" fillId="21" borderId="61" xfId="0" applyFont="true" applyFill="true" applyBorder="true" applyAlignment="true">
      <alignment vertical="center"/>
    </xf>
    <xf numFmtId="0" fontId="50" fillId="22" borderId="1" xfId="0" applyFont="true" applyFill="true" applyBorder="true" applyAlignment="true">
      <alignment vertical="center"/>
    </xf>
    <xf numFmtId="0" fontId="15" fillId="3" borderId="10" xfId="0" applyFont="true" applyFill="true" applyBorder="true" applyAlignment="true">
      <alignment horizontal="right"/>
    </xf>
    <xf numFmtId="0" fontId="44" fillId="17" borderId="10" xfId="0" applyFont="true" applyFill="true" applyBorder="true" applyAlignment="true">
      <alignment horizontal="left"/>
    </xf>
    <xf numFmtId="0" fontId="44" fillId="17" borderId="10" xfId="0" applyFont="true" applyFill="true" applyBorder="true" applyAlignment="true"/>
    <xf numFmtId="0" fontId="4" fillId="3" borderId="10" xfId="0" applyFont="true" applyFill="true" applyBorder="true" applyAlignment="true"/>
    <xf numFmtId="0" fontId="4" fillId="3" borderId="10" xfId="0" applyFont="true" applyFill="true" applyBorder="true"/>
    <xf numFmtId="0" fontId="4" fillId="17" borderId="10" xfId="0" applyFont="true" applyFill="true" applyBorder="true" applyAlignment="true">
      <alignment wrapText="true"/>
    </xf>
    <xf numFmtId="0" fontId="44" fillId="15" borderId="10" xfId="0" applyFont="true" applyFill="true" applyBorder="true" applyAlignment="true">
      <alignment horizontal="left"/>
    </xf>
    <xf numFmtId="0" fontId="43" fillId="17" borderId="10" xfId="0" applyFont="true" applyFill="true" applyBorder="true" applyAlignment="true">
      <alignment wrapText="true"/>
    </xf>
    <xf numFmtId="0" fontId="45" fillId="3" borderId="10" xfId="0" applyFont="true" applyFill="true" applyBorder="true"/>
    <xf numFmtId="0" fontId="52" fillId="17" borderId="10" xfId="0" applyFont="true" applyFill="true" applyBorder="true" applyAlignment="true">
      <alignment wrapText="true"/>
    </xf>
    <xf numFmtId="0" fontId="51" fillId="17" borderId="10" xfId="0" applyFont="true" applyFill="true" applyBorder="true" applyAlignment="true">
      <alignment wrapText="true"/>
    </xf>
    <xf numFmtId="169" fontId="46" fillId="17" borderId="10" xfId="0" applyNumberFormat="true" applyFont="true" applyFill="true" applyBorder="true" applyAlignment="true">
      <alignment horizontal="right" vertical="top" wrapText="true"/>
    </xf>
    <xf numFmtId="0" fontId="0" fillId="0" borderId="0" xfId="0" applyAlignment="true">
      <alignment vertical="center"/>
    </xf>
    <xf numFmtId="0" fontId="4" fillId="17" borderId="10" xfId="0" applyFont="true" applyFill="true" applyBorder="true" applyAlignment="true">
      <alignment vertical="center" wrapText="true"/>
    </xf>
    <xf numFmtId="0" fontId="0" fillId="0" borderId="10" xfId="0" applyBorder="true" applyAlignment="true">
      <alignment vertical="center"/>
    </xf>
    <xf numFmtId="0" fontId="4" fillId="17" borderId="10" xfId="0" applyFont="true" applyFill="true" applyBorder="true" applyAlignment="true">
      <alignment vertical="center"/>
    </xf>
    <xf numFmtId="0" fontId="4" fillId="17" borderId="10" xfId="0" applyFont="true" applyFill="true" applyBorder="true" applyAlignment="true"/>
    <xf numFmtId="0" fontId="4" fillId="3" borderId="10" xfId="0" applyFont="true" applyFill="true" applyBorder="true" applyAlignment="true">
      <alignment vertical="center"/>
    </xf>
    <xf numFmtId="0" fontId="4" fillId="15" borderId="10" xfId="0" applyFont="true" applyFill="true" applyBorder="true" applyAlignment="true"/>
    <xf numFmtId="0" fontId="50" fillId="19" borderId="1" xfId="0" applyFont="true" applyFill="true" applyBorder="true" applyAlignment="true">
      <alignment vertical="center"/>
    </xf>
    <xf numFmtId="0" fontId="55" fillId="15" borderId="3" xfId="0" applyFont="true" applyFill="true" applyBorder="true" applyAlignment="true">
      <alignment horizontal="left"/>
    </xf>
    <xf numFmtId="0" fontId="27" fillId="17" borderId="4" xfId="0" applyFont="true" applyFill="true" applyBorder="true" applyAlignment="true"/>
    <xf numFmtId="0" fontId="55" fillId="17" borderId="10" xfId="0" applyFont="true" applyFill="true" applyBorder="true" applyAlignment="true"/>
    <xf numFmtId="0" fontId="57" fillId="3" borderId="4" xfId="0" applyFont="true" applyFill="true" applyBorder="true" applyAlignment="true"/>
    <xf numFmtId="0" fontId="55" fillId="17" borderId="10" xfId="0" applyFont="true" applyFill="true" applyBorder="true" applyAlignment="true">
      <alignment horizontal="left"/>
    </xf>
    <xf numFmtId="0" fontId="55" fillId="17" borderId="3" xfId="0" applyFont="true" applyFill="true" applyBorder="true" applyAlignment="true">
      <alignment horizontal="left"/>
    </xf>
    <xf numFmtId="0" fontId="55" fillId="15" borderId="3" xfId="0" applyFont="true" applyFill="true" applyBorder="true" applyAlignment="true">
      <alignment vertical="center"/>
    </xf>
    <xf numFmtId="0" fontId="27" fillId="17" borderId="4" xfId="0" applyFont="true" applyFill="true" applyBorder="true" applyAlignment="true">
      <alignment vertical="center"/>
    </xf>
    <xf numFmtId="0" fontId="55" fillId="17" borderId="1" xfId="0" applyFont="true" applyFill="true" applyBorder="true" applyAlignment="true">
      <alignment vertical="center"/>
    </xf>
    <xf numFmtId="0" fontId="27" fillId="3" borderId="2" xfId="0" applyFont="true" applyFill="true" applyBorder="true" applyAlignment="true">
      <alignment vertical="center"/>
    </xf>
    <xf numFmtId="0" fontId="55" fillId="17" borderId="3" xfId="0" applyFont="true" applyFill="true" applyBorder="true" applyAlignment="true">
      <alignment vertical="center"/>
    </xf>
    <xf numFmtId="0" fontId="27" fillId="3" borderId="4" xfId="0" applyFont="true" applyFill="true" applyBorder="true" applyAlignment="true">
      <alignment vertical="center"/>
    </xf>
    <xf numFmtId="0" fontId="56" fillId="17" borderId="3" xfId="0" applyFont="true" applyFill="true" applyBorder="true" applyAlignment="true">
      <alignment vertical="center"/>
    </xf>
    <xf numFmtId="0" fontId="56" fillId="3" borderId="4" xfId="0" applyFont="true" applyFill="true" applyBorder="true" applyAlignment="true">
      <alignment vertical="center"/>
    </xf>
    <xf numFmtId="0" fontId="56" fillId="3" borderId="3" xfId="0" applyFont="true" applyFill="true" applyBorder="true" applyAlignment="true">
      <alignment vertical="center"/>
    </xf>
    <xf numFmtId="0" fontId="56" fillId="17" borderId="4" xfId="0" applyFont="true" applyFill="true" applyBorder="true" applyAlignment="true">
      <alignment vertical="center"/>
    </xf>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3" borderId="51" xfId="0" applyFont="true" applyFill="true" applyBorder="true" applyAlignment="true">
      <alignment horizontal="left" vertical="center"/>
    </xf>
    <xf numFmtId="0" fontId="42" fillId="3" borderId="48" xfId="0" applyFont="true" applyFill="true" applyBorder="true" applyAlignment="true">
      <alignment horizontal="center" vertical="center" wrapText="true"/>
    </xf>
    <xf numFmtId="0" fontId="42" fillId="3" borderId="49" xfId="0" applyFont="true" applyFill="true" applyBorder="true" applyAlignment="true">
      <alignment horizontal="center" vertical="center" wrapText="true"/>
    </xf>
    <xf numFmtId="0" fontId="42" fillId="3" borderId="48" xfId="0" applyFont="true" applyFill="true" applyBorder="true" applyAlignment="true">
      <alignment horizontal="center" vertical="center" wrapText="true"/>
    </xf>
    <xf numFmtId="0" fontId="42" fillId="3" borderId="49" xfId="0" applyFont="true" applyFill="true" applyBorder="true" applyAlignment="true">
      <alignment horizontal="center" vertical="center" wrapText="true"/>
    </xf>
    <xf numFmtId="0" fontId="42" fillId="3" borderId="48" xfId="0" applyFont="true" applyFill="true" applyBorder="true" applyAlignment="true">
      <alignment horizontal="center" vertical="center" wrapText="true"/>
    </xf>
    <xf numFmtId="0" fontId="42" fillId="3" borderId="49" xfId="0" applyFont="true" applyFill="true" applyBorder="true" applyAlignment="true">
      <alignment horizontal="center" vertical="center" wrapText="true"/>
    </xf>
    <xf numFmtId="0" fontId="42" fillId="3" borderId="48" xfId="0" applyFont="true" applyFill="true" applyBorder="true" applyAlignment="true">
      <alignment horizontal="center" vertical="center" wrapText="true"/>
    </xf>
    <xf numFmtId="0" fontId="42" fillId="3" borderId="49" xfId="0" applyFont="true" applyFill="true" applyBorder="true" applyAlignment="true">
      <alignment horizontal="center" vertical="center" wrapText="true"/>
    </xf>
    <xf numFmtId="0" fontId="42" fillId="3" borderId="48" xfId="0" applyFont="true" applyFill="true" applyBorder="true" applyAlignment="true">
      <alignment horizontal="center" vertical="center" wrapText="true"/>
    </xf>
    <xf numFmtId="0" fontId="42" fillId="3" borderId="49" xfId="0" applyFont="true" applyFill="true" applyBorder="true" applyAlignment="true">
      <alignment horizontal="center" vertical="center" wrapText="true"/>
    </xf>
    <xf numFmtId="0" fontId="42" fillId="3" borderId="48" xfId="0" applyFont="true" applyFill="true" applyBorder="true" applyAlignment="true">
      <alignment horizontal="center" vertical="center" wrapText="true"/>
    </xf>
    <xf numFmtId="0" fontId="42" fillId="3" borderId="49" xfId="0" applyFont="true" applyFill="true" applyBorder="true" applyAlignment="true">
      <alignment horizontal="center" vertical="center" wrapText="true"/>
    </xf>
    <xf numFmtId="0" fontId="42" fillId="3" borderId="48" xfId="0" applyFont="true" applyFill="true" applyBorder="true" applyAlignment="true">
      <alignment horizontal="center" vertical="center" wrapText="true"/>
    </xf>
    <xf numFmtId="0" fontId="42" fillId="3" borderId="49" xfId="0" applyFont="true" applyFill="true" applyBorder="true" applyAlignment="true">
      <alignment horizontal="center" vertical="center" wrapText="true"/>
    </xf>
    <xf numFmtId="0" fontId="42" fillId="3" borderId="48" xfId="0" applyFont="true" applyFill="true" applyBorder="true" applyAlignment="true">
      <alignment horizontal="center" vertical="center" wrapText="true"/>
    </xf>
    <xf numFmtId="0" fontId="42" fillId="3" borderId="49" xfId="0" applyFont="true" applyFill="true" applyBorder="true" applyAlignment="true">
      <alignment horizontal="center" vertical="center" wrapText="true"/>
    </xf>
    <xf numFmtId="0" fontId="53" fillId="3" borderId="10" xfId="0" applyFont="true" applyFill="true" applyBorder="true" applyAlignment="true">
      <alignment horizontal="left" vertical="center"/>
    </xf>
    <xf numFmtId="0" fontId="42" fillId="3" borderId="10"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3" borderId="10"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3" borderId="10"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3" borderId="51"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3" borderId="51"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3" borderId="51"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3" borderId="51"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3" borderId="51"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3" borderId="51"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3" borderId="51"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23" borderId="10" xfId="0" applyFont="true" applyFill="true" applyBorder="true" applyAlignment="true">
      <alignment horizontal="left" vertical="center"/>
    </xf>
    <xf numFmtId="0" fontId="42" fillId="24" borderId="10" xfId="0" applyFont="true" applyFill="true" applyBorder="true" applyAlignment="true">
      <alignment horizontal="left" vertical="center"/>
    </xf>
    <xf numFmtId="0" fontId="42" fillId="20" borderId="10" xfId="0" applyFont="true" applyFill="true" applyBorder="true" applyAlignment="true">
      <alignment horizontal="left" vertical="center"/>
    </xf>
    <xf numFmtId="0" fontId="42" fillId="21" borderId="10" xfId="0" applyFont="true" applyFill="true" applyBorder="true" applyAlignment="true">
      <alignment horizontal="left" vertical="center"/>
    </xf>
    <xf numFmtId="0" fontId="42" fillId="9" borderId="10" xfId="0" applyFont="true" applyFill="true" applyBorder="true" applyAlignment="true">
      <alignment horizontal="left" vertical="center"/>
    </xf>
    <xf numFmtId="1" fontId="7" fillId="4" borderId="39" xfId="0" applyNumberFormat="true" applyFont="true" applyFill="true" applyBorder="true" applyAlignment="true" applyProtection="true">
      <alignment horizontal="center" vertical="center"/>
    </xf>
    <xf numFmtId="1" fontId="7" fillId="4" borderId="42" xfId="0" applyNumberFormat="true" applyFont="true" applyFill="true" applyBorder="true" applyAlignment="true" applyProtection="true">
      <alignment horizontal="center" vertical="center"/>
    </xf>
    <xf numFmtId="0" fontId="4" fillId="0" borderId="10" xfId="0" applyFont="true" applyFill="true" applyBorder="true" applyAlignment="true">
      <alignment wrapText="true"/>
    </xf>
    <xf numFmtId="0" fontId="4" fillId="0" borderId="10" xfId="0" applyFont="true" applyFill="true" applyBorder="true" applyAlignment="true">
      <alignment vertical="top" wrapText="true"/>
    </xf>
    <xf numFmtId="0" fontId="27" fillId="15" borderId="10" xfId="0" applyFont="true" applyFill="true" applyBorder="true" applyAlignment="true">
      <alignment vertical="top" wrapText="true"/>
    </xf>
    <xf numFmtId="0" fontId="27" fillId="0" borderId="10" xfId="0" applyFont="true" applyFill="true" applyBorder="true" applyAlignment="true">
      <alignment vertical="top" wrapText="true"/>
    </xf>
    <xf numFmtId="0" fontId="0" fillId="0" borderId="10" xfId="0" applyFill="true" applyBorder="true" applyAlignment="true">
      <alignment vertical="center"/>
    </xf>
    <xf numFmtId="0" fontId="4" fillId="0" borderId="10" xfId="0" applyFont="true" applyFill="true" applyBorder="true" applyAlignment="true">
      <alignment vertical="center" wrapText="true"/>
    </xf>
    <xf numFmtId="0" fontId="50" fillId="22" borderId="11" xfId="0" applyFont="true" applyFill="true" applyBorder="true" applyAlignment="true">
      <alignment vertical="center"/>
    </xf>
    <xf numFmtId="0" fontId="4" fillId="15" borderId="10" xfId="0" applyFont="true" applyFill="true" applyBorder="true" applyAlignment="true">
      <alignment wrapText="true"/>
    </xf>
    <xf numFmtId="0" fontId="14" fillId="3" borderId="10" xfId="0" applyFont="true" applyFill="true" applyBorder="true" applyAlignment="true" applyProtection="true">
      <alignment horizontal="center" vertical="center"/>
      <protection locked="false"/>
    </xf>
    <xf numFmtId="164" fontId="4" fillId="3" borderId="10" xfId="0" applyNumberFormat="true" applyFont="true" applyFill="true" applyBorder="true" applyAlignment="true" applyProtection="true">
      <alignment horizontal="center" vertical="center"/>
      <protection locked="false"/>
    </xf>
    <xf numFmtId="0" fontId="56" fillId="17" borderId="5" xfId="0" applyFont="true" applyFill="true" applyBorder="true" applyAlignment="true">
      <alignment vertical="center"/>
    </xf>
    <xf numFmtId="0" fontId="65" fillId="17" borderId="6" xfId="0" applyFont="true" applyFill="true" applyBorder="true" applyAlignment="true">
      <alignment vertical="center"/>
    </xf>
    <xf numFmtId="0" fontId="65" fillId="17" borderId="4" xfId="0" applyFont="true" applyFill="true" applyBorder="true" applyAlignment="true">
      <alignment vertical="center"/>
    </xf>
    <xf numFmtId="0" fontId="56" fillId="17" borderId="4" xfId="0" applyFont="true" applyFill="true" applyBorder="true" applyAlignment="true"/>
    <xf numFmtId="0" fontId="56" fillId="17" borderId="6" xfId="0" applyFont="true" applyFill="true" applyBorder="true" applyAlignment="true"/>
    <xf numFmtId="0" fontId="0" fillId="0" borderId="10" xfId="0" applyBorder="true"/>
    <xf numFmtId="168" fontId="41" fillId="0" borderId="10" xfId="0" applyNumberFormat="true" applyFont="true" applyFill="true" applyBorder="true" applyAlignment="true">
      <alignment horizontal="right" vertical="center"/>
    </xf>
    <xf numFmtId="0" fontId="0" fillId="0" borderId="10" xfId="0" applyFill="true" applyBorder="true"/>
    <xf numFmtId="0" fontId="55" fillId="15" borderId="1" xfId="0" applyFont="true" applyFill="true" applyBorder="true" applyAlignment="true"/>
    <xf numFmtId="0" fontId="27" fillId="15" borderId="2" xfId="0" applyFont="true" applyFill="true" applyBorder="true" applyAlignment="true"/>
    <xf numFmtId="0" fontId="55" fillId="15" borderId="3" xfId="0" applyFont="true" applyFill="true" applyBorder="true" applyAlignment="true"/>
    <xf numFmtId="0" fontId="27" fillId="15" borderId="4" xfId="0" applyFont="true" applyFill="true" applyBorder="true" applyAlignment="true"/>
    <xf numFmtId="0" fontId="56" fillId="15" borderId="3" xfId="0" applyFont="true" applyFill="true" applyBorder="true" applyAlignment="true"/>
    <xf numFmtId="0" fontId="56" fillId="15" borderId="4" xfId="0" applyFont="true" applyFill="true" applyBorder="true" applyAlignment="true"/>
    <xf numFmtId="0" fontId="56" fillId="15" borderId="3" xfId="0" applyFont="true" applyFill="true" applyBorder="true" applyAlignment="true">
      <alignment vertical="center"/>
    </xf>
    <xf numFmtId="0" fontId="56" fillId="15" borderId="4" xfId="0" applyFont="true" applyFill="true" applyBorder="true" applyAlignment="true">
      <alignment vertical="center"/>
    </xf>
    <xf numFmtId="0" fontId="65" fillId="15" borderId="4" xfId="0" applyFont="true" applyFill="true" applyBorder="true" applyAlignment="true">
      <alignment vertical="center"/>
    </xf>
    <xf numFmtId="0" fontId="42" fillId="16" borderId="64"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2" xfId="0" applyFont="true" applyFill="true" applyBorder="true" applyAlignment="true">
      <alignment horizontal="left" vertical="center" wrapText="true"/>
    </xf>
    <xf numFmtId="0" fontId="42" fillId="16" borderId="53" xfId="0" applyFont="true" applyFill="true" applyBorder="true" applyAlignment="true">
      <alignment horizontal="left" vertical="center" wrapText="true"/>
    </xf>
    <xf numFmtId="0" fontId="4" fillId="3" borderId="10" xfId="0" applyFont="true" applyFill="true" applyBorder="true" applyAlignment="true"/>
    <xf numFmtId="0" fontId="68" fillId="17" borderId="4" xfId="0" applyFont="true" applyFill="true" applyBorder="true" applyAlignment="true"/>
    <xf numFmtId="0" fontId="68" fillId="3" borderId="4" xfId="0" applyFont="true" applyFill="true" applyBorder="true" applyAlignment="true"/>
    <xf numFmtId="0" fontId="68" fillId="17" borderId="6" xfId="0" applyFont="true" applyFill="true" applyBorder="true" applyAlignment="true"/>
    <xf numFmtId="0" fontId="4" fillId="3" borderId="10" xfId="0" applyFont="true" applyFill="true" applyBorder="true" applyAlignment="true">
      <alignment vertical="center" wrapText="true"/>
    </xf>
    <xf numFmtId="169" fontId="47" fillId="2" borderId="68" xfId="0" applyNumberFormat="true" applyFont="true" applyFill="true" applyBorder="true" applyAlignment="true">
      <alignment vertical="center"/>
    </xf>
    <xf numFmtId="169" fontId="47" fillId="2" borderId="69" xfId="0" applyNumberFormat="true" applyFont="true" applyFill="true" applyBorder="true" applyAlignment="true">
      <alignment vertical="center"/>
    </xf>
    <xf numFmtId="0" fontId="42" fillId="3" borderId="10" xfId="0" applyFont="true" applyFill="true" applyBorder="true" applyAlignment="true">
      <alignment horizontal="left" vertical="center"/>
    </xf>
    <xf numFmtId="0" fontId="42" fillId="3" borderId="10" xfId="0" applyFont="true" applyFill="true" applyBorder="true" applyAlignment="true">
      <alignment horizontal="left" vertical="center"/>
    </xf>
    <xf numFmtId="0" fontId="42" fillId="3" borderId="10" xfId="0" applyFont="true" applyFill="true" applyBorder="true" applyAlignment="true">
      <alignment horizontal="left" vertical="center"/>
    </xf>
    <xf numFmtId="0" fontId="42" fillId="3" borderId="10" xfId="0" applyFont="true" applyFill="true" applyBorder="true" applyAlignment="true">
      <alignment horizontal="left" vertical="center"/>
    </xf>
    <xf numFmtId="0" fontId="42" fillId="3" borderId="10" xfId="0" applyFont="true" applyFill="true" applyBorder="true" applyAlignment="true">
      <alignment horizontal="left" vertical="center"/>
    </xf>
    <xf numFmtId="0" fontId="42" fillId="3" borderId="10" xfId="0" applyFont="true" applyFill="true" applyBorder="true" applyAlignment="true">
      <alignment horizontal="left" vertical="center"/>
    </xf>
    <xf numFmtId="169" fontId="47" fillId="2" borderId="100" xfId="0" applyNumberFormat="true" applyFont="true" applyFill="true" applyBorder="true" applyAlignment="true">
      <alignment vertical="center"/>
    </xf>
    <xf numFmtId="0" fontId="42" fillId="16" borderId="103"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3" xfId="0" applyFont="true" applyFill="true" applyBorder="true" applyAlignment="true">
      <alignment horizontal="left" vertical="center"/>
    </xf>
    <xf numFmtId="169" fontId="46" fillId="17" borderId="112" xfId="0" applyNumberFormat="true" applyFont="true" applyFill="true" applyBorder="true" applyAlignment="true">
      <alignment horizontal="center" vertical="center"/>
    </xf>
    <xf numFmtId="169" fontId="46" fillId="17" borderId="113" xfId="0" applyNumberFormat="true" applyFont="true" applyFill="true" applyBorder="true" applyAlignment="true">
      <alignment horizontal="center" vertical="center"/>
    </xf>
    <xf numFmtId="169" fontId="46" fillId="17" borderId="114" xfId="0" applyNumberFormat="true" applyFont="true" applyFill="true" applyBorder="true" applyAlignment="true">
      <alignment horizontal="center" vertical="center"/>
    </xf>
    <xf numFmtId="169" fontId="46" fillId="17" borderId="115" xfId="0" applyNumberFormat="true" applyFont="true" applyFill="true" applyBorder="true" applyAlignment="true">
      <alignment horizontal="center" vertical="center"/>
    </xf>
    <xf numFmtId="169" fontId="46" fillId="17" borderId="116" xfId="0" applyNumberFormat="true" applyFont="true" applyFill="true" applyBorder="true" applyAlignment="true">
      <alignment horizontal="center" vertical="center"/>
    </xf>
    <xf numFmtId="169" fontId="46" fillId="17" borderId="74" xfId="0" applyNumberFormat="true" applyFont="true" applyFill="true" applyBorder="true" applyAlignment="true">
      <alignment horizontal="center" vertical="center"/>
    </xf>
    <xf numFmtId="169" fontId="46" fillId="17" borderId="45" xfId="0" applyNumberFormat="true" applyFont="true" applyFill="true" applyBorder="true" applyAlignment="true">
      <alignment horizontal="center" vertical="center"/>
    </xf>
    <xf numFmtId="169" fontId="46" fillId="17" borderId="89" xfId="0" applyNumberFormat="true" applyFont="true" applyFill="true" applyBorder="true" applyAlignment="true">
      <alignment horizontal="center" vertical="center"/>
    </xf>
    <xf numFmtId="169" fontId="46" fillId="17" borderId="82" xfId="0" applyNumberFormat="true" applyFont="true" applyFill="true" applyBorder="true" applyAlignment="true">
      <alignment horizontal="center" vertical="center"/>
    </xf>
    <xf numFmtId="169" fontId="46" fillId="17" borderId="62" xfId="0" applyNumberFormat="true" applyFont="true" applyFill="true" applyBorder="true" applyAlignment="true">
      <alignment horizontal="center" vertical="center"/>
    </xf>
    <xf numFmtId="169" fontId="46" fillId="17" borderId="75" xfId="0" applyNumberFormat="true" applyFont="true" applyFill="true" applyBorder="true" applyAlignment="true">
      <alignment horizontal="center" vertical="center"/>
    </xf>
    <xf numFmtId="169" fontId="46" fillId="17" borderId="44" xfId="0" applyNumberFormat="true" applyFont="true" applyFill="true" applyBorder="true" applyAlignment="true">
      <alignment horizontal="center" vertical="center"/>
    </xf>
    <xf numFmtId="169" fontId="46" fillId="17" borderId="90" xfId="0" applyNumberFormat="true" applyFont="true" applyFill="true" applyBorder="true" applyAlignment="true">
      <alignment horizontal="center" vertical="center"/>
    </xf>
    <xf numFmtId="169" fontId="46" fillId="17" borderId="83" xfId="0" applyNumberFormat="true" applyFont="true" applyFill="true" applyBorder="true" applyAlignment="true">
      <alignment horizontal="center" vertical="center"/>
    </xf>
    <xf numFmtId="169" fontId="46" fillId="17" borderId="63" xfId="0" applyNumberFormat="true" applyFont="true" applyFill="true" applyBorder="true" applyAlignment="true">
      <alignment horizontal="center" vertical="center"/>
    </xf>
    <xf numFmtId="168" fontId="41" fillId="18" borderId="108" xfId="0" applyNumberFormat="true" applyFont="true" applyFill="true" applyBorder="true" applyAlignment="true">
      <alignment horizontal="center" vertical="center"/>
    </xf>
    <xf numFmtId="168" fontId="41" fillId="18" borderId="110" xfId="0" applyNumberFormat="true" applyFont="true" applyFill="true" applyBorder="true" applyAlignment="true">
      <alignment horizontal="center" vertical="center"/>
    </xf>
    <xf numFmtId="168" fontId="41" fillId="18" borderId="107" xfId="0" applyNumberFormat="true" applyFont="true" applyFill="true" applyBorder="true" applyAlignment="true">
      <alignment horizontal="center" vertical="center"/>
    </xf>
    <xf numFmtId="168" fontId="41" fillId="18" borderId="111" xfId="0" applyNumberFormat="true" applyFont="true" applyFill="true" applyBorder="true" applyAlignment="true">
      <alignment horizontal="center" vertical="center"/>
    </xf>
    <xf numFmtId="168" fontId="41" fillId="18" borderId="109" xfId="0" applyNumberFormat="true" applyFont="true" applyFill="true" applyBorder="true" applyAlignment="true">
      <alignment horizontal="center" vertical="center"/>
    </xf>
    <xf numFmtId="168" fontId="41" fillId="18" borderId="50" xfId="0" applyNumberFormat="true" applyFont="true" applyFill="true" applyBorder="true" applyAlignment="true">
      <alignment horizontal="center" vertical="center"/>
    </xf>
    <xf numFmtId="168" fontId="41" fillId="18" borderId="57" xfId="0" applyNumberFormat="true" applyFont="true" applyFill="true" applyBorder="true" applyAlignment="true">
      <alignment horizontal="center" vertical="center"/>
    </xf>
    <xf numFmtId="168" fontId="41" fillId="18" borderId="72" xfId="0" applyNumberFormat="true" applyFont="true" applyFill="true" applyBorder="true" applyAlignment="true">
      <alignment horizontal="center" vertical="center"/>
    </xf>
    <xf numFmtId="168" fontId="41" fillId="18" borderId="58" xfId="0" applyNumberFormat="true" applyFont="true" applyFill="true" applyBorder="true" applyAlignment="true">
      <alignment horizontal="center" vertical="center"/>
    </xf>
    <xf numFmtId="168" fontId="41" fillId="18" borderId="87" xfId="0" applyNumberFormat="true" applyFont="true" applyFill="true" applyBorder="true" applyAlignment="true">
      <alignment horizontal="center" vertical="center"/>
    </xf>
    <xf numFmtId="168" fontId="41" fillId="18" borderId="80" xfId="0" applyNumberFormat="true" applyFont="true" applyFill="true" applyBorder="true" applyAlignment="true">
      <alignment horizontal="center" vertical="center"/>
    </xf>
    <xf numFmtId="168" fontId="41" fillId="18" borderId="95" xfId="0" applyNumberFormat="true" applyFont="true" applyFill="true" applyBorder="true" applyAlignment="true">
      <alignment horizontal="center" vertical="center"/>
    </xf>
    <xf numFmtId="168" fontId="41" fillId="18" borderId="79" xfId="0" applyNumberFormat="true" applyFont="true" applyFill="true" applyBorder="true" applyAlignment="true">
      <alignment horizontal="center" vertical="center"/>
    </xf>
    <xf numFmtId="168" fontId="41" fillId="18" borderId="81" xfId="0" applyNumberFormat="true" applyFont="true" applyFill="true" applyBorder="true" applyAlignment="true">
      <alignment horizontal="center" vertical="center"/>
    </xf>
    <xf numFmtId="168" fontId="41" fillId="18" borderId="92" xfId="0" applyNumberFormat="true" applyFont="true" applyFill="true" applyBorder="true" applyAlignment="true">
      <alignment horizontal="center" vertical="center"/>
    </xf>
    <xf numFmtId="0" fontId="56" fillId="17" borderId="3" xfId="0" applyFont="true" applyFill="true" applyBorder="true" applyAlignment="true">
      <alignment horizontal="left"/>
    </xf>
    <xf numFmtId="0" fontId="56" fillId="17" borderId="5" xfId="0" applyFont="true" applyFill="true" applyBorder="true" applyAlignment="true"/>
    <xf numFmtId="0" fontId="42" fillId="3" borderId="105" xfId="0" applyFont="true" applyFill="true" applyBorder="true" applyAlignment="true">
      <alignment horizontal="center" vertical="center"/>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42" fillId="3" borderId="105" xfId="0" applyFont="true" applyFill="true" applyBorder="true" applyAlignment="true">
      <alignment horizontal="center" vertical="center"/>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42" fillId="3" borderId="105" xfId="0" applyFont="true" applyFill="true" applyBorder="true" applyAlignment="true">
      <alignment horizontal="center" vertical="center"/>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169" fontId="46" fillId="17" borderId="10" xfId="0" applyNumberFormat="true" applyFont="true" applyFill="true" applyBorder="true" applyAlignment="true">
      <alignment horizontal="right" vertical="top"/>
    </xf>
    <xf numFmtId="0" fontId="42" fillId="3" borderId="105" xfId="0" applyFont="true" applyFill="true" applyBorder="true" applyAlignment="true">
      <alignment horizontal="center" vertical="center"/>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42" fillId="3" borderId="105" xfId="0" applyFont="true" applyFill="true" applyBorder="true" applyAlignment="true">
      <alignment horizontal="center" vertical="center"/>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68" fillId="17" borderId="3" xfId="0" applyFont="true" applyFill="true" applyBorder="true" applyAlignment="true"/>
    <xf numFmtId="0" fontId="68" fillId="17" borderId="5" xfId="0" applyFont="true" applyFill="true" applyBorder="true" applyAlignment="true"/>
    <xf numFmtId="0" fontId="42" fillId="3" borderId="105" xfId="0" applyFont="true" applyFill="true" applyBorder="true" applyAlignment="true">
      <alignment horizontal="center" vertical="center"/>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42" fillId="3" borderId="48" xfId="0" applyFont="true" applyFill="true" applyBorder="true" applyAlignment="true">
      <alignment horizontal="center" vertical="center"/>
    </xf>
    <xf numFmtId="0" fontId="27" fillId="15" borderId="10" xfId="0" applyFont="true" applyFill="true" applyBorder="true" applyAlignment="true">
      <alignment vertical="top"/>
    </xf>
    <xf numFmtId="0" fontId="27" fillId="0" borderId="10" xfId="0" applyFont="true" applyFill="true" applyBorder="true" applyAlignment="true">
      <alignment vertical="top"/>
    </xf>
    <xf numFmtId="0" fontId="4" fillId="0" borderId="10" xfId="0" applyFont="true" applyFill="true" applyBorder="true" applyAlignment="true">
      <alignment vertical="top"/>
    </xf>
    <xf numFmtId="0" fontId="0" fillId="0" borderId="0" xfId="0" applyAlignment="true"/>
    <xf numFmtId="0" fontId="15" fillId="3" borderId="10" xfId="0" applyFont="true" applyFill="true" applyBorder="true" applyAlignment="true"/>
    <xf numFmtId="3" fontId="4" fillId="3" borderId="10" xfId="0" applyNumberFormat="true" applyFont="true" applyFill="true" applyBorder="true" applyAlignment="true"/>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6" fillId="17" borderId="118" xfId="0" applyNumberFormat="true" applyFont="true" applyFill="true" applyBorder="true" applyAlignment="true">
      <alignment horizontal="center" vertical="center"/>
    </xf>
    <xf numFmtId="167" fontId="41" fillId="18" borderId="55" xfId="0" applyNumberFormat="true" applyFont="true" applyFill="true" applyBorder="true" applyAlignment="true">
      <alignment horizontal="center" vertical="center"/>
    </xf>
    <xf numFmtId="167" fontId="41" fillId="18" borderId="56" xfId="0" applyNumberFormat="true" applyFont="true" applyFill="true" applyBorder="true" applyAlignment="true">
      <alignment horizontal="center" vertical="center"/>
    </xf>
    <xf numFmtId="167" fontId="41" fillId="18" borderId="50" xfId="0" applyNumberFormat="true" applyFont="true" applyFill="true" applyBorder="true" applyAlignment="true">
      <alignment horizontal="center" vertical="center"/>
    </xf>
    <xf numFmtId="167" fontId="41" fillId="18" borderId="58" xfId="0" applyNumberFormat="true" applyFont="true" applyFill="true" applyBorder="true" applyAlignment="true">
      <alignment horizontal="center" vertical="center"/>
    </xf>
    <xf numFmtId="167" fontId="41" fillId="18" borderId="66" xfId="0" applyNumberFormat="true" applyFont="true" applyFill="true" applyBorder="true" applyAlignment="true">
      <alignment horizontal="center" vertical="center"/>
    </xf>
    <xf numFmtId="167" fontId="41" fillId="18" borderId="67" xfId="0" applyNumberFormat="true" applyFont="true" applyFill="true" applyBorder="true" applyAlignment="true">
      <alignment horizontal="center" vertical="center"/>
    </xf>
    <xf numFmtId="167" fontId="41" fillId="18" borderId="50" xfId="0" applyNumberFormat="true" applyFont="true" applyFill="true" applyBorder="true" applyAlignment="true">
      <alignment horizontal="center" vertical="center"/>
    </xf>
    <xf numFmtId="167" fontId="41" fillId="18" borderId="58" xfId="0" applyNumberFormat="true" applyFont="true" applyFill="true" applyBorder="true" applyAlignment="true">
      <alignment horizontal="center" vertical="center"/>
    </xf>
    <xf numFmtId="167" fontId="41" fillId="18" borderId="50" xfId="0" applyNumberFormat="true" applyFont="true" applyFill="true" applyBorder="true" applyAlignment="true">
      <alignment horizontal="center" vertical="center"/>
    </xf>
    <xf numFmtId="167" fontId="41" fillId="18" borderId="58" xfId="0" applyNumberFormat="true" applyFont="true" applyFill="true" applyBorder="true" applyAlignment="true">
      <alignment horizontal="center" vertical="center"/>
    </xf>
    <xf numFmtId="0" fontId="4" fillId="3" borderId="10" xfId="0" applyFont="true" applyFill="true" applyBorder="true" applyAlignment="true">
      <alignment horizontal="center" vertical="center"/>
    </xf>
    <xf numFmtId="0" fontId="4" fillId="0" borderId="10" xfId="0" applyFont="true" applyFill="true" applyBorder="true" applyAlignment="true">
      <alignment horizontal="center" vertical="center"/>
    </xf>
    <xf numFmtId="0" fontId="42" fillId="3" borderId="70" xfId="0" applyFont="true" applyFill="true" applyBorder="true" applyAlignment="true">
      <alignment horizontal="center" vertical="center"/>
    </xf>
    <xf numFmtId="0" fontId="42"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4" fillId="17" borderId="3" xfId="0" applyFont="true" applyFill="true" applyBorder="true" applyAlignment="true">
      <alignment wrapText="true"/>
    </xf>
    <xf numFmtId="169" fontId="46" fillId="17" borderId="119" xfId="0" applyNumberFormat="true" applyFont="true" applyFill="true" applyBorder="true" applyAlignment="true">
      <alignment horizontal="center" vertical="center"/>
    </xf>
    <xf numFmtId="169" fontId="46" fillId="17" borderId="120" xfId="0" applyNumberFormat="true" applyFont="true" applyFill="true" applyBorder="true" applyAlignment="true">
      <alignment horizontal="center" vertical="center"/>
    </xf>
    <xf numFmtId="169" fontId="46" fillId="17" borderId="122" xfId="0" applyNumberFormat="true" applyFont="true" applyFill="true" applyBorder="true" applyAlignment="true">
      <alignment horizontal="center" vertical="center"/>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0" fontId="42" fillId="3" borderId="70" xfId="0" applyFont="true" applyFill="true" applyBorder="true" applyAlignment="true">
      <alignment horizontal="center" vertical="center" wrapText="true"/>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167" fontId="41" fillId="18" borderId="71" xfId="0" applyNumberFormat="true" applyFont="true" applyFill="true" applyBorder="true" applyAlignment="true">
      <alignment horizontal="center" vertical="center"/>
    </xf>
    <xf numFmtId="167" fontId="41" fillId="18" borderId="86" xfId="0" applyNumberFormat="true" applyFont="true" applyFill="true" applyBorder="true" applyAlignment="true">
      <alignment horizontal="center" vertical="center"/>
    </xf>
    <xf numFmtId="167" fontId="41" fillId="18" borderId="72" xfId="0" applyNumberFormat="true" applyFont="true" applyFill="true" applyBorder="true" applyAlignment="true">
      <alignment horizontal="center" vertical="center"/>
    </xf>
    <xf numFmtId="167" fontId="41" fillId="18" borderId="87" xfId="0" applyNumberFormat="true" applyFont="true" applyFill="true" applyBorder="true" applyAlignment="true">
      <alignment horizontal="center" vertical="center"/>
    </xf>
    <xf numFmtId="167" fontId="41" fillId="18" borderId="79" xfId="0" applyNumberFormat="true" applyFont="true" applyFill="true" applyBorder="true" applyAlignment="true">
      <alignment horizontal="center" vertical="center"/>
    </xf>
    <xf numFmtId="167" fontId="41" fillId="18" borderId="80" xfId="0" applyNumberFormat="true" applyFont="true" applyFill="true" applyBorder="true" applyAlignment="true">
      <alignment horizontal="center" vertical="center"/>
    </xf>
    <xf numFmtId="167" fontId="41" fillId="18" borderId="92" xfId="0" applyNumberFormat="true" applyFont="true" applyFill="true" applyBorder="true" applyAlignment="true">
      <alignment horizontal="center" vertical="center"/>
    </xf>
    <xf numFmtId="0" fontId="42" fillId="3" borderId="70" xfId="0" applyFont="true" applyFill="true" applyBorder="true" applyAlignment="true">
      <alignment horizontal="center" vertical="center" wrapText="true"/>
    </xf>
    <xf numFmtId="0" fontId="42" fillId="3" borderId="70" xfId="0" applyFont="true" applyFill="true" applyBorder="true" applyAlignment="true">
      <alignment horizontal="center" vertical="center" wrapText="true"/>
    </xf>
    <xf numFmtId="167" fontId="41" fillId="18" borderId="71" xfId="0" applyNumberFormat="true" applyFont="true" applyFill="true" applyBorder="true" applyAlignment="true">
      <alignment horizontal="center" vertical="center"/>
    </xf>
    <xf numFmtId="167" fontId="41" fillId="18" borderId="72" xfId="0" applyNumberFormat="true" applyFont="true" applyFill="true" applyBorder="true" applyAlignment="true">
      <alignment horizontal="center" vertical="center"/>
    </xf>
    <xf numFmtId="167" fontId="41" fillId="18" borderId="79" xfId="0" applyNumberFormat="true" applyFont="true" applyFill="true" applyBorder="true" applyAlignment="true">
      <alignment horizontal="center" vertical="center"/>
    </xf>
    <xf numFmtId="167" fontId="41" fillId="18" borderId="86" xfId="0" applyNumberFormat="true" applyFont="true" applyFill="true" applyBorder="true" applyAlignment="true">
      <alignment horizontal="center" vertical="center"/>
    </xf>
    <xf numFmtId="167" fontId="41" fillId="18" borderId="81" xfId="0" applyNumberFormat="true" applyFont="true" applyFill="true" applyBorder="true" applyAlignment="true">
      <alignment horizontal="center" vertical="center"/>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0" fontId="42" fillId="3" borderId="70" xfId="0" applyFont="true" applyFill="true" applyBorder="true" applyAlignment="true">
      <alignment horizontal="center" vertical="center" wrapText="true"/>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167" fontId="41" fillId="18" borderId="76" xfId="0" applyNumberFormat="true" applyFont="true" applyFill="true" applyBorder="true" applyAlignment="true">
      <alignment horizontal="center" vertical="center"/>
    </xf>
    <xf numFmtId="167" fontId="41" fillId="18" borderId="93" xfId="0" applyNumberFormat="true" applyFont="true" applyFill="true" applyBorder="true" applyAlignment="true">
      <alignment horizontal="center" vertical="center"/>
    </xf>
    <xf numFmtId="167" fontId="41" fillId="18" borderId="72" xfId="0" applyNumberFormat="true" applyFont="true" applyFill="true" applyBorder="true" applyAlignment="true">
      <alignment horizontal="center" vertical="center"/>
    </xf>
    <xf numFmtId="167" fontId="41" fillId="18" borderId="87" xfId="0" applyNumberFormat="true" applyFont="true" applyFill="true" applyBorder="true" applyAlignment="true">
      <alignment horizontal="center" vertical="center"/>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167" fontId="41" fillId="18" borderId="72" xfId="0" applyNumberFormat="true" applyFont="true" applyFill="true" applyBorder="true" applyAlignment="true">
      <alignment horizontal="center" vertical="center"/>
    </xf>
    <xf numFmtId="167" fontId="41" fillId="18" borderId="87" xfId="0" applyNumberFormat="true" applyFont="true" applyFill="true" applyBorder="true" applyAlignment="true">
      <alignment horizontal="center" vertical="center"/>
    </xf>
    <xf numFmtId="167" fontId="41" fillId="18" borderId="79" xfId="0" applyNumberFormat="true" applyFont="true" applyFill="true" applyBorder="true" applyAlignment="true">
      <alignment horizontal="center" vertical="center"/>
    </xf>
    <xf numFmtId="167" fontId="41" fillId="18" borderId="80" xfId="0" applyNumberFormat="true" applyFont="true" applyFill="true" applyBorder="true" applyAlignment="true">
      <alignment horizontal="center" vertical="center"/>
    </xf>
    <xf numFmtId="167" fontId="41" fillId="18" borderId="92" xfId="0" applyNumberFormat="true" applyFont="true" applyFill="true" applyBorder="true" applyAlignment="true">
      <alignment horizontal="center" vertical="center"/>
    </xf>
    <xf numFmtId="0" fontId="42" fillId="3" borderId="70" xfId="0" applyFont="true" applyFill="true" applyBorder="true" applyAlignment="true">
      <alignment horizontal="center" vertical="center" wrapText="true"/>
    </xf>
    <xf numFmtId="167" fontId="41" fillId="18" borderId="76" xfId="0" applyNumberFormat="true" applyFont="true" applyFill="true" applyBorder="true" applyAlignment="true">
      <alignment horizontal="center" vertical="center"/>
    </xf>
    <xf numFmtId="167" fontId="41" fillId="18" borderId="72" xfId="0" applyNumberFormat="true" applyFont="true" applyFill="true" applyBorder="true" applyAlignment="true">
      <alignment horizontal="center" vertical="center"/>
    </xf>
    <xf numFmtId="0" fontId="42" fillId="3" borderId="70" xfId="0" applyFont="true" applyFill="true" applyBorder="true" applyAlignment="true">
      <alignment horizontal="center" vertical="center" wrapText="true"/>
    </xf>
    <xf numFmtId="167" fontId="41" fillId="18" borderId="72" xfId="0" applyNumberFormat="true" applyFont="true" applyFill="true" applyBorder="true" applyAlignment="true">
      <alignment horizontal="center" vertical="center"/>
    </xf>
    <xf numFmtId="167" fontId="41" fillId="18" borderId="79" xfId="0" applyNumberFormat="true" applyFont="true" applyFill="true" applyBorder="true" applyAlignment="true">
      <alignment horizontal="center" vertical="center"/>
    </xf>
    <xf numFmtId="167" fontId="41" fillId="18" borderId="93" xfId="0" applyNumberFormat="true" applyFont="true" applyFill="true" applyBorder="true" applyAlignment="true">
      <alignment horizontal="center" vertical="center"/>
    </xf>
    <xf numFmtId="167" fontId="41" fillId="18" borderId="79" xfId="0" applyNumberFormat="true" applyFont="true" applyFill="true" applyBorder="true" applyAlignment="true">
      <alignment horizontal="center" vertical="center"/>
    </xf>
    <xf numFmtId="167" fontId="41" fillId="18" borderId="80" xfId="0" applyNumberFormat="true" applyFont="true" applyFill="true" applyBorder="true" applyAlignment="true">
      <alignment horizontal="center" vertical="center"/>
    </xf>
    <xf numFmtId="167" fontId="41" fillId="18" borderId="81" xfId="0" applyNumberFormat="true" applyFont="true" applyFill="true" applyBorder="true" applyAlignment="true">
      <alignment horizontal="center" vertical="center"/>
    </xf>
    <xf numFmtId="167" fontId="41" fillId="18" borderId="92" xfId="0" applyNumberFormat="true" applyFont="true" applyFill="true" applyBorder="true" applyAlignment="true">
      <alignment horizontal="center" vertical="center"/>
    </xf>
    <xf numFmtId="167" fontId="41" fillId="18" borderId="79" xfId="0" applyNumberFormat="true" applyFont="true" applyFill="true" applyBorder="true" applyAlignment="true">
      <alignment horizontal="center" vertical="center"/>
    </xf>
    <xf numFmtId="167" fontId="41" fillId="18" borderId="87" xfId="0" applyNumberFormat="true" applyFont="true" applyFill="true" applyBorder="true" applyAlignment="true">
      <alignment horizontal="center" vertical="center"/>
    </xf>
    <xf numFmtId="167" fontId="41" fillId="18" borderId="81" xfId="0" applyNumberFormat="true" applyFont="true" applyFill="true" applyBorder="true" applyAlignment="true">
      <alignment horizontal="center" vertical="center"/>
    </xf>
    <xf numFmtId="167" fontId="41" fillId="18" borderId="92" xfId="0" applyNumberFormat="true" applyFont="true" applyFill="true" applyBorder="true" applyAlignment="true">
      <alignment horizontal="center" vertical="center"/>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0" fontId="42" fillId="3" borderId="70" xfId="0" applyFont="true" applyFill="true" applyBorder="true" applyAlignment="true">
      <alignment horizontal="center" vertical="center" wrapText="true"/>
    </xf>
    <xf numFmtId="0" fontId="42" fillId="3" borderId="11" xfId="0" applyFont="true" applyFill="true" applyBorder="true" applyAlignment="true">
      <alignment horizontal="center" vertical="center"/>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168" fontId="14" fillId="18" borderId="108" xfId="0" applyNumberFormat="true" applyFont="true" applyFill="true" applyBorder="true" applyAlignment="true">
      <alignment horizontal="center" vertical="center"/>
    </xf>
    <xf numFmtId="168" fontId="14" fillId="18" borderId="55" xfId="0" applyNumberFormat="true" applyFont="true" applyFill="true" applyBorder="true" applyAlignment="true">
      <alignment horizontal="center" vertical="center"/>
    </xf>
    <xf numFmtId="168" fontId="14" fillId="18" borderId="50" xfId="0" applyNumberFormat="true" applyFont="true" applyFill="true" applyBorder="true" applyAlignment="true">
      <alignment horizontal="center" vertical="center"/>
    </xf>
    <xf numFmtId="168" fontId="14" fillId="18" borderId="80" xfId="0" applyNumberFormat="true" applyFont="true" applyFill="true" applyBorder="true" applyAlignment="true">
      <alignment horizontal="center" vertical="center"/>
    </xf>
    <xf numFmtId="168" fontId="14" fillId="18" borderId="95" xfId="0" applyNumberFormat="true" applyFont="true" applyFill="true" applyBorder="true" applyAlignment="true">
      <alignment horizontal="center" vertical="center"/>
    </xf>
    <xf numFmtId="168" fontId="14" fillId="18" borderId="110" xfId="0" applyNumberFormat="true" applyFont="true" applyFill="true" applyBorder="true" applyAlignment="true">
      <alignment horizontal="center" vertical="center"/>
    </xf>
    <xf numFmtId="168" fontId="14" fillId="18" borderId="57" xfId="0" applyNumberFormat="true" applyFont="true" applyFill="true" applyBorder="true" applyAlignment="true">
      <alignment horizontal="center" vertical="center"/>
    </xf>
    <xf numFmtId="168" fontId="14" fillId="18" borderId="71" xfId="0" applyNumberFormat="true" applyFont="true" applyFill="true" applyBorder="true" applyAlignment="true">
      <alignment horizontal="center" vertical="center"/>
    </xf>
    <xf numFmtId="168" fontId="14" fillId="18" borderId="79" xfId="0" applyNumberFormat="true" applyFont="true" applyFill="true" applyBorder="true" applyAlignment="true">
      <alignment horizontal="center" vertical="center"/>
    </xf>
    <xf numFmtId="168" fontId="14" fillId="18" borderId="107" xfId="0" applyNumberFormat="true" applyFont="true" applyFill="true" applyBorder="true" applyAlignment="true">
      <alignment horizontal="center" vertical="center"/>
    </xf>
    <xf numFmtId="168" fontId="14" fillId="18" borderId="72" xfId="0" applyNumberFormat="true" applyFont="true" applyFill="true" applyBorder="true" applyAlignment="true">
      <alignment horizontal="center" vertical="center"/>
    </xf>
    <xf numFmtId="168" fontId="14" fillId="18" borderId="111" xfId="0" applyNumberFormat="true" applyFont="true" applyFill="true" applyBorder="true" applyAlignment="true">
      <alignment horizontal="center" vertical="center"/>
    </xf>
    <xf numFmtId="168" fontId="14" fillId="18" borderId="56" xfId="0" applyNumberFormat="true" applyFont="true" applyFill="true" applyBorder="true" applyAlignment="true">
      <alignment horizontal="center" vertical="center"/>
    </xf>
    <xf numFmtId="168" fontId="14" fillId="18" borderId="58" xfId="0" applyNumberFormat="true" applyFont="true" applyFill="true" applyBorder="true" applyAlignment="true">
      <alignment horizontal="center" vertical="center"/>
    </xf>
    <xf numFmtId="168" fontId="14" fillId="18" borderId="81" xfId="0" applyNumberFormat="true" applyFont="true" applyFill="true" applyBorder="true" applyAlignment="true">
      <alignment horizontal="center" vertical="center"/>
    </xf>
    <xf numFmtId="168" fontId="14" fillId="18" borderId="109" xfId="0" applyNumberFormat="true" applyFont="true" applyFill="true" applyBorder="true" applyAlignment="true">
      <alignment horizontal="center" vertical="center"/>
    </xf>
    <xf numFmtId="168" fontId="14" fillId="18" borderId="86" xfId="0" applyNumberFormat="true" applyFont="true" applyFill="true" applyBorder="true" applyAlignment="true">
      <alignment horizontal="center" vertical="center"/>
    </xf>
    <xf numFmtId="168" fontId="14" fillId="18" borderId="87" xfId="0" applyNumberFormat="true" applyFont="true" applyFill="true" applyBorder="true" applyAlignment="true">
      <alignment horizontal="center" vertical="center"/>
    </xf>
    <xf numFmtId="168" fontId="14" fillId="18" borderId="92" xfId="0" applyNumberFormat="true" applyFont="true" applyFill="true" applyBorder="true" applyAlignment="true">
      <alignment horizontal="center" vertical="center"/>
    </xf>
    <xf numFmtId="167" fontId="14" fillId="18" borderId="71" xfId="0" applyNumberFormat="true" applyFont="true" applyFill="true" applyBorder="true" applyAlignment="true">
      <alignment horizontal="center" vertical="center"/>
    </xf>
    <xf numFmtId="167" fontId="14" fillId="18" borderId="72" xfId="0" applyNumberFormat="true" applyFont="true" applyFill="true" applyBorder="true" applyAlignment="true">
      <alignment horizontal="center" vertical="center"/>
    </xf>
    <xf numFmtId="167" fontId="14" fillId="18" borderId="71" xfId="0" applyNumberFormat="true" applyFont="true" applyFill="true" applyBorder="true" applyAlignment="true">
      <alignment horizontal="center" vertical="center"/>
    </xf>
    <xf numFmtId="167" fontId="14" fillId="18" borderId="72" xfId="0" applyNumberFormat="true" applyFont="true" applyFill="true" applyBorder="true" applyAlignment="true">
      <alignment horizontal="center" vertical="center"/>
    </xf>
    <xf numFmtId="167" fontId="14" fillId="18" borderId="55" xfId="0" applyNumberFormat="true" applyFont="true" applyFill="true" applyBorder="true" applyAlignment="true">
      <alignment horizontal="center" vertical="center"/>
    </xf>
    <xf numFmtId="167" fontId="14" fillId="18" borderId="50" xfId="0" applyNumberFormat="true" applyFont="true" applyFill="true" applyBorder="true" applyAlignment="true">
      <alignment horizontal="center" vertical="center"/>
    </xf>
    <xf numFmtId="167" fontId="14" fillId="18" borderId="55" xfId="0" applyNumberFormat="true" applyFont="true" applyFill="true" applyBorder="true" applyAlignment="true">
      <alignment horizontal="center" vertical="center"/>
    </xf>
    <xf numFmtId="167" fontId="14" fillId="18" borderId="50" xfId="0" applyNumberFormat="true" applyFont="true" applyFill="true" applyBorder="true" applyAlignment="true">
      <alignment horizontal="center" vertical="center"/>
    </xf>
    <xf numFmtId="167" fontId="14" fillId="18" borderId="55" xfId="0" applyNumberFormat="true" applyFont="true" applyFill="true" applyBorder="true" applyAlignment="true">
      <alignment horizontal="center" vertical="center"/>
    </xf>
    <xf numFmtId="167" fontId="14" fillId="18" borderId="50" xfId="0" applyNumberFormat="true" applyFont="true" applyFill="true" applyBorder="true" applyAlignment="true">
      <alignment horizontal="center" vertical="center"/>
    </xf>
    <xf numFmtId="167" fontId="14" fillId="18" borderId="80" xfId="0" applyNumberFormat="true" applyFont="true" applyFill="true" applyBorder="true" applyAlignment="true">
      <alignment horizontal="center" vertical="center"/>
    </xf>
    <xf numFmtId="167" fontId="14" fillId="18" borderId="86" xfId="0" applyNumberFormat="true" applyFont="true" applyFill="true" applyBorder="true" applyAlignment="true">
      <alignment horizontal="center" vertical="center"/>
    </xf>
    <xf numFmtId="167" fontId="14" fillId="18" borderId="87" xfId="0" applyNumberFormat="true" applyFont="true" applyFill="true" applyBorder="true" applyAlignment="true">
      <alignment horizontal="center" vertical="center"/>
    </xf>
    <xf numFmtId="167" fontId="14" fillId="18" borderId="86" xfId="0" applyNumberFormat="true" applyFont="true" applyFill="true" applyBorder="true" applyAlignment="true">
      <alignment horizontal="center" vertical="center"/>
    </xf>
    <xf numFmtId="167" fontId="14" fillId="18" borderId="87" xfId="0" applyNumberFormat="true" applyFont="true" applyFill="true" applyBorder="true" applyAlignment="true">
      <alignment horizontal="center" vertical="center"/>
    </xf>
    <xf numFmtId="167" fontId="14" fillId="18" borderId="71" xfId="0" applyNumberFormat="true" applyFont="true" applyFill="true" applyBorder="true" applyAlignment="true">
      <alignment horizontal="center" vertical="center"/>
    </xf>
    <xf numFmtId="167" fontId="14" fillId="18" borderId="72" xfId="0" applyNumberFormat="true" applyFont="true" applyFill="true" applyBorder="true" applyAlignment="true">
      <alignment horizontal="center" vertical="center"/>
    </xf>
    <xf numFmtId="167" fontId="14" fillId="18" borderId="71" xfId="0" applyNumberFormat="true" applyFont="true" applyFill="true" applyBorder="true" applyAlignment="true">
      <alignment horizontal="center" vertical="center"/>
    </xf>
    <xf numFmtId="167" fontId="14" fillId="18" borderId="72" xfId="0" applyNumberFormat="true" applyFont="true" applyFill="true" applyBorder="true" applyAlignment="true">
      <alignment horizontal="center" vertical="center"/>
    </xf>
    <xf numFmtId="167" fontId="14" fillId="18" borderId="71" xfId="0" applyNumberFormat="true" applyFont="true" applyFill="true" applyBorder="true" applyAlignment="true">
      <alignment horizontal="center" vertical="center"/>
    </xf>
    <xf numFmtId="167" fontId="14" fillId="18" borderId="72" xfId="0" applyNumberFormat="true" applyFont="true" applyFill="true" applyBorder="true" applyAlignment="true">
      <alignment horizontal="center" vertical="center"/>
    </xf>
    <xf numFmtId="167" fontId="14" fillId="18" borderId="79" xfId="0" applyNumberFormat="true" applyFont="true" applyFill="true" applyBorder="true" applyAlignment="true">
      <alignment horizontal="center" vertical="center"/>
    </xf>
    <xf numFmtId="167" fontId="14" fillId="18" borderId="56" xfId="0" applyNumberFormat="true" applyFont="true" applyFill="true" applyBorder="true" applyAlignment="true">
      <alignment horizontal="center" vertical="center"/>
    </xf>
    <xf numFmtId="167" fontId="14" fillId="18" borderId="58" xfId="0" applyNumberFormat="true" applyFont="true" applyFill="true" applyBorder="true" applyAlignment="true">
      <alignment horizontal="center" vertical="center"/>
    </xf>
    <xf numFmtId="167" fontId="14" fillId="18" borderId="56" xfId="0" applyNumberFormat="true" applyFont="true" applyFill="true" applyBorder="true" applyAlignment="true">
      <alignment horizontal="center" vertical="center"/>
    </xf>
    <xf numFmtId="167" fontId="14" fillId="18" borderId="58" xfId="0" applyNumberFormat="true" applyFont="true" applyFill="true" applyBorder="true" applyAlignment="true">
      <alignment horizontal="center" vertical="center"/>
    </xf>
    <xf numFmtId="167" fontId="14" fillId="18" borderId="56" xfId="0" applyNumberFormat="true" applyFont="true" applyFill="true" applyBorder="true" applyAlignment="true">
      <alignment horizontal="center" vertical="center"/>
    </xf>
    <xf numFmtId="167" fontId="14" fillId="18" borderId="58" xfId="0" applyNumberFormat="true" applyFont="true" applyFill="true" applyBorder="true" applyAlignment="true">
      <alignment horizontal="center" vertical="center"/>
    </xf>
    <xf numFmtId="167" fontId="14" fillId="18" borderId="81" xfId="0" applyNumberFormat="true" applyFont="true" applyFill="true" applyBorder="true" applyAlignment="true">
      <alignment horizontal="center" vertical="center"/>
    </xf>
    <xf numFmtId="167" fontId="14" fillId="18" borderId="86" xfId="0" applyNumberFormat="true" applyFont="true" applyFill="true" applyBorder="true" applyAlignment="true">
      <alignment horizontal="center" vertical="center"/>
    </xf>
    <xf numFmtId="167" fontId="14" fillId="18" borderId="87" xfId="0" applyNumberFormat="true" applyFont="true" applyFill="true" applyBorder="true" applyAlignment="true">
      <alignment horizontal="center" vertical="center"/>
    </xf>
    <xf numFmtId="167" fontId="14"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4" fillId="18" borderId="66" xfId="0" applyNumberFormat="true" applyFont="true" applyFill="true" applyBorder="true" applyAlignment="true">
      <alignment horizontal="center" vertical="center"/>
    </xf>
    <xf numFmtId="168" fontId="14" fillId="18" borderId="65" xfId="0" applyNumberFormat="true" applyFont="true" applyFill="true" applyBorder="true" applyAlignment="true">
      <alignment horizontal="center" vertical="center"/>
    </xf>
    <xf numFmtId="168" fontId="14" fillId="18" borderId="76" xfId="0" applyNumberFormat="true" applyFont="true" applyFill="true" applyBorder="true" applyAlignment="true">
      <alignment horizontal="center" vertical="center"/>
    </xf>
    <xf numFmtId="168" fontId="14" fillId="18" borderId="67" xfId="0" applyNumberFormat="true" applyFont="true" applyFill="true" applyBorder="true" applyAlignment="true">
      <alignment horizontal="center" vertical="center"/>
    </xf>
    <xf numFmtId="168" fontId="14" fillId="18" borderId="93" xfId="0" applyNumberFormat="true" applyFont="true" applyFill="true" applyBorder="true" applyAlignment="true">
      <alignment horizontal="center" vertical="center"/>
    </xf>
    <xf numFmtId="0" fontId="14" fillId="3" borderId="3" xfId="0" applyFont="true" applyFill="true" applyBorder="true" applyAlignment="true">
      <alignment horizontal="center" vertical="center"/>
    </xf>
    <xf numFmtId="0" fontId="14" fillId="3" borderId="1" xfId="0" applyFont="true" applyFill="true" applyBorder="true" applyAlignment="true">
      <alignment horizontal="center" vertical="center"/>
    </xf>
    <xf numFmtId="0" fontId="4" fillId="3" borderId="10" xfId="0" applyFont="true" applyFill="true" applyBorder="true" applyAlignment="true">
      <alignment wrapText="true"/>
    </xf>
    <xf numFmtId="0" fontId="42" fillId="16" borderId="53" xfId="0" applyFont="true" applyFill="true" applyBorder="true" applyAlignment="true">
      <alignment horizontal="left" vertical="center" wrapText="true"/>
    </xf>
    <xf numFmtId="0" fontId="42" fillId="16" borderId="53" xfId="0" applyFont="true" applyFill="true" applyBorder="true" applyAlignment="true">
      <alignment horizontal="left" vertical="center" wrapText="true"/>
    </xf>
    <xf numFmtId="0" fontId="55" fillId="17" borderId="3" xfId="0" applyFont="true" applyFill="true" applyBorder="true" applyAlignment="true"/>
    <xf numFmtId="0" fontId="56" fillId="17" borderId="3" xfId="0" applyFont="true" applyFill="true" applyBorder="true" applyAlignment="true"/>
    <xf numFmtId="0" fontId="4" fillId="3" borderId="10" xfId="0" applyFont="true" applyFill="true" applyBorder="true" applyAlignment="true">
      <alignment wrapText="true"/>
    </xf>
    <xf numFmtId="0" fontId="4" fillId="15" borderId="10" xfId="0" applyFont="true" applyFill="true" applyBorder="true"/>
    <xf numFmtId="0" fontId="4" fillId="15" borderId="10" xfId="0" applyFont="true" applyFill="true" applyBorder="true" applyAlignment="true">
      <alignment vertical="center"/>
    </xf>
    <xf numFmtId="0" fontId="4" fillId="3" borderId="10" xfId="0" applyFont="true" applyFill="true" applyBorder="true"/>
    <xf numFmtId="0" fontId="4" fillId="17" borderId="10" xfId="0" applyFont="true" applyFill="true" applyBorder="true" applyAlignment="true">
      <alignment horizontal="center" vertical="center"/>
    </xf>
    <xf numFmtId="0" fontId="4" fillId="15" borderId="10" xfId="0" applyFont="true" applyFill="true" applyBorder="true" applyAlignment="true">
      <alignment vertical="center" wrapText="true"/>
    </xf>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wrapText="true"/>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71" fillId="15" borderId="10" xfId="0" applyFont="true" applyFill="true" applyBorder="true" applyAlignment="true">
      <alignment horizontal="center" vertical="center" wrapText="true"/>
    </xf>
    <xf numFmtId="0" fontId="4" fillId="15" borderId="10" xfId="0" applyFont="true" applyFill="true" applyBorder="true" applyAlignment="true">
      <alignment wrapText="true"/>
    </xf>
    <xf numFmtId="0" fontId="42" fillId="15" borderId="10" xfId="0" applyFont="true" applyFill="true" applyBorder="true" applyAlignment="true">
      <alignment horizontal="left" vertical="center" wrapText="true"/>
    </xf>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wrapText="true"/>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164" fontId="14" fillId="3" borderId="27" xfId="0" applyNumberFormat="true" applyFont="true" applyFill="true" applyBorder="true" applyAlignment="true" applyProtection="true">
      <alignment horizontal="center"/>
      <protection locked="false"/>
    </xf>
    <xf numFmtId="1" fontId="14" fillId="3" borderId="28" xfId="0" applyNumberFormat="true" applyFont="true" applyFill="true" applyBorder="true" applyAlignment="true" applyProtection="true">
      <alignment horizontal="center"/>
      <protection locked="false"/>
    </xf>
    <xf numFmtId="164" fontId="14" fillId="3" borderId="30" xfId="0" applyNumberFormat="true" applyFont="true" applyFill="true" applyBorder="true" applyAlignment="true" applyProtection="true">
      <alignment horizontal="center"/>
      <protection locked="false"/>
    </xf>
    <xf numFmtId="1" fontId="14" fillId="3" borderId="31" xfId="0" applyNumberFormat="true" applyFont="true" applyFill="true" applyBorder="true" applyAlignment="true" applyProtection="true">
      <alignment horizontal="center"/>
      <protection locked="false"/>
    </xf>
    <xf numFmtId="164" fontId="14" fillId="3" borderId="33" xfId="0" applyNumberFormat="true" applyFont="true" applyFill="true" applyBorder="true" applyAlignment="true" applyProtection="true">
      <alignment horizontal="center"/>
      <protection locked="false"/>
    </xf>
    <xf numFmtId="1" fontId="14" fillId="3" borderId="34" xfId="0" applyNumberFormat="true" applyFont="true" applyFill="true" applyBorder="true" applyAlignment="true" applyProtection="true">
      <alignment horizontal="center"/>
      <protection locked="false"/>
    </xf>
    <xf numFmtId="0" fontId="4" fillId="15" borderId="10" xfId="0" applyFont="true" applyFill="true" applyBorder="true" applyAlignment="true">
      <alignment horizontal="right" vertical="top" wrapText="true"/>
    </xf>
    <xf numFmtId="0" fontId="4" fillId="3" borderId="10"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6" fontId="41" fillId="3" borderId="54"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0" borderId="10" xfId="0" applyFont="true" applyFill="true" applyBorder="true" applyAlignment="true">
      <alignment horizontal="left" vertical="top" wrapText="true"/>
    </xf>
    <xf numFmtId="0" fontId="4" fillId="0" borderId="10" xfId="0" applyFont="true" applyFill="true" applyBorder="true"/>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6" fillId="0" borderId="10" xfId="0" applyFont="true" applyFill="true" applyBorder="true" applyAlignment="true">
      <alignment horizontal="left" vertical="top"/>
    </xf>
    <xf numFmtId="169" fontId="46" fillId="0" borderId="10" xfId="0" applyNumberFormat="true" applyFont="true" applyFill="true" applyBorder="true" applyAlignment="true">
      <alignment horizontal="right" vertical="top"/>
    </xf>
    <xf numFmtId="0" fontId="46" fillId="0" borderId="10" xfId="0" applyFont="true" applyFill="true" applyBorder="true" applyAlignment="true">
      <alignment horizontal="left" wrapText="true"/>
    </xf>
    <xf numFmtId="0" fontId="46" fillId="0" borderId="10" xfId="0" applyFont="true" applyFill="true" applyBorder="true" applyAlignment="true">
      <alignment horizontal="center" wrapText="true"/>
    </xf>
    <xf numFmtId="0" fontId="4" fillId="0" borderId="10" xfId="0" applyFont="true" applyFill="true" applyBorder="true" applyAlignment="true">
      <alignment horizontal="center" vertical="center" wrapText="true"/>
    </xf>
    <xf numFmtId="0" fontId="4" fillId="0" borderId="10" xfId="0" applyFont="true" applyFill="true" applyBorder="true" applyAlignment="true"/>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 fillId="15" borderId="10" xfId="0" applyFont="true" applyFill="true" applyBorder="true" applyAlignment="true">
      <alignment vertical="center"/>
    </xf>
    <xf numFmtId="0" fontId="4" fillId="0" borderId="10" xfId="0" applyFont="true" applyFill="true" applyBorder="true" applyAlignment="true">
      <alignment vertical="center"/>
    </xf>
    <xf numFmtId="0" fontId="4" fillId="15" borderId="10" xfId="0" applyFont="true" applyFill="true" applyBorder="true" applyAlignment="true">
      <alignment vertical="center" wrapText="true"/>
    </xf>
    <xf numFmtId="0" fontId="4" fillId="3" borderId="10" xfId="0" applyFont="true" applyFill="true" applyBorder="true" applyAlignment="true">
      <alignment horizontal="left" vertical="center" wrapText="true"/>
    </xf>
    <xf numFmtId="0" fontId="72" fillId="17" borderId="3" xfId="0" applyFont="true" applyFill="true" applyBorder="true" applyAlignment="true">
      <alignment horizontal="left" wrapText="true"/>
    </xf>
    <xf numFmtId="0" fontId="72" fillId="17" borderId="4" xfId="0" applyFont="true" applyFill="true" applyBorder="true" applyAlignment="true">
      <alignment wrapText="true"/>
    </xf>
    <xf numFmtId="0" fontId="72" fillId="3" borderId="4" xfId="0" applyFont="true" applyFill="true" applyBorder="true"/>
    <xf numFmtId="0" fontId="72" fillId="17" borderId="3" xfId="0" applyFont="true" applyFill="true" applyBorder="true" applyAlignment="true">
      <alignment wrapText="true"/>
    </xf>
    <xf numFmtId="0" fontId="72" fillId="17" borderId="5" xfId="0" applyFont="true" applyFill="true" applyBorder="true" applyAlignment="true">
      <alignment wrapText="true"/>
    </xf>
    <xf numFmtId="0" fontId="72" fillId="17" borderId="6" xfId="0" applyFont="true" applyFill="true" applyBorder="true" applyAlignment="true">
      <alignment wrapText="true"/>
    </xf>
    <xf numFmtId="0" fontId="46" fillId="17" borderId="10" xfId="0" applyFont="true" applyFill="true" applyBorder="true" applyAlignment="true">
      <alignment horizontal="left" vertical="center"/>
    </xf>
    <xf numFmtId="169" fontId="46" fillId="17" borderId="10" xfId="0" applyNumberFormat="true" applyFont="true" applyFill="true" applyBorder="true" applyAlignment="true">
      <alignment horizontal="right" vertical="center"/>
    </xf>
    <xf numFmtId="0" fontId="42" fillId="0"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167" fontId="41" fillId="15" borderId="10" xfId="0" applyNumberFormat="true" applyFont="true" applyFill="true" applyBorder="true" applyAlignment="true">
      <alignment horizontal="right"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167" fontId="41" fillId="15" borderId="10" xfId="0" applyNumberFormat="true" applyFont="true" applyFill="true" applyBorder="true" applyAlignment="true">
      <alignment horizontal="right" vertical="center" wrapText="true"/>
    </xf>
    <xf numFmtId="167" fontId="41" fillId="15" borderId="10" xfId="0" applyNumberFormat="true" applyFont="true" applyFill="true" applyBorder="true" applyAlignment="true">
      <alignment horizontal="right"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167" fontId="41" fillId="15" borderId="10" xfId="0" applyNumberFormat="true" applyFont="true" applyFill="true" applyBorder="true" applyAlignment="true">
      <alignment horizontal="right" vertical="center" wrapText="true"/>
    </xf>
    <xf numFmtId="167" fontId="41" fillId="15" borderId="10" xfId="0" applyNumberFormat="true" applyFont="true" applyFill="true" applyBorder="true" applyAlignment="true">
      <alignment horizontal="right"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167" fontId="41" fillId="15" borderId="10" xfId="0" applyNumberFormat="true" applyFont="true" applyFill="true" applyBorder="true" applyAlignment="true">
      <alignment horizontal="right" vertical="center" wrapText="true"/>
    </xf>
    <xf numFmtId="167" fontId="41" fillId="15" borderId="10" xfId="0" applyNumberFormat="true" applyFont="true" applyFill="true" applyBorder="true" applyAlignment="true">
      <alignment horizontal="right"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 fillId="0" borderId="96" xfId="0" applyFont="true" applyFill="true" applyBorder="true" applyAlignment="true">
      <alignment vertical="center" wrapText="true"/>
    </xf>
    <xf numFmtId="0" fontId="4" fillId="15" borderId="96" xfId="0" applyFont="true" applyFill="true" applyBorder="true" applyAlignment="true">
      <alignment vertical="center" wrapText="true"/>
    </xf>
    <xf numFmtId="0" fontId="4" fillId="17" borderId="96" xfId="0" applyFont="true" applyFill="true" applyBorder="true" applyAlignment="true">
      <alignment vertical="center" wrapText="true"/>
    </xf>
    <xf numFmtId="0" fontId="4" fillId="17" borderId="101" xfId="0" applyFont="true" applyFill="true" applyBorder="true" applyAlignment="true">
      <alignment vertical="center" wrapText="true"/>
    </xf>
    <xf numFmtId="0" fontId="46" fillId="25" borderId="96" xfId="0" applyFont="true" applyFill="true" applyBorder="true" applyAlignment="true">
      <alignment horizontal="center" vertical="center" wrapText="true"/>
    </xf>
    <xf numFmtId="0" fontId="4" fillId="25" borderId="132" xfId="0" applyFont="true" applyFill="true" applyBorder="true" applyAlignment="true">
      <alignment horizontal="center" vertical="center"/>
    </xf>
    <xf numFmtId="0" fontId="46" fillId="25" borderId="132" xfId="0" applyFont="true" applyFill="true" applyBorder="true" applyAlignment="true">
      <alignment horizontal="center" vertical="center" wrapText="true"/>
    </xf>
    <xf numFmtId="168" fontId="14" fillId="25" borderId="96" xfId="0" applyNumberFormat="true" applyFont="true" applyFill="true" applyBorder="true" applyAlignment="true">
      <alignment horizontal="center" vertical="center"/>
    </xf>
    <xf numFmtId="168" fontId="14" fillId="25" borderId="132" xfId="0" applyNumberFormat="true" applyFont="true" applyFill="true" applyBorder="true" applyAlignment="true">
      <alignment horizontal="center" vertical="center"/>
    </xf>
    <xf numFmtId="168" fontId="14" fillId="25" borderId="132" xfId="0" applyNumberFormat="true" applyFont="true" applyFill="true" applyBorder="true" applyAlignment="true">
      <alignment horizontal="center" vertical="center"/>
    </xf>
    <xf numFmtId="168" fontId="14" fillId="25" borderId="96" xfId="0" applyNumberFormat="true" applyFont="true" applyFill="true" applyBorder="true" applyAlignment="true">
      <alignment horizontal="center" vertical="center"/>
    </xf>
    <xf numFmtId="168" fontId="14" fillId="25" borderId="132" xfId="0" applyNumberFormat="true" applyFont="true" applyFill="true" applyBorder="true" applyAlignment="true">
      <alignment horizontal="center" vertical="center"/>
    </xf>
    <xf numFmtId="168" fontId="14" fillId="25" borderId="132" xfId="0" applyNumberFormat="true" applyFont="true" applyFill="true" applyBorder="true" applyAlignment="true">
      <alignment horizontal="center" vertical="center"/>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 fillId="25" borderId="103" xfId="0" applyFont="true" applyFill="true" applyBorder="true" applyAlignment="true">
      <alignment horizontal="center" vertical="center"/>
    </xf>
    <xf numFmtId="0" fontId="46" fillId="25" borderId="103" xfId="0" applyFont="true" applyFill="true" applyBorder="true" applyAlignment="true">
      <alignment horizontal="center" vertical="center" wrapText="true"/>
    </xf>
    <xf numFmtId="168" fontId="14" fillId="25" borderId="103" xfId="0" applyNumberFormat="true" applyFont="true" applyFill="true" applyBorder="true" applyAlignment="true">
      <alignment horizontal="center" vertical="center"/>
    </xf>
    <xf numFmtId="168" fontId="14" fillId="25" borderId="103"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168" fontId="14" fillId="25" borderId="96" xfId="0" applyNumberFormat="true" applyFont="true" applyFill="true" applyBorder="true" applyAlignment="true">
      <alignment horizontal="center" vertical="center"/>
    </xf>
    <xf numFmtId="168" fontId="14" fillId="25" borderId="96" xfId="0" applyNumberFormat="true" applyFont="true" applyFill="true" applyBorder="true" applyAlignment="true">
      <alignment horizontal="center" vertical="center"/>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6" fillId="25" borderId="137"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168" fontId="14" fillId="25" borderId="137" xfId="0" applyNumberFormat="true" applyFont="true" applyFill="true" applyBorder="true" applyAlignment="true">
      <alignment horizontal="center" vertical="center"/>
    </xf>
    <xf numFmtId="168" fontId="14" fillId="25" borderId="137" xfId="0" applyNumberFormat="true" applyFont="true" applyFill="true" applyBorder="true" applyAlignment="true">
      <alignment horizontal="center" vertical="center"/>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 fillId="25" borderId="133" xfId="0" applyFont="true" applyFill="true" applyBorder="true" applyAlignment="true">
      <alignment horizontal="center" vertical="center"/>
    </xf>
    <xf numFmtId="0" fontId="46"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168" fontId="14" fillId="25" borderId="133" xfId="0" applyNumberFormat="true" applyFont="true" applyFill="true" applyBorder="true" applyAlignment="true">
      <alignment horizontal="center" vertical="center"/>
    </xf>
    <xf numFmtId="168" fontId="14" fillId="25" borderId="133" xfId="0" applyNumberFormat="true" applyFont="true" applyFill="true" applyBorder="true" applyAlignment="true">
      <alignment horizontal="center" vertical="center"/>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6"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15" borderId="96" xfId="0" applyFont="true" applyFill="true" applyBorder="true" applyAlignment="true">
      <alignment horizontal="left" vertical="center" wrapText="true"/>
    </xf>
    <xf numFmtId="0" fontId="42" fillId="15" borderId="96" xfId="0" applyFont="true" applyFill="true" applyBorder="true" applyAlignment="true">
      <alignment horizontal="left" vertical="center" wrapText="true"/>
    </xf>
    <xf numFmtId="0" fontId="4" fillId="17" borderId="96" xfId="0" applyFont="true" applyFill="true" applyBorder="true" applyAlignment="true">
      <alignment horizontal="center"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8" xfId="0" applyFont="true" applyFill="true" applyBorder="true" applyAlignment="true">
      <alignment horizontal="left" vertical="center" wrapText="true"/>
    </xf>
    <xf numFmtId="0" fontId="46" fillId="0" borderId="101" xfId="0" applyFont="true" applyFill="true" applyBorder="true" applyAlignment="true">
      <alignment horizontal="left" vertical="center" wrapText="true"/>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 fillId="0" borderId="103" xfId="0" applyFont="true" applyFill="true" applyBorder="true" applyAlignment="true">
      <alignment vertical="center"/>
    </xf>
    <xf numFmtId="0" fontId="4" fillId="0" borderId="103" xfId="0" applyFont="true" applyFill="true" applyBorder="true" applyAlignment="true">
      <alignment horizontal="center" vertical="center"/>
    </xf>
    <xf numFmtId="0" fontId="46" fillId="0" borderId="103" xfId="0" applyFont="true" applyFill="true" applyBorder="true" applyAlignment="true">
      <alignment horizontal="left" vertical="center"/>
    </xf>
    <xf numFmtId="0" fontId="46" fillId="0" borderId="104"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5" borderId="103" xfId="0" applyFont="true" applyFill="true" applyBorder="true" applyAlignment="true">
      <alignment horizontal="left" vertical="center"/>
    </xf>
    <xf numFmtId="0" fontId="42" fillId="15" borderId="103" xfId="0" applyFont="true" applyFill="true" applyBorder="true" applyAlignment="true">
      <alignment horizontal="left" vertical="center"/>
    </xf>
    <xf numFmtId="0" fontId="4" fillId="15" borderId="103" xfId="0" applyFont="true" applyFill="true" applyBorder="true" applyAlignment="true">
      <alignment vertical="center"/>
    </xf>
    <xf numFmtId="0" fontId="4" fillId="17" borderId="103" xfId="0" applyFont="true" applyFill="true" applyBorder="true" applyAlignment="true">
      <alignment vertical="center"/>
    </xf>
    <xf numFmtId="0" fontId="46" fillId="17" borderId="103" xfId="0" applyFont="true" applyFill="true" applyBorder="true" applyAlignment="true">
      <alignment horizontal="left" vertical="center"/>
    </xf>
    <xf numFmtId="0" fontId="4" fillId="17" borderId="104" xfId="0" applyFont="true" applyFill="true" applyBorder="true" applyAlignment="true">
      <alignment vertical="center"/>
    </xf>
    <xf numFmtId="0" fontId="4" fillId="0" borderId="102" xfId="0" applyFont="true" applyFill="true" applyBorder="true" applyAlignment="true">
      <alignment vertical="center"/>
    </xf>
    <xf numFmtId="0" fontId="4" fillId="0" borderId="104" xfId="0" applyFont="true" applyFill="true" applyBorder="true" applyAlignment="true">
      <alignment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0" fontId="4" fillId="25" borderId="134" xfId="0" applyFont="true" applyFill="true" applyBorder="true" applyAlignment="true">
      <alignment horizontal="center" vertical="center"/>
    </xf>
    <xf numFmtId="0" fontId="4" fillId="25" borderId="135" xfId="0"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0" fontId="4" fillId="25" borderId="132" xfId="0" applyFont="true" applyFill="true" applyBorder="true" applyAlignment="true">
      <alignment horizontal="center" vertical="center" wrapText="true"/>
    </xf>
    <xf numFmtId="0" fontId="4" fillId="25" borderId="133" xfId="0"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0" fontId="4" fillId="25" borderId="96" xfId="0" applyFont="true" applyFill="true" applyBorder="true" applyAlignment="true">
      <alignment horizontal="center" vertical="center" wrapText="true"/>
    </xf>
    <xf numFmtId="0" fontId="4" fillId="25" borderId="137" xfId="0" applyFont="true" applyFill="true" applyBorder="true" applyAlignment="true">
      <alignment horizontal="center" vertical="center" wrapText="true"/>
    </xf>
    <xf numFmtId="0" fontId="4" fillId="25" borderId="103" xfId="0" applyFont="true" applyFill="true" applyBorder="true" applyAlignment="true">
      <alignment horizontal="center" vertical="center" wrapText="true"/>
    </xf>
    <xf numFmtId="169" fontId="46" fillId="25" borderId="96" xfId="0" applyNumberFormat="true" applyFont="true" applyFill="true" applyBorder="true" applyAlignment="true">
      <alignment horizontal="center" vertical="center"/>
    </xf>
    <xf numFmtId="169" fontId="46" fillId="25" borderId="132" xfId="0" applyNumberFormat="true" applyFont="true" applyFill="true" applyBorder="true" applyAlignment="true">
      <alignment horizontal="center" vertical="center"/>
    </xf>
    <xf numFmtId="169" fontId="46" fillId="25" borderId="133" xfId="0" applyNumberFormat="true" applyFont="true" applyFill="true" applyBorder="true" applyAlignment="true">
      <alignment horizontal="center" vertical="center"/>
    </xf>
    <xf numFmtId="169" fontId="46" fillId="25" borderId="137" xfId="0" applyNumberFormat="true" applyFont="true" applyFill="true" applyBorder="true" applyAlignment="true">
      <alignment horizontal="center" vertical="center"/>
    </xf>
    <xf numFmtId="169" fontId="46" fillId="25" borderId="103" xfId="0" applyNumberFormat="true" applyFont="true" applyFill="true" applyBorder="true" applyAlignment="true">
      <alignment horizontal="center" vertical="center"/>
    </xf>
    <xf numFmtId="169" fontId="46" fillId="25" borderId="101" xfId="0" applyNumberFormat="true" applyFont="true" applyFill="true" applyBorder="true" applyAlignment="true">
      <alignment horizontal="center" vertical="center"/>
    </xf>
    <xf numFmtId="169" fontId="46" fillId="25" borderId="134" xfId="0" applyNumberFormat="true" applyFont="true" applyFill="true" applyBorder="true" applyAlignment="true">
      <alignment horizontal="center" vertical="center"/>
    </xf>
    <xf numFmtId="169" fontId="46" fillId="25" borderId="135" xfId="0" applyNumberFormat="true" applyFont="true" applyFill="true" applyBorder="true" applyAlignment="true">
      <alignment horizontal="center" vertical="center"/>
    </xf>
    <xf numFmtId="169" fontId="46" fillId="25" borderId="138" xfId="0" applyNumberFormat="true" applyFont="true" applyFill="true" applyBorder="true" applyAlignment="true">
      <alignment horizontal="center" vertical="center"/>
    </xf>
    <xf numFmtId="169" fontId="46" fillId="25" borderId="104" xfId="0" applyNumberFormat="true" applyFont="true" applyFill="true" applyBorder="true" applyAlignment="true">
      <alignment horizontal="center" vertical="center"/>
    </xf>
    <xf numFmtId="0" fontId="4" fillId="25" borderId="134" xfId="0" applyFont="true" applyFill="true" applyBorder="true" applyAlignment="true">
      <alignment horizontal="center" vertical="center" wrapText="true"/>
    </xf>
    <xf numFmtId="0" fontId="4" fillId="25" borderId="135" xfId="0" applyFont="true" applyFill="true" applyBorder="true" applyAlignment="true">
      <alignment horizontal="center" vertical="center" wrapText="true"/>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0" fontId="4" fillId="25" borderId="96" xfId="0" applyFont="true" applyFill="true" applyBorder="true" applyAlignment="true">
      <alignment horizontal="center" vertical="center"/>
    </xf>
    <xf numFmtId="0" fontId="4" fillId="25" borderId="137" xfId="0"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133" xfId="0" applyNumberFormat="true" applyFont="true" applyFill="true" applyBorder="true" applyAlignment="true">
      <alignment horizontal="center" vertical="center" wrapText="true"/>
    </xf>
    <xf numFmtId="167" fontId="41" fillId="25" borderId="137" xfId="0" applyNumberFormat="true"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133" xfId="0" applyNumberFormat="true" applyFont="true" applyFill="true" applyBorder="true" applyAlignment="true">
      <alignment horizontal="center" vertical="center" wrapText="true"/>
    </xf>
    <xf numFmtId="167" fontId="41" fillId="25" borderId="137" xfId="0" applyNumberFormat="true"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6" fillId="25" borderId="96" xfId="0" applyNumberFormat="true" applyFont="true" applyFill="true" applyBorder="true" applyAlignment="true">
      <alignment horizontal="center" vertical="center" wrapText="true"/>
    </xf>
    <xf numFmtId="167" fontId="46" fillId="25" borderId="132" xfId="0" applyNumberFormat="true" applyFont="true" applyFill="true" applyBorder="true" applyAlignment="true">
      <alignment horizontal="center" vertical="center" wrapText="true"/>
    </xf>
    <xf numFmtId="167" fontId="46" fillId="25" borderId="133" xfId="0" applyNumberFormat="true" applyFont="true" applyFill="true" applyBorder="true" applyAlignment="true">
      <alignment horizontal="center" vertical="center" wrapText="true"/>
    </xf>
    <xf numFmtId="167" fontId="46" fillId="25" borderId="137" xfId="0" applyNumberFormat="true" applyFont="true" applyFill="true" applyBorder="true" applyAlignment="true">
      <alignment horizontal="center" vertical="center" wrapText="true"/>
    </xf>
    <xf numFmtId="167" fontId="46" fillId="25" borderId="103" xfId="0" applyNumberFormat="true" applyFont="true" applyFill="true" applyBorder="true" applyAlignment="true">
      <alignment horizontal="center" vertical="center" wrapText="true"/>
    </xf>
    <xf numFmtId="0" fontId="4" fillId="25" borderId="101" xfId="0" applyFont="true" applyFill="true" applyBorder="true" applyAlignment="true">
      <alignment horizontal="center" vertical="center" wrapText="true"/>
    </xf>
    <xf numFmtId="0" fontId="4" fillId="25" borderId="138" xfId="0" applyFont="true" applyFill="true" applyBorder="true" applyAlignment="true">
      <alignment horizontal="center" vertical="center" wrapText="true"/>
    </xf>
    <xf numFmtId="0" fontId="4" fillId="25" borderId="104" xfId="0" applyFont="true" applyFill="true" applyBorder="true" applyAlignment="true">
      <alignment horizontal="center" vertical="center" wrapText="true"/>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0" fontId="4" fillId="25" borderId="101" xfId="0" applyFont="true" applyFill="true" applyBorder="true" applyAlignment="true">
      <alignment horizontal="center" vertical="center"/>
    </xf>
    <xf numFmtId="0" fontId="4" fillId="25" borderId="138" xfId="0" applyFont="true" applyFill="true" applyBorder="true" applyAlignment="true">
      <alignment horizontal="center" vertical="center"/>
    </xf>
    <xf numFmtId="0" fontId="4" fillId="25" borderId="104" xfId="0" applyFont="true" applyFill="true" applyBorder="true" applyAlignment="true">
      <alignment horizontal="center" vertical="center"/>
    </xf>
    <xf numFmtId="0" fontId="4" fillId="0" borderId="98" xfId="0" applyFont="true" applyFill="true" applyBorder="true" applyAlignment="true">
      <alignment vertical="center" wrapText="true"/>
    </xf>
    <xf numFmtId="0" fontId="4" fillId="0" borderId="101" xfId="0" applyFont="true" applyFill="true" applyBorder="true" applyAlignment="true">
      <alignment vertical="center" wrapText="true"/>
    </xf>
    <xf numFmtId="0" fontId="4" fillId="0" borderId="96" xfId="0" applyFont="true" applyFill="true" applyBorder="true" applyAlignment="true">
      <alignment horizontal="center" vertical="center" wrapText="true"/>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0" borderId="10" xfId="0" applyFont="true" applyFill="true" applyBorder="true" applyAlignment="true">
      <alignment horizontal="left" vertical="center"/>
    </xf>
    <xf numFmtId="0" fontId="42" fillId="0" borderId="102"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168" fontId="73" fillId="25" borderId="96"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167" fontId="41" fillId="15" borderId="10" xfId="0" applyNumberFormat="true" applyFont="true" applyFill="true" applyBorder="true" applyAlignment="true">
      <alignment horizontal="right" vertical="center" wrapText="true"/>
    </xf>
    <xf numFmtId="0" fontId="42" fillId="15" borderId="10" xfId="0" applyFont="true" applyFill="true" applyBorder="true" applyAlignment="true">
      <alignment horizontal="left" vertical="center" wrapText="true"/>
    </xf>
    <xf numFmtId="0" fontId="42" fillId="15" borderId="10" xfId="0" applyFont="true" applyFill="true" applyBorder="true" applyAlignment="true">
      <alignment horizontal="left" vertical="center"/>
    </xf>
    <xf numFmtId="167" fontId="41" fillId="15" borderId="10" xfId="0" applyNumberFormat="true" applyFont="true" applyFill="true" applyBorder="true" applyAlignment="true">
      <alignment horizontal="right" vertical="center" wrapText="true"/>
    </xf>
    <xf numFmtId="0" fontId="42" fillId="15" borderId="10" xfId="0" applyFont="true" applyFill="true" applyBorder="true" applyAlignment="true">
      <alignment horizontal="left" vertical="center"/>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8" xfId="0" applyFont="true" applyFill="true" applyBorder="true" applyAlignment="true">
      <alignment horizontal="left" vertical="center" wrapText="true"/>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133" xfId="0" applyNumberFormat="true" applyFont="true" applyFill="true" applyBorder="true" applyAlignment="true">
      <alignment horizontal="center" vertical="center" wrapText="true"/>
    </xf>
    <xf numFmtId="167" fontId="41" fillId="25" borderId="137" xfId="0" applyNumberFormat="true"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133" xfId="0" applyNumberFormat="true" applyFont="true" applyFill="true" applyBorder="true" applyAlignment="true">
      <alignment horizontal="center" vertical="center" wrapText="true"/>
    </xf>
    <xf numFmtId="167" fontId="41" fillId="25" borderId="137" xfId="0" applyNumberFormat="true"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133" xfId="0" applyNumberFormat="true" applyFont="true" applyFill="true" applyBorder="true" applyAlignment="true">
      <alignment horizontal="center" vertical="center" wrapText="true"/>
    </xf>
    <xf numFmtId="167" fontId="41" fillId="25" borderId="137" xfId="0" applyNumberFormat="true"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133" xfId="0" applyNumberFormat="true" applyFont="true" applyFill="true" applyBorder="true" applyAlignment="true">
      <alignment horizontal="center" vertical="center" wrapText="true"/>
    </xf>
    <xf numFmtId="167" fontId="41" fillId="25" borderId="137" xfId="0" applyNumberFormat="true"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0" borderId="102"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5" borderId="103" xfId="0" applyFont="true" applyFill="true" applyBorder="true" applyAlignment="true">
      <alignment horizontal="left" vertical="center"/>
    </xf>
    <xf numFmtId="0" fontId="42" fillId="15"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168" fontId="73" fillId="25" borderId="96"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 fillId="3" borderId="96" xfId="0" applyFont="true" applyFill="true" applyBorder="true" applyAlignment="true">
      <alignment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 fillId="3" borderId="140" xfId="0" applyFont="true" applyFill="true" applyBorder="true" applyAlignment="true">
      <alignment vertical="center" wrapText="true"/>
    </xf>
    <xf numFmtId="0" fontId="42" fillId="0" borderId="101" xfId="0" applyFont="true" applyFill="true" applyBorder="true" applyAlignment="true">
      <alignment horizontal="left" vertical="center" wrapText="true"/>
    </xf>
    <xf numFmtId="0" fontId="42" fillId="16" borderId="117" xfId="0" applyFont="true" applyFill="true" applyBorder="true" applyAlignment="true">
      <alignment horizontal="left" vertical="center"/>
    </xf>
    <xf numFmtId="0" fontId="42" fillId="0" borderId="103" xfId="0" applyFont="true" applyFill="true" applyBorder="true" applyAlignment="true">
      <alignment horizontal="left"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 fillId="3" borderId="141" xfId="0" applyFont="true" applyFill="true" applyBorder="true" applyAlignment="true">
      <alignment vertical="center"/>
    </xf>
    <xf numFmtId="0" fontId="4" fillId="3" borderId="103" xfId="0" applyFont="true" applyFill="true" applyBorder="true" applyAlignment="true">
      <alignmen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168" fontId="73" fillId="25" borderId="96"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101" xfId="0" applyFont="true" applyFill="true" applyBorder="true" applyAlignment="true">
      <alignment horizontal="left" vertical="center" wrapText="true"/>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168" fontId="73" fillId="25" borderId="96"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132"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3" borderId="106"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25" borderId="137"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25" borderId="133"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0" borderId="101" xfId="0" applyFont="true" applyFill="true" applyBorder="true" applyAlignment="true">
      <alignment horizontal="left" vertical="center" wrapText="true"/>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0" fontId="42" fillId="0" borderId="103" xfId="0" applyFont="true" applyFill="true" applyBorder="true" applyAlignment="true">
      <alignment horizontal="left" vertical="center"/>
    </xf>
    <xf numFmtId="168" fontId="73" fillId="25" borderId="96"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14" fillId="3" borderId="10" xfId="0" applyFont="true" applyFill="true" applyBorder="true" applyAlignment="true">
      <alignment horizontal="center" vertical="center"/>
    </xf>
    <xf numFmtId="169" fontId="46" fillId="17" borderId="142" xfId="0" applyNumberFormat="true" applyFont="true" applyFill="true" applyBorder="true" applyAlignment="true">
      <alignment horizontal="center" vertical="center"/>
    </xf>
    <xf numFmtId="169" fontId="46" fillId="17" borderId="143" xfId="0" applyNumberFormat="true" applyFont="true" applyFill="true" applyBorder="true" applyAlignment="true">
      <alignment horizontal="center" vertical="center"/>
    </xf>
    <xf numFmtId="169" fontId="46" fillId="17" borderId="144"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8" fontId="73" fillId="25" borderId="145" xfId="0" applyNumberFormat="true" applyFont="true" applyFill="true" applyBorder="true" applyAlignment="true">
      <alignment horizontal="center" vertical="center"/>
    </xf>
    <xf numFmtId="167" fontId="73" fillId="18" borderId="146"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0" fontId="14"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14"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14"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14"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14"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14"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14"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8" fontId="73"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0" fontId="42" fillId="0" borderId="10" xfId="0" applyFont="true" applyFill="true" applyBorder="true" applyAlignment="true">
      <alignment horizontal="center" vertical="center" wrapText="true"/>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42" fillId="0" borderId="10" xfId="0" applyFont="true" applyFill="true" applyBorder="true" applyAlignment="true">
      <alignment horizontal="center" vertical="center" wrapText="true"/>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42" fillId="0" borderId="10" xfId="0" applyFont="true" applyFill="true" applyBorder="true" applyAlignment="true">
      <alignment horizontal="center" vertical="center" wrapText="true"/>
    </xf>
    <xf numFmtId="167" fontId="41" fillId="0" borderId="10" xfId="0" applyNumberFormat="true" applyFont="true" applyFill="true" applyBorder="true" applyAlignment="true">
      <alignment horizontal="center" vertical="center"/>
    </xf>
    <xf numFmtId="167" fontId="41" fillId="0" borderId="10" xfId="0" applyNumberFormat="true" applyFont="true" applyFill="true" applyBorder="true" applyAlignment="true">
      <alignment horizontal="center" vertical="center"/>
    </xf>
    <xf numFmtId="0" fontId="42" fillId="0" borderId="10" xfId="0" applyFont="true" applyFill="true" applyBorder="true" applyAlignment="true">
      <alignment horizontal="center" vertical="center" wrapText="true"/>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42" fillId="0" borderId="10" xfId="0" applyFont="true" applyFill="true" applyBorder="true" applyAlignment="true">
      <alignment horizontal="center" vertical="center" wrapText="true"/>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41" fillId="0" borderId="10" xfId="0" applyNumberFormat="true" applyFont="true" applyFill="true" applyBorder="true" applyAlignment="true">
      <alignment horizontal="center" vertical="center"/>
    </xf>
    <xf numFmtId="0" fontId="42" fillId="0" borderId="10" xfId="0" applyFont="true" applyFill="true" applyBorder="true" applyAlignment="true">
      <alignment horizontal="center" vertical="center" wrapText="true"/>
    </xf>
    <xf numFmtId="167" fontId="14"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14"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41" fillId="0" borderId="10" xfId="0" applyNumberFormat="true" applyFont="true" applyFill="true" applyBorder="true" applyAlignment="true">
      <alignment horizontal="center" vertical="center"/>
    </xf>
    <xf numFmtId="0" fontId="42" fillId="0" borderId="10" xfId="0" applyFont="true" applyFill="true" applyBorder="true" applyAlignment="true">
      <alignment horizontal="center" vertical="center" wrapText="true"/>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42" fillId="0" borderId="10" xfId="0" applyFont="true" applyFill="true" applyBorder="true" applyAlignment="true">
      <alignment horizontal="center" vertical="center" wrapText="true"/>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14" fillId="25" borderId="103" xfId="0" applyNumberFormat="true" applyFont="true" applyFill="true" applyBorder="true" applyAlignment="true">
      <alignment horizontal="center" vertical="center"/>
    </xf>
    <xf numFmtId="168" fontId="14" fillId="25" borderId="103"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8" fontId="14" fillId="0" borderId="10" xfId="0" applyNumberFormat="true" applyFont="true" applyFill="true" applyBorder="true" applyAlignment="true">
      <alignment horizontal="center" vertical="center"/>
    </xf>
    <xf numFmtId="168" fontId="14" fillId="0" borderId="10" xfId="0" applyNumberFormat="true"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7" fontId="14" fillId="0" borderId="10" xfId="0" applyNumberFormat="true" applyFont="true" applyFill="true" applyBorder="true" applyAlignment="true">
      <alignment horizontal="center" vertical="center"/>
    </xf>
    <xf numFmtId="167" fontId="14" fillId="0" borderId="10" xfId="0" applyNumberFormat="true"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0" fontId="42" fillId="3" borderId="10" xfId="0"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2" fillId="25" borderId="103" xfId="0"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167" fontId="41" fillId="25" borderId="103" xfId="0" applyNumberFormat="true" applyFont="true" applyFill="true" applyBorder="true" applyAlignment="true">
      <alignment horizontal="center" vertical="center"/>
    </xf>
    <xf numFmtId="0" fontId="4" fillId="3" borderId="10" xfId="0" applyFont="true" applyFill="true" applyBorder="true" applyAlignment="true">
      <alignment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16" borderId="96" xfId="0" applyFont="true" applyFill="true" applyBorder="true" applyAlignment="true">
      <alignment horizontal="left" vertical="center" wrapText="true"/>
    </xf>
    <xf numFmtId="0" fontId="42" fillId="16" borderId="101" xfId="0" applyFont="true" applyFill="true" applyBorder="true" applyAlignment="true">
      <alignment horizontal="left" vertical="center" wrapText="true"/>
    </xf>
    <xf numFmtId="0" fontId="4" fillId="15" borderId="10" xfId="0" applyFont="true" applyFill="true" applyBorder="true" applyAlignment="true">
      <alignment wrapText="true"/>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42" fillId="16" borderId="53" xfId="0" applyFont="true" applyFill="true" applyBorder="true" applyAlignment="true">
      <alignment horizontal="left" vertical="center" wrapText="true"/>
    </xf>
    <xf numFmtId="0" fontId="42" fillId="3" borderId="91" xfId="0" applyFont="true" applyFill="true" applyBorder="true" applyAlignment="true">
      <alignment horizontal="center" vertical="center" wrapText="true"/>
    </xf>
    <xf numFmtId="0" fontId="24" fillId="0" borderId="0" xfId="0" applyFont="true" applyAlignment="true">
      <alignment horizontal="right" vertical="top" wrapText="true"/>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55" fillId="17" borderId="3" xfId="0" applyFont="true" applyFill="true" applyBorder="true" applyAlignment="true"/>
    <xf numFmtId="0" fontId="56" fillId="17" borderId="3" xfId="0" applyFont="true" applyFill="true" applyBorder="true" applyAlignment="true"/>
    <xf numFmtId="0" fontId="56" fillId="3" borderId="4" xfId="0" applyFont="true" applyFill="true" applyBorder="true" applyAlignment="true"/>
    <xf numFmtId="0" fontId="42" fillId="3" borderId="51" xfId="1554" applyFont="true" applyBorder="true" applyAlignment="true">
      <alignment horizontal="center" wrapText="true"/>
    </xf>
    <xf numFmtId="0" fontId="42" fillId="16" borderId="52" xfId="1555" applyFont="true" applyFill="true" applyBorder="true" applyAlignment="true">
      <alignment horizontal="left" vertical="top" wrapText="true"/>
    </xf>
    <xf numFmtId="0" fontId="42" fillId="16" borderId="52" xfId="1556" applyFont="true" applyFill="true" applyBorder="true" applyAlignment="true">
      <alignment horizontal="left" vertical="top" wrapText="true"/>
    </xf>
    <xf numFmtId="167" fontId="41" fillId="18" borderId="52" xfId="1557" applyNumberFormat="true" applyFont="true" applyFill="true" applyBorder="true" applyAlignment="true">
      <alignment horizontal="right" vertical="top"/>
    </xf>
    <xf numFmtId="0" fontId="42" fillId="16" borderId="53" xfId="1558" applyFont="true" applyFill="true" applyBorder="true" applyAlignment="true">
      <alignment horizontal="left" vertical="top" wrapText="true"/>
    </xf>
    <xf numFmtId="0" fontId="42" fillId="16" borderId="53" xfId="1559" applyFont="true" applyFill="true" applyBorder="true" applyAlignment="true">
      <alignment horizontal="left" vertical="top" wrapText="true"/>
    </xf>
    <xf numFmtId="167" fontId="41" fillId="18" borderId="53" xfId="1560" applyNumberFormat="true" applyFont="true" applyFill="true" applyBorder="true" applyAlignment="true">
      <alignment horizontal="right" vertical="top"/>
    </xf>
    <xf numFmtId="0" fontId="42" fillId="16" borderId="54" xfId="1561" applyFont="true" applyFill="true" applyBorder="true" applyAlignment="true">
      <alignment horizontal="left" vertical="top" wrapText="true"/>
    </xf>
    <xf numFmtId="0" fontId="42" fillId="16" borderId="54" xfId="1562" applyFont="true" applyFill="true" applyBorder="true" applyAlignment="true">
      <alignment horizontal="left" vertical="top" wrapText="true"/>
    </xf>
    <xf numFmtId="167" fontId="41" fillId="18" borderId="54" xfId="1563" applyNumberFormat="true" applyFont="true" applyFill="true" applyBorder="true" applyAlignment="true">
      <alignment horizontal="right" vertical="top"/>
    </xf>
    <xf numFmtId="0" fontId="24" fillId="3" borderId="10" xfId="1472" applyFont="true" applyAlignment="true">
      <alignment horizontal="right" vertical="top" wrapText="true"/>
    </xf>
    <xf numFmtId="0" fontId="24" fillId="3" borderId="10" xfId="1474" applyFont="true" applyAlignment="true">
      <alignment horizontal="right" vertical="top" wrapText="true"/>
    </xf>
    <xf numFmtId="0" fontId="24" fillId="3" borderId="10" xfId="1476" applyFont="true" applyAlignment="true">
      <alignment horizontal="right" vertical="top" wrapText="true"/>
    </xf>
    <xf numFmtId="0" fontId="24" fillId="3" borderId="51" xfId="1478" applyFont="true" applyBorder="true" applyAlignment="true">
      <alignment horizontal="right" vertical="top" wrapText="true"/>
    </xf>
    <xf numFmtId="0" fontId="24" fillId="3" borderId="51" xfId="1480" applyFont="true" applyBorder="true" applyAlignment="true">
      <alignment horizontal="right" vertical="top" wrapText="true"/>
    </xf>
    <xf numFmtId="0" fontId="24" fillId="3" borderId="51" xfId="1482" applyFont="true" applyBorder="true" applyAlignment="true">
      <alignment horizontal="right" vertical="top" wrapText="true"/>
    </xf>
    <xf numFmtId="165" fontId="24" fillId="18" borderId="52" xfId="1484" applyNumberFormat="true" applyFont="true" applyFill="true" applyBorder="true" applyAlignment="true">
      <alignment horizontal="right" vertical="top" wrapText="true"/>
    </xf>
    <xf numFmtId="165" fontId="24" fillId="18" borderId="52" xfId="1486" applyNumberFormat="true" applyFont="true" applyFill="true" applyBorder="true" applyAlignment="true">
      <alignment horizontal="right" vertical="top" wrapText="true"/>
    </xf>
    <xf numFmtId="165" fontId="24" fillId="18" borderId="52" xfId="1488" applyNumberFormat="true" applyFont="true" applyFill="true" applyBorder="true" applyAlignment="true">
      <alignment horizontal="right" vertical="top" wrapText="true"/>
    </xf>
    <xf numFmtId="165" fontId="24" fillId="18" borderId="53" xfId="1490" applyNumberFormat="true" applyFont="true" applyFill="true" applyBorder="true" applyAlignment="true">
      <alignment horizontal="right" vertical="top" wrapText="true"/>
    </xf>
    <xf numFmtId="165" fontId="24" fillId="18" borderId="53" xfId="1492" applyNumberFormat="true" applyFont="true" applyFill="true" applyBorder="true" applyAlignment="true">
      <alignment horizontal="right" vertical="top" wrapText="true"/>
    </xf>
    <xf numFmtId="165" fontId="24" fillId="18" borderId="53" xfId="1494" applyNumberFormat="true" applyFont="true" applyFill="true" applyBorder="true" applyAlignment="true">
      <alignment horizontal="right" vertical="top" wrapText="true"/>
    </xf>
    <xf numFmtId="165" fontId="24" fillId="18" borderId="54" xfId="1496" applyNumberFormat="true" applyFont="true" applyFill="true" applyBorder="true" applyAlignment="true">
      <alignment horizontal="right" vertical="top" wrapText="true"/>
    </xf>
    <xf numFmtId="165" fontId="24" fillId="18" borderId="54" xfId="1498" applyNumberFormat="true" applyFont="true" applyFill="true" applyBorder="true" applyAlignment="true">
      <alignment horizontal="right" vertical="top" wrapText="true"/>
    </xf>
    <xf numFmtId="0" fontId="24" fillId="3" borderId="51" xfId="1500" applyFont="true" applyBorder="true" applyAlignment="true">
      <alignment horizontal="right" vertical="top" wrapText="true"/>
    </xf>
    <xf numFmtId="0" fontId="24" fillId="3" borderId="51" xfId="1502" applyFont="true" applyBorder="true" applyAlignment="true">
      <alignment horizontal="right" vertical="top" wrapText="true"/>
    </xf>
    <xf numFmtId="166" fontId="24" fillId="18" borderId="53" xfId="1503" applyNumberFormat="true" applyFont="true" applyFill="true" applyBorder="true" applyAlignment="true">
      <alignment horizontal="right" vertical="top" wrapText="true"/>
    </xf>
    <xf numFmtId="166" fontId="24" fillId="18" borderId="53" xfId="1504" applyNumberFormat="true" applyFont="true" applyFill="true" applyBorder="true" applyAlignment="true">
      <alignment horizontal="right" vertical="top" wrapText="true"/>
    </xf>
    <xf numFmtId="165" fontId="24" fillId="18" borderId="54" xfId="1506" applyNumberFormat="true" applyFont="true" applyFill="true" applyBorder="true" applyAlignment="true">
      <alignment horizontal="right" vertical="top" wrapText="true"/>
    </xf>
    <xf numFmtId="0" fontId="24" fillId="3" borderId="51" xfId="1508" applyFont="true" applyBorder="true" applyAlignment="true">
      <alignment horizontal="right" vertical="top" wrapText="true"/>
    </xf>
    <xf numFmtId="166" fontId="24" fillId="18" borderId="53" xfId="1509" applyNumberFormat="true" applyFont="true" applyFill="true" applyBorder="true" applyAlignment="true">
      <alignment horizontal="right" vertical="top" wrapText="true"/>
    </xf>
    <xf numFmtId="0" fontId="24" fillId="3" borderId="124" xfId="1518" applyFont="true" applyBorder="true" applyAlignment="true">
      <alignment horizontal="right" vertical="top" wrapText="true"/>
    </xf>
    <xf numFmtId="0" fontId="24" fillId="3" borderId="48" xfId="1519" applyFont="true" applyBorder="true" applyAlignment="true">
      <alignment horizontal="right" vertical="top" wrapText="true"/>
    </xf>
    <xf numFmtId="0" fontId="24" fillId="3" borderId="49" xfId="1520" applyFont="true" applyBorder="true" applyAlignment="true">
      <alignment horizontal="right" vertical="top" wrapText="true"/>
    </xf>
    <xf numFmtId="0" fontId="24" fillId="3" borderId="124" xfId="1521" applyFont="true" applyBorder="true" applyAlignment="true">
      <alignment horizontal="right" vertical="top" wrapText="true"/>
    </xf>
    <xf numFmtId="0" fontId="24" fillId="3" borderId="48" xfId="1522" applyFont="true" applyBorder="true" applyAlignment="true">
      <alignment horizontal="right" vertical="top" wrapText="true"/>
    </xf>
    <xf numFmtId="0" fontId="24" fillId="3" borderId="49" xfId="1523" applyFont="true" applyBorder="true" applyAlignment="true">
      <alignment horizontal="right" vertical="top" wrapText="true"/>
    </xf>
    <xf numFmtId="165" fontId="24" fillId="18" borderId="125" xfId="1525" applyNumberFormat="true" applyFont="true" applyFill="true" applyBorder="true" applyAlignment="true">
      <alignment horizontal="right" vertical="top" wrapText="true"/>
    </xf>
    <xf numFmtId="165" fontId="24" fillId="18" borderId="126" xfId="1526" applyNumberFormat="true" applyFont="true" applyFill="true" applyBorder="true" applyAlignment="true">
      <alignment horizontal="right" vertical="top" wrapText="true"/>
    </xf>
    <xf numFmtId="165" fontId="24" fillId="18" borderId="127" xfId="1527" applyNumberFormat="true" applyFont="true" applyFill="true" applyBorder="true" applyAlignment="true">
      <alignment horizontal="right" vertical="top" wrapText="true"/>
    </xf>
    <xf numFmtId="165" fontId="24" fillId="18" borderId="125" xfId="1529" applyNumberFormat="true" applyFont="true" applyFill="true" applyBorder="true" applyAlignment="true">
      <alignment horizontal="right" vertical="top" wrapText="true"/>
    </xf>
    <xf numFmtId="165" fontId="24" fillId="18" borderId="126" xfId="1530" applyNumberFormat="true" applyFont="true" applyFill="true" applyBorder="true" applyAlignment="true">
      <alignment horizontal="right" vertical="top" wrapText="true"/>
    </xf>
    <xf numFmtId="165" fontId="24" fillId="18" borderId="127" xfId="1531" applyNumberFormat="true" applyFont="true" applyFill="true" applyBorder="true" applyAlignment="true">
      <alignment horizontal="right" vertical="top" wrapText="true"/>
    </xf>
    <xf numFmtId="0" fontId="24" fillId="3" borderId="124" xfId="1536" applyFont="true" applyBorder="true" applyAlignment="true">
      <alignment horizontal="right" vertical="top" wrapText="true"/>
    </xf>
    <xf numFmtId="0" fontId="24" fillId="3" borderId="48" xfId="1537" applyFont="true" applyBorder="true" applyAlignment="true">
      <alignment horizontal="right" vertical="top" wrapText="true"/>
    </xf>
    <xf numFmtId="0" fontId="24" fillId="3" borderId="49" xfId="1538" applyFont="true" applyBorder="true" applyAlignment="true">
      <alignment horizontal="right" vertical="top" wrapText="true"/>
    </xf>
    <xf numFmtId="165" fontId="24" fillId="18" borderId="125" xfId="1540" applyNumberFormat="true" applyFont="true" applyFill="true" applyBorder="true" applyAlignment="true">
      <alignment horizontal="right" vertical="top" wrapText="true"/>
    </xf>
    <xf numFmtId="165" fontId="24" fillId="18" borderId="126" xfId="1541" applyNumberFormat="true" applyFont="true" applyFill="true" applyBorder="true" applyAlignment="true">
      <alignment horizontal="right" vertical="top" wrapText="true"/>
    </xf>
    <xf numFmtId="165" fontId="24" fillId="18" borderId="127" xfId="1542" applyNumberFormat="true" applyFont="true" applyFill="true" applyBorder="true" applyAlignment="true">
      <alignment horizontal="right" vertical="top" wrapText="true"/>
    </xf>
    <xf numFmtId="0" fontId="24" fillId="3" borderId="51" xfId="1543" applyFont="true" applyBorder="true" applyAlignment="true">
      <alignment horizontal="right" vertical="top" wrapText="true"/>
    </xf>
    <xf numFmtId="0" fontId="24" fillId="3" borderId="51" xfId="1544" applyFont="true" applyBorder="true" applyAlignment="true">
      <alignment horizontal="right" vertical="top" wrapText="true"/>
    </xf>
    <xf numFmtId="165" fontId="24" fillId="18" borderId="128" xfId="1545" applyNumberFormat="true" applyFont="true" applyFill="true" applyBorder="true" applyAlignment="true">
      <alignment horizontal="right" vertical="top" wrapText="true"/>
    </xf>
    <xf numFmtId="165" fontId="24" fillId="18" borderId="128" xfId="1546" applyNumberFormat="true" applyFont="true" applyFill="true" applyBorder="true" applyAlignment="true">
      <alignment horizontal="right" vertical="top" wrapText="true"/>
    </xf>
    <xf numFmtId="0" fontId="24" fillId="3" borderId="51" xfId="1547" applyFont="true" applyBorder="true" applyAlignment="true">
      <alignment horizontal="right" vertical="top" wrapText="true"/>
    </xf>
    <xf numFmtId="165" fontId="24" fillId="18" borderId="128" xfId="1548" applyNumberFormat="true" applyFont="true" applyFill="true" applyBorder="true" applyAlignment="true">
      <alignment horizontal="right" vertical="top" wrapText="true"/>
    </xf>
    <xf numFmtId="0" fontId="12" fillId="4" borderId="15" xfId="1567" applyFont="true" applyFill="true" applyBorder="true" applyAlignment="true" applyProtection="true">
      <alignment horizontal="center" wrapText="true"/>
      <protection locked="false"/>
    </xf>
    <xf numFmtId="0" fontId="52" fillId="3" borderId="10" xfId="0" applyFont="true" applyFill="true" applyBorder="true"/>
    <xf numFmtId="0" fontId="43" fillId="3" borderId="10" xfId="0" applyFont="true" applyFill="true" applyBorder="true"/>
    <xf numFmtId="0" fontId="43" fillId="17" borderId="10" xfId="0" applyFont="true" applyFill="true" applyBorder="true" applyAlignment="true">
      <alignment wrapText="true"/>
    </xf>
    <xf numFmtId="0" fontId="43" fillId="3" borderId="10" xfId="0" applyFont="true" applyFill="true" applyBorder="true" applyAlignment="true">
      <alignment wrapText="true"/>
    </xf>
    <xf numFmtId="0" fontId="44" fillId="17" borderId="10" xfId="0" applyFont="true" applyFill="true" applyBorder="true" applyAlignment="true">
      <alignment wrapText="true"/>
    </xf>
    <xf numFmtId="0" fontId="4" fillId="3" borderId="10" xfId="0" applyFont="true" applyFill="true" applyBorder="true" applyAlignment="true">
      <alignment wrapText="true"/>
    </xf>
    <xf numFmtId="0" fontId="52" fillId="17" borderId="10" xfId="0" applyFont="true" applyFill="true" applyBorder="true" applyAlignment="true">
      <alignment wrapText="true"/>
    </xf>
    <xf numFmtId="0" fontId="52" fillId="3" borderId="10" xfId="0" applyFont="true" applyFill="true" applyBorder="true" applyAlignment="true">
      <alignment wrapText="true"/>
    </xf>
    <xf numFmtId="0" fontId="16" fillId="3" borderId="10" xfId="0" applyFont="true" applyFill="true" applyBorder="true" applyAlignment="true">
      <alignment wrapText="true"/>
    </xf>
    <xf numFmtId="1" fontId="17"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9" fillId="3" borderId="10" xfId="0" applyNumberFormat="true" applyFont="true" applyFill="true" applyBorder="true" applyAlignment="true" applyProtection="true">
      <alignment horizontal="center" vertical="center"/>
      <protection locked="false"/>
    </xf>
    <xf numFmtId="0" fontId="7" fillId="4" borderId="1" xfId="0" applyFont="true" applyFill="true" applyBorder="true" applyAlignment="true" applyProtection="true">
      <alignment horizontal="center"/>
      <protection locked="false"/>
    </xf>
    <xf numFmtId="0" fontId="7" fillId="4" borderId="11" xfId="0" applyFont="true" applyFill="true" applyBorder="true" applyAlignment="true" applyProtection="true">
      <alignment horizontal="center"/>
      <protection locked="false"/>
    </xf>
    <xf numFmtId="0" fontId="7" fillId="4" borderId="2" xfId="0" applyFont="true" applyFill="true" applyBorder="true" applyAlignment="true" applyProtection="true">
      <alignment horizontal="center"/>
      <protection locked="false"/>
    </xf>
    <xf numFmtId="0" fontId="13" fillId="4" borderId="1" xfId="0" applyFont="true" applyFill="true" applyBorder="true" applyAlignment="true" applyProtection="true">
      <alignment horizontal="center" vertical="center"/>
      <protection locked="false"/>
    </xf>
    <xf numFmtId="0" fontId="4" fillId="3" borderId="11" xfId="0" applyFont="true" applyFill="true" applyBorder="true" applyAlignment="true" applyProtection="true">
      <alignment horizontal="center" vertical="center"/>
      <protection locked="false"/>
    </xf>
    <xf numFmtId="0" fontId="4" fillId="3" borderId="5" xfId="0" applyFont="true" applyFill="true" applyBorder="true" applyAlignment="true" applyProtection="true">
      <alignment horizontal="center" vertical="center"/>
      <protection locked="false"/>
    </xf>
    <xf numFmtId="0" fontId="4" fillId="3" borderId="12" xfId="0" applyFont="true" applyFill="true" applyBorder="true" applyAlignment="true" applyProtection="true">
      <alignment horizontal="center" vertical="center"/>
      <protection locked="false"/>
    </xf>
    <xf numFmtId="0" fontId="4" fillId="4" borderId="11" xfId="0" applyFont="true" applyFill="true" applyBorder="true" applyAlignment="true" applyProtection="true">
      <alignment horizontal="center" vertical="center"/>
      <protection locked="false"/>
    </xf>
    <xf numFmtId="0" fontId="4" fillId="4" borderId="12" xfId="0" applyFont="true" applyFill="true" applyBorder="true" applyAlignment="true" applyProtection="true">
      <alignment horizontal="center" vertical="center"/>
      <protection locked="false"/>
    </xf>
    <xf numFmtId="0" fontId="66" fillId="2" borderId="1" xfId="0" applyFont="true" applyFill="true" applyBorder="true" applyAlignment="true" applyProtection="true">
      <alignment horizontal="center" vertical="center" wrapText="true"/>
      <protection locked="false"/>
    </xf>
    <xf numFmtId="0" fontId="67" fillId="2" borderId="11" xfId="0" applyFont="true" applyFill="true" applyBorder="true" applyAlignment="true" applyProtection="true">
      <alignment horizontal="center" vertical="center" wrapText="true"/>
      <protection locked="false"/>
    </xf>
    <xf numFmtId="0" fontId="67" fillId="2" borderId="2" xfId="0" applyFont="true" applyFill="true" applyBorder="true" applyAlignment="true" applyProtection="true">
      <alignment horizontal="center" vertical="center" wrapText="true"/>
      <protection locked="false"/>
    </xf>
    <xf numFmtId="0" fontId="67" fillId="2" borderId="5" xfId="0" applyFont="true" applyFill="true" applyBorder="true" applyAlignment="true" applyProtection="true">
      <alignment horizontal="center" vertical="center" wrapText="true"/>
      <protection locked="false"/>
    </xf>
    <xf numFmtId="0" fontId="67" fillId="2" borderId="12" xfId="0" applyFont="true" applyFill="true" applyBorder="true" applyAlignment="true" applyProtection="true">
      <alignment horizontal="center" vertical="center" wrapText="true"/>
      <protection locked="false"/>
    </xf>
    <xf numFmtId="0" fontId="67" fillId="2" borderId="6" xfId="0" applyFont="true" applyFill="true" applyBorder="true" applyAlignment="true" applyProtection="true">
      <alignment horizontal="center" vertical="center" wrapText="true"/>
      <protection locked="false"/>
    </xf>
    <xf numFmtId="0" fontId="7" fillId="4" borderId="1" xfId="0" applyFont="true" applyFill="true" applyBorder="true" applyAlignment="true" applyProtection="true">
      <alignment horizontal="center" vertical="center"/>
      <protection locked="false"/>
    </xf>
    <xf numFmtId="0" fontId="4" fillId="3" borderId="2" xfId="0" applyFont="true" applyFill="true" applyBorder="true" applyAlignment="true" applyProtection="true">
      <alignment horizontal="center" vertical="center"/>
      <protection locked="false"/>
    </xf>
    <xf numFmtId="0" fontId="15" fillId="4" borderId="11" xfId="0" applyFont="true" applyFill="true" applyBorder="true" applyAlignment="true" applyProtection="true">
      <alignment horizontal="center" vertical="center"/>
      <protection locked="false"/>
    </xf>
    <xf numFmtId="0" fontId="15" fillId="4" borderId="10" xfId="0" applyFont="true" applyFill="true" applyBorder="true" applyAlignment="true" applyProtection="true">
      <alignment horizontal="center" vertical="center"/>
      <protection locked="false"/>
    </xf>
    <xf numFmtId="0" fontId="18"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 fillId="4" borderId="37" xfId="0" applyFont="true" applyFill="true" applyBorder="true" applyAlignment="true" applyProtection="true">
      <alignment horizontal="right" vertical="center" wrapText="true"/>
      <protection locked="false"/>
    </xf>
    <xf numFmtId="0" fontId="4" fillId="4" borderId="38" xfId="0" applyFont="true" applyFill="true" applyBorder="true" applyAlignment="true" applyProtection="true">
      <alignment horizontal="right" vertical="center" wrapText="true"/>
      <protection locked="false"/>
    </xf>
    <xf numFmtId="0" fontId="4" fillId="4" borderId="40" xfId="0" applyFont="true" applyFill="true" applyBorder="true" applyAlignment="true" applyProtection="true">
      <alignment horizontal="right" vertical="center" wrapText="true"/>
      <protection locked="false"/>
    </xf>
    <xf numFmtId="0" fontId="4" fillId="4" borderId="41" xfId="0" applyFont="true" applyFill="true" applyBorder="true" applyAlignment="true" applyProtection="true">
      <alignment horizontal="right" vertical="center" wrapText="true"/>
      <protection locked="false"/>
    </xf>
    <xf numFmtId="0" fontId="4" fillId="4" borderId="3" xfId="0" applyFont="true" applyFill="true" applyBorder="true" applyAlignment="true" applyProtection="true">
      <alignment horizontal="right" vertical="center"/>
      <protection locked="false"/>
    </xf>
    <xf numFmtId="0" fontId="4" fillId="3" borderId="10" xfId="0" applyFont="true" applyFill="true" applyBorder="true" applyAlignment="true" applyProtection="true">
      <alignment horizontal="right"/>
      <protection locked="false"/>
    </xf>
    <xf numFmtId="0" fontId="4" fillId="3" borderId="5" xfId="0" applyFont="true" applyFill="true" applyBorder="true" applyAlignment="true" applyProtection="true">
      <alignment horizontal="right"/>
      <protection locked="false"/>
    </xf>
    <xf numFmtId="0" fontId="4" fillId="3" borderId="12" xfId="0" applyFont="true" applyFill="true" applyBorder="true" applyAlignment="true" applyProtection="true">
      <alignment horizontal="right"/>
      <protection locked="false"/>
    </xf>
    <xf numFmtId="0" fontId="15" fillId="4" borderId="12" xfId="0" applyFont="true" applyFill="true" applyBorder="true" applyAlignment="true" applyProtection="true">
      <alignment horizontal="center" vertical="center"/>
      <protection locked="false"/>
    </xf>
    <xf numFmtId="164" fontId="19" fillId="3" borderId="10" xfId="0" applyNumberFormat="true" applyFont="true" applyFill="true" applyBorder="true" applyAlignment="true" applyProtection="true">
      <alignment horizontal="center"/>
      <protection locked="false"/>
    </xf>
    <xf numFmtId="0" fontId="20"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9" fillId="3" borderId="10" xfId="0" applyFont="true" applyFill="true" applyBorder="true" applyAlignment="true" applyProtection="true">
      <alignment horizontal="center" vertical="center"/>
      <protection locked="false"/>
    </xf>
    <xf numFmtId="0" fontId="19" fillId="0" borderId="0" xfId="0" applyFont="true" applyAlignment="true" applyProtection="true">
      <alignment horizontal="center" vertic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7" fillId="0" borderId="10" xfId="0" applyFont="true" applyBorder="true" applyAlignment="true">
      <alignment horizontal="center"/>
    </xf>
    <xf numFmtId="1" fontId="19" fillId="3" borderId="10" xfId="0" applyNumberFormat="true" applyFont="true" applyFill="true" applyBorder="true" applyAlignment="true" applyProtection="true">
      <alignment horizontal="center"/>
      <protection locked="false"/>
    </xf>
    <xf numFmtId="0" fontId="19" fillId="0" borderId="0" xfId="0" applyFont="true" applyAlignment="true" applyProtection="true">
      <alignment horizontal="center"/>
      <protection locked="false"/>
    </xf>
    <xf numFmtId="0" fontId="19" fillId="3" borderId="10" xfId="0" applyFont="true" applyFill="true" applyBorder="true" applyAlignment="true" applyProtection="true">
      <alignment horizontal="center"/>
      <protection locked="false"/>
    </xf>
    <xf numFmtId="0" fontId="13" fillId="4" borderId="1" xfId="0" applyFont="true" applyFill="true" applyBorder="true" applyAlignment="true" applyProtection="true">
      <alignment horizontal="right" vertical="center"/>
      <protection locked="false"/>
    </xf>
    <xf numFmtId="0" fontId="13" fillId="0" borderId="11" xfId="0" applyFont="true" applyBorder="true" applyAlignment="true" applyProtection="true">
      <alignment horizontal="right"/>
      <protection locked="false"/>
    </xf>
    <xf numFmtId="0" fontId="13" fillId="0" borderId="5" xfId="0" applyFont="true" applyBorder="true" applyAlignment="true" applyProtection="true">
      <alignment horizontal="right"/>
      <protection locked="false"/>
    </xf>
    <xf numFmtId="0" fontId="13" fillId="0" borderId="12" xfId="0" applyFont="true" applyBorder="true" applyAlignment="true" applyProtection="true">
      <alignment horizontal="right"/>
      <protection locked="false"/>
    </xf>
    <xf numFmtId="0" fontId="10" fillId="2" borderId="1" xfId="0" applyFont="true" applyFill="true" applyBorder="true" applyAlignment="true" applyProtection="true">
      <alignment horizontal="center" vertical="center" wrapText="true"/>
      <protection locked="false"/>
    </xf>
    <xf numFmtId="0" fontId="11" fillId="2" borderId="11" xfId="0" applyFont="true" applyFill="true" applyBorder="true" applyAlignment="true" applyProtection="true">
      <alignment horizontal="center" vertical="center" wrapText="true"/>
      <protection locked="false"/>
    </xf>
    <xf numFmtId="0" fontId="11" fillId="2" borderId="2" xfId="0" applyFont="true" applyFill="true" applyBorder="true" applyAlignment="true" applyProtection="true">
      <alignment horizontal="center" vertical="center" wrapText="true"/>
      <protection locked="false"/>
    </xf>
    <xf numFmtId="0" fontId="11" fillId="2" borderId="5" xfId="0" applyFont="true" applyFill="true" applyBorder="true" applyAlignment="true" applyProtection="true">
      <alignment horizontal="center" vertical="center" wrapText="true"/>
      <protection locked="false"/>
    </xf>
    <xf numFmtId="0" fontId="11" fillId="2" borderId="12" xfId="0" applyFont="true" applyFill="true" applyBorder="true" applyAlignment="true" applyProtection="true">
      <alignment horizontal="center" vertical="center" wrapText="true"/>
      <protection locked="false"/>
    </xf>
    <xf numFmtId="0" fontId="11" fillId="2" borderId="6" xfId="0" applyFont="true" applyFill="true" applyBorder="true" applyAlignment="true" applyProtection="true">
      <alignment horizontal="center" vertical="center" wrapText="true"/>
      <protection locked="false"/>
    </xf>
    <xf numFmtId="0" fontId="7"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7"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4" fillId="13" borderId="19" xfId="0" applyNumberFormat="true" applyFont="true" applyFill="true" applyBorder="true" applyAlignment="true" applyProtection="true">
      <alignment horizontal="center" vertical="center"/>
      <protection locked="false"/>
    </xf>
    <xf numFmtId="164" fontId="54" fillId="13" borderId="21" xfId="0" applyNumberFormat="true" applyFont="true" applyFill="true" applyBorder="true" applyAlignment="true" applyProtection="true">
      <alignment horizontal="center" vertical="center"/>
      <protection locked="false"/>
    </xf>
    <xf numFmtId="1" fontId="4" fillId="4" borderId="2" xfId="0" applyNumberFormat="true" applyFont="true" applyFill="true" applyBorder="true" applyAlignment="true" applyProtection="true">
      <alignment horizontal="center" vertical="center"/>
      <protection locked="false"/>
    </xf>
    <xf numFmtId="1" fontId="4" fillId="4" borderId="6" xfId="0" applyNumberFormat="true" applyFont="true" applyFill="true" applyBorder="true" applyAlignment="true" applyProtection="true">
      <alignment horizontal="center" vertical="center"/>
      <protection locked="false"/>
    </xf>
    <xf numFmtId="164" fontId="14" fillId="14" borderId="20" xfId="0" applyNumberFormat="true" applyFont="true" applyFill="true" applyBorder="true" applyAlignment="true" applyProtection="true">
      <alignment horizontal="center" vertical="center"/>
      <protection locked="false"/>
    </xf>
    <xf numFmtId="164" fontId="14" fillId="14" borderId="22" xfId="0" applyNumberFormat="true" applyFont="true" applyFill="true" applyBorder="true" applyAlignment="true" applyProtection="true">
      <alignment horizontal="center" vertical="center"/>
      <protection locked="false"/>
    </xf>
    <xf numFmtId="164" fontId="14" fillId="10" borderId="17" xfId="0" applyNumberFormat="true" applyFont="true" applyFill="true" applyBorder="true" applyAlignment="true" applyProtection="true">
      <alignment horizontal="center" vertical="center"/>
      <protection locked="false"/>
    </xf>
    <xf numFmtId="164" fontId="14"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5" fillId="4" borderId="1" xfId="0" applyFont="true" applyFill="true" applyBorder="true" applyAlignment="true" applyProtection="true">
      <alignment horizontal="center" vertical="center"/>
    </xf>
    <xf numFmtId="0" fontId="15" fillId="4" borderId="2" xfId="0" applyFont="true" applyFill="true" applyBorder="true" applyAlignment="true" applyProtection="true">
      <alignment horizontal="center" vertical="center"/>
    </xf>
    <xf numFmtId="0" fontId="15" fillId="4" borderId="5" xfId="0" applyFont="true" applyFill="true" applyBorder="true" applyAlignment="true" applyProtection="true">
      <alignment horizontal="center" vertical="center"/>
    </xf>
    <xf numFmtId="0" fontId="15" fillId="4" borderId="6" xfId="0" applyFont="true" applyFill="true" applyBorder="true" applyAlignment="true" applyProtection="true">
      <alignment horizontal="center" vertical="center"/>
    </xf>
    <xf numFmtId="0" fontId="69" fillId="16" borderId="52" xfId="0" applyFont="true" applyFill="true" applyBorder="true" applyAlignment="true">
      <alignment horizontal="left" vertical="center" wrapText="true"/>
    </xf>
    <xf numFmtId="0" fontId="42" fillId="16" borderId="53" xfId="0" applyFont="true" applyFill="true" applyBorder="true" applyAlignment="true">
      <alignment horizontal="left" vertical="center" wrapText="true"/>
    </xf>
    <xf numFmtId="0" fontId="69" fillId="16" borderId="53" xfId="0" applyFont="true" applyFill="true" applyBorder="true" applyAlignment="true">
      <alignment horizontal="left" vertical="center" wrapText="true"/>
    </xf>
    <xf numFmtId="0" fontId="42" fillId="16" borderId="54" xfId="0" applyFont="true" applyFill="true" applyBorder="true" applyAlignment="true">
      <alignment horizontal="left" vertical="center" wrapText="true"/>
    </xf>
    <xf numFmtId="0" fontId="42" fillId="16" borderId="52" xfId="0" applyFont="true" applyFill="true" applyBorder="true" applyAlignment="true">
      <alignment horizontal="left" vertical="center" wrapText="true"/>
    </xf>
    <xf numFmtId="0" fontId="42" fillId="3" borderId="1" xfId="0" applyFont="true" applyFill="true" applyBorder="true" applyAlignment="true">
      <alignment horizontal="center" vertical="center" wrapText="true"/>
    </xf>
    <xf numFmtId="0" fontId="42" fillId="3" borderId="77" xfId="0" applyFont="true" applyFill="true" applyBorder="true" applyAlignment="true">
      <alignment horizontal="center" vertical="center" wrapText="true"/>
    </xf>
    <xf numFmtId="0" fontId="42" fillId="3" borderId="84" xfId="0" applyFont="true" applyFill="true" applyBorder="true" applyAlignment="true">
      <alignment horizontal="center" vertical="center" wrapText="true"/>
    </xf>
    <xf numFmtId="0" fontId="42" fillId="3" borderId="78" xfId="0" applyFont="true" applyFill="true" applyBorder="true" applyAlignment="true">
      <alignment horizontal="center" vertical="center" wrapText="true"/>
    </xf>
    <xf numFmtId="0" fontId="42" fillId="16" borderId="96" xfId="0" applyFont="true" applyFill="true" applyBorder="true" applyAlignment="true">
      <alignment horizontal="left" vertical="center" wrapText="true"/>
    </xf>
    <xf numFmtId="0" fontId="42" fillId="3" borderId="3"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91"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16" borderId="101" xfId="0" applyFont="true" applyFill="true" applyBorder="true" applyAlignment="true">
      <alignment horizontal="left" vertical="center" wrapText="true"/>
    </xf>
    <xf numFmtId="0" fontId="42" fillId="16" borderId="98" xfId="0" applyFont="true" applyFill="true" applyBorder="true" applyAlignment="true">
      <alignment horizontal="left" vertical="center" wrapText="true"/>
    </xf>
    <xf numFmtId="169" fontId="47" fillId="2" borderId="99" xfId="0" applyNumberFormat="true" applyFont="true" applyFill="true" applyBorder="true" applyAlignment="true">
      <alignment vertical="center" wrapText="true"/>
    </xf>
    <xf numFmtId="0" fontId="48" fillId="2" borderId="10" xfId="0" applyFont="true" applyFill="true" applyBorder="true" applyAlignment="true">
      <alignment vertical="center" wrapText="true"/>
    </xf>
    <xf numFmtId="0" fontId="48" fillId="2" borderId="8" xfId="0" applyFont="true" applyFill="true" applyBorder="true" applyAlignment="true">
      <alignment vertical="center" wrapText="true"/>
    </xf>
    <xf numFmtId="0" fontId="42" fillId="3" borderId="1" xfId="0" applyFont="true" applyFill="true" applyBorder="true" applyAlignment="true">
      <alignment horizontal="center" vertical="center"/>
    </xf>
    <xf numFmtId="0" fontId="42" fillId="3" borderId="77" xfId="0" applyFont="true" applyFill="true" applyBorder="true" applyAlignment="true">
      <alignment horizontal="center" vertical="center"/>
    </xf>
    <xf numFmtId="0" fontId="42" fillId="3" borderId="84" xfId="0" applyFont="true" applyFill="true" applyBorder="true" applyAlignment="true">
      <alignment horizontal="center" vertical="center"/>
    </xf>
    <xf numFmtId="0" fontId="42" fillId="3" borderId="10" xfId="0" applyFont="true" applyFill="true" applyBorder="true" applyAlignment="true">
      <alignment horizontal="center" vertical="center" wrapText="true"/>
    </xf>
    <xf numFmtId="0" fontId="42" fillId="3" borderId="3" xfId="0" applyFont="true" applyFill="true" applyBorder="true" applyAlignment="true">
      <alignment horizontal="center" vertical="center"/>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55" fillId="17" borderId="1" xfId="0" applyFont="true" applyFill="true" applyBorder="true" applyAlignment="true"/>
    <xf numFmtId="0" fontId="27" fillId="3" borderId="2" xfId="0" applyFont="true" applyFill="true" applyBorder="true" applyAlignment="true"/>
    <xf numFmtId="0" fontId="6" fillId="15" borderId="10" xfId="0" applyFont="true" applyFill="true" applyBorder="true"/>
    <xf numFmtId="0" fontId="6" fillId="3" borderId="10" xfId="0" applyFont="true" applyFill="true" applyBorder="true"/>
    <xf numFmtId="0" fontId="4" fillId="15" borderId="10" xfId="0" applyFont="true" applyFill="true" applyBorder="true" applyAlignment="true">
      <alignment wrapText="true"/>
    </xf>
    <xf numFmtId="0" fontId="49"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 fillId="15" borderId="10" xfId="0" applyFont="true" applyFill="true" applyBorder="true" applyAlignment="true">
      <alignment horizontal="right" vertical="top" wrapText="true"/>
    </xf>
    <xf numFmtId="0" fontId="4" fillId="3" borderId="10" xfId="0" applyFont="true" applyFill="true" applyBorder="true" applyAlignment="true">
      <alignment horizontal="right" vertical="top" wrapText="true"/>
    </xf>
    <xf numFmtId="0" fontId="42" fillId="16" borderId="53" xfId="0" applyFont="true" applyFill="true" applyBorder="true" applyAlignment="true">
      <alignment horizontal="left" vertical="top" wrapText="true"/>
    </xf>
    <xf numFmtId="0" fontId="42" fillId="16" borderId="54" xfId="0" applyFont="true" applyFill="true" applyBorder="true" applyAlignment="true">
      <alignment horizontal="left" vertical="top" wrapText="true"/>
    </xf>
    <xf numFmtId="0" fontId="41" fillId="3" borderId="10" xfId="0" applyFont="true" applyFill="true" applyBorder="true" applyAlignment="true">
      <alignment horizontal="left" vertical="top" wrapText="true"/>
    </xf>
    <xf numFmtId="0" fontId="6" fillId="15" borderId="10" xfId="0" applyFont="true" applyFill="true" applyBorder="true" applyAlignment="true"/>
    <xf numFmtId="0" fontId="6" fillId="3" borderId="10" xfId="0" applyFont="true" applyFill="true" applyBorder="true" applyAlignment="true"/>
    <xf numFmtId="0" fontId="4" fillId="15" borderId="10" xfId="0" applyFont="true" applyFill="true" applyBorder="true" applyAlignment="true">
      <alignment vertical="top" wrapText="true"/>
    </xf>
    <xf numFmtId="0" fontId="42" fillId="15" borderId="96" xfId="0" applyFont="true" applyFill="true" applyBorder="true" applyAlignment="true">
      <alignment horizontal="left" vertical="center" wrapText="true"/>
    </xf>
    <xf numFmtId="0" fontId="4" fillId="3" borderId="10" xfId="0" applyFont="true" applyFill="true" applyBorder="true"/>
    <xf numFmtId="0" fontId="42" fillId="3" borderId="10" xfId="0" applyFont="true" applyFill="true" applyBorder="true" applyAlignment="true">
      <alignment horizontal="right" vertical="top" wrapText="true"/>
    </xf>
    <xf numFmtId="0" fontId="42" fillId="3" borderId="46" xfId="0" applyFont="true" applyFill="true" applyBorder="true" applyAlignment="true">
      <alignment horizontal="right" vertical="top" wrapText="true"/>
    </xf>
    <xf numFmtId="0" fontId="42" fillId="3" borderId="47" xfId="0" applyFont="true" applyFill="true" applyBorder="true" applyAlignment="true">
      <alignment horizontal="right" vertical="top" wrapText="true"/>
    </xf>
    <xf numFmtId="0" fontId="42" fillId="16" borderId="97" xfId="0" applyFont="true" applyFill="true" applyBorder="true" applyAlignment="true">
      <alignment horizontal="left" vertical="center" wrapText="true"/>
    </xf>
    <xf numFmtId="0" fontId="71" fillId="3" borderId="10" xfId="0" applyFont="true" applyFill="true" applyBorder="true" applyAlignment="true">
      <alignment horizontal="center" vertical="center" wrapText="true"/>
    </xf>
    <xf numFmtId="0" fontId="42"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169" fontId="47" fillId="2" borderId="99" xfId="0" applyNumberFormat="true" applyFont="true" applyFill="true" applyBorder="true" applyAlignment="true">
      <alignment vertical="center"/>
    </xf>
    <xf numFmtId="0" fontId="48" fillId="2" borderId="10" xfId="0" applyFont="true" applyFill="true" applyBorder="true" applyAlignment="true">
      <alignment vertical="center"/>
    </xf>
    <xf numFmtId="0" fontId="48" fillId="2" borderId="8" xfId="0" applyFont="true" applyFill="true" applyBorder="true" applyAlignment="true">
      <alignment vertical="center"/>
    </xf>
    <xf numFmtId="0" fontId="55" fillId="17" borderId="3" xfId="0" applyFont="true" applyFill="true" applyBorder="true" applyAlignment="true"/>
    <xf numFmtId="0" fontId="27" fillId="3" borderId="4" xfId="0" applyFont="true" applyFill="true" applyBorder="true" applyAlignment="true"/>
    <xf numFmtId="0" fontId="56" fillId="17" borderId="3" xfId="0" applyFont="true" applyFill="true" applyBorder="true" applyAlignment="true"/>
    <xf numFmtId="0" fontId="56" fillId="3" borderId="4" xfId="0" applyFont="true" applyFill="true" applyBorder="true" applyAlignment="true"/>
    <xf numFmtId="0" fontId="42" fillId="16" borderId="52" xfId="1195" applyFont="true" applyFill="true" applyBorder="true" applyAlignment="true">
      <alignment horizontal="left" vertical="center" wrapText="true"/>
    </xf>
    <xf numFmtId="0" fontId="42" fillId="16" borderId="53" xfId="1207" applyFont="true" applyFill="true" applyBorder="true" applyAlignment="true">
      <alignment horizontal="left" vertical="center" wrapText="true"/>
    </xf>
    <xf numFmtId="0" fontId="42" fillId="16" borderId="54" xfId="1219" applyFont="true" applyFill="true" applyBorder="true" applyAlignment="true">
      <alignment horizontal="left" vertical="center" wrapText="true"/>
    </xf>
    <xf numFmtId="0" fontId="42" fillId="16" borderId="53" xfId="1327" applyFont="true" applyFill="true" applyBorder="true" applyAlignment="true">
      <alignment horizontal="left" vertical="center" wrapText="true"/>
    </xf>
    <xf numFmtId="0" fontId="42" fillId="16" borderId="54" xfId="1339" applyFont="true" applyFill="true" applyBorder="true" applyAlignment="true">
      <alignment horizontal="left" vertical="center" wrapText="true"/>
    </xf>
    <xf numFmtId="0" fontId="42" fillId="16" borderId="53" xfId="1387" applyFont="true" applyFill="true" applyBorder="true" applyAlignment="true">
      <alignment horizontal="left" vertical="center" wrapText="true"/>
    </xf>
    <xf numFmtId="0" fontId="42" fillId="16" borderId="54" xfId="1399" applyFont="true" applyFill="true" applyBorder="true" applyAlignment="true">
      <alignment horizontal="left" vertical="center" wrapText="true"/>
    </xf>
    <xf numFmtId="0" fontId="49" fillId="3" borderId="10" xfId="1549" applyFont="true" applyAlignment="true">
      <alignment horizontal="center" vertical="center" wrapText="true"/>
    </xf>
    <xf numFmtId="0" fontId="49" fillId="3" borderId="10" xfId="1550" applyFont="true" applyAlignment="true">
      <alignment horizontal="center" vertical="center" wrapText="true"/>
    </xf>
    <xf numFmtId="0" fontId="49" fillId="3" borderId="10" xfId="1551" applyFont="true" applyAlignment="true">
      <alignment horizontal="center" vertical="center" wrapText="true"/>
    </xf>
    <xf numFmtId="0" fontId="42" fillId="3" borderId="51" xfId="1552" applyFont="true" applyBorder="true" applyAlignment="true">
      <alignment horizontal="left" wrapText="true"/>
    </xf>
    <xf numFmtId="0" fontId="42" fillId="3" borderId="51" xfId="1553" applyFont="true" applyBorder="true" applyAlignment="true">
      <alignment horizontal="left" wrapText="true"/>
    </xf>
    <xf numFmtId="0" fontId="42" fillId="16" borderId="53" xfId="1558" applyFont="true" applyFill="true" applyBorder="true" applyAlignment="true">
      <alignment horizontal="left" vertical="top" wrapText="true"/>
    </xf>
    <xf numFmtId="0" fontId="41" fillId="3" borderId="10" xfId="1564" applyFont="true" applyAlignment="true">
      <alignment horizontal="left" vertical="top" wrapText="true"/>
    </xf>
    <xf numFmtId="0" fontId="41" fillId="3" borderId="10" xfId="1565" applyFont="true" applyAlignment="true">
      <alignment horizontal="left" vertical="top" wrapText="true"/>
    </xf>
    <xf numFmtId="0" fontId="41" fillId="3" borderId="10" xfId="1566" applyFont="true" applyAlignment="true">
      <alignment horizontal="left" vertical="top" wrapText="true"/>
    </xf>
    <xf numFmtId="0" fontId="42" fillId="16" borderId="52" xfId="1189" applyFont="true" applyFill="true" applyBorder="true" applyAlignment="true">
      <alignment horizontal="left" vertical="center" wrapText="true"/>
    </xf>
    <xf numFmtId="0" fontId="42" fillId="16" borderId="53" xfId="1201" applyFont="true" applyFill="true" applyBorder="true" applyAlignment="true">
      <alignment horizontal="left" vertical="center" wrapText="true"/>
    </xf>
    <xf numFmtId="0" fontId="42" fillId="16" borderId="54" xfId="1213" applyFont="true" applyFill="true" applyBorder="true" applyAlignment="true">
      <alignment horizontal="left" vertical="center" wrapText="true"/>
    </xf>
    <xf numFmtId="0" fontId="42" fillId="16" borderId="53" xfId="1321" applyFont="true" applyFill="true" applyBorder="true" applyAlignment="true">
      <alignment horizontal="left" vertical="center" wrapText="true"/>
    </xf>
    <xf numFmtId="0" fontId="42" fillId="16" borderId="54" xfId="1333" applyFont="true" applyFill="true" applyBorder="true" applyAlignment="true">
      <alignment horizontal="left" vertical="center" wrapText="true"/>
    </xf>
    <xf numFmtId="0" fontId="42" fillId="16" borderId="53" xfId="1381" applyFont="true" applyFill="true" applyBorder="true" applyAlignment="true">
      <alignment horizontal="left" vertical="center" wrapText="true"/>
    </xf>
    <xf numFmtId="0" fontId="42" fillId="16" borderId="54" xfId="1393" applyFont="true" applyFill="true" applyBorder="true" applyAlignment="true">
      <alignment horizontal="left" vertical="center" wrapText="true"/>
    </xf>
    <xf numFmtId="0" fontId="24" fillId="0" borderId="10" xfId="0" applyFont="true" applyFill="true" applyBorder="true" applyAlignment="true">
      <alignment horizontal="right" vertical="top" wrapText="true"/>
    </xf>
    <xf numFmtId="0" fontId="24" fillId="0" borderId="10" xfId="0" applyFont="true" applyBorder="true" applyAlignment="true">
      <alignment horizontal="right" vertical="top" wrapText="true"/>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64" fillId="0" borderId="10" xfId="0" applyFont="true" applyFill="true" applyBorder="true" applyAlignment="true">
      <alignment vertical="top"/>
    </xf>
    <xf numFmtId="0" fontId="0" fillId="0" borderId="10" xfId="0" applyBorder="true" applyAlignment="true"/>
    <xf numFmtId="0" fontId="24" fillId="3" borderId="10" xfId="1533" applyFont="true" applyAlignment="true">
      <alignment horizontal="right" vertical="top" wrapText="true"/>
    </xf>
    <xf numFmtId="0" fontId="24" fillId="3" borderId="46" xfId="1534" applyFont="true" applyBorder="true" applyAlignment="true">
      <alignment horizontal="right" vertical="top" wrapText="true"/>
    </xf>
    <xf numFmtId="0" fontId="24" fillId="3" borderId="47" xfId="1535" applyFont="true" applyBorder="true" applyAlignment="true">
      <alignment horizontal="right" vertical="top" wrapText="true"/>
    </xf>
    <xf numFmtId="0" fontId="24" fillId="3" borderId="10" xfId="1512" applyFont="true" applyAlignment="true">
      <alignment horizontal="right" vertical="top" wrapText="true"/>
    </xf>
    <xf numFmtId="0" fontId="24" fillId="3" borderId="46" xfId="1513" applyFont="true" applyBorder="true" applyAlignment="true">
      <alignment horizontal="right" vertical="top" wrapText="true"/>
    </xf>
    <xf numFmtId="0" fontId="24" fillId="3" borderId="47" xfId="1514" applyFont="true" applyBorder="true" applyAlignment="true">
      <alignment horizontal="right" vertical="top" wrapText="true"/>
    </xf>
    <xf numFmtId="0" fontId="24" fillId="3" borderId="10" xfId="1515" applyFont="true" applyAlignment="true">
      <alignment horizontal="right" vertical="top" wrapText="true"/>
    </xf>
    <xf numFmtId="0" fontId="24" fillId="3" borderId="46" xfId="1516" applyFont="true" applyBorder="true" applyAlignment="true">
      <alignment horizontal="right" vertical="top" wrapText="true"/>
    </xf>
    <xf numFmtId="0" fontId="24" fillId="3" borderId="47" xfId="1517" applyFont="true" applyBorder="true" applyAlignment="true">
      <alignment horizontal="right" vertical="top" wrapText="true"/>
    </xf>
    <xf numFmtId="0" fontId="24" fillId="0" borderId="0" xfId="0" applyFont="true" applyAlignment="true">
      <alignment horizontal="right" vertical="top" wrapText="true"/>
    </xf>
    <xf numFmtId="0" fontId="24" fillId="3" borderId="10" xfId="0" applyFont="true" applyFill="true" applyBorder="true" applyAlignment="true">
      <alignment horizontal="right" vertical="top" wrapText="true"/>
    </xf>
  </cellXfs>
  <cellStyles count="1568">
    <cellStyle name="Normal" xfId="0" builtinId="0"/>
    <cellStyle name="Normal 3" xfId="1567" xr:uid="{5608560D-DCE7-4865-8711-0ED0B97CF136}"/>
    <cellStyle name="style1619529849665" xfId="101" xr:uid="{D0E69EF3-098E-4408-9845-A5E436EED1AB}"/>
    <cellStyle name="style1619529849697" xfId="102" xr:uid="{31ED5A19-1173-40D5-82F8-FF0DF6A8EF19}"/>
    <cellStyle name="style1619529849728" xfId="96" xr:uid="{4985E0CE-0382-42EF-A90B-81548775A7FB}"/>
    <cellStyle name="style1619529849750" xfId="90" xr:uid="{646DC640-85EB-4C85-9C97-08378AA71F58}"/>
    <cellStyle name="style1619529849766" xfId="95" xr:uid="{4DC2285D-14C5-47B0-9905-2FB8906F72C9}"/>
    <cellStyle name="style1619529849813" xfId="89" xr:uid="{15EFC4C7-2C62-4792-A3B2-BECC6EB9405B}"/>
    <cellStyle name="style1619529849835" xfId="84" xr:uid="{AC9DE5CA-7B0C-4DAB-BD04-799D2A08A40A}"/>
    <cellStyle name="style1619529849866" xfId="78" xr:uid="{F01D2EE5-98EA-4EB7-AB78-80D3E4160947}"/>
    <cellStyle name="style1619529849897" xfId="72" xr:uid="{DD06E334-51EB-4599-AF93-627802195992}"/>
    <cellStyle name="style1619529849929" xfId="83" xr:uid="{812D9283-CBAC-44BA-B639-51FA4A6F63EB}"/>
    <cellStyle name="style1619529849951" xfId="77" xr:uid="{87BE5B3F-A587-443D-8295-331D5784B564}"/>
    <cellStyle name="style1619529849966" xfId="71" xr:uid="{1D717479-4147-404F-ACAC-85A1521FEBE6}"/>
    <cellStyle name="style1619529849998" xfId="68" xr:uid="{A7C31A04-68C0-4743-A7D4-9E1B91A1C971}"/>
    <cellStyle name="style1619529850013" xfId="67" xr:uid="{6D79D80D-086A-46AF-A6A7-59CA84AA8A91}"/>
    <cellStyle name="style1619529850035" xfId="63" xr:uid="{971745D2-9BAA-45C0-BB74-0A9981163763}"/>
    <cellStyle name="style1619529850067" xfId="57" xr:uid="{C8BD63F9-F22B-4F51-8AF9-B8095A8263CC}"/>
    <cellStyle name="style1619529850113" xfId="54" xr:uid="{E7D68E15-A975-4FAA-A7AC-204C3FC897F6}"/>
    <cellStyle name="style1619529850136" xfId="53" xr:uid="{C4228F0F-CE89-417E-9BC6-D77C78D8AA8A}"/>
    <cellStyle name="style1619529850167" xfId="55" xr:uid="{109AFF19-AC72-4175-9C9F-C6FA15125071}"/>
    <cellStyle name="style1619529850183" xfId="49" xr:uid="{200BCEC6-F43B-458E-9CC2-C74FB08BA0ED}"/>
    <cellStyle name="style1619529850214" xfId="48" xr:uid="{8525E688-A33B-4ADC-9C2E-14E9DB6A6DDC}"/>
    <cellStyle name="style1619529850236" xfId="47" xr:uid="{62E83A40-0007-44D3-BB53-A5256F5851F3}"/>
    <cellStyle name="style1619529850283" xfId="43" xr:uid="{2DB4AB54-1605-4DD0-BCE0-57663E1FE6BF}"/>
    <cellStyle name="style1619529850309" xfId="42" xr:uid="{829FFB7C-9018-40AA-B112-089963792A48}"/>
    <cellStyle name="style1619529850325" xfId="41" xr:uid="{7CF7CEB0-45AE-4C28-8F9A-EACCF32EDDDF}"/>
    <cellStyle name="style1619529850352" xfId="40" xr:uid="{1006BB0F-E9DF-4CE3-B69C-4449584BAE69}"/>
    <cellStyle name="style1619529850399" xfId="24" xr:uid="{7CEC620B-292B-4650-9E80-0E5E73C95C15}"/>
    <cellStyle name="style1619529850414" xfId="22" xr:uid="{85C75AF4-E655-42A8-82FA-DE7E0C51E50A}"/>
    <cellStyle name="style1619529851665" xfId="99" xr:uid="{2D6923C5-1C3A-4C74-A926-F5AD2D4CA09B}"/>
    <cellStyle name="style1619529851696" xfId="100" xr:uid="{9937B33B-1076-4352-9F24-209E7DCC8171}"/>
    <cellStyle name="style1619529851718" xfId="94" xr:uid="{E6150388-85AC-44F6-8805-226DA20AD52A}"/>
    <cellStyle name="style1619529851734" xfId="88" xr:uid="{251C9956-1C8D-4D69-8E9B-6A41702075AD}"/>
    <cellStyle name="style1619529851749" xfId="93" xr:uid="{8E29766D-98F0-44DD-921A-6B27490EAF1C}"/>
    <cellStyle name="style1619529851796" xfId="87" xr:uid="{5607B582-D6EF-4213-A970-26A5390CA67C}"/>
    <cellStyle name="style1619529851819" xfId="82" xr:uid="{93F0F2A7-C292-441C-9986-C10682166139}"/>
    <cellStyle name="style1619529851834" xfId="76" xr:uid="{D1FE68B9-96F6-4E11-8CF1-B10EB1DAA393}"/>
    <cellStyle name="style1619529851865" xfId="70" xr:uid="{B392F483-56F8-4DFD-8663-6D9027BE153D}"/>
    <cellStyle name="style1619529851897" xfId="81" xr:uid="{077E966B-D337-4D57-82AF-EBB8878EAD51}"/>
    <cellStyle name="style1619529851919" xfId="75" xr:uid="{DEE7BA2B-9F83-4402-AD79-1E95828DBD37}"/>
    <cellStyle name="style1619529851934" xfId="69" xr:uid="{6DAEA534-D28B-44EB-AC8C-7F0DE5425E00}"/>
    <cellStyle name="style1619529851950" xfId="66" xr:uid="{56A9F36D-A6C4-4DCD-BFC0-56D934215577}"/>
    <cellStyle name="style1619529851981" xfId="65" xr:uid="{A010B56F-F5C8-40C5-8058-81A9D2154B02}"/>
    <cellStyle name="style1619529851997" xfId="64" xr:uid="{F36AC053-1ED9-4CB4-AC2C-9A26CDAECB14}"/>
    <cellStyle name="style1619529852035" xfId="56" xr:uid="{DAB526DD-1188-431F-9F7A-2E90A06B0270}"/>
    <cellStyle name="style1619529852066" xfId="51" xr:uid="{7075F3AE-2453-4F42-B99B-4A92E62DD633}"/>
    <cellStyle name="style1619529852097" xfId="50" xr:uid="{D80FF2FF-F664-4C8B-98AA-79553F014587}"/>
    <cellStyle name="style1619529852119" xfId="52" xr:uid="{272F4A54-C13C-41DD-8ACB-630634879F1D}"/>
    <cellStyle name="style1619529852135" xfId="46" xr:uid="{35803542-D7D1-403B-AFE7-722FB200E3F8}"/>
    <cellStyle name="style1619529852151" xfId="45" xr:uid="{29E4E397-4BA2-4E8C-8D4B-36278868C80D}"/>
    <cellStyle name="style1619529852182" xfId="44" xr:uid="{8024727E-7D63-4A3D-9805-A6DB0E5F9D31}"/>
    <cellStyle name="style1619529852220" xfId="39" xr:uid="{C9894ED8-F929-4FF3-817D-06FA9E82F795}"/>
    <cellStyle name="style1619529852235" xfId="38" xr:uid="{D0CC02D2-3EE4-4123-8FAC-BA65B848946E}"/>
    <cellStyle name="style1619529852267" xfId="37" xr:uid="{24A8CFC6-9458-4A9F-9D81-6AB316B1F053}"/>
    <cellStyle name="style1619529852282" xfId="36" xr:uid="{33782650-9C84-40C8-BD7D-DBABA45AC7C9}"/>
    <cellStyle name="style1619529852320" xfId="23" xr:uid="{0548C36F-C50F-401B-9B33-953D36222AEE}"/>
    <cellStyle name="style1619529852335" xfId="21" xr:uid="{666C7C7C-48E9-4692-B413-4A29565215E2}"/>
    <cellStyle name="style1619529853702" xfId="97" xr:uid="{FE001535-F5FF-457C-8303-441183477932}"/>
    <cellStyle name="style1619529853724" xfId="98" xr:uid="{61CCF92B-1C7C-4B46-B3AD-BD87E9307DCB}"/>
    <cellStyle name="style1619529853755" xfId="92" xr:uid="{0DF27935-0109-44C5-A3A6-74551E81B15C}"/>
    <cellStyle name="style1619529853771" xfId="86" xr:uid="{1EC277C2-E2A8-4EFF-93C9-73FE51BEF30E}"/>
    <cellStyle name="style1619529853786" xfId="91" xr:uid="{86CC9AFA-F750-4284-A26F-E181112E1657}"/>
    <cellStyle name="style1619529853840" xfId="85" xr:uid="{1E323020-8EDE-4D3B-930E-3CAE98367341}"/>
    <cellStyle name="style1619529853855" xfId="80" xr:uid="{9B7CA73F-CE2F-446C-B57D-DF049561AFC8}"/>
    <cellStyle name="style1619529853887" xfId="74" xr:uid="{3198D0F3-F5F1-4D99-AC3B-C51488A226D7}"/>
    <cellStyle name="style1619529853924" xfId="62" xr:uid="{BC6EA1FC-7813-4984-B075-C331B1770F32}"/>
    <cellStyle name="style1619529853940" xfId="79" xr:uid="{AB3BE768-D02F-4BBF-A352-5EE635349B26}"/>
    <cellStyle name="style1619529853956" xfId="73" xr:uid="{B24B1269-BB5A-4604-AF2A-1639BF2C22DA}"/>
    <cellStyle name="style1619529853987" xfId="61" xr:uid="{544D3AFA-F6B9-4727-AFC5-943C39826506}"/>
    <cellStyle name="style1619529854002" xfId="60" xr:uid="{C14BF9AA-DF2A-4FC2-9C51-39AEF02366D6}"/>
    <cellStyle name="style1619529854025" xfId="59" xr:uid="{0A37FAEB-DF88-43E2-A0F0-8917A1129AD3}"/>
    <cellStyle name="style1619529854069" xfId="58" xr:uid="{360750B6-304B-4771-886D-C23B33237B49}"/>
    <cellStyle name="style1619529854084" xfId="35" xr:uid="{37827751-A5B7-45FB-8C21-E78086BDB45E}"/>
    <cellStyle name="style1619529854124" xfId="33" xr:uid="{AF3477E7-63F2-48F5-8428-0E52A97BA5BB}"/>
    <cellStyle name="style1619529854156" xfId="32" xr:uid="{5EC370C2-5A67-4D33-9BC4-F99D88ADBA1F}"/>
    <cellStyle name="style1619529854171" xfId="34" xr:uid="{58E23D9E-52D1-4794-8564-91C370FE6B8C}"/>
    <cellStyle name="style1619529854202" xfId="31" xr:uid="{429C5C86-970C-4B0F-85BE-6862A63636C6}"/>
    <cellStyle name="style1619529854225" xfId="30" xr:uid="{B24FC8D4-9CD3-474F-9051-A1B99F174895}"/>
    <cellStyle name="style1619529854240" xfId="29" xr:uid="{A1803DB4-3ED2-438C-BAAD-C383E2D2FE4F}"/>
    <cellStyle name="style1619529854287" xfId="28" xr:uid="{1B16EC82-D401-4103-A849-F2F7DF40FA35}"/>
    <cellStyle name="style1619529854303" xfId="27" xr:uid="{464652DD-C33D-4C42-8639-0F2947A39558}"/>
    <cellStyle name="style1619529854325" xfId="26" xr:uid="{B21B975E-6FFE-4BB2-884E-CB45F7080EF4}"/>
    <cellStyle name="style1619529854340" xfId="25" xr:uid="{F94D22AC-505D-417B-A880-7D8269218FAA}"/>
    <cellStyle name="style1619529854387" xfId="20" xr:uid="{4F4D9B9B-3AE1-4DFA-988F-BAC3FD79CA81}"/>
    <cellStyle name="style1619529854419" xfId="19" xr:uid="{40B73C93-8DD0-46BC-A269-A70FA852D445}"/>
    <cellStyle name="style1619530573746" xfId="522" xr:uid="{47720737-C00A-4FBB-B379-D27951354D25}"/>
    <cellStyle name="style1619530573777" xfId="521" xr:uid="{605FFF67-725C-4128-9615-79EFBB54870F}"/>
    <cellStyle name="style1619530573799" xfId="510" xr:uid="{1B8C8D9C-30C3-41CB-B744-143D51E9AF02}"/>
    <cellStyle name="style1619530573818" xfId="509" xr:uid="{414346A0-E50D-458B-82F2-DB741C8C05BE}"/>
    <cellStyle name="style1619530573865" xfId="519" xr:uid="{AA05131B-F002-42CF-8033-C3A0B7E580F7}"/>
    <cellStyle name="style1619530573884" xfId="518" xr:uid="{CFFEEEAC-022D-478F-A505-BDE9593A6E5F}"/>
    <cellStyle name="style1619530573899" xfId="520" xr:uid="{6894E079-9D21-40DE-B31B-2F27372E29C1}"/>
    <cellStyle name="style1619530573915" xfId="517" xr:uid="{9ECEDE29-5259-4E76-B1E0-27BD86466185}"/>
    <cellStyle name="style1619530573946" xfId="508" xr:uid="{DA0B726B-DCAE-467D-B87B-5DADA1F3BF14}"/>
    <cellStyle name="style1619530573962" xfId="507" xr:uid="{4F6513BA-81C1-4980-B1B6-39B2F1356CD8}"/>
    <cellStyle name="style1619530573984" xfId="506" xr:uid="{E0BBD95D-6DC6-446C-A36B-A9CC48F937F7}"/>
    <cellStyle name="style1619530574000" xfId="505" xr:uid="{93F48266-1E9B-4A97-991E-ED60161DF59A}"/>
    <cellStyle name="style1619530574031" xfId="498" xr:uid="{331D8102-C49D-43CE-B79E-79596DA9E4CD}"/>
    <cellStyle name="style1619530574046" xfId="486" xr:uid="{FAB197BD-ACEA-4572-8B57-4597E1409C44}"/>
    <cellStyle name="style1619530574078" xfId="497" xr:uid="{87C42D2C-8704-4B31-BB77-100F2BCEF339}"/>
    <cellStyle name="style1619530574100" xfId="485" xr:uid="{89EFD009-EE61-4C06-ACCC-0B49A10A9B8E}"/>
    <cellStyle name="style1619530574116" xfId="474" xr:uid="{1D99E2A7-39E5-4FF9-BB6B-3406AFE0331A}"/>
    <cellStyle name="style1619530574131" xfId="473" xr:uid="{283FC18C-E8BC-4ECF-BCAD-896E86ABB15A}"/>
    <cellStyle name="style1619530574165" xfId="496" xr:uid="{C77A6C21-D264-49DA-9749-F22CD8FDBFF2}"/>
    <cellStyle name="style1619530574184" xfId="495" xr:uid="{9AD97784-AC65-41EE-B026-7B4316B2FCE0}"/>
    <cellStyle name="style1619530574200" xfId="494" xr:uid="{8B2DF673-95AB-4C2F-81A5-A097FABFF5EE}"/>
    <cellStyle name="style1619530574231" xfId="493" xr:uid="{D7C823B3-5846-4915-B18E-54616883C5F1}"/>
    <cellStyle name="style1619530574247" xfId="484" xr:uid="{8A3CEFBD-F8F4-42A3-86C0-D8AD8AB8D799}"/>
    <cellStyle name="style1619530574263" xfId="483" xr:uid="{2D98C5F9-FF97-4AC3-AE63-7936E8776D0D}"/>
    <cellStyle name="style1619530574285" xfId="482" xr:uid="{9D2AE262-91A4-444D-899F-D34DA59EF814}"/>
    <cellStyle name="style1619530574316" xfId="481" xr:uid="{8D814172-189C-4636-B1CF-7155BBCBCAAE}"/>
    <cellStyle name="style1619530574332" xfId="472" xr:uid="{A3AFAC8C-A896-4BC1-80D2-D073A9F53AE7}"/>
    <cellStyle name="style1619530574363" xfId="471" xr:uid="{FE728AB5-B309-4E8C-9EFA-C7F374504754}"/>
    <cellStyle name="style1619530574385" xfId="470" xr:uid="{8344348E-6EF5-4E4D-AD3A-C8B6B5441C5F}"/>
    <cellStyle name="style1619530574401" xfId="469" xr:uid="{128D417A-CBA6-4827-99E2-449D27390540}"/>
    <cellStyle name="style1619530575388" xfId="462" xr:uid="{D4282625-AD39-41D9-8F34-96D85E1C2A28}"/>
    <cellStyle name="style1619530575419" xfId="461" xr:uid="{C2B7C1E9-0166-4EBB-BF49-649FA86C403A}"/>
    <cellStyle name="style1619530575434" xfId="450" xr:uid="{EADBB479-A9A5-4C42-A7F6-D626125C50CF}"/>
    <cellStyle name="style1619530575466" xfId="449" xr:uid="{E2BA11F2-A9D4-4997-8C9E-7406AA2CB6B8}"/>
    <cellStyle name="style1619530575503" xfId="459" xr:uid="{E10F3E3E-CF39-4984-A104-F5DC458CAB0E}"/>
    <cellStyle name="style1619530575519" xfId="458" xr:uid="{B906275E-8D07-4381-ABCE-F17252752353}"/>
    <cellStyle name="style1619530575550" xfId="460" xr:uid="{71778F83-1B3B-430A-8FB7-6585872E41C2}"/>
    <cellStyle name="style1619530575566" xfId="457" xr:uid="{E74BE97D-7BBD-49EE-BA4D-20097A80E05C}"/>
    <cellStyle name="style1619530575588" xfId="448" xr:uid="{DB79603A-E34E-4566-8DF5-226F8C2CC853}"/>
    <cellStyle name="style1619530575604" xfId="447" xr:uid="{3FAC0E41-76C0-4B4A-957B-CB00392DE0BF}"/>
    <cellStyle name="style1619530575635" xfId="446" xr:uid="{2BAAEC57-F806-47EE-807A-A8330F801448}"/>
    <cellStyle name="style1619530575651" xfId="445" xr:uid="{AD77AF0C-AFD2-4F23-B283-BE9FAAF25CCB}"/>
    <cellStyle name="style1619530575666" xfId="438" xr:uid="{BADE804F-359C-45E9-AACE-2B006E01FF7B}"/>
    <cellStyle name="style1619530575688" xfId="426" xr:uid="{BBFC240D-285D-4380-B441-204C8CEF7AE1}"/>
    <cellStyle name="style1619530575720" xfId="437" xr:uid="{18B91EC2-3304-4A55-BCA4-E887B692C8E9}"/>
    <cellStyle name="style1619530575735" xfId="425" xr:uid="{9D5D99A3-37BE-48F7-9B6F-05E8E6CE4609}"/>
    <cellStyle name="style1619530575767" xfId="414" xr:uid="{D7B6E4E9-3C5A-45B3-A6BE-AF704A5ACE99}"/>
    <cellStyle name="style1619530575789" xfId="413" xr:uid="{666858F4-3270-47CC-A702-C1E214767EED}"/>
    <cellStyle name="style1619530575804" xfId="436" xr:uid="{A9D97E9B-AB0F-414B-9E14-71BF2F42EE6A}"/>
    <cellStyle name="style1619530575819" xfId="435" xr:uid="{E8B3D839-6090-419E-8E92-51E954010ED7}"/>
    <cellStyle name="style1619530575850" xfId="434" xr:uid="{8A78F9D1-E012-4999-883F-2C4E5E86161D}"/>
    <cellStyle name="style1619530575866" xfId="433" xr:uid="{6B51E1A0-B39A-4CF2-8E6F-CD7008BB8A0C}"/>
    <cellStyle name="style1619530575889" xfId="424" xr:uid="{704E1359-4B7B-4A85-90AE-5237FBAE07DF}"/>
    <cellStyle name="style1619530575905" xfId="423" xr:uid="{3CD84AB2-8B55-42DA-AECB-D764349EEAA0}"/>
    <cellStyle name="style1619530575936" xfId="422" xr:uid="{C19894EE-0376-4D40-88F1-C5FE43EDAC88}"/>
    <cellStyle name="style1619530575951" xfId="421" xr:uid="{68E4976F-545D-4BEE-9A48-8332889DE82F}"/>
    <cellStyle name="style1619530576005" xfId="412" xr:uid="{C1513A72-4B6F-4C92-ABB5-ACE3357E9AF9}"/>
    <cellStyle name="style1619530576020" xfId="411" xr:uid="{2374BE82-CE51-4298-A7D3-B5516827DBA4}"/>
    <cellStyle name="style1619530576052" xfId="410" xr:uid="{CA849ED7-2082-4A9E-8EFB-6905A23EB7B9}"/>
    <cellStyle name="style1619530576067" xfId="409" xr:uid="{6E3F4A5F-7D2F-4F50-8312-6B1096B1B590}"/>
    <cellStyle name="style1619530576991" xfId="402" xr:uid="{81845235-CCA5-4DFE-A36A-C37D1FA2D3FE}"/>
    <cellStyle name="style1619530577022" xfId="401" xr:uid="{607FC631-6D97-4807-8E84-6AF227FB94FF}"/>
    <cellStyle name="style1619530577038" xfId="390" xr:uid="{2C19BA16-6945-4201-B067-04326BE3A187}"/>
    <cellStyle name="style1619530577069" xfId="389" xr:uid="{01FC4F18-FBF6-4AC3-A672-6BE915C1AC68}"/>
    <cellStyle name="style1619530577107" xfId="399" xr:uid="{4F47D09B-65E1-436A-B979-6E9A5560B202}"/>
    <cellStyle name="style1619530577123" xfId="398" xr:uid="{C5A40904-8E0C-47EC-9850-ACEE00DEDF47}"/>
    <cellStyle name="style1619530577154" xfId="400" xr:uid="{E06E837E-AA92-4835-BA2C-C2738EE79247}"/>
    <cellStyle name="style1619530577169" xfId="397" xr:uid="{D9E373E8-D1D9-4A6C-8BA2-7B9A1CCC9965}"/>
    <cellStyle name="style1619530577192" xfId="388" xr:uid="{4739F826-10CA-4E7D-89EF-80A491E1E483}"/>
    <cellStyle name="style1619530577207" xfId="387" xr:uid="{36744A5A-AB12-4CF6-98A4-46431C0F2C1A}"/>
    <cellStyle name="style1619530577238" xfId="386" xr:uid="{309B299A-14AA-4A53-B68A-2CF7CC1998A6}"/>
    <cellStyle name="style1619530577254" xfId="385" xr:uid="{6AEFE807-D8ED-4F99-BDA5-6425DE3D2253}"/>
    <cellStyle name="style1619530577270" xfId="378" xr:uid="{31A6EAA8-AE14-4663-B474-D5F4657CCFB3}"/>
    <cellStyle name="style1619530577307" xfId="366" xr:uid="{D569DED0-4FD9-44DD-B615-A6D586838CF9}"/>
    <cellStyle name="style1619530577323" xfId="354" xr:uid="{995EACBD-D763-408B-9895-42F60270CA15}"/>
    <cellStyle name="style1619530577339" xfId="377" xr:uid="{384C753B-71AA-46C0-B9D0-174110679371}"/>
    <cellStyle name="style1619530577370" xfId="365" xr:uid="{A171AB85-F386-473A-95FB-79189AE21331}"/>
    <cellStyle name="style1619530577392" xfId="353" xr:uid="{A6776F2C-2C99-4377-A6C7-BF4AF2929DC9}"/>
    <cellStyle name="style1619530577408" xfId="376" xr:uid="{5FD45572-977C-408A-B9AE-50231C6842A1}"/>
    <cellStyle name="style1619530577439" xfId="375" xr:uid="{88045305-78AA-4407-A895-4AD7523D450A}"/>
    <cellStyle name="style1619530577455" xfId="374" xr:uid="{61FB684F-4C2B-4A72-AA04-764186709D05}"/>
    <cellStyle name="style1619530577470" xfId="373" xr:uid="{684BF42B-76AF-41F9-B8D7-4C440D0F0F0B}"/>
    <cellStyle name="style1619530577492" xfId="364" xr:uid="{5699ADE1-8B34-4ED2-AC33-557F36B1E5AD}"/>
    <cellStyle name="style1619530577524" xfId="363" xr:uid="{EB51A927-7D6B-4F76-9DF4-8DAF385BBD51}"/>
    <cellStyle name="style1619530577539" xfId="362" xr:uid="{248EFE18-78F6-4B95-AAA9-93B5B484594E}"/>
    <cellStyle name="style1619530577555" xfId="361" xr:uid="{D0EC6700-6DD7-4689-BDB7-33C86DDF85E8}"/>
    <cellStyle name="style1619530577593" xfId="352" xr:uid="{D678B474-FF08-4E22-8594-6D6381B75A21}"/>
    <cellStyle name="style1619530577608" xfId="351" xr:uid="{937C8962-BA30-47A3-BA6F-4B1F59BFE4A0}"/>
    <cellStyle name="style1619530577640" xfId="350" xr:uid="{887BB81E-37CC-401D-9152-69F28E1E07D0}"/>
    <cellStyle name="style1619530577655" xfId="349" xr:uid="{1AA0E3EB-2660-484F-81ED-C21D53B4943F}"/>
    <cellStyle name="style1619530578636" xfId="516" xr:uid="{3098A50E-FD76-4B15-A62C-E04EFEE791FF}"/>
    <cellStyle name="style1619530578667" xfId="515" xr:uid="{86A063B2-5B50-4836-BC92-A476CF3EE3D1}"/>
    <cellStyle name="style1619530578694" xfId="504" xr:uid="{1102344C-13B4-48E5-9C75-6E7FBE26C4A1}"/>
    <cellStyle name="style1619530578710" xfId="503" xr:uid="{9D06EA66-F1C1-487F-A113-08962C6A1244}"/>
    <cellStyle name="style1619530578757" xfId="513" xr:uid="{57A2DBB4-9991-4DA3-9CBF-22CE8EF76037}"/>
    <cellStyle name="style1619530578773" xfId="512" xr:uid="{2898E6E0-7605-476A-A5C3-5E345A526912}"/>
    <cellStyle name="style1619530578795" xfId="514" xr:uid="{6BF5F774-8319-4BCC-80EB-1303E41AA066}"/>
    <cellStyle name="style1619530578820" xfId="511" xr:uid="{232961EB-236B-4003-BF9C-7E2EC6595B8D}"/>
    <cellStyle name="style1619530578836" xfId="502" xr:uid="{9B54F17D-9D41-4C14-A813-39022803D6C5}"/>
    <cellStyle name="style1619530578867" xfId="501" xr:uid="{BCBAE747-848A-4916-BB62-0813160CD8E2}"/>
    <cellStyle name="style1619530578882" xfId="500" xr:uid="{F4342702-9373-4860-AEE1-2AF109A548FF}"/>
    <cellStyle name="style1619530578911" xfId="499" xr:uid="{7BF43313-0E48-44C7-8A6E-CC4C17137D22}"/>
    <cellStyle name="style1619530578926" xfId="492" xr:uid="{6CF3277D-5305-4906-AD30-80C236AB37AE}"/>
    <cellStyle name="style1619530578942" xfId="480" xr:uid="{BD73CE25-92EC-4A95-819F-5BE0F17FAE6F}"/>
    <cellStyle name="style1619530578973" xfId="491" xr:uid="{A7DB5F45-6FCB-475F-9D47-BFA9A6676A62}"/>
    <cellStyle name="style1619530578995" xfId="479" xr:uid="{D57DE156-70AF-455B-8147-4FB4B0CFFD8D}"/>
    <cellStyle name="style1619530579011" xfId="468" xr:uid="{58F8588C-38E5-42D7-B727-B2E8063AFABC}"/>
    <cellStyle name="style1619530579026" xfId="467" xr:uid="{48D053E7-CF40-4984-83DB-27817027328C}"/>
    <cellStyle name="style1619530579058" xfId="490" xr:uid="{FCE85915-D0EE-4EC7-B9CA-874D1A6910DC}"/>
    <cellStyle name="style1619530579073" xfId="489" xr:uid="{366F4671-6C15-46F4-A416-1CA513BA5BD2}"/>
    <cellStyle name="style1619530579096" xfId="488" xr:uid="{ED93B94C-178C-4E3C-8FE5-A02ABFE03F11}"/>
    <cellStyle name="style1619530579111" xfId="487" xr:uid="{ADA53E93-3B8A-48ED-AEF6-CECE38FE4617}"/>
    <cellStyle name="style1619530579142" xfId="478" xr:uid="{4717C776-CFC7-44E0-924E-27C6B1B6B045}"/>
    <cellStyle name="style1619530579158" xfId="477" xr:uid="{82D3A74A-4510-4792-821D-5A5D14C4C84F}"/>
    <cellStyle name="style1619530579174" xfId="476" xr:uid="{C7AA016F-FB0B-4B6A-A31F-1EB441764D66}"/>
    <cellStyle name="style1619530579196" xfId="475" xr:uid="{AAC38834-DB68-4B19-96B9-47547BBDD1FB}"/>
    <cellStyle name="style1619530579227" xfId="466" xr:uid="{96549102-2328-4D6C-A220-41DCBE28F30F}"/>
    <cellStyle name="style1619530579243" xfId="465" xr:uid="{DE0618F4-956E-47F2-979A-C15FD2ED6EF4}"/>
    <cellStyle name="style1619530579274" xfId="464" xr:uid="{EEB40A16-B4B4-495A-B844-61D45BA9080D}"/>
    <cellStyle name="style1619530579296" xfId="463" xr:uid="{88C9D733-3489-43B3-B18D-CE3AA6448F1A}"/>
    <cellStyle name="style1619530580245" xfId="456" xr:uid="{0B9E8EC7-FD7D-44CB-B37C-941222921698}"/>
    <cellStyle name="style1619530580261" xfId="455" xr:uid="{456F3214-4650-4483-96F6-365E50208BBF}"/>
    <cellStyle name="style1619530580276" xfId="444" xr:uid="{FE83476C-6B30-40A1-BF6A-6B91BEBEE3B9}"/>
    <cellStyle name="style1619530580298" xfId="443" xr:uid="{001E98DB-8BCA-4C7B-B9BA-D56E281C4744}"/>
    <cellStyle name="style1619530580345" xfId="453" xr:uid="{8778B6F0-059E-4406-8774-87F54042BACD}"/>
    <cellStyle name="style1619530580361" xfId="452" xr:uid="{1DA88A3C-C67B-40D0-B0CF-4F5A3AFBDC84}"/>
    <cellStyle name="style1619530580392" xfId="454" xr:uid="{F6A622FB-B9E9-43FB-8580-919D3970395F}"/>
    <cellStyle name="style1619530580414" xfId="451" xr:uid="{9122BDAF-FF01-4E6F-B49A-661161AF868D}"/>
    <cellStyle name="style1619530580430" xfId="442" xr:uid="{C57A2690-4DC7-4F4A-B1A3-E92F8226B661}"/>
    <cellStyle name="style1619530580445" xfId="441" xr:uid="{C433306F-7125-43E4-991E-74FE714FA4C4}"/>
    <cellStyle name="style1619530580477" xfId="440" xr:uid="{380527A0-9FC0-4DC1-975B-E06900E33716}"/>
    <cellStyle name="style1619530580499" xfId="439" xr:uid="{46A0B61C-8BD4-4BD5-9A8C-DA10AD3909CE}"/>
    <cellStyle name="style1619530580515" xfId="432" xr:uid="{DD84652B-F17F-4C2C-9FEC-449791C5FF90}"/>
    <cellStyle name="style1619530580546" xfId="420" xr:uid="{2B810A3A-8697-45F9-8664-FA42659162AD}"/>
    <cellStyle name="style1619530580561" xfId="431" xr:uid="{74BFD17A-101F-47E0-BCAC-B7D46CF507B2}"/>
    <cellStyle name="style1619530580577" xfId="419" xr:uid="{E022CECA-86D5-4E0E-8009-60FC535D31A2}"/>
    <cellStyle name="style1619530580599" xfId="408" xr:uid="{AEBB4E1E-BF27-4C33-88F7-A8E555B3132B}"/>
    <cellStyle name="style1619530580630" xfId="407" xr:uid="{441A7593-2714-4613-A58F-E5B6D75744E5}"/>
    <cellStyle name="style1619530580646" xfId="430" xr:uid="{1646A6EE-1490-424F-88AD-79F61F29A269}"/>
    <cellStyle name="style1619530580677" xfId="429" xr:uid="{08C3DAFB-74A7-41CB-8D07-0E206999A81A}"/>
    <cellStyle name="style1619530580693" xfId="428" xr:uid="{B3C8C8EF-BF39-4774-91F7-13898F1E6C37}"/>
    <cellStyle name="style1619530580715" xfId="427" xr:uid="{74783B4F-67C5-42D9-9E6D-22899F675556}"/>
    <cellStyle name="style1619530580731" xfId="418" xr:uid="{24479B5A-10DB-43ED-8CD3-D1A9FB3D6D1D}"/>
    <cellStyle name="style1619530580762" xfId="417" xr:uid="{DF10EC69-3CDE-4A93-90D7-D6D7CD986C3E}"/>
    <cellStyle name="style1619530580778" xfId="416" xr:uid="{33D648CC-B916-4FB6-AFA3-DA955E8C02D9}"/>
    <cellStyle name="style1619530580800" xfId="415" xr:uid="{F632A872-4B6E-4041-867F-BF8484905824}"/>
    <cellStyle name="style1619530580837" xfId="406" xr:uid="{14F22B11-FA02-4761-908B-4AA0C9447AC5}"/>
    <cellStyle name="style1619530580868" xfId="405" xr:uid="{9EA23536-7E1A-4FD7-99DA-564FDED1C73A}"/>
    <cellStyle name="style1619530580884" xfId="404" xr:uid="{43D57359-E833-4B67-B260-FAAE6866B516}"/>
    <cellStyle name="style1619530580900" xfId="403" xr:uid="{802C9542-A28C-4750-AF18-364BEED2B7FE}"/>
    <cellStyle name="style1619530581980" xfId="396" xr:uid="{0EDE6563-DA73-471B-9F45-BCB17F4C2F10}"/>
    <cellStyle name="style1619530582003" xfId="395" xr:uid="{176A2D4B-7BFB-4C7C-8B5C-A9ABA2AE4769}"/>
    <cellStyle name="style1619530582018" xfId="384" xr:uid="{D47C1F26-B89F-4F28-9B70-9E844DB07101}"/>
    <cellStyle name="style1619530582049" xfId="383" xr:uid="{8E11B8D4-9096-44FA-8B7E-B2382E4626F4}"/>
    <cellStyle name="style1619530582096" xfId="393" xr:uid="{1A729B09-9061-4293-A9C6-4E79BCDFE897}"/>
    <cellStyle name="style1619530582118" xfId="392" xr:uid="{ACE369BF-6A91-45C1-ACBB-1A961FFDA93E}"/>
    <cellStyle name="style1619530582134" xfId="394" xr:uid="{E35D89A5-BA03-4A4F-824C-19B6768E61D5}"/>
    <cellStyle name="style1619530582150" xfId="391" xr:uid="{497F472F-2DDD-45C2-964A-44E69CC6051F}"/>
    <cellStyle name="style1619530582181" xfId="382" xr:uid="{F330F198-4DFD-466C-8C3A-3B633F2004A5}"/>
    <cellStyle name="style1619530582203" xfId="381" xr:uid="{A58D5926-F934-4B8B-AE42-A99BBD059820}"/>
    <cellStyle name="style1619530582219" xfId="380" xr:uid="{7D504E50-D591-4C98-9367-D2763FB0442C}"/>
    <cellStyle name="style1619530582234" xfId="379" xr:uid="{B458527C-A720-4A49-8560-C2EF6C401942}"/>
    <cellStyle name="style1619530582266" xfId="372" xr:uid="{3976D2B6-5698-4BA5-B7B5-60155A75C5C3}"/>
    <cellStyle name="style1619530582281" xfId="360" xr:uid="{CC951F50-B055-4AC9-B806-15701A8AB41F}"/>
    <cellStyle name="style1619530582303" xfId="348" xr:uid="{8150BB91-0C56-4048-B1A2-327DE0536A08}"/>
    <cellStyle name="style1619530582319" xfId="371" xr:uid="{8604243D-A485-4BBC-AEE3-7DECF80D9AB1}"/>
    <cellStyle name="style1619530582350" xfId="359" xr:uid="{A853D588-3033-421F-AF07-E1D4E03394A9}"/>
    <cellStyle name="style1619530582366" xfId="347" xr:uid="{B4529A12-527E-4B55-91D7-0D401AA3E1CE}"/>
    <cellStyle name="style1619530582382" xfId="370" xr:uid="{549AB3F4-13D5-49F7-8851-CAECADEAD8B3}"/>
    <cellStyle name="style1619530582404" xfId="369" xr:uid="{6F9352EB-76BD-4B65-8E7A-2536CC304554}"/>
    <cellStyle name="style1619530582435" xfId="368" xr:uid="{7A5251AD-4379-4F93-A525-928A3C8D9496}"/>
    <cellStyle name="style1619530582451" xfId="367" xr:uid="{6EB08089-CC1C-4BA3-B2A1-02969AB23ACB}"/>
    <cellStyle name="style1619530582466" xfId="358" xr:uid="{9DBABEDF-83B6-4A0C-A73B-87EFE5877D65}"/>
    <cellStyle name="style1619530582497" xfId="357" xr:uid="{EB2B5E14-0DDB-4F08-915C-FAC775B2135E}"/>
    <cellStyle name="style1619530582520" xfId="356" xr:uid="{B5EDD08B-D814-4A4A-B789-AB22F03EDA54}"/>
    <cellStyle name="style1619530582535" xfId="355" xr:uid="{8099D039-B727-41D2-9910-ACDBEE0F864D}"/>
    <cellStyle name="style1619530582566" xfId="346" xr:uid="{763C61EF-6630-43BF-8D30-2FA621DB971D}"/>
    <cellStyle name="style1619530582598" xfId="345" xr:uid="{0E7BE92F-7FBB-4BDD-87CD-F0D2285CB1B1}"/>
    <cellStyle name="style1619530582620" xfId="344" xr:uid="{AE731F83-AB21-4E70-941A-8524BD59A33D}"/>
    <cellStyle name="style1619530582635" xfId="343" xr:uid="{F15690DE-9652-461F-86B5-2739EC4291CC}"/>
    <cellStyle name="style1619530583824" xfId="342" xr:uid="{968CF82F-5CA9-43B6-A67D-CA0D7DF1D762}"/>
    <cellStyle name="style1619530583839" xfId="341" xr:uid="{52AEF50D-7848-4423-BD4F-40823D13DD76}"/>
    <cellStyle name="style1619530583871" xfId="330" xr:uid="{1EB936A4-7817-48B7-BF86-F3DBE6974247}"/>
    <cellStyle name="style1619530583886" xfId="329" xr:uid="{C1F49596-48B0-432B-8DD6-443C79106DF0}"/>
    <cellStyle name="style1619530583923" xfId="339" xr:uid="{89E52543-FED7-423A-85BF-072ED3139805}"/>
    <cellStyle name="style1619530583954" xfId="338" xr:uid="{EE43DF30-20BD-4E85-949D-D4C59023FDFD}"/>
    <cellStyle name="style1619530583970" xfId="340" xr:uid="{D429F315-5B33-4F8C-B17B-8CD5FEFE4906}"/>
    <cellStyle name="style1619530583986" xfId="337" xr:uid="{CEE529D2-82CF-4C6B-ABED-76348A136915}"/>
    <cellStyle name="style1619530584008" xfId="328" xr:uid="{43A21C09-D02A-401E-AF8D-C6956EFC53E3}"/>
    <cellStyle name="style1619530584039" xfId="327" xr:uid="{CE1D0B62-68EC-4365-9090-3413EE8DBFC8}"/>
    <cellStyle name="style1619530584055" xfId="326" xr:uid="{29A2590D-6EF7-4C00-AA8E-C1595BC69E7A}"/>
    <cellStyle name="style1619530584086" xfId="325" xr:uid="{3660C659-8C51-46C7-B41D-4E66AB24F167}"/>
    <cellStyle name="style1619530584108" xfId="318" xr:uid="{D8EDB6AF-195A-47FC-9222-1698E4830557}"/>
    <cellStyle name="style1619530584124" xfId="306" xr:uid="{1B19DAD3-4F67-4BBC-A366-EED3C8B9CB8F}"/>
    <cellStyle name="style1619530584139" xfId="317" xr:uid="{970A31E0-A445-498C-A5CD-AB09C1CCC9B0}"/>
    <cellStyle name="style1619530584173" xfId="305" xr:uid="{3AB8974C-8770-4FA5-B36B-752F65CACE75}"/>
    <cellStyle name="style1619530584191" xfId="294" xr:uid="{69AA4C92-1135-415A-8122-233027A68BD0}"/>
    <cellStyle name="style1619530584208" xfId="293" xr:uid="{817E2483-4E23-4F86-8F9A-DB2EA8957394}"/>
    <cellStyle name="style1619530584224" xfId="316" xr:uid="{C3F3145F-D9DC-4AAE-8F9D-5043694745EB}"/>
    <cellStyle name="style1619530584255" xfId="315" xr:uid="{0FA9D6FD-C64D-4046-BB5F-FD446724F34C}"/>
    <cellStyle name="style1619530584271" xfId="314" xr:uid="{F1E38868-603F-449A-8ADA-46F90CD00488}"/>
    <cellStyle name="style1619530584302" xfId="313" xr:uid="{9D6EC8F9-D713-4B9F-8818-3FE93AFD6A4C}"/>
    <cellStyle name="style1619530584324" xfId="304" xr:uid="{B684CC96-51D6-445B-84EB-2F2D5316C4AE}"/>
    <cellStyle name="style1619530584340" xfId="303" xr:uid="{F0686B41-2612-494C-83F5-5C6CC1204407}"/>
    <cellStyle name="style1619530584355" xfId="302" xr:uid="{13CF00BD-6661-486E-9376-CF50ECDCD2BF}"/>
    <cellStyle name="style1619530584387" xfId="301" xr:uid="{ED98D369-F33E-4A96-9251-6F3DEBBE644D}"/>
    <cellStyle name="style1619530584409" xfId="292" xr:uid="{EAB6EF66-1681-46B7-A35F-102B0C583CCE}"/>
    <cellStyle name="style1619530584424" xfId="291" xr:uid="{BB094E69-1D30-4026-8DF0-607B51E9256C}"/>
    <cellStyle name="style1619530584440" xfId="290" xr:uid="{CA4F35F2-DCE7-4A13-AF8D-B7A6B57E6D3F}"/>
    <cellStyle name="style1619530584471" xfId="289" xr:uid="{70EA8E7B-0B9E-48CD-9544-241AB5F3EBBB}"/>
    <cellStyle name="style1619530585574" xfId="282" xr:uid="{856C147D-B8F0-42C2-BD94-1006D4FE1FF8}"/>
    <cellStyle name="style1619530585589" xfId="281" xr:uid="{849BF3A4-FC92-415C-A324-37C00C562239}"/>
    <cellStyle name="style1619530585611" xfId="270" xr:uid="{953FCAC9-98C8-4170-B3E3-D4F7095C57FF}"/>
    <cellStyle name="style1619530585643" xfId="269" xr:uid="{BAA091A8-420A-417B-AA9C-DE5F27DE60B2}"/>
    <cellStyle name="style1619530585674" xfId="279" xr:uid="{541F4D49-B729-476B-A3BA-9F381A9C2AAD}"/>
    <cellStyle name="style1619530585705" xfId="278" xr:uid="{29B12F09-A994-4F36-973F-1CAD4D84573D}"/>
    <cellStyle name="style1619530585727" xfId="280" xr:uid="{88FDE09C-3D98-46C0-B899-D3BD126826A6}"/>
    <cellStyle name="style1619530585743" xfId="277" xr:uid="{D61BE76B-B5FF-4252-BDCA-A3C17646C5EA}"/>
    <cellStyle name="style1619530585759" xfId="268" xr:uid="{0533FCE5-A9B4-42B8-9421-E2C1A247CDCF}"/>
    <cellStyle name="style1619530585790" xfId="267" xr:uid="{5B2ABCB4-0E59-4CE1-A88C-9FE97909E83A}"/>
    <cellStyle name="style1619530585805" xfId="266" xr:uid="{61F23CCE-8A11-488B-B7FD-C2989E3128DA}"/>
    <cellStyle name="style1619530585824" xfId="265" xr:uid="{B433F8D2-B911-4458-BC95-32943F49EA98}"/>
    <cellStyle name="style1619530585840" xfId="258" xr:uid="{BE6407E6-CB56-48C7-8CF0-9637CCFB014A}"/>
    <cellStyle name="style1619530585871" xfId="246" xr:uid="{CE3B9620-D677-4D36-B5D0-02D6D49B813E}"/>
    <cellStyle name="style1619530585887" xfId="257" xr:uid="{8831D6AE-1408-4707-9AFF-BEEC32FB10A0}"/>
    <cellStyle name="style1619530585912" xfId="245" xr:uid="{3850415A-B5E0-4975-BEA4-3B2E276C9E8A}"/>
    <cellStyle name="style1619530585928" xfId="234" xr:uid="{5867779D-8413-44DC-952C-12C736D2E98C}"/>
    <cellStyle name="style1619530585959" xfId="233" xr:uid="{4CB02414-A0B2-48A7-9B64-1B9BDCA22985}"/>
    <cellStyle name="style1619530585975" xfId="256" xr:uid="{3E3740FF-4493-401A-9F0E-18D94C62193F}"/>
    <cellStyle name="style1619530586006" xfId="255" xr:uid="{3155F4AF-2350-49A6-AE7B-8B4F2081A83A}"/>
    <cellStyle name="style1619530586012" xfId="254" xr:uid="{28006CCC-6AB3-4450-96FF-194C643A093E}"/>
    <cellStyle name="style1619530586044" xfId="253" xr:uid="{7DCF46F6-74D0-4ECD-B79E-6541CEDBF9F4}"/>
    <cellStyle name="style1619530586059" xfId="244" xr:uid="{D2C8B608-BA6B-42DC-9E52-51F500436F98}"/>
    <cellStyle name="style1619530586091" xfId="243" xr:uid="{DC2B4EBB-9BA1-4DFF-B0AA-EE9DFDBB45B0}"/>
    <cellStyle name="style1619530586106" xfId="242" xr:uid="{1B3DAA7F-FED5-400A-AA6B-205E71D87471}"/>
    <cellStyle name="style1619530586128" xfId="241" xr:uid="{3F466872-ECEB-44B6-9794-37642B044BC7}"/>
    <cellStyle name="style1619530586175" xfId="232" xr:uid="{C72D61A2-99D8-4C87-9CDA-02CD2D582845}"/>
    <cellStyle name="style1619530586191" xfId="231" xr:uid="{EE0D76B3-89B8-4FEC-94D3-2D5BA8D147B0}"/>
    <cellStyle name="style1619530586213" xfId="230" xr:uid="{568813FF-B498-4BD7-9768-9A8D7A32BBDD}"/>
    <cellStyle name="style1619530586244" xfId="229" xr:uid="{DED97498-4630-450F-8355-3360E3FDA5BB}"/>
    <cellStyle name="style1619530587062" xfId="336" xr:uid="{1EC7203C-4ED3-40E6-A13F-7E33AA5DCD1B}"/>
    <cellStyle name="style1619530587077" xfId="335" xr:uid="{58963D76-4C79-4734-BD60-06421FCB8CA8}"/>
    <cellStyle name="style1619530587093" xfId="324" xr:uid="{710BDFE4-42B6-43C0-9E0D-48397F82AD7D}"/>
    <cellStyle name="style1619530587115" xfId="323" xr:uid="{E5662E2F-0CEC-43A9-AE15-E628FA7CEDA8}"/>
    <cellStyle name="style1619530587162" xfId="333" xr:uid="{15435A86-ABCF-41F1-88AC-B9B73BDDBC35}"/>
    <cellStyle name="style1619530587178" xfId="332" xr:uid="{911A47F6-8B78-45B6-B81D-03E41B89A303}"/>
    <cellStyle name="style1619530587209" xfId="334" xr:uid="{97516544-6FA8-456E-8D77-6EC07202BEFC}"/>
    <cellStyle name="style1619530587231" xfId="331" xr:uid="{67E893A1-8900-48B2-8CC9-182F8D948A2E}"/>
    <cellStyle name="style1619530587247" xfId="322" xr:uid="{F69FCCD8-DD16-448A-8DA9-690DE6DC8A4D}"/>
    <cellStyle name="style1619530587262" xfId="321" xr:uid="{633F858C-19C2-4AE4-A265-86EA8CFB9C8C}"/>
    <cellStyle name="style1619530587293" xfId="320" xr:uid="{EF74EA1D-384B-429D-BAE4-0E1EF936FCE2}"/>
    <cellStyle name="style1619530587316" xfId="319" xr:uid="{938864ED-CCEC-48EF-ADF7-C86A96851446}"/>
    <cellStyle name="style1619530587331" xfId="312" xr:uid="{9CFB4E3E-CBAC-4128-8EF4-CE3BD219B048}"/>
    <cellStyle name="style1619530587362" xfId="300" xr:uid="{B89D77DA-D92F-4494-9E06-F1E18130002F}"/>
    <cellStyle name="style1619530587378" xfId="311" xr:uid="{B1D0BA5C-018D-473A-8E7F-C5DF045E1C36}"/>
    <cellStyle name="style1619530587394" xfId="299" xr:uid="{E5AA9332-0F83-4E5D-8392-A66EB91436E1}"/>
    <cellStyle name="style1619530587416" xfId="288" xr:uid="{A96B9C21-482A-44C3-AF2F-0422A8140B44}"/>
    <cellStyle name="style1619530587432" xfId="287" xr:uid="{53F068C6-D270-4E30-BC77-C373A2FF7AE1}"/>
    <cellStyle name="style1619530587463" xfId="310" xr:uid="{7AB7AEC5-A764-456E-8F69-205E9227AFD3}"/>
    <cellStyle name="style1619530587478" xfId="309" xr:uid="{48ED208E-BB3A-48D6-9516-7FBD3575D23C}"/>
    <cellStyle name="style1619530587510" xfId="308" xr:uid="{99F33197-DB57-43F0-8457-D5A505894F72}"/>
    <cellStyle name="style1619530587532" xfId="307" xr:uid="{A9CD2135-B322-4C5B-89FC-6693DB8589E3}"/>
    <cellStyle name="style1619530587547" xfId="298" xr:uid="{F9D07B70-3F5C-4942-B449-7136551D5D5A}"/>
    <cellStyle name="style1619530587563" xfId="297" xr:uid="{62B691E4-FE4F-4659-BC60-1EC4EA6F86D1}"/>
    <cellStyle name="style1619530587594" xfId="296" xr:uid="{63AAE3C0-ADA6-4748-80CD-4B1C79CAC552}"/>
    <cellStyle name="style1619530587616" xfId="295" xr:uid="{C0216785-E8A4-467B-AC21-166FC4B6481F}"/>
    <cellStyle name="style1619530587632" xfId="286" xr:uid="{1A748FA7-6404-4A73-9B50-4750756E2949}"/>
    <cellStyle name="style1619530587663" xfId="285" xr:uid="{3059323F-41F6-4917-87BF-6DD2E9475C5F}"/>
    <cellStyle name="style1619530587679" xfId="284" xr:uid="{5F41733A-5EFA-449F-9498-D4116312318E}"/>
    <cellStyle name="style1619530587695" xfId="283" xr:uid="{651B3CF7-886E-40F3-83B8-940F378C53E4}"/>
    <cellStyle name="style1619530588719" xfId="276" xr:uid="{E3D8A720-CB1C-42F7-92D0-2EDDD4229750}"/>
    <cellStyle name="style1619530588735" xfId="275" xr:uid="{8F3A4937-9429-4BBB-B8E2-D20934CE309D}"/>
    <cellStyle name="style1619530588750" xfId="264" xr:uid="{B6F5FB43-009A-4778-9469-974E0612D153}"/>
    <cellStyle name="style1619530588782" xfId="263" xr:uid="{7A951D56-0CD6-4257-805B-09D0B4127EB9}"/>
    <cellStyle name="style1619530588826" xfId="273" xr:uid="{3CD93743-0926-4CD1-9954-006C3D89D6A7}"/>
    <cellStyle name="style1619530588841" xfId="272" xr:uid="{C0714080-9165-41FD-974F-2D961215CE0B}"/>
    <cellStyle name="style1619530588857" xfId="274" xr:uid="{ED276D89-60F3-4845-9353-A80A5ACB53B2}"/>
    <cellStyle name="style1619530588888" xfId="271" xr:uid="{74F9F6B2-7DE6-4629-BA4D-64AB27F78D2D}"/>
    <cellStyle name="style1619530588904" xfId="262" xr:uid="{E492ADA2-ABCE-4CB4-98B7-455BE2E52F2D}"/>
    <cellStyle name="style1619530588920" xfId="261" xr:uid="{55B35470-1DC5-48F2-9AB8-323A41F1494A}"/>
    <cellStyle name="style1619530588951" xfId="260" xr:uid="{05A53826-65C6-4F2B-87B0-92972901A3A5}"/>
    <cellStyle name="style1619530589067" xfId="259" xr:uid="{94F80EE8-6C1C-48B7-9710-3B54821B0650}"/>
    <cellStyle name="style1619530589130" xfId="252" xr:uid="{66BC16DE-056C-498F-8270-14DDCFDEC912}"/>
    <cellStyle name="style1619530589153" xfId="240" xr:uid="{73063205-AC47-4D8E-8081-F74585141B53}"/>
    <cellStyle name="style1619530589173" xfId="251" xr:uid="{210F0EC8-F7E6-4069-B340-EF114F857DCD}"/>
    <cellStyle name="style1619530589193" xfId="239" xr:uid="{55622208-48EE-4178-A497-DDA5D8660C5D}"/>
    <cellStyle name="style1619530589221" xfId="228" xr:uid="{7CB2DE68-05BA-4C38-BAD1-51406F13DA8E}"/>
    <cellStyle name="style1619530589242" xfId="227" xr:uid="{543B6529-C794-46E9-8C28-095F4FB5D414}"/>
    <cellStyle name="style1619530589262" xfId="250" xr:uid="{9ECE6457-C746-4573-B580-C611595E831C}"/>
    <cellStyle name="style1619530589285" xfId="249" xr:uid="{EF076866-9656-47FB-BF23-E33B957A1198}"/>
    <cellStyle name="style1619530589305" xfId="248" xr:uid="{5A3EAC0D-9B87-424F-B758-CFA1A990085D}"/>
    <cellStyle name="style1619530589323" xfId="247" xr:uid="{5BE008DC-A526-43AC-8444-D2B7F2A10AD8}"/>
    <cellStyle name="style1619530589345" xfId="238" xr:uid="{0921DAEB-9893-4C16-935A-DB26D84DD3AE}"/>
    <cellStyle name="style1619530589366" xfId="237" xr:uid="{14EE6ECB-3AD6-4DEB-91E1-0C200E357D11}"/>
    <cellStyle name="style1619530589386" xfId="236" xr:uid="{C39AD221-E0DA-4868-82C7-0548D282F5E4}"/>
    <cellStyle name="style1619530589406" xfId="235" xr:uid="{ECF29DB3-F63B-413F-A930-DF20FD4FD520}"/>
    <cellStyle name="style1619530589457" xfId="226" xr:uid="{5B0F5ED1-4D0A-4CBC-8F78-1B2FDF80B01A}"/>
    <cellStyle name="style1619530589485" xfId="225" xr:uid="{99DB486B-9C9A-4626-82DE-09C67B5ED16C}"/>
    <cellStyle name="style1619530589505" xfId="224" xr:uid="{4F1018B3-8F84-4B90-B69E-F529F1C2D8E8}"/>
    <cellStyle name="style1619530589526" xfId="223" xr:uid="{F7E72535-69FD-4BF6-B179-2289945B2E38}"/>
    <cellStyle name="style1619530590737" xfId="222" xr:uid="{F9E42B0C-A43E-4575-B092-FD7DCE411724}"/>
    <cellStyle name="style1619530590759" xfId="221" xr:uid="{12ECB945-7205-4249-865B-57A5A7CF2A71}"/>
    <cellStyle name="style1619530590775" xfId="210" xr:uid="{84678F8A-1CA3-4298-BB1F-6340A6912ADB}"/>
    <cellStyle name="style1619530590806" xfId="209" xr:uid="{509CF311-464C-42E4-A9F1-E1DA41D3EF70}"/>
    <cellStyle name="style1619530590843" xfId="219" xr:uid="{5F6FB44A-9C76-4834-90D8-465358FA6C6B}"/>
    <cellStyle name="style1619530590860" xfId="218" xr:uid="{C493ABB3-13FD-4910-9BB1-CF07FAD9277B}"/>
    <cellStyle name="style1619530590891" xfId="220" xr:uid="{EE908BEA-A043-4E55-885E-B181C56DB3B4}"/>
    <cellStyle name="style1619530590907" xfId="217" xr:uid="{10304157-13A8-48A4-9732-CBBCE4339C1A}"/>
    <cellStyle name="style1619530590922" xfId="208" xr:uid="{61FBF654-E1F1-4D9A-A613-2CE0F1FF81AB}"/>
    <cellStyle name="style1619530590954" xfId="207" xr:uid="{3AECA5DD-98E2-4028-8CDD-B1FA121B00D7}"/>
    <cellStyle name="style1619530590976" xfId="206" xr:uid="{BB9BE791-4418-4612-9490-408C43CDD02D}"/>
    <cellStyle name="style1619530590991" xfId="205" xr:uid="{4BF75A14-9E2B-4CC1-AAAC-BF5A315FDD62}"/>
    <cellStyle name="style1619530591007" xfId="198" xr:uid="{858508D9-A84B-4337-AFAE-4B52BFB60D12}"/>
    <cellStyle name="style1619530591038" xfId="186" xr:uid="{37C8D15F-DC3F-486B-9B8B-4A2968019DF7}"/>
    <cellStyle name="style1619530591060" xfId="197" xr:uid="{39C24CEC-17E1-49FB-B381-2583C98175A2}"/>
    <cellStyle name="style1619530591076" xfId="185" xr:uid="{1A3AF405-D101-47E4-ADE2-8FC8103ECC8C}"/>
    <cellStyle name="style1619530591092" xfId="174" xr:uid="{83BEC7EA-8561-483F-B66F-9A42AC1FD701}"/>
    <cellStyle name="style1619530591123" xfId="173" xr:uid="{56F62E13-A9F7-4908-965B-3877B5989263}"/>
    <cellStyle name="style1619530591138" xfId="196" xr:uid="{5A9E0830-7867-4F00-A8EB-DEBD8F1D3AE1}"/>
    <cellStyle name="style1619530591161" xfId="195" xr:uid="{0379C8E2-FF0F-4E3B-BEE7-11852F01F30A}"/>
    <cellStyle name="style1619530591192" xfId="194" xr:uid="{1EABF649-194F-47AF-AF65-62107AE10EE8}"/>
    <cellStyle name="style1619530591208" xfId="193" xr:uid="{678ABB59-C37E-4A36-9022-C00593BCDB0E}"/>
    <cellStyle name="style1619530591223" xfId="184" xr:uid="{7A8E2307-F839-4960-B1C3-0E02C23B7692}"/>
    <cellStyle name="style1619530591254" xfId="183" xr:uid="{EBE2F792-279C-4816-8DBD-AC4E88E150E1}"/>
    <cellStyle name="style1619530591261" xfId="182" xr:uid="{3A889604-AE9F-4CC5-AE2F-C4B2AC6A855E}"/>
    <cellStyle name="style1619530591292" xfId="181" xr:uid="{5DF58547-3FFC-4D7B-9A88-2712411F0828}"/>
    <cellStyle name="style1619530591323" xfId="172" xr:uid="{0D272F5F-9AA8-496D-9783-D84CC1B6DC7A}"/>
    <cellStyle name="style1619530591339" xfId="171" xr:uid="{E2823B4E-9364-4A9F-BD5C-BD38EB799B00}"/>
    <cellStyle name="style1619530591361" xfId="170" xr:uid="{B8B43EA8-5540-4F1A-925E-22ED4031E663}"/>
    <cellStyle name="style1619530591392" xfId="169" xr:uid="{DB5335CB-AF1A-4BAA-902A-2B05D178D8A7}"/>
    <cellStyle name="style1619530592209" xfId="216" xr:uid="{776DDE20-820C-4990-95A6-41ACF86A4027}"/>
    <cellStyle name="style1619530592240" xfId="215" xr:uid="{9BC7750C-EAF1-419D-8BFF-E6A227795D57}"/>
    <cellStyle name="style1619530592256" xfId="204" xr:uid="{C67AC17D-F4EB-470A-89E4-9101E31CF242}"/>
    <cellStyle name="style1619530592278" xfId="203" xr:uid="{107AD3BA-DB83-4C48-BEB6-256092432EEC}"/>
    <cellStyle name="style1619530592325" xfId="213" xr:uid="{50F51083-DDD6-41CD-B1EF-0014B6380E30}"/>
    <cellStyle name="style1619530592341" xfId="212" xr:uid="{9F9073FA-9D3B-46EB-9332-5DA2F37E1C3D}"/>
    <cellStyle name="style1619530592363" xfId="214" xr:uid="{99A9CE8E-1CB1-48D2-A175-D040727F2FF8}"/>
    <cellStyle name="style1619530592379" xfId="211" xr:uid="{7D91B8DE-E594-461A-A64A-61B0A1417010}"/>
    <cellStyle name="style1619530592410" xfId="202" xr:uid="{28D90A12-0109-45D0-9AEA-07EEFFE8AD47}"/>
    <cellStyle name="style1619530592425" xfId="201" xr:uid="{27836056-862E-46FA-954A-E921BC223CF6}"/>
    <cellStyle name="style1619530592441" xfId="200" xr:uid="{D832A989-A65A-44DE-8278-FBE0BB271DEB}"/>
    <cellStyle name="style1619530592463" xfId="199" xr:uid="{A1403377-AB18-4A92-B5EB-D00E3BCD6565}"/>
    <cellStyle name="style1619530592494" xfId="192" xr:uid="{DE58D340-A183-4EE1-BD1C-6732672A74A8}"/>
    <cellStyle name="style1619530592510" xfId="180" xr:uid="{C1126E2A-407A-4835-952D-F467C96DCD9E}"/>
    <cellStyle name="style1619530592526" xfId="191" xr:uid="{EDFEF3CB-B8C4-4226-88B2-ABC6F2484C15}"/>
    <cellStyle name="style1619530592557" xfId="179" xr:uid="{94F08FCC-FFC4-4B45-926D-1BC4CE91AB60}"/>
    <cellStyle name="style1619530592579" xfId="168" xr:uid="{7FD5A910-9A17-4F69-AEB3-8C6735D41D24}"/>
    <cellStyle name="style1619530592595" xfId="167" xr:uid="{1AEE645D-CDA0-4E8B-BBE6-0665E6331992}"/>
    <cellStyle name="style1619530592610" xfId="190" xr:uid="{ACAA98FB-C8EB-4883-AB01-5263EB3301D2}"/>
    <cellStyle name="style1619530592642" xfId="189" xr:uid="{7ACC4126-3E8C-46CB-BCE9-ECF23F57EE1E}"/>
    <cellStyle name="style1619530592664" xfId="188" xr:uid="{AD62E8AC-13E8-458C-A018-9ED36B9A9753}"/>
    <cellStyle name="style1619530592679" xfId="187" xr:uid="{52A39ECA-65A0-4EF1-A51C-D63D15DFCCDC}"/>
    <cellStyle name="style1619530592711" xfId="178" xr:uid="{47B3FED7-16FE-4F17-AA7C-2E4ABFE71954}"/>
    <cellStyle name="style1619530592726" xfId="177" xr:uid="{9349BFA2-79D3-441B-92B7-A9B5A5CF190B}"/>
    <cellStyle name="style1619530592742" xfId="176" xr:uid="{1BE8785E-5615-42C5-8D14-E391B8091F8D}"/>
    <cellStyle name="style1619530592764" xfId="175" xr:uid="{D996C8C0-E6B0-43B6-9558-A3211593DA98}"/>
    <cellStyle name="style1619530592795" xfId="166" xr:uid="{054E49F7-4DCE-4992-B7ED-B62879830709}"/>
    <cellStyle name="style1619530592811" xfId="165" xr:uid="{363246DA-103C-4CC8-B3FB-B83621D70D42}"/>
    <cellStyle name="style1619530592844" xfId="164" xr:uid="{9AE1CB11-2E8E-44BB-AF81-C29C31CA9669}"/>
    <cellStyle name="style1619530592864" xfId="163" xr:uid="{4C998A63-DB4C-4484-A7EB-C151D84179B1}"/>
    <cellStyle name="style1619530594383" xfId="17" xr:uid="{2DD28D5D-A2EC-4372-A6EF-D518BD57BADE}"/>
    <cellStyle name="style1619530594399" xfId="16" xr:uid="{4C011DC0-CCA6-4D65-9DB7-C840E7CC3278}"/>
    <cellStyle name="style1619530594430" xfId="18" xr:uid="{86FC6DF7-7A16-4481-9731-64DFA186956A}"/>
    <cellStyle name="style1619530594446" xfId="15" xr:uid="{090B199D-2348-4960-AC23-F7A05B635FC1}"/>
    <cellStyle name="style1619530594468" xfId="14" xr:uid="{5D5C49CA-DDD5-415E-9A3E-499D054090DC}"/>
    <cellStyle name="style1619530594484" xfId="13" xr:uid="{0219B5A0-19C4-4998-879E-726F4520F54A}"/>
    <cellStyle name="style1619530594515" xfId="12" xr:uid="{869E67D8-E705-4450-92D8-BD92E05D4872}"/>
    <cellStyle name="style1619530594531" xfId="11" xr:uid="{EF7033A4-DD1E-462B-B636-B8BEE1ED83C6}"/>
    <cellStyle name="style1619530594562" xfId="9" xr:uid="{B14393AB-40D7-4787-B785-6FB1329A265A}"/>
    <cellStyle name="style1619530594584" xfId="8" xr:uid="{3CF4A777-ED56-47B2-B99A-09D20BEAD102}"/>
    <cellStyle name="style1619530594600" xfId="6" xr:uid="{DDE118DE-EC59-4AF2-9A10-DEB46DF2B71C}"/>
    <cellStyle name="style1619530594615" xfId="5" xr:uid="{7051E2EB-9872-4BAE-81A7-5D9E64F16BFB}"/>
    <cellStyle name="style1619530594646" xfId="10" xr:uid="{ADD85FA1-7C74-4D81-86B5-33B760878375}"/>
    <cellStyle name="style1619530594669" xfId="7" xr:uid="{615416F8-044A-4523-A612-73305DA54D10}"/>
    <cellStyle name="style1619530594684" xfId="4" xr:uid="{17DC1866-4E39-48DA-9F5A-30D2BB484747}"/>
    <cellStyle name="style1619530594731" xfId="2" xr:uid="{591BF47C-8AA6-463E-87D5-647699642FB5}"/>
    <cellStyle name="style1619530594747" xfId="1" xr:uid="{3673E73B-D448-4C9E-95E4-A217F9B112BB}"/>
    <cellStyle name="style1619530594769" xfId="3" xr:uid="{53214713-C602-4366-A647-AB0C5DC95746}"/>
    <cellStyle name="style1619530595845" xfId="162" xr:uid="{D1D5ED21-3617-4739-BAA0-BD6A999790E8}"/>
    <cellStyle name="style1619530595871" xfId="161" xr:uid="{D825F958-C873-401F-90E5-6417E8DCE126}"/>
    <cellStyle name="style1619530595887" xfId="150" xr:uid="{CBF7415F-460B-4A7E-8B0C-59B5A623BDA2}"/>
    <cellStyle name="style1619530595918" xfId="149" xr:uid="{534DA90C-228F-480C-B67B-A12E0D0506E2}"/>
    <cellStyle name="style1619530595965" xfId="159" xr:uid="{D0E50851-3BC4-4E72-A6CC-E59220933D88}"/>
    <cellStyle name="style1619530595972" xfId="158" xr:uid="{23331E4E-9779-4945-BFC1-16BC6AAE8677}"/>
    <cellStyle name="style1619530596003" xfId="160" xr:uid="{6408D621-F176-4E6E-BA68-8727868BE0F3}"/>
    <cellStyle name="style1619530596019" xfId="157" xr:uid="{CEEAEDD8-5B23-4DA8-B130-541BA968F2D9}"/>
    <cellStyle name="style1619530596050" xfId="148" xr:uid="{B32EEFBB-AF6F-46B7-85F4-67F529D9DAF3}"/>
    <cellStyle name="style1619530596065" xfId="147" xr:uid="{92C75B51-7561-4A9D-8042-E28B775F21C5}"/>
    <cellStyle name="style1619530596088" xfId="146" xr:uid="{003234BB-9821-45BC-960D-BC2EEF593366}"/>
    <cellStyle name="style1619530596119" xfId="145" xr:uid="{0B0D8E6E-C89B-46F3-A35F-928494C29389}"/>
    <cellStyle name="style1619530596135" xfId="138" xr:uid="{4C09F25B-4AB9-41A0-BEC4-523DD6D3DB30}"/>
    <cellStyle name="style1619530596150" xfId="126" xr:uid="{657385E6-EFDF-43A8-A3A9-98112B9B84E8}"/>
    <cellStyle name="style1619530596172" xfId="137" xr:uid="{9C1ED311-A268-4390-B8F0-2F3039685943}"/>
    <cellStyle name="style1619530596204" xfId="125" xr:uid="{BD9E37CE-4974-4E37-8F60-06F331921A41}"/>
    <cellStyle name="style1619530596219" xfId="114" xr:uid="{69C30BDC-86EF-4390-8301-E510AF47EEEF}"/>
    <cellStyle name="style1619530596235" xfId="113" xr:uid="{E6D903CA-941F-464B-8CA4-6B25EBDCD2B3}"/>
    <cellStyle name="style1619530596266" xfId="136" xr:uid="{26C74B79-1D16-4FB1-82F9-B8C22F467BDC}"/>
    <cellStyle name="style1619530596288" xfId="135" xr:uid="{DF6883A9-6992-4793-A468-0BAF965175F8}"/>
    <cellStyle name="style1619530596304" xfId="134" xr:uid="{5DA313AC-5857-4FD2-BAF9-6440C8759491}"/>
    <cellStyle name="style1619530596319" xfId="133" xr:uid="{97CD20B1-4D7E-435B-8BCC-93F45BF3B791}"/>
    <cellStyle name="style1619530596351" xfId="124" xr:uid="{2B6099BF-EA92-4C1B-ADD0-C30A7636CD6B}"/>
    <cellStyle name="style1619530596373" xfId="123" xr:uid="{9086D497-543A-4B9F-AF8A-3CE7E400F6E9}"/>
    <cellStyle name="style1619530596389" xfId="122" xr:uid="{AA7CA59C-2C3A-4C6A-A505-1B5BBE721E79}"/>
    <cellStyle name="style1619530596404" xfId="121" xr:uid="{70CA2437-3554-4E8D-8E13-3360296FE20F}"/>
    <cellStyle name="style1619530596435" xfId="112" xr:uid="{7F2048DB-6A5A-4BF2-AA09-B3E0A1A47FD2}"/>
    <cellStyle name="style1619530596467" xfId="111" xr:uid="{4DF1F859-99E4-4BA6-A266-B7BBB39ABC30}"/>
    <cellStyle name="style1619530596489" xfId="110" xr:uid="{7DE7A40C-15F3-465E-AA68-8432BA1F4A8B}"/>
    <cellStyle name="style1619530596504" xfId="109" xr:uid="{9568D950-D599-468C-85EC-8DE228A1357E}"/>
    <cellStyle name="style1619530597553" xfId="156" xr:uid="{69427CBC-F3EC-44C2-8A7F-E45777FE2193}"/>
    <cellStyle name="style1619530597576" xfId="155" xr:uid="{7D9F7621-A412-4476-A7FC-DB9EE7C4D168}"/>
    <cellStyle name="style1619530597591" xfId="144" xr:uid="{5C294023-054E-4BF2-97E9-F22666F74AF1}"/>
    <cellStyle name="style1619530597622" xfId="143" xr:uid="{6F06C86C-D572-41B6-AD83-1E7C16280C16}"/>
    <cellStyle name="style1619530597654" xfId="153" xr:uid="{1DC4789E-0061-4306-902D-1F066EB09F30}"/>
    <cellStyle name="style1619530597676" xfId="152" xr:uid="{F3503521-B4FA-493C-BB76-07FCFA328AD7}"/>
    <cellStyle name="style1619530597707" xfId="154" xr:uid="{40C145BD-0142-4AF7-AA94-C84BBB1A41FA}"/>
    <cellStyle name="style1619530597723" xfId="151" xr:uid="{8B7DD69E-98F3-483C-8D38-F43B68611B3B}"/>
    <cellStyle name="style1619530597754" xfId="142" xr:uid="{32DE7187-EF7A-40BA-AA1D-E6B1A879C0A3}"/>
    <cellStyle name="style1619530597770" xfId="141" xr:uid="{2C9E02AD-F333-4D74-8E45-D642091E0F3C}"/>
    <cellStyle name="style1619530597792" xfId="140" xr:uid="{40C110AE-C3E0-4F09-8E80-ED71C0A7A288}"/>
    <cellStyle name="style1619530597807" xfId="139" xr:uid="{151953AA-9718-4F6C-9BF6-9714316027A3}"/>
    <cellStyle name="style1619530597831" xfId="132" xr:uid="{9806C0CB-78CA-48DA-BE73-6F63DBC86717}"/>
    <cellStyle name="style1619530597846" xfId="120" xr:uid="{CBFB8623-AC96-4A48-994B-628723EE9ADE}"/>
    <cellStyle name="style1619530597876" xfId="131" xr:uid="{AA5BC1AA-C11B-477E-88D4-F50245AC97B0}"/>
    <cellStyle name="style1619530597892" xfId="119" xr:uid="{4B9314E4-D9C3-44BB-BFCB-2C75CCB27BC3}"/>
    <cellStyle name="style1619530597923" xfId="108" xr:uid="{4B712D17-773A-43E8-AB61-9E08691B6C0D}"/>
    <cellStyle name="style1619530597939" xfId="107" xr:uid="{E0A4B444-D5AA-4296-84F7-26BF19B63ECE}"/>
    <cellStyle name="style1619530597954" xfId="130" xr:uid="{CD725146-137F-442A-84BA-694F591DB4D6}"/>
    <cellStyle name="style1619530597992" xfId="129" xr:uid="{13946BBC-258C-44E7-9D4A-4847A46B7CCA}"/>
    <cellStyle name="style1619530598008" xfId="128" xr:uid="{FEE072BF-6138-490C-9A02-AE7CF3D7C49E}"/>
    <cellStyle name="style1619530598024" xfId="127" xr:uid="{6D0F8927-8ABC-4800-AF9A-467FD722880B}"/>
    <cellStyle name="style1619530598055" xfId="118" xr:uid="{50680589-9785-4A55-8E47-07B9974D1CAA}"/>
    <cellStyle name="style1619530598070" xfId="117" xr:uid="{CF041817-9293-4BB9-B9F3-BA58B61D96C5}"/>
    <cellStyle name="style1619530598093" xfId="116" xr:uid="{76D8DCEA-39FB-4B7B-BFDB-FDB295C84FFB}"/>
    <cellStyle name="style1619530598108" xfId="115" xr:uid="{E64B00B4-C991-48B6-B4BD-C1DE4F3F6F3F}"/>
    <cellStyle name="style1619530598139" xfId="106" xr:uid="{C3E59583-4F9E-450D-8B08-45E4804EB610}"/>
    <cellStyle name="style1619530598171" xfId="105" xr:uid="{CDC5CDDC-99DD-4666-9895-12F9CD859525}"/>
    <cellStyle name="style1619530598193" xfId="104" xr:uid="{C5B5F35D-BFC1-4B5B-AE43-7CC6689F7DA0}"/>
    <cellStyle name="style1619530598208" xfId="103" xr:uid="{C1E9C64F-7197-456E-97DF-BB6DD0A490E6}"/>
    <cellStyle name="style1619878986819" xfId="944" xr:uid="{2AEAB27E-068A-4633-A206-6537CF583B74}"/>
    <cellStyle name="style1619878986850" xfId="943" xr:uid="{D41F67E9-27A8-45D5-9E1D-62950C9F2345}"/>
    <cellStyle name="style1619878986866" xfId="949" xr:uid="{246ABBA0-7F86-417A-B64F-0FF37FA01155}"/>
    <cellStyle name="style1619878986888" xfId="955" xr:uid="{893060A7-65D4-49A1-AE11-89059D808450}"/>
    <cellStyle name="style1619878986919" xfId="950" xr:uid="{F42A81DE-8D3D-40B6-BB6F-27AB3A453F16}"/>
    <cellStyle name="style1619878986966" xfId="956" xr:uid="{BF21210C-B713-4CB0-8C46-C76127E77D7E}"/>
    <cellStyle name="style1619878986988" xfId="961" xr:uid="{59AC0471-E3A5-4439-834E-CBAE1345D0CE}"/>
    <cellStyle name="style1619878987020" xfId="967" xr:uid="{FAFEBEAF-B84D-40B5-96D5-55C84D9B576E}"/>
    <cellStyle name="style1619878987051" xfId="973" xr:uid="{74BD21D9-1614-46B4-B840-F16BD1DEC73D}"/>
    <cellStyle name="style1619878987066" xfId="962" xr:uid="{2CDCA03C-2DA0-42AD-9378-5423224940C5}"/>
    <cellStyle name="style1619878987088" xfId="968" xr:uid="{58663182-B95D-42D9-8107-55E94F67F692}"/>
    <cellStyle name="style1619878987120" xfId="974" xr:uid="{86FD6761-0535-4BE3-A601-9FBB45CEC52C}"/>
    <cellStyle name="style1619878987135" xfId="977" xr:uid="{13536488-724F-4609-A260-28AB71218E5C}"/>
    <cellStyle name="style1619878987167" xfId="978" xr:uid="{A3417D1E-F664-41F5-982D-FC37E9FEC6B2}"/>
    <cellStyle name="style1619878987188" xfId="982" xr:uid="{02699B9D-2334-4F34-B181-8A2576B9CB39}"/>
    <cellStyle name="style1619878987204" xfId="988" xr:uid="{89FE62DE-63C2-442F-BFE8-4062E1E3788B}"/>
    <cellStyle name="style1619878987266" xfId="991" xr:uid="{A096D3A0-C9B6-4E04-B3AE-6FDB537A5B1C}"/>
    <cellStyle name="style1619878987289" xfId="992" xr:uid="{D621DCB4-E00D-4A54-9150-32934AD351A4}"/>
    <cellStyle name="style1619878987304" xfId="990" xr:uid="{D5EF72B6-8C5C-4629-8EE3-D7AF30744930}"/>
    <cellStyle name="style1619878987335" xfId="996" xr:uid="{4B1B56C5-35DA-4EBA-B1D6-EFC743AA3EDD}"/>
    <cellStyle name="style1619878987350" xfId="997" xr:uid="{1359DFCE-5A5B-4457-86E5-1A3A323CD57D}"/>
    <cellStyle name="style1619878987382" xfId="998" xr:uid="{E42D4955-FDAA-4215-8C20-6DC8F8A6C230}"/>
    <cellStyle name="style1619878987420" xfId="1002" xr:uid="{646BDD4D-78B7-4DE4-ABA5-FC4B82F7DD2D}"/>
    <cellStyle name="style1619878987451" xfId="1003" xr:uid="{42F94A40-9F3B-4242-8557-03D35D0454A6}"/>
    <cellStyle name="style1619878987467" xfId="1004" xr:uid="{340D8AAB-E6F6-48B2-96AA-A1C728ED8514}"/>
    <cellStyle name="style1619878987489" xfId="1005" xr:uid="{DB34F4E2-DBD1-4711-8830-F7DE69CBAFD8}"/>
    <cellStyle name="style1619878987536" xfId="1021" xr:uid="{4F67A8C7-C8F8-4F8D-B58B-A9A984843B23}"/>
    <cellStyle name="style1619878987552" xfId="1023" xr:uid="{66DB4925-E780-4CE6-999B-BB3182CBA9D8}"/>
    <cellStyle name="style1619878988922" xfId="946" xr:uid="{6DE7F854-1834-4EAB-AE8E-589D019F2244}"/>
    <cellStyle name="style1619878988944" xfId="945" xr:uid="{E967BA10-3A62-491C-B8DD-F7996C94502A}"/>
    <cellStyle name="style1619878988959" xfId="951" xr:uid="{B1217B2E-D054-48DB-BD00-AEDD4CE5BCFC}"/>
    <cellStyle name="style1619878988991" xfId="957" xr:uid="{AC456571-FE0D-495F-B8BB-259A0B3D405F}"/>
    <cellStyle name="style1619878989006" xfId="952" xr:uid="{3D57DEC2-49AC-46DC-B302-104FE8C7270E}"/>
    <cellStyle name="style1619878989060" xfId="958" xr:uid="{D83776FF-3A4C-488C-96A0-19DBCAE451EE}"/>
    <cellStyle name="style1619878989075" xfId="963" xr:uid="{AF4F3866-46D2-489D-BB56-2D67FB95DC36}"/>
    <cellStyle name="style1619878989091" xfId="969" xr:uid="{DAA17EBA-E4B8-407C-B3A4-57A105A28064}"/>
    <cellStyle name="style1619878989122" xfId="975" xr:uid="{7CECBD16-4EEC-49C6-A1FC-6F9A8AB13DA1}"/>
    <cellStyle name="style1619878989144" xfId="964" xr:uid="{E73CC110-B40B-4F6E-B310-A9C155C80D3C}"/>
    <cellStyle name="style1619878989160" xfId="970" xr:uid="{5324BFA7-1BCF-4309-81D5-F448015FAF43}"/>
    <cellStyle name="style1619878989191" xfId="976" xr:uid="{AEB8E4DA-D30C-4859-B86C-299E6021A228}"/>
    <cellStyle name="style1619878989207" xfId="979" xr:uid="{98AB759E-7F9C-4AC6-9725-31C9862CBFA1}"/>
    <cellStyle name="style1619878989222" xfId="980" xr:uid="{B68639B4-8A38-4FC6-8BD4-CCA2E795AA96}"/>
    <cellStyle name="style1619878989260" xfId="981" xr:uid="{23E9C3E2-296A-4FC8-8647-416D106B3651}"/>
    <cellStyle name="style1619878989276" xfId="989" xr:uid="{A46BB7CD-D604-4B60-BC2A-39DBABC2BE30}"/>
    <cellStyle name="style1619878989320" xfId="994" xr:uid="{7E842830-5BC4-4E79-9B77-E831ED4E6B30}"/>
    <cellStyle name="style1619878989345" xfId="995" xr:uid="{609ED7D2-D084-4654-9099-29F98AC1C3C2}"/>
    <cellStyle name="style1619878989361" xfId="993" xr:uid="{91FA221A-EB6E-4F82-ACCA-8FA931B5E098}"/>
    <cellStyle name="style1619878989376" xfId="999" xr:uid="{E6D7EB27-0623-418B-AE08-D503993E3F7C}"/>
    <cellStyle name="style1619878989407" xfId="1000" xr:uid="{D7B2CC28-C10B-430D-880F-D8EB63F78B0F}"/>
    <cellStyle name="style1619878989423" xfId="1001" xr:uid="{BC81CAD1-2750-4743-A0E8-0F27AA44C5EB}"/>
    <cellStyle name="style1619878989461" xfId="1006" xr:uid="{4B755177-F0A0-47EE-B21F-E29BABD0F434}"/>
    <cellStyle name="style1619878989476" xfId="1007" xr:uid="{8536B404-DAF1-4FBD-A57E-CF1FA70BB8E2}"/>
    <cellStyle name="style1619878989508" xfId="1008" xr:uid="{E593EE39-8A69-4D81-AD80-2D2E8E63C65B}"/>
    <cellStyle name="style1619878989523" xfId="1009" xr:uid="{8AB909F1-EBEC-4A56-B6BC-A40B19EC33D8}"/>
    <cellStyle name="style1619878989561" xfId="1022" xr:uid="{AD53205F-E6B9-4B3D-82D0-32B24D4497B0}"/>
    <cellStyle name="style1619878989577" xfId="1024" xr:uid="{2542DB3B-4156-4D83-A206-0A4D2A83E86A}"/>
    <cellStyle name="style1619878990982" xfId="948" xr:uid="{6224C4F2-FD30-4508-95C1-8AB8A11D0B56}"/>
    <cellStyle name="style1619878991004" xfId="947" xr:uid="{4AEB1623-C82E-4F38-A1B7-EEA4B71F6ADC}"/>
    <cellStyle name="style1619878991020" xfId="953" xr:uid="{0B658F9F-AECF-4E16-A96B-D9C7A9596478}"/>
    <cellStyle name="style1619878991035" xfId="959" xr:uid="{6BD68389-46F9-49A9-9D3A-C1CAA4187D43}"/>
    <cellStyle name="style1619878991067" xfId="954" xr:uid="{2D877CDF-B05E-44A4-8C29-481FE4AF2B4E}"/>
    <cellStyle name="style1619878991104" xfId="960" xr:uid="{241EEFFD-ADE0-4B98-9218-E0E3BE598183}"/>
    <cellStyle name="style1619878991120" xfId="965" xr:uid="{419D0962-8F1A-488F-99E6-A6C1A10445DB}"/>
    <cellStyle name="style1619878991136" xfId="971" xr:uid="{973FCDEC-30AD-4E15-B3B1-89CF76F82235}"/>
    <cellStyle name="style1619878991167" xfId="983" xr:uid="{56FD8660-DB52-40B4-9903-0FCF9C28A778}"/>
    <cellStyle name="style1619878991189" xfId="966" xr:uid="{A1562B04-179C-42AC-B509-F001697941EB}"/>
    <cellStyle name="style1619878991205" xfId="972" xr:uid="{E9F45D14-5F8A-4915-B8AD-F1188CC9B43D}"/>
    <cellStyle name="style1619878991236" xfId="984" xr:uid="{FBF50E2E-BCE9-449A-A68D-2A55CA3CDCC2}"/>
    <cellStyle name="style1619878991252" xfId="985" xr:uid="{ED89AD91-DE06-400C-B8B8-A58BF44E6FF0}"/>
    <cellStyle name="style1619878991283" xfId="986" xr:uid="{5DAADC9F-19B3-4335-8CF2-83D1222FC7C5}"/>
    <cellStyle name="style1619878991305" xfId="987" xr:uid="{D1FA484B-C521-43E2-912F-0893D1E9DF4C}"/>
    <cellStyle name="style1619878991336" xfId="1010" xr:uid="{4F781888-AE62-4C95-9CDB-BEBDFD2A109C}"/>
    <cellStyle name="style1619878991367" xfId="1012" xr:uid="{5DB67F9F-1E7C-45E6-91B4-734D408C1C9C}"/>
    <cellStyle name="style1619878991390" xfId="1013" xr:uid="{E874F143-6881-46A0-96C4-6AF622EC86D8}"/>
    <cellStyle name="style1619878991421" xfId="1011" xr:uid="{0D305C79-B43E-4735-A0B6-1720E3496A94}"/>
    <cellStyle name="style1619878991436" xfId="1014" xr:uid="{B3EC48D8-2CB2-4CBF-86B5-30D70E097659}"/>
    <cellStyle name="style1619878991452" xfId="1015" xr:uid="{2EC4FFCC-EEF2-4A5F-AEE9-5FF15FDF3FA7}"/>
    <cellStyle name="style1619878991468" xfId="1016" xr:uid="{8D546BF3-AE83-42EA-98E5-681D20479D41}"/>
    <cellStyle name="style1619878991521" xfId="1017" xr:uid="{DD197F30-A2FE-4883-A9B2-35B71DE8B707}"/>
    <cellStyle name="style1619878991537" xfId="1018" xr:uid="{2A0856EA-5F8E-4B14-B1E4-FB6BB8120C1F}"/>
    <cellStyle name="style1619878991552" xfId="1019" xr:uid="{BE15045F-B176-403C-8F02-1B0E67AED4F8}"/>
    <cellStyle name="style1619878991568" xfId="1020" xr:uid="{1F957160-E821-4E43-84F5-FF5B291B7688}"/>
    <cellStyle name="style1619878991621" xfId="1025" xr:uid="{823BE175-8987-4F01-A2C1-CE6CDB42817E}"/>
    <cellStyle name="style1619878991637" xfId="1026" xr:uid="{80E3B206-B9D5-4F1F-95C0-F3465BB61B1E}"/>
    <cellStyle name="style1619879028265" xfId="523" xr:uid="{CB270111-3CC7-42F2-BE89-C8602FE2EE42}"/>
    <cellStyle name="style1619879028296" xfId="524" xr:uid="{7C58B7BC-E115-45B7-A639-5273D08916EC}"/>
    <cellStyle name="style1619879028302" xfId="535" xr:uid="{C8AD06E1-C166-4D56-8627-02724962F43A}"/>
    <cellStyle name="style1619879028344" xfId="536" xr:uid="{43DC79AA-19C0-4F8F-ABBA-0369140D90BA}"/>
    <cellStyle name="style1619879028391" xfId="526" xr:uid="{5AB307DA-9630-41BA-88CB-998040EAEDC5}"/>
    <cellStyle name="style1619879028403" xfId="527" xr:uid="{1D5CFE7E-6A37-4A6D-A9BF-F2223D7FE3AF}"/>
    <cellStyle name="style1619879028434" xfId="525" xr:uid="{DD4511E2-7BCB-4ACA-A701-DAE13B0453AC}"/>
    <cellStyle name="style1619879028449" xfId="528" xr:uid="{ABB919AA-C60D-4A6D-A51E-A14F54803928}"/>
    <cellStyle name="style1619879028481" xfId="537" xr:uid="{A58441E3-B2FB-4408-8987-25032281DD37}"/>
    <cellStyle name="style1619879028496" xfId="538" xr:uid="{03990B26-699D-46FD-ABF0-189920F18D32}"/>
    <cellStyle name="style1619879028518" xfId="539" xr:uid="{985EDDC9-16DE-4EC8-8F0F-2F664F7FCEE4}"/>
    <cellStyle name="style1619879028534" xfId="540" xr:uid="{D323FCF2-92D0-422B-8E09-C910DACBFC89}"/>
    <cellStyle name="style1619879028565" xfId="547" xr:uid="{40531470-BCC6-4105-8A05-C7C1D8FB814A}"/>
    <cellStyle name="style1619879028581" xfId="559" xr:uid="{A3AD6EC7-F3A4-4ADC-8668-FAC1B68F5C54}"/>
    <cellStyle name="style1619879028603" xfId="548" xr:uid="{16EC9143-17C8-41F1-A44D-13C8FDF9DF85}"/>
    <cellStyle name="style1619879028627" xfId="560" xr:uid="{C1039247-8C7F-4837-BB84-DD59DDE0B902}"/>
    <cellStyle name="style1619879028659" xfId="571" xr:uid="{65E1F130-FEDD-4E3B-B3C2-44BF90820A3E}"/>
    <cellStyle name="style1619879028674" xfId="572" xr:uid="{66F2238A-0BD1-42AC-A57D-26160AAEA8AB}"/>
    <cellStyle name="style1619879028703" xfId="549" xr:uid="{03A8F505-EAE5-43C4-8CEC-95967808D9A3}"/>
    <cellStyle name="style1619879028735" xfId="550" xr:uid="{DBFB699B-805F-4692-B8A0-C65322DFD589}"/>
    <cellStyle name="style1619879028750" xfId="551" xr:uid="{4EC6238E-125C-4866-99E8-44A20AF4FED6}"/>
    <cellStyle name="style1619879028781" xfId="552" xr:uid="{3FA62BBB-AB6E-4583-978B-228233CD0516}"/>
    <cellStyle name="style1619879028804" xfId="561" xr:uid="{9ABD8F5C-116D-44E1-B15A-F756BFB42025}"/>
    <cellStyle name="style1619879028819" xfId="562" xr:uid="{630D86E9-278F-4063-A1FE-A963D43EA4FD}"/>
    <cellStyle name="style1619879028851" xfId="563" xr:uid="{AC0D08D1-71D6-4FA4-A015-B81D67E3BD52}"/>
    <cellStyle name="style1619879028866" xfId="564" xr:uid="{A0F0F449-EC29-4AF7-BEA4-1A90592A05B3}"/>
    <cellStyle name="style1619879028904" xfId="573" xr:uid="{60E5662E-7B13-4A90-8C91-4591DE66A409}"/>
    <cellStyle name="style1619879028919" xfId="574" xr:uid="{53349151-1127-4A74-9B7F-53273E9832F2}"/>
    <cellStyle name="style1619879028951" xfId="575" xr:uid="{EDAB049D-E023-4281-8EA4-FC4DAD6A36B7}"/>
    <cellStyle name="style1619879028966" xfId="576" xr:uid="{2E36CA3A-2AC8-41D7-B877-2B1EE9D895A2}"/>
    <cellStyle name="style1619879029820" xfId="583" xr:uid="{FB88BBAF-600A-4581-8EF4-78EB546D86AD}"/>
    <cellStyle name="style1619879029851" xfId="584" xr:uid="{26C5FA5F-D4C9-4D22-A4D4-E60E32120A77}"/>
    <cellStyle name="style1619879029867" xfId="595" xr:uid="{F66F9BEB-A9CF-4CCB-8B8E-81E87DF585F1}"/>
    <cellStyle name="style1619879029882" xfId="596" xr:uid="{3CC582DA-C837-4E02-BBCB-3893BDB7C7A5}"/>
    <cellStyle name="style1619879029936" xfId="586" xr:uid="{EDD72082-49BB-4EBD-B57E-D703BF54EF29}"/>
    <cellStyle name="style1619879029951" xfId="587" xr:uid="{017F4F3F-463B-4954-869D-F1CDCEEBF3CC}"/>
    <cellStyle name="style1619879029967" xfId="585" xr:uid="{E8C06461-CF24-4446-8587-374FC859CC62}"/>
    <cellStyle name="style1619879029983" xfId="588" xr:uid="{C6973595-BE0E-42BA-8FA7-0CF6436895BD}"/>
    <cellStyle name="style1619879030005" xfId="597" xr:uid="{223F9166-73E6-4BF5-8D86-6B5BAF53F35C}"/>
    <cellStyle name="style1619879030036" xfId="598" xr:uid="{8B7C2DD9-F745-4370-B0D8-A5F346D0D63F}"/>
    <cellStyle name="style1619879030052" xfId="599" xr:uid="{755F55E2-6477-4460-92CE-97AA4619D49B}"/>
    <cellStyle name="style1619879030083" xfId="600" xr:uid="{18ED7FA0-8B2C-438B-9A8F-87589DC94CAA}"/>
    <cellStyle name="style1619879030099" xfId="607" xr:uid="{73AC7074-41C3-4791-9B34-F60A6C205062}"/>
    <cellStyle name="style1619879030121" xfId="619" xr:uid="{E24857DF-7BBD-40C8-84E7-A36B86CE9441}"/>
    <cellStyle name="style1619879030136" xfId="608" xr:uid="{7951EA9E-12D2-408F-A2A7-E942E56E8F26}"/>
    <cellStyle name="style1619879030168" xfId="620" xr:uid="{FC80CC0B-B145-4D41-80D4-62E71624C3BD}"/>
    <cellStyle name="style1619879030183" xfId="631" xr:uid="{FB1E346F-0D6B-4079-8DFA-ACBE00331693}"/>
    <cellStyle name="style1619879030205" xfId="632" xr:uid="{A16A4049-35F6-4C22-840C-FD734ADBE394}"/>
    <cellStyle name="style1619879030221" xfId="609" xr:uid="{7A12CA17-F1B2-4FD8-9F56-15C6505C1B54}"/>
    <cellStyle name="style1619879030252" xfId="610" xr:uid="{38B4BBBE-9745-473B-B06A-71DF233A4B2A}"/>
    <cellStyle name="style1619879030268" xfId="611" xr:uid="{59B412B4-4013-4D20-B090-A79C0557018F}"/>
    <cellStyle name="style1619879030284" xfId="612" xr:uid="{59FB80D6-40D2-467E-9C41-F5A481B021E6}"/>
    <cellStyle name="style1619879030306" xfId="621" xr:uid="{C53D10CA-2375-487A-8BED-E9AD031F0BBA}"/>
    <cellStyle name="style1619879030330" xfId="622" xr:uid="{09FD8C37-7D73-4FA6-B7D7-048B09E2500B}"/>
    <cellStyle name="style1619879030346" xfId="623" xr:uid="{EB397C0C-FE61-42DC-AC98-6585F4E7CE17}"/>
    <cellStyle name="style1619879030377" xfId="624" xr:uid="{C634D6B7-9E90-45B2-AA08-B287ABB7A276}"/>
    <cellStyle name="style1619879030422" xfId="633" xr:uid="{86AF3FB4-4D25-4203-BDD0-4DF6A3568F0F}"/>
    <cellStyle name="style1619879030437" xfId="634" xr:uid="{9AC9AD9A-5375-4EA1-82A4-CB4D5993FC1E}"/>
    <cellStyle name="style1619879030453" xfId="635" xr:uid="{D0843210-9E4C-4ABF-ABAE-3CE19035BEE3}"/>
    <cellStyle name="style1619879030484" xfId="636" xr:uid="{1151D3A1-9ED0-4405-AC24-E6479BFC514B}"/>
    <cellStyle name="style1619879031362" xfId="643" xr:uid="{AE16C0F8-620C-4BF3-95B4-3AC397713127}"/>
    <cellStyle name="style1619879031377" xfId="644" xr:uid="{041CF7FE-BEC6-41AC-8300-38159B26A9D9}"/>
    <cellStyle name="style1619879031409" xfId="655" xr:uid="{7166099E-0457-4785-8686-14783FEC354C}"/>
    <cellStyle name="style1619879031424" xfId="656" xr:uid="{DDB7229B-1C8F-4D87-9F7D-88925E4F8B74}"/>
    <cellStyle name="style1619879031471" xfId="646" xr:uid="{F62D6CD6-3824-49D2-937B-114338936F96}"/>
    <cellStyle name="style1619879031487" xfId="647" xr:uid="{07661AD0-5EC0-4451-9DF3-E5CA07E61BB8}"/>
    <cellStyle name="style1619879031509" xfId="645" xr:uid="{8EA0FF9D-BF33-400D-A4FB-517F02895C1D}"/>
    <cellStyle name="style1619879031525" xfId="648" xr:uid="{A11B6D40-A766-41A7-BBAF-0C28A34290F5}"/>
    <cellStyle name="style1619879031556" xfId="657" xr:uid="{80917CDE-0D17-4BA6-9C87-1F0C61552A2C}"/>
    <cellStyle name="style1619879031571" xfId="658" xr:uid="{D18138D8-17A2-48EA-B4C4-D62237D84859}"/>
    <cellStyle name="style1619879031587" xfId="659" xr:uid="{8A2083E5-9EF2-4C83-940A-119B31B72660}"/>
    <cellStyle name="style1619879031609" xfId="660" xr:uid="{DA8E6BF1-5524-4D6F-B88A-9F637374E89C}"/>
    <cellStyle name="style1619879031625" xfId="667" xr:uid="{9CB87B77-D5EB-433D-956B-312C22209C0D}"/>
    <cellStyle name="style1619879031656" xfId="679" xr:uid="{FD95A202-C3DF-440C-A3F7-80BD7C736DAF}"/>
    <cellStyle name="style1619879031672" xfId="691" xr:uid="{99F1D289-3422-4E03-9F2A-4DBA27A3C5BD}"/>
    <cellStyle name="style1619879031687" xfId="668" xr:uid="{0E9ADBE7-C2EC-4D67-879D-BF64911455A5}"/>
    <cellStyle name="style1619879031709" xfId="680" xr:uid="{5CCEA486-275C-453D-87AF-4E779AAC149E}"/>
    <cellStyle name="style1619879031741" xfId="692" xr:uid="{F28DEC27-295C-4FC4-9AA8-DE9FE784EE2A}"/>
    <cellStyle name="style1619879031756" xfId="669" xr:uid="{64E7A846-F01D-4304-B702-C5D3A2B382AB}"/>
    <cellStyle name="style1619879031788" xfId="670" xr:uid="{D942C88B-6034-4131-8D21-338F04700F1C}"/>
    <cellStyle name="style1619879031803" xfId="671" xr:uid="{64F0D197-F53C-47AE-BCAD-69CAA26E0455}"/>
    <cellStyle name="style1619879031825" xfId="672" xr:uid="{ACA33F4C-2B2C-42CA-A00C-C0ED56EDECD4}"/>
    <cellStyle name="style1619879031841" xfId="681" xr:uid="{3F810086-2D9E-48A4-BAA6-D148612AF105}"/>
    <cellStyle name="style1619879031857" xfId="682" xr:uid="{38F74808-4146-4A84-8B2B-9A25C4745AE2}"/>
    <cellStyle name="style1619879031888" xfId="683" xr:uid="{AF8E2C77-734C-44BE-B80A-C09EFE6F5593}"/>
    <cellStyle name="style1619879031910" xfId="684" xr:uid="{A154EF92-37DF-4F17-88BB-88A790AE8BB1}"/>
    <cellStyle name="style1619879031941" xfId="693" xr:uid="{3D084ED9-32E2-4B8A-B611-B293CCD1E768}"/>
    <cellStyle name="style1619879031957" xfId="694" xr:uid="{594392F1-3500-4C63-BE09-FB2B019D1E32}"/>
    <cellStyle name="style1619879031973" xfId="695" xr:uid="{2CD9BB17-4083-4136-8729-67EEDDB1E938}"/>
    <cellStyle name="style1619879032004" xfId="696" xr:uid="{30701FEE-3A5F-4AAD-B791-5E0F4BC622A8}"/>
    <cellStyle name="style1619879032812" xfId="529" xr:uid="{8F94C8F6-C1C6-453A-BCAF-253B85BBE599}"/>
    <cellStyle name="style1619879032843" xfId="530" xr:uid="{13084EF2-8E70-46A2-B120-082AC49D9DC8}"/>
    <cellStyle name="style1619879032858" xfId="541" xr:uid="{58CD89C0-69B7-4D50-868F-ADCF024D5D58}"/>
    <cellStyle name="style1619879032890" xfId="542" xr:uid="{238BB898-9F54-46D1-A1D3-722F851B4EA8}"/>
    <cellStyle name="style1619879032928" xfId="532" xr:uid="{B75787C1-CD07-4E31-9C9B-8F92D5D85FBF}"/>
    <cellStyle name="style1619879032943" xfId="533" xr:uid="{22143C43-004D-413D-9432-E5C5E690AA3B}"/>
    <cellStyle name="style1619879032974" xfId="531" xr:uid="{DF7B3234-E0F0-499D-8C36-7386E5AA4F6C}"/>
    <cellStyle name="style1619879032990" xfId="534" xr:uid="{4AE87B40-0B7E-4C36-8A97-1408748D17FF}"/>
    <cellStyle name="style1619879033012" xfId="543" xr:uid="{85804B64-7457-4F96-B2B2-FC5797338B88}"/>
    <cellStyle name="style1619879033028" xfId="544" xr:uid="{229E97E0-1DF2-4C35-94BC-671DA68F4454}"/>
    <cellStyle name="style1619879033059" xfId="545" xr:uid="{9142652D-D228-48AA-8CCF-184B5131135F}"/>
    <cellStyle name="style1619879033075" xfId="546" xr:uid="{800F4478-A886-48DA-BDC1-608E21C2613D}"/>
    <cellStyle name="style1619879033090" xfId="553" xr:uid="{4BFE7BB5-B26C-4703-A24A-8DAA69F1594B}"/>
    <cellStyle name="style1619879033112" xfId="565" xr:uid="{DE07DFE3-0A37-4544-A183-297C1DCB018F}"/>
    <cellStyle name="style1619879033144" xfId="554" xr:uid="{EEC657C5-A51E-4D3B-A8C8-C0F8411776B2}"/>
    <cellStyle name="style1619879033159" xfId="566" xr:uid="{BA870D04-EB41-4591-815E-834BD4C76CC7}"/>
    <cellStyle name="style1619879033175" xfId="577" xr:uid="{01B9FDC8-A405-455B-B00E-D734E660491B}"/>
    <cellStyle name="style1619879033206" xfId="578" xr:uid="{6055C530-6DEE-4DF4-B80A-9D95275D8D98}"/>
    <cellStyle name="style1619879033228" xfId="555" xr:uid="{43879E15-963F-4C71-A0DE-8C273D8BADB5}"/>
    <cellStyle name="style1619879033244" xfId="556" xr:uid="{A3458E08-E5FF-493A-B76A-4653CB2A2B2D}"/>
    <cellStyle name="style1619879033260" xfId="557" xr:uid="{FF4B64A8-6884-48AA-8EE2-8FC10028D456}"/>
    <cellStyle name="style1619879033291" xfId="558" xr:uid="{613AB22B-0392-4970-9AD7-B722D134857C}"/>
    <cellStyle name="style1619879033313" xfId="567" xr:uid="{71810757-D952-456D-9D08-BD9D0822A5AF}"/>
    <cellStyle name="style1619879033331" xfId="568" xr:uid="{14A56926-9F89-449C-88EC-617B7EC406BE}"/>
    <cellStyle name="style1619879033347" xfId="569" xr:uid="{91CFC114-BFBE-4255-B5A1-1AF48D53CB66}"/>
    <cellStyle name="style1619879033362" xfId="570" xr:uid="{27368D8C-0348-49E3-8B1C-3FE40EC2F8EE}"/>
    <cellStyle name="style1619879033394" xfId="579" xr:uid="{8444E6B9-9A36-4763-B2F4-3B1B95165C70}"/>
    <cellStyle name="style1619879033413" xfId="580" xr:uid="{14E3BB46-9CB9-40AB-B4BE-9930E28B5E64}"/>
    <cellStyle name="style1619879033429" xfId="581" xr:uid="{6C530AAD-24EA-4E89-B42F-A88B46DF2EA7}"/>
    <cellStyle name="style1619879033460" xfId="582" xr:uid="{5D41C9FC-9935-45D4-8E9F-1CD898DA8A1D}"/>
    <cellStyle name="style1619879034309" xfId="589" xr:uid="{2B9CFF5F-5090-4038-8716-5BD6B77B17F8}"/>
    <cellStyle name="style1619879034332" xfId="590" xr:uid="{930618BD-F9F1-43DB-A38D-C511FCFEE2ED}"/>
    <cellStyle name="style1619879034348" xfId="601" xr:uid="{47E14CBC-0025-4DC7-BDDB-66DB57188C15}"/>
    <cellStyle name="style1619879034363" xfId="602" xr:uid="{9C4B2624-D51A-4507-92C0-933CDFAB68AD}"/>
    <cellStyle name="style1619879034416" xfId="592" xr:uid="{CEC96E30-7176-4E5B-AAA3-6D39CFB064AF}"/>
    <cellStyle name="style1619879034431" xfId="593" xr:uid="{943E605F-5C55-47F3-B998-D966648C15D3}"/>
    <cellStyle name="style1619879034463" xfId="591" xr:uid="{7E46E821-6957-42DA-B743-680E557F65D2}"/>
    <cellStyle name="style1619879034478" xfId="594" xr:uid="{C6973338-4DB5-4D69-92EA-A248E22A1040}"/>
    <cellStyle name="style1619879034509" xfId="603" xr:uid="{359FE4CF-F715-4163-9248-673EADD619AC}"/>
    <cellStyle name="style1619879034516" xfId="604" xr:uid="{8CA51C28-190D-4EBD-B7FC-6B2C1586BE41}"/>
    <cellStyle name="style1619879034547" xfId="605" xr:uid="{C550B130-AE93-4C6F-B270-CD635199DCC4}"/>
    <cellStyle name="style1619879034563" xfId="606" xr:uid="{A396E36D-2079-4467-9CA2-3D00ACCBDC9C}"/>
    <cellStyle name="style1619879034594" xfId="613" xr:uid="{2A43BB82-88AA-459C-BEC0-BEA04DC3D71A}"/>
    <cellStyle name="style1619879034616" xfId="625" xr:uid="{A1EA2A18-5198-47D2-80AD-4016B7F4C85A}"/>
    <cellStyle name="style1619879034632" xfId="614" xr:uid="{200242BA-FC64-4203-B962-598C1DF20D8A}"/>
    <cellStyle name="style1619879034647" xfId="626" xr:uid="{3447F110-E6C6-4CF8-9964-445E03E40F82}"/>
    <cellStyle name="style1619879034679" xfId="637" xr:uid="{1B0BE8CD-8A58-44F8-BE09-BF7C802BFC81}"/>
    <cellStyle name="style1619879034694" xfId="638" xr:uid="{969C7C62-C3CF-41B9-9352-08746534137D}"/>
    <cellStyle name="style1619879034716" xfId="615" xr:uid="{E16CFE57-4D2B-49F6-B69E-FC5F643E3ADC}"/>
    <cellStyle name="style1619879034732" xfId="616" xr:uid="{03CB05B6-C2DF-499F-8DEB-22525B41FF22}"/>
    <cellStyle name="style1619879034763" xfId="617" xr:uid="{14860CA6-0A42-4208-8460-148EFC0D5233}"/>
    <cellStyle name="style1619879034779" xfId="618" xr:uid="{0520FF19-B512-403B-9F98-DB3AEBCAC1C3}"/>
    <cellStyle name="style1619879034795" xfId="627" xr:uid="{AE226070-C9D8-4FC2-A1D1-0250B28DD32A}"/>
    <cellStyle name="style1619879034817" xfId="628" xr:uid="{52C4EAF9-8743-4929-844F-625627330297}"/>
    <cellStyle name="style1619879034832" xfId="629" xr:uid="{2FC419E9-A805-4DBC-886B-75D4FA1068E6}"/>
    <cellStyle name="style1619879034864" xfId="630" xr:uid="{C4E5B266-BF5D-4018-8FD8-C48A97F364D2}"/>
    <cellStyle name="style1619879034911" xfId="639" xr:uid="{61A2333A-FB0F-402B-B0BC-721B17D549D3}"/>
    <cellStyle name="style1619879034933" xfId="640" xr:uid="{3D55840C-BB25-4843-801A-5F784544461C}"/>
    <cellStyle name="style1619879034948" xfId="641" xr:uid="{02724B5B-8D23-4D0F-8C2D-C85C44A219BA}"/>
    <cellStyle name="style1619879034964" xfId="642" xr:uid="{F757BB10-BC13-4F87-80EA-72FDE903B851}"/>
    <cellStyle name="style1619879035820" xfId="649" xr:uid="{129D2F7F-7BCB-476D-822A-BB0458E5F275}"/>
    <cellStyle name="style1619879035851" xfId="650" xr:uid="{9CB0C6AD-C908-45D7-B18D-39D968A7D670}"/>
    <cellStyle name="style1619879035866" xfId="661" xr:uid="{24E7FEAF-9AF8-4802-9274-90388C954BA5}"/>
    <cellStyle name="style1619879035882" xfId="662" xr:uid="{F0631C59-2254-4E8A-810E-16EDB8B00D73}"/>
    <cellStyle name="style1619879035935" xfId="652" xr:uid="{94C0613E-CDFB-4B97-8956-689B2F3D2950}"/>
    <cellStyle name="style1619879035951" xfId="653" xr:uid="{73935F8D-DBD7-4312-8BBF-D65AC8075E47}"/>
    <cellStyle name="style1619879035967" xfId="651" xr:uid="{9FFDCA83-99FA-40CA-934B-E4BDB50D6EAF}"/>
    <cellStyle name="style1619879035998" xfId="654" xr:uid="{037E0ABA-26B1-4271-B7FA-1BCFAF9F0659}"/>
    <cellStyle name="style1619879036014" xfId="663" xr:uid="{39BF04C2-02E0-42E3-9EFA-5A600F6D012A}"/>
    <cellStyle name="style1619879036040" xfId="664" xr:uid="{E58B418B-A259-4010-B819-EFB0A6C13D3C}"/>
    <cellStyle name="style1619879036061" xfId="665" xr:uid="{6B75E80C-DC99-4577-8E5E-8C337E31FEA2}"/>
    <cellStyle name="style1619879036083" xfId="666" xr:uid="{71DD223A-9073-48B4-8A92-432B2B7A5088}"/>
    <cellStyle name="style1619879036101" xfId="673" xr:uid="{94CC375A-DA9C-418C-9700-D726F939951D}"/>
    <cellStyle name="style1619879036124" xfId="685" xr:uid="{112BDF7C-02B4-4E92-91C6-2BD558C7B1B8}"/>
    <cellStyle name="style1619879036142" xfId="697" xr:uid="{4A601F13-D148-4067-B70E-0093AC1E4327}"/>
    <cellStyle name="style1619879036164" xfId="674" xr:uid="{BE3E1C34-2547-4D84-9A87-26C49693E53A}"/>
    <cellStyle name="style1619879036185" xfId="686" xr:uid="{CA461793-48B5-4FDD-B46E-306346F89348}"/>
    <cellStyle name="style1619879036205" xfId="698" xr:uid="{EBBA3F51-C38F-4BEF-98E7-6E8E724E091C}"/>
    <cellStyle name="style1619879036225" xfId="675" xr:uid="{9E383BFC-7AD3-47AD-803E-AB2574F0862F}"/>
    <cellStyle name="style1619879036243" xfId="676" xr:uid="{FBE0F267-3291-4737-878F-278E9A3546DF}"/>
    <cellStyle name="style1619879036266" xfId="677" xr:uid="{D5E4ACEC-2B13-4CF2-85F2-22FCFE6A27D7}"/>
    <cellStyle name="style1619879036286" xfId="678" xr:uid="{32D257C0-2056-4C36-891C-347D4285164E}"/>
    <cellStyle name="style1619879036306" xfId="687" xr:uid="{7E6E4A58-E74B-4A9D-822D-D1F52B546485}"/>
    <cellStyle name="style1619879036327" xfId="688" xr:uid="{4BAB9B00-FD08-4FC9-9F54-C0F9A8D71FB4}"/>
    <cellStyle name="style1619879036347" xfId="689" xr:uid="{B89E6D50-11C3-454D-9C07-BDCEE522F125}"/>
    <cellStyle name="style1619879036367" xfId="690" xr:uid="{6E70D6F2-1125-432A-B22A-271BD5C50B18}"/>
    <cellStyle name="style1619879036406" xfId="699" xr:uid="{A5ADA8A4-0D51-4052-89F5-F333DAB86F79}"/>
    <cellStyle name="style1619879036428" xfId="700" xr:uid="{9B1F5A82-D8B0-4CE3-8DA1-6410C03858FF}"/>
    <cellStyle name="style1619879036449" xfId="701" xr:uid="{99C6F841-7350-4F2B-A5B1-F5AA2FBEA558}"/>
    <cellStyle name="style1619879036469" xfId="702" xr:uid="{942776C5-4F57-4E86-9B80-80AC8E682375}"/>
    <cellStyle name="style1619879037628" xfId="703" xr:uid="{C54DC009-43B6-422C-A230-A76DE7607401}"/>
    <cellStyle name="style1619879037649" xfId="704" xr:uid="{6EA3D22F-74CA-44DE-A173-DA626EC0192B}"/>
    <cellStyle name="style1619879037665" xfId="715" xr:uid="{28C9EC08-670C-43F2-89DE-9E5A368B97BC}"/>
    <cellStyle name="style1619879037680" xfId="716" xr:uid="{B8EE5521-8110-4784-A654-2304A10B003B}"/>
    <cellStyle name="style1619879037726" xfId="706" xr:uid="{E559998E-3AD6-4200-827A-FFF8202E9372}"/>
    <cellStyle name="style1619879037757" xfId="707" xr:uid="{1ED0C690-E996-4AE1-A238-E23DCB401DC5}"/>
    <cellStyle name="style1619879037773" xfId="705" xr:uid="{F201EA27-5C43-49BC-8581-5471FB03C8E8}"/>
    <cellStyle name="style1619879037795" xfId="708" xr:uid="{50BD6149-6AD0-4DE5-808D-F14DF39802C2}"/>
    <cellStyle name="style1619879037811" xfId="717" xr:uid="{4E25F114-D75E-40ED-9A81-43DC692FA585}"/>
    <cellStyle name="style1619879037826" xfId="718" xr:uid="{C989E163-8FE6-4D2A-9B01-DBCCFAE0B988}"/>
    <cellStyle name="style1619879037842" xfId="719" xr:uid="{622FA042-08A1-422F-86C0-8E0C8F3D0B84}"/>
    <cellStyle name="style1619879037873" xfId="720" xr:uid="{93741F3A-9D19-4F66-B99D-688D4B15DA4F}"/>
    <cellStyle name="style1619879037895" xfId="727" xr:uid="{0FEF3764-CC39-4159-A321-14A79AC8B430}"/>
    <cellStyle name="style1619879037911" xfId="739" xr:uid="{7E3B8B29-E7BC-487B-9523-5D7B7F610408}"/>
    <cellStyle name="style1619879037942" xfId="728" xr:uid="{98A1155B-9C24-4042-8161-19A3C0F79EB6}"/>
    <cellStyle name="style1619879037958" xfId="740" xr:uid="{E04252C0-4A9D-4AD7-98AB-A11C32B9F5C2}"/>
    <cellStyle name="style1619879037973" xfId="751" xr:uid="{7F7F3A8D-C9BE-4F04-8EFA-2D39F87FA448}"/>
    <cellStyle name="style1619879037996" xfId="752" xr:uid="{B45F2A4D-41E3-4441-B7AC-EB1E18C55065}"/>
    <cellStyle name="style1619879038027" xfId="729" xr:uid="{2BB1F7A8-29F3-42E9-8013-99A04D1CFB7A}"/>
    <cellStyle name="style1619879038043" xfId="730" xr:uid="{90AD6123-C71B-4B53-A892-17BC9E625F5A}"/>
    <cellStyle name="style1619879038058" xfId="731" xr:uid="{BBE493C3-902B-4BB6-A055-CAAE6B951C0D}"/>
    <cellStyle name="style1619879038089" xfId="732" xr:uid="{3999953A-5C59-4911-9010-0FEF611D1E9F}"/>
    <cellStyle name="style1619879038112" xfId="741" xr:uid="{845900F0-1E4E-4A30-AFDC-E600E0EC8CDB}"/>
    <cellStyle name="style1619879038127" xfId="742" xr:uid="{ACECB65E-5BAD-4D0D-B388-6DE12F599CD0}"/>
    <cellStyle name="style1619879038143" xfId="743" xr:uid="{5E3E0732-2D61-4A12-AA4B-8E2FE42C100D}"/>
    <cellStyle name="style1619879038158" xfId="744" xr:uid="{D56D9036-B510-4B6C-8225-C950B1C141DD}"/>
    <cellStyle name="style1619879038196" xfId="753" xr:uid="{DD79D9A8-1C85-4E97-8E9C-F6C5093ABB84}"/>
    <cellStyle name="style1619879038212" xfId="754" xr:uid="{7386B290-2BA6-494A-ACC2-9C60D9C14E67}"/>
    <cellStyle name="style1619879038227" xfId="755" xr:uid="{9C0E3298-885D-47CE-8914-45FFE569D66F}"/>
    <cellStyle name="style1619879038259" xfId="756" xr:uid="{F510343A-45AA-493D-BCAC-4864B0C8E95D}"/>
    <cellStyle name="style1619879039170" xfId="763" xr:uid="{ABB0008A-6D94-4981-8C8D-C123C7C187EB}"/>
    <cellStyle name="style1619879039191" xfId="764" xr:uid="{A0413A7A-989B-4F55-AAE9-1262E593B928}"/>
    <cellStyle name="style1619879039219" xfId="775" xr:uid="{C5A59317-B983-4236-8408-B2C636DCEE43}"/>
    <cellStyle name="style1619879039239" xfId="776" xr:uid="{6C9C3BFD-E760-462D-AC62-36EC8F5B2B0D}"/>
    <cellStyle name="style1619879039280" xfId="766" xr:uid="{C60B13E7-4320-4269-ABA1-9B1B7F83D471}"/>
    <cellStyle name="style1619879039292" xfId="767" xr:uid="{F1DF76C6-129A-4705-ABF3-5445D1A61606}"/>
    <cellStyle name="style1619879039320" xfId="765" xr:uid="{D4A207DA-614B-407B-BC2F-DE0D38DA8426}"/>
    <cellStyle name="style1619879039343" xfId="768" xr:uid="{AD5FB5E9-1C42-436C-830D-AC758E87BEEA}"/>
    <cellStyle name="style1619879039363" xfId="777" xr:uid="{FD30A380-404C-4CAF-9FCB-05C625456187}"/>
    <cellStyle name="style1619879039383" xfId="778" xr:uid="{099ABC6C-C84E-4A3F-9906-29D92BCCA681}"/>
    <cellStyle name="style1619879039404" xfId="779" xr:uid="{CB088E04-8B62-4C37-BB0C-BBBCB9D4B62A}"/>
    <cellStyle name="style1619879039424" xfId="780" xr:uid="{FFDCCE69-5CBF-4F73-BBA5-961D83927D5E}"/>
    <cellStyle name="style1619879039444" xfId="787" xr:uid="{0516EB13-1296-45AC-B0F6-27CCBD2F156B}"/>
    <cellStyle name="style1619879039475" xfId="799" xr:uid="{E74D1AE4-2FD3-4D23-BB62-84AE1DB98227}"/>
    <cellStyle name="style1619879039495" xfId="788" xr:uid="{69861941-8707-4264-B2C3-97AEEAE69384}"/>
    <cellStyle name="style1619879039516" xfId="800" xr:uid="{C50EB2C5-EFC7-4AA1-8906-9BAA103472FE}"/>
    <cellStyle name="style1619879039536" xfId="811" xr:uid="{4756A6DC-A8A2-4DF4-8FF0-D23A786B9C21}"/>
    <cellStyle name="style1619879039564" xfId="812" xr:uid="{6962D7E1-6786-4DF3-9F59-B5806DFA3DC2}"/>
    <cellStyle name="style1619879039584" xfId="789" xr:uid="{00F91C4E-A424-4909-924F-28ED061B75FB}"/>
    <cellStyle name="style1619879039605" xfId="790" xr:uid="{417299CF-5FCC-4F07-8ACB-3A7A10ED8D8A}"/>
    <cellStyle name="style1619879039625" xfId="791" xr:uid="{0D1AF498-C545-4C62-AC25-CD63C05BC7EF}"/>
    <cellStyle name="style1619879039648" xfId="792" xr:uid="{35323554-FD88-401E-A150-73E3EE02BE00}"/>
    <cellStyle name="style1619879039666" xfId="801" xr:uid="{3118C23D-E1C4-4347-BE25-8E3C9B208FE6}"/>
    <cellStyle name="style1619879039688" xfId="802" xr:uid="{62671295-3B3E-4021-AF44-0C5F3EDE2956}"/>
    <cellStyle name="style1619879039709" xfId="803" xr:uid="{43E80022-C59F-43BC-ADE0-9161B5F02B67}"/>
    <cellStyle name="style1619879039729" xfId="804" xr:uid="{3C3FC743-B86D-46A8-B6CF-A83B9AE560B0}"/>
    <cellStyle name="style1619879039778" xfId="813" xr:uid="{A976B1D0-E754-49D3-8CB6-744399DE4B3F}"/>
    <cellStyle name="style1619879039788" xfId="814" xr:uid="{D43D989C-561B-4B94-A553-75B06F196682}"/>
    <cellStyle name="style1619879039819" xfId="815" xr:uid="{8DE7656D-D067-443E-A35D-D549E0306D62}"/>
    <cellStyle name="style1619879039835" xfId="816" xr:uid="{83F4D6A1-F23F-487C-8913-EBEFF2E1A346}"/>
    <cellStyle name="style1619879040568" xfId="709" xr:uid="{A9670FCD-831F-426C-AA3E-94CCB0F8367F}"/>
    <cellStyle name="style1619879040599" xfId="710" xr:uid="{5FC9DD61-CAF2-4E45-AF99-5E970A9BC1B2}"/>
    <cellStyle name="style1619879040623" xfId="721" xr:uid="{8C77A4AE-A458-4CFE-A9F4-5F071213EF79}"/>
    <cellStyle name="style1619879040644" xfId="722" xr:uid="{2AD30712-951A-4530-B5C4-0DA60D28F73E}"/>
    <cellStyle name="style1619879040675" xfId="712" xr:uid="{E83A49A8-E4D3-4F69-9E10-18185A300E77}"/>
    <cellStyle name="style1619879040706" xfId="713" xr:uid="{9671171C-EE0E-4369-9ADA-DE7BECFD32EA}"/>
    <cellStyle name="style1619879040721" xfId="711" xr:uid="{B30D958F-D018-44EA-B239-F6DA88B53649}"/>
    <cellStyle name="style1619879040737" xfId="714" xr:uid="{E8EBCEAE-C2BB-40AB-93B1-CF6A03C62453}"/>
    <cellStyle name="style1619879040768" xfId="723" xr:uid="{7B07E64C-48A4-451B-8A83-7024EB6B03BE}"/>
    <cellStyle name="style1619879040784" xfId="724" xr:uid="{21EAEFE4-CBBD-48FD-B65B-D46C99DD8814}"/>
    <cellStyle name="style1619879040799" xfId="725" xr:uid="{31A46238-CEF0-494D-9AC9-D70F39D8942A}"/>
    <cellStyle name="style1619879040822" xfId="726" xr:uid="{5E813D65-8818-4C98-B0B7-0760DBF88559}"/>
    <cellStyle name="style1619879040853" xfId="733" xr:uid="{B6B6E65E-7AEC-4FA0-8572-C56D75A7BEE5}"/>
    <cellStyle name="style1619879040868" xfId="745" xr:uid="{1FDC68F1-F605-4800-AE34-A3534A0B3F5D}"/>
    <cellStyle name="style1619879040884" xfId="734" xr:uid="{6196B8B9-2D09-484F-8FEC-C3539F3F333F}"/>
    <cellStyle name="style1619879040907" xfId="746" xr:uid="{1D2424E6-D558-4102-95C3-F4FB71533629}"/>
    <cellStyle name="style1619879040937" xfId="757" xr:uid="{61343F92-AF14-4989-9939-2989E9F825B8}"/>
    <cellStyle name="style1619879040953" xfId="758" xr:uid="{4C2702F1-8416-4171-B12A-854C77FEC037}"/>
    <cellStyle name="style1619879040969" xfId="735" xr:uid="{53A47CBC-90BF-4C33-8A6D-B107CBADFDE6}"/>
    <cellStyle name="style1619879041000" xfId="736" xr:uid="{602577CF-609E-46B5-9844-16464D8A14A6}"/>
    <cellStyle name="style1619879041022" xfId="737" xr:uid="{AE0F2067-3418-4826-8CA8-C41CB3940BAB}"/>
    <cellStyle name="style1619879041038" xfId="738" xr:uid="{F8A54121-F5BA-4CB3-9614-F38B7CD57853}"/>
    <cellStyle name="style1619879041053" xfId="747" xr:uid="{F41BFB11-F3A0-42A5-AB5B-85CD85BF776D}"/>
    <cellStyle name="style1619879041084" xfId="748" xr:uid="{AF5882FA-E263-4D00-85E9-B3681C9AAD65}"/>
    <cellStyle name="style1619879041100" xfId="749" xr:uid="{9696D6E8-A7D7-4D22-A352-AD3C03E58602}"/>
    <cellStyle name="style1619879041122" xfId="750" xr:uid="{A6A0ED39-2BCF-4ADF-919C-F79E62302032}"/>
    <cellStyle name="style1619879041153" xfId="759" xr:uid="{4CE121F8-44CF-4045-A01A-E106CDB00D14}"/>
    <cellStyle name="style1619879041169" xfId="760" xr:uid="{019F8F89-CE4B-45C0-BD18-AC1D4F385B41}"/>
    <cellStyle name="style1619879041185" xfId="761" xr:uid="{166A2023-85E5-436A-B3A4-2C2D7B074E57}"/>
    <cellStyle name="style1619879041216" xfId="762" xr:uid="{714BA2A6-B492-4FA3-9C69-F1200BDD68DA}"/>
    <cellStyle name="style1619879042086" xfId="769" xr:uid="{7CE2769D-44ED-404F-9AA0-4C4243C5C899}"/>
    <cellStyle name="style1619879042118" xfId="770" xr:uid="{EDD9A791-175B-4887-AEBB-E6714C39F087}"/>
    <cellStyle name="style1619879042140" xfId="781" xr:uid="{4E3AB6AF-2B29-4512-9540-F9A3779AFF82}"/>
    <cellStyle name="style1619879042155" xfId="782" xr:uid="{19A8965C-045E-48D9-93A9-D276C2CC0F59}"/>
    <cellStyle name="style1619879042202" xfId="772" xr:uid="{91477851-817D-4024-AC73-6CAE1F8C366C}"/>
    <cellStyle name="style1619879042225" xfId="773" xr:uid="{18EBE2F5-695E-4E53-9116-0084E57206D3}"/>
    <cellStyle name="style1619879042240" xfId="771" xr:uid="{8D433E76-8B57-4C6B-9631-36EE3F3283AC}"/>
    <cellStyle name="style1619879042256" xfId="774" xr:uid="{94D96376-F149-4BC2-8306-EE8C103B8805}"/>
    <cellStyle name="style1619879042287" xfId="783" xr:uid="{0F5FEBA0-2DF3-4072-B356-0C1A3226AD07}"/>
    <cellStyle name="style1619879042303" xfId="784" xr:uid="{0677EF47-96D6-466E-AD58-1C9222DCA522}"/>
    <cellStyle name="style1619879042325" xfId="785" xr:uid="{A08C0CFC-CFFB-4D0D-84BF-EA670A848788}"/>
    <cellStyle name="style1619879042336" xfId="786" xr:uid="{4BA84BE0-DF08-4831-B247-B4386F675B24}"/>
    <cellStyle name="style1619879042367" xfId="793" xr:uid="{C0E401F1-5171-498C-A946-BD7578C52767}"/>
    <cellStyle name="style1619879042383" xfId="805" xr:uid="{4F8176B3-CC55-4386-AD02-8A83D2C3D3F3}"/>
    <cellStyle name="style1619879042414" xfId="794" xr:uid="{E232CD59-2804-4782-AFB9-7CB5E2C727EF}"/>
    <cellStyle name="style1619879042425" xfId="806" xr:uid="{FA035AD9-0BD9-47EC-9CAE-0BE21A619BCB}"/>
    <cellStyle name="style1619879042456" xfId="817" xr:uid="{D77BE30F-03F3-4307-A180-FBF67C7F1FF6}"/>
    <cellStyle name="style1619879042472" xfId="818" xr:uid="{34140B18-41E9-425E-AE87-1248128C2688}"/>
    <cellStyle name="style1619879042503" xfId="795" xr:uid="{EC1B1C02-332B-42FE-8375-45D5476DD292}"/>
    <cellStyle name="style1619879042525" xfId="796" xr:uid="{4B3A0B61-16B3-456B-A223-75F7280A3CF7}"/>
    <cellStyle name="style1619879042541" xfId="797" xr:uid="{F2DD5B47-5D36-4CBF-B389-BEE77C9E7306}"/>
    <cellStyle name="style1619879042557" xfId="798" xr:uid="{7A756056-BFFD-4696-AE25-F07C316F52D3}"/>
    <cellStyle name="style1619879042572" xfId="807" xr:uid="{62693496-A91F-450F-A685-9CA8A3CE1FAF}"/>
    <cellStyle name="style1619879042603" xfId="808" xr:uid="{A1B62308-52F4-46E5-BCB6-40BC07EB3640}"/>
    <cellStyle name="style1619879042626" xfId="809" xr:uid="{767D30DA-B0D2-4A4A-AD66-456732172265}"/>
    <cellStyle name="style1619879042641" xfId="810" xr:uid="{86CFAF05-7FC2-47BA-A406-1AFA0D4D924B}"/>
    <cellStyle name="style1619879042688" xfId="819" xr:uid="{E66AAECC-A27A-486D-BC9B-6DD89053899C}"/>
    <cellStyle name="style1619879042719" xfId="820" xr:uid="{DCFC2022-A417-44D1-A599-2A7D387FDB8F}"/>
    <cellStyle name="style1619879042726" xfId="821" xr:uid="{A5536EB8-9732-4B8A-8946-27B1D2C9EEF2}"/>
    <cellStyle name="style1619879042757" xfId="822" xr:uid="{49CB0892-819D-45C1-A548-FD2DC6DF082B}"/>
    <cellStyle name="style1619879044034" xfId="823" xr:uid="{6DC99D41-64D8-43B3-B7A1-FD4798DBA61C}"/>
    <cellStyle name="style1619879044054" xfId="824" xr:uid="{EE385908-1F74-4FDF-99C4-C95D0C183DDA}"/>
    <cellStyle name="style1619879044074" xfId="835" xr:uid="{8F5479C0-8BB1-4A38-BA92-DCA9107E8501}"/>
    <cellStyle name="style1619879044094" xfId="836" xr:uid="{302075DC-BB20-4A03-8348-F06FF27336B7}"/>
    <cellStyle name="style1619879044143" xfId="826" xr:uid="{1B5E8000-CBCF-445B-B14C-A5A5892CBEE8}"/>
    <cellStyle name="style1619879044165" xfId="827" xr:uid="{14AF56C9-E329-415B-9E1C-F3879EEF2BD3}"/>
    <cellStyle name="style1619879044183" xfId="825" xr:uid="{02FB847D-6558-49A3-8185-75AC2A1F3768}"/>
    <cellStyle name="style1619879044206" xfId="828" xr:uid="{DCBFDB6F-5A8C-46EC-99C2-BAF63A332635}"/>
    <cellStyle name="style1619879044226" xfId="837" xr:uid="{C791341A-CAF2-4F90-8DC9-B8DD4B607AFA}"/>
    <cellStyle name="style1619879044246" xfId="838" xr:uid="{B6CEC092-FA75-4342-A86D-988EEDD47C4B}"/>
    <cellStyle name="style1619879044267" xfId="839" xr:uid="{C2257ED5-F9BF-49A9-A526-9B389F15FF14}"/>
    <cellStyle name="style1619879044287" xfId="840" xr:uid="{28320952-B459-4870-9CB7-6B56873DE197}"/>
    <cellStyle name="style1619879044308" xfId="847" xr:uid="{C2F28950-3EFA-4349-85BC-D54D587DE802}"/>
    <cellStyle name="style1619879044328" xfId="859" xr:uid="{9BC37145-DD87-4C8F-AECC-ADA00EBC6F69}"/>
    <cellStyle name="style1619879044348" xfId="848" xr:uid="{4DFB2087-B0B3-4831-A468-0724DD00A37D}"/>
    <cellStyle name="style1619879044379" xfId="860" xr:uid="{EE8FECE4-07E7-47EC-A39B-773FBD64B78E}"/>
    <cellStyle name="style1619879044399" xfId="871" xr:uid="{87FBB534-094D-4665-89A8-9874CFDB1DB9}"/>
    <cellStyle name="style1619879044420" xfId="872" xr:uid="{93AFD5FC-9464-4014-9A09-3B8E64341C9C}"/>
    <cellStyle name="style1619879044440" xfId="849" xr:uid="{26783C15-1A5B-45FD-905A-2BB50E0EE0EA}"/>
    <cellStyle name="style1619879044460" xfId="850" xr:uid="{4D7591B8-F22B-42AC-87DF-8E9314158095}"/>
    <cellStyle name="style1619879044479" xfId="851" xr:uid="{2FF07EB6-FF86-4795-98A1-D4D48B480AFE}"/>
    <cellStyle name="style1619879044501" xfId="852" xr:uid="{6742B205-A1C0-48A8-B4F3-FD3D42178936}"/>
    <cellStyle name="style1619879044521" xfId="861" xr:uid="{1282FBA2-40FE-4357-AAEC-861865553338}"/>
    <cellStyle name="style1619879044542" xfId="862" xr:uid="{7F7198CB-3DE9-4302-A3AA-EC38026C30BA}"/>
    <cellStyle name="style1619879044562" xfId="863" xr:uid="{F901D9E2-4EAF-444F-B031-0D95C8098655}"/>
    <cellStyle name="style1619879044590" xfId="864" xr:uid="{A9862E1F-11F7-4C9B-8847-4F1ABF9D345A}"/>
    <cellStyle name="style1619879044623" xfId="873" xr:uid="{B596433B-A988-4837-A871-A811537FA778}"/>
    <cellStyle name="style1619879044643" xfId="874" xr:uid="{8FBD06C9-1535-4DD5-A6C0-C6390A743625}"/>
    <cellStyle name="style1619879044663" xfId="875" xr:uid="{D11FAEE9-D509-4F86-8B47-6A7707732517}"/>
    <cellStyle name="style1619879044684" xfId="876" xr:uid="{396F6B32-6AB8-4093-8792-7F8216E9D8E3}"/>
    <cellStyle name="style1619879045445" xfId="829" xr:uid="{66253C90-6033-4F89-B7CB-2A001F8F4296}"/>
    <cellStyle name="style1619879045468" xfId="830" xr:uid="{6DE01BCC-EAC8-41C8-88F2-367AE0E24257}"/>
    <cellStyle name="style1619879045488" xfId="841" xr:uid="{DC669108-A81C-4E9A-B001-A703091A1F6D}"/>
    <cellStyle name="style1619879045508" xfId="842" xr:uid="{A0B3EC16-1F5D-4E4B-BF23-BF4DAC0FBA6D}"/>
    <cellStyle name="style1619879045557" xfId="832" xr:uid="{548EDFBF-D805-4824-B922-22C134D1F95D}"/>
    <cellStyle name="style1619879045577" xfId="833" xr:uid="{BC8490A3-5A9E-4073-9F70-25805485445B}"/>
    <cellStyle name="style1619879045598" xfId="831" xr:uid="{BA7B6644-C17B-4DB6-B058-1C4A9B7FF900}"/>
    <cellStyle name="style1619879045618" xfId="834" xr:uid="{CA7FE83F-73DD-48E4-830C-2034DF09530D}"/>
    <cellStyle name="style1619879045638" xfId="843" xr:uid="{DD638F24-98F6-406B-9E53-6CB7CCC4CC86}"/>
    <cellStyle name="style1619879045661" xfId="844" xr:uid="{DA74A219-8F62-49DC-9EE2-29958FAB9BE8}"/>
    <cellStyle name="style1619879045681" xfId="845" xr:uid="{EA69ED39-0F88-4B8A-A6F1-5DAC04EDFF7A}"/>
    <cellStyle name="style1619879045701" xfId="846" xr:uid="{F407088F-0626-40D3-B714-8E810AC96AAD}"/>
    <cellStyle name="style1619879045722" xfId="853" xr:uid="{3F0EB496-FEFB-4173-A788-0CB4AD2ED912}"/>
    <cellStyle name="style1619879045742" xfId="865" xr:uid="{145F86F3-0963-497A-88FD-47C5F31B28F3}"/>
    <cellStyle name="style1619879045762" xfId="854" xr:uid="{3A7498CB-07A8-43CE-A196-E2EA0CA77BDC}"/>
    <cellStyle name="style1619879045783" xfId="866" xr:uid="{89CC8F3E-456E-43AF-8326-BBFC4854F8DE}"/>
    <cellStyle name="style1619879045803" xfId="877" xr:uid="{262BF93E-B717-4618-A108-DF1549563498}"/>
    <cellStyle name="style1619879045823" xfId="878" xr:uid="{D78CEEB3-C43C-4E5E-8ECB-78A28EEA2C4A}"/>
    <cellStyle name="style1619879045844" xfId="855" xr:uid="{F46A2929-04A4-4A83-8AA2-7FF3092AC839}"/>
    <cellStyle name="style1619879045872" xfId="856" xr:uid="{94A00E78-6B8A-4B28-85F7-165F3BE9E712}"/>
    <cellStyle name="style1619879045895" xfId="857" xr:uid="{0B0E62C0-1025-4727-81E9-29F584D4D66A}"/>
    <cellStyle name="style1619879045915" xfId="858" xr:uid="{E946D505-0700-4A3D-BB88-0D9F34B78CDC}"/>
    <cellStyle name="style1619879045935" xfId="867" xr:uid="{9EF2FEE2-BD4A-41E4-9A52-CD72797354E0}"/>
    <cellStyle name="style1619879045956" xfId="868" xr:uid="{E7E72140-1192-460E-89B8-67FF132DA5DA}"/>
    <cellStyle name="style1619879045976" xfId="869" xr:uid="{2C8809BA-25E1-47AB-B43E-90658C5F2463}"/>
    <cellStyle name="style1619879045994" xfId="870" xr:uid="{DD5ABDCA-6C0D-4657-A568-AD460482F5ED}"/>
    <cellStyle name="style1619879046027" xfId="879" xr:uid="{8B75E6CF-E3FF-4BC2-B0C0-16B70703523C}"/>
    <cellStyle name="style1619879046047" xfId="880" xr:uid="{02C745E8-382F-48D4-97DD-BB64C18ED6ED}"/>
    <cellStyle name="style1619879046067" xfId="881" xr:uid="{ADE68F48-7A18-407F-B17A-01C732B84580}"/>
    <cellStyle name="style1619879046088" xfId="882" xr:uid="{77B7B61A-894B-474D-82E2-D6E31A13CDE2}"/>
    <cellStyle name="style1619879047618" xfId="1028" xr:uid="{B70D206B-43D9-4ABC-94F1-9F2FCA39D10B}"/>
    <cellStyle name="style1619879047650" xfId="1029" xr:uid="{E451BD8A-EF41-4917-9CB6-0EACB1DDD308}"/>
    <cellStyle name="style1619879047672" xfId="1027" xr:uid="{BA22D484-14DA-4F93-BB33-9C639212995D}"/>
    <cellStyle name="style1619879047687" xfId="1030" xr:uid="{9C03CF7F-8855-421A-9594-59D0EA085E8F}"/>
    <cellStyle name="style1619879047719" xfId="1031" xr:uid="{3E402B7A-615C-4E24-8E6D-C65917E8A536}"/>
    <cellStyle name="style1619879047734" xfId="1032" xr:uid="{DC97914F-4F84-452A-9D3C-E6F44C148AE6}"/>
    <cellStyle name="style1619879047750" xfId="1033" xr:uid="{5EB3C242-3E41-419E-B3D6-C7AE66173203}"/>
    <cellStyle name="style1619879047772" xfId="1034" xr:uid="{02D2D9A3-972F-4922-BDE6-8DBE2BC563EE}"/>
    <cellStyle name="style1619879047803" xfId="1036" xr:uid="{AE7C84B0-9F33-424E-88C2-27C2947E4009}"/>
    <cellStyle name="style1619879047819" xfId="1037" xr:uid="{EA9064F5-AE74-4017-818A-1DD86071742B}"/>
    <cellStyle name="style1619879047850" xfId="1039" xr:uid="{3E71A311-043F-4FC5-98DF-91943EE8C98A}"/>
    <cellStyle name="style1619879047866" xfId="1040" xr:uid="{237228F3-E266-4E9D-84DF-171D8B16CA01}"/>
    <cellStyle name="style1619879047888" xfId="1035" xr:uid="{76137328-5ECE-4F00-9A2A-522F4257EE1C}"/>
    <cellStyle name="style1619879047903" xfId="1038" xr:uid="{EB00BF22-D4ED-496F-B7F4-6683E31E229E}"/>
    <cellStyle name="style1619879047935" xfId="1041" xr:uid="{65D1AC1E-DF1D-41A3-9739-0FEAC06B11D0}"/>
    <cellStyle name="style1619879047973" xfId="1043" xr:uid="{EF90C5A0-4AC1-414A-AC43-965D8A7F0C7D}"/>
    <cellStyle name="style1619879047988" xfId="1044" xr:uid="{2EE20343-F713-4A94-A3E9-267CD85D67DF}"/>
    <cellStyle name="style1619879048019" xfId="1042" xr:uid="{B16854C6-3D89-44FC-9F11-9431DC41C529}"/>
    <cellStyle name="style1619879049122" xfId="883" xr:uid="{8DBCF327-3366-45B0-BC5F-C99F186776E9}"/>
    <cellStyle name="style1619879049154" xfId="884" xr:uid="{25B2F93A-3E8D-4E29-906A-8C2C5EB58A6E}"/>
    <cellStyle name="style1619879049176" xfId="895" xr:uid="{9F965F68-548D-4F0F-A3F2-FEC8D05563F6}"/>
    <cellStyle name="style1619879049192" xfId="896" xr:uid="{F3DD5929-5C38-4D60-993B-0F6CD719EA98}"/>
    <cellStyle name="style1619879049238" xfId="886" xr:uid="{27BE5879-3936-4B73-ABF6-4428F0811547}"/>
    <cellStyle name="style1619879049254" xfId="887" xr:uid="{5EEC00C7-768F-42FC-AA59-E6CE5862BD0F}"/>
    <cellStyle name="style1619879049278" xfId="885" xr:uid="{09144E12-0BBF-44C9-9A5F-BB1EC6803305}"/>
    <cellStyle name="style1619879049299" xfId="888" xr:uid="{20A1BBA0-33CB-4CDD-8DC8-445FB482C53F}"/>
    <cellStyle name="style1619879049319" xfId="897" xr:uid="{9C40E4A5-8622-4EB6-BEEF-333F0F50F70B}"/>
    <cellStyle name="style1619879049339" xfId="898" xr:uid="{0FCAF954-A0FD-4216-9F17-9E449519BECE}"/>
    <cellStyle name="style1619879049360" xfId="899" xr:uid="{F31F6528-1D0E-4F33-B7D2-870E2C0F0D55}"/>
    <cellStyle name="style1619879049380" xfId="900" xr:uid="{DD2EFFF7-DB5C-4A2A-AB2B-897BAE3976AF}"/>
    <cellStyle name="style1619879049410" xfId="907" xr:uid="{530BA5A3-25CD-45E0-823E-19B7A0BC0856}"/>
    <cellStyle name="style1619879049431" xfId="919" xr:uid="{CF683586-2329-49A7-8729-DA49AB1A66F6}"/>
    <cellStyle name="style1619879049451" xfId="908" xr:uid="{888A4927-9174-422A-A49E-144325AA249D}"/>
    <cellStyle name="style1619879049472" xfId="920" xr:uid="{1F805578-0C7F-4BD3-BDA8-64645B84D664}"/>
    <cellStyle name="style1619879049492" xfId="931" xr:uid="{C3B5800B-8E42-4872-BAE3-9AD3CCEF87AB}"/>
    <cellStyle name="style1619879049512" xfId="932" xr:uid="{E5CE4F04-3852-4B00-B849-DC25C031B2DF}"/>
    <cellStyle name="style1619879049532" xfId="909" xr:uid="{A767B2AF-5063-4294-8AC9-7A262B16EF92}"/>
    <cellStyle name="style1619879049561" xfId="910" xr:uid="{024D423E-219A-42CA-A3D2-3A66F09ABCF7}"/>
    <cellStyle name="style1619879049581" xfId="911" xr:uid="{AE29E2EF-2671-489B-B1DB-682C907A6BE7}"/>
    <cellStyle name="style1619879049601" xfId="912" xr:uid="{B606A099-11F0-443F-9275-03902067D6D7}"/>
    <cellStyle name="style1619879049624" xfId="921" xr:uid="{D2C3694D-5F4A-411C-9CD3-2BF2A5405196}"/>
    <cellStyle name="style1619879049644" xfId="922" xr:uid="{3AA0DCD8-BAD6-4BE4-8585-F490DDA5F2E8}"/>
    <cellStyle name="style1619879049664" xfId="923" xr:uid="{A7577ABF-08D3-4320-95CD-EFBCE627A4E0}"/>
    <cellStyle name="style1619879049684" xfId="924" xr:uid="{FA82F2CE-6A02-4247-9D57-1B078B893597}"/>
    <cellStyle name="style1619879049715" xfId="933" xr:uid="{4591E78B-BDAF-4857-9856-0A28CC354274}"/>
    <cellStyle name="style1619879049733" xfId="934" xr:uid="{9D164602-6016-419E-9F49-8B9A00672B23}"/>
    <cellStyle name="style1619879049755" xfId="935" xr:uid="{EBF473E1-F448-4D39-BFA0-E368B74EDF56}"/>
    <cellStyle name="style1619879049776" xfId="936" xr:uid="{71242E65-97B7-40C8-BA51-C2DFC40302FE}"/>
    <cellStyle name="style1619879050782" xfId="889" xr:uid="{871F11DA-32F4-444A-A384-5213279E516A}"/>
    <cellStyle name="style1619879050812" xfId="890" xr:uid="{2961F367-2A72-48BB-A707-953DBA0DF6C4}"/>
    <cellStyle name="style1619879050904" xfId="901" xr:uid="{9DEE261E-AFE8-435E-8900-A3B4F344B97B}"/>
    <cellStyle name="style1619879051055" xfId="902" xr:uid="{45207D9A-5E9D-4664-B01E-4193281E161C}"/>
    <cellStyle name="style1619879051247" xfId="892" xr:uid="{7BAD4F1A-3E4E-4881-8DB3-0718DDE0763B}"/>
    <cellStyle name="style1619879051298" xfId="893" xr:uid="{BE455CEC-FA60-4DB2-B136-723ABB604558}"/>
    <cellStyle name="style1619879051328" xfId="891" xr:uid="{77F2F0AD-5F01-49CA-931C-5650EB4D7E63}"/>
    <cellStyle name="style1619879051359" xfId="894" xr:uid="{BA7FD941-CA9E-4C2A-BD81-158F5B04DE31}"/>
    <cellStyle name="style1619879051399" xfId="903" xr:uid="{EF2FFCEB-3CE8-4113-9990-391BA88E7455}"/>
    <cellStyle name="style1619879051440" xfId="904" xr:uid="{B1B784C3-9EE8-48EB-ABB8-53465B117056}"/>
    <cellStyle name="style1619879051468" xfId="905" xr:uid="{3DC66B85-A62C-42C8-9373-F7DB9F21C62B}"/>
    <cellStyle name="style1619879051499" xfId="906" xr:uid="{62F84D08-9353-46C0-A47A-3093365D9B9A}"/>
    <cellStyle name="style1619879051530" xfId="913" xr:uid="{01F041DB-A4C3-4C0F-8848-B19E3D219AAA}"/>
    <cellStyle name="style1619879051562" xfId="925" xr:uid="{9A0A6083-CEEA-4431-BF85-F1D5759008FA}"/>
    <cellStyle name="style1619879051591" xfId="914" xr:uid="{17F084AB-871D-4B97-B7BD-80D3D579CA63}"/>
    <cellStyle name="style1619879051619" xfId="926" xr:uid="{29C387B8-3DD1-49CA-8117-6CFEDD399716}"/>
    <cellStyle name="style1619879051650" xfId="937" xr:uid="{EE46563F-38EE-47F1-9A6F-8C4C43BF0AB1}"/>
    <cellStyle name="style1619879051697" xfId="938" xr:uid="{6E239EEC-87A0-43F1-92B2-B6C7D9CFE0A6}"/>
    <cellStyle name="style1619879051732" xfId="915" xr:uid="{772786FB-2B5A-430B-99E7-DA40432AF136}"/>
    <cellStyle name="style1619879051782" xfId="916" xr:uid="{558E8014-5F1D-4CAF-A925-F59C1248713C}"/>
    <cellStyle name="style1619879051821" xfId="917" xr:uid="{52E932AF-677C-4E98-9ABB-948C68243999}"/>
    <cellStyle name="style1619879051854" xfId="918" xr:uid="{20FAFB55-8B23-410F-9301-F081F362B94B}"/>
    <cellStyle name="style1619879051882" xfId="927" xr:uid="{F56160CB-C2C3-4251-927B-9BC786060F03}"/>
    <cellStyle name="style1619879051904" xfId="928" xr:uid="{FE280948-357A-4E55-865E-479795E8B821}"/>
    <cellStyle name="style1619879051935" xfId="929" xr:uid="{38DEB7AE-96D9-43A2-B6D0-29A8B607F385}"/>
    <cellStyle name="style1619879051966" xfId="930" xr:uid="{B854258D-E29F-48E7-8CA5-2F3FDD93F298}"/>
    <cellStyle name="style1619879052006" xfId="939" xr:uid="{6FDC2421-DE15-4925-A5CB-E48F997DC6C0}"/>
    <cellStyle name="style1619879052037" xfId="940" xr:uid="{A3F4E078-2996-48AB-8479-4EBD76C09FFD}"/>
    <cellStyle name="style1619879052065" xfId="941" xr:uid="{A6291419-9B9E-4CA5-B43A-F116D0D135A7}"/>
    <cellStyle name="style1619879052087" xfId="942" xr:uid="{9EF58C8C-3E69-4083-AF48-127F947CAF97}"/>
    <cellStyle name="style1621864602591" xfId="1466" xr:uid="{F8E1B07D-E933-48D4-8246-C60CCF75392F}"/>
    <cellStyle name="style1621864602606" xfId="1465" xr:uid="{D5F91ABE-F27E-4C80-B173-79F89BCE28F1}"/>
    <cellStyle name="style1621864602638" xfId="1471" xr:uid="{7E44FDDC-8147-4D95-9592-2E7BC37EDCD0}"/>
    <cellStyle name="style1621864602669" xfId="1477" xr:uid="{76C78885-33D5-4D89-BCA0-36A6818E0AFA}"/>
    <cellStyle name="style1621864602691" xfId="1472" xr:uid="{401CB290-9E4A-445B-8EFB-87BBB993A5D4}"/>
    <cellStyle name="style1621864602742" xfId="1478" xr:uid="{4B6328BD-3D37-493E-A4B1-2FBC914BEE74}"/>
    <cellStyle name="style1621864602760" xfId="1483" xr:uid="{3B4803FE-4532-42E0-9BC7-34FF8B02E050}"/>
    <cellStyle name="style1621864602783" xfId="1489" xr:uid="{905A524E-AFF3-4255-A49A-4B83587E8FDB}"/>
    <cellStyle name="style1621864602813" xfId="1495" xr:uid="{A5564BCC-84D2-4FB5-9376-0C8EF4937E1A}"/>
    <cellStyle name="style1621864602844" xfId="1484" xr:uid="{29003A64-F24D-4487-A398-7B74F4A514E4}"/>
    <cellStyle name="style1621864602864" xfId="1490" xr:uid="{69AA22B8-10DB-48D8-AA3F-445A0F957840}"/>
    <cellStyle name="style1621864602884" xfId="1496" xr:uid="{2D62B6CB-307B-497C-9A26-BBA3EDFD744D}"/>
    <cellStyle name="style1621864602905" xfId="1499" xr:uid="{98B8D1A6-A90D-4A64-9C15-A6D9450F6DB3}"/>
    <cellStyle name="style1621864602925" xfId="1500" xr:uid="{95A8AF5B-305E-4F1E-A418-869B9F2C43D1}"/>
    <cellStyle name="style1621864602955" xfId="1504" xr:uid="{007F4BA5-3131-40C6-ADE7-17EA84AEDE6E}"/>
    <cellStyle name="style1621864602976" xfId="1510" xr:uid="{55F61F28-E654-45AC-A714-A71C246FBCCA}"/>
    <cellStyle name="style1621864603026" xfId="1513" xr:uid="{6C4D48B9-9DD4-448F-9BE6-8A5379ABE261}"/>
    <cellStyle name="style1621864603047" xfId="1514" xr:uid="{0730C635-8C9B-4751-9770-C175C7C2D119}"/>
    <cellStyle name="style1621864603077" xfId="1512" xr:uid="{18513CE6-5C2B-4FBE-AF23-4AFFAC72BB82}"/>
    <cellStyle name="style1621864603095" xfId="1518" xr:uid="{E7733310-271A-4357-96D6-81BCE98BAE65}"/>
    <cellStyle name="style1621864603126" xfId="1519" xr:uid="{67B64628-CFC6-460F-9B37-BB47C728BA92}"/>
    <cellStyle name="style1621864603148" xfId="1520" xr:uid="{03CC501C-1567-4416-8B1B-8F24DD63364E}"/>
    <cellStyle name="style1621864603189" xfId="1524" xr:uid="{245F6FE9-FFE2-4442-B529-F307A97E2E73}"/>
    <cellStyle name="style1621864603209" xfId="1525" xr:uid="{34BD62C3-9444-415B-8FC0-938B8E9BB7A9}"/>
    <cellStyle name="style1621864603230" xfId="1526" xr:uid="{F526EDAE-7E67-4594-99AD-EC91E91F35BF}"/>
    <cellStyle name="style1621864603260" xfId="1527" xr:uid="{B6851607-928A-4B29-B3C2-C0723D6A5C25}"/>
    <cellStyle name="style1621864603298" xfId="1543" xr:uid="{09675FDF-A138-4F0D-A2BB-79CB624AAD46}"/>
    <cellStyle name="style1621864603311" xfId="1545" xr:uid="{EEDEEEB9-D2D5-4445-B779-6626CF3F3899}"/>
    <cellStyle name="style1621864604592" xfId="1468" xr:uid="{EE7461B7-B512-4EC4-8BF3-92D3CBBF74D3}"/>
    <cellStyle name="style1621864604608" xfId="1467" xr:uid="{028DBD83-1036-476A-92D4-1EB09AEABD3B}"/>
    <cellStyle name="style1621864604623" xfId="1473" xr:uid="{5B545FDE-13FF-4CC3-9A94-AB51B1B09F96}"/>
    <cellStyle name="style1621864604644" xfId="1479" xr:uid="{81850F4C-18B8-420A-8079-8F7EBEB059C5}"/>
    <cellStyle name="style1621864604675" xfId="1474" xr:uid="{3030E720-52AB-4269-92BD-4A85DDC01A80}"/>
    <cellStyle name="style1621864604707" xfId="1480" xr:uid="{B6DD8678-BA8C-42C3-96E9-D3912E6809B5}"/>
    <cellStyle name="style1621864604738" xfId="1485" xr:uid="{6BE38D0D-C607-4152-9D17-CEA8AC9A1490}"/>
    <cellStyle name="style1621864604760" xfId="1491" xr:uid="{1781FA43-A2D6-4533-ABAF-761A7FE271DA}"/>
    <cellStyle name="style1621864604776" xfId="1497" xr:uid="{6A58895C-9BB8-4A4D-B83D-735AEE046CD8}"/>
    <cellStyle name="style1621864604807" xfId="1486" xr:uid="{1698F3DC-3988-470F-9D46-1D2E2AE36092}"/>
    <cellStyle name="style1621864604823" xfId="1492" xr:uid="{9F08FE3A-8E16-41C9-A38E-5D71474D5BF1}"/>
    <cellStyle name="style1621864604845" xfId="1498" xr:uid="{F2A88633-8FE5-47F7-B174-F7FD625F5CE2}"/>
    <cellStyle name="style1621864604860" xfId="1501" xr:uid="{351B6678-7139-4FDD-A09F-4D81E47D6DAD}"/>
    <cellStyle name="style1621864604876" xfId="1502" xr:uid="{1F6E959F-1227-41CA-9401-B8EB91D0826F}"/>
    <cellStyle name="style1621864604907" xfId="1503" xr:uid="{0AE2D017-7563-4343-8BAB-0692AB2E0A0A}"/>
    <cellStyle name="style1621864604938" xfId="1511" xr:uid="{AE1D40A5-31DA-46FB-8600-5A21802285B7}"/>
    <cellStyle name="style1621864604976" xfId="1516" xr:uid="{683E166C-8684-4E03-AB1D-EC047ECA2DDC}"/>
    <cellStyle name="style1621864604992" xfId="1517" xr:uid="{E1334149-0E11-42E2-9C3E-FE4397030BB0}"/>
    <cellStyle name="style1621864605023" xfId="1515" xr:uid="{A7284FA3-8651-4524-B013-0CA60B1EAC3F}"/>
    <cellStyle name="style1621864605039" xfId="1521" xr:uid="{0A4DACD5-5436-42DC-ABEF-A093EE85147A}"/>
    <cellStyle name="style1621864605061" xfId="1522" xr:uid="{5387BD24-8C26-4990-BDD7-40E02CB7FF9E}"/>
    <cellStyle name="style1621864605077" xfId="1523" xr:uid="{44878E35-983C-4E99-85D1-164E9B9D8FA8}"/>
    <cellStyle name="style1621864605123" xfId="1528" xr:uid="{A15E5B17-1B11-477B-A70B-39563E353F1B}"/>
    <cellStyle name="style1621864605139" xfId="1529" xr:uid="{620C81AE-DBD8-4963-9276-CD5DEFE8FB8F}"/>
    <cellStyle name="style1621864605161" xfId="1530" xr:uid="{4BBD9309-C7B2-440D-A962-6F4BDD9AE7D1}"/>
    <cellStyle name="style1621864605177" xfId="1531" xr:uid="{3D99D63A-59F1-42B8-A358-A772BF5C7270}"/>
    <cellStyle name="style1621864605208" xfId="1544" xr:uid="{54C64BAF-78AD-4366-B525-DA4433CC96DE}"/>
    <cellStyle name="style1621864605224" xfId="1546" xr:uid="{8964CAB5-22E9-4C0C-A366-6D9918E2F219}"/>
    <cellStyle name="style1621864606553" xfId="1470" xr:uid="{AD3D1CD1-3DDF-4670-B7FA-3CBA74FF9036}"/>
    <cellStyle name="style1621864606568" xfId="1469" xr:uid="{01C5AFE3-BF6A-4D21-8262-6928D73FD8E2}"/>
    <cellStyle name="style1621864606593" xfId="1475" xr:uid="{5EA87735-8224-40C8-935F-C96BB0C384B2}"/>
    <cellStyle name="style1621864606609" xfId="1481" xr:uid="{8F4E9C5A-7410-4178-8F85-E4E12A742C8A}"/>
    <cellStyle name="style1621864606641" xfId="1476" xr:uid="{B27FE8F5-E529-4FF9-9E97-2AD42D09A496}"/>
    <cellStyle name="style1621864606685" xfId="1482" xr:uid="{C28D872A-5CC3-4729-9F7B-3252B9D8A949}"/>
    <cellStyle name="style1621864606701" xfId="1487" xr:uid="{090A0E37-A689-4EB4-A3FC-8692BEACC581}"/>
    <cellStyle name="style1621864606716" xfId="1493" xr:uid="{47846D11-64E4-46DA-94BE-5AD88952ACA2}"/>
    <cellStyle name="style1621864606748" xfId="1505" xr:uid="{6FBC2095-C769-478B-8A84-91451EF100D1}"/>
    <cellStyle name="style1621864606770" xfId="1488" xr:uid="{FDABE798-9EE8-4741-8643-850DEBFBE625}"/>
    <cellStyle name="style1621864606785" xfId="1494" xr:uid="{E5A19175-1A6D-4787-9B8B-C3DA8AACCF10}"/>
    <cellStyle name="style1621864606817" xfId="1506" xr:uid="{6ABE1A1A-28BD-4B92-B5D8-244168ADFAE8}"/>
    <cellStyle name="style1621864606832" xfId="1507" xr:uid="{EBB290D8-AD1E-4494-8871-D72127230B89}"/>
    <cellStyle name="style1621864606848" xfId="1508" xr:uid="{17C1294B-43F0-4B95-9F05-26AE5C4C4065}"/>
    <cellStyle name="style1621864606886" xfId="1509" xr:uid="{7E34DC39-90BA-4A05-8EF0-78C504B347F0}"/>
    <cellStyle name="style1621864606901" xfId="1532" xr:uid="{7FEEB72E-8506-4681-8008-19FDC717B46C}"/>
    <cellStyle name="style1621864606948" xfId="1534" xr:uid="{4BCCE60E-2763-45BF-8F38-6C78CF2564FA}"/>
    <cellStyle name="style1621864606970" xfId="1535" xr:uid="{67A3A7FE-E9DA-4C1E-B43C-ABD3116DA7F6}"/>
    <cellStyle name="style1621864606986" xfId="1533" xr:uid="{BD795A13-D314-4F70-B380-366CD50E6C73}"/>
    <cellStyle name="style1621864607002" xfId="1536" xr:uid="{687FE6BA-4A33-4510-8F62-7409B1BAD9D7}"/>
    <cellStyle name="style1621864607033" xfId="1537" xr:uid="{E8EB8E73-5544-477D-ADFD-7526F4BD2AFA}"/>
    <cellStyle name="style1621864607048" xfId="1538" xr:uid="{D6B8DCDC-4088-4225-99CD-9560B6324877}"/>
    <cellStyle name="style1621864607086" xfId="1539" xr:uid="{8A6B216B-556A-4951-9963-5DA73EDACBF8}"/>
    <cellStyle name="style1621864607102" xfId="1540" xr:uid="{F280AC60-DE73-4F02-B8B1-454593F47709}"/>
    <cellStyle name="style1621864607133" xfId="1541" xr:uid="{C1977448-8314-42DC-96FC-47E531C18809}"/>
    <cellStyle name="style1621864607149" xfId="1542" xr:uid="{095B338F-D01E-47E6-98E4-CBA248E2AF4C}"/>
    <cellStyle name="style1621864607191" xfId="1547" xr:uid="{108643A1-212D-4B39-81EA-72D31E4C2C04}"/>
    <cellStyle name="style1621864607214" xfId="1548" xr:uid="{010E7C71-4CEB-4C5B-B4E2-36FAA748F902}"/>
    <cellStyle name="style1621864650724" xfId="1045" xr:uid="{E3B9EA1D-6DF8-4626-AC9B-61EAB27E2239}"/>
    <cellStyle name="style1621864650755" xfId="1046" xr:uid="{751F929A-C51A-439E-BEAF-595DC454B8F2}"/>
    <cellStyle name="style1621864650771" xfId="1057" xr:uid="{5096DDD5-1EEC-45B5-B49D-AB68B38FE444}"/>
    <cellStyle name="style1621864650786" xfId="1058" xr:uid="{7CB7E787-C66B-44A8-B03D-5722EA7408B8}"/>
    <cellStyle name="style1621864650840" xfId="1048" xr:uid="{41AEC962-52C7-4248-B8C5-98F849E7230B}"/>
    <cellStyle name="style1621864650855" xfId="1049" xr:uid="{765813BE-BDE3-4B77-AFF9-6BE78F7B6F1A}"/>
    <cellStyle name="style1621864650887" xfId="1047" xr:uid="{8723EA75-C901-4983-9418-2D3DF2B585CC}"/>
    <cellStyle name="style1621864650909" xfId="1050" xr:uid="{CD48F3C2-06E0-4C7C-95AB-991C3F11EBB4}"/>
    <cellStyle name="style1621864650929" xfId="1059" xr:uid="{0CEA0FC1-0F9C-45A0-B9CB-DD2E229E59AF}"/>
    <cellStyle name="style1621864650951" xfId="1060" xr:uid="{79350531-88BF-4CE4-B465-774F2E9E5E85}"/>
    <cellStyle name="style1621864650972" xfId="1061" xr:uid="{6126C1A6-7A72-4D72-886A-26C5B96E5247}"/>
    <cellStyle name="style1621864650992" xfId="1062" xr:uid="{291313F1-F433-4FA4-8AA5-9AF151B72F62}"/>
    <cellStyle name="style1621864651013" xfId="1069" xr:uid="{1E0ED3D3-74B7-4CD7-AC70-D782380D71B4}"/>
    <cellStyle name="style1621864651041" xfId="1081" xr:uid="{29397DB4-4A50-4069-970F-6F402D4F9FD5}"/>
    <cellStyle name="style1621864651063" xfId="1070" xr:uid="{BE2547B2-69B5-4541-8720-6B2DB105C517}"/>
    <cellStyle name="style1621864651093" xfId="1082" xr:uid="{485B3903-1C1A-4A98-9A59-7D98A9BB2868}"/>
    <cellStyle name="style1621864651117" xfId="1093" xr:uid="{037EDD1F-511A-45AB-9C1A-853A2DEF1790}"/>
    <cellStyle name="style1621864651136" xfId="1094" xr:uid="{80A68FC4-218F-4200-8FA5-CF5148688937}"/>
    <cellStyle name="style1621864651164" xfId="1071" xr:uid="{669C1E6C-B9B3-4991-868D-F3AFE75053F7}"/>
    <cellStyle name="style1621864651186" xfId="1072" xr:uid="{E7FA9A5D-2F23-473E-A07C-B509AC8DAB52}"/>
    <cellStyle name="style1621864651215" xfId="1073" xr:uid="{F6E1B472-3E01-4D58-99F8-81CDE212826A}"/>
    <cellStyle name="style1621864651237" xfId="1074" xr:uid="{C41D008D-D2B4-44AA-9BA5-AABFB02B6388}"/>
    <cellStyle name="style1621864651257" xfId="1083" xr:uid="{D75272B6-513E-4058-8878-D452D9696FD6}"/>
    <cellStyle name="style1621864651278" xfId="1084" xr:uid="{ED85298B-1DC9-4A8B-8D42-552D89256915}"/>
    <cellStyle name="style1621864651308" xfId="1085" xr:uid="{93816DC8-A4E7-4F86-8B0E-81652E0008B6}"/>
    <cellStyle name="style1621864651329" xfId="1086" xr:uid="{11326A83-FF4A-426A-AADD-1F714A628AEC}"/>
    <cellStyle name="style1621864651357" xfId="1095" xr:uid="{E2B593FB-78B2-465A-95EB-B23B827E11E9}"/>
    <cellStyle name="style1621864651379" xfId="1096" xr:uid="{E7FDA078-C2F3-4D24-897A-069174983AAD}"/>
    <cellStyle name="style1621864651408" xfId="1097" xr:uid="{0997B588-3DB6-42C6-8360-F7BCEA719551}"/>
    <cellStyle name="style1621864651430" xfId="1098" xr:uid="{C68AC790-A212-4B23-BCA5-89B3924D5F7C}"/>
    <cellStyle name="style1621864652275" xfId="1105" xr:uid="{A383C2D8-B48B-4A3C-84A6-ED1D88C89DA4}"/>
    <cellStyle name="style1621864652291" xfId="1106" xr:uid="{B8A53A63-F98E-4AE4-917A-B32C205E9B46}"/>
    <cellStyle name="style1621864652315" xfId="1117" xr:uid="{9FF9C396-BEDC-47BE-A78F-B3BC41CF3075}"/>
    <cellStyle name="style1621864652346" xfId="1118" xr:uid="{FEB391C7-7203-49B1-8EC9-9C4AD768BD91}"/>
    <cellStyle name="style1621864652386" xfId="1108" xr:uid="{F40492E5-EE5C-4803-984B-0768AF748D02}"/>
    <cellStyle name="style1621864652407" xfId="1109" xr:uid="{79AF4520-126E-44FB-B969-09BAE219C9FB}"/>
    <cellStyle name="style1621864652427" xfId="1107" xr:uid="{90DD9073-D347-41B8-9A09-CE733D68E722}"/>
    <cellStyle name="style1621864652447" xfId="1110" xr:uid="{D79136EA-B7EC-43C2-98E0-652DA9F45E1E}"/>
    <cellStyle name="style1621864652466" xfId="1119" xr:uid="{60074BA5-E20C-45AF-8DAD-B0014F75E880}"/>
    <cellStyle name="style1621864652488" xfId="1120" xr:uid="{994EED80-37C1-4F89-A1F4-D428221C783F}"/>
    <cellStyle name="style1621864652508" xfId="1121" xr:uid="{F7888771-EB86-4B17-9420-6EF49F7D03EB}"/>
    <cellStyle name="style1621864652529" xfId="1122" xr:uid="{7F5262D9-2B9C-4792-97D6-E2D044E6B859}"/>
    <cellStyle name="style1621864652549" xfId="1129" xr:uid="{CB2B1761-B8AD-48FC-9613-58497073E40B}"/>
    <cellStyle name="style1621864652569" xfId="1141" xr:uid="{83439EE9-A506-4E8C-9F11-3D05136A0219}"/>
    <cellStyle name="style1621864652590" xfId="1130" xr:uid="{F9F595A8-151D-4D74-ABA2-5BEC54C3A112}"/>
    <cellStyle name="style1621864652608" xfId="1142" xr:uid="{0F3F2B78-67C9-4A97-9D2E-5294DAAE4EB9}"/>
    <cellStyle name="style1621864652638" xfId="1153" xr:uid="{D45462CE-B8BC-494F-B1E7-58CFF2F0716E}"/>
    <cellStyle name="style1621864652659" xfId="1154" xr:uid="{62D068B3-4C82-407B-8FAD-C2794EEBFB26}"/>
    <cellStyle name="style1621864652679" xfId="1131" xr:uid="{9A8DF10F-79F2-4FD5-8E21-CA3A6AAFD679}"/>
    <cellStyle name="style1621864652699" xfId="1132" xr:uid="{6936BE0F-E949-4230-AF30-AE936088369F}"/>
    <cellStyle name="style1621864652720" xfId="1133" xr:uid="{E21FE2C3-A693-4CD1-A393-B00B17C1BF83}"/>
    <cellStyle name="style1621864652740" xfId="1134" xr:uid="{D9319672-3F4D-464A-AE97-A2D1ED7A6A86}"/>
    <cellStyle name="style1621864652762" xfId="1143" xr:uid="{5C8B45CD-5027-4544-845C-A1B10021DFD5}"/>
    <cellStyle name="style1621864652781" xfId="1144" xr:uid="{5F488F74-E65F-4768-AD37-ACA2F8EFC364}"/>
    <cellStyle name="style1621864652803" xfId="1145" xr:uid="{8222A6EA-23C6-4304-AA2E-87B51A0D586A}"/>
    <cellStyle name="style1621864652823" xfId="1146" xr:uid="{C6343302-E3F5-4652-9BD8-6F4124BF65C8}"/>
    <cellStyle name="style1621864652862" xfId="1155" xr:uid="{21ED2770-6E73-4004-84BB-BAFB40F09E13}"/>
    <cellStyle name="style1621864652884" xfId="1156" xr:uid="{93B4FE92-E151-4E03-A6B2-1EAB3BBED7A6}"/>
    <cellStyle name="style1621864652903" xfId="1157" xr:uid="{7AFB1038-BC7C-4C88-AA29-5114E6E52B2B}"/>
    <cellStyle name="style1621864652925" xfId="1158" xr:uid="{B6799D8B-6F1B-4245-8272-00ED703309BD}"/>
    <cellStyle name="style1621864653742" xfId="1165" xr:uid="{D2AF34CC-0F04-447E-AAC5-463006D8230F}"/>
    <cellStyle name="style1621864653757" xfId="1166" xr:uid="{4A629083-F94E-4C46-AF6F-9326A1DD93E9}"/>
    <cellStyle name="style1621864653773" xfId="1177" xr:uid="{CDC679C1-9F79-4942-B216-4358E86634E4}"/>
    <cellStyle name="style1621864653804" xfId="1178" xr:uid="{D3AC14ED-200D-4B36-92E0-7FCD39AD55AD}"/>
    <cellStyle name="style1621864653842" xfId="1168" xr:uid="{94B62CF5-B00D-4101-AF9D-D82357BD4DEF}"/>
    <cellStyle name="style1621864653858" xfId="1169" xr:uid="{4B332259-9673-43DA-AD0C-42627D2A475A}"/>
    <cellStyle name="style1621864653889" xfId="1167" xr:uid="{7D945E5D-05D9-4752-8612-B92A2B17CCC7}"/>
    <cellStyle name="style1621864653904" xfId="1170" xr:uid="{B6867600-2A71-4167-B4DC-B1E5D9413894}"/>
    <cellStyle name="style1621864653927" xfId="1179" xr:uid="{F1596BF5-252C-4EAA-B8A9-AFE9B83F3556}"/>
    <cellStyle name="style1621864653942" xfId="1180" xr:uid="{1C965483-6D18-4A8A-8CC5-2DCB1291139D}"/>
    <cellStyle name="style1621864653958" xfId="1181" xr:uid="{F0388E5E-CEE6-4F30-92A9-D4A68AB4A48F}"/>
    <cellStyle name="style1621864653989" xfId="1182" xr:uid="{B394F05C-642C-4828-971C-F24DFE0D2FCE}"/>
    <cellStyle name="style1621864654005" xfId="1189" xr:uid="{017B49FB-0767-4BC3-A2D3-04B7E4E7F47A}"/>
    <cellStyle name="style1621864654027" xfId="1201" xr:uid="{A1C0EEF0-B487-4572-B22E-E9FC7712DC91}"/>
    <cellStyle name="style1621864654043" xfId="1213" xr:uid="{FFBFE723-FC77-4308-86D8-1BE0ED0B5AA4}"/>
    <cellStyle name="style1621864654074" xfId="1190" xr:uid="{AB8F15E0-62C3-4DB1-A703-B58F389B9B98}"/>
    <cellStyle name="style1621864654089" xfId="1202" xr:uid="{CFBEB24C-1F2D-4382-B2A4-2BD3F0F6BC8B}"/>
    <cellStyle name="style1621864654105" xfId="1214" xr:uid="{3E535D79-8295-4839-A1DA-F32BA079E174}"/>
    <cellStyle name="style1621864654137" xfId="1191" xr:uid="{570666F4-8294-4CD5-BC56-348FFC718029}"/>
    <cellStyle name="style1621864654158" xfId="1192" xr:uid="{77050E1B-E2B1-4B45-9C0D-4024A39EAEDA}"/>
    <cellStyle name="style1621864654180" xfId="1193" xr:uid="{A33BBF27-2252-4FBE-93EB-8B8BA73E35A4}"/>
    <cellStyle name="style1621864654200" xfId="1194" xr:uid="{53A95421-99BD-4F4C-B7FF-F4B05A52B0FB}"/>
    <cellStyle name="style1621864654221" xfId="1203" xr:uid="{5193D27A-F877-4633-ABC5-8689A5E720E1}"/>
    <cellStyle name="style1621864654241" xfId="1204" xr:uid="{5370A8F2-4579-4BB5-BE35-660EAEBD0EE8}"/>
    <cellStyle name="style1621864654262" xfId="1205" xr:uid="{E313908B-6228-4A78-88D0-63D2699CCEDC}"/>
    <cellStyle name="style1621864654282" xfId="1206" xr:uid="{46E39A97-E5A9-4E49-9A29-C438525C36FE}"/>
    <cellStyle name="style1621864654320" xfId="1215" xr:uid="{91F93D0F-B696-4B05-B997-49EA06533CF9}"/>
    <cellStyle name="style1621864654341" xfId="1216" xr:uid="{DA76040F-EFB0-4BE7-9022-9CE9373BF341}"/>
    <cellStyle name="style1621864654361" xfId="1217" xr:uid="{68570798-A92E-4BD1-B3E1-3D40DF81D848}"/>
    <cellStyle name="style1621864654381" xfId="1218" xr:uid="{3F2939B8-04CE-4C10-90A2-179D605AA7C8}"/>
    <cellStyle name="style1621864655232" xfId="1051" xr:uid="{5EA98EB2-5950-43F0-97F2-77D498F8B575}"/>
    <cellStyle name="style1621864655252" xfId="1052" xr:uid="{4BAC4AB3-2017-4D22-A9FD-E5D3CEBDC114}"/>
    <cellStyle name="style1621864655272" xfId="1063" xr:uid="{2059C3A8-D5DD-48F2-8FF6-82F6A6EAB306}"/>
    <cellStyle name="style1621864655293" xfId="1064" xr:uid="{A90DF28C-6E94-4A61-98E6-429841B6557C}"/>
    <cellStyle name="style1621864655333" xfId="1054" xr:uid="{8014B04E-525C-4524-B31B-7AA0469A53DB}"/>
    <cellStyle name="style1621864655354" xfId="1055" xr:uid="{26C74FF6-FC22-4BC0-BF58-35203B8D5BED}"/>
    <cellStyle name="style1621864655374" xfId="1053" xr:uid="{D37F0CA5-5706-48C5-AC3F-990BD20BF7F0}"/>
    <cellStyle name="style1621864655394" xfId="1056" xr:uid="{39E18E98-757F-42A3-80BF-416484E507F5}"/>
    <cellStyle name="style1621864655415" xfId="1065" xr:uid="{1BAA3C2D-6398-407B-8E02-44D3C74050E1}"/>
    <cellStyle name="style1621864655435" xfId="1066" xr:uid="{4A02DDD3-9293-4FA5-919F-413F99C82B6B}"/>
    <cellStyle name="style1621864655455" xfId="1067" xr:uid="{5F1FB70D-54B8-40D9-B386-203C2D6B4293}"/>
    <cellStyle name="style1621864655486" xfId="1068" xr:uid="{B33A9CA5-1393-4003-9408-0677B1641623}"/>
    <cellStyle name="style1621864655506" xfId="1075" xr:uid="{34B981DF-60CD-412A-9A93-3AA79FA20806}"/>
    <cellStyle name="style1621864655526" xfId="1087" xr:uid="{8639388C-4BD5-44FF-A78D-0F440DBFE00C}"/>
    <cellStyle name="style1621864655547" xfId="1076" xr:uid="{B90762DF-45BF-4FFF-9435-F863964EEAD4}"/>
    <cellStyle name="style1621864655567" xfId="1088" xr:uid="{0925DAE8-8CE0-4730-9174-F7C2B22C694E}"/>
    <cellStyle name="style1621864655587" xfId="1099" xr:uid="{A70259D1-A0D6-4249-83C4-0113787C0F73}"/>
    <cellStyle name="style1621864655608" xfId="1100" xr:uid="{14C359C9-5F60-4804-9134-2F4D08F12100}"/>
    <cellStyle name="style1621864655630" xfId="1077" xr:uid="{239FE8AD-DBD5-4A45-90DC-6DC4BD507AE6}"/>
    <cellStyle name="style1621864655648" xfId="1078" xr:uid="{965CF4B1-197E-4EC6-A7E0-0F7E8FB86299}"/>
    <cellStyle name="style1621864655669" xfId="1079" xr:uid="{7DA805F6-9176-4FEC-A1C1-03BB66D6187C}"/>
    <cellStyle name="style1621864655689" xfId="1080" xr:uid="{425C269F-1C34-47B5-82ED-DA9CC5F5D345}"/>
    <cellStyle name="style1621864655709" xfId="1089" xr:uid="{ADD8A864-AC35-4EE3-A807-04BE90E175EF}"/>
    <cellStyle name="style1621864655730" xfId="1090" xr:uid="{5E0CD15C-75F2-4998-98CD-905082D67A10}"/>
    <cellStyle name="style1621864655750" xfId="1091" xr:uid="{583B3F8B-31AC-489D-B01D-8BCF41FE4D32}"/>
    <cellStyle name="style1621864655778" xfId="1092" xr:uid="{6FF262C7-6801-4C8C-BC49-0073464448B1}"/>
    <cellStyle name="style1621864655801" xfId="1101" xr:uid="{51E17DD5-EB66-4A97-A4B6-6DE2F7D0574D}"/>
    <cellStyle name="style1621864655821" xfId="1102" xr:uid="{D14E6FC2-D977-4342-865C-E95C07BC5E53}"/>
    <cellStyle name="style1621864655841" xfId="1103" xr:uid="{6343B651-9239-402D-A686-F91568AA9BBF}"/>
    <cellStyle name="style1621864655862" xfId="1104" xr:uid="{0ADAE95F-0F1F-4854-8128-F339A3CA8BD3}"/>
    <cellStyle name="style1621864656696" xfId="1111" xr:uid="{0D4F7BE8-3E12-4EE5-A1FA-4EE31B51D369}"/>
    <cellStyle name="style1621864656717" xfId="1112" xr:uid="{A847CA2A-EF0C-4790-BE06-9CBADF327184}"/>
    <cellStyle name="style1621864656737" xfId="1123" xr:uid="{F4EF49B8-71A6-48CC-B80E-D1538215D490}"/>
    <cellStyle name="style1621864656755" xfId="1124" xr:uid="{C67BE4D5-15A0-4C25-AF5D-73492291BB58}"/>
    <cellStyle name="style1621864656802" xfId="1114" xr:uid="{8FAD2EDB-035F-4975-AD60-C831146391C0}"/>
    <cellStyle name="style1621864656818" xfId="1115" xr:uid="{8C24B78B-83F9-43DA-94F1-D1107D04D13B}"/>
    <cellStyle name="style1621864656833" xfId="1113" xr:uid="{D918376A-CB24-43F3-8BF1-ED5E86420F55}"/>
    <cellStyle name="style1621864656866" xfId="1116" xr:uid="{18BBB3FA-0B7B-49DF-9702-58E8EACBB3B2}"/>
    <cellStyle name="style1621864656886" xfId="1125" xr:uid="{54D2322D-867E-4B70-9725-CAD20AF1C4ED}"/>
    <cellStyle name="style1621864656908" xfId="1126" xr:uid="{A3AFF55C-8696-4AF8-9ED3-861ED03B817C}"/>
    <cellStyle name="style1621864656929" xfId="1127" xr:uid="{CF68AAFD-8670-4AC2-8E77-D133B8EEAD99}"/>
    <cellStyle name="style1621864656949" xfId="1128" xr:uid="{FAFEE8E4-F4F2-4191-B6FD-D0BAF4898AA1}"/>
    <cellStyle name="style1621864656969" xfId="1135" xr:uid="{C15B13A9-DB30-48D8-A9AE-59547DCBD336}"/>
    <cellStyle name="style1621864656990" xfId="1147" xr:uid="{5233E77E-5A0F-421E-8F16-40056280B597}"/>
    <cellStyle name="style1621864657010" xfId="1136" xr:uid="{3FF96C40-86E5-443B-B1C7-08B655577869}"/>
    <cellStyle name="style1621864657028" xfId="1148" xr:uid="{D1626515-C0FF-4D5D-8A1F-907978A95C40}"/>
    <cellStyle name="style1621864657051" xfId="1159" xr:uid="{8F80DDF7-800B-492D-A5D0-EA2DAE3A52ED}"/>
    <cellStyle name="style1621864657071" xfId="1160" xr:uid="{0D6940A6-8529-4027-974C-FAA07F507F7E}"/>
    <cellStyle name="style1621864657099" xfId="1137" xr:uid="{7D34DA89-1E1A-464D-84C3-1AA803D7ED66}"/>
    <cellStyle name="style1621864657109" xfId="1138" xr:uid="{502F5C98-7599-430A-8808-18A5FA181275}"/>
    <cellStyle name="style1621864657141" xfId="1139" xr:uid="{722D5AD9-BDA2-4A79-B7E2-CCE4C550FD68}"/>
    <cellStyle name="style1621864657156" xfId="1140" xr:uid="{13C584BA-AFDA-4EC9-845B-E0EBF460B328}"/>
    <cellStyle name="style1621864657188" xfId="1149" xr:uid="{AFEB28FD-DE9F-42C8-8084-9D65C68FBEB8}"/>
    <cellStyle name="style1621864657203" xfId="1150" xr:uid="{14FA2AA2-89FB-4669-8F60-4702079704C3}"/>
    <cellStyle name="style1621864657225" xfId="1151" xr:uid="{B2939436-1FDB-45BD-98B6-AF0A9A58C2CE}"/>
    <cellStyle name="style1621864657241" xfId="1152" xr:uid="{22F8AE6A-578C-4E3B-9BE0-C8284C70A602}"/>
    <cellStyle name="style1621864657288" xfId="1161" xr:uid="{65BB9854-2C26-40A8-AA5A-391E79B398F1}"/>
    <cellStyle name="style1621864657310" xfId="1162" xr:uid="{4F5FE151-EF6E-4E13-9D2C-27B51C42C476}"/>
    <cellStyle name="style1621864657326" xfId="1163" xr:uid="{C2CCA126-8774-412D-BB90-63A78E589397}"/>
    <cellStyle name="style1621864657341" xfId="1164" xr:uid="{3B743142-077D-43A5-8602-B40BC29C5129}"/>
    <cellStyle name="style1621864658205" xfId="1171" xr:uid="{DF5CB3D0-EA45-453C-8E6B-343C0FD595C7}"/>
    <cellStyle name="style1621864658227" xfId="1172" xr:uid="{9ED11A1C-F586-4288-BB65-5567A7CCB8CB}"/>
    <cellStyle name="style1621864658247" xfId="1183" xr:uid="{EA992210-72F2-4B2C-9973-B6436C8D772F}"/>
    <cellStyle name="style1621864658266" xfId="1184" xr:uid="{F4411723-EE00-4D79-BD89-B4D1836FFF1D}"/>
    <cellStyle name="style1621864658309" xfId="1174" xr:uid="{6D00521A-3A49-4E3F-8ECD-F73B6568F92D}"/>
    <cellStyle name="style1621864658327" xfId="1175" xr:uid="{A9C5DCC6-71FE-475D-A221-6F94EFAB73FD}"/>
    <cellStyle name="style1621864658349" xfId="1173" xr:uid="{AD091422-E87D-4EED-970E-1CA41EB631D8}"/>
    <cellStyle name="style1621864658370" xfId="1176" xr:uid="{B3B68AE1-5E75-4346-A467-A9071A01A2E0}"/>
    <cellStyle name="style1621864658390" xfId="1185" xr:uid="{241EFBC9-8EA9-4C09-95AF-BBD2A8319C85}"/>
    <cellStyle name="style1621864658410" xfId="1186" xr:uid="{1EA143FA-9370-46BB-B5A3-5865CAA3170A}"/>
    <cellStyle name="style1621864658430" xfId="1187" xr:uid="{EC3AD057-EE11-492A-AC4C-3D3A8DB16E10}"/>
    <cellStyle name="style1621864658459" xfId="1188" xr:uid="{53351A01-FF9F-4303-922F-AA0EAD8AB96A}"/>
    <cellStyle name="style1621864658479" xfId="1195" xr:uid="{1E2EAF7B-614A-439E-B8AE-0C395F7E3688}"/>
    <cellStyle name="style1621864658502" xfId="1207" xr:uid="{160DD3F3-9C8F-4BBB-92D6-2726EE241BEB}"/>
    <cellStyle name="style1621864658522" xfId="1219" xr:uid="{30B41512-2567-47D2-8D65-1B3797D6379D}"/>
    <cellStyle name="style1621864658542" xfId="1196" xr:uid="{656BBBBB-B19B-4DEE-A071-5BC760717DAF}"/>
    <cellStyle name="style1621864658561" xfId="1208" xr:uid="{95087F21-9EB3-4232-956B-1D4A147F144F}"/>
    <cellStyle name="style1621864658583" xfId="1220" xr:uid="{07CC4621-FFEE-45A7-8DDE-1229BE4EDEDB}"/>
    <cellStyle name="style1621864658601" xfId="1197" xr:uid="{C0D64DD5-B665-4771-AFB3-E136B08BD4FD}"/>
    <cellStyle name="style1621864658624" xfId="1198" xr:uid="{ED514C56-08C9-490F-95FD-EFCC85935E45}"/>
    <cellStyle name="style1621864658644" xfId="1199" xr:uid="{7D95C505-0950-4032-A5C4-38DAA6BEEC67}"/>
    <cellStyle name="style1621864658664" xfId="1200" xr:uid="{DF452D31-D782-4171-A311-42014EA4975B}"/>
    <cellStyle name="style1621864658685" xfId="1209" xr:uid="{89B53605-4EDC-43BB-AE6F-7F1120055B02}"/>
    <cellStyle name="style1621864658705" xfId="1210" xr:uid="{BFDDE8A4-BEE8-49B8-912B-756BFC16BD4A}"/>
    <cellStyle name="style1621864658726" xfId="1211" xr:uid="{C14C8133-05C0-4CCE-B1A4-6114613A94D1}"/>
    <cellStyle name="style1621864658744" xfId="1212" xr:uid="{8B516C9E-381F-4D88-AF1D-E7CBEA6F3DD0}"/>
    <cellStyle name="style1621864658775" xfId="1221" xr:uid="{5964E4A9-9094-4572-ADBE-7666B892C571}"/>
    <cellStyle name="style1621864658797" xfId="1222" xr:uid="{9F1BD460-FE88-4526-ABD9-0F3B64892384}"/>
    <cellStyle name="style1621864658818" xfId="1223" xr:uid="{7EC8CCB8-94BB-4A62-B46E-C6639046C805}"/>
    <cellStyle name="style1621864658838" xfId="1224" xr:uid="{2D3077A4-30BC-463F-AC6D-CC123D7FF345}"/>
    <cellStyle name="style1621864660222" xfId="1225" xr:uid="{9F50562E-ECBA-4146-82D0-8D03A41E5A9C}"/>
    <cellStyle name="style1621864660238" xfId="1226" xr:uid="{28056A8E-DCDA-40D4-A875-9D9F80CD06BD}"/>
    <cellStyle name="style1621864660254" xfId="1237" xr:uid="{9603DEEE-E049-4AC3-8099-2A6AD7E18DC3}"/>
    <cellStyle name="style1621864660285" xfId="1238" xr:uid="{00CDC847-EB89-4029-A062-958AACE7934C}"/>
    <cellStyle name="style1621864660323" xfId="1228" xr:uid="{9E3F5456-600E-451A-914E-94F70827FE61}"/>
    <cellStyle name="style1621864660338" xfId="1229" xr:uid="{CD93FFB5-DB5E-4DB8-B03E-D01C2C260C4C}"/>
    <cellStyle name="style1621864660354" xfId="1227" xr:uid="{B45DAAE5-EA1F-49FE-9519-03D8076D8121}"/>
    <cellStyle name="style1621864660385" xfId="1230" xr:uid="{C9F79715-ABE3-47D9-AA53-AE46F2032D3C}"/>
    <cellStyle name="style1621864660412" xfId="1239" xr:uid="{2A4179AE-F7E1-4502-9414-933B92E3DF76}"/>
    <cellStyle name="style1621864660432" xfId="1240" xr:uid="{7B9693DA-63DE-4B26-A6F9-CD99146D01C3}"/>
    <cellStyle name="style1621864660453" xfId="1241" xr:uid="{E85973C9-271F-4803-B8C9-EF57F8C4635B}"/>
    <cellStyle name="style1621864660473" xfId="1242" xr:uid="{CE9D0D36-4C09-43DC-90BC-82750AD97081}"/>
    <cellStyle name="style1621864660493" xfId="1249" xr:uid="{403ABC40-D5DB-476A-9D5F-F2379B955C3C}"/>
    <cellStyle name="style1621864660516" xfId="1261" xr:uid="{49BC3CB3-3AA5-45CB-9662-1C50CBA5B449}"/>
    <cellStyle name="style1621864660536" xfId="1250" xr:uid="{A27940BE-D55D-452C-ACC8-F9FFCD390A65}"/>
    <cellStyle name="style1621864660554" xfId="1262" xr:uid="{4C48D25A-64B6-4833-A3BB-0FDB52E50914}"/>
    <cellStyle name="style1621864660577" xfId="1273" xr:uid="{1F9CEC24-F1A0-457E-BEE9-5ABF99DA9D42}"/>
    <cellStyle name="style1621864660597" xfId="1274" xr:uid="{40B56984-65C0-4EB3-923B-118695D7261B}"/>
    <cellStyle name="style1621864660617" xfId="1251" xr:uid="{F21A6C22-20B3-4D6D-841A-1254087E7486}"/>
    <cellStyle name="style1621864660637" xfId="1252" xr:uid="{AFFF3FE5-D6AC-43F7-82D9-B5CE24381B6A}"/>
    <cellStyle name="style1621864660658" xfId="1253" xr:uid="{BB7FA4AE-B2F8-4BAA-8C09-AF08AD080580}"/>
    <cellStyle name="style1621864660678" xfId="1254" xr:uid="{DDE98D0C-A867-4F6D-8486-7FD542504A49}"/>
    <cellStyle name="style1621864660696" xfId="1263" xr:uid="{CB6FB55F-EE49-4303-A729-4C926EE3A3C9}"/>
    <cellStyle name="style1621864660719" xfId="1264" xr:uid="{D3055BE1-940F-48C8-A977-599517FEC5F1}"/>
    <cellStyle name="style1621864660739" xfId="1265" xr:uid="{6540052D-0E20-4FB1-8DFC-7F080F171A51}"/>
    <cellStyle name="style1621864660759" xfId="1266" xr:uid="{0973E7E4-0D91-47E3-A7F2-98452A20CF0F}"/>
    <cellStyle name="style1621864660790" xfId="1275" xr:uid="{E16B98D0-BA14-4DE2-9632-FCC34C762864}"/>
    <cellStyle name="style1621864660810" xfId="1276" xr:uid="{8CE7E600-EDF5-4C90-B5F8-220CB518E673}"/>
    <cellStyle name="style1621864660831" xfId="1277" xr:uid="{3D78BA6D-A2A9-4EF2-999C-B22B09DEC12C}"/>
    <cellStyle name="style1621864660851" xfId="1278" xr:uid="{839EF9DF-4ACF-4CBA-9A55-B7CD55415F6E}"/>
    <cellStyle name="style1621864661704" xfId="1285" xr:uid="{D9AEDB06-0119-4E1B-9F2D-F15C6D837328}"/>
    <cellStyle name="style1621864661735" xfId="1286" xr:uid="{7E24186A-11FD-4BD0-92EF-6FE65A7DB02A}"/>
    <cellStyle name="style1621864661751" xfId="1297" xr:uid="{0E637106-B667-4245-A0D9-33C0E29E6B44}"/>
    <cellStyle name="style1621864661773" xfId="1298" xr:uid="{C452583F-9FBC-4ADF-86AC-A630ABEDB73B}"/>
    <cellStyle name="style1621864661804" xfId="1288" xr:uid="{65F43A7E-0463-407C-AD76-765440B9C727}"/>
    <cellStyle name="style1621864661836" xfId="1289" xr:uid="{5D3032F8-CFBB-4909-8E79-DE3B2E8EA464}"/>
    <cellStyle name="style1621864661851" xfId="1287" xr:uid="{533E2A78-EC24-4AC7-B5C4-6B0999213AB2}"/>
    <cellStyle name="style1621864661873" xfId="1290" xr:uid="{39B74B82-03C8-4700-A38A-98936A16E1A6}"/>
    <cellStyle name="style1621864661889" xfId="1299" xr:uid="{038DAA58-6DD8-444A-A65B-EAEEDA6F0329}"/>
    <cellStyle name="style1621864661920" xfId="1300" xr:uid="{BB2C038C-5763-44A6-BD47-9C261477C015}"/>
    <cellStyle name="style1621864661936" xfId="1301" xr:uid="{3C78FDAD-3944-4F99-9BAD-ED8C8B77904A}"/>
    <cellStyle name="style1621864661951" xfId="1302" xr:uid="{F1EC1F2A-D2F0-45F8-AAC4-C8C89D115546}"/>
    <cellStyle name="style1621864661974" xfId="1309" xr:uid="{FE38218F-5AF1-4127-8885-209BE2410327}"/>
    <cellStyle name="style1621864662005" xfId="1321" xr:uid="{29B2D8BC-E010-41FC-BAB4-4055D9DF4D03}"/>
    <cellStyle name="style1621864662021" xfId="1310" xr:uid="{3F22AE0D-3BCD-42C1-BB01-37C4ABD17F7D}"/>
    <cellStyle name="style1621864662036" xfId="1322" xr:uid="{32B7D1B9-184C-4315-9169-12583D80A191}"/>
    <cellStyle name="style1621864662067" xfId="1333" xr:uid="{15A39C8B-F14A-402E-9241-4583C0211929}"/>
    <cellStyle name="style1621864662086" xfId="1334" xr:uid="{643E3D09-83BA-4479-9168-4918DCBD56BE}"/>
    <cellStyle name="style1621864662115" xfId="1311" xr:uid="{4EC468B9-9009-4C83-8A9B-3EE19825F039}"/>
    <cellStyle name="style1621864662130" xfId="1312" xr:uid="{B4BC48C6-C5D3-45FF-801D-37B3D59C9528}"/>
    <cellStyle name="style1621864662146" xfId="1313" xr:uid="{501080DE-0800-496A-B97D-608A106E4960}"/>
    <cellStyle name="style1621864662177" xfId="1314" xr:uid="{FC271682-639A-4769-859B-7EB1540576CA}"/>
    <cellStyle name="style1621864662193" xfId="1323" xr:uid="{3BF66C93-7F22-4537-AFCC-505266308DAC}"/>
    <cellStyle name="style1621864662215" xfId="1324" xr:uid="{4F5D0ADF-5D82-44F7-AD6E-33BA4A0AF1DC}"/>
    <cellStyle name="style1621864662231" xfId="1325" xr:uid="{C5A36A79-36C5-4C2D-8EFA-EB6731D104F7}"/>
    <cellStyle name="style1621864662262" xfId="1326" xr:uid="{D66C17E0-7847-40FC-950E-D5AC859D4940}"/>
    <cellStyle name="style1621864662309" xfId="1335" xr:uid="{3E3D96F1-1DF9-4C25-83A0-2780CC316658}"/>
    <cellStyle name="style1621864662331" xfId="1336" xr:uid="{1B92BF60-F37A-472E-8862-EF99B52C7BC3}"/>
    <cellStyle name="style1621864662346" xfId="1337" xr:uid="{C19954CE-85CA-47CF-9E5E-F5DAE78FBF25}"/>
    <cellStyle name="style1621864662362" xfId="1338" xr:uid="{A1FB58F9-4001-464E-9D84-A83BC98FEA7F}"/>
    <cellStyle name="style1621864663079" xfId="1231" xr:uid="{8116D06F-02B5-4D85-AECF-8C241454F29A}"/>
    <cellStyle name="style1621864663095" xfId="1232" xr:uid="{3A49B69E-5E7D-48D1-8650-21DADB26CC00}"/>
    <cellStyle name="style1621864663117" xfId="1243" xr:uid="{EEA1D1F3-BDE7-4064-BC9E-5105B8EE9A49}"/>
    <cellStyle name="style1621864663148" xfId="1244" xr:uid="{21B7A353-09B9-449D-A819-D842DEBCE3E9}"/>
    <cellStyle name="style1621864663179" xfId="1234" xr:uid="{30403CDD-B3F9-43CB-A981-7BDB9B86B363}"/>
    <cellStyle name="style1621864663195" xfId="1235" xr:uid="{08B62B02-9238-4853-AE1F-D0E4FAD8D3FE}"/>
    <cellStyle name="style1621864663229" xfId="1233" xr:uid="{D149E937-8ED6-4672-9031-E894C5A83B32}"/>
    <cellStyle name="style1621864663248" xfId="1236" xr:uid="{66F4320C-57EC-4AD6-8BDA-4D380974C35B}"/>
    <cellStyle name="style1621864663270" xfId="1245" xr:uid="{381D7EE0-9252-4D3F-AFA9-93D7F2FD8139}"/>
    <cellStyle name="style1621864663290" xfId="1246" xr:uid="{DD0C62B2-C585-46DF-8935-60A99DFD0083}"/>
    <cellStyle name="style1621864663311" xfId="1247" xr:uid="{CDFE9333-D1C9-451F-B4EE-5ABF54EEB61E}"/>
    <cellStyle name="style1621864663331" xfId="1248" xr:uid="{A1646A5A-079C-402A-AC0A-B1B8751E5D5A}"/>
    <cellStyle name="style1621864663351" xfId="1255" xr:uid="{2444B9B0-57D2-4F8C-8EBB-8CDFD8F654C6}"/>
    <cellStyle name="style1621864663380" xfId="1267" xr:uid="{496D6E08-3008-42F5-9ABE-BF2329264414}"/>
    <cellStyle name="style1621864663402" xfId="1256" xr:uid="{D206FE24-1D74-4EE9-A53F-55559AF56A4E}"/>
    <cellStyle name="style1621864663422" xfId="1268" xr:uid="{F624CF42-26F4-4371-894D-7555F5335FAE}"/>
    <cellStyle name="style1621864663443" xfId="1279" xr:uid="{7426D7E4-87DA-441B-A3E4-738A370D12BE}"/>
    <cellStyle name="style1621864663463" xfId="1280" xr:uid="{322C9F6F-A0C9-4907-A594-603486AFEDE1}"/>
    <cellStyle name="style1621864663483" xfId="1257" xr:uid="{F910DC69-7B4B-4883-8906-6A02F656506B}"/>
    <cellStyle name="style1621864663504" xfId="1258" xr:uid="{85719FB2-3184-4B5B-8134-62D173C068CC}"/>
    <cellStyle name="style1621864663524" xfId="1259" xr:uid="{ADEF822B-DC33-4F0F-B9F0-B91A5D30F585}"/>
    <cellStyle name="style1621864663545" xfId="1260" xr:uid="{CC2C575E-EA06-45F3-9B73-A703C4963C3F}"/>
    <cellStyle name="style1621864663565" xfId="1269" xr:uid="{7945293D-D699-4929-B927-15A49900A79E}"/>
    <cellStyle name="style1621864663585" xfId="1270" xr:uid="{5AB78B3B-1648-4987-91A6-726041B6E32C}"/>
    <cellStyle name="style1621864663605" xfId="1271" xr:uid="{5CA6B476-E158-4A6B-873B-30C7D7780811}"/>
    <cellStyle name="style1621864663626" xfId="1272" xr:uid="{60F190E3-A1FE-4747-BF8B-0D5F9B2E5E20}"/>
    <cellStyle name="style1621864663654" xfId="1281" xr:uid="{BC73A5E5-841E-4918-891A-C04E129ADB3D}"/>
    <cellStyle name="style1621864663675" xfId="1282" xr:uid="{FF36319D-E327-4D7E-A105-5E3BA2ABFDC2}"/>
    <cellStyle name="style1621864663697" xfId="1283" xr:uid="{48EA296E-CFF8-4AF1-BBDE-B8B3C4020182}"/>
    <cellStyle name="style1621864663717" xfId="1284" xr:uid="{53C0E3BE-8F23-4EF1-835F-4587A5BFB947}"/>
    <cellStyle name="style1621864664619" xfId="1291" xr:uid="{DED525D1-4C59-4C6E-BF21-0410C73FE988}"/>
    <cellStyle name="style1621864664643" xfId="1292" xr:uid="{CB525D0C-9287-441E-8790-5475F78DBD46}"/>
    <cellStyle name="style1621864664664" xfId="1303" xr:uid="{51843F5E-FFB2-4B78-9930-01E5A6F6FCB5}"/>
    <cellStyle name="style1621864664692" xfId="1304" xr:uid="{E99DA49C-03C9-413B-8E0B-76AD2ECB5E43}"/>
    <cellStyle name="style1621864664735" xfId="1294" xr:uid="{062F4D36-F6D5-43EC-8F56-3F6A7D70E6C8}"/>
    <cellStyle name="style1621864664755" xfId="1295" xr:uid="{67657378-25CA-4320-8E00-2AB408E22BCC}"/>
    <cellStyle name="style1621864664775" xfId="1293" xr:uid="{7FF78C28-14CD-4FE3-B968-AB695CDBD65F}"/>
    <cellStyle name="style1621864664796" xfId="1296" xr:uid="{3EA739FE-3F4C-4D96-A13E-F6C9D31C01DB}"/>
    <cellStyle name="style1621864664816" xfId="1305" xr:uid="{03FC0790-8AC0-4D6E-99B3-5276E3F3AE76}"/>
    <cellStyle name="style1621864664834" xfId="1306" xr:uid="{19C59D88-B3B8-49CF-9CB3-0CE115B34981}"/>
    <cellStyle name="style1621864664857" xfId="1307" xr:uid="{0F1578A6-12F5-49D7-9EC2-172A43811291}"/>
    <cellStyle name="style1621864664877" xfId="1308" xr:uid="{0E10CC5A-C74E-40A3-9B28-786A4EDC520D}"/>
    <cellStyle name="style1621864664897" xfId="1315" xr:uid="{217B3450-85DB-4B8E-9CD8-8C5363DDAF01}"/>
    <cellStyle name="style1621864664926" xfId="1327" xr:uid="{9E27B503-F788-4447-B9D3-69125BEC700F}"/>
    <cellStyle name="style1621864664946" xfId="1316" xr:uid="{D571ACB7-A8B2-43B8-B7D9-16DF0CF5C185}"/>
    <cellStyle name="style1621864664966" xfId="1328" xr:uid="{4FC38B4D-6B31-4244-8743-62DCA3D17C8F}"/>
    <cellStyle name="style1621864664989" xfId="1339" xr:uid="{FB01F152-4C12-4862-86AE-B5F677190F46}"/>
    <cellStyle name="style1621864665009" xfId="1340" xr:uid="{1B4BDEBE-10E9-49E2-BEE0-F75D63A97861}"/>
    <cellStyle name="style1621864665029" xfId="1317" xr:uid="{56834C30-1FC3-4444-9A33-69C72BEFE157}"/>
    <cellStyle name="style1621864665050" xfId="1318" xr:uid="{AFB33396-B424-4BC6-B125-EAAA3C772AA9}"/>
    <cellStyle name="style1621864665070" xfId="1319" xr:uid="{4F7B69E1-DF17-4689-B3C9-507FC6F39E1D}"/>
    <cellStyle name="style1621864665090" xfId="1320" xr:uid="{89228A6F-65F6-41A2-8111-8855F125DF86}"/>
    <cellStyle name="style1621864665119" xfId="1329" xr:uid="{23E1382A-801D-43A7-B25E-038CAE3F4BCA}"/>
    <cellStyle name="style1621864665139" xfId="1330" xr:uid="{B85302EE-5AD6-4215-AD6F-424FDB3A4466}"/>
    <cellStyle name="style1621864665162" xfId="1331" xr:uid="{8FC178E6-01DF-47C7-BC70-56F3BBA17E29}"/>
    <cellStyle name="style1621864665182" xfId="1332" xr:uid="{158ADAA5-33D8-45E1-AFC8-8B801D7849AA}"/>
    <cellStyle name="style1621864665231" xfId="1341" xr:uid="{E54F9915-86F7-4913-8D79-27E12A0C2389}"/>
    <cellStyle name="style1621864665251" xfId="1342" xr:uid="{2AE2160D-6675-47ED-86EF-4D0E31E993A3}"/>
    <cellStyle name="style1621864665271" xfId="1343" xr:uid="{A2D670D4-938B-4534-B0D6-E180601029B4}"/>
    <cellStyle name="style1621864665294" xfId="1344" xr:uid="{8C5BCA64-BBBE-4528-A3ED-71A32DDB3968}"/>
    <cellStyle name="style1621864666480" xfId="1345" xr:uid="{430DE02E-D2F3-4BC5-9BEF-3DE9770D865D}"/>
    <cellStyle name="style1621864666500" xfId="1346" xr:uid="{BBDD26F2-E540-435D-9610-CB3324E9F774}"/>
    <cellStyle name="style1621864666520" xfId="1357" xr:uid="{E19C2823-24DB-4866-87EA-A5FF9993B8A3}"/>
    <cellStyle name="style1621864666541" xfId="1358" xr:uid="{36703C3E-E80E-4F7A-96FF-FA3B3CE4035D}"/>
    <cellStyle name="style1621864666589" xfId="1348" xr:uid="{49130107-C64C-413A-84F1-8C24EA5A4ECB}"/>
    <cellStyle name="style1621864666610" xfId="1349" xr:uid="{6FFB33A7-152B-4622-9B15-7AFAB86B85FB}"/>
    <cellStyle name="style1621864666630" xfId="1347" xr:uid="{D692C551-1DD2-452C-8C1F-3860CFA409F4}"/>
    <cellStyle name="style1621864666650" xfId="1350" xr:uid="{CD475587-5FF6-4DD9-A3CF-751CE952EEA1}"/>
    <cellStyle name="style1621864666671" xfId="1359" xr:uid="{08401542-B093-4D6D-BD2D-FF6105D845FF}"/>
    <cellStyle name="style1621864666691" xfId="1360" xr:uid="{0E2061C2-A812-4445-B886-9B80DAE1720A}"/>
    <cellStyle name="style1621864666701" xfId="1361" xr:uid="{55A9DF42-16D2-48B5-8488-D47EF84127ED}"/>
    <cellStyle name="style1621864666732" xfId="1362" xr:uid="{444D25CF-3270-42DB-89D8-6182B562246C}"/>
    <cellStyle name="style1621864666748" xfId="1369" xr:uid="{8BC75935-2628-4578-A491-FAFE6E0E0682}"/>
    <cellStyle name="style1621864666763" xfId="1381" xr:uid="{50A5546D-652B-47CB-A17E-BFE5F6505EEA}"/>
    <cellStyle name="style1621864666795" xfId="1370" xr:uid="{5302B7F7-6A87-442B-BE0C-E82495E390F3}"/>
    <cellStyle name="style1621864666814" xfId="1382" xr:uid="{CABE13E1-86CD-472D-AF4B-A4217C6E7ABC}"/>
    <cellStyle name="style1621864666842" xfId="1393" xr:uid="{1EBF0676-4426-4A55-A937-3EB56CFB1762}"/>
    <cellStyle name="style1621864666857" xfId="1394" xr:uid="{2B5CF9E8-2374-4B30-8C34-D967D2104262}"/>
    <cellStyle name="style1621864666873" xfId="1371" xr:uid="{E5871DA8-AF5A-4521-A544-23B690B1AB93}"/>
    <cellStyle name="style1621864666904" xfId="1372" xr:uid="{AE3000C4-4BB0-4934-808C-FB4DD49B1F81}"/>
    <cellStyle name="style1621864666920" xfId="1373" xr:uid="{82B508CF-72A2-4454-961A-5547AABB245D}"/>
    <cellStyle name="style1621864666944" xfId="1374" xr:uid="{72E555B2-7AF6-4F3D-9597-9568D177CA06}"/>
    <cellStyle name="style1621864666964" xfId="1383" xr:uid="{B87E0F65-228B-4804-A4ED-54A53BD55EF5}"/>
    <cellStyle name="style1621864666985" xfId="1384" xr:uid="{68D6D25E-CF62-45A1-8619-A7B0A02AFC4C}"/>
    <cellStyle name="style1621864667005" xfId="1385" xr:uid="{095022C0-60C3-4948-BCEE-2F6BACDC9D1C}"/>
    <cellStyle name="style1621864667025" xfId="1386" xr:uid="{48643F9C-B115-4854-9DBE-86B1F2FE355A}"/>
    <cellStyle name="style1621864667056" xfId="1395" xr:uid="{91D85F57-434D-44D5-A46B-25D052007FBB}"/>
    <cellStyle name="style1621864667076" xfId="1396" xr:uid="{1A3633D6-8F9D-4122-B067-FE1210A51926}"/>
    <cellStyle name="style1621864667096" xfId="1397" xr:uid="{777E85A2-DA10-496D-AD20-A4880C498101}"/>
    <cellStyle name="style1621864667117" xfId="1398" xr:uid="{3231F4BD-F9B5-4A5E-A361-0C3C12886FC7}"/>
    <cellStyle name="style1621864667855" xfId="1351" xr:uid="{423E3955-BF08-4177-90BB-CC18AA870A25}"/>
    <cellStyle name="style1621864667886" xfId="1352" xr:uid="{DE58F632-71C7-4503-A7B8-57EC20AF12EE}"/>
    <cellStyle name="style1621864667902" xfId="1363" xr:uid="{F519719B-60EF-4904-AAEB-0C429849FB95}"/>
    <cellStyle name="style1621864667917" xfId="1364" xr:uid="{686C9D62-DEFB-4E7A-9465-1D143569558A}"/>
    <cellStyle name="style1621864667972" xfId="1354" xr:uid="{B95CA875-C95E-4F45-9700-733FC9B8E534}"/>
    <cellStyle name="style1621864667992" xfId="1355" xr:uid="{C4B06887-8C5A-4D26-9B73-9EEF764F060A}"/>
    <cellStyle name="style1621864668013" xfId="1353" xr:uid="{D380166F-2697-4BC2-B555-92616C38A9DD}"/>
    <cellStyle name="style1621864668033" xfId="1356" xr:uid="{30A4523B-DAC8-493F-BBA7-24B97E58134F}"/>
    <cellStyle name="style1621864668053" xfId="1365" xr:uid="{B80D0D53-4B91-4457-BCEE-E8B0B943AC48}"/>
    <cellStyle name="style1621864668074" xfId="1366" xr:uid="{2D5343B2-8E6A-40FA-858A-5A6289E25E42}"/>
    <cellStyle name="style1621864668094" xfId="1367" xr:uid="{F5020004-95CD-4300-AADE-CD15189E22BE}"/>
    <cellStyle name="style1621864668112" xfId="1368" xr:uid="{2AA8D1D8-0FC9-47F3-AE0D-086F1B0B636E}"/>
    <cellStyle name="style1621864668135" xfId="1375" xr:uid="{C3E58C0B-E166-4BA5-B68A-D4B676DE9C1F}"/>
    <cellStyle name="style1621864668163" xfId="1387" xr:uid="{D5556CE3-791A-4838-95FC-DFA43481BC52}"/>
    <cellStyle name="style1621864668175" xfId="1376" xr:uid="{BFB8B1C5-5301-4C05-9679-10F5CDAA1125}"/>
    <cellStyle name="style1621864668196" xfId="1388" xr:uid="{D0D355B5-B931-4900-81EA-657E697B37AE}"/>
    <cellStyle name="style1621864668224" xfId="1399" xr:uid="{E8E28B6E-FECB-472C-9539-D6E665315AD5}"/>
    <cellStyle name="style1621864668244" xfId="1400" xr:uid="{D122ACB9-78C0-479D-9FE6-3BEE5612E409}"/>
    <cellStyle name="style1621864668267" xfId="1377" xr:uid="{2AED1C7D-D4D0-4DD8-A124-4345E7C15C2E}"/>
    <cellStyle name="style1621864668287" xfId="1378" xr:uid="{F515E92F-9B64-4279-A2A6-EFC9457AB802}"/>
    <cellStyle name="style1621864668307" xfId="1379" xr:uid="{0090BF08-0FBC-4426-80CE-1DEE2768A27F}"/>
    <cellStyle name="style1621864668328" xfId="1380" xr:uid="{1DA12FF5-C29C-4757-AF61-6BD1E3E9A709}"/>
    <cellStyle name="style1621864668348" xfId="1389" xr:uid="{BFB66F8C-5BB4-4099-B546-17022B9C1D4E}"/>
    <cellStyle name="style1621864668368" xfId="1390" xr:uid="{F0F68770-53D7-4165-B2A7-1800BB5E63A3}"/>
    <cellStyle name="style1621864668389" xfId="1391" xr:uid="{66496B6D-CA16-4AF9-A6C0-FA600486A4EF}"/>
    <cellStyle name="style1621864668409" xfId="1392" xr:uid="{48622070-885B-456E-A025-B87AB12CE8BD}"/>
    <cellStyle name="style1621864668439" xfId="1401" xr:uid="{B704BCE1-B8D6-4357-B472-79028C6E8B81}"/>
    <cellStyle name="style1621864668468" xfId="1402" xr:uid="{B5C0A0D9-AC2F-4330-AAD6-69C46EEFCD54}"/>
    <cellStyle name="style1621864668488" xfId="1403" xr:uid="{42552B06-24C2-472F-9FA4-EF2577A3FC15}"/>
    <cellStyle name="style1621864668509" xfId="1404" xr:uid="{0F4AA8DE-1291-477D-A885-B4216907CE3B}"/>
    <cellStyle name="style1621864669994" xfId="1550" xr:uid="{774C46D6-0BEB-4873-A98A-E132F33E711F}"/>
    <cellStyle name="style1621864670026" xfId="1551" xr:uid="{7562C569-44F7-4C13-8087-5DFBB499350A}"/>
    <cellStyle name="style1621864670041" xfId="1549" xr:uid="{1405D3E1-ECCF-4EB6-9245-6CF8B8D26489}"/>
    <cellStyle name="style1621864670057" xfId="1552" xr:uid="{09B9B659-087F-4757-8A1B-6E8F24FF70FE}"/>
    <cellStyle name="style1621864670088" xfId="1553" xr:uid="{753730A6-FBE5-4506-9177-76C4B4BF22A8}"/>
    <cellStyle name="style1621864670115" xfId="1554" xr:uid="{2F4AFA85-82F6-4468-AA9E-2D37D2A59B93}"/>
    <cellStyle name="style1621864670137" xfId="1555" xr:uid="{D61DA856-87C0-4856-B84C-FE4611F302EC}"/>
    <cellStyle name="style1621864670158" xfId="1556" xr:uid="{D16A8E7E-3CA6-483F-90B5-68E824AB6D12}"/>
    <cellStyle name="style1621864670178" xfId="1558" xr:uid="{88D57F44-3E35-48AA-8B4D-7F068304E4AA}"/>
    <cellStyle name="style1621864670198" xfId="1559" xr:uid="{4E814FE5-840E-40AC-A543-A74539899094}"/>
    <cellStyle name="style1621864670218" xfId="1561" xr:uid="{6FE306DD-5BF4-41DA-805B-312E8646CE89}"/>
    <cellStyle name="style1621864670239" xfId="1562" xr:uid="{BCEAB0CD-6A7F-4DC4-B790-563605F780D6}"/>
    <cellStyle name="style1621864670267" xfId="1557" xr:uid="{BAAF5FCC-40E2-4701-B9E7-8E7162C3DB84}"/>
    <cellStyle name="style1621864670290" xfId="1560" xr:uid="{61006799-B78F-4962-9923-F4D94A1BFBFB}"/>
    <cellStyle name="style1621864670310" xfId="1563" xr:uid="{1C8041D1-B770-4E16-8844-D3BF7E380512}"/>
    <cellStyle name="style1621864670351" xfId="1565" xr:uid="{84B41DC4-764D-4D01-9913-FB4D87956CB8}"/>
    <cellStyle name="style1621864670371" xfId="1566" xr:uid="{66A72591-7788-4E09-940F-36DF285E0333}"/>
    <cellStyle name="style1621864670401" xfId="1564" xr:uid="{5099B206-EE5B-4DF5-A9CE-462D233BBE41}"/>
    <cellStyle name="style1621864671533" xfId="1405" xr:uid="{43CDB534-BF5F-4E73-A761-80EEF482EB10}"/>
    <cellStyle name="style1621864671555" xfId="1406" xr:uid="{6519FE47-442A-4EF1-8EF4-2A9338EE9B67}"/>
    <cellStyle name="style1621864671571" xfId="1417" xr:uid="{643FF709-5A10-435F-B0B9-FE3C01DCB2A8}"/>
    <cellStyle name="style1621864671587" xfId="1418" xr:uid="{A8632FF0-EED3-489E-80E0-167DE9499573}"/>
    <cellStyle name="style1621864671640" xfId="1408" xr:uid="{6D8D8933-6FCB-45D6-9A80-51670B18E929}"/>
    <cellStyle name="style1621864671656" xfId="1409" xr:uid="{F906F820-9254-46C0-AF71-D7856138CD60}"/>
    <cellStyle name="style1621864671671" xfId="1407" xr:uid="{C88E21F9-CCA3-4DC9-A312-9265D8B43772}"/>
    <cellStyle name="style1621864671703" xfId="1410" xr:uid="{EC025444-E06A-4D8D-884F-8DAC16AF807A}"/>
    <cellStyle name="style1621864671718" xfId="1419" xr:uid="{7494B1A0-8788-44C6-9263-1F7603640FA0}"/>
    <cellStyle name="style1621864671734" xfId="1420" xr:uid="{F600A21A-7D3F-43B5-A6C9-23276B7E85C5}"/>
    <cellStyle name="style1621864671756" xfId="1421" xr:uid="{BE336A30-1D59-47F1-97D4-AA811014AF4A}"/>
    <cellStyle name="style1621864671787" xfId="1422" xr:uid="{465B5320-57A5-4665-859E-C03265673BAE}"/>
    <cellStyle name="style1621864671803" xfId="1429" xr:uid="{B149B812-8886-4769-A47F-8A5F0F7EF875}"/>
    <cellStyle name="style1621864671819" xfId="1441" xr:uid="{4C70B916-B7F5-48F5-9A60-C454A9A614FE}"/>
    <cellStyle name="style1621864671850" xfId="1430" xr:uid="{C13AB324-CAF6-4216-89D4-144386CAC1D0}"/>
    <cellStyle name="style1621864671872" xfId="1442" xr:uid="{4BA2181E-9C36-4A5E-A6EB-56A4F82E5FE5}"/>
    <cellStyle name="style1621864671888" xfId="1453" xr:uid="{C4FF3CB7-897B-4AAD-BB51-54D0DBC7F42A}"/>
    <cellStyle name="style1621864671903" xfId="1454" xr:uid="{FDEEB482-339B-47E1-8310-48187C12FCE6}"/>
    <cellStyle name="style1621864671934" xfId="1431" xr:uid="{471C84D7-146A-4D0A-B75A-AB4E9C7BDCEE}"/>
    <cellStyle name="style1621864671957" xfId="1432" xr:uid="{A86CDB48-AE32-4EC4-82FE-35D426699DFB}"/>
    <cellStyle name="style1621864671972" xfId="1433" xr:uid="{7F7804F5-4411-4AC7-80ED-0CFD5C4E4BD7}"/>
    <cellStyle name="style1621864671988" xfId="1434" xr:uid="{01EDA0C8-0069-44D2-AB2E-9757FBC374D6}"/>
    <cellStyle name="style1621864672019" xfId="1443" xr:uid="{4B33F2E5-0562-4B34-95A6-7EF8E14D6E0B}"/>
    <cellStyle name="style1621864672035" xfId="1444" xr:uid="{62E78EB1-1FB8-4D6D-ACAA-1748996D2CDA}"/>
    <cellStyle name="style1621864672057" xfId="1445" xr:uid="{1C88F9E6-2E41-4FA5-A30B-0833E34192EE}"/>
    <cellStyle name="style1621864672073" xfId="1446" xr:uid="{491571C4-68D9-4705-9D7A-0CCF7B926B67}"/>
    <cellStyle name="style1621864672104" xfId="1455" xr:uid="{F999CDCF-D7F4-4D5A-9B1A-84F995A9F82A}"/>
    <cellStyle name="style1621864672119" xfId="1456" xr:uid="{9E395DFF-DC22-41CC-8839-E02875BB753D}"/>
    <cellStyle name="style1621864672151" xfId="1457" xr:uid="{8B0D3DCF-2379-45E7-92A1-E9214C11D73F}"/>
    <cellStyle name="style1621864672173" xfId="1458" xr:uid="{35629FC7-9E01-4D6C-9218-AB579DAA9BF0}"/>
    <cellStyle name="style1621864673102" xfId="1411" xr:uid="{5B5E04FA-C3F3-4A47-B34A-930D750C3E1C}"/>
    <cellStyle name="style1621864673125" xfId="1412" xr:uid="{D02B0E09-A496-47C5-AA1A-337543A697F4}"/>
    <cellStyle name="style1621864673145" xfId="1423" xr:uid="{ABCABA37-6E24-4017-AF95-617610FD4FBE}"/>
    <cellStyle name="style1621864673166" xfId="1424" xr:uid="{05C50669-CBD7-40C0-8C14-246E283FEF8E}"/>
    <cellStyle name="style1621864673206" xfId="1414" xr:uid="{17BFB2B2-0BBB-4972-A8E4-1465649D3269}"/>
    <cellStyle name="style1621864673226" xfId="1415" xr:uid="{6572A2B8-8A2C-427D-8AA6-6E152E3566F2}"/>
    <cellStyle name="style1621864673247" xfId="1413" xr:uid="{18E5403A-4BCE-44AC-8C8C-8BDE01527C63}"/>
    <cellStyle name="style1621864673267" xfId="1416" xr:uid="{EE72E075-A0FA-4542-9506-F11FD629AE6A}"/>
    <cellStyle name="style1621864673288" xfId="1425" xr:uid="{0C4A0864-D6B6-47B4-8FFA-3133EF206013}"/>
    <cellStyle name="style1621864673316" xfId="1426" xr:uid="{FA442319-D28F-4F05-A351-E1F82D7A30F0}"/>
    <cellStyle name="style1621864673331" xfId="1427" xr:uid="{D4A1B11B-F48C-4ECB-AD9E-882ED0446408}"/>
    <cellStyle name="style1621864673347" xfId="1428" xr:uid="{A9D381B3-2349-4BDB-B9CA-EE47D8933874}"/>
    <cellStyle name="style1621864673378" xfId="1435" xr:uid="{3B427B95-E34C-45BA-A1D3-6780F64C8235}"/>
    <cellStyle name="style1621864673394" xfId="1447" xr:uid="{1D6BDF7E-C50C-4DAF-A474-32170AE1302C}"/>
    <cellStyle name="style1621864673418" xfId="1436" xr:uid="{B9A6791A-DDB3-4D11-8B02-F2FC5CF3B55E}"/>
    <cellStyle name="style1621864673439" xfId="1448" xr:uid="{967D216B-AE2A-4B7D-96E0-39DDC898517A}"/>
    <cellStyle name="style1621864673469" xfId="1459" xr:uid="{2D5DB619-552C-4B2D-874A-993D67CD6F7B}"/>
    <cellStyle name="style1621864673489" xfId="1460" xr:uid="{0F5E148D-D5B1-4266-A51E-86D0F3216DA6}"/>
    <cellStyle name="style1621864673510" xfId="1437" xr:uid="{1327FF40-1B62-45AE-811B-157ECA1B8C6D}"/>
    <cellStyle name="style1621864673530" xfId="1438" xr:uid="{CCEB21D0-37E9-47BF-AF9C-BE99A401DF7D}"/>
    <cellStyle name="style1621864673550" xfId="1439" xr:uid="{35195015-163F-456A-AACF-E20682EED7B6}"/>
    <cellStyle name="style1621864673571" xfId="1440" xr:uid="{DB92517B-86B1-4366-BEFA-71BEFD31C223}"/>
    <cellStyle name="style1621864673591" xfId="1449" xr:uid="{1074FAEA-3268-4EDA-A261-93A6610664FA}"/>
    <cellStyle name="style1621864673611" xfId="1450" xr:uid="{8D2031CD-757D-47D2-83C4-4C7A407BDB7A}"/>
    <cellStyle name="style1621864673632" xfId="1451" xr:uid="{5019E20C-6764-4765-BCB2-C443617BE905}"/>
    <cellStyle name="style1621864673652" xfId="1452" xr:uid="{E21468F3-6B75-4FDD-9EFE-AF478A63E0FC}"/>
    <cellStyle name="style1621864673682" xfId="1461" xr:uid="{52EAE16D-068A-46FF-A64F-24B367BFC7E2}"/>
    <cellStyle name="style1621864673703" xfId="1462" xr:uid="{9C335B69-D7DE-49C8-B749-3361554125F8}"/>
    <cellStyle name="style1621864673723" xfId="1463" xr:uid="{37D71B3F-B1B3-4018-94B6-F52277F414B9}"/>
    <cellStyle name="style1621864673742" xfId="1464" xr:uid="{3D00B56C-5C16-4878-95E0-E757CB451957}"/>
  </cellStyles>
  <dxfs count="8">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tyles.xml" Type="http://schemas.openxmlformats.org/officeDocument/2006/relationships/styles" Id="rId13"/><Relationship Target="worksheets/sheet3.xml" Type="http://schemas.openxmlformats.org/officeDocument/2006/relationships/worksheet" Id="rId3"/><Relationship Target="worksheets/sheet7.xml" Type="http://schemas.openxmlformats.org/officeDocument/2006/relationships/worksheet" Id="rId7"/><Relationship Target="theme/theme1.xml" Type="http://schemas.openxmlformats.org/officeDocument/2006/relationships/theme"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haredStrings.xml" Type="http://schemas.openxmlformats.org/officeDocument/2006/relationships/sharedString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Water!$AB$105:$AB$116</c:f>
              <c:numCache>
                <c:formatCode>0.0</c:formatCode>
                <c:ptCount val="12"/>
                <c:pt idx="0">
                  <c:v>1.0086610415407991</c:v>
                </c:pt>
                <c:pt idx="1">
                  <c:v>2.8621097913333013</c:v>
                </c:pt>
                <c:pt idx="2">
                  <c:v>0.21935321191875037</c:v>
                </c:pt>
                <c:pt idx="3">
                  <c:v>0.58020630503276405</c:v>
                </c:pt>
                <c:pt idx="4">
                  <c:v>0.37857028217523636</c:v>
                </c:pt>
                <c:pt idx="5">
                  <c:v>9.3277229147978119E-2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Water!$W$105:$W$116</c:f>
              <c:numCache>
                <c:formatCode>0.0</c:formatCode>
                <c:ptCount val="12"/>
                <c:pt idx="0">
                  <c:v>8.3422998967967388</c:v>
                </c:pt>
                <c:pt idx="1">
                  <c:v>11.556095854159651</c:v>
                </c:pt>
                <c:pt idx="2">
                  <c:v>1.4597635936247606</c:v>
                </c:pt>
                <c:pt idx="3">
                  <c:v>2.252835790209506</c:v>
                </c:pt>
                <c:pt idx="4">
                  <c:v>1.7580100754794166</c:v>
                </c:pt>
                <c:pt idx="5">
                  <c:v>0.62238952812760207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Water!$R$105:$R$116</c:f>
              <c:numCache>
                <c:formatCode>0.0</c:formatCode>
                <c:ptCount val="12"/>
                <c:pt idx="0">
                  <c:v>13.522784912428568</c:v>
                </c:pt>
                <c:pt idx="1">
                  <c:v>26.601623280780125</c:v>
                </c:pt>
                <c:pt idx="2">
                  <c:v>7.4515419790562767</c:v>
                </c:pt>
                <c:pt idx="3">
                  <c:v>8.810531176292594</c:v>
                </c:pt>
                <c:pt idx="4">
                  <c:v>8.5810607377615273</c:v>
                </c:pt>
                <c:pt idx="5">
                  <c:v>4.3792008832947014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Water!$M$105:$M$116</c:f>
              <c:numCache>
                <c:formatCode>0.0</c:formatCode>
                <c:ptCount val="12"/>
                <c:pt idx="0">
                  <c:v>18.638251658661193</c:v>
                </c:pt>
                <c:pt idx="1">
                  <c:v>35.881072826481066</c:v>
                </c:pt>
                <c:pt idx="2">
                  <c:v>16.778662846386762</c:v>
                </c:pt>
                <c:pt idx="3">
                  <c:v>17.685858046274177</c:v>
                </c:pt>
                <c:pt idx="4">
                  <c:v>15.264805097885386</c:v>
                </c:pt>
                <c:pt idx="5">
                  <c:v>9.5582115691464633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Water!$H$105:$H$116</c:f>
              <c:numCache>
                <c:formatCode>0.0</c:formatCode>
                <c:ptCount val="12"/>
                <c:pt idx="0">
                  <c:v>20.262876757776791</c:v>
                </c:pt>
                <c:pt idx="1">
                  <c:v>31.788671023053411</c:v>
                </c:pt>
                <c:pt idx="2">
                  <c:v>15.236963445174013</c:v>
                </c:pt>
                <c:pt idx="3">
                  <c:v>18.990500235723278</c:v>
                </c:pt>
                <c:pt idx="4">
                  <c:v>16.117076246822336</c:v>
                </c:pt>
                <c:pt idx="5">
                  <c:v>19.323710400802156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Water!$X$105:$X$116</c:f>
              <c:numCache>
                <c:formatCode>0.0</c:formatCode>
                <c:ptCount val="12"/>
                <c:pt idx="0">
                  <c:v>89.807495825646171</c:v>
                </c:pt>
                <c:pt idx="1">
                  <c:v>93.928643622522543</c:v>
                </c:pt>
                <c:pt idx="2">
                  <c:v>98.560951178047162</c:v>
                </c:pt>
                <c:pt idx="3">
                  <c:v>96.587635555380288</c:v>
                </c:pt>
                <c:pt idx="4">
                  <c:v>97.128615216383395</c:v>
                </c:pt>
                <c:pt idx="5">
                  <c:v>98.728328386061364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Water!$S$105:$S$116</c:f>
              <c:numCache>
                <c:formatCode>0.0</c:formatCode>
                <c:ptCount val="12"/>
                <c:pt idx="0">
                  <c:v>67.816424914223305</c:v>
                </c:pt>
                <c:pt idx="1">
                  <c:v>80.984742907704515</c:v>
                </c:pt>
                <c:pt idx="2">
                  <c:v>91.372494007032955</c:v>
                </c:pt>
                <c:pt idx="3">
                  <c:v>88.535509783754009</c:v>
                </c:pt>
                <c:pt idx="4">
                  <c:v>92.808558454567518</c:v>
                </c:pt>
                <c:pt idx="5">
                  <c:v>93.889584898191615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Water!$N$105:$N$116</c:f>
              <c:numCache>
                <c:formatCode>0.0</c:formatCode>
                <c:ptCount val="12"/>
                <c:pt idx="0">
                  <c:v>54.007964301176358</c:v>
                </c:pt>
                <c:pt idx="1">
                  <c:v>60.871145704647574</c:v>
                </c:pt>
                <c:pt idx="2">
                  <c:v>70.2619709341364</c:v>
                </c:pt>
                <c:pt idx="3">
                  <c:v>67.805816040215518</c:v>
                </c:pt>
                <c:pt idx="4">
                  <c:v>74.387310562249468</c:v>
                </c:pt>
                <c:pt idx="5">
                  <c:v>78.580659515012016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Water!$I$105:$I$116</c:f>
              <c:numCache>
                <c:formatCode>0.0</c:formatCode>
                <c:ptCount val="12"/>
                <c:pt idx="0">
                  <c:v>33.081768685264343</c:v>
                </c:pt>
                <c:pt idx="1">
                  <c:v>43.393948901600346</c:v>
                </c:pt>
                <c:pt idx="2">
                  <c:v>50.745147283051331</c:v>
                </c:pt>
                <c:pt idx="3">
                  <c:v>49.580477267393668</c:v>
                </c:pt>
                <c:pt idx="4">
                  <c:v>55.33534111342744</c:v>
                </c:pt>
                <c:pt idx="5">
                  <c:v>58.768167839642302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2004</c:v>
                </c:pt>
                <c:pt idx="2">
                  <c:v>2006</c:v>
                </c:pt>
                <c:pt idx="3">
                  <c:v>2011</c:v>
                </c:pt>
                <c:pt idx="4">
                  <c:v>2014</c:v>
                </c:pt>
                <c:pt idx="5">
                  <c:v>2019</c:v>
                </c:pt>
              </c:numCache>
            </c:numRef>
          </c:xVal>
          <c:yVal>
            <c:numRef>
              <c:f>Water!$D$105:$D$116</c:f>
              <c:numCache>
                <c:formatCode>0.0</c:formatCode>
                <c:ptCount val="12"/>
                <c:pt idx="0">
                  <c:v>33.649903579872557</c:v>
                </c:pt>
                <c:pt idx="1">
                  <c:v>44.494445942308694</c:v>
                </c:pt>
                <c:pt idx="2">
                  <c:v>40.280328555538588</c:v>
                </c:pt>
                <c:pt idx="3">
                  <c:v>42.318491655189433</c:v>
                </c:pt>
                <c:pt idx="4">
                  <c:v>47.828474392291803</c:v>
                </c:pt>
                <c:pt idx="5">
                  <c:v>46.035110489975125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30.561636775434224</c:v>
                </c:pt>
                <c:pt idx="1">
                  <c:v>39.816234743269632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6.7838345681968395</c:v>
                </c:pt>
                <c:pt idx="1">
                  <c:v>8.8380982868020777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39.593510986443562</c:v>
                </c:pt>
                <c:pt idx="1">
                  <c:v>34.449948526002913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23.061017669925377</c:v>
                </c:pt>
                <c:pt idx="1">
                  <c:v>16.895718443925375</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31.357521784035654</c:v>
                </c:pt>
                <c:pt idx="1">
                  <c:v>51.661054242637235</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6.1872589751629485</c:v>
                </c:pt>
                <c:pt idx="1">
                  <c:v>10.19341782589045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36.471548887968083</c:v>
                </c:pt>
                <c:pt idx="1">
                  <c:v>27.752657605366494</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25.983670352833315</c:v>
                </c:pt>
                <c:pt idx="1">
                  <c:v>10.392870326105822</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48.524926121639218</c:v>
                </c:pt>
                <c:pt idx="1">
                  <c:v>68.954689463842556</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8.3518421308975324</c:v>
                </c:pt>
                <c:pt idx="1">
                  <c:v>11.868100100625606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25.193535985694325</c:v>
                </c:pt>
                <c:pt idx="1">
                  <c:v>15.407304155614383</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17.929695761768926</c:v>
                </c:pt>
                <c:pt idx="1">
                  <c:v>3.7699062799174499</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67.387488347535495</c:v>
                </c:pt>
                <c:pt idx="1">
                  <c:v>88.739278807927136</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7.7941170416074996</c:v>
                </c:pt>
                <c:pt idx="1">
                  <c:v>10.263690518480633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16.144332918308123</c:v>
                </c:pt>
                <c:pt idx="1">
                  <c:v>0.99703067359223496</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8.6740616925488894</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87.398100687632265</c:v>
                </c:pt>
                <c:pt idx="1">
                  <c:v>94.571960932345434</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4.9799937048656604</c:v>
                </c:pt>
                <c:pt idx="1">
                  <c:v>5.3887643598017947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6.0249386898591695</c:v>
                </c:pt>
                <c:pt idx="1">
                  <c:v>3.9274707852769097E-2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1.5969669176429022</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Water!$AB$205:$AB$216</c:f>
              <c:numCache>
                <c:formatCode>0.0</c:formatCode>
                <c:ptCount val="12"/>
                <c:pt idx="0">
                  <c:v>0</c:v>
                </c:pt>
                <c:pt idx="1">
                  <c:v>0.85617804033239708</c:v>
                </c:pt>
                <c:pt idx="2">
                  <c:v>0</c:v>
                </c:pt>
                <c:pt idx="3">
                  <c:v>0.28965522125855475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Water!$W$205:$W$216</c:f>
              <c:numCache>
                <c:formatCode>0.0</c:formatCode>
                <c:ptCount val="12"/>
                <c:pt idx="0">
                  <c:v>0</c:v>
                </c:pt>
                <c:pt idx="1">
                  <c:v>2.9273950376798008</c:v>
                </c:pt>
                <c:pt idx="2">
                  <c:v>0</c:v>
                </c:pt>
                <c:pt idx="3">
                  <c:v>0.57487469366154242</c:v>
                </c:pt>
                <c:pt idx="4">
                  <c:v>0.75320128669077091</c:v>
                </c:pt>
                <c:pt idx="5">
                  <c:v>4.3793658588758722E-2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Water!$R$205:$R$216</c:f>
              <c:numCache>
                <c:formatCode>0.0</c:formatCode>
                <c:ptCount val="12"/>
                <c:pt idx="0">
                  <c:v>0.51692134306720694</c:v>
                </c:pt>
                <c:pt idx="1">
                  <c:v>5.2718182225738888</c:v>
                </c:pt>
                <c:pt idx="2">
                  <c:v>9.3110947984038541E-3</c:v>
                </c:pt>
                <c:pt idx="3">
                  <c:v>0.58087845380477665</c:v>
                </c:pt>
                <c:pt idx="4">
                  <c:v>1.0113238757364258</c:v>
                </c:pt>
                <c:pt idx="5">
                  <c:v>5.7005458172011983E-2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Water!$M$205:$M$216</c:f>
              <c:numCache>
                <c:formatCode>0.0</c:formatCode>
                <c:ptCount val="12"/>
                <c:pt idx="0">
                  <c:v>0.82012146680347819</c:v>
                </c:pt>
                <c:pt idx="1">
                  <c:v>9.0832862058370143</c:v>
                </c:pt>
                <c:pt idx="2">
                  <c:v>0.48207282037779431</c:v>
                </c:pt>
                <c:pt idx="3">
                  <c:v>0.68600515306249898</c:v>
                </c:pt>
                <c:pt idx="4">
                  <c:v>1.0693544470216132</c:v>
                </c:pt>
                <c:pt idx="5">
                  <c:v>0.11424942191713135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Water!$H$205:$H$216</c:f>
              <c:numCache>
                <c:formatCode>0.0</c:formatCode>
                <c:ptCount val="12"/>
                <c:pt idx="0">
                  <c:v>2.402390181621286</c:v>
                </c:pt>
                <c:pt idx="1">
                  <c:v>20.468531422532308</c:v>
                </c:pt>
                <c:pt idx="2">
                  <c:v>4.1264555142219699</c:v>
                </c:pt>
                <c:pt idx="3">
                  <c:v>5.3520100960476089</c:v>
                </c:pt>
                <c:pt idx="4">
                  <c:v>4.4811862922580668</c:v>
                </c:pt>
                <c:pt idx="5">
                  <c:v>2.9153930611545342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Water!$X$205:$X$216</c:f>
              <c:numCache>
                <c:formatCode>0.0</c:formatCode>
                <c:ptCount val="12"/>
                <c:pt idx="0">
                  <c:v>97.215890180363914</c:v>
                </c:pt>
                <c:pt idx="1">
                  <c:v>95.424183154645945</c:v>
                </c:pt>
                <c:pt idx="2">
                  <c:v>99.84484650155882</c:v>
                </c:pt>
                <c:pt idx="3">
                  <c:v>98.182591699099248</c:v>
                </c:pt>
                <c:pt idx="4">
                  <c:v>99.094755803031049</c:v>
                </c:pt>
                <c:pt idx="5">
                  <c:v>99.054237887003353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Water!$S$205:$S$216</c:f>
              <c:numCache>
                <c:formatCode>0.0</c:formatCode>
                <c:ptCount val="12"/>
                <c:pt idx="0">
                  <c:v>92.988160897040643</c:v>
                </c:pt>
                <c:pt idx="1">
                  <c:v>93.963147979833224</c:v>
                </c:pt>
                <c:pt idx="2">
                  <c:v>98.567282397025252</c:v>
                </c:pt>
                <c:pt idx="3">
                  <c:v>96.244582738902338</c:v>
                </c:pt>
                <c:pt idx="4">
                  <c:v>96.498993356719311</c:v>
                </c:pt>
                <c:pt idx="5">
                  <c:v>99.186633752511554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Water!$N$205:$N$216</c:f>
              <c:numCache>
                <c:formatCode>0.0</c:formatCode>
                <c:ptCount val="12"/>
                <c:pt idx="0">
                  <c:v>87.103635932323996</c:v>
                </c:pt>
                <c:pt idx="1">
                  <c:v>89.285848614012224</c:v>
                </c:pt>
                <c:pt idx="2">
                  <c:v>96.14694433022153</c:v>
                </c:pt>
                <c:pt idx="3">
                  <c:v>93.232880314897386</c:v>
                </c:pt>
                <c:pt idx="4">
                  <c:v>96.96009877760703</c:v>
                </c:pt>
                <c:pt idx="5">
                  <c:v>97.315853605454137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Water!$I$205:$I$216</c:f>
              <c:numCache>
                <c:formatCode>0.0</c:formatCode>
                <c:ptCount val="12"/>
                <c:pt idx="0">
                  <c:v>87.597114405180704</c:v>
                </c:pt>
                <c:pt idx="1">
                  <c:v>82.39702011521436</c:v>
                </c:pt>
                <c:pt idx="2">
                  <c:v>90.163143140766792</c:v>
                </c:pt>
                <c:pt idx="3">
                  <c:v>90.441023386262131</c:v>
                </c:pt>
                <c:pt idx="4">
                  <c:v>93.138493193538224</c:v>
                </c:pt>
                <c:pt idx="5">
                  <c:v>94.30142154773165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2004</c:v>
                </c:pt>
                <c:pt idx="2">
                  <c:v>2006</c:v>
                </c:pt>
                <c:pt idx="3">
                  <c:v>2011</c:v>
                </c:pt>
                <c:pt idx="4">
                  <c:v>2014</c:v>
                </c:pt>
                <c:pt idx="5">
                  <c:v>2019</c:v>
                </c:pt>
              </c:numCache>
            </c:numRef>
          </c:xVal>
          <c:yVal>
            <c:numRef>
              <c:f>Water!$D$205:$D$216</c:f>
              <c:numCache>
                <c:formatCode>0.0</c:formatCode>
                <c:ptCount val="12"/>
                <c:pt idx="0">
                  <c:v>67.836853650366535</c:v>
                </c:pt>
                <c:pt idx="1">
                  <c:v>66.408516949547476</c:v>
                </c:pt>
                <c:pt idx="2">
                  <c:v>72.633358975575362</c:v>
                </c:pt>
                <c:pt idx="3">
                  <c:v>73.472829850310077</c:v>
                </c:pt>
                <c:pt idx="4">
                  <c:v>85.960445837148683</c:v>
                </c:pt>
                <c:pt idx="5">
                  <c:v>84.088765361828919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55.535700187991011</c:v>
                </c:pt>
                <c:pt idx="1">
                  <c:v>73.385673370777397</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10.04564089240065</c:v>
                </c:pt>
                <c:pt idx="1">
                  <c:v>13.274454429031429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25.061884940167488</c:v>
                </c:pt>
                <c:pt idx="1">
                  <c:v>10.055200927716669</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9.3567739794408453</c:v>
                </c:pt>
                <c:pt idx="1">
                  <c:v>3.2846712724744975</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76.661315056408313</c:v>
                </c:pt>
                <c:pt idx="1">
                  <c:v>85.40912425208866</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8.6319605921739555</c:v>
                </c:pt>
                <c:pt idx="1">
                  <c:v>9.6169520991603399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10.953380770853073</c:v>
                </c:pt>
                <c:pt idx="1">
                  <c:v>4.973923648750997</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3.7533435805646604</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80.509441481585753</c:v>
                </c:pt>
                <c:pt idx="1">
                  <c:v>89.854744729185697</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8.1978374143587036</c:v>
                </c:pt>
                <c:pt idx="1">
                  <c:v>9.1494186848513763</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9.1570114833864693</c:v>
                </c:pt>
                <c:pt idx="1">
                  <c:v>0.84790447487233678</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2.1357096206690755</c:v>
                </c:pt>
                <c:pt idx="1">
                  <c:v>0.14793211109059712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87.561603552305513</c:v>
                </c:pt>
                <c:pt idx="1">
                  <c:v>92.488843951214506</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6.302998909537993</c:v>
                </c:pt>
                <c:pt idx="1">
                  <c:v>6.6576793813592197</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5.0764372572076155</c:v>
                </c:pt>
                <c:pt idx="1">
                  <c:v>0.5554412046523538</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1.0589602809488809</c:v>
                </c:pt>
                <c:pt idx="1">
                  <c:v>0.29803546277392456</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93.483177573181436</c:v>
                </c:pt>
                <c:pt idx="1">
                  <c:v>95.914867297277667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3.5174727399553274</c:v>
                </c:pt>
                <c:pt idx="1">
                  <c:v>3.6089694406300787</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2.6718437969574893</c:v>
                </c:pt>
                <c:pt idx="1">
                  <c:v>0.45206554916559583</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0.32750588990574769</c:v>
                </c:pt>
                <c:pt idx="1">
                  <c:v>2.4097712926661075E-2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Water!$AB$305:$AB$316</c:f>
              <c:numCache>
                <c:formatCode>0.0</c:formatCode>
                <c:ptCount val="12"/>
                <c:pt idx="0">
                  <c:v>14.028776978417264</c:v>
                </c:pt>
                <c:pt idx="1">
                  <c:v>32.03965184682145</c:v>
                </c:pt>
                <c:pt idx="2">
                  <c:v>9.1771938645160187</c:v>
                </c:pt>
                <c:pt idx="3">
                  <c:v>10.457222777427233</c:v>
                </c:pt>
                <c:pt idx="4">
                  <c:v>7.6354885095426024</c:v>
                </c:pt>
                <c:pt idx="5">
                  <c:v>5.8981124100600395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Water!$W$305:$W$316</c:f>
              <c:numCache>
                <c:formatCode>0.0</c:formatCode>
                <c:ptCount val="12"/>
                <c:pt idx="0">
                  <c:v>17.798594847775178</c:v>
                </c:pt>
                <c:pt idx="1">
                  <c:v>36.706754385198458</c:v>
                </c:pt>
                <c:pt idx="2">
                  <c:v>16.03833960899486</c:v>
                </c:pt>
                <c:pt idx="3">
                  <c:v>13.608171983052022</c:v>
                </c:pt>
                <c:pt idx="4">
                  <c:v>14.986312778767145</c:v>
                </c:pt>
                <c:pt idx="5">
                  <c:v>10.76741080143608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Water!$R$305:$R$316</c:f>
              <c:numCache>
                <c:formatCode>0.0</c:formatCode>
                <c:ptCount val="12"/>
                <c:pt idx="0">
                  <c:v>13.949068795134931</c:v>
                </c:pt>
                <c:pt idx="1">
                  <c:v>42.454808539004887</c:v>
                </c:pt>
                <c:pt idx="2">
                  <c:v>17.588836808149438</c:v>
                </c:pt>
                <c:pt idx="3">
                  <c:v>21.175235008099399</c:v>
                </c:pt>
                <c:pt idx="4">
                  <c:v>15.740824184538893</c:v>
                </c:pt>
                <c:pt idx="5">
                  <c:v>10.073081578448789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Water!$M$305:$M$316</c:f>
              <c:numCache>
                <c:formatCode>0.0</c:formatCode>
                <c:ptCount val="12"/>
                <c:pt idx="0">
                  <c:v>25.203915171288742</c:v>
                </c:pt>
                <c:pt idx="1">
                  <c:v>35.211013682055722</c:v>
                </c:pt>
                <c:pt idx="2">
                  <c:v>20.639703289079002</c:v>
                </c:pt>
                <c:pt idx="3">
                  <c:v>22.896800912307349</c:v>
                </c:pt>
                <c:pt idx="4">
                  <c:v>17.00996449246243</c:v>
                </c:pt>
                <c:pt idx="5">
                  <c:v>15.716494082879118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Water!$H$305:$H$316</c:f>
              <c:numCache>
                <c:formatCode>0.0</c:formatCode>
                <c:ptCount val="12"/>
                <c:pt idx="0">
                  <c:v>21.640903686087988</c:v>
                </c:pt>
                <c:pt idx="1">
                  <c:v>28.415358428881497</c:v>
                </c:pt>
                <c:pt idx="2">
                  <c:v>13.445519014550916</c:v>
                </c:pt>
                <c:pt idx="3">
                  <c:v>17.161840913609261</c:v>
                </c:pt>
                <c:pt idx="4">
                  <c:v>17.13568443521509</c:v>
                </c:pt>
                <c:pt idx="5">
                  <c:v>23.410050204440498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Water!$X$305:$X$316</c:f>
              <c:numCache>
                <c:formatCode>0.0</c:formatCode>
                <c:ptCount val="12"/>
                <c:pt idx="0">
                  <c:v>52.717825739408475</c:v>
                </c:pt>
                <c:pt idx="1">
                  <c:v>57.532505697589698</c:v>
                </c:pt>
                <c:pt idx="2">
                  <c:v>69.418057849517922</c:v>
                </c:pt>
                <c:pt idx="3">
                  <c:v>67.782777635409943</c:v>
                </c:pt>
                <c:pt idx="4">
                  <c:v>70.339650375418415</c:v>
                </c:pt>
                <c:pt idx="5">
                  <c:v>74.334984951075114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Water!$S$305:$S$316</c:f>
              <c:numCache>
                <c:formatCode>0.0</c:formatCode>
                <c:ptCount val="12"/>
                <c:pt idx="0">
                  <c:v>48.633879781420767</c:v>
                </c:pt>
                <c:pt idx="1">
                  <c:v>47.405774163565006</c:v>
                </c:pt>
                <c:pt idx="2">
                  <c:v>54.723858253656466</c:v>
                </c:pt>
                <c:pt idx="3">
                  <c:v>52.281336982668471</c:v>
                </c:pt>
                <c:pt idx="4">
                  <c:v>59.059489300748261</c:v>
                </c:pt>
                <c:pt idx="5">
                  <c:v>57.848716255598539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Water!$N$305:$N$316</c:f>
              <c:numCache>
                <c:formatCode>0.0</c:formatCode>
                <c:ptCount val="12"/>
                <c:pt idx="0">
                  <c:v>36.526035727860126</c:v>
                </c:pt>
                <c:pt idx="1">
                  <c:v>37.556611349426674</c:v>
                </c:pt>
                <c:pt idx="2">
                  <c:v>47.632213234088724</c:v>
                </c:pt>
                <c:pt idx="3">
                  <c:v>45.417357515314983</c:v>
                </c:pt>
                <c:pt idx="4">
                  <c:v>50.12944482672561</c:v>
                </c:pt>
                <c:pt idx="5">
                  <c:v>53.004367695753473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Water!$I$305:$I$316</c:f>
              <c:numCache>
                <c:formatCode>0.0</c:formatCode>
                <c:ptCount val="12"/>
                <c:pt idx="0">
                  <c:v>29.445350734094617</c:v>
                </c:pt>
                <c:pt idx="1">
                  <c:v>39.902929485601788</c:v>
                </c:pt>
                <c:pt idx="2">
                  <c:v>37.09029755052341</c:v>
                </c:pt>
                <c:pt idx="3">
                  <c:v>41.918123898267787</c:v>
                </c:pt>
                <c:pt idx="4">
                  <c:v>48.091549103240581</c:v>
                </c:pt>
                <c:pt idx="5">
                  <c:v>46.680299813391443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2004</c:v>
                </c:pt>
                <c:pt idx="2">
                  <c:v>2006</c:v>
                </c:pt>
                <c:pt idx="3">
                  <c:v>2011</c:v>
                </c:pt>
                <c:pt idx="4">
                  <c:v>2014</c:v>
                </c:pt>
                <c:pt idx="5">
                  <c:v>2019</c:v>
                </c:pt>
              </c:numCache>
            </c:numRef>
          </c:xVal>
          <c:yVal>
            <c:numRef>
              <c:f>Water!$D$305:$D$316</c:f>
              <c:numCache>
                <c:formatCode>0.0</c:formatCode>
                <c:ptCount val="12"/>
                <c:pt idx="0">
                  <c:v>29.885057471264371</c:v>
                </c:pt>
                <c:pt idx="1">
                  <c:v>42.096313560884838</c:v>
                </c:pt>
                <c:pt idx="2">
                  <c:v>38.524307604407895</c:v>
                </c:pt>
                <c:pt idx="3">
                  <c:v>40.71409407989681</c:v>
                </c:pt>
                <c:pt idx="4">
                  <c:v>44.073129392857993</c:v>
                </c:pt>
                <c:pt idx="5">
                  <c:v>42.798787117760106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28.131133658514614</c:v>
                </c:pt>
                <c:pt idx="1">
                  <c:v>37.083212087704652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6.5800961608175612</c:v>
                </c:pt>
                <c:pt idx="1">
                  <c:v>8.6740585875831737</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44.235940705518999</c:v>
                </c:pt>
                <c:pt idx="1">
                  <c:v>35.081611022936556</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21.052829475148826</c:v>
                </c:pt>
                <c:pt idx="1">
                  <c:v>19.161118301775616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26.914404413193076</c:v>
                </c:pt>
                <c:pt idx="1">
                  <c:v>41.49333730920398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5.6655057136629479</c:v>
                </c:pt>
                <c:pt idx="1">
                  <c:v>8.7343838635717947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38.119091074154312</c:v>
                </c:pt>
                <c:pt idx="1">
                  <c:v>34.963169348185147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29.300998798989667</c:v>
                </c:pt>
                <c:pt idx="1">
                  <c:v>14.80910947903908</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31.031415545719696</c:v>
                </c:pt>
                <c:pt idx="1">
                  <c:v>45.526588007315098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6.1891343905017626</c:v>
                </c:pt>
                <c:pt idx="1">
                  <c:v>9.0801584962547697</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36.389697373417675</c:v>
                </c:pt>
                <c:pt idx="1">
                  <c:v>32.839301261176161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26.389752690360865</c:v>
                </c:pt>
                <c:pt idx="1">
                  <c:v>12.553952235253973</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40.51192242653746</c:v>
                </c:pt>
                <c:pt idx="1">
                  <c:v>50.122071216725971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7.6702372098427638</c:v>
                </c:pt>
                <c:pt idx="1">
                  <c:v>9.4897539453493476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26.786607075134953</c:v>
                </c:pt>
                <c:pt idx="1">
                  <c:v>30.276132410804848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25.031233288484827</c:v>
                </c:pt>
                <c:pt idx="1">
                  <c:v>10.112042427119832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47.5794433673558</c:v>
                </c:pt>
                <c:pt idx="1">
                  <c:v>65.782350053557096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8.1759688651378593</c:v>
                </c:pt>
                <c:pt idx="1">
                  <c:v>11.303924717254894</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23.812110120232774</c:v>
                </c:pt>
                <c:pt idx="1">
                  <c:v>18.539921469639239</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20.432477647273572</c:v>
                </c:pt>
                <c:pt idx="1">
                  <c:v>4.373803759548764</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28.131133658514614</c:v>
                </c:pt>
                <c:pt idx="1">
                  <c:v>37.083212087704652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6.5800961608175612</c:v>
                </c:pt>
                <c:pt idx="1">
                  <c:v>8.6740585875831737</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44.235940705518999</c:v>
                </c:pt>
                <c:pt idx="1">
                  <c:v>35.081611022936556</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21.052829475148826</c:v>
                </c:pt>
                <c:pt idx="1">
                  <c:v>19.161118301775616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26.914404413193076</c:v>
                </c:pt>
                <c:pt idx="1">
                  <c:v>41.49333730920398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5.6655057136629479</c:v>
                </c:pt>
                <c:pt idx="1">
                  <c:v>8.7343838635717947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38.119091074154312</c:v>
                </c:pt>
                <c:pt idx="1">
                  <c:v>34.963169348185147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29.300998798989667</c:v>
                </c:pt>
                <c:pt idx="1">
                  <c:v>14.80910947903908</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31.031415545719696</c:v>
                </c:pt>
                <c:pt idx="1">
                  <c:v>45.526588007315098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6.1891343905017626</c:v>
                </c:pt>
                <c:pt idx="1">
                  <c:v>9.0801584962547697</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36.389697373417675</c:v>
                </c:pt>
                <c:pt idx="1">
                  <c:v>32.839301261176161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26.389752690360865</c:v>
                </c:pt>
                <c:pt idx="1">
                  <c:v>12.553952235253973</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40.51192242653746</c:v>
                </c:pt>
                <c:pt idx="1">
                  <c:v>50.122071216725971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7.6702372098427638</c:v>
                </c:pt>
                <c:pt idx="1">
                  <c:v>9.4897539453493476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26.786607075134953</c:v>
                </c:pt>
                <c:pt idx="1">
                  <c:v>30.276132410804848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25.031233288484827</c:v>
                </c:pt>
                <c:pt idx="1">
                  <c:v>10.112042427119832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47.5794433673558</c:v>
                </c:pt>
                <c:pt idx="1">
                  <c:v>65.782350053557096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8.1759688651378593</c:v>
                </c:pt>
                <c:pt idx="1">
                  <c:v>11.303924717254894</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23.812110120232774</c:v>
                </c:pt>
                <c:pt idx="1">
                  <c:v>18.539921469639239</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20.432477647273572</c:v>
                </c:pt>
                <c:pt idx="1">
                  <c:v>4.373803759548764</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30.561636775434224</c:v>
                </c:pt>
                <c:pt idx="1">
                  <c:v>39.816234743269632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6.7838345681968395</c:v>
                </c:pt>
                <c:pt idx="1">
                  <c:v>8.8380982868020777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39.593510986443562</c:v>
                </c:pt>
                <c:pt idx="1">
                  <c:v>34.449948526002913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23.061017669925377</c:v>
                </c:pt>
                <c:pt idx="1">
                  <c:v>16.895718443925375</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31.357521784035654</c:v>
                </c:pt>
                <c:pt idx="1">
                  <c:v>51.661054242637235</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6.1872589751629485</c:v>
                </c:pt>
                <c:pt idx="1">
                  <c:v>10.19341782589045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36.471548887968083</c:v>
                </c:pt>
                <c:pt idx="1">
                  <c:v>27.752657605366494</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25.983670352833315</c:v>
                </c:pt>
                <c:pt idx="1">
                  <c:v>10.392870326105822</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48.524926121639218</c:v>
                </c:pt>
                <c:pt idx="1">
                  <c:v>68.954689463842556</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8.3518421308975324</c:v>
                </c:pt>
                <c:pt idx="1">
                  <c:v>11.868100100625606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25.193535985694325</c:v>
                </c:pt>
                <c:pt idx="1">
                  <c:v>15.407304155614383</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17.929695761768926</c:v>
                </c:pt>
                <c:pt idx="1">
                  <c:v>3.7699062799174499</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67.387488347535495</c:v>
                </c:pt>
                <c:pt idx="1">
                  <c:v>88.739278807927136</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7.7941170416074996</c:v>
                </c:pt>
                <c:pt idx="1">
                  <c:v>10.263690518480633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16.144332918308123</c:v>
                </c:pt>
                <c:pt idx="1">
                  <c:v>0.99703067359223496</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8.6740616925488894</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87.398100687632265</c:v>
                </c:pt>
                <c:pt idx="1">
                  <c:v>94.571960932345434</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4.9799937048656604</c:v>
                </c:pt>
                <c:pt idx="1">
                  <c:v>5.3887643598017947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6.0249386898591695</c:v>
                </c:pt>
                <c:pt idx="1">
                  <c:v>3.9274707852769097E-2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1.5969669176429022</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55.535700187991011</c:v>
                </c:pt>
                <c:pt idx="1">
                  <c:v>73.385673370777397</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10.04564089240065</c:v>
                </c:pt>
                <c:pt idx="1">
                  <c:v>13.274454429031429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25.061884940167488</c:v>
                </c:pt>
                <c:pt idx="1">
                  <c:v>10.055200927716669</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9.3567739794408453</c:v>
                </c:pt>
                <c:pt idx="1">
                  <c:v>3.2846712724744975</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76.661315056408313</c:v>
                </c:pt>
                <c:pt idx="1">
                  <c:v>85.40912425208866</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8.6319605921739555</c:v>
                </c:pt>
                <c:pt idx="1">
                  <c:v>9.6169520991603399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10.953380770853073</c:v>
                </c:pt>
                <c:pt idx="1">
                  <c:v>4.973923648750997</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3.7533435805646604</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80.509441481585753</c:v>
                </c:pt>
                <c:pt idx="1">
                  <c:v>89.854744729185697</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8.1978374143587036</c:v>
                </c:pt>
                <c:pt idx="1">
                  <c:v>9.1494186848513763</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9.1570114833864693</c:v>
                </c:pt>
                <c:pt idx="1">
                  <c:v>0.84790447487233678</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2.1357096206690755</c:v>
                </c:pt>
                <c:pt idx="1">
                  <c:v>0.14793211109059712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87.561603552305513</c:v>
                </c:pt>
                <c:pt idx="1">
                  <c:v>92.488843951214506</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6.302998909537993</c:v>
                </c:pt>
                <c:pt idx="1">
                  <c:v>6.6576793813592197</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5.0764372572076155</c:v>
                </c:pt>
                <c:pt idx="1">
                  <c:v>0.5554412046523538</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1.0589602809488809</c:v>
                </c:pt>
                <c:pt idx="1">
                  <c:v>0.29803546277392456</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93.483177573181436</c:v>
                </c:pt>
                <c:pt idx="1">
                  <c:v>95.914867297277667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3.5174727399553274</c:v>
                </c:pt>
                <c:pt idx="1">
                  <c:v>3.6089694406300787</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2.6718437969574893</c:v>
                </c:pt>
                <c:pt idx="1">
                  <c:v>0.45206554916559583</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0.32750588990574769</c:v>
                </c:pt>
                <c:pt idx="1">
                  <c:v>2.4097712926661075E-2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Sanitation!$AB$105:$AB$116</c:f>
              <c:numCache>
                <c:formatCode>0.0</c:formatCode>
                <c:ptCount val="12"/>
                <c:pt idx="0">
                  <c:v>0.3539054003325533</c:v>
                </c:pt>
                <c:pt idx="1">
                  <c:v>2.1313812386774579E-2</c:v>
                </c:pt>
                <c:pt idx="2">
                  <c:v>4.6099374168052612E-2</c:v>
                </c:pt>
                <c:pt idx="3">
                  <c:v>0.12927054506113636</c:v>
                </c:pt>
                <c:pt idx="4">
                  <c:v>0</c:v>
                </c:pt>
                <c:pt idx="5">
                  <c:v>2.813088926121278E-2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Sanitation!$W$105:$W$116</c:f>
              <c:numCache>
                <c:formatCode>0.0</c:formatCode>
                <c:ptCount val="12"/>
                <c:pt idx="0">
                  <c:v>1.0408050865930387</c:v>
                </c:pt>
                <c:pt idx="1">
                  <c:v>0.95956538226533505</c:v>
                </c:pt>
                <c:pt idx="2">
                  <c:v>0.36884716178535043</c:v>
                </c:pt>
                <c:pt idx="3">
                  <c:v>0.18845502208453938</c:v>
                </c:pt>
                <c:pt idx="4">
                  <c:v>0.30106233493130746</c:v>
                </c:pt>
                <c:pt idx="5">
                  <c:v>0.14826581949960158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Sanitation!$R$105:$R$116</c:f>
              <c:numCache>
                <c:formatCode>0.0</c:formatCode>
                <c:ptCount val="12"/>
                <c:pt idx="0">
                  <c:v>3.3630703876880879</c:v>
                </c:pt>
                <c:pt idx="1">
                  <c:v>2.5423308580332096</c:v>
                </c:pt>
                <c:pt idx="2">
                  <c:v>1.5437366323581232</c:v>
                </c:pt>
                <c:pt idx="3">
                  <c:v>2.4100333570491688</c:v>
                </c:pt>
                <c:pt idx="4">
                  <c:v>1.7528171319550152</c:v>
                </c:pt>
                <c:pt idx="5">
                  <c:v>0.57724930621981685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Sanitation!$M$105:$M$116</c:f>
              <c:numCache>
                <c:formatCode>0.0</c:formatCode>
                <c:ptCount val="12"/>
                <c:pt idx="0">
                  <c:v>7.0788439343313385</c:v>
                </c:pt>
                <c:pt idx="1">
                  <c:v>11.450356742475655</c:v>
                </c:pt>
                <c:pt idx="2">
                  <c:v>6.3575300795718075</c:v>
                </c:pt>
                <c:pt idx="3">
                  <c:v>6.5925799798159472</c:v>
                </c:pt>
                <c:pt idx="4">
                  <c:v>6.9706811578169781</c:v>
                </c:pt>
                <c:pt idx="5">
                  <c:v>3.5532898342889334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Sanitation!$H$105:$H$116</c:f>
              <c:numCache>
                <c:formatCode>0.0</c:formatCode>
                <c:ptCount val="12"/>
                <c:pt idx="0">
                  <c:v>13.834909610383258</c:v>
                </c:pt>
                <c:pt idx="1">
                  <c:v>19.96223529549988</c:v>
                </c:pt>
                <c:pt idx="2">
                  <c:v>29.009746538948345</c:v>
                </c:pt>
                <c:pt idx="3">
                  <c:v>26.226736082896767</c:v>
                </c:pt>
                <c:pt idx="4">
                  <c:v>27.091171462365573</c:v>
                </c:pt>
                <c:pt idx="5">
                  <c:v>21.894484884475776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Sanitation!$X$105:$X$116</c:f>
              <c:numCache>
                <c:formatCode>0.0</c:formatCode>
                <c:ptCount val="12"/>
                <c:pt idx="0">
                  <c:v>93.725779894607513</c:v>
                </c:pt>
                <c:pt idx="1">
                  <c:v>94.971094996439405</c:v>
                </c:pt>
                <c:pt idx="2">
                  <c:v>95.80157627094043</c:v>
                </c:pt>
                <c:pt idx="3">
                  <c:v>95.555621634088936</c:v>
                </c:pt>
                <c:pt idx="4">
                  <c:v>97.432462561193745</c:v>
                </c:pt>
                <c:pt idx="5">
                  <c:v>96.723536097415703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Sanitation!$S$105:$S$116</c:f>
              <c:numCache>
                <c:formatCode>0.0</c:formatCode>
                <c:ptCount val="12"/>
                <c:pt idx="0">
                  <c:v>85.451218791012849</c:v>
                </c:pt>
                <c:pt idx="1">
                  <c:v>84.327014566046032</c:v>
                </c:pt>
                <c:pt idx="2">
                  <c:v>85.627184481958309</c:v>
                </c:pt>
                <c:pt idx="3">
                  <c:v>84.762002563951938</c:v>
                </c:pt>
                <c:pt idx="4">
                  <c:v>87.563831714377685</c:v>
                </c:pt>
                <c:pt idx="5">
                  <c:v>85.382239345511152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Sanitation!$N$105:$N$116</c:f>
              <c:numCache>
                <c:formatCode>0.0</c:formatCode>
                <c:ptCount val="12"/>
                <c:pt idx="0">
                  <c:v>52.184389201872385</c:v>
                </c:pt>
                <c:pt idx="1">
                  <c:v>51.436932786744286</c:v>
                </c:pt>
                <c:pt idx="2">
                  <c:v>52.205582483755862</c:v>
                </c:pt>
                <c:pt idx="3">
                  <c:v>51.500711385525165</c:v>
                </c:pt>
                <c:pt idx="4">
                  <c:v>55.179884319328018</c:v>
                </c:pt>
                <c:pt idx="5">
                  <c:v>63.383820271358339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Sanitation!$I$105:$I$116</c:f>
              <c:numCache>
                <c:formatCode>0.0</c:formatCode>
                <c:ptCount val="12"/>
                <c:pt idx="0">
                  <c:v>29.179869913578305</c:v>
                </c:pt>
                <c:pt idx="1">
                  <c:v>27.806616393209715</c:v>
                </c:pt>
                <c:pt idx="2">
                  <c:v>28.998258700668917</c:v>
                </c:pt>
                <c:pt idx="3">
                  <c:v>29.550353951211129</c:v>
                </c:pt>
                <c:pt idx="4">
                  <c:v>16.572022351027581</c:v>
                </c:pt>
                <c:pt idx="5">
                  <c:v>33.55762986543369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2004</c:v>
                </c:pt>
                <c:pt idx="2">
                  <c:v>2006</c:v>
                </c:pt>
                <c:pt idx="3">
                  <c:v>2011</c:v>
                </c:pt>
                <c:pt idx="4">
                  <c:v>2014</c:v>
                </c:pt>
                <c:pt idx="5">
                  <c:v>2019</c:v>
                </c:pt>
              </c:numCache>
            </c:numRef>
          </c:xVal>
          <c:yVal>
            <c:numRef>
              <c:f>Sanitation!$D$105:$D$116</c:f>
              <c:numCache>
                <c:formatCode>0.0</c:formatCode>
                <c:ptCount val="12"/>
                <c:pt idx="0">
                  <c:v>28.70238847867142</c:v>
                </c:pt>
                <c:pt idx="1">
                  <c:v>26.620601396293115</c:v>
                </c:pt>
                <c:pt idx="2">
                  <c:v>23.516766301939562</c:v>
                </c:pt>
                <c:pt idx="3">
                  <c:v>24.482677194591044</c:v>
                </c:pt>
                <c:pt idx="4">
                  <c:v>4.7724005165877426</c:v>
                </c:pt>
                <c:pt idx="5">
                  <c:v>13.179282400590145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26.361311676909512</c:v>
                </c:pt>
                <c:pt idx="1">
                  <c:v>7.6411127536217522</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3.3436295253925383</c:v>
                </c:pt>
                <c:pt idx="1">
                  <c:v>0.96918736529495919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50.814370153075515</c:v>
                </c:pt>
                <c:pt idx="1">
                  <c:v>64.081177159855542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19.480688644622433</c:v>
                </c:pt>
                <c:pt idx="1">
                  <c:v>27.308522721227746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20.92995844210628</c:v>
                </c:pt>
                <c:pt idx="1">
                  <c:v>20.249770759068259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7.0906126040434163</c:v>
                </c:pt>
                <c:pt idx="1">
                  <c:v>6.8601798790188981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62.896248608083411</c:v>
                </c:pt>
                <c:pt idx="1">
                  <c:v>68.43494321847956</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9.0831803457668912</c:v>
                </c:pt>
                <c:pt idx="1">
                  <c:v>4.4551061434332837</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32.105304174985051</c:v>
                </c:pt>
                <c:pt idx="1">
                  <c:v>38.971666729998304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17.441460178816286</c:v>
                </c:pt>
                <c:pt idx="1">
                  <c:v>21.1716658926089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47.379545746427112</c:v>
                </c:pt>
                <c:pt idx="1">
                  <c:v>39.098867005519736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3.0736898997715514</c:v>
                </c:pt>
                <c:pt idx="1">
                  <c:v>0.75780037187305993</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53.127200207036211</c:v>
                </c:pt>
                <c:pt idx="1">
                  <c:v>53.823188542464187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31.890519725965479</c:v>
                </c:pt>
                <c:pt idx="1">
                  <c:v>32.308298747888564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14.041930444658448</c:v>
                </c:pt>
                <c:pt idx="1">
                  <c:v>13.868512709647248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0.94034962233986619</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72.79769013177561</c:v>
                </c:pt>
                <c:pt idx="1">
                  <c:v>75.312532143242464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21.439028411971023</c:v>
                </c:pt>
                <c:pt idx="1">
                  <c:v>22.179653138358077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5.5602236429823364</c:v>
                </c:pt>
                <c:pt idx="1">
                  <c:v>2.5078147183994588</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0.20305781327103389</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Sanitation!$AB$205:$AB$216</c:f>
              <c:numCache>
                <c:formatCode>0.0</c:formatCode>
                <c:ptCount val="12"/>
                <c:pt idx="0">
                  <c:v>5.1460816335040425E-2</c:v>
                </c:pt>
                <c:pt idx="1">
                  <c:v>0</c:v>
                </c:pt>
                <c:pt idx="2">
                  <c:v>0</c:v>
                </c:pt>
                <c:pt idx="3">
                  <c:v>8.435310988417484E-2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Sanitation!$W$205:$W$216</c:f>
              <c:numCache>
                <c:formatCode>0.0</c:formatCode>
                <c:ptCount val="12"/>
                <c:pt idx="0">
                  <c:v>0</c:v>
                </c:pt>
                <c:pt idx="1">
                  <c:v>2.2623690201440162E-2</c:v>
                </c:pt>
                <c:pt idx="2">
                  <c:v>8.7249803298121119E-3</c:v>
                </c:pt>
                <c:pt idx="3">
                  <c:v>0.29432024036366639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Sanitation!$R$205:$R$216</c:f>
              <c:numCache>
                <c:formatCode>0.0</c:formatCode>
                <c:ptCount val="12"/>
                <c:pt idx="0">
                  <c:v>0.41353707445376547</c:v>
                </c:pt>
                <c:pt idx="1">
                  <c:v>0.82746172428139564</c:v>
                </c:pt>
                <c:pt idx="2">
                  <c:v>0.14993765478880069</c:v>
                </c:pt>
                <c:pt idx="3">
                  <c:v>0.10672789295187346</c:v>
                </c:pt>
                <c:pt idx="4">
                  <c:v>0.35978855043377672</c:v>
                </c:pt>
                <c:pt idx="5">
                  <c:v>2.9833925731107609E-2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Sanitation!$M$205:$M$216</c:f>
              <c:numCache>
                <c:formatCode>0.0</c:formatCode>
                <c:ptCount val="12"/>
                <c:pt idx="0">
                  <c:v>0.20503036670086955</c:v>
                </c:pt>
                <c:pt idx="1">
                  <c:v>0.83828039977723057</c:v>
                </c:pt>
                <c:pt idx="2">
                  <c:v>0.22097244675468194</c:v>
                </c:pt>
                <c:pt idx="3">
                  <c:v>0.20954593944330274</c:v>
                </c:pt>
                <c:pt idx="4">
                  <c:v>0.2745647819307353</c:v>
                </c:pt>
                <c:pt idx="5">
                  <c:v>0.42448675176320644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Sanitation!$H$205:$H$216</c:f>
              <c:numCache>
                <c:formatCode>0.0</c:formatCode>
                <c:ptCount val="12"/>
                <c:pt idx="0">
                  <c:v>0.92006432487623735</c:v>
                </c:pt>
                <c:pt idx="1">
                  <c:v>5.4470291235068169</c:v>
                </c:pt>
                <c:pt idx="2">
                  <c:v>4.5980555175505478</c:v>
                </c:pt>
                <c:pt idx="3">
                  <c:v>6.8394268244911505</c:v>
                </c:pt>
                <c:pt idx="4">
                  <c:v>4.2044988238920826</c:v>
                </c:pt>
                <c:pt idx="5">
                  <c:v>1.9122521473562186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Sanitation!$X$205:$X$216</c:f>
              <c:numCache>
                <c:formatCode>0.0</c:formatCode>
                <c:ptCount val="12"/>
                <c:pt idx="0">
                  <c:v>97.079000153339052</c:v>
                </c:pt>
                <c:pt idx="1">
                  <c:v>97.047474107589366</c:v>
                </c:pt>
                <c:pt idx="2">
                  <c:v>97.867272219273275</c:v>
                </c:pt>
                <c:pt idx="3">
                  <c:v>97.678441883163003</c:v>
                </c:pt>
                <c:pt idx="4">
                  <c:v>99.345050522267996</c:v>
                </c:pt>
                <c:pt idx="5">
                  <c:v>98.366180653150082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Sanitation!$S$205:$S$216</c:f>
              <c:numCache>
                <c:formatCode>0.0</c:formatCode>
                <c:ptCount val="12"/>
                <c:pt idx="0">
                  <c:v>95.237362122037382</c:v>
                </c:pt>
                <c:pt idx="1">
                  <c:v>94.589239955909264</c:v>
                </c:pt>
                <c:pt idx="2">
                  <c:v>95.132953839560088</c:v>
                </c:pt>
                <c:pt idx="3">
                  <c:v>94.687716879020073</c:v>
                </c:pt>
                <c:pt idx="4">
                  <c:v>96.820023896191572</c:v>
                </c:pt>
                <c:pt idx="5">
                  <c:v>94.590531718338042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Sanitation!$N$205:$N$216</c:f>
              <c:numCache>
                <c:formatCode>0.0</c:formatCode>
                <c:ptCount val="12"/>
                <c:pt idx="0">
                  <c:v>91.510143392649496</c:v>
                </c:pt>
                <c:pt idx="1">
                  <c:v>90.346493269457739</c:v>
                </c:pt>
                <c:pt idx="2">
                  <c:v>91.634278262284298</c:v>
                </c:pt>
                <c:pt idx="3">
                  <c:v>91.020470795794949</c:v>
                </c:pt>
                <c:pt idx="4">
                  <c:v>90.941896754459179</c:v>
                </c:pt>
                <c:pt idx="5">
                  <c:v>89.54574605849362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Sanitation!$I$205:$I$216</c:f>
              <c:numCache>
                <c:formatCode>0.0</c:formatCode>
                <c:ptCount val="12"/>
                <c:pt idx="0">
                  <c:v>85.034453688977635</c:v>
                </c:pt>
                <c:pt idx="1">
                  <c:v>83.240878342717096</c:v>
                </c:pt>
                <c:pt idx="2">
                  <c:v>84.287714700132454</c:v>
                </c:pt>
                <c:pt idx="3">
                  <c:v>83.015347541878143</c:v>
                </c:pt>
                <c:pt idx="4">
                  <c:v>85.602557390305265</c:v>
                </c:pt>
                <c:pt idx="5">
                  <c:v>80.789760297814169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2004</c:v>
                </c:pt>
                <c:pt idx="2">
                  <c:v>2006</c:v>
                </c:pt>
                <c:pt idx="3">
                  <c:v>2011</c:v>
                </c:pt>
                <c:pt idx="4">
                  <c:v>2014</c:v>
                </c:pt>
                <c:pt idx="5">
                  <c:v>2019</c:v>
                </c:pt>
              </c:numCache>
            </c:numRef>
          </c:xVal>
          <c:yVal>
            <c:numRef>
              <c:f>Sanitation!$D$205:$D$216</c:f>
              <c:numCache>
                <c:formatCode>0.0</c:formatCode>
                <c:ptCount val="12"/>
                <c:pt idx="0">
                  <c:v>54.392331218954943</c:v>
                </c:pt>
                <c:pt idx="1">
                  <c:v>50.291631619258915</c:v>
                </c:pt>
                <c:pt idx="2">
                  <c:v>51.055702645485908</c:v>
                </c:pt>
                <c:pt idx="3">
                  <c:v>50.077873664253914</c:v>
                </c:pt>
                <c:pt idx="4">
                  <c:v>45.750364624337422</c:v>
                </c:pt>
                <c:pt idx="5">
                  <c:v>55.319509146500323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34.12375280080726</c:v>
                </c:pt>
                <c:pt idx="1">
                  <c:v>33.470281365797618</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17.468748802297306</c:v>
                </c:pt>
                <c:pt idx="1">
                  <c:v>17.134221459589853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44.587109797264389</c:v>
                </c:pt>
                <c:pt idx="1">
                  <c:v>45.205110366134519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3.8203885996310447</c:v>
                </c:pt>
                <c:pt idx="1">
                  <c:v>4.19038680847801</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52.871938142580568</c:v>
                </c:pt>
                <c:pt idx="1">
                  <c:v>51.215382796921077</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31.986276717227167</c:v>
                </c:pt>
                <c:pt idx="1">
                  <c:v>30.984099767693454</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14.755190473886458</c:v>
                </c:pt>
                <c:pt idx="1">
                  <c:v>17.468251402955531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0.38659466630581552</c:v>
                </c:pt>
                <c:pt idx="1">
                  <c:v>0.33226603242994024</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54.707735876736905</c:v>
                </c:pt>
                <c:pt idx="1">
                  <c:v>53.824652171285443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36.790059936733648</c:v>
                </c:pt>
                <c:pt idx="1">
                  <c:v>36.196200550450264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7.9664106567549027</c:v>
                </c:pt>
                <c:pt idx="1">
                  <c:v>9.9350109173810495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0.53579352977452999</c:v>
                </c:pt>
                <c:pt idx="1">
                  <c:v>4.4136360883250347E-2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62.467577886232085</c:v>
                </c:pt>
                <c:pt idx="1">
                  <c:v>62.677683337425734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32.564890987336042</c:v>
                </c:pt>
                <c:pt idx="1">
                  <c:v>32.674420784160041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4.9298272524790718</c:v>
                </c:pt>
                <c:pt idx="1">
                  <c:v>4.5733602758769507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3.7703873952802613E-2</c:v>
                </c:pt>
                <c:pt idx="1">
                  <c:v>7.4535602537285861E-2</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84.514606915293967</c:v>
                </c:pt>
                <c:pt idx="1">
                  <c:v>86.170317675039129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12.527122342535371</c:v>
                </c:pt>
                <c:pt idx="1">
                  <c:v>12.772538987163067</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2.9247745544187325</c:v>
                </c:pt>
                <c:pt idx="1">
                  <c:v>1.047781668672684</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3.3496187751930862E-2</c:v>
                </c:pt>
                <c:pt idx="1">
                  <c:v>9.3616691251265927E-3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Sanitation!$AB$305:$AB$316</c:f>
              <c:numCache>
                <c:formatCode>0.0</c:formatCode>
                <c:ptCount val="12"/>
                <c:pt idx="0">
                  <c:v>1.7985611510791366</c:v>
                </c:pt>
                <c:pt idx="1">
                  <c:v>2.2421112264895857</c:v>
                </c:pt>
                <c:pt idx="2">
                  <c:v>1.2635524707250516</c:v>
                </c:pt>
                <c:pt idx="3">
                  <c:v>1.7857157265537327</c:v>
                </c:pt>
                <c:pt idx="4">
                  <c:v>0.78867395074674584</c:v>
                </c:pt>
                <c:pt idx="5">
                  <c:v>0.30934698134107802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Sanitation!$W$305:$W$316</c:f>
              <c:numCache>
                <c:formatCode>0.0</c:formatCode>
                <c:ptCount val="12"/>
                <c:pt idx="0">
                  <c:v>3.5128805620608898</c:v>
                </c:pt>
                <c:pt idx="1">
                  <c:v>3.5668042551931176</c:v>
                </c:pt>
                <c:pt idx="2">
                  <c:v>4.9476409334238136</c:v>
                </c:pt>
                <c:pt idx="3">
                  <c:v>2.304853924558683</c:v>
                </c:pt>
                <c:pt idx="4">
                  <c:v>4.9566062641038977</c:v>
                </c:pt>
                <c:pt idx="5">
                  <c:v>1.6972546113228941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Sanitation!$R$305:$R$316</c:f>
              <c:numCache>
                <c:formatCode>0.0</c:formatCode>
                <c:ptCount val="12"/>
                <c:pt idx="0">
                  <c:v>6.0433295324971494</c:v>
                </c:pt>
                <c:pt idx="1">
                  <c:v>13.648064267259915</c:v>
                </c:pt>
                <c:pt idx="2">
                  <c:v>6.1007478181786867</c:v>
                </c:pt>
                <c:pt idx="3">
                  <c:v>6.6303871765046916</c:v>
                </c:pt>
                <c:pt idx="4">
                  <c:v>7.1283533872908231</c:v>
                </c:pt>
                <c:pt idx="5">
                  <c:v>4.6469384358567307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Sanitation!$M$305:$M$316</c:f>
              <c:numCache>
                <c:formatCode>0.0</c:formatCode>
                <c:ptCount val="12"/>
                <c:pt idx="0">
                  <c:v>12.153344208809136</c:v>
                </c:pt>
                <c:pt idx="1">
                  <c:v>18.098396870631838</c:v>
                </c:pt>
                <c:pt idx="2">
                  <c:v>19.185621833072673</c:v>
                </c:pt>
                <c:pt idx="3">
                  <c:v>19.511756519964678</c:v>
                </c:pt>
                <c:pt idx="4">
                  <c:v>20.917062507978905</c:v>
                </c:pt>
                <c:pt idx="5">
                  <c:v>14.892963918070235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Sanitation!$H$305:$H$316</c:f>
              <c:numCache>
                <c:formatCode>0.0</c:formatCode>
                <c:ptCount val="12"/>
                <c:pt idx="0">
                  <c:v>15.101070154577883</c:v>
                </c:pt>
                <c:pt idx="1">
                  <c:v>25.087051532896954</c:v>
                </c:pt>
                <c:pt idx="2">
                  <c:v>37.441776303187268</c:v>
                </c:pt>
                <c:pt idx="3">
                  <c:v>30.684079892684956</c:v>
                </c:pt>
                <c:pt idx="4">
                  <c:v>31.107882712047125</c:v>
                </c:pt>
                <c:pt idx="5">
                  <c:v>29.326655399169677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Sanitation!$X$305:$X$316</c:f>
              <c:numCache>
                <c:formatCode>0.0</c:formatCode>
                <c:ptCount val="12"/>
                <c:pt idx="0">
                  <c:v>62.479450528651341</c:v>
                </c:pt>
                <c:pt idx="1">
                  <c:v>57.531277419322237</c:v>
                </c:pt>
                <c:pt idx="2">
                  <c:v>58.15511629689491</c:v>
                </c:pt>
                <c:pt idx="3">
                  <c:v>57.637056403147035</c:v>
                </c:pt>
                <c:pt idx="4">
                  <c:v>62.229569517846095</c:v>
                </c:pt>
                <c:pt idx="5">
                  <c:v>65.891726520181621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Sanitation!$S$305:$S$316</c:f>
              <c:numCache>
                <c:formatCode>0.0</c:formatCode>
                <c:ptCount val="12"/>
                <c:pt idx="0">
                  <c:v>35.026516856833268</c:v>
                </c:pt>
                <c:pt idx="1">
                  <c:v>32.952842947654268</c:v>
                </c:pt>
                <c:pt idx="2">
                  <c:v>31.821090292796104</c:v>
                </c:pt>
                <c:pt idx="3">
                  <c:v>33.552415976625333</c:v>
                </c:pt>
                <c:pt idx="4">
                  <c:v>30.604312292485258</c:v>
                </c:pt>
                <c:pt idx="5">
                  <c:v>41.782214131123183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Sanitation!$N$305:$N$316</c:f>
              <c:numCache>
                <c:formatCode>0.0</c:formatCode>
                <c:ptCount val="12"/>
                <c:pt idx="0">
                  <c:v>26.316222905507445</c:v>
                </c:pt>
                <c:pt idx="1">
                  <c:v>24.276206885580073</c:v>
                </c:pt>
                <c:pt idx="2">
                  <c:v>25.905691366056818</c:v>
                </c:pt>
                <c:pt idx="3">
                  <c:v>26.336467112242822</c:v>
                </c:pt>
                <c:pt idx="4">
                  <c:v>14.499583564492621</c:v>
                </c:pt>
                <c:pt idx="5">
                  <c:v>27.323267362640021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Sanitation!$I$305:$I$316</c:f>
              <c:numCache>
                <c:formatCode>0.0</c:formatCode>
                <c:ptCount val="12"/>
                <c:pt idx="0">
                  <c:v>32.290902232165529</c:v>
                </c:pt>
                <c:pt idx="1">
                  <c:v>30.39026192392857</c:v>
                </c:pt>
                <c:pt idx="2">
                  <c:v>29.904777071762862</c:v>
                </c:pt>
                <c:pt idx="3">
                  <c:v>29.816842786806909</c:v>
                </c:pt>
                <c:pt idx="4">
                  <c:v>6.534858838680635</c:v>
                </c:pt>
                <c:pt idx="5">
                  <c:v>16.327134180388651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2004</c:v>
                </c:pt>
                <c:pt idx="2">
                  <c:v>2006</c:v>
                </c:pt>
                <c:pt idx="3">
                  <c:v>2011</c:v>
                </c:pt>
                <c:pt idx="4">
                  <c:v>2014</c:v>
                </c:pt>
                <c:pt idx="5">
                  <c:v>2019</c:v>
                </c:pt>
              </c:numCache>
            </c:numRef>
          </c:xVal>
          <c:yVal>
            <c:numRef>
              <c:f>Sanitation!$D$305:$D$316</c:f>
              <c:numCache>
                <c:formatCode>0.0</c:formatCode>
                <c:ptCount val="12"/>
                <c:pt idx="0">
                  <c:v>24.966316077805939</c:v>
                </c:pt>
                <c:pt idx="1">
                  <c:v>21.887958688284751</c:v>
                </c:pt>
                <c:pt idx="2">
                  <c:v>18.184336664086537</c:v>
                </c:pt>
                <c:pt idx="3">
                  <c:v>20.152636288388152</c:v>
                </c:pt>
                <c:pt idx="4">
                  <c:v>3.3065480999064043</c:v>
                </c:pt>
                <c:pt idx="5">
                  <c:v>10.137964825233665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21.818597597363265</c:v>
                </c:pt>
                <c:pt idx="1">
                  <c:v>5.2920053642536509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3.1217117500069413</c:v>
                </c:pt>
                <c:pt idx="1">
                  <c:v>0.75715752366626943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51.9699182505924</c:v>
                </c:pt>
                <c:pt idx="1">
                  <c:v>59.672219679546515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23.089772402037397</c:v>
                </c:pt>
                <c:pt idx="1">
                  <c:v>34.278617432533565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30.358410017478423</c:v>
                </c:pt>
                <c:pt idx="1">
                  <c:v>10.352378411331676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4.0586974424405309</c:v>
                </c:pt>
                <c:pt idx="1">
                  <c:v>1.384037298299142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49.41805806609068</c:v>
                </c:pt>
                <c:pt idx="1">
                  <c:v>69.220920551717597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16.164834473990368</c:v>
                </c:pt>
                <c:pt idx="1">
                  <c:v>19.042663738651584</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19.802047824886767</c:v>
                </c:pt>
                <c:pt idx="1">
                  <c:v>17.411987702153894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5.6922192311750344</c:v>
                </c:pt>
                <c:pt idx="1">
                  <c:v>5.0051818947038802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65.458915391208336</c:v>
                </c:pt>
                <c:pt idx="1">
                  <c:v>72.270488664779521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9.0468175527298627</c:v>
                </c:pt>
                <c:pt idx="1">
                  <c:v>5.3123417383627043</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22.670624478826642</c:v>
                </c:pt>
                <c:pt idx="1">
                  <c:v>26.300669346092945</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9.3145956781826378</c:v>
                </c:pt>
                <c:pt idx="1">
                  <c:v>10.806058794420437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63.855843079079875</c:v>
                </c:pt>
                <c:pt idx="1">
                  <c:v>60.203809181798647</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4.1589367639108445</c:v>
                </c:pt>
                <c:pt idx="1">
                  <c:v>2.6894626776879704</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40.651580690466155</c:v>
                </c:pt>
                <c:pt idx="1">
                  <c:v>44.126003496899791</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17.756050805009711</c:v>
                </c:pt>
                <c:pt idx="1">
                  <c:v>19.273630855312366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39.468610155184848</c:v>
                </c:pt>
                <c:pt idx="1">
                  <c:v>36.163491961078336</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2.1237583493392833</c:v>
                </c:pt>
                <c:pt idx="1">
                  <c:v>0.43687368670950377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21.818597597363265</c:v>
                </c:pt>
                <c:pt idx="1">
                  <c:v>5.2920053642536509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3.1217117500069413</c:v>
                </c:pt>
                <c:pt idx="1">
                  <c:v>0.75715752366626943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51.9699182505924</c:v>
                </c:pt>
                <c:pt idx="1">
                  <c:v>59.672219679546515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23.089772402037397</c:v>
                </c:pt>
                <c:pt idx="1">
                  <c:v>34.278617432533565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30.358410017478423</c:v>
                </c:pt>
                <c:pt idx="1">
                  <c:v>10.352378411331676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4.0586974424405309</c:v>
                </c:pt>
                <c:pt idx="1">
                  <c:v>1.384037298299142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49.41805806609068</c:v>
                </c:pt>
                <c:pt idx="1">
                  <c:v>69.220920551717597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16.164834473990368</c:v>
                </c:pt>
                <c:pt idx="1">
                  <c:v>19.042663738651584</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19.802047824886767</c:v>
                </c:pt>
                <c:pt idx="1">
                  <c:v>17.411987702153894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5.6922192311750344</c:v>
                </c:pt>
                <c:pt idx="1">
                  <c:v>5.0051818947038802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65.458915391208336</c:v>
                </c:pt>
                <c:pt idx="1">
                  <c:v>72.270488664779521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9.0468175527298627</c:v>
                </c:pt>
                <c:pt idx="1">
                  <c:v>5.3123417383627043</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22.670624478826642</c:v>
                </c:pt>
                <c:pt idx="1">
                  <c:v>26.300669346092945</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9.3145956781826378</c:v>
                </c:pt>
                <c:pt idx="1">
                  <c:v>10.806058794420437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63.855843079079875</c:v>
                </c:pt>
                <c:pt idx="1">
                  <c:v>60.203809181798647</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4.1589367639108445</c:v>
                </c:pt>
                <c:pt idx="1">
                  <c:v>2.6894626776879704</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40.651580690466155</c:v>
                </c:pt>
                <c:pt idx="1">
                  <c:v>44.126003496899791</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17.756050805009711</c:v>
                </c:pt>
                <c:pt idx="1">
                  <c:v>19.273630855312366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39.468610155184848</c:v>
                </c:pt>
                <c:pt idx="1">
                  <c:v>36.163491961078336</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2.1237583493392833</c:v>
                </c:pt>
                <c:pt idx="1">
                  <c:v>0.43687368670950377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26.361311676909512</c:v>
                </c:pt>
                <c:pt idx="1">
                  <c:v>7.6411127536217522</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3.3436295253925383</c:v>
                </c:pt>
                <c:pt idx="1">
                  <c:v>0.96918736529495919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50.814370153075515</c:v>
                </c:pt>
                <c:pt idx="1">
                  <c:v>64.081177159855542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19.480688644622433</c:v>
                </c:pt>
                <c:pt idx="1">
                  <c:v>27.308522721227746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20.92995844210628</c:v>
                </c:pt>
                <c:pt idx="1">
                  <c:v>20.249770759068259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7.0906126040434163</c:v>
                </c:pt>
                <c:pt idx="1">
                  <c:v>6.8601798790188981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62.896248608083411</c:v>
                </c:pt>
                <c:pt idx="1">
                  <c:v>68.43494321847956</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9.0831803457668912</c:v>
                </c:pt>
                <c:pt idx="1">
                  <c:v>4.4551061434332837</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32.105304174985051</c:v>
                </c:pt>
                <c:pt idx="1">
                  <c:v>38.971666729998304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17.441460178816286</c:v>
                </c:pt>
                <c:pt idx="1">
                  <c:v>21.1716658926089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47.379545746427112</c:v>
                </c:pt>
                <c:pt idx="1">
                  <c:v>39.098867005519736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3.0736898997715514</c:v>
                </c:pt>
                <c:pt idx="1">
                  <c:v>0.75780037187305993</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53.127200207036211</c:v>
                </c:pt>
                <c:pt idx="1">
                  <c:v>53.823188542464187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31.890519725965479</c:v>
                </c:pt>
                <c:pt idx="1">
                  <c:v>32.308298747888564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14.041930444658448</c:v>
                </c:pt>
                <c:pt idx="1">
                  <c:v>13.868512709647248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0.94034962233986619</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72.79769013177561</c:v>
                </c:pt>
                <c:pt idx="1">
                  <c:v>75.312532143242464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21.439028411971023</c:v>
                </c:pt>
                <c:pt idx="1">
                  <c:v>22.179653138358077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5.5602236429823364</c:v>
                </c:pt>
                <c:pt idx="1">
                  <c:v>2.5078147183994588</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0.20305781327103389</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34.12375280080726</c:v>
                </c:pt>
                <c:pt idx="1">
                  <c:v>33.470281365797618</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17.468748802297306</c:v>
                </c:pt>
                <c:pt idx="1">
                  <c:v>17.134221459589853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44.587109797264389</c:v>
                </c:pt>
                <c:pt idx="1">
                  <c:v>45.205110366134519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3.8203885996310447</c:v>
                </c:pt>
                <c:pt idx="1">
                  <c:v>4.19038680847801</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52.871938142580568</c:v>
                </c:pt>
                <c:pt idx="1">
                  <c:v>51.215382796921077</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31.986276717227167</c:v>
                </c:pt>
                <c:pt idx="1">
                  <c:v>30.984099767693454</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14.755190473886458</c:v>
                </c:pt>
                <c:pt idx="1">
                  <c:v>17.468251402955531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0.38659466630581552</c:v>
                </c:pt>
                <c:pt idx="1">
                  <c:v>0.33226603242994024</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54.707735876736905</c:v>
                </c:pt>
                <c:pt idx="1">
                  <c:v>53.824652171285443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36.790059936733648</c:v>
                </c:pt>
                <c:pt idx="1">
                  <c:v>36.196200550450264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7.9664106567549027</c:v>
                </c:pt>
                <c:pt idx="1">
                  <c:v>9.9350109173810495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0.53579352977452999</c:v>
                </c:pt>
                <c:pt idx="1">
                  <c:v>4.4136360883250347E-2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62.467577886232085</c:v>
                </c:pt>
                <c:pt idx="1">
                  <c:v>62.677683337425734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32.564890987336042</c:v>
                </c:pt>
                <c:pt idx="1">
                  <c:v>32.674420784160041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4.9298272524790718</c:v>
                </c:pt>
                <c:pt idx="1">
                  <c:v>4.5733602758769507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3.7703873952802613E-2</c:v>
                </c:pt>
                <c:pt idx="1">
                  <c:v>7.4535602537285861E-2</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84.514606915293967</c:v>
                </c:pt>
                <c:pt idx="1">
                  <c:v>86.170317675039129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12.527122342535371</c:v>
                </c:pt>
                <c:pt idx="1">
                  <c:v>12.772538987163067</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2.9247745544187325</c:v>
                </c:pt>
                <c:pt idx="1">
                  <c:v>1.047781668672684</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3.3496187751930862E-2</c:v>
                </c:pt>
                <c:pt idx="1">
                  <c:v>9.3616691251265927E-3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25.525168450257635</c:v>
                </c:pt>
                <c:pt idx="1">
                  <c:v>24.347471451876022</c:v>
                </c:pt>
                <c:pt idx="2">
                  <c:v>29.456480425693648</c:v>
                </c:pt>
                <c:pt idx="3">
                  <c:v>43.75487900078064</c:v>
                </c:pt>
                <c:pt idx="4">
                  <c:v>47.721822541966418</c:v>
                </c:pt>
              </c:numCache>
            </c:numRef>
          </c:val>
          <c:extLst>
            <c:ext xmlns:c16="http://schemas.microsoft.com/office/drawing/2014/chart" uri="{C3380CC4-5D6E-409C-BE32-E72D297353CC}">
              <c16:uniqueId val="{00000000-E3DF-4CF4-8A4B-81BC7C025619}"/>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4.3598890210067394</c:v>
                </c:pt>
                <c:pt idx="1">
                  <c:v>5.0978792822185977</c:v>
                </c:pt>
                <c:pt idx="2">
                  <c:v>7.0695553021664761</c:v>
                </c:pt>
                <c:pt idx="3">
                  <c:v>4.8790007806401254</c:v>
                </c:pt>
                <c:pt idx="4">
                  <c:v>4.9960031974420467</c:v>
                </c:pt>
              </c:numCache>
            </c:numRef>
          </c:val>
          <c:extLst>
            <c:ext xmlns:c16="http://schemas.microsoft.com/office/drawing/2014/chart" uri="{C3380CC4-5D6E-409C-BE32-E72D297353CC}">
              <c16:uniqueId val="{00000001-E3DF-4CF4-8A4B-81BC7C025619}"/>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48.474038842647637</c:v>
                </c:pt>
                <c:pt idx="1">
                  <c:v>45.350734094616641</c:v>
                </c:pt>
                <c:pt idx="2">
                  <c:v>49.524895477004932</c:v>
                </c:pt>
                <c:pt idx="3">
                  <c:v>33.567525370804056</c:v>
                </c:pt>
                <c:pt idx="4">
                  <c:v>33.253397282174269</c:v>
                </c:pt>
              </c:numCache>
            </c:numRef>
          </c:val>
          <c:extLst>
            <c:ext xmlns:c16="http://schemas.microsoft.com/office/drawing/2014/chart" uri="{C3380CC4-5D6E-409C-BE32-E72D297353CC}">
              <c16:uniqueId val="{00000002-E3DF-4CF4-8A4B-81BC7C025619}"/>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21.640903686087988</c:v>
                </c:pt>
                <c:pt idx="1">
                  <c:v>25.203915171288742</c:v>
                </c:pt>
                <c:pt idx="2">
                  <c:v>13.949068795134931</c:v>
                </c:pt>
                <c:pt idx="3">
                  <c:v>17.798594847775178</c:v>
                </c:pt>
                <c:pt idx="4">
                  <c:v>14.028776978417264</c:v>
                </c:pt>
              </c:numCache>
            </c:numRef>
          </c:val>
          <c:extLst>
            <c:ext xmlns:c16="http://schemas.microsoft.com/office/drawing/2014/chart" uri="{C3380CC4-5D6E-409C-BE32-E72D297353CC}">
              <c16:uniqueId val="{00000003-E3DF-4CF4-8A4B-81BC7C025619}"/>
            </c:ext>
          </c:extLst>
        </c:ser>
        <c:dLbls>
          <c:showLegendKey val="0"/>
          <c:showVal val="0"/>
          <c:showCatName val="0"/>
          <c:showSerName val="0"/>
          <c:showPercent val="0"/>
          <c:showBubbleSize val="0"/>
        </c:dLbls>
        <c:gapWidth val="50"/>
        <c:overlap val="100"/>
        <c:axId val="137748480"/>
        <c:axId val="137750016"/>
      </c:barChart>
      <c:catAx>
        <c:axId val="137748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750016"/>
        <c:crosses val="autoZero"/>
        <c:auto val="1"/>
        <c:lblAlgn val="ctr"/>
        <c:lblOffset val="100"/>
        <c:tickLblSkip val="1"/>
        <c:tickMarkSkip val="1"/>
        <c:noMultiLvlLbl val="0"/>
      </c:catAx>
      <c:valAx>
        <c:axId val="137750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748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MICS00!$R$15:$AC$15</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MICS00!$R$18:$AC$18</c:f>
              <c:numCache>
                <c:formatCode>###0.0</c:formatCode>
                <c:ptCount val="12"/>
                <c:pt idx="0">
                  <c:v>59.301330138436512</c:v>
                </c:pt>
                <c:pt idx="1">
                  <c:v>34.58804194862978</c:v>
                </c:pt>
                <c:pt idx="2">
                  <c:v>87.750410509031184</c:v>
                </c:pt>
                <c:pt idx="3">
                  <c:v>24.363651423708824</c:v>
                </c:pt>
                <c:pt idx="4">
                  <c:v>58.242995914598595</c:v>
                </c:pt>
                <c:pt idx="5">
                  <c:v>64.495767984514941</c:v>
                </c:pt>
                <c:pt idx="6">
                  <c:v>28.393950597928395</c:v>
                </c:pt>
                <c:pt idx="7">
                  <c:v>42.64820562636568</c:v>
                </c:pt>
                <c:pt idx="8">
                  <c:v>37.984117271353966</c:v>
                </c:pt>
                <c:pt idx="9">
                  <c:v>42.817867756913131</c:v>
                </c:pt>
                <c:pt idx="10">
                  <c:v>66.714356494363514</c:v>
                </c:pt>
                <c:pt idx="11">
                  <c:v>96.109936575052856</c:v>
                </c:pt>
              </c:numCache>
            </c:numRef>
          </c:val>
          <c:extLst>
            <c:ext xmlns:c16="http://schemas.microsoft.com/office/drawing/2014/chart" uri="{C3380CC4-5D6E-409C-BE32-E72D297353CC}">
              <c16:uniqueId val="{00000000-CD0B-4A50-83DC-72AC1C6B5DEC}"/>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MICS00!$R$15:$AC$15</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MICS00!$R$19:$AC$19</c:f>
              <c:numCache>
                <c:formatCode>###0.0</c:formatCode>
                <c:ptCount val="12"/>
                <c:pt idx="0">
                  <c:v>2.1251374470274964</c:v>
                </c:pt>
                <c:pt idx="1">
                  <c:v>7.2930998819066915</c:v>
                </c:pt>
                <c:pt idx="2">
                  <c:v>5.9113300492610836</c:v>
                </c:pt>
                <c:pt idx="3">
                  <c:v>5.8669963254823667</c:v>
                </c:pt>
                <c:pt idx="4">
                  <c:v>7.4406718006442141</c:v>
                </c:pt>
                <c:pt idx="5">
                  <c:v>5.2326055249083678</c:v>
                </c:pt>
                <c:pt idx="6">
                  <c:v>1.9500637556037688</c:v>
                </c:pt>
                <c:pt idx="7">
                  <c:v>0.96231332925627</c:v>
                </c:pt>
                <c:pt idx="8">
                  <c:v>5.94534679902603</c:v>
                </c:pt>
                <c:pt idx="9">
                  <c:v>10.750767057198063</c:v>
                </c:pt>
                <c:pt idx="10">
                  <c:v>2.8037739122759184</c:v>
                </c:pt>
                <c:pt idx="11">
                  <c:v>2.3255813953488373</c:v>
                </c:pt>
              </c:numCache>
            </c:numRef>
          </c:val>
          <c:extLst>
            <c:ext xmlns:c16="http://schemas.microsoft.com/office/drawing/2014/chart" uri="{C3380CC4-5D6E-409C-BE32-E72D297353CC}">
              <c16:uniqueId val="{00000001-CD0B-4A50-83DC-72AC1C6B5DEC}"/>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MICS00!$R$15:$AC$15</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MICS00!$R$20:$AC$20</c:f>
              <c:numCache>
                <c:formatCode>###0.0</c:formatCode>
                <c:ptCount val="12"/>
                <c:pt idx="0">
                  <c:v>14.252514965221312</c:v>
                </c:pt>
                <c:pt idx="1">
                  <c:v>51.809842711749269</c:v>
                </c:pt>
                <c:pt idx="2">
                  <c:v>6.3382594417077325</c:v>
                </c:pt>
                <c:pt idx="3">
                  <c:v>67.823221987511516</c:v>
                </c:pt>
                <c:pt idx="4">
                  <c:v>21.681117017321174</c:v>
                </c:pt>
                <c:pt idx="5">
                  <c:v>27.492275395625782</c:v>
                </c:pt>
                <c:pt idx="6">
                  <c:v>67.320344404970641</c:v>
                </c:pt>
                <c:pt idx="7">
                  <c:v>6.8660359098918136</c:v>
                </c:pt>
                <c:pt idx="8">
                  <c:v>34.892342071951219</c:v>
                </c:pt>
                <c:pt idx="9">
                  <c:v>34.063354392183179</c:v>
                </c:pt>
                <c:pt idx="10">
                  <c:v>20.564979485775499</c:v>
                </c:pt>
                <c:pt idx="11">
                  <c:v>1.5644820295983064</c:v>
                </c:pt>
              </c:numCache>
            </c:numRef>
          </c:val>
          <c:extLst>
            <c:ext xmlns:c16="http://schemas.microsoft.com/office/drawing/2014/chart" uri="{C3380CC4-5D6E-409C-BE32-E72D297353CC}">
              <c16:uniqueId val="{00000002-CD0B-4A50-83DC-72AC1C6B5DEC}"/>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MICS00!$R$15:$AC$15</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MICS00!$R$21:$AC$21</c:f>
              <c:numCache>
                <c:formatCode>###0.0</c:formatCode>
                <c:ptCount val="12"/>
                <c:pt idx="0">
                  <c:v>24.321017449314677</c:v>
                </c:pt>
                <c:pt idx="1">
                  <c:v>6.3090154577142634</c:v>
                </c:pt>
                <c:pt idx="2">
                  <c:v>0</c:v>
                </c:pt>
                <c:pt idx="3">
                  <c:v>1.946130263297297</c:v>
                </c:pt>
                <c:pt idx="4">
                  <c:v>12.635215267436021</c:v>
                </c:pt>
                <c:pt idx="5">
                  <c:v>2.7793510949509073</c:v>
                </c:pt>
                <c:pt idx="6">
                  <c:v>2.3356412414971954</c:v>
                </c:pt>
                <c:pt idx="7">
                  <c:v>49.523445134486238</c:v>
                </c:pt>
                <c:pt idx="8">
                  <c:v>21.178193857668791</c:v>
                </c:pt>
                <c:pt idx="9">
                  <c:v>12.368010793705629</c:v>
                </c:pt>
                <c:pt idx="10">
                  <c:v>9.9168901075850684</c:v>
                </c:pt>
                <c:pt idx="11">
                  <c:v>0</c:v>
                </c:pt>
              </c:numCache>
            </c:numRef>
          </c:val>
          <c:extLst>
            <c:ext xmlns:c16="http://schemas.microsoft.com/office/drawing/2014/chart" uri="{C3380CC4-5D6E-409C-BE32-E72D297353CC}">
              <c16:uniqueId val="{00000003-CD0B-4A50-83DC-72AC1C6B5DEC}"/>
            </c:ext>
          </c:extLst>
        </c:ser>
        <c:dLbls>
          <c:showLegendKey val="0"/>
          <c:showVal val="0"/>
          <c:showCatName val="0"/>
          <c:showSerName val="0"/>
          <c:showPercent val="0"/>
          <c:showBubbleSize val="0"/>
        </c:dLbls>
        <c:gapWidth val="50"/>
        <c:overlap val="100"/>
        <c:axId val="137815552"/>
        <c:axId val="137817088"/>
      </c:barChart>
      <c:catAx>
        <c:axId val="137815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817088"/>
        <c:crosses val="autoZero"/>
        <c:auto val="1"/>
        <c:lblAlgn val="ctr"/>
        <c:lblOffset val="100"/>
        <c:tickLblSkip val="1"/>
        <c:tickMarkSkip val="1"/>
        <c:noMultiLvlLbl val="0"/>
      </c:catAx>
      <c:valAx>
        <c:axId val="137817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815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29.049924905366485</c:v>
                </c:pt>
                <c:pt idx="1">
                  <c:v>27.294097645554011</c:v>
                </c:pt>
                <c:pt idx="2">
                  <c:v>47.614769695857284</c:v>
                </c:pt>
                <c:pt idx="3">
                  <c:v>62.30361805163011</c:v>
                </c:pt>
                <c:pt idx="4">
                  <c:v>86.937454769705184</c:v>
                </c:pt>
              </c:numCache>
            </c:numRef>
          </c:val>
          <c:extLst>
            <c:ext xmlns:c16="http://schemas.microsoft.com/office/drawing/2014/chart" uri="{C3380CC4-5D6E-409C-BE32-E72D297353CC}">
              <c16:uniqueId val="{00000000-9185-4FE8-9CAF-A5062A5E22A7}"/>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4.5999786745060733</c:v>
                </c:pt>
                <c:pt idx="1">
                  <c:v>5.787671039710335</c:v>
                </c:pt>
                <c:pt idx="2">
                  <c:v>6.393194605319076</c:v>
                </c:pt>
                <c:pt idx="3">
                  <c:v>5.5128068625931919</c:v>
                </c:pt>
                <c:pt idx="4">
                  <c:v>2.8700410559409772</c:v>
                </c:pt>
              </c:numCache>
            </c:numRef>
          </c:val>
          <c:extLst>
            <c:ext xmlns:c16="http://schemas.microsoft.com/office/drawing/2014/chart" uri="{C3380CC4-5D6E-409C-BE32-E72D297353CC}">
              <c16:uniqueId val="{00000001-9185-4FE8-9CAF-A5062A5E22A7}"/>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46.087219662350648</c:v>
                </c:pt>
                <c:pt idx="1">
                  <c:v>48.27997965607446</c:v>
                </c:pt>
                <c:pt idx="2">
                  <c:v>32.469250786395072</c:v>
                </c:pt>
                <c:pt idx="3">
                  <c:v>23.841275188979957</c:v>
                </c:pt>
                <c:pt idx="4">
                  <c:v>9.1838431328130401</c:v>
                </c:pt>
              </c:numCache>
            </c:numRef>
          </c:val>
          <c:extLst>
            <c:ext xmlns:c16="http://schemas.microsoft.com/office/drawing/2014/chart" uri="{C3380CC4-5D6E-409C-BE32-E72D297353CC}">
              <c16:uniqueId val="{00000002-9185-4FE8-9CAF-A5062A5E22A7}"/>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20.262876757776791</c:v>
                </c:pt>
                <c:pt idx="1">
                  <c:v>18.638251658661193</c:v>
                </c:pt>
                <c:pt idx="2">
                  <c:v>13.522784912428568</c:v>
                </c:pt>
                <c:pt idx="3">
                  <c:v>8.3422998967967388</c:v>
                </c:pt>
                <c:pt idx="4">
                  <c:v>1.0086610415407991</c:v>
                </c:pt>
              </c:numCache>
            </c:numRef>
          </c:val>
          <c:extLst>
            <c:ext xmlns:c16="http://schemas.microsoft.com/office/drawing/2014/chart" uri="{C3380CC4-5D6E-409C-BE32-E72D297353CC}">
              <c16:uniqueId val="{00000003-9185-4FE8-9CAF-A5062A5E22A7}"/>
            </c:ext>
          </c:extLst>
        </c:ser>
        <c:dLbls>
          <c:showLegendKey val="0"/>
          <c:showVal val="0"/>
          <c:showCatName val="0"/>
          <c:showSerName val="0"/>
          <c:showPercent val="0"/>
          <c:showBubbleSize val="0"/>
        </c:dLbls>
        <c:gapWidth val="50"/>
        <c:overlap val="100"/>
        <c:axId val="146251136"/>
        <c:axId val="146281600"/>
      </c:barChart>
      <c:catAx>
        <c:axId val="14625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281600"/>
        <c:crosses val="autoZero"/>
        <c:auto val="1"/>
        <c:lblAlgn val="ctr"/>
        <c:lblOffset val="100"/>
        <c:tickLblSkip val="1"/>
        <c:tickMarkSkip val="1"/>
        <c:noMultiLvlLbl val="0"/>
      </c:catAx>
      <c:valAx>
        <c:axId val="14628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25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MICS00!$R$121:$AC$121</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MICS00!$R$124:$AC$124</c:f>
              <c:numCache>
                <c:formatCode>###0.0</c:formatCode>
                <c:ptCount val="12"/>
                <c:pt idx="0">
                  <c:v>77.022690014234854</c:v>
                </c:pt>
                <c:pt idx="1">
                  <c:v>38.179207144042174</c:v>
                </c:pt>
                <c:pt idx="2">
                  <c:v>71.953625659573106</c:v>
                </c:pt>
                <c:pt idx="3">
                  <c:v>24.670500199751071</c:v>
                </c:pt>
                <c:pt idx="4">
                  <c:v>37.513232506536262</c:v>
                </c:pt>
                <c:pt idx="5">
                  <c:v>53.791176942392561</c:v>
                </c:pt>
                <c:pt idx="6">
                  <c:v>39.620287746490646</c:v>
                </c:pt>
                <c:pt idx="7">
                  <c:v>31.254240010084654</c:v>
                </c:pt>
                <c:pt idx="8">
                  <c:v>48.81122798474599</c:v>
                </c:pt>
                <c:pt idx="9">
                  <c:v>23.560473312530235</c:v>
                </c:pt>
                <c:pt idx="10">
                  <c:v>27.717675873974102</c:v>
                </c:pt>
                <c:pt idx="11">
                  <c:v>63.057972126673377</c:v>
                </c:pt>
              </c:numCache>
            </c:numRef>
          </c:val>
          <c:extLst>
            <c:ext xmlns:c16="http://schemas.microsoft.com/office/drawing/2014/chart" uri="{C3380CC4-5D6E-409C-BE32-E72D297353CC}">
              <c16:uniqueId val="{00000000-918F-437A-9E10-08ABA4CD327B}"/>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MICS00!$R$121:$AC$121</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MICS00!$R$125:$AC$125</c:f>
              <c:numCache>
                <c:formatCode>###0.0</c:formatCode>
                <c:ptCount val="12"/>
                <c:pt idx="0">
                  <c:v>2.4438475691163815</c:v>
                </c:pt>
                <c:pt idx="1">
                  <c:v>11.603255974535676</c:v>
                </c:pt>
                <c:pt idx="2">
                  <c:v>24.450812191400651</c:v>
                </c:pt>
                <c:pt idx="3">
                  <c:v>9.5455438141080542</c:v>
                </c:pt>
                <c:pt idx="4">
                  <c:v>6.3358117806776306</c:v>
                </c:pt>
                <c:pt idx="5">
                  <c:v>17.177122141682304</c:v>
                </c:pt>
                <c:pt idx="6">
                  <c:v>4.4857258799072239</c:v>
                </c:pt>
                <c:pt idx="7">
                  <c:v>23.288035259949414</c:v>
                </c:pt>
                <c:pt idx="8">
                  <c:v>9.0373796953391494</c:v>
                </c:pt>
                <c:pt idx="9">
                  <c:v>15.408135621003851</c:v>
                </c:pt>
                <c:pt idx="10">
                  <c:v>26.980275398854715</c:v>
                </c:pt>
                <c:pt idx="11">
                  <c:v>28.739569789474245</c:v>
                </c:pt>
              </c:numCache>
            </c:numRef>
          </c:val>
          <c:extLst>
            <c:ext xmlns:c16="http://schemas.microsoft.com/office/drawing/2014/chart" uri="{C3380CC4-5D6E-409C-BE32-E72D297353CC}">
              <c16:uniqueId val="{00000001-918F-437A-9E10-08ABA4CD327B}"/>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MICS00!$R$121:$AC$121</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MICS00!$R$126:$AC$126</c:f>
              <c:numCache>
                <c:formatCode>###0.0</c:formatCode>
                <c:ptCount val="12"/>
                <c:pt idx="0">
                  <c:v>16.991566671602936</c:v>
                </c:pt>
                <c:pt idx="1">
                  <c:v>47.422939430354084</c:v>
                </c:pt>
                <c:pt idx="2">
                  <c:v>3.595562149026243</c:v>
                </c:pt>
                <c:pt idx="3">
                  <c:v>54.888414812305342</c:v>
                </c:pt>
                <c:pt idx="4">
                  <c:v>38.073887727012355</c:v>
                </c:pt>
                <c:pt idx="5">
                  <c:v>28.885419279348771</c:v>
                </c:pt>
                <c:pt idx="6">
                  <c:v>54.142859350295559</c:v>
                </c:pt>
                <c:pt idx="7">
                  <c:v>45.282988915619804</c:v>
                </c:pt>
                <c:pt idx="8">
                  <c:v>41.6457389942302</c:v>
                </c:pt>
                <c:pt idx="9">
                  <c:v>59.215310586615765</c:v>
                </c:pt>
                <c:pt idx="10">
                  <c:v>42.285851735924112</c:v>
                </c:pt>
                <c:pt idx="11">
                  <c:v>8.2024580838523775</c:v>
                </c:pt>
              </c:numCache>
            </c:numRef>
          </c:val>
          <c:extLst>
            <c:ext xmlns:c16="http://schemas.microsoft.com/office/drawing/2014/chart" uri="{C3380CC4-5D6E-409C-BE32-E72D297353CC}">
              <c16:uniqueId val="{00000002-918F-437A-9E10-08ABA4CD327B}"/>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MICS00!$R$121:$AC$121</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MICS00!$R$127:$AC$127</c:f>
              <c:numCache>
                <c:formatCode>###0.0</c:formatCode>
                <c:ptCount val="12"/>
                <c:pt idx="0">
                  <c:v>3.541895745045827</c:v>
                </c:pt>
                <c:pt idx="1">
                  <c:v>2.7945974510680629</c:v>
                </c:pt>
                <c:pt idx="2">
                  <c:v>0</c:v>
                </c:pt>
                <c:pt idx="3">
                  <c:v>10.895541173835523</c:v>
                </c:pt>
                <c:pt idx="4">
                  <c:v>18.077067985773752</c:v>
                </c:pt>
                <c:pt idx="5">
                  <c:v>0.14628163657636353</c:v>
                </c:pt>
                <c:pt idx="6">
                  <c:v>1.7511270233065732</c:v>
                </c:pt>
                <c:pt idx="7">
                  <c:v>0.17473581434613</c:v>
                </c:pt>
                <c:pt idx="8">
                  <c:v>0.50565332568466326</c:v>
                </c:pt>
                <c:pt idx="9">
                  <c:v>1.8160804798501489</c:v>
                </c:pt>
                <c:pt idx="10">
                  <c:v>3.0161969912470719</c:v>
                </c:pt>
                <c:pt idx="11">
                  <c:v>0</c:v>
                </c:pt>
              </c:numCache>
            </c:numRef>
          </c:val>
          <c:extLst>
            <c:ext xmlns:c16="http://schemas.microsoft.com/office/drawing/2014/chart" uri="{C3380CC4-5D6E-409C-BE32-E72D297353CC}">
              <c16:uniqueId val="{00000003-918F-437A-9E10-08ABA4CD327B}"/>
            </c:ext>
          </c:extLst>
        </c:ser>
        <c:dLbls>
          <c:showLegendKey val="0"/>
          <c:showVal val="0"/>
          <c:showCatName val="0"/>
          <c:showSerName val="0"/>
          <c:showPercent val="0"/>
          <c:showBubbleSize val="0"/>
        </c:dLbls>
        <c:gapWidth val="50"/>
        <c:overlap val="100"/>
        <c:axId val="146385536"/>
        <c:axId val="146416000"/>
      </c:barChart>
      <c:catAx>
        <c:axId val="146385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416000"/>
        <c:crosses val="autoZero"/>
        <c:auto val="1"/>
        <c:lblAlgn val="ctr"/>
        <c:lblOffset val="100"/>
        <c:tickLblSkip val="1"/>
        <c:tickMarkSkip val="1"/>
        <c:noMultiLvlLbl val="0"/>
      </c:catAx>
      <c:valAx>
        <c:axId val="146416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85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819-496E-8FB6-994610FEAB34}"/>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819-496E-8FB6-994610FEAB34}"/>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819-496E-8FB6-994610FEAB34}"/>
            </c:ext>
          </c:extLst>
        </c:ser>
        <c:dLbls>
          <c:showLegendKey val="0"/>
          <c:showVal val="0"/>
          <c:showCatName val="0"/>
          <c:showSerName val="0"/>
          <c:showPercent val="0"/>
          <c:showBubbleSize val="0"/>
        </c:dLbls>
        <c:gapWidth val="50"/>
        <c:overlap val="100"/>
        <c:axId val="146621184"/>
        <c:axId val="146622720"/>
      </c:barChart>
      <c:catAx>
        <c:axId val="14662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622720"/>
        <c:crosses val="autoZero"/>
        <c:auto val="1"/>
        <c:lblAlgn val="ctr"/>
        <c:lblOffset val="100"/>
        <c:tickLblSkip val="1"/>
        <c:tickMarkSkip val="1"/>
        <c:noMultiLvlLbl val="0"/>
      </c:catAx>
      <c:valAx>
        <c:axId val="14662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62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MICS00!$R$221:$AC$221</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MICS00!$R$222:$AC$222</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B59-49E3-A4A0-C4DE2E0C01E0}"/>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MICS00!$R$221:$AC$221</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MICS00!$R$223:$AC$223</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0B59-49E3-A4A0-C4DE2E0C01E0}"/>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MICS00!$R$221:$AC$221</c:f>
              <c:strCache>
                <c:ptCount val="12"/>
                <c:pt idx="0">
                  <c:v>adamaoua</c:v>
                </c:pt>
                <c:pt idx="1">
                  <c:v>centre sans yde</c:v>
                </c:pt>
                <c:pt idx="2">
                  <c:v>douala</c:v>
                </c:pt>
                <c:pt idx="3">
                  <c:v>est</c:v>
                </c:pt>
                <c:pt idx="4">
                  <c:v>extreme nord</c:v>
                </c:pt>
                <c:pt idx="5">
                  <c:v>littoral sans dla</c:v>
                </c:pt>
                <c:pt idx="6">
                  <c:v>nord</c:v>
                </c:pt>
                <c:pt idx="7">
                  <c:v>nord ouest</c:v>
                </c:pt>
                <c:pt idx="8">
                  <c:v>ouest</c:v>
                </c:pt>
                <c:pt idx="9">
                  <c:v>sud</c:v>
                </c:pt>
                <c:pt idx="10">
                  <c:v>sud ouest</c:v>
                </c:pt>
                <c:pt idx="11">
                  <c:v>yaounde</c:v>
                </c:pt>
              </c:strCache>
            </c:strRef>
          </c:cat>
          <c:val>
            <c:numRef>
              <c:f>MICS00!$R$224:$AC$224</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0B59-49E3-A4A0-C4DE2E0C01E0}"/>
            </c:ext>
          </c:extLst>
        </c:ser>
        <c:dLbls>
          <c:showLegendKey val="0"/>
          <c:showVal val="0"/>
          <c:showCatName val="0"/>
          <c:showSerName val="0"/>
          <c:showPercent val="0"/>
          <c:showBubbleSize val="0"/>
        </c:dLbls>
        <c:gapWidth val="50"/>
        <c:overlap val="100"/>
        <c:axId val="146744448"/>
        <c:axId val="146745984"/>
      </c:barChart>
      <c:catAx>
        <c:axId val="14674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45984"/>
        <c:crosses val="autoZero"/>
        <c:auto val="1"/>
        <c:lblAlgn val="ctr"/>
        <c:lblOffset val="100"/>
        <c:tickLblSkip val="1"/>
        <c:tickMarkSkip val="1"/>
        <c:noMultiLvlLbl val="0"/>
      </c:catAx>
      <c:valAx>
        <c:axId val="14674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4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519-44E6-8CE4-F3210C425F94}"/>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519-44E6-8CE4-F3210C425F94}"/>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519-44E6-8CE4-F3210C425F94}"/>
            </c:ext>
          </c:extLst>
        </c:ser>
        <c:dLbls>
          <c:showLegendKey val="0"/>
          <c:showVal val="0"/>
          <c:showCatName val="0"/>
          <c:showSerName val="0"/>
          <c:showPercent val="0"/>
          <c:showBubbleSize val="0"/>
        </c:dLbls>
        <c:gapWidth val="50"/>
        <c:overlap val="100"/>
        <c:axId val="146798080"/>
        <c:axId val="146799616"/>
      </c:barChart>
      <c:catAx>
        <c:axId val="146798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99616"/>
        <c:crosses val="autoZero"/>
        <c:auto val="1"/>
        <c:lblAlgn val="ctr"/>
        <c:lblOffset val="100"/>
        <c:tickLblSkip val="1"/>
        <c:tickMarkSkip val="1"/>
        <c:noMultiLvlLbl val="0"/>
      </c:catAx>
      <c:valAx>
        <c:axId val="146799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98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61.045600601240011</c:v>
                </c:pt>
                <c:pt idx="1">
                  <c:v>82.453381101438282</c:v>
                </c:pt>
                <c:pt idx="2">
                  <c:v>81.793504295084659</c:v>
                </c:pt>
                <c:pt idx="3">
                  <c:v>88.961087872923514</c:v>
                </c:pt>
                <c:pt idx="4">
                  <c:v>95.866000134756192</c:v>
                </c:pt>
              </c:numCache>
            </c:numRef>
          </c:val>
          <c:extLst>
            <c:ext xmlns:c16="http://schemas.microsoft.com/office/drawing/2014/chart" uri="{C3380CC4-5D6E-409C-BE32-E72D297353CC}">
              <c16:uniqueId val="{00000000-8242-44C2-8D19-CB69BE4835E8}"/>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6.7912530491265253</c:v>
                </c:pt>
                <c:pt idx="1">
                  <c:v>5.1437333037424162</c:v>
                </c:pt>
                <c:pt idx="2">
                  <c:v>5.3101316372393317</c:v>
                </c:pt>
                <c:pt idx="3">
                  <c:v>4.0270730241171329</c:v>
                </c:pt>
                <c:pt idx="4">
                  <c:v>1.3498900456077332</c:v>
                </c:pt>
              </c:numCache>
            </c:numRef>
          </c:val>
          <c:extLst>
            <c:ext xmlns:c16="http://schemas.microsoft.com/office/drawing/2014/chart" uri="{C3380CC4-5D6E-409C-BE32-E72D297353CC}">
              <c16:uniqueId val="{00000001-8242-44C2-8D19-CB69BE4835E8}"/>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29.760756168012179</c:v>
                </c:pt>
                <c:pt idx="1">
                  <c:v>11.582764128015825</c:v>
                </c:pt>
                <c:pt idx="2">
                  <c:v>12.379442724608802</c:v>
                </c:pt>
                <c:pt idx="3">
                  <c:v>7.0118391029593532</c:v>
                </c:pt>
                <c:pt idx="4">
                  <c:v>2.7841098196360754</c:v>
                </c:pt>
              </c:numCache>
            </c:numRef>
          </c:val>
          <c:extLst>
            <c:ext xmlns:c16="http://schemas.microsoft.com/office/drawing/2014/chart" uri="{C3380CC4-5D6E-409C-BE32-E72D297353CC}">
              <c16:uniqueId val="{00000002-8242-44C2-8D19-CB69BE4835E8}"/>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2.402390181621286</c:v>
                </c:pt>
                <c:pt idx="1">
                  <c:v>0.82012146680347819</c:v>
                </c:pt>
                <c:pt idx="2">
                  <c:v>0.51692134306720694</c:v>
                </c:pt>
                <c:pt idx="3">
                  <c:v>0</c:v>
                </c:pt>
                <c:pt idx="4">
                  <c:v>0</c:v>
                </c:pt>
              </c:numCache>
            </c:numRef>
          </c:val>
          <c:extLst>
            <c:ext xmlns:c16="http://schemas.microsoft.com/office/drawing/2014/chart" uri="{C3380CC4-5D6E-409C-BE32-E72D297353CC}">
              <c16:uniqueId val="{00000003-8242-44C2-8D19-CB69BE4835E8}"/>
            </c:ext>
          </c:extLst>
        </c:ser>
        <c:dLbls>
          <c:showLegendKey val="0"/>
          <c:showVal val="0"/>
          <c:showCatName val="0"/>
          <c:showSerName val="0"/>
          <c:showPercent val="0"/>
          <c:showBubbleSize val="0"/>
        </c:dLbls>
        <c:gapWidth val="50"/>
        <c:overlap val="100"/>
        <c:axId val="146889728"/>
        <c:axId val="146899712"/>
      </c:barChart>
      <c:catAx>
        <c:axId val="14688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899712"/>
        <c:crosses val="autoZero"/>
        <c:auto val="1"/>
        <c:lblAlgn val="ctr"/>
        <c:lblOffset val="100"/>
        <c:tickLblSkip val="1"/>
        <c:tickMarkSkip val="1"/>
        <c:noMultiLvlLbl val="0"/>
      </c:catAx>
      <c:valAx>
        <c:axId val="146899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88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36.788099223394447</c:v>
                </c:pt>
                <c:pt idx="1">
                  <c:v>55.895136878216675</c:v>
                </c:pt>
                <c:pt idx="2">
                  <c:v>62.5000199824173</c:v>
                </c:pt>
                <c:pt idx="3">
                  <c:v>62.828612575173992</c:v>
                </c:pt>
                <c:pt idx="4">
                  <c:v>83.004697091163919</c:v>
                </c:pt>
              </c:numCache>
            </c:numRef>
          </c:val>
          <c:extLst>
            <c:ext xmlns:c16="http://schemas.microsoft.com/office/drawing/2014/chart" uri="{C3380CC4-5D6E-409C-BE32-E72D297353CC}">
              <c16:uniqueId val="{00000000-0550-4D9C-A355-2B639B56A800}"/>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17.604231995560507</c:v>
                </c:pt>
                <c:pt idx="1">
                  <c:v>29.139316810761002</c:v>
                </c:pt>
                <c:pt idx="2">
                  <c:v>29.0101234102322</c:v>
                </c:pt>
                <c:pt idx="3">
                  <c:v>32.408749546863447</c:v>
                </c:pt>
                <c:pt idx="4">
                  <c:v>14.074303062175172</c:v>
                </c:pt>
              </c:numCache>
            </c:numRef>
          </c:val>
          <c:extLst>
            <c:ext xmlns:c16="http://schemas.microsoft.com/office/drawing/2014/chart" uri="{C3380CC4-5D6E-409C-BE32-E72D297353CC}">
              <c16:uniqueId val="{00000001-0550-4D9C-A355-2B639B56A800}"/>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44.687604456168813</c:v>
                </c:pt>
                <c:pt idx="1">
                  <c:v>14.760515944321453</c:v>
                </c:pt>
                <c:pt idx="2">
                  <c:v>8.0763195328967345</c:v>
                </c:pt>
                <c:pt idx="3">
                  <c:v>4.7626378779625611</c:v>
                </c:pt>
                <c:pt idx="4">
                  <c:v>2.8695390303258681</c:v>
                </c:pt>
              </c:numCache>
            </c:numRef>
          </c:val>
          <c:extLst>
            <c:ext xmlns:c16="http://schemas.microsoft.com/office/drawing/2014/chart" uri="{C3380CC4-5D6E-409C-BE32-E72D297353CC}">
              <c16:uniqueId val="{00000002-0550-4D9C-A355-2B639B56A800}"/>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0.92006432487623735</c:v>
                </c:pt>
                <c:pt idx="1">
                  <c:v>0.20503036670086955</c:v>
                </c:pt>
                <c:pt idx="2">
                  <c:v>0.41353707445376547</c:v>
                </c:pt>
                <c:pt idx="3">
                  <c:v>0</c:v>
                </c:pt>
                <c:pt idx="4">
                  <c:v>5.1460816335040425E-2</c:v>
                </c:pt>
              </c:numCache>
            </c:numRef>
          </c:val>
          <c:extLst>
            <c:ext xmlns:c16="http://schemas.microsoft.com/office/drawing/2014/chart" uri="{C3380CC4-5D6E-409C-BE32-E72D297353CC}">
              <c16:uniqueId val="{00000003-0550-4D9C-A355-2B639B56A800}"/>
            </c:ext>
          </c:extLst>
        </c:ser>
        <c:dLbls>
          <c:showLegendKey val="0"/>
          <c:showVal val="0"/>
          <c:showCatName val="0"/>
          <c:showSerName val="0"/>
          <c:showPercent val="0"/>
          <c:showBubbleSize val="0"/>
        </c:dLbls>
        <c:gapWidth val="50"/>
        <c:overlap val="100"/>
        <c:axId val="147325696"/>
        <c:axId val="147327232"/>
      </c:barChart>
      <c:catAx>
        <c:axId val="14732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27232"/>
        <c:crosses val="autoZero"/>
        <c:auto val="1"/>
        <c:lblAlgn val="ctr"/>
        <c:lblOffset val="100"/>
        <c:tickLblSkip val="1"/>
        <c:tickMarkSkip val="1"/>
        <c:noMultiLvlLbl val="0"/>
      </c:catAx>
      <c:valAx>
        <c:axId val="14732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2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F86-4572-9164-B8A07E0826CC}"/>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F86-4572-9164-B8A07E0826CC}"/>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F86-4572-9164-B8A07E0826CC}"/>
            </c:ext>
          </c:extLst>
        </c:ser>
        <c:dLbls>
          <c:showLegendKey val="0"/>
          <c:showVal val="0"/>
          <c:showCatName val="0"/>
          <c:showSerName val="0"/>
          <c:showPercent val="0"/>
          <c:showBubbleSize val="0"/>
        </c:dLbls>
        <c:gapWidth val="50"/>
        <c:overlap val="100"/>
        <c:axId val="147391616"/>
        <c:axId val="147393152"/>
      </c:barChart>
      <c:catAx>
        <c:axId val="14739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93152"/>
        <c:crosses val="autoZero"/>
        <c:auto val="1"/>
        <c:lblAlgn val="ctr"/>
        <c:lblOffset val="100"/>
        <c:tickLblSkip val="1"/>
        <c:tickMarkSkip val="1"/>
        <c:noMultiLvlLbl val="0"/>
      </c:catAx>
      <c:valAx>
        <c:axId val="14739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9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24.512190788413672</c:v>
                </c:pt>
                <c:pt idx="1">
                  <c:v>22.685922310681448</c:v>
                </c:pt>
                <c:pt idx="2">
                  <c:v>32.79033134586544</c:v>
                </c:pt>
                <c:pt idx="3">
                  <c:v>59.001346687245274</c:v>
                </c:pt>
                <c:pt idx="4">
                  <c:v>71.499327027348016</c:v>
                </c:pt>
              </c:numCache>
            </c:numRef>
          </c:val>
          <c:extLst>
            <c:ext xmlns:c16="http://schemas.microsoft.com/office/drawing/2014/chart" uri="{C3380CC4-5D6E-409C-BE32-E72D297353CC}">
              <c16:uniqueId val="{00000000-D256-40A6-8873-30BC3E58EB89}"/>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4.19019769025775</c:v>
                </c:pt>
                <c:pt idx="1">
                  <c:v>6.4939476028968599</c:v>
                </c:pt>
                <c:pt idx="2">
                  <c:v>19.394057856006874</c:v>
                </c:pt>
                <c:pt idx="3">
                  <c:v>26.449872103767529</c:v>
                </c:pt>
                <c:pt idx="4">
                  <c:v>22.226452867259503</c:v>
                </c:pt>
              </c:numCache>
            </c:numRef>
          </c:val>
          <c:extLst>
            <c:ext xmlns:c16="http://schemas.microsoft.com/office/drawing/2014/chart" uri="{C3380CC4-5D6E-409C-BE32-E72D297353CC}">
              <c16:uniqueId val="{00000001-D256-40A6-8873-30BC3E58EB89}"/>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57.46270191094532</c:v>
                </c:pt>
                <c:pt idx="1">
                  <c:v>63.74128615209036</c:v>
                </c:pt>
                <c:pt idx="2">
                  <c:v>44.452540410439596</c:v>
                </c:pt>
                <c:pt idx="3">
                  <c:v>13.507976122394158</c:v>
                </c:pt>
                <c:pt idx="4">
                  <c:v>5.9203147050599272</c:v>
                </c:pt>
              </c:numCache>
            </c:numRef>
          </c:val>
          <c:extLst>
            <c:ext xmlns:c16="http://schemas.microsoft.com/office/drawing/2014/chart" uri="{C3380CC4-5D6E-409C-BE32-E72D297353CC}">
              <c16:uniqueId val="{00000002-D256-40A6-8873-30BC3E58EB89}"/>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13.834909610383258</c:v>
                </c:pt>
                <c:pt idx="1">
                  <c:v>7.0788439343313385</c:v>
                </c:pt>
                <c:pt idx="2">
                  <c:v>3.3630703876880879</c:v>
                </c:pt>
                <c:pt idx="3">
                  <c:v>1.0408050865930387</c:v>
                </c:pt>
                <c:pt idx="4">
                  <c:v>0.3539054003325533</c:v>
                </c:pt>
              </c:numCache>
            </c:numRef>
          </c:val>
          <c:extLst>
            <c:ext xmlns:c16="http://schemas.microsoft.com/office/drawing/2014/chart" uri="{C3380CC4-5D6E-409C-BE32-E72D297353CC}">
              <c16:uniqueId val="{00000003-D256-40A6-8873-30BC3E58EB89}"/>
            </c:ext>
          </c:extLst>
        </c:ser>
        <c:dLbls>
          <c:showLegendKey val="0"/>
          <c:showVal val="0"/>
          <c:showCatName val="0"/>
          <c:showSerName val="0"/>
          <c:showPercent val="0"/>
          <c:showBubbleSize val="0"/>
        </c:dLbls>
        <c:gapWidth val="50"/>
        <c:overlap val="100"/>
        <c:axId val="146567552"/>
        <c:axId val="146569088"/>
      </c:barChart>
      <c:catAx>
        <c:axId val="146567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569088"/>
        <c:crosses val="autoZero"/>
        <c:auto val="1"/>
        <c:lblAlgn val="ctr"/>
        <c:lblOffset val="100"/>
        <c:tickLblSkip val="1"/>
        <c:tickMarkSkip val="1"/>
        <c:noMultiLvlLbl val="0"/>
      </c:catAx>
      <c:valAx>
        <c:axId val="146569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567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22.491477381099038</c:v>
                </c:pt>
                <c:pt idx="1">
                  <c:v>25.8270858628144</c:v>
                </c:pt>
                <c:pt idx="2">
                  <c:v>21.724003385002913</c:v>
                </c:pt>
                <c:pt idx="3">
                  <c:v>25.336619497493096</c:v>
                </c:pt>
                <c:pt idx="4">
                  <c:v>39.146842344864815</c:v>
                </c:pt>
              </c:numCache>
            </c:numRef>
          </c:val>
          <c:extLst>
            <c:ext xmlns:c16="http://schemas.microsoft.com/office/drawing/2014/chart" uri="{C3380CC4-5D6E-409C-BE32-E72D297353CC}">
              <c16:uniqueId val="{00000000-118E-4ABE-B619-0FFFB06105B8}"/>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2.4748386967068967</c:v>
                </c:pt>
                <c:pt idx="1">
                  <c:v>6.4638163693511146</c:v>
                </c:pt>
                <c:pt idx="2">
                  <c:v>4.5922195205045311</c:v>
                </c:pt>
                <c:pt idx="3">
                  <c:v>9.6898973593401827</c:v>
                </c:pt>
                <c:pt idx="4">
                  <c:v>23.332608183786544</c:v>
                </c:pt>
              </c:numCache>
            </c:numRef>
          </c:val>
          <c:extLst>
            <c:ext xmlns:c16="http://schemas.microsoft.com/office/drawing/2014/chart" uri="{C3380CC4-5D6E-409C-BE32-E72D297353CC}">
              <c16:uniqueId val="{00000001-118E-4ABE-B619-0FFFB06105B8}"/>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59.932613767616189</c:v>
                </c:pt>
                <c:pt idx="1">
                  <c:v>55.555753559025355</c:v>
                </c:pt>
                <c:pt idx="2">
                  <c:v>67.640447561995401</c:v>
                </c:pt>
                <c:pt idx="3">
                  <c:v>61.460602581105825</c:v>
                </c:pt>
                <c:pt idx="4">
                  <c:v>35.72198832026951</c:v>
                </c:pt>
              </c:numCache>
            </c:numRef>
          </c:val>
          <c:extLst>
            <c:ext xmlns:c16="http://schemas.microsoft.com/office/drawing/2014/chart" uri="{C3380CC4-5D6E-409C-BE32-E72D297353CC}">
              <c16:uniqueId val="{00000002-118E-4ABE-B619-0FFFB06105B8}"/>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15.101070154577883</c:v>
                </c:pt>
                <c:pt idx="1">
                  <c:v>12.153344208809136</c:v>
                </c:pt>
                <c:pt idx="2">
                  <c:v>6.0433295324971494</c:v>
                </c:pt>
                <c:pt idx="3">
                  <c:v>3.5128805620608898</c:v>
                </c:pt>
                <c:pt idx="4">
                  <c:v>1.7985611510791366</c:v>
                </c:pt>
              </c:numCache>
            </c:numRef>
          </c:val>
          <c:extLst>
            <c:ext xmlns:c16="http://schemas.microsoft.com/office/drawing/2014/chart" uri="{C3380CC4-5D6E-409C-BE32-E72D297353CC}">
              <c16:uniqueId val="{00000003-118E-4ABE-B619-0FFFB06105B8}"/>
            </c:ext>
          </c:extLst>
        </c:ser>
        <c:dLbls>
          <c:showLegendKey val="0"/>
          <c:showVal val="0"/>
          <c:showCatName val="0"/>
          <c:showSerName val="0"/>
          <c:showPercent val="0"/>
          <c:showBubbleSize val="0"/>
        </c:dLbls>
        <c:gapWidth val="50"/>
        <c:overlap val="100"/>
        <c:axId val="146322560"/>
        <c:axId val="146324096"/>
      </c:barChart>
      <c:catAx>
        <c:axId val="14632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24096"/>
        <c:crosses val="autoZero"/>
        <c:auto val="1"/>
        <c:lblAlgn val="ctr"/>
        <c:lblOffset val="100"/>
        <c:tickLblSkip val="1"/>
        <c:tickMarkSkip val="1"/>
        <c:noMultiLvlLbl val="0"/>
      </c:catAx>
      <c:valAx>
        <c:axId val="146324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22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'DHS04'!$M$18:$Q$18</c:f>
              <c:numCache>
                <c:formatCode>###0.0</c:formatCode>
                <c:ptCount val="5"/>
                <c:pt idx="0">
                  <c:v>36.450043712719406</c:v>
                </c:pt>
                <c:pt idx="1">
                  <c:v>33.892066144659701</c:v>
                </c:pt>
                <c:pt idx="2">
                  <c:v>33.868943180417702</c:v>
                </c:pt>
                <c:pt idx="3">
                  <c:v>41.637991290031977</c:v>
                </c:pt>
                <c:pt idx="4">
                  <c:v>48.843723205506215</c:v>
                </c:pt>
              </c:numCache>
            </c:numRef>
          </c:val>
          <c:extLst>
            <c:ext xmlns:c16="http://schemas.microsoft.com/office/drawing/2014/chart" uri="{C3380CC4-5D6E-409C-BE32-E72D297353CC}">
              <c16:uniqueId val="{00000000-7C4A-4933-93D2-29ED01AEC490}"/>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'DHS04'!$M$19:$Q$19</c:f>
              <c:numCache>
                <c:formatCode>###0.0</c:formatCode>
                <c:ptCount val="5"/>
                <c:pt idx="0">
                  <c:v>5.6462698481654465</c:v>
                </c:pt>
                <c:pt idx="1">
                  <c:v>6.010863340942084</c:v>
                </c:pt>
                <c:pt idx="2">
                  <c:v>3.6876681690089872</c:v>
                </c:pt>
                <c:pt idx="3">
                  <c:v>5.7677828735330543</c:v>
                </c:pt>
                <c:pt idx="4">
                  <c:v>8.6887824920834742</c:v>
                </c:pt>
              </c:numCache>
            </c:numRef>
          </c:val>
          <c:extLst>
            <c:ext xmlns:c16="http://schemas.microsoft.com/office/drawing/2014/chart" uri="{C3380CC4-5D6E-409C-BE32-E72D297353CC}">
              <c16:uniqueId val="{00000001-7C4A-4933-93D2-29ED01AEC490}"/>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'DHS04'!$M$20:$Q$20</c:f>
              <c:numCache>
                <c:formatCode>###0.0</c:formatCode>
                <c:ptCount val="5"/>
                <c:pt idx="0">
                  <c:v>29.488328010233651</c:v>
                </c:pt>
                <c:pt idx="1">
                  <c:v>24.88605683234249</c:v>
                </c:pt>
                <c:pt idx="2">
                  <c:v>19.988580111568425</c:v>
                </c:pt>
                <c:pt idx="3">
                  <c:v>15.887471451236514</c:v>
                </c:pt>
                <c:pt idx="4">
                  <c:v>10.427842455588859</c:v>
                </c:pt>
              </c:numCache>
            </c:numRef>
          </c:val>
          <c:extLst>
            <c:ext xmlns:c16="http://schemas.microsoft.com/office/drawing/2014/chart" uri="{C3380CC4-5D6E-409C-BE32-E72D297353CC}">
              <c16:uniqueId val="{00000002-7C4A-4933-93D2-29ED01AEC490}"/>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'DHS04'!$M$21:$Q$21</c:f>
              <c:numCache>
                <c:formatCode>###0.0</c:formatCode>
                <c:ptCount val="5"/>
                <c:pt idx="0">
                  <c:v>28.415358428881497</c:v>
                </c:pt>
                <c:pt idx="1">
                  <c:v>35.211013682055722</c:v>
                </c:pt>
                <c:pt idx="2">
                  <c:v>42.454808539004887</c:v>
                </c:pt>
                <c:pt idx="3">
                  <c:v>36.706754385198458</c:v>
                </c:pt>
                <c:pt idx="4">
                  <c:v>32.03965184682145</c:v>
                </c:pt>
              </c:numCache>
            </c:numRef>
          </c:val>
          <c:extLst>
            <c:ext xmlns:c16="http://schemas.microsoft.com/office/drawing/2014/chart" uri="{C3380CC4-5D6E-409C-BE32-E72D297353CC}">
              <c16:uniqueId val="{00000003-7C4A-4933-93D2-29ED01AEC490}"/>
            </c:ext>
          </c:extLst>
        </c:ser>
        <c:dLbls>
          <c:showLegendKey val="0"/>
          <c:showVal val="0"/>
          <c:showCatName val="0"/>
          <c:showSerName val="0"/>
          <c:showPercent val="0"/>
          <c:showBubbleSize val="0"/>
        </c:dLbls>
        <c:gapWidth val="50"/>
        <c:overlap val="100"/>
        <c:axId val="137748480"/>
        <c:axId val="137750016"/>
      </c:barChart>
      <c:catAx>
        <c:axId val="137748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750016"/>
        <c:crosses val="autoZero"/>
        <c:auto val="1"/>
        <c:lblAlgn val="ctr"/>
        <c:lblOffset val="100"/>
        <c:tickLblSkip val="1"/>
        <c:tickMarkSkip val="1"/>
        <c:noMultiLvlLbl val="0"/>
      </c:catAx>
      <c:valAx>
        <c:axId val="137750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748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'DHS04'!$R$15:$AC$15</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'DHS04'!$R$18:$AC$18</c:f>
              <c:numCache>
                <c:formatCode>###0.0</c:formatCode>
                <c:ptCount val="12"/>
                <c:pt idx="0">
                  <c:v>49.974707021764829</c:v>
                </c:pt>
                <c:pt idx="1">
                  <c:v>58.484787790952943</c:v>
                </c:pt>
                <c:pt idx="2">
                  <c:v>80.278312080453077</c:v>
                </c:pt>
                <c:pt idx="3">
                  <c:v>44.58814030270095</c:v>
                </c:pt>
                <c:pt idx="4">
                  <c:v>53.319741455159914</c:v>
                </c:pt>
                <c:pt idx="5">
                  <c:v>65.702287773274961</c:v>
                </c:pt>
                <c:pt idx="6">
                  <c:v>32.102201147107074</c:v>
                </c:pt>
                <c:pt idx="7">
                  <c:v>53.338302870640817</c:v>
                </c:pt>
                <c:pt idx="8">
                  <c:v>51.406560443752987</c:v>
                </c:pt>
                <c:pt idx="9">
                  <c:v>60.38327476633706</c:v>
                </c:pt>
                <c:pt idx="10">
                  <c:v>69.694307294622476</c:v>
                </c:pt>
                <c:pt idx="11">
                  <c:v>96.429500269053747</c:v>
                </c:pt>
              </c:numCache>
            </c:numRef>
          </c:val>
          <c:extLst>
            <c:ext xmlns:c16="http://schemas.microsoft.com/office/drawing/2014/chart" uri="{C3380CC4-5D6E-409C-BE32-E72D297353CC}">
              <c16:uniqueId val="{00000000-BA20-407C-9749-9513ED67595C}"/>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'DHS04'!$R$15:$AC$15</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'DHS04'!$R$19:$AC$19</c:f>
              <c:numCache>
                <c:formatCode>###0.0</c:formatCode>
                <c:ptCount val="12"/>
                <c:pt idx="0">
                  <c:v>3.8604991346574007</c:v>
                </c:pt>
                <c:pt idx="1">
                  <c:v>12.6675386783568</c:v>
                </c:pt>
                <c:pt idx="2">
                  <c:v>8.4247182225771375</c:v>
                </c:pt>
                <c:pt idx="3">
                  <c:v>9.0126536816791969</c:v>
                </c:pt>
                <c:pt idx="4">
                  <c:v>4.8987372456222875</c:v>
                </c:pt>
                <c:pt idx="5">
                  <c:v>3.650785911140348</c:v>
                </c:pt>
                <c:pt idx="6">
                  <c:v>6.6612596322443913</c:v>
                </c:pt>
                <c:pt idx="7">
                  <c:v>3.0530010539653709</c:v>
                </c:pt>
                <c:pt idx="8">
                  <c:v>5.1587761823250409</c:v>
                </c:pt>
                <c:pt idx="9">
                  <c:v>4.9632161923204947</c:v>
                </c:pt>
                <c:pt idx="10">
                  <c:v>5.8741212113239145</c:v>
                </c:pt>
                <c:pt idx="11">
                  <c:v>1.7351696264344139</c:v>
                </c:pt>
              </c:numCache>
            </c:numRef>
          </c:val>
          <c:extLst>
            <c:ext xmlns:c16="http://schemas.microsoft.com/office/drawing/2014/chart" uri="{C3380CC4-5D6E-409C-BE32-E72D297353CC}">
              <c16:uniqueId val="{00000001-BA20-407C-9749-9513ED67595C}"/>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'DHS04'!$R$15:$AC$15</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'DHS04'!$R$20:$AC$20</c:f>
              <c:numCache>
                <c:formatCode>###0.0</c:formatCode>
                <c:ptCount val="12"/>
                <c:pt idx="0">
                  <c:v>22.634761346359234</c:v>
                </c:pt>
                <c:pt idx="1">
                  <c:v>10.612068858617622</c:v>
                </c:pt>
                <c:pt idx="2">
                  <c:v>8.0358356010827059</c:v>
                </c:pt>
                <c:pt idx="3">
                  <c:v>10.30060599454692</c:v>
                </c:pt>
                <c:pt idx="4">
                  <c:v>31.745896519264825</c:v>
                </c:pt>
                <c:pt idx="5">
                  <c:v>4.3170237460358862</c:v>
                </c:pt>
                <c:pt idx="6">
                  <c:v>37.851139034861149</c:v>
                </c:pt>
                <c:pt idx="7">
                  <c:v>1.1475434105564304</c:v>
                </c:pt>
                <c:pt idx="8">
                  <c:v>2.5702588516329854</c:v>
                </c:pt>
                <c:pt idx="9">
                  <c:v>7.135108760377129</c:v>
                </c:pt>
                <c:pt idx="10">
                  <c:v>2.020079865857646</c:v>
                </c:pt>
                <c:pt idx="11">
                  <c:v>0.78914485317221206</c:v>
                </c:pt>
              </c:numCache>
            </c:numRef>
          </c:val>
          <c:extLst>
            <c:ext xmlns:c16="http://schemas.microsoft.com/office/drawing/2014/chart" uri="{C3380CC4-5D6E-409C-BE32-E72D297353CC}">
              <c16:uniqueId val="{00000002-BA20-407C-9749-9513ED67595C}"/>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'DHS04'!$R$15:$AC$15</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'DHS04'!$R$21:$AC$21</c:f>
              <c:numCache>
                <c:formatCode>###0.0</c:formatCode>
                <c:ptCount val="12"/>
                <c:pt idx="0">
                  <c:v>23.530032497218535</c:v>
                </c:pt>
                <c:pt idx="1">
                  <c:v>18.235604672072636</c:v>
                </c:pt>
                <c:pt idx="2">
                  <c:v>3.2611340958870789</c:v>
                </c:pt>
                <c:pt idx="3">
                  <c:v>36.098600021072933</c:v>
                </c:pt>
                <c:pt idx="4">
                  <c:v>10.035624779952974</c:v>
                </c:pt>
                <c:pt idx="5">
                  <c:v>26.329902569548807</c:v>
                </c:pt>
                <c:pt idx="6">
                  <c:v>23.385400185787372</c:v>
                </c:pt>
                <c:pt idx="7">
                  <c:v>42.461152664837378</c:v>
                </c:pt>
                <c:pt idx="8">
                  <c:v>40.864404522288986</c:v>
                </c:pt>
                <c:pt idx="9">
                  <c:v>27.518400280965317</c:v>
                </c:pt>
                <c:pt idx="10">
                  <c:v>22.411491628195964</c:v>
                </c:pt>
                <c:pt idx="11">
                  <c:v>1.0461852513396268</c:v>
                </c:pt>
              </c:numCache>
            </c:numRef>
          </c:val>
          <c:extLst>
            <c:ext xmlns:c16="http://schemas.microsoft.com/office/drawing/2014/chart" uri="{C3380CC4-5D6E-409C-BE32-E72D297353CC}">
              <c16:uniqueId val="{00000003-BA20-407C-9749-9513ED67595C}"/>
            </c:ext>
          </c:extLst>
        </c:ser>
        <c:dLbls>
          <c:showLegendKey val="0"/>
          <c:showVal val="0"/>
          <c:showCatName val="0"/>
          <c:showSerName val="0"/>
          <c:showPercent val="0"/>
          <c:showBubbleSize val="0"/>
        </c:dLbls>
        <c:gapWidth val="50"/>
        <c:overlap val="100"/>
        <c:axId val="137815552"/>
        <c:axId val="137817088"/>
      </c:barChart>
      <c:catAx>
        <c:axId val="137815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817088"/>
        <c:crosses val="autoZero"/>
        <c:auto val="1"/>
        <c:lblAlgn val="ctr"/>
        <c:lblOffset val="100"/>
        <c:tickLblSkip val="1"/>
        <c:tickMarkSkip val="1"/>
        <c:noMultiLvlLbl val="0"/>
      </c:catAx>
      <c:valAx>
        <c:axId val="137817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815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'DHS04'!$C$18:$G$18</c:f>
              <c:numCache>
                <c:formatCode>###0.0</c:formatCode>
                <c:ptCount val="5"/>
                <c:pt idx="0">
                  <c:v>38.66527223699979</c:v>
                </c:pt>
                <c:pt idx="1">
                  <c:v>38.193446825887158</c:v>
                </c:pt>
                <c:pt idx="2">
                  <c:v>53.694862632022506</c:v>
                </c:pt>
                <c:pt idx="3">
                  <c:v>73.673304418724086</c:v>
                </c:pt>
                <c:pt idx="4">
                  <c:v>90.344692788775262</c:v>
                </c:pt>
              </c:numCache>
            </c:numRef>
          </c:val>
          <c:extLst>
            <c:ext xmlns:c16="http://schemas.microsoft.com/office/drawing/2014/chart" uri="{C3380CC4-5D6E-409C-BE32-E72D297353CC}">
              <c16:uniqueId val="{00000000-313C-4EA8-8CA1-9C726C99F647}"/>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'DHS04'!$C$19:$G$19</c:f>
              <c:numCache>
                <c:formatCode>###0.0</c:formatCode>
                <c:ptCount val="5"/>
                <c:pt idx="0">
                  <c:v>5.8291737053088708</c:v>
                </c:pt>
                <c:pt idx="1">
                  <c:v>5.2005020757131675</c:v>
                </c:pt>
                <c:pt idx="2">
                  <c:v>7.176283072625055</c:v>
                </c:pt>
                <c:pt idx="3">
                  <c:v>7.3114384889803192</c:v>
                </c:pt>
                <c:pt idx="4">
                  <c:v>3.583950833747283</c:v>
                </c:pt>
              </c:numCache>
            </c:numRef>
          </c:val>
          <c:extLst>
            <c:ext xmlns:c16="http://schemas.microsoft.com/office/drawing/2014/chart" uri="{C3380CC4-5D6E-409C-BE32-E72D297353CC}">
              <c16:uniqueId val="{00000001-313C-4EA8-8CA1-9C726C99F647}"/>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'DHS04'!$C$20:$G$20</c:f>
              <c:numCache>
                <c:formatCode>###0.0</c:formatCode>
                <c:ptCount val="5"/>
                <c:pt idx="0">
                  <c:v>23.716883034637931</c:v>
                </c:pt>
                <c:pt idx="1">
                  <c:v>20.724978271918609</c:v>
                </c:pt>
                <c:pt idx="2">
                  <c:v>12.527231014572315</c:v>
                </c:pt>
                <c:pt idx="3">
                  <c:v>7.4591612381359447</c:v>
                </c:pt>
                <c:pt idx="4">
                  <c:v>3.2092465861441539</c:v>
                </c:pt>
              </c:numCache>
            </c:numRef>
          </c:val>
          <c:extLst>
            <c:ext xmlns:c16="http://schemas.microsoft.com/office/drawing/2014/chart" uri="{C3380CC4-5D6E-409C-BE32-E72D297353CC}">
              <c16:uniqueId val="{00000002-313C-4EA8-8CA1-9C726C99F647}"/>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'DHS04'!$C$21:$G$21</c:f>
              <c:numCache>
                <c:formatCode>###0.0</c:formatCode>
                <c:ptCount val="5"/>
                <c:pt idx="0">
                  <c:v>31.788671023053411</c:v>
                </c:pt>
                <c:pt idx="1">
                  <c:v>35.881072826481066</c:v>
                </c:pt>
                <c:pt idx="2">
                  <c:v>26.601623280780125</c:v>
                </c:pt>
                <c:pt idx="3">
                  <c:v>11.556095854159651</c:v>
                </c:pt>
                <c:pt idx="4">
                  <c:v>2.8621097913333013</c:v>
                </c:pt>
              </c:numCache>
            </c:numRef>
          </c:val>
          <c:extLst>
            <c:ext xmlns:c16="http://schemas.microsoft.com/office/drawing/2014/chart" uri="{C3380CC4-5D6E-409C-BE32-E72D297353CC}">
              <c16:uniqueId val="{00000003-313C-4EA8-8CA1-9C726C99F647}"/>
            </c:ext>
          </c:extLst>
        </c:ser>
        <c:dLbls>
          <c:showLegendKey val="0"/>
          <c:showVal val="0"/>
          <c:showCatName val="0"/>
          <c:showSerName val="0"/>
          <c:showPercent val="0"/>
          <c:showBubbleSize val="0"/>
        </c:dLbls>
        <c:gapWidth val="50"/>
        <c:overlap val="100"/>
        <c:axId val="146251136"/>
        <c:axId val="146281600"/>
      </c:barChart>
      <c:catAx>
        <c:axId val="14625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281600"/>
        <c:crosses val="autoZero"/>
        <c:auto val="1"/>
        <c:lblAlgn val="ctr"/>
        <c:lblOffset val="100"/>
        <c:tickLblSkip val="1"/>
        <c:tickMarkSkip val="1"/>
        <c:noMultiLvlLbl val="0"/>
      </c:catAx>
      <c:valAx>
        <c:axId val="14628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25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'DHS04'!$R$121:$AC$121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'DHS04'!$R$124:$AC$124</c:f>
              <c:numCache>
                <c:formatCode>###0.0</c:formatCode>
                <c:ptCount val="12"/>
                <c:pt idx="0">
                  <c:v>79.78268621441444</c:v>
                </c:pt>
                <c:pt idx="1">
                  <c:v>38.544132187664374</c:v>
                </c:pt>
                <c:pt idx="2">
                  <c:v>71.24212496000348</c:v>
                </c:pt>
                <c:pt idx="3">
                  <c:v>27.147272355412028</c:v>
                </c:pt>
                <c:pt idx="4">
                  <c:v>37.364200022152581</c:v>
                </c:pt>
                <c:pt idx="5">
                  <c:v>51.894319827167138</c:v>
                </c:pt>
                <c:pt idx="6">
                  <c:v>31.509403957401023</c:v>
                </c:pt>
                <c:pt idx="7">
                  <c:v>22.272604328195499</c:v>
                </c:pt>
                <c:pt idx="8">
                  <c:v>48.315406367197156</c:v>
                </c:pt>
                <c:pt idx="9">
                  <c:v>24.922391696596502</c:v>
                </c:pt>
                <c:pt idx="10">
                  <c:v>26.24122956128685</c:v>
                </c:pt>
                <c:pt idx="11">
                  <c:v>62.25707584413383</c:v>
                </c:pt>
              </c:numCache>
            </c:numRef>
          </c:val>
          <c:extLst>
            <c:ext xmlns:c16="http://schemas.microsoft.com/office/drawing/2014/chart" uri="{C3380CC4-5D6E-409C-BE32-E72D297353CC}">
              <c16:uniqueId val="{00000000-FDB9-4316-9CDA-D3BD21EE95FB}"/>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'DHS04'!$R$121:$AC$121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'DHS04'!$R$125:$AC$125</c:f>
              <c:numCache>
                <c:formatCode>###0.0</c:formatCode>
                <c:ptCount val="12"/>
                <c:pt idx="0">
                  <c:v>2.5314192964000268</c:v>
                </c:pt>
                <c:pt idx="1">
                  <c:v>11.714162381698397</c:v>
                </c:pt>
                <c:pt idx="2">
                  <c:v>24.20903466011217</c:v>
                </c:pt>
                <c:pt idx="3">
                  <c:v>10.503859897608582</c:v>
                </c:pt>
                <c:pt idx="4">
                  <c:v>6.3106408821127777</c:v>
                </c:pt>
                <c:pt idx="5">
                  <c:v>16.571399266563947</c:v>
                </c:pt>
                <c:pt idx="6">
                  <c:v>3.5674286289019763</c:v>
                </c:pt>
                <c:pt idx="7">
                  <c:v>16.595674531153442</c:v>
                </c:pt>
                <c:pt idx="8">
                  <c:v>8.9455785175374682</c:v>
                </c:pt>
                <c:pt idx="9">
                  <c:v>16.298806317134183</c:v>
                </c:pt>
                <c:pt idx="10">
                  <c:v>25.543108433303711</c:v>
                </c:pt>
                <c:pt idx="11">
                  <c:v>28.374549890643099</c:v>
                </c:pt>
              </c:numCache>
            </c:numRef>
          </c:val>
          <c:extLst>
            <c:ext xmlns:c16="http://schemas.microsoft.com/office/drawing/2014/chart" uri="{C3380CC4-5D6E-409C-BE32-E72D297353CC}">
              <c16:uniqueId val="{00000001-FDB9-4316-9CDA-D3BD21EE95FB}"/>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'DHS04'!$R$121:$AC$121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'DHS04'!$R$126:$AC$126</c:f>
              <c:numCache>
                <c:formatCode>###0.0</c:formatCode>
                <c:ptCount val="12"/>
                <c:pt idx="0">
                  <c:v>17.685894489185532</c:v>
                </c:pt>
                <c:pt idx="1">
                  <c:v>48.643160110571692</c:v>
                </c:pt>
                <c:pt idx="2">
                  <c:v>3.7488403798843493</c:v>
                </c:pt>
                <c:pt idx="3">
                  <c:v>56.548228414051394</c:v>
                </c:pt>
                <c:pt idx="4">
                  <c:v>37.24615786714557</c:v>
                </c:pt>
                <c:pt idx="5">
                  <c:v>29.709172637946494</c:v>
                </c:pt>
                <c:pt idx="6">
                  <c:v>42.677117289071582</c:v>
                </c:pt>
                <c:pt idx="7">
                  <c:v>59.635506938243381</c:v>
                </c:pt>
                <c:pt idx="8">
                  <c:v>40.653608976554494</c:v>
                </c:pt>
                <c:pt idx="9">
                  <c:v>56.425928669449846</c:v>
                </c:pt>
                <c:pt idx="10">
                  <c:v>42.849229612529541</c:v>
                </c:pt>
                <c:pt idx="11">
                  <c:v>8.8585603473031131</c:v>
                </c:pt>
              </c:numCache>
            </c:numRef>
          </c:val>
          <c:extLst>
            <c:ext xmlns:c16="http://schemas.microsoft.com/office/drawing/2014/chart" uri="{C3380CC4-5D6E-409C-BE32-E72D297353CC}">
              <c16:uniqueId val="{00000002-FDB9-4316-9CDA-D3BD21EE95FB}"/>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'DHS04'!$R$121:$AC$121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'DHS04'!$R$127:$AC$127</c:f>
              <c:numCache>
                <c:formatCode>###0.0</c:formatCode>
                <c:ptCount val="12"/>
                <c:pt idx="0">
                  <c:v>0</c:v>
                </c:pt>
                <c:pt idx="1">
                  <c:v>1.098545320065536</c:v>
                </c:pt>
                <c:pt idx="2">
                  <c:v>0.80000000000000093</c:v>
                </c:pt>
                <c:pt idx="3">
                  <c:v>5.8006393329280002</c:v>
                </c:pt>
                <c:pt idx="4">
                  <c:v>19.079001228589068</c:v>
                </c:pt>
                <c:pt idx="5">
                  <c:v>1.8251082683224211</c:v>
                </c:pt>
                <c:pt idx="6">
                  <c:v>22.24605012462542</c:v>
                </c:pt>
                <c:pt idx="7">
                  <c:v>1.4962142024076781</c:v>
                </c:pt>
                <c:pt idx="8">
                  <c:v>2.0854061387108778</c:v>
                </c:pt>
                <c:pt idx="9">
                  <c:v>2.3528733168194673</c:v>
                </c:pt>
                <c:pt idx="10">
                  <c:v>5.3664323928799043</c:v>
                </c:pt>
                <c:pt idx="11">
                  <c:v>0.50981391791995889</c:v>
                </c:pt>
              </c:numCache>
            </c:numRef>
          </c:val>
          <c:extLst>
            <c:ext xmlns:c16="http://schemas.microsoft.com/office/drawing/2014/chart" uri="{C3380CC4-5D6E-409C-BE32-E72D297353CC}">
              <c16:uniqueId val="{00000003-FDB9-4316-9CDA-D3BD21EE95FB}"/>
            </c:ext>
          </c:extLst>
        </c:ser>
        <c:dLbls>
          <c:showLegendKey val="0"/>
          <c:showVal val="0"/>
          <c:showCatName val="0"/>
          <c:showSerName val="0"/>
          <c:showPercent val="0"/>
          <c:showBubbleSize val="0"/>
        </c:dLbls>
        <c:gapWidth val="50"/>
        <c:overlap val="100"/>
        <c:axId val="146385536"/>
        <c:axId val="146416000"/>
      </c:barChart>
      <c:catAx>
        <c:axId val="146385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416000"/>
        <c:crosses val="autoZero"/>
        <c:auto val="1"/>
        <c:lblAlgn val="ctr"/>
        <c:lblOffset val="100"/>
        <c:tickLblSkip val="1"/>
        <c:tickMarkSkip val="1"/>
        <c:noMultiLvlLbl val="0"/>
      </c:catAx>
      <c:valAx>
        <c:axId val="146416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85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605-4DB7-93C5-2C16B4A3399F}"/>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05-4DB7-93C5-2C16B4A3399F}"/>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605-4DB7-93C5-2C16B4A3399F}"/>
            </c:ext>
          </c:extLst>
        </c:ser>
        <c:dLbls>
          <c:showLegendKey val="0"/>
          <c:showVal val="0"/>
          <c:showCatName val="0"/>
          <c:showSerName val="0"/>
          <c:showPercent val="0"/>
          <c:showBubbleSize val="0"/>
        </c:dLbls>
        <c:gapWidth val="50"/>
        <c:overlap val="100"/>
        <c:axId val="146621184"/>
        <c:axId val="146622720"/>
      </c:barChart>
      <c:catAx>
        <c:axId val="14662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622720"/>
        <c:crosses val="autoZero"/>
        <c:auto val="1"/>
        <c:lblAlgn val="ctr"/>
        <c:lblOffset val="100"/>
        <c:tickLblSkip val="1"/>
        <c:tickMarkSkip val="1"/>
        <c:noMultiLvlLbl val="0"/>
      </c:catAx>
      <c:valAx>
        <c:axId val="14662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62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'DHS04'!$R$221:$AC$221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'DHS04'!$R$222:$AC$222</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89F-43D7-9A38-E0E0BA539C5F}"/>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'DHS04'!$R$221:$AC$221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'DHS04'!$R$223:$AC$223</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589F-43D7-9A38-E0E0BA539C5F}"/>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'DHS04'!$R$221:$AC$221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'DHS04'!$R$224:$AC$224</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589F-43D7-9A38-E0E0BA539C5F}"/>
            </c:ext>
          </c:extLst>
        </c:ser>
        <c:dLbls>
          <c:showLegendKey val="0"/>
          <c:showVal val="0"/>
          <c:showCatName val="0"/>
          <c:showSerName val="0"/>
          <c:showPercent val="0"/>
          <c:showBubbleSize val="0"/>
        </c:dLbls>
        <c:gapWidth val="50"/>
        <c:overlap val="100"/>
        <c:axId val="146744448"/>
        <c:axId val="146745984"/>
      </c:barChart>
      <c:catAx>
        <c:axId val="14674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45984"/>
        <c:crosses val="autoZero"/>
        <c:auto val="1"/>
        <c:lblAlgn val="ctr"/>
        <c:lblOffset val="100"/>
        <c:tickLblSkip val="1"/>
        <c:tickMarkSkip val="1"/>
        <c:noMultiLvlLbl val="0"/>
      </c:catAx>
      <c:valAx>
        <c:axId val="14674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4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CE3-4D0C-95C2-5A06DD3C82A3}"/>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CE3-4D0C-95C2-5A06DD3C82A3}"/>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CE3-4D0C-95C2-5A06DD3C82A3}"/>
            </c:ext>
          </c:extLst>
        </c:ser>
        <c:dLbls>
          <c:showLegendKey val="0"/>
          <c:showVal val="0"/>
          <c:showCatName val="0"/>
          <c:showSerName val="0"/>
          <c:showPercent val="0"/>
          <c:showBubbleSize val="0"/>
        </c:dLbls>
        <c:gapWidth val="50"/>
        <c:overlap val="100"/>
        <c:axId val="146798080"/>
        <c:axId val="146799616"/>
      </c:barChart>
      <c:catAx>
        <c:axId val="146798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99616"/>
        <c:crosses val="autoZero"/>
        <c:auto val="1"/>
        <c:lblAlgn val="ctr"/>
        <c:lblOffset val="100"/>
        <c:tickLblSkip val="1"/>
        <c:tickMarkSkip val="1"/>
        <c:noMultiLvlLbl val="0"/>
      </c:catAx>
      <c:valAx>
        <c:axId val="146799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98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'DHS04'!$H$18:$L$18</c:f>
              <c:numCache>
                <c:formatCode>###0.0</c:formatCode>
                <c:ptCount val="5"/>
                <c:pt idx="0">
                  <c:v>58.082141045670184</c:v>
                </c:pt>
                <c:pt idx="1">
                  <c:v>76.280231868459737</c:v>
                </c:pt>
                <c:pt idx="2">
                  <c:v>82.260619552221158</c:v>
                </c:pt>
                <c:pt idx="3">
                  <c:v>89.829385296642485</c:v>
                </c:pt>
                <c:pt idx="4">
                  <c:v>92.686493377967224</c:v>
                </c:pt>
              </c:numCache>
            </c:numRef>
          </c:val>
          <c:extLst>
            <c:ext xmlns:c16="http://schemas.microsoft.com/office/drawing/2014/chart" uri="{C3380CC4-5D6E-409C-BE32-E72D297353CC}">
              <c16:uniqueId val="{00000000-40E0-42B4-86E2-A7655E1EEB0A}"/>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'DHS04'!$H$19:$L$19</c:f>
              <c:numCache>
                <c:formatCode>###0.0</c:formatCode>
                <c:ptCount val="5"/>
                <c:pt idx="0">
                  <c:v>8.3263759038772722</c:v>
                </c:pt>
                <c:pt idx="1">
                  <c:v>6.1167882467546368</c:v>
                </c:pt>
                <c:pt idx="2">
                  <c:v>7.025229061790994</c:v>
                </c:pt>
                <c:pt idx="3">
                  <c:v>4.1337626831906764</c:v>
                </c:pt>
                <c:pt idx="4">
                  <c:v>2.7376897766787276</c:v>
                </c:pt>
              </c:numCache>
            </c:numRef>
          </c:val>
          <c:extLst>
            <c:ext xmlns:c16="http://schemas.microsoft.com/office/drawing/2014/chart" uri="{C3380CC4-5D6E-409C-BE32-E72D297353CC}">
              <c16:uniqueId val="{00000001-40E0-42B4-86E2-A7655E1EEB0A}"/>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'DHS04'!$H$20:$L$20</c:f>
              <c:numCache>
                <c:formatCode>###0.0</c:formatCode>
                <c:ptCount val="5"/>
                <c:pt idx="0">
                  <c:v>13.122951627920237</c:v>
                </c:pt>
                <c:pt idx="1">
                  <c:v>8.5196936789486113</c:v>
                </c:pt>
                <c:pt idx="2">
                  <c:v>5.4423331634139585</c:v>
                </c:pt>
                <c:pt idx="3">
                  <c:v>3.1094569824870377</c:v>
                </c:pt>
                <c:pt idx="4">
                  <c:v>3.7196388050216509</c:v>
                </c:pt>
              </c:numCache>
            </c:numRef>
          </c:val>
          <c:extLst>
            <c:ext xmlns:c16="http://schemas.microsoft.com/office/drawing/2014/chart" uri="{C3380CC4-5D6E-409C-BE32-E72D297353CC}">
              <c16:uniqueId val="{00000002-40E0-42B4-86E2-A7655E1EEB0A}"/>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'DHS04'!$H$21:$L$21</c:f>
              <c:numCache>
                <c:formatCode>###0.0</c:formatCode>
                <c:ptCount val="5"/>
                <c:pt idx="0">
                  <c:v>20.468531422532308</c:v>
                </c:pt>
                <c:pt idx="1">
                  <c:v>9.0832862058370143</c:v>
                </c:pt>
                <c:pt idx="2">
                  <c:v>5.2718182225738888</c:v>
                </c:pt>
                <c:pt idx="3">
                  <c:v>2.9273950376798008</c:v>
                </c:pt>
                <c:pt idx="4">
                  <c:v>0.85617804033239708</c:v>
                </c:pt>
              </c:numCache>
            </c:numRef>
          </c:val>
          <c:extLst>
            <c:ext xmlns:c16="http://schemas.microsoft.com/office/drawing/2014/chart" uri="{C3380CC4-5D6E-409C-BE32-E72D297353CC}">
              <c16:uniqueId val="{00000003-40E0-42B4-86E2-A7655E1EEB0A}"/>
            </c:ext>
          </c:extLst>
        </c:ser>
        <c:dLbls>
          <c:showLegendKey val="0"/>
          <c:showVal val="0"/>
          <c:showCatName val="0"/>
          <c:showSerName val="0"/>
          <c:showPercent val="0"/>
          <c:showBubbleSize val="0"/>
        </c:dLbls>
        <c:gapWidth val="50"/>
        <c:overlap val="100"/>
        <c:axId val="146889728"/>
        <c:axId val="146899712"/>
      </c:barChart>
      <c:catAx>
        <c:axId val="14688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899712"/>
        <c:crosses val="autoZero"/>
        <c:auto val="1"/>
        <c:lblAlgn val="ctr"/>
        <c:lblOffset val="100"/>
        <c:tickLblSkip val="1"/>
        <c:tickMarkSkip val="1"/>
        <c:noMultiLvlLbl val="0"/>
      </c:catAx>
      <c:valAx>
        <c:axId val="146899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88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'DHS04'!$H$124:$L$124</c:f>
              <c:numCache>
                <c:formatCode>###0.0</c:formatCode>
                <c:ptCount val="5"/>
                <c:pt idx="0">
                  <c:v>34.014602659114445</c:v>
                </c:pt>
                <c:pt idx="1">
                  <c:v>54.716177819488429</c:v>
                </c:pt>
                <c:pt idx="2">
                  <c:v>61.705264851939937</c:v>
                </c:pt>
                <c:pt idx="3">
                  <c:v>62.401042810853276</c:v>
                </c:pt>
                <c:pt idx="4">
                  <c:v>82.977741623206882</c:v>
                </c:pt>
              </c:numCache>
            </c:numRef>
          </c:val>
          <c:extLst>
            <c:ext xmlns:c16="http://schemas.microsoft.com/office/drawing/2014/chart" uri="{C3380CC4-5D6E-409C-BE32-E72D297353CC}">
              <c16:uniqueId val="{00000000-7BEF-40F4-870D-C863B14C3077}"/>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'DHS04'!$H$125:$L$125</c:f>
              <c:numCache>
                <c:formatCode>###0.0</c:formatCode>
                <c:ptCount val="5"/>
                <c:pt idx="0">
                  <c:v>16.277028960144477</c:v>
                </c:pt>
                <c:pt idx="1">
                  <c:v>28.524700523228706</c:v>
                </c:pt>
                <c:pt idx="2">
                  <c:v>28.641228417517805</c:v>
                </c:pt>
                <c:pt idx="3">
                  <c:v>32.188197145056044</c:v>
                </c:pt>
                <c:pt idx="4">
                  <c:v>14.069732484382527</c:v>
                </c:pt>
              </c:numCache>
            </c:numRef>
          </c:val>
          <c:extLst>
            <c:ext xmlns:c16="http://schemas.microsoft.com/office/drawing/2014/chart" uri="{C3380CC4-5D6E-409C-BE32-E72D297353CC}">
              <c16:uniqueId val="{00000001-7BEF-40F4-870D-C863B14C3077}"/>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'DHS04'!$H$126:$L$126</c:f>
              <c:numCache>
                <c:formatCode>###0.0</c:formatCode>
                <c:ptCount val="5"/>
                <c:pt idx="0">
                  <c:v>44.261339257234262</c:v>
                </c:pt>
                <c:pt idx="1">
                  <c:v>15.920841257505634</c:v>
                </c:pt>
                <c:pt idx="2">
                  <c:v>8.8260450062608626</c:v>
                </c:pt>
                <c:pt idx="3">
                  <c:v>5.3881363538892391</c:v>
                </c:pt>
                <c:pt idx="4">
                  <c:v>2.9525258924105913</c:v>
                </c:pt>
              </c:numCache>
            </c:numRef>
          </c:val>
          <c:extLst>
            <c:ext xmlns:c16="http://schemas.microsoft.com/office/drawing/2014/chart" uri="{C3380CC4-5D6E-409C-BE32-E72D297353CC}">
              <c16:uniqueId val="{00000002-7BEF-40F4-870D-C863B14C3077}"/>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'DHS04'!$H$127:$L$127</c:f>
              <c:numCache>
                <c:formatCode>###0.0</c:formatCode>
                <c:ptCount val="5"/>
                <c:pt idx="0">
                  <c:v>5.4470291235068169</c:v>
                </c:pt>
                <c:pt idx="1">
                  <c:v>0.83828039977723057</c:v>
                </c:pt>
                <c:pt idx="2">
                  <c:v>0.82746172428139564</c:v>
                </c:pt>
                <c:pt idx="3">
                  <c:v>2.2623690201440162E-2</c:v>
                </c:pt>
                <c:pt idx="4">
                  <c:v>0</c:v>
                </c:pt>
              </c:numCache>
            </c:numRef>
          </c:val>
          <c:extLst>
            <c:ext xmlns:c16="http://schemas.microsoft.com/office/drawing/2014/chart" uri="{C3380CC4-5D6E-409C-BE32-E72D297353CC}">
              <c16:uniqueId val="{00000003-7BEF-40F4-870D-C863B14C3077}"/>
            </c:ext>
          </c:extLst>
        </c:ser>
        <c:dLbls>
          <c:showLegendKey val="0"/>
          <c:showVal val="0"/>
          <c:showCatName val="0"/>
          <c:showSerName val="0"/>
          <c:showPercent val="0"/>
          <c:showBubbleSize val="0"/>
        </c:dLbls>
        <c:gapWidth val="50"/>
        <c:overlap val="100"/>
        <c:axId val="147325696"/>
        <c:axId val="147327232"/>
      </c:barChart>
      <c:catAx>
        <c:axId val="14732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27232"/>
        <c:crosses val="autoZero"/>
        <c:auto val="1"/>
        <c:lblAlgn val="ctr"/>
        <c:lblOffset val="100"/>
        <c:tickLblSkip val="1"/>
        <c:tickMarkSkip val="1"/>
        <c:noMultiLvlLbl val="0"/>
      </c:catAx>
      <c:valAx>
        <c:axId val="14732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2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FEF-4A1E-AC93-166024A3164D}"/>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FEF-4A1E-AC93-166024A3164D}"/>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FEF-4A1E-AC93-166024A3164D}"/>
            </c:ext>
          </c:extLst>
        </c:ser>
        <c:dLbls>
          <c:showLegendKey val="0"/>
          <c:showVal val="0"/>
          <c:showCatName val="0"/>
          <c:showSerName val="0"/>
          <c:showPercent val="0"/>
          <c:showBubbleSize val="0"/>
        </c:dLbls>
        <c:gapWidth val="50"/>
        <c:overlap val="100"/>
        <c:axId val="147391616"/>
        <c:axId val="147393152"/>
      </c:barChart>
      <c:catAx>
        <c:axId val="14739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93152"/>
        <c:crosses val="autoZero"/>
        <c:auto val="1"/>
        <c:lblAlgn val="ctr"/>
        <c:lblOffset val="100"/>
        <c:tickLblSkip val="1"/>
        <c:tickMarkSkip val="1"/>
        <c:noMultiLvlLbl val="0"/>
      </c:catAx>
      <c:valAx>
        <c:axId val="14739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9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'DHS04'!$C$124:$G$124</c:f>
              <c:numCache>
                <c:formatCode>###0.0</c:formatCode>
                <c:ptCount val="5"/>
                <c:pt idx="0">
                  <c:v>22.734319159993916</c:v>
                </c:pt>
                <c:pt idx="1">
                  <c:v>21.618284834290407</c:v>
                </c:pt>
                <c:pt idx="2">
                  <c:v>32.320663234510718</c:v>
                </c:pt>
                <c:pt idx="3">
                  <c:v>58.225119453005888</c:v>
                </c:pt>
                <c:pt idx="4">
                  <c:v>72.4493238352497</c:v>
                </c:pt>
              </c:numCache>
            </c:numRef>
          </c:val>
          <c:extLst>
            <c:ext xmlns:c16="http://schemas.microsoft.com/office/drawing/2014/chart" uri="{C3380CC4-5D6E-409C-BE32-E72D297353CC}">
              <c16:uniqueId val="{00000000-5A1E-420D-B991-6B08A476BAD7}"/>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'DHS04'!$C$125:$G$125</c:f>
              <c:numCache>
                <c:formatCode>###0.0</c:formatCode>
                <c:ptCount val="5"/>
                <c:pt idx="0">
                  <c:v>3.8862822362992029</c:v>
                </c:pt>
                <c:pt idx="1">
                  <c:v>6.1883315589193124</c:v>
                </c:pt>
                <c:pt idx="2">
                  <c:v>19.116269552233497</c:v>
                </c:pt>
                <c:pt idx="3">
                  <c:v>26.101895113040104</c:v>
                </c:pt>
                <c:pt idx="4">
                  <c:v>22.521771161189708</c:v>
                </c:pt>
              </c:numCache>
            </c:numRef>
          </c:val>
          <c:extLst>
            <c:ext xmlns:c16="http://schemas.microsoft.com/office/drawing/2014/chart" uri="{C3380CC4-5D6E-409C-BE32-E72D297353CC}">
              <c16:uniqueId val="{00000001-5A1E-420D-B991-6B08A476BAD7}"/>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'DHS04'!$C$126:$G$126</c:f>
              <c:numCache>
                <c:formatCode>###0.0</c:formatCode>
                <c:ptCount val="5"/>
                <c:pt idx="0">
                  <c:v>53.417163308206995</c:v>
                </c:pt>
                <c:pt idx="1">
                  <c:v>60.743026864314622</c:v>
                </c:pt>
                <c:pt idx="2">
                  <c:v>46.020736355222574</c:v>
                </c:pt>
                <c:pt idx="3">
                  <c:v>14.713420051688672</c:v>
                </c:pt>
                <c:pt idx="4">
                  <c:v>5.0075911911738169</c:v>
                </c:pt>
              </c:numCache>
            </c:numRef>
          </c:val>
          <c:extLst>
            <c:ext xmlns:c16="http://schemas.microsoft.com/office/drawing/2014/chart" uri="{C3380CC4-5D6E-409C-BE32-E72D297353CC}">
              <c16:uniqueId val="{00000002-5A1E-420D-B991-6B08A476BAD7}"/>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'DHS04'!$C$127:$G$127</c:f>
              <c:numCache>
                <c:formatCode>###0.0</c:formatCode>
                <c:ptCount val="5"/>
                <c:pt idx="0">
                  <c:v>19.96223529549988</c:v>
                </c:pt>
                <c:pt idx="1">
                  <c:v>11.450356742475655</c:v>
                </c:pt>
                <c:pt idx="2">
                  <c:v>2.5423308580332096</c:v>
                </c:pt>
                <c:pt idx="3">
                  <c:v>0.95956538226533505</c:v>
                </c:pt>
                <c:pt idx="4">
                  <c:v>2.1313812386774579E-2</c:v>
                </c:pt>
              </c:numCache>
            </c:numRef>
          </c:val>
          <c:extLst>
            <c:ext xmlns:c16="http://schemas.microsoft.com/office/drawing/2014/chart" uri="{C3380CC4-5D6E-409C-BE32-E72D297353CC}">
              <c16:uniqueId val="{00000003-5A1E-420D-B991-6B08A476BAD7}"/>
            </c:ext>
          </c:extLst>
        </c:ser>
        <c:dLbls>
          <c:showLegendKey val="0"/>
          <c:showVal val="0"/>
          <c:showCatName val="0"/>
          <c:showSerName val="0"/>
          <c:showPercent val="0"/>
          <c:showBubbleSize val="0"/>
        </c:dLbls>
        <c:gapWidth val="50"/>
        <c:overlap val="100"/>
        <c:axId val="146567552"/>
        <c:axId val="146569088"/>
      </c:barChart>
      <c:catAx>
        <c:axId val="146567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569088"/>
        <c:crosses val="autoZero"/>
        <c:auto val="1"/>
        <c:lblAlgn val="ctr"/>
        <c:lblOffset val="100"/>
        <c:tickLblSkip val="1"/>
        <c:tickMarkSkip val="1"/>
        <c:noMultiLvlLbl val="0"/>
      </c:catAx>
      <c:valAx>
        <c:axId val="146569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567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'DHS04'!$M$124:$Q$124</c:f>
              <c:numCache>
                <c:formatCode>###0.0</c:formatCode>
                <c:ptCount val="5"/>
                <c:pt idx="0">
                  <c:v>19.718268655326973</c:v>
                </c:pt>
                <c:pt idx="1">
                  <c:v>24.306905346264312</c:v>
                </c:pt>
                <c:pt idx="2">
                  <c:v>20.039973154620281</c:v>
                </c:pt>
                <c:pt idx="3">
                  <c:v>23.836616313805212</c:v>
                </c:pt>
                <c:pt idx="4">
                  <c:v>36.046537349109805</c:v>
                </c:pt>
              </c:numCache>
            </c:numRef>
          </c:val>
          <c:extLst>
            <c:ext xmlns:c16="http://schemas.microsoft.com/office/drawing/2014/chart" uri="{C3380CC4-5D6E-409C-BE32-E72D297353CC}">
              <c16:uniqueId val="{00000000-8291-413C-B890-B3C6751860AA}"/>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'DHS04'!$M$125:$Q$125</c:f>
              <c:numCache>
                <c:formatCode>###0.0</c:formatCode>
                <c:ptCount val="5"/>
                <c:pt idx="0">
                  <c:v>2.1696900329577762</c:v>
                </c:pt>
                <c:pt idx="1">
                  <c:v>6.08335657766425</c:v>
                </c:pt>
                <c:pt idx="2">
                  <c:v>4.2362337309597908</c:v>
                </c:pt>
                <c:pt idx="3">
                  <c:v>9.1162266338490703</c:v>
                </c:pt>
                <c:pt idx="4">
                  <c:v>21.484740070212446</c:v>
                </c:pt>
              </c:numCache>
            </c:numRef>
          </c:val>
          <c:extLst>
            <c:ext xmlns:c16="http://schemas.microsoft.com/office/drawing/2014/chart" uri="{C3380CC4-5D6E-409C-BE32-E72D297353CC}">
              <c16:uniqueId val="{00000001-8291-413C-B890-B3C6751860AA}"/>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'DHS04'!$M$126:$Q$126</c:f>
              <c:numCache>
                <c:formatCode>###0.0</c:formatCode>
                <c:ptCount val="5"/>
                <c:pt idx="0">
                  <c:v>53.024989778818309</c:v>
                </c:pt>
                <c:pt idx="1">
                  <c:v>51.511341205439599</c:v>
                </c:pt>
                <c:pt idx="2">
                  <c:v>62.075728847160008</c:v>
                </c:pt>
                <c:pt idx="3">
                  <c:v>63.480352797152605</c:v>
                </c:pt>
                <c:pt idx="4">
                  <c:v>40.226611354188165</c:v>
                </c:pt>
              </c:numCache>
            </c:numRef>
          </c:val>
          <c:extLst>
            <c:ext xmlns:c16="http://schemas.microsoft.com/office/drawing/2014/chart" uri="{C3380CC4-5D6E-409C-BE32-E72D297353CC}">
              <c16:uniqueId val="{00000002-8291-413C-B890-B3C6751860AA}"/>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'DHS04'!$M$127:$Q$127</c:f>
              <c:numCache>
                <c:formatCode>###0.0</c:formatCode>
                <c:ptCount val="5"/>
                <c:pt idx="0">
                  <c:v>25.087051532896954</c:v>
                </c:pt>
                <c:pt idx="1">
                  <c:v>18.098396870631838</c:v>
                </c:pt>
                <c:pt idx="2">
                  <c:v>13.648064267259915</c:v>
                </c:pt>
                <c:pt idx="3">
                  <c:v>3.5668042551931176</c:v>
                </c:pt>
                <c:pt idx="4">
                  <c:v>2.2421112264895857</c:v>
                </c:pt>
              </c:numCache>
            </c:numRef>
          </c:val>
          <c:extLst>
            <c:ext xmlns:c16="http://schemas.microsoft.com/office/drawing/2014/chart" uri="{C3380CC4-5D6E-409C-BE32-E72D297353CC}">
              <c16:uniqueId val="{00000003-8291-413C-B890-B3C6751860AA}"/>
            </c:ext>
          </c:extLst>
        </c:ser>
        <c:dLbls>
          <c:showLegendKey val="0"/>
          <c:showVal val="0"/>
          <c:showCatName val="0"/>
          <c:showSerName val="0"/>
          <c:showPercent val="0"/>
          <c:showBubbleSize val="0"/>
        </c:dLbls>
        <c:gapWidth val="50"/>
        <c:overlap val="100"/>
        <c:axId val="146322560"/>
        <c:axId val="146324096"/>
      </c:barChart>
      <c:catAx>
        <c:axId val="14632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24096"/>
        <c:crosses val="autoZero"/>
        <c:auto val="1"/>
        <c:lblAlgn val="ctr"/>
        <c:lblOffset val="100"/>
        <c:tickLblSkip val="1"/>
        <c:tickMarkSkip val="1"/>
        <c:noMultiLvlLbl val="0"/>
      </c:catAx>
      <c:valAx>
        <c:axId val="146324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22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27.575562516709837</c:v>
                </c:pt>
                <c:pt idx="1">
                  <c:v>27.379204524749326</c:v>
                </c:pt>
                <c:pt idx="2">
                  <c:v>37.5455505738447</c:v>
                </c:pt>
                <c:pt idx="3">
                  <c:v>42.290870622028166</c:v>
                </c:pt>
                <c:pt idx="4">
                  <c:v>57.009316434152851</c:v>
                </c:pt>
              </c:numCache>
            </c:numRef>
          </c:val>
          <c:extLst>
            <c:ext xmlns:c16="http://schemas.microsoft.com/office/drawing/2014/chart" uri="{C3380CC4-5D6E-409C-BE32-E72D297353CC}">
              <c16:uniqueId val="{00000000-2437-4D78-8C82-0E9EDA1F484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10.948745087698063</c:v>
                </c:pt>
                <c:pt idx="1">
                  <c:v>9.7110930257740851</c:v>
                </c:pt>
                <c:pt idx="2">
                  <c:v>10.086662660244009</c:v>
                </c:pt>
                <c:pt idx="3">
                  <c:v>12.43298763162835</c:v>
                </c:pt>
                <c:pt idx="4">
                  <c:v>12.408741415364982</c:v>
                </c:pt>
              </c:numCache>
            </c:numRef>
          </c:val>
          <c:extLst>
            <c:ext xmlns:c16="http://schemas.microsoft.com/office/drawing/2014/chart" uri="{C3380CC4-5D6E-409C-BE32-E72D297353CC}">
              <c16:uniqueId val="{00000001-2437-4D78-8C82-0E9EDA1F484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48.03017338104118</c:v>
                </c:pt>
                <c:pt idx="1">
                  <c:v>42.269999160397589</c:v>
                </c:pt>
                <c:pt idx="2">
                  <c:v>34.778949957761853</c:v>
                </c:pt>
                <c:pt idx="3">
                  <c:v>29.237802137348623</c:v>
                </c:pt>
                <c:pt idx="4">
                  <c:v>21.40474828596615</c:v>
                </c:pt>
              </c:numCache>
            </c:numRef>
          </c:val>
          <c:extLst>
            <c:ext xmlns:c16="http://schemas.microsoft.com/office/drawing/2014/chart" uri="{C3380CC4-5D6E-409C-BE32-E72D297353CC}">
              <c16:uniqueId val="{00000002-2437-4D78-8C82-0E9EDA1F484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13.445519014550916</c:v>
                </c:pt>
                <c:pt idx="1">
                  <c:v>20.639703289079002</c:v>
                </c:pt>
                <c:pt idx="2">
                  <c:v>17.588836808149438</c:v>
                </c:pt>
                <c:pt idx="3">
                  <c:v>16.03833960899486</c:v>
                </c:pt>
                <c:pt idx="4">
                  <c:v>9.1771938645160187</c:v>
                </c:pt>
              </c:numCache>
            </c:numRef>
          </c:val>
          <c:extLst>
            <c:ext xmlns:c16="http://schemas.microsoft.com/office/drawing/2014/chart" uri="{C3380CC4-5D6E-409C-BE32-E72D297353CC}">
              <c16:uniqueId val="{00000003-2437-4D78-8C82-0E9EDA1F4840}"/>
            </c:ext>
          </c:extLst>
        </c:ser>
        <c:dLbls>
          <c:showLegendKey val="0"/>
          <c:showVal val="0"/>
          <c:showCatName val="0"/>
          <c:showSerName val="0"/>
          <c:showPercent val="0"/>
          <c:showBubbleSize val="0"/>
        </c:dLbls>
        <c:gapWidth val="50"/>
        <c:overlap val="100"/>
        <c:axId val="137748480"/>
        <c:axId val="137750016"/>
      </c:barChart>
      <c:catAx>
        <c:axId val="137748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750016"/>
        <c:crosses val="autoZero"/>
        <c:auto val="1"/>
        <c:lblAlgn val="ctr"/>
        <c:lblOffset val="100"/>
        <c:tickLblSkip val="1"/>
        <c:tickMarkSkip val="1"/>
        <c:noMultiLvlLbl val="0"/>
      </c:catAx>
      <c:valAx>
        <c:axId val="137750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748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MICS06!$R$15:$AC$15</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MICS06!$R$18:$AC$18</c:f>
              <c:numCache>
                <c:formatCode>###0.0</c:formatCode>
                <c:ptCount val="12"/>
                <c:pt idx="0">
                  <c:v>48.021117898753957</c:v>
                </c:pt>
                <c:pt idx="1">
                  <c:v>57.882749510626901</c:v>
                </c:pt>
                <c:pt idx="2">
                  <c:v>90.248517794378657</c:v>
                </c:pt>
                <c:pt idx="3">
                  <c:v>35.834634591539327</c:v>
                </c:pt>
                <c:pt idx="4">
                  <c:v>47.361328656450475</c:v>
                </c:pt>
                <c:pt idx="5">
                  <c:v>74.5047499780039</c:v>
                </c:pt>
                <c:pt idx="6">
                  <c:v>26.045318990163391</c:v>
                </c:pt>
                <c:pt idx="7">
                  <c:v>55.412581450142696</c:v>
                </c:pt>
                <c:pt idx="8">
                  <c:v>59.857194866951787</c:v>
                </c:pt>
                <c:pt idx="9">
                  <c:v>53.218810333953343</c:v>
                </c:pt>
                <c:pt idx="10">
                  <c:v>72.621742535705749</c:v>
                </c:pt>
                <c:pt idx="11">
                  <c:v>97.213172104014532</c:v>
                </c:pt>
              </c:numCache>
            </c:numRef>
          </c:val>
          <c:extLst>
            <c:ext xmlns:c16="http://schemas.microsoft.com/office/drawing/2014/chart" uri="{C3380CC4-5D6E-409C-BE32-E72D297353CC}">
              <c16:uniqueId val="{00000000-D212-4F22-9705-889DB62288DE}"/>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MICS06!$R$15:$AC$15</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MICS06!$R$19:$AC$19</c:f>
              <c:numCache>
                <c:formatCode>###0.0</c:formatCode>
                <c:ptCount val="12"/>
                <c:pt idx="0">
                  <c:v>4.4217369126281314</c:v>
                </c:pt>
                <c:pt idx="1">
                  <c:v>18.419468251964172</c:v>
                </c:pt>
                <c:pt idx="2">
                  <c:v>9.2541620968865992</c:v>
                </c:pt>
                <c:pt idx="3">
                  <c:v>15.035674305100649</c:v>
                </c:pt>
                <c:pt idx="4">
                  <c:v>10.762710598443181</c:v>
                </c:pt>
                <c:pt idx="5">
                  <c:v>6.3985058149868541</c:v>
                </c:pt>
                <c:pt idx="6">
                  <c:v>16.822154602257072</c:v>
                </c:pt>
                <c:pt idx="7">
                  <c:v>3.6463459248039798</c:v>
                </c:pt>
                <c:pt idx="8">
                  <c:v>11.50936670179485</c:v>
                </c:pt>
                <c:pt idx="9">
                  <c:v>8.5850650643854962</c:v>
                </c:pt>
                <c:pt idx="10">
                  <c:v>6.774403795934405</c:v>
                </c:pt>
                <c:pt idx="11">
                  <c:v>2.1234952536072247</c:v>
                </c:pt>
              </c:numCache>
            </c:numRef>
          </c:val>
          <c:extLst>
            <c:ext xmlns:c16="http://schemas.microsoft.com/office/drawing/2014/chart" uri="{C3380CC4-5D6E-409C-BE32-E72D297353CC}">
              <c16:uniqueId val="{00000001-D212-4F22-9705-889DB62288DE}"/>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MICS06!$R$15:$AC$15</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MICS06!$R$20:$AC$20</c:f>
              <c:numCache>
                <c:formatCode>###0.0</c:formatCode>
                <c:ptCount val="12"/>
                <c:pt idx="0">
                  <c:v>27.931988845524497</c:v>
                </c:pt>
                <c:pt idx="1">
                  <c:v>21.548662765036273</c:v>
                </c:pt>
                <c:pt idx="2">
                  <c:v>0.49732010873474408</c:v>
                </c:pt>
                <c:pt idx="3">
                  <c:v>45.050128178112082</c:v>
                </c:pt>
                <c:pt idx="4">
                  <c:v>34.89622324697477</c:v>
                </c:pt>
                <c:pt idx="5">
                  <c:v>12.190286734980541</c:v>
                </c:pt>
                <c:pt idx="6">
                  <c:v>41.698049221148899</c:v>
                </c:pt>
                <c:pt idx="7">
                  <c:v>22.727647093516048</c:v>
                </c:pt>
                <c:pt idx="8">
                  <c:v>12.975383830876048</c:v>
                </c:pt>
                <c:pt idx="9">
                  <c:v>35.089386826855808</c:v>
                </c:pt>
                <c:pt idx="10">
                  <c:v>14.898325922470843</c:v>
                </c:pt>
                <c:pt idx="11">
                  <c:v>0.66333264237824308</c:v>
                </c:pt>
              </c:numCache>
            </c:numRef>
          </c:val>
          <c:extLst>
            <c:ext xmlns:c16="http://schemas.microsoft.com/office/drawing/2014/chart" uri="{C3380CC4-5D6E-409C-BE32-E72D297353CC}">
              <c16:uniqueId val="{00000002-D212-4F22-9705-889DB62288DE}"/>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MICS06!$R$15:$AC$15</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MICS06!$R$21:$AC$21</c:f>
              <c:numCache>
                <c:formatCode>###0.0</c:formatCode>
                <c:ptCount val="12"/>
                <c:pt idx="0">
                  <c:v>19.625156343093412</c:v>
                </c:pt>
                <c:pt idx="1">
                  <c:v>2.1491194723726537</c:v>
                </c:pt>
                <c:pt idx="2">
                  <c:v>0</c:v>
                </c:pt>
                <c:pt idx="3">
                  <c:v>4.0795629252479397</c:v>
                </c:pt>
                <c:pt idx="4">
                  <c:v>6.9797374981315716</c:v>
                </c:pt>
                <c:pt idx="5">
                  <c:v>6.9064574720287037</c:v>
                </c:pt>
                <c:pt idx="6">
                  <c:v>15.434477186430634</c:v>
                </c:pt>
                <c:pt idx="7">
                  <c:v>18.213425531537276</c:v>
                </c:pt>
                <c:pt idx="8">
                  <c:v>15.658054600377316</c:v>
                </c:pt>
                <c:pt idx="9">
                  <c:v>3.1067377748053508</c:v>
                </c:pt>
                <c:pt idx="10">
                  <c:v>5.705527745889003</c:v>
                </c:pt>
                <c:pt idx="11">
                  <c:v>0</c:v>
                </c:pt>
              </c:numCache>
            </c:numRef>
          </c:val>
          <c:extLst>
            <c:ext xmlns:c16="http://schemas.microsoft.com/office/drawing/2014/chart" uri="{C3380CC4-5D6E-409C-BE32-E72D297353CC}">
              <c16:uniqueId val="{00000003-D212-4F22-9705-889DB62288DE}"/>
            </c:ext>
          </c:extLst>
        </c:ser>
        <c:dLbls>
          <c:showLegendKey val="0"/>
          <c:showVal val="0"/>
          <c:showCatName val="0"/>
          <c:showSerName val="0"/>
          <c:showPercent val="0"/>
          <c:showBubbleSize val="0"/>
        </c:dLbls>
        <c:gapWidth val="50"/>
        <c:overlap val="100"/>
        <c:axId val="137815552"/>
        <c:axId val="137817088"/>
      </c:barChart>
      <c:catAx>
        <c:axId val="137815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817088"/>
        <c:crosses val="autoZero"/>
        <c:auto val="1"/>
        <c:lblAlgn val="ctr"/>
        <c:lblOffset val="100"/>
        <c:tickLblSkip val="1"/>
        <c:tickMarkSkip val="1"/>
        <c:noMultiLvlLbl val="0"/>
      </c:catAx>
      <c:valAx>
        <c:axId val="137817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815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28.416094396132465</c:v>
                </c:pt>
                <c:pt idx="1">
                  <c:v>40.554869476190184</c:v>
                </c:pt>
                <c:pt idx="2">
                  <c:v>57.322064556456773</c:v>
                </c:pt>
                <c:pt idx="3">
                  <c:v>81.165778120689851</c:v>
                </c:pt>
                <c:pt idx="4">
                  <c:v>93.922814618896339</c:v>
                </c:pt>
              </c:numCache>
            </c:numRef>
          </c:val>
          <c:extLst>
            <c:ext xmlns:c16="http://schemas.microsoft.com/office/drawing/2014/chart" uri="{C3380CC4-5D6E-409C-BE32-E72D297353CC}">
              <c16:uniqueId val="{00000000-FEE2-4104-B411-2EB5986218C3}"/>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11.864234159406093</c:v>
                </c:pt>
                <c:pt idx="1">
                  <c:v>10.19027780686107</c:v>
                </c:pt>
                <c:pt idx="2">
                  <c:v>12.93990637767978</c:v>
                </c:pt>
                <c:pt idx="3">
                  <c:v>10.206715886343195</c:v>
                </c:pt>
                <c:pt idx="4">
                  <c:v>4.6381365591508521</c:v>
                </c:pt>
              </c:numCache>
            </c:numRef>
          </c:val>
          <c:extLst>
            <c:ext xmlns:c16="http://schemas.microsoft.com/office/drawing/2014/chart" uri="{C3380CC4-5D6E-409C-BE32-E72D297353CC}">
              <c16:uniqueId val="{00000001-FEE2-4104-B411-2EB5986218C3}"/>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44.482707999287427</c:v>
                </c:pt>
                <c:pt idx="1">
                  <c:v>32.476189870561981</c:v>
                </c:pt>
                <c:pt idx="2">
                  <c:v>22.28648708680717</c:v>
                </c:pt>
                <c:pt idx="3">
                  <c:v>7.1677423993421936</c:v>
                </c:pt>
                <c:pt idx="4">
                  <c:v>1.2196956100340581</c:v>
                </c:pt>
              </c:numCache>
            </c:numRef>
          </c:val>
          <c:extLst>
            <c:ext xmlns:c16="http://schemas.microsoft.com/office/drawing/2014/chart" uri="{C3380CC4-5D6E-409C-BE32-E72D297353CC}">
              <c16:uniqueId val="{00000002-FEE2-4104-B411-2EB5986218C3}"/>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15.236963445174013</c:v>
                </c:pt>
                <c:pt idx="1">
                  <c:v>16.778662846386762</c:v>
                </c:pt>
                <c:pt idx="2">
                  <c:v>7.4515419790562767</c:v>
                </c:pt>
                <c:pt idx="3">
                  <c:v>1.4597635936247606</c:v>
                </c:pt>
                <c:pt idx="4">
                  <c:v>0.21935321191875037</c:v>
                </c:pt>
              </c:numCache>
            </c:numRef>
          </c:val>
          <c:extLst>
            <c:ext xmlns:c16="http://schemas.microsoft.com/office/drawing/2014/chart" uri="{C3380CC4-5D6E-409C-BE32-E72D297353CC}">
              <c16:uniqueId val="{00000003-FEE2-4104-B411-2EB5986218C3}"/>
            </c:ext>
          </c:extLst>
        </c:ser>
        <c:dLbls>
          <c:showLegendKey val="0"/>
          <c:showVal val="0"/>
          <c:showCatName val="0"/>
          <c:showSerName val="0"/>
          <c:showPercent val="0"/>
          <c:showBubbleSize val="0"/>
        </c:dLbls>
        <c:gapWidth val="50"/>
        <c:overlap val="100"/>
        <c:axId val="146251136"/>
        <c:axId val="146281600"/>
      </c:barChart>
      <c:catAx>
        <c:axId val="14625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281600"/>
        <c:crosses val="autoZero"/>
        <c:auto val="1"/>
        <c:lblAlgn val="ctr"/>
        <c:lblOffset val="100"/>
        <c:tickLblSkip val="1"/>
        <c:tickMarkSkip val="1"/>
        <c:noMultiLvlLbl val="0"/>
      </c:catAx>
      <c:valAx>
        <c:axId val="14628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25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MICS06!$R$121:$AC$121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MICS06!$R$124:$AC$124</c:f>
              <c:numCache>
                <c:formatCode>###0.0</c:formatCode>
                <c:ptCount val="12"/>
                <c:pt idx="0">
                  <c:v>79.354437584251627</c:v>
                </c:pt>
                <c:pt idx="1">
                  <c:v>38.502940763650948</c:v>
                </c:pt>
                <c:pt idx="2">
                  <c:v>71.861110695318771</c:v>
                </c:pt>
                <c:pt idx="3">
                  <c:v>24.605178187845627</c:v>
                </c:pt>
                <c:pt idx="4">
                  <c:v>36.041351955413681</c:v>
                </c:pt>
                <c:pt idx="5">
                  <c:v>52.863331985431486</c:v>
                </c:pt>
                <c:pt idx="6">
                  <c:v>30.386423490130586</c:v>
                </c:pt>
                <c:pt idx="7">
                  <c:v>23.04875960878983</c:v>
                </c:pt>
                <c:pt idx="8">
                  <c:v>49.071681748024631</c:v>
                </c:pt>
                <c:pt idx="9">
                  <c:v>26.401627600720882</c:v>
                </c:pt>
                <c:pt idx="10">
                  <c:v>26.280223347611262</c:v>
                </c:pt>
                <c:pt idx="11">
                  <c:v>63.646942131531105</c:v>
                </c:pt>
              </c:numCache>
            </c:numRef>
          </c:val>
          <c:extLst>
            <c:ext xmlns:c16="http://schemas.microsoft.com/office/drawing/2014/chart" uri="{C3380CC4-5D6E-409C-BE32-E72D297353CC}">
              <c16:uniqueId val="{00000000-1935-489C-B762-483902A0E745}"/>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MICS06!$R$121:$AC$121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MICS06!$R$125:$AC$125</c:f>
              <c:numCache>
                <c:formatCode>###0.0</c:formatCode>
                <c:ptCount val="12"/>
                <c:pt idx="0">
                  <c:v>2.5178314254284029</c:v>
                </c:pt>
                <c:pt idx="1">
                  <c:v>11.701643666079704</c:v>
                </c:pt>
                <c:pt idx="2">
                  <c:v>24.41937435911435</c:v>
                </c:pt>
                <c:pt idx="3">
                  <c:v>9.5202693315632914</c:v>
                </c:pt>
                <c:pt idx="4">
                  <c:v>6.0872179509156163</c:v>
                </c:pt>
                <c:pt idx="5">
                  <c:v>16.880833659812257</c:v>
                </c:pt>
                <c:pt idx="6">
                  <c:v>3.4402871357130103</c:v>
                </c:pt>
                <c:pt idx="7">
                  <c:v>17.1740002730638</c:v>
                </c:pt>
                <c:pt idx="8">
                  <c:v>9.0856026073413769</c:v>
                </c:pt>
                <c:pt idx="9">
                  <c:v>17.266200610273657</c:v>
                </c:pt>
                <c:pt idx="10">
                  <c:v>25.581064829744026</c:v>
                </c:pt>
                <c:pt idx="11">
                  <c:v>29.008001265902195</c:v>
                </c:pt>
              </c:numCache>
            </c:numRef>
          </c:val>
          <c:extLst>
            <c:ext xmlns:c16="http://schemas.microsoft.com/office/drawing/2014/chart" uri="{C3380CC4-5D6E-409C-BE32-E72D297353CC}">
              <c16:uniqueId val="{00000001-1935-489C-B762-483902A0E745}"/>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MICS06!$R$121:$AC$121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MICS06!$R$126:$AC$126</c:f>
              <c:numCache>
                <c:formatCode>###0.0</c:formatCode>
                <c:ptCount val="12"/>
                <c:pt idx="0">
                  <c:v>17.492953490965629</c:v>
                </c:pt>
                <c:pt idx="1">
                  <c:v>48.366834296467033</c:v>
                </c:pt>
                <c:pt idx="2">
                  <c:v>3.6493908176940577</c:v>
                </c:pt>
                <c:pt idx="3">
                  <c:v>55.281782953230838</c:v>
                </c:pt>
                <c:pt idx="4">
                  <c:v>35.17803427631523</c:v>
                </c:pt>
                <c:pt idx="5">
                  <c:v>28.714580568527559</c:v>
                </c:pt>
                <c:pt idx="6">
                  <c:v>41.43256535593666</c:v>
                </c:pt>
                <c:pt idx="7">
                  <c:v>59.622152472222766</c:v>
                </c:pt>
                <c:pt idx="8">
                  <c:v>41.293983777838662</c:v>
                </c:pt>
                <c:pt idx="9">
                  <c:v>53.747276372631973</c:v>
                </c:pt>
                <c:pt idx="10">
                  <c:v>42.709124022393304</c:v>
                </c:pt>
                <c:pt idx="11">
                  <c:v>7.3355900943819377</c:v>
                </c:pt>
              </c:numCache>
            </c:numRef>
          </c:val>
          <c:extLst>
            <c:ext xmlns:c16="http://schemas.microsoft.com/office/drawing/2014/chart" uri="{C3380CC4-5D6E-409C-BE32-E72D297353CC}">
              <c16:uniqueId val="{00000002-1935-489C-B762-483902A0E745}"/>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MICS06!$R$121:$AC$121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MICS06!$R$127:$AC$127</c:f>
              <c:numCache>
                <c:formatCode>###0.0</c:formatCode>
                <c:ptCount val="12"/>
                <c:pt idx="0">
                  <c:v>0.63477749935433736</c:v>
                </c:pt>
                <c:pt idx="1">
                  <c:v>1.4285812738023123</c:v>
                </c:pt>
                <c:pt idx="2">
                  <c:v>7.0124127872820505E-2</c:v>
                </c:pt>
                <c:pt idx="3">
                  <c:v>10.592769527360254</c:v>
                </c:pt>
                <c:pt idx="4">
                  <c:v>22.693395817355473</c:v>
                </c:pt>
                <c:pt idx="5">
                  <c:v>1.5412537862286979</c:v>
                </c:pt>
                <c:pt idx="6">
                  <c:v>24.740724018219755</c:v>
                </c:pt>
                <c:pt idx="7">
                  <c:v>0.15508764592361607</c:v>
                </c:pt>
                <c:pt idx="8">
                  <c:v>0.54873186679533248</c:v>
                </c:pt>
                <c:pt idx="9">
                  <c:v>2.584895416373481</c:v>
                </c:pt>
                <c:pt idx="10">
                  <c:v>5.4295878002514026</c:v>
                </c:pt>
                <c:pt idx="11">
                  <c:v>9.466508184762832E-3</c:v>
                </c:pt>
              </c:numCache>
            </c:numRef>
          </c:val>
          <c:extLst>
            <c:ext xmlns:c16="http://schemas.microsoft.com/office/drawing/2014/chart" uri="{C3380CC4-5D6E-409C-BE32-E72D297353CC}">
              <c16:uniqueId val="{00000003-1935-489C-B762-483902A0E745}"/>
            </c:ext>
          </c:extLst>
        </c:ser>
        <c:dLbls>
          <c:showLegendKey val="0"/>
          <c:showVal val="0"/>
          <c:showCatName val="0"/>
          <c:showSerName val="0"/>
          <c:showPercent val="0"/>
          <c:showBubbleSize val="0"/>
        </c:dLbls>
        <c:gapWidth val="50"/>
        <c:overlap val="100"/>
        <c:axId val="146385536"/>
        <c:axId val="146416000"/>
      </c:barChart>
      <c:catAx>
        <c:axId val="146385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416000"/>
        <c:crosses val="autoZero"/>
        <c:auto val="1"/>
        <c:lblAlgn val="ctr"/>
        <c:lblOffset val="100"/>
        <c:tickLblSkip val="1"/>
        <c:tickMarkSkip val="1"/>
        <c:noMultiLvlLbl val="0"/>
      </c:catAx>
      <c:valAx>
        <c:axId val="146416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85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7D6-44A4-BD51-E5B4C04AAAA5}"/>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7D6-44A4-BD51-E5B4C04AAAA5}"/>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7D6-44A4-BD51-E5B4C04AAAA5}"/>
            </c:ext>
          </c:extLst>
        </c:ser>
        <c:dLbls>
          <c:showLegendKey val="0"/>
          <c:showVal val="0"/>
          <c:showCatName val="0"/>
          <c:showSerName val="0"/>
          <c:showPercent val="0"/>
          <c:showBubbleSize val="0"/>
        </c:dLbls>
        <c:gapWidth val="50"/>
        <c:overlap val="100"/>
        <c:axId val="146621184"/>
        <c:axId val="146622720"/>
      </c:barChart>
      <c:catAx>
        <c:axId val="14662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622720"/>
        <c:crosses val="autoZero"/>
        <c:auto val="1"/>
        <c:lblAlgn val="ctr"/>
        <c:lblOffset val="100"/>
        <c:tickLblSkip val="1"/>
        <c:tickMarkSkip val="1"/>
        <c:noMultiLvlLbl val="0"/>
      </c:catAx>
      <c:valAx>
        <c:axId val="14662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62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MICS06!$R$221:$AC$221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MICS06!$R$222:$AC$222</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8C2-47D4-A927-EF1F27CD1C62}"/>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MICS06!$R$221:$AC$221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MICS06!$R$223:$AC$223</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78C2-47D4-A927-EF1F27CD1C62}"/>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MICS06!$R$221:$AC$221</c:f>
              <c:strCache>
                <c:ptCount val="12"/>
                <c:pt idx="0">
                  <c:v>Adamaoua</c:v>
                </c:pt>
                <c:pt idx="1">
                  <c:v>Centre</c:v>
                </c:pt>
                <c:pt idx="2">
                  <c:v>Douala</c:v>
                </c:pt>
                <c:pt idx="3">
                  <c:v>Est</c:v>
                </c:pt>
                <c:pt idx="4">
                  <c:v>Extreme Nord</c:v>
                </c:pt>
                <c:pt idx="5">
                  <c:v>Littoral</c:v>
                </c:pt>
                <c:pt idx="6">
                  <c:v>Nord</c:v>
                </c:pt>
                <c:pt idx="7">
                  <c:v>Nord Ouest</c:v>
                </c:pt>
                <c:pt idx="8">
                  <c:v>Ouest</c:v>
                </c:pt>
                <c:pt idx="9">
                  <c:v>Sud</c:v>
                </c:pt>
                <c:pt idx="10">
                  <c:v>Sud Ouest</c:v>
                </c:pt>
                <c:pt idx="11">
                  <c:v>Yaounde</c:v>
                </c:pt>
              </c:strCache>
            </c:strRef>
          </c:cat>
          <c:val>
            <c:numRef>
              <c:f>MICS06!$R$224:$AC$224</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78C2-47D4-A927-EF1F27CD1C62}"/>
            </c:ext>
          </c:extLst>
        </c:ser>
        <c:dLbls>
          <c:showLegendKey val="0"/>
          <c:showVal val="0"/>
          <c:showCatName val="0"/>
          <c:showSerName val="0"/>
          <c:showPercent val="0"/>
          <c:showBubbleSize val="0"/>
        </c:dLbls>
        <c:gapWidth val="50"/>
        <c:overlap val="100"/>
        <c:axId val="146744448"/>
        <c:axId val="146745984"/>
      </c:barChart>
      <c:catAx>
        <c:axId val="14674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45984"/>
        <c:crosses val="autoZero"/>
        <c:auto val="1"/>
        <c:lblAlgn val="ctr"/>
        <c:lblOffset val="100"/>
        <c:tickLblSkip val="1"/>
        <c:tickMarkSkip val="1"/>
        <c:noMultiLvlLbl val="0"/>
      </c:catAx>
      <c:valAx>
        <c:axId val="14674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4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8A5-4556-AEA4-800CA7EA494E}"/>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8A5-4556-AEA4-800CA7EA494E}"/>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8A5-4556-AEA4-800CA7EA494E}"/>
            </c:ext>
          </c:extLst>
        </c:ser>
        <c:dLbls>
          <c:showLegendKey val="0"/>
          <c:showVal val="0"/>
          <c:showCatName val="0"/>
          <c:showSerName val="0"/>
          <c:showPercent val="0"/>
          <c:showBubbleSize val="0"/>
        </c:dLbls>
        <c:gapWidth val="50"/>
        <c:overlap val="100"/>
        <c:axId val="146798080"/>
        <c:axId val="146799616"/>
      </c:barChart>
      <c:catAx>
        <c:axId val="146798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99616"/>
        <c:crosses val="autoZero"/>
        <c:auto val="1"/>
        <c:lblAlgn val="ctr"/>
        <c:lblOffset val="100"/>
        <c:tickLblSkip val="1"/>
        <c:tickMarkSkip val="1"/>
        <c:noMultiLvlLbl val="0"/>
      </c:catAx>
      <c:valAx>
        <c:axId val="146799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98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57.57230377227603</c:v>
                </c:pt>
                <c:pt idx="1">
                  <c:v>80.278429238863367</c:v>
                </c:pt>
                <c:pt idx="2">
                  <c:v>85.780951823805538</c:v>
                </c:pt>
                <c:pt idx="3">
                  <c:v>92.964887329858414</c:v>
                </c:pt>
                <c:pt idx="4">
                  <c:v>96.836481009394461</c:v>
                </c:pt>
              </c:numCache>
            </c:numRef>
          </c:val>
          <c:extLst>
            <c:ext xmlns:c16="http://schemas.microsoft.com/office/drawing/2014/chart" uri="{C3380CC4-5D6E-409C-BE32-E72D297353CC}">
              <c16:uniqueId val="{00000000-BCE6-437E-AD81-05EEC7676C3B}"/>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15.061055203299382</c:v>
                </c:pt>
                <c:pt idx="1">
                  <c:v>9.8847139019034351</c:v>
                </c:pt>
                <c:pt idx="2">
                  <c:v>10.365992506415939</c:v>
                </c:pt>
                <c:pt idx="3">
                  <c:v>5.6023950671668752</c:v>
                </c:pt>
                <c:pt idx="4">
                  <c:v>3.0083654921643133</c:v>
                </c:pt>
              </c:numCache>
            </c:numRef>
          </c:val>
          <c:extLst>
            <c:ext xmlns:c16="http://schemas.microsoft.com/office/drawing/2014/chart" uri="{C3380CC4-5D6E-409C-BE32-E72D297353CC}">
              <c16:uniqueId val="{00000001-BCE6-437E-AD81-05EEC7676C3B}"/>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23.240185510202618</c:v>
                </c:pt>
                <c:pt idx="1">
                  <c:v>9.3547840388554029</c:v>
                </c:pt>
                <c:pt idx="2">
                  <c:v>3.84374457498012</c:v>
                </c:pt>
                <c:pt idx="3">
                  <c:v>1.4327176029747113</c:v>
                </c:pt>
                <c:pt idx="4">
                  <c:v>0.1551534984412255</c:v>
                </c:pt>
              </c:numCache>
            </c:numRef>
          </c:val>
          <c:extLst>
            <c:ext xmlns:c16="http://schemas.microsoft.com/office/drawing/2014/chart" uri="{C3380CC4-5D6E-409C-BE32-E72D297353CC}">
              <c16:uniqueId val="{00000002-BCE6-437E-AD81-05EEC7676C3B}"/>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4.1264555142219699</c:v>
                </c:pt>
                <c:pt idx="1">
                  <c:v>0.48207282037779431</c:v>
                </c:pt>
                <c:pt idx="2">
                  <c:v>9.3110947984038541E-3</c:v>
                </c:pt>
                <c:pt idx="3">
                  <c:v>0</c:v>
                </c:pt>
                <c:pt idx="4">
                  <c:v>0</c:v>
                </c:pt>
              </c:numCache>
            </c:numRef>
          </c:val>
          <c:extLst>
            <c:ext xmlns:c16="http://schemas.microsoft.com/office/drawing/2014/chart" uri="{C3380CC4-5D6E-409C-BE32-E72D297353CC}">
              <c16:uniqueId val="{00000003-BCE6-437E-AD81-05EEC7676C3B}"/>
            </c:ext>
          </c:extLst>
        </c:ser>
        <c:dLbls>
          <c:showLegendKey val="0"/>
          <c:showVal val="0"/>
          <c:showCatName val="0"/>
          <c:showSerName val="0"/>
          <c:showPercent val="0"/>
          <c:showBubbleSize val="0"/>
        </c:dLbls>
        <c:gapWidth val="50"/>
        <c:overlap val="100"/>
        <c:axId val="146889728"/>
        <c:axId val="146899712"/>
      </c:barChart>
      <c:catAx>
        <c:axId val="14688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899712"/>
        <c:crosses val="autoZero"/>
        <c:auto val="1"/>
        <c:lblAlgn val="ctr"/>
        <c:lblOffset val="100"/>
        <c:tickLblSkip val="1"/>
        <c:tickMarkSkip val="1"/>
        <c:noMultiLvlLbl val="0"/>
      </c:catAx>
      <c:valAx>
        <c:axId val="146899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88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34.531379934451451</c:v>
                </c:pt>
                <c:pt idx="1">
                  <c:v>55.404287861340912</c:v>
                </c:pt>
                <c:pt idx="2">
                  <c:v>62.584802188466298</c:v>
                </c:pt>
                <c:pt idx="3">
                  <c:v>62.759733855906234</c:v>
                </c:pt>
                <c:pt idx="4">
                  <c:v>83.678687181244655</c:v>
                </c:pt>
              </c:numCache>
            </c:numRef>
          </c:val>
          <c:extLst>
            <c:ext xmlns:c16="http://schemas.microsoft.com/office/drawing/2014/chart" uri="{C3380CC4-5D6E-409C-BE32-E72D297353CC}">
              <c16:uniqueId val="{00000000-7F56-4A93-B9FF-D39DF4E74FAE}"/>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16.524322711034468</c:v>
                </c:pt>
                <c:pt idx="1">
                  <c:v>28.883426838791589</c:v>
                </c:pt>
                <c:pt idx="2">
                  <c:v>29.049476073817992</c:v>
                </c:pt>
                <c:pt idx="3">
                  <c:v>32.373219983653904</c:v>
                </c:pt>
                <c:pt idx="4">
                  <c:v>14.188585038028666</c:v>
                </c:pt>
              </c:numCache>
            </c:numRef>
          </c:val>
          <c:extLst>
            <c:ext xmlns:c16="http://schemas.microsoft.com/office/drawing/2014/chart" uri="{C3380CC4-5D6E-409C-BE32-E72D297353CC}">
              <c16:uniqueId val="{00000001-7F56-4A93-B9FF-D39DF4E74FAE}"/>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44.346241836963529</c:v>
                </c:pt>
                <c:pt idx="1">
                  <c:v>15.491312853112817</c:v>
                </c:pt>
                <c:pt idx="2">
                  <c:v>8.2157840829269091</c:v>
                </c:pt>
                <c:pt idx="3">
                  <c:v>4.8583211801100505</c:v>
                </c:pt>
                <c:pt idx="4">
                  <c:v>2.1327277807266789</c:v>
                </c:pt>
              </c:numCache>
            </c:numRef>
          </c:val>
          <c:extLst>
            <c:ext xmlns:c16="http://schemas.microsoft.com/office/drawing/2014/chart" uri="{C3380CC4-5D6E-409C-BE32-E72D297353CC}">
              <c16:uniqueId val="{00000002-7F56-4A93-B9FF-D39DF4E74FAE}"/>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4.5980555175505478</c:v>
                </c:pt>
                <c:pt idx="1">
                  <c:v>0.22097244675468194</c:v>
                </c:pt>
                <c:pt idx="2">
                  <c:v>0.14993765478880069</c:v>
                </c:pt>
                <c:pt idx="3">
                  <c:v>8.7249803298121119E-3</c:v>
                </c:pt>
                <c:pt idx="4">
                  <c:v>0</c:v>
                </c:pt>
              </c:numCache>
            </c:numRef>
          </c:val>
          <c:extLst>
            <c:ext xmlns:c16="http://schemas.microsoft.com/office/drawing/2014/chart" uri="{C3380CC4-5D6E-409C-BE32-E72D297353CC}">
              <c16:uniqueId val="{00000003-7F56-4A93-B9FF-D39DF4E74FAE}"/>
            </c:ext>
          </c:extLst>
        </c:ser>
        <c:dLbls>
          <c:showLegendKey val="0"/>
          <c:showVal val="0"/>
          <c:showCatName val="0"/>
          <c:showSerName val="0"/>
          <c:showPercent val="0"/>
          <c:showBubbleSize val="0"/>
        </c:dLbls>
        <c:gapWidth val="50"/>
        <c:overlap val="100"/>
        <c:axId val="147325696"/>
        <c:axId val="147327232"/>
      </c:barChart>
      <c:catAx>
        <c:axId val="14732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27232"/>
        <c:crosses val="autoZero"/>
        <c:auto val="1"/>
        <c:lblAlgn val="ctr"/>
        <c:lblOffset val="100"/>
        <c:tickLblSkip val="1"/>
        <c:tickMarkSkip val="1"/>
        <c:noMultiLvlLbl val="0"/>
      </c:catAx>
      <c:valAx>
        <c:axId val="14732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2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0D8-49C5-8A26-2CF4379FBC25}"/>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0D8-49C5-8A26-2CF4379FBC25}"/>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0D8-49C5-8A26-2CF4379FBC25}"/>
            </c:ext>
          </c:extLst>
        </c:ser>
        <c:dLbls>
          <c:showLegendKey val="0"/>
          <c:showVal val="0"/>
          <c:showCatName val="0"/>
          <c:showSerName val="0"/>
          <c:showPercent val="0"/>
          <c:showBubbleSize val="0"/>
        </c:dLbls>
        <c:gapWidth val="50"/>
        <c:overlap val="100"/>
        <c:axId val="147391616"/>
        <c:axId val="147393152"/>
      </c:barChart>
      <c:catAx>
        <c:axId val="14739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93152"/>
        <c:crosses val="autoZero"/>
        <c:auto val="1"/>
        <c:lblAlgn val="ctr"/>
        <c:lblOffset val="100"/>
        <c:tickLblSkip val="1"/>
        <c:tickMarkSkip val="1"/>
        <c:noMultiLvlLbl val="0"/>
      </c:catAx>
      <c:valAx>
        <c:axId val="14739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9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20.08360602979208</c:v>
                </c:pt>
                <c:pt idx="1">
                  <c:v>22.544728471263614</c:v>
                </c:pt>
                <c:pt idx="2">
                  <c:v>32.803648254348879</c:v>
                </c:pt>
                <c:pt idx="3">
                  <c:v>59.122845395905308</c:v>
                </c:pt>
                <c:pt idx="4">
                  <c:v>73.082861932264294</c:v>
                </c:pt>
              </c:numCache>
            </c:numRef>
          </c:val>
          <c:extLst>
            <c:ext xmlns:c16="http://schemas.microsoft.com/office/drawing/2014/chart" uri="{C3380CC4-5D6E-409C-BE32-E72D297353CC}">
              <c16:uniqueId val="{00000000-99A3-4708-967D-00E9156E85F0}"/>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3.4331602721474859</c:v>
                </c:pt>
                <c:pt idx="1">
                  <c:v>6.4535302294053043</c:v>
                </c:pt>
                <c:pt idx="2">
                  <c:v>19.401934229406912</c:v>
                </c:pt>
                <c:pt idx="3">
                  <c:v>26.504339086052958</c:v>
                </c:pt>
                <c:pt idx="4">
                  <c:v>22.718714338676147</c:v>
                </c:pt>
              </c:numCache>
            </c:numRef>
          </c:val>
          <c:extLst>
            <c:ext xmlns:c16="http://schemas.microsoft.com/office/drawing/2014/chart" uri="{C3380CC4-5D6E-409C-BE32-E72D297353CC}">
              <c16:uniqueId val="{00000001-99A3-4708-967D-00E9156E85F0}"/>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47.473487159112082</c:v>
                </c:pt>
                <c:pt idx="1">
                  <c:v>64.644211219759285</c:v>
                </c:pt>
                <c:pt idx="2">
                  <c:v>46.250680883886091</c:v>
                </c:pt>
                <c:pt idx="3">
                  <c:v>14.003968356256383</c:v>
                </c:pt>
                <c:pt idx="4">
                  <c:v>4.1523243548915065</c:v>
                </c:pt>
              </c:numCache>
            </c:numRef>
          </c:val>
          <c:extLst>
            <c:ext xmlns:c16="http://schemas.microsoft.com/office/drawing/2014/chart" uri="{C3380CC4-5D6E-409C-BE32-E72D297353CC}">
              <c16:uniqueId val="{00000002-99A3-4708-967D-00E9156E85F0}"/>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29.009746538948345</c:v>
                </c:pt>
                <c:pt idx="1">
                  <c:v>6.3575300795718075</c:v>
                </c:pt>
                <c:pt idx="2">
                  <c:v>1.5437366323581232</c:v>
                </c:pt>
                <c:pt idx="3">
                  <c:v>0.36884716178535043</c:v>
                </c:pt>
                <c:pt idx="4">
                  <c:v>4.6099374168052612E-2</c:v>
                </c:pt>
              </c:numCache>
            </c:numRef>
          </c:val>
          <c:extLst>
            <c:ext xmlns:c16="http://schemas.microsoft.com/office/drawing/2014/chart" uri="{C3380CC4-5D6E-409C-BE32-E72D297353CC}">
              <c16:uniqueId val="{00000003-99A3-4708-967D-00E9156E85F0}"/>
            </c:ext>
          </c:extLst>
        </c:ser>
        <c:dLbls>
          <c:showLegendKey val="0"/>
          <c:showVal val="0"/>
          <c:showCatName val="0"/>
          <c:showSerName val="0"/>
          <c:showPercent val="0"/>
          <c:showBubbleSize val="0"/>
        </c:dLbls>
        <c:gapWidth val="50"/>
        <c:overlap val="100"/>
        <c:axId val="146567552"/>
        <c:axId val="146569088"/>
      </c:barChart>
      <c:catAx>
        <c:axId val="146567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569088"/>
        <c:crosses val="autoZero"/>
        <c:auto val="1"/>
        <c:lblAlgn val="ctr"/>
        <c:lblOffset val="100"/>
        <c:tickLblSkip val="1"/>
        <c:tickMarkSkip val="1"/>
        <c:noMultiLvlLbl val="0"/>
      </c:catAx>
      <c:valAx>
        <c:axId val="146569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567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16.381775969509995</c:v>
                </c:pt>
                <c:pt idx="1">
                  <c:v>23.918602199085921</c:v>
                </c:pt>
                <c:pt idx="2">
                  <c:v>21.385110201710663</c:v>
                </c:pt>
                <c:pt idx="3">
                  <c:v>23.017956939291217</c:v>
                </c:pt>
                <c:pt idx="4">
                  <c:v>36.437407018774003</c:v>
                </c:pt>
              </c:numCache>
            </c:numRef>
          </c:val>
          <c:extLst>
            <c:ext xmlns:c16="http://schemas.microsoft.com/office/drawing/2014/chart" uri="{C3380CC4-5D6E-409C-BE32-E72D297353CC}">
              <c16:uniqueId val="{00000000-DCAB-410D-A600-52940BF5C1E6}"/>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1.802560694576542</c:v>
                </c:pt>
                <c:pt idx="1">
                  <c:v>5.9861748726769299</c:v>
                </c:pt>
                <c:pt idx="2">
                  <c:v>4.5205811643461553</c:v>
                </c:pt>
                <c:pt idx="3">
                  <c:v>8.803133353504899</c:v>
                </c:pt>
                <c:pt idx="4">
                  <c:v>21.717709278120921</c:v>
                </c:pt>
              </c:numCache>
            </c:numRef>
          </c:val>
          <c:extLst>
            <c:ext xmlns:c16="http://schemas.microsoft.com/office/drawing/2014/chart" uri="{C3380CC4-5D6E-409C-BE32-E72D297353CC}">
              <c16:uniqueId val="{00000001-DCAB-410D-A600-52940BF5C1E6}"/>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44.373887032726202</c:v>
                </c:pt>
                <c:pt idx="1">
                  <c:v>50.909601095164476</c:v>
                </c:pt>
                <c:pt idx="2">
                  <c:v>67.993560815764496</c:v>
                </c:pt>
                <c:pt idx="3">
                  <c:v>63.231268773780059</c:v>
                </c:pt>
                <c:pt idx="4">
                  <c:v>40.581331232380023</c:v>
                </c:pt>
              </c:numCache>
            </c:numRef>
          </c:val>
          <c:extLst>
            <c:ext xmlns:c16="http://schemas.microsoft.com/office/drawing/2014/chart" uri="{C3380CC4-5D6E-409C-BE32-E72D297353CC}">
              <c16:uniqueId val="{00000002-DCAB-410D-A600-52940BF5C1E6}"/>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37.441776303187268</c:v>
                </c:pt>
                <c:pt idx="1">
                  <c:v>19.185621833072673</c:v>
                </c:pt>
                <c:pt idx="2">
                  <c:v>6.1007478181786867</c:v>
                </c:pt>
                <c:pt idx="3">
                  <c:v>4.9476409334238136</c:v>
                </c:pt>
                <c:pt idx="4">
                  <c:v>1.2635524707250516</c:v>
                </c:pt>
              </c:numCache>
            </c:numRef>
          </c:val>
          <c:extLst>
            <c:ext xmlns:c16="http://schemas.microsoft.com/office/drawing/2014/chart" uri="{C3380CC4-5D6E-409C-BE32-E72D297353CC}">
              <c16:uniqueId val="{00000003-DCAB-410D-A600-52940BF5C1E6}"/>
            </c:ext>
          </c:extLst>
        </c:ser>
        <c:dLbls>
          <c:showLegendKey val="0"/>
          <c:showVal val="0"/>
          <c:showCatName val="0"/>
          <c:showSerName val="0"/>
          <c:showPercent val="0"/>
          <c:showBubbleSize val="0"/>
        </c:dLbls>
        <c:gapWidth val="50"/>
        <c:overlap val="100"/>
        <c:axId val="146322560"/>
        <c:axId val="146324096"/>
      </c:barChart>
      <c:catAx>
        <c:axId val="14632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24096"/>
        <c:crosses val="autoZero"/>
        <c:auto val="1"/>
        <c:lblAlgn val="ctr"/>
        <c:lblOffset val="100"/>
        <c:tickLblSkip val="1"/>
        <c:tickMarkSkip val="1"/>
        <c:noMultiLvlLbl val="0"/>
      </c:catAx>
      <c:valAx>
        <c:axId val="146324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22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'DHS11'!$M$18:$Q$18</c:f>
              <c:numCache>
                <c:formatCode>###0.0</c:formatCode>
                <c:ptCount val="5"/>
                <c:pt idx="0">
                  <c:v>31.601317061656722</c:v>
                </c:pt>
                <c:pt idx="1">
                  <c:v>33.985860706054957</c:v>
                </c:pt>
                <c:pt idx="2">
                  <c:v>37.461150164616058</c:v>
                </c:pt>
                <c:pt idx="3">
                  <c:v>44.128298096806063</c:v>
                </c:pt>
                <c:pt idx="4">
                  <c:v>58.310300909398585</c:v>
                </c:pt>
              </c:numCache>
            </c:numRef>
          </c:val>
          <c:extLst>
            <c:ext xmlns:c16="http://schemas.microsoft.com/office/drawing/2014/chart" uri="{C3380CC4-5D6E-409C-BE32-E72D297353CC}">
              <c16:uniqueId val="{00000000-152E-4240-9BEC-DE21854FA518}"/>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'DHS11'!$M$19:$Q$19</c:f>
              <c:numCache>
                <c:formatCode>###0.0</c:formatCode>
                <c:ptCount val="5"/>
                <c:pt idx="0">
                  <c:v>9.112777018240088</c:v>
                </c:pt>
                <c:pt idx="1">
                  <c:v>7.9322631922128677</c:v>
                </c:pt>
                <c:pt idx="2">
                  <c:v>7.9562073506989259</c:v>
                </c:pt>
                <c:pt idx="3">
                  <c:v>8.1530388858624008</c:v>
                </c:pt>
                <c:pt idx="4">
                  <c:v>9.4724767260113829</c:v>
                </c:pt>
              </c:numCache>
            </c:numRef>
          </c:val>
          <c:extLst>
            <c:ext xmlns:c16="http://schemas.microsoft.com/office/drawing/2014/chart" uri="{C3380CC4-5D6E-409C-BE32-E72D297353CC}">
              <c16:uniqueId val="{00000001-152E-4240-9BEC-DE21854FA518}"/>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'DHS11'!$M$20:$Q$20</c:f>
              <c:numCache>
                <c:formatCode>###0.0</c:formatCode>
                <c:ptCount val="5"/>
                <c:pt idx="0">
                  <c:v>42.124065006493936</c:v>
                </c:pt>
                <c:pt idx="1">
                  <c:v>35.185075189424836</c:v>
                </c:pt>
                <c:pt idx="2">
                  <c:v>33.407407476585618</c:v>
                </c:pt>
                <c:pt idx="3">
                  <c:v>34.110491034279512</c:v>
                </c:pt>
                <c:pt idx="4">
                  <c:v>21.759999587162795</c:v>
                </c:pt>
              </c:numCache>
            </c:numRef>
          </c:val>
          <c:extLst>
            <c:ext xmlns:c16="http://schemas.microsoft.com/office/drawing/2014/chart" uri="{C3380CC4-5D6E-409C-BE32-E72D297353CC}">
              <c16:uniqueId val="{00000002-152E-4240-9BEC-DE21854FA518}"/>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'DHS11'!$M$21:$Q$21</c:f>
              <c:numCache>
                <c:formatCode>###0.0</c:formatCode>
                <c:ptCount val="5"/>
                <c:pt idx="0">
                  <c:v>17.161840913609261</c:v>
                </c:pt>
                <c:pt idx="1">
                  <c:v>22.896800912307349</c:v>
                </c:pt>
                <c:pt idx="2">
                  <c:v>21.175235008099399</c:v>
                </c:pt>
                <c:pt idx="3">
                  <c:v>13.608171983052022</c:v>
                </c:pt>
                <c:pt idx="4">
                  <c:v>10.457222777427233</c:v>
                </c:pt>
              </c:numCache>
            </c:numRef>
          </c:val>
          <c:extLst>
            <c:ext xmlns:c16="http://schemas.microsoft.com/office/drawing/2014/chart" uri="{C3380CC4-5D6E-409C-BE32-E72D297353CC}">
              <c16:uniqueId val="{00000003-152E-4240-9BEC-DE21854FA518}"/>
            </c:ext>
          </c:extLst>
        </c:ser>
        <c:dLbls>
          <c:showLegendKey val="0"/>
          <c:showVal val="0"/>
          <c:showCatName val="0"/>
          <c:showSerName val="0"/>
          <c:showPercent val="0"/>
          <c:showBubbleSize val="0"/>
        </c:dLbls>
        <c:gapWidth val="50"/>
        <c:overlap val="100"/>
        <c:axId val="137748480"/>
        <c:axId val="137750016"/>
      </c:barChart>
      <c:catAx>
        <c:axId val="137748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750016"/>
        <c:crosses val="autoZero"/>
        <c:auto val="1"/>
        <c:lblAlgn val="ctr"/>
        <c:lblOffset val="100"/>
        <c:tickLblSkip val="1"/>
        <c:tickMarkSkip val="1"/>
        <c:noMultiLvlLbl val="0"/>
      </c:catAx>
      <c:valAx>
        <c:axId val="137750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748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'DHS11'!$R$15:$AC$15</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'DHS11'!$R$18:$AC$18</c:f>
              <c:numCache>
                <c:formatCode>###0.0</c:formatCode>
                <c:ptCount val="12"/>
                <c:pt idx="0">
                  <c:v>65.435459817830989</c:v>
                </c:pt>
                <c:pt idx="1">
                  <c:v>58.170105235207259</c:v>
                </c:pt>
                <c:pt idx="2">
                  <c:v>93.459188373915282</c:v>
                </c:pt>
                <c:pt idx="3">
                  <c:v>42.227895398797507</c:v>
                </c:pt>
                <c:pt idx="4">
                  <c:v>45.390960403239944</c:v>
                </c:pt>
                <c:pt idx="5">
                  <c:v>67.397317582171297</c:v>
                </c:pt>
                <c:pt idx="6">
                  <c:v>41.590700437691304</c:v>
                </c:pt>
                <c:pt idx="7">
                  <c:v>60.258629048165147</c:v>
                </c:pt>
                <c:pt idx="8">
                  <c:v>55.571325876507387</c:v>
                </c:pt>
                <c:pt idx="9">
                  <c:v>63.30469347402579</c:v>
                </c:pt>
                <c:pt idx="10">
                  <c:v>64.613776222946001</c:v>
                </c:pt>
                <c:pt idx="11">
                  <c:v>91.508480474199089</c:v>
                </c:pt>
              </c:numCache>
            </c:numRef>
          </c:val>
          <c:extLst>
            <c:ext xmlns:c16="http://schemas.microsoft.com/office/drawing/2014/chart" uri="{C3380CC4-5D6E-409C-BE32-E72D297353CC}">
              <c16:uniqueId val="{00000000-3D90-455C-BFA0-4920FD9CBA6C}"/>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'DHS11'!$R$15:$AC$15</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'DHS11'!$R$19:$AC$19</c:f>
              <c:numCache>
                <c:formatCode>###0.0</c:formatCode>
                <c:ptCount val="12"/>
                <c:pt idx="0">
                  <c:v>3.6863905344504366</c:v>
                </c:pt>
                <c:pt idx="1">
                  <c:v>13.768954908976246</c:v>
                </c:pt>
                <c:pt idx="2">
                  <c:v>5.5477723421860592</c:v>
                </c:pt>
                <c:pt idx="3">
                  <c:v>13.984339920344855</c:v>
                </c:pt>
                <c:pt idx="4">
                  <c:v>9.6392510142173915</c:v>
                </c:pt>
                <c:pt idx="5">
                  <c:v>4.4969367580217607</c:v>
                </c:pt>
                <c:pt idx="6">
                  <c:v>13.160423643300897</c:v>
                </c:pt>
                <c:pt idx="7">
                  <c:v>3.8710590827658673</c:v>
                </c:pt>
                <c:pt idx="8">
                  <c:v>10.697241806039138</c:v>
                </c:pt>
                <c:pt idx="9">
                  <c:v>7.6365576644469764</c:v>
                </c:pt>
                <c:pt idx="10">
                  <c:v>2.7714726407609245</c:v>
                </c:pt>
                <c:pt idx="11">
                  <c:v>6.5458381349145327</c:v>
                </c:pt>
              </c:numCache>
            </c:numRef>
          </c:val>
          <c:extLst>
            <c:ext xmlns:c16="http://schemas.microsoft.com/office/drawing/2014/chart" uri="{C3380CC4-5D6E-409C-BE32-E72D297353CC}">
              <c16:uniqueId val="{00000001-3D90-455C-BFA0-4920FD9CBA6C}"/>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'DHS11'!$R$15:$AC$15</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'DHS11'!$R$20:$AC$20</c:f>
              <c:numCache>
                <c:formatCode>###0.0</c:formatCode>
                <c:ptCount val="12"/>
                <c:pt idx="0">
                  <c:v>23.535862443070208</c:v>
                </c:pt>
                <c:pt idx="1">
                  <c:v>26.603446425015726</c:v>
                </c:pt>
                <c:pt idx="2">
                  <c:v>0.99303928389865881</c:v>
                </c:pt>
                <c:pt idx="3">
                  <c:v>42.645864377503649</c:v>
                </c:pt>
                <c:pt idx="4">
                  <c:v>29.568417203653652</c:v>
                </c:pt>
                <c:pt idx="5">
                  <c:v>18.832914437916898</c:v>
                </c:pt>
                <c:pt idx="6">
                  <c:v>31.675326304843104</c:v>
                </c:pt>
                <c:pt idx="7">
                  <c:v>13.867425001591297</c:v>
                </c:pt>
                <c:pt idx="8">
                  <c:v>19.598070194834698</c:v>
                </c:pt>
                <c:pt idx="9">
                  <c:v>27.150042458710466</c:v>
                </c:pt>
                <c:pt idx="10">
                  <c:v>24.431163936203497</c:v>
                </c:pt>
                <c:pt idx="11">
                  <c:v>1.9456813908863779</c:v>
                </c:pt>
              </c:numCache>
            </c:numRef>
          </c:val>
          <c:extLst>
            <c:ext xmlns:c16="http://schemas.microsoft.com/office/drawing/2014/chart" uri="{C3380CC4-5D6E-409C-BE32-E72D297353CC}">
              <c16:uniqueId val="{00000002-3D90-455C-BFA0-4920FD9CBA6C}"/>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'DHS11'!$R$15:$AC$15</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'DHS11'!$R$21:$AC$21</c:f>
              <c:numCache>
                <c:formatCode>###0.0</c:formatCode>
                <c:ptCount val="12"/>
                <c:pt idx="0">
                  <c:v>7.3422872046483683</c:v>
                </c:pt>
                <c:pt idx="1">
                  <c:v>1.4574934308007688</c:v>
                </c:pt>
                <c:pt idx="2">
                  <c:v>0</c:v>
                </c:pt>
                <c:pt idx="3">
                  <c:v>1.1419003033539865</c:v>
                </c:pt>
                <c:pt idx="4">
                  <c:v>15.401371378889012</c:v>
                </c:pt>
                <c:pt idx="5">
                  <c:v>9.2728312218900442</c:v>
                </c:pt>
                <c:pt idx="6">
                  <c:v>13.573549614164696</c:v>
                </c:pt>
                <c:pt idx="7">
                  <c:v>22.002886867477688</c:v>
                </c:pt>
                <c:pt idx="8">
                  <c:v>14.133362122618776</c:v>
                </c:pt>
                <c:pt idx="9">
                  <c:v>1.9087064028167706</c:v>
                </c:pt>
                <c:pt idx="10">
                  <c:v>8.183587200089578</c:v>
                </c:pt>
                <c:pt idx="11">
                  <c:v>0</c:v>
                </c:pt>
              </c:numCache>
            </c:numRef>
          </c:val>
          <c:extLst>
            <c:ext xmlns:c16="http://schemas.microsoft.com/office/drawing/2014/chart" uri="{C3380CC4-5D6E-409C-BE32-E72D297353CC}">
              <c16:uniqueId val="{00000003-3D90-455C-BFA0-4920FD9CBA6C}"/>
            </c:ext>
          </c:extLst>
        </c:ser>
        <c:dLbls>
          <c:showLegendKey val="0"/>
          <c:showVal val="0"/>
          <c:showCatName val="0"/>
          <c:showSerName val="0"/>
          <c:showPercent val="0"/>
          <c:showBubbleSize val="0"/>
        </c:dLbls>
        <c:gapWidth val="50"/>
        <c:overlap val="100"/>
        <c:axId val="137815552"/>
        <c:axId val="137817088"/>
      </c:barChart>
      <c:catAx>
        <c:axId val="137815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817088"/>
        <c:crosses val="autoZero"/>
        <c:auto val="1"/>
        <c:lblAlgn val="ctr"/>
        <c:lblOffset val="100"/>
        <c:tickLblSkip val="1"/>
        <c:tickMarkSkip val="1"/>
        <c:noMultiLvlLbl val="0"/>
      </c:catAx>
      <c:valAx>
        <c:axId val="137817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7815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'DHS11'!$C$18:$G$18</c:f>
              <c:numCache>
                <c:formatCode>###0.0</c:formatCode>
                <c:ptCount val="5"/>
                <c:pt idx="0">
                  <c:v>33.808476444194305</c:v>
                </c:pt>
                <c:pt idx="1">
                  <c:v>40.372229259138514</c:v>
                </c:pt>
                <c:pt idx="2">
                  <c:v>57.990714620531975</c:v>
                </c:pt>
                <c:pt idx="3">
                  <c:v>79.170495499451434</c:v>
                </c:pt>
                <c:pt idx="4">
                  <c:v>91.139697795928043</c:v>
                </c:pt>
              </c:numCache>
            </c:numRef>
          </c:val>
          <c:extLst>
            <c:ext xmlns:c16="http://schemas.microsoft.com/office/drawing/2014/chart" uri="{C3380CC4-5D6E-409C-BE32-E72D297353CC}">
              <c16:uniqueId val="{00000000-868E-494D-847D-046BA0B1B19C}"/>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'DHS11'!$C$19:$G$19</c:f>
              <c:numCache>
                <c:formatCode>###0.0</c:formatCode>
                <c:ptCount val="5"/>
                <c:pt idx="0">
                  <c:v>8.5100152109951281</c:v>
                </c:pt>
                <c:pt idx="1">
                  <c:v>9.2082480082552181</c:v>
                </c:pt>
                <c:pt idx="2">
                  <c:v>9.8151014196835948</c:v>
                </c:pt>
                <c:pt idx="3">
                  <c:v>9.3650142843026067</c:v>
                </c:pt>
                <c:pt idx="4">
                  <c:v>5.4479377594522145</c:v>
                </c:pt>
              </c:numCache>
            </c:numRef>
          </c:val>
          <c:extLst>
            <c:ext xmlns:c16="http://schemas.microsoft.com/office/drawing/2014/chart" uri="{C3380CC4-5D6E-409C-BE32-E72D297353CC}">
              <c16:uniqueId val="{00000001-868E-494D-847D-046BA0B1B19C}"/>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'DHS11'!$C$20:$G$20</c:f>
              <c:numCache>
                <c:formatCode>###0.0</c:formatCode>
                <c:ptCount val="5"/>
                <c:pt idx="0">
                  <c:v>38.691008109087292</c:v>
                </c:pt>
                <c:pt idx="1">
                  <c:v>32.733664686332091</c:v>
                </c:pt>
                <c:pt idx="2">
                  <c:v>23.38365278349184</c:v>
                </c:pt>
                <c:pt idx="3">
                  <c:v>9.2116544260364535</c:v>
                </c:pt>
                <c:pt idx="4">
                  <c:v>2.8321581395869782</c:v>
                </c:pt>
              </c:numCache>
            </c:numRef>
          </c:val>
          <c:extLst>
            <c:ext xmlns:c16="http://schemas.microsoft.com/office/drawing/2014/chart" uri="{C3380CC4-5D6E-409C-BE32-E72D297353CC}">
              <c16:uniqueId val="{00000002-868E-494D-847D-046BA0B1B19C}"/>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'DHS11'!$C$21:$G$21</c:f>
              <c:numCache>
                <c:formatCode>###0.0</c:formatCode>
                <c:ptCount val="5"/>
                <c:pt idx="0">
                  <c:v>18.990500235723278</c:v>
                </c:pt>
                <c:pt idx="1">
                  <c:v>17.685858046274177</c:v>
                </c:pt>
                <c:pt idx="2">
                  <c:v>8.810531176292594</c:v>
                </c:pt>
                <c:pt idx="3">
                  <c:v>2.252835790209506</c:v>
                </c:pt>
                <c:pt idx="4">
                  <c:v>0.58020630503276405</c:v>
                </c:pt>
              </c:numCache>
            </c:numRef>
          </c:val>
          <c:extLst>
            <c:ext xmlns:c16="http://schemas.microsoft.com/office/drawing/2014/chart" uri="{C3380CC4-5D6E-409C-BE32-E72D297353CC}">
              <c16:uniqueId val="{00000003-868E-494D-847D-046BA0B1B19C}"/>
            </c:ext>
          </c:extLst>
        </c:ser>
        <c:dLbls>
          <c:showLegendKey val="0"/>
          <c:showVal val="0"/>
          <c:showCatName val="0"/>
          <c:showSerName val="0"/>
          <c:showPercent val="0"/>
          <c:showBubbleSize val="0"/>
        </c:dLbls>
        <c:gapWidth val="50"/>
        <c:overlap val="100"/>
        <c:axId val="146251136"/>
        <c:axId val="146281600"/>
      </c:barChart>
      <c:catAx>
        <c:axId val="14625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281600"/>
        <c:crosses val="autoZero"/>
        <c:auto val="1"/>
        <c:lblAlgn val="ctr"/>
        <c:lblOffset val="100"/>
        <c:tickLblSkip val="1"/>
        <c:tickMarkSkip val="1"/>
        <c:noMultiLvlLbl val="0"/>
      </c:catAx>
      <c:valAx>
        <c:axId val="14628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25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'DHS11'!$R$121:$AC$121</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'DHS11'!$R$124:$AC$124</c:f>
              <c:numCache>
                <c:formatCode>###0.0</c:formatCode>
                <c:ptCount val="12"/>
                <c:pt idx="0">
                  <c:v>70.191324474370091</c:v>
                </c:pt>
                <c:pt idx="1">
                  <c:v>34.575188099670562</c:v>
                </c:pt>
                <c:pt idx="2">
                  <c:v>61.093009375616454</c:v>
                </c:pt>
                <c:pt idx="3">
                  <c:v>25.75958660611057</c:v>
                </c:pt>
                <c:pt idx="4">
                  <c:v>36.06604897177543</c:v>
                </c:pt>
                <c:pt idx="5">
                  <c:v>49.459408784647287</c:v>
                </c:pt>
                <c:pt idx="6">
                  <c:v>35.147872905360856</c:v>
                </c:pt>
                <c:pt idx="7">
                  <c:v>26.201016414609718</c:v>
                </c:pt>
                <c:pt idx="8">
                  <c:v>39.11168334933587</c:v>
                </c:pt>
                <c:pt idx="9">
                  <c:v>27.297345713087722</c:v>
                </c:pt>
                <c:pt idx="10">
                  <c:v>29.854465361000411</c:v>
                </c:pt>
                <c:pt idx="11">
                  <c:v>51.922810111934083</c:v>
                </c:pt>
              </c:numCache>
            </c:numRef>
          </c:val>
          <c:extLst>
            <c:ext xmlns:c16="http://schemas.microsoft.com/office/drawing/2014/chart" uri="{C3380CC4-5D6E-409C-BE32-E72D297353CC}">
              <c16:uniqueId val="{00000000-5DB2-4835-A757-C31E42C6B5ED}"/>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'DHS11'!$R$121:$AC$121</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'DHS11'!$R$125:$AC$125</c:f>
              <c:numCache>
                <c:formatCode>###0.0</c:formatCode>
                <c:ptCount val="12"/>
                <c:pt idx="0">
                  <c:v>9.7159714527964329</c:v>
                </c:pt>
                <c:pt idx="1">
                  <c:v>18.273059431648289</c:v>
                </c:pt>
                <c:pt idx="2">
                  <c:v>35.104618168922045</c:v>
                </c:pt>
                <c:pt idx="3">
                  <c:v>11.166234164808087</c:v>
                </c:pt>
                <c:pt idx="4">
                  <c:v>5.5533968224137196</c:v>
                </c:pt>
                <c:pt idx="5">
                  <c:v>19.920315085808525</c:v>
                </c:pt>
                <c:pt idx="6">
                  <c:v>2.9686207012731471</c:v>
                </c:pt>
                <c:pt idx="7">
                  <c:v>16.719631655012869</c:v>
                </c:pt>
                <c:pt idx="8">
                  <c:v>19.284639822654036</c:v>
                </c:pt>
                <c:pt idx="9">
                  <c:v>15.533810708675503</c:v>
                </c:pt>
                <c:pt idx="10">
                  <c:v>24.280369704369473</c:v>
                </c:pt>
                <c:pt idx="11">
                  <c:v>39.212279852438257</c:v>
                </c:pt>
              </c:numCache>
            </c:numRef>
          </c:val>
          <c:extLst>
            <c:ext xmlns:c16="http://schemas.microsoft.com/office/drawing/2014/chart" uri="{C3380CC4-5D6E-409C-BE32-E72D297353CC}">
              <c16:uniqueId val="{00000001-5DB2-4835-A757-C31E42C6B5ED}"/>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'DHS11'!$R$121:$AC$121</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'DHS11'!$R$126:$AC$126</c:f>
              <c:numCache>
                <c:formatCode>###0.0</c:formatCode>
                <c:ptCount val="12"/>
                <c:pt idx="0">
                  <c:v>17.718076104233937</c:v>
                </c:pt>
                <c:pt idx="1">
                  <c:v>46.153647780716014</c:v>
                </c:pt>
                <c:pt idx="2">
                  <c:v>3.4611179794744498</c:v>
                </c:pt>
                <c:pt idx="3">
                  <c:v>55.02489884658965</c:v>
                </c:pt>
                <c:pt idx="4">
                  <c:v>36.221313827991253</c:v>
                </c:pt>
                <c:pt idx="5">
                  <c:v>28.736573890872847</c:v>
                </c:pt>
                <c:pt idx="6">
                  <c:v>47.025242842647913</c:v>
                </c:pt>
                <c:pt idx="7">
                  <c:v>56.371081021782302</c:v>
                </c:pt>
                <c:pt idx="8">
                  <c:v>40.586042683923331</c:v>
                </c:pt>
                <c:pt idx="9">
                  <c:v>56.852236744139923</c:v>
                </c:pt>
                <c:pt idx="10">
                  <c:v>41.590514141418801</c:v>
                </c:pt>
                <c:pt idx="11">
                  <c:v>8.8649100356276591</c:v>
                </c:pt>
              </c:numCache>
            </c:numRef>
          </c:val>
          <c:extLst>
            <c:ext xmlns:c16="http://schemas.microsoft.com/office/drawing/2014/chart" uri="{C3380CC4-5D6E-409C-BE32-E72D297353CC}">
              <c16:uniqueId val="{00000002-5DB2-4835-A757-C31E42C6B5ED}"/>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'DHS11'!$R$121:$AC$121</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'DHS11'!$R$127:$AC$127</c:f>
              <c:numCache>
                <c:formatCode>###0.0</c:formatCode>
                <c:ptCount val="12"/>
                <c:pt idx="0">
                  <c:v>2.3746279685995386</c:v>
                </c:pt>
                <c:pt idx="1">
                  <c:v>0.99810468796513518</c:v>
                </c:pt>
                <c:pt idx="2">
                  <c:v>0.34125447598705161</c:v>
                </c:pt>
                <c:pt idx="3">
                  <c:v>8.0492803824916912</c:v>
                </c:pt>
                <c:pt idx="4">
                  <c:v>22.1592403778196</c:v>
                </c:pt>
                <c:pt idx="5">
                  <c:v>1.8837022386713407</c:v>
                </c:pt>
                <c:pt idx="6">
                  <c:v>14.858263550718084</c:v>
                </c:pt>
                <c:pt idx="7">
                  <c:v>0.70827090859512043</c:v>
                </c:pt>
                <c:pt idx="8">
                  <c:v>1.01763414408676</c:v>
                </c:pt>
                <c:pt idx="9">
                  <c:v>0.31660683409685492</c:v>
                </c:pt>
                <c:pt idx="10">
                  <c:v>4.2746507932113174</c:v>
                </c:pt>
                <c:pt idx="11">
                  <c:v>0</c:v>
                </c:pt>
              </c:numCache>
            </c:numRef>
          </c:val>
          <c:extLst>
            <c:ext xmlns:c16="http://schemas.microsoft.com/office/drawing/2014/chart" uri="{C3380CC4-5D6E-409C-BE32-E72D297353CC}">
              <c16:uniqueId val="{00000003-5DB2-4835-A757-C31E42C6B5ED}"/>
            </c:ext>
          </c:extLst>
        </c:ser>
        <c:dLbls>
          <c:showLegendKey val="0"/>
          <c:showVal val="0"/>
          <c:showCatName val="0"/>
          <c:showSerName val="0"/>
          <c:showPercent val="0"/>
          <c:showBubbleSize val="0"/>
        </c:dLbls>
        <c:gapWidth val="50"/>
        <c:overlap val="100"/>
        <c:axId val="146385536"/>
        <c:axId val="146416000"/>
      </c:barChart>
      <c:catAx>
        <c:axId val="146385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416000"/>
        <c:crosses val="autoZero"/>
        <c:auto val="1"/>
        <c:lblAlgn val="ctr"/>
        <c:lblOffset val="100"/>
        <c:tickLblSkip val="1"/>
        <c:tickMarkSkip val="1"/>
        <c:noMultiLvlLbl val="0"/>
      </c:catAx>
      <c:valAx>
        <c:axId val="146416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85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05F-4EA4-AACD-C67897F00A58}"/>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05F-4EA4-AACD-C67897F00A58}"/>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05F-4EA4-AACD-C67897F00A58}"/>
            </c:ext>
          </c:extLst>
        </c:ser>
        <c:dLbls>
          <c:showLegendKey val="0"/>
          <c:showVal val="0"/>
          <c:showCatName val="0"/>
          <c:showSerName val="0"/>
          <c:showPercent val="0"/>
          <c:showBubbleSize val="0"/>
        </c:dLbls>
        <c:gapWidth val="50"/>
        <c:overlap val="100"/>
        <c:axId val="146621184"/>
        <c:axId val="146622720"/>
      </c:barChart>
      <c:catAx>
        <c:axId val="14662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622720"/>
        <c:crosses val="autoZero"/>
        <c:auto val="1"/>
        <c:lblAlgn val="ctr"/>
        <c:lblOffset val="100"/>
        <c:tickLblSkip val="1"/>
        <c:tickMarkSkip val="1"/>
        <c:noMultiLvlLbl val="0"/>
      </c:catAx>
      <c:valAx>
        <c:axId val="14662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62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'DHS11'!$R$221:$AC$221</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'DHS11'!$R$222:$AC$222</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79D-40DA-9C1B-5F673AEF467A}"/>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'DHS11'!$R$221:$AC$221</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'DHS11'!$R$223:$AC$223</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079D-40DA-9C1B-5F673AEF467A}"/>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'DHS11'!$R$221:$AC$221</c:f>
              <c:strCache>
                <c:ptCount val="12"/>
                <c:pt idx="0">
                  <c:v>Adamaoua</c:v>
                </c:pt>
                <c:pt idx="1">
                  <c:v>Centre</c:v>
                </c:pt>
                <c:pt idx="2">
                  <c:v>Douala</c:v>
                </c:pt>
                <c:pt idx="3">
                  <c:v>Est</c:v>
                </c:pt>
                <c:pt idx="4">
                  <c:v>Extrême-Nord</c:v>
                </c:pt>
                <c:pt idx="5">
                  <c:v>Littoral</c:v>
                </c:pt>
                <c:pt idx="6">
                  <c:v>Nord</c:v>
                </c:pt>
                <c:pt idx="7">
                  <c:v>Nord-Ouest</c:v>
                </c:pt>
                <c:pt idx="8">
                  <c:v>Ouest</c:v>
                </c:pt>
                <c:pt idx="9">
                  <c:v>Sud</c:v>
                </c:pt>
                <c:pt idx="10">
                  <c:v>Sud-Ouest</c:v>
                </c:pt>
                <c:pt idx="11">
                  <c:v>Yaoundé</c:v>
                </c:pt>
              </c:strCache>
            </c:strRef>
          </c:cat>
          <c:val>
            <c:numRef>
              <c:f>'DHS11'!$R$224:$AC$224</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079D-40DA-9C1B-5F673AEF467A}"/>
            </c:ext>
          </c:extLst>
        </c:ser>
        <c:dLbls>
          <c:showLegendKey val="0"/>
          <c:showVal val="0"/>
          <c:showCatName val="0"/>
          <c:showSerName val="0"/>
          <c:showPercent val="0"/>
          <c:showBubbleSize val="0"/>
        </c:dLbls>
        <c:gapWidth val="50"/>
        <c:overlap val="100"/>
        <c:axId val="146744448"/>
        <c:axId val="146745984"/>
      </c:barChart>
      <c:catAx>
        <c:axId val="14674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45984"/>
        <c:crosses val="autoZero"/>
        <c:auto val="1"/>
        <c:lblAlgn val="ctr"/>
        <c:lblOffset val="100"/>
        <c:tickLblSkip val="1"/>
        <c:tickMarkSkip val="1"/>
        <c:noMultiLvlLbl val="0"/>
      </c:catAx>
      <c:valAx>
        <c:axId val="14674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4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A9B-4762-925D-969E991CD087}"/>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A9B-4762-925D-969E991CD087}"/>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A9B-4762-925D-969E991CD087}"/>
            </c:ext>
          </c:extLst>
        </c:ser>
        <c:dLbls>
          <c:showLegendKey val="0"/>
          <c:showVal val="0"/>
          <c:showCatName val="0"/>
          <c:showSerName val="0"/>
          <c:showPercent val="0"/>
          <c:showBubbleSize val="0"/>
        </c:dLbls>
        <c:gapWidth val="50"/>
        <c:overlap val="100"/>
        <c:axId val="146798080"/>
        <c:axId val="146799616"/>
      </c:barChart>
      <c:catAx>
        <c:axId val="146798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99616"/>
        <c:crosses val="autoZero"/>
        <c:auto val="1"/>
        <c:lblAlgn val="ctr"/>
        <c:lblOffset val="100"/>
        <c:tickLblSkip val="1"/>
        <c:tickMarkSkip val="1"/>
        <c:noMultiLvlLbl val="0"/>
      </c:catAx>
      <c:valAx>
        <c:axId val="146799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798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'DHS11'!$H$18:$L$18</c:f>
              <c:numCache>
                <c:formatCode>###0.0</c:formatCode>
                <c:ptCount val="5"/>
                <c:pt idx="0">
                  <c:v>61.265555206350328</c:v>
                </c:pt>
                <c:pt idx="1">
                  <c:v>80.969788177456437</c:v>
                </c:pt>
                <c:pt idx="2">
                  <c:v>83.508083525630298</c:v>
                </c:pt>
                <c:pt idx="3">
                  <c:v>91.002115483497207</c:v>
                </c:pt>
                <c:pt idx="4">
                  <c:v>92.791746256758245</c:v>
                </c:pt>
              </c:numCache>
            </c:numRef>
          </c:val>
          <c:extLst>
            <c:ext xmlns:c16="http://schemas.microsoft.com/office/drawing/2014/chart" uri="{C3380CC4-5D6E-409C-BE32-E72D297353CC}">
              <c16:uniqueId val="{00000000-5BBB-4082-B048-CC1DE0734054}"/>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'DHS11'!$H$19:$L$19</c:f>
              <c:numCache>
                <c:formatCode>###0.0</c:formatCode>
                <c:ptCount val="5"/>
                <c:pt idx="0">
                  <c:v>12.207274643959828</c:v>
                </c:pt>
                <c:pt idx="1">
                  <c:v>9.4712352088057941</c:v>
                </c:pt>
                <c:pt idx="2">
                  <c:v>9.724796789267101</c:v>
                </c:pt>
                <c:pt idx="3">
                  <c:v>5.2424672554051526</c:v>
                </c:pt>
                <c:pt idx="4">
                  <c:v>5.3908454423409182</c:v>
                </c:pt>
              </c:numCache>
            </c:numRef>
          </c:val>
          <c:extLst>
            <c:ext xmlns:c16="http://schemas.microsoft.com/office/drawing/2014/chart" uri="{C3380CC4-5D6E-409C-BE32-E72D297353CC}">
              <c16:uniqueId val="{00000001-5BBB-4082-B048-CC1DE0734054}"/>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'DHS11'!$H$20:$L$20</c:f>
              <c:numCache>
                <c:formatCode>###0.0</c:formatCode>
                <c:ptCount val="5"/>
                <c:pt idx="0">
                  <c:v>21.175160053642237</c:v>
                </c:pt>
                <c:pt idx="1">
                  <c:v>8.8729714606752701</c:v>
                </c:pt>
                <c:pt idx="2">
                  <c:v>6.1862412312978243</c:v>
                </c:pt>
                <c:pt idx="3">
                  <c:v>3.1805425674360985</c:v>
                </c:pt>
                <c:pt idx="4">
                  <c:v>1.5277530796422822</c:v>
                </c:pt>
              </c:numCache>
            </c:numRef>
          </c:val>
          <c:extLst>
            <c:ext xmlns:c16="http://schemas.microsoft.com/office/drawing/2014/chart" uri="{C3380CC4-5D6E-409C-BE32-E72D297353CC}">
              <c16:uniqueId val="{00000002-5BBB-4082-B048-CC1DE0734054}"/>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'DHS11'!$H$21:$L$21</c:f>
              <c:numCache>
                <c:formatCode>###0.0</c:formatCode>
                <c:ptCount val="5"/>
                <c:pt idx="0">
                  <c:v>5.3520100960476089</c:v>
                </c:pt>
                <c:pt idx="1">
                  <c:v>0.68600515306249898</c:v>
                </c:pt>
                <c:pt idx="2">
                  <c:v>0.58087845380477665</c:v>
                </c:pt>
                <c:pt idx="3">
                  <c:v>0.57487469366154242</c:v>
                </c:pt>
                <c:pt idx="4">
                  <c:v>0.28965522125855475</c:v>
                </c:pt>
              </c:numCache>
            </c:numRef>
          </c:val>
          <c:extLst>
            <c:ext xmlns:c16="http://schemas.microsoft.com/office/drawing/2014/chart" uri="{C3380CC4-5D6E-409C-BE32-E72D297353CC}">
              <c16:uniqueId val="{00000003-5BBB-4082-B048-CC1DE0734054}"/>
            </c:ext>
          </c:extLst>
        </c:ser>
        <c:dLbls>
          <c:showLegendKey val="0"/>
          <c:showVal val="0"/>
          <c:showCatName val="0"/>
          <c:showSerName val="0"/>
          <c:showPercent val="0"/>
          <c:showBubbleSize val="0"/>
        </c:dLbls>
        <c:gapWidth val="50"/>
        <c:overlap val="100"/>
        <c:axId val="146889728"/>
        <c:axId val="146899712"/>
      </c:barChart>
      <c:catAx>
        <c:axId val="14688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899712"/>
        <c:crosses val="autoZero"/>
        <c:auto val="1"/>
        <c:lblAlgn val="ctr"/>
        <c:lblOffset val="100"/>
        <c:tickLblSkip val="1"/>
        <c:tickMarkSkip val="1"/>
        <c:noMultiLvlLbl val="0"/>
      </c:catAx>
      <c:valAx>
        <c:axId val="146899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88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'DHS11'!$H$124:$L$124</c:f>
              <c:numCache>
                <c:formatCode>###0.0</c:formatCode>
                <c:ptCount val="5"/>
                <c:pt idx="0">
                  <c:v>35.682337523499534</c:v>
                </c:pt>
                <c:pt idx="1">
                  <c:v>50.66516820644663</c:v>
                </c:pt>
                <c:pt idx="2">
                  <c:v>52.195108760101675</c:v>
                </c:pt>
                <c:pt idx="3">
                  <c:v>57.749904951452862</c:v>
                </c:pt>
                <c:pt idx="4">
                  <c:v>81.120384424729039</c:v>
                </c:pt>
              </c:numCache>
            </c:numRef>
          </c:val>
          <c:extLst>
            <c:ext xmlns:c16="http://schemas.microsoft.com/office/drawing/2014/chart" uri="{C3380CC4-5D6E-409C-BE32-E72D297353CC}">
              <c16:uniqueId val="{00000000-C200-4FA8-8F92-64064180B19C}"/>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'DHS11'!$H$125:$L$125</c:f>
              <c:numCache>
                <c:formatCode>###0.0</c:formatCode>
                <c:ptCount val="5"/>
                <c:pt idx="0">
                  <c:v>14.395536140754416</c:v>
                </c:pt>
                <c:pt idx="1">
                  <c:v>32.350179335431434</c:v>
                </c:pt>
                <c:pt idx="2">
                  <c:v>38.82536203569336</c:v>
                </c:pt>
                <c:pt idx="3">
                  <c:v>36.937811927567267</c:v>
                </c:pt>
                <c:pt idx="4">
                  <c:v>16.558057458433769</c:v>
                </c:pt>
              </c:numCache>
            </c:numRef>
          </c:val>
          <c:extLst>
            <c:ext xmlns:c16="http://schemas.microsoft.com/office/drawing/2014/chart" uri="{C3380CC4-5D6E-409C-BE32-E72D297353CC}">
              <c16:uniqueId val="{00000001-C200-4FA8-8F92-64064180B19C}"/>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'DHS11'!$H$126:$L$126</c:f>
              <c:numCache>
                <c:formatCode>###0.0</c:formatCode>
                <c:ptCount val="5"/>
                <c:pt idx="0">
                  <c:v>43.082699511254894</c:v>
                </c:pt>
                <c:pt idx="1">
                  <c:v>16.775106518678633</c:v>
                </c:pt>
                <c:pt idx="2">
                  <c:v>8.8728013112530917</c:v>
                </c:pt>
                <c:pt idx="3">
                  <c:v>5.0179628806162038</c:v>
                </c:pt>
                <c:pt idx="4">
                  <c:v>2.2372050069530172</c:v>
                </c:pt>
              </c:numCache>
            </c:numRef>
          </c:val>
          <c:extLst>
            <c:ext xmlns:c16="http://schemas.microsoft.com/office/drawing/2014/chart" uri="{C3380CC4-5D6E-409C-BE32-E72D297353CC}">
              <c16:uniqueId val="{00000002-C200-4FA8-8F92-64064180B19C}"/>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'DHS11'!$H$127:$L$127</c:f>
              <c:numCache>
                <c:formatCode>###0.0</c:formatCode>
                <c:ptCount val="5"/>
                <c:pt idx="0">
                  <c:v>6.8394268244911505</c:v>
                </c:pt>
                <c:pt idx="1">
                  <c:v>0.20954593944330274</c:v>
                </c:pt>
                <c:pt idx="2">
                  <c:v>0.10672789295187346</c:v>
                </c:pt>
                <c:pt idx="3">
                  <c:v>0.29432024036366639</c:v>
                </c:pt>
                <c:pt idx="4">
                  <c:v>8.435310988417484E-2</c:v>
                </c:pt>
              </c:numCache>
            </c:numRef>
          </c:val>
          <c:extLst>
            <c:ext xmlns:c16="http://schemas.microsoft.com/office/drawing/2014/chart" uri="{C3380CC4-5D6E-409C-BE32-E72D297353CC}">
              <c16:uniqueId val="{00000003-C200-4FA8-8F92-64064180B19C}"/>
            </c:ext>
          </c:extLst>
        </c:ser>
        <c:dLbls>
          <c:showLegendKey val="0"/>
          <c:showVal val="0"/>
          <c:showCatName val="0"/>
          <c:showSerName val="0"/>
          <c:showPercent val="0"/>
          <c:showBubbleSize val="0"/>
        </c:dLbls>
        <c:gapWidth val="50"/>
        <c:overlap val="100"/>
        <c:axId val="147325696"/>
        <c:axId val="147327232"/>
      </c:barChart>
      <c:catAx>
        <c:axId val="14732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27232"/>
        <c:crosses val="autoZero"/>
        <c:auto val="1"/>
        <c:lblAlgn val="ctr"/>
        <c:lblOffset val="100"/>
        <c:tickLblSkip val="1"/>
        <c:tickMarkSkip val="1"/>
        <c:noMultiLvlLbl val="0"/>
      </c:catAx>
      <c:valAx>
        <c:axId val="14732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2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CFD-4970-9500-29534A7387FB}"/>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CFD-4970-9500-29534A7387FB}"/>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CFD-4970-9500-29534A7387FB}"/>
            </c:ext>
          </c:extLst>
        </c:ser>
        <c:dLbls>
          <c:showLegendKey val="0"/>
          <c:showVal val="0"/>
          <c:showCatName val="0"/>
          <c:showSerName val="0"/>
          <c:showPercent val="0"/>
          <c:showBubbleSize val="0"/>
        </c:dLbls>
        <c:gapWidth val="50"/>
        <c:overlap val="100"/>
        <c:axId val="147391616"/>
        <c:axId val="147393152"/>
      </c:barChart>
      <c:catAx>
        <c:axId val="14739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93152"/>
        <c:crosses val="autoZero"/>
        <c:auto val="1"/>
        <c:lblAlgn val="ctr"/>
        <c:lblOffset val="100"/>
        <c:tickLblSkip val="1"/>
        <c:tickMarkSkip val="1"/>
        <c:noMultiLvlLbl val="0"/>
      </c:catAx>
      <c:valAx>
        <c:axId val="14739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739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'DHS11'!$C$124:$G$124</c:f>
              <c:numCache>
                <c:formatCode>###0.0</c:formatCode>
                <c:ptCount val="5"/>
                <c:pt idx="0">
                  <c:v>22.754568626018667</c:v>
                </c:pt>
                <c:pt idx="1">
                  <c:v>22.602020867718124</c:v>
                </c:pt>
                <c:pt idx="2">
                  <c:v>34.009402772159412</c:v>
                </c:pt>
                <c:pt idx="3">
                  <c:v>51.270201804681186</c:v>
                </c:pt>
                <c:pt idx="4">
                  <c:v>69.47096191996539</c:v>
                </c:pt>
              </c:numCache>
            </c:numRef>
          </c:val>
          <c:extLst>
            <c:ext xmlns:c16="http://schemas.microsoft.com/office/drawing/2014/chart" uri="{C3380CC4-5D6E-409C-BE32-E72D297353CC}">
              <c16:uniqueId val="{00000000-D9A7-41AD-9E06-CEDB6EF0F056}"/>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'DHS11'!$C$125:$G$125</c:f>
              <c:numCache>
                <c:formatCode>###0.0</c:formatCode>
                <c:ptCount val="5"/>
                <c:pt idx="0">
                  <c:v>1.7281085685723667</c:v>
                </c:pt>
                <c:pt idx="1">
                  <c:v>6.9483330834929902</c:v>
                </c:pt>
                <c:pt idx="2">
                  <c:v>17.491308613365792</c:v>
                </c:pt>
                <c:pt idx="3">
                  <c:v>33.491800759270788</c:v>
                </c:pt>
                <c:pt idx="4">
                  <c:v>26.084659714123681</c:v>
                </c:pt>
              </c:numCache>
            </c:numRef>
          </c:val>
          <c:extLst>
            <c:ext xmlns:c16="http://schemas.microsoft.com/office/drawing/2014/chart" uri="{C3380CC4-5D6E-409C-BE32-E72D297353CC}">
              <c16:uniqueId val="{00000001-D9A7-41AD-9E06-CEDB6EF0F056}"/>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'DHS11'!$C$126:$G$126</c:f>
              <c:numCache>
                <c:formatCode>###0.0</c:formatCode>
                <c:ptCount val="5"/>
                <c:pt idx="0">
                  <c:v>49.290586722512202</c:v>
                </c:pt>
                <c:pt idx="1">
                  <c:v>63.857066068972934</c:v>
                </c:pt>
                <c:pt idx="2">
                  <c:v>46.089255257425641</c:v>
                </c:pt>
                <c:pt idx="3">
                  <c:v>15.049542413963486</c:v>
                </c:pt>
                <c:pt idx="4">
                  <c:v>4.3151078208497919</c:v>
                </c:pt>
              </c:numCache>
            </c:numRef>
          </c:val>
          <c:extLst>
            <c:ext xmlns:c16="http://schemas.microsoft.com/office/drawing/2014/chart" uri="{C3380CC4-5D6E-409C-BE32-E72D297353CC}">
              <c16:uniqueId val="{00000002-D9A7-41AD-9E06-CEDB6EF0F056}"/>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'DHS11'!$C$127:$G$127</c:f>
              <c:numCache>
                <c:formatCode>###0.0</c:formatCode>
                <c:ptCount val="5"/>
                <c:pt idx="0">
                  <c:v>26.226736082896767</c:v>
                </c:pt>
                <c:pt idx="1">
                  <c:v>6.5925799798159472</c:v>
                </c:pt>
                <c:pt idx="2">
                  <c:v>2.4100333570491688</c:v>
                </c:pt>
                <c:pt idx="3">
                  <c:v>0.18845502208453938</c:v>
                </c:pt>
                <c:pt idx="4">
                  <c:v>0.12927054506113636</c:v>
                </c:pt>
              </c:numCache>
            </c:numRef>
          </c:val>
          <c:extLst>
            <c:ext xmlns:c16="http://schemas.microsoft.com/office/drawing/2014/chart" uri="{C3380CC4-5D6E-409C-BE32-E72D297353CC}">
              <c16:uniqueId val="{00000003-D9A7-41AD-9E06-CEDB6EF0F056}"/>
            </c:ext>
          </c:extLst>
        </c:ser>
        <c:dLbls>
          <c:showLegendKey val="0"/>
          <c:showVal val="0"/>
          <c:showCatName val="0"/>
          <c:showSerName val="0"/>
          <c:showPercent val="0"/>
          <c:showBubbleSize val="0"/>
        </c:dLbls>
        <c:gapWidth val="50"/>
        <c:overlap val="100"/>
        <c:axId val="146567552"/>
        <c:axId val="146569088"/>
      </c:barChart>
      <c:catAx>
        <c:axId val="146567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569088"/>
        <c:crosses val="autoZero"/>
        <c:auto val="1"/>
        <c:lblAlgn val="ctr"/>
        <c:lblOffset val="100"/>
        <c:tickLblSkip val="1"/>
        <c:tickMarkSkip val="1"/>
        <c:noMultiLvlLbl val="0"/>
      </c:catAx>
      <c:valAx>
        <c:axId val="146569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567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'DHS11'!$M$124:$Q$124</c:f>
              <c:numCache>
                <c:formatCode>###0.0</c:formatCode>
                <c:ptCount val="5"/>
                <c:pt idx="0">
                  <c:v>18.692848807694666</c:v>
                </c:pt>
                <c:pt idx="1">
                  <c:v>27.292674473070676</c:v>
                </c:pt>
                <c:pt idx="2">
                  <c:v>19.868881204513396</c:v>
                </c:pt>
                <c:pt idx="3">
                  <c:v>24.192734497713481</c:v>
                </c:pt>
                <c:pt idx="4">
                  <c:v>39.965075757704625</c:v>
                </c:pt>
              </c:numCache>
            </c:numRef>
          </c:val>
          <c:extLst>
            <c:ext xmlns:c16="http://schemas.microsoft.com/office/drawing/2014/chart" uri="{C3380CC4-5D6E-409C-BE32-E72D297353CC}">
              <c16:uniqueId val="{00000000-4730-4AD4-82AB-2D229C683D37}"/>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'DHS11'!$M$125:$Q$125</c:f>
              <c:numCache>
                <c:formatCode>###0.0</c:formatCode>
                <c:ptCount val="5"/>
                <c:pt idx="0">
                  <c:v>1.4597874806934765</c:v>
                </c:pt>
                <c:pt idx="1">
                  <c:v>2.5241683137362276</c:v>
                </c:pt>
                <c:pt idx="2">
                  <c:v>6.4675859077294424</c:v>
                </c:pt>
                <c:pt idx="3">
                  <c:v>9.3596814789118223</c:v>
                </c:pt>
                <c:pt idx="4">
                  <c:v>17.671980645442467</c:v>
                </c:pt>
              </c:numCache>
            </c:numRef>
          </c:val>
          <c:extLst>
            <c:ext xmlns:c16="http://schemas.microsoft.com/office/drawing/2014/chart" uri="{C3380CC4-5D6E-409C-BE32-E72D297353CC}">
              <c16:uniqueId val="{00000001-4730-4AD4-82AB-2D229C683D37}"/>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'DHS11'!$M$126:$Q$126</c:f>
              <c:numCache>
                <c:formatCode>###0.0</c:formatCode>
                <c:ptCount val="5"/>
                <c:pt idx="0">
                  <c:v>49.163283818926892</c:v>
                </c:pt>
                <c:pt idx="1">
                  <c:v>50.671400693228421</c:v>
                </c:pt>
                <c:pt idx="2">
                  <c:v>67.033145711252459</c:v>
                </c:pt>
                <c:pt idx="3">
                  <c:v>64.142730098816017</c:v>
                </c:pt>
                <c:pt idx="4">
                  <c:v>40.577227870299176</c:v>
                </c:pt>
              </c:numCache>
            </c:numRef>
          </c:val>
          <c:extLst>
            <c:ext xmlns:c16="http://schemas.microsoft.com/office/drawing/2014/chart" uri="{C3380CC4-5D6E-409C-BE32-E72D297353CC}">
              <c16:uniqueId val="{00000002-4730-4AD4-82AB-2D229C683D37}"/>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'DHS11'!$M$127:$Q$127</c:f>
              <c:numCache>
                <c:formatCode>###0.0</c:formatCode>
                <c:ptCount val="5"/>
                <c:pt idx="0">
                  <c:v>30.684079892684956</c:v>
                </c:pt>
                <c:pt idx="1">
                  <c:v>19.511756519964678</c:v>
                </c:pt>
                <c:pt idx="2">
                  <c:v>6.6303871765046916</c:v>
                </c:pt>
                <c:pt idx="3">
                  <c:v>2.304853924558683</c:v>
                </c:pt>
                <c:pt idx="4">
                  <c:v>1.7857157265537327</c:v>
                </c:pt>
              </c:numCache>
            </c:numRef>
          </c:val>
          <c:extLst>
            <c:ext xmlns:c16="http://schemas.microsoft.com/office/drawing/2014/chart" uri="{C3380CC4-5D6E-409C-BE32-E72D297353CC}">
              <c16:uniqueId val="{00000003-4730-4AD4-82AB-2D229C683D37}"/>
            </c:ext>
          </c:extLst>
        </c:ser>
        <c:dLbls>
          <c:showLegendKey val="0"/>
          <c:showVal val="0"/>
          <c:showCatName val="0"/>
          <c:showSerName val="0"/>
          <c:showPercent val="0"/>
          <c:showBubbleSize val="0"/>
        </c:dLbls>
        <c:gapWidth val="50"/>
        <c:overlap val="100"/>
        <c:axId val="146322560"/>
        <c:axId val="146324096"/>
      </c:barChart>
      <c:catAx>
        <c:axId val="14632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24096"/>
        <c:crosses val="autoZero"/>
        <c:auto val="1"/>
        <c:lblAlgn val="ctr"/>
        <c:lblOffset val="100"/>
        <c:tickLblSkip val="1"/>
        <c:tickMarkSkip val="1"/>
        <c:noMultiLvlLbl val="0"/>
      </c:catAx>
      <c:valAx>
        <c:axId val="146324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22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37.510843612253325</c:v>
                </c:pt>
                <c:pt idx="1">
                  <c:v>42.048864252413225</c:v>
                </c:pt>
                <c:pt idx="2">
                  <c:v>40.550646428514099</c:v>
                </c:pt>
                <c:pt idx="3">
                  <c:v>48.216484336741836</c:v>
                </c:pt>
                <c:pt idx="4">
                  <c:v>58.748151353716864</c:v>
                </c:pt>
              </c:numCache>
            </c:numRef>
          </c:val>
          <c:extLst>
            <c:ext xmlns:c16="http://schemas.microsoft.com/office/drawing/2014/chart" uri="{C3380CC4-5D6E-409C-BE32-E72D297353CC}">
              <c16:uniqueId val="{00000000-69FD-4971-96AB-FFFF9918DDEA}"/>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6.5622857806046859</c:v>
                </c:pt>
                <c:pt idx="1">
                  <c:v>6.0426848508273743</c:v>
                </c:pt>
                <c:pt idx="2">
                  <c:v>9.578798398211525</c:v>
                </c:pt>
                <c:pt idx="3">
                  <c:v>10.843004964006388</c:v>
                </c:pt>
                <c:pt idx="4">
                  <c:v>11.591499021701516</c:v>
                </c:pt>
              </c:numCache>
            </c:numRef>
          </c:val>
          <c:extLst>
            <c:ext xmlns:c16="http://schemas.microsoft.com/office/drawing/2014/chart" uri="{C3380CC4-5D6E-409C-BE32-E72D297353CC}">
              <c16:uniqueId val="{00000001-69FD-4971-96AB-FFFF9918DDEA}"/>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38.791186171926903</c:v>
                </c:pt>
                <c:pt idx="1">
                  <c:v>34.898486404296975</c:v>
                </c:pt>
                <c:pt idx="2">
                  <c:v>34.129730988735481</c:v>
                </c:pt>
                <c:pt idx="3">
                  <c:v>25.954197920484631</c:v>
                </c:pt>
                <c:pt idx="4">
                  <c:v>22.024861115039016</c:v>
                </c:pt>
              </c:numCache>
            </c:numRef>
          </c:val>
          <c:extLst>
            <c:ext xmlns:c16="http://schemas.microsoft.com/office/drawing/2014/chart" uri="{C3380CC4-5D6E-409C-BE32-E72D297353CC}">
              <c16:uniqueId val="{00000002-69FD-4971-96AB-FFFF9918DDEA}"/>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17.13568443521509</c:v>
                </c:pt>
                <c:pt idx="1">
                  <c:v>17.00996449246243</c:v>
                </c:pt>
                <c:pt idx="2">
                  <c:v>15.740824184538893</c:v>
                </c:pt>
                <c:pt idx="3">
                  <c:v>14.986312778767145</c:v>
                </c:pt>
                <c:pt idx="4">
                  <c:v>7.6354885095426024</c:v>
                </c:pt>
              </c:numCache>
            </c:numRef>
          </c:val>
          <c:extLst>
            <c:ext xmlns:c16="http://schemas.microsoft.com/office/drawing/2014/chart" uri="{C3380CC4-5D6E-409C-BE32-E72D297353CC}">
              <c16:uniqueId val="{00000003-69FD-4971-96AB-FFFF9918DDEA}"/>
            </c:ext>
          </c:extLst>
        </c:ser>
        <c:dLbls>
          <c:showLegendKey val="0"/>
          <c:showVal val="0"/>
          <c:showCatName val="0"/>
          <c:showSerName val="0"/>
          <c:showPercent val="0"/>
          <c:showBubbleSize val="0"/>
        </c:dLbls>
        <c:gapWidth val="50"/>
        <c:overlap val="100"/>
        <c:axId val="164610432"/>
        <c:axId val="164611968"/>
      </c:barChart>
      <c:catAx>
        <c:axId val="164610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4611968"/>
        <c:crosses val="autoZero"/>
        <c:auto val="1"/>
        <c:lblAlgn val="ctr"/>
        <c:lblOffset val="100"/>
        <c:tickLblSkip val="1"/>
        <c:tickMarkSkip val="1"/>
        <c:noMultiLvlLbl val="0"/>
      </c:catAx>
      <c:valAx>
        <c:axId val="16461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4610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MICS14!$R$15:$AC$15</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MICS14!$R$18:$AC$18</c:f>
              <c:numCache>
                <c:formatCode>###0.0</c:formatCode>
                <c:ptCount val="12"/>
                <c:pt idx="0">
                  <c:v>66.432351805922593</c:v>
                </c:pt>
                <c:pt idx="1">
                  <c:v>53.848504748781068</c:v>
                </c:pt>
                <c:pt idx="2">
                  <c:v>94.854214085068975</c:v>
                </c:pt>
                <c:pt idx="3">
                  <c:v>51.860114112516364</c:v>
                </c:pt>
                <c:pt idx="4">
                  <c:v>55.828778479574247</c:v>
                </c:pt>
                <c:pt idx="5">
                  <c:v>70.186939329416376</c:v>
                </c:pt>
                <c:pt idx="6">
                  <c:v>46.445437943294479</c:v>
                </c:pt>
                <c:pt idx="7">
                  <c:v>68.252537925010671</c:v>
                </c:pt>
                <c:pt idx="8">
                  <c:v>59.268620200877855</c:v>
                </c:pt>
                <c:pt idx="9">
                  <c:v>67.337759739930164</c:v>
                </c:pt>
                <c:pt idx="10">
                  <c:v>53.243912200683965</c:v>
                </c:pt>
                <c:pt idx="11">
                  <c:v>88.154897776109081</c:v>
                </c:pt>
              </c:numCache>
            </c:numRef>
          </c:val>
          <c:extLst>
            <c:ext xmlns:c16="http://schemas.microsoft.com/office/drawing/2014/chart" uri="{C3380CC4-5D6E-409C-BE32-E72D297353CC}">
              <c16:uniqueId val="{00000000-4C4C-4CCD-BAF8-0364F02DAA55}"/>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MICS14!$R$15:$AC$15</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MICS14!$R$19:$AC$19</c:f>
              <c:numCache>
                <c:formatCode>###0.0</c:formatCode>
                <c:ptCount val="12"/>
                <c:pt idx="0">
                  <c:v>6.4399332503910012</c:v>
                </c:pt>
                <c:pt idx="1">
                  <c:v>23.540607027720185</c:v>
                </c:pt>
                <c:pt idx="2">
                  <c:v>4.4524555481527583</c:v>
                </c:pt>
                <c:pt idx="3">
                  <c:v>17.203604597069212</c:v>
                </c:pt>
                <c:pt idx="4">
                  <c:v>8.9554499488458337</c:v>
                </c:pt>
                <c:pt idx="5">
                  <c:v>7.7672510642461372</c:v>
                </c:pt>
                <c:pt idx="6">
                  <c:v>10.128076288998844</c:v>
                </c:pt>
                <c:pt idx="7">
                  <c:v>3.7250139336056902</c:v>
                </c:pt>
                <c:pt idx="8">
                  <c:v>9.9360984419671396</c:v>
                </c:pt>
                <c:pt idx="9">
                  <c:v>8.490753631876359</c:v>
                </c:pt>
                <c:pt idx="10">
                  <c:v>13.451254367752492</c:v>
                </c:pt>
                <c:pt idx="11">
                  <c:v>10.117085338994341</c:v>
                </c:pt>
              </c:numCache>
            </c:numRef>
          </c:val>
          <c:extLst>
            <c:ext xmlns:c16="http://schemas.microsoft.com/office/drawing/2014/chart" uri="{C3380CC4-5D6E-409C-BE32-E72D297353CC}">
              <c16:uniqueId val="{00000001-4C4C-4CCD-BAF8-0364F02DAA55}"/>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MICS14!$R$15:$AC$15</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MICS14!$R$20:$AC$20</c:f>
              <c:numCache>
                <c:formatCode>###0.0</c:formatCode>
                <c:ptCount val="12"/>
                <c:pt idx="0">
                  <c:v>16.957732607234686</c:v>
                </c:pt>
                <c:pt idx="1">
                  <c:v>21.864305323963318</c:v>
                </c:pt>
                <c:pt idx="2">
                  <c:v>0.69333036677826687</c:v>
                </c:pt>
                <c:pt idx="3">
                  <c:v>28.499705494514334</c:v>
                </c:pt>
                <c:pt idx="4">
                  <c:v>24.8638289838043</c:v>
                </c:pt>
                <c:pt idx="5">
                  <c:v>14.777164847021902</c:v>
                </c:pt>
                <c:pt idx="6">
                  <c:v>25.855735609341227</c:v>
                </c:pt>
                <c:pt idx="7">
                  <c:v>24.013502050950969</c:v>
                </c:pt>
                <c:pt idx="8">
                  <c:v>6.1488161401683357</c:v>
                </c:pt>
                <c:pt idx="9">
                  <c:v>20.290768887865674</c:v>
                </c:pt>
                <c:pt idx="10">
                  <c:v>20.460671978523997</c:v>
                </c:pt>
                <c:pt idx="11">
                  <c:v>1.7280168848965776</c:v>
                </c:pt>
              </c:numCache>
            </c:numRef>
          </c:val>
          <c:extLst>
            <c:ext xmlns:c16="http://schemas.microsoft.com/office/drawing/2014/chart" uri="{C3380CC4-5D6E-409C-BE32-E72D297353CC}">
              <c16:uniqueId val="{00000002-4C4C-4CCD-BAF8-0364F02DAA55}"/>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MICS14!$R$15:$AC$15</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MICS14!$R$21:$AC$21</c:f>
              <c:numCache>
                <c:formatCode>###0.0</c:formatCode>
                <c:ptCount val="12"/>
                <c:pt idx="0">
                  <c:v>10.169982336451721</c:v>
                </c:pt>
                <c:pt idx="1">
                  <c:v>0.74658289953542833</c:v>
                </c:pt>
                <c:pt idx="2">
                  <c:v>0</c:v>
                </c:pt>
                <c:pt idx="3">
                  <c:v>2.4365757959000902</c:v>
                </c:pt>
                <c:pt idx="4">
                  <c:v>10.351942587775621</c:v>
                </c:pt>
                <c:pt idx="5">
                  <c:v>7.268644759315583</c:v>
                </c:pt>
                <c:pt idx="6">
                  <c:v>17.570750158365453</c:v>
                </c:pt>
                <c:pt idx="7">
                  <c:v>4.0089460904326684</c:v>
                </c:pt>
                <c:pt idx="8">
                  <c:v>24.64646521698667</c:v>
                </c:pt>
                <c:pt idx="9">
                  <c:v>3.880717740327805</c:v>
                </c:pt>
                <c:pt idx="10">
                  <c:v>12.844161453039549</c:v>
                </c:pt>
                <c:pt idx="11">
                  <c:v>0</c:v>
                </c:pt>
              </c:numCache>
            </c:numRef>
          </c:val>
          <c:extLst>
            <c:ext xmlns:c16="http://schemas.microsoft.com/office/drawing/2014/chart" uri="{C3380CC4-5D6E-409C-BE32-E72D297353CC}">
              <c16:uniqueId val="{00000003-4C4C-4CCD-BAF8-0364F02DAA55}"/>
            </c:ext>
          </c:extLst>
        </c:ser>
        <c:dLbls>
          <c:showLegendKey val="0"/>
          <c:showVal val="0"/>
          <c:showCatName val="0"/>
          <c:showSerName val="0"/>
          <c:showPercent val="0"/>
          <c:showBubbleSize val="0"/>
        </c:dLbls>
        <c:gapWidth val="50"/>
        <c:overlap val="100"/>
        <c:axId val="112834816"/>
        <c:axId val="112844800"/>
      </c:barChart>
      <c:catAx>
        <c:axId val="112834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844800"/>
        <c:crosses val="autoZero"/>
        <c:auto val="1"/>
        <c:lblAlgn val="ctr"/>
        <c:lblOffset val="100"/>
        <c:tickLblSkip val="1"/>
        <c:tickMarkSkip val="1"/>
        <c:noMultiLvlLbl val="0"/>
      </c:catAx>
      <c:valAx>
        <c:axId val="112844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834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40.603267111408535</c:v>
                </c:pt>
                <c:pt idx="1">
                  <c:v>45.335195163556143</c:v>
                </c:pt>
                <c:pt idx="2">
                  <c:v>60.250672277434177</c:v>
                </c:pt>
                <c:pt idx="3">
                  <c:v>80.043548309323228</c:v>
                </c:pt>
                <c:pt idx="4">
                  <c:v>89.226094557627022</c:v>
                </c:pt>
              </c:numCache>
            </c:numRef>
          </c:val>
          <c:extLst>
            <c:ext xmlns:c16="http://schemas.microsoft.com/office/drawing/2014/chart" uri="{C3380CC4-5D6E-409C-BE32-E72D297353CC}">
              <c16:uniqueId val="{00000000-B2BB-468B-855F-E3C64DE2D449}"/>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7.2252072808832448</c:v>
                </c:pt>
                <c:pt idx="1">
                  <c:v>10.000145949871214</c:v>
                </c:pt>
                <c:pt idx="2">
                  <c:v>14.136638284815382</c:v>
                </c:pt>
                <c:pt idx="3">
                  <c:v>12.765010145244347</c:v>
                </c:pt>
                <c:pt idx="4">
                  <c:v>7.9025206587563268</c:v>
                </c:pt>
              </c:numCache>
            </c:numRef>
          </c:val>
          <c:extLst>
            <c:ext xmlns:c16="http://schemas.microsoft.com/office/drawing/2014/chart" uri="{C3380CC4-5D6E-409C-BE32-E72D297353CC}">
              <c16:uniqueId val="{00000001-B2BB-468B-855F-E3C64DE2D449}"/>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36.054449360885883</c:v>
                </c:pt>
                <c:pt idx="1">
                  <c:v>29.399853788687253</c:v>
                </c:pt>
                <c:pt idx="2">
                  <c:v>17.031628699988914</c:v>
                </c:pt>
                <c:pt idx="3">
                  <c:v>5.4334314699530086</c:v>
                </c:pt>
                <c:pt idx="4">
                  <c:v>2.4928145014414151</c:v>
                </c:pt>
              </c:numCache>
            </c:numRef>
          </c:val>
          <c:extLst>
            <c:ext xmlns:c16="http://schemas.microsoft.com/office/drawing/2014/chart" uri="{C3380CC4-5D6E-409C-BE32-E72D297353CC}">
              <c16:uniqueId val="{00000002-B2BB-468B-855F-E3C64DE2D449}"/>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16.117076246822336</c:v>
                </c:pt>
                <c:pt idx="1">
                  <c:v>15.264805097885386</c:v>
                </c:pt>
                <c:pt idx="2">
                  <c:v>8.5810607377615273</c:v>
                </c:pt>
                <c:pt idx="3">
                  <c:v>1.7580100754794166</c:v>
                </c:pt>
                <c:pt idx="4">
                  <c:v>0.37857028217523636</c:v>
                </c:pt>
              </c:numCache>
            </c:numRef>
          </c:val>
          <c:extLst>
            <c:ext xmlns:c16="http://schemas.microsoft.com/office/drawing/2014/chart" uri="{C3380CC4-5D6E-409C-BE32-E72D297353CC}">
              <c16:uniqueId val="{00000003-B2BB-468B-855F-E3C64DE2D449}"/>
            </c:ext>
          </c:extLst>
        </c:ser>
        <c:dLbls>
          <c:showLegendKey val="0"/>
          <c:showVal val="0"/>
          <c:showCatName val="0"/>
          <c:showSerName val="0"/>
          <c:showPercent val="0"/>
          <c:showBubbleSize val="0"/>
        </c:dLbls>
        <c:gapWidth val="50"/>
        <c:overlap val="100"/>
        <c:axId val="112882048"/>
        <c:axId val="112883584"/>
      </c:barChart>
      <c:catAx>
        <c:axId val="112882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883584"/>
        <c:crosses val="autoZero"/>
        <c:auto val="1"/>
        <c:lblAlgn val="ctr"/>
        <c:lblOffset val="100"/>
        <c:tickLblSkip val="1"/>
        <c:tickMarkSkip val="1"/>
        <c:noMultiLvlLbl val="0"/>
      </c:catAx>
      <c:valAx>
        <c:axId val="112883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882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MICS14!$R$121:$AC$121</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MICS14!$R$124:$AC$124</c:f>
              <c:numCache>
                <c:formatCode>###0.0</c:formatCode>
                <c:ptCount val="12"/>
                <c:pt idx="0">
                  <c:v>49.333415184229715</c:v>
                </c:pt>
                <c:pt idx="1">
                  <c:v>38.453949402427845</c:v>
                </c:pt>
                <c:pt idx="2">
                  <c:v>57.931818352278768</c:v>
                </c:pt>
                <c:pt idx="3">
                  <c:v>29.9921798209384</c:v>
                </c:pt>
                <c:pt idx="4">
                  <c:v>12.194551184922396</c:v>
                </c:pt>
                <c:pt idx="5">
                  <c:v>54.24926795291114</c:v>
                </c:pt>
                <c:pt idx="6">
                  <c:v>30.003893812652905</c:v>
                </c:pt>
                <c:pt idx="7">
                  <c:v>27.903995287069755</c:v>
                </c:pt>
                <c:pt idx="8">
                  <c:v>40.96163318771174</c:v>
                </c:pt>
                <c:pt idx="9">
                  <c:v>24.974062013417328</c:v>
                </c:pt>
                <c:pt idx="10">
                  <c:v>37.52355509613362</c:v>
                </c:pt>
                <c:pt idx="11">
                  <c:v>55.110047652454838</c:v>
                </c:pt>
              </c:numCache>
            </c:numRef>
          </c:val>
          <c:extLst>
            <c:ext xmlns:c16="http://schemas.microsoft.com/office/drawing/2014/chart" uri="{C3380CC4-5D6E-409C-BE32-E72D297353CC}">
              <c16:uniqueId val="{00000000-ED26-497F-9A49-B71DACB17580}"/>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MICS14!$R$121:$AC$121</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MICS14!$R$125:$AC$125</c:f>
              <c:numCache>
                <c:formatCode>###0.0</c:formatCode>
                <c:ptCount val="12"/>
                <c:pt idx="0">
                  <c:v>8.907684436586937</c:v>
                </c:pt>
                <c:pt idx="1">
                  <c:v>17.11255652320343</c:v>
                </c:pt>
                <c:pt idx="2">
                  <c:v>35.266101181216598</c:v>
                </c:pt>
                <c:pt idx="3">
                  <c:v>15.397919128379391</c:v>
                </c:pt>
                <c:pt idx="4">
                  <c:v>2.1383443946548901</c:v>
                </c:pt>
                <c:pt idx="5">
                  <c:v>23.724872559063016</c:v>
                </c:pt>
                <c:pt idx="6">
                  <c:v>2.8174974804953687</c:v>
                </c:pt>
                <c:pt idx="7">
                  <c:v>12.090432120782394</c:v>
                </c:pt>
                <c:pt idx="8">
                  <c:v>30.939405556781885</c:v>
                </c:pt>
                <c:pt idx="9">
                  <c:v>21.680889526391638</c:v>
                </c:pt>
                <c:pt idx="10">
                  <c:v>26.521600369755138</c:v>
                </c:pt>
                <c:pt idx="11">
                  <c:v>38.742592891490496</c:v>
                </c:pt>
              </c:numCache>
            </c:numRef>
          </c:val>
          <c:extLst>
            <c:ext xmlns:c16="http://schemas.microsoft.com/office/drawing/2014/chart" uri="{C3380CC4-5D6E-409C-BE32-E72D297353CC}">
              <c16:uniqueId val="{00000001-ED26-497F-9A49-B71DACB17580}"/>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MICS14!$R$121:$AC$121</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MICS14!$R$126:$AC$126</c:f>
              <c:numCache>
                <c:formatCode>###0.0</c:formatCode>
                <c:ptCount val="12"/>
                <c:pt idx="0">
                  <c:v>39.045059928416826</c:v>
                </c:pt>
                <c:pt idx="1">
                  <c:v>42.874656252326076</c:v>
                </c:pt>
                <c:pt idx="2">
                  <c:v>6.6861691176255027</c:v>
                </c:pt>
                <c:pt idx="3">
                  <c:v>46.657536293851862</c:v>
                </c:pt>
                <c:pt idx="4">
                  <c:v>63.873155228174397</c:v>
                </c:pt>
                <c:pt idx="5">
                  <c:v>19.331758391464181</c:v>
                </c:pt>
                <c:pt idx="6">
                  <c:v>54.428490368162841</c:v>
                </c:pt>
                <c:pt idx="7">
                  <c:v>59.193894564985719</c:v>
                </c:pt>
                <c:pt idx="8">
                  <c:v>27.851609915834072</c:v>
                </c:pt>
                <c:pt idx="9">
                  <c:v>52.780889523642863</c:v>
                </c:pt>
                <c:pt idx="10">
                  <c:v>32.674096577758135</c:v>
                </c:pt>
                <c:pt idx="11">
                  <c:v>5.9246464920679696</c:v>
                </c:pt>
              </c:numCache>
            </c:numRef>
          </c:val>
          <c:extLst>
            <c:ext xmlns:c16="http://schemas.microsoft.com/office/drawing/2014/chart" uri="{C3380CC4-5D6E-409C-BE32-E72D297353CC}">
              <c16:uniqueId val="{00000002-ED26-497F-9A49-B71DACB17580}"/>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MICS14!$R$121:$AC$121</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MICS14!$R$127:$AC$127</c:f>
              <c:numCache>
                <c:formatCode>###0.0</c:formatCode>
                <c:ptCount val="12"/>
                <c:pt idx="0">
                  <c:v>2.7138404507665177</c:v>
                </c:pt>
                <c:pt idx="1">
                  <c:v>1.558837822042648</c:v>
                </c:pt>
                <c:pt idx="2">
                  <c:v>0.11591134887913132</c:v>
                </c:pt>
                <c:pt idx="3">
                  <c:v>7.9523647568303435</c:v>
                </c:pt>
                <c:pt idx="4">
                  <c:v>21.793949192248302</c:v>
                </c:pt>
                <c:pt idx="5">
                  <c:v>2.694101096561663</c:v>
                </c:pt>
                <c:pt idx="6">
                  <c:v>12.750118338688891</c:v>
                </c:pt>
                <c:pt idx="7">
                  <c:v>0.81167802716212156</c:v>
                </c:pt>
                <c:pt idx="8">
                  <c:v>0.24735133967230238</c:v>
                </c:pt>
                <c:pt idx="9">
                  <c:v>0.56415893654817639</c:v>
                </c:pt>
                <c:pt idx="10">
                  <c:v>3.280747956353113</c:v>
                </c:pt>
                <c:pt idx="11">
                  <c:v>0.22271296398669618</c:v>
                </c:pt>
              </c:numCache>
            </c:numRef>
          </c:val>
          <c:extLst>
            <c:ext xmlns:c16="http://schemas.microsoft.com/office/drawing/2014/chart" uri="{C3380CC4-5D6E-409C-BE32-E72D297353CC}">
              <c16:uniqueId val="{00000003-ED26-497F-9A49-B71DACB17580}"/>
            </c:ext>
          </c:extLst>
        </c:ser>
        <c:dLbls>
          <c:showLegendKey val="0"/>
          <c:showVal val="0"/>
          <c:showCatName val="0"/>
          <c:showSerName val="0"/>
          <c:showPercent val="0"/>
          <c:showBubbleSize val="0"/>
        </c:dLbls>
        <c:gapWidth val="50"/>
        <c:overlap val="100"/>
        <c:axId val="112921984"/>
        <c:axId val="112927872"/>
      </c:barChart>
      <c:catAx>
        <c:axId val="11292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927872"/>
        <c:crosses val="autoZero"/>
        <c:auto val="1"/>
        <c:lblAlgn val="ctr"/>
        <c:lblOffset val="100"/>
        <c:tickLblSkip val="1"/>
        <c:tickMarkSkip val="1"/>
        <c:noMultiLvlLbl val="0"/>
      </c:catAx>
      <c:valAx>
        <c:axId val="112927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92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1.4526487769941121</c:v>
                </c:pt>
                <c:pt idx="1">
                  <c:v>3.1096240161561499</c:v>
                </c:pt>
                <c:pt idx="2">
                  <c:v>3.4851282256584968</c:v>
                </c:pt>
                <c:pt idx="3">
                  <c:v>2.4619927008551414</c:v>
                </c:pt>
                <c:pt idx="4">
                  <c:v>3.940466386338298</c:v>
                </c:pt>
              </c:numCache>
            </c:numRef>
          </c:val>
          <c:extLst>
            <c:ext xmlns:c16="http://schemas.microsoft.com/office/drawing/2014/chart" uri="{C3380CC4-5D6E-409C-BE32-E72D297353CC}">
              <c16:uniqueId val="{00000000-2030-4E8C-AFC3-4EEDB665674F}"/>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8.4980431583571807</c:v>
                </c:pt>
                <c:pt idx="1">
                  <c:v>8.1419878709543543</c:v>
                </c:pt>
                <c:pt idx="2">
                  <c:v>5.178124998499178</c:v>
                </c:pt>
                <c:pt idx="3">
                  <c:v>5.413853238839093</c:v>
                </c:pt>
                <c:pt idx="4">
                  <c:v>2.3019912246731935</c:v>
                </c:pt>
              </c:numCache>
            </c:numRef>
          </c:val>
          <c:extLst>
            <c:ext xmlns:c16="http://schemas.microsoft.com/office/drawing/2014/chart" uri="{C3380CC4-5D6E-409C-BE32-E72D297353CC}">
              <c16:uniqueId val="{00000001-2030-4E8C-AFC3-4EEDB665674F}"/>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90.049308064648798</c:v>
                </c:pt>
                <c:pt idx="1">
                  <c:v>88.748388112889415</c:v>
                </c:pt>
                <c:pt idx="2">
                  <c:v>91.336746775842343</c:v>
                </c:pt>
                <c:pt idx="3">
                  <c:v>92.124154060305514</c:v>
                </c:pt>
                <c:pt idx="4">
                  <c:v>93.757542388988639</c:v>
                </c:pt>
              </c:numCache>
            </c:numRef>
          </c:val>
          <c:extLst>
            <c:ext xmlns:c16="http://schemas.microsoft.com/office/drawing/2014/chart" uri="{C3380CC4-5D6E-409C-BE32-E72D297353CC}">
              <c16:uniqueId val="{00000002-2030-4E8C-AFC3-4EEDB665674F}"/>
            </c:ext>
          </c:extLst>
        </c:ser>
        <c:dLbls>
          <c:showLegendKey val="0"/>
          <c:showVal val="0"/>
          <c:showCatName val="0"/>
          <c:showSerName val="0"/>
          <c:showPercent val="0"/>
          <c:showBubbleSize val="0"/>
        </c:dLbls>
        <c:gapWidth val="50"/>
        <c:overlap val="100"/>
        <c:axId val="117659136"/>
        <c:axId val="117660672"/>
      </c:barChart>
      <c:catAx>
        <c:axId val="11765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660672"/>
        <c:crosses val="autoZero"/>
        <c:auto val="1"/>
        <c:lblAlgn val="ctr"/>
        <c:lblOffset val="100"/>
        <c:tickLblSkip val="1"/>
        <c:tickMarkSkip val="1"/>
        <c:noMultiLvlLbl val="0"/>
      </c:catAx>
      <c:valAx>
        <c:axId val="117660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65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MICS14!$R$221:$AC$221</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MICS14!$R$222:$AC$222</c:f>
              <c:numCache>
                <c:formatCode>###0.0</c:formatCode>
                <c:ptCount val="12"/>
                <c:pt idx="0">
                  <c:v>6.0893429622694466</c:v>
                </c:pt>
                <c:pt idx="1">
                  <c:v>4.1715935311043122</c:v>
                </c:pt>
                <c:pt idx="2">
                  <c:v>14.346923577064564</c:v>
                </c:pt>
                <c:pt idx="3">
                  <c:v>2.6169568573683457</c:v>
                </c:pt>
                <c:pt idx="4">
                  <c:v>9.9562958203350203</c:v>
                </c:pt>
                <c:pt idx="5">
                  <c:v>4.2799010875117265</c:v>
                </c:pt>
                <c:pt idx="6">
                  <c:v>4.4782836642327917</c:v>
                </c:pt>
                <c:pt idx="7">
                  <c:v>3.6947028744980925</c:v>
                </c:pt>
                <c:pt idx="8">
                  <c:v>7.773380455102358</c:v>
                </c:pt>
                <c:pt idx="9">
                  <c:v>4.5074962461381141</c:v>
                </c:pt>
                <c:pt idx="10">
                  <c:v>10.371740696105137</c:v>
                </c:pt>
                <c:pt idx="11">
                  <c:v>19.968967308993498</c:v>
                </c:pt>
              </c:numCache>
            </c:numRef>
          </c:val>
          <c:extLst>
            <c:ext xmlns:c16="http://schemas.microsoft.com/office/drawing/2014/chart" uri="{C3380CC4-5D6E-409C-BE32-E72D297353CC}">
              <c16:uniqueId val="{00000000-50CC-407B-A826-DEA6A358E86E}"/>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MICS14!$R$221:$AC$221</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MICS14!$R$223:$AC$223</c:f>
              <c:numCache>
                <c:formatCode>###0.0</c:formatCode>
                <c:ptCount val="12"/>
                <c:pt idx="0">
                  <c:v>11.117771654015881</c:v>
                </c:pt>
                <c:pt idx="1">
                  <c:v>2.262942714541007</c:v>
                </c:pt>
                <c:pt idx="2">
                  <c:v>2.8825036183072701</c:v>
                </c:pt>
                <c:pt idx="3">
                  <c:v>2.7716667585058805</c:v>
                </c:pt>
                <c:pt idx="4">
                  <c:v>13.717179847301841</c:v>
                </c:pt>
                <c:pt idx="5">
                  <c:v>0.90523806699437315</c:v>
                </c:pt>
                <c:pt idx="6">
                  <c:v>6.2631707290629723</c:v>
                </c:pt>
                <c:pt idx="7">
                  <c:v>1.4815029032722153</c:v>
                </c:pt>
                <c:pt idx="8">
                  <c:v>0.84877536127963427</c:v>
                </c:pt>
                <c:pt idx="9">
                  <c:v>0.22140855021894329</c:v>
                </c:pt>
                <c:pt idx="10">
                  <c:v>3.0523154589080352</c:v>
                </c:pt>
                <c:pt idx="11">
                  <c:v>1.9754044231070054</c:v>
                </c:pt>
              </c:numCache>
            </c:numRef>
          </c:val>
          <c:extLst>
            <c:ext xmlns:c16="http://schemas.microsoft.com/office/drawing/2014/chart" uri="{C3380CC4-5D6E-409C-BE32-E72D297353CC}">
              <c16:uniqueId val="{00000001-50CC-407B-A826-DEA6A358E86E}"/>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MICS14!$R$221:$AC$221</c:f>
              <c:strCache>
                <c:ptCount val="12"/>
                <c:pt idx="0">
                  <c:v>Adamaoua</c:v>
                </c:pt>
                <c:pt idx="1">
                  <c:v>Centre (sans Yaoundé)</c:v>
                </c:pt>
                <c:pt idx="2">
                  <c:v>Douala</c:v>
                </c:pt>
                <c:pt idx="3">
                  <c:v>Est</c:v>
                </c:pt>
                <c:pt idx="4">
                  <c:v>Extrême-Nord</c:v>
                </c:pt>
                <c:pt idx="5">
                  <c:v>Littoral (sans Douala)</c:v>
                </c:pt>
                <c:pt idx="6">
                  <c:v>Nord</c:v>
                </c:pt>
                <c:pt idx="7">
                  <c:v>Nord-Ouest</c:v>
                </c:pt>
                <c:pt idx="8">
                  <c:v>Ouest</c:v>
                </c:pt>
                <c:pt idx="9">
                  <c:v>Sud</c:v>
                </c:pt>
                <c:pt idx="10">
                  <c:v>Sud-Ouest</c:v>
                </c:pt>
                <c:pt idx="11">
                  <c:v>Yaoundé</c:v>
                </c:pt>
              </c:strCache>
            </c:strRef>
          </c:cat>
          <c:val>
            <c:numRef>
              <c:f>MICS14!$R$224:$AC$224</c:f>
              <c:numCache>
                <c:formatCode>###0.0</c:formatCode>
                <c:ptCount val="12"/>
                <c:pt idx="0">
                  <c:v>82.792885383714435</c:v>
                </c:pt>
                <c:pt idx="1">
                  <c:v>93.56546375435471</c:v>
                </c:pt>
                <c:pt idx="2">
                  <c:v>82.770572804627918</c:v>
                </c:pt>
                <c:pt idx="3">
                  <c:v>94.611376384125819</c:v>
                </c:pt>
                <c:pt idx="4">
                  <c:v>76.326524332363121</c:v>
                </c:pt>
                <c:pt idx="5">
                  <c:v>94.814860845493925</c:v>
                </c:pt>
                <c:pt idx="6">
                  <c:v>89.258545606704203</c:v>
                </c:pt>
                <c:pt idx="7">
                  <c:v>94.823794222229679</c:v>
                </c:pt>
                <c:pt idx="8">
                  <c:v>91.37784418361808</c:v>
                </c:pt>
                <c:pt idx="9">
                  <c:v>95.271095203642972</c:v>
                </c:pt>
                <c:pt idx="10">
                  <c:v>86.575943844986753</c:v>
                </c:pt>
                <c:pt idx="11">
                  <c:v>78.055628267899394</c:v>
                </c:pt>
              </c:numCache>
            </c:numRef>
          </c:val>
          <c:extLst>
            <c:ext xmlns:c16="http://schemas.microsoft.com/office/drawing/2014/chart" uri="{C3380CC4-5D6E-409C-BE32-E72D297353CC}">
              <c16:uniqueId val="{00000002-50CC-407B-A826-DEA6A358E86E}"/>
            </c:ext>
          </c:extLst>
        </c:ser>
        <c:dLbls>
          <c:showLegendKey val="0"/>
          <c:showVal val="0"/>
          <c:showCatName val="0"/>
          <c:showSerName val="0"/>
          <c:showPercent val="0"/>
          <c:showBubbleSize val="0"/>
        </c:dLbls>
        <c:gapWidth val="50"/>
        <c:overlap val="100"/>
        <c:axId val="117692288"/>
        <c:axId val="117693824"/>
      </c:barChart>
      <c:catAx>
        <c:axId val="11769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693824"/>
        <c:crosses val="autoZero"/>
        <c:auto val="1"/>
        <c:lblAlgn val="ctr"/>
        <c:lblOffset val="100"/>
        <c:tickLblSkip val="1"/>
        <c:tickMarkSkip val="1"/>
        <c:noMultiLvlLbl val="0"/>
      </c:catAx>
      <c:valAx>
        <c:axId val="117693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692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2.4841151999463693</c:v>
                </c:pt>
                <c:pt idx="1">
                  <c:v>3.1686033333063954</c:v>
                </c:pt>
                <c:pt idx="2">
                  <c:v>4.4092182092020185</c:v>
                </c:pt>
                <c:pt idx="3">
                  <c:v>5.4462216807105879</c:v>
                </c:pt>
                <c:pt idx="4">
                  <c:v>27.082419896419481</c:v>
                </c:pt>
              </c:numCache>
            </c:numRef>
          </c:val>
          <c:extLst>
            <c:ext xmlns:c16="http://schemas.microsoft.com/office/drawing/2014/chart" uri="{C3380CC4-5D6E-409C-BE32-E72D297353CC}">
              <c16:uniqueId val="{00000000-0080-40AE-8542-2514BF35A62F}"/>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7.8010482622132491</c:v>
                </c:pt>
                <c:pt idx="1">
                  <c:v>6.0651689039852794</c:v>
                </c:pt>
                <c:pt idx="2">
                  <c:v>5.0980385160866328</c:v>
                </c:pt>
                <c:pt idx="3">
                  <c:v>4.3149331024883644</c:v>
                </c:pt>
                <c:pt idx="4">
                  <c:v>3.7956210971220483</c:v>
                </c:pt>
              </c:numCache>
            </c:numRef>
          </c:val>
          <c:extLst>
            <c:ext xmlns:c16="http://schemas.microsoft.com/office/drawing/2014/chart" uri="{C3380CC4-5D6E-409C-BE32-E72D297353CC}">
              <c16:uniqueId val="{00000001-0080-40AE-8542-2514BF35A62F}"/>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89.714836537840455</c:v>
                </c:pt>
                <c:pt idx="1">
                  <c:v>90.766227762708553</c:v>
                </c:pt>
                <c:pt idx="2">
                  <c:v>90.492743274711387</c:v>
                </c:pt>
                <c:pt idx="3">
                  <c:v>90.238845216801209</c:v>
                </c:pt>
                <c:pt idx="4">
                  <c:v>69.121959006458297</c:v>
                </c:pt>
              </c:numCache>
            </c:numRef>
          </c:val>
          <c:extLst>
            <c:ext xmlns:c16="http://schemas.microsoft.com/office/drawing/2014/chart" uri="{C3380CC4-5D6E-409C-BE32-E72D297353CC}">
              <c16:uniqueId val="{00000002-0080-40AE-8542-2514BF35A62F}"/>
            </c:ext>
          </c:extLst>
        </c:ser>
        <c:dLbls>
          <c:showLegendKey val="0"/>
          <c:showVal val="0"/>
          <c:showCatName val="0"/>
          <c:showSerName val="0"/>
          <c:showPercent val="0"/>
          <c:showBubbleSize val="0"/>
        </c:dLbls>
        <c:gapWidth val="50"/>
        <c:overlap val="100"/>
        <c:axId val="117717248"/>
        <c:axId val="117719040"/>
      </c:barChart>
      <c:catAx>
        <c:axId val="117717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719040"/>
        <c:crosses val="autoZero"/>
        <c:auto val="1"/>
        <c:lblAlgn val="ctr"/>
        <c:lblOffset val="100"/>
        <c:tickLblSkip val="1"/>
        <c:tickMarkSkip val="1"/>
        <c:noMultiLvlLbl val="0"/>
      </c:catAx>
      <c:valAx>
        <c:axId val="117719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717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67.604373898866868</c:v>
                </c:pt>
                <c:pt idx="1">
                  <c:v>78.321940626494566</c:v>
                </c:pt>
                <c:pt idx="2">
                  <c:v>85.182571677534909</c:v>
                </c:pt>
                <c:pt idx="3">
                  <c:v>85.087502970474432</c:v>
                </c:pt>
                <c:pt idx="4">
                  <c:v>94.727437839444207</c:v>
                </c:pt>
              </c:numCache>
            </c:numRef>
          </c:val>
          <c:extLst>
            <c:ext xmlns:c16="http://schemas.microsoft.com/office/drawing/2014/chart" uri="{C3380CC4-5D6E-409C-BE32-E72D297353CC}">
              <c16:uniqueId val="{00000000-19C1-4B93-8164-D8FDE77BC287}"/>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18.356071938281939</c:v>
                </c:pt>
                <c:pt idx="1">
                  <c:v>14.816552567043573</c:v>
                </c:pt>
                <c:pt idx="2">
                  <c:v>11.777527100072241</c:v>
                </c:pt>
                <c:pt idx="3">
                  <c:v>11.411490386244939</c:v>
                </c:pt>
                <c:pt idx="4">
                  <c:v>4.36731796358686</c:v>
                </c:pt>
              </c:numCache>
            </c:numRef>
          </c:val>
          <c:extLst>
            <c:ext xmlns:c16="http://schemas.microsoft.com/office/drawing/2014/chart" uri="{C3380CC4-5D6E-409C-BE32-E72D297353CC}">
              <c16:uniqueId val="{00000001-19C1-4B93-8164-D8FDE77BC287}"/>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9.558367870593127</c:v>
                </c:pt>
                <c:pt idx="1">
                  <c:v>5.792152359440248</c:v>
                </c:pt>
                <c:pt idx="2">
                  <c:v>2.0285773466564239</c:v>
                </c:pt>
                <c:pt idx="3">
                  <c:v>2.7478053565898581</c:v>
                </c:pt>
                <c:pt idx="4">
                  <c:v>0.90524419696893332</c:v>
                </c:pt>
              </c:numCache>
            </c:numRef>
          </c:val>
          <c:extLst>
            <c:ext xmlns:c16="http://schemas.microsoft.com/office/drawing/2014/chart" uri="{C3380CC4-5D6E-409C-BE32-E72D297353CC}">
              <c16:uniqueId val="{00000002-19C1-4B93-8164-D8FDE77BC287}"/>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4.4811862922580668</c:v>
                </c:pt>
                <c:pt idx="1">
                  <c:v>1.0693544470216132</c:v>
                </c:pt>
                <c:pt idx="2">
                  <c:v>1.0113238757364258</c:v>
                </c:pt>
                <c:pt idx="3">
                  <c:v>0.75320128669077091</c:v>
                </c:pt>
                <c:pt idx="4">
                  <c:v>0</c:v>
                </c:pt>
              </c:numCache>
            </c:numRef>
          </c:val>
          <c:extLst>
            <c:ext xmlns:c16="http://schemas.microsoft.com/office/drawing/2014/chart" uri="{C3380CC4-5D6E-409C-BE32-E72D297353CC}">
              <c16:uniqueId val="{00000003-19C1-4B93-8164-D8FDE77BC287}"/>
            </c:ext>
          </c:extLst>
        </c:ser>
        <c:dLbls>
          <c:showLegendKey val="0"/>
          <c:showVal val="0"/>
          <c:showCatName val="0"/>
          <c:showSerName val="0"/>
          <c:showPercent val="0"/>
          <c:showBubbleSize val="0"/>
        </c:dLbls>
        <c:gapWidth val="50"/>
        <c:overlap val="100"/>
        <c:axId val="117755904"/>
        <c:axId val="117757440"/>
      </c:barChart>
      <c:catAx>
        <c:axId val="117755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757440"/>
        <c:crosses val="autoZero"/>
        <c:auto val="1"/>
        <c:lblAlgn val="ctr"/>
        <c:lblOffset val="100"/>
        <c:tickLblSkip val="1"/>
        <c:tickMarkSkip val="1"/>
        <c:noMultiLvlLbl val="0"/>
      </c:catAx>
      <c:valAx>
        <c:axId val="117757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755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27.66744041580273</c:v>
                </c:pt>
                <c:pt idx="1">
                  <c:v>50.434807751384334</c:v>
                </c:pt>
                <c:pt idx="2">
                  <c:v>50.285284917773971</c:v>
                </c:pt>
                <c:pt idx="3">
                  <c:v>64.602738460343517</c:v>
                </c:pt>
                <c:pt idx="4">
                  <c:v>87.149490951780805</c:v>
                </c:pt>
              </c:numCache>
            </c:numRef>
          </c:val>
          <c:extLst>
            <c:ext xmlns:c16="http://schemas.microsoft.com/office/drawing/2014/chart" uri="{C3380CC4-5D6E-409C-BE32-E72D297353CC}">
              <c16:uniqueId val="{00000000-B717-4E73-BCD6-F5B038C528B7}"/>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18.082924208534696</c:v>
                </c:pt>
                <c:pt idx="1">
                  <c:v>35.167749638920867</c:v>
                </c:pt>
                <c:pt idx="2">
                  <c:v>40.65661183668518</c:v>
                </c:pt>
                <c:pt idx="3">
                  <c:v>32.217285435848069</c:v>
                </c:pt>
                <c:pt idx="4">
                  <c:v>12.195559570487116</c:v>
                </c:pt>
              </c:numCache>
            </c:numRef>
          </c:val>
          <c:extLst>
            <c:ext xmlns:c16="http://schemas.microsoft.com/office/drawing/2014/chart" uri="{C3380CC4-5D6E-409C-BE32-E72D297353CC}">
              <c16:uniqueId val="{00000001-B717-4E73-BCD6-F5B038C528B7}"/>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50.045136551770497</c:v>
                </c:pt>
                <c:pt idx="1">
                  <c:v>14.122877827764064</c:v>
                </c:pt>
                <c:pt idx="2">
                  <c:v>8.6983146951070722</c:v>
                </c:pt>
                <c:pt idx="3">
                  <c:v>3.1799761038084142</c:v>
                </c:pt>
                <c:pt idx="4">
                  <c:v>0.65494947773207812</c:v>
                </c:pt>
              </c:numCache>
            </c:numRef>
          </c:val>
          <c:extLst>
            <c:ext xmlns:c16="http://schemas.microsoft.com/office/drawing/2014/chart" uri="{C3380CC4-5D6E-409C-BE32-E72D297353CC}">
              <c16:uniqueId val="{00000002-B717-4E73-BCD6-F5B038C528B7}"/>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4.2044988238920826</c:v>
                </c:pt>
                <c:pt idx="1">
                  <c:v>0.2745647819307353</c:v>
                </c:pt>
                <c:pt idx="2">
                  <c:v>0.35978855043377672</c:v>
                </c:pt>
                <c:pt idx="3">
                  <c:v>0</c:v>
                </c:pt>
                <c:pt idx="4">
                  <c:v>0</c:v>
                </c:pt>
              </c:numCache>
            </c:numRef>
          </c:val>
          <c:extLst>
            <c:ext xmlns:c16="http://schemas.microsoft.com/office/drawing/2014/chart" uri="{C3380CC4-5D6E-409C-BE32-E72D297353CC}">
              <c16:uniqueId val="{00000003-B717-4E73-BCD6-F5B038C528B7}"/>
            </c:ext>
          </c:extLst>
        </c:ser>
        <c:dLbls>
          <c:showLegendKey val="0"/>
          <c:showVal val="0"/>
          <c:showCatName val="0"/>
          <c:showSerName val="0"/>
          <c:showPercent val="0"/>
          <c:showBubbleSize val="0"/>
        </c:dLbls>
        <c:gapWidth val="50"/>
        <c:overlap val="100"/>
        <c:axId val="117933568"/>
        <c:axId val="117935104"/>
      </c:barChart>
      <c:catAx>
        <c:axId val="117933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935104"/>
        <c:crosses val="autoZero"/>
        <c:auto val="1"/>
        <c:lblAlgn val="ctr"/>
        <c:lblOffset val="100"/>
        <c:tickLblSkip val="1"/>
        <c:tickMarkSkip val="1"/>
        <c:noMultiLvlLbl val="0"/>
      </c:catAx>
      <c:valAx>
        <c:axId val="117935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933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5.9974750716454386</c:v>
                </c:pt>
                <c:pt idx="1">
                  <c:v>6.4903145262478539</c:v>
                </c:pt>
                <c:pt idx="2">
                  <c:v>5.9888411013887977</c:v>
                </c:pt>
                <c:pt idx="3">
                  <c:v>11.558308020014733</c:v>
                </c:pt>
                <c:pt idx="4">
                  <c:v>43.331111575964684</c:v>
                </c:pt>
              </c:numCache>
            </c:numRef>
          </c:val>
          <c:extLst>
            <c:ext xmlns:c16="http://schemas.microsoft.com/office/drawing/2014/chart" uri="{C3380CC4-5D6E-409C-BE32-E72D297353CC}">
              <c16:uniqueId val="{00000000-43A0-4997-85DE-0F9E9CE86B17}"/>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5.8768494331819587</c:v>
                </c:pt>
                <c:pt idx="1">
                  <c:v>6.004446915060595</c:v>
                </c:pt>
                <c:pt idx="2">
                  <c:v>4.7061828637195182</c:v>
                </c:pt>
                <c:pt idx="3">
                  <c:v>4.349573697298613</c:v>
                </c:pt>
                <c:pt idx="4">
                  <c:v>3.4692357477304077</c:v>
                </c:pt>
              </c:numCache>
            </c:numRef>
          </c:val>
          <c:extLst>
            <c:ext xmlns:c16="http://schemas.microsoft.com/office/drawing/2014/chart" uri="{C3380CC4-5D6E-409C-BE32-E72D297353CC}">
              <c16:uniqueId val="{00000001-43A0-4997-85DE-0F9E9CE86B17}"/>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88.125675495172786</c:v>
                </c:pt>
                <c:pt idx="1">
                  <c:v>87.505238558691602</c:v>
                </c:pt>
                <c:pt idx="2">
                  <c:v>89.304976034891624</c:v>
                </c:pt>
                <c:pt idx="3">
                  <c:v>84.092118282686585</c:v>
                </c:pt>
                <c:pt idx="4">
                  <c:v>53.199652676304822</c:v>
                </c:pt>
              </c:numCache>
            </c:numRef>
          </c:val>
          <c:extLst>
            <c:ext xmlns:c16="http://schemas.microsoft.com/office/drawing/2014/chart" uri="{C3380CC4-5D6E-409C-BE32-E72D297353CC}">
              <c16:uniqueId val="{00000002-43A0-4997-85DE-0F9E9CE86B17}"/>
            </c:ext>
          </c:extLst>
        </c:ser>
        <c:dLbls>
          <c:showLegendKey val="0"/>
          <c:showVal val="0"/>
          <c:showCatName val="0"/>
          <c:showSerName val="0"/>
          <c:showPercent val="0"/>
          <c:showBubbleSize val="0"/>
        </c:dLbls>
        <c:gapWidth val="50"/>
        <c:overlap val="100"/>
        <c:axId val="117958528"/>
        <c:axId val="117960064"/>
      </c:barChart>
      <c:catAx>
        <c:axId val="117958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960064"/>
        <c:crosses val="autoZero"/>
        <c:auto val="1"/>
        <c:lblAlgn val="ctr"/>
        <c:lblOffset val="100"/>
        <c:tickLblSkip val="1"/>
        <c:tickMarkSkip val="1"/>
        <c:noMultiLvlLbl val="0"/>
      </c:catAx>
      <c:valAx>
        <c:axId val="11796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958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4.0126903600726385</c:v>
                </c:pt>
                <c:pt idx="1">
                  <c:v>10.59853530863041</c:v>
                </c:pt>
                <c:pt idx="2">
                  <c:v>33.612504441167765</c:v>
                </c:pt>
                <c:pt idx="3">
                  <c:v>50.652617821435854</c:v>
                </c:pt>
                <c:pt idx="4">
                  <c:v>75.663428267922512</c:v>
                </c:pt>
              </c:numCache>
            </c:numRef>
          </c:val>
          <c:extLst>
            <c:ext xmlns:c16="http://schemas.microsoft.com/office/drawing/2014/chart" uri="{C3380CC4-5D6E-409C-BE32-E72D297353CC}">
              <c16:uniqueId val="{00000000-C75D-427D-87AE-294577F5C3B0}"/>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0.75971015651510398</c:v>
                </c:pt>
                <c:pt idx="1">
                  <c:v>5.9734870423971884</c:v>
                </c:pt>
                <c:pt idx="2">
                  <c:v>21.567379878160267</c:v>
                </c:pt>
                <c:pt idx="3">
                  <c:v>36.911213892941689</c:v>
                </c:pt>
                <c:pt idx="4">
                  <c:v>21.76903429327113</c:v>
                </c:pt>
              </c:numCache>
            </c:numRef>
          </c:val>
          <c:extLst>
            <c:ext xmlns:c16="http://schemas.microsoft.com/office/drawing/2014/chart" uri="{C3380CC4-5D6E-409C-BE32-E72D297353CC}">
              <c16:uniqueId val="{00000001-C75D-427D-87AE-294577F5C3B0}"/>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68.136428021046697</c:v>
                </c:pt>
                <c:pt idx="1">
                  <c:v>76.457296491155432</c:v>
                </c:pt>
                <c:pt idx="2">
                  <c:v>43.067298548716948</c:v>
                </c:pt>
                <c:pt idx="3">
                  <c:v>12.13510595069115</c:v>
                </c:pt>
                <c:pt idx="4">
                  <c:v>2.5675374388063581</c:v>
                </c:pt>
              </c:numCache>
            </c:numRef>
          </c:val>
          <c:extLst>
            <c:ext xmlns:c16="http://schemas.microsoft.com/office/drawing/2014/chart" uri="{C3380CC4-5D6E-409C-BE32-E72D297353CC}">
              <c16:uniqueId val="{00000002-C75D-427D-87AE-294577F5C3B0}"/>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27.091171462365573</c:v>
                </c:pt>
                <c:pt idx="1">
                  <c:v>6.9706811578169781</c:v>
                </c:pt>
                <c:pt idx="2">
                  <c:v>1.7528171319550152</c:v>
                </c:pt>
                <c:pt idx="3">
                  <c:v>0.30106233493130746</c:v>
                </c:pt>
                <c:pt idx="4">
                  <c:v>0</c:v>
                </c:pt>
              </c:numCache>
            </c:numRef>
          </c:val>
          <c:extLst>
            <c:ext xmlns:c16="http://schemas.microsoft.com/office/drawing/2014/chart" uri="{C3380CC4-5D6E-409C-BE32-E72D297353CC}">
              <c16:uniqueId val="{00000003-C75D-427D-87AE-294577F5C3B0}"/>
            </c:ext>
          </c:extLst>
        </c:ser>
        <c:dLbls>
          <c:showLegendKey val="0"/>
          <c:showVal val="0"/>
          <c:showCatName val="0"/>
          <c:showSerName val="0"/>
          <c:showPercent val="0"/>
          <c:showBubbleSize val="0"/>
        </c:dLbls>
        <c:gapWidth val="50"/>
        <c:overlap val="100"/>
        <c:axId val="117646464"/>
        <c:axId val="117648000"/>
      </c:barChart>
      <c:catAx>
        <c:axId val="117646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648000"/>
        <c:crosses val="autoZero"/>
        <c:auto val="1"/>
        <c:lblAlgn val="ctr"/>
        <c:lblOffset val="100"/>
        <c:tickLblSkip val="1"/>
        <c:tickMarkSkip val="1"/>
        <c:noMultiLvlLbl val="0"/>
      </c:catAx>
      <c:valAx>
        <c:axId val="117648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646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2.3934078503353504</c:v>
                </c:pt>
                <c:pt idx="1">
                  <c:v>5.5801885829222169</c:v>
                </c:pt>
                <c:pt idx="2">
                  <c:v>10.057516005588328</c:v>
                </c:pt>
                <c:pt idx="3">
                  <c:v>17.816024694383501</c:v>
                </c:pt>
                <c:pt idx="4">
                  <c:v>41.57209895807231</c:v>
                </c:pt>
              </c:numCache>
            </c:numRef>
          </c:val>
          <c:extLst>
            <c:ext xmlns:c16="http://schemas.microsoft.com/office/drawing/2014/chart" uri="{C3380CC4-5D6E-409C-BE32-E72D297353CC}">
              <c16:uniqueId val="{00000000-9377-42C7-AA8B-057A0E128CAF}"/>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0.91314024957105355</c:v>
                </c:pt>
                <c:pt idx="1">
                  <c:v>0.95467025575841613</c:v>
                </c:pt>
                <c:pt idx="2">
                  <c:v>4.4420675589042942</c:v>
                </c:pt>
                <c:pt idx="3">
                  <c:v>12.788287598101755</c:v>
                </c:pt>
                <c:pt idx="4">
                  <c:v>20.657470559773902</c:v>
                </c:pt>
              </c:numCache>
            </c:numRef>
          </c:val>
          <c:extLst>
            <c:ext xmlns:c16="http://schemas.microsoft.com/office/drawing/2014/chart" uri="{C3380CC4-5D6E-409C-BE32-E72D297353CC}">
              <c16:uniqueId val="{00000001-9377-42C7-AA8B-057A0E128CAF}"/>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65.585569188046463</c:v>
                </c:pt>
                <c:pt idx="1">
                  <c:v>72.548078653340468</c:v>
                </c:pt>
                <c:pt idx="2">
                  <c:v>78.372063048216546</c:v>
                </c:pt>
                <c:pt idx="3">
                  <c:v>64.439081443410842</c:v>
                </c:pt>
                <c:pt idx="4">
                  <c:v>36.981756531407036</c:v>
                </c:pt>
              </c:numCache>
            </c:numRef>
          </c:val>
          <c:extLst>
            <c:ext xmlns:c16="http://schemas.microsoft.com/office/drawing/2014/chart" uri="{C3380CC4-5D6E-409C-BE32-E72D297353CC}">
              <c16:uniqueId val="{00000002-9377-42C7-AA8B-057A0E128CAF}"/>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31.107882712047125</c:v>
                </c:pt>
                <c:pt idx="1">
                  <c:v>20.917062507978905</c:v>
                </c:pt>
                <c:pt idx="2">
                  <c:v>7.1283533872908231</c:v>
                </c:pt>
                <c:pt idx="3">
                  <c:v>4.9566062641038977</c:v>
                </c:pt>
                <c:pt idx="4">
                  <c:v>0.78867395074674584</c:v>
                </c:pt>
              </c:numCache>
            </c:numRef>
          </c:val>
          <c:extLst>
            <c:ext xmlns:c16="http://schemas.microsoft.com/office/drawing/2014/chart" uri="{C3380CC4-5D6E-409C-BE32-E72D297353CC}">
              <c16:uniqueId val="{00000003-9377-42C7-AA8B-057A0E128CAF}"/>
            </c:ext>
          </c:extLst>
        </c:ser>
        <c:dLbls>
          <c:showLegendKey val="0"/>
          <c:showVal val="0"/>
          <c:showCatName val="0"/>
          <c:showSerName val="0"/>
          <c:showPercent val="0"/>
          <c:showBubbleSize val="0"/>
        </c:dLbls>
        <c:gapWidth val="50"/>
        <c:overlap val="100"/>
        <c:axId val="112895872"/>
        <c:axId val="112897408"/>
      </c:barChart>
      <c:catAx>
        <c:axId val="112895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897408"/>
        <c:crosses val="autoZero"/>
        <c:auto val="1"/>
        <c:lblAlgn val="ctr"/>
        <c:lblOffset val="100"/>
        <c:tickLblSkip val="1"/>
        <c:tickMarkSkip val="1"/>
        <c:noMultiLvlLbl val="0"/>
      </c:catAx>
      <c:valAx>
        <c:axId val="11289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895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'DHS19'!$M$15:$Q$15</c:f>
              <c:strCache>
                <c:ptCount val="5"/>
                <c:pt idx="0">
                  <c:v>Poorest</c:v>
                </c:pt>
                <c:pt idx="1">
                  <c:v>Poor</c:v>
                </c:pt>
                <c:pt idx="2">
                  <c:v>Middle</c:v>
                </c:pt>
                <c:pt idx="3">
                  <c:v>Rich</c:v>
                </c:pt>
                <c:pt idx="4">
                  <c:v>Richest</c:v>
                </c:pt>
              </c:strCache>
            </c:strRef>
          </c:cat>
          <c:val>
            <c:numRef>
              <c:f>'DHS19'!$M$18:$Q$18</c:f>
              <c:numCache>
                <c:formatCode>###0.0</c:formatCode>
                <c:ptCount val="5"/>
                <c:pt idx="0">
                  <c:v>34.219252606645675</c:v>
                </c:pt>
                <c:pt idx="1">
                  <c:v>39.957121631898261</c:v>
                </c:pt>
                <c:pt idx="2">
                  <c:v>46.220081143657232</c:v>
                </c:pt>
                <c:pt idx="3">
                  <c:v>48.208038897286585</c:v>
                </c:pt>
                <c:pt idx="4">
                  <c:v>63.092102758600447</c:v>
                </c:pt>
              </c:numCache>
            </c:numRef>
          </c:val>
          <c:extLst>
            <c:ext xmlns:c16="http://schemas.microsoft.com/office/drawing/2014/chart" uri="{C3380CC4-5D6E-409C-BE32-E72D297353CC}">
              <c16:uniqueId val="{00000000-E163-4489-82AE-FCFDD239364D}"/>
            </c:ext>
          </c:extLst>
        </c:ser>
        <c:ser>
          <c:idx val="1"/>
          <c:order val="1"/>
          <c:tx>
            <c:strRef>
              <c:f>'DHS19'!$B$19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'DHS19'!$M$15:$Q$15</c:f>
              <c:strCache>
                <c:ptCount val="5"/>
                <c:pt idx="0">
                  <c:v>Poorest</c:v>
                </c:pt>
                <c:pt idx="1">
                  <c:v>Poor</c:v>
                </c:pt>
                <c:pt idx="2">
                  <c:v>Middle</c:v>
                </c:pt>
                <c:pt idx="3">
                  <c:v>Rich</c:v>
                </c:pt>
                <c:pt idx="4">
                  <c:v>Richest</c:v>
                </c:pt>
              </c:strCache>
            </c:strRef>
          </c:cat>
          <c:val>
            <c:numRef>
              <c:f>'DHS19'!$M$19:$Q$19</c:f>
              <c:numCache>
                <c:formatCode>###0.0</c:formatCode>
                <c:ptCount val="5"/>
                <c:pt idx="0">
                  <c:v>8.5795345111144581</c:v>
                </c:pt>
                <c:pt idx="1">
                  <c:v>6.6619508935045548</c:v>
                </c:pt>
                <c:pt idx="2">
                  <c:v>6.7806989876601627</c:v>
                </c:pt>
                <c:pt idx="3">
                  <c:v>9.6252056039152425</c:v>
                </c:pt>
                <c:pt idx="4">
                  <c:v>11.199648968632857</c:v>
                </c:pt>
              </c:numCache>
            </c:numRef>
          </c:val>
          <c:extLst>
            <c:ext xmlns:c16="http://schemas.microsoft.com/office/drawing/2014/chart" uri="{C3380CC4-5D6E-409C-BE32-E72D297353CC}">
              <c16:uniqueId val="{00000001-E163-4489-82AE-FCFDD239364D}"/>
            </c:ext>
          </c:extLst>
        </c:ser>
        <c:ser>
          <c:idx val="2"/>
          <c:order val="2"/>
          <c:tx>
            <c:strRef>
              <c:f>'DHS19'!$B$20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'DHS19'!$M$15:$Q$15</c:f>
              <c:strCache>
                <c:ptCount val="5"/>
                <c:pt idx="0">
                  <c:v>Poorest</c:v>
                </c:pt>
                <c:pt idx="1">
                  <c:v>Poor</c:v>
                </c:pt>
                <c:pt idx="2">
                  <c:v>Middle</c:v>
                </c:pt>
                <c:pt idx="3">
                  <c:v>Rich</c:v>
                </c:pt>
                <c:pt idx="4">
                  <c:v>Richest</c:v>
                </c:pt>
              </c:strCache>
            </c:strRef>
          </c:cat>
          <c:val>
            <c:numRef>
              <c:f>'DHS19'!$M$20:$Q$20</c:f>
              <c:numCache>
                <c:formatCode>###0.0</c:formatCode>
                <c:ptCount val="5"/>
                <c:pt idx="0">
                  <c:v>33.791162677799235</c:v>
                </c:pt>
                <c:pt idx="1">
                  <c:v>37.664433391717935</c:v>
                </c:pt>
                <c:pt idx="2">
                  <c:v>36.92613829023351</c:v>
                </c:pt>
                <c:pt idx="3">
                  <c:v>31.399344697362057</c:v>
                </c:pt>
                <c:pt idx="4">
                  <c:v>19.810135862706556</c:v>
                </c:pt>
              </c:numCache>
            </c:numRef>
          </c:val>
          <c:extLst>
            <c:ext xmlns:c16="http://schemas.microsoft.com/office/drawing/2014/chart" uri="{C3380CC4-5D6E-409C-BE32-E72D297353CC}">
              <c16:uniqueId val="{00000002-E163-4489-82AE-FCFDD239364D}"/>
            </c:ext>
          </c:extLst>
        </c:ser>
        <c:ser>
          <c:idx val="3"/>
          <c:order val="3"/>
          <c:tx>
            <c:strRef>
              <c:f>'DHS19'!$B$21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'DHS19'!$M$15:$Q$15</c:f>
              <c:strCache>
                <c:ptCount val="5"/>
                <c:pt idx="0">
                  <c:v>Poorest</c:v>
                </c:pt>
                <c:pt idx="1">
                  <c:v>Poor</c:v>
                </c:pt>
                <c:pt idx="2">
                  <c:v>Middle</c:v>
                </c:pt>
                <c:pt idx="3">
                  <c:v>Rich</c:v>
                </c:pt>
                <c:pt idx="4">
                  <c:v>Richest</c:v>
                </c:pt>
              </c:strCache>
            </c:strRef>
          </c:cat>
          <c:val>
            <c:numRef>
              <c:f>'DHS19'!$M$21:$Q$21</c:f>
              <c:numCache>
                <c:formatCode>###0.0</c:formatCode>
                <c:ptCount val="5"/>
                <c:pt idx="0">
                  <c:v>23.410050204440498</c:v>
                </c:pt>
                <c:pt idx="1">
                  <c:v>15.716494082879118</c:v>
                </c:pt>
                <c:pt idx="2">
                  <c:v>10.073081578448789</c:v>
                </c:pt>
                <c:pt idx="3">
                  <c:v>10.76741080143608</c:v>
                </c:pt>
                <c:pt idx="4">
                  <c:v>5.8981124100600395</c:v>
                </c:pt>
              </c:numCache>
            </c:numRef>
          </c:val>
          <c:extLst>
            <c:ext xmlns:c16="http://schemas.microsoft.com/office/drawing/2014/chart" uri="{C3380CC4-5D6E-409C-BE32-E72D297353CC}">
              <c16:uniqueId val="{00000003-E163-4489-82AE-FCFDD239364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'DHS19'!$R$15:$AC$15</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'DHS19'!$R$18:$AC$18</c:f>
              <c:numCache>
                <c:formatCode>###0.0</c:formatCode>
                <c:ptCount val="12"/>
                <c:pt idx="0">
                  <c:v>52.52298791897374</c:v>
                </c:pt>
                <c:pt idx="1">
                  <c:v>53.407396454370712</c:v>
                </c:pt>
                <c:pt idx="2">
                  <c:v>96.777165840701144</c:v>
                </c:pt>
                <c:pt idx="3">
                  <c:v>45.554430725298722</c:v>
                </c:pt>
                <c:pt idx="4">
                  <c:v>65.53829328986599</c:v>
                </c:pt>
                <c:pt idx="5">
                  <c:v>78.617032477691367</c:v>
                </c:pt>
                <c:pt idx="6">
                  <c:v>40.230440560407217</c:v>
                </c:pt>
                <c:pt idx="7">
                  <c:v>75.286308276528771</c:v>
                </c:pt>
                <c:pt idx="8">
                  <c:v>69.989548317765681</c:v>
                </c:pt>
                <c:pt idx="9">
                  <c:v>91.595972924205128</c:v>
                </c:pt>
                <c:pt idx="10">
                  <c:v>65.13318184648692</c:v>
                </c:pt>
                <c:pt idx="11">
                  <c:v>93.22794560333115</c:v>
                </c:pt>
              </c:numCache>
            </c:numRef>
          </c:val>
          <c:extLst>
            <c:ext xmlns:c16="http://schemas.microsoft.com/office/drawing/2014/chart" uri="{C3380CC4-5D6E-409C-BE32-E72D297353CC}">
              <c16:uniqueId val="{00000000-1475-4BD7-A8B6-AA2A5F7E903E}"/>
            </c:ext>
          </c:extLst>
        </c:ser>
        <c:ser>
          <c:idx val="1"/>
          <c:order val="1"/>
          <c:tx>
            <c:strRef>
              <c:f>'DHS19'!$B$19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'DHS19'!$R$15:$AC$15</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'DHS19'!$R$19:$AC$19</c:f>
              <c:numCache>
                <c:formatCode>###0.0</c:formatCode>
                <c:ptCount val="12"/>
                <c:pt idx="0">
                  <c:v>7.9777840611649875</c:v>
                </c:pt>
                <c:pt idx="1">
                  <c:v>11.098359401898808</c:v>
                </c:pt>
                <c:pt idx="2">
                  <c:v>3.2048128107312936</c:v>
                </c:pt>
                <c:pt idx="3">
                  <c:v>22.596717232941113</c:v>
                </c:pt>
                <c:pt idx="4">
                  <c:v>10.019037397831429</c:v>
                </c:pt>
                <c:pt idx="5">
                  <c:v>8.0058430798770459</c:v>
                </c:pt>
                <c:pt idx="6">
                  <c:v>2.9607314911067921</c:v>
                </c:pt>
                <c:pt idx="7">
                  <c:v>4.2594141705712421</c:v>
                </c:pt>
                <c:pt idx="8">
                  <c:v>9.8231260520756507</c:v>
                </c:pt>
                <c:pt idx="9">
                  <c:v>6.4084625721755604</c:v>
                </c:pt>
                <c:pt idx="10">
                  <c:v>10.833665473780995</c:v>
                </c:pt>
                <c:pt idx="11">
                  <c:v>5.2863170435158295</c:v>
                </c:pt>
              </c:numCache>
            </c:numRef>
          </c:val>
          <c:extLst>
            <c:ext xmlns:c16="http://schemas.microsoft.com/office/drawing/2014/chart" uri="{C3380CC4-5D6E-409C-BE32-E72D297353CC}">
              <c16:uniqueId val="{00000001-1475-4BD7-A8B6-AA2A5F7E903E}"/>
            </c:ext>
          </c:extLst>
        </c:ser>
        <c:ser>
          <c:idx val="2"/>
          <c:order val="2"/>
          <c:tx>
            <c:strRef>
              <c:f>'DHS19'!$B$20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'DHS19'!$R$15:$AC$15</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'DHS19'!$R$20:$AC$20</c:f>
              <c:numCache>
                <c:formatCode>###0.0</c:formatCode>
                <c:ptCount val="12"/>
                <c:pt idx="0">
                  <c:v>26.329065806392894</c:v>
                </c:pt>
                <c:pt idx="1">
                  <c:v>33.339255466194388</c:v>
                </c:pt>
                <c:pt idx="2">
                  <c:v>1.8021348567529072E-2</c:v>
                </c:pt>
                <c:pt idx="3">
                  <c:v>29.228118331817349</c:v>
                </c:pt>
                <c:pt idx="4">
                  <c:v>19.813508105279144</c:v>
                </c:pt>
                <c:pt idx="5">
                  <c:v>11.812495204082731</c:v>
                </c:pt>
                <c:pt idx="6">
                  <c:v>29.972533208235948</c:v>
                </c:pt>
                <c:pt idx="7">
                  <c:v>16.244036641630032</c:v>
                </c:pt>
                <c:pt idx="8">
                  <c:v>18.282147893935022</c:v>
                </c:pt>
                <c:pt idx="9">
                  <c:v>1.9955645036192224</c:v>
                </c:pt>
                <c:pt idx="10">
                  <c:v>15.571109854947274</c:v>
                </c:pt>
                <c:pt idx="11">
                  <c:v>1.4286247072251901</c:v>
                </c:pt>
              </c:numCache>
            </c:numRef>
          </c:val>
          <c:extLst>
            <c:ext xmlns:c16="http://schemas.microsoft.com/office/drawing/2014/chart" uri="{C3380CC4-5D6E-409C-BE32-E72D297353CC}">
              <c16:uniqueId val="{00000002-1475-4BD7-A8B6-AA2A5F7E903E}"/>
            </c:ext>
          </c:extLst>
        </c:ser>
        <c:ser>
          <c:idx val="3"/>
          <c:order val="3"/>
          <c:tx>
            <c:strRef>
              <c:f>'DHS19'!$B$21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'DHS19'!$R$15:$AC$15</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'DHS19'!$R$21:$AC$21</c:f>
              <c:numCache>
                <c:formatCode>###0.0</c:formatCode>
                <c:ptCount val="12"/>
                <c:pt idx="0">
                  <c:v>13.170162213468089</c:v>
                </c:pt>
                <c:pt idx="1">
                  <c:v>2.1549886775358891</c:v>
                </c:pt>
                <c:pt idx="2">
                  <c:v>0</c:v>
                </c:pt>
                <c:pt idx="3">
                  <c:v>2.6207337099427854</c:v>
                </c:pt>
                <c:pt idx="4">
                  <c:v>4.62916120702352</c:v>
                </c:pt>
                <c:pt idx="5">
                  <c:v>1.564629238348739</c:v>
                </c:pt>
                <c:pt idx="6">
                  <c:v>26.836294740250015</c:v>
                </c:pt>
                <c:pt idx="7">
                  <c:v>4.2102409112699135</c:v>
                </c:pt>
                <c:pt idx="8">
                  <c:v>1.9051777362234523</c:v>
                </c:pt>
                <c:pt idx="9">
                  <c:v>0</c:v>
                </c:pt>
                <c:pt idx="10">
                  <c:v>8.4620428247848878</c:v>
                </c:pt>
                <c:pt idx="11">
                  <c:v>5.7112645927851237E-2</c:v>
                </c:pt>
              </c:numCache>
            </c:numRef>
          </c:val>
          <c:extLst>
            <c:ext xmlns:c16="http://schemas.microsoft.com/office/drawing/2014/chart" uri="{C3380CC4-5D6E-409C-BE32-E72D297353CC}">
              <c16:uniqueId val="{00000003-1475-4BD7-A8B6-AA2A5F7E903E}"/>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'DHS19'!$C$15:$G$15</c:f>
              <c:strCache>
                <c:ptCount val="5"/>
                <c:pt idx="0">
                  <c:v>Poorest</c:v>
                </c:pt>
                <c:pt idx="1">
                  <c:v>Poor</c:v>
                </c:pt>
                <c:pt idx="2">
                  <c:v>Middle</c:v>
                </c:pt>
                <c:pt idx="3">
                  <c:v>Rich</c:v>
                </c:pt>
                <c:pt idx="4">
                  <c:v>Richest</c:v>
                </c:pt>
              </c:strCache>
            </c:strRef>
          </c:cat>
          <c:val>
            <c:numRef>
              <c:f>'DHS19'!$C$18:$G$18</c:f>
              <c:numCache>
                <c:formatCode>###0.0</c:formatCode>
                <c:ptCount val="5"/>
                <c:pt idx="0">
                  <c:v>37.91799701747275</c:v>
                </c:pt>
                <c:pt idx="1">
                  <c:v>51.291927232361836</c:v>
                </c:pt>
                <c:pt idx="2">
                  <c:v>68.64964052725324</c:v>
                </c:pt>
                <c:pt idx="3">
                  <c:v>84.897377322276697</c:v>
                </c:pt>
                <c:pt idx="4">
                  <c:v>91.960658816623251</c:v>
                </c:pt>
              </c:numCache>
            </c:numRef>
          </c:val>
          <c:extLst>
            <c:ext xmlns:c16="http://schemas.microsoft.com/office/drawing/2014/chart" uri="{C3380CC4-5D6E-409C-BE32-E72D297353CC}">
              <c16:uniqueId val="{00000000-3642-4049-8AD8-5178AD25DF45}"/>
            </c:ext>
          </c:extLst>
        </c:ser>
        <c:ser>
          <c:idx val="1"/>
          <c:order val="1"/>
          <c:tx>
            <c:strRef>
              <c:f>'DHS19'!$B$19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'DHS19'!$C$15:$G$15</c:f>
              <c:strCache>
                <c:ptCount val="5"/>
                <c:pt idx="0">
                  <c:v>Poorest</c:v>
                </c:pt>
                <c:pt idx="1">
                  <c:v>Poor</c:v>
                </c:pt>
                <c:pt idx="2">
                  <c:v>Middle</c:v>
                </c:pt>
                <c:pt idx="3">
                  <c:v>Rich</c:v>
                </c:pt>
                <c:pt idx="4">
                  <c:v>Richest</c:v>
                </c:pt>
              </c:strCache>
            </c:strRef>
          </c:cat>
          <c:val>
            <c:numRef>
              <c:f>'DHS19'!$C$19:$G$19</c:f>
              <c:numCache>
                <c:formatCode>###0.0</c:formatCode>
                <c:ptCount val="5"/>
                <c:pt idx="0">
                  <c:v>8.0707242351831834</c:v>
                </c:pt>
                <c:pt idx="1">
                  <c:v>7.4436255880497448</c:v>
                </c:pt>
                <c:pt idx="2">
                  <c:v>9.8804481961057853</c:v>
                </c:pt>
                <c:pt idx="3">
                  <c:v>8.956335073470294</c:v>
                </c:pt>
                <c:pt idx="4">
                  <c:v>6.7641327917447898</c:v>
                </c:pt>
              </c:numCache>
            </c:numRef>
          </c:val>
          <c:extLst>
            <c:ext xmlns:c16="http://schemas.microsoft.com/office/drawing/2014/chart" uri="{C3380CC4-5D6E-409C-BE32-E72D297353CC}">
              <c16:uniqueId val="{00000001-3642-4049-8AD8-5178AD25DF45}"/>
            </c:ext>
          </c:extLst>
        </c:ser>
        <c:ser>
          <c:idx val="2"/>
          <c:order val="2"/>
          <c:tx>
            <c:strRef>
              <c:f>'DHS19'!$B$20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'DHS19'!$C$15:$G$15</c:f>
              <c:strCache>
                <c:ptCount val="5"/>
                <c:pt idx="0">
                  <c:v>Poorest</c:v>
                </c:pt>
                <c:pt idx="1">
                  <c:v>Poor</c:v>
                </c:pt>
                <c:pt idx="2">
                  <c:v>Middle</c:v>
                </c:pt>
                <c:pt idx="3">
                  <c:v>Rich</c:v>
                </c:pt>
                <c:pt idx="4">
                  <c:v>Richest</c:v>
                </c:pt>
              </c:strCache>
            </c:strRef>
          </c:cat>
          <c:val>
            <c:numRef>
              <c:f>'DHS19'!$C$20:$G$20</c:f>
              <c:numCache>
                <c:formatCode>###0.0</c:formatCode>
                <c:ptCount val="5"/>
                <c:pt idx="0">
                  <c:v>34.687568346542001</c:v>
                </c:pt>
                <c:pt idx="1">
                  <c:v>31.706235610442128</c:v>
                </c:pt>
                <c:pt idx="2">
                  <c:v>17.090710393346253</c:v>
                </c:pt>
                <c:pt idx="3">
                  <c:v>5.5238980761253149</c:v>
                </c:pt>
                <c:pt idx="4">
                  <c:v>1.1819311624841262</c:v>
                </c:pt>
              </c:numCache>
            </c:numRef>
          </c:val>
          <c:extLst>
            <c:ext xmlns:c16="http://schemas.microsoft.com/office/drawing/2014/chart" uri="{C3380CC4-5D6E-409C-BE32-E72D297353CC}">
              <c16:uniqueId val="{00000002-3642-4049-8AD8-5178AD25DF45}"/>
            </c:ext>
          </c:extLst>
        </c:ser>
        <c:ser>
          <c:idx val="3"/>
          <c:order val="3"/>
          <c:tx>
            <c:strRef>
              <c:f>'DHS19'!$B$21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'DHS19'!$C$15:$G$15</c:f>
              <c:strCache>
                <c:ptCount val="5"/>
                <c:pt idx="0">
                  <c:v>Poorest</c:v>
                </c:pt>
                <c:pt idx="1">
                  <c:v>Poor</c:v>
                </c:pt>
                <c:pt idx="2">
                  <c:v>Middle</c:v>
                </c:pt>
                <c:pt idx="3">
                  <c:v>Rich</c:v>
                </c:pt>
                <c:pt idx="4">
                  <c:v>Richest</c:v>
                </c:pt>
              </c:strCache>
            </c:strRef>
          </c:cat>
          <c:val>
            <c:numRef>
              <c:f>'DHS19'!$C$21:$G$21</c:f>
              <c:numCache>
                <c:formatCode>###0.0</c:formatCode>
                <c:ptCount val="5"/>
                <c:pt idx="0">
                  <c:v>19.323710400802156</c:v>
                </c:pt>
                <c:pt idx="1">
                  <c:v>9.5582115691464633</c:v>
                </c:pt>
                <c:pt idx="2">
                  <c:v>4.3792008832947014</c:v>
                </c:pt>
                <c:pt idx="3">
                  <c:v>0.62238952812760207</c:v>
                </c:pt>
                <c:pt idx="4">
                  <c:v>9.3277229147978119E-2</c:v>
                </c:pt>
              </c:numCache>
            </c:numRef>
          </c:val>
          <c:extLst>
            <c:ext xmlns:c16="http://schemas.microsoft.com/office/drawing/2014/chart" uri="{C3380CC4-5D6E-409C-BE32-E72D297353CC}">
              <c16:uniqueId val="{00000003-3642-4049-8AD8-5178AD25DF4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'DHS19'!$R$121:$AC$121</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'DHS19'!$R$124:$AC$124</c:f>
              <c:numCache>
                <c:formatCode>###0.0</c:formatCode>
                <c:ptCount val="12"/>
                <c:pt idx="0">
                  <c:v>36.459260047902468</c:v>
                </c:pt>
                <c:pt idx="1">
                  <c:v>36.968741252704532</c:v>
                </c:pt>
                <c:pt idx="2">
                  <c:v>68.356285810469288</c:v>
                </c:pt>
                <c:pt idx="3">
                  <c:v>26.997830107920471</c:v>
                </c:pt>
                <c:pt idx="4">
                  <c:v>30.063362885524953</c:v>
                </c:pt>
                <c:pt idx="5">
                  <c:v>52.395697671010844</c:v>
                </c:pt>
                <c:pt idx="6">
                  <c:v>38.785840620301613</c:v>
                </c:pt>
                <c:pt idx="7">
                  <c:v>32.399059823565338</c:v>
                </c:pt>
                <c:pt idx="8">
                  <c:v>36.430977774212259</c:v>
                </c:pt>
                <c:pt idx="9">
                  <c:v>61.987939641563969</c:v>
                </c:pt>
                <c:pt idx="10">
                  <c:v>55.814743126032717</c:v>
                </c:pt>
                <c:pt idx="11">
                  <c:v>52.853000146130704</c:v>
                </c:pt>
              </c:numCache>
            </c:numRef>
          </c:val>
          <c:extLst>
            <c:ext xmlns:c16="http://schemas.microsoft.com/office/drawing/2014/chart" uri="{C3380CC4-5D6E-409C-BE32-E72D297353CC}">
              <c16:uniqueId val="{00000000-E95A-4145-87C9-E4A8CF1098BC}"/>
            </c:ext>
          </c:extLst>
        </c:ser>
        <c:ser>
          <c:idx val="1"/>
          <c:order val="1"/>
          <c:tx>
            <c:strRef>
              <c:f>'DHS19'!$B$125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'DHS19'!$R$121:$AC$121</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'DHS19'!$R$125:$AC$125</c:f>
              <c:numCache>
                <c:formatCode>###0.0</c:formatCode>
                <c:ptCount val="12"/>
                <c:pt idx="0">
                  <c:v>4.2052095784919681</c:v>
                </c:pt>
                <c:pt idx="1">
                  <c:v>17.24217512737415</c:v>
                </c:pt>
                <c:pt idx="2">
                  <c:v>25.050577962522635</c:v>
                </c:pt>
                <c:pt idx="3">
                  <c:v>13.439452922163142</c:v>
                </c:pt>
                <c:pt idx="4">
                  <c:v>3.8859176178969461</c:v>
                </c:pt>
                <c:pt idx="5">
                  <c:v>16.315795460973114</c:v>
                </c:pt>
                <c:pt idx="6">
                  <c:v>3.2044067815800563</c:v>
                </c:pt>
                <c:pt idx="7">
                  <c:v>12.246506883385026</c:v>
                </c:pt>
                <c:pt idx="8">
                  <c:v>16.436137350117221</c:v>
                </c:pt>
                <c:pt idx="9">
                  <c:v>34.103430584446009</c:v>
                </c:pt>
                <c:pt idx="10">
                  <c:v>19.290249145445806</c:v>
                </c:pt>
                <c:pt idx="11">
                  <c:v>37.080981548423637</c:v>
                </c:pt>
              </c:numCache>
            </c:numRef>
          </c:val>
          <c:extLst>
            <c:ext xmlns:c16="http://schemas.microsoft.com/office/drawing/2014/chart" uri="{C3380CC4-5D6E-409C-BE32-E72D297353CC}">
              <c16:uniqueId val="{00000001-E95A-4145-87C9-E4A8CF1098BC}"/>
            </c:ext>
          </c:extLst>
        </c:ser>
        <c:ser>
          <c:idx val="2"/>
          <c:order val="2"/>
          <c:tx>
            <c:strRef>
              <c:f>'DHS19'!$B$126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'DHS19'!$R$121:$AC$121</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'DHS19'!$R$126:$AC$126</c:f>
              <c:numCache>
                <c:formatCode>###0.0</c:formatCode>
                <c:ptCount val="12"/>
                <c:pt idx="0">
                  <c:v>56.7579446928656</c:v>
                </c:pt>
                <c:pt idx="1">
                  <c:v>44.946313741574834</c:v>
                </c:pt>
                <c:pt idx="2">
                  <c:v>6.4750283124256081</c:v>
                </c:pt>
                <c:pt idx="3">
                  <c:v>53.287877349699755</c:v>
                </c:pt>
                <c:pt idx="4">
                  <c:v>53.29655169269305</c:v>
                </c:pt>
                <c:pt idx="5">
                  <c:v>30.5591120198563</c:v>
                </c:pt>
                <c:pt idx="6">
                  <c:v>41.743014563531553</c:v>
                </c:pt>
                <c:pt idx="7">
                  <c:v>53.311078803636391</c:v>
                </c:pt>
                <c:pt idx="8">
                  <c:v>46.413231060171668</c:v>
                </c:pt>
                <c:pt idx="9">
                  <c:v>3.9086297739899538</c:v>
                </c:pt>
                <c:pt idx="10">
                  <c:v>24.335449880243097</c:v>
                </c:pt>
                <c:pt idx="11">
                  <c:v>10.055364683346605</c:v>
                </c:pt>
              </c:numCache>
            </c:numRef>
          </c:val>
          <c:extLst>
            <c:ext xmlns:c16="http://schemas.microsoft.com/office/drawing/2014/chart" uri="{C3380CC4-5D6E-409C-BE32-E72D297353CC}">
              <c16:uniqueId val="{00000002-E95A-4145-87C9-E4A8CF1098BC}"/>
            </c:ext>
          </c:extLst>
        </c:ser>
        <c:ser>
          <c:idx val="3"/>
          <c:order val="3"/>
          <c:tx>
            <c:strRef>
              <c:f>'DHS19'!$B$127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'DHS19'!$R$121:$AC$121</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'DHS19'!$R$127:$AC$127</c:f>
              <c:numCache>
                <c:formatCode>###0.0</c:formatCode>
                <c:ptCount val="12"/>
                <c:pt idx="0">
                  <c:v>2.5775856807397202</c:v>
                </c:pt>
                <c:pt idx="1">
                  <c:v>0.84276987834629868</c:v>
                </c:pt>
                <c:pt idx="2">
                  <c:v>0.11810791458236529</c:v>
                </c:pt>
                <c:pt idx="3">
                  <c:v>6.2748396202165839</c:v>
                </c:pt>
                <c:pt idx="4">
                  <c:v>12.754167803885164</c:v>
                </c:pt>
                <c:pt idx="5">
                  <c:v>0.72939484815959976</c:v>
                </c:pt>
                <c:pt idx="6">
                  <c:v>16.266738034586769</c:v>
                </c:pt>
                <c:pt idx="7">
                  <c:v>2.0433544894132365</c:v>
                </c:pt>
                <c:pt idx="8">
                  <c:v>0.71965381549870411</c:v>
                </c:pt>
                <c:pt idx="9">
                  <c:v>0</c:v>
                </c:pt>
                <c:pt idx="10">
                  <c:v>0.55955784827842558</c:v>
                </c:pt>
                <c:pt idx="11">
                  <c:v>1.065362209897182E-2</c:v>
                </c:pt>
              </c:numCache>
            </c:numRef>
          </c:val>
          <c:extLst>
            <c:ext xmlns:c16="http://schemas.microsoft.com/office/drawing/2014/chart" uri="{C3380CC4-5D6E-409C-BE32-E72D297353CC}">
              <c16:uniqueId val="{00000003-E95A-4145-87C9-E4A8CF1098B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'DHS19'!$M$221:$Q$221</c:f>
              <c:strCache>
                <c:ptCount val="5"/>
                <c:pt idx="0">
                  <c:v>Poorest</c:v>
                </c:pt>
                <c:pt idx="1">
                  <c:v>Poor</c:v>
                </c:pt>
                <c:pt idx="2">
                  <c:v>Middle</c:v>
                </c:pt>
                <c:pt idx="3">
                  <c:v>Rich</c:v>
                </c:pt>
                <c:pt idx="4">
                  <c:v>Richest</c:v>
                </c:pt>
              </c:strCache>
            </c:strRef>
          </c:cat>
          <c:val>
            <c:numRef>
              <c:f>'DHS19'!$M$222:$Q$222</c:f>
              <c:numCache>
                <c:formatCode>###0.0</c:formatCode>
                <c:ptCount val="5"/>
                <c:pt idx="0">
                  <c:v>5.8960954855715997</c:v>
                </c:pt>
                <c:pt idx="1">
                  <c:v>10.588401200776227</c:v>
                </c:pt>
                <c:pt idx="2">
                  <c:v>26.470460253153473</c:v>
                </c:pt>
                <c:pt idx="3">
                  <c:v>27.148078719987197</c:v>
                </c:pt>
                <c:pt idx="4">
                  <c:v>42.059746578285385</c:v>
                </c:pt>
              </c:numCache>
            </c:numRef>
          </c:val>
          <c:extLst>
            <c:ext xmlns:c16="http://schemas.microsoft.com/office/drawing/2014/chart" uri="{C3380CC4-5D6E-409C-BE32-E72D297353CC}">
              <c16:uniqueId val="{00000000-3578-4CAF-B011-76A3E9C57452}"/>
            </c:ext>
          </c:extLst>
        </c:ser>
        <c:ser>
          <c:idx val="1"/>
          <c:order val="1"/>
          <c:tx>
            <c:strRef>
              <c:f>'DHS19'!$B$223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'DHS19'!$M$221:$Q$221</c:f>
              <c:strCache>
                <c:ptCount val="5"/>
                <c:pt idx="0">
                  <c:v>Poorest</c:v>
                </c:pt>
                <c:pt idx="1">
                  <c:v>Poor</c:v>
                </c:pt>
                <c:pt idx="2">
                  <c:v>Middle</c:v>
                </c:pt>
                <c:pt idx="3">
                  <c:v>Rich</c:v>
                </c:pt>
                <c:pt idx="4">
                  <c:v>Richest</c:v>
                </c:pt>
              </c:strCache>
            </c:strRef>
          </c:cat>
          <c:val>
            <c:numRef>
              <c:f>'DHS19'!$M$223:$Q$223</c:f>
              <c:numCache>
                <c:formatCode>###0.0</c:formatCode>
                <c:ptCount val="5"/>
                <c:pt idx="0">
                  <c:v>88.456026921221749</c:v>
                </c:pt>
                <c:pt idx="1">
                  <c:v>82.166057888135228</c:v>
                </c:pt>
                <c:pt idx="2">
                  <c:v>70.014748087626302</c:v>
                </c:pt>
                <c:pt idx="3">
                  <c:v>69.548217841055973</c:v>
                </c:pt>
                <c:pt idx="4">
                  <c:v>56.664126054172684</c:v>
                </c:pt>
              </c:numCache>
            </c:numRef>
          </c:val>
          <c:extLst>
            <c:ext xmlns:c16="http://schemas.microsoft.com/office/drawing/2014/chart" uri="{C3380CC4-5D6E-409C-BE32-E72D297353CC}">
              <c16:uniqueId val="{00000001-3578-4CAF-B011-76A3E9C57452}"/>
            </c:ext>
          </c:extLst>
        </c:ser>
        <c:ser>
          <c:idx val="2"/>
          <c:order val="2"/>
          <c:tx>
            <c:strRef>
              <c:f>'DHS19'!$B$224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'DHS19'!$M$221:$Q$221</c:f>
              <c:strCache>
                <c:ptCount val="5"/>
                <c:pt idx="0">
                  <c:v>Poorest</c:v>
                </c:pt>
                <c:pt idx="1">
                  <c:v>Poor</c:v>
                </c:pt>
                <c:pt idx="2">
                  <c:v>Middle</c:v>
                </c:pt>
                <c:pt idx="3">
                  <c:v>Rich</c:v>
                </c:pt>
                <c:pt idx="4">
                  <c:v>Richest</c:v>
                </c:pt>
              </c:strCache>
            </c:strRef>
          </c:cat>
          <c:val>
            <c:numRef>
              <c:f>'DHS19'!$M$224:$Q$224</c:f>
              <c:numCache>
                <c:formatCode>###0.0</c:formatCode>
                <c:ptCount val="5"/>
                <c:pt idx="0">
                  <c:v>5.6478775932065393</c:v>
                </c:pt>
                <c:pt idx="1">
                  <c:v>7.245540911088491</c:v>
                </c:pt>
                <c:pt idx="2">
                  <c:v>3.5147916592200268</c:v>
                </c:pt>
                <c:pt idx="3">
                  <c:v>3.3037034389568105</c:v>
                </c:pt>
                <c:pt idx="4">
                  <c:v>1.2761273675418459</c:v>
                </c:pt>
              </c:numCache>
            </c:numRef>
          </c:val>
          <c:extLst>
            <c:ext xmlns:c16="http://schemas.microsoft.com/office/drawing/2014/chart" uri="{C3380CC4-5D6E-409C-BE32-E72D297353CC}">
              <c16:uniqueId val="{00000002-3578-4CAF-B011-76A3E9C5745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'DHS19'!$R$221:$AC$221</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'DHS19'!$R$222:$AC$222</c:f>
              <c:numCache>
                <c:formatCode>###0.0</c:formatCode>
                <c:ptCount val="12"/>
                <c:pt idx="0">
                  <c:v>17.166840441683487</c:v>
                </c:pt>
                <c:pt idx="1">
                  <c:v>48.039910101111168</c:v>
                </c:pt>
                <c:pt idx="2">
                  <c:v>51.824914118489239</c:v>
                </c:pt>
                <c:pt idx="3">
                  <c:v>29.027605509860148</c:v>
                </c:pt>
                <c:pt idx="4">
                  <c:v>11.145702737571328</c:v>
                </c:pt>
                <c:pt idx="5">
                  <c:v>45.803105946738711</c:v>
                </c:pt>
                <c:pt idx="6">
                  <c:v>12.578947001614926</c:v>
                </c:pt>
                <c:pt idx="7">
                  <c:v>62.65201216918522</c:v>
                </c:pt>
                <c:pt idx="8">
                  <c:v>36.190246750749004</c:v>
                </c:pt>
                <c:pt idx="9">
                  <c:v>77.264000371963633</c:v>
                </c:pt>
                <c:pt idx="10">
                  <c:v>37.911632720512934</c:v>
                </c:pt>
                <c:pt idx="11">
                  <c:v>54.167901401462991</c:v>
                </c:pt>
              </c:numCache>
            </c:numRef>
          </c:val>
          <c:extLst>
            <c:ext xmlns:c16="http://schemas.microsoft.com/office/drawing/2014/chart" uri="{C3380CC4-5D6E-409C-BE32-E72D297353CC}">
              <c16:uniqueId val="{00000000-9D7E-4182-ADBF-26A55FA1996A}"/>
            </c:ext>
          </c:extLst>
        </c:ser>
        <c:ser>
          <c:idx val="1"/>
          <c:order val="1"/>
          <c:tx>
            <c:strRef>
              <c:f>'DHS19'!$B$223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'DHS19'!$R$221:$AC$221</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'DHS19'!$R$223:$AC$223</c:f>
              <c:numCache>
                <c:formatCode>###0.0</c:formatCode>
                <c:ptCount val="12"/>
                <c:pt idx="0">
                  <c:v>72.064992229826601</c:v>
                </c:pt>
                <c:pt idx="1">
                  <c:v>50.860122164626866</c:v>
                </c:pt>
                <c:pt idx="2">
                  <c:v>42.765649771498431</c:v>
                </c:pt>
                <c:pt idx="3">
                  <c:v>62.841898236085171</c:v>
                </c:pt>
                <c:pt idx="4">
                  <c:v>80.998501108770967</c:v>
                </c:pt>
                <c:pt idx="5">
                  <c:v>53.570591311355933</c:v>
                </c:pt>
                <c:pt idx="6">
                  <c:v>84.196555273737829</c:v>
                </c:pt>
                <c:pt idx="7">
                  <c:v>36.988699616241441</c:v>
                </c:pt>
                <c:pt idx="8">
                  <c:v>63.737234143460043</c:v>
                </c:pt>
                <c:pt idx="9">
                  <c:v>22.203641898360651</c:v>
                </c:pt>
                <c:pt idx="10">
                  <c:v>62.038869781552229</c:v>
                </c:pt>
                <c:pt idx="11">
                  <c:v>43.088662776375287</c:v>
                </c:pt>
              </c:numCache>
            </c:numRef>
          </c:val>
          <c:extLst>
            <c:ext xmlns:c16="http://schemas.microsoft.com/office/drawing/2014/chart" uri="{C3380CC4-5D6E-409C-BE32-E72D297353CC}">
              <c16:uniqueId val="{00000001-9D7E-4182-ADBF-26A55FA1996A}"/>
            </c:ext>
          </c:extLst>
        </c:ser>
        <c:ser>
          <c:idx val="2"/>
          <c:order val="2"/>
          <c:tx>
            <c:strRef>
              <c:f>'DHS19'!$B$224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'DHS19'!$R$221:$AC$221</c:f>
              <c:strCache>
                <c:ptCount val="12"/>
                <c:pt idx="0">
                  <c:v>adamawa</c:v>
                </c:pt>
                <c:pt idx="1">
                  <c:v>centre (without yaounde)</c:v>
                </c:pt>
                <c:pt idx="2">
                  <c:v>douala</c:v>
                </c:pt>
                <c:pt idx="3">
                  <c:v>east</c:v>
                </c:pt>
                <c:pt idx="4">
                  <c:v>far-north</c:v>
                </c:pt>
                <c:pt idx="5">
                  <c:v>littoral (without douala)</c:v>
                </c:pt>
                <c:pt idx="6">
                  <c:v>north</c:v>
                </c:pt>
                <c:pt idx="7">
                  <c:v>north-west</c:v>
                </c:pt>
                <c:pt idx="8">
                  <c:v>south</c:v>
                </c:pt>
                <c:pt idx="9">
                  <c:v>south-west</c:v>
                </c:pt>
                <c:pt idx="10">
                  <c:v>west</c:v>
                </c:pt>
                <c:pt idx="11">
                  <c:v>yaounde</c:v>
                </c:pt>
              </c:strCache>
            </c:strRef>
          </c:cat>
          <c:val>
            <c:numRef>
              <c:f>'DHS19'!$R$224:$AC$224</c:f>
              <c:numCache>
                <c:formatCode>###0.0</c:formatCode>
                <c:ptCount val="12"/>
                <c:pt idx="0">
                  <c:v>10.768167328489756</c:v>
                </c:pt>
                <c:pt idx="1">
                  <c:v>1.0999677342618148</c:v>
                </c:pt>
                <c:pt idx="2">
                  <c:v>5.4094361100122645</c:v>
                </c:pt>
                <c:pt idx="3">
                  <c:v>8.1304962540546004</c:v>
                </c:pt>
                <c:pt idx="4">
                  <c:v>7.8557961536578516</c:v>
                </c:pt>
                <c:pt idx="5">
                  <c:v>0.62630274190526003</c:v>
                </c:pt>
                <c:pt idx="6">
                  <c:v>3.2244977246472883</c:v>
                </c:pt>
                <c:pt idx="7">
                  <c:v>0.3592882145732349</c:v>
                </c:pt>
                <c:pt idx="8">
                  <c:v>7.2519105790754504E-2</c:v>
                </c:pt>
                <c:pt idx="9">
                  <c:v>0.5323577296756995</c:v>
                </c:pt>
                <c:pt idx="10">
                  <c:v>4.9497497934873298E-2</c:v>
                </c:pt>
                <c:pt idx="11">
                  <c:v>2.7434358221615853</c:v>
                </c:pt>
              </c:numCache>
            </c:numRef>
          </c:val>
          <c:extLst>
            <c:ext xmlns:c16="http://schemas.microsoft.com/office/drawing/2014/chart" uri="{C3380CC4-5D6E-409C-BE32-E72D297353CC}">
              <c16:uniqueId val="{00000002-9D7E-4182-ADBF-26A55FA1996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'DHS19'!$C$221:$G$221</c:f>
              <c:strCache>
                <c:ptCount val="5"/>
                <c:pt idx="0">
                  <c:v>Poorest</c:v>
                </c:pt>
                <c:pt idx="1">
                  <c:v>Poor</c:v>
                </c:pt>
                <c:pt idx="2">
                  <c:v>Middle</c:v>
                </c:pt>
                <c:pt idx="3">
                  <c:v>Rich</c:v>
                </c:pt>
                <c:pt idx="4">
                  <c:v>Richest</c:v>
                </c:pt>
              </c:strCache>
            </c:strRef>
          </c:cat>
          <c:val>
            <c:numRef>
              <c:f>'DHS19'!$C$222:$G$222</c:f>
              <c:numCache>
                <c:formatCode>###0.0</c:formatCode>
                <c:ptCount val="5"/>
                <c:pt idx="0">
                  <c:v>7.8964008535587142</c:v>
                </c:pt>
                <c:pt idx="1">
                  <c:v>25.435493827007488</c:v>
                </c:pt>
                <c:pt idx="2">
                  <c:v>34.408813954752738</c:v>
                </c:pt>
                <c:pt idx="3">
                  <c:v>41.818122662806211</c:v>
                </c:pt>
                <c:pt idx="4">
                  <c:v>65.379793399920771</c:v>
                </c:pt>
              </c:numCache>
            </c:numRef>
          </c:val>
          <c:extLst>
            <c:ext xmlns:c16="http://schemas.microsoft.com/office/drawing/2014/chart" uri="{C3380CC4-5D6E-409C-BE32-E72D297353CC}">
              <c16:uniqueId val="{00000000-A827-43CA-AE52-EBEF88497223}"/>
            </c:ext>
          </c:extLst>
        </c:ser>
        <c:ser>
          <c:idx val="1"/>
          <c:order val="1"/>
          <c:tx>
            <c:strRef>
              <c:f>'DHS19'!$B$223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'DHS19'!$C$221:$G$221</c:f>
              <c:strCache>
                <c:ptCount val="5"/>
                <c:pt idx="0">
                  <c:v>Poorest</c:v>
                </c:pt>
                <c:pt idx="1">
                  <c:v>Poor</c:v>
                </c:pt>
                <c:pt idx="2">
                  <c:v>Middle</c:v>
                </c:pt>
                <c:pt idx="3">
                  <c:v>Rich</c:v>
                </c:pt>
                <c:pt idx="4">
                  <c:v>Richest</c:v>
                </c:pt>
              </c:strCache>
            </c:strRef>
          </c:cat>
          <c:val>
            <c:numRef>
              <c:f>'DHS19'!$C$223:$G$223</c:f>
              <c:numCache>
                <c:formatCode>###0.0</c:formatCode>
                <c:ptCount val="5"/>
                <c:pt idx="0">
                  <c:v>85.694168860790867</c:v>
                </c:pt>
                <c:pt idx="1">
                  <c:v>70.772546286043607</c:v>
                </c:pt>
                <c:pt idx="2">
                  <c:v>62.330395991563194</c:v>
                </c:pt>
                <c:pt idx="3">
                  <c:v>54.378589562006226</c:v>
                </c:pt>
                <c:pt idx="4">
                  <c:v>32.619081772224447</c:v>
                </c:pt>
              </c:numCache>
            </c:numRef>
          </c:val>
          <c:extLst>
            <c:ext xmlns:c16="http://schemas.microsoft.com/office/drawing/2014/chart" uri="{C3380CC4-5D6E-409C-BE32-E72D297353CC}">
              <c16:uniqueId val="{00000001-A827-43CA-AE52-EBEF88497223}"/>
            </c:ext>
          </c:extLst>
        </c:ser>
        <c:ser>
          <c:idx val="2"/>
          <c:order val="2"/>
          <c:tx>
            <c:strRef>
              <c:f>'DHS19'!$B$224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'DHS19'!$C$221:$G$221</c:f>
              <c:strCache>
                <c:ptCount val="5"/>
                <c:pt idx="0">
                  <c:v>Poorest</c:v>
                </c:pt>
                <c:pt idx="1">
                  <c:v>Poor</c:v>
                </c:pt>
                <c:pt idx="2">
                  <c:v>Middle</c:v>
                </c:pt>
                <c:pt idx="3">
                  <c:v>Rich</c:v>
                </c:pt>
                <c:pt idx="4">
                  <c:v>Richest</c:v>
                </c:pt>
              </c:strCache>
            </c:strRef>
          </c:cat>
          <c:val>
            <c:numRef>
              <c:f>'DHS19'!$C$224:$G$224</c:f>
              <c:numCache>
                <c:formatCode>###0.0</c:formatCode>
                <c:ptCount val="5"/>
                <c:pt idx="0">
                  <c:v>6.4094302856505028</c:v>
                </c:pt>
                <c:pt idx="1">
                  <c:v>3.7919598869490811</c:v>
                </c:pt>
                <c:pt idx="2">
                  <c:v>3.2607900536841026</c:v>
                </c:pt>
                <c:pt idx="3">
                  <c:v>3.8032877751872967</c:v>
                </c:pt>
                <c:pt idx="4">
                  <c:v>2.0011248278546461</c:v>
                </c:pt>
              </c:numCache>
            </c:numRef>
          </c:val>
          <c:extLst>
            <c:ext xmlns:c16="http://schemas.microsoft.com/office/drawing/2014/chart" uri="{C3380CC4-5D6E-409C-BE32-E72D297353CC}">
              <c16:uniqueId val="{00000002-A827-43CA-AE52-EBEF8849722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'DHS19'!$H$15:$L$15</c:f>
              <c:strCache>
                <c:ptCount val="5"/>
                <c:pt idx="0">
                  <c:v>Poorest</c:v>
                </c:pt>
                <c:pt idx="1">
                  <c:v>Poor</c:v>
                </c:pt>
                <c:pt idx="2">
                  <c:v>Middle</c:v>
                </c:pt>
                <c:pt idx="3">
                  <c:v>Rich</c:v>
                </c:pt>
                <c:pt idx="4">
                  <c:v>Richest</c:v>
                </c:pt>
              </c:strCache>
            </c:strRef>
          </c:cat>
          <c:val>
            <c:numRef>
              <c:f>'DHS19'!$H$18:$L$18</c:f>
              <c:numCache>
                <c:formatCode>###0.0</c:formatCode>
                <c:ptCount val="5"/>
                <c:pt idx="0">
                  <c:v>75.068069633010538</c:v>
                </c:pt>
                <c:pt idx="1">
                  <c:v>84.763258133415377</c:v>
                </c:pt>
                <c:pt idx="2">
                  <c:v>89.393759621780731</c:v>
                </c:pt>
                <c:pt idx="3">
                  <c:v>90.651083984444725</c:v>
                </c:pt>
                <c:pt idx="4">
                  <c:v>94.506145109104338</c:v>
                </c:pt>
              </c:numCache>
            </c:numRef>
          </c:val>
          <c:extLst>
            <c:ext xmlns:c16="http://schemas.microsoft.com/office/drawing/2014/chart" uri="{C3380CC4-5D6E-409C-BE32-E72D297353CC}">
              <c16:uniqueId val="{00000000-79BA-4B35-AD50-2356E9F2CD7B}"/>
            </c:ext>
          </c:extLst>
        </c:ser>
        <c:ser>
          <c:idx val="1"/>
          <c:order val="1"/>
          <c:tx>
            <c:strRef>
              <c:f>'DHS19'!$B$19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'DHS19'!$H$15:$L$15</c:f>
              <c:strCache>
                <c:ptCount val="5"/>
                <c:pt idx="0">
                  <c:v>Poorest</c:v>
                </c:pt>
                <c:pt idx="1">
                  <c:v>Poor</c:v>
                </c:pt>
                <c:pt idx="2">
                  <c:v>Middle</c:v>
                </c:pt>
                <c:pt idx="3">
                  <c:v>Rich</c:v>
                </c:pt>
                <c:pt idx="4">
                  <c:v>Richest</c:v>
                </c:pt>
              </c:strCache>
            </c:strRef>
          </c:cat>
          <c:val>
            <c:numRef>
              <c:f>'DHS19'!$H$19:$L$19</c:f>
              <c:numCache>
                <c:formatCode>###0.0</c:formatCode>
                <c:ptCount val="5"/>
                <c:pt idx="0">
                  <c:v>8.9507199597696303</c:v>
                </c:pt>
                <c:pt idx="1">
                  <c:v>9.5049500676509009</c:v>
                </c:pt>
                <c:pt idx="2">
                  <c:v>7.9058602870115902</c:v>
                </c:pt>
                <c:pt idx="3">
                  <c:v>8.5333349516715504</c:v>
                </c:pt>
                <c:pt idx="4">
                  <c:v>4.545492719352386</c:v>
                </c:pt>
              </c:numCache>
            </c:numRef>
          </c:val>
          <c:extLst>
            <c:ext xmlns:c16="http://schemas.microsoft.com/office/drawing/2014/chart" uri="{C3380CC4-5D6E-409C-BE32-E72D297353CC}">
              <c16:uniqueId val="{00000001-79BA-4B35-AD50-2356E9F2CD7B}"/>
            </c:ext>
          </c:extLst>
        </c:ser>
        <c:ser>
          <c:idx val="2"/>
          <c:order val="2"/>
          <c:tx>
            <c:strRef>
              <c:f>'DHS19'!$B$20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'DHS19'!$H$15:$L$15</c:f>
              <c:strCache>
                <c:ptCount val="5"/>
                <c:pt idx="0">
                  <c:v>Poorest</c:v>
                </c:pt>
                <c:pt idx="1">
                  <c:v>Poor</c:v>
                </c:pt>
                <c:pt idx="2">
                  <c:v>Middle</c:v>
                </c:pt>
                <c:pt idx="3">
                  <c:v>Rich</c:v>
                </c:pt>
                <c:pt idx="4">
                  <c:v>Richest</c:v>
                </c:pt>
              </c:strCache>
            </c:strRef>
          </c:cat>
          <c:val>
            <c:numRef>
              <c:f>'DHS19'!$H$20:$L$20</c:f>
              <c:numCache>
                <c:formatCode>###0.0</c:formatCode>
                <c:ptCount val="5"/>
                <c:pt idx="0">
                  <c:v>13.065817346065412</c:v>
                </c:pt>
                <c:pt idx="1">
                  <c:v>5.6175423770165889</c:v>
                </c:pt>
                <c:pt idx="2">
                  <c:v>2.6433746330357333</c:v>
                </c:pt>
                <c:pt idx="3">
                  <c:v>0.77178740529503298</c:v>
                </c:pt>
                <c:pt idx="4">
                  <c:v>0.94836217154325619</c:v>
                </c:pt>
              </c:numCache>
            </c:numRef>
          </c:val>
          <c:extLst>
            <c:ext xmlns:c16="http://schemas.microsoft.com/office/drawing/2014/chart" uri="{C3380CC4-5D6E-409C-BE32-E72D297353CC}">
              <c16:uniqueId val="{00000002-79BA-4B35-AD50-2356E9F2CD7B}"/>
            </c:ext>
          </c:extLst>
        </c:ser>
        <c:ser>
          <c:idx val="3"/>
          <c:order val="3"/>
          <c:tx>
            <c:strRef>
              <c:f>'DHS19'!$B$21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'DHS19'!$H$15:$L$15</c:f>
              <c:strCache>
                <c:ptCount val="5"/>
                <c:pt idx="0">
                  <c:v>Poorest</c:v>
                </c:pt>
                <c:pt idx="1">
                  <c:v>Poor</c:v>
                </c:pt>
                <c:pt idx="2">
                  <c:v>Middle</c:v>
                </c:pt>
                <c:pt idx="3">
                  <c:v>Rich</c:v>
                </c:pt>
                <c:pt idx="4">
                  <c:v>Richest</c:v>
                </c:pt>
              </c:strCache>
            </c:strRef>
          </c:cat>
          <c:val>
            <c:numRef>
              <c:f>'DHS19'!$H$21:$L$21</c:f>
              <c:numCache>
                <c:formatCode>###0.0</c:formatCode>
                <c:ptCount val="5"/>
                <c:pt idx="0">
                  <c:v>2.9153930611545342</c:v>
                </c:pt>
                <c:pt idx="1">
                  <c:v>0.11424942191713135</c:v>
                </c:pt>
                <c:pt idx="2">
                  <c:v>5.7005458172011983E-2</c:v>
                </c:pt>
                <c:pt idx="3">
                  <c:v>4.3793658588758722E-2</c:v>
                </c:pt>
                <c:pt idx="4">
                  <c:v>0</c:v>
                </c:pt>
              </c:numCache>
            </c:numRef>
          </c:val>
          <c:extLst>
            <c:ext xmlns:c16="http://schemas.microsoft.com/office/drawing/2014/chart" uri="{C3380CC4-5D6E-409C-BE32-E72D297353CC}">
              <c16:uniqueId val="{00000003-79BA-4B35-AD50-2356E9F2CD7B}"/>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'DHS19'!$H$121:$L$121</c:f>
              <c:strCache>
                <c:ptCount val="5"/>
                <c:pt idx="0">
                  <c:v>Poorest</c:v>
                </c:pt>
                <c:pt idx="1">
                  <c:v>Poor</c:v>
                </c:pt>
                <c:pt idx="2">
                  <c:v>Middle</c:v>
                </c:pt>
                <c:pt idx="3">
                  <c:v>Rich</c:v>
                </c:pt>
                <c:pt idx="4">
                  <c:v>Richest</c:v>
                </c:pt>
              </c:strCache>
            </c:strRef>
          </c:cat>
          <c:val>
            <c:numRef>
              <c:f>'DHS19'!$H$124:$L$124</c:f>
              <c:numCache>
                <c:formatCode>###0.0</c:formatCode>
                <c:ptCount val="5"/>
                <c:pt idx="0">
                  <c:v>36.068567519288173</c:v>
                </c:pt>
                <c:pt idx="1">
                  <c:v>51.337051925303015</c:v>
                </c:pt>
                <c:pt idx="2">
                  <c:v>52.141215190848122</c:v>
                </c:pt>
                <c:pt idx="3">
                  <c:v>65.50067309486289</c:v>
                </c:pt>
                <c:pt idx="4">
                  <c:v>90.584747023770191</c:v>
                </c:pt>
              </c:numCache>
            </c:numRef>
          </c:val>
          <c:extLst>
            <c:ext xmlns:c16="http://schemas.microsoft.com/office/drawing/2014/chart" uri="{C3380CC4-5D6E-409C-BE32-E72D297353CC}">
              <c16:uniqueId val="{00000000-F90B-47CE-8915-C4A68E7F232A}"/>
            </c:ext>
          </c:extLst>
        </c:ser>
        <c:ser>
          <c:idx val="1"/>
          <c:order val="1"/>
          <c:tx>
            <c:strRef>
              <c:f>'DHS19'!$B$125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'DHS19'!$H$121:$L$121</c:f>
              <c:strCache>
                <c:ptCount val="5"/>
                <c:pt idx="0">
                  <c:v>Poorest</c:v>
                </c:pt>
                <c:pt idx="1">
                  <c:v>Poor</c:v>
                </c:pt>
                <c:pt idx="2">
                  <c:v>Middle</c:v>
                </c:pt>
                <c:pt idx="3">
                  <c:v>Rich</c:v>
                </c:pt>
                <c:pt idx="4">
                  <c:v>Richest</c:v>
                </c:pt>
              </c:strCache>
            </c:strRef>
          </c:cat>
          <c:val>
            <c:numRef>
              <c:f>'DHS19'!$H$125:$L$125</c:f>
              <c:numCache>
                <c:formatCode>###0.0</c:formatCode>
                <c:ptCount val="5"/>
                <c:pt idx="0">
                  <c:v>19.250941627212043</c:v>
                </c:pt>
                <c:pt idx="1">
                  <c:v>29.452708372511179</c:v>
                </c:pt>
                <c:pt idx="2">
                  <c:v>37.404530867645732</c:v>
                </c:pt>
                <c:pt idx="3">
                  <c:v>29.089858623475134</c:v>
                </c:pt>
                <c:pt idx="4">
                  <c:v>7.7814336293798148</c:v>
                </c:pt>
              </c:numCache>
            </c:numRef>
          </c:val>
          <c:extLst>
            <c:ext xmlns:c16="http://schemas.microsoft.com/office/drawing/2014/chart" uri="{C3380CC4-5D6E-409C-BE32-E72D297353CC}">
              <c16:uniqueId val="{00000001-F90B-47CE-8915-C4A68E7F232A}"/>
            </c:ext>
          </c:extLst>
        </c:ser>
        <c:ser>
          <c:idx val="2"/>
          <c:order val="2"/>
          <c:tx>
            <c:strRef>
              <c:f>'DHS19'!$B$126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'DHS19'!$H$121:$L$121</c:f>
              <c:strCache>
                <c:ptCount val="5"/>
                <c:pt idx="0">
                  <c:v>Poorest</c:v>
                </c:pt>
                <c:pt idx="1">
                  <c:v>Poor</c:v>
                </c:pt>
                <c:pt idx="2">
                  <c:v>Middle</c:v>
                </c:pt>
                <c:pt idx="3">
                  <c:v>Rich</c:v>
                </c:pt>
                <c:pt idx="4">
                  <c:v>Richest</c:v>
                </c:pt>
              </c:strCache>
            </c:strRef>
          </c:cat>
          <c:val>
            <c:numRef>
              <c:f>'DHS19'!$H$126:$L$126</c:f>
              <c:numCache>
                <c:formatCode>###0.0</c:formatCode>
                <c:ptCount val="5"/>
                <c:pt idx="0">
                  <c:v>42.768238706143627</c:v>
                </c:pt>
                <c:pt idx="1">
                  <c:v>18.785752950422633</c:v>
                </c:pt>
                <c:pt idx="2">
                  <c:v>10.424420015775336</c:v>
                </c:pt>
                <c:pt idx="3">
                  <c:v>5.4094682816619528</c:v>
                </c:pt>
                <c:pt idx="4">
                  <c:v>1.6338193468498841</c:v>
                </c:pt>
              </c:numCache>
            </c:numRef>
          </c:val>
          <c:extLst>
            <c:ext xmlns:c16="http://schemas.microsoft.com/office/drawing/2014/chart" uri="{C3380CC4-5D6E-409C-BE32-E72D297353CC}">
              <c16:uniqueId val="{00000002-F90B-47CE-8915-C4A68E7F232A}"/>
            </c:ext>
          </c:extLst>
        </c:ser>
        <c:ser>
          <c:idx val="3"/>
          <c:order val="3"/>
          <c:tx>
            <c:strRef>
              <c:f>'DHS19'!$B$127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'DHS19'!$H$121:$L$121</c:f>
              <c:strCache>
                <c:ptCount val="5"/>
                <c:pt idx="0">
                  <c:v>Poorest</c:v>
                </c:pt>
                <c:pt idx="1">
                  <c:v>Poor</c:v>
                </c:pt>
                <c:pt idx="2">
                  <c:v>Middle</c:v>
                </c:pt>
                <c:pt idx="3">
                  <c:v>Rich</c:v>
                </c:pt>
                <c:pt idx="4">
                  <c:v>Richest</c:v>
                </c:pt>
              </c:strCache>
            </c:strRef>
          </c:cat>
          <c:val>
            <c:numRef>
              <c:f>'DHS19'!$H$127:$L$127</c:f>
              <c:numCache>
                <c:formatCode>###0.0</c:formatCode>
                <c:ptCount val="5"/>
                <c:pt idx="0">
                  <c:v>1.9122521473562186</c:v>
                </c:pt>
                <c:pt idx="1">
                  <c:v>0.42448675176320644</c:v>
                </c:pt>
                <c:pt idx="2">
                  <c:v>2.9833925731107609E-2</c:v>
                </c:pt>
                <c:pt idx="3">
                  <c:v>0</c:v>
                </c:pt>
                <c:pt idx="4">
                  <c:v>0</c:v>
                </c:pt>
              </c:numCache>
            </c:numRef>
          </c:val>
          <c:extLst>
            <c:ext xmlns:c16="http://schemas.microsoft.com/office/drawing/2014/chart" uri="{C3380CC4-5D6E-409C-BE32-E72D297353CC}">
              <c16:uniqueId val="{00000003-F90B-47CE-8915-C4A68E7F232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'DHS19'!$H$221:$L$221</c:f>
              <c:strCache>
                <c:ptCount val="5"/>
                <c:pt idx="0">
                  <c:v>Poorest</c:v>
                </c:pt>
                <c:pt idx="1">
                  <c:v>Poor</c:v>
                </c:pt>
                <c:pt idx="2">
                  <c:v>Middle</c:v>
                </c:pt>
                <c:pt idx="3">
                  <c:v>Rich</c:v>
                </c:pt>
                <c:pt idx="4">
                  <c:v>Richest</c:v>
                </c:pt>
              </c:strCache>
            </c:strRef>
          </c:cat>
          <c:val>
            <c:numRef>
              <c:f>'DHS19'!$H$222:$L$222</c:f>
              <c:numCache>
                <c:formatCode>###0.0</c:formatCode>
                <c:ptCount val="5"/>
                <c:pt idx="0">
                  <c:v>28.323207218265274</c:v>
                </c:pt>
                <c:pt idx="1">
                  <c:v>38.371843241823157</c:v>
                </c:pt>
                <c:pt idx="2">
                  <c:v>39.467379939728801</c:v>
                </c:pt>
                <c:pt idx="3">
                  <c:v>53.244387818640405</c:v>
                </c:pt>
                <c:pt idx="4">
                  <c:v>76.210977592082912</c:v>
                </c:pt>
              </c:numCache>
            </c:numRef>
          </c:val>
          <c:extLst>
            <c:ext xmlns:c16="http://schemas.microsoft.com/office/drawing/2014/chart" uri="{C3380CC4-5D6E-409C-BE32-E72D297353CC}">
              <c16:uniqueId val="{00000000-8846-450E-BC1C-43D75BD3D6B3}"/>
            </c:ext>
          </c:extLst>
        </c:ser>
        <c:ser>
          <c:idx val="1"/>
          <c:order val="1"/>
          <c:tx>
            <c:strRef>
              <c:f>'DHS19'!$B$223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'DHS19'!$H$221:$L$221</c:f>
              <c:strCache>
                <c:ptCount val="5"/>
                <c:pt idx="0">
                  <c:v>Poorest</c:v>
                </c:pt>
                <c:pt idx="1">
                  <c:v>Poor</c:v>
                </c:pt>
                <c:pt idx="2">
                  <c:v>Middle</c:v>
                </c:pt>
                <c:pt idx="3">
                  <c:v>Rich</c:v>
                </c:pt>
                <c:pt idx="4">
                  <c:v>Richest</c:v>
                </c:pt>
              </c:strCache>
            </c:strRef>
          </c:cat>
          <c:val>
            <c:numRef>
              <c:f>'DHS19'!$H$223:$L$223</c:f>
              <c:numCache>
                <c:formatCode>###0.0</c:formatCode>
                <c:ptCount val="5"/>
                <c:pt idx="0">
                  <c:v>66.555122781192708</c:v>
                </c:pt>
                <c:pt idx="1">
                  <c:v>57.561656084758525</c:v>
                </c:pt>
                <c:pt idx="2">
                  <c:v>56.604766548410893</c:v>
                </c:pt>
                <c:pt idx="3">
                  <c:v>43.78812855829743</c:v>
                </c:pt>
                <c:pt idx="4">
                  <c:v>22.268948069457114</c:v>
                </c:pt>
              </c:numCache>
            </c:numRef>
          </c:val>
          <c:extLst>
            <c:ext xmlns:c16="http://schemas.microsoft.com/office/drawing/2014/chart" uri="{C3380CC4-5D6E-409C-BE32-E72D297353CC}">
              <c16:uniqueId val="{00000001-8846-450E-BC1C-43D75BD3D6B3}"/>
            </c:ext>
          </c:extLst>
        </c:ser>
        <c:ser>
          <c:idx val="2"/>
          <c:order val="2"/>
          <c:tx>
            <c:strRef>
              <c:f>'DHS19'!$B$224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'DHS19'!$H$221:$L$221</c:f>
              <c:strCache>
                <c:ptCount val="5"/>
                <c:pt idx="0">
                  <c:v>Poorest</c:v>
                </c:pt>
                <c:pt idx="1">
                  <c:v>Poor</c:v>
                </c:pt>
                <c:pt idx="2">
                  <c:v>Middle</c:v>
                </c:pt>
                <c:pt idx="3">
                  <c:v>Rich</c:v>
                </c:pt>
                <c:pt idx="4">
                  <c:v>Richest</c:v>
                </c:pt>
              </c:strCache>
            </c:strRef>
          </c:cat>
          <c:val>
            <c:numRef>
              <c:f>'DHS19'!$H$224:$L$224</c:f>
              <c:numCache>
                <c:formatCode>###0.0</c:formatCode>
                <c:ptCount val="5"/>
                <c:pt idx="0">
                  <c:v>5.1216700005422124</c:v>
                </c:pt>
                <c:pt idx="1">
                  <c:v>4.0665006734182958</c:v>
                </c:pt>
                <c:pt idx="2">
                  <c:v>3.9278535118605982</c:v>
                </c:pt>
                <c:pt idx="3">
                  <c:v>2.9674836230621584</c:v>
                </c:pt>
                <c:pt idx="4">
                  <c:v>1.5200743384598734</c:v>
                </c:pt>
              </c:numCache>
            </c:numRef>
          </c:val>
          <c:extLst>
            <c:ext xmlns:c16="http://schemas.microsoft.com/office/drawing/2014/chart" uri="{C3380CC4-5D6E-409C-BE32-E72D297353CC}">
              <c16:uniqueId val="{00000002-8846-450E-BC1C-43D75BD3D6B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'DHS19'!$C$121:$G$121</c:f>
              <c:strCache>
                <c:ptCount val="5"/>
                <c:pt idx="0">
                  <c:v>Poorest</c:v>
                </c:pt>
                <c:pt idx="1">
                  <c:v>Poor</c:v>
                </c:pt>
                <c:pt idx="2">
                  <c:v>Middle</c:v>
                </c:pt>
                <c:pt idx="3">
                  <c:v>Rich</c:v>
                </c:pt>
                <c:pt idx="4">
                  <c:v>Richest</c:v>
                </c:pt>
              </c:strCache>
            </c:strRef>
          </c:cat>
          <c:val>
            <c:numRef>
              <c:f>'DHS19'!$C$124:$G$124</c:f>
              <c:numCache>
                <c:formatCode>###0.0</c:formatCode>
                <c:ptCount val="5"/>
                <c:pt idx="0">
                  <c:v>12.197629065804222</c:v>
                </c:pt>
                <c:pt idx="1">
                  <c:v>27.045414848263494</c:v>
                </c:pt>
                <c:pt idx="2">
                  <c:v>43.991690261135673</c:v>
                </c:pt>
                <c:pt idx="3">
                  <c:v>53.430219776294848</c:v>
                </c:pt>
                <c:pt idx="4">
                  <c:v>79.655867717722671</c:v>
                </c:pt>
              </c:numCache>
            </c:numRef>
          </c:val>
          <c:extLst>
            <c:ext xmlns:c16="http://schemas.microsoft.com/office/drawing/2014/chart" uri="{C3380CC4-5D6E-409C-BE32-E72D297353CC}">
              <c16:uniqueId val="{00000000-73E2-4517-B85F-D2774A8B8E31}"/>
            </c:ext>
          </c:extLst>
        </c:ser>
        <c:ser>
          <c:idx val="1"/>
          <c:order val="1"/>
          <c:tx>
            <c:strRef>
              <c:f>'DHS19'!$B$125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'DHS19'!$C$121:$G$121</c:f>
              <c:strCache>
                <c:ptCount val="5"/>
                <c:pt idx="0">
                  <c:v>Poorest</c:v>
                </c:pt>
                <c:pt idx="1">
                  <c:v>Poor</c:v>
                </c:pt>
                <c:pt idx="2">
                  <c:v>Middle</c:v>
                </c:pt>
                <c:pt idx="3">
                  <c:v>Rich</c:v>
                </c:pt>
                <c:pt idx="4">
                  <c:v>Richest</c:v>
                </c:pt>
              </c:strCache>
            </c:strRef>
          </c:cat>
          <c:val>
            <c:numRef>
              <c:f>'DHS19'!$C$125:$G$125</c:f>
              <c:numCache>
                <c:formatCode>###0.0</c:formatCode>
                <c:ptCount val="5"/>
                <c:pt idx="0">
                  <c:v>0.98165333478591832</c:v>
                </c:pt>
                <c:pt idx="1">
                  <c:v>6.5122150171701909</c:v>
                </c:pt>
                <c:pt idx="2">
                  <c:v>19.392130010222619</c:v>
                </c:pt>
                <c:pt idx="3">
                  <c:v>31.952019569216112</c:v>
                </c:pt>
                <c:pt idx="4">
                  <c:v>17.067668379693021</c:v>
                </c:pt>
              </c:numCache>
            </c:numRef>
          </c:val>
          <c:extLst>
            <c:ext xmlns:c16="http://schemas.microsoft.com/office/drawing/2014/chart" uri="{C3380CC4-5D6E-409C-BE32-E72D297353CC}">
              <c16:uniqueId val="{00000001-73E2-4517-B85F-D2774A8B8E31}"/>
            </c:ext>
          </c:extLst>
        </c:ser>
        <c:ser>
          <c:idx val="2"/>
          <c:order val="2"/>
          <c:tx>
            <c:strRef>
              <c:f>'DHS19'!$B$126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'DHS19'!$C$121:$G$121</c:f>
              <c:strCache>
                <c:ptCount val="5"/>
                <c:pt idx="0">
                  <c:v>Poorest</c:v>
                </c:pt>
                <c:pt idx="1">
                  <c:v>Poor</c:v>
                </c:pt>
                <c:pt idx="2">
                  <c:v>Middle</c:v>
                </c:pt>
                <c:pt idx="3">
                  <c:v>Rich</c:v>
                </c:pt>
                <c:pt idx="4">
                  <c:v>Richest</c:v>
                </c:pt>
              </c:strCache>
            </c:strRef>
          </c:cat>
          <c:val>
            <c:numRef>
              <c:f>'DHS19'!$C$126:$G$126</c:f>
              <c:numCache>
                <c:formatCode>###0.0</c:formatCode>
                <c:ptCount val="5"/>
                <c:pt idx="0">
                  <c:v>64.926232714934116</c:v>
                </c:pt>
                <c:pt idx="1">
                  <c:v>62.889080300277541</c:v>
                </c:pt>
                <c:pt idx="2">
                  <c:v>36.038930422421892</c:v>
                </c:pt>
                <c:pt idx="3">
                  <c:v>14.469494834989193</c:v>
                </c:pt>
                <c:pt idx="4">
                  <c:v>3.2483330133231485</c:v>
                </c:pt>
              </c:numCache>
            </c:numRef>
          </c:val>
          <c:extLst>
            <c:ext xmlns:c16="http://schemas.microsoft.com/office/drawing/2014/chart" uri="{C3380CC4-5D6E-409C-BE32-E72D297353CC}">
              <c16:uniqueId val="{00000002-73E2-4517-B85F-D2774A8B8E31}"/>
            </c:ext>
          </c:extLst>
        </c:ser>
        <c:ser>
          <c:idx val="3"/>
          <c:order val="3"/>
          <c:tx>
            <c:strRef>
              <c:f>'DHS19'!$B$127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'DHS19'!$C$121:$G$121</c:f>
              <c:strCache>
                <c:ptCount val="5"/>
                <c:pt idx="0">
                  <c:v>Poorest</c:v>
                </c:pt>
                <c:pt idx="1">
                  <c:v>Poor</c:v>
                </c:pt>
                <c:pt idx="2">
                  <c:v>Middle</c:v>
                </c:pt>
                <c:pt idx="3">
                  <c:v>Rich</c:v>
                </c:pt>
                <c:pt idx="4">
                  <c:v>Richest</c:v>
                </c:pt>
              </c:strCache>
            </c:strRef>
          </c:cat>
          <c:val>
            <c:numRef>
              <c:f>'DHS19'!$C$127:$G$127</c:f>
              <c:numCache>
                <c:formatCode>###0.0</c:formatCode>
                <c:ptCount val="5"/>
                <c:pt idx="0">
                  <c:v>21.894484884475776</c:v>
                </c:pt>
                <c:pt idx="1">
                  <c:v>3.5532898342889334</c:v>
                </c:pt>
                <c:pt idx="2">
                  <c:v>0.57724930621981685</c:v>
                </c:pt>
                <c:pt idx="3">
                  <c:v>0.14826581949960158</c:v>
                </c:pt>
                <c:pt idx="4">
                  <c:v>2.813088926121278E-2</c:v>
                </c:pt>
              </c:numCache>
            </c:numRef>
          </c:val>
          <c:extLst>
            <c:ext xmlns:c16="http://schemas.microsoft.com/office/drawing/2014/chart" uri="{C3380CC4-5D6E-409C-BE32-E72D297353CC}">
              <c16:uniqueId val="{00000003-73E2-4517-B85F-D2774A8B8E3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'DHS19'!$M$121:$Q$121</c:f>
              <c:strCache>
                <c:ptCount val="5"/>
                <c:pt idx="0">
                  <c:v>Poorest</c:v>
                </c:pt>
                <c:pt idx="1">
                  <c:v>Poor</c:v>
                </c:pt>
                <c:pt idx="2">
                  <c:v>Middle</c:v>
                </c:pt>
                <c:pt idx="3">
                  <c:v>Rich</c:v>
                </c:pt>
                <c:pt idx="4">
                  <c:v>Richest</c:v>
                </c:pt>
              </c:strCache>
            </c:strRef>
          </c:cat>
          <c:val>
            <c:numRef>
              <c:f>'DHS19'!$M$124:$Q$124</c:f>
              <c:numCache>
                <c:formatCode>###0.0</c:formatCode>
                <c:ptCount val="5"/>
                <c:pt idx="0">
                  <c:v>9.6012159095610734</c:v>
                </c:pt>
                <c:pt idx="1">
                  <c:v>15.661186824823453</c:v>
                </c:pt>
                <c:pt idx="2">
                  <c:v>22.769493339350934</c:v>
                </c:pt>
                <c:pt idx="3">
                  <c:v>33.785021324978565</c:v>
                </c:pt>
                <c:pt idx="4">
                  <c:v>52.449773951480203</c:v>
                </c:pt>
              </c:numCache>
            </c:numRef>
          </c:val>
          <c:extLst>
            <c:ext xmlns:c16="http://schemas.microsoft.com/office/drawing/2014/chart" uri="{C3380CC4-5D6E-409C-BE32-E72D297353CC}">
              <c16:uniqueId val="{00000000-2729-4E07-88B5-54593C84ABFE}"/>
            </c:ext>
          </c:extLst>
        </c:ser>
        <c:ser>
          <c:idx val="1"/>
          <c:order val="1"/>
          <c:tx>
            <c:strRef>
              <c:f>'DHS19'!$B$125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'DHS19'!$M$121:$Q$121</c:f>
              <c:strCache>
                <c:ptCount val="5"/>
                <c:pt idx="0">
                  <c:v>Poorest</c:v>
                </c:pt>
                <c:pt idx="1">
                  <c:v>Poor</c:v>
                </c:pt>
                <c:pt idx="2">
                  <c:v>Middle</c:v>
                </c:pt>
                <c:pt idx="3">
                  <c:v>Rich</c:v>
                </c:pt>
                <c:pt idx="4">
                  <c:v>Richest</c:v>
                </c:pt>
              </c:strCache>
            </c:strRef>
          </c:cat>
          <c:val>
            <c:numRef>
              <c:f>'DHS19'!$M$125:$Q$125</c:f>
              <c:numCache>
                <c:formatCode>###0.0</c:formatCode>
                <c:ptCount val="5"/>
                <c:pt idx="0">
                  <c:v>0.53674891567258876</c:v>
                </c:pt>
                <c:pt idx="1">
                  <c:v>0.66594735556519724</c:v>
                </c:pt>
                <c:pt idx="2">
                  <c:v>4.5537740232890886</c:v>
                </c:pt>
                <c:pt idx="3">
                  <c:v>7.9971928061446524</c:v>
                </c:pt>
                <c:pt idx="4">
                  <c:v>13.441952568701327</c:v>
                </c:pt>
              </c:numCache>
            </c:numRef>
          </c:val>
          <c:extLst>
            <c:ext xmlns:c16="http://schemas.microsoft.com/office/drawing/2014/chart" uri="{C3380CC4-5D6E-409C-BE32-E72D297353CC}">
              <c16:uniqueId val="{00000001-2729-4E07-88B5-54593C84ABFE}"/>
            </c:ext>
          </c:extLst>
        </c:ser>
        <c:ser>
          <c:idx val="2"/>
          <c:order val="2"/>
          <c:tx>
            <c:strRef>
              <c:f>'DHS19'!$B$126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'DHS19'!$M$121:$Q$121</c:f>
              <c:strCache>
                <c:ptCount val="5"/>
                <c:pt idx="0">
                  <c:v>Poorest</c:v>
                </c:pt>
                <c:pt idx="1">
                  <c:v>Poor</c:v>
                </c:pt>
                <c:pt idx="2">
                  <c:v>Middle</c:v>
                </c:pt>
                <c:pt idx="3">
                  <c:v>Rich</c:v>
                </c:pt>
                <c:pt idx="4">
                  <c:v>Richest</c:v>
                </c:pt>
              </c:strCache>
            </c:strRef>
          </c:cat>
          <c:val>
            <c:numRef>
              <c:f>'DHS19'!$M$126:$Q$126</c:f>
              <c:numCache>
                <c:formatCode>###0.0</c:formatCode>
                <c:ptCount val="5"/>
                <c:pt idx="0">
                  <c:v>60.535379775596518</c:v>
                </c:pt>
                <c:pt idx="1">
                  <c:v>68.779901901541038</c:v>
                </c:pt>
                <c:pt idx="2">
                  <c:v>68.029794201502952</c:v>
                </c:pt>
                <c:pt idx="3">
                  <c:v>56.520531257553827</c:v>
                </c:pt>
                <c:pt idx="4">
                  <c:v>33.798926498477236</c:v>
                </c:pt>
              </c:numCache>
            </c:numRef>
          </c:val>
          <c:extLst>
            <c:ext xmlns:c16="http://schemas.microsoft.com/office/drawing/2014/chart" uri="{C3380CC4-5D6E-409C-BE32-E72D297353CC}">
              <c16:uniqueId val="{00000002-2729-4E07-88B5-54593C84ABFE}"/>
            </c:ext>
          </c:extLst>
        </c:ser>
        <c:ser>
          <c:idx val="3"/>
          <c:order val="3"/>
          <c:tx>
            <c:strRef>
              <c:f>'DHS19'!$B$127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'DHS19'!$M$121:$Q$121</c:f>
              <c:strCache>
                <c:ptCount val="5"/>
                <c:pt idx="0">
                  <c:v>Poorest</c:v>
                </c:pt>
                <c:pt idx="1">
                  <c:v>Poor</c:v>
                </c:pt>
                <c:pt idx="2">
                  <c:v>Middle</c:v>
                </c:pt>
                <c:pt idx="3">
                  <c:v>Rich</c:v>
                </c:pt>
                <c:pt idx="4">
                  <c:v>Richest</c:v>
                </c:pt>
              </c:strCache>
            </c:strRef>
          </c:cat>
          <c:val>
            <c:numRef>
              <c:f>'DHS19'!$M$127:$Q$127</c:f>
              <c:numCache>
                <c:formatCode>###0.0</c:formatCode>
                <c:ptCount val="5"/>
                <c:pt idx="0">
                  <c:v>29.326655399169677</c:v>
                </c:pt>
                <c:pt idx="1">
                  <c:v>14.892963918070235</c:v>
                </c:pt>
                <c:pt idx="2">
                  <c:v>4.6469384358567307</c:v>
                </c:pt>
                <c:pt idx="3">
                  <c:v>1.6972546113228941</c:v>
                </c:pt>
                <c:pt idx="4">
                  <c:v>0.30934698134107802</c:v>
                </c:pt>
              </c:numCache>
            </c:numRef>
          </c:val>
          <c:extLst>
            <c:ext xmlns:c16="http://schemas.microsoft.com/office/drawing/2014/chart" uri="{C3380CC4-5D6E-409C-BE32-E72D297353CC}">
              <c16:uniqueId val="{00000003-2729-4E07-88B5-54593C84ABFE}"/>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31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31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31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171450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319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319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319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319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400</xdr:row>
          <xdr:rowOff>28575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399</xdr:row>
          <xdr:rowOff>257175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867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867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867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867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161925</xdr:colOff>
      <xdr:row>398</xdr:row>
      <xdr:rowOff>133350</xdr:rowOff>
    </xdr:from>
    <xdr:to>
      <xdr:col>1</xdr:col>
      <xdr:colOff>1638300</xdr:colOff>
      <xdr:row>400</xdr:row>
      <xdr:rowOff>228600</xdr:rowOff>
    </xdr:to>
    <xdr:sp macro="" textlink="">
      <xdr:nvSpPr>
        <xdr:cNvPr id="39"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700-000027000000}"/>
            </a:ext>
          </a:extLst>
        </xdr:cNvPr>
        <xdr:cNvSpPr/>
      </xdr:nvSpPr>
      <xdr:spPr>
        <a:xfrm>
          <a:off x="2357438" y="77533500"/>
          <a:ext cx="1476375" cy="59055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401</xdr:row>
      <xdr:rowOff>28575</xdr:rowOff>
    </xdr:to>
    <xdr:sp macro="" textlink="">
      <xdr:nvSpPr>
        <xdr:cNvPr id="41" name="Button 12" hidden="true">
          <a:extLst>
            <a:ext xmlns:a14="http://schemas.microsoft.com/office/drawing/2010/main" uri="{63B3BB69-23CF-44E3-9099-C40C66FF867C}">
              <a14:compatExt xmlns:a14="http://schemas.microsoft.com/office/drawing/2010/main" spid="_x0000_s173068"/>
            </a:ext>
            <a:ext xmlns:a16="http://schemas.microsoft.com/office/drawing/2014/main" uri="{FF2B5EF4-FFF2-40B4-BE49-F238E27FC236}">
              <a16:creationId xmlns:a16="http://schemas.microsoft.com/office/drawing/2014/main" id="{00000000-0008-0000-0700-000029000000}"/>
            </a:ext>
          </a:extLst>
        </xdr:cNvPr>
        <xdr:cNvSpPr/>
      </xdr:nvSpPr>
      <xdr:spPr>
        <a:xfrm>
          <a:off x="2357438" y="77533500"/>
          <a:ext cx="1476375" cy="70485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8" name="B_Com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9" name="B_San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20" name="B_Hyg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1" name="B_Sub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2" name="B_WQ1"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3" name="B_Com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4" name="B_Hyg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5" name="B_Wat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6" name="B_Sub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7" name="B_WQ2"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8" name="B_Wat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9" name="B_San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30" name="B_Com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1" name="B_Sub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2" name="B_WQ3"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57150</xdr:rowOff>
        </xdr:from>
        <xdr:to>
          <xdr:col>1</xdr:col>
          <xdr:colOff>1704975</xdr:colOff>
          <xdr:row>399</xdr:row>
          <xdr:rowOff>247650</xdr:rowOff>
        </xdr:to>
        <xdr:sp macro="" textlink="">
          <xdr:nvSpPr>
            <xdr:cNvPr id="256033" name="B_Matrix"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1" name="Button 41"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2" name="Button 42" descr="   Go to MHH  "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4" name="Button 44"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5" name="Button 45" descr="   Go to MHH  "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8" name="Button 48"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9" name="Button 49" descr="   Go to MHH  "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1" name="Button 51"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2" name="Button 52" descr="   Go to MHH  "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8" name="Button 58"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9" name="Button 59" descr="   Go to MHH  "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8" name="Button 68" hidden="1">
              <a:extLst>
                <a:ext uri="{63B3BB69-23CF-44E3-9099-C40C66FF867C}">
                  <a14:compatExt spid="_x0000_s256068"/>
                </a:ext>
                <a:ext uri="{FF2B5EF4-FFF2-40B4-BE49-F238E27FC236}">
                  <a16:creationId xmlns:a16="http://schemas.microsoft.com/office/drawing/2014/main" id="{00000000-0008-0000-0700-00004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800-000002000000}"/>
            </a:ext>
          </a:extLst>
        </xdr:cNvPr>
        <xdr:cNvSpPr/>
      </xdr:nvSpPr>
      <xdr:spPr>
        <a:xfrm>
          <a:off x="9496425" y="22579013"/>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8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4772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8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8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800-000013000000}"/>
            </a:ext>
          </a:extLst>
        </xdr:cNvPr>
        <xdr:cNvSpPr/>
      </xdr:nvSpPr>
      <xdr:spPr>
        <a:xfrm>
          <a:off x="876300" y="22579013"/>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800-000014000000}"/>
            </a:ext>
          </a:extLst>
        </xdr:cNvPr>
        <xdr:cNvSpPr/>
      </xdr:nvSpPr>
      <xdr:spPr>
        <a:xfrm>
          <a:off x="2205038" y="22579013"/>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800-000015000000}"/>
            </a:ext>
          </a:extLst>
        </xdr:cNvPr>
        <xdr:cNvSpPr/>
      </xdr:nvSpPr>
      <xdr:spPr>
        <a:xfrm>
          <a:off x="942975" y="43943588"/>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800-000016000000}"/>
            </a:ext>
          </a:extLst>
        </xdr:cNvPr>
        <xdr:cNvSpPr/>
      </xdr:nvSpPr>
      <xdr:spPr>
        <a:xfrm>
          <a:off x="2205038" y="43943588"/>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4772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4772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4772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8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8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8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800-00001F000000}"/>
            </a:ext>
          </a:extLst>
        </xdr:cNvPr>
        <xdr:cNvSpPr/>
      </xdr:nvSpPr>
      <xdr:spPr>
        <a:xfrm>
          <a:off x="2357438" y="82072163"/>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800-000023000000}"/>
            </a:ext>
          </a:extLst>
        </xdr:cNvPr>
        <xdr:cNvSpPr/>
      </xdr:nvSpPr>
      <xdr:spPr>
        <a:xfrm>
          <a:off x="9429750" y="43943588"/>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800-000024000000}"/>
            </a:ext>
          </a:extLst>
        </xdr:cNvPr>
        <xdr:cNvSpPr/>
      </xdr:nvSpPr>
      <xdr:spPr>
        <a:xfrm>
          <a:off x="4533900" y="22579013"/>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800-000025000000}"/>
            </a:ext>
          </a:extLst>
        </xdr:cNvPr>
        <xdr:cNvSpPr/>
      </xdr:nvSpPr>
      <xdr:spPr>
        <a:xfrm>
          <a:off x="4533900" y="43943588"/>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800-000026000000}"/>
            </a:ext>
          </a:extLst>
        </xdr:cNvPr>
        <xdr:cNvSpPr/>
      </xdr:nvSpPr>
      <xdr:spPr>
        <a:xfrm>
          <a:off x="16073438" y="2257901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800-000027000000}"/>
            </a:ext>
          </a:extLst>
        </xdr:cNvPr>
        <xdr:cNvSpPr/>
      </xdr:nvSpPr>
      <xdr:spPr>
        <a:xfrm>
          <a:off x="16054388" y="43943588"/>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8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8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8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8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8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8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8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8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8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8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8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8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8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8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8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8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8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8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8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8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8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8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3169" name="B_Com2" hidden="1">
              <a:extLst>
                <a:ext uri="{63B3BB69-23CF-44E3-9099-C40C66FF867C}">
                  <a14:compatExt spid="_x0000_s263169"/>
                </a:ext>
                <a:ext uri="{FF2B5EF4-FFF2-40B4-BE49-F238E27FC236}">
                  <a16:creationId xmlns:a16="http://schemas.microsoft.com/office/drawing/2014/main" id="{00000000-0008-0000-0900-000001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3170" name="B_Com1" hidden="1">
              <a:extLst>
                <a:ext uri="{63B3BB69-23CF-44E3-9099-C40C66FF867C}">
                  <a14:compatExt spid="_x0000_s263170"/>
                </a:ext>
                <a:ext uri="{FF2B5EF4-FFF2-40B4-BE49-F238E27FC236}">
                  <a16:creationId xmlns:a16="http://schemas.microsoft.com/office/drawing/2014/main" id="{00000000-0008-0000-0900-000002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9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9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3171" name="B_San1" hidden="1">
              <a:extLst>
                <a:ext uri="{63B3BB69-23CF-44E3-9099-C40C66FF867C}">
                  <a14:compatExt spid="_x0000_s263171"/>
                </a:ext>
                <a:ext uri="{FF2B5EF4-FFF2-40B4-BE49-F238E27FC236}">
                  <a16:creationId xmlns:a16="http://schemas.microsoft.com/office/drawing/2014/main" id="{00000000-0008-0000-0900-000003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3172" name="B_Hyg1" hidden="1">
              <a:extLst>
                <a:ext uri="{63B3BB69-23CF-44E3-9099-C40C66FF867C}">
                  <a14:compatExt spid="_x0000_s263172"/>
                </a:ext>
                <a:ext uri="{FF2B5EF4-FFF2-40B4-BE49-F238E27FC236}">
                  <a16:creationId xmlns:a16="http://schemas.microsoft.com/office/drawing/2014/main" id="{00000000-0008-0000-0900-000004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3173" name="B_Hyg2" hidden="1">
              <a:extLst>
                <a:ext uri="{63B3BB69-23CF-44E3-9099-C40C66FF867C}">
                  <a14:compatExt spid="_x0000_s263173"/>
                </a:ext>
                <a:ext uri="{FF2B5EF4-FFF2-40B4-BE49-F238E27FC236}">
                  <a16:creationId xmlns:a16="http://schemas.microsoft.com/office/drawing/2014/main" id="{00000000-0008-0000-0900-000005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3174" name="B_Wat2" hidden="1">
              <a:extLst>
                <a:ext uri="{63B3BB69-23CF-44E3-9099-C40C66FF867C}">
                  <a14:compatExt spid="_x0000_s263174"/>
                </a:ext>
                <a:ext uri="{FF2B5EF4-FFF2-40B4-BE49-F238E27FC236}">
                  <a16:creationId xmlns:a16="http://schemas.microsoft.com/office/drawing/2014/main" id="{00000000-0008-0000-0900-000006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3175" name="B_Wat3" hidden="1">
              <a:extLst>
                <a:ext uri="{63B3BB69-23CF-44E3-9099-C40C66FF867C}">
                  <a14:compatExt spid="_x0000_s263175"/>
                </a:ext>
                <a:ext uri="{FF2B5EF4-FFF2-40B4-BE49-F238E27FC236}">
                  <a16:creationId xmlns:a16="http://schemas.microsoft.com/office/drawing/2014/main" id="{00000000-0008-0000-0900-000007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3176" name="B_San3" hidden="1">
              <a:extLst>
                <a:ext uri="{63B3BB69-23CF-44E3-9099-C40C66FF867C}">
                  <a14:compatExt spid="_x0000_s263176"/>
                </a:ext>
                <a:ext uri="{FF2B5EF4-FFF2-40B4-BE49-F238E27FC236}">
                  <a16:creationId xmlns:a16="http://schemas.microsoft.com/office/drawing/2014/main" id="{00000000-0008-0000-0900-000008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9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9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3177" name="B_Sub1" hidden="1">
              <a:extLst>
                <a:ext uri="{63B3BB69-23CF-44E3-9099-C40C66FF867C}">
                  <a14:compatExt spid="_x0000_s263177"/>
                </a:ext>
                <a:ext uri="{FF2B5EF4-FFF2-40B4-BE49-F238E27FC236}">
                  <a16:creationId xmlns:a16="http://schemas.microsoft.com/office/drawing/2014/main" id="{00000000-0008-0000-0900-000009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3178" name="B_WQ1" hidden="1">
              <a:extLst>
                <a:ext uri="{63B3BB69-23CF-44E3-9099-C40C66FF867C}">
                  <a14:compatExt spid="_x0000_s263178"/>
                </a:ext>
                <a:ext uri="{FF2B5EF4-FFF2-40B4-BE49-F238E27FC236}">
                  <a16:creationId xmlns:a16="http://schemas.microsoft.com/office/drawing/2014/main" id="{00000000-0008-0000-0900-00000A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3179" name="B_Matrix" hidden="1">
              <a:extLst>
                <a:ext uri="{63B3BB69-23CF-44E3-9099-C40C66FF867C}">
                  <a14:compatExt spid="_x0000_s263179"/>
                </a:ext>
                <a:ext uri="{FF2B5EF4-FFF2-40B4-BE49-F238E27FC236}">
                  <a16:creationId xmlns:a16="http://schemas.microsoft.com/office/drawing/2014/main" id="{00000000-0008-0000-0900-00000B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3180" name="B_Com3" hidden="1">
              <a:extLst>
                <a:ext uri="{63B3BB69-23CF-44E3-9099-C40C66FF867C}">
                  <a14:compatExt spid="_x0000_s263180"/>
                </a:ext>
                <a:ext uri="{FF2B5EF4-FFF2-40B4-BE49-F238E27FC236}">
                  <a16:creationId xmlns:a16="http://schemas.microsoft.com/office/drawing/2014/main" id="{00000000-0008-0000-0900-00000C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3181" name="B_Sub2" hidden="1">
              <a:extLst>
                <a:ext uri="{63B3BB69-23CF-44E3-9099-C40C66FF867C}">
                  <a14:compatExt spid="_x0000_s263181"/>
                </a:ext>
                <a:ext uri="{FF2B5EF4-FFF2-40B4-BE49-F238E27FC236}">
                  <a16:creationId xmlns:a16="http://schemas.microsoft.com/office/drawing/2014/main" id="{00000000-0008-0000-0900-00000D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3182" name="B_Sub3" hidden="1">
              <a:extLst>
                <a:ext uri="{63B3BB69-23CF-44E3-9099-C40C66FF867C}">
                  <a14:compatExt spid="_x0000_s263182"/>
                </a:ext>
                <a:ext uri="{FF2B5EF4-FFF2-40B4-BE49-F238E27FC236}">
                  <a16:creationId xmlns:a16="http://schemas.microsoft.com/office/drawing/2014/main" id="{00000000-0008-0000-0900-00000E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3183" name="B_WQ2" hidden="1">
              <a:extLst>
                <a:ext uri="{63B3BB69-23CF-44E3-9099-C40C66FF867C}">
                  <a14:compatExt spid="_x0000_s263183"/>
                </a:ext>
                <a:ext uri="{FF2B5EF4-FFF2-40B4-BE49-F238E27FC236}">
                  <a16:creationId xmlns:a16="http://schemas.microsoft.com/office/drawing/2014/main" id="{00000000-0008-0000-0900-00000F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3184" name="B_WQ3" hidden="1">
              <a:extLst>
                <a:ext uri="{63B3BB69-23CF-44E3-9099-C40C66FF867C}">
                  <a14:compatExt spid="_x0000_s263184"/>
                </a:ext>
                <a:ext uri="{FF2B5EF4-FFF2-40B4-BE49-F238E27FC236}">
                  <a16:creationId xmlns:a16="http://schemas.microsoft.com/office/drawing/2014/main" id="{00000000-0008-0000-0900-000010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9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9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9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9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3185" name="Button 17" descr="   Go to MHH  " hidden="1">
              <a:extLst>
                <a:ext uri="{63B3BB69-23CF-44E3-9099-C40C66FF867C}">
                  <a14:compatExt spid="_x0000_s263185"/>
                </a:ext>
                <a:ext uri="{FF2B5EF4-FFF2-40B4-BE49-F238E27FC236}">
                  <a16:creationId xmlns:a16="http://schemas.microsoft.com/office/drawing/2014/main" id="{00000000-0008-0000-0900-000011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3186" name="Button 18" hidden="1">
              <a:extLst>
                <a:ext uri="{63B3BB69-23CF-44E3-9099-C40C66FF867C}">
                  <a14:compatExt spid="_x0000_s263186"/>
                </a:ext>
                <a:ext uri="{FF2B5EF4-FFF2-40B4-BE49-F238E27FC236}">
                  <a16:creationId xmlns:a16="http://schemas.microsoft.com/office/drawing/2014/main" id="{00000000-0008-0000-0900-000012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3187" name="Button 19" hidden="1">
              <a:extLst>
                <a:ext uri="{63B3BB69-23CF-44E3-9099-C40C66FF867C}">
                  <a14:compatExt spid="_x0000_s263187"/>
                </a:ext>
                <a:ext uri="{FF2B5EF4-FFF2-40B4-BE49-F238E27FC236}">
                  <a16:creationId xmlns:a16="http://schemas.microsoft.com/office/drawing/2014/main" id="{00000000-0008-0000-0900-000013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3188" name="Button 20" hidden="1">
              <a:extLst>
                <a:ext uri="{63B3BB69-23CF-44E3-9099-C40C66FF867C}">
                  <a14:compatExt spid="_x0000_s263188"/>
                </a:ext>
                <a:ext uri="{FF2B5EF4-FFF2-40B4-BE49-F238E27FC236}">
                  <a16:creationId xmlns:a16="http://schemas.microsoft.com/office/drawing/2014/main" id="{00000000-0008-0000-0900-000014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3189" name="Button 21" hidden="1">
              <a:extLst>
                <a:ext uri="{63B3BB69-23CF-44E3-9099-C40C66FF867C}">
                  <a14:compatExt spid="_x0000_s263189"/>
                </a:ext>
                <a:ext uri="{FF2B5EF4-FFF2-40B4-BE49-F238E27FC236}">
                  <a16:creationId xmlns:a16="http://schemas.microsoft.com/office/drawing/2014/main" id="{00000000-0008-0000-0900-000015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3190" name="Button 22" descr="   Go to MHH  " hidden="1">
              <a:extLst>
                <a:ext uri="{63B3BB69-23CF-44E3-9099-C40C66FF867C}">
                  <a14:compatExt spid="_x0000_s263190"/>
                </a:ext>
                <a:ext uri="{FF2B5EF4-FFF2-40B4-BE49-F238E27FC236}">
                  <a16:creationId xmlns:a16="http://schemas.microsoft.com/office/drawing/2014/main" id="{00000000-0008-0000-0900-000016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3191" name="Button 23" descr="   Go to MHH  " hidden="1">
              <a:extLst>
                <a:ext uri="{63B3BB69-23CF-44E3-9099-C40C66FF867C}">
                  <a14:compatExt spid="_x0000_s263191"/>
                </a:ext>
                <a:ext uri="{FF2B5EF4-FFF2-40B4-BE49-F238E27FC236}">
                  <a16:creationId xmlns:a16="http://schemas.microsoft.com/office/drawing/2014/main" id="{00000000-0008-0000-0900-000017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3192" name="Button 24" hidden="1">
              <a:extLst>
                <a:ext uri="{63B3BB69-23CF-44E3-9099-C40C66FF867C}">
                  <a14:compatExt spid="_x0000_s263192"/>
                </a:ext>
                <a:ext uri="{FF2B5EF4-FFF2-40B4-BE49-F238E27FC236}">
                  <a16:creationId xmlns:a16="http://schemas.microsoft.com/office/drawing/2014/main" id="{00000000-0008-0000-0900-000018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9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9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9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9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9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9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9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9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9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9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9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9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9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9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3193" name="Button 25" hidden="1">
              <a:extLst>
                <a:ext uri="{63B3BB69-23CF-44E3-9099-C40C66FF867C}">
                  <a14:compatExt spid="_x0000_s263193"/>
                </a:ext>
                <a:ext uri="{FF2B5EF4-FFF2-40B4-BE49-F238E27FC236}">
                  <a16:creationId xmlns:a16="http://schemas.microsoft.com/office/drawing/2014/main" id="{00000000-0008-0000-0900-000019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3194" name="Button 26" hidden="1">
              <a:extLst>
                <a:ext uri="{63B3BB69-23CF-44E3-9099-C40C66FF867C}">
                  <a14:compatExt spid="_x0000_s263194"/>
                </a:ext>
                <a:ext uri="{FF2B5EF4-FFF2-40B4-BE49-F238E27FC236}">
                  <a16:creationId xmlns:a16="http://schemas.microsoft.com/office/drawing/2014/main" id="{00000000-0008-0000-0900-00001A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3195" name="Button 27" hidden="1">
              <a:extLst>
                <a:ext uri="{63B3BB69-23CF-44E3-9099-C40C66FF867C}">
                  <a14:compatExt spid="_x0000_s263195"/>
                </a:ext>
                <a:ext uri="{FF2B5EF4-FFF2-40B4-BE49-F238E27FC236}">
                  <a16:creationId xmlns:a16="http://schemas.microsoft.com/office/drawing/2014/main" id="{00000000-0008-0000-0900-00001B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3196" name="Button 28" hidden="1">
              <a:extLst>
                <a:ext uri="{63B3BB69-23CF-44E3-9099-C40C66FF867C}">
                  <a14:compatExt spid="_x0000_s263196"/>
                </a:ext>
                <a:ext uri="{FF2B5EF4-FFF2-40B4-BE49-F238E27FC236}">
                  <a16:creationId xmlns:a16="http://schemas.microsoft.com/office/drawing/2014/main" id="{00000000-0008-0000-0900-00001C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3197" name="Button 29" hidden="1">
              <a:extLst>
                <a:ext uri="{63B3BB69-23CF-44E3-9099-C40C66FF867C}">
                  <a14:compatExt spid="_x0000_s263197"/>
                </a:ext>
                <a:ext uri="{FF2B5EF4-FFF2-40B4-BE49-F238E27FC236}">
                  <a16:creationId xmlns:a16="http://schemas.microsoft.com/office/drawing/2014/main" id="{00000000-0008-0000-0900-00001D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9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3198" name="Button 30" hidden="1">
              <a:extLst>
                <a:ext uri="{63B3BB69-23CF-44E3-9099-C40C66FF867C}">
                  <a14:compatExt spid="_x0000_s263198"/>
                </a:ext>
                <a:ext uri="{FF2B5EF4-FFF2-40B4-BE49-F238E27FC236}">
                  <a16:creationId xmlns:a16="http://schemas.microsoft.com/office/drawing/2014/main" id="{00000000-0008-0000-0900-00001E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3199" name="Button 31" hidden="1">
              <a:extLst>
                <a:ext uri="{63B3BB69-23CF-44E3-9099-C40C66FF867C}">
                  <a14:compatExt spid="_x0000_s263199"/>
                </a:ext>
                <a:ext uri="{FF2B5EF4-FFF2-40B4-BE49-F238E27FC236}">
                  <a16:creationId xmlns:a16="http://schemas.microsoft.com/office/drawing/2014/main" id="{00000000-0008-0000-0900-00001F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3200" name="Button 32" hidden="1">
              <a:extLst>
                <a:ext uri="{63B3BB69-23CF-44E3-9099-C40C66FF867C}">
                  <a14:compatExt spid="_x0000_s263200"/>
                </a:ext>
                <a:ext uri="{FF2B5EF4-FFF2-40B4-BE49-F238E27FC236}">
                  <a16:creationId xmlns:a16="http://schemas.microsoft.com/office/drawing/2014/main" id="{00000000-0008-0000-0900-000020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3201" name="Button 33" hidden="1">
              <a:extLst>
                <a:ext uri="{63B3BB69-23CF-44E3-9099-C40C66FF867C}">
                  <a14:compatExt spid="_x0000_s263201"/>
                </a:ext>
                <a:ext uri="{FF2B5EF4-FFF2-40B4-BE49-F238E27FC236}">
                  <a16:creationId xmlns:a16="http://schemas.microsoft.com/office/drawing/2014/main" id="{00000000-0008-0000-0900-000021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3202" name="Button 34" hidden="1">
              <a:extLst>
                <a:ext uri="{63B3BB69-23CF-44E3-9099-C40C66FF867C}">
                  <a14:compatExt spid="_x0000_s263202"/>
                </a:ext>
                <a:ext uri="{FF2B5EF4-FFF2-40B4-BE49-F238E27FC236}">
                  <a16:creationId xmlns:a16="http://schemas.microsoft.com/office/drawing/2014/main" id="{00000000-0008-0000-0900-000022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3203" name="Button 35" hidden="1">
              <a:extLst>
                <a:ext uri="{63B3BB69-23CF-44E3-9099-C40C66FF867C}">
                  <a14:compatExt spid="_x0000_s263203"/>
                </a:ext>
                <a:ext uri="{FF2B5EF4-FFF2-40B4-BE49-F238E27FC236}">
                  <a16:creationId xmlns:a16="http://schemas.microsoft.com/office/drawing/2014/main" id="{00000000-0008-0000-0900-000023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3204" name="Button 36" hidden="1">
              <a:extLst>
                <a:ext uri="{63B3BB69-23CF-44E3-9099-C40C66FF867C}">
                  <a14:compatExt spid="_x0000_s263204"/>
                </a:ext>
                <a:ext uri="{FF2B5EF4-FFF2-40B4-BE49-F238E27FC236}">
                  <a16:creationId xmlns:a16="http://schemas.microsoft.com/office/drawing/2014/main" id="{00000000-0008-0000-0900-000024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3205" name="Button 37" hidden="1">
              <a:extLst>
                <a:ext uri="{63B3BB69-23CF-44E3-9099-C40C66FF867C}">
                  <a14:compatExt spid="_x0000_s263205"/>
                </a:ext>
                <a:ext uri="{FF2B5EF4-FFF2-40B4-BE49-F238E27FC236}">
                  <a16:creationId xmlns:a16="http://schemas.microsoft.com/office/drawing/2014/main" id="{00000000-0008-0000-0900-000025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3206" name="Button 38" hidden="1">
              <a:extLst>
                <a:ext uri="{63B3BB69-23CF-44E3-9099-C40C66FF867C}">
                  <a14:compatExt spid="_x0000_s263206"/>
                </a:ext>
                <a:ext uri="{FF2B5EF4-FFF2-40B4-BE49-F238E27FC236}">
                  <a16:creationId xmlns:a16="http://schemas.microsoft.com/office/drawing/2014/main" id="{00000000-0008-0000-0900-000026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3207" name="Button 39" hidden="1">
              <a:extLst>
                <a:ext uri="{63B3BB69-23CF-44E3-9099-C40C66FF867C}">
                  <a14:compatExt spid="_x0000_s263207"/>
                </a:ext>
                <a:ext uri="{FF2B5EF4-FFF2-40B4-BE49-F238E27FC236}">
                  <a16:creationId xmlns:a16="http://schemas.microsoft.com/office/drawing/2014/main" id="{00000000-0008-0000-0900-000027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3208" name="Button 40" descr="   Go to MHH  " hidden="1">
              <a:extLst>
                <a:ext uri="{63B3BB69-23CF-44E3-9099-C40C66FF867C}">
                  <a14:compatExt spid="_x0000_s263208"/>
                </a:ext>
                <a:ext uri="{FF2B5EF4-FFF2-40B4-BE49-F238E27FC236}">
                  <a16:creationId xmlns:a16="http://schemas.microsoft.com/office/drawing/2014/main" id="{00000000-0008-0000-0900-000028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3209" name="Button 41" hidden="1">
              <a:extLst>
                <a:ext uri="{63B3BB69-23CF-44E3-9099-C40C66FF867C}">
                  <a14:compatExt spid="_x0000_s263209"/>
                </a:ext>
                <a:ext uri="{FF2B5EF4-FFF2-40B4-BE49-F238E27FC236}">
                  <a16:creationId xmlns:a16="http://schemas.microsoft.com/office/drawing/2014/main" id="{00000000-0008-0000-0900-000029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3210" name="Button 42" hidden="1">
              <a:extLst>
                <a:ext uri="{63B3BB69-23CF-44E3-9099-C40C66FF867C}">
                  <a14:compatExt spid="_x0000_s263210"/>
                </a:ext>
                <a:ext uri="{FF2B5EF4-FFF2-40B4-BE49-F238E27FC236}">
                  <a16:creationId xmlns:a16="http://schemas.microsoft.com/office/drawing/2014/main" id="{00000000-0008-0000-0900-00002A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3211" name="Button 43" descr="   Go to MHH  " hidden="1">
              <a:extLst>
                <a:ext uri="{63B3BB69-23CF-44E3-9099-C40C66FF867C}">
                  <a14:compatExt spid="_x0000_s263211"/>
                </a:ext>
                <a:ext uri="{FF2B5EF4-FFF2-40B4-BE49-F238E27FC236}">
                  <a16:creationId xmlns:a16="http://schemas.microsoft.com/office/drawing/2014/main" id="{00000000-0008-0000-0900-00002B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3212" name="Button 44" hidden="1">
              <a:extLst>
                <a:ext uri="{63B3BB69-23CF-44E3-9099-C40C66FF867C}">
                  <a14:compatExt spid="_x0000_s263212"/>
                </a:ext>
                <a:ext uri="{FF2B5EF4-FFF2-40B4-BE49-F238E27FC236}">
                  <a16:creationId xmlns:a16="http://schemas.microsoft.com/office/drawing/2014/main" id="{00000000-0008-0000-0900-00002C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3213" name="Button 45" hidden="1">
              <a:extLst>
                <a:ext uri="{63B3BB69-23CF-44E3-9099-C40C66FF867C}">
                  <a14:compatExt spid="_x0000_s263213"/>
                </a:ext>
                <a:ext uri="{FF2B5EF4-FFF2-40B4-BE49-F238E27FC236}">
                  <a16:creationId xmlns:a16="http://schemas.microsoft.com/office/drawing/2014/main" id="{00000000-0008-0000-0900-00002D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3214" name="Button 46" hidden="1">
              <a:extLst>
                <a:ext uri="{63B3BB69-23CF-44E3-9099-C40C66FF867C}">
                  <a14:compatExt spid="_x0000_s263214"/>
                </a:ext>
                <a:ext uri="{FF2B5EF4-FFF2-40B4-BE49-F238E27FC236}">
                  <a16:creationId xmlns:a16="http://schemas.microsoft.com/office/drawing/2014/main" id="{00000000-0008-0000-0900-00002E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3215" name="Button 47" hidden="1">
              <a:extLst>
                <a:ext uri="{63B3BB69-23CF-44E3-9099-C40C66FF867C}">
                  <a14:compatExt spid="_x0000_s263215"/>
                </a:ext>
                <a:ext uri="{FF2B5EF4-FFF2-40B4-BE49-F238E27FC236}">
                  <a16:creationId xmlns:a16="http://schemas.microsoft.com/office/drawing/2014/main" id="{00000000-0008-0000-0900-00002F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3216" name="Button 48" hidden="1">
              <a:extLst>
                <a:ext uri="{63B3BB69-23CF-44E3-9099-C40C66FF867C}">
                  <a14:compatExt spid="_x0000_s263216"/>
                </a:ext>
                <a:ext uri="{FF2B5EF4-FFF2-40B4-BE49-F238E27FC236}">
                  <a16:creationId xmlns:a16="http://schemas.microsoft.com/office/drawing/2014/main" id="{00000000-0008-0000-0900-000030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3217" name="Button 49" hidden="1">
              <a:extLst>
                <a:ext uri="{63B3BB69-23CF-44E3-9099-C40C66FF867C}">
                  <a14:compatExt spid="_x0000_s263217"/>
                </a:ext>
                <a:ext uri="{FF2B5EF4-FFF2-40B4-BE49-F238E27FC236}">
                  <a16:creationId xmlns:a16="http://schemas.microsoft.com/office/drawing/2014/main" id="{00000000-0008-0000-0900-000031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3218" name="Button 50" descr="   Go to MHH  " hidden="1">
              <a:extLst>
                <a:ext uri="{63B3BB69-23CF-44E3-9099-C40C66FF867C}">
                  <a14:compatExt spid="_x0000_s263218"/>
                </a:ext>
                <a:ext uri="{FF2B5EF4-FFF2-40B4-BE49-F238E27FC236}">
                  <a16:creationId xmlns:a16="http://schemas.microsoft.com/office/drawing/2014/main" id="{00000000-0008-0000-0900-000032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3219" name="Button 51" hidden="1">
              <a:extLst>
                <a:ext uri="{63B3BB69-23CF-44E3-9099-C40C66FF867C}">
                  <a14:compatExt spid="_x0000_s263219"/>
                </a:ext>
                <a:ext uri="{FF2B5EF4-FFF2-40B4-BE49-F238E27FC236}">
                  <a16:creationId xmlns:a16="http://schemas.microsoft.com/office/drawing/2014/main" id="{00000000-0008-0000-0900-000033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3220" name="Button 52" hidden="1">
              <a:extLst>
                <a:ext uri="{63B3BB69-23CF-44E3-9099-C40C66FF867C}">
                  <a14:compatExt spid="_x0000_s263220"/>
                </a:ext>
                <a:ext uri="{FF2B5EF4-FFF2-40B4-BE49-F238E27FC236}">
                  <a16:creationId xmlns:a16="http://schemas.microsoft.com/office/drawing/2014/main" id="{00000000-0008-0000-0900-000034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3221" name="Button 53" hidden="1">
              <a:extLst>
                <a:ext uri="{63B3BB69-23CF-44E3-9099-C40C66FF867C}">
                  <a14:compatExt spid="_x0000_s263221"/>
                </a:ext>
                <a:ext uri="{FF2B5EF4-FFF2-40B4-BE49-F238E27FC236}">
                  <a16:creationId xmlns:a16="http://schemas.microsoft.com/office/drawing/2014/main" id="{00000000-0008-0000-0900-000035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3222" name="Button 54" hidden="1">
              <a:extLst>
                <a:ext uri="{63B3BB69-23CF-44E3-9099-C40C66FF867C}">
                  <a14:compatExt spid="_x0000_s263222"/>
                </a:ext>
                <a:ext uri="{FF2B5EF4-FFF2-40B4-BE49-F238E27FC236}">
                  <a16:creationId xmlns:a16="http://schemas.microsoft.com/office/drawing/2014/main" id="{00000000-0008-0000-0900-000036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3223" name="Button 55" descr="   Go to MHH  " hidden="1">
              <a:extLst>
                <a:ext uri="{63B3BB69-23CF-44E3-9099-C40C66FF867C}">
                  <a14:compatExt spid="_x0000_s263223"/>
                </a:ext>
                <a:ext uri="{FF2B5EF4-FFF2-40B4-BE49-F238E27FC236}">
                  <a16:creationId xmlns:a16="http://schemas.microsoft.com/office/drawing/2014/main" id="{00000000-0008-0000-0900-000037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3224" name="Button 56" hidden="1">
              <a:extLst>
                <a:ext uri="{63B3BB69-23CF-44E3-9099-C40C66FF867C}">
                  <a14:compatExt spid="_x0000_s263224"/>
                </a:ext>
                <a:ext uri="{FF2B5EF4-FFF2-40B4-BE49-F238E27FC236}">
                  <a16:creationId xmlns:a16="http://schemas.microsoft.com/office/drawing/2014/main" id="{00000000-0008-0000-0900-000038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3225" name="Button 57" hidden="1">
              <a:extLst>
                <a:ext uri="{63B3BB69-23CF-44E3-9099-C40C66FF867C}">
                  <a14:compatExt spid="_x0000_s263225"/>
                </a:ext>
                <a:ext uri="{FF2B5EF4-FFF2-40B4-BE49-F238E27FC236}">
                  <a16:creationId xmlns:a16="http://schemas.microsoft.com/office/drawing/2014/main" id="{00000000-0008-0000-0900-000039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3226" name="Button 58" descr="   Go to MHH  " hidden="1">
              <a:extLst>
                <a:ext uri="{63B3BB69-23CF-44E3-9099-C40C66FF867C}">
                  <a14:compatExt spid="_x0000_s263226"/>
                </a:ext>
                <a:ext uri="{FF2B5EF4-FFF2-40B4-BE49-F238E27FC236}">
                  <a16:creationId xmlns:a16="http://schemas.microsoft.com/office/drawing/2014/main" id="{00000000-0008-0000-0900-00003A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3227" name="Button 59" hidden="1">
              <a:extLst>
                <a:ext uri="{63B3BB69-23CF-44E3-9099-C40C66FF867C}">
                  <a14:compatExt spid="_x0000_s263227"/>
                </a:ext>
                <a:ext uri="{FF2B5EF4-FFF2-40B4-BE49-F238E27FC236}">
                  <a16:creationId xmlns:a16="http://schemas.microsoft.com/office/drawing/2014/main" id="{00000000-0008-0000-0900-00003B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3228" name="Button 60" hidden="1">
              <a:extLst>
                <a:ext uri="{63B3BB69-23CF-44E3-9099-C40C66FF867C}">
                  <a14:compatExt spid="_x0000_s263228"/>
                </a:ext>
                <a:ext uri="{FF2B5EF4-FFF2-40B4-BE49-F238E27FC236}">
                  <a16:creationId xmlns:a16="http://schemas.microsoft.com/office/drawing/2014/main" id="{00000000-0008-0000-0900-00003C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3229" name="Button 61" hidden="1">
              <a:extLst>
                <a:ext uri="{63B3BB69-23CF-44E3-9099-C40C66FF867C}">
                  <a14:compatExt spid="_x0000_s263229"/>
                </a:ext>
                <a:ext uri="{FF2B5EF4-FFF2-40B4-BE49-F238E27FC236}">
                  <a16:creationId xmlns:a16="http://schemas.microsoft.com/office/drawing/2014/main" id="{00000000-0008-0000-0900-00003D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3230" name="Button 62" hidden="1">
              <a:extLst>
                <a:ext uri="{63B3BB69-23CF-44E3-9099-C40C66FF867C}">
                  <a14:compatExt spid="_x0000_s263230"/>
                </a:ext>
                <a:ext uri="{FF2B5EF4-FFF2-40B4-BE49-F238E27FC236}">
                  <a16:creationId xmlns:a16="http://schemas.microsoft.com/office/drawing/2014/main" id="{00000000-0008-0000-0900-00003E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3231" name="Button 63" hidden="1">
              <a:extLst>
                <a:ext uri="{63B3BB69-23CF-44E3-9099-C40C66FF867C}">
                  <a14:compatExt spid="_x0000_s263231"/>
                </a:ext>
                <a:ext uri="{FF2B5EF4-FFF2-40B4-BE49-F238E27FC236}">
                  <a16:creationId xmlns:a16="http://schemas.microsoft.com/office/drawing/2014/main" id="{00000000-0008-0000-0900-00003F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3232" name="Button 64" hidden="1">
              <a:extLst>
                <a:ext uri="{63B3BB69-23CF-44E3-9099-C40C66FF867C}">
                  <a14:compatExt spid="_x0000_s263232"/>
                </a:ext>
                <a:ext uri="{FF2B5EF4-FFF2-40B4-BE49-F238E27FC236}">
                  <a16:creationId xmlns:a16="http://schemas.microsoft.com/office/drawing/2014/main" id="{00000000-0008-0000-0900-000040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3233" name="Button 65" descr="   Go to MHH  " hidden="1">
              <a:extLst>
                <a:ext uri="{63B3BB69-23CF-44E3-9099-C40C66FF867C}">
                  <a14:compatExt spid="_x0000_s263233"/>
                </a:ext>
                <a:ext uri="{FF2B5EF4-FFF2-40B4-BE49-F238E27FC236}">
                  <a16:creationId xmlns:a16="http://schemas.microsoft.com/office/drawing/2014/main" id="{00000000-0008-0000-0900-000041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3234" name="Button 66" hidden="1">
              <a:extLst>
                <a:ext uri="{63B3BB69-23CF-44E3-9099-C40C66FF867C}">
                  <a14:compatExt spid="_x0000_s263234"/>
                </a:ext>
                <a:ext uri="{FF2B5EF4-FFF2-40B4-BE49-F238E27FC236}">
                  <a16:creationId xmlns:a16="http://schemas.microsoft.com/office/drawing/2014/main" id="{00000000-0008-0000-0900-000042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3235" name="Button 67" hidden="1">
              <a:extLst>
                <a:ext uri="{63B3BB69-23CF-44E3-9099-C40C66FF867C}">
                  <a14:compatExt spid="_x0000_s263235"/>
                </a:ext>
                <a:ext uri="{FF2B5EF4-FFF2-40B4-BE49-F238E27FC236}">
                  <a16:creationId xmlns:a16="http://schemas.microsoft.com/office/drawing/2014/main" id="{00000000-0008-0000-0900-000043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3236" name="Button 68" hidden="1">
              <a:extLst>
                <a:ext uri="{63B3BB69-23CF-44E3-9099-C40C66FF867C}">
                  <a14:compatExt spid="_x0000_s263236"/>
                </a:ext>
                <a:ext uri="{FF2B5EF4-FFF2-40B4-BE49-F238E27FC236}">
                  <a16:creationId xmlns:a16="http://schemas.microsoft.com/office/drawing/2014/main" id="{00000000-0008-0000-0900-000044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3237" name="Button 69" hidden="1">
              <a:extLst>
                <a:ext uri="{63B3BB69-23CF-44E3-9099-C40C66FF867C}">
                  <a14:compatExt spid="_x0000_s263237"/>
                </a:ext>
                <a:ext uri="{FF2B5EF4-FFF2-40B4-BE49-F238E27FC236}">
                  <a16:creationId xmlns:a16="http://schemas.microsoft.com/office/drawing/2014/main" id="{00000000-0008-0000-0900-000045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3238" name="Button 70" hidden="1">
              <a:extLst>
                <a:ext uri="{63B3BB69-23CF-44E3-9099-C40C66FF867C}">
                  <a14:compatExt spid="_x0000_s263238"/>
                </a:ext>
                <a:ext uri="{FF2B5EF4-FFF2-40B4-BE49-F238E27FC236}">
                  <a16:creationId xmlns:a16="http://schemas.microsoft.com/office/drawing/2014/main" id="{00000000-0008-0000-0900-000046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3239" name="Button 71" hidden="1">
              <a:extLst>
                <a:ext uri="{63B3BB69-23CF-44E3-9099-C40C66FF867C}">
                  <a14:compatExt spid="_x0000_s263239"/>
                </a:ext>
                <a:ext uri="{FF2B5EF4-FFF2-40B4-BE49-F238E27FC236}">
                  <a16:creationId xmlns:a16="http://schemas.microsoft.com/office/drawing/2014/main" id="{00000000-0008-0000-0900-000047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3240" name="Button 72" hidden="1">
              <a:extLst>
                <a:ext uri="{63B3BB69-23CF-44E3-9099-C40C66FF867C}">
                  <a14:compatExt spid="_x0000_s263240"/>
                </a:ext>
                <a:ext uri="{FF2B5EF4-FFF2-40B4-BE49-F238E27FC236}">
                  <a16:creationId xmlns:a16="http://schemas.microsoft.com/office/drawing/2014/main" id="{00000000-0008-0000-0900-000048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3241" name="Button 73" hidden="1">
              <a:extLst>
                <a:ext uri="{63B3BB69-23CF-44E3-9099-C40C66FF867C}">
                  <a14:compatExt spid="_x0000_s263241"/>
                </a:ext>
                <a:ext uri="{FF2B5EF4-FFF2-40B4-BE49-F238E27FC236}">
                  <a16:creationId xmlns:a16="http://schemas.microsoft.com/office/drawing/2014/main" id="{00000000-0008-0000-0900-000049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3242" name="Button 74" hidden="1">
              <a:extLst>
                <a:ext uri="{63B3BB69-23CF-44E3-9099-C40C66FF867C}">
                  <a14:compatExt spid="_x0000_s263242"/>
                </a:ext>
                <a:ext uri="{FF2B5EF4-FFF2-40B4-BE49-F238E27FC236}">
                  <a16:creationId xmlns:a16="http://schemas.microsoft.com/office/drawing/2014/main" id="{00000000-0008-0000-0900-00004A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9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9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345.xml" Type="http://schemas.openxmlformats.org/officeDocument/2006/relationships/ctrlProp" Id="rId55"/><Relationship Target="../ctrlProps/ctrlProp353.xml" Type="http://schemas.openxmlformats.org/officeDocument/2006/relationships/ctrlProp" Id="rId63"/><Relationship Target="../ctrlProps/ctrlProp358.xml" Type="http://schemas.openxmlformats.org/officeDocument/2006/relationships/ctrlProp" Id="rId68"/><Relationship Target="../ctrlProps/ctrlProp366.xml" Type="http://schemas.openxmlformats.org/officeDocument/2006/relationships/ctrlProp" Id="rId76"/><Relationship Target="../ctrlProps/ctrlProp297.xml" Type="http://schemas.openxmlformats.org/officeDocument/2006/relationships/ctrlProp" Id="rId7"/><Relationship Target="../ctrlProps/ctrlProp361.xml" Type="http://schemas.openxmlformats.org/officeDocument/2006/relationships/ctrlProp" Id="rId71"/><Relationship Target="../drawings/drawing10.xml" Type="http://schemas.openxmlformats.org/officeDocument/2006/relationships/drawing" Id="rId2"/><Relationship Target="../ctrlProps/ctrlProp306.xml" Type="http://schemas.openxmlformats.org/officeDocument/2006/relationships/ctrlProp" Id="rId16"/><Relationship Target="../ctrlProps/ctrlProp319.xml" Type="http://schemas.openxmlformats.org/officeDocument/2006/relationships/ctrlProp" Id="rId29"/><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348.xml" Type="http://schemas.openxmlformats.org/officeDocument/2006/relationships/ctrlProp" Id="rId58"/><Relationship Target="../ctrlProps/ctrlProp356.xml" Type="http://schemas.openxmlformats.org/officeDocument/2006/relationships/ctrlProp" Id="rId66"/><Relationship Target="../ctrlProps/ctrlProp364.xml" Type="http://schemas.openxmlformats.org/officeDocument/2006/relationships/ctrlProp" Id="rId74"/><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47.xml" Type="http://schemas.openxmlformats.org/officeDocument/2006/relationships/ctrlProp" Id="rId57"/><Relationship Target="../ctrlProps/ctrlProp351.xml" Type="http://schemas.openxmlformats.org/officeDocument/2006/relationships/ctrlProp" Id="rId61"/><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350.xml" Type="http://schemas.openxmlformats.org/officeDocument/2006/relationships/ctrlProp" Id="rId60"/><Relationship Target="../ctrlProps/ctrlProp355.xml" Type="http://schemas.openxmlformats.org/officeDocument/2006/relationships/ctrlProp" Id="rId65"/><Relationship Target="../ctrlProps/ctrlProp363.xml" Type="http://schemas.openxmlformats.org/officeDocument/2006/relationships/ctrlProp" Id="rId73"/><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346.xml" Type="http://schemas.openxmlformats.org/officeDocument/2006/relationships/ctrlProp" Id="rId56"/><Relationship Target="../ctrlProps/ctrlProp354.xml" Type="http://schemas.openxmlformats.org/officeDocument/2006/relationships/ctrlProp" Id="rId64"/><Relationship Target="../ctrlProps/ctrlProp359.xml" Type="http://schemas.openxmlformats.org/officeDocument/2006/relationships/ctrlProp" Id="rId69"/><Relationship Target="../ctrlProps/ctrlProp367.xml" Type="http://schemas.openxmlformats.org/officeDocument/2006/relationships/ctrlProp" Id="rId77"/><Relationship Target="../ctrlProps/ctrlProp298.xml" Type="http://schemas.openxmlformats.org/officeDocument/2006/relationships/ctrlProp" Id="rId8"/><Relationship Target="../ctrlProps/ctrlProp341.xml" Type="http://schemas.openxmlformats.org/officeDocument/2006/relationships/ctrlProp" Id="rId51"/><Relationship Target="../ctrlProps/ctrlProp362.xml" Type="http://schemas.openxmlformats.org/officeDocument/2006/relationships/ctrlProp" Id="rId72"/><Relationship Target="../drawings/vmlDrawing9.vml" Type="http://schemas.openxmlformats.org/officeDocument/2006/relationships/vmlDrawing" Id="rId3"/><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ctrlProps/ctrlProp349.xml" Type="http://schemas.openxmlformats.org/officeDocument/2006/relationships/ctrlProp" Id="rId59"/><Relationship Target="../ctrlProps/ctrlProp357.xml" Type="http://schemas.openxmlformats.org/officeDocument/2006/relationships/ctrlProp" Id="rId67"/><Relationship Target="../ctrlProps/ctrlProp310.xml" Type="http://schemas.openxmlformats.org/officeDocument/2006/relationships/ctrlProp" Id="rId20"/><Relationship Target="../ctrlProps/ctrlProp331.xml" Type="http://schemas.openxmlformats.org/officeDocument/2006/relationships/ctrlProp" Id="rId41"/><Relationship Target="../ctrlProps/ctrlProp344.xml" Type="http://schemas.openxmlformats.org/officeDocument/2006/relationships/ctrlProp" Id="rId54"/><Relationship Target="../ctrlProps/ctrlProp352.xml" Type="http://schemas.openxmlformats.org/officeDocument/2006/relationships/ctrlProp" Id="rId62"/><Relationship Target="../ctrlProps/ctrlProp360.xml" Type="http://schemas.openxmlformats.org/officeDocument/2006/relationships/ctrlProp" Id="rId70"/><Relationship Target="../ctrlProps/ctrlProp365.xml" Type="http://schemas.openxmlformats.org/officeDocument/2006/relationships/ctrlProp" Id="rId75"/><Relationship Target="../printerSettings/printerSettings9.bin" Type="http://schemas.openxmlformats.org/officeDocument/2006/relationships/printerSettings" Id="rId1"/><Relationship Target="../ctrlProps/ctrlProp296.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34" customWidth="true"/>
    <col min="2" max="2" width="2.7109375" style="34" customWidth="true"/>
    <col min="3" max="3" width="66.28515625" style="34" customWidth="true"/>
    <col min="4" max="4" width="8.85546875" style="34" customWidth="true"/>
    <col min="5" max="16384" width="8.85546875" style="34"/>
  </cols>
  <sheetData>
    <row r="1" ht="44.1" customHeight="true" x14ac:dyDescent="0.25">
      <c r="A1" s="31"/>
      <c r="B1" s="32"/>
      <c r="C1" s="32"/>
      <c r="D1" s="32"/>
      <c r="E1" s="33"/>
      <c r="F1" s="33"/>
      <c r="G1" s="33"/>
      <c r="H1" s="33"/>
      <c r="I1" s="33"/>
      <c r="J1" s="33"/>
      <c r="K1" s="33"/>
      <c r="L1" s="33"/>
      <c r="M1" s="33"/>
      <c r="N1" s="33"/>
      <c r="O1" s="33"/>
      <c r="P1" s="33"/>
      <c r="Q1" s="33"/>
      <c r="R1" s="33"/>
    </row>
    <row r="2" s="137" customFormat="true" ht="22.5" customHeight="true" x14ac:dyDescent="0.35">
      <c r="A2" s="2798"/>
      <c r="B2" s="2799"/>
    </row>
    <row r="3" s="137" customFormat="true" ht="22.5" customHeight="true" x14ac:dyDescent="0.35">
      <c r="A3" s="150"/>
      <c r="B3" s="151"/>
    </row>
    <row r="4" s="137" customFormat="true" ht="22.5" customHeight="true" x14ac:dyDescent="0.35">
      <c r="A4" s="146"/>
      <c r="B4" s="147"/>
      <c r="C4" s="137" t="s">
        <v>27</v>
      </c>
    </row>
    <row r="5" s="137" customFormat="true" ht="22.5" customHeight="true" x14ac:dyDescent="0.35">
      <c r="A5" s="2798"/>
      <c r="B5" s="2799"/>
    </row>
    <row r="6" s="137" customFormat="true" ht="29.25" customHeight="true" x14ac:dyDescent="0.2">
      <c r="A6" s="2800"/>
      <c r="B6" s="2802"/>
      <c r="C6" s="137" t="s">
        <v>28</v>
      </c>
    </row>
    <row r="7" s="137" customFormat="true" ht="15" customHeight="true" x14ac:dyDescent="0.2">
      <c r="A7" s="2794"/>
      <c r="B7" s="2795"/>
      <c r="C7" s="137" t="str">
        <f ca="true">+Water!B5</f>
        <v>Cameroon</v>
      </c>
    </row>
    <row r="8" s="137" customFormat="true" ht="15" customHeight="true" x14ac:dyDescent="0.2">
      <c r="A8" s="2796"/>
      <c r="B8" s="2797"/>
    </row>
    <row r="9" s="137" customFormat="true" ht="15" customHeight="true" x14ac:dyDescent="0.2">
      <c r="A9" s="151"/>
      <c r="B9" s="154"/>
      <c r="C9" s="137" t="s">
        <v>142</v>
      </c>
    </row>
    <row r="10" ht="8.25" customHeight="true" x14ac:dyDescent="0.2">
      <c r="A10" s="32"/>
      <c r="B10" s="32"/>
      <c r="C10" s="35"/>
      <c r="D10" s="33"/>
      <c r="E10" s="33"/>
      <c r="F10" s="33"/>
      <c r="G10" s="33"/>
      <c r="H10" s="33"/>
      <c r="I10" s="33"/>
      <c r="J10" s="33"/>
      <c r="K10" s="33"/>
      <c r="L10" s="33"/>
      <c r="M10" s="33"/>
      <c r="N10" s="33"/>
      <c r="O10" s="33"/>
      <c r="P10" s="33"/>
      <c r="Q10" s="33"/>
      <c r="R10" s="33"/>
    </row>
    <row r="11" ht="15.95" customHeight="true" x14ac:dyDescent="0.2">
      <c r="A11" s="32"/>
      <c r="C11" s="36" t="s">
        <v>29</v>
      </c>
      <c r="D11" s="33"/>
      <c r="E11" s="32"/>
      <c r="F11" s="33"/>
      <c r="G11" s="33"/>
      <c r="H11" s="33"/>
      <c r="I11" s="33"/>
      <c r="J11" s="33"/>
      <c r="K11" s="33"/>
      <c r="L11" s="33"/>
      <c r="M11" s="33"/>
      <c r="N11" s="33"/>
      <c r="O11" s="33"/>
      <c r="P11" s="33"/>
      <c r="Q11" s="33"/>
      <c r="R11" s="33"/>
    </row>
    <row r="12" ht="9" customHeight="true" x14ac:dyDescent="0.2">
      <c r="A12" s="32"/>
      <c r="B12" s="33"/>
      <c r="C12" s="37"/>
      <c r="D12" s="33"/>
      <c r="E12" s="32"/>
      <c r="F12" s="33"/>
      <c r="G12" s="33"/>
      <c r="H12" s="33"/>
      <c r="I12" s="33"/>
      <c r="J12" s="33"/>
      <c r="K12" s="33"/>
      <c r="L12" s="33"/>
      <c r="M12" s="33"/>
      <c r="N12" s="33"/>
      <c r="O12" s="33"/>
      <c r="P12" s="33"/>
      <c r="Q12" s="33"/>
      <c r="R12" s="33"/>
    </row>
    <row r="13" ht="33" customHeight="true" x14ac:dyDescent="0.25">
      <c r="A13" s="32"/>
      <c r="B13" s="33"/>
      <c r="C13" s="38" t="s">
        <v>30</v>
      </c>
      <c r="D13" s="33"/>
      <c r="E13" s="32"/>
      <c r="F13" s="33"/>
      <c r="G13" s="33"/>
      <c r="H13" s="33"/>
      <c r="I13" s="33"/>
      <c r="J13" s="33"/>
      <c r="K13" s="33"/>
      <c r="L13" s="33"/>
      <c r="M13" s="33"/>
      <c r="N13" s="33"/>
      <c r="O13" s="33"/>
      <c r="P13" s="33"/>
      <c r="Q13" s="33"/>
      <c r="R13" s="33"/>
    </row>
    <row r="14" ht="33" customHeight="true" x14ac:dyDescent="0.2">
      <c r="A14" s="32"/>
      <c r="B14" s="33"/>
      <c r="C14" s="39" t="s">
        <v>31</v>
      </c>
      <c r="D14" s="33"/>
      <c r="E14" s="32"/>
      <c r="F14" s="33"/>
      <c r="G14" s="33"/>
      <c r="H14" s="33"/>
      <c r="I14" s="33"/>
      <c r="J14" s="33"/>
      <c r="K14" s="33"/>
      <c r="L14" s="33"/>
      <c r="M14" s="33"/>
      <c r="N14" s="33"/>
      <c r="O14" s="33"/>
      <c r="P14" s="33"/>
      <c r="Q14" s="33"/>
      <c r="R14" s="33"/>
    </row>
    <row r="15" ht="21.95" customHeight="true" x14ac:dyDescent="0.2">
      <c r="A15" s="32"/>
      <c r="B15" s="40"/>
      <c r="C15" s="41" t="s">
        <v>13</v>
      </c>
      <c r="D15" s="33"/>
      <c r="E15" s="32"/>
      <c r="F15" s="33"/>
      <c r="G15" s="33"/>
      <c r="H15" s="33"/>
      <c r="I15" s="33"/>
      <c r="J15" s="33"/>
      <c r="K15" s="33"/>
      <c r="L15" s="33"/>
      <c r="M15" s="33"/>
      <c r="N15" s="33"/>
      <c r="O15" s="33"/>
      <c r="P15" s="33"/>
      <c r="Q15" s="33"/>
      <c r="R15" s="33"/>
    </row>
    <row r="16" ht="15" x14ac:dyDescent="0.2">
      <c r="A16" s="32"/>
      <c r="B16" s="40"/>
      <c r="C16" s="41" t="s">
        <v>18</v>
      </c>
      <c r="D16" s="33"/>
      <c r="E16" s="32"/>
      <c r="F16" s="33"/>
      <c r="G16" s="33"/>
      <c r="H16" s="33"/>
      <c r="I16" s="33"/>
      <c r="J16" s="33"/>
      <c r="K16" s="33"/>
      <c r="L16" s="33"/>
      <c r="M16" s="33"/>
      <c r="N16" s="33"/>
      <c r="O16" s="33"/>
      <c r="P16" s="33"/>
      <c r="Q16" s="33"/>
      <c r="R16" s="33"/>
    </row>
    <row r="17" ht="15" x14ac:dyDescent="0.2">
      <c r="A17" s="32"/>
      <c r="B17" s="40"/>
      <c r="C17" s="41" t="s">
        <v>32</v>
      </c>
      <c r="D17" s="33"/>
      <c r="E17" s="32"/>
      <c r="F17" s="33"/>
      <c r="G17" s="33"/>
      <c r="H17" s="33"/>
      <c r="I17" s="33"/>
      <c r="J17" s="33"/>
      <c r="K17" s="33"/>
      <c r="L17" s="33"/>
      <c r="M17" s="33"/>
      <c r="N17" s="33"/>
      <c r="O17" s="33"/>
      <c r="P17" s="33"/>
      <c r="Q17" s="33"/>
      <c r="R17" s="33"/>
    </row>
    <row r="18" ht="21" customHeight="true" x14ac:dyDescent="0.2">
      <c r="A18" s="32"/>
      <c r="B18" s="32"/>
      <c r="C18" s="42"/>
      <c r="D18" s="33"/>
      <c r="E18" s="40"/>
      <c r="F18" s="33"/>
      <c r="G18" s="33"/>
      <c r="H18" s="33"/>
      <c r="I18" s="33"/>
      <c r="J18" s="33"/>
      <c r="K18" s="33"/>
      <c r="L18" s="33"/>
      <c r="M18" s="33"/>
      <c r="N18" s="33"/>
      <c r="O18" s="33"/>
      <c r="P18" s="33"/>
      <c r="Q18" s="33"/>
      <c r="R18" s="33"/>
    </row>
    <row r="19" ht="15.75" x14ac:dyDescent="0.25">
      <c r="A19" s="32"/>
      <c r="B19" s="32"/>
      <c r="C19" s="43" t="s">
        <v>33</v>
      </c>
      <c r="D19" s="33"/>
      <c r="E19" s="44"/>
      <c r="F19" s="33"/>
      <c r="G19" s="33"/>
      <c r="H19" s="33"/>
      <c r="I19" s="33"/>
      <c r="J19" s="33"/>
      <c r="K19" s="33"/>
      <c r="L19" s="33"/>
      <c r="M19" s="33"/>
      <c r="N19" s="33"/>
      <c r="O19" s="33"/>
      <c r="P19" s="33"/>
      <c r="Q19" s="33"/>
      <c r="R19" s="33"/>
    </row>
    <row r="20" ht="15.75" x14ac:dyDescent="0.25">
      <c r="A20" s="32"/>
      <c r="B20" s="32"/>
      <c r="C20" s="45" t="s">
        <v>34</v>
      </c>
      <c r="D20" s="33"/>
      <c r="E20" s="44"/>
      <c r="F20" s="33"/>
      <c r="G20" s="33"/>
      <c r="H20" s="33"/>
      <c r="I20" s="33"/>
      <c r="J20" s="33"/>
      <c r="K20" s="33"/>
      <c r="L20" s="33"/>
      <c r="M20" s="33"/>
      <c r="N20" s="33"/>
      <c r="O20" s="33"/>
      <c r="P20" s="33"/>
      <c r="Q20" s="33"/>
      <c r="R20" s="33"/>
    </row>
    <row r="21" ht="15" x14ac:dyDescent="0.2">
      <c r="A21" s="46"/>
      <c r="B21" s="46"/>
      <c r="C21" s="47" t="str">
        <f ca="true">IF(INDIRECT(CONCATENATE("Water","!B105"))=0,"",INDIRECT(CONCATENATE("Water","!B105")))</f>
        <v>MICS00</v>
      </c>
      <c r="D21" s="33"/>
      <c r="E21" s="48"/>
      <c r="F21" s="33"/>
      <c r="G21" s="33"/>
      <c r="H21" s="33"/>
      <c r="I21" s="33"/>
      <c r="J21" s="33"/>
      <c r="K21" s="33"/>
      <c r="L21" s="33"/>
      <c r="M21" s="33"/>
      <c r="N21" s="33"/>
      <c r="O21" s="33"/>
      <c r="P21" s="33"/>
      <c r="Q21" s="33"/>
      <c r="R21" s="33"/>
    </row>
    <row r="22" ht="15" x14ac:dyDescent="0.2">
      <c r="A22" s="46"/>
      <c r="B22" s="46"/>
      <c r="C22" s="47" t="str">
        <f ca="true">IF(INDIRECT(CONCATENATE("Water","!B106"))=0,"",INDIRECT(CONCATENATE("Water","!B106")))</f>
        <v>DHS04</v>
      </c>
      <c r="D22" s="33"/>
      <c r="E22" s="49"/>
      <c r="F22" s="33"/>
      <c r="G22" s="33"/>
      <c r="H22" s="33"/>
      <c r="I22" s="33"/>
      <c r="J22" s="33"/>
      <c r="K22" s="33"/>
      <c r="L22" s="33"/>
      <c r="M22" s="33"/>
      <c r="N22" s="33"/>
      <c r="O22" s="33"/>
      <c r="P22" s="33"/>
      <c r="Q22" s="33"/>
      <c r="R22" s="33"/>
    </row>
    <row r="23" ht="15" x14ac:dyDescent="0.2">
      <c r="A23" s="46"/>
      <c r="B23" s="46"/>
      <c r="C23" s="47" t="str">
        <f ca="true">IF(INDIRECT(CONCATENATE("Water","!B107"))=0,"",INDIRECT(CONCATENATE("Water","!B107")))</f>
        <v>MICS06</v>
      </c>
      <c r="D23" s="33"/>
      <c r="E23" s="50"/>
      <c r="F23" s="33"/>
      <c r="G23" s="33"/>
      <c r="H23" s="33"/>
      <c r="I23" s="33"/>
      <c r="J23" s="33"/>
      <c r="K23" s="33"/>
      <c r="L23" s="33"/>
      <c r="M23" s="33"/>
      <c r="N23" s="33"/>
      <c r="O23" s="33"/>
      <c r="P23" s="33"/>
      <c r="Q23" s="33"/>
      <c r="R23" s="33"/>
    </row>
    <row r="24" x14ac:dyDescent="0.2">
      <c r="A24" s="46"/>
      <c r="B24" s="46"/>
      <c r="C24" s="47" t="str">
        <f ca="true">IF(INDIRECT(CONCATENATE("Water","!B108"))=0,"",INDIRECT(CONCATENATE("Water","!B108")))</f>
        <v>DHS11</v>
      </c>
      <c r="D24" s="33"/>
      <c r="E24" s="33"/>
      <c r="F24" s="33"/>
      <c r="G24" s="33"/>
      <c r="H24" s="33"/>
      <c r="I24" s="33"/>
      <c r="J24" s="33"/>
      <c r="K24" s="33"/>
      <c r="L24" s="33"/>
      <c r="M24" s="33"/>
      <c r="N24" s="33"/>
      <c r="O24" s="33"/>
      <c r="P24" s="33"/>
      <c r="Q24" s="33"/>
      <c r="R24" s="33"/>
    </row>
    <row r="25" x14ac:dyDescent="0.2">
      <c r="A25" s="46"/>
      <c r="B25" s="46"/>
      <c r="C25" s="47" t="str">
        <f ca="true">IF(INDIRECT(CONCATENATE("Water","!B109"))=0,"",INDIRECT(CONCATENATE("Water","!B109")))</f>
        <v>MICS14</v>
      </c>
      <c r="D25" s="33"/>
      <c r="E25" s="33"/>
      <c r="F25" s="33"/>
      <c r="G25" s="33"/>
      <c r="H25" s="33"/>
      <c r="I25" s="33"/>
      <c r="J25" s="33"/>
      <c r="K25" s="33"/>
      <c r="L25" s="33"/>
      <c r="M25" s="33"/>
      <c r="N25" s="33"/>
      <c r="O25" s="33"/>
      <c r="P25" s="33"/>
      <c r="Q25" s="33"/>
      <c r="R25" s="33"/>
    </row>
    <row r="26" x14ac:dyDescent="0.2">
      <c r="A26" s="46"/>
      <c r="B26" s="46"/>
      <c r="C26" s="47" t="str">
        <f ca="true">IF(INDIRECT(CONCATENATE("Water","!B110"))=0,"",INDIRECT(CONCATENATE("Water","!B110")))</f>
        <v>DHS19</v>
      </c>
      <c r="D26" s="33"/>
      <c r="E26" s="33"/>
      <c r="F26" s="33"/>
      <c r="G26" s="33"/>
      <c r="H26" s="33"/>
      <c r="I26" s="33"/>
      <c r="J26" s="33"/>
      <c r="K26" s="33"/>
      <c r="L26" s="33"/>
      <c r="M26" s="33"/>
      <c r="N26" s="33"/>
      <c r="O26" s="33"/>
      <c r="P26" s="33"/>
      <c r="Q26" s="33"/>
      <c r="R26" s="33"/>
    </row>
    <row r="27" x14ac:dyDescent="0.2">
      <c r="A27" s="46"/>
      <c r="B27" s="46"/>
      <c r="C27" s="47" t="str">
        <f ca="true">IF(INDIRECT(CONCATENATE("Water","!B111"))=0,"",INDIRECT(CONCATENATE("Water","!B111")))</f>
        <v/>
      </c>
      <c r="D27" s="33"/>
      <c r="E27" s="33"/>
      <c r="F27" s="33"/>
      <c r="G27" s="33"/>
      <c r="H27" s="33"/>
      <c r="I27" s="33"/>
      <c r="J27" s="33"/>
      <c r="K27" s="33"/>
      <c r="L27" s="33"/>
      <c r="M27" s="33"/>
      <c r="N27" s="33"/>
      <c r="O27" s="33"/>
      <c r="P27" s="33"/>
      <c r="Q27" s="33"/>
      <c r="R27" s="33"/>
    </row>
    <row r="28" x14ac:dyDescent="0.2">
      <c r="A28" s="46"/>
      <c r="B28" s="46"/>
      <c r="C28" s="47" t="str">
        <f ca="true">IF(INDIRECT(CONCATENATE("Water","!B112"))=0,"",INDIRECT(CONCATENATE("Water","!B112")))</f>
        <v/>
      </c>
      <c r="D28" s="33"/>
      <c r="E28" s="33"/>
      <c r="F28" s="33"/>
      <c r="G28" s="33"/>
      <c r="H28" s="33"/>
      <c r="I28" s="33"/>
      <c r="J28" s="33"/>
      <c r="K28" s="33"/>
      <c r="L28" s="33"/>
      <c r="M28" s="33"/>
      <c r="N28" s="33"/>
      <c r="O28" s="33"/>
      <c r="P28" s="33"/>
      <c r="Q28" s="33"/>
      <c r="R28" s="33"/>
    </row>
    <row r="29" x14ac:dyDescent="0.2">
      <c r="A29" s="46"/>
      <c r="B29" s="46"/>
      <c r="C29" s="47" t="str">
        <f ca="true">IF(INDIRECT(CONCATENATE("Water","!B113"))=0,"",INDIRECT(CONCATENATE("Water","!B113")))</f>
        <v/>
      </c>
      <c r="D29" s="33"/>
      <c r="E29" s="33"/>
      <c r="F29" s="33"/>
      <c r="G29" s="33"/>
      <c r="H29" s="33"/>
      <c r="I29" s="33"/>
      <c r="J29" s="33"/>
      <c r="K29" s="33"/>
      <c r="L29" s="33"/>
      <c r="M29" s="33"/>
      <c r="N29" s="33"/>
      <c r="O29" s="33"/>
      <c r="P29" s="33"/>
      <c r="Q29" s="33"/>
      <c r="R29" s="33"/>
    </row>
    <row r="30" x14ac:dyDescent="0.2">
      <c r="A30" s="46"/>
      <c r="B30" s="46"/>
      <c r="C30" s="47" t="str">
        <f ca="true">IF(INDIRECT(CONCATENATE("Water","!B114"))=0,"",INDIRECT(CONCATENATE("Water","!B114")))</f>
        <v/>
      </c>
      <c r="D30" s="33"/>
      <c r="E30" s="33"/>
      <c r="F30" s="33"/>
      <c r="G30" s="33"/>
      <c r="H30" s="33"/>
      <c r="I30" s="33"/>
      <c r="J30" s="33"/>
      <c r="K30" s="33"/>
      <c r="L30" s="33"/>
      <c r="M30" s="33"/>
      <c r="N30" s="33"/>
      <c r="O30" s="33"/>
      <c r="P30" s="33"/>
      <c r="Q30" s="33"/>
      <c r="R30" s="33"/>
    </row>
    <row r="31" x14ac:dyDescent="0.2">
      <c r="A31" s="46"/>
      <c r="B31" s="46"/>
      <c r="C31" s="47" t="str">
        <f ca="true">IF(INDIRECT(CONCATENATE("Water","!B115"))=0,"",INDIRECT(CONCATENATE("Water","!B115")))</f>
        <v/>
      </c>
      <c r="D31" s="33"/>
      <c r="E31" s="33"/>
      <c r="F31" s="33"/>
      <c r="G31" s="33"/>
      <c r="H31" s="33"/>
      <c r="I31" s="33"/>
      <c r="J31" s="33"/>
      <c r="K31" s="33"/>
      <c r="L31" s="33"/>
      <c r="M31" s="33"/>
      <c r="N31" s="33"/>
      <c r="O31" s="33"/>
      <c r="P31" s="33"/>
      <c r="Q31" s="33"/>
      <c r="R31" s="33"/>
    </row>
    <row r="32" x14ac:dyDescent="0.2">
      <c r="A32" s="46"/>
      <c r="B32" s="46"/>
      <c r="C32" s="47" t="str">
        <f ca="true">IF(INDIRECT(CONCATENATE("Water","!B116"))=0,"",INDIRECT(CONCATENATE("Water","!B116")))</f>
        <v/>
      </c>
      <c r="D32" s="33"/>
      <c r="E32" s="33"/>
      <c r="F32" s="33"/>
      <c r="G32" s="33"/>
      <c r="H32" s="33"/>
      <c r="I32" s="33"/>
      <c r="J32" s="33"/>
      <c r="K32" s="33"/>
      <c r="L32" s="33"/>
      <c r="M32" s="33"/>
      <c r="N32" s="33"/>
      <c r="O32" s="33"/>
      <c r="P32" s="33"/>
      <c r="Q32" s="33"/>
      <c r="R32" s="33"/>
    </row>
    <row r="33" ht="3" customHeight="true" x14ac:dyDescent="0.2">
      <c r="A33" s="32"/>
      <c r="B33" s="32"/>
      <c r="C33" s="47"/>
      <c r="D33" s="33"/>
      <c r="E33" s="33"/>
      <c r="F33" s="33"/>
      <c r="G33" s="33"/>
      <c r="H33" s="33"/>
      <c r="I33" s="33"/>
      <c r="J33" s="33"/>
      <c r="K33" s="33"/>
      <c r="L33" s="33"/>
      <c r="M33" s="33"/>
      <c r="N33" s="33"/>
      <c r="O33" s="33"/>
      <c r="P33" s="33"/>
      <c r="Q33" s="33"/>
      <c r="R33" s="33"/>
    </row>
    <row r="34" ht="15.95" customHeight="true" x14ac:dyDescent="0.2">
      <c r="A34" s="51"/>
      <c r="B34" s="51"/>
      <c r="C34" s="52"/>
      <c r="D34" s="32"/>
      <c r="E34" s="33"/>
      <c r="F34" s="33"/>
      <c r="G34" s="33"/>
      <c r="H34" s="33"/>
      <c r="I34" s="33"/>
      <c r="J34" s="33"/>
      <c r="K34" s="33"/>
      <c r="L34" s="33"/>
      <c r="M34" s="33"/>
      <c r="N34" s="33"/>
      <c r="O34" s="33"/>
      <c r="P34" s="33"/>
      <c r="Q34" s="33"/>
      <c r="R34" s="33"/>
    </row>
    <row r="35" ht="23.25" x14ac:dyDescent="0.2">
      <c r="A35" s="51"/>
      <c r="B35" s="51"/>
      <c r="C35" s="51"/>
      <c r="D35" s="32"/>
      <c r="E35" s="33"/>
      <c r="F35" s="33"/>
      <c r="G35" s="33"/>
      <c r="H35" s="33"/>
      <c r="I35" s="33"/>
      <c r="J35" s="33"/>
      <c r="K35" s="33"/>
      <c r="L35" s="33"/>
      <c r="M35" s="33"/>
      <c r="N35" s="33"/>
      <c r="O35" s="33"/>
      <c r="P35" s="33"/>
      <c r="Q35" s="33"/>
      <c r="R35" s="33"/>
    </row>
    <row r="36" ht="15" x14ac:dyDescent="0.2">
      <c r="A36" s="53"/>
      <c r="B36" s="54"/>
      <c r="C36" s="55"/>
      <c r="D36" s="32"/>
      <c r="E36" s="33"/>
      <c r="F36" s="33"/>
      <c r="G36" s="33"/>
      <c r="H36" s="33"/>
      <c r="I36" s="33"/>
      <c r="J36" s="33"/>
      <c r="K36" s="33"/>
      <c r="L36" s="33"/>
      <c r="M36" s="33"/>
      <c r="N36" s="33"/>
      <c r="O36" s="33"/>
      <c r="P36" s="33"/>
      <c r="Q36" s="33"/>
      <c r="R36" s="33"/>
    </row>
    <row r="37" ht="15" x14ac:dyDescent="0.2">
      <c r="A37" s="53"/>
      <c r="B37" s="54"/>
      <c r="C37" s="56"/>
      <c r="D37" s="32"/>
      <c r="E37" s="33"/>
      <c r="F37" s="33"/>
      <c r="G37" s="33"/>
      <c r="H37" s="33"/>
      <c r="I37" s="33"/>
      <c r="J37" s="33"/>
      <c r="K37" s="33"/>
      <c r="L37" s="33"/>
      <c r="M37" s="33"/>
      <c r="N37" s="33"/>
      <c r="O37" s="33"/>
      <c r="P37" s="33"/>
      <c r="Q37" s="33"/>
      <c r="R37" s="33"/>
    </row>
    <row r="38" ht="15" x14ac:dyDescent="0.2">
      <c r="A38" s="53"/>
      <c r="B38" s="54"/>
      <c r="C38" s="57"/>
      <c r="D38" s="32"/>
      <c r="E38" s="33"/>
      <c r="F38" s="33"/>
      <c r="G38" s="33"/>
      <c r="H38" s="33"/>
      <c r="I38" s="33"/>
      <c r="J38" s="33"/>
      <c r="K38" s="33"/>
      <c r="L38" s="33"/>
      <c r="M38" s="33"/>
      <c r="N38" s="33"/>
      <c r="O38" s="33"/>
      <c r="P38" s="33"/>
      <c r="Q38" s="33"/>
      <c r="R38" s="33"/>
    </row>
    <row r="39" ht="15" x14ac:dyDescent="0.2">
      <c r="A39" s="53"/>
      <c r="B39" s="54"/>
      <c r="C39" s="57"/>
      <c r="D39" s="32"/>
      <c r="E39" s="33"/>
      <c r="F39" s="33"/>
      <c r="G39" s="33"/>
      <c r="H39" s="33"/>
      <c r="I39" s="33"/>
      <c r="J39" s="33"/>
      <c r="K39" s="33"/>
      <c r="L39" s="33"/>
      <c r="M39" s="33"/>
      <c r="N39" s="33"/>
      <c r="O39" s="33"/>
      <c r="P39" s="33"/>
      <c r="Q39" s="33"/>
      <c r="R39" s="33"/>
    </row>
    <row r="40" ht="15" x14ac:dyDescent="0.2">
      <c r="A40" s="53"/>
      <c r="B40" s="54"/>
      <c r="C40" s="57"/>
      <c r="D40" s="32"/>
      <c r="E40" s="33"/>
      <c r="F40" s="33"/>
      <c r="G40" s="33"/>
      <c r="H40" s="33"/>
      <c r="I40" s="33"/>
      <c r="J40" s="33"/>
      <c r="K40" s="33"/>
      <c r="L40" s="33"/>
      <c r="M40" s="33"/>
      <c r="N40" s="33"/>
      <c r="O40" s="33"/>
      <c r="P40" s="33"/>
      <c r="Q40" s="33"/>
      <c r="R40" s="33"/>
    </row>
    <row r="41" ht="15" x14ac:dyDescent="0.2">
      <c r="A41" s="53"/>
      <c r="B41" s="54"/>
      <c r="C41" s="57"/>
      <c r="D41" s="32"/>
      <c r="E41" s="33"/>
      <c r="F41" s="33"/>
      <c r="G41" s="33"/>
      <c r="H41" s="33"/>
      <c r="I41" s="33"/>
      <c r="J41" s="33"/>
      <c r="K41" s="33"/>
      <c r="L41" s="33"/>
      <c r="M41" s="33"/>
      <c r="N41" s="33"/>
      <c r="O41" s="33"/>
      <c r="P41" s="33"/>
      <c r="Q41" s="33"/>
      <c r="R41" s="33"/>
    </row>
    <row r="42" ht="15" x14ac:dyDescent="0.2">
      <c r="A42" s="53"/>
      <c r="B42" s="54"/>
      <c r="C42" s="57"/>
      <c r="D42" s="32"/>
      <c r="E42" s="33"/>
      <c r="F42" s="33"/>
      <c r="G42" s="33"/>
      <c r="H42" s="33"/>
      <c r="I42" s="33"/>
      <c r="J42" s="33"/>
      <c r="K42" s="33"/>
      <c r="L42" s="33"/>
      <c r="M42" s="33"/>
      <c r="N42" s="33"/>
      <c r="O42" s="33"/>
      <c r="P42" s="33"/>
      <c r="Q42" s="33"/>
      <c r="R42" s="33"/>
    </row>
    <row r="43" ht="15" x14ac:dyDescent="0.2">
      <c r="A43" s="53"/>
      <c r="B43" s="54"/>
      <c r="D43" s="32"/>
      <c r="E43" s="33"/>
      <c r="F43" s="33"/>
      <c r="G43" s="33"/>
      <c r="H43" s="33"/>
      <c r="I43" s="33"/>
      <c r="J43" s="33"/>
      <c r="K43" s="33"/>
      <c r="L43" s="33"/>
      <c r="M43" s="33"/>
      <c r="N43" s="33"/>
      <c r="O43" s="33"/>
      <c r="P43" s="33"/>
      <c r="Q43" s="33"/>
      <c r="R43" s="33"/>
    </row>
    <row r="44" ht="15" x14ac:dyDescent="0.2">
      <c r="A44" s="32"/>
      <c r="B44" s="32"/>
      <c r="C44" s="32"/>
      <c r="D44" s="32"/>
      <c r="E44" s="33"/>
      <c r="F44" s="33"/>
      <c r="G44" s="33"/>
      <c r="H44" s="33"/>
      <c r="I44" s="33"/>
      <c r="J44" s="33"/>
      <c r="K44" s="33"/>
      <c r="L44" s="33"/>
      <c r="M44" s="33"/>
      <c r="N44" s="33"/>
      <c r="O44" s="33"/>
      <c r="P44" s="33"/>
      <c r="Q44" s="33"/>
      <c r="R44" s="33"/>
    </row>
    <row r="45" ht="15" x14ac:dyDescent="0.2">
      <c r="A45" s="32"/>
      <c r="B45" s="32"/>
      <c r="C45" s="32"/>
      <c r="D45" s="32"/>
      <c r="E45" s="33"/>
      <c r="F45" s="33"/>
      <c r="G45" s="33"/>
      <c r="H45" s="33"/>
      <c r="I45" s="33"/>
      <c r="J45" s="33"/>
      <c r="K45" s="33"/>
      <c r="L45" s="33"/>
      <c r="M45" s="33"/>
      <c r="N45" s="33"/>
      <c r="O45" s="33"/>
      <c r="P45" s="33"/>
      <c r="Q45" s="33"/>
      <c r="R45" s="33"/>
    </row>
    <row r="46" ht="15" x14ac:dyDescent="0.2">
      <c r="A46" s="32"/>
      <c r="B46" s="32"/>
      <c r="C46" s="32"/>
      <c r="D46" s="32"/>
    </row>
    <row r="47" ht="15" x14ac:dyDescent="0.2">
      <c r="A47" s="32"/>
      <c r="B47" s="32"/>
      <c r="C47" s="32"/>
      <c r="D47" s="32"/>
    </row>
    <row r="48" ht="15" x14ac:dyDescent="0.2">
      <c r="A48" s="32"/>
      <c r="B48" s="32"/>
      <c r="C48" s="32"/>
      <c r="D48" s="32"/>
    </row>
    <row r="49" ht="15" x14ac:dyDescent="0.2">
      <c r="A49" s="32"/>
      <c r="B49" s="32"/>
      <c r="C49" s="32"/>
      <c r="D49" s="32"/>
    </row>
    <row r="55" x14ac:dyDescent="0.2">
      <c r="L55" s="58" t="str">
        <f>+IF(ISNUMBER(M48), "", "Insufficient data to estimate safely managed sanitation services at national level")</f>
        <v>Insufficient data to estimate safely managed sanitation services at national level</v>
      </c>
    </row>
    <row r="107" s="148" customFormat="true" x14ac:dyDescent="0.2"/>
    <row r="108" s="149" customFormat="true" ht="22.5" customHeight="true" x14ac:dyDescent="0.35">
      <c r="A108" s="2798"/>
      <c r="B108" s="2799"/>
      <c r="C108" s="155"/>
      <c r="D108" s="155"/>
      <c r="E108" s="155"/>
      <c r="F108" s="155"/>
      <c r="G108" s="155"/>
      <c r="H108" s="155"/>
      <c r="I108" s="155"/>
      <c r="J108" s="155"/>
      <c r="K108" s="155"/>
      <c r="L108" s="155"/>
      <c r="M108" s="155"/>
      <c r="N108" s="155"/>
      <c r="O108" s="155"/>
      <c r="P108" s="155"/>
      <c r="Q108" s="155"/>
      <c r="R108" s="155"/>
      <c r="S108" s="155"/>
      <c r="T108" s="155"/>
      <c r="U108" s="155"/>
    </row>
    <row r="109" s="149" customFormat="true" ht="22.5" customHeight="true" x14ac:dyDescent="0.35">
      <c r="A109" s="150"/>
      <c r="B109" s="151"/>
      <c r="C109" s="155"/>
      <c r="D109" s="155"/>
      <c r="E109" s="155"/>
      <c r="F109" s="155"/>
      <c r="G109" s="155"/>
      <c r="H109" s="155"/>
      <c r="I109" s="155"/>
      <c r="J109" s="155"/>
      <c r="K109" s="155"/>
      <c r="L109" s="155"/>
      <c r="M109" s="155"/>
      <c r="N109" s="155"/>
      <c r="O109" s="155"/>
      <c r="P109" s="155"/>
      <c r="Q109" s="155"/>
      <c r="R109" s="155"/>
      <c r="S109" s="155"/>
      <c r="T109" s="155"/>
      <c r="U109" s="155"/>
    </row>
    <row r="110" s="149" customFormat="true" ht="23.85" customHeight="true" x14ac:dyDescent="0.35">
      <c r="A110" s="146"/>
      <c r="B110" s="152"/>
      <c r="C110" s="155"/>
      <c r="D110" s="155"/>
      <c r="E110" s="155"/>
      <c r="F110" s="155"/>
      <c r="G110" s="155"/>
      <c r="H110" s="155"/>
      <c r="I110" s="155"/>
      <c r="J110" s="155"/>
      <c r="K110" s="155"/>
      <c r="L110" s="155"/>
      <c r="M110" s="155"/>
      <c r="N110" s="155"/>
      <c r="O110" s="155"/>
      <c r="P110" s="155"/>
      <c r="Q110" s="155"/>
      <c r="R110" s="155"/>
      <c r="S110" s="155"/>
      <c r="T110" s="155"/>
      <c r="U110" s="155"/>
    </row>
    <row r="111" s="149" customFormat="true" ht="23.85" customHeight="true" x14ac:dyDescent="0.35">
      <c r="A111" s="145"/>
      <c r="B111" s="151"/>
      <c r="C111" s="155"/>
      <c r="D111" s="155"/>
      <c r="E111" s="155"/>
      <c r="F111" s="155"/>
      <c r="G111" s="155"/>
      <c r="H111" s="155"/>
      <c r="I111" s="155"/>
      <c r="J111" s="155"/>
      <c r="K111" s="155"/>
      <c r="L111" s="155"/>
      <c r="M111" s="155"/>
      <c r="N111" s="155"/>
      <c r="O111" s="155"/>
      <c r="P111" s="155"/>
      <c r="Q111" s="155"/>
      <c r="R111" s="155"/>
      <c r="S111" s="155"/>
      <c r="T111" s="155"/>
      <c r="U111" s="155"/>
    </row>
    <row r="112" s="149" customFormat="true" ht="15" customHeight="true" x14ac:dyDescent="0.2">
      <c r="A112" s="153"/>
      <c r="B112" s="151"/>
      <c r="C112" s="155"/>
      <c r="D112" s="155"/>
      <c r="E112" s="155"/>
      <c r="F112" s="155"/>
      <c r="G112" s="155"/>
      <c r="H112" s="155"/>
      <c r="I112" s="155"/>
      <c r="J112" s="155"/>
      <c r="K112" s="155"/>
      <c r="L112" s="155"/>
      <c r="M112" s="155"/>
      <c r="N112" s="155"/>
      <c r="O112" s="155"/>
      <c r="P112" s="155"/>
      <c r="Q112" s="155"/>
      <c r="R112" s="155"/>
      <c r="S112" s="155"/>
      <c r="T112" s="155"/>
      <c r="U112" s="155"/>
    </row>
    <row r="113" s="149" customFormat="true" ht="15" customHeight="true" x14ac:dyDescent="0.2">
      <c r="A113" s="2794"/>
      <c r="B113" s="2795"/>
      <c r="C113" s="155"/>
      <c r="D113" s="155"/>
      <c r="E113" s="155"/>
      <c r="F113" s="155"/>
      <c r="G113" s="155"/>
      <c r="H113" s="155"/>
      <c r="I113" s="155"/>
      <c r="J113" s="155"/>
      <c r="K113" s="155"/>
      <c r="L113" s="155"/>
      <c r="M113" s="155"/>
      <c r="N113" s="155"/>
      <c r="O113" s="155"/>
      <c r="P113" s="155"/>
      <c r="Q113" s="155"/>
      <c r="R113" s="155"/>
      <c r="S113" s="155"/>
      <c r="T113" s="155"/>
      <c r="U113" s="155"/>
    </row>
    <row r="114" s="149" customFormat="true" ht="15" customHeight="true" x14ac:dyDescent="0.2">
      <c r="A114" s="2796"/>
      <c r="B114" s="2797"/>
      <c r="C114" s="155"/>
      <c r="D114" s="155"/>
      <c r="E114" s="155"/>
      <c r="F114" s="155"/>
      <c r="G114" s="155"/>
      <c r="H114" s="155"/>
      <c r="I114" s="155"/>
      <c r="J114" s="155"/>
      <c r="K114" s="155"/>
      <c r="L114" s="155"/>
      <c r="M114" s="155"/>
      <c r="N114" s="155"/>
      <c r="O114" s="155"/>
      <c r="P114" s="155"/>
      <c r="Q114" s="155"/>
      <c r="R114" s="155"/>
      <c r="S114" s="155"/>
      <c r="T114" s="155"/>
      <c r="U114" s="155"/>
    </row>
    <row r="115" s="149" customFormat="true" ht="15" customHeight="true" x14ac:dyDescent="0.2">
      <c r="A115" s="151"/>
      <c r="B115" s="154"/>
      <c r="C115" s="155"/>
      <c r="D115" s="155"/>
      <c r="E115" s="155"/>
      <c r="F115" s="155"/>
      <c r="G115" s="155"/>
      <c r="H115" s="155"/>
      <c r="I115" s="155"/>
      <c r="J115" s="155"/>
      <c r="K115" s="155"/>
      <c r="L115" s="155"/>
      <c r="M115" s="155"/>
      <c r="N115" s="155"/>
      <c r="O115" s="155"/>
      <c r="P115" s="155"/>
      <c r="Q115" s="155"/>
      <c r="R115" s="155"/>
      <c r="S115" s="155"/>
      <c r="T115" s="155"/>
      <c r="U115" s="155"/>
    </row>
    <row r="116" s="148" customFormat="true" x14ac:dyDescent="0.2"/>
    <row r="117" s="148" customFormat="true" x14ac:dyDescent="0.2"/>
    <row r="207" s="148" customFormat="true" x14ac:dyDescent="0.2"/>
    <row r="208" s="149" customFormat="true" ht="22.5" customHeight="true" x14ac:dyDescent="0.35">
      <c r="A208" s="2798"/>
      <c r="B208" s="2799"/>
    </row>
    <row r="209" s="149" customFormat="true" ht="22.5" customHeight="true" x14ac:dyDescent="0.35">
      <c r="A209" s="150"/>
      <c r="B209" s="151"/>
    </row>
    <row r="210" s="149" customFormat="true" ht="22.5" customHeight="true" x14ac:dyDescent="0.35">
      <c r="A210" s="146"/>
      <c r="B210" s="152"/>
    </row>
    <row r="211" s="149" customFormat="true" ht="22.5" customHeight="true" x14ac:dyDescent="0.35">
      <c r="A211" s="145"/>
      <c r="B211" s="151"/>
    </row>
    <row r="212" s="149" customFormat="true" ht="15" customHeight="true" x14ac:dyDescent="0.2">
      <c r="A212" s="153"/>
      <c r="B212" s="151"/>
    </row>
    <row r="213" s="149" customFormat="true" ht="15" customHeight="true" x14ac:dyDescent="0.2">
      <c r="A213" s="2794"/>
      <c r="B213" s="2795"/>
    </row>
    <row r="214" s="149" customFormat="true" ht="15" customHeight="true" x14ac:dyDescent="0.2">
      <c r="A214" s="2800"/>
      <c r="B214" s="2801"/>
    </row>
    <row r="215" s="149" customFormat="true" ht="15" customHeight="true" x14ac:dyDescent="0.2">
      <c r="A215" s="151"/>
      <c r="B215" s="154"/>
    </row>
    <row r="216" s="148" customFormat="true" x14ac:dyDescent="0.2"/>
    <row r="217" s="148"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62" customWidth="true"/>
    <col min="6" max="7" width="9" style="65" customWidth="true"/>
    <col min="8" max="38" width="9" style="62" customWidth="true"/>
    <col min="39" max="261" width="9.140625" style="62"/>
    <col min="262" max="262" width="5" style="62" customWidth="true"/>
    <col min="263" max="263" width="13.85546875" style="62" customWidth="true"/>
    <col min="264" max="265" width="6.28515625" style="62" customWidth="true"/>
    <col min="266" max="267" width="7" style="62" customWidth="true"/>
    <col min="268" max="274" width="6.28515625" style="62" customWidth="true"/>
    <col min="275" max="517" width="9.140625" style="62"/>
    <col min="518" max="518" width="5" style="62" customWidth="true"/>
    <col min="519" max="519" width="13.85546875" style="62" customWidth="true"/>
    <col min="520" max="521" width="6.28515625" style="62" customWidth="true"/>
    <col min="522" max="523" width="7" style="62" customWidth="true"/>
    <col min="524" max="530" width="6.28515625" style="62" customWidth="true"/>
    <col min="531" max="773" width="9.140625" style="62"/>
    <col min="774" max="774" width="5" style="62" customWidth="true"/>
    <col min="775" max="775" width="13.85546875" style="62" customWidth="true"/>
    <col min="776" max="777" width="6.28515625" style="62" customWidth="true"/>
    <col min="778" max="779" width="7" style="62" customWidth="true"/>
    <col min="780" max="786" width="6.28515625" style="62" customWidth="true"/>
    <col min="787" max="1029" width="9.140625" style="62"/>
    <col min="1030" max="1030" width="5" style="62" customWidth="true"/>
    <col min="1031" max="1031" width="13.85546875" style="62" customWidth="true"/>
    <col min="1032" max="1033" width="6.28515625" style="62" customWidth="true"/>
    <col min="1034" max="1035" width="7" style="62" customWidth="true"/>
    <col min="1036" max="1042" width="6.28515625" style="62" customWidth="true"/>
    <col min="1043" max="1285" width="9.140625" style="62"/>
    <col min="1286" max="1286" width="5" style="62" customWidth="true"/>
    <col min="1287" max="1287" width="13.85546875" style="62" customWidth="true"/>
    <col min="1288" max="1289" width="6.28515625" style="62" customWidth="true"/>
    <col min="1290" max="1291" width="7" style="62" customWidth="true"/>
    <col min="1292" max="1298" width="6.28515625" style="62" customWidth="true"/>
    <col min="1299" max="1541" width="9.140625" style="62"/>
    <col min="1542" max="1542" width="5" style="62" customWidth="true"/>
    <col min="1543" max="1543" width="13.85546875" style="62" customWidth="true"/>
    <col min="1544" max="1545" width="6.28515625" style="62" customWidth="true"/>
    <col min="1546" max="1547" width="7" style="62" customWidth="true"/>
    <col min="1548" max="1554" width="6.28515625" style="62" customWidth="true"/>
    <col min="1555" max="1797" width="9.140625" style="62"/>
    <col min="1798" max="1798" width="5" style="62" customWidth="true"/>
    <col min="1799" max="1799" width="13.85546875" style="62" customWidth="true"/>
    <col min="1800" max="1801" width="6.28515625" style="62" customWidth="true"/>
    <col min="1802" max="1803" width="7" style="62" customWidth="true"/>
    <col min="1804" max="1810" width="6.28515625" style="62" customWidth="true"/>
    <col min="1811" max="2053" width="9.140625" style="62"/>
    <col min="2054" max="2054" width="5" style="62" customWidth="true"/>
    <col min="2055" max="2055" width="13.85546875" style="62" customWidth="true"/>
    <col min="2056" max="2057" width="6.28515625" style="62" customWidth="true"/>
    <col min="2058" max="2059" width="7" style="62" customWidth="true"/>
    <col min="2060" max="2066" width="6.28515625" style="62" customWidth="true"/>
    <col min="2067" max="2309" width="9.140625" style="62"/>
    <col min="2310" max="2310" width="5" style="62" customWidth="true"/>
    <col min="2311" max="2311" width="13.85546875" style="62" customWidth="true"/>
    <col min="2312" max="2313" width="6.28515625" style="62" customWidth="true"/>
    <col min="2314" max="2315" width="7" style="62" customWidth="true"/>
    <col min="2316" max="2322" width="6.28515625" style="62" customWidth="true"/>
    <col min="2323" max="2565" width="9.140625" style="62"/>
    <col min="2566" max="2566" width="5" style="62" customWidth="true"/>
    <col min="2567" max="2567" width="13.85546875" style="62" customWidth="true"/>
    <col min="2568" max="2569" width="6.28515625" style="62" customWidth="true"/>
    <col min="2570" max="2571" width="7" style="62" customWidth="true"/>
    <col min="2572" max="2578" width="6.28515625" style="62" customWidth="true"/>
    <col min="2579" max="2821" width="9.140625" style="62"/>
    <col min="2822" max="2822" width="5" style="62" customWidth="true"/>
    <col min="2823" max="2823" width="13.85546875" style="62" customWidth="true"/>
    <col min="2824" max="2825" width="6.28515625" style="62" customWidth="true"/>
    <col min="2826" max="2827" width="7" style="62" customWidth="true"/>
    <col min="2828" max="2834" width="6.28515625" style="62" customWidth="true"/>
    <col min="2835" max="3077" width="9.140625" style="62"/>
    <col min="3078" max="3078" width="5" style="62" customWidth="true"/>
    <col min="3079" max="3079" width="13.85546875" style="62" customWidth="true"/>
    <col min="3080" max="3081" width="6.28515625" style="62" customWidth="true"/>
    <col min="3082" max="3083" width="7" style="62" customWidth="true"/>
    <col min="3084" max="3090" width="6.28515625" style="62" customWidth="true"/>
    <col min="3091" max="3333" width="9.140625" style="62"/>
    <col min="3334" max="3334" width="5" style="62" customWidth="true"/>
    <col min="3335" max="3335" width="13.85546875" style="62" customWidth="true"/>
    <col min="3336" max="3337" width="6.28515625" style="62" customWidth="true"/>
    <col min="3338" max="3339" width="7" style="62" customWidth="true"/>
    <col min="3340" max="3346" width="6.28515625" style="62" customWidth="true"/>
    <col min="3347" max="3589" width="9.140625" style="62"/>
    <col min="3590" max="3590" width="5" style="62" customWidth="true"/>
    <col min="3591" max="3591" width="13.85546875" style="62" customWidth="true"/>
    <col min="3592" max="3593" width="6.28515625" style="62" customWidth="true"/>
    <col min="3594" max="3595" width="7" style="62" customWidth="true"/>
    <col min="3596" max="3602" width="6.28515625" style="62" customWidth="true"/>
    <col min="3603" max="3845" width="9.140625" style="62"/>
    <col min="3846" max="3846" width="5" style="62" customWidth="true"/>
    <col min="3847" max="3847" width="13.85546875" style="62" customWidth="true"/>
    <col min="3848" max="3849" width="6.28515625" style="62" customWidth="true"/>
    <col min="3850" max="3851" width="7" style="62" customWidth="true"/>
    <col min="3852" max="3858" width="6.28515625" style="62" customWidth="true"/>
    <col min="3859" max="4101" width="9.140625" style="62"/>
    <col min="4102" max="4102" width="5" style="62" customWidth="true"/>
    <col min="4103" max="4103" width="13.85546875" style="62" customWidth="true"/>
    <col min="4104" max="4105" width="6.28515625" style="62" customWidth="true"/>
    <col min="4106" max="4107" width="7" style="62" customWidth="true"/>
    <col min="4108" max="4114" width="6.28515625" style="62" customWidth="true"/>
    <col min="4115" max="4357" width="9.140625" style="62"/>
    <col min="4358" max="4358" width="5" style="62" customWidth="true"/>
    <col min="4359" max="4359" width="13.85546875" style="62" customWidth="true"/>
    <col min="4360" max="4361" width="6.28515625" style="62" customWidth="true"/>
    <col min="4362" max="4363" width="7" style="62" customWidth="true"/>
    <col min="4364" max="4370" width="6.28515625" style="62" customWidth="true"/>
    <col min="4371" max="4613" width="9.140625" style="62"/>
    <col min="4614" max="4614" width="5" style="62" customWidth="true"/>
    <col min="4615" max="4615" width="13.85546875" style="62" customWidth="true"/>
    <col min="4616" max="4617" width="6.28515625" style="62" customWidth="true"/>
    <col min="4618" max="4619" width="7" style="62" customWidth="true"/>
    <col min="4620" max="4626" width="6.28515625" style="62" customWidth="true"/>
    <col min="4627" max="4869" width="9.140625" style="62"/>
    <col min="4870" max="4870" width="5" style="62" customWidth="true"/>
    <col min="4871" max="4871" width="13.85546875" style="62" customWidth="true"/>
    <col min="4872" max="4873" width="6.28515625" style="62" customWidth="true"/>
    <col min="4874" max="4875" width="7" style="62" customWidth="true"/>
    <col min="4876" max="4882" width="6.28515625" style="62" customWidth="true"/>
    <col min="4883" max="5125" width="9.140625" style="62"/>
    <col min="5126" max="5126" width="5" style="62" customWidth="true"/>
    <col min="5127" max="5127" width="13.85546875" style="62" customWidth="true"/>
    <col min="5128" max="5129" width="6.28515625" style="62" customWidth="true"/>
    <col min="5130" max="5131" width="7" style="62" customWidth="true"/>
    <col min="5132" max="5138" width="6.28515625" style="62" customWidth="true"/>
    <col min="5139" max="5381" width="9.140625" style="62"/>
    <col min="5382" max="5382" width="5" style="62" customWidth="true"/>
    <col min="5383" max="5383" width="13.85546875" style="62" customWidth="true"/>
    <col min="5384" max="5385" width="6.28515625" style="62" customWidth="true"/>
    <col min="5386" max="5387" width="7" style="62" customWidth="true"/>
    <col min="5388" max="5394" width="6.28515625" style="62" customWidth="true"/>
    <col min="5395" max="5637" width="9.140625" style="62"/>
    <col min="5638" max="5638" width="5" style="62" customWidth="true"/>
    <col min="5639" max="5639" width="13.85546875" style="62" customWidth="true"/>
    <col min="5640" max="5641" width="6.28515625" style="62" customWidth="true"/>
    <col min="5642" max="5643" width="7" style="62" customWidth="true"/>
    <col min="5644" max="5650" width="6.28515625" style="62" customWidth="true"/>
    <col min="5651" max="5893" width="9.140625" style="62"/>
    <col min="5894" max="5894" width="5" style="62" customWidth="true"/>
    <col min="5895" max="5895" width="13.85546875" style="62" customWidth="true"/>
    <col min="5896" max="5897" width="6.28515625" style="62" customWidth="true"/>
    <col min="5898" max="5899" width="7" style="62" customWidth="true"/>
    <col min="5900" max="5906" width="6.28515625" style="62" customWidth="true"/>
    <col min="5907" max="6149" width="9.140625" style="62"/>
    <col min="6150" max="6150" width="5" style="62" customWidth="true"/>
    <col min="6151" max="6151" width="13.85546875" style="62" customWidth="true"/>
    <col min="6152" max="6153" width="6.28515625" style="62" customWidth="true"/>
    <col min="6154" max="6155" width="7" style="62" customWidth="true"/>
    <col min="6156" max="6162" width="6.28515625" style="62" customWidth="true"/>
    <col min="6163" max="6405" width="9.140625" style="62"/>
    <col min="6406" max="6406" width="5" style="62" customWidth="true"/>
    <col min="6407" max="6407" width="13.85546875" style="62" customWidth="true"/>
    <col min="6408" max="6409" width="6.28515625" style="62" customWidth="true"/>
    <col min="6410" max="6411" width="7" style="62" customWidth="true"/>
    <col min="6412" max="6418" width="6.28515625" style="62" customWidth="true"/>
    <col min="6419" max="6661" width="9.140625" style="62"/>
    <col min="6662" max="6662" width="5" style="62" customWidth="true"/>
    <col min="6663" max="6663" width="13.85546875" style="62" customWidth="true"/>
    <col min="6664" max="6665" width="6.28515625" style="62" customWidth="true"/>
    <col min="6666" max="6667" width="7" style="62" customWidth="true"/>
    <col min="6668" max="6674" width="6.28515625" style="62" customWidth="true"/>
    <col min="6675" max="6917" width="9.140625" style="62"/>
    <col min="6918" max="6918" width="5" style="62" customWidth="true"/>
    <col min="6919" max="6919" width="13.85546875" style="62" customWidth="true"/>
    <col min="6920" max="6921" width="6.28515625" style="62" customWidth="true"/>
    <col min="6922" max="6923" width="7" style="62" customWidth="true"/>
    <col min="6924" max="6930" width="6.28515625" style="62" customWidth="true"/>
    <col min="6931" max="7173" width="9.140625" style="62"/>
    <col min="7174" max="7174" width="5" style="62" customWidth="true"/>
    <col min="7175" max="7175" width="13.85546875" style="62" customWidth="true"/>
    <col min="7176" max="7177" width="6.28515625" style="62" customWidth="true"/>
    <col min="7178" max="7179" width="7" style="62" customWidth="true"/>
    <col min="7180" max="7186" width="6.28515625" style="62" customWidth="true"/>
    <col min="7187" max="7429" width="9.140625" style="62"/>
    <col min="7430" max="7430" width="5" style="62" customWidth="true"/>
    <col min="7431" max="7431" width="13.85546875" style="62" customWidth="true"/>
    <col min="7432" max="7433" width="6.28515625" style="62" customWidth="true"/>
    <col min="7434" max="7435" width="7" style="62" customWidth="true"/>
    <col min="7436" max="7442" width="6.28515625" style="62" customWidth="true"/>
    <col min="7443" max="7685" width="9.140625" style="62"/>
    <col min="7686" max="7686" width="5" style="62" customWidth="true"/>
    <col min="7687" max="7687" width="13.85546875" style="62" customWidth="true"/>
    <col min="7688" max="7689" width="6.28515625" style="62" customWidth="true"/>
    <col min="7690" max="7691" width="7" style="62" customWidth="true"/>
    <col min="7692" max="7698" width="6.28515625" style="62" customWidth="true"/>
    <col min="7699" max="7941" width="9.140625" style="62"/>
    <col min="7942" max="7942" width="5" style="62" customWidth="true"/>
    <col min="7943" max="7943" width="13.85546875" style="62" customWidth="true"/>
    <col min="7944" max="7945" width="6.28515625" style="62" customWidth="true"/>
    <col min="7946" max="7947" width="7" style="62" customWidth="true"/>
    <col min="7948" max="7954" width="6.28515625" style="62" customWidth="true"/>
    <col min="7955" max="8197" width="9.140625" style="62"/>
    <col min="8198" max="8198" width="5" style="62" customWidth="true"/>
    <col min="8199" max="8199" width="13.85546875" style="62" customWidth="true"/>
    <col min="8200" max="8201" width="6.28515625" style="62" customWidth="true"/>
    <col min="8202" max="8203" width="7" style="62" customWidth="true"/>
    <col min="8204" max="8210" width="6.28515625" style="62" customWidth="true"/>
    <col min="8211" max="8453" width="9.140625" style="62"/>
    <col min="8454" max="8454" width="5" style="62" customWidth="true"/>
    <col min="8455" max="8455" width="13.85546875" style="62" customWidth="true"/>
    <col min="8456" max="8457" width="6.28515625" style="62" customWidth="true"/>
    <col min="8458" max="8459" width="7" style="62" customWidth="true"/>
    <col min="8460" max="8466" width="6.28515625" style="62" customWidth="true"/>
    <col min="8467" max="8709" width="9.140625" style="62"/>
    <col min="8710" max="8710" width="5" style="62" customWidth="true"/>
    <col min="8711" max="8711" width="13.85546875" style="62" customWidth="true"/>
    <col min="8712" max="8713" width="6.28515625" style="62" customWidth="true"/>
    <col min="8714" max="8715" width="7" style="62" customWidth="true"/>
    <col min="8716" max="8722" width="6.28515625" style="62" customWidth="true"/>
    <col min="8723" max="8965" width="9.140625" style="62"/>
    <col min="8966" max="8966" width="5" style="62" customWidth="true"/>
    <col min="8967" max="8967" width="13.85546875" style="62" customWidth="true"/>
    <col min="8968" max="8969" width="6.28515625" style="62" customWidth="true"/>
    <col min="8970" max="8971" width="7" style="62" customWidth="true"/>
    <col min="8972" max="8978" width="6.28515625" style="62" customWidth="true"/>
    <col min="8979" max="9221" width="9.140625" style="62"/>
    <col min="9222" max="9222" width="5" style="62" customWidth="true"/>
    <col min="9223" max="9223" width="13.85546875" style="62" customWidth="true"/>
    <col min="9224" max="9225" width="6.28515625" style="62" customWidth="true"/>
    <col min="9226" max="9227" width="7" style="62" customWidth="true"/>
    <col min="9228" max="9234" width="6.28515625" style="62" customWidth="true"/>
    <col min="9235" max="9477" width="9.140625" style="62"/>
    <col min="9478" max="9478" width="5" style="62" customWidth="true"/>
    <col min="9479" max="9479" width="13.85546875" style="62" customWidth="true"/>
    <col min="9480" max="9481" width="6.28515625" style="62" customWidth="true"/>
    <col min="9482" max="9483" width="7" style="62" customWidth="true"/>
    <col min="9484" max="9490" width="6.28515625" style="62" customWidth="true"/>
    <col min="9491" max="9733" width="9.140625" style="62"/>
    <col min="9734" max="9734" width="5" style="62" customWidth="true"/>
    <col min="9735" max="9735" width="13.85546875" style="62" customWidth="true"/>
    <col min="9736" max="9737" width="6.28515625" style="62" customWidth="true"/>
    <col min="9738" max="9739" width="7" style="62" customWidth="true"/>
    <col min="9740" max="9746" width="6.28515625" style="62" customWidth="true"/>
    <col min="9747" max="9989" width="9.140625" style="62"/>
    <col min="9990" max="9990" width="5" style="62" customWidth="true"/>
    <col min="9991" max="9991" width="13.85546875" style="62" customWidth="true"/>
    <col min="9992" max="9993" width="6.28515625" style="62" customWidth="true"/>
    <col min="9994" max="9995" width="7" style="62" customWidth="true"/>
    <col min="9996" max="10002" width="6.28515625" style="62" customWidth="true"/>
    <col min="10003" max="10245" width="9.140625" style="62"/>
    <col min="10246" max="10246" width="5" style="62" customWidth="true"/>
    <col min="10247" max="10247" width="13.85546875" style="62" customWidth="true"/>
    <col min="10248" max="10249" width="6.28515625" style="62" customWidth="true"/>
    <col min="10250" max="10251" width="7" style="62" customWidth="true"/>
    <col min="10252" max="10258" width="6.28515625" style="62" customWidth="true"/>
    <col min="10259" max="10501" width="9.140625" style="62"/>
    <col min="10502" max="10502" width="5" style="62" customWidth="true"/>
    <col min="10503" max="10503" width="13.85546875" style="62" customWidth="true"/>
    <col min="10504" max="10505" width="6.28515625" style="62" customWidth="true"/>
    <col min="10506" max="10507" width="7" style="62" customWidth="true"/>
    <col min="10508" max="10514" width="6.28515625" style="62" customWidth="true"/>
    <col min="10515" max="10757" width="9.140625" style="62"/>
    <col min="10758" max="10758" width="5" style="62" customWidth="true"/>
    <col min="10759" max="10759" width="13.85546875" style="62" customWidth="true"/>
    <col min="10760" max="10761" width="6.28515625" style="62" customWidth="true"/>
    <col min="10762" max="10763" width="7" style="62" customWidth="true"/>
    <col min="10764" max="10770" width="6.28515625" style="62" customWidth="true"/>
    <col min="10771" max="11013" width="9.140625" style="62"/>
    <col min="11014" max="11014" width="5" style="62" customWidth="true"/>
    <col min="11015" max="11015" width="13.85546875" style="62" customWidth="true"/>
    <col min="11016" max="11017" width="6.28515625" style="62" customWidth="true"/>
    <col min="11018" max="11019" width="7" style="62" customWidth="true"/>
    <col min="11020" max="11026" width="6.28515625" style="62" customWidth="true"/>
    <col min="11027" max="11269" width="9.140625" style="62"/>
    <col min="11270" max="11270" width="5" style="62" customWidth="true"/>
    <col min="11271" max="11271" width="13.85546875" style="62" customWidth="true"/>
    <col min="11272" max="11273" width="6.28515625" style="62" customWidth="true"/>
    <col min="11274" max="11275" width="7" style="62" customWidth="true"/>
    <col min="11276" max="11282" width="6.28515625" style="62" customWidth="true"/>
    <col min="11283" max="11525" width="9.140625" style="62"/>
    <col min="11526" max="11526" width="5" style="62" customWidth="true"/>
    <col min="11527" max="11527" width="13.85546875" style="62" customWidth="true"/>
    <col min="11528" max="11529" width="6.28515625" style="62" customWidth="true"/>
    <col min="11530" max="11531" width="7" style="62" customWidth="true"/>
    <col min="11532" max="11538" width="6.28515625" style="62" customWidth="true"/>
    <col min="11539" max="11781" width="9.140625" style="62"/>
    <col min="11782" max="11782" width="5" style="62" customWidth="true"/>
    <col min="11783" max="11783" width="13.85546875" style="62" customWidth="true"/>
    <col min="11784" max="11785" width="6.28515625" style="62" customWidth="true"/>
    <col min="11786" max="11787" width="7" style="62" customWidth="true"/>
    <col min="11788" max="11794" width="6.28515625" style="62" customWidth="true"/>
    <col min="11795" max="12037" width="9.140625" style="62"/>
    <col min="12038" max="12038" width="5" style="62" customWidth="true"/>
    <col min="12039" max="12039" width="13.85546875" style="62" customWidth="true"/>
    <col min="12040" max="12041" width="6.28515625" style="62" customWidth="true"/>
    <col min="12042" max="12043" width="7" style="62" customWidth="true"/>
    <col min="12044" max="12050" width="6.28515625" style="62" customWidth="true"/>
    <col min="12051" max="12293" width="9.140625" style="62"/>
    <col min="12294" max="12294" width="5" style="62" customWidth="true"/>
    <col min="12295" max="12295" width="13.85546875" style="62" customWidth="true"/>
    <col min="12296" max="12297" width="6.28515625" style="62" customWidth="true"/>
    <col min="12298" max="12299" width="7" style="62" customWidth="true"/>
    <col min="12300" max="12306" width="6.28515625" style="62" customWidth="true"/>
    <col min="12307" max="12549" width="9.140625" style="62"/>
    <col min="12550" max="12550" width="5" style="62" customWidth="true"/>
    <col min="12551" max="12551" width="13.85546875" style="62" customWidth="true"/>
    <col min="12552" max="12553" width="6.28515625" style="62" customWidth="true"/>
    <col min="12554" max="12555" width="7" style="62" customWidth="true"/>
    <col min="12556" max="12562" width="6.28515625" style="62" customWidth="true"/>
    <col min="12563" max="12805" width="9.140625" style="62"/>
    <col min="12806" max="12806" width="5" style="62" customWidth="true"/>
    <col min="12807" max="12807" width="13.85546875" style="62" customWidth="true"/>
    <col min="12808" max="12809" width="6.28515625" style="62" customWidth="true"/>
    <col min="12810" max="12811" width="7" style="62" customWidth="true"/>
    <col min="12812" max="12818" width="6.28515625" style="62" customWidth="true"/>
    <col min="12819" max="13061" width="9.140625" style="62"/>
    <col min="13062" max="13062" width="5" style="62" customWidth="true"/>
    <col min="13063" max="13063" width="13.85546875" style="62" customWidth="true"/>
    <col min="13064" max="13065" width="6.28515625" style="62" customWidth="true"/>
    <col min="13066" max="13067" width="7" style="62" customWidth="true"/>
    <col min="13068" max="13074" width="6.28515625" style="62" customWidth="true"/>
    <col min="13075" max="13317" width="9.140625" style="62"/>
    <col min="13318" max="13318" width="5" style="62" customWidth="true"/>
    <col min="13319" max="13319" width="13.85546875" style="62" customWidth="true"/>
    <col min="13320" max="13321" width="6.28515625" style="62" customWidth="true"/>
    <col min="13322" max="13323" width="7" style="62" customWidth="true"/>
    <col min="13324" max="13330" width="6.28515625" style="62" customWidth="true"/>
    <col min="13331" max="13573" width="9.140625" style="62"/>
    <col min="13574" max="13574" width="5" style="62" customWidth="true"/>
    <col min="13575" max="13575" width="13.85546875" style="62" customWidth="true"/>
    <col min="13576" max="13577" width="6.28515625" style="62" customWidth="true"/>
    <col min="13578" max="13579" width="7" style="62" customWidth="true"/>
    <col min="13580" max="13586" width="6.28515625" style="62" customWidth="true"/>
    <col min="13587" max="13829" width="9.140625" style="62"/>
    <col min="13830" max="13830" width="5" style="62" customWidth="true"/>
    <col min="13831" max="13831" width="13.85546875" style="62" customWidth="true"/>
    <col min="13832" max="13833" width="6.28515625" style="62" customWidth="true"/>
    <col min="13834" max="13835" width="7" style="62" customWidth="true"/>
    <col min="13836" max="13842" width="6.28515625" style="62" customWidth="true"/>
    <col min="13843" max="14085" width="9.140625" style="62"/>
    <col min="14086" max="14086" width="5" style="62" customWidth="true"/>
    <col min="14087" max="14087" width="13.85546875" style="62" customWidth="true"/>
    <col min="14088" max="14089" width="6.28515625" style="62" customWidth="true"/>
    <col min="14090" max="14091" width="7" style="62" customWidth="true"/>
    <col min="14092" max="14098" width="6.28515625" style="62" customWidth="true"/>
    <col min="14099" max="14341" width="9.140625" style="62"/>
    <col min="14342" max="14342" width="5" style="62" customWidth="true"/>
    <col min="14343" max="14343" width="13.85546875" style="62" customWidth="true"/>
    <col min="14344" max="14345" width="6.28515625" style="62" customWidth="true"/>
    <col min="14346" max="14347" width="7" style="62" customWidth="true"/>
    <col min="14348" max="14354" width="6.28515625" style="62" customWidth="true"/>
    <col min="14355" max="14597" width="9.140625" style="62"/>
    <col min="14598" max="14598" width="5" style="62" customWidth="true"/>
    <col min="14599" max="14599" width="13.85546875" style="62" customWidth="true"/>
    <col min="14600" max="14601" width="6.28515625" style="62" customWidth="true"/>
    <col min="14602" max="14603" width="7" style="62" customWidth="true"/>
    <col min="14604" max="14610" width="6.28515625" style="62" customWidth="true"/>
    <col min="14611" max="14853" width="9.140625" style="62"/>
    <col min="14854" max="14854" width="5" style="62" customWidth="true"/>
    <col min="14855" max="14855" width="13.85546875" style="62" customWidth="true"/>
    <col min="14856" max="14857" width="6.28515625" style="62" customWidth="true"/>
    <col min="14858" max="14859" width="7" style="62" customWidth="true"/>
    <col min="14860" max="14866" width="6.28515625" style="62" customWidth="true"/>
    <col min="14867" max="15109" width="9.140625" style="62"/>
    <col min="15110" max="15110" width="5" style="62" customWidth="true"/>
    <col min="15111" max="15111" width="13.85546875" style="62" customWidth="true"/>
    <col min="15112" max="15113" width="6.28515625" style="62" customWidth="true"/>
    <col min="15114" max="15115" width="7" style="62" customWidth="true"/>
    <col min="15116" max="15122" width="6.28515625" style="62" customWidth="true"/>
    <col min="15123" max="15365" width="9.140625" style="62"/>
    <col min="15366" max="15366" width="5" style="62" customWidth="true"/>
    <col min="15367" max="15367" width="13.85546875" style="62" customWidth="true"/>
    <col min="15368" max="15369" width="6.28515625" style="62" customWidth="true"/>
    <col min="15370" max="15371" width="7" style="62" customWidth="true"/>
    <col min="15372" max="15378" width="6.28515625" style="62" customWidth="true"/>
    <col min="15379" max="15621" width="9.140625" style="62"/>
    <col min="15622" max="15622" width="5" style="62" customWidth="true"/>
    <col min="15623" max="15623" width="13.85546875" style="62" customWidth="true"/>
    <col min="15624" max="15625" width="6.28515625" style="62" customWidth="true"/>
    <col min="15626" max="15627" width="7" style="62" customWidth="true"/>
    <col min="15628" max="15634" width="6.28515625" style="62" customWidth="true"/>
    <col min="15635" max="15877" width="9.140625" style="62"/>
    <col min="15878" max="15878" width="5" style="62" customWidth="true"/>
    <col min="15879" max="15879" width="13.85546875" style="62" customWidth="true"/>
    <col min="15880" max="15881" width="6.28515625" style="62" customWidth="true"/>
    <col min="15882" max="15883" width="7" style="62" customWidth="true"/>
    <col min="15884" max="15890" width="6.28515625" style="62" customWidth="true"/>
    <col min="15891" max="16133" width="9.140625" style="62"/>
    <col min="16134" max="16134" width="5" style="62" customWidth="true"/>
    <col min="16135" max="16135" width="13.85546875" style="62" customWidth="true"/>
    <col min="16136" max="16137" width="6.28515625" style="62" customWidth="true"/>
    <col min="16138" max="16139" width="7" style="62" customWidth="true"/>
    <col min="16140" max="16146" width="6.28515625" style="62" customWidth="true"/>
    <col min="16147" max="16384" width="9.140625" style="62"/>
  </cols>
  <sheetData>
    <row r="1" x14ac:dyDescent="0.2">
      <c r="A1" s="30" t="s">
        <v>64</v>
      </c>
    </row>
    <row r="4" ht="29.1" customHeight="true" x14ac:dyDescent="0.4">
      <c r="A4" s="61"/>
      <c r="B4" s="2838" t="s">
        <v>125</v>
      </c>
      <c r="C4" s="2838"/>
      <c r="D4" s="2838"/>
      <c r="E4" s="2838"/>
      <c r="F4" s="2838"/>
      <c r="G4" s="2838"/>
      <c r="H4" s="2838"/>
      <c r="I4" s="2838"/>
      <c r="J4" s="2838"/>
      <c r="K4" s="2838"/>
      <c r="L4" s="2838"/>
      <c r="M4" s="2838"/>
      <c r="N4" s="2838"/>
      <c r="O4" s="2838"/>
      <c r="P4" s="2838"/>
      <c r="Q4" s="2838"/>
      <c r="R4" s="2838"/>
      <c r="S4" s="2838"/>
      <c r="T4" s="2838"/>
      <c r="U4" s="2838"/>
      <c r="V4" s="2838"/>
      <c r="W4" s="2838"/>
      <c r="X4" s="2838"/>
      <c r="Y4" s="2838"/>
    </row>
    <row r="5" ht="29.1" customHeight="true" x14ac:dyDescent="0.4">
      <c r="A5" s="61"/>
      <c r="B5" s="2806" t="str">
        <f ca="true">IF(ISERROR(INDIRECT(CONCATENATE($B105,"!A2"))),"",INDIRECT(CONCATENATE($B105,"!A2")))</f>
        <v>Cameroon</v>
      </c>
      <c r="C5" s="2806"/>
      <c r="D5" s="2806"/>
      <c r="E5" s="2806"/>
      <c r="F5" s="2806"/>
      <c r="G5" s="2806"/>
      <c r="H5" s="2806"/>
      <c r="I5" s="2806"/>
      <c r="J5" s="2806"/>
      <c r="K5" s="2806"/>
      <c r="L5" s="2806"/>
      <c r="M5" s="2806"/>
      <c r="N5" s="2806"/>
      <c r="O5" s="2806"/>
      <c r="P5" s="2806"/>
      <c r="Q5" s="2806"/>
      <c r="R5" s="2806"/>
      <c r="S5" s="2806"/>
      <c r="T5" s="2806"/>
      <c r="U5" s="2806"/>
      <c r="V5" s="2806"/>
      <c r="W5" s="2806"/>
      <c r="X5" s="2806"/>
      <c r="Y5" s="2806"/>
    </row>
    <row r="6" x14ac:dyDescent="0.2">
      <c r="F6" s="62"/>
      <c r="G6" s="62"/>
      <c r="J6" s="63"/>
      <c r="K6" s="63"/>
      <c r="L6" s="63"/>
      <c r="M6" s="63"/>
      <c r="N6" s="63"/>
      <c r="O6" s="63"/>
      <c r="P6" s="63"/>
    </row>
    <row r="7" s="64" customFormat="true" ht="18" x14ac:dyDescent="0.25">
      <c r="B7" s="2803" t="str">
        <f>B118</f>
        <v>National use of drinking water sources, 2000–2020</v>
      </c>
      <c r="C7" s="2803"/>
      <c r="D7" s="2803"/>
      <c r="E7" s="2803"/>
      <c r="F7" s="2803"/>
      <c r="G7" s="2803"/>
      <c r="H7" s="2803"/>
      <c r="I7" s="2803"/>
      <c r="J7" s="2803" t="str">
        <f>B218</f>
        <v>Urban use of drinking water sources,  2000–2020</v>
      </c>
      <c r="K7" s="2803"/>
      <c r="L7" s="2803"/>
      <c r="M7" s="2803"/>
      <c r="N7" s="2803"/>
      <c r="O7" s="2803"/>
      <c r="P7" s="2803"/>
      <c r="Q7" s="2803"/>
      <c r="R7" s="2803" t="str">
        <f>B318</f>
        <v>Rural use of drinking water sources, 2000–2020</v>
      </c>
      <c r="S7" s="2803"/>
      <c r="T7" s="2803"/>
      <c r="U7" s="2803"/>
      <c r="V7" s="2803"/>
      <c r="W7" s="2803"/>
      <c r="X7" s="2803"/>
      <c r="Y7" s="2803"/>
    </row>
    <row r="8" s="64" customFormat="true" x14ac:dyDescent="0.2"/>
    <row r="17" x14ac:dyDescent="0.2">
      <c r="Q17" s="63"/>
      <c r="R17" s="63"/>
      <c r="S17" s="63"/>
      <c r="T17" s="63"/>
      <c r="U17" s="63"/>
      <c r="V17" s="63"/>
    </row>
    <row r="18" x14ac:dyDescent="0.2">
      <c r="Q18" s="63"/>
      <c r="R18" s="63"/>
      <c r="S18" s="63"/>
      <c r="T18" s="63"/>
      <c r="U18" s="63"/>
      <c r="V18" s="63"/>
    </row>
    <row r="19" x14ac:dyDescent="0.2">
      <c r="Q19" s="63"/>
      <c r="R19" s="63"/>
      <c r="S19" s="63"/>
      <c r="T19" s="63"/>
      <c r="U19" s="63"/>
      <c r="V19" s="63"/>
    </row>
    <row r="20" x14ac:dyDescent="0.2">
      <c r="Q20" s="63"/>
      <c r="R20" s="63"/>
      <c r="S20" s="63"/>
      <c r="T20" s="63"/>
      <c r="U20" s="63"/>
      <c r="V20" s="63"/>
    </row>
    <row r="21" x14ac:dyDescent="0.2">
      <c r="Q21" s="63"/>
      <c r="R21" s="63"/>
      <c r="S21" s="63"/>
      <c r="T21" s="63"/>
      <c r="U21" s="63"/>
      <c r="V21" s="63"/>
    </row>
    <row r="22" x14ac:dyDescent="0.2">
      <c r="Q22" s="63"/>
      <c r="R22" s="63"/>
      <c r="S22" s="63"/>
      <c r="T22" s="63"/>
      <c r="U22" s="63"/>
      <c r="V22" s="63"/>
    </row>
    <row r="23" x14ac:dyDescent="0.2">
      <c r="Q23" s="63"/>
      <c r="R23" s="63"/>
      <c r="S23" s="63"/>
      <c r="T23" s="63"/>
      <c r="U23" s="63"/>
      <c r="V23" s="63"/>
    </row>
    <row r="31" s="66" customFormat="true" x14ac:dyDescent="0.2">
      <c r="B31" s="2816" t="str">
        <f ca="true">IF(ISERROR(INDIRECT(CONCATENATE($B105,"!A2"))),"",INDIRECT(CONCATENATE($B105,"!A2")))</f>
        <v>Cameroon</v>
      </c>
      <c r="C31" s="2817"/>
      <c r="D31" s="2817"/>
      <c r="E31" s="2818"/>
      <c r="F31" s="2808" t="s">
        <v>0</v>
      </c>
      <c r="G31" s="2808"/>
      <c r="H31" s="2808"/>
      <c r="I31" s="2809"/>
      <c r="J31" s="2807" t="s">
        <v>1</v>
      </c>
      <c r="K31" s="2808"/>
      <c r="L31" s="2808"/>
      <c r="M31" s="2809"/>
      <c r="N31" s="2807" t="s">
        <v>2</v>
      </c>
      <c r="O31" s="2808"/>
      <c r="P31" s="2808"/>
      <c r="Q31" s="2809"/>
      <c r="R31" s="2807" t="s">
        <v>3</v>
      </c>
      <c r="S31" s="2808"/>
      <c r="T31" s="2808"/>
      <c r="U31" s="2809"/>
      <c r="V31" s="2807" t="s">
        <v>4</v>
      </c>
      <c r="W31" s="2808"/>
      <c r="X31" s="2808"/>
      <c r="Y31" s="2809"/>
    </row>
    <row r="32" s="70" customFormat="true" ht="22.5" customHeight="true" x14ac:dyDescent="0.2">
      <c r="B32" s="2819"/>
      <c r="C32" s="2820"/>
      <c r="D32" s="2820"/>
      <c r="E32" s="2821"/>
      <c r="F32" s="67" t="s">
        <v>15</v>
      </c>
      <c r="G32" s="68" t="s">
        <v>16</v>
      </c>
      <c r="H32" s="68" t="s">
        <v>22</v>
      </c>
      <c r="I32" s="69" t="s">
        <v>24</v>
      </c>
      <c r="J32" s="67" t="s">
        <v>15</v>
      </c>
      <c r="K32" s="68" t="s">
        <v>16</v>
      </c>
      <c r="L32" s="68" t="s">
        <v>22</v>
      </c>
      <c r="M32" s="69" t="s">
        <v>23</v>
      </c>
      <c r="N32" s="67" t="s">
        <v>15</v>
      </c>
      <c r="O32" s="68" t="s">
        <v>16</v>
      </c>
      <c r="P32" s="68" t="s">
        <v>22</v>
      </c>
      <c r="Q32" s="69" t="s">
        <v>23</v>
      </c>
      <c r="R32" s="67" t="s">
        <v>15</v>
      </c>
      <c r="S32" s="68" t="s">
        <v>16</v>
      </c>
      <c r="T32" s="68" t="s">
        <v>22</v>
      </c>
      <c r="U32" s="69" t="s">
        <v>23</v>
      </c>
      <c r="V32" s="67" t="s">
        <v>15</v>
      </c>
      <c r="W32" s="68" t="s">
        <v>16</v>
      </c>
      <c r="X32" s="68" t="s">
        <v>22</v>
      </c>
      <c r="Y32" s="69" t="s">
        <v>23</v>
      </c>
    </row>
    <row r="33" x14ac:dyDescent="0.2">
      <c r="B33" s="2810" t="s">
        <v>5</v>
      </c>
      <c r="C33" s="2811"/>
      <c r="D33" s="2814" t="s">
        <v>25</v>
      </c>
      <c r="E33" s="59">
        <f>C99</f>
        <v>2000</v>
      </c>
      <c r="F33" s="71">
        <f ca="true">E99</f>
        <v>30.561636775434224</v>
      </c>
      <c r="G33" s="72">
        <f t="shared" ref="G33:I34" ca="true" si="0">F99</f>
        <v>6.7838345681968395</v>
      </c>
      <c r="H33" s="73">
        <f t="shared" ca="true" si="0"/>
        <v>39.593510986443562</v>
      </c>
      <c r="I33" s="74">
        <f t="shared" ca="true" si="0"/>
        <v>23.061017669925377</v>
      </c>
      <c r="J33" s="71">
        <f ca="true">J99</f>
        <v>31.357521784035654</v>
      </c>
      <c r="K33" s="72">
        <f t="shared" ref="K33:M34" ca="true" si="1">K99</f>
        <v>6.1872589751629485</v>
      </c>
      <c r="L33" s="73">
        <f t="shared" ca="true" si="1"/>
        <v>36.471548887968083</v>
      </c>
      <c r="M33" s="74">
        <f t="shared" ca="true" si="1"/>
        <v>25.983670352833315</v>
      </c>
      <c r="N33" s="71">
        <f ca="true">O99</f>
        <v>48.524926121639218</v>
      </c>
      <c r="O33" s="72">
        <f t="shared" ref="O33:Q34" ca="true" si="2">P99</f>
        <v>8.3518421308975324</v>
      </c>
      <c r="P33" s="73">
        <f t="shared" ca="true" si="2"/>
        <v>25.193535985694325</v>
      </c>
      <c r="Q33" s="74">
        <f t="shared" ca="true" si="2"/>
        <v>17.929695761768926</v>
      </c>
      <c r="R33" s="71">
        <f ca="true">T99</f>
        <v>67.387488347535495</v>
      </c>
      <c r="S33" s="72">
        <f t="shared" ref="S33:U34" ca="true" si="3">U99</f>
        <v>7.7941170416074996</v>
      </c>
      <c r="T33" s="73">
        <f t="shared" ca="true" si="3"/>
        <v>16.144332918308123</v>
      </c>
      <c r="U33" s="74">
        <f t="shared" ca="true" si="3"/>
        <v>8.6740616925488894</v>
      </c>
      <c r="V33" s="71">
        <f ca="true">Y99</f>
        <v>87.398100687632265</v>
      </c>
      <c r="W33" s="72">
        <f t="shared" ref="W33:Y34" ca="true" si="4">Z99</f>
        <v>4.9799937048656604</v>
      </c>
      <c r="X33" s="73">
        <f t="shared" ca="true" si="4"/>
        <v>6.0249386898591695</v>
      </c>
      <c r="Y33" s="74">
        <f t="shared" ca="true" si="4"/>
        <v>1.5969669176429022</v>
      </c>
    </row>
    <row r="34" x14ac:dyDescent="0.2">
      <c r="B34" s="2812"/>
      <c r="C34" s="2813"/>
      <c r="D34" s="2815"/>
      <c r="E34" s="60">
        <f>C100</f>
        <v>2020</v>
      </c>
      <c r="F34" s="76">
        <f ca="true">E100</f>
        <v>39.816234743269632</v>
      </c>
      <c r="G34" s="77">
        <f t="shared" ca="true" si="0"/>
        <v>8.8380982868020777</v>
      </c>
      <c r="H34" s="78">
        <f t="shared" ca="true" si="0"/>
        <v>34.449948526002913</v>
      </c>
      <c r="I34" s="79">
        <f t="shared" ca="true" si="0"/>
        <v>16.895718443925375</v>
      </c>
      <c r="J34" s="76">
        <f ca="true">J100</f>
        <v>51.661054242637235</v>
      </c>
      <c r="K34" s="77">
        <f t="shared" ca="true" si="1"/>
        <v>10.19341782589045</v>
      </c>
      <c r="L34" s="78">
        <f t="shared" ca="true" si="1"/>
        <v>27.752657605366494</v>
      </c>
      <c r="M34" s="79">
        <f t="shared" ca="true" si="1"/>
        <v>10.392870326105822</v>
      </c>
      <c r="N34" s="76">
        <f ca="true">O100</f>
        <v>68.954689463842556</v>
      </c>
      <c r="O34" s="77">
        <f t="shared" ca="true" si="2"/>
        <v>11.868100100625606</v>
      </c>
      <c r="P34" s="78">
        <f t="shared" ca="true" si="2"/>
        <v>15.407304155614383</v>
      </c>
      <c r="Q34" s="79">
        <f t="shared" ca="true" si="2"/>
        <v>3.7699062799174499</v>
      </c>
      <c r="R34" s="76">
        <f ca="true">T100</f>
        <v>88.739278807927136</v>
      </c>
      <c r="S34" s="77">
        <f t="shared" ca="true" si="3"/>
        <v>10.263690518480633</v>
      </c>
      <c r="T34" s="78">
        <f t="shared" ca="true" si="3"/>
        <v>0.99703067359223496</v>
      </c>
      <c r="U34" s="79">
        <f t="shared" ca="true" si="3"/>
        <v>0</v>
      </c>
      <c r="V34" s="76">
        <f ca="true">Y100</f>
        <v>94.571960932345434</v>
      </c>
      <c r="W34" s="77">
        <f t="shared" ca="true" si="4"/>
        <v>5.3887643598017947</v>
      </c>
      <c r="X34" s="78">
        <f t="shared" ca="true" si="4"/>
        <v>3.9274707852769097E-2</v>
      </c>
      <c r="Y34" s="79">
        <f t="shared" ca="true" si="4"/>
        <v>0</v>
      </c>
    </row>
    <row r="35" x14ac:dyDescent="0.2">
      <c r="F35" s="62"/>
      <c r="H35" s="65"/>
    </row>
    <row r="36" x14ac:dyDescent="0.2">
      <c r="B36" s="2810" t="s">
        <v>6</v>
      </c>
      <c r="C36" s="2811"/>
      <c r="D36" s="2814" t="s">
        <v>25</v>
      </c>
      <c r="E36" s="59">
        <f>C199</f>
        <v>2000</v>
      </c>
      <c r="F36" s="71">
        <f ca="true">E199</f>
        <v>55.535700187991011</v>
      </c>
      <c r="G36" s="72">
        <f t="shared" ref="G36:I37" ca="true" si="5">F199</f>
        <v>10.04564089240065</v>
      </c>
      <c r="H36" s="73">
        <f t="shared" ca="true" si="5"/>
        <v>25.061884940167488</v>
      </c>
      <c r="I36" s="74">
        <f t="shared" ca="true" si="5"/>
        <v>9.3567739794408453</v>
      </c>
      <c r="J36" s="71">
        <f ca="true">J199</f>
        <v>76.661315056408313</v>
      </c>
      <c r="K36" s="72">
        <f t="shared" ref="K36:M37" ca="true" si="6">K199</f>
        <v>8.6319605921739555</v>
      </c>
      <c r="L36" s="73">
        <f t="shared" ca="true" si="6"/>
        <v>10.953380770853073</v>
      </c>
      <c r="M36" s="74">
        <f t="shared" ca="true" si="6"/>
        <v>3.7533435805646604</v>
      </c>
      <c r="N36" s="71">
        <f ca="true">O199</f>
        <v>80.509441481585753</v>
      </c>
      <c r="O36" s="72">
        <f t="shared" ref="O36:Q37" ca="true" si="7">P199</f>
        <v>8.1978374143587036</v>
      </c>
      <c r="P36" s="73">
        <f t="shared" ca="true" si="7"/>
        <v>9.1570114833864693</v>
      </c>
      <c r="Q36" s="74">
        <f t="shared" ca="true" si="7"/>
        <v>2.1357096206690755</v>
      </c>
      <c r="R36" s="71">
        <f ca="true">T199</f>
        <v>87.561603552305513</v>
      </c>
      <c r="S36" s="72">
        <f t="shared" ref="S36:U37" ca="true" si="8">U199</f>
        <v>6.302998909537993</v>
      </c>
      <c r="T36" s="73">
        <f t="shared" ca="true" si="8"/>
        <v>5.0764372572076155</v>
      </c>
      <c r="U36" s="74">
        <f t="shared" ca="true" si="8"/>
        <v>1.0589602809488809</v>
      </c>
      <c r="V36" s="71">
        <f ca="true">Y199</f>
        <v>93.483177573181436</v>
      </c>
      <c r="W36" s="72">
        <f t="shared" ref="W36:Y37" ca="true" si="9">Z199</f>
        <v>3.5174727399553274</v>
      </c>
      <c r="X36" s="73">
        <f t="shared" ca="true" si="9"/>
        <v>2.6718437969574893</v>
      </c>
      <c r="Y36" s="74">
        <f t="shared" ca="true" si="9"/>
        <v>0.32750588990574769</v>
      </c>
    </row>
    <row r="37" x14ac:dyDescent="0.2">
      <c r="B37" s="2812"/>
      <c r="C37" s="2813"/>
      <c r="D37" s="2815"/>
      <c r="E37" s="60">
        <f>C200</f>
        <v>2020</v>
      </c>
      <c r="F37" s="76">
        <f ca="true">E200</f>
        <v>73.385673370777397</v>
      </c>
      <c r="G37" s="77">
        <f t="shared" ca="true" si="5"/>
        <v>13.274454429031429</v>
      </c>
      <c r="H37" s="78">
        <f t="shared" ca="true" si="5"/>
        <v>10.055200927716669</v>
      </c>
      <c r="I37" s="79">
        <f t="shared" ca="true" si="5"/>
        <v>3.2846712724744975</v>
      </c>
      <c r="J37" s="76">
        <f ca="true">J200</f>
        <v>85.40912425208866</v>
      </c>
      <c r="K37" s="77">
        <f t="shared" ca="true" si="6"/>
        <v>9.6169520991603399</v>
      </c>
      <c r="L37" s="78">
        <f t="shared" ca="true" si="6"/>
        <v>4.973923648750997</v>
      </c>
      <c r="M37" s="79">
        <f t="shared" ca="true" si="6"/>
        <v>0</v>
      </c>
      <c r="N37" s="76">
        <f ca="true">O200</f>
        <v>89.854744729185697</v>
      </c>
      <c r="O37" s="77">
        <f t="shared" ca="true" si="7"/>
        <v>9.1494186848513763</v>
      </c>
      <c r="P37" s="78">
        <f t="shared" ca="true" si="7"/>
        <v>0.84790447487233678</v>
      </c>
      <c r="Q37" s="79">
        <f t="shared" ca="true" si="7"/>
        <v>0.14793211109059712</v>
      </c>
      <c r="R37" s="76">
        <f ca="true">T200</f>
        <v>92.488843951214506</v>
      </c>
      <c r="S37" s="77">
        <f t="shared" ca="true" si="8"/>
        <v>6.6576793813592197</v>
      </c>
      <c r="T37" s="78">
        <f t="shared" ca="true" si="8"/>
        <v>0.5554412046523538</v>
      </c>
      <c r="U37" s="79">
        <f t="shared" ca="true" si="8"/>
        <v>0.29803546277392456</v>
      </c>
      <c r="V37" s="76">
        <f ca="true">Y200</f>
        <v>95.914867297277667</v>
      </c>
      <c r="W37" s="77">
        <f t="shared" ca="true" si="9"/>
        <v>3.6089694406300787</v>
      </c>
      <c r="X37" s="78">
        <f t="shared" ca="true" si="9"/>
        <v>0.45206554916559583</v>
      </c>
      <c r="Y37" s="79">
        <f t="shared" ca="true" si="9"/>
        <v>2.4097712926661075E-2</v>
      </c>
    </row>
    <row r="38" x14ac:dyDescent="0.2">
      <c r="F38" s="62"/>
      <c r="G38" s="62"/>
      <c r="H38" s="65"/>
      <c r="I38" s="65"/>
    </row>
    <row r="39" x14ac:dyDescent="0.2">
      <c r="B39" s="2810" t="s">
        <v>7</v>
      </c>
      <c r="C39" s="2811"/>
      <c r="D39" s="2814" t="s">
        <v>25</v>
      </c>
      <c r="E39" s="59">
        <f>C299</f>
        <v>2000</v>
      </c>
      <c r="F39" s="71">
        <f ca="true">E299</f>
        <v>28.131133658514614</v>
      </c>
      <c r="G39" s="72">
        <f t="shared" ref="G39:I40" ca="true" si="10">F299</f>
        <v>6.5800961608175612</v>
      </c>
      <c r="H39" s="73">
        <f t="shared" ca="true" si="10"/>
        <v>44.235940705518999</v>
      </c>
      <c r="I39" s="74">
        <f t="shared" ca="true" si="10"/>
        <v>21.052829475148826</v>
      </c>
      <c r="J39" s="71">
        <f ca="true">J299</f>
        <v>26.914404413193076</v>
      </c>
      <c r="K39" s="72">
        <f t="shared" ref="K39:M40" ca="true" si="11">K299</f>
        <v>5.6655057136629479</v>
      </c>
      <c r="L39" s="73">
        <f t="shared" ca="true" si="11"/>
        <v>38.119091074154312</v>
      </c>
      <c r="M39" s="74">
        <f t="shared" ca="true" si="11"/>
        <v>29.300998798989667</v>
      </c>
      <c r="N39" s="71">
        <f ca="true">O299</f>
        <v>31.031415545719696</v>
      </c>
      <c r="O39" s="72">
        <f t="shared" ref="O39:Q40" ca="true" si="12">P299</f>
        <v>6.1891343905017626</v>
      </c>
      <c r="P39" s="73">
        <f t="shared" ca="true" si="12"/>
        <v>36.389697373417675</v>
      </c>
      <c r="Q39" s="74">
        <f t="shared" ca="true" si="12"/>
        <v>26.389752690360865</v>
      </c>
      <c r="R39" s="71">
        <f ca="true">T299</f>
        <v>40.51192242653746</v>
      </c>
      <c r="S39" s="72">
        <f t="shared" ref="S39:U40" ca="true" si="13">U299</f>
        <v>7.6702372098427638</v>
      </c>
      <c r="T39" s="73">
        <f t="shared" ca="true" si="13"/>
        <v>26.786607075134953</v>
      </c>
      <c r="U39" s="74">
        <f t="shared" ca="true" si="13"/>
        <v>25.031233288484827</v>
      </c>
      <c r="V39" s="71">
        <f ca="true">Y299</f>
        <v>47.5794433673558</v>
      </c>
      <c r="W39" s="72">
        <f t="shared" ref="W39:Y40" ca="true" si="14">Z299</f>
        <v>8.1759688651378593</v>
      </c>
      <c r="X39" s="73">
        <f t="shared" ca="true" si="14"/>
        <v>23.812110120232774</v>
      </c>
      <c r="Y39" s="74">
        <f t="shared" ca="true" si="14"/>
        <v>20.432477647273572</v>
      </c>
    </row>
    <row r="40" x14ac:dyDescent="0.2">
      <c r="B40" s="2812"/>
      <c r="C40" s="2813"/>
      <c r="D40" s="2815"/>
      <c r="E40" s="60">
        <f>C300</f>
        <v>2020</v>
      </c>
      <c r="F40" s="76">
        <f ca="true">E300</f>
        <v>37.083212087704652</v>
      </c>
      <c r="G40" s="77">
        <f t="shared" ca="true" si="10"/>
        <v>8.6740585875831737</v>
      </c>
      <c r="H40" s="78">
        <f t="shared" ca="true" si="10"/>
        <v>35.081611022936556</v>
      </c>
      <c r="I40" s="79">
        <f t="shared" ca="true" si="10"/>
        <v>19.161118301775616</v>
      </c>
      <c r="J40" s="76">
        <f ca="true">J300</f>
        <v>41.49333730920398</v>
      </c>
      <c r="K40" s="77">
        <f t="shared" ca="true" si="11"/>
        <v>8.7343838635717947</v>
      </c>
      <c r="L40" s="78">
        <f t="shared" ca="true" si="11"/>
        <v>34.963169348185147</v>
      </c>
      <c r="M40" s="79">
        <f t="shared" ca="true" si="11"/>
        <v>14.80910947903908</v>
      </c>
      <c r="N40" s="76">
        <f ca="true">O300</f>
        <v>45.526588007315098</v>
      </c>
      <c r="O40" s="77">
        <f t="shared" ca="true" si="12"/>
        <v>9.0801584962547697</v>
      </c>
      <c r="P40" s="78">
        <f t="shared" ca="true" si="12"/>
        <v>32.839301261176161</v>
      </c>
      <c r="Q40" s="79">
        <f t="shared" ca="true" si="12"/>
        <v>12.553952235253973</v>
      </c>
      <c r="R40" s="76">
        <f ca="true">T300</f>
        <v>50.122071216725971</v>
      </c>
      <c r="S40" s="77">
        <f t="shared" ca="true" si="13"/>
        <v>9.4897539453493476</v>
      </c>
      <c r="T40" s="78">
        <f t="shared" ca="true" si="13"/>
        <v>30.276132410804848</v>
      </c>
      <c r="U40" s="79">
        <f t="shared" ca="true" si="13"/>
        <v>10.112042427119832</v>
      </c>
      <c r="V40" s="76">
        <f ca="true">Y300</f>
        <v>65.782350053557096</v>
      </c>
      <c r="W40" s="77">
        <f t="shared" ca="true" si="14"/>
        <v>11.303924717254894</v>
      </c>
      <c r="X40" s="78">
        <f t="shared" ca="true" si="14"/>
        <v>18.539921469639239</v>
      </c>
      <c r="Y40" s="79">
        <f t="shared" ca="true" si="14"/>
        <v>4.373803759548764</v>
      </c>
    </row>
    <row r="97" s="66" customFormat="true" ht="16.5" customHeight="true" x14ac:dyDescent="0.2">
      <c r="A97" s="2824" t="s">
        <v>5</v>
      </c>
      <c r="B97" s="2824"/>
      <c r="C97" s="2824"/>
      <c r="D97" s="2822" t="s">
        <v>0</v>
      </c>
      <c r="E97" s="2811"/>
      <c r="F97" s="2811"/>
      <c r="G97" s="2811"/>
      <c r="H97" s="2823"/>
      <c r="I97" s="2822" t="s">
        <v>1</v>
      </c>
      <c r="J97" s="2811"/>
      <c r="K97" s="2811"/>
      <c r="L97" s="2811"/>
      <c r="M97" s="2823"/>
      <c r="N97" s="2822" t="s">
        <v>2</v>
      </c>
      <c r="O97" s="2811"/>
      <c r="P97" s="2811"/>
      <c r="Q97" s="2811"/>
      <c r="R97" s="2823"/>
      <c r="S97" s="2822" t="s">
        <v>3</v>
      </c>
      <c r="T97" s="2811"/>
      <c r="U97" s="2811"/>
      <c r="V97" s="2811"/>
      <c r="W97" s="2823"/>
      <c r="X97" s="2822" t="s">
        <v>4</v>
      </c>
      <c r="Y97" s="2811"/>
      <c r="Z97" s="2811"/>
      <c r="AA97" s="2811"/>
      <c r="AB97" s="2823"/>
    </row>
    <row r="98" s="70" customFormat="true" ht="22.5" customHeight="true" x14ac:dyDescent="0.2">
      <c r="A98" s="2825"/>
      <c r="B98" s="2825"/>
      <c r="C98" s="2825"/>
      <c r="D98" s="80" t="s">
        <v>14</v>
      </c>
      <c r="E98" s="81" t="s">
        <v>15</v>
      </c>
      <c r="F98" s="68" t="s">
        <v>16</v>
      </c>
      <c r="G98" s="68" t="s">
        <v>22</v>
      </c>
      <c r="H98" s="69" t="s">
        <v>17</v>
      </c>
      <c r="I98" s="80" t="s">
        <v>14</v>
      </c>
      <c r="J98" s="81" t="s">
        <v>15</v>
      </c>
      <c r="K98" s="68" t="s">
        <v>16</v>
      </c>
      <c r="L98" s="68" t="s">
        <v>22</v>
      </c>
      <c r="M98" s="69" t="s">
        <v>17</v>
      </c>
      <c r="N98" s="80" t="s">
        <v>14</v>
      </c>
      <c r="O98" s="81" t="s">
        <v>15</v>
      </c>
      <c r="P98" s="68" t="s">
        <v>16</v>
      </c>
      <c r="Q98" s="68" t="s">
        <v>22</v>
      </c>
      <c r="R98" s="69" t="s">
        <v>17</v>
      </c>
      <c r="S98" s="80" t="s">
        <v>14</v>
      </c>
      <c r="T98" s="81" t="s">
        <v>15</v>
      </c>
      <c r="U98" s="68" t="s">
        <v>16</v>
      </c>
      <c r="V98" s="68" t="s">
        <v>22</v>
      </c>
      <c r="W98" s="69" t="s">
        <v>17</v>
      </c>
      <c r="X98" s="80" t="s">
        <v>14</v>
      </c>
      <c r="Y98" s="81" t="s">
        <v>15</v>
      </c>
      <c r="Z98" s="68" t="s">
        <v>16</v>
      </c>
      <c r="AA98" s="68" t="s">
        <v>22</v>
      </c>
      <c r="AB98" s="69" t="s">
        <v>17</v>
      </c>
    </row>
    <row r="99" s="90" customFormat="true" ht="15" customHeight="true" x14ac:dyDescent="0.2">
      <c r="A99" s="2829" t="s">
        <v>10</v>
      </c>
      <c r="B99" s="2830"/>
      <c r="C99" s="244">
        <v>2000</v>
      </c>
      <c r="D99" s="82">
        <f ca="true">IF((D101+H101)&gt;100,D101*100/(D101+H101),D101)</f>
        <v>37.345471343631061</v>
      </c>
      <c r="E99" s="83">
        <f ca="true">D99*AVERAGEIF(E105:E116,"&gt;0")/100</f>
        <v>30.561636775434224</v>
      </c>
      <c r="F99" s="84">
        <f ca="true">D99*(100-AVERAGEIF(E105:E116,"&gt;0"))/100</f>
        <v>6.7838345681968395</v>
      </c>
      <c r="G99" s="85">
        <f ca="true">100-(E99+F99+H99)</f>
        <v>39.593510986443562</v>
      </c>
      <c r="H99" s="86">
        <f ca="true">IF((D101+H101)&gt;100,H101*100/(D101+H101),H101)</f>
        <v>23.061017669925377</v>
      </c>
      <c r="I99" s="82">
        <f ca="true">IF((I101+M101)&gt;100,I101*100/(I101+M101),I101)</f>
        <v>37.544780759198602</v>
      </c>
      <c r="J99" s="83">
        <f ca="true">I99*AVERAGEIF(J105:J116,"&gt;0")/100</f>
        <v>31.357521784035654</v>
      </c>
      <c r="K99" s="87">
        <f ca="true">I99*(100-AVERAGEIF(J105:J116,"&gt;0"))/100</f>
        <v>6.1872589751629485</v>
      </c>
      <c r="L99" s="88">
        <f ca="true">100-(J99+K99+M99)</f>
        <v>36.471548887968083</v>
      </c>
      <c r="M99" s="89">
        <f ca="true">IF((I101+M101)&gt;100,M101*100/(I101+M101),M101)</f>
        <v>25.983670352833315</v>
      </c>
      <c r="N99" s="82">
        <f ca="true">IF((N101+R101)&gt;100,N101*100/(N101+R101),N101)</f>
        <v>56.876768252536749</v>
      </c>
      <c r="O99" s="83">
        <f ca="true">N99*AVERAGEIF(O105:O116,"&gt;0")/100</f>
        <v>48.524926121639218</v>
      </c>
      <c r="P99" s="87">
        <f ca="true">N99*(100-AVERAGEIF(O105:O116,"&gt;0"))/100</f>
        <v>8.3518421308975324</v>
      </c>
      <c r="Q99" s="88">
        <f ca="true">100-(O99+P99+R99)</f>
        <v>25.193535985694325</v>
      </c>
      <c r="R99" s="89">
        <f ca="true">IF((N101+R101)&gt;100,R101*100/(N101+R101),R101)</f>
        <v>17.929695761768926</v>
      </c>
      <c r="S99" s="82">
        <f ca="true">IF((S101+W101)&gt;100,S101*100/(S101+W101),S101)</f>
        <v>75.181605389142987</v>
      </c>
      <c r="T99" s="83">
        <f ca="true">S99*AVERAGEIF(T105:T116,"&gt;0")/100</f>
        <v>67.387488347535495</v>
      </c>
      <c r="U99" s="87">
        <f ca="true">S99*(100-AVERAGEIF(T105:T116,"&gt;0"))/100</f>
        <v>7.7941170416074996</v>
      </c>
      <c r="V99" s="88">
        <f ca="true">100-(T99+U99+W99)</f>
        <v>16.144332918308123</v>
      </c>
      <c r="W99" s="89">
        <f ca="true">IF((S101+W101)&gt;100,W101*100/(S101+W101),W101)</f>
        <v>8.6740616925488894</v>
      </c>
      <c r="X99" s="82">
        <f ca="true">IF((X101+AB101)&gt;100,X101*100/(X101+AB101),X101)</f>
        <v>92.378094392497928</v>
      </c>
      <c r="Y99" s="83">
        <f ca="true">X99*AVERAGEIF(Y105:Y116,"&gt;0")/100</f>
        <v>87.398100687632265</v>
      </c>
      <c r="Z99" s="87">
        <f ca="true">X99*(100-AVERAGEIF(Y105:Y116,"&gt;0"))/100</f>
        <v>4.9799937048656604</v>
      </c>
      <c r="AA99" s="88">
        <f ca="true">100-(Y99+Z99+AB99)</f>
        <v>6.0249386898591695</v>
      </c>
      <c r="AB99" s="89">
        <f ca="true">IF((X101+AB101)&gt;100,AB101*100/(X101+AB101),AB101)</f>
        <v>1.5969669176429022</v>
      </c>
    </row>
    <row r="100" s="90" customFormat="true" ht="15" customHeight="true" x14ac:dyDescent="0.2">
      <c r="A100" s="2831"/>
      <c r="B100" s="2832"/>
      <c r="C100" s="245">
        <v>2020</v>
      </c>
      <c r="D100" s="91">
        <f ca="true">IF((D102+H102)&gt;100,D102*100/(D102+H102),D102)</f>
        <v>48.654333030071712</v>
      </c>
      <c r="E100" s="92">
        <f ca="true">D100*AVERAGEIF(E105:E116,"&gt;0")/100</f>
        <v>39.816234743269632</v>
      </c>
      <c r="F100" s="93">
        <f ca="true">D100*(100-AVERAGEIF(E105:E116,"&gt;0"))/100</f>
        <v>8.8380982868020777</v>
      </c>
      <c r="G100" s="94">
        <f ca="true">100-(E100+F100+H100)</f>
        <v>34.449948526002913</v>
      </c>
      <c r="H100" s="95">
        <f ca="true">IF((D102+H102)&gt;100,H102*100/(D102+H102),H102)</f>
        <v>16.895718443925375</v>
      </c>
      <c r="I100" s="91">
        <f ca="true">IF((I102+M102)&gt;100,I102*100/(I102+M102),I102)</f>
        <v>61.854472068527684</v>
      </c>
      <c r="J100" s="92">
        <f ca="true">I100*AVERAGEIF(J105:J116,"&gt;0")/100</f>
        <v>51.661054242637235</v>
      </c>
      <c r="K100" s="93">
        <f ca="true">I100*(100-AVERAGEIF(J105:J116,"&gt;0"))/100</f>
        <v>10.19341782589045</v>
      </c>
      <c r="L100" s="94">
        <f ca="true">100-(J100+K100+M100)</f>
        <v>27.752657605366494</v>
      </c>
      <c r="M100" s="95">
        <f ca="true">IF((I102+M102)&gt;100,M102*100/(I102+M102),M102)</f>
        <v>10.392870326105822</v>
      </c>
      <c r="N100" s="91">
        <f ca="true">IF((N102+R102)&gt;100,N102*100/(N102+R102),N102)</f>
        <v>80.822789564468167</v>
      </c>
      <c r="O100" s="92">
        <f ca="true">N100*AVERAGEIF(O105:O116,"&gt;0")/100</f>
        <v>68.954689463842556</v>
      </c>
      <c r="P100" s="93">
        <f ca="true">N100*(100-AVERAGEIF(O105:O116,"&gt;0"))/100</f>
        <v>11.868100100625606</v>
      </c>
      <c r="Q100" s="94">
        <f ca="true">100-(O100+P100+R100)</f>
        <v>15.407304155614383</v>
      </c>
      <c r="R100" s="95">
        <f ca="true">IF((N102+R102)&gt;100,R102*100/(N102+R102),R102)</f>
        <v>3.7699062799174499</v>
      </c>
      <c r="S100" s="91">
        <f ca="true">IF((S102+W102)&gt;100,S102*100/(S102+W102),S102)</f>
        <v>99.002969326407765</v>
      </c>
      <c r="T100" s="92">
        <f ca="true">S100*AVERAGEIF(T105:T116,"&gt;0")/100</f>
        <v>88.739278807927136</v>
      </c>
      <c r="U100" s="93">
        <f ca="true">S100*(100-AVERAGEIF(T105:T116,"&gt;0"))/100</f>
        <v>10.263690518480633</v>
      </c>
      <c r="V100" s="94">
        <f ca="true">100-(T100+U100+W100)</f>
        <v>0.99703067359223496</v>
      </c>
      <c r="W100" s="95">
        <f ca="true">IF((S102+W102)&gt;100,W102*100/(S102+W102),W102)</f>
        <v>0</v>
      </c>
      <c r="X100" s="91">
        <f ca="true">IF((X102+AB102)&gt;100,X102*100/(X102+AB102),X102)</f>
        <v>99.960725292147231</v>
      </c>
      <c r="Y100" s="92">
        <f ca="true">X100*AVERAGEIF(Y105:Y116,"&gt;0")/100</f>
        <v>94.571960932345434</v>
      </c>
      <c r="Z100" s="93">
        <f ca="true">X100*(100-AVERAGEIF(Y105:Y116,"&gt;0"))/100</f>
        <v>5.3887643598017947</v>
      </c>
      <c r="AA100" s="94">
        <f ca="true">100-(Y100+Z100+AB100)</f>
        <v>3.9274707852769097E-2</v>
      </c>
      <c r="AB100" s="95">
        <f ca="true">IF((X102+AB102)&gt;100,AB102*100/(X102+AB102),AB102)</f>
        <v>0</v>
      </c>
    </row>
    <row r="101" hidden="true" x14ac:dyDescent="0.2">
      <c r="A101" s="2833" t="s">
        <v>12</v>
      </c>
      <c r="B101" s="2834"/>
      <c r="C101" s="96">
        <f>MinRegYear(C99,C105:C116)</f>
        <v>2000</v>
      </c>
      <c r="D101" s="97">
        <f ca="true">IF(MAX(C105:C116)-MIN(C105:C116)&lt;5,AVERAGEIF(C105:C116,"&gt;0",D105:D116),
IF(FORECAST($C101,D$105:D$116,$C$105:$C$116)&lt;0,0,
IF(FORECAST($C101,D$105:D$116,$C$105:$C$116)&gt;100,100,
FORECAST($C101,D$105:D$116,$C$105:$C$116))))</f>
        <v>37.345471343631061</v>
      </c>
      <c r="E101" s="98"/>
      <c r="F101" s="99"/>
      <c r="G101" s="99"/>
      <c r="H101" s="100">
        <f ca="true">IF(MAX(C105:C116)-MIN(C105:C116)&lt;5,AVERAGEIF(C105:C116,"&gt;0",H105:H116),
IF(FORECAST($C101,H$105:H$116,$C$105:$C$116)&lt;0,0,
IF(FORECAST($C101,H$105:H$116,$C$105:$C$116)&gt;100,100,
FORECAST($C101,H$105:H$116,$C$105:$C$116))))</f>
        <v>23.061017669925377</v>
      </c>
      <c r="I101" s="97">
        <f ca="true">IF(MAX(C105:C116)-MIN(C105:C116)&lt;5,AVERAGEIF(C105:C116,"&gt;0",I105:I116),
IF(FORECAST($C101,I$105:I$116,$C$105:$C$116)&lt;0,0,
IF(FORECAST($C101,I$105:I$116,$C$105:$C$116)&gt;100,100,
FORECAST($C101,I$105:I$116,$C$105:$C$116))))</f>
        <v>37.544780759198602</v>
      </c>
      <c r="J101" s="98"/>
      <c r="K101" s="99"/>
      <c r="L101" s="99"/>
      <c r="M101" s="100">
        <f ca="true">IF(MAX(C105:C116)-MIN(C105:C116)&lt;5,AVERAGEIF(C105:C116,"&gt;0",M105:M116),
IF(FORECAST($C101,M$105:M$116,$C$105:$C$116)&lt;0,0,
IF(FORECAST($C101,M$105:M$116,$C$105:$C$116)&gt;100,100,
FORECAST($C101,M$105:M$116,$C$105:$C$116))))</f>
        <v>25.983670352833315</v>
      </c>
      <c r="N101" s="97">
        <f ca="true">IF(MAX(C105:C116)-MIN(C105:C116)&lt;5,AVERAGEIF(C105:C116,"&gt;0",N105:N116),
IF(FORECAST($C101,N$105:N$116,$C$105:$C$116)&lt;0,0,
IF(FORECAST($C101,N$105:N$116,$C$105:$C$116)&gt;100,100,
FORECAST($C101,N$105:N$116,$C$105:$C$116))))</f>
        <v>56.876768252536749</v>
      </c>
      <c r="O101" s="98"/>
      <c r="P101" s="99"/>
      <c r="Q101" s="99"/>
      <c r="R101" s="100">
        <f ca="true">IF(MAX(C105:C116)-MIN(C105:C116)&lt;5,AVERAGEIF(C105:C116,"&gt;0",R105:R116),
IF(FORECAST($C101,R$105:R$116,$C$105:$C$116)&lt;0,0,
IF(FORECAST($C101,R$105:R$116,$C$105:$C$116)&gt;100,100,
FORECAST($C101,R$105:R$116,$C$105:$C$116))))</f>
        <v>17.929695761768926</v>
      </c>
      <c r="S101" s="97">
        <f ca="true">IF(MAX(C105:C116)-MIN(C105:C116)&lt;5,AVERAGEIF(C105:C116,"&gt;0",S105:S116),
IF(FORECAST($C101,S$105:S$116,$C$105:$C$116)&lt;0,0,
IF(FORECAST($C101,S$105:S$116,$C$105:$C$116)&gt;100,100,
FORECAST($C101,S$105:S$116,$C$105:$C$116))))</f>
        <v>75.181605389142987</v>
      </c>
      <c r="T101" s="98"/>
      <c r="U101" s="99"/>
      <c r="V101" s="99"/>
      <c r="W101" s="100">
        <f ca="true">IF(MAX(C105:C116)-MIN(C105:C116)&lt;5,AVERAGEIF(C105:C116,"&gt;0",W105:W116),
IF(FORECAST($C101,W$105:W$116,$C$105:$C$116)&lt;0,0,
IF(FORECAST($C101,W$105:W$116,$C$105:$C$116)&gt;100,100,
FORECAST($C101,W$105:W$116,$C$105:$C$116))))</f>
        <v>8.6740616925488894</v>
      </c>
      <c r="X101" s="97">
        <f ca="true">IF(MAX(C105:C116)-MIN(C105:C116)&lt;5,AVERAGEIF(C105:C116,"&gt;0",X105:X116),
IF(FORECAST($C101,X$105:X$116,$C$105:$C$116)&lt;0,0,
IF(FORECAST($C101,X$105:X$116,$C$105:$C$116)&gt;100,100,
FORECAST($C101,X$105:X$116,$C$105:$C$116))))</f>
        <v>92.378094392497928</v>
      </c>
      <c r="Y101" s="98"/>
      <c r="Z101" s="99"/>
      <c r="AA101" s="99"/>
      <c r="AB101" s="100">
        <f ca="true">IF(MAX(C105:C116)-MIN(C105:C116)&lt;5,AVERAGEIF(C105:C116,"&gt;0",AB105:AB116),
IF(FORECAST($C101,AB$105:AB$116,$C$105:$C$116)&lt;0,0,
IF(FORECAST($C101,AB$105:AB$116,$C$105:$C$116)&gt;100,100,
FORECAST($C101,AB$105:AB$116,$C$105:$C$116))))</f>
        <v>1.5969669176429022</v>
      </c>
    </row>
    <row r="102" hidden="true" x14ac:dyDescent="0.2">
      <c r="A102" s="2835"/>
      <c r="B102" s="2836"/>
      <c r="C102" s="75">
        <f>MaxRegYear(C100,C105:C116)</f>
        <v>2020</v>
      </c>
      <c r="D102" s="101">
        <f ca="true">IF(MAX(C105:C116)-MIN(C105:C116)&lt;5,AVERAGEIF(C105:C116,"&gt;0",D105:D116),
IF(FORECAST($C102,D$105:D$116,$C$105:$C$116)&lt;0,0,
IF(FORECAST($C102,D$105:D$116,$C$105:$C$116)&gt;100,100,
FORECAST($C102,D$105:D$116,$C$105:$C$116))))</f>
        <v>48.654333030071712</v>
      </c>
      <c r="E102" s="102"/>
      <c r="F102" s="103"/>
      <c r="G102" s="103"/>
      <c r="H102" s="104">
        <f ca="true">IF(MAX(C105:C116)-MIN(C105:C116)&lt;5,AVERAGEIF(C105:C116,"&gt;0",H105:H116),
IF(FORECAST($C102,H$105:H$116,$C$105:$C$116)&lt;0,0,
IF(FORECAST($C102,H$105:H$116,$C$105:$C$116)&gt;100,100,
FORECAST($C102,H$105:H$116,$C$105:$C$116))))</f>
        <v>16.895718443925375</v>
      </c>
      <c r="I102" s="101">
        <f ca="true">IF(MAX(C105:C116)-MIN(C105:C116)&lt;5,AVERAGEIF(C105:C116,"&gt;0",I105:I116),
IF(FORECAST($C102,I$105:I$116,$C$105:$C$116)&lt;0,0,
IF(FORECAST($C102,I$105:I$116,$C$105:$C$116)&gt;100,100,
FORECAST($C102,I$105:I$116,$C$105:$C$116))))</f>
        <v>61.854472068527684</v>
      </c>
      <c r="J102" s="102"/>
      <c r="K102" s="103"/>
      <c r="L102" s="103"/>
      <c r="M102" s="104">
        <f ca="true">IF(MAX(C105:C116)-MIN(C105:C116)&lt;5,AVERAGEIF(C105:C116,"&gt;0",M105:M116),
IF(FORECAST($C102,M$105:M$116,$C$105:$C$116)&lt;0,0,
IF(FORECAST($C102,M$105:M$116,$C$105:$C$116)&gt;100,100,
FORECAST($C102,M$105:M$116,$C$105:$C$116))))</f>
        <v>10.392870326105822</v>
      </c>
      <c r="N102" s="101">
        <f ca="true">IF(MAX(C105:C116)-MIN(C105:C116)&lt;5,AVERAGEIF(C105:C116,"&gt;0",N105:N116),
IF(FORECAST($C102,N$105:N$116,$C$105:$C$116)&lt;0,0,
IF(FORECAST($C102,N$105:N$116,$C$105:$C$116)&gt;100,100,
FORECAST($C102,N$105:N$116,$C$105:$C$116))))</f>
        <v>80.822789564468167</v>
      </c>
      <c r="O102" s="102"/>
      <c r="P102" s="103"/>
      <c r="Q102" s="103"/>
      <c r="R102" s="104">
        <f ca="true">IF(MAX(C105:C116)-MIN(C105:C116)&lt;5,AVERAGEIF(C105:C116,"&gt;0",R105:R116),
IF(FORECAST($C102,R$105:R$116,$C$105:$C$116)&lt;0,0,
IF(FORECAST($C102,R$105:R$116,$C$105:$C$116)&gt;100,100,
FORECAST($C102,R$105:R$116,$C$105:$C$116))))</f>
        <v>3.7699062799174499</v>
      </c>
      <c r="S102" s="101">
        <f ca="true">IF(MAX(C105:C116)-MIN(C105:C116)&lt;5,AVERAGEIF(C105:C116,"&gt;0",S105:S116),
IF(FORECAST($C102,S$105:S$116,$C$105:$C$116)&lt;0,0,
IF(FORECAST($C102,S$105:S$116,$C$105:$C$116)&gt;100,100,
FORECAST($C102,S$105:S$116,$C$105:$C$116))))</f>
        <v>99.002969326407765</v>
      </c>
      <c r="T102" s="102"/>
      <c r="U102" s="103"/>
      <c r="V102" s="103"/>
      <c r="W102" s="104">
        <f ca="true">IF(MAX(C105:C116)-MIN(C105:C116)&lt;5,AVERAGEIF(C105:C116,"&gt;0",W105:W116),
IF(FORECAST($C102,W$105:W$116,$C$105:$C$116)&lt;0,0,
IF(FORECAST($C102,W$105:W$116,$C$105:$C$116)&gt;100,100,
FORECAST($C102,W$105:W$116,$C$105:$C$116))))</f>
        <v>0</v>
      </c>
      <c r="X102" s="101">
        <f ca="true">IF(MAX(C105:C116)-MIN(C105:C116)&lt;5,AVERAGEIF(C105:C116,"&gt;0",X105:X116),
IF(FORECAST($C102,X$105:X$116,$C$105:$C$116)&lt;0,0,
IF(FORECAST($C102,X$105:X$116,$C$105:$C$116)&gt;100,100,
FORECAST($C102,X$105:X$116,$C$105:$C$116))))</f>
        <v>99.960725292147231</v>
      </c>
      <c r="Y102" s="102"/>
      <c r="Z102" s="103"/>
      <c r="AA102" s="103"/>
      <c r="AB102" s="104">
        <f ca="true">IF(MAX(C105:C116)-MIN(C105:C116)&lt;5,AVERAGEIF(C105:C116,"&gt;0",AB105:AB116),
IF(FORECAST($C102,AB$105:AB$116,$C$105:$C$116)&lt;0,0,
IF(FORECAST($C102,AB$105:AB$116,$C$105:$C$116)&gt;100,100,
FORECAST($C102,AB$105:AB$116,$C$105:$C$116))))</f>
        <v>0</v>
      </c>
    </row>
    <row r="103" ht="9" customHeight="true" x14ac:dyDescent="0.2">
      <c r="D103" s="105"/>
      <c r="I103" s="105"/>
      <c r="K103" s="65"/>
      <c r="L103" s="65"/>
      <c r="N103" s="105"/>
      <c r="P103" s="65"/>
      <c r="Q103" s="65"/>
      <c r="S103" s="105"/>
      <c r="U103" s="65"/>
      <c r="V103" s="65"/>
      <c r="X103" s="105"/>
      <c r="Z103" s="65"/>
      <c r="AA103" s="65"/>
      <c r="AB103" s="106"/>
    </row>
    <row r="104" s="134" customFormat="true" ht="22.5" customHeight="true" x14ac:dyDescent="0.2">
      <c r="B104" s="107" t="s">
        <v>8</v>
      </c>
      <c r="C104" s="108" t="s">
        <v>9</v>
      </c>
      <c r="D104" s="109" t="s">
        <v>14</v>
      </c>
      <c r="E104" s="2793" t="s">
        <v>726</v>
      </c>
      <c r="F104" s="254"/>
      <c r="G104" s="254"/>
      <c r="H104" s="111" t="s">
        <v>17</v>
      </c>
      <c r="I104" s="108" t="s">
        <v>14</v>
      </c>
      <c r="J104" s="2793" t="s">
        <v>726</v>
      </c>
      <c r="K104" s="254"/>
      <c r="L104" s="254"/>
      <c r="M104" s="111" t="s">
        <v>17</v>
      </c>
      <c r="N104" s="109" t="s">
        <v>14</v>
      </c>
      <c r="O104" s="2793" t="s">
        <v>726</v>
      </c>
      <c r="P104" s="254"/>
      <c r="Q104" s="254"/>
      <c r="R104" s="111" t="s">
        <v>17</v>
      </c>
      <c r="S104" s="109" t="s">
        <v>14</v>
      </c>
      <c r="T104" s="2793" t="s">
        <v>726</v>
      </c>
      <c r="U104" s="254"/>
      <c r="V104" s="254"/>
      <c r="W104" s="111" t="s">
        <v>17</v>
      </c>
      <c r="X104" s="109" t="s">
        <v>14</v>
      </c>
      <c r="Y104" s="2793" t="s">
        <v>726</v>
      </c>
      <c r="Z104" s="254"/>
      <c r="AA104" s="254"/>
      <c r="AB104" s="111" t="s">
        <v>17</v>
      </c>
      <c r="AD104" s="255"/>
    </row>
    <row r="105" x14ac:dyDescent="0.2">
      <c r="A105" s="113"/>
      <c r="B105" s="592" t="s">
        <v>140</v>
      </c>
      <c r="C105" s="593">
        <v>2000</v>
      </c>
      <c r="D105" s="27">
        <f t="shared" ref="D105:D116" ca="true" si="15">IF(ISERROR(INDIRECT(CONCATENATE($B105,"!C16"))),"",INDIRECT(CONCATENATE($B105,"!C16")))</f>
        <v>33.649903579872557</v>
      </c>
      <c r="E105" s="114">
        <f t="shared" ref="E105:E116" ca="true" si="16">IF(ISERROR(INDIRECT(CONCATENATE($B105,"!C23"))),"",INDIRECT(CONCATENATE($B105,"!C23")))</f>
        <v>86.329890474760475</v>
      </c>
      <c r="F105" s="115"/>
      <c r="G105" s="115"/>
      <c r="H105" s="116">
        <f t="shared" ref="H105:H116" ca="true" si="17">IF(ISERROR(INDIRECT(CONCATENATE($B105,"!C21"))),"",INDIRECT(CONCATENATE($B105,"!C21")))</f>
        <v>20.262876757776791</v>
      </c>
      <c r="I105" s="27">
        <f t="shared" ref="I105:I116" ca="true" si="18">IF(ISERROR(INDIRECT(CONCATENATE($B105,"!D16"))),"",INDIRECT(CONCATENATE($B105,"!D16")))</f>
        <v>33.081768685264343</v>
      </c>
      <c r="J105" s="114">
        <f t="shared" ref="J105:J116" ca="true" si="19">IF(ISERROR(INDIRECT(CONCATENATE($B105,"!D23"))),"",INDIRECT(CONCATENATE($B105,"!D23")))</f>
        <v>82.504952819259799</v>
      </c>
      <c r="K105" s="115"/>
      <c r="L105" s="115"/>
      <c r="M105" s="116">
        <f t="shared" ref="M105:M116" ca="true" si="20">IF(ISERROR(INDIRECT(CONCATENATE($B105,"!D21"))),"",INDIRECT(CONCATENATE($B105,"!D21")))</f>
        <v>18.638251658661193</v>
      </c>
      <c r="N105" s="27">
        <f t="shared" ref="N105:N116" ca="true" si="21">IF(ISERROR(INDIRECT(CONCATENATE($B105,"!E16"))),"",INDIRECT(CONCATENATE($B105,"!E16")))</f>
        <v>54.007964301176358</v>
      </c>
      <c r="O105" s="114">
        <f t="shared" ref="O105:O116" ca="true" si="22">IF(ISERROR(INDIRECT(CONCATENATE($B105,"!E23"))),"",INDIRECT(CONCATENATE($B105,"!E23")))</f>
        <v>88.162496609449462</v>
      </c>
      <c r="P105" s="115"/>
      <c r="Q105" s="115"/>
      <c r="R105" s="116">
        <f t="shared" ref="R105:R116" ca="true" si="23">IF(ISERROR(INDIRECT(CONCATENATE($B105,"!E21"))),"",INDIRECT(CONCATENATE($B105,"!E21")))</f>
        <v>13.522784912428568</v>
      </c>
      <c r="S105" s="27">
        <f t="shared" ref="S105:S116" ca="true" si="24">IF(ISERROR(INDIRECT(CONCATENATE($B105,"!F16"))),"",INDIRECT(CONCATENATE($B105,"!F16")))</f>
        <v>67.816424914223305</v>
      </c>
      <c r="T105" s="114">
        <f t="shared" ref="T105:T116" ca="true" si="25">IF(ISERROR(INDIRECT(CONCATENATE($B105,"!F23"))),"",INDIRECT(CONCATENATE($B105,"!F23")))</f>
        <v>91.870985724231275</v>
      </c>
      <c r="U105" s="115"/>
      <c r="V105" s="115"/>
      <c r="W105" s="116">
        <f t="shared" ref="W105:W116" ca="true" si="26">IF(ISERROR(INDIRECT(CONCATENATE($B105,"!F21"))),"",INDIRECT(CONCATENATE($B105,"!F21")))</f>
        <v>8.3422998967967388</v>
      </c>
      <c r="X105" s="27">
        <f t="shared" ref="X105:X116" ca="true" si="27">IF(ISERROR(INDIRECT(CONCATENATE($B105,"!G16"))),"",INDIRECT(CONCATENATE($B105,"!G16")))</f>
        <v>89.807495825646171</v>
      </c>
      <c r="Y105" s="114">
        <f t="shared" ref="Y105:Y116" ca="true" si="28">IF(ISERROR(INDIRECT(CONCATENATE($B105,"!G23"))),"",INDIRECT(CONCATENATE($B105,"!G23")))</f>
        <v>96.80422994811822</v>
      </c>
      <c r="Z105" s="115"/>
      <c r="AA105" s="115"/>
      <c r="AB105" s="116">
        <f t="shared" ref="AB105:AB116" ca="true" si="29">IF(ISERROR(INDIRECT(CONCATENATE($B105,"!G221"))),"",INDIRECT(CONCATENATE($B105,"!G21")))</f>
        <v>1.0086610415407991</v>
      </c>
    </row>
    <row r="106" x14ac:dyDescent="0.2">
      <c r="A106" s="113"/>
      <c r="B106" s="594" t="s">
        <v>265</v>
      </c>
      <c r="C106" s="595">
        <v>2004</v>
      </c>
      <c r="D106" s="28">
        <f t="shared" ca="true" si="15"/>
        <v>44.494445942308694</v>
      </c>
      <c r="E106" s="117">
        <f t="shared" ca="true" si="16"/>
        <v>86.899098119196751</v>
      </c>
      <c r="F106" s="115"/>
      <c r="G106" s="115"/>
      <c r="H106" s="118">
        <f t="shared" ca="true" si="17"/>
        <v>31.788671023053411</v>
      </c>
      <c r="I106" s="28">
        <f t="shared" ca="true" si="18"/>
        <v>43.393948901600346</v>
      </c>
      <c r="J106" s="117">
        <f t="shared" ca="true" si="19"/>
        <v>88.015605384276526</v>
      </c>
      <c r="K106" s="115"/>
      <c r="L106" s="115"/>
      <c r="M106" s="118">
        <f t="shared" ca="true" si="20"/>
        <v>35.881072826481066</v>
      </c>
      <c r="N106" s="28">
        <f t="shared" ca="true" si="21"/>
        <v>60.871145704647574</v>
      </c>
      <c r="O106" s="117">
        <f t="shared" ca="true" si="22"/>
        <v>88.210698205936424</v>
      </c>
      <c r="P106" s="115"/>
      <c r="Q106" s="115"/>
      <c r="R106" s="118">
        <f t="shared" ca="true" si="23"/>
        <v>26.601623280780125</v>
      </c>
      <c r="S106" s="28">
        <f t="shared" ca="true" si="24"/>
        <v>80.984742907704515</v>
      </c>
      <c r="T106" s="117">
        <f t="shared" ca="true" si="25"/>
        <v>90.971832191511652</v>
      </c>
      <c r="U106" s="115"/>
      <c r="V106" s="115"/>
      <c r="W106" s="118">
        <f t="shared" ca="true" si="26"/>
        <v>11.556095854159651</v>
      </c>
      <c r="X106" s="28">
        <f t="shared" ca="true" si="27"/>
        <v>93.928643622522543</v>
      </c>
      <c r="Y106" s="117">
        <f t="shared" ca="true" si="28"/>
        <v>96.184389877756203</v>
      </c>
      <c r="Z106" s="115"/>
      <c r="AA106" s="115"/>
      <c r="AB106" s="118">
        <f t="shared" ca="true" si="29"/>
        <v>2.8621097913333013</v>
      </c>
    </row>
    <row r="107" x14ac:dyDescent="0.2">
      <c r="A107" s="113"/>
      <c r="B107" s="594" t="s">
        <v>35</v>
      </c>
      <c r="C107" s="595">
        <v>2006</v>
      </c>
      <c r="D107" s="28">
        <f t="shared" ca="true" si="15"/>
        <v>40.280328555538588</v>
      </c>
      <c r="E107" s="117">
        <f t="shared" ca="true" si="16"/>
        <v>70.545835684910827</v>
      </c>
      <c r="F107" s="115"/>
      <c r="G107" s="115"/>
      <c r="H107" s="118">
        <f t="shared" ca="true" si="17"/>
        <v>15.236963445174013</v>
      </c>
      <c r="I107" s="28">
        <f t="shared" ca="true" si="18"/>
        <v>50.745147283051331</v>
      </c>
      <c r="J107" s="117">
        <f t="shared" ca="true" si="19"/>
        <v>79.918714690055381</v>
      </c>
      <c r="K107" s="115"/>
      <c r="L107" s="115"/>
      <c r="M107" s="118">
        <f t="shared" ca="true" si="20"/>
        <v>16.778662846386762</v>
      </c>
      <c r="N107" s="28">
        <f t="shared" ca="true" si="21"/>
        <v>70.2619709341364</v>
      </c>
      <c r="O107" s="117">
        <f t="shared" ca="true" si="22"/>
        <v>81.583342730579673</v>
      </c>
      <c r="P107" s="115"/>
      <c r="Q107" s="115"/>
      <c r="R107" s="118">
        <f t="shared" ca="true" si="23"/>
        <v>7.4515419790562767</v>
      </c>
      <c r="S107" s="28">
        <f t="shared" ca="true" si="24"/>
        <v>91.372494007032955</v>
      </c>
      <c r="T107" s="117">
        <f t="shared" ca="true" si="25"/>
        <v>88.829553141498479</v>
      </c>
      <c r="U107" s="115"/>
      <c r="V107" s="115"/>
      <c r="W107" s="118">
        <f t="shared" ca="true" si="26"/>
        <v>1.4597635936247606</v>
      </c>
      <c r="X107" s="28">
        <f t="shared" ca="true" si="27"/>
        <v>98.560951178047162</v>
      </c>
      <c r="Y107" s="117">
        <f t="shared" ca="true" si="28"/>
        <v>95.294143873700875</v>
      </c>
      <c r="Z107" s="115"/>
      <c r="AA107" s="115"/>
      <c r="AB107" s="118">
        <f t="shared" ca="true" si="29"/>
        <v>0.21935321191875037</v>
      </c>
      <c r="AD107" s="119"/>
    </row>
    <row r="108" x14ac:dyDescent="0.2">
      <c r="A108" s="113"/>
      <c r="B108" s="594" t="s">
        <v>187</v>
      </c>
      <c r="C108" s="595">
        <v>2011</v>
      </c>
      <c r="D108" s="28">
        <f t="shared" ca="true" si="15"/>
        <v>42.318491655189433</v>
      </c>
      <c r="E108" s="117">
        <f t="shared" ca="true" si="16"/>
        <v>79.890551675767114</v>
      </c>
      <c r="F108" s="115"/>
      <c r="G108" s="115"/>
      <c r="H108" s="118">
        <f t="shared" ca="true" si="17"/>
        <v>18.990500235723278</v>
      </c>
      <c r="I108" s="28">
        <f t="shared" ca="true" si="18"/>
        <v>49.580477267393668</v>
      </c>
      <c r="J108" s="117">
        <f t="shared" ca="true" si="19"/>
        <v>81.427673722070224</v>
      </c>
      <c r="K108" s="115"/>
      <c r="L108" s="115"/>
      <c r="M108" s="118">
        <f t="shared" ca="true" si="20"/>
        <v>17.685858046274177</v>
      </c>
      <c r="N108" s="28">
        <f t="shared" ca="true" si="21"/>
        <v>67.805816040215518</v>
      </c>
      <c r="O108" s="117">
        <f t="shared" ca="true" si="22"/>
        <v>85.524690958866671</v>
      </c>
      <c r="P108" s="115"/>
      <c r="Q108" s="115"/>
      <c r="R108" s="118">
        <f t="shared" ca="true" si="23"/>
        <v>8.810531176292594</v>
      </c>
      <c r="S108" s="28">
        <f t="shared" ca="true" si="24"/>
        <v>88.535509783754009</v>
      </c>
      <c r="T108" s="117">
        <f t="shared" ca="true" si="25"/>
        <v>89.422307154297286</v>
      </c>
      <c r="U108" s="115"/>
      <c r="V108" s="115"/>
      <c r="W108" s="118">
        <f t="shared" ca="true" si="26"/>
        <v>2.252835790209506</v>
      </c>
      <c r="X108" s="28">
        <f t="shared" ca="true" si="27"/>
        <v>96.587635555380288</v>
      </c>
      <c r="Y108" s="117">
        <f t="shared" ca="true" si="28"/>
        <v>94.359590926802866</v>
      </c>
      <c r="Z108" s="115"/>
      <c r="AA108" s="115"/>
      <c r="AB108" s="118">
        <f t="shared" ca="true" si="29"/>
        <v>0.58020630503276405</v>
      </c>
    </row>
    <row r="109" x14ac:dyDescent="0.2">
      <c r="A109" s="113"/>
      <c r="B109" s="594" t="s">
        <v>522</v>
      </c>
      <c r="C109" s="595">
        <v>2014</v>
      </c>
      <c r="D109" s="28">
        <f t="shared" ca="true" si="15"/>
        <v>47.828474392291803</v>
      </c>
      <c r="E109" s="117">
        <f t="shared" ca="true" si="16"/>
        <v>84.893502515631766</v>
      </c>
      <c r="F109" s="115"/>
      <c r="G109" s="115"/>
      <c r="H109" s="118">
        <f t="shared" ca="true" si="17"/>
        <v>16.117076246822336</v>
      </c>
      <c r="I109" s="28">
        <f t="shared" ca="true" si="18"/>
        <v>55.33534111342744</v>
      </c>
      <c r="J109" s="117">
        <f t="shared" ca="true" si="19"/>
        <v>81.92810282063175</v>
      </c>
      <c r="K109" s="115"/>
      <c r="L109" s="115"/>
      <c r="M109" s="118">
        <f t="shared" ca="true" si="20"/>
        <v>15.264805097885386</v>
      </c>
      <c r="N109" s="28">
        <f t="shared" ca="true" si="21"/>
        <v>74.387310562249468</v>
      </c>
      <c r="O109" s="117">
        <f t="shared" ca="true" si="22"/>
        <v>80.995900808935232</v>
      </c>
      <c r="P109" s="115"/>
      <c r="Q109" s="115"/>
      <c r="R109" s="118">
        <f t="shared" ca="true" si="23"/>
        <v>8.5810607377615273</v>
      </c>
      <c r="S109" s="28">
        <f t="shared" ca="true" si="24"/>
        <v>92.808558454567518</v>
      </c>
      <c r="T109" s="117">
        <f t="shared" ca="true" si="25"/>
        <v>86.245869607496232</v>
      </c>
      <c r="U109" s="115"/>
      <c r="V109" s="115"/>
      <c r="W109" s="118">
        <f t="shared" ca="true" si="26"/>
        <v>1.7580100754794166</v>
      </c>
      <c r="X109" s="28">
        <f t="shared" ca="true" si="27"/>
        <v>97.128615216383395</v>
      </c>
      <c r="Y109" s="117">
        <f t="shared" ca="true" si="28"/>
        <v>91.863859439207374</v>
      </c>
      <c r="Z109" s="115"/>
      <c r="AA109" s="115"/>
      <c r="AB109" s="118">
        <f t="shared" ca="true" si="29"/>
        <v>0.37857028217523636</v>
      </c>
    </row>
    <row r="110" x14ac:dyDescent="0.2">
      <c r="A110" s="113"/>
      <c r="B110" s="594" t="s">
        <v>722</v>
      </c>
      <c r="C110" s="595">
        <v>2019</v>
      </c>
      <c r="D110" s="28">
        <f t="shared" ca="true" si="15"/>
        <v>46.035110489975125</v>
      </c>
      <c r="E110" s="117">
        <f t="shared" ca="true" si="16"/>
        <v>82.450644385514124</v>
      </c>
      <c r="F110" s="115"/>
      <c r="G110" s="115"/>
      <c r="H110" s="118">
        <f t="shared" ca="true" si="17"/>
        <v>19.323710400802156</v>
      </c>
      <c r="I110" s="28">
        <f t="shared" ca="true" si="18"/>
        <v>58.768167839642302</v>
      </c>
      <c r="J110" s="117">
        <f t="shared" ca="true" si="19"/>
        <v>87.326882559853999</v>
      </c>
      <c r="K110" s="115"/>
      <c r="L110" s="115"/>
      <c r="M110" s="118">
        <f t="shared" ca="true" si="20"/>
        <v>9.5582115691464633</v>
      </c>
      <c r="N110" s="28">
        <f t="shared" ca="true" si="21"/>
        <v>78.580659515012016</v>
      </c>
      <c r="O110" s="117">
        <f t="shared" ca="true" si="22"/>
        <v>87.418264315334923</v>
      </c>
      <c r="P110" s="115"/>
      <c r="Q110" s="115"/>
      <c r="R110" s="118">
        <f t="shared" ca="true" si="23"/>
        <v>4.3792008832947014</v>
      </c>
      <c r="S110" s="28">
        <f t="shared" ca="true" si="24"/>
        <v>93.889584898191615</v>
      </c>
      <c r="T110" s="117">
        <f t="shared" ca="true" si="25"/>
        <v>90.457132866833561</v>
      </c>
      <c r="U110" s="115"/>
      <c r="V110" s="115"/>
      <c r="W110" s="118">
        <f t="shared" ca="true" si="26"/>
        <v>0.62238952812760207</v>
      </c>
      <c r="X110" s="28">
        <f t="shared" ca="true" si="27"/>
        <v>98.728328386061364</v>
      </c>
      <c r="Y110" s="117">
        <f t="shared" ca="true" si="28"/>
        <v>93.148496257578955</v>
      </c>
      <c r="Z110" s="115"/>
      <c r="AA110" s="115"/>
      <c r="AB110" s="118">
        <f t="shared" ca="true" si="29"/>
        <v>9.3277229147978119E-2</v>
      </c>
    </row>
    <row r="111" x14ac:dyDescent="0.2">
      <c r="A111" s="113"/>
      <c r="B111" s="594"/>
      <c r="C111" s="595"/>
      <c r="D111" s="28" t="str">
        <f ca="true">IF(ISERROR(INDIRECT(CONCATENATE($B111,"!C16"))),"",INDIRECT(CONCATENATE($B111,"!C16")))</f>
        <v/>
      </c>
      <c r="E111" s="117" t="str">
        <f ca="true">IF(ISERROR(INDIRECT(CONCATENATE($B111,"!C23"))),"",INDIRECT(CONCATENATE($B111,"!C23")))</f>
        <v/>
      </c>
      <c r="F111" s="115"/>
      <c r="G111" s="115"/>
      <c r="H111" s="118" t="str">
        <f ca="true">IF(ISERROR(INDIRECT(CONCATENATE($B111,"!C21"))),"",INDIRECT(CONCATENATE($B111,"!C21")))</f>
        <v/>
      </c>
      <c r="I111" s="28" t="str">
        <f ca="true">IF(ISERROR(INDIRECT(CONCATENATE($B111,"!D16"))),"",INDIRECT(CONCATENATE($B111,"!D16")))</f>
        <v/>
      </c>
      <c r="J111" s="117" t="str">
        <f ca="true">IF(ISERROR(INDIRECT(CONCATENATE($B111,"!D23"))),"",INDIRECT(CONCATENATE($B111,"!D23")))</f>
        <v/>
      </c>
      <c r="K111" s="115"/>
      <c r="L111" s="115"/>
      <c r="M111" s="118" t="str">
        <f ca="true">IF(ISERROR(INDIRECT(CONCATENATE($B111,"!D21"))),"",INDIRECT(CONCATENATE($B111,"!D21")))</f>
        <v/>
      </c>
      <c r="N111" s="28" t="str">
        <f ca="true">IF(ISERROR(INDIRECT(CONCATENATE($B111,"!E16"))),"",INDIRECT(CONCATENATE($B111,"!E16")))</f>
        <v/>
      </c>
      <c r="O111" s="117" t="str">
        <f ca="true">IF(ISERROR(INDIRECT(CONCATENATE($B111,"!E23"))),"",INDIRECT(CONCATENATE($B111,"!E23")))</f>
        <v/>
      </c>
      <c r="P111" s="115"/>
      <c r="Q111" s="115"/>
      <c r="R111" s="118" t="str">
        <f ca="true">IF(ISERROR(INDIRECT(CONCATENATE($B111,"!E21"))),"",INDIRECT(CONCATENATE($B111,"!E21")))</f>
        <v/>
      </c>
      <c r="S111" s="28" t="str">
        <f ca="true">IF(ISERROR(INDIRECT(CONCATENATE($B111,"!F16"))),"",INDIRECT(CONCATENATE($B111,"!F16")))</f>
        <v/>
      </c>
      <c r="T111" s="117" t="str">
        <f ca="true">IF(ISERROR(INDIRECT(CONCATENATE($B111,"!F23"))),"",INDIRECT(CONCATENATE($B111,"!F23")))</f>
        <v/>
      </c>
      <c r="U111" s="115"/>
      <c r="V111" s="115"/>
      <c r="W111" s="118" t="str">
        <f ca="true">IF(ISERROR(INDIRECT(CONCATENATE($B111,"!F21"))),"",INDIRECT(CONCATENATE($B111,"!F21")))</f>
        <v/>
      </c>
      <c r="X111" s="28" t="str">
        <f ca="true">IF(ISERROR(INDIRECT(CONCATENATE($B111,"!G16"))),"",INDIRECT(CONCATENATE($B111,"!G16")))</f>
        <v/>
      </c>
      <c r="Y111" s="117" t="str">
        <f ca="true">IF(ISERROR(INDIRECT(CONCATENATE($B111,"!G23"))),"",INDIRECT(CONCATENATE($B111,"!G23")))</f>
        <v/>
      </c>
      <c r="Z111" s="115"/>
      <c r="AA111" s="115"/>
      <c r="AB111" s="118" t="str">
        <f ca="true">IF(ISERROR(INDIRECT(CONCATENATE($B111,"!G221"))),"",INDIRECT(CONCATENATE($B111,"!G21")))</f>
        <v/>
      </c>
    </row>
    <row r="112" x14ac:dyDescent="0.2">
      <c r="A112" s="113"/>
      <c r="B112" s="594"/>
      <c r="C112" s="595"/>
      <c r="D112" s="28" t="str">
        <f ca="true">IF(ISERROR(INDIRECT(CONCATENATE($B112,"!C16"))),"",INDIRECT(CONCATENATE($B112,"!C16")))</f>
        <v/>
      </c>
      <c r="E112" s="117" t="str">
        <f ca="true">IF(ISERROR(INDIRECT(CONCATENATE($B112,"!C23"))),"",INDIRECT(CONCATENATE($B112,"!C23")))</f>
        <v/>
      </c>
      <c r="F112" s="115"/>
      <c r="G112" s="115"/>
      <c r="H112" s="118" t="str">
        <f ca="true">IF(ISERROR(INDIRECT(CONCATENATE($B112,"!C21"))),"",INDIRECT(CONCATENATE($B112,"!C21")))</f>
        <v/>
      </c>
      <c r="I112" s="28" t="str">
        <f ca="true">IF(ISERROR(INDIRECT(CONCATENATE($B112,"!D16"))),"",INDIRECT(CONCATENATE($B112,"!D16")))</f>
        <v/>
      </c>
      <c r="J112" s="117" t="str">
        <f ca="true">IF(ISERROR(INDIRECT(CONCATENATE($B112,"!D23"))),"",INDIRECT(CONCATENATE($B112,"!D23")))</f>
        <v/>
      </c>
      <c r="K112" s="115"/>
      <c r="L112" s="115"/>
      <c r="M112" s="118" t="str">
        <f ca="true">IF(ISERROR(INDIRECT(CONCATENATE($B112,"!D21"))),"",INDIRECT(CONCATENATE($B112,"!D21")))</f>
        <v/>
      </c>
      <c r="N112" s="28" t="str">
        <f ca="true">IF(ISERROR(INDIRECT(CONCATENATE($B112,"!E16"))),"",INDIRECT(CONCATENATE($B112,"!E16")))</f>
        <v/>
      </c>
      <c r="O112" s="117" t="str">
        <f ca="true">IF(ISERROR(INDIRECT(CONCATENATE($B112,"!E23"))),"",INDIRECT(CONCATENATE($B112,"!E23")))</f>
        <v/>
      </c>
      <c r="P112" s="115"/>
      <c r="Q112" s="115"/>
      <c r="R112" s="118" t="str">
        <f ca="true">IF(ISERROR(INDIRECT(CONCATENATE($B112,"!E21"))),"",INDIRECT(CONCATENATE($B112,"!E21")))</f>
        <v/>
      </c>
      <c r="S112" s="28" t="str">
        <f ca="true">IF(ISERROR(INDIRECT(CONCATENATE($B112,"!F16"))),"",INDIRECT(CONCATENATE($B112,"!F16")))</f>
        <v/>
      </c>
      <c r="T112" s="117" t="str">
        <f ca="true">IF(ISERROR(INDIRECT(CONCATENATE($B112,"!F23"))),"",INDIRECT(CONCATENATE($B112,"!F23")))</f>
        <v/>
      </c>
      <c r="U112" s="115"/>
      <c r="V112" s="115"/>
      <c r="W112" s="118" t="str">
        <f ca="true">IF(ISERROR(INDIRECT(CONCATENATE($B112,"!F21"))),"",INDIRECT(CONCATENATE($B112,"!F21")))</f>
        <v/>
      </c>
      <c r="X112" s="28" t="str">
        <f ca="true">IF(ISERROR(INDIRECT(CONCATENATE($B112,"!G16"))),"",INDIRECT(CONCATENATE($B112,"!G16")))</f>
        <v/>
      </c>
      <c r="Y112" s="117" t="str">
        <f ca="true">IF(ISERROR(INDIRECT(CONCATENATE($B112,"!G23"))),"",INDIRECT(CONCATENATE($B112,"!G23")))</f>
        <v/>
      </c>
      <c r="Z112" s="115"/>
      <c r="AA112" s="115"/>
      <c r="AB112" s="118" t="str">
        <f ca="true">IF(ISERROR(INDIRECT(CONCATENATE($B112,"!G221"))),"",INDIRECT(CONCATENATE($B112,"!G21")))</f>
        <v/>
      </c>
    </row>
    <row r="113" x14ac:dyDescent="0.2">
      <c r="A113" s="113"/>
      <c r="B113" s="594"/>
      <c r="C113" s="595"/>
      <c r="D113" s="28" t="str">
        <f t="shared" ca="true" si="15"/>
        <v/>
      </c>
      <c r="E113" s="117" t="str">
        <f t="shared" ca="true" si="16"/>
        <v/>
      </c>
      <c r="F113" s="115"/>
      <c r="G113" s="115"/>
      <c r="H113" s="118" t="str">
        <f t="shared" ca="true" si="17"/>
        <v/>
      </c>
      <c r="I113" s="28" t="str">
        <f t="shared" ca="true" si="18"/>
        <v/>
      </c>
      <c r="J113" s="117" t="str">
        <f t="shared" ca="true" si="19"/>
        <v/>
      </c>
      <c r="K113" s="115"/>
      <c r="L113" s="115"/>
      <c r="M113" s="118" t="str">
        <f t="shared" ca="true" si="20"/>
        <v/>
      </c>
      <c r="N113" s="28" t="str">
        <f t="shared" ca="true" si="21"/>
        <v/>
      </c>
      <c r="O113" s="117" t="str">
        <f t="shared" ca="true" si="22"/>
        <v/>
      </c>
      <c r="P113" s="115"/>
      <c r="Q113" s="115"/>
      <c r="R113" s="118" t="str">
        <f t="shared" ca="true" si="23"/>
        <v/>
      </c>
      <c r="S113" s="28" t="str">
        <f t="shared" ca="true" si="24"/>
        <v/>
      </c>
      <c r="T113" s="117" t="str">
        <f t="shared" ca="true" si="25"/>
        <v/>
      </c>
      <c r="U113" s="115"/>
      <c r="V113" s="115"/>
      <c r="W113" s="118" t="str">
        <f t="shared" ca="true" si="26"/>
        <v/>
      </c>
      <c r="X113" s="28" t="str">
        <f t="shared" ca="true" si="27"/>
        <v/>
      </c>
      <c r="Y113" s="117" t="str">
        <f t="shared" ca="true" si="28"/>
        <v/>
      </c>
      <c r="Z113" s="115"/>
      <c r="AA113" s="115"/>
      <c r="AB113" s="118" t="str">
        <f t="shared" ca="true" si="29"/>
        <v/>
      </c>
    </row>
    <row r="114" x14ac:dyDescent="0.2">
      <c r="A114" s="113"/>
      <c r="B114" s="594"/>
      <c r="C114" s="595"/>
      <c r="D114" s="28" t="str">
        <f t="shared" ca="true" si="15"/>
        <v/>
      </c>
      <c r="E114" s="117" t="str">
        <f t="shared" ca="true" si="16"/>
        <v/>
      </c>
      <c r="F114" s="115"/>
      <c r="G114" s="115"/>
      <c r="H114" s="118" t="str">
        <f t="shared" ca="true" si="17"/>
        <v/>
      </c>
      <c r="I114" s="28" t="str">
        <f t="shared" ca="true" si="18"/>
        <v/>
      </c>
      <c r="J114" s="117" t="str">
        <f t="shared" ca="true" si="19"/>
        <v/>
      </c>
      <c r="K114" s="115"/>
      <c r="L114" s="115"/>
      <c r="M114" s="118" t="str">
        <f t="shared" ca="true" si="20"/>
        <v/>
      </c>
      <c r="N114" s="28" t="str">
        <f t="shared" ca="true" si="21"/>
        <v/>
      </c>
      <c r="O114" s="117" t="str">
        <f t="shared" ca="true" si="22"/>
        <v/>
      </c>
      <c r="P114" s="115"/>
      <c r="Q114" s="115"/>
      <c r="R114" s="118" t="str">
        <f t="shared" ca="true" si="23"/>
        <v/>
      </c>
      <c r="S114" s="28" t="str">
        <f t="shared" ca="true" si="24"/>
        <v/>
      </c>
      <c r="T114" s="117" t="str">
        <f t="shared" ca="true" si="25"/>
        <v/>
      </c>
      <c r="U114" s="115"/>
      <c r="V114" s="115"/>
      <c r="W114" s="118" t="str">
        <f t="shared" ca="true" si="26"/>
        <v/>
      </c>
      <c r="X114" s="28" t="str">
        <f t="shared" ca="true" si="27"/>
        <v/>
      </c>
      <c r="Y114" s="117" t="str">
        <f t="shared" ca="true" si="28"/>
        <v/>
      </c>
      <c r="Z114" s="115"/>
      <c r="AA114" s="115"/>
      <c r="AB114" s="118" t="str">
        <f t="shared" ca="true" si="29"/>
        <v/>
      </c>
    </row>
    <row r="115" x14ac:dyDescent="0.2">
      <c r="A115" s="113"/>
      <c r="B115" s="594"/>
      <c r="C115" s="595"/>
      <c r="D115" s="28" t="str">
        <f t="shared" ca="true" si="15"/>
        <v/>
      </c>
      <c r="E115" s="117" t="str">
        <f t="shared" ca="true" si="16"/>
        <v/>
      </c>
      <c r="F115" s="115"/>
      <c r="G115" s="115"/>
      <c r="H115" s="118" t="str">
        <f t="shared" ca="true" si="17"/>
        <v/>
      </c>
      <c r="I115" s="28" t="str">
        <f t="shared" ca="true" si="18"/>
        <v/>
      </c>
      <c r="J115" s="117" t="str">
        <f t="shared" ca="true" si="19"/>
        <v/>
      </c>
      <c r="K115" s="115"/>
      <c r="L115" s="115"/>
      <c r="M115" s="118" t="str">
        <f t="shared" ca="true" si="20"/>
        <v/>
      </c>
      <c r="N115" s="28" t="str">
        <f t="shared" ca="true" si="21"/>
        <v/>
      </c>
      <c r="O115" s="117" t="str">
        <f t="shared" ca="true" si="22"/>
        <v/>
      </c>
      <c r="P115" s="115"/>
      <c r="Q115" s="115"/>
      <c r="R115" s="118" t="str">
        <f t="shared" ca="true" si="23"/>
        <v/>
      </c>
      <c r="S115" s="28" t="str">
        <f t="shared" ca="true" si="24"/>
        <v/>
      </c>
      <c r="T115" s="117" t="str">
        <f t="shared" ca="true" si="25"/>
        <v/>
      </c>
      <c r="U115" s="115"/>
      <c r="V115" s="115"/>
      <c r="W115" s="118" t="str">
        <f t="shared" ca="true" si="26"/>
        <v/>
      </c>
      <c r="X115" s="28" t="str">
        <f t="shared" ca="true" si="27"/>
        <v/>
      </c>
      <c r="Y115" s="117" t="str">
        <f t="shared" ca="true" si="28"/>
        <v/>
      </c>
      <c r="Z115" s="115"/>
      <c r="AA115" s="115"/>
      <c r="AB115" s="118" t="str">
        <f t="shared" ca="true" si="29"/>
        <v/>
      </c>
    </row>
    <row r="116" x14ac:dyDescent="0.2">
      <c r="A116" s="113"/>
      <c r="B116" s="596"/>
      <c r="C116" s="597"/>
      <c r="D116" s="29" t="str">
        <f t="shared" ca="true" si="15"/>
        <v/>
      </c>
      <c r="E116" s="120" t="str">
        <f t="shared" ca="true" si="16"/>
        <v/>
      </c>
      <c r="F116" s="121"/>
      <c r="G116" s="122"/>
      <c r="H116" s="123" t="str">
        <f t="shared" ca="true" si="17"/>
        <v/>
      </c>
      <c r="I116" s="29" t="str">
        <f t="shared" ca="true" si="18"/>
        <v/>
      </c>
      <c r="J116" s="120" t="str">
        <f t="shared" ca="true" si="19"/>
        <v/>
      </c>
      <c r="K116" s="121"/>
      <c r="L116" s="122"/>
      <c r="M116" s="123" t="str">
        <f t="shared" ca="true" si="20"/>
        <v/>
      </c>
      <c r="N116" s="29" t="str">
        <f t="shared" ca="true" si="21"/>
        <v/>
      </c>
      <c r="O116" s="120" t="str">
        <f t="shared" ca="true" si="22"/>
        <v/>
      </c>
      <c r="P116" s="121"/>
      <c r="Q116" s="122"/>
      <c r="R116" s="123" t="str">
        <f t="shared" ca="true" si="23"/>
        <v/>
      </c>
      <c r="S116" s="29" t="str">
        <f t="shared" ca="true" si="24"/>
        <v/>
      </c>
      <c r="T116" s="120" t="str">
        <f t="shared" ca="true" si="25"/>
        <v/>
      </c>
      <c r="U116" s="121"/>
      <c r="V116" s="122"/>
      <c r="W116" s="123" t="str">
        <f t="shared" ca="true" si="26"/>
        <v/>
      </c>
      <c r="X116" s="29" t="str">
        <f t="shared" ca="true" si="27"/>
        <v/>
      </c>
      <c r="Y116" s="120" t="str">
        <f t="shared" ca="true" si="28"/>
        <v/>
      </c>
      <c r="Z116" s="121"/>
      <c r="AA116" s="122"/>
      <c r="AB116" s="123" t="str">
        <f t="shared" ca="true" si="29"/>
        <v/>
      </c>
    </row>
    <row r="117" ht="11.25" customHeight="true" x14ac:dyDescent="0.2"/>
    <row r="118" ht="22.5" customHeight="true" x14ac:dyDescent="0.25">
      <c r="B118" s="2803" t="str">
        <f>CONCATENATE("National use of drinking water sources, ",C99,"–",C100)</f>
        <v>National use of drinking water sources, 2000–2020</v>
      </c>
      <c r="C118" s="2804"/>
      <c r="D118" s="2804"/>
      <c r="E118" s="2804"/>
      <c r="F118" s="2804"/>
      <c r="G118" s="2804"/>
      <c r="H118" s="2804"/>
      <c r="I118" s="2804"/>
      <c r="J118" s="2804"/>
      <c r="K118" s="2804"/>
      <c r="L118" s="2804"/>
      <c r="N118" s="124"/>
      <c r="O118" s="124"/>
      <c r="P118" s="124"/>
      <c r="Q118" s="124"/>
      <c r="R118" s="124"/>
      <c r="S118" s="2826" t="s">
        <v>11</v>
      </c>
      <c r="T118" s="2827"/>
      <c r="U118" s="2827"/>
      <c r="V118" s="2827"/>
      <c r="W118" s="2828"/>
      <c r="X118" s="124"/>
      <c r="Y118" s="124"/>
      <c r="Z118" s="124"/>
      <c r="AA118" s="124"/>
      <c r="AB118" s="12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26"/>
      <c r="D153" s="126"/>
      <c r="E153" s="127" t="str">
        <f t="shared" ref="E153:E158" ca="true" si="30">IF(ISERROR(INDIRECT(CONCATENATE($B153,"!M18"))),"",INDIRECT(CONCATENATE($B153,"!M18")))</f>
        <v/>
      </c>
      <c r="F153" s="127" t="str">
        <f t="shared" ref="F153:F158" ca="true" si="31">IF(ISERROR(INDIRECT(CONCATENATE($B153,"!M19"))),"",INDIRECT(CONCATENATE($B153,"!M19")))</f>
        <v/>
      </c>
      <c r="G153" s="127" t="str">
        <f t="shared" ref="G153:G158" ca="true" si="32">IF(ISERROR(INDIRECT(CONCATENATE($B153,"!M20"))),"",INDIRECT(CONCATENATE($B153,"!M20")))</f>
        <v/>
      </c>
      <c r="H153" s="127" t="str">
        <f t="shared" ref="H153:H158" ca="true" si="33">IF(ISERROR(INDIRECT(CONCATENATE($B153,"!M21"))),"",INDIRECT(CONCATENATE($B153,"!M21")))</f>
        <v/>
      </c>
      <c r="I153" s="127"/>
      <c r="J153" s="127" t="str">
        <f t="shared" ref="J153:J158" ca="true" si="34">IF(ISERROR(INDIRECT(CONCATENATE($B153,"!N18"))),"",INDIRECT(CONCATENATE($B153,"!N18")))</f>
        <v/>
      </c>
      <c r="K153" s="127" t="str">
        <f t="shared" ref="K153:K158" ca="true" si="35">IF(ISERROR(INDIRECT(CONCATENATE($B153,"!N19"))),"",INDIRECT(CONCATENATE($B153,"!N19")))</f>
        <v/>
      </c>
      <c r="L153" s="127" t="str">
        <f t="shared" ref="L153:L158" ca="true" si="36">IF(ISERROR(INDIRECT(CONCATENATE($B153,"!N20"))),"",INDIRECT(CONCATENATE($B153,"!N20")))</f>
        <v/>
      </c>
      <c r="M153" s="127" t="str">
        <f t="shared" ref="M153:M158" ca="true" si="37">IF(ISERROR(INDIRECT(CONCATENATE($B153,"!N21"))),"",INDIRECT(CONCATENATE($B153,"!N21")))</f>
        <v/>
      </c>
      <c r="N153" s="127"/>
      <c r="O153" s="127" t="str">
        <f t="shared" ref="O153:O158" ca="true" si="38">IF(ISERROR(INDIRECT(CONCATENATE($B153,"!O18"))),"",INDIRECT(CONCATENATE($B153,"!O18")))</f>
        <v/>
      </c>
      <c r="P153" s="127" t="str">
        <f t="shared" ref="P153:P158" ca="true" si="39">IF(ISERROR(INDIRECT(CONCATENATE($B153,"!O19"))),"",INDIRECT(CONCATENATE($B153,"!O19")))</f>
        <v/>
      </c>
      <c r="Q153" s="127" t="str">
        <f t="shared" ref="Q153:Q158" ca="true" si="40">IF(ISERROR(INDIRECT(CONCATENATE($B153,"!O20"))),"",INDIRECT(CONCATENATE($B153,"!O20")))</f>
        <v/>
      </c>
      <c r="R153" s="127" t="str">
        <f t="shared" ref="R153:R158" ca="true" si="41">IF(ISERROR(INDIRECT(CONCATENATE($B153,"!O21"))),"",INDIRECT(CONCATENATE($B153,"!O21")))</f>
        <v/>
      </c>
      <c r="S153" s="127"/>
      <c r="T153" s="127" t="str">
        <f t="shared" ref="T153:T158" ca="true" si="42">IF(ISERROR(INDIRECT(CONCATENATE($B153,"!P18"))),"",INDIRECT(CONCATENATE($B153,"!P18")))</f>
        <v/>
      </c>
      <c r="U153" s="127" t="str">
        <f t="shared" ref="U153:U158" ca="true" si="43">IF(ISERROR(INDIRECT(CONCATENATE($B153,"!P19"))),"",INDIRECT(CONCATENATE($B153,"!P19")))</f>
        <v/>
      </c>
      <c r="V153" s="127" t="str">
        <f t="shared" ref="V153:V158" ca="true" si="44">IF(ISERROR(INDIRECT(CONCATENATE($B153,"!P20"))),"",INDIRECT(CONCATENATE($B153,"!P20")))</f>
        <v/>
      </c>
      <c r="W153" s="127" t="str">
        <f t="shared" ref="W153:W158" ca="true" si="45">IF(ISERROR(INDIRECT(CONCATENATE($B153,"!P21"))),"",INDIRECT(CONCATENATE($B153,"!P21")))</f>
        <v/>
      </c>
      <c r="X153" s="127"/>
      <c r="Y153" s="127" t="str">
        <f t="shared" ref="Y153:Y158" ca="true" si="46">IF(ISERROR(INDIRECT(CONCATENATE($B153,"!Q18"))),"",INDIRECT(CONCATENATE($B153,"!Q18")))</f>
        <v/>
      </c>
      <c r="Z153" s="127" t="str">
        <f t="shared" ref="Z153:Z158" ca="true" si="47">IF(ISERROR(INDIRECT(CONCATENATE($B153,"!Q19"))),"",INDIRECT(CONCATENATE($B153,"!Q19")))</f>
        <v/>
      </c>
      <c r="AA153" s="127" t="str">
        <f t="shared" ref="AA153:AA158" ca="true" si="48">IF(ISERROR(INDIRECT(CONCATENATE($B153,"!Q20"))),"",INDIRECT(CONCATENATE($B153,"!Q20")))</f>
        <v/>
      </c>
      <c r="AB153" s="127" t="str">
        <f t="shared" ref="AB153:AB158" ca="true" si="49">IF(ISERROR(INDIRECT(CONCATENATE($B153,"!Q21"))),"",INDIRECT(CONCATENATE($B153,"!Q1")))</f>
        <v/>
      </c>
    </row>
    <row r="154" x14ac:dyDescent="0.2">
      <c r="C154" s="126"/>
      <c r="D154" s="126"/>
      <c r="E154" s="127" t="str">
        <f t="shared" ca="true" si="30"/>
        <v/>
      </c>
      <c r="F154" s="127" t="str">
        <f t="shared" ca="true" si="31"/>
        <v/>
      </c>
      <c r="G154" s="127" t="str">
        <f t="shared" ca="true" si="32"/>
        <v/>
      </c>
      <c r="H154" s="127" t="str">
        <f t="shared" ca="true" si="33"/>
        <v/>
      </c>
      <c r="I154" s="127"/>
      <c r="J154" s="127" t="str">
        <f t="shared" ca="true" si="34"/>
        <v/>
      </c>
      <c r="K154" s="127" t="str">
        <f t="shared" ca="true" si="35"/>
        <v/>
      </c>
      <c r="L154" s="127" t="str">
        <f t="shared" ca="true" si="36"/>
        <v/>
      </c>
      <c r="M154" s="127" t="str">
        <f t="shared" ca="true" si="37"/>
        <v/>
      </c>
      <c r="N154" s="127"/>
      <c r="O154" s="127" t="str">
        <f t="shared" ca="true" si="38"/>
        <v/>
      </c>
      <c r="P154" s="127" t="str">
        <f t="shared" ca="true" si="39"/>
        <v/>
      </c>
      <c r="Q154" s="127" t="str">
        <f t="shared" ca="true" si="40"/>
        <v/>
      </c>
      <c r="R154" s="127" t="str">
        <f t="shared" ca="true" si="41"/>
        <v/>
      </c>
      <c r="S154" s="127"/>
      <c r="T154" s="127" t="str">
        <f t="shared" ca="true" si="42"/>
        <v/>
      </c>
      <c r="U154" s="127" t="str">
        <f t="shared" ca="true" si="43"/>
        <v/>
      </c>
      <c r="V154" s="127" t="str">
        <f t="shared" ca="true" si="44"/>
        <v/>
      </c>
      <c r="W154" s="127" t="str">
        <f t="shared" ca="true" si="45"/>
        <v/>
      </c>
      <c r="X154" s="127"/>
      <c r="Y154" s="127" t="str">
        <f t="shared" ca="true" si="46"/>
        <v/>
      </c>
      <c r="Z154" s="127" t="str">
        <f t="shared" ca="true" si="47"/>
        <v/>
      </c>
      <c r="AA154" s="127" t="str">
        <f t="shared" ca="true" si="48"/>
        <v/>
      </c>
      <c r="AB154" s="127" t="str">
        <f t="shared" ca="true" si="49"/>
        <v/>
      </c>
    </row>
    <row r="155" x14ac:dyDescent="0.2">
      <c r="C155" s="126"/>
      <c r="D155" s="126"/>
      <c r="E155" s="127" t="str">
        <f t="shared" ca="true" si="30"/>
        <v/>
      </c>
      <c r="F155" s="127" t="str">
        <f t="shared" ca="true" si="31"/>
        <v/>
      </c>
      <c r="G155" s="127" t="str">
        <f t="shared" ca="true" si="32"/>
        <v/>
      </c>
      <c r="H155" s="127" t="str">
        <f t="shared" ca="true" si="33"/>
        <v/>
      </c>
      <c r="I155" s="127"/>
      <c r="J155" s="127" t="str">
        <f t="shared" ca="true" si="34"/>
        <v/>
      </c>
      <c r="K155" s="127" t="str">
        <f t="shared" ca="true" si="35"/>
        <v/>
      </c>
      <c r="L155" s="127" t="str">
        <f t="shared" ca="true" si="36"/>
        <v/>
      </c>
      <c r="M155" s="127" t="str">
        <f t="shared" ca="true" si="37"/>
        <v/>
      </c>
      <c r="N155" s="127"/>
      <c r="O155" s="127" t="str">
        <f t="shared" ca="true" si="38"/>
        <v/>
      </c>
      <c r="P155" s="127" t="str">
        <f t="shared" ca="true" si="39"/>
        <v/>
      </c>
      <c r="Q155" s="127" t="str">
        <f t="shared" ca="true" si="40"/>
        <v/>
      </c>
      <c r="R155" s="127" t="str">
        <f t="shared" ca="true" si="41"/>
        <v/>
      </c>
      <c r="S155" s="127"/>
      <c r="T155" s="127" t="str">
        <f t="shared" ca="true" si="42"/>
        <v/>
      </c>
      <c r="U155" s="127" t="str">
        <f t="shared" ca="true" si="43"/>
        <v/>
      </c>
      <c r="V155" s="127" t="str">
        <f t="shared" ca="true" si="44"/>
        <v/>
      </c>
      <c r="W155" s="127" t="str">
        <f t="shared" ca="true" si="45"/>
        <v/>
      </c>
      <c r="X155" s="127"/>
      <c r="Y155" s="127" t="str">
        <f t="shared" ca="true" si="46"/>
        <v/>
      </c>
      <c r="Z155" s="127" t="str">
        <f t="shared" ca="true" si="47"/>
        <v/>
      </c>
      <c r="AA155" s="127" t="str">
        <f t="shared" ca="true" si="48"/>
        <v/>
      </c>
      <c r="AB155" s="127" t="str">
        <f t="shared" ca="true" si="49"/>
        <v/>
      </c>
    </row>
    <row r="156" x14ac:dyDescent="0.2">
      <c r="C156" s="126"/>
      <c r="D156" s="126"/>
      <c r="E156" s="127" t="str">
        <f t="shared" ca="true" si="30"/>
        <v/>
      </c>
      <c r="F156" s="127" t="str">
        <f t="shared" ca="true" si="31"/>
        <v/>
      </c>
      <c r="G156" s="127" t="str">
        <f t="shared" ca="true" si="32"/>
        <v/>
      </c>
      <c r="H156" s="127" t="str">
        <f t="shared" ca="true" si="33"/>
        <v/>
      </c>
      <c r="I156" s="127"/>
      <c r="J156" s="127" t="str">
        <f t="shared" ca="true" si="34"/>
        <v/>
      </c>
      <c r="K156" s="127" t="str">
        <f t="shared" ca="true" si="35"/>
        <v/>
      </c>
      <c r="L156" s="127" t="str">
        <f t="shared" ca="true" si="36"/>
        <v/>
      </c>
      <c r="M156" s="127" t="str">
        <f t="shared" ca="true" si="37"/>
        <v/>
      </c>
      <c r="N156" s="127"/>
      <c r="O156" s="127" t="str">
        <f t="shared" ca="true" si="38"/>
        <v/>
      </c>
      <c r="P156" s="127" t="str">
        <f t="shared" ca="true" si="39"/>
        <v/>
      </c>
      <c r="Q156" s="127" t="str">
        <f t="shared" ca="true" si="40"/>
        <v/>
      </c>
      <c r="R156" s="127" t="str">
        <f t="shared" ca="true" si="41"/>
        <v/>
      </c>
      <c r="S156" s="127"/>
      <c r="T156" s="127" t="str">
        <f t="shared" ca="true" si="42"/>
        <v/>
      </c>
      <c r="U156" s="127" t="str">
        <f t="shared" ca="true" si="43"/>
        <v/>
      </c>
      <c r="V156" s="127" t="str">
        <f t="shared" ca="true" si="44"/>
        <v/>
      </c>
      <c r="W156" s="127" t="str">
        <f t="shared" ca="true" si="45"/>
        <v/>
      </c>
      <c r="X156" s="127"/>
      <c r="Y156" s="127" t="str">
        <f t="shared" ca="true" si="46"/>
        <v/>
      </c>
      <c r="Z156" s="127" t="str">
        <f t="shared" ca="true" si="47"/>
        <v/>
      </c>
      <c r="AA156" s="127" t="str">
        <f t="shared" ca="true" si="48"/>
        <v/>
      </c>
      <c r="AB156" s="127" t="str">
        <f t="shared" ca="true" si="49"/>
        <v/>
      </c>
    </row>
    <row r="157" x14ac:dyDescent="0.2">
      <c r="B157" s="127"/>
      <c r="C157" s="126"/>
      <c r="D157" s="126"/>
      <c r="E157" s="127" t="str">
        <f t="shared" ca="true" si="30"/>
        <v/>
      </c>
      <c r="F157" s="127" t="str">
        <f t="shared" ca="true" si="31"/>
        <v/>
      </c>
      <c r="G157" s="127" t="str">
        <f t="shared" ca="true" si="32"/>
        <v/>
      </c>
      <c r="H157" s="127" t="str">
        <f t="shared" ca="true" si="33"/>
        <v/>
      </c>
      <c r="I157" s="127"/>
      <c r="J157" s="127" t="str">
        <f t="shared" ca="true" si="34"/>
        <v/>
      </c>
      <c r="K157" s="127" t="str">
        <f t="shared" ca="true" si="35"/>
        <v/>
      </c>
      <c r="L157" s="127" t="str">
        <f t="shared" ca="true" si="36"/>
        <v/>
      </c>
      <c r="M157" s="127" t="str">
        <f t="shared" ca="true" si="37"/>
        <v/>
      </c>
      <c r="N157" s="127"/>
      <c r="O157" s="127" t="str">
        <f t="shared" ca="true" si="38"/>
        <v/>
      </c>
      <c r="P157" s="127" t="str">
        <f t="shared" ca="true" si="39"/>
        <v/>
      </c>
      <c r="Q157" s="127" t="str">
        <f t="shared" ca="true" si="40"/>
        <v/>
      </c>
      <c r="R157" s="127" t="str">
        <f t="shared" ca="true" si="41"/>
        <v/>
      </c>
      <c r="S157" s="127"/>
      <c r="T157" s="127" t="str">
        <f t="shared" ca="true" si="42"/>
        <v/>
      </c>
      <c r="U157" s="127" t="str">
        <f t="shared" ca="true" si="43"/>
        <v/>
      </c>
      <c r="V157" s="127" t="str">
        <f t="shared" ca="true" si="44"/>
        <v/>
      </c>
      <c r="W157" s="127" t="str">
        <f t="shared" ca="true" si="45"/>
        <v/>
      </c>
      <c r="X157" s="127"/>
      <c r="Y157" s="127" t="str">
        <f t="shared" ca="true" si="46"/>
        <v/>
      </c>
      <c r="Z157" s="127" t="str">
        <f t="shared" ca="true" si="47"/>
        <v/>
      </c>
      <c r="AA157" s="127" t="str">
        <f t="shared" ca="true" si="48"/>
        <v/>
      </c>
      <c r="AB157" s="127" t="str">
        <f t="shared" ca="true" si="49"/>
        <v/>
      </c>
    </row>
    <row r="158" x14ac:dyDescent="0.2">
      <c r="B158" s="127"/>
      <c r="C158" s="126"/>
      <c r="D158" s="126"/>
      <c r="E158" s="127" t="str">
        <f t="shared" ca="true" si="30"/>
        <v/>
      </c>
      <c r="F158" s="127" t="str">
        <f t="shared" ca="true" si="31"/>
        <v/>
      </c>
      <c r="G158" s="127" t="str">
        <f t="shared" ca="true" si="32"/>
        <v/>
      </c>
      <c r="H158" s="127" t="str">
        <f t="shared" ca="true" si="33"/>
        <v/>
      </c>
      <c r="I158" s="127"/>
      <c r="J158" s="127" t="str">
        <f t="shared" ca="true" si="34"/>
        <v/>
      </c>
      <c r="K158" s="127" t="str">
        <f t="shared" ca="true" si="35"/>
        <v/>
      </c>
      <c r="L158" s="127" t="str">
        <f t="shared" ca="true" si="36"/>
        <v/>
      </c>
      <c r="M158" s="127" t="str">
        <f t="shared" ca="true" si="37"/>
        <v/>
      </c>
      <c r="N158" s="127"/>
      <c r="O158" s="127" t="str">
        <f t="shared" ca="true" si="38"/>
        <v/>
      </c>
      <c r="P158" s="127" t="str">
        <f t="shared" ca="true" si="39"/>
        <v/>
      </c>
      <c r="Q158" s="127" t="str">
        <f t="shared" ca="true" si="40"/>
        <v/>
      </c>
      <c r="R158" s="127" t="str">
        <f t="shared" ca="true" si="41"/>
        <v/>
      </c>
      <c r="S158" s="127"/>
      <c r="T158" s="127" t="str">
        <f t="shared" ca="true" si="42"/>
        <v/>
      </c>
      <c r="U158" s="127" t="str">
        <f t="shared" ca="true" si="43"/>
        <v/>
      </c>
      <c r="V158" s="127" t="str">
        <f t="shared" ca="true" si="44"/>
        <v/>
      </c>
      <c r="W158" s="127" t="str">
        <f t="shared" ca="true" si="45"/>
        <v/>
      </c>
      <c r="X158" s="127"/>
      <c r="Y158" s="127" t="str">
        <f t="shared" ca="true" si="46"/>
        <v/>
      </c>
      <c r="Z158" s="127" t="str">
        <f t="shared" ca="true" si="47"/>
        <v/>
      </c>
      <c r="AA158" s="127" t="str">
        <f t="shared" ca="true" si="48"/>
        <v/>
      </c>
      <c r="AB158" s="127" t="str">
        <f t="shared" ca="true" si="49"/>
        <v/>
      </c>
    </row>
    <row r="197" s="66" customFormat="true" ht="16.5" customHeight="true" x14ac:dyDescent="0.2">
      <c r="A197" s="2824" t="s">
        <v>6</v>
      </c>
      <c r="B197" s="2824"/>
      <c r="C197" s="2824"/>
      <c r="D197" s="2822" t="s">
        <v>0</v>
      </c>
      <c r="E197" s="2811"/>
      <c r="F197" s="2811"/>
      <c r="G197" s="2811"/>
      <c r="H197" s="2823"/>
      <c r="I197" s="2822" t="s">
        <v>1</v>
      </c>
      <c r="J197" s="2811"/>
      <c r="K197" s="2811"/>
      <c r="L197" s="2811"/>
      <c r="M197" s="2823"/>
      <c r="N197" s="2822" t="s">
        <v>2</v>
      </c>
      <c r="O197" s="2811"/>
      <c r="P197" s="2811"/>
      <c r="Q197" s="2811"/>
      <c r="R197" s="2823"/>
      <c r="S197" s="2822" t="s">
        <v>3</v>
      </c>
      <c r="T197" s="2811"/>
      <c r="U197" s="2811"/>
      <c r="V197" s="2811"/>
      <c r="W197" s="2823"/>
      <c r="X197" s="2822" t="s">
        <v>4</v>
      </c>
      <c r="Y197" s="2811"/>
      <c r="Z197" s="2811"/>
      <c r="AA197" s="2811"/>
      <c r="AB197" s="2823"/>
    </row>
    <row r="198" s="70" customFormat="true" ht="22.5" customHeight="true" x14ac:dyDescent="0.2">
      <c r="A198" s="2837"/>
      <c r="B198" s="2837"/>
      <c r="C198" s="2837"/>
      <c r="D198" s="80" t="s">
        <v>14</v>
      </c>
      <c r="E198" s="81" t="s">
        <v>15</v>
      </c>
      <c r="F198" s="68" t="s">
        <v>16</v>
      </c>
      <c r="G198" s="68" t="s">
        <v>22</v>
      </c>
      <c r="H198" s="69" t="s">
        <v>17</v>
      </c>
      <c r="I198" s="80" t="s">
        <v>14</v>
      </c>
      <c r="J198" s="81" t="s">
        <v>15</v>
      </c>
      <c r="K198" s="68" t="s">
        <v>16</v>
      </c>
      <c r="L198" s="68" t="s">
        <v>22</v>
      </c>
      <c r="M198" s="69" t="s">
        <v>17</v>
      </c>
      <c r="N198" s="80" t="s">
        <v>14</v>
      </c>
      <c r="O198" s="81" t="s">
        <v>15</v>
      </c>
      <c r="P198" s="68" t="s">
        <v>16</v>
      </c>
      <c r="Q198" s="68" t="s">
        <v>22</v>
      </c>
      <c r="R198" s="69" t="s">
        <v>17</v>
      </c>
      <c r="S198" s="80" t="s">
        <v>14</v>
      </c>
      <c r="T198" s="81" t="s">
        <v>15</v>
      </c>
      <c r="U198" s="68" t="s">
        <v>16</v>
      </c>
      <c r="V198" s="68" t="s">
        <v>22</v>
      </c>
      <c r="W198" s="69" t="s">
        <v>17</v>
      </c>
      <c r="X198" s="80" t="s">
        <v>14</v>
      </c>
      <c r="Y198" s="81" t="s">
        <v>15</v>
      </c>
      <c r="Z198" s="68" t="s">
        <v>16</v>
      </c>
      <c r="AA198" s="68" t="s">
        <v>22</v>
      </c>
      <c r="AB198" s="69" t="s">
        <v>17</v>
      </c>
    </row>
    <row r="199" s="90" customFormat="true" ht="15" customHeight="true" x14ac:dyDescent="0.2">
      <c r="A199" s="2829" t="s">
        <v>10</v>
      </c>
      <c r="B199" s="2830"/>
      <c r="C199" s="244">
        <v>2000</v>
      </c>
      <c r="D199" s="82">
        <f ca="true">IF((D201+H201)&gt;100,D201*100/(D201+H201),D201)</f>
        <v>65.581341080391667</v>
      </c>
      <c r="E199" s="83">
        <f ca="true">D199*AVERAGEIF(E205:E216,"&gt;0")/100</f>
        <v>55.535700187991011</v>
      </c>
      <c r="F199" s="84">
        <f ca="true">D199*(100-AVERAGEIF(E205:E216,"&gt;0"))/100</f>
        <v>10.04564089240065</v>
      </c>
      <c r="G199" s="85">
        <f ca="true">100-(E199+F199+H199)</f>
        <v>25.061884940167488</v>
      </c>
      <c r="H199" s="86">
        <f ca="true">IF((D201+H201)&gt;100,H201*100/(D201+H201),H201)</f>
        <v>9.3567739794408453</v>
      </c>
      <c r="I199" s="82">
        <f ca="true">IF((I201+M201)&gt;100,I201*100/(I201+M201),I201)</f>
        <v>85.293275648582267</v>
      </c>
      <c r="J199" s="83">
        <f ca="true">I199*AVERAGEIF(J205:J216,"&gt;0")/100</f>
        <v>76.661315056408313</v>
      </c>
      <c r="K199" s="87">
        <f ca="true">I199*(100-AVERAGEIF(J205:J216,"&gt;0"))/100</f>
        <v>8.6319605921739555</v>
      </c>
      <c r="L199" s="88">
        <f ca="true">100-(J199+K199+M199)</f>
        <v>10.953380770853073</v>
      </c>
      <c r="M199" s="89">
        <f ca="true">IF((I201+M201)&gt;100,M201*100/(I201+M201),M201)</f>
        <v>3.7533435805646604</v>
      </c>
      <c r="N199" s="82">
        <f ca="true">IF((N201+R201)&gt;100,N201*100/(N201+R201),N201)</f>
        <v>88.707278895944455</v>
      </c>
      <c r="O199" s="83">
        <f ca="true">N199*AVERAGEIF(O205:O216,"&gt;0")/100</f>
        <v>80.509441481585753</v>
      </c>
      <c r="P199" s="87">
        <f ca="true">N199*(100-AVERAGEIF(O205:O216,"&gt;0"))/100</f>
        <v>8.1978374143587036</v>
      </c>
      <c r="Q199" s="88">
        <f ca="true">100-(O199+P199+R199)</f>
        <v>9.1570114833864693</v>
      </c>
      <c r="R199" s="89">
        <f ca="true">IF((N201+R201)&gt;100,R201*100/(N201+R201),R201)</f>
        <v>2.1357096206690755</v>
      </c>
      <c r="S199" s="82">
        <f ca="true">IF((S201+W201)&gt;100,S201*100/(S201+W201),S201)</f>
        <v>93.864602461843504</v>
      </c>
      <c r="T199" s="83">
        <f ca="true">S199*AVERAGEIF(T205:T216,"&gt;0")/100</f>
        <v>87.561603552305513</v>
      </c>
      <c r="U199" s="87">
        <f ca="true">S199*(100-AVERAGEIF(T205:T216,"&gt;0"))/100</f>
        <v>6.302998909537993</v>
      </c>
      <c r="V199" s="88">
        <f ca="true">100-(T199+U199+W199)</f>
        <v>5.0764372572076155</v>
      </c>
      <c r="W199" s="89">
        <f ca="true">IF((S201+W201)&gt;100,W201*100/(S201+W201),W201)</f>
        <v>1.0589602809488809</v>
      </c>
      <c r="X199" s="82">
        <f ca="true">IF((X201+AB201)&gt;100,X201*100/(X201+AB201),X201)</f>
        <v>97.000650313136759</v>
      </c>
      <c r="Y199" s="83">
        <f ca="true">X199*AVERAGEIF(Y205:Y216,"&gt;0")/100</f>
        <v>93.483177573181436</v>
      </c>
      <c r="Z199" s="87">
        <f ca="true">X199*(100-AVERAGEIF(Y205:Y216,"&gt;0"))/100</f>
        <v>3.5174727399553274</v>
      </c>
      <c r="AA199" s="88">
        <f ca="true">100-(Y199+Z199+AB199)</f>
        <v>2.6718437969574893</v>
      </c>
      <c r="AB199" s="89">
        <f ca="true">IF((X201+AB201)&gt;100,AB201*100/(X201+AB201),AB201)</f>
        <v>0.32750588990574769</v>
      </c>
    </row>
    <row r="200" s="90" customFormat="true" ht="15" customHeight="true" x14ac:dyDescent="0.2">
      <c r="A200" s="2831"/>
      <c r="B200" s="2832"/>
      <c r="C200" s="245">
        <v>2020</v>
      </c>
      <c r="D200" s="91">
        <f ca="true">IF((D202+H202)&gt;100,D202*100/(D202+H202),D202)</f>
        <v>86.660127799808834</v>
      </c>
      <c r="E200" s="92">
        <f ca="true">D200*AVERAGEIF(E205:E216,"&gt;0")/100</f>
        <v>73.385673370777397</v>
      </c>
      <c r="F200" s="93">
        <f ca="true">D200*(100-AVERAGEIF(E205:E216,"&gt;0"))/100</f>
        <v>13.274454429031429</v>
      </c>
      <c r="G200" s="94">
        <f ca="true">100-(E200+F200+H200)</f>
        <v>10.055200927716669</v>
      </c>
      <c r="H200" s="95">
        <f ca="true">IF((D202+H202)&gt;100,H202*100/(D202+H202),H202)</f>
        <v>3.2846712724744975</v>
      </c>
      <c r="I200" s="91">
        <f ca="true">IF((I202+M202)&gt;100,I202*100/(I202+M202),I202)</f>
        <v>95.026076351249003</v>
      </c>
      <c r="J200" s="92">
        <f ca="true">I200*AVERAGEIF(J205:J216,"&gt;0")/100</f>
        <v>85.40912425208866</v>
      </c>
      <c r="K200" s="93">
        <f ca="true">I200*(100-AVERAGEIF(J205:J216,"&gt;0"))/100</f>
        <v>9.6169520991603399</v>
      </c>
      <c r="L200" s="94">
        <f ca="true">100-(J200+K200+M200)</f>
        <v>4.973923648750997</v>
      </c>
      <c r="M200" s="95">
        <f ca="true">IF((I202+M202)&gt;100,M202*100/(I202+M202),M202)</f>
        <v>0</v>
      </c>
      <c r="N200" s="91">
        <f ca="true">IF((N202+R202)&gt;100,N202*100/(N202+R202),N202)</f>
        <v>99.004163414037066</v>
      </c>
      <c r="O200" s="92">
        <f ca="true">N200*AVERAGEIF(O205:O216,"&gt;0")/100</f>
        <v>89.854744729185697</v>
      </c>
      <c r="P200" s="93">
        <f ca="true">N200*(100-AVERAGEIF(O205:O216,"&gt;0"))/100</f>
        <v>9.1494186848513763</v>
      </c>
      <c r="Q200" s="94">
        <f ca="true">100-(O200+P200+R200)</f>
        <v>0.84790447487233678</v>
      </c>
      <c r="R200" s="95">
        <f ca="true">IF((N202+R202)&gt;100,R202*100/(N202+R202),R202)</f>
        <v>0.14793211109059712</v>
      </c>
      <c r="S200" s="91">
        <f ca="true">IF((S202+W202)&gt;100,S202*100/(S202+W202),S202)</f>
        <v>99.146523332573736</v>
      </c>
      <c r="T200" s="92">
        <f ca="true">S200*AVERAGEIF(T205:T216,"&gt;0")/100</f>
        <v>92.488843951214506</v>
      </c>
      <c r="U200" s="93">
        <f ca="true">S200*(100-AVERAGEIF(T205:T216,"&gt;0"))/100</f>
        <v>6.6576793813592197</v>
      </c>
      <c r="V200" s="94">
        <f ca="true">100-(T200+U200+W200)</f>
        <v>0.5554412046523538</v>
      </c>
      <c r="W200" s="95">
        <f ca="true">IF((S202+W202)&gt;100,W202*100/(S202+W202),W202)</f>
        <v>0.29803546277392456</v>
      </c>
      <c r="X200" s="91">
        <f ca="true">IF((X202+AB202)&gt;100,X202*100/(X202+AB202),X202)</f>
        <v>99.523836737907743</v>
      </c>
      <c r="Y200" s="92">
        <f ca="true">X200*AVERAGEIF(Y205:Y216,"&gt;0")/100</f>
        <v>95.914867297277667</v>
      </c>
      <c r="Z200" s="93">
        <f ca="true">X200*(100-AVERAGEIF(Y205:Y216,"&gt;0"))/100</f>
        <v>3.6089694406300787</v>
      </c>
      <c r="AA200" s="94">
        <f ca="true">100-(Y200+Z200+AB200)</f>
        <v>0.45206554916559583</v>
      </c>
      <c r="AB200" s="95">
        <f ca="true">IF((X202+AB202)&gt;100,AB202*100/(X202+AB202),AB202)</f>
        <v>2.4097712926661075E-2</v>
      </c>
    </row>
    <row r="201" hidden="true" x14ac:dyDescent="0.2">
      <c r="A201" s="2833" t="s">
        <v>12</v>
      </c>
      <c r="B201" s="2834"/>
      <c r="C201" s="96">
        <f>MinRegYear(C199,C205:C216)</f>
        <v>2000</v>
      </c>
      <c r="D201" s="97">
        <f ca="true">IF(MAX(C205:C216)-MIN(C205:C216)&lt;5,AVERAGEIF(C205:C216,"&gt;0",D205:D216),
IF(FORECAST($C201,D$205:D$216,$C$205:$C$216)&lt;0,0,
IF(FORECAST($C201,D$205:D$216,$C$205:$C$216)&gt;100,100,
FORECAST($C201,D$205:D$216,$C$205:$C$216))))</f>
        <v>65.581341080391667</v>
      </c>
      <c r="E201" s="98"/>
      <c r="F201" s="99"/>
      <c r="G201" s="99"/>
      <c r="H201" s="100">
        <f ca="true">IF(MAX(C205:C216)-MIN(C205:C216)&lt;5,AVERAGEIF(C205:C216,"&gt;0",H205:H216),
IF(FORECAST($C201,H$205:H$216,$C$205:$C$216)&lt;0,0,
IF(FORECAST($C201,H$205:H$216,$C$205:$C$216)&gt;100,100,
FORECAST($C201,H$205:H$216,$C$205:$C$216))))</f>
        <v>9.3567739794408453</v>
      </c>
      <c r="I201" s="97">
        <f ca="true">IF(MAX(C205:C216)-MIN(C205:C216)&lt;5,AVERAGEIF(C205:C216,"&gt;0",I205:I216),
IF(FORECAST($C201,I$205:I$216,$C$205:$C$216)&lt;0,0,
IF(FORECAST($C201,I$205:I$216,$C$205:$C$216)&gt;100,100,
FORECAST($C201,I$205:I$216,$C$205:$C$216))))</f>
        <v>85.293275648582267</v>
      </c>
      <c r="J201" s="98"/>
      <c r="K201" s="99"/>
      <c r="L201" s="99"/>
      <c r="M201" s="100">
        <f ca="true">IF(MAX(C205:C216)-MIN(C205:C216)&lt;5,AVERAGEIF(C205:C216,"&gt;0",M205:M216),
IF(FORECAST($C201,M$205:M$216,$C$205:$C$216)&lt;0,0,
IF(FORECAST($C201,M$205:M$216,$C$205:$C$216)&gt;100,100,
FORECAST($C201,M$205:M$216,$C$205:$C$216))))</f>
        <v>3.7533435805646604</v>
      </c>
      <c r="N201" s="97">
        <f ca="true">IF(MAX(C205:C216)-MIN(C205:C216)&lt;5,AVERAGEIF(C205:C216,"&gt;0",N205:N216),
IF(FORECAST($C201,N$205:N$216,$C$205:$C$216)&lt;0,0,
IF(FORECAST($C201,N$205:N$216,$C$205:$C$216)&gt;100,100,
FORECAST($C201,N$205:N$216,$C$205:$C$216))))</f>
        <v>88.707278895944455</v>
      </c>
      <c r="O201" s="98"/>
      <c r="P201" s="99"/>
      <c r="Q201" s="99"/>
      <c r="R201" s="100">
        <f ca="true">IF(MAX(C205:C216)-MIN(C205:C216)&lt;5,AVERAGEIF(C205:C216,"&gt;0",R205:R216),
IF(FORECAST($C201,R$205:R$216,$C$205:$C$216)&lt;0,0,
IF(FORECAST($C201,R$205:R$216,$C$205:$C$216)&gt;100,100,
FORECAST($C201,R$205:R$216,$C$205:$C$216))))</f>
        <v>2.1357096206690755</v>
      </c>
      <c r="S201" s="97">
        <f ca="true">IF(MAX(C205:C216)-MIN(C205:C216)&lt;5,AVERAGEIF(C205:C216,"&gt;0",S205:S216),
IF(FORECAST($C201,S$205:S$216,$C$205:$C$216)&lt;0,0,
IF(FORECAST($C201,S$205:S$216,$C$205:$C$216)&gt;100,100,
FORECAST($C201,S$205:S$216,$C$205:$C$216))))</f>
        <v>93.864602461843504</v>
      </c>
      <c r="T201" s="98"/>
      <c r="U201" s="99"/>
      <c r="V201" s="99"/>
      <c r="W201" s="100">
        <f ca="true">IF(MAX(C205:C216)-MIN(C205:C216)&lt;5,AVERAGEIF(C205:C216,"&gt;0",W205:W216),
IF(FORECAST($C201,W$205:W$216,$C$205:$C$216)&lt;0,0,
IF(FORECAST($C201,W$205:W$216,$C$205:$C$216)&gt;100,100,
FORECAST($C201,W$205:W$216,$C$205:$C$216))))</f>
        <v>1.0589602809488809</v>
      </c>
      <c r="X201" s="97">
        <f ca="true">IF(MAX(C205:C216)-MIN(C205:C216)&lt;5,AVERAGEIF(C205:C216,"&gt;0",X205:X216),
IF(FORECAST($C201,X$205:X$216,$C$205:$C$216)&lt;0,0,
IF(FORECAST($C201,X$205:X$216,$C$205:$C$216)&gt;100,100,
FORECAST($C201,X$205:X$216,$C$205:$C$216))))</f>
        <v>97.000650313136759</v>
      </c>
      <c r="Y201" s="98"/>
      <c r="Z201" s="99"/>
      <c r="AA201" s="99"/>
      <c r="AB201" s="100">
        <f ca="true">IF(MAX(C205:C216)-MIN(C205:C216)&lt;5,AVERAGEIF(C205:C216,"&gt;0",AB205:AB216),
IF(FORECAST($C201,AB$205:AB$216,$C$205:$C$216)&lt;0,0,
IF(FORECAST($C201,AB$205:AB$216,$C$205:$C$216)&gt;100,100,
FORECAST($C201,AB$205:AB$216,$C$205:$C$216))))</f>
        <v>0.32750588990574769</v>
      </c>
    </row>
    <row r="202" hidden="true" x14ac:dyDescent="0.2">
      <c r="A202" s="2835"/>
      <c r="B202" s="2836"/>
      <c r="C202" s="75">
        <f>MaxRegYear(C200,C205:C216)</f>
        <v>2020</v>
      </c>
      <c r="D202" s="101">
        <f ca="true">IF(MAX(C205:C216)-MIN(C205:C216)&lt;5,AVERAGEIF(C205:C216,"&gt;0",D205:D216),
IF(FORECAST($C202,D$205:D$216,$C$205:$C$216)&lt;0,0,
IF(FORECAST($C202,D$205:D$216,$C$205:$C$216)&gt;100,100,
FORECAST($C202,D$205:D$216,$C$205:$C$216))))</f>
        <v>86.660127799808834</v>
      </c>
      <c r="E202" s="102"/>
      <c r="F202" s="103"/>
      <c r="G202" s="103"/>
      <c r="H202" s="104">
        <f ca="true">IF(MAX(C205:C216)-MIN(C205:C216)&lt;5,AVERAGEIF(C205:C216,"&gt;0",H205:H216),
IF(FORECAST($C202,H$205:H$216,$C$205:$C$216)&lt;0,0,
IF(FORECAST($C202,H$205:H$216,$C$205:$C$216)&gt;100,100,
FORECAST($C202,H$205:H$216,$C$205:$C$216))))</f>
        <v>3.2846712724744975</v>
      </c>
      <c r="I202" s="101">
        <f ca="true">IF(MAX(C205:C216)-MIN(C205:C216)&lt;5,AVERAGEIF(C205:C216,"&gt;0",I205:I216),
IF(FORECAST($C202,I$205:I$216,$C$205:$C$216)&lt;0,0,
IF(FORECAST($C202,I$205:I$216,$C$205:$C$216)&gt;100,100,
FORECAST($C202,I$205:I$216,$C$205:$C$216))))</f>
        <v>95.026076351249003</v>
      </c>
      <c r="J202" s="102"/>
      <c r="K202" s="103"/>
      <c r="L202" s="103"/>
      <c r="M202" s="104">
        <f ca="true">IF(MAX(C205:C216)-MIN(C205:C216)&lt;5,AVERAGEIF(C205:C216,"&gt;0",M205:M216),
IF(FORECAST($C202,M$205:M$216,$C$205:$C$216)&lt;0,0,
IF(FORECAST($C202,M$205:M$216,$C$205:$C$216)&gt;100,100,
FORECAST($C202,M$205:M$216,$C$205:$C$216))))</f>
        <v>0</v>
      </c>
      <c r="N202" s="101">
        <f ca="true">IF(MAX(C205:C216)-MIN(C205:C216)&lt;5,AVERAGEIF(C205:C216,"&gt;0",N205:N216),
IF(FORECAST($C202,N$205:N$216,$C$205:$C$216)&lt;0,0,
IF(FORECAST($C202,N$205:N$216,$C$205:$C$216)&gt;100,100,
FORECAST($C202,N$205:N$216,$C$205:$C$216))))</f>
        <v>99.004163414037066</v>
      </c>
      <c r="O202" s="102"/>
      <c r="P202" s="103"/>
      <c r="Q202" s="103"/>
      <c r="R202" s="104">
        <f ca="true">IF(MAX(C205:C216)-MIN(C205:C216)&lt;5,AVERAGEIF(C205:C216,"&gt;0",R205:R216),
IF(FORECAST($C202,R$205:R$216,$C$205:$C$216)&lt;0,0,
IF(FORECAST($C202,R$205:R$216,$C$205:$C$216)&gt;100,100,
FORECAST($C202,R$205:R$216,$C$205:$C$216))))</f>
        <v>0.14793211109059712</v>
      </c>
      <c r="S202" s="101">
        <f ca="true">IF(MAX(C205:C216)-MIN(C205:C216)&lt;5,AVERAGEIF(C205:C216,"&gt;0",S205:S216),
IF(FORECAST($C202,S$205:S$216,$C$205:$C$216)&lt;0,0,
IF(FORECAST($C202,S$205:S$216,$C$205:$C$216)&gt;100,100,
FORECAST($C202,S$205:S$216,$C$205:$C$216))))</f>
        <v>99.146523332573736</v>
      </c>
      <c r="T202" s="102"/>
      <c r="U202" s="103"/>
      <c r="V202" s="103"/>
      <c r="W202" s="104">
        <f ca="true">IF(MAX(C205:C216)-MIN(C205:C216)&lt;5,AVERAGEIF(C205:C216,"&gt;0",W205:W216),
IF(FORECAST($C202,W$205:W$216,$C$205:$C$216)&lt;0,0,
IF(FORECAST($C202,W$205:W$216,$C$205:$C$216)&gt;100,100,
FORECAST($C202,W$205:W$216,$C$205:$C$216))))</f>
        <v>0.29803546277392456</v>
      </c>
      <c r="X202" s="101">
        <f ca="true">IF(MAX(C205:C216)-MIN(C205:C216)&lt;5,AVERAGEIF(C205:C216,"&gt;0",X205:X216),
IF(FORECAST($C202,X$205:X$216,$C$205:$C$216)&lt;0,0,
IF(FORECAST($C202,X$205:X$216,$C$205:$C$216)&gt;100,100,
FORECAST($C202,X$205:X$216,$C$205:$C$216))))</f>
        <v>99.523836737907743</v>
      </c>
      <c r="Y202" s="102"/>
      <c r="Z202" s="103"/>
      <c r="AA202" s="103"/>
      <c r="AB202" s="104">
        <f ca="true">IF(MAX(C205:C216)-MIN(C205:C216)&lt;5,AVERAGEIF(C205:C216,"&gt;0",AB205:AB216),
IF(FORECAST($C202,AB$205:AB$216,$C$205:$C$216)&lt;0,0,
IF(FORECAST($C202,AB$205:AB$216,$C$205:$C$216)&gt;100,100,
FORECAST($C202,AB$205:AB$216,$C$205:$C$216))))</f>
        <v>2.4097712926661075E-2</v>
      </c>
    </row>
    <row r="203" ht="9" customHeight="true" x14ac:dyDescent="0.2">
      <c r="D203" s="105"/>
      <c r="I203" s="105"/>
      <c r="K203" s="65"/>
      <c r="L203" s="65"/>
      <c r="N203" s="105"/>
      <c r="P203" s="65"/>
      <c r="Q203" s="65"/>
      <c r="S203" s="105"/>
      <c r="U203" s="65"/>
      <c r="V203" s="65"/>
      <c r="X203" s="105"/>
      <c r="Z203" s="65"/>
      <c r="AA203" s="65"/>
      <c r="AB203" s="106"/>
    </row>
    <row r="204" s="134" customFormat="true" ht="22.5" customHeight="true" x14ac:dyDescent="0.2">
      <c r="B204" s="107" t="s">
        <v>8</v>
      </c>
      <c r="C204" s="108" t="s">
        <v>9</v>
      </c>
      <c r="D204" s="109" t="s">
        <v>14</v>
      </c>
      <c r="E204" s="2793" t="s">
        <v>726</v>
      </c>
      <c r="F204" s="254"/>
      <c r="G204" s="254"/>
      <c r="H204" s="111" t="s">
        <v>17</v>
      </c>
      <c r="I204" s="109" t="s">
        <v>14</v>
      </c>
      <c r="J204" s="2793" t="s">
        <v>726</v>
      </c>
      <c r="K204" s="254"/>
      <c r="L204" s="254"/>
      <c r="M204" s="111" t="s">
        <v>17</v>
      </c>
      <c r="N204" s="109" t="s">
        <v>14</v>
      </c>
      <c r="O204" s="2793" t="s">
        <v>726</v>
      </c>
      <c r="P204" s="254"/>
      <c r="Q204" s="254"/>
      <c r="R204" s="111" t="s">
        <v>17</v>
      </c>
      <c r="S204" s="109" t="s">
        <v>14</v>
      </c>
      <c r="T204" s="2793" t="s">
        <v>726</v>
      </c>
      <c r="U204" s="254"/>
      <c r="V204" s="254"/>
      <c r="W204" s="111" t="s">
        <v>17</v>
      </c>
      <c r="X204" s="109" t="s">
        <v>14</v>
      </c>
      <c r="Y204" s="2793" t="s">
        <v>726</v>
      </c>
      <c r="Z204" s="254"/>
      <c r="AA204" s="254"/>
      <c r="AB204" s="111" t="s">
        <v>17</v>
      </c>
      <c r="AD204" s="255"/>
    </row>
    <row r="205" x14ac:dyDescent="0.2">
      <c r="A205" s="113"/>
      <c r="B205" s="592" t="s">
        <v>140</v>
      </c>
      <c r="C205" s="593">
        <v>2000</v>
      </c>
      <c r="D205" s="27">
        <f t="shared" ref="D205:D216" ca="true" si="50">IF(ISERROR(INDIRECT(CONCATENATE($B205,"!H16"))),"",INDIRECT(CONCATENATE($B205,"!H16")))</f>
        <v>67.836853650366535</v>
      </c>
      <c r="E205" s="117">
        <f t="shared" ref="E205:E216" ca="true" si="51">IF(ISERROR(INDIRECT(CONCATENATE($B205,"!H23"))),"",INDIRECT(CONCATENATE($B205,"!H23")))</f>
        <v>89.988844287901571</v>
      </c>
      <c r="F205" s="115"/>
      <c r="G205" s="115"/>
      <c r="H205" s="116">
        <f t="shared" ref="H205:H216" ca="true" si="52">IF(ISERROR(INDIRECT(CONCATENATE($B205,"!H21"))),"",INDIRECT(CONCATENATE($B205,"!H21")))</f>
        <v>2.402390181621286</v>
      </c>
      <c r="I205" s="27">
        <f t="shared" ref="I205:I216" ca="true" si="53">IF(ISERROR(INDIRECT(CONCATENATE($B205,"!I16"))),"",INDIRECT(CONCATENATE($B205,"!I16")))</f>
        <v>87.597114405180704</v>
      </c>
      <c r="J205" s="117">
        <f t="shared" ref="J205:J216" ca="true" si="54">IF(ISERROR(INDIRECT(CONCATENATE($B205,"!I23"))),"",INDIRECT(CONCATENATE($B205,"!I23")))</f>
        <v>94.127964900818455</v>
      </c>
      <c r="K205" s="115"/>
      <c r="L205" s="115"/>
      <c r="M205" s="116">
        <f t="shared" ref="M205:M216" ca="true" si="55">IF(ISERROR(INDIRECT(CONCATENATE($B205,"!I21"))),"",INDIRECT(CONCATENATE($B205,"!I21")))</f>
        <v>0.82012146680347819</v>
      </c>
      <c r="N205" s="27">
        <f t="shared" ref="N205:N216" ca="true" si="56">IF(ISERROR(INDIRECT(CONCATENATE($B205,"!J16"))),"",INDIRECT(CONCATENATE($B205,"!J16")))</f>
        <v>87.103635932323996</v>
      </c>
      <c r="O205" s="117">
        <f t="shared" ref="O205:O216" ca="true" si="57">IF(ISERROR(INDIRECT(CONCATENATE($B205,"!J23"))),"",INDIRECT(CONCATENATE($B205,"!J23")))</f>
        <v>93.903662481592505</v>
      </c>
      <c r="P205" s="115"/>
      <c r="Q205" s="115"/>
      <c r="R205" s="116">
        <f t="shared" ref="R205:R216" ca="true" si="58">IF(ISERROR(INDIRECT(CONCATENATE($B205,"!J21"))),"",INDIRECT(CONCATENATE($B205,"!J21")))</f>
        <v>0.51692134306720694</v>
      </c>
      <c r="S205" s="27">
        <f t="shared" ref="S205:S216" ca="true" si="59">IF(ISERROR(INDIRECT(CONCATENATE($B205,"!K16"))),"",INDIRECT(CONCATENATE($B205,"!K16")))</f>
        <v>92.988160897040643</v>
      </c>
      <c r="T205" s="117">
        <f t="shared" ref="T205:T216" ca="true" si="60">IF(ISERROR(INDIRECT(CONCATENATE($B205,"!K23"))),"",INDIRECT(CONCATENATE($B205,"!K23")))</f>
        <v>95.669262640245094</v>
      </c>
      <c r="U205" s="115"/>
      <c r="V205" s="115"/>
      <c r="W205" s="116">
        <f t="shared" ref="W205:W216" ca="true" si="61">IF(ISERROR(INDIRECT(CONCATENATE($B205,"!K21"))),"",INDIRECT(CONCATENATE($B205,"!K21")))</f>
        <v>0</v>
      </c>
      <c r="X205" s="27">
        <f t="shared" ref="X205:X216" ca="true" si="62">IF(ISERROR(INDIRECT(CONCATENATE($B205,"!L16"))),"",INDIRECT(CONCATENATE($B205,"!L16")))</f>
        <v>97.215890180363914</v>
      </c>
      <c r="Y205" s="117">
        <f t="shared" ref="Y205:Y216" ca="true" si="63">IF(ISERROR(INDIRECT(CONCATENATE($B205,"!L23"))),"",INDIRECT(CONCATENATE($B205,"!L23")))</f>
        <v>98.611451231785992</v>
      </c>
      <c r="Z205" s="115"/>
      <c r="AA205" s="115"/>
      <c r="AB205" s="116">
        <f t="shared" ref="AB205:AB216" ca="true" si="64">IF(ISERROR(INDIRECT(CONCATENATE($B205,"!L221"))),"",INDIRECT(CONCATENATE($B205,"!L21")))</f>
        <v>0</v>
      </c>
    </row>
    <row r="206" x14ac:dyDescent="0.2">
      <c r="A206" s="113"/>
      <c r="B206" s="594" t="s">
        <v>265</v>
      </c>
      <c r="C206" s="595">
        <v>2004</v>
      </c>
      <c r="D206" s="28">
        <f t="shared" ca="true" si="50"/>
        <v>66.408516949547476</v>
      </c>
      <c r="E206" s="117">
        <f t="shared" ca="true" si="51"/>
        <v>87.461885483449237</v>
      </c>
      <c r="F206" s="115"/>
      <c r="G206" s="115"/>
      <c r="H206" s="118">
        <f t="shared" ca="true" si="52"/>
        <v>20.468531422532308</v>
      </c>
      <c r="I206" s="28">
        <f t="shared" ca="true" si="53"/>
        <v>82.39702011521436</v>
      </c>
      <c r="J206" s="117">
        <f t="shared" ca="true" si="54"/>
        <v>92.576444829920277</v>
      </c>
      <c r="K206" s="115"/>
      <c r="L206" s="115"/>
      <c r="M206" s="118">
        <f t="shared" ca="true" si="55"/>
        <v>9.0832862058370143</v>
      </c>
      <c r="N206" s="28">
        <f t="shared" ca="true" si="56"/>
        <v>89.285848614012224</v>
      </c>
      <c r="O206" s="117">
        <f t="shared" ca="true" si="57"/>
        <v>92.131755288386714</v>
      </c>
      <c r="P206" s="115"/>
      <c r="Q206" s="115"/>
      <c r="R206" s="118">
        <f t="shared" ca="true" si="58"/>
        <v>5.2718182225738888</v>
      </c>
      <c r="S206" s="28">
        <f t="shared" ca="true" si="59"/>
        <v>93.963147979833224</v>
      </c>
      <c r="T206" s="117">
        <f t="shared" ca="true" si="60"/>
        <v>95.600655393029243</v>
      </c>
      <c r="U206" s="115"/>
      <c r="V206" s="115"/>
      <c r="W206" s="118">
        <f t="shared" ca="true" si="61"/>
        <v>2.9273950376798008</v>
      </c>
      <c r="X206" s="28">
        <f t="shared" ca="true" si="62"/>
        <v>95.424183154645945</v>
      </c>
      <c r="Y206" s="117">
        <f t="shared" ca="true" si="63"/>
        <v>97.13103147842304</v>
      </c>
      <c r="Z206" s="115"/>
      <c r="AA206" s="115"/>
      <c r="AB206" s="118">
        <f t="shared" ca="true" si="64"/>
        <v>0.85617804033239708</v>
      </c>
    </row>
    <row r="207" x14ac:dyDescent="0.2">
      <c r="A207" s="113"/>
      <c r="B207" s="594" t="s">
        <v>35</v>
      </c>
      <c r="C207" s="595">
        <v>2006</v>
      </c>
      <c r="D207" s="28">
        <f t="shared" ca="true" si="50"/>
        <v>72.633358975575362</v>
      </c>
      <c r="E207" s="117">
        <f t="shared" ca="true" si="51"/>
        <v>79.264272758796736</v>
      </c>
      <c r="F207" s="115"/>
      <c r="G207" s="115"/>
      <c r="H207" s="118">
        <f t="shared" ca="true" si="52"/>
        <v>4.1264555142219699</v>
      </c>
      <c r="I207" s="28">
        <f t="shared" ca="true" si="53"/>
        <v>90.163143140766792</v>
      </c>
      <c r="J207" s="117">
        <f t="shared" ca="true" si="54"/>
        <v>89.036857459071754</v>
      </c>
      <c r="K207" s="115"/>
      <c r="L207" s="115"/>
      <c r="M207" s="118">
        <f t="shared" ca="true" si="55"/>
        <v>0.48207282037779431</v>
      </c>
      <c r="N207" s="28">
        <f t="shared" ca="true" si="56"/>
        <v>96.14694433022153</v>
      </c>
      <c r="O207" s="117">
        <f t="shared" ca="true" si="57"/>
        <v>89.218593915149853</v>
      </c>
      <c r="P207" s="115"/>
      <c r="Q207" s="115"/>
      <c r="R207" s="118">
        <f t="shared" ca="true" si="58"/>
        <v>9.3110947984038541E-3</v>
      </c>
      <c r="S207" s="28">
        <f t="shared" ca="true" si="59"/>
        <v>98.567282397025252</v>
      </c>
      <c r="T207" s="117">
        <f t="shared" ca="true" si="60"/>
        <v>94.316171724608765</v>
      </c>
      <c r="U207" s="115"/>
      <c r="V207" s="115"/>
      <c r="W207" s="118">
        <f t="shared" ca="true" si="61"/>
        <v>0</v>
      </c>
      <c r="X207" s="28">
        <f t="shared" ca="true" si="62"/>
        <v>99.84484650155882</v>
      </c>
      <c r="Y207" s="117">
        <f t="shared" ca="true" si="63"/>
        <v>96.986959670354764</v>
      </c>
      <c r="Z207" s="115"/>
      <c r="AA207" s="115"/>
      <c r="AB207" s="118">
        <f t="shared" ca="true" si="64"/>
        <v>0</v>
      </c>
      <c r="AD207" s="119"/>
    </row>
    <row r="208" x14ac:dyDescent="0.2">
      <c r="A208" s="113"/>
      <c r="B208" s="594" t="s">
        <v>187</v>
      </c>
      <c r="C208" s="595">
        <v>2011</v>
      </c>
      <c r="D208" s="28">
        <f t="shared" ca="true" si="50"/>
        <v>73.472829850310077</v>
      </c>
      <c r="E208" s="117">
        <f t="shared" ca="true" si="51"/>
        <v>83.385321255720996</v>
      </c>
      <c r="F208" s="115"/>
      <c r="G208" s="115"/>
      <c r="H208" s="118">
        <f t="shared" ca="true" si="52"/>
        <v>5.3520100960476089</v>
      </c>
      <c r="I208" s="28">
        <f t="shared" ca="true" si="53"/>
        <v>90.441023386262131</v>
      </c>
      <c r="J208" s="117">
        <f t="shared" ca="true" si="54"/>
        <v>89.527722205933856</v>
      </c>
      <c r="K208" s="115"/>
      <c r="L208" s="115"/>
      <c r="M208" s="118">
        <f t="shared" ca="true" si="55"/>
        <v>0.68600515306249898</v>
      </c>
      <c r="N208" s="28">
        <f t="shared" ca="true" si="56"/>
        <v>93.232880314897386</v>
      </c>
      <c r="O208" s="117">
        <f t="shared" ca="true" si="57"/>
        <v>89.569348542680189</v>
      </c>
      <c r="P208" s="115"/>
      <c r="Q208" s="115"/>
      <c r="R208" s="118">
        <f t="shared" ca="true" si="58"/>
        <v>0.58087845380477665</v>
      </c>
      <c r="S208" s="28">
        <f t="shared" ca="true" si="59"/>
        <v>96.244582738902338</v>
      </c>
      <c r="T208" s="117">
        <f t="shared" ca="true" si="60"/>
        <v>94.552974197387087</v>
      </c>
      <c r="U208" s="115"/>
      <c r="V208" s="115"/>
      <c r="W208" s="118">
        <f t="shared" ca="true" si="61"/>
        <v>0.57487469366154242</v>
      </c>
      <c r="X208" s="28">
        <f t="shared" ca="true" si="62"/>
        <v>98.182591699099248</v>
      </c>
      <c r="Y208" s="117">
        <f t="shared" ca="true" si="63"/>
        <v>94.509367343996843</v>
      </c>
      <c r="Z208" s="115"/>
      <c r="AA208" s="115"/>
      <c r="AB208" s="118">
        <f t="shared" ca="true" si="64"/>
        <v>0.28965522125855475</v>
      </c>
    </row>
    <row r="209" x14ac:dyDescent="0.2">
      <c r="A209" s="113"/>
      <c r="B209" s="594" t="s">
        <v>522</v>
      </c>
      <c r="C209" s="595">
        <v>2014</v>
      </c>
      <c r="D209" s="28">
        <f t="shared" ca="true" si="50"/>
        <v>85.960445837148683</v>
      </c>
      <c r="E209" s="117">
        <f t="shared" ca="true" si="51"/>
        <v>78.645908871788279</v>
      </c>
      <c r="F209" s="115"/>
      <c r="G209" s="115"/>
      <c r="H209" s="118">
        <f t="shared" ca="true" si="52"/>
        <v>4.4811862922580668</v>
      </c>
      <c r="I209" s="28">
        <f t="shared" ca="true" si="53"/>
        <v>93.138493193538224</v>
      </c>
      <c r="J209" s="117">
        <f t="shared" ca="true" si="54"/>
        <v>84.091912957776302</v>
      </c>
      <c r="K209" s="115"/>
      <c r="L209" s="115"/>
      <c r="M209" s="118">
        <f t="shared" ca="true" si="55"/>
        <v>1.0693544470216132</v>
      </c>
      <c r="N209" s="28">
        <f t="shared" ca="true" si="56"/>
        <v>96.96009877760703</v>
      </c>
      <c r="O209" s="117">
        <f t="shared" ca="true" si="57"/>
        <v>87.853222873580492</v>
      </c>
      <c r="P209" s="115"/>
      <c r="Q209" s="115"/>
      <c r="R209" s="118">
        <f t="shared" ca="true" si="58"/>
        <v>1.0113238757364258</v>
      </c>
      <c r="S209" s="28">
        <f t="shared" ca="true" si="59"/>
        <v>96.498993356719311</v>
      </c>
      <c r="T209" s="117">
        <f t="shared" ca="true" si="60"/>
        <v>88.174498003247521</v>
      </c>
      <c r="U209" s="115"/>
      <c r="V209" s="115"/>
      <c r="W209" s="118">
        <f t="shared" ca="true" si="61"/>
        <v>0.75320128669077091</v>
      </c>
      <c r="X209" s="28">
        <f t="shared" ca="true" si="62"/>
        <v>99.094755803031049</v>
      </c>
      <c r="Y209" s="117">
        <f t="shared" ca="true" si="63"/>
        <v>95.592785987315324</v>
      </c>
      <c r="Z209" s="115"/>
      <c r="AA209" s="115"/>
      <c r="AB209" s="118">
        <f t="shared" ca="true" si="64"/>
        <v>0</v>
      </c>
    </row>
    <row r="210" x14ac:dyDescent="0.2">
      <c r="A210" s="113"/>
      <c r="B210" s="594" t="s">
        <v>722</v>
      </c>
      <c r="C210" s="595">
        <v>2019</v>
      </c>
      <c r="D210" s="28">
        <f t="shared" ca="true" si="50"/>
        <v>84.088765361828919</v>
      </c>
      <c r="E210" s="117">
        <f t="shared" ca="true" si="51"/>
        <v>89.346763976068161</v>
      </c>
      <c r="F210" s="115"/>
      <c r="G210" s="115"/>
      <c r="H210" s="118">
        <f t="shared" ca="true" si="52"/>
        <v>2.9153930611545342</v>
      </c>
      <c r="I210" s="28">
        <f t="shared" ca="true" si="53"/>
        <v>94.30142154773165</v>
      </c>
      <c r="J210" s="117">
        <f t="shared" ca="true" si="54"/>
        <v>89.917120258213032</v>
      </c>
      <c r="K210" s="115"/>
      <c r="L210" s="115"/>
      <c r="M210" s="118">
        <f t="shared" ca="true" si="55"/>
        <v>0.11424942191713135</v>
      </c>
      <c r="N210" s="28">
        <f t="shared" ca="true" si="56"/>
        <v>97.315853605454137</v>
      </c>
      <c r="O210" s="117">
        <f t="shared" ca="true" si="57"/>
        <v>91.87472644351287</v>
      </c>
      <c r="P210" s="115"/>
      <c r="Q210" s="115"/>
      <c r="R210" s="118">
        <f t="shared" ca="true" si="58"/>
        <v>5.7005458172011983E-2</v>
      </c>
      <c r="S210" s="28">
        <f t="shared" ca="true" si="59"/>
        <v>99.186633752511554</v>
      </c>
      <c r="T210" s="117">
        <f t="shared" ca="true" si="60"/>
        <v>91.396496502976206</v>
      </c>
      <c r="U210" s="115"/>
      <c r="V210" s="115"/>
      <c r="W210" s="118">
        <f t="shared" ca="true" si="61"/>
        <v>4.3793658588758722E-2</v>
      </c>
      <c r="X210" s="28">
        <f t="shared" ca="true" si="62"/>
        <v>99.054237887003353</v>
      </c>
      <c r="Y210" s="117">
        <f t="shared" ca="true" si="63"/>
        <v>95.410986815559269</v>
      </c>
      <c r="Z210" s="115"/>
      <c r="AA210" s="115"/>
      <c r="AB210" s="118">
        <f t="shared" ca="true" si="64"/>
        <v>0</v>
      </c>
    </row>
    <row r="211" x14ac:dyDescent="0.2">
      <c r="A211" s="113"/>
      <c r="B211" s="594"/>
      <c r="C211" s="595"/>
      <c r="D211" s="28" t="str">
        <f t="shared" ca="true" si="50"/>
        <v/>
      </c>
      <c r="E211" s="117" t="str">
        <f t="shared" ca="true" si="51"/>
        <v/>
      </c>
      <c r="F211" s="115"/>
      <c r="G211" s="115"/>
      <c r="H211" s="118" t="str">
        <f t="shared" ca="true" si="52"/>
        <v/>
      </c>
      <c r="I211" s="28" t="str">
        <f t="shared" ca="true" si="53"/>
        <v/>
      </c>
      <c r="J211" s="117" t="str">
        <f t="shared" ca="true" si="54"/>
        <v/>
      </c>
      <c r="K211" s="115"/>
      <c r="L211" s="115"/>
      <c r="M211" s="118" t="str">
        <f t="shared" ca="true" si="55"/>
        <v/>
      </c>
      <c r="N211" s="28" t="str">
        <f t="shared" ca="true" si="56"/>
        <v/>
      </c>
      <c r="O211" s="117" t="str">
        <f t="shared" ca="true" si="57"/>
        <v/>
      </c>
      <c r="P211" s="115"/>
      <c r="Q211" s="115"/>
      <c r="R211" s="118" t="str">
        <f t="shared" ca="true" si="58"/>
        <v/>
      </c>
      <c r="S211" s="28" t="str">
        <f t="shared" ca="true" si="59"/>
        <v/>
      </c>
      <c r="T211" s="117" t="str">
        <f t="shared" ca="true" si="60"/>
        <v/>
      </c>
      <c r="U211" s="115"/>
      <c r="V211" s="115"/>
      <c r="W211" s="118" t="str">
        <f t="shared" ca="true" si="61"/>
        <v/>
      </c>
      <c r="X211" s="28" t="str">
        <f t="shared" ca="true" si="62"/>
        <v/>
      </c>
      <c r="Y211" s="117" t="str">
        <f t="shared" ca="true" si="63"/>
        <v/>
      </c>
      <c r="Z211" s="115"/>
      <c r="AA211" s="115"/>
      <c r="AB211" s="118" t="str">
        <f t="shared" ca="true" si="64"/>
        <v/>
      </c>
    </row>
    <row r="212" x14ac:dyDescent="0.2">
      <c r="A212" s="113"/>
      <c r="B212" s="594"/>
      <c r="C212" s="595"/>
      <c r="D212" s="28" t="str">
        <f t="shared" ca="true" si="50"/>
        <v/>
      </c>
      <c r="E212" s="117" t="str">
        <f t="shared" ca="true" si="51"/>
        <v/>
      </c>
      <c r="F212" s="115"/>
      <c r="G212" s="115"/>
      <c r="H212" s="118" t="str">
        <f t="shared" ca="true" si="52"/>
        <v/>
      </c>
      <c r="I212" s="28" t="str">
        <f t="shared" ca="true" si="53"/>
        <v/>
      </c>
      <c r="J212" s="117" t="str">
        <f t="shared" ca="true" si="54"/>
        <v/>
      </c>
      <c r="K212" s="115"/>
      <c r="L212" s="115"/>
      <c r="M212" s="118" t="str">
        <f t="shared" ca="true" si="55"/>
        <v/>
      </c>
      <c r="N212" s="28" t="str">
        <f t="shared" ca="true" si="56"/>
        <v/>
      </c>
      <c r="O212" s="117" t="str">
        <f t="shared" ca="true" si="57"/>
        <v/>
      </c>
      <c r="P212" s="115"/>
      <c r="Q212" s="115"/>
      <c r="R212" s="118" t="str">
        <f t="shared" ca="true" si="58"/>
        <v/>
      </c>
      <c r="S212" s="28" t="str">
        <f t="shared" ca="true" si="59"/>
        <v/>
      </c>
      <c r="T212" s="117" t="str">
        <f t="shared" ca="true" si="60"/>
        <v/>
      </c>
      <c r="U212" s="115"/>
      <c r="V212" s="115"/>
      <c r="W212" s="118" t="str">
        <f t="shared" ca="true" si="61"/>
        <v/>
      </c>
      <c r="X212" s="28" t="str">
        <f t="shared" ca="true" si="62"/>
        <v/>
      </c>
      <c r="Y212" s="117" t="str">
        <f t="shared" ca="true" si="63"/>
        <v/>
      </c>
      <c r="Z212" s="115"/>
      <c r="AA212" s="115"/>
      <c r="AB212" s="118" t="str">
        <f t="shared" ca="true" si="64"/>
        <v/>
      </c>
    </row>
    <row r="213" x14ac:dyDescent="0.2">
      <c r="A213" s="113"/>
      <c r="B213" s="594"/>
      <c r="C213" s="595"/>
      <c r="D213" s="28" t="str">
        <f t="shared" ca="true" si="50"/>
        <v/>
      </c>
      <c r="E213" s="117" t="str">
        <f t="shared" ca="true" si="51"/>
        <v/>
      </c>
      <c r="F213" s="115"/>
      <c r="G213" s="115"/>
      <c r="H213" s="118" t="str">
        <f t="shared" ca="true" si="52"/>
        <v/>
      </c>
      <c r="I213" s="28" t="str">
        <f t="shared" ca="true" si="53"/>
        <v/>
      </c>
      <c r="J213" s="117" t="str">
        <f t="shared" ca="true" si="54"/>
        <v/>
      </c>
      <c r="K213" s="115"/>
      <c r="L213" s="115"/>
      <c r="M213" s="118" t="str">
        <f t="shared" ca="true" si="55"/>
        <v/>
      </c>
      <c r="N213" s="28" t="str">
        <f t="shared" ca="true" si="56"/>
        <v/>
      </c>
      <c r="O213" s="117" t="str">
        <f t="shared" ca="true" si="57"/>
        <v/>
      </c>
      <c r="P213" s="115"/>
      <c r="Q213" s="115"/>
      <c r="R213" s="118" t="str">
        <f t="shared" ca="true" si="58"/>
        <v/>
      </c>
      <c r="S213" s="28" t="str">
        <f t="shared" ca="true" si="59"/>
        <v/>
      </c>
      <c r="T213" s="117" t="str">
        <f t="shared" ca="true" si="60"/>
        <v/>
      </c>
      <c r="U213" s="115"/>
      <c r="V213" s="115"/>
      <c r="W213" s="118" t="str">
        <f t="shared" ca="true" si="61"/>
        <v/>
      </c>
      <c r="X213" s="28" t="str">
        <f t="shared" ca="true" si="62"/>
        <v/>
      </c>
      <c r="Y213" s="117" t="str">
        <f t="shared" ca="true" si="63"/>
        <v/>
      </c>
      <c r="Z213" s="115"/>
      <c r="AA213" s="115"/>
      <c r="AB213" s="118" t="str">
        <f t="shared" ca="true" si="64"/>
        <v/>
      </c>
    </row>
    <row r="214" x14ac:dyDescent="0.2">
      <c r="A214" s="113"/>
      <c r="B214" s="594"/>
      <c r="C214" s="595"/>
      <c r="D214" s="28" t="str">
        <f t="shared" ca="true" si="50"/>
        <v/>
      </c>
      <c r="E214" s="117" t="str">
        <f t="shared" ca="true" si="51"/>
        <v/>
      </c>
      <c r="F214" s="115"/>
      <c r="G214" s="115"/>
      <c r="H214" s="118" t="str">
        <f t="shared" ca="true" si="52"/>
        <v/>
      </c>
      <c r="I214" s="28" t="str">
        <f t="shared" ca="true" si="53"/>
        <v/>
      </c>
      <c r="J214" s="117" t="str">
        <f t="shared" ca="true" si="54"/>
        <v/>
      </c>
      <c r="K214" s="115"/>
      <c r="L214" s="115"/>
      <c r="M214" s="118" t="str">
        <f t="shared" ca="true" si="55"/>
        <v/>
      </c>
      <c r="N214" s="28" t="str">
        <f t="shared" ca="true" si="56"/>
        <v/>
      </c>
      <c r="O214" s="117" t="str">
        <f t="shared" ca="true" si="57"/>
        <v/>
      </c>
      <c r="P214" s="115"/>
      <c r="Q214" s="115"/>
      <c r="R214" s="118" t="str">
        <f t="shared" ca="true" si="58"/>
        <v/>
      </c>
      <c r="S214" s="28" t="str">
        <f t="shared" ca="true" si="59"/>
        <v/>
      </c>
      <c r="T214" s="117" t="str">
        <f t="shared" ca="true" si="60"/>
        <v/>
      </c>
      <c r="U214" s="115"/>
      <c r="V214" s="115"/>
      <c r="W214" s="118" t="str">
        <f t="shared" ca="true" si="61"/>
        <v/>
      </c>
      <c r="X214" s="28" t="str">
        <f t="shared" ca="true" si="62"/>
        <v/>
      </c>
      <c r="Y214" s="117" t="str">
        <f t="shared" ca="true" si="63"/>
        <v/>
      </c>
      <c r="Z214" s="115"/>
      <c r="AA214" s="115"/>
      <c r="AB214" s="118" t="str">
        <f t="shared" ca="true" si="64"/>
        <v/>
      </c>
    </row>
    <row r="215" x14ac:dyDescent="0.2">
      <c r="A215" s="113"/>
      <c r="B215" s="594"/>
      <c r="C215" s="595"/>
      <c r="D215" s="28" t="str">
        <f t="shared" ca="true" si="50"/>
        <v/>
      </c>
      <c r="E215" s="117" t="str">
        <f t="shared" ca="true" si="51"/>
        <v/>
      </c>
      <c r="F215" s="115"/>
      <c r="G215" s="115"/>
      <c r="H215" s="118" t="str">
        <f t="shared" ca="true" si="52"/>
        <v/>
      </c>
      <c r="I215" s="28" t="str">
        <f t="shared" ca="true" si="53"/>
        <v/>
      </c>
      <c r="J215" s="117" t="str">
        <f t="shared" ca="true" si="54"/>
        <v/>
      </c>
      <c r="K215" s="115"/>
      <c r="L215" s="115"/>
      <c r="M215" s="118" t="str">
        <f t="shared" ca="true" si="55"/>
        <v/>
      </c>
      <c r="N215" s="28" t="str">
        <f t="shared" ca="true" si="56"/>
        <v/>
      </c>
      <c r="O215" s="117" t="str">
        <f t="shared" ca="true" si="57"/>
        <v/>
      </c>
      <c r="P215" s="115"/>
      <c r="Q215" s="115"/>
      <c r="R215" s="118" t="str">
        <f t="shared" ca="true" si="58"/>
        <v/>
      </c>
      <c r="S215" s="28" t="str">
        <f t="shared" ca="true" si="59"/>
        <v/>
      </c>
      <c r="T215" s="117" t="str">
        <f t="shared" ca="true" si="60"/>
        <v/>
      </c>
      <c r="U215" s="115"/>
      <c r="V215" s="115"/>
      <c r="W215" s="118" t="str">
        <f t="shared" ca="true" si="61"/>
        <v/>
      </c>
      <c r="X215" s="28" t="str">
        <f t="shared" ca="true" si="62"/>
        <v/>
      </c>
      <c r="Y215" s="117" t="str">
        <f t="shared" ca="true" si="63"/>
        <v/>
      </c>
      <c r="Z215" s="115"/>
      <c r="AA215" s="115"/>
      <c r="AB215" s="118" t="str">
        <f t="shared" ca="true" si="64"/>
        <v/>
      </c>
    </row>
    <row r="216" x14ac:dyDescent="0.2">
      <c r="A216" s="113"/>
      <c r="B216" s="596"/>
      <c r="C216" s="597"/>
      <c r="D216" s="29" t="str">
        <f t="shared" ca="true" si="50"/>
        <v/>
      </c>
      <c r="E216" s="120" t="str">
        <f t="shared" ca="true" si="51"/>
        <v/>
      </c>
      <c r="F216" s="121"/>
      <c r="G216" s="122"/>
      <c r="H216" s="123" t="str">
        <f t="shared" ca="true" si="52"/>
        <v/>
      </c>
      <c r="I216" s="29" t="str">
        <f t="shared" ca="true" si="53"/>
        <v/>
      </c>
      <c r="J216" s="120" t="str">
        <f t="shared" ca="true" si="54"/>
        <v/>
      </c>
      <c r="K216" s="121"/>
      <c r="L216" s="122"/>
      <c r="M216" s="123" t="str">
        <f t="shared" ca="true" si="55"/>
        <v/>
      </c>
      <c r="N216" s="29" t="str">
        <f t="shared" ca="true" si="56"/>
        <v/>
      </c>
      <c r="O216" s="120" t="str">
        <f t="shared" ca="true" si="57"/>
        <v/>
      </c>
      <c r="P216" s="121"/>
      <c r="Q216" s="122"/>
      <c r="R216" s="123" t="str">
        <f t="shared" ca="true" si="58"/>
        <v/>
      </c>
      <c r="S216" s="29" t="str">
        <f t="shared" ca="true" si="59"/>
        <v/>
      </c>
      <c r="T216" s="120" t="str">
        <f t="shared" ca="true" si="60"/>
        <v/>
      </c>
      <c r="U216" s="121"/>
      <c r="V216" s="122"/>
      <c r="W216" s="123" t="str">
        <f t="shared" ca="true" si="61"/>
        <v/>
      </c>
      <c r="X216" s="29" t="str">
        <f t="shared" ca="true" si="62"/>
        <v/>
      </c>
      <c r="Y216" s="120" t="str">
        <f t="shared" ca="true" si="63"/>
        <v/>
      </c>
      <c r="Z216" s="121"/>
      <c r="AA216" s="122"/>
      <c r="AB216" s="123" t="str">
        <f t="shared" ca="true" si="64"/>
        <v/>
      </c>
    </row>
    <row r="217" ht="11.25" customHeight="true" x14ac:dyDescent="0.2"/>
    <row r="218" ht="22.5" customHeight="true" x14ac:dyDescent="0.25">
      <c r="B218" s="2803" t="str">
        <f>CONCATENATE("Urban use of drinking water sources,  ",C199,"–",C200)</f>
        <v>Urban use of drinking water sources,  2000–2020</v>
      </c>
      <c r="C218" s="2804"/>
      <c r="D218" s="2804"/>
      <c r="E218" s="2804"/>
      <c r="F218" s="2804"/>
      <c r="G218" s="2804"/>
      <c r="H218" s="2804"/>
      <c r="I218" s="2804"/>
      <c r="J218" s="2804"/>
      <c r="K218" s="2804"/>
      <c r="L218" s="2804"/>
      <c r="N218" s="124"/>
      <c r="O218" s="124"/>
      <c r="P218" s="124"/>
      <c r="Q218" s="124"/>
      <c r="R218" s="124"/>
      <c r="S218" s="2826" t="s">
        <v>11</v>
      </c>
      <c r="T218" s="2827"/>
      <c r="U218" s="2827"/>
      <c r="V218" s="2827"/>
      <c r="W218" s="2828"/>
      <c r="X218" s="124"/>
      <c r="Y218" s="124"/>
      <c r="Z218" s="124"/>
      <c r="AA218" s="124"/>
      <c r="AB218" s="12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26"/>
      <c r="D253" s="126"/>
      <c r="E253" s="127" t="str">
        <f ca="true">IF(ISERROR(INDIRECT(CONCATENATE($B253,"!M18"))),"",INDIRECT(CONCATENATE($B253,"!M18")))</f>
        <v/>
      </c>
      <c r="F253" s="127" t="str">
        <f ca="true">IF(ISERROR(INDIRECT(CONCATENATE($B253,"!M19"))),"",INDIRECT(CONCATENATE($B253,"!M19")))</f>
        <v/>
      </c>
      <c r="G253" s="127" t="str">
        <f ca="true">IF(ISERROR(INDIRECT(CONCATENATE($B253,"!M20"))),"",INDIRECT(CONCATENATE($B253,"!M20")))</f>
        <v/>
      </c>
      <c r="H253" s="127" t="str">
        <f ca="true">IF(ISERROR(INDIRECT(CONCATENATE($B253,"!M21"))),"",INDIRECT(CONCATENATE($B253,"!M21")))</f>
        <v/>
      </c>
      <c r="I253" s="127"/>
      <c r="J253" s="127" t="str">
        <f ca="true">IF(ISERROR(INDIRECT(CONCATENATE($B253,"!N18"))),"",INDIRECT(CONCATENATE($B253,"!N18")))</f>
        <v/>
      </c>
      <c r="K253" s="127" t="str">
        <f ca="true">IF(ISERROR(INDIRECT(CONCATENATE($B253,"!N19"))),"",INDIRECT(CONCATENATE($B253,"!N19")))</f>
        <v/>
      </c>
      <c r="L253" s="127" t="str">
        <f ca="true">IF(ISERROR(INDIRECT(CONCATENATE($B253,"!N20"))),"",INDIRECT(CONCATENATE($B253,"!N20")))</f>
        <v/>
      </c>
      <c r="M253" s="127" t="str">
        <f ca="true">IF(ISERROR(INDIRECT(CONCATENATE($B253,"!N21"))),"",INDIRECT(CONCATENATE($B253,"!N21")))</f>
        <v/>
      </c>
      <c r="N253" s="127"/>
      <c r="O253" s="127" t="str">
        <f ca="true">IF(ISERROR(INDIRECT(CONCATENATE($B253,"!O18"))),"",INDIRECT(CONCATENATE($B253,"!O18")))</f>
        <v/>
      </c>
      <c r="P253" s="127" t="str">
        <f ca="true">IF(ISERROR(INDIRECT(CONCATENATE($B253,"!O19"))),"",INDIRECT(CONCATENATE($B253,"!O19")))</f>
        <v/>
      </c>
      <c r="Q253" s="127" t="str">
        <f ca="true">IF(ISERROR(INDIRECT(CONCATENATE($B253,"!O20"))),"",INDIRECT(CONCATENATE($B253,"!O20")))</f>
        <v/>
      </c>
      <c r="R253" s="127" t="str">
        <f ca="true">IF(ISERROR(INDIRECT(CONCATENATE($B253,"!O21"))),"",INDIRECT(CONCATENATE($B253,"!O21")))</f>
        <v/>
      </c>
      <c r="S253" s="127"/>
      <c r="T253" s="127" t="str">
        <f ca="true">IF(ISERROR(INDIRECT(CONCATENATE($B253,"!P18"))),"",INDIRECT(CONCATENATE($B253,"!P18")))</f>
        <v/>
      </c>
      <c r="U253" s="127" t="str">
        <f ca="true">IF(ISERROR(INDIRECT(CONCATENATE($B253,"!P19"))),"",INDIRECT(CONCATENATE($B253,"!P19")))</f>
        <v/>
      </c>
      <c r="V253" s="127" t="str">
        <f ca="true">IF(ISERROR(INDIRECT(CONCATENATE($B253,"!P20"))),"",INDIRECT(CONCATENATE($B253,"!P20")))</f>
        <v/>
      </c>
      <c r="W253" s="127" t="str">
        <f ca="true">IF(ISERROR(INDIRECT(CONCATENATE($B253,"!P21"))),"",INDIRECT(CONCATENATE($B253,"!P21")))</f>
        <v/>
      </c>
      <c r="X253" s="127"/>
      <c r="Y253" s="127" t="str">
        <f ca="true">IF(ISERROR(INDIRECT(CONCATENATE($B253,"!Q18"))),"",INDIRECT(CONCATENATE($B253,"!Q18")))</f>
        <v/>
      </c>
      <c r="Z253" s="127" t="str">
        <f ca="true">IF(ISERROR(INDIRECT(CONCATENATE($B253,"!Q19"))),"",INDIRECT(CONCATENATE($B253,"!Q19")))</f>
        <v/>
      </c>
      <c r="AA253" s="127" t="str">
        <f ca="true">IF(ISERROR(INDIRECT(CONCATENATE($B253,"!Q20"))),"",INDIRECT(CONCATENATE($B253,"!Q20")))</f>
        <v/>
      </c>
      <c r="AB253" s="127" t="str">
        <f ca="true">IF(ISERROR(INDIRECT(CONCATENATE($B253,"!Q21"))),"",INDIRECT(CONCATENATE($B253,"!Q1")))</f>
        <v/>
      </c>
    </row>
    <row r="254" x14ac:dyDescent="0.2">
      <c r="C254" s="126"/>
      <c r="D254" s="126"/>
      <c r="E254" s="127" t="str">
        <f ca="true">IF(ISERROR(INDIRECT(CONCATENATE($B254,"!M18"))),"",INDIRECT(CONCATENATE($B254,"!M18")))</f>
        <v/>
      </c>
      <c r="F254" s="127" t="str">
        <f ca="true">IF(ISERROR(INDIRECT(CONCATENATE($B254,"!M19"))),"",INDIRECT(CONCATENATE($B254,"!M19")))</f>
        <v/>
      </c>
      <c r="G254" s="127" t="str">
        <f ca="true">IF(ISERROR(INDIRECT(CONCATENATE($B254,"!M20"))),"",INDIRECT(CONCATENATE($B254,"!M20")))</f>
        <v/>
      </c>
      <c r="H254" s="127" t="str">
        <f ca="true">IF(ISERROR(INDIRECT(CONCATENATE($B254,"!M21"))),"",INDIRECT(CONCATENATE($B254,"!M21")))</f>
        <v/>
      </c>
      <c r="I254" s="127"/>
      <c r="J254" s="127" t="str">
        <f ca="true">IF(ISERROR(INDIRECT(CONCATENATE($B254,"!N18"))),"",INDIRECT(CONCATENATE($B254,"!N18")))</f>
        <v/>
      </c>
      <c r="K254" s="127" t="str">
        <f ca="true">IF(ISERROR(INDIRECT(CONCATENATE($B254,"!N19"))),"",INDIRECT(CONCATENATE($B254,"!N19")))</f>
        <v/>
      </c>
      <c r="L254" s="127" t="str">
        <f ca="true">IF(ISERROR(INDIRECT(CONCATENATE($B254,"!N20"))),"",INDIRECT(CONCATENATE($B254,"!N20")))</f>
        <v/>
      </c>
      <c r="M254" s="127" t="str">
        <f ca="true">IF(ISERROR(INDIRECT(CONCATENATE($B254,"!N21"))),"",INDIRECT(CONCATENATE($B254,"!N21")))</f>
        <v/>
      </c>
      <c r="N254" s="127"/>
      <c r="O254" s="127" t="str">
        <f ca="true">IF(ISERROR(INDIRECT(CONCATENATE($B254,"!O18"))),"",INDIRECT(CONCATENATE($B254,"!O18")))</f>
        <v/>
      </c>
      <c r="P254" s="127" t="str">
        <f ca="true">IF(ISERROR(INDIRECT(CONCATENATE($B254,"!O19"))),"",INDIRECT(CONCATENATE($B254,"!O19")))</f>
        <v/>
      </c>
      <c r="Q254" s="127" t="str">
        <f ca="true">IF(ISERROR(INDIRECT(CONCATENATE($B254,"!O20"))),"",INDIRECT(CONCATENATE($B254,"!O20")))</f>
        <v/>
      </c>
      <c r="R254" s="127" t="str">
        <f ca="true">IF(ISERROR(INDIRECT(CONCATENATE($B254,"!O21"))),"",INDIRECT(CONCATENATE($B254,"!O21")))</f>
        <v/>
      </c>
      <c r="S254" s="127"/>
      <c r="T254" s="127" t="str">
        <f ca="true">IF(ISERROR(INDIRECT(CONCATENATE($B254,"!P18"))),"",INDIRECT(CONCATENATE($B254,"!P18")))</f>
        <v/>
      </c>
      <c r="U254" s="127" t="str">
        <f ca="true">IF(ISERROR(INDIRECT(CONCATENATE($B254,"!P19"))),"",INDIRECT(CONCATENATE($B254,"!P19")))</f>
        <v/>
      </c>
      <c r="V254" s="127" t="str">
        <f ca="true">IF(ISERROR(INDIRECT(CONCATENATE($B254,"!P20"))),"",INDIRECT(CONCATENATE($B254,"!P20")))</f>
        <v/>
      </c>
      <c r="W254" s="127" t="str">
        <f ca="true">IF(ISERROR(INDIRECT(CONCATENATE($B254,"!P21"))),"",INDIRECT(CONCATENATE($B254,"!P21")))</f>
        <v/>
      </c>
      <c r="X254" s="127"/>
      <c r="Y254" s="127" t="str">
        <f ca="true">IF(ISERROR(INDIRECT(CONCATENATE($B254,"!Q18"))),"",INDIRECT(CONCATENATE($B254,"!Q18")))</f>
        <v/>
      </c>
      <c r="Z254" s="127" t="str">
        <f ca="true">IF(ISERROR(INDIRECT(CONCATENATE($B254,"!Q19"))),"",INDIRECT(CONCATENATE($B254,"!Q19")))</f>
        <v/>
      </c>
      <c r="AA254" s="127" t="str">
        <f ca="true">IF(ISERROR(INDIRECT(CONCATENATE($B254,"!Q20"))),"",INDIRECT(CONCATENATE($B254,"!Q20")))</f>
        <v/>
      </c>
      <c r="AB254" s="127" t="str">
        <f ca="true">IF(ISERROR(INDIRECT(CONCATENATE($B254,"!Q21"))),"",INDIRECT(CONCATENATE($B254,"!Q1")))</f>
        <v/>
      </c>
    </row>
    <row r="255" x14ac:dyDescent="0.2">
      <c r="C255" s="126"/>
      <c r="D255" s="126"/>
      <c r="E255" s="127" t="str">
        <f ca="true">IF(ISERROR(INDIRECT(CONCATENATE($B255,"!M18"))),"",INDIRECT(CONCATENATE($B255,"!M18")))</f>
        <v/>
      </c>
      <c r="F255" s="127" t="str">
        <f ca="true">IF(ISERROR(INDIRECT(CONCATENATE($B255,"!M19"))),"",INDIRECT(CONCATENATE($B255,"!M19")))</f>
        <v/>
      </c>
      <c r="G255" s="127" t="str">
        <f ca="true">IF(ISERROR(INDIRECT(CONCATENATE($B255,"!M20"))),"",INDIRECT(CONCATENATE($B255,"!M20")))</f>
        <v/>
      </c>
      <c r="H255" s="127" t="str">
        <f ca="true">IF(ISERROR(INDIRECT(CONCATENATE($B255,"!M21"))),"",INDIRECT(CONCATENATE($B255,"!M21")))</f>
        <v/>
      </c>
      <c r="I255" s="127"/>
      <c r="J255" s="127" t="str">
        <f ca="true">IF(ISERROR(INDIRECT(CONCATENATE($B255,"!N18"))),"",INDIRECT(CONCATENATE($B255,"!N18")))</f>
        <v/>
      </c>
      <c r="K255" s="127" t="str">
        <f ca="true">IF(ISERROR(INDIRECT(CONCATENATE($B255,"!N19"))),"",INDIRECT(CONCATENATE($B255,"!N19")))</f>
        <v/>
      </c>
      <c r="L255" s="127" t="str">
        <f ca="true">IF(ISERROR(INDIRECT(CONCATENATE($B255,"!N20"))),"",INDIRECT(CONCATENATE($B255,"!N20")))</f>
        <v/>
      </c>
      <c r="M255" s="127" t="str">
        <f ca="true">IF(ISERROR(INDIRECT(CONCATENATE($B255,"!N21"))),"",INDIRECT(CONCATENATE($B255,"!N21")))</f>
        <v/>
      </c>
      <c r="N255" s="127"/>
      <c r="O255" s="127" t="str">
        <f ca="true">IF(ISERROR(INDIRECT(CONCATENATE($B255,"!O18"))),"",INDIRECT(CONCATENATE($B255,"!O18")))</f>
        <v/>
      </c>
      <c r="P255" s="127" t="str">
        <f ca="true">IF(ISERROR(INDIRECT(CONCATENATE($B255,"!O19"))),"",INDIRECT(CONCATENATE($B255,"!O19")))</f>
        <v/>
      </c>
      <c r="Q255" s="127" t="str">
        <f ca="true">IF(ISERROR(INDIRECT(CONCATENATE($B255,"!O20"))),"",INDIRECT(CONCATENATE($B255,"!O20")))</f>
        <v/>
      </c>
      <c r="R255" s="127" t="str">
        <f ca="true">IF(ISERROR(INDIRECT(CONCATENATE($B255,"!O21"))),"",INDIRECT(CONCATENATE($B255,"!O21")))</f>
        <v/>
      </c>
      <c r="S255" s="127"/>
      <c r="T255" s="127" t="str">
        <f ca="true">IF(ISERROR(INDIRECT(CONCATENATE($B255,"!P18"))),"",INDIRECT(CONCATENATE($B255,"!P18")))</f>
        <v/>
      </c>
      <c r="U255" s="127" t="str">
        <f ca="true">IF(ISERROR(INDIRECT(CONCATENATE($B255,"!P19"))),"",INDIRECT(CONCATENATE($B255,"!P19")))</f>
        <v/>
      </c>
      <c r="V255" s="127" t="str">
        <f ca="true">IF(ISERROR(INDIRECT(CONCATENATE($B255,"!P20"))),"",INDIRECT(CONCATENATE($B255,"!P20")))</f>
        <v/>
      </c>
      <c r="W255" s="127" t="str">
        <f ca="true">IF(ISERROR(INDIRECT(CONCATENATE($B255,"!P21"))),"",INDIRECT(CONCATENATE($B255,"!P21")))</f>
        <v/>
      </c>
      <c r="X255" s="127"/>
      <c r="Y255" s="127" t="str">
        <f ca="true">IF(ISERROR(INDIRECT(CONCATENATE($B255,"!Q18"))),"",INDIRECT(CONCATENATE($B255,"!Q18")))</f>
        <v/>
      </c>
      <c r="Z255" s="127" t="str">
        <f ca="true">IF(ISERROR(INDIRECT(CONCATENATE($B255,"!Q19"))),"",INDIRECT(CONCATENATE($B255,"!Q19")))</f>
        <v/>
      </c>
      <c r="AA255" s="127" t="str">
        <f ca="true">IF(ISERROR(INDIRECT(CONCATENATE($B255,"!Q20"))),"",INDIRECT(CONCATENATE($B255,"!Q20")))</f>
        <v/>
      </c>
      <c r="AB255" s="127" t="str">
        <f ca="true">IF(ISERROR(INDIRECT(CONCATENATE($B255,"!Q21"))),"",INDIRECT(CONCATENATE($B255,"!Q1")))</f>
        <v/>
      </c>
    </row>
    <row r="256" x14ac:dyDescent="0.2">
      <c r="B256" s="127"/>
      <c r="C256" s="126"/>
      <c r="D256" s="126"/>
      <c r="E256" s="127" t="str">
        <f ca="true">IF(ISERROR(INDIRECT(CONCATENATE($B256,"!M18"))),"",INDIRECT(CONCATENATE($B256,"!M18")))</f>
        <v/>
      </c>
      <c r="F256" s="127" t="str">
        <f ca="true">IF(ISERROR(INDIRECT(CONCATENATE($B256,"!M19"))),"",INDIRECT(CONCATENATE($B256,"!M19")))</f>
        <v/>
      </c>
      <c r="G256" s="127" t="str">
        <f ca="true">IF(ISERROR(INDIRECT(CONCATENATE($B256,"!M20"))),"",INDIRECT(CONCATENATE($B256,"!M20")))</f>
        <v/>
      </c>
      <c r="H256" s="127" t="str">
        <f ca="true">IF(ISERROR(INDIRECT(CONCATENATE($B256,"!M21"))),"",INDIRECT(CONCATENATE($B256,"!M21")))</f>
        <v/>
      </c>
      <c r="I256" s="127"/>
      <c r="J256" s="127" t="str">
        <f ca="true">IF(ISERROR(INDIRECT(CONCATENATE($B256,"!N18"))),"",INDIRECT(CONCATENATE($B256,"!N18")))</f>
        <v/>
      </c>
      <c r="K256" s="127" t="str">
        <f ca="true">IF(ISERROR(INDIRECT(CONCATENATE($B256,"!N19"))),"",INDIRECT(CONCATENATE($B256,"!N19")))</f>
        <v/>
      </c>
      <c r="L256" s="127" t="str">
        <f ca="true">IF(ISERROR(INDIRECT(CONCATENATE($B256,"!N20"))),"",INDIRECT(CONCATENATE($B256,"!N20")))</f>
        <v/>
      </c>
      <c r="M256" s="127" t="str">
        <f ca="true">IF(ISERROR(INDIRECT(CONCATENATE($B256,"!N21"))),"",INDIRECT(CONCATENATE($B256,"!N21")))</f>
        <v/>
      </c>
      <c r="N256" s="127"/>
      <c r="O256" s="127" t="str">
        <f ca="true">IF(ISERROR(INDIRECT(CONCATENATE($B256,"!O18"))),"",INDIRECT(CONCATENATE($B256,"!O18")))</f>
        <v/>
      </c>
      <c r="P256" s="127" t="str">
        <f ca="true">IF(ISERROR(INDIRECT(CONCATENATE($B256,"!O19"))),"",INDIRECT(CONCATENATE($B256,"!O19")))</f>
        <v/>
      </c>
      <c r="Q256" s="127" t="str">
        <f ca="true">IF(ISERROR(INDIRECT(CONCATENATE($B256,"!O20"))),"",INDIRECT(CONCATENATE($B256,"!O20")))</f>
        <v/>
      </c>
      <c r="R256" s="127" t="str">
        <f ca="true">IF(ISERROR(INDIRECT(CONCATENATE($B256,"!O21"))),"",INDIRECT(CONCATENATE($B256,"!O21")))</f>
        <v/>
      </c>
      <c r="S256" s="127"/>
      <c r="T256" s="127" t="str">
        <f ca="true">IF(ISERROR(INDIRECT(CONCATENATE($B256,"!P18"))),"",INDIRECT(CONCATENATE($B256,"!P18")))</f>
        <v/>
      </c>
      <c r="U256" s="127" t="str">
        <f ca="true">IF(ISERROR(INDIRECT(CONCATENATE($B256,"!P19"))),"",INDIRECT(CONCATENATE($B256,"!P19")))</f>
        <v/>
      </c>
      <c r="V256" s="127" t="str">
        <f ca="true">IF(ISERROR(INDIRECT(CONCATENATE($B256,"!P20"))),"",INDIRECT(CONCATENATE($B256,"!P20")))</f>
        <v/>
      </c>
      <c r="W256" s="127" t="str">
        <f ca="true">IF(ISERROR(INDIRECT(CONCATENATE($B256,"!P21"))),"",INDIRECT(CONCATENATE($B256,"!P21")))</f>
        <v/>
      </c>
      <c r="X256" s="127"/>
      <c r="Y256" s="127" t="str">
        <f ca="true">IF(ISERROR(INDIRECT(CONCATENATE($B256,"!Q18"))),"",INDIRECT(CONCATENATE($B256,"!Q18")))</f>
        <v/>
      </c>
      <c r="Z256" s="127" t="str">
        <f ca="true">IF(ISERROR(INDIRECT(CONCATENATE($B256,"!Q19"))),"",INDIRECT(CONCATENATE($B256,"!Q19")))</f>
        <v/>
      </c>
      <c r="AA256" s="127" t="str">
        <f ca="true">IF(ISERROR(INDIRECT(CONCATENATE($B256,"!Q20"))),"",INDIRECT(CONCATENATE($B256,"!Q20")))</f>
        <v/>
      </c>
      <c r="AB256" s="127" t="str">
        <f ca="true">IF(ISERROR(INDIRECT(CONCATENATE($B256,"!Q21"))),"",INDIRECT(CONCATENATE($B256,"!Q1")))</f>
        <v/>
      </c>
    </row>
    <row r="257" x14ac:dyDescent="0.2">
      <c r="B257" s="127"/>
      <c r="C257" s="126"/>
      <c r="D257" s="126"/>
      <c r="E257" s="127" t="str">
        <f ca="true">IF(ISERROR(INDIRECT(CONCATENATE($B257,"!M18"))),"",INDIRECT(CONCATENATE($B257,"!M18")))</f>
        <v/>
      </c>
      <c r="F257" s="127" t="str">
        <f ca="true">IF(ISERROR(INDIRECT(CONCATENATE($B257,"!M19"))),"",INDIRECT(CONCATENATE($B257,"!M19")))</f>
        <v/>
      </c>
      <c r="G257" s="127" t="str">
        <f ca="true">IF(ISERROR(INDIRECT(CONCATENATE($B257,"!M20"))),"",INDIRECT(CONCATENATE($B257,"!M20")))</f>
        <v/>
      </c>
      <c r="H257" s="127" t="str">
        <f ca="true">IF(ISERROR(INDIRECT(CONCATENATE($B257,"!M21"))),"",INDIRECT(CONCATENATE($B257,"!M21")))</f>
        <v/>
      </c>
      <c r="I257" s="127"/>
      <c r="J257" s="127" t="str">
        <f ca="true">IF(ISERROR(INDIRECT(CONCATENATE($B257,"!N18"))),"",INDIRECT(CONCATENATE($B257,"!N18")))</f>
        <v/>
      </c>
      <c r="K257" s="127" t="str">
        <f ca="true">IF(ISERROR(INDIRECT(CONCATENATE($B257,"!N19"))),"",INDIRECT(CONCATENATE($B257,"!N19")))</f>
        <v/>
      </c>
      <c r="L257" s="127" t="str">
        <f ca="true">IF(ISERROR(INDIRECT(CONCATENATE($B257,"!N20"))),"",INDIRECT(CONCATENATE($B257,"!N20")))</f>
        <v/>
      </c>
      <c r="M257" s="127" t="str">
        <f ca="true">IF(ISERROR(INDIRECT(CONCATENATE($B257,"!N21"))),"",INDIRECT(CONCATENATE($B257,"!N21")))</f>
        <v/>
      </c>
      <c r="N257" s="127"/>
      <c r="O257" s="127" t="str">
        <f ca="true">IF(ISERROR(INDIRECT(CONCATENATE($B257,"!O18"))),"",INDIRECT(CONCATENATE($B257,"!O18")))</f>
        <v/>
      </c>
      <c r="P257" s="127" t="str">
        <f ca="true">IF(ISERROR(INDIRECT(CONCATENATE($B257,"!O19"))),"",INDIRECT(CONCATENATE($B257,"!O19")))</f>
        <v/>
      </c>
      <c r="Q257" s="127" t="str">
        <f ca="true">IF(ISERROR(INDIRECT(CONCATENATE($B257,"!O20"))),"",INDIRECT(CONCATENATE($B257,"!O20")))</f>
        <v/>
      </c>
      <c r="R257" s="127" t="str">
        <f ca="true">IF(ISERROR(INDIRECT(CONCATENATE($B257,"!O21"))),"",INDIRECT(CONCATENATE($B257,"!O21")))</f>
        <v/>
      </c>
      <c r="S257" s="127"/>
      <c r="T257" s="127" t="str">
        <f ca="true">IF(ISERROR(INDIRECT(CONCATENATE($B257,"!P18"))),"",INDIRECT(CONCATENATE($B257,"!P18")))</f>
        <v/>
      </c>
      <c r="U257" s="127" t="str">
        <f ca="true">IF(ISERROR(INDIRECT(CONCATENATE($B257,"!P19"))),"",INDIRECT(CONCATENATE($B257,"!P19")))</f>
        <v/>
      </c>
      <c r="V257" s="127" t="str">
        <f ca="true">IF(ISERROR(INDIRECT(CONCATENATE($B257,"!P20"))),"",INDIRECT(CONCATENATE($B257,"!P20")))</f>
        <v/>
      </c>
      <c r="W257" s="127" t="str">
        <f ca="true">IF(ISERROR(INDIRECT(CONCATENATE($B257,"!P21"))),"",INDIRECT(CONCATENATE($B257,"!P21")))</f>
        <v/>
      </c>
      <c r="X257" s="127"/>
      <c r="Y257" s="127" t="str">
        <f ca="true">IF(ISERROR(INDIRECT(CONCATENATE($B257,"!Q18"))),"",INDIRECT(CONCATENATE($B257,"!Q18")))</f>
        <v/>
      </c>
      <c r="Z257" s="127" t="str">
        <f ca="true">IF(ISERROR(INDIRECT(CONCATENATE($B257,"!Q19"))),"",INDIRECT(CONCATENATE($B257,"!Q19")))</f>
        <v/>
      </c>
      <c r="AA257" s="127" t="str">
        <f ca="true">IF(ISERROR(INDIRECT(CONCATENATE($B257,"!Q20"))),"",INDIRECT(CONCATENATE($B257,"!Q20")))</f>
        <v/>
      </c>
      <c r="AB257" s="127" t="str">
        <f ca="true">IF(ISERROR(INDIRECT(CONCATENATE($B257,"!Q21"))),"",INDIRECT(CONCATENATE($B257,"!Q1")))</f>
        <v/>
      </c>
    </row>
    <row r="297" s="66" customFormat="true" ht="16.5" customHeight="true" x14ac:dyDescent="0.2">
      <c r="A297" s="2824" t="s">
        <v>7</v>
      </c>
      <c r="B297" s="2824"/>
      <c r="C297" s="2824"/>
      <c r="D297" s="2822" t="s">
        <v>0</v>
      </c>
      <c r="E297" s="2811"/>
      <c r="F297" s="2811"/>
      <c r="G297" s="2811"/>
      <c r="H297" s="2823"/>
      <c r="I297" s="2822" t="s">
        <v>1</v>
      </c>
      <c r="J297" s="2811"/>
      <c r="K297" s="2811"/>
      <c r="L297" s="2811"/>
      <c r="M297" s="2823"/>
      <c r="N297" s="2822" t="s">
        <v>2</v>
      </c>
      <c r="O297" s="2811"/>
      <c r="P297" s="2811"/>
      <c r="Q297" s="2811"/>
      <c r="R297" s="2823"/>
      <c r="S297" s="2822" t="s">
        <v>3</v>
      </c>
      <c r="T297" s="2811"/>
      <c r="U297" s="2811"/>
      <c r="V297" s="2811"/>
      <c r="W297" s="2823"/>
      <c r="X297" s="2822" t="s">
        <v>4</v>
      </c>
      <c r="Y297" s="2811"/>
      <c r="Z297" s="2811"/>
      <c r="AA297" s="2811"/>
      <c r="AB297" s="2823"/>
    </row>
    <row r="298" s="70" customFormat="true" ht="22.5" customHeight="true" x14ac:dyDescent="0.2">
      <c r="A298" s="2825"/>
      <c r="B298" s="2825"/>
      <c r="C298" s="2825"/>
      <c r="D298" s="80" t="s">
        <v>14</v>
      </c>
      <c r="E298" s="81" t="s">
        <v>15</v>
      </c>
      <c r="F298" s="68" t="s">
        <v>16</v>
      </c>
      <c r="G298" s="68" t="s">
        <v>22</v>
      </c>
      <c r="H298" s="69" t="s">
        <v>17</v>
      </c>
      <c r="I298" s="80" t="s">
        <v>14</v>
      </c>
      <c r="J298" s="81" t="s">
        <v>15</v>
      </c>
      <c r="K298" s="68" t="s">
        <v>16</v>
      </c>
      <c r="L298" s="68" t="s">
        <v>22</v>
      </c>
      <c r="M298" s="69" t="s">
        <v>17</v>
      </c>
      <c r="N298" s="80" t="s">
        <v>14</v>
      </c>
      <c r="O298" s="81" t="s">
        <v>15</v>
      </c>
      <c r="P298" s="68" t="s">
        <v>16</v>
      </c>
      <c r="Q298" s="68" t="s">
        <v>22</v>
      </c>
      <c r="R298" s="69" t="s">
        <v>17</v>
      </c>
      <c r="S298" s="80" t="s">
        <v>14</v>
      </c>
      <c r="T298" s="81" t="s">
        <v>15</v>
      </c>
      <c r="U298" s="68" t="s">
        <v>16</v>
      </c>
      <c r="V298" s="68" t="s">
        <v>22</v>
      </c>
      <c r="W298" s="69" t="s">
        <v>17</v>
      </c>
      <c r="X298" s="80" t="s">
        <v>14</v>
      </c>
      <c r="Y298" s="81" t="s">
        <v>15</v>
      </c>
      <c r="Z298" s="68" t="s">
        <v>16</v>
      </c>
      <c r="AA298" s="68" t="s">
        <v>22</v>
      </c>
      <c r="AB298" s="69" t="s">
        <v>17</v>
      </c>
    </row>
    <row r="299" s="90" customFormat="true" ht="15" customHeight="true" x14ac:dyDescent="0.2">
      <c r="A299" s="2829" t="s">
        <v>10</v>
      </c>
      <c r="B299" s="2830"/>
      <c r="C299" s="244">
        <v>2000</v>
      </c>
      <c r="D299" s="82">
        <f ca="true">IF((D301+H301)&gt;100,D301*100/(D301+H301),D301)</f>
        <v>34.711229819332175</v>
      </c>
      <c r="E299" s="83">
        <f ca="true">D299*AVERAGEIF(E305:E316,"&gt;0")/100</f>
        <v>28.131133658514614</v>
      </c>
      <c r="F299" s="84">
        <f ca="true">D299*(100-AVERAGEIF(E305:E316,"&gt;0"))/100</f>
        <v>6.5800961608175612</v>
      </c>
      <c r="G299" s="85">
        <f ca="true">100-(E299+F299+H299)</f>
        <v>44.235940705518999</v>
      </c>
      <c r="H299" s="86">
        <f ca="true">IF((D301+H301)&gt;100,H301*100/(D301+H301),H301)</f>
        <v>21.052829475148826</v>
      </c>
      <c r="I299" s="82">
        <f ca="true">IF((I301+M301)&gt;100,I301*100/(I301+M301),I301)</f>
        <v>32.579910126856021</v>
      </c>
      <c r="J299" s="83">
        <f ca="true">I299*AVERAGEIF(J305:J316,"&gt;0")/100</f>
        <v>26.914404413193076</v>
      </c>
      <c r="K299" s="87">
        <f ca="true">I299*(100-AVERAGEIF(J305:J316,"&gt;0"))/100</f>
        <v>5.6655057136629479</v>
      </c>
      <c r="L299" s="88">
        <f ca="true">100-(J299+K299+M299)</f>
        <v>38.119091074154312</v>
      </c>
      <c r="M299" s="89">
        <f ca="true">IF((I301+M301)&gt;100,M301*100/(I301+M301),M301)</f>
        <v>29.300998798989667</v>
      </c>
      <c r="N299" s="82">
        <f ca="true">IF((N301+R301)&gt;100,N301*100/(N301+R301),N301)</f>
        <v>37.22054993622146</v>
      </c>
      <c r="O299" s="83">
        <f ca="true">N299*AVERAGEIF(O305:O316,"&gt;0")/100</f>
        <v>31.031415545719696</v>
      </c>
      <c r="P299" s="87">
        <f ca="true">N299*(100-AVERAGEIF(O305:O316,"&gt;0"))/100</f>
        <v>6.1891343905017626</v>
      </c>
      <c r="Q299" s="88">
        <f ca="true">100-(O299+P299+R299)</f>
        <v>36.389697373417675</v>
      </c>
      <c r="R299" s="89">
        <f ca="true">IF((N301+R301)&gt;100,R301*100/(N301+R301),R301)</f>
        <v>26.389752690360865</v>
      </c>
      <c r="S299" s="82">
        <f ca="true">IF((S301+W301)&gt;100,S301*100/(S301+W301),S301)</f>
        <v>48.18215963638022</v>
      </c>
      <c r="T299" s="83">
        <f ca="true">S299*AVERAGEIF(T305:T316,"&gt;0")/100</f>
        <v>40.51192242653746</v>
      </c>
      <c r="U299" s="87">
        <f ca="true">S299*(100-AVERAGEIF(T305:T316,"&gt;0"))/100</f>
        <v>7.6702372098427638</v>
      </c>
      <c r="V299" s="88">
        <f ca="true">100-(T299+U299+W299)</f>
        <v>26.786607075134953</v>
      </c>
      <c r="W299" s="89">
        <f ca="true">IF((S301+W301)&gt;100,W301*100/(S301+W301),W301)</f>
        <v>25.031233288484827</v>
      </c>
      <c r="X299" s="82">
        <f ca="true">IF((X301+AB301)&gt;100,X301*100/(X301+AB301),X301)</f>
        <v>55.755412232493654</v>
      </c>
      <c r="Y299" s="83">
        <f ca="true">X299*AVERAGEIF(Y305:Y316,"&gt;0")/100</f>
        <v>47.5794433673558</v>
      </c>
      <c r="Z299" s="87">
        <f ca="true">X299*(100-AVERAGEIF(Y305:Y316,"&gt;0"))/100</f>
        <v>8.1759688651378593</v>
      </c>
      <c r="AA299" s="88">
        <f ca="true">100-(Y299+Z299+AB299)</f>
        <v>23.812110120232774</v>
      </c>
      <c r="AB299" s="89">
        <f ca="true">IF((X301+AB301)&gt;100,AB301*100/(X301+AB301),AB301)</f>
        <v>20.432477647273572</v>
      </c>
    </row>
    <row r="300" s="90" customFormat="true" ht="15" customHeight="true" x14ac:dyDescent="0.2">
      <c r="A300" s="2831"/>
      <c r="B300" s="2832"/>
      <c r="C300" s="245">
        <v>2020</v>
      </c>
      <c r="D300" s="91">
        <f ca="true">IF((D302+H302)&gt;100,D302*100/(D302+H302),D302)</f>
        <v>45.757270675287828</v>
      </c>
      <c r="E300" s="92">
        <f ca="true">D300*AVERAGEIF(E305:E316,"&gt;0")/100</f>
        <v>37.083212087704652</v>
      </c>
      <c r="F300" s="93">
        <f ca="true">D300*(100-AVERAGEIF(E305:E316,"&gt;0"))/100</f>
        <v>8.6740585875831737</v>
      </c>
      <c r="G300" s="94">
        <f ca="true">100-(E300+F300+H300)</f>
        <v>35.081611022936556</v>
      </c>
      <c r="H300" s="95">
        <f ca="true">IF((D302+H302)&gt;100,H302*100/(D302+H302),H302)</f>
        <v>19.161118301775616</v>
      </c>
      <c r="I300" s="91">
        <f ca="true">IF((I302+M302)&gt;100,I302*100/(I302+M302),I302)</f>
        <v>50.227721172775773</v>
      </c>
      <c r="J300" s="92">
        <f ca="true">I300*AVERAGEIF(J305:J316,"&gt;0")/100</f>
        <v>41.49333730920398</v>
      </c>
      <c r="K300" s="93">
        <f ca="true">I300*(100-AVERAGEIF(J305:J316,"&gt;0"))/100</f>
        <v>8.7343838635717947</v>
      </c>
      <c r="L300" s="94">
        <f ca="true">100-(J300+K300+M300)</f>
        <v>34.963169348185147</v>
      </c>
      <c r="M300" s="95">
        <f ca="true">IF((I302+M302)&gt;100,M302*100/(I302+M302),M302)</f>
        <v>14.80910947903908</v>
      </c>
      <c r="N300" s="91">
        <f ca="true">IF((N302+R302)&gt;100,N302*100/(N302+R302),N302)</f>
        <v>54.606746503569866</v>
      </c>
      <c r="O300" s="92">
        <f ca="true">N300*AVERAGEIF(O305:O316,"&gt;0")/100</f>
        <v>45.526588007315098</v>
      </c>
      <c r="P300" s="93">
        <f ca="true">N300*(100-AVERAGEIF(O305:O316,"&gt;0"))/100</f>
        <v>9.0801584962547697</v>
      </c>
      <c r="Q300" s="94">
        <f ca="true">100-(O300+P300+R300)</f>
        <v>32.839301261176161</v>
      </c>
      <c r="R300" s="95">
        <f ca="true">IF((N302+R302)&gt;100,R302*100/(N302+R302),R302)</f>
        <v>12.553952235253973</v>
      </c>
      <c r="S300" s="91">
        <f ca="true">IF((S302+W302)&gt;100,S302*100/(S302+W302),S302)</f>
        <v>59.61182516207532</v>
      </c>
      <c r="T300" s="92">
        <f ca="true">S300*AVERAGEIF(T305:T316,"&gt;0")/100</f>
        <v>50.122071216725971</v>
      </c>
      <c r="U300" s="93">
        <f ca="true">S300*(100-AVERAGEIF(T305:T316,"&gt;0"))/100</f>
        <v>9.4897539453493476</v>
      </c>
      <c r="V300" s="94">
        <f ca="true">100-(T300+U300+W300)</f>
        <v>30.276132410804848</v>
      </c>
      <c r="W300" s="95">
        <f ca="true">IF((S302+W302)&gt;100,W302*100/(S302+W302),W302)</f>
        <v>10.112042427119832</v>
      </c>
      <c r="X300" s="91">
        <f ca="true">IF((X302+AB302)&gt;100,X302*100/(X302+AB302),X302)</f>
        <v>77.086274770811997</v>
      </c>
      <c r="Y300" s="92">
        <f ca="true">X300*AVERAGEIF(Y305:Y316,"&gt;0")/100</f>
        <v>65.782350053557096</v>
      </c>
      <c r="Z300" s="93">
        <f ca="true">X300*(100-AVERAGEIF(Y305:Y316,"&gt;0"))/100</f>
        <v>11.303924717254894</v>
      </c>
      <c r="AA300" s="94">
        <f ca="true">100-(Y300+Z300+AB300)</f>
        <v>18.539921469639239</v>
      </c>
      <c r="AB300" s="95">
        <f ca="true">IF((X302+AB302)&gt;100,AB302*100/(X302+AB302),AB302)</f>
        <v>4.373803759548764</v>
      </c>
    </row>
    <row r="301" hidden="true" x14ac:dyDescent="0.2">
      <c r="A301" s="2833" t="s">
        <v>12</v>
      </c>
      <c r="B301" s="2834"/>
      <c r="C301" s="96">
        <f>MinRegYear(C299,C305:C316)</f>
        <v>2000</v>
      </c>
      <c r="D301" s="97">
        <f ca="true">IF(MAX(C305:C316)-MIN(C305:C316)&lt;5,AVERAGEIF(C305:C316,"&gt;0",D305:D316),
IF(FORECAST($C301,D$305:D$316,$C$305:$C$316)&lt;0,0,
IF(FORECAST($C301,D$305:D$316,$C$305:$C$316)&gt;100,100,
FORECAST($C301,D$305:D$316,$C$305:$C$316))))</f>
        <v>34.711229819332175</v>
      </c>
      <c r="E301" s="98"/>
      <c r="F301" s="99"/>
      <c r="G301" s="99"/>
      <c r="H301" s="100">
        <f ca="true">IF(MAX(C305:C316)-MIN(C305:C316)&lt;5,AVERAGEIF(C305:C316,"&gt;0",H305:H316),
IF(FORECAST($C301,H$305:H$316,$C$305:$C$316)&lt;0,0,
IF(FORECAST($C301,H$305:H$316,$C$305:$C$316)&gt;100,100,
FORECAST($C301,H$305:H$316,$C$305:$C$316))))</f>
        <v>21.052829475148826</v>
      </c>
      <c r="I301" s="97">
        <f ca="true">IF(MAX(C305:C316)-MIN(C305:C316)&lt;5,AVERAGEIF(C305:C316,"&gt;0",I305:I316),
IF(FORECAST($C301,I$305:I$316,$C$305:$C$316)&lt;0,0,
IF(FORECAST($C301,I$305:I$316,$C$305:$C$316)&gt;100,100,
FORECAST($C301,I$305:I$316,$C$305:$C$316))))</f>
        <v>32.579910126856021</v>
      </c>
      <c r="J301" s="98"/>
      <c r="K301" s="99"/>
      <c r="L301" s="99"/>
      <c r="M301" s="100">
        <f ca="true">IF(MAX(C305:C316)-MIN(C305:C316)&lt;5,AVERAGEIF(C305:C316,"&gt;0",M305:M316),
IF(FORECAST($C301,M$305:M$316,$C$305:$C$316)&lt;0,0,
IF(FORECAST($C301,M$305:M$316,$C$305:$C$316)&gt;100,100,
FORECAST($C301,M$305:M$316,$C$305:$C$316))))</f>
        <v>29.300998798989667</v>
      </c>
      <c r="N301" s="97">
        <f ca="true">IF(MAX(C305:C316)-MIN(C305:C316)&lt;5,AVERAGEIF(C305:C316,"&gt;0",N305:N316),
IF(FORECAST($C301,N$305:N$316,$C$305:$C$316)&lt;0,0,
IF(FORECAST($C301,N$305:N$316,$C$305:$C$316)&gt;100,100,
FORECAST($C301,N$305:N$316,$C$305:$C$316))))</f>
        <v>37.22054993622146</v>
      </c>
      <c r="O301" s="98"/>
      <c r="P301" s="99"/>
      <c r="Q301" s="99"/>
      <c r="R301" s="100">
        <f ca="true">IF(MAX(C305:C316)-MIN(C305:C316)&lt;5,AVERAGEIF(C305:C316,"&gt;0",R305:R316),
IF(FORECAST($C301,R$305:R$316,$C$305:$C$316)&lt;0,0,
IF(FORECAST($C301,R$305:R$316,$C$305:$C$316)&gt;100,100,
FORECAST($C301,R$305:R$316,$C$305:$C$316))))</f>
        <v>26.389752690360865</v>
      </c>
      <c r="S301" s="97">
        <f ca="true">IF(MAX(C305:C316)-MIN(C305:C316)&lt;5,AVERAGEIF(C305:C316,"&gt;0",S305:S316),
IF(FORECAST($C301,S$305:S$316,$C$305:$C$316)&lt;0,0,
IF(FORECAST($C301,S$305:S$316,$C$305:$C$316)&gt;100,100,
FORECAST($C301,S$305:S$316,$C$305:$C$316))))</f>
        <v>48.18215963638022</v>
      </c>
      <c r="T301" s="98"/>
      <c r="U301" s="99"/>
      <c r="V301" s="99"/>
      <c r="W301" s="100">
        <f ca="true">IF(MAX(C305:C316)-MIN(C305:C316)&lt;5,AVERAGEIF(C305:C316,"&gt;0",W305:W316),
IF(FORECAST($C301,W$305:W$316,$C$305:$C$316)&lt;0,0,
IF(FORECAST($C301,W$305:W$316,$C$305:$C$316)&gt;100,100,
FORECAST($C301,W$305:W$316,$C$305:$C$316))))</f>
        <v>25.031233288484827</v>
      </c>
      <c r="X301" s="97">
        <f ca="true">IF(MAX(C305:C316)-MIN(C305:C316)&lt;5,AVERAGEIF(C305:C316,"&gt;0",X305:X316),
IF(FORECAST($C301,X$305:X$316,$C$305:$C$316)&lt;0,0,
IF(FORECAST($C301,X$305:X$316,$C$305:$C$316)&gt;100,100,
FORECAST($C301,X$305:X$316,$C$305:$C$316))))</f>
        <v>55.755412232493654</v>
      </c>
      <c r="Y301" s="98"/>
      <c r="Z301" s="99"/>
      <c r="AA301" s="99"/>
      <c r="AB301" s="100">
        <f ca="true">IF(MAX(C305:C316)-MIN(C305:C316)&lt;5,AVERAGEIF(C305:C316,"&gt;0",AB305:AB316),
IF(FORECAST($C301,AB$305:AB$316,$C$305:$C$316)&lt;0,0,
IF(FORECAST($C301,AB$305:AB$316,$C$305:$C$316)&gt;100,100,
FORECAST($C301,AB$305:AB$316,$C$305:$C$316))))</f>
        <v>20.432477647273572</v>
      </c>
    </row>
    <row r="302" hidden="true" x14ac:dyDescent="0.2">
      <c r="A302" s="2835"/>
      <c r="B302" s="2836"/>
      <c r="C302" s="75">
        <f>MaxRegYear(C300,C305:C316)</f>
        <v>2020</v>
      </c>
      <c r="D302" s="101">
        <f ca="true">IF(MAX(C305:C316)-MIN(C305:C316)&lt;5,AVERAGEIF(C305:C316,"&gt;0",D305:D316),
IF(FORECAST($C302,D$305:D$316,$C$305:$C$316)&lt;0,0,
IF(FORECAST($C302,D$305:D$316,$C$305:$C$316)&gt;100,100,
FORECAST($C302,D$305:D$316,$C$305:$C$316))))</f>
        <v>45.757270675287828</v>
      </c>
      <c r="E302" s="102"/>
      <c r="F302" s="103"/>
      <c r="G302" s="103"/>
      <c r="H302" s="104">
        <f ca="true">IF(MAX(C305:C316)-MIN(C305:C316)&lt;5,AVERAGEIF(C305:C316,"&gt;0",H305:H316),
IF(FORECAST($C302,H$305:H$316,$C$305:$C$316)&lt;0,0,
IF(FORECAST($C302,H$305:H$316,$C$305:$C$316)&gt;100,100,
FORECAST($C302,H$305:H$316,$C$305:$C$316))))</f>
        <v>19.161118301775616</v>
      </c>
      <c r="I302" s="101">
        <f ca="true">IF(MAX(C305:C316)-MIN(C305:C316)&lt;5,AVERAGEIF(C305:C316,"&gt;0",I305:I316),
IF(FORECAST($C302,I$305:I$316,$C$305:$C$316)&lt;0,0,
IF(FORECAST($C302,I$305:I$316,$C$305:$C$316)&gt;100,100,
FORECAST($C302,I$305:I$316,$C$305:$C$316))))</f>
        <v>50.227721172775773</v>
      </c>
      <c r="J302" s="102"/>
      <c r="K302" s="103"/>
      <c r="L302" s="103"/>
      <c r="M302" s="104">
        <f ca="true">IF(MAX(C305:C316)-MIN(C305:C316)&lt;5,AVERAGEIF(C305:C316,"&gt;0",M305:M316),
IF(FORECAST($C302,M$305:M$316,$C$305:$C$316)&lt;0,0,
IF(FORECAST($C302,M$305:M$316,$C$305:$C$316)&gt;100,100,
FORECAST($C302,M$305:M$316,$C$305:$C$316))))</f>
        <v>14.80910947903908</v>
      </c>
      <c r="N302" s="101">
        <f ca="true">IF(MAX(C305:C316)-MIN(C305:C316)&lt;5,AVERAGEIF(C305:C316,"&gt;0",N305:N316),
IF(FORECAST($C302,N$305:N$316,$C$305:$C$316)&lt;0,0,
IF(FORECAST($C302,N$305:N$316,$C$305:$C$316)&gt;100,100,
FORECAST($C302,N$305:N$316,$C$305:$C$316))))</f>
        <v>54.606746503569866</v>
      </c>
      <c r="O302" s="102"/>
      <c r="P302" s="103"/>
      <c r="Q302" s="103"/>
      <c r="R302" s="104">
        <f ca="true">IF(MAX(C305:C316)-MIN(C305:C316)&lt;5,AVERAGEIF(C305:C316,"&gt;0",R305:R316),
IF(FORECAST($C302,R$305:R$316,$C$305:$C$316)&lt;0,0,
IF(FORECAST($C302,R$305:R$316,$C$305:$C$316)&gt;100,100,
FORECAST($C302,R$305:R$316,$C$305:$C$316))))</f>
        <v>12.553952235253973</v>
      </c>
      <c r="S302" s="101">
        <f ca="true">IF(MAX(C305:C316)-MIN(C305:C316)&lt;5,AVERAGEIF(C305:C316,"&gt;0",S305:S316),
IF(FORECAST($C302,S$305:S$316,$C$305:$C$316)&lt;0,0,
IF(FORECAST($C302,S$305:S$316,$C$305:$C$316)&gt;100,100,
FORECAST($C302,S$305:S$316,$C$305:$C$316))))</f>
        <v>59.61182516207532</v>
      </c>
      <c r="T302" s="102"/>
      <c r="U302" s="103"/>
      <c r="V302" s="103"/>
      <c r="W302" s="104">
        <f ca="true">IF(MAX(C305:C316)-MIN(C305:C316)&lt;5,AVERAGEIF(C305:C316,"&gt;0",W305:W316),
IF(FORECAST($C302,W$305:W$316,$C$305:$C$316)&lt;0,0,
IF(FORECAST($C302,W$305:W$316,$C$305:$C$316)&gt;100,100,
FORECAST($C302,W$305:W$316,$C$305:$C$316))))</f>
        <v>10.112042427119832</v>
      </c>
      <c r="X302" s="101">
        <f ca="true">IF(MAX(C305:C316)-MIN(C305:C316)&lt;5,AVERAGEIF(C305:C316,"&gt;0",X305:X316),
IF(FORECAST($C302,X$305:X$316,$C$305:$C$316)&lt;0,0,
IF(FORECAST($C302,X$305:X$316,$C$305:$C$316)&gt;100,100,
FORECAST($C302,X$305:X$316,$C$305:$C$316))))</f>
        <v>77.086274770811997</v>
      </c>
      <c r="Y302" s="102"/>
      <c r="Z302" s="103"/>
      <c r="AA302" s="103"/>
      <c r="AB302" s="104">
        <f ca="true">IF(MAX(C305:C316)-MIN(C305:C316)&lt;5,AVERAGEIF(C305:C316,"&gt;0",AB305:AB316),
IF(FORECAST($C302,AB$305:AB$316,$C$305:$C$316)&lt;0,0,
IF(FORECAST($C302,AB$305:AB$316,$C$305:$C$316)&gt;100,100,
FORECAST($C302,AB$305:AB$316,$C$305:$C$316))))</f>
        <v>4.373803759548764</v>
      </c>
    </row>
    <row r="303" ht="9" customHeight="true" x14ac:dyDescent="0.2">
      <c r="D303" s="105"/>
      <c r="I303" s="105"/>
      <c r="K303" s="65"/>
      <c r="L303" s="65"/>
      <c r="N303" s="105"/>
      <c r="P303" s="65"/>
      <c r="Q303" s="65"/>
      <c r="S303" s="105"/>
      <c r="U303" s="65"/>
      <c r="V303" s="65"/>
      <c r="X303" s="105"/>
      <c r="Z303" s="65"/>
      <c r="AA303" s="65"/>
      <c r="AB303" s="106"/>
    </row>
    <row r="304" s="134" customFormat="true" ht="22.5" customHeight="true" x14ac:dyDescent="0.2">
      <c r="B304" s="128" t="s">
        <v>8</v>
      </c>
      <c r="C304" s="108" t="s">
        <v>9</v>
      </c>
      <c r="D304" s="109" t="s">
        <v>14</v>
      </c>
      <c r="E304" s="2793" t="s">
        <v>726</v>
      </c>
      <c r="F304" s="254"/>
      <c r="G304" s="254"/>
      <c r="H304" s="111" t="s">
        <v>17</v>
      </c>
      <c r="I304" s="109" t="s">
        <v>14</v>
      </c>
      <c r="J304" s="2793" t="s">
        <v>726</v>
      </c>
      <c r="K304" s="254"/>
      <c r="L304" s="254"/>
      <c r="M304" s="111" t="s">
        <v>17</v>
      </c>
      <c r="N304" s="109" t="s">
        <v>14</v>
      </c>
      <c r="O304" s="2793" t="s">
        <v>726</v>
      </c>
      <c r="P304" s="254"/>
      <c r="Q304" s="254"/>
      <c r="R304" s="111" t="s">
        <v>17</v>
      </c>
      <c r="S304" s="109" t="s">
        <v>14</v>
      </c>
      <c r="T304" s="2793" t="s">
        <v>726</v>
      </c>
      <c r="U304" s="254"/>
      <c r="V304" s="254"/>
      <c r="W304" s="111" t="s">
        <v>17</v>
      </c>
      <c r="X304" s="109" t="s">
        <v>14</v>
      </c>
      <c r="Y304" s="2793" t="s">
        <v>726</v>
      </c>
      <c r="Z304" s="254"/>
      <c r="AA304" s="254"/>
      <c r="AB304" s="111" t="s">
        <v>17</v>
      </c>
      <c r="AD304" s="255"/>
    </row>
    <row r="305" x14ac:dyDescent="0.2">
      <c r="A305" s="113"/>
      <c r="B305" s="592" t="s">
        <v>140</v>
      </c>
      <c r="C305" s="593">
        <v>2000</v>
      </c>
      <c r="D305" s="27">
        <f t="shared" ref="D305:D316" ca="true" si="65">IF(ISERROR(INDIRECT(CONCATENATE($B305,"!M16"))),"",INDIRECT(CONCATENATE($B305,"!M16")))</f>
        <v>29.885057471264371</v>
      </c>
      <c r="E305" s="117">
        <f t="shared" ref="E305:E316" ca="true" si="66">IF(ISERROR(INDIRECT(CONCATENATE($B305,"!M23"))),"",INDIRECT(CONCATENATE($B305,"!M23")))</f>
        <v>85.411140583554385</v>
      </c>
      <c r="F305" s="115"/>
      <c r="G305" s="115"/>
      <c r="H305" s="116">
        <f t="shared" ref="H305:H316" ca="true" si="67">IF(ISERROR(INDIRECT(CONCATENATE($B305,"!M21"))),"",INDIRECT(CONCATENATE($B305,"!M21")))</f>
        <v>21.640903686087988</v>
      </c>
      <c r="I305" s="27">
        <f t="shared" ref="I305:I316" ca="true" si="68">IF(ISERROR(INDIRECT(CONCATENATE($B305,"!N16"))),"",INDIRECT(CONCATENATE($B305,"!N16")))</f>
        <v>29.445350734094617</v>
      </c>
      <c r="J305" s="114">
        <f t="shared" ref="J305:J316" ca="true" si="69">IF(ISERROR(INDIRECT(CONCATENATE($B305,"!N23"))),"",INDIRECT(CONCATENATE($B305,"!N23")))</f>
        <v>82.686980609418285</v>
      </c>
      <c r="K305" s="115"/>
      <c r="L305" s="115"/>
      <c r="M305" s="116">
        <f t="shared" ref="M305:M316" ca="true" si="70">IF(ISERROR(INDIRECT(CONCATENATE($B305,"!N21"))),"",INDIRECT(CONCATENATE($B305,"!N21")))</f>
        <v>25.203915171288742</v>
      </c>
      <c r="N305" s="27">
        <f t="shared" ref="N305:N316" ca="true" si="71">IF(ISERROR(INDIRECT(CONCATENATE($B305,"!O16"))),"",INDIRECT(CONCATENATE($B305,"!O16")))</f>
        <v>36.526035727860126</v>
      </c>
      <c r="O305" s="114">
        <f t="shared" ref="O305:O316" ca="true" si="72">IF(ISERROR(INDIRECT(CONCATENATE($B305,"!O23"))),"",INDIRECT(CONCATENATE($B305,"!O23")))</f>
        <v>80.645161290322577</v>
      </c>
      <c r="P305" s="115"/>
      <c r="Q305" s="115"/>
      <c r="R305" s="116">
        <f t="shared" ref="R305:R316" ca="true" si="73">IF(ISERROR(INDIRECT(CONCATENATE($B305,"!O21"))),"",INDIRECT(CONCATENATE($B305,"!O21")))</f>
        <v>13.949068795134931</v>
      </c>
      <c r="S305" s="27">
        <f t="shared" ref="S305:S316" ca="true" si="74">IF(ISERROR(INDIRECT(CONCATENATE($B305,"!P16"))),"",INDIRECT(CONCATENATE($B305,"!P16")))</f>
        <v>48.633879781420767</v>
      </c>
      <c r="T305" s="114">
        <f t="shared" ref="T305:T316" ca="true" si="75">IF(ISERROR(INDIRECT(CONCATENATE($B305,"!P23"))),"",INDIRECT(CONCATENATE($B305,"!P23")))</f>
        <v>89.967897271268058</v>
      </c>
      <c r="U305" s="115"/>
      <c r="V305" s="115"/>
      <c r="W305" s="116">
        <f t="shared" ref="W305:W316" ca="true" si="76">IF(ISERROR(INDIRECT(CONCATENATE($B305,"!P21"))),"",INDIRECT(CONCATENATE($B305,"!P21")))</f>
        <v>17.798594847775178</v>
      </c>
      <c r="X305" s="27">
        <f t="shared" ref="X305:X316" ca="true" si="77">IF(ISERROR(INDIRECT(CONCATENATE($B305,"!Q16"))),"",INDIRECT(CONCATENATE($B305,"!Q16")))</f>
        <v>52.717825739408475</v>
      </c>
      <c r="Y305" s="114">
        <f t="shared" ref="Y305:Y316" ca="true" si="78">IF(ISERROR(INDIRECT(CONCATENATE($B305,"!Q23"))),"",INDIRECT(CONCATENATE($B305,"!Q23")))</f>
        <v>90.523123578468528</v>
      </c>
      <c r="Z305" s="115"/>
      <c r="AA305" s="115"/>
      <c r="AB305" s="116">
        <f t="shared" ref="AB305:AB316" ca="true" si="79">IF(ISERROR(INDIRECT(CONCATENATE($B305,"!Q221"))),"",INDIRECT(CONCATENATE($B305,"!Q21")))</f>
        <v>14.028776978417264</v>
      </c>
    </row>
    <row r="306" x14ac:dyDescent="0.2">
      <c r="A306" s="113"/>
      <c r="B306" s="594" t="s">
        <v>265</v>
      </c>
      <c r="C306" s="595">
        <v>2004</v>
      </c>
      <c r="D306" s="28">
        <f t="shared" ca="true" si="65"/>
        <v>42.096313560884838</v>
      </c>
      <c r="E306" s="117">
        <f t="shared" ca="true" si="66"/>
        <v>86.587258193050303</v>
      </c>
      <c r="F306" s="115"/>
      <c r="G306" s="115"/>
      <c r="H306" s="118">
        <f t="shared" ca="true" si="67"/>
        <v>28.415358428881497</v>
      </c>
      <c r="I306" s="28">
        <f t="shared" ca="true" si="68"/>
        <v>39.902929485601788</v>
      </c>
      <c r="J306" s="117">
        <f t="shared" ca="true" si="69"/>
        <v>84.936285584969411</v>
      </c>
      <c r="K306" s="115"/>
      <c r="L306" s="115"/>
      <c r="M306" s="118">
        <f t="shared" ca="true" si="70"/>
        <v>35.211013682055722</v>
      </c>
      <c r="N306" s="28">
        <f t="shared" ca="true" si="71"/>
        <v>37.556611349426674</v>
      </c>
      <c r="O306" s="117">
        <f t="shared" ca="true" si="72"/>
        <v>90.181041269408169</v>
      </c>
      <c r="P306" s="115"/>
      <c r="Q306" s="115"/>
      <c r="R306" s="118">
        <f t="shared" ca="true" si="73"/>
        <v>42.454808539004887</v>
      </c>
      <c r="S306" s="28">
        <f t="shared" ca="true" si="74"/>
        <v>47.405774163565006</v>
      </c>
      <c r="T306" s="117">
        <f t="shared" ca="true" si="75"/>
        <v>87.83316383858147</v>
      </c>
      <c r="U306" s="115"/>
      <c r="V306" s="115"/>
      <c r="W306" s="118">
        <f t="shared" ca="true" si="76"/>
        <v>36.706754385198458</v>
      </c>
      <c r="X306" s="28">
        <f t="shared" ca="true" si="77"/>
        <v>57.532505697589698</v>
      </c>
      <c r="Y306" s="117">
        <f t="shared" ca="true" si="78"/>
        <v>84.897611555883444</v>
      </c>
      <c r="Z306" s="115"/>
      <c r="AA306" s="115"/>
      <c r="AB306" s="118">
        <f t="shared" ca="true" si="79"/>
        <v>32.03965184682145</v>
      </c>
    </row>
    <row r="307" x14ac:dyDescent="0.2">
      <c r="A307" s="113"/>
      <c r="B307" s="594" t="s">
        <v>35</v>
      </c>
      <c r="C307" s="595">
        <v>2006</v>
      </c>
      <c r="D307" s="28">
        <f t="shared" ca="true" si="65"/>
        <v>38.524307604407895</v>
      </c>
      <c r="E307" s="117">
        <f t="shared" ca="true" si="66"/>
        <v>71.57964472683912</v>
      </c>
      <c r="F307" s="115"/>
      <c r="G307" s="115"/>
      <c r="H307" s="118">
        <f t="shared" ca="true" si="67"/>
        <v>13.445519014550916</v>
      </c>
      <c r="I307" s="28">
        <f t="shared" ca="true" si="68"/>
        <v>37.09029755052341</v>
      </c>
      <c r="J307" s="117">
        <f t="shared" ca="true" si="69"/>
        <v>73.817699864645476</v>
      </c>
      <c r="K307" s="115"/>
      <c r="L307" s="115"/>
      <c r="M307" s="118">
        <f t="shared" ca="true" si="70"/>
        <v>20.639703289079002</v>
      </c>
      <c r="N307" s="28">
        <f t="shared" ca="true" si="71"/>
        <v>47.632213234088724</v>
      </c>
      <c r="O307" s="117">
        <f t="shared" ca="true" si="72"/>
        <v>78.823863147670522</v>
      </c>
      <c r="P307" s="115"/>
      <c r="Q307" s="115"/>
      <c r="R307" s="118">
        <f t="shared" ca="true" si="73"/>
        <v>17.588836808149438</v>
      </c>
      <c r="S307" s="28">
        <f t="shared" ca="true" si="74"/>
        <v>54.723858253656466</v>
      </c>
      <c r="T307" s="117">
        <f t="shared" ca="true" si="75"/>
        <v>77.280498801822759</v>
      </c>
      <c r="U307" s="115"/>
      <c r="V307" s="115"/>
      <c r="W307" s="118">
        <f t="shared" ca="true" si="76"/>
        <v>16.03833960899486</v>
      </c>
      <c r="X307" s="28">
        <f t="shared" ca="true" si="77"/>
        <v>69.418057849517922</v>
      </c>
      <c r="Y307" s="117">
        <f t="shared" ca="true" si="78"/>
        <v>82.124620308069822</v>
      </c>
      <c r="Z307" s="115"/>
      <c r="AA307" s="115"/>
      <c r="AB307" s="118">
        <f t="shared" ca="true" si="79"/>
        <v>9.1771938645160187</v>
      </c>
      <c r="AD307" s="119"/>
    </row>
    <row r="308" x14ac:dyDescent="0.2">
      <c r="A308" s="113"/>
      <c r="B308" s="594" t="s">
        <v>187</v>
      </c>
      <c r="C308" s="595">
        <v>2011</v>
      </c>
      <c r="D308" s="28">
        <f t="shared" ca="true" si="65"/>
        <v>40.71409407989681</v>
      </c>
      <c r="E308" s="117">
        <f t="shared" ca="true" si="66"/>
        <v>77.617635307426241</v>
      </c>
      <c r="F308" s="115"/>
      <c r="G308" s="115"/>
      <c r="H308" s="118">
        <f t="shared" ca="true" si="67"/>
        <v>17.161840913609261</v>
      </c>
      <c r="I308" s="28">
        <f t="shared" ca="true" si="68"/>
        <v>41.918123898267787</v>
      </c>
      <c r="J308" s="117">
        <f t="shared" ca="true" si="69"/>
        <v>81.07676953419039</v>
      </c>
      <c r="K308" s="115"/>
      <c r="L308" s="115"/>
      <c r="M308" s="118">
        <f t="shared" ca="true" si="70"/>
        <v>22.896800912307349</v>
      </c>
      <c r="N308" s="28">
        <f t="shared" ca="true" si="71"/>
        <v>45.417357515314983</v>
      </c>
      <c r="O308" s="117">
        <f t="shared" ca="true" si="72"/>
        <v>82.482011755051914</v>
      </c>
      <c r="P308" s="115"/>
      <c r="Q308" s="115"/>
      <c r="R308" s="118">
        <f t="shared" ca="true" si="73"/>
        <v>21.175235008099399</v>
      </c>
      <c r="S308" s="28">
        <f t="shared" ca="true" si="74"/>
        <v>52.281336982668471</v>
      </c>
      <c r="T308" s="117">
        <f t="shared" ca="true" si="75"/>
        <v>84.405450670541995</v>
      </c>
      <c r="U308" s="115"/>
      <c r="V308" s="115"/>
      <c r="W308" s="118">
        <f t="shared" ca="true" si="76"/>
        <v>13.608171983052022</v>
      </c>
      <c r="X308" s="28">
        <f t="shared" ca="true" si="77"/>
        <v>67.782777635409943</v>
      </c>
      <c r="Y308" s="117">
        <f t="shared" ca="true" si="78"/>
        <v>86.025245561694263</v>
      </c>
      <c r="Z308" s="115"/>
      <c r="AA308" s="115"/>
      <c r="AB308" s="118">
        <f t="shared" ca="true" si="79"/>
        <v>10.457222777427233</v>
      </c>
    </row>
    <row r="309" x14ac:dyDescent="0.2">
      <c r="A309" s="113"/>
      <c r="B309" s="594" t="s">
        <v>522</v>
      </c>
      <c r="C309" s="595">
        <v>2014</v>
      </c>
      <c r="D309" s="28">
        <f t="shared" ca="true" si="65"/>
        <v>44.073129392857993</v>
      </c>
      <c r="E309" s="117">
        <f t="shared" ca="true" si="66"/>
        <v>85.110461020115167</v>
      </c>
      <c r="F309" s="115"/>
      <c r="G309" s="115"/>
      <c r="H309" s="118">
        <f t="shared" ca="true" si="67"/>
        <v>17.13568443521509</v>
      </c>
      <c r="I309" s="28">
        <f t="shared" ca="true" si="68"/>
        <v>48.091549103240581</v>
      </c>
      <c r="J309" s="117">
        <f t="shared" ca="true" si="69"/>
        <v>87.435038039936671</v>
      </c>
      <c r="K309" s="115"/>
      <c r="L309" s="115"/>
      <c r="M309" s="118">
        <f t="shared" ca="true" si="70"/>
        <v>17.00996449246243</v>
      </c>
      <c r="N309" s="28">
        <f t="shared" ca="true" si="71"/>
        <v>50.12944482672561</v>
      </c>
      <c r="O309" s="117">
        <f t="shared" ca="true" si="72"/>
        <v>80.891872169498384</v>
      </c>
      <c r="P309" s="115"/>
      <c r="Q309" s="115"/>
      <c r="R309" s="118">
        <f t="shared" ca="true" si="73"/>
        <v>15.740824184538893</v>
      </c>
      <c r="S309" s="28">
        <f t="shared" ca="true" si="74"/>
        <v>59.059489300748261</v>
      </c>
      <c r="T309" s="117">
        <f t="shared" ca="true" si="75"/>
        <v>81.640537206831127</v>
      </c>
      <c r="U309" s="115"/>
      <c r="V309" s="115"/>
      <c r="W309" s="118">
        <f t="shared" ca="true" si="76"/>
        <v>14.986312778767145</v>
      </c>
      <c r="X309" s="28">
        <f t="shared" ca="true" si="77"/>
        <v>70.339650375418415</v>
      </c>
      <c r="Y309" s="117">
        <f t="shared" ca="true" si="78"/>
        <v>83.520675806838483</v>
      </c>
      <c r="Z309" s="115"/>
      <c r="AA309" s="115"/>
      <c r="AB309" s="118">
        <f t="shared" ca="true" si="79"/>
        <v>7.6354885095426024</v>
      </c>
    </row>
    <row r="310" x14ac:dyDescent="0.2">
      <c r="A310" s="113"/>
      <c r="B310" s="594" t="s">
        <v>722</v>
      </c>
      <c r="C310" s="595">
        <v>2019</v>
      </c>
      <c r="D310" s="28">
        <f t="shared" ca="true" si="65"/>
        <v>42.798787117760106</v>
      </c>
      <c r="E310" s="117">
        <f t="shared" ca="true" si="66"/>
        <v>79.953790541988965</v>
      </c>
      <c r="F310" s="115"/>
      <c r="G310" s="115"/>
      <c r="H310" s="118">
        <f t="shared" ca="true" si="67"/>
        <v>23.410050204440498</v>
      </c>
      <c r="I310" s="28">
        <f t="shared" ca="true" si="68"/>
        <v>46.680299813391443</v>
      </c>
      <c r="J310" s="117">
        <f t="shared" ca="true" si="69"/>
        <v>85.709816749626555</v>
      </c>
      <c r="K310" s="115"/>
      <c r="L310" s="115"/>
      <c r="M310" s="118">
        <f t="shared" ca="true" si="70"/>
        <v>15.716494082879118</v>
      </c>
      <c r="N310" s="28">
        <f t="shared" ca="true" si="71"/>
        <v>53.004367695753473</v>
      </c>
      <c r="O310" s="117">
        <f t="shared" ca="true" si="72"/>
        <v>87.206416639792877</v>
      </c>
      <c r="P310" s="115"/>
      <c r="Q310" s="115"/>
      <c r="R310" s="118">
        <f t="shared" ca="true" si="73"/>
        <v>10.073081578448789</v>
      </c>
      <c r="S310" s="28">
        <f t="shared" ca="true" si="74"/>
        <v>57.848716255598539</v>
      </c>
      <c r="T310" s="117">
        <f t="shared" ca="true" si="75"/>
        <v>83.356967628341849</v>
      </c>
      <c r="U310" s="115"/>
      <c r="V310" s="115"/>
      <c r="W310" s="118">
        <f t="shared" ca="true" si="76"/>
        <v>10.76741080143608</v>
      </c>
      <c r="X310" s="28">
        <f t="shared" ca="true" si="77"/>
        <v>74.334984951075114</v>
      </c>
      <c r="Y310" s="117">
        <f t="shared" ca="true" si="78"/>
        <v>84.924774677876684</v>
      </c>
      <c r="Z310" s="115"/>
      <c r="AA310" s="115"/>
      <c r="AB310" s="118">
        <f t="shared" ca="true" si="79"/>
        <v>5.8981124100600395</v>
      </c>
    </row>
    <row r="311" x14ac:dyDescent="0.2">
      <c r="A311" s="113"/>
      <c r="B311" s="594"/>
      <c r="C311" s="595"/>
      <c r="D311" s="28" t="str">
        <f t="shared" ca="true" si="65"/>
        <v/>
      </c>
      <c r="E311" s="117" t="str">
        <f t="shared" ca="true" si="66"/>
        <v/>
      </c>
      <c r="F311" s="115"/>
      <c r="G311" s="115"/>
      <c r="H311" s="118" t="str">
        <f t="shared" ca="true" si="67"/>
        <v/>
      </c>
      <c r="I311" s="28" t="str">
        <f t="shared" ca="true" si="68"/>
        <v/>
      </c>
      <c r="J311" s="117" t="str">
        <f t="shared" ca="true" si="69"/>
        <v/>
      </c>
      <c r="K311" s="115"/>
      <c r="L311" s="115"/>
      <c r="M311" s="118" t="str">
        <f t="shared" ca="true" si="70"/>
        <v/>
      </c>
      <c r="N311" s="28" t="str">
        <f t="shared" ca="true" si="71"/>
        <v/>
      </c>
      <c r="O311" s="117" t="str">
        <f t="shared" ca="true" si="72"/>
        <v/>
      </c>
      <c r="P311" s="115"/>
      <c r="Q311" s="115"/>
      <c r="R311" s="118" t="str">
        <f t="shared" ca="true" si="73"/>
        <v/>
      </c>
      <c r="S311" s="28" t="str">
        <f t="shared" ca="true" si="74"/>
        <v/>
      </c>
      <c r="T311" s="117" t="str">
        <f t="shared" ca="true" si="75"/>
        <v/>
      </c>
      <c r="U311" s="115"/>
      <c r="V311" s="115"/>
      <c r="W311" s="118" t="str">
        <f t="shared" ca="true" si="76"/>
        <v/>
      </c>
      <c r="X311" s="28" t="str">
        <f t="shared" ca="true" si="77"/>
        <v/>
      </c>
      <c r="Y311" s="117" t="str">
        <f t="shared" ca="true" si="78"/>
        <v/>
      </c>
      <c r="Z311" s="115"/>
      <c r="AA311" s="115"/>
      <c r="AB311" s="118" t="str">
        <f t="shared" ca="true" si="79"/>
        <v/>
      </c>
    </row>
    <row r="312" x14ac:dyDescent="0.2">
      <c r="A312" s="113"/>
      <c r="B312" s="594"/>
      <c r="C312" s="595"/>
      <c r="D312" s="28" t="str">
        <f t="shared" ca="true" si="65"/>
        <v/>
      </c>
      <c r="E312" s="117" t="str">
        <f t="shared" ca="true" si="66"/>
        <v/>
      </c>
      <c r="F312" s="115"/>
      <c r="G312" s="115"/>
      <c r="H312" s="118" t="str">
        <f t="shared" ca="true" si="67"/>
        <v/>
      </c>
      <c r="I312" s="28" t="str">
        <f t="shared" ca="true" si="68"/>
        <v/>
      </c>
      <c r="J312" s="117" t="str">
        <f t="shared" ca="true" si="69"/>
        <v/>
      </c>
      <c r="K312" s="115"/>
      <c r="L312" s="115"/>
      <c r="M312" s="118" t="str">
        <f t="shared" ca="true" si="70"/>
        <v/>
      </c>
      <c r="N312" s="28" t="str">
        <f t="shared" ca="true" si="71"/>
        <v/>
      </c>
      <c r="O312" s="117" t="str">
        <f t="shared" ca="true" si="72"/>
        <v/>
      </c>
      <c r="P312" s="115"/>
      <c r="Q312" s="115"/>
      <c r="R312" s="118" t="str">
        <f t="shared" ca="true" si="73"/>
        <v/>
      </c>
      <c r="S312" s="28" t="str">
        <f t="shared" ca="true" si="74"/>
        <v/>
      </c>
      <c r="T312" s="117" t="str">
        <f t="shared" ca="true" si="75"/>
        <v/>
      </c>
      <c r="U312" s="115"/>
      <c r="V312" s="115"/>
      <c r="W312" s="118" t="str">
        <f t="shared" ca="true" si="76"/>
        <v/>
      </c>
      <c r="X312" s="28" t="str">
        <f t="shared" ca="true" si="77"/>
        <v/>
      </c>
      <c r="Y312" s="117" t="str">
        <f t="shared" ca="true" si="78"/>
        <v/>
      </c>
      <c r="Z312" s="115"/>
      <c r="AA312" s="115"/>
      <c r="AB312" s="118" t="str">
        <f t="shared" ca="true" si="79"/>
        <v/>
      </c>
    </row>
    <row r="313" x14ac:dyDescent="0.2">
      <c r="A313" s="113"/>
      <c r="B313" s="594"/>
      <c r="C313" s="595"/>
      <c r="D313" s="28" t="str">
        <f t="shared" ca="true" si="65"/>
        <v/>
      </c>
      <c r="E313" s="117" t="str">
        <f t="shared" ca="true" si="66"/>
        <v/>
      </c>
      <c r="F313" s="115"/>
      <c r="G313" s="115"/>
      <c r="H313" s="118" t="str">
        <f t="shared" ca="true" si="67"/>
        <v/>
      </c>
      <c r="I313" s="28" t="str">
        <f t="shared" ca="true" si="68"/>
        <v/>
      </c>
      <c r="J313" s="117" t="str">
        <f t="shared" ca="true" si="69"/>
        <v/>
      </c>
      <c r="K313" s="115"/>
      <c r="L313" s="115"/>
      <c r="M313" s="118" t="str">
        <f t="shared" ca="true" si="70"/>
        <v/>
      </c>
      <c r="N313" s="28" t="str">
        <f t="shared" ca="true" si="71"/>
        <v/>
      </c>
      <c r="O313" s="117" t="str">
        <f t="shared" ca="true" si="72"/>
        <v/>
      </c>
      <c r="P313" s="115"/>
      <c r="Q313" s="115"/>
      <c r="R313" s="118" t="str">
        <f t="shared" ca="true" si="73"/>
        <v/>
      </c>
      <c r="S313" s="28" t="str">
        <f t="shared" ca="true" si="74"/>
        <v/>
      </c>
      <c r="T313" s="117" t="str">
        <f t="shared" ca="true" si="75"/>
        <v/>
      </c>
      <c r="U313" s="115"/>
      <c r="V313" s="115"/>
      <c r="W313" s="118" t="str">
        <f t="shared" ca="true" si="76"/>
        <v/>
      </c>
      <c r="X313" s="28" t="str">
        <f t="shared" ca="true" si="77"/>
        <v/>
      </c>
      <c r="Y313" s="117" t="str">
        <f t="shared" ca="true" si="78"/>
        <v/>
      </c>
      <c r="Z313" s="115"/>
      <c r="AA313" s="115"/>
      <c r="AB313" s="118" t="str">
        <f t="shared" ca="true" si="79"/>
        <v/>
      </c>
    </row>
    <row r="314" x14ac:dyDescent="0.2">
      <c r="A314" s="113"/>
      <c r="B314" s="594"/>
      <c r="C314" s="595"/>
      <c r="D314" s="28" t="str">
        <f t="shared" ca="true" si="65"/>
        <v/>
      </c>
      <c r="E314" s="117" t="str">
        <f t="shared" ca="true" si="66"/>
        <v/>
      </c>
      <c r="F314" s="115"/>
      <c r="G314" s="115"/>
      <c r="H314" s="118" t="str">
        <f t="shared" ca="true" si="67"/>
        <v/>
      </c>
      <c r="I314" s="28" t="str">
        <f t="shared" ca="true" si="68"/>
        <v/>
      </c>
      <c r="J314" s="117" t="str">
        <f t="shared" ca="true" si="69"/>
        <v/>
      </c>
      <c r="K314" s="115"/>
      <c r="L314" s="115"/>
      <c r="M314" s="118" t="str">
        <f t="shared" ca="true" si="70"/>
        <v/>
      </c>
      <c r="N314" s="28" t="str">
        <f t="shared" ca="true" si="71"/>
        <v/>
      </c>
      <c r="O314" s="117" t="str">
        <f t="shared" ca="true" si="72"/>
        <v/>
      </c>
      <c r="P314" s="115"/>
      <c r="Q314" s="115"/>
      <c r="R314" s="118" t="str">
        <f t="shared" ca="true" si="73"/>
        <v/>
      </c>
      <c r="S314" s="28" t="str">
        <f t="shared" ca="true" si="74"/>
        <v/>
      </c>
      <c r="T314" s="117" t="str">
        <f t="shared" ca="true" si="75"/>
        <v/>
      </c>
      <c r="U314" s="115"/>
      <c r="V314" s="115"/>
      <c r="W314" s="118" t="str">
        <f t="shared" ca="true" si="76"/>
        <v/>
      </c>
      <c r="X314" s="28" t="str">
        <f t="shared" ca="true" si="77"/>
        <v/>
      </c>
      <c r="Y314" s="117" t="str">
        <f t="shared" ca="true" si="78"/>
        <v/>
      </c>
      <c r="Z314" s="115"/>
      <c r="AA314" s="115"/>
      <c r="AB314" s="118" t="str">
        <f t="shared" ca="true" si="79"/>
        <v/>
      </c>
    </row>
    <row r="315" x14ac:dyDescent="0.2">
      <c r="A315" s="113"/>
      <c r="B315" s="594"/>
      <c r="C315" s="595"/>
      <c r="D315" s="28" t="str">
        <f t="shared" ca="true" si="65"/>
        <v/>
      </c>
      <c r="E315" s="117" t="str">
        <f t="shared" ca="true" si="66"/>
        <v/>
      </c>
      <c r="F315" s="115"/>
      <c r="G315" s="115"/>
      <c r="H315" s="118" t="str">
        <f t="shared" ca="true" si="67"/>
        <v/>
      </c>
      <c r="I315" s="28" t="str">
        <f t="shared" ca="true" si="68"/>
        <v/>
      </c>
      <c r="J315" s="117" t="str">
        <f t="shared" ca="true" si="69"/>
        <v/>
      </c>
      <c r="K315" s="115"/>
      <c r="L315" s="115"/>
      <c r="M315" s="118" t="str">
        <f t="shared" ca="true" si="70"/>
        <v/>
      </c>
      <c r="N315" s="28" t="str">
        <f t="shared" ca="true" si="71"/>
        <v/>
      </c>
      <c r="O315" s="117" t="str">
        <f t="shared" ca="true" si="72"/>
        <v/>
      </c>
      <c r="P315" s="115"/>
      <c r="Q315" s="115"/>
      <c r="R315" s="118" t="str">
        <f t="shared" ca="true" si="73"/>
        <v/>
      </c>
      <c r="S315" s="28" t="str">
        <f t="shared" ca="true" si="74"/>
        <v/>
      </c>
      <c r="T315" s="117" t="str">
        <f t="shared" ca="true" si="75"/>
        <v/>
      </c>
      <c r="U315" s="115"/>
      <c r="V315" s="115"/>
      <c r="W315" s="118" t="str">
        <f t="shared" ca="true" si="76"/>
        <v/>
      </c>
      <c r="X315" s="28" t="str">
        <f t="shared" ca="true" si="77"/>
        <v/>
      </c>
      <c r="Y315" s="117" t="str">
        <f t="shared" ca="true" si="78"/>
        <v/>
      </c>
      <c r="Z315" s="115"/>
      <c r="AA315" s="115"/>
      <c r="AB315" s="118" t="str">
        <f t="shared" ca="true" si="79"/>
        <v/>
      </c>
    </row>
    <row r="316" x14ac:dyDescent="0.2">
      <c r="A316" s="113"/>
      <c r="B316" s="596"/>
      <c r="C316" s="597"/>
      <c r="D316" s="29" t="str">
        <f t="shared" ca="true" si="65"/>
        <v/>
      </c>
      <c r="E316" s="120" t="str">
        <f t="shared" ca="true" si="66"/>
        <v/>
      </c>
      <c r="F316" s="121"/>
      <c r="G316" s="122"/>
      <c r="H316" s="123" t="str">
        <f t="shared" ca="true" si="67"/>
        <v/>
      </c>
      <c r="I316" s="29" t="str">
        <f t="shared" ca="true" si="68"/>
        <v/>
      </c>
      <c r="J316" s="120" t="str">
        <f t="shared" ca="true" si="69"/>
        <v/>
      </c>
      <c r="K316" s="121"/>
      <c r="L316" s="122"/>
      <c r="M316" s="123" t="str">
        <f t="shared" ca="true" si="70"/>
        <v/>
      </c>
      <c r="N316" s="29" t="str">
        <f t="shared" ca="true" si="71"/>
        <v/>
      </c>
      <c r="O316" s="120" t="str">
        <f t="shared" ca="true" si="72"/>
        <v/>
      </c>
      <c r="P316" s="121"/>
      <c r="Q316" s="122"/>
      <c r="R316" s="123" t="str">
        <f t="shared" ca="true" si="73"/>
        <v/>
      </c>
      <c r="S316" s="29" t="str">
        <f t="shared" ca="true" si="74"/>
        <v/>
      </c>
      <c r="T316" s="120" t="str">
        <f t="shared" ca="true" si="75"/>
        <v/>
      </c>
      <c r="U316" s="121"/>
      <c r="V316" s="122"/>
      <c r="W316" s="123" t="str">
        <f t="shared" ca="true" si="76"/>
        <v/>
      </c>
      <c r="X316" s="29" t="str">
        <f t="shared" ca="true" si="77"/>
        <v/>
      </c>
      <c r="Y316" s="120" t="str">
        <f t="shared" ca="true" si="78"/>
        <v/>
      </c>
      <c r="Z316" s="121"/>
      <c r="AA316" s="122"/>
      <c r="AB316" s="123" t="str">
        <f t="shared" ca="true" si="79"/>
        <v/>
      </c>
    </row>
    <row r="317" ht="11.25" customHeight="true" x14ac:dyDescent="0.2"/>
    <row r="318" ht="22.5" customHeight="true" x14ac:dyDescent="0.25">
      <c r="B318" s="2803" t="str">
        <f>CONCATENATE("Rural use of drinking water sources, ",C299,"–",C300)</f>
        <v>Rural use of drinking water sources, 2000–2020</v>
      </c>
      <c r="C318" s="2804"/>
      <c r="D318" s="2804"/>
      <c r="E318" s="2804"/>
      <c r="F318" s="2804"/>
      <c r="G318" s="2804"/>
      <c r="H318" s="2804"/>
      <c r="I318" s="2804"/>
      <c r="J318" s="2804"/>
      <c r="K318" s="2804"/>
      <c r="L318" s="2805"/>
      <c r="N318" s="124"/>
      <c r="O318" s="124"/>
      <c r="P318" s="124"/>
      <c r="Q318" s="124"/>
      <c r="R318" s="124"/>
      <c r="S318" s="2826" t="s">
        <v>11</v>
      </c>
      <c r="T318" s="2827"/>
      <c r="U318" s="2827"/>
      <c r="V318" s="2827"/>
      <c r="W318" s="2828"/>
      <c r="X318" s="124"/>
      <c r="Y318" s="124"/>
      <c r="Z318" s="124"/>
      <c r="AA318" s="124"/>
      <c r="AB318" s="12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62" customWidth="true"/>
    <col min="6" max="7" width="9" style="65" customWidth="true"/>
    <col min="8" max="38" width="9" style="62" customWidth="true"/>
    <col min="39" max="261" width="9.140625" style="62"/>
    <col min="262" max="262" width="5" style="62" customWidth="true"/>
    <col min="263" max="263" width="13.85546875" style="62" customWidth="true"/>
    <col min="264" max="265" width="6.28515625" style="62" customWidth="true"/>
    <col min="266" max="267" width="7" style="62" customWidth="true"/>
    <col min="268" max="274" width="6.28515625" style="62" customWidth="true"/>
    <col min="275" max="517" width="9.140625" style="62"/>
    <col min="518" max="518" width="5" style="62" customWidth="true"/>
    <col min="519" max="519" width="13.85546875" style="62" customWidth="true"/>
    <col min="520" max="521" width="6.28515625" style="62" customWidth="true"/>
    <col min="522" max="523" width="7" style="62" customWidth="true"/>
    <col min="524" max="530" width="6.28515625" style="62" customWidth="true"/>
    <col min="531" max="773" width="9.140625" style="62"/>
    <col min="774" max="774" width="5" style="62" customWidth="true"/>
    <col min="775" max="775" width="13.85546875" style="62" customWidth="true"/>
    <col min="776" max="777" width="6.28515625" style="62" customWidth="true"/>
    <col min="778" max="779" width="7" style="62" customWidth="true"/>
    <col min="780" max="786" width="6.28515625" style="62" customWidth="true"/>
    <col min="787" max="1029" width="9.140625" style="62"/>
    <col min="1030" max="1030" width="5" style="62" customWidth="true"/>
    <col min="1031" max="1031" width="13.85546875" style="62" customWidth="true"/>
    <col min="1032" max="1033" width="6.28515625" style="62" customWidth="true"/>
    <col min="1034" max="1035" width="7" style="62" customWidth="true"/>
    <col min="1036" max="1042" width="6.28515625" style="62" customWidth="true"/>
    <col min="1043" max="1285" width="9.140625" style="62"/>
    <col min="1286" max="1286" width="5" style="62" customWidth="true"/>
    <col min="1287" max="1287" width="13.85546875" style="62" customWidth="true"/>
    <col min="1288" max="1289" width="6.28515625" style="62" customWidth="true"/>
    <col min="1290" max="1291" width="7" style="62" customWidth="true"/>
    <col min="1292" max="1298" width="6.28515625" style="62" customWidth="true"/>
    <col min="1299" max="1541" width="9.140625" style="62"/>
    <col min="1542" max="1542" width="5" style="62" customWidth="true"/>
    <col min="1543" max="1543" width="13.85546875" style="62" customWidth="true"/>
    <col min="1544" max="1545" width="6.28515625" style="62" customWidth="true"/>
    <col min="1546" max="1547" width="7" style="62" customWidth="true"/>
    <col min="1548" max="1554" width="6.28515625" style="62" customWidth="true"/>
    <col min="1555" max="1797" width="9.140625" style="62"/>
    <col min="1798" max="1798" width="5" style="62" customWidth="true"/>
    <col min="1799" max="1799" width="13.85546875" style="62" customWidth="true"/>
    <col min="1800" max="1801" width="6.28515625" style="62" customWidth="true"/>
    <col min="1802" max="1803" width="7" style="62" customWidth="true"/>
    <col min="1804" max="1810" width="6.28515625" style="62" customWidth="true"/>
    <col min="1811" max="2053" width="9.140625" style="62"/>
    <col min="2054" max="2054" width="5" style="62" customWidth="true"/>
    <col min="2055" max="2055" width="13.85546875" style="62" customWidth="true"/>
    <col min="2056" max="2057" width="6.28515625" style="62" customWidth="true"/>
    <col min="2058" max="2059" width="7" style="62" customWidth="true"/>
    <col min="2060" max="2066" width="6.28515625" style="62" customWidth="true"/>
    <col min="2067" max="2309" width="9.140625" style="62"/>
    <col min="2310" max="2310" width="5" style="62" customWidth="true"/>
    <col min="2311" max="2311" width="13.85546875" style="62" customWidth="true"/>
    <col min="2312" max="2313" width="6.28515625" style="62" customWidth="true"/>
    <col min="2314" max="2315" width="7" style="62" customWidth="true"/>
    <col min="2316" max="2322" width="6.28515625" style="62" customWidth="true"/>
    <col min="2323" max="2565" width="9.140625" style="62"/>
    <col min="2566" max="2566" width="5" style="62" customWidth="true"/>
    <col min="2567" max="2567" width="13.85546875" style="62" customWidth="true"/>
    <col min="2568" max="2569" width="6.28515625" style="62" customWidth="true"/>
    <col min="2570" max="2571" width="7" style="62" customWidth="true"/>
    <col min="2572" max="2578" width="6.28515625" style="62" customWidth="true"/>
    <col min="2579" max="2821" width="9.140625" style="62"/>
    <col min="2822" max="2822" width="5" style="62" customWidth="true"/>
    <col min="2823" max="2823" width="13.85546875" style="62" customWidth="true"/>
    <col min="2824" max="2825" width="6.28515625" style="62" customWidth="true"/>
    <col min="2826" max="2827" width="7" style="62" customWidth="true"/>
    <col min="2828" max="2834" width="6.28515625" style="62" customWidth="true"/>
    <col min="2835" max="3077" width="9.140625" style="62"/>
    <col min="3078" max="3078" width="5" style="62" customWidth="true"/>
    <col min="3079" max="3079" width="13.85546875" style="62" customWidth="true"/>
    <col min="3080" max="3081" width="6.28515625" style="62" customWidth="true"/>
    <col min="3082" max="3083" width="7" style="62" customWidth="true"/>
    <col min="3084" max="3090" width="6.28515625" style="62" customWidth="true"/>
    <col min="3091" max="3333" width="9.140625" style="62"/>
    <col min="3334" max="3334" width="5" style="62" customWidth="true"/>
    <col min="3335" max="3335" width="13.85546875" style="62" customWidth="true"/>
    <col min="3336" max="3337" width="6.28515625" style="62" customWidth="true"/>
    <col min="3338" max="3339" width="7" style="62" customWidth="true"/>
    <col min="3340" max="3346" width="6.28515625" style="62" customWidth="true"/>
    <col min="3347" max="3589" width="9.140625" style="62"/>
    <col min="3590" max="3590" width="5" style="62" customWidth="true"/>
    <col min="3591" max="3591" width="13.85546875" style="62" customWidth="true"/>
    <col min="3592" max="3593" width="6.28515625" style="62" customWidth="true"/>
    <col min="3594" max="3595" width="7" style="62" customWidth="true"/>
    <col min="3596" max="3602" width="6.28515625" style="62" customWidth="true"/>
    <col min="3603" max="3845" width="9.140625" style="62"/>
    <col min="3846" max="3846" width="5" style="62" customWidth="true"/>
    <col min="3847" max="3847" width="13.85546875" style="62" customWidth="true"/>
    <col min="3848" max="3849" width="6.28515625" style="62" customWidth="true"/>
    <col min="3850" max="3851" width="7" style="62" customWidth="true"/>
    <col min="3852" max="3858" width="6.28515625" style="62" customWidth="true"/>
    <col min="3859" max="4101" width="9.140625" style="62"/>
    <col min="4102" max="4102" width="5" style="62" customWidth="true"/>
    <col min="4103" max="4103" width="13.85546875" style="62" customWidth="true"/>
    <col min="4104" max="4105" width="6.28515625" style="62" customWidth="true"/>
    <col min="4106" max="4107" width="7" style="62" customWidth="true"/>
    <col min="4108" max="4114" width="6.28515625" style="62" customWidth="true"/>
    <col min="4115" max="4357" width="9.140625" style="62"/>
    <col min="4358" max="4358" width="5" style="62" customWidth="true"/>
    <col min="4359" max="4359" width="13.85546875" style="62" customWidth="true"/>
    <col min="4360" max="4361" width="6.28515625" style="62" customWidth="true"/>
    <col min="4362" max="4363" width="7" style="62" customWidth="true"/>
    <col min="4364" max="4370" width="6.28515625" style="62" customWidth="true"/>
    <col min="4371" max="4613" width="9.140625" style="62"/>
    <col min="4614" max="4614" width="5" style="62" customWidth="true"/>
    <col min="4615" max="4615" width="13.85546875" style="62" customWidth="true"/>
    <col min="4616" max="4617" width="6.28515625" style="62" customWidth="true"/>
    <col min="4618" max="4619" width="7" style="62" customWidth="true"/>
    <col min="4620" max="4626" width="6.28515625" style="62" customWidth="true"/>
    <col min="4627" max="4869" width="9.140625" style="62"/>
    <col min="4870" max="4870" width="5" style="62" customWidth="true"/>
    <col min="4871" max="4871" width="13.85546875" style="62" customWidth="true"/>
    <col min="4872" max="4873" width="6.28515625" style="62" customWidth="true"/>
    <col min="4874" max="4875" width="7" style="62" customWidth="true"/>
    <col min="4876" max="4882" width="6.28515625" style="62" customWidth="true"/>
    <col min="4883" max="5125" width="9.140625" style="62"/>
    <col min="5126" max="5126" width="5" style="62" customWidth="true"/>
    <col min="5127" max="5127" width="13.85546875" style="62" customWidth="true"/>
    <col min="5128" max="5129" width="6.28515625" style="62" customWidth="true"/>
    <col min="5130" max="5131" width="7" style="62" customWidth="true"/>
    <col min="5132" max="5138" width="6.28515625" style="62" customWidth="true"/>
    <col min="5139" max="5381" width="9.140625" style="62"/>
    <col min="5382" max="5382" width="5" style="62" customWidth="true"/>
    <col min="5383" max="5383" width="13.85546875" style="62" customWidth="true"/>
    <col min="5384" max="5385" width="6.28515625" style="62" customWidth="true"/>
    <col min="5386" max="5387" width="7" style="62" customWidth="true"/>
    <col min="5388" max="5394" width="6.28515625" style="62" customWidth="true"/>
    <col min="5395" max="5637" width="9.140625" style="62"/>
    <col min="5638" max="5638" width="5" style="62" customWidth="true"/>
    <col min="5639" max="5639" width="13.85546875" style="62" customWidth="true"/>
    <col min="5640" max="5641" width="6.28515625" style="62" customWidth="true"/>
    <col min="5642" max="5643" width="7" style="62" customWidth="true"/>
    <col min="5644" max="5650" width="6.28515625" style="62" customWidth="true"/>
    <col min="5651" max="5893" width="9.140625" style="62"/>
    <col min="5894" max="5894" width="5" style="62" customWidth="true"/>
    <col min="5895" max="5895" width="13.85546875" style="62" customWidth="true"/>
    <col min="5896" max="5897" width="6.28515625" style="62" customWidth="true"/>
    <col min="5898" max="5899" width="7" style="62" customWidth="true"/>
    <col min="5900" max="5906" width="6.28515625" style="62" customWidth="true"/>
    <col min="5907" max="6149" width="9.140625" style="62"/>
    <col min="6150" max="6150" width="5" style="62" customWidth="true"/>
    <col min="6151" max="6151" width="13.85546875" style="62" customWidth="true"/>
    <col min="6152" max="6153" width="6.28515625" style="62" customWidth="true"/>
    <col min="6154" max="6155" width="7" style="62" customWidth="true"/>
    <col min="6156" max="6162" width="6.28515625" style="62" customWidth="true"/>
    <col min="6163" max="6405" width="9.140625" style="62"/>
    <col min="6406" max="6406" width="5" style="62" customWidth="true"/>
    <col min="6407" max="6407" width="13.85546875" style="62" customWidth="true"/>
    <col min="6408" max="6409" width="6.28515625" style="62" customWidth="true"/>
    <col min="6410" max="6411" width="7" style="62" customWidth="true"/>
    <col min="6412" max="6418" width="6.28515625" style="62" customWidth="true"/>
    <col min="6419" max="6661" width="9.140625" style="62"/>
    <col min="6662" max="6662" width="5" style="62" customWidth="true"/>
    <col min="6663" max="6663" width="13.85546875" style="62" customWidth="true"/>
    <col min="6664" max="6665" width="6.28515625" style="62" customWidth="true"/>
    <col min="6666" max="6667" width="7" style="62" customWidth="true"/>
    <col min="6668" max="6674" width="6.28515625" style="62" customWidth="true"/>
    <col min="6675" max="6917" width="9.140625" style="62"/>
    <col min="6918" max="6918" width="5" style="62" customWidth="true"/>
    <col min="6919" max="6919" width="13.85546875" style="62" customWidth="true"/>
    <col min="6920" max="6921" width="6.28515625" style="62" customWidth="true"/>
    <col min="6922" max="6923" width="7" style="62" customWidth="true"/>
    <col min="6924" max="6930" width="6.28515625" style="62" customWidth="true"/>
    <col min="6931" max="7173" width="9.140625" style="62"/>
    <col min="7174" max="7174" width="5" style="62" customWidth="true"/>
    <col min="7175" max="7175" width="13.85546875" style="62" customWidth="true"/>
    <col min="7176" max="7177" width="6.28515625" style="62" customWidth="true"/>
    <col min="7178" max="7179" width="7" style="62" customWidth="true"/>
    <col min="7180" max="7186" width="6.28515625" style="62" customWidth="true"/>
    <col min="7187" max="7429" width="9.140625" style="62"/>
    <col min="7430" max="7430" width="5" style="62" customWidth="true"/>
    <col min="7431" max="7431" width="13.85546875" style="62" customWidth="true"/>
    <col min="7432" max="7433" width="6.28515625" style="62" customWidth="true"/>
    <col min="7434" max="7435" width="7" style="62" customWidth="true"/>
    <col min="7436" max="7442" width="6.28515625" style="62" customWidth="true"/>
    <col min="7443" max="7685" width="9.140625" style="62"/>
    <col min="7686" max="7686" width="5" style="62" customWidth="true"/>
    <col min="7687" max="7687" width="13.85546875" style="62" customWidth="true"/>
    <col min="7688" max="7689" width="6.28515625" style="62" customWidth="true"/>
    <col min="7690" max="7691" width="7" style="62" customWidth="true"/>
    <col min="7692" max="7698" width="6.28515625" style="62" customWidth="true"/>
    <col min="7699" max="7941" width="9.140625" style="62"/>
    <col min="7942" max="7942" width="5" style="62" customWidth="true"/>
    <col min="7943" max="7943" width="13.85546875" style="62" customWidth="true"/>
    <col min="7944" max="7945" width="6.28515625" style="62" customWidth="true"/>
    <col min="7946" max="7947" width="7" style="62" customWidth="true"/>
    <col min="7948" max="7954" width="6.28515625" style="62" customWidth="true"/>
    <col min="7955" max="8197" width="9.140625" style="62"/>
    <col min="8198" max="8198" width="5" style="62" customWidth="true"/>
    <col min="8199" max="8199" width="13.85546875" style="62" customWidth="true"/>
    <col min="8200" max="8201" width="6.28515625" style="62" customWidth="true"/>
    <col min="8202" max="8203" width="7" style="62" customWidth="true"/>
    <col min="8204" max="8210" width="6.28515625" style="62" customWidth="true"/>
    <col min="8211" max="8453" width="9.140625" style="62"/>
    <col min="8454" max="8454" width="5" style="62" customWidth="true"/>
    <col min="8455" max="8455" width="13.85546875" style="62" customWidth="true"/>
    <col min="8456" max="8457" width="6.28515625" style="62" customWidth="true"/>
    <col min="8458" max="8459" width="7" style="62" customWidth="true"/>
    <col min="8460" max="8466" width="6.28515625" style="62" customWidth="true"/>
    <col min="8467" max="8709" width="9.140625" style="62"/>
    <col min="8710" max="8710" width="5" style="62" customWidth="true"/>
    <col min="8711" max="8711" width="13.85546875" style="62" customWidth="true"/>
    <col min="8712" max="8713" width="6.28515625" style="62" customWidth="true"/>
    <col min="8714" max="8715" width="7" style="62" customWidth="true"/>
    <col min="8716" max="8722" width="6.28515625" style="62" customWidth="true"/>
    <col min="8723" max="8965" width="9.140625" style="62"/>
    <col min="8966" max="8966" width="5" style="62" customWidth="true"/>
    <col min="8967" max="8967" width="13.85546875" style="62" customWidth="true"/>
    <col min="8968" max="8969" width="6.28515625" style="62" customWidth="true"/>
    <col min="8970" max="8971" width="7" style="62" customWidth="true"/>
    <col min="8972" max="8978" width="6.28515625" style="62" customWidth="true"/>
    <col min="8979" max="9221" width="9.140625" style="62"/>
    <col min="9222" max="9222" width="5" style="62" customWidth="true"/>
    <col min="9223" max="9223" width="13.85546875" style="62" customWidth="true"/>
    <col min="9224" max="9225" width="6.28515625" style="62" customWidth="true"/>
    <col min="9226" max="9227" width="7" style="62" customWidth="true"/>
    <col min="9228" max="9234" width="6.28515625" style="62" customWidth="true"/>
    <col min="9235" max="9477" width="9.140625" style="62"/>
    <col min="9478" max="9478" width="5" style="62" customWidth="true"/>
    <col min="9479" max="9479" width="13.85546875" style="62" customWidth="true"/>
    <col min="9480" max="9481" width="6.28515625" style="62" customWidth="true"/>
    <col min="9482" max="9483" width="7" style="62" customWidth="true"/>
    <col min="9484" max="9490" width="6.28515625" style="62" customWidth="true"/>
    <col min="9491" max="9733" width="9.140625" style="62"/>
    <col min="9734" max="9734" width="5" style="62" customWidth="true"/>
    <col min="9735" max="9735" width="13.85546875" style="62" customWidth="true"/>
    <col min="9736" max="9737" width="6.28515625" style="62" customWidth="true"/>
    <col min="9738" max="9739" width="7" style="62" customWidth="true"/>
    <col min="9740" max="9746" width="6.28515625" style="62" customWidth="true"/>
    <col min="9747" max="9989" width="9.140625" style="62"/>
    <col min="9990" max="9990" width="5" style="62" customWidth="true"/>
    <col min="9991" max="9991" width="13.85546875" style="62" customWidth="true"/>
    <col min="9992" max="9993" width="6.28515625" style="62" customWidth="true"/>
    <col min="9994" max="9995" width="7" style="62" customWidth="true"/>
    <col min="9996" max="10002" width="6.28515625" style="62" customWidth="true"/>
    <col min="10003" max="10245" width="9.140625" style="62"/>
    <col min="10246" max="10246" width="5" style="62" customWidth="true"/>
    <col min="10247" max="10247" width="13.85546875" style="62" customWidth="true"/>
    <col min="10248" max="10249" width="6.28515625" style="62" customWidth="true"/>
    <col min="10250" max="10251" width="7" style="62" customWidth="true"/>
    <col min="10252" max="10258" width="6.28515625" style="62" customWidth="true"/>
    <col min="10259" max="10501" width="9.140625" style="62"/>
    <col min="10502" max="10502" width="5" style="62" customWidth="true"/>
    <col min="10503" max="10503" width="13.85546875" style="62" customWidth="true"/>
    <col min="10504" max="10505" width="6.28515625" style="62" customWidth="true"/>
    <col min="10506" max="10507" width="7" style="62" customWidth="true"/>
    <col min="10508" max="10514" width="6.28515625" style="62" customWidth="true"/>
    <col min="10515" max="10757" width="9.140625" style="62"/>
    <col min="10758" max="10758" width="5" style="62" customWidth="true"/>
    <col min="10759" max="10759" width="13.85546875" style="62" customWidth="true"/>
    <col min="10760" max="10761" width="6.28515625" style="62" customWidth="true"/>
    <col min="10762" max="10763" width="7" style="62" customWidth="true"/>
    <col min="10764" max="10770" width="6.28515625" style="62" customWidth="true"/>
    <col min="10771" max="11013" width="9.140625" style="62"/>
    <col min="11014" max="11014" width="5" style="62" customWidth="true"/>
    <col min="11015" max="11015" width="13.85546875" style="62" customWidth="true"/>
    <col min="11016" max="11017" width="6.28515625" style="62" customWidth="true"/>
    <col min="11018" max="11019" width="7" style="62" customWidth="true"/>
    <col min="11020" max="11026" width="6.28515625" style="62" customWidth="true"/>
    <col min="11027" max="11269" width="9.140625" style="62"/>
    <col min="11270" max="11270" width="5" style="62" customWidth="true"/>
    <col min="11271" max="11271" width="13.85546875" style="62" customWidth="true"/>
    <col min="11272" max="11273" width="6.28515625" style="62" customWidth="true"/>
    <col min="11274" max="11275" width="7" style="62" customWidth="true"/>
    <col min="11276" max="11282" width="6.28515625" style="62" customWidth="true"/>
    <col min="11283" max="11525" width="9.140625" style="62"/>
    <col min="11526" max="11526" width="5" style="62" customWidth="true"/>
    <col min="11527" max="11527" width="13.85546875" style="62" customWidth="true"/>
    <col min="11528" max="11529" width="6.28515625" style="62" customWidth="true"/>
    <col min="11530" max="11531" width="7" style="62" customWidth="true"/>
    <col min="11532" max="11538" width="6.28515625" style="62" customWidth="true"/>
    <col min="11539" max="11781" width="9.140625" style="62"/>
    <col min="11782" max="11782" width="5" style="62" customWidth="true"/>
    <col min="11783" max="11783" width="13.85546875" style="62" customWidth="true"/>
    <col min="11784" max="11785" width="6.28515625" style="62" customWidth="true"/>
    <col min="11786" max="11787" width="7" style="62" customWidth="true"/>
    <col min="11788" max="11794" width="6.28515625" style="62" customWidth="true"/>
    <col min="11795" max="12037" width="9.140625" style="62"/>
    <col min="12038" max="12038" width="5" style="62" customWidth="true"/>
    <col min="12039" max="12039" width="13.85546875" style="62" customWidth="true"/>
    <col min="12040" max="12041" width="6.28515625" style="62" customWidth="true"/>
    <col min="12042" max="12043" width="7" style="62" customWidth="true"/>
    <col min="12044" max="12050" width="6.28515625" style="62" customWidth="true"/>
    <col min="12051" max="12293" width="9.140625" style="62"/>
    <col min="12294" max="12294" width="5" style="62" customWidth="true"/>
    <col min="12295" max="12295" width="13.85546875" style="62" customWidth="true"/>
    <col min="12296" max="12297" width="6.28515625" style="62" customWidth="true"/>
    <col min="12298" max="12299" width="7" style="62" customWidth="true"/>
    <col min="12300" max="12306" width="6.28515625" style="62" customWidth="true"/>
    <col min="12307" max="12549" width="9.140625" style="62"/>
    <col min="12550" max="12550" width="5" style="62" customWidth="true"/>
    <col min="12551" max="12551" width="13.85546875" style="62" customWidth="true"/>
    <col min="12552" max="12553" width="6.28515625" style="62" customWidth="true"/>
    <col min="12554" max="12555" width="7" style="62" customWidth="true"/>
    <col min="12556" max="12562" width="6.28515625" style="62" customWidth="true"/>
    <col min="12563" max="12805" width="9.140625" style="62"/>
    <col min="12806" max="12806" width="5" style="62" customWidth="true"/>
    <col min="12807" max="12807" width="13.85546875" style="62" customWidth="true"/>
    <col min="12808" max="12809" width="6.28515625" style="62" customWidth="true"/>
    <col min="12810" max="12811" width="7" style="62" customWidth="true"/>
    <col min="12812" max="12818" width="6.28515625" style="62" customWidth="true"/>
    <col min="12819" max="13061" width="9.140625" style="62"/>
    <col min="13062" max="13062" width="5" style="62" customWidth="true"/>
    <col min="13063" max="13063" width="13.85546875" style="62" customWidth="true"/>
    <col min="13064" max="13065" width="6.28515625" style="62" customWidth="true"/>
    <col min="13066" max="13067" width="7" style="62" customWidth="true"/>
    <col min="13068" max="13074" width="6.28515625" style="62" customWidth="true"/>
    <col min="13075" max="13317" width="9.140625" style="62"/>
    <col min="13318" max="13318" width="5" style="62" customWidth="true"/>
    <col min="13319" max="13319" width="13.85546875" style="62" customWidth="true"/>
    <col min="13320" max="13321" width="6.28515625" style="62" customWidth="true"/>
    <col min="13322" max="13323" width="7" style="62" customWidth="true"/>
    <col min="13324" max="13330" width="6.28515625" style="62" customWidth="true"/>
    <col min="13331" max="13573" width="9.140625" style="62"/>
    <col min="13574" max="13574" width="5" style="62" customWidth="true"/>
    <col min="13575" max="13575" width="13.85546875" style="62" customWidth="true"/>
    <col min="13576" max="13577" width="6.28515625" style="62" customWidth="true"/>
    <col min="13578" max="13579" width="7" style="62" customWidth="true"/>
    <col min="13580" max="13586" width="6.28515625" style="62" customWidth="true"/>
    <col min="13587" max="13829" width="9.140625" style="62"/>
    <col min="13830" max="13830" width="5" style="62" customWidth="true"/>
    <col min="13831" max="13831" width="13.85546875" style="62" customWidth="true"/>
    <col min="13832" max="13833" width="6.28515625" style="62" customWidth="true"/>
    <col min="13834" max="13835" width="7" style="62" customWidth="true"/>
    <col min="13836" max="13842" width="6.28515625" style="62" customWidth="true"/>
    <col min="13843" max="14085" width="9.140625" style="62"/>
    <col min="14086" max="14086" width="5" style="62" customWidth="true"/>
    <col min="14087" max="14087" width="13.85546875" style="62" customWidth="true"/>
    <col min="14088" max="14089" width="6.28515625" style="62" customWidth="true"/>
    <col min="14090" max="14091" width="7" style="62" customWidth="true"/>
    <col min="14092" max="14098" width="6.28515625" style="62" customWidth="true"/>
    <col min="14099" max="14341" width="9.140625" style="62"/>
    <col min="14342" max="14342" width="5" style="62" customWidth="true"/>
    <col min="14343" max="14343" width="13.85546875" style="62" customWidth="true"/>
    <col min="14344" max="14345" width="6.28515625" style="62" customWidth="true"/>
    <col min="14346" max="14347" width="7" style="62" customWidth="true"/>
    <col min="14348" max="14354" width="6.28515625" style="62" customWidth="true"/>
    <col min="14355" max="14597" width="9.140625" style="62"/>
    <col min="14598" max="14598" width="5" style="62" customWidth="true"/>
    <col min="14599" max="14599" width="13.85546875" style="62" customWidth="true"/>
    <col min="14600" max="14601" width="6.28515625" style="62" customWidth="true"/>
    <col min="14602" max="14603" width="7" style="62" customWidth="true"/>
    <col min="14604" max="14610" width="6.28515625" style="62" customWidth="true"/>
    <col min="14611" max="14853" width="9.140625" style="62"/>
    <col min="14854" max="14854" width="5" style="62" customWidth="true"/>
    <col min="14855" max="14855" width="13.85546875" style="62" customWidth="true"/>
    <col min="14856" max="14857" width="6.28515625" style="62" customWidth="true"/>
    <col min="14858" max="14859" width="7" style="62" customWidth="true"/>
    <col min="14860" max="14866" width="6.28515625" style="62" customWidth="true"/>
    <col min="14867" max="15109" width="9.140625" style="62"/>
    <col min="15110" max="15110" width="5" style="62" customWidth="true"/>
    <col min="15111" max="15111" width="13.85546875" style="62" customWidth="true"/>
    <col min="15112" max="15113" width="6.28515625" style="62" customWidth="true"/>
    <col min="15114" max="15115" width="7" style="62" customWidth="true"/>
    <col min="15116" max="15122" width="6.28515625" style="62" customWidth="true"/>
    <col min="15123" max="15365" width="9.140625" style="62"/>
    <col min="15366" max="15366" width="5" style="62" customWidth="true"/>
    <col min="15367" max="15367" width="13.85546875" style="62" customWidth="true"/>
    <col min="15368" max="15369" width="6.28515625" style="62" customWidth="true"/>
    <col min="15370" max="15371" width="7" style="62" customWidth="true"/>
    <col min="15372" max="15378" width="6.28515625" style="62" customWidth="true"/>
    <col min="15379" max="15621" width="9.140625" style="62"/>
    <col min="15622" max="15622" width="5" style="62" customWidth="true"/>
    <col min="15623" max="15623" width="13.85546875" style="62" customWidth="true"/>
    <col min="15624" max="15625" width="6.28515625" style="62" customWidth="true"/>
    <col min="15626" max="15627" width="7" style="62" customWidth="true"/>
    <col min="15628" max="15634" width="6.28515625" style="62" customWidth="true"/>
    <col min="15635" max="15877" width="9.140625" style="62"/>
    <col min="15878" max="15878" width="5" style="62" customWidth="true"/>
    <col min="15879" max="15879" width="13.85546875" style="62" customWidth="true"/>
    <col min="15880" max="15881" width="6.28515625" style="62" customWidth="true"/>
    <col min="15882" max="15883" width="7" style="62" customWidth="true"/>
    <col min="15884" max="15890" width="6.28515625" style="62" customWidth="true"/>
    <col min="15891" max="16133" width="9.140625" style="62"/>
    <col min="16134" max="16134" width="5" style="62" customWidth="true"/>
    <col min="16135" max="16135" width="13.85546875" style="62" customWidth="true"/>
    <col min="16136" max="16137" width="6.28515625" style="62" customWidth="true"/>
    <col min="16138" max="16139" width="7" style="62" customWidth="true"/>
    <col min="16140" max="16146" width="6.28515625" style="62" customWidth="true"/>
    <col min="16147" max="16384" width="9.140625" style="62"/>
  </cols>
  <sheetData>
    <row r="4" ht="28.5" customHeight="true" x14ac:dyDescent="0.2">
      <c r="B4" s="2841" t="s">
        <v>126</v>
      </c>
      <c r="C4" s="2842"/>
      <c r="D4" s="2842"/>
      <c r="E4" s="2842"/>
      <c r="F4" s="2842"/>
      <c r="G4" s="2842"/>
      <c r="H4" s="2842"/>
      <c r="I4" s="2842"/>
      <c r="J4" s="2842"/>
      <c r="K4" s="2842"/>
      <c r="L4" s="2842"/>
      <c r="M4" s="2842"/>
      <c r="N4" s="2842"/>
      <c r="O4" s="2842"/>
      <c r="P4" s="2842"/>
      <c r="Q4" s="2842"/>
      <c r="R4" s="2842"/>
      <c r="S4" s="2842"/>
      <c r="T4" s="2842"/>
      <c r="U4" s="2842"/>
      <c r="V4" s="2842"/>
      <c r="W4" s="2842"/>
      <c r="X4" s="2842"/>
      <c r="Y4" s="2842"/>
    </row>
    <row r="5" ht="28.5" customHeight="true" x14ac:dyDescent="0.2">
      <c r="B5" s="2806" t="str">
        <f ca="true">IF(ISERROR(INDIRECT(CONCATENATE($B105,"!A2"))),"",INDIRECT(CONCATENATE($B105,"!A2")))</f>
        <v>Cameroon</v>
      </c>
      <c r="C5" s="2839"/>
      <c r="D5" s="2839"/>
      <c r="E5" s="2839"/>
      <c r="F5" s="2839"/>
      <c r="G5" s="2839"/>
      <c r="H5" s="2839"/>
      <c r="I5" s="2839"/>
      <c r="J5" s="2839"/>
      <c r="K5" s="2840"/>
      <c r="L5" s="2840"/>
      <c r="M5" s="2840"/>
      <c r="N5" s="2840"/>
      <c r="O5" s="2840"/>
      <c r="P5" s="2840"/>
      <c r="Q5" s="2840"/>
      <c r="R5" s="2840"/>
      <c r="S5" s="2840"/>
      <c r="T5" s="2840"/>
      <c r="U5" s="2840"/>
      <c r="V5" s="2840"/>
      <c r="W5" s="2840"/>
      <c r="X5" s="2840"/>
      <c r="Y5" s="2840"/>
    </row>
    <row r="6" x14ac:dyDescent="0.2">
      <c r="F6" s="62"/>
      <c r="G6" s="62"/>
      <c r="J6" s="63"/>
      <c r="K6" s="63"/>
      <c r="L6" s="63"/>
      <c r="M6" s="63"/>
      <c r="N6" s="63"/>
      <c r="O6" s="63"/>
      <c r="P6" s="63"/>
    </row>
    <row r="7" s="64" customFormat="true" ht="18" x14ac:dyDescent="0.25">
      <c r="B7" s="2803" t="str">
        <f>B118</f>
        <v>National use of sanitation facilities, 2000–2020</v>
      </c>
      <c r="C7" s="2843"/>
      <c r="D7" s="2843"/>
      <c r="E7" s="2843"/>
      <c r="F7" s="2843"/>
      <c r="G7" s="2843"/>
      <c r="H7" s="2843"/>
      <c r="I7" s="2843"/>
      <c r="J7" s="2803" t="str">
        <f>B218</f>
        <v>Urban use of sanitation facilities, 2000–2020</v>
      </c>
      <c r="K7" s="2843"/>
      <c r="L7" s="2843"/>
      <c r="M7" s="2843"/>
      <c r="N7" s="2843"/>
      <c r="O7" s="2843"/>
      <c r="P7" s="2843"/>
      <c r="Q7" s="2843"/>
      <c r="R7" s="2803" t="str">
        <f>B318</f>
        <v>Rural use of sanitation facilities, 2000–2020</v>
      </c>
      <c r="S7" s="2843"/>
      <c r="T7" s="2843"/>
      <c r="U7" s="2843"/>
      <c r="V7" s="2843"/>
      <c r="W7" s="2843"/>
      <c r="X7" s="2843"/>
      <c r="Y7" s="2843"/>
    </row>
    <row r="8" s="64" customFormat="true" x14ac:dyDescent="0.2"/>
    <row r="17" x14ac:dyDescent="0.2">
      <c r="Q17" s="63"/>
      <c r="R17" s="63"/>
      <c r="S17" s="63"/>
      <c r="T17" s="63"/>
      <c r="U17" s="63"/>
      <c r="V17" s="63"/>
    </row>
    <row r="18" x14ac:dyDescent="0.2">
      <c r="Q18" s="63"/>
      <c r="R18" s="63"/>
      <c r="S18" s="63"/>
      <c r="T18" s="63"/>
      <c r="U18" s="63"/>
      <c r="V18" s="63"/>
    </row>
    <row r="19" x14ac:dyDescent="0.2">
      <c r="Q19" s="63"/>
      <c r="R19" s="63"/>
      <c r="S19" s="63"/>
      <c r="T19" s="63"/>
      <c r="U19" s="63"/>
      <c r="V19" s="63"/>
    </row>
    <row r="20" x14ac:dyDescent="0.2">
      <c r="Q20" s="63"/>
      <c r="R20" s="63"/>
      <c r="S20" s="63"/>
      <c r="T20" s="63"/>
      <c r="U20" s="63"/>
      <c r="V20" s="63"/>
    </row>
    <row r="21" x14ac:dyDescent="0.2">
      <c r="Q21" s="63"/>
      <c r="R21" s="63"/>
      <c r="S21" s="63"/>
      <c r="T21" s="63"/>
      <c r="U21" s="63"/>
      <c r="V21" s="63"/>
    </row>
    <row r="22" x14ac:dyDescent="0.2">
      <c r="Q22" s="63"/>
      <c r="R22" s="63"/>
      <c r="S22" s="63"/>
      <c r="T22" s="63"/>
      <c r="U22" s="63"/>
      <c r="V22" s="63"/>
    </row>
    <row r="23" x14ac:dyDescent="0.2">
      <c r="Q23" s="63"/>
      <c r="R23" s="63"/>
      <c r="S23" s="63"/>
      <c r="T23" s="63"/>
      <c r="U23" s="63"/>
      <c r="V23" s="63"/>
    </row>
    <row r="31" s="66" customFormat="true" x14ac:dyDescent="0.2">
      <c r="B31" s="2816" t="str">
        <f ca="true">IF(ISERROR(INDIRECT(CONCATENATE($B105,"!A2"))),"",INDIRECT(CONCATENATE($B105,"!A2")))</f>
        <v>Cameroon</v>
      </c>
      <c r="C31" s="2817"/>
      <c r="D31" s="2817"/>
      <c r="E31" s="2818"/>
      <c r="F31" s="2808" t="s">
        <v>0</v>
      </c>
      <c r="G31" s="2808"/>
      <c r="H31" s="2808"/>
      <c r="I31" s="2809"/>
      <c r="J31" s="2807" t="s">
        <v>1</v>
      </c>
      <c r="K31" s="2808"/>
      <c r="L31" s="2808"/>
      <c r="M31" s="2809"/>
      <c r="N31" s="2807" t="s">
        <v>2</v>
      </c>
      <c r="O31" s="2808"/>
      <c r="P31" s="2808"/>
      <c r="Q31" s="2809"/>
      <c r="R31" s="2807" t="s">
        <v>3</v>
      </c>
      <c r="S31" s="2808"/>
      <c r="T31" s="2808"/>
      <c r="U31" s="2809"/>
      <c r="V31" s="2807" t="s">
        <v>4</v>
      </c>
      <c r="W31" s="2808"/>
      <c r="X31" s="2808"/>
      <c r="Y31" s="2809"/>
    </row>
    <row r="32" s="70" customFormat="true" ht="22.5" customHeight="true" x14ac:dyDescent="0.2">
      <c r="B32" s="2819"/>
      <c r="C32" s="2820"/>
      <c r="D32" s="2820"/>
      <c r="E32" s="2821"/>
      <c r="F32" s="67" t="s">
        <v>15</v>
      </c>
      <c r="G32" s="68" t="s">
        <v>16</v>
      </c>
      <c r="H32" s="68" t="s">
        <v>22</v>
      </c>
      <c r="I32" s="69" t="s">
        <v>19</v>
      </c>
      <c r="J32" s="67" t="s">
        <v>15</v>
      </c>
      <c r="K32" s="68" t="s">
        <v>16</v>
      </c>
      <c r="L32" s="68" t="s">
        <v>22</v>
      </c>
      <c r="M32" s="69" t="s">
        <v>19</v>
      </c>
      <c r="N32" s="67" t="s">
        <v>15</v>
      </c>
      <c r="O32" s="68" t="s">
        <v>16</v>
      </c>
      <c r="P32" s="68" t="s">
        <v>22</v>
      </c>
      <c r="Q32" s="69" t="s">
        <v>19</v>
      </c>
      <c r="R32" s="67" t="s">
        <v>15</v>
      </c>
      <c r="S32" s="68" t="s">
        <v>16</v>
      </c>
      <c r="T32" s="68" t="s">
        <v>22</v>
      </c>
      <c r="U32" s="69" t="s">
        <v>19</v>
      </c>
      <c r="V32" s="67" t="s">
        <v>15</v>
      </c>
      <c r="W32" s="68" t="s">
        <v>16</v>
      </c>
      <c r="X32" s="68" t="s">
        <v>22</v>
      </c>
      <c r="Y32" s="69" t="s">
        <v>19</v>
      </c>
    </row>
    <row r="33" x14ac:dyDescent="0.2">
      <c r="B33" s="2810" t="s">
        <v>5</v>
      </c>
      <c r="C33" s="2811"/>
      <c r="D33" s="2814" t="s">
        <v>25</v>
      </c>
      <c r="E33" s="59">
        <f>C99</f>
        <v>2000</v>
      </c>
      <c r="F33" s="129">
        <f ca="true">E99</f>
        <v>26.361311676909512</v>
      </c>
      <c r="G33" s="72">
        <f t="shared" ref="G33:I34" ca="true" si="0">F99</f>
        <v>3.3436295253925383</v>
      </c>
      <c r="H33" s="73">
        <f t="shared" ca="true" si="0"/>
        <v>50.814370153075515</v>
      </c>
      <c r="I33" s="74">
        <f t="shared" ca="true" si="0"/>
        <v>19.480688644622433</v>
      </c>
      <c r="J33" s="129">
        <f ca="true">J99</f>
        <v>20.92995844210628</v>
      </c>
      <c r="K33" s="72">
        <f t="shared" ref="K33:M34" ca="true" si="1">K99</f>
        <v>7.0906126040434163</v>
      </c>
      <c r="L33" s="73">
        <f t="shared" ca="true" si="1"/>
        <v>62.896248608083411</v>
      </c>
      <c r="M33" s="74">
        <f t="shared" ca="true" si="1"/>
        <v>9.0831803457668912</v>
      </c>
      <c r="N33" s="129">
        <f ca="true">O99</f>
        <v>32.105304174985051</v>
      </c>
      <c r="O33" s="72">
        <f t="shared" ref="O33:Q34" ca="true" si="2">P99</f>
        <v>17.441460178816286</v>
      </c>
      <c r="P33" s="73">
        <f t="shared" ca="true" si="2"/>
        <v>47.379545746427112</v>
      </c>
      <c r="Q33" s="74">
        <f t="shared" ca="true" si="2"/>
        <v>3.0736898997715514</v>
      </c>
      <c r="R33" s="129">
        <f ca="true">T99</f>
        <v>53.127200207036211</v>
      </c>
      <c r="S33" s="72">
        <f t="shared" ref="S33:U34" ca="true" si="3">U99</f>
        <v>31.890519725965479</v>
      </c>
      <c r="T33" s="73">
        <f t="shared" ca="true" si="3"/>
        <v>14.041930444658448</v>
      </c>
      <c r="U33" s="74">
        <f t="shared" ca="true" si="3"/>
        <v>0.94034962233986619</v>
      </c>
      <c r="V33" s="129">
        <f ca="true">Y99</f>
        <v>72.79769013177561</v>
      </c>
      <c r="W33" s="72">
        <f t="shared" ref="W33:Y34" ca="true" si="4">Z99</f>
        <v>21.439028411971023</v>
      </c>
      <c r="X33" s="73">
        <f t="shared" ca="true" si="4"/>
        <v>5.5602236429823364</v>
      </c>
      <c r="Y33" s="74">
        <f t="shared" ca="true" si="4"/>
        <v>0.20305781327103389</v>
      </c>
    </row>
    <row r="34" x14ac:dyDescent="0.2">
      <c r="B34" s="2812"/>
      <c r="C34" s="2813"/>
      <c r="D34" s="2815"/>
      <c r="E34" s="60">
        <f>C100</f>
        <v>2020</v>
      </c>
      <c r="F34" s="130">
        <f ca="true">E100</f>
        <v>7.6411127536217522</v>
      </c>
      <c r="G34" s="77">
        <f t="shared" ca="true" si="0"/>
        <v>0.96918736529495919</v>
      </c>
      <c r="H34" s="78">
        <f t="shared" ca="true" si="0"/>
        <v>64.081177159855542</v>
      </c>
      <c r="I34" s="79">
        <f t="shared" ca="true" si="0"/>
        <v>27.308522721227746</v>
      </c>
      <c r="J34" s="130">
        <f ca="true">J100</f>
        <v>20.249770759068259</v>
      </c>
      <c r="K34" s="77">
        <f t="shared" ca="true" si="1"/>
        <v>6.8601798790188981</v>
      </c>
      <c r="L34" s="78">
        <f t="shared" ca="true" si="1"/>
        <v>68.43494321847956</v>
      </c>
      <c r="M34" s="79">
        <f t="shared" ca="true" si="1"/>
        <v>4.4551061434332837</v>
      </c>
      <c r="N34" s="130">
        <f ca="true">O100</f>
        <v>38.971666729998304</v>
      </c>
      <c r="O34" s="77">
        <f t="shared" ca="true" si="2"/>
        <v>21.1716658926089</v>
      </c>
      <c r="P34" s="78">
        <f t="shared" ca="true" si="2"/>
        <v>39.098867005519736</v>
      </c>
      <c r="Q34" s="79">
        <f t="shared" ca="true" si="2"/>
        <v>0.75780037187305993</v>
      </c>
      <c r="R34" s="130">
        <f ca="true">T100</f>
        <v>53.823188542464187</v>
      </c>
      <c r="S34" s="77">
        <f t="shared" ca="true" si="3"/>
        <v>32.308298747888564</v>
      </c>
      <c r="T34" s="78">
        <f t="shared" ca="true" si="3"/>
        <v>13.868512709647248</v>
      </c>
      <c r="U34" s="79">
        <f t="shared" ca="true" si="3"/>
        <v>0</v>
      </c>
      <c r="V34" s="130">
        <f ca="true">Y100</f>
        <v>75.312532143242464</v>
      </c>
      <c r="W34" s="77">
        <f t="shared" ca="true" si="4"/>
        <v>22.179653138358077</v>
      </c>
      <c r="X34" s="78">
        <f t="shared" ca="true" si="4"/>
        <v>2.5078147183994588</v>
      </c>
      <c r="Y34" s="79">
        <f t="shared" ca="true" si="4"/>
        <v>0</v>
      </c>
    </row>
    <row r="35" x14ac:dyDescent="0.2">
      <c r="F35" s="62"/>
      <c r="H35" s="65"/>
    </row>
    <row r="36" x14ac:dyDescent="0.2">
      <c r="B36" s="2810" t="s">
        <v>6</v>
      </c>
      <c r="C36" s="2811"/>
      <c r="D36" s="2814" t="s">
        <v>25</v>
      </c>
      <c r="E36" s="59">
        <f>C199</f>
        <v>2000</v>
      </c>
      <c r="F36" s="129">
        <f ca="true">E199</f>
        <v>34.12375280080726</v>
      </c>
      <c r="G36" s="72">
        <f t="shared" ref="G36:I37" ca="true" si="5">F199</f>
        <v>17.468748802297306</v>
      </c>
      <c r="H36" s="73">
        <f t="shared" ca="true" si="5"/>
        <v>44.587109797264389</v>
      </c>
      <c r="I36" s="74">
        <f t="shared" ca="true" si="5"/>
        <v>3.8203885996310447</v>
      </c>
      <c r="J36" s="129">
        <f ca="true">J199</f>
        <v>52.871938142580568</v>
      </c>
      <c r="K36" s="72">
        <f t="shared" ref="K36:M37" ca="true" si="6">K199</f>
        <v>31.986276717227167</v>
      </c>
      <c r="L36" s="73">
        <f t="shared" ca="true" si="6"/>
        <v>14.755190473886458</v>
      </c>
      <c r="M36" s="74">
        <f t="shared" ca="true" si="6"/>
        <v>0.38659466630581552</v>
      </c>
      <c r="N36" s="129">
        <f ca="true">O199</f>
        <v>54.707735876736905</v>
      </c>
      <c r="O36" s="72">
        <f t="shared" ref="O36:Q37" ca="true" si="7">P199</f>
        <v>36.790059936733648</v>
      </c>
      <c r="P36" s="73">
        <f t="shared" ca="true" si="7"/>
        <v>7.9664106567549027</v>
      </c>
      <c r="Q36" s="74">
        <f t="shared" ca="true" si="7"/>
        <v>0.53579352977452999</v>
      </c>
      <c r="R36" s="129">
        <f ca="true">T199</f>
        <v>62.467577886232085</v>
      </c>
      <c r="S36" s="72">
        <f t="shared" ref="S36:U37" ca="true" si="8">U199</f>
        <v>32.564890987336042</v>
      </c>
      <c r="T36" s="73">
        <f t="shared" ca="true" si="8"/>
        <v>4.9298272524790718</v>
      </c>
      <c r="U36" s="74">
        <f t="shared" ca="true" si="8"/>
        <v>3.7703873952802613E-2</v>
      </c>
      <c r="V36" s="129">
        <f ca="true">Y199</f>
        <v>84.514606915293967</v>
      </c>
      <c r="W36" s="72">
        <f t="shared" ref="W36:Y37" ca="true" si="9">Z199</f>
        <v>12.527122342535371</v>
      </c>
      <c r="X36" s="73">
        <f t="shared" ca="true" si="9"/>
        <v>2.9247745544187325</v>
      </c>
      <c r="Y36" s="74">
        <f t="shared" ca="true" si="9"/>
        <v>3.3496187751930862E-2</v>
      </c>
    </row>
    <row r="37" x14ac:dyDescent="0.2">
      <c r="B37" s="2812"/>
      <c r="C37" s="2813"/>
      <c r="D37" s="2815"/>
      <c r="E37" s="60">
        <f>C200</f>
        <v>2020</v>
      </c>
      <c r="F37" s="130">
        <f ca="true">E200</f>
        <v>33.470281365797618</v>
      </c>
      <c r="G37" s="77">
        <f t="shared" ca="true" si="5"/>
        <v>17.134221459589853</v>
      </c>
      <c r="H37" s="78">
        <f t="shared" ca="true" si="5"/>
        <v>45.205110366134519</v>
      </c>
      <c r="I37" s="79">
        <f t="shared" ca="true" si="5"/>
        <v>4.19038680847801</v>
      </c>
      <c r="J37" s="130">
        <f ca="true">J200</f>
        <v>51.215382796921077</v>
      </c>
      <c r="K37" s="77">
        <f t="shared" ca="true" si="6"/>
        <v>30.984099767693454</v>
      </c>
      <c r="L37" s="78">
        <f t="shared" ca="true" si="6"/>
        <v>17.468251402955531</v>
      </c>
      <c r="M37" s="79">
        <f t="shared" ca="true" si="6"/>
        <v>0.33226603242994024</v>
      </c>
      <c r="N37" s="130">
        <f ca="true">O200</f>
        <v>53.824652171285443</v>
      </c>
      <c r="O37" s="77">
        <f t="shared" ca="true" si="7"/>
        <v>36.196200550450264</v>
      </c>
      <c r="P37" s="78">
        <f t="shared" ca="true" si="7"/>
        <v>9.9350109173810495</v>
      </c>
      <c r="Q37" s="79">
        <f t="shared" ca="true" si="7"/>
        <v>4.4136360883250347E-2</v>
      </c>
      <c r="R37" s="130">
        <f ca="true">T200</f>
        <v>62.677683337425734</v>
      </c>
      <c r="S37" s="77">
        <f t="shared" ca="true" si="8"/>
        <v>32.674420784160041</v>
      </c>
      <c r="T37" s="78">
        <f t="shared" ca="true" si="8"/>
        <v>4.5733602758769507</v>
      </c>
      <c r="U37" s="79">
        <f t="shared" ca="true" si="8"/>
        <v>7.4535602537285861E-2</v>
      </c>
      <c r="V37" s="130">
        <f ca="true">Y200</f>
        <v>86.170317675039129</v>
      </c>
      <c r="W37" s="77">
        <f t="shared" ca="true" si="9"/>
        <v>12.772538987163067</v>
      </c>
      <c r="X37" s="78">
        <f t="shared" ca="true" si="9"/>
        <v>1.047781668672684</v>
      </c>
      <c r="Y37" s="79">
        <f t="shared" ca="true" si="9"/>
        <v>9.3616691251265927E-3</v>
      </c>
    </row>
    <row r="38" x14ac:dyDescent="0.2">
      <c r="F38" s="62"/>
      <c r="G38" s="62"/>
      <c r="H38" s="65"/>
      <c r="I38" s="65"/>
    </row>
    <row r="39" x14ac:dyDescent="0.2">
      <c r="B39" s="2810" t="s">
        <v>7</v>
      </c>
      <c r="C39" s="2811"/>
      <c r="D39" s="2814" t="s">
        <v>25</v>
      </c>
      <c r="E39" s="59">
        <f>C299</f>
        <v>2000</v>
      </c>
      <c r="F39" s="129">
        <f ca="true">E299</f>
        <v>21.818597597363265</v>
      </c>
      <c r="G39" s="72">
        <f t="shared" ref="G39:I40" ca="true" si="10">F299</f>
        <v>3.1217117500069413</v>
      </c>
      <c r="H39" s="73">
        <f t="shared" ca="true" si="10"/>
        <v>51.9699182505924</v>
      </c>
      <c r="I39" s="74">
        <f t="shared" ca="true" si="10"/>
        <v>23.089772402037397</v>
      </c>
      <c r="J39" s="129">
        <f ca="true">J299</f>
        <v>30.358410017478423</v>
      </c>
      <c r="K39" s="72">
        <f t="shared" ref="K39:M40" ca="true" si="11">K299</f>
        <v>4.0586974424405309</v>
      </c>
      <c r="L39" s="73">
        <f t="shared" ca="true" si="11"/>
        <v>49.41805806609068</v>
      </c>
      <c r="M39" s="74">
        <f t="shared" ca="true" si="11"/>
        <v>16.164834473990368</v>
      </c>
      <c r="N39" s="129">
        <f ca="true">O299</f>
        <v>19.802047824886767</v>
      </c>
      <c r="O39" s="72">
        <f t="shared" ref="O39:Q40" ca="true" si="12">P299</f>
        <v>5.6922192311750344</v>
      </c>
      <c r="P39" s="73">
        <f t="shared" ca="true" si="12"/>
        <v>65.458915391208336</v>
      </c>
      <c r="Q39" s="74">
        <f t="shared" ca="true" si="12"/>
        <v>9.0468175527298627</v>
      </c>
      <c r="R39" s="129">
        <f ca="true">T299</f>
        <v>22.670624478826642</v>
      </c>
      <c r="S39" s="72">
        <f t="shared" ref="S39:U40" ca="true" si="13">U299</f>
        <v>9.3145956781826378</v>
      </c>
      <c r="T39" s="73">
        <f t="shared" ca="true" si="13"/>
        <v>63.855843079079875</v>
      </c>
      <c r="U39" s="74">
        <f t="shared" ca="true" si="13"/>
        <v>4.1589367639108445</v>
      </c>
      <c r="V39" s="129">
        <f ca="true">Y299</f>
        <v>40.651580690466155</v>
      </c>
      <c r="W39" s="72">
        <f t="shared" ref="W39:Y40" ca="true" si="14">Z299</f>
        <v>17.756050805009711</v>
      </c>
      <c r="X39" s="73">
        <f t="shared" ca="true" si="14"/>
        <v>39.468610155184848</v>
      </c>
      <c r="Y39" s="74">
        <f t="shared" ca="true" si="14"/>
        <v>2.1237583493392833</v>
      </c>
    </row>
    <row r="40" x14ac:dyDescent="0.2">
      <c r="B40" s="2812"/>
      <c r="C40" s="2813"/>
      <c r="D40" s="2815"/>
      <c r="E40" s="60">
        <f>C300</f>
        <v>2020</v>
      </c>
      <c r="F40" s="130">
        <f ca="true">E300</f>
        <v>5.2920053642536509</v>
      </c>
      <c r="G40" s="77">
        <f t="shared" ca="true" si="10"/>
        <v>0.75715752366626943</v>
      </c>
      <c r="H40" s="78">
        <f t="shared" ca="true" si="10"/>
        <v>59.672219679546515</v>
      </c>
      <c r="I40" s="79">
        <f t="shared" ca="true" si="10"/>
        <v>34.278617432533565</v>
      </c>
      <c r="J40" s="130">
        <f ca="true">J300</f>
        <v>10.352378411331676</v>
      </c>
      <c r="K40" s="77">
        <f t="shared" ca="true" si="11"/>
        <v>1.384037298299142</v>
      </c>
      <c r="L40" s="78">
        <f t="shared" ca="true" si="11"/>
        <v>69.220920551717597</v>
      </c>
      <c r="M40" s="79">
        <f t="shared" ca="true" si="11"/>
        <v>19.042663738651584</v>
      </c>
      <c r="N40" s="130">
        <f ca="true">O300</f>
        <v>17.411987702153894</v>
      </c>
      <c r="O40" s="77">
        <f t="shared" ca="true" si="12"/>
        <v>5.0051818947038802</v>
      </c>
      <c r="P40" s="78">
        <f t="shared" ca="true" si="12"/>
        <v>72.270488664779521</v>
      </c>
      <c r="Q40" s="79">
        <f t="shared" ca="true" si="12"/>
        <v>5.3123417383627043</v>
      </c>
      <c r="R40" s="130">
        <f ca="true">T300</f>
        <v>26.300669346092945</v>
      </c>
      <c r="S40" s="77">
        <f t="shared" ca="true" si="13"/>
        <v>10.806058794420437</v>
      </c>
      <c r="T40" s="78">
        <f t="shared" ca="true" si="13"/>
        <v>60.203809181798647</v>
      </c>
      <c r="U40" s="79">
        <f t="shared" ca="true" si="13"/>
        <v>2.6894626776879704</v>
      </c>
      <c r="V40" s="130">
        <f ca="true">Y300</f>
        <v>44.126003496899791</v>
      </c>
      <c r="W40" s="77">
        <f t="shared" ca="true" si="14"/>
        <v>19.273630855312366</v>
      </c>
      <c r="X40" s="78">
        <f t="shared" ca="true" si="14"/>
        <v>36.163491961078336</v>
      </c>
      <c r="Y40" s="79">
        <f t="shared" ca="true" si="14"/>
        <v>0.43687368670950377</v>
      </c>
    </row>
    <row r="97" s="66" customFormat="true" ht="16.5" customHeight="true" x14ac:dyDescent="0.2">
      <c r="A97" s="2824" t="s">
        <v>5</v>
      </c>
      <c r="B97" s="2824"/>
      <c r="C97" s="2824"/>
      <c r="D97" s="2822" t="s">
        <v>0</v>
      </c>
      <c r="E97" s="2811"/>
      <c r="F97" s="2811"/>
      <c r="G97" s="2811"/>
      <c r="H97" s="2823"/>
      <c r="I97" s="2822" t="s">
        <v>1</v>
      </c>
      <c r="J97" s="2811"/>
      <c r="K97" s="2811"/>
      <c r="L97" s="2811"/>
      <c r="M97" s="2823"/>
      <c r="N97" s="2822" t="s">
        <v>2</v>
      </c>
      <c r="O97" s="2811"/>
      <c r="P97" s="2811"/>
      <c r="Q97" s="2811"/>
      <c r="R97" s="2823"/>
      <c r="S97" s="2822" t="s">
        <v>3</v>
      </c>
      <c r="T97" s="2811"/>
      <c r="U97" s="2811"/>
      <c r="V97" s="2811"/>
      <c r="W97" s="2823"/>
      <c r="X97" s="2822" t="s">
        <v>4</v>
      </c>
      <c r="Y97" s="2811"/>
      <c r="Z97" s="2811"/>
      <c r="AA97" s="2811"/>
      <c r="AB97" s="2823"/>
    </row>
    <row r="98" s="70" customFormat="true" ht="22.5" customHeight="true" x14ac:dyDescent="0.2">
      <c r="A98" s="2825"/>
      <c r="B98" s="2825"/>
      <c r="C98" s="2825"/>
      <c r="D98" s="80" t="s">
        <v>14</v>
      </c>
      <c r="E98" s="81" t="s">
        <v>15</v>
      </c>
      <c r="F98" s="68" t="s">
        <v>16</v>
      </c>
      <c r="G98" s="68" t="s">
        <v>22</v>
      </c>
      <c r="H98" s="69" t="s">
        <v>19</v>
      </c>
      <c r="I98" s="80" t="s">
        <v>14</v>
      </c>
      <c r="J98" s="81" t="s">
        <v>15</v>
      </c>
      <c r="K98" s="68" t="s">
        <v>16</v>
      </c>
      <c r="L98" s="68" t="s">
        <v>22</v>
      </c>
      <c r="M98" s="69" t="s">
        <v>19</v>
      </c>
      <c r="N98" s="80" t="s">
        <v>14</v>
      </c>
      <c r="O98" s="81" t="s">
        <v>15</v>
      </c>
      <c r="P98" s="68" t="s">
        <v>16</v>
      </c>
      <c r="Q98" s="68" t="s">
        <v>22</v>
      </c>
      <c r="R98" s="69" t="s">
        <v>19</v>
      </c>
      <c r="S98" s="80" t="s">
        <v>14</v>
      </c>
      <c r="T98" s="81" t="s">
        <v>15</v>
      </c>
      <c r="U98" s="68" t="s">
        <v>16</v>
      </c>
      <c r="V98" s="68" t="s">
        <v>22</v>
      </c>
      <c r="W98" s="69" t="s">
        <v>19</v>
      </c>
      <c r="X98" s="80" t="s">
        <v>14</v>
      </c>
      <c r="Y98" s="81" t="s">
        <v>15</v>
      </c>
      <c r="Z98" s="68" t="s">
        <v>16</v>
      </c>
      <c r="AA98" s="68" t="s">
        <v>22</v>
      </c>
      <c r="AB98" s="69" t="s">
        <v>19</v>
      </c>
    </row>
    <row r="99" s="90" customFormat="true" ht="15" customHeight="true" x14ac:dyDescent="0.2">
      <c r="A99" s="2829" t="s">
        <v>10</v>
      </c>
      <c r="B99" s="2830"/>
      <c r="C99" s="244">
        <v>2000</v>
      </c>
      <c r="D99" s="82">
        <f ca="true">IF((D101+H101)&gt;100,D101*100/(D101+H101),D101)</f>
        <v>29.704941202302052</v>
      </c>
      <c r="E99" s="131">
        <f ca="true">D99*AVERAGEIF(E105:E116,"&gt;0")/100</f>
        <v>26.361311676909512</v>
      </c>
      <c r="F99" s="84">
        <f ca="true">D99*(100-AVERAGEIF(E105:E116,"&gt;0"))/100</f>
        <v>3.3436295253925383</v>
      </c>
      <c r="G99" s="85">
        <f ca="true">100-(E99+F99+H99)</f>
        <v>50.814370153075515</v>
      </c>
      <c r="H99" s="86">
        <f ca="true">IF((D101+H101)&gt;100,H101*100/(D101+H101),H101)</f>
        <v>19.480688644622433</v>
      </c>
      <c r="I99" s="82">
        <f ca="true">IF((I101+M101)&gt;100,I101*100/(I101+M101),I101)</f>
        <v>28.020571046149698</v>
      </c>
      <c r="J99" s="131">
        <f ca="true">I99*AVERAGEIF(J105:J116,"&gt;0")/100</f>
        <v>20.92995844210628</v>
      </c>
      <c r="K99" s="87">
        <f ca="true">I99*(100-AVERAGEIF(J105:J116,"&gt;0"))/100</f>
        <v>7.0906126040434163</v>
      </c>
      <c r="L99" s="88">
        <f ca="true">100-(J99+K99+M99)</f>
        <v>62.896248608083411</v>
      </c>
      <c r="M99" s="89">
        <f ca="true">IF((I101+M101)&gt;100,M101*100/(I101+M101),M101)</f>
        <v>9.0831803457668912</v>
      </c>
      <c r="N99" s="82">
        <f ca="true">IF((N101+R101)&gt;100,N101*100/(N101+R101),N101)</f>
        <v>49.546764353801336</v>
      </c>
      <c r="O99" s="131">
        <f ca="true">N99*AVERAGEIF(O105:O116,"&gt;0")/100</f>
        <v>32.105304174985051</v>
      </c>
      <c r="P99" s="87">
        <f ca="true">N99*(100-AVERAGEIF(O105:O116,"&gt;0"))/100</f>
        <v>17.441460178816286</v>
      </c>
      <c r="Q99" s="88">
        <f ca="true">100-(O99+P99+R99)</f>
        <v>47.379545746427112</v>
      </c>
      <c r="R99" s="89">
        <f ca="true">IF((N101+R101)&gt;100,R101*100/(N101+R101),R101)</f>
        <v>3.0736898997715514</v>
      </c>
      <c r="S99" s="82">
        <f ca="true">IF((S101+W101)&gt;100,S101*100/(S101+W101),S101)</f>
        <v>85.017719933001686</v>
      </c>
      <c r="T99" s="131">
        <f ca="true">S99*AVERAGEIF(T105:T116,"&gt;0")/100</f>
        <v>53.127200207036211</v>
      </c>
      <c r="U99" s="87">
        <f ca="true">S99*(100-AVERAGEIF(T105:T116,"&gt;0"))/100</f>
        <v>31.890519725965479</v>
      </c>
      <c r="V99" s="88">
        <f ca="true">100-(T99+U99+W99)</f>
        <v>14.041930444658448</v>
      </c>
      <c r="W99" s="89">
        <f ca="true">IF((S101+W101)&gt;100,W101*100/(S101+W101),W101)</f>
        <v>0.94034962233986619</v>
      </c>
      <c r="X99" s="82">
        <f ca="true">IF((X101+AB101)&gt;100,X101*100/(X101+AB101),X101)</f>
        <v>94.236718543746633</v>
      </c>
      <c r="Y99" s="131">
        <f ca="true">X99*AVERAGEIF(Y105:Y116,"&gt;0")/100</f>
        <v>72.79769013177561</v>
      </c>
      <c r="Z99" s="87">
        <f ca="true">X99*(100-AVERAGEIF(Y105:Y116,"&gt;0"))/100</f>
        <v>21.439028411971023</v>
      </c>
      <c r="AA99" s="88">
        <f ca="true">100-(Y99+Z99+AB99)</f>
        <v>5.5602236429823364</v>
      </c>
      <c r="AB99" s="89">
        <f ca="true">IF((X101+AB101)&gt;100,AB101*100/(X101+AB101),AB101)</f>
        <v>0.20305781327103389</v>
      </c>
    </row>
    <row r="100" s="90" customFormat="true" ht="15" customHeight="true" x14ac:dyDescent="0.2">
      <c r="A100" s="2831"/>
      <c r="B100" s="2832"/>
      <c r="C100" s="245">
        <v>2020</v>
      </c>
      <c r="D100" s="91">
        <f ca="true">IF((D102+H102)&gt;100,D102*100/(D102+H102),D102)</f>
        <v>8.6103001189167117</v>
      </c>
      <c r="E100" s="132">
        <f ca="true">D100*AVERAGEIF(E105:E116,"&gt;0")/100</f>
        <v>7.6411127536217522</v>
      </c>
      <c r="F100" s="93">
        <f ca="true">D100*(100-AVERAGEIF(E105:E116,"&gt;0"))/100</f>
        <v>0.96918736529495919</v>
      </c>
      <c r="G100" s="94">
        <f ca="true">100-(E100+F100+H100)</f>
        <v>64.081177159855542</v>
      </c>
      <c r="H100" s="95">
        <f ca="true">IF((D102+H102)&gt;100,H102*100/(D102+H102),H102)</f>
        <v>27.308522721227746</v>
      </c>
      <c r="I100" s="91">
        <f ca="true">IF((I102+M102)&gt;100,I102*100/(I102+M102),I102)</f>
        <v>27.109950638087156</v>
      </c>
      <c r="J100" s="132">
        <f ca="true">I100*AVERAGEIF(J105:J116,"&gt;0")/100</f>
        <v>20.249770759068259</v>
      </c>
      <c r="K100" s="93">
        <f ca="true">I100*(100-AVERAGEIF(J105:J116,"&gt;0"))/100</f>
        <v>6.8601798790188981</v>
      </c>
      <c r="L100" s="94">
        <f ca="true">100-(J100+K100+M100)</f>
        <v>68.43494321847956</v>
      </c>
      <c r="M100" s="95">
        <f ca="true">IF((I102+M102)&gt;100,M102*100/(I102+M102),M102)</f>
        <v>4.4551061434332837</v>
      </c>
      <c r="N100" s="91">
        <f ca="true">IF((N102+R102)&gt;100,N102*100/(N102+R102),N102)</f>
        <v>60.143332622607204</v>
      </c>
      <c r="O100" s="132">
        <f ca="true">N100*AVERAGEIF(O105:O116,"&gt;0")/100</f>
        <v>38.971666729998304</v>
      </c>
      <c r="P100" s="93">
        <f ca="true">N100*(100-AVERAGEIF(O105:O116,"&gt;0"))/100</f>
        <v>21.1716658926089</v>
      </c>
      <c r="Q100" s="94">
        <f ca="true">100-(O100+P100+R100)</f>
        <v>39.098867005519736</v>
      </c>
      <c r="R100" s="95">
        <f ca="true">IF((N102+R102)&gt;100,R102*100/(N102+R102),R102)</f>
        <v>0.75780037187305993</v>
      </c>
      <c r="S100" s="91">
        <f ca="true">IF((S102+W102)&gt;100,S102*100/(S102+W102),S102)</f>
        <v>86.131487290352752</v>
      </c>
      <c r="T100" s="132">
        <f ca="true">S100*AVERAGEIF(T105:T116,"&gt;0")/100</f>
        <v>53.823188542464187</v>
      </c>
      <c r="U100" s="93">
        <f ca="true">S100*(100-AVERAGEIF(T105:T116,"&gt;0"))/100</f>
        <v>32.308298747888564</v>
      </c>
      <c r="V100" s="94">
        <f ca="true">100-(T100+U100+W100)</f>
        <v>13.868512709647248</v>
      </c>
      <c r="W100" s="95">
        <f ca="true">IF((S102+W102)&gt;100,W102*100/(S102+W102),W102)</f>
        <v>0</v>
      </c>
      <c r="X100" s="91">
        <f ca="true">IF((X102+AB102)&gt;100,X102*100/(X102+AB102),X102)</f>
        <v>97.492185281600541</v>
      </c>
      <c r="Y100" s="132">
        <f ca="true">X100*AVERAGEIF(Y105:Y116,"&gt;0")/100</f>
        <v>75.312532143242464</v>
      </c>
      <c r="Z100" s="93">
        <f ca="true">X100*(100-AVERAGEIF(Y105:Y116,"&gt;0"))/100</f>
        <v>22.179653138358077</v>
      </c>
      <c r="AA100" s="94">
        <f ca="true">100-(Y100+Z100+AB100)</f>
        <v>2.5078147183994588</v>
      </c>
      <c r="AB100" s="95">
        <f ca="true">IF((X102+AB102)&gt;100,AB102*100/(X102+AB102),AB102)</f>
        <v>0</v>
      </c>
    </row>
    <row r="101" hidden="true" x14ac:dyDescent="0.2">
      <c r="A101" s="2833" t="s">
        <v>12</v>
      </c>
      <c r="B101" s="2834"/>
      <c r="C101" s="96">
        <f>MinRegYear(C99,C105:C116)</f>
        <v>2000</v>
      </c>
      <c r="D101" s="97">
        <f ca="true">IF(MAX(C105:C116)-MIN(C105:C116)&lt;5,AVERAGEIF(C105:C116,"&gt;0",D105:D116),
IF(FORECAST($C101,D$105:D$116,$C$105:$C$116)&lt;0,0,
IF(FORECAST($C101,D$105:D$116,$C$105:$C$116)&gt;100,100,
FORECAST($C101,D$105:D$116,$C$105:$C$116))))</f>
        <v>29.704941202302052</v>
      </c>
      <c r="E101" s="98"/>
      <c r="F101" s="99"/>
      <c r="G101" s="99"/>
      <c r="H101" s="100">
        <f ca="true">IF(MAX(C105:C116)-MIN(C105:C116)&lt;5,AVERAGEIF(C105:C116,"&gt;0",H105:H116),
IF(FORECAST($C101,H$105:H$116,$C$105:$C$116)&lt;0,0,
IF(FORECAST($C101,H$105:H$116,$C$105:$C$116)&gt;100,100,
FORECAST($C101,H$105:H$116,$C$105:$C$116))))</f>
        <v>19.480688644622433</v>
      </c>
      <c r="I101" s="97">
        <f ca="true">IF(MAX(C105:C116)-MIN(C105:C116)&lt;5,AVERAGEIF(C105:C116,"&gt;0",I105:I116),
IF(FORECAST($C101,I$105:I$116,$C$105:$C$116)&lt;0,0,
IF(FORECAST($C101,I$105:I$116,$C$105:$C$116)&gt;100,100,
FORECAST($C101,I$105:I$116,$C$105:$C$116))))</f>
        <v>28.020571046149698</v>
      </c>
      <c r="J101" s="98"/>
      <c r="K101" s="99"/>
      <c r="L101" s="99"/>
      <c r="M101" s="100">
        <f ca="true">IF(MAX(C105:C116)-MIN(C105:C116)&lt;5,AVERAGEIF(C105:C116,"&gt;0",M105:M116),
IF(FORECAST($C101,M$105:M$116,$C$105:$C$116)&lt;0,0,
IF(FORECAST($C101,M$105:M$116,$C$105:$C$116)&gt;100,100,
FORECAST($C101,M$105:M$116,$C$105:$C$116))))</f>
        <v>9.0831803457668912</v>
      </c>
      <c r="N101" s="97">
        <f ca="true">IF(MAX(C105:C116)-MIN(C105:C116)&lt;5,AVERAGEIF(C105:C116,"&gt;0",N105:N116),
IF(FORECAST($C101,N$105:N$116,$C$105:$C$116)&lt;0,0,
IF(FORECAST($C101,N$105:N$116,$C$105:$C$116)&gt;100,100,
FORECAST($C101,N$105:N$116,$C$105:$C$116))))</f>
        <v>49.546764353801336</v>
      </c>
      <c r="O101" s="98"/>
      <c r="P101" s="99"/>
      <c r="Q101" s="99"/>
      <c r="R101" s="100">
        <f ca="true">IF(MAX(C105:C116)-MIN(C105:C116)&lt;5,AVERAGEIF(C105:C116,"&gt;0",R105:R116),
IF(FORECAST($C101,R$105:R$116,$C$105:$C$116)&lt;0,0,
IF(FORECAST($C101,R$105:R$116,$C$105:$C$116)&gt;100,100,
FORECAST($C101,R$105:R$116,$C$105:$C$116))))</f>
        <v>3.0736898997715514</v>
      </c>
      <c r="S101" s="97">
        <f ca="true">IF(MAX(C105:C116)-MIN(C105:C116)&lt;5,AVERAGEIF(C105:C116,"&gt;0",S105:S116),
IF(FORECAST($C101,S$105:S$116,$C$105:$C$116)&lt;0,0,
IF(FORECAST($C101,S$105:S$116,$C$105:$C$116)&gt;100,100,
FORECAST($C101,S$105:S$116,$C$105:$C$116))))</f>
        <v>85.017719933001686</v>
      </c>
      <c r="T101" s="98"/>
      <c r="U101" s="99"/>
      <c r="V101" s="99"/>
      <c r="W101" s="100">
        <f ca="true">IF(MAX(C105:C116)-MIN(C105:C116)&lt;5,AVERAGEIF(C105:C116,"&gt;0",W105:W116),
IF(FORECAST($C101,W$105:W$116,$C$105:$C$116)&lt;0,0,
IF(FORECAST($C101,W$105:W$116,$C$105:$C$116)&gt;100,100,
FORECAST($C101,W$105:W$116,$C$105:$C$116))))</f>
        <v>0.94034962233986619</v>
      </c>
      <c r="X101" s="97">
        <f ca="true">IF(MAX(C105:C116)-MIN(C105:C116)&lt;5,AVERAGEIF(C105:C116,"&gt;0",X105:X116),
IF(FORECAST($C101,X$105:X$116,$C$105:$C$116)&lt;0,0,
IF(FORECAST($C101,X$105:X$116,$C$105:$C$116)&gt;100,100,
FORECAST($C101,X$105:X$116,$C$105:$C$116))))</f>
        <v>94.236718543746633</v>
      </c>
      <c r="Y101" s="98"/>
      <c r="Z101" s="99"/>
      <c r="AA101" s="99"/>
      <c r="AB101" s="100">
        <f ca="true">IF(MAX(C105:C116)-MIN(C105:C116)&lt;5,AVERAGEIF(C105:C116,"&gt;0",AB105:AB116),
IF(FORECAST($C101,AB$105:AB$116,$C$105:$C$116)&lt;0,0,
IF(FORECAST($C101,AB$105:AB$116,$C$105:$C$116)&gt;100,100,
FORECAST($C101,AB$105:AB$116,$C$105:$C$116))))</f>
        <v>0.20305781327103389</v>
      </c>
    </row>
    <row r="102" hidden="true" x14ac:dyDescent="0.2">
      <c r="A102" s="2835"/>
      <c r="B102" s="2836"/>
      <c r="C102" s="75">
        <f>MaxRegYear(C100,C105:C116)</f>
        <v>2020</v>
      </c>
      <c r="D102" s="101">
        <f ca="true">IF(MAX(C105:C116)-MIN(C105:C116)&lt;5,AVERAGEIF(C105:C116,"&gt;0",D105:D116),
IF(FORECAST($C102,D$105:D$116,$C$105:$C$116)&lt;0,0,
IF(FORECAST($C102,D$105:D$116,$C$105:$C$116)&gt;100,100,
FORECAST($C102,D$105:D$116,$C$105:$C$116))))</f>
        <v>8.6103001189167117</v>
      </c>
      <c r="E102" s="102"/>
      <c r="F102" s="103"/>
      <c r="G102" s="103"/>
      <c r="H102" s="104">
        <f ca="true">IF(MAX(C105:C116)-MIN(C105:C116)&lt;5,AVERAGEIF(C105:C116,"&gt;0",H105:H116),
IF(FORECAST($C102,H$105:H$116,$C$105:$C$116)&lt;0,0,
IF(FORECAST($C102,H$105:H$116,$C$105:$C$116)&gt;100,100,
FORECAST($C102,H$105:H$116,$C$105:$C$116))))</f>
        <v>27.308522721227746</v>
      </c>
      <c r="I102" s="101">
        <f ca="true">IF(MAX(C105:C116)-MIN(C105:C116)&lt;5,AVERAGEIF(C105:C116,"&gt;0",I105:I116),
IF(FORECAST($C102,I$105:I$116,$C$105:$C$116)&lt;0,0,
IF(FORECAST($C102,I$105:I$116,$C$105:$C$116)&gt;100,100,
FORECAST($C102,I$105:I$116,$C$105:$C$116))))</f>
        <v>27.109950638087156</v>
      </c>
      <c r="J102" s="102"/>
      <c r="K102" s="103"/>
      <c r="L102" s="103"/>
      <c r="M102" s="104">
        <f ca="true">IF(MAX(C105:C116)-MIN(C105:C116)&lt;5,AVERAGEIF(C105:C116,"&gt;0",M105:M116),
IF(FORECAST($C102,M$105:M$116,$C$105:$C$116)&lt;0,0,
IF(FORECAST($C102,M$105:M$116,$C$105:$C$116)&gt;100,100,
FORECAST($C102,M$105:M$116,$C$105:$C$116))))</f>
        <v>4.4551061434332837</v>
      </c>
      <c r="N102" s="101">
        <f ca="true">IF(MAX(C105:C116)-MIN(C105:C116)&lt;5,AVERAGEIF(C105:C116,"&gt;0",N105:N116),
IF(FORECAST($C102,N$105:N$116,$C$105:$C$116)&lt;0,0,
IF(FORECAST($C102,N$105:N$116,$C$105:$C$116)&gt;100,100,
FORECAST($C102,N$105:N$116,$C$105:$C$116))))</f>
        <v>60.143332622607204</v>
      </c>
      <c r="O102" s="102"/>
      <c r="P102" s="103"/>
      <c r="Q102" s="103"/>
      <c r="R102" s="104">
        <f ca="true">IF(MAX(C105:C116)-MIN(C105:C116)&lt;5,AVERAGEIF(C105:C116,"&gt;0",R105:R116),
IF(FORECAST($C102,R$105:R$116,$C$105:$C$116)&lt;0,0,
IF(FORECAST($C102,R$105:R$116,$C$105:$C$116)&gt;100,100,
FORECAST($C102,R$105:R$116,$C$105:$C$116))))</f>
        <v>0.75780037187305993</v>
      </c>
      <c r="S102" s="101">
        <f ca="true">IF(MAX(C105:C116)-MIN(C105:C116)&lt;5,AVERAGEIF(C105:C116,"&gt;0",S105:S116),
IF(FORECAST($C102,S$105:S$116,$C$105:$C$116)&lt;0,0,
IF(FORECAST($C102,S$105:S$116,$C$105:$C$116)&gt;100,100,
FORECAST($C102,S$105:S$116,$C$105:$C$116))))</f>
        <v>86.131487290352752</v>
      </c>
      <c r="T102" s="102"/>
      <c r="U102" s="103"/>
      <c r="V102" s="103"/>
      <c r="W102" s="104">
        <f ca="true">IF(MAX(C105:C116)-MIN(C105:C116)&lt;5,AVERAGEIF(C105:C116,"&gt;0",W105:W116),
IF(FORECAST($C102,W$105:W$116,$C$105:$C$116)&lt;0,0,
IF(FORECAST($C102,W$105:W$116,$C$105:$C$116)&gt;100,100,
FORECAST($C102,W$105:W$116,$C$105:$C$116))))</f>
        <v>0</v>
      </c>
      <c r="X102" s="101">
        <f ca="true">IF(MAX(C105:C116)-MIN(C105:C116)&lt;5,AVERAGEIF(C105:C116,"&gt;0",X105:X116),
IF(FORECAST($C102,X$105:X$116,$C$105:$C$116)&lt;0,0,
IF(FORECAST($C102,X$105:X$116,$C$105:$C$116)&gt;100,100,
FORECAST($C102,X$105:X$116,$C$105:$C$116))))</f>
        <v>97.492185281600541</v>
      </c>
      <c r="Y102" s="102"/>
      <c r="Z102" s="103"/>
      <c r="AA102" s="103"/>
      <c r="AB102" s="104">
        <f ca="true">IF(MAX(C105:C116)-MIN(C105:C116)&lt;5,AVERAGEIF(C105:C116,"&gt;0",AB105:AB116),
IF(FORECAST($C102,AB$105:AB$116,$C$105:$C$116)&lt;0,0,
IF(FORECAST($C102,AB$105:AB$116,$C$105:$C$116)&gt;100,100,
FORECAST($C102,AB$105:AB$116,$C$105:$C$116))))</f>
        <v>0</v>
      </c>
    </row>
    <row r="103" ht="9" customHeight="true" x14ac:dyDescent="0.2">
      <c r="D103" s="105"/>
      <c r="I103" s="105"/>
      <c r="K103" s="65"/>
      <c r="L103" s="65"/>
      <c r="N103" s="105"/>
      <c r="P103" s="65"/>
      <c r="Q103" s="65"/>
      <c r="S103" s="105"/>
      <c r="U103" s="65"/>
      <c r="V103" s="65"/>
      <c r="X103" s="105"/>
      <c r="Z103" s="65"/>
      <c r="AA103" s="65"/>
      <c r="AB103" s="106"/>
    </row>
    <row r="104" ht="22.5" customHeight="true" x14ac:dyDescent="0.2">
      <c r="B104" s="128" t="s">
        <v>8</v>
      </c>
      <c r="C104" s="108" t="s">
        <v>9</v>
      </c>
      <c r="D104" s="109" t="s">
        <v>14</v>
      </c>
      <c r="E104" s="69" t="s">
        <v>26</v>
      </c>
      <c r="F104" s="110"/>
      <c r="G104" s="110"/>
      <c r="H104" s="111" t="s">
        <v>19</v>
      </c>
      <c r="I104" s="109" t="s">
        <v>14</v>
      </c>
      <c r="J104" s="69" t="s">
        <v>26</v>
      </c>
      <c r="K104" s="110"/>
      <c r="L104" s="110"/>
      <c r="M104" s="111" t="s">
        <v>19</v>
      </c>
      <c r="N104" s="109" t="s">
        <v>14</v>
      </c>
      <c r="O104" s="69" t="s">
        <v>26</v>
      </c>
      <c r="P104" s="110"/>
      <c r="Q104" s="110"/>
      <c r="R104" s="111" t="s">
        <v>19</v>
      </c>
      <c r="S104" s="109" t="s">
        <v>14</v>
      </c>
      <c r="T104" s="69" t="s">
        <v>26</v>
      </c>
      <c r="U104" s="110"/>
      <c r="V104" s="110"/>
      <c r="W104" s="111" t="s">
        <v>19</v>
      </c>
      <c r="X104" s="109" t="s">
        <v>14</v>
      </c>
      <c r="Y104" s="69" t="s">
        <v>26</v>
      </c>
      <c r="Z104" s="110"/>
      <c r="AA104" s="110"/>
      <c r="AB104" s="111" t="s">
        <v>19</v>
      </c>
      <c r="AD104" s="112"/>
    </row>
    <row r="105" x14ac:dyDescent="0.2">
      <c r="A105" s="113"/>
      <c r="B105" s="592" t="s">
        <v>140</v>
      </c>
      <c r="C105" s="593">
        <v>2000</v>
      </c>
      <c r="D105" s="27">
        <f t="shared" ref="D105:D116" ca="true" si="15">IF(ISERROR(INDIRECT(CONCATENATE($B105,"!C122"))),"",INDIRECT(CONCATENATE($B105,"!C122")))</f>
        <v>28.70238847867142</v>
      </c>
      <c r="E105" s="114" t="str">
        <f t="shared" ref="E105:E116" ca="true" si="16">IF(ISERROR(INDIRECT(CONCATENATE($B105,"!C129"))),"",INDIRECT(CONCATENATE($B105,"!C129")))</f>
        <v>N/A</v>
      </c>
      <c r="F105" s="115"/>
      <c r="G105" s="115"/>
      <c r="H105" s="116">
        <f t="shared" ref="H105:H116" ca="true" si="17">IF(ISERROR(INDIRECT(CONCATENATE($B105,"!C127"))),"",INDIRECT(CONCATENATE($B105,"!C127")))</f>
        <v>13.834909610383258</v>
      </c>
      <c r="I105" s="27">
        <f t="shared" ref="I105:I116" ca="true" si="18">IF(ISERROR(INDIRECT(CONCATENATE($B105,"!D122"))),"",INDIRECT(CONCATENATE($B105,"!D122")))</f>
        <v>29.179869913578305</v>
      </c>
      <c r="J105" s="114" t="str">
        <f t="shared" ref="J105:J116" ca="true" si="19">IF(ISERROR(INDIRECT(CONCATENATE($B105,"!D129"))),"",INDIRECT(CONCATENATE($B105,"!D129")))</f>
        <v>N/A</v>
      </c>
      <c r="K105" s="115"/>
      <c r="L105" s="115"/>
      <c r="M105" s="116">
        <f t="shared" ref="M105:M116" ca="true" si="20">IF(ISERROR(INDIRECT(CONCATENATE($B105,"!D127"))),"",INDIRECT(CONCATENATE($B105,"!D127")))</f>
        <v>7.0788439343313385</v>
      </c>
      <c r="N105" s="27">
        <f t="shared" ref="N105:N116" ca="true" si="21">IF(ISERROR(INDIRECT(CONCATENATE($B105,"!E122"))),"",INDIRECT(CONCATENATE($B105,"!E122")))</f>
        <v>52.184389201872385</v>
      </c>
      <c r="O105" s="114" t="str">
        <f t="shared" ref="O105:O116" ca="true" si="22">IF(ISERROR(INDIRECT(CONCATENATE($B105,"!E129"))),"",INDIRECT(CONCATENATE($B105,"!E129")))</f>
        <v>N/A</v>
      </c>
      <c r="P105" s="115"/>
      <c r="Q105" s="115"/>
      <c r="R105" s="116">
        <f t="shared" ref="R105:R116" ca="true" si="23">IF(ISERROR(INDIRECT(CONCATENATE($B105,"!E127"))),"",INDIRECT(CONCATENATE($B105,"!E127")))</f>
        <v>3.3630703876880879</v>
      </c>
      <c r="S105" s="27">
        <f t="shared" ref="S105:S116" ca="true" si="24">IF(ISERROR(INDIRECT(CONCATENATE($B105,"!F122"))),"",INDIRECT(CONCATENATE($B105,"!F122")))</f>
        <v>85.451218791012849</v>
      </c>
      <c r="T105" s="114" t="str">
        <f t="shared" ref="T105:T116" ca="true" si="25">IF(ISERROR(INDIRECT(CONCATENATE($B105,"!F129"))),"",INDIRECT(CONCATENATE($B105,"!F129")))</f>
        <v>N/A</v>
      </c>
      <c r="U105" s="115"/>
      <c r="V105" s="115"/>
      <c r="W105" s="116">
        <f t="shared" ref="W105:W116" ca="true" si="26">IF(ISERROR(INDIRECT(CONCATENATE($B105,"!F127"))),"",INDIRECT(CONCATENATE($B105,"!F127")))</f>
        <v>1.0408050865930387</v>
      </c>
      <c r="X105" s="27">
        <f t="shared" ref="X105:X116" ca="true" si="27">IF(ISERROR(INDIRECT(CONCATENATE($B105,"!G122"))),"",INDIRECT(CONCATENATE($B105,"!G122")))</f>
        <v>93.725779894607513</v>
      </c>
      <c r="Y105" s="114" t="str">
        <f t="shared" ref="Y105:Y116" ca="true" si="28">IF(ISERROR(INDIRECT(CONCATENATE($B105,"!G129"))),"",INDIRECT(CONCATENATE($B105,"!G129")))</f>
        <v>N/A</v>
      </c>
      <c r="Z105" s="115"/>
      <c r="AA105" s="115"/>
      <c r="AB105" s="116">
        <f t="shared" ref="AB105:AB116" ca="true" si="29">IF(ISERROR(INDIRECT(CONCATENATE($B105,"!G2127"))),"",INDIRECT(CONCATENATE($B105,"!G127")))</f>
        <v>0.3539054003325533</v>
      </c>
    </row>
    <row r="106" x14ac:dyDescent="0.2">
      <c r="A106" s="113"/>
      <c r="B106" s="594" t="s">
        <v>265</v>
      </c>
      <c r="C106" s="595">
        <v>2004</v>
      </c>
      <c r="D106" s="28">
        <f t="shared" ca="true" si="15"/>
        <v>26.620601396293115</v>
      </c>
      <c r="E106" s="117" t="str">
        <f t="shared" ca="true" si="16"/>
        <v>N/A</v>
      </c>
      <c r="F106" s="115"/>
      <c r="G106" s="115"/>
      <c r="H106" s="118">
        <f t="shared" ca="true" si="17"/>
        <v>19.96223529549988</v>
      </c>
      <c r="I106" s="28">
        <f t="shared" ca="true" si="18"/>
        <v>27.806616393209715</v>
      </c>
      <c r="J106" s="117" t="str">
        <f t="shared" ca="true" si="19"/>
        <v>N/A</v>
      </c>
      <c r="K106" s="115"/>
      <c r="L106" s="115"/>
      <c r="M106" s="118">
        <f t="shared" ca="true" si="20"/>
        <v>11.450356742475655</v>
      </c>
      <c r="N106" s="28">
        <f t="shared" ca="true" si="21"/>
        <v>51.436932786744286</v>
      </c>
      <c r="O106" s="117" t="str">
        <f t="shared" ca="true" si="22"/>
        <v>N/A</v>
      </c>
      <c r="P106" s="115"/>
      <c r="Q106" s="115"/>
      <c r="R106" s="118">
        <f t="shared" ca="true" si="23"/>
        <v>2.5423308580332096</v>
      </c>
      <c r="S106" s="28">
        <f t="shared" ca="true" si="24"/>
        <v>84.327014566046032</v>
      </c>
      <c r="T106" s="117" t="str">
        <f t="shared" ca="true" si="25"/>
        <v>N/A</v>
      </c>
      <c r="U106" s="115"/>
      <c r="V106" s="115"/>
      <c r="W106" s="118">
        <f t="shared" ca="true" si="26"/>
        <v>0.95956538226533505</v>
      </c>
      <c r="X106" s="28">
        <f t="shared" ca="true" si="27"/>
        <v>94.971094996439405</v>
      </c>
      <c r="Y106" s="117" t="str">
        <f t="shared" ca="true" si="28"/>
        <v>N/A</v>
      </c>
      <c r="Z106" s="115"/>
      <c r="AA106" s="115"/>
      <c r="AB106" s="118">
        <f t="shared" ca="true" si="29"/>
        <v>2.1313812386774579E-2</v>
      </c>
    </row>
    <row r="107" x14ac:dyDescent="0.2">
      <c r="A107" s="113"/>
      <c r="B107" s="594" t="s">
        <v>35</v>
      </c>
      <c r="C107" s="595">
        <v>2006</v>
      </c>
      <c r="D107" s="28">
        <f t="shared" ca="true" si="15"/>
        <v>23.516766301939562</v>
      </c>
      <c r="E107" s="117">
        <f t="shared" ca="true" si="16"/>
        <v>85.401222991001404</v>
      </c>
      <c r="F107" s="115"/>
      <c r="G107" s="115"/>
      <c r="H107" s="118">
        <f t="shared" ca="true" si="17"/>
        <v>29.009746538948345</v>
      </c>
      <c r="I107" s="28">
        <f t="shared" ca="true" si="18"/>
        <v>28.998258700668917</v>
      </c>
      <c r="J107" s="117">
        <f t="shared" ca="true" si="19"/>
        <v>77.745111194361357</v>
      </c>
      <c r="K107" s="115"/>
      <c r="L107" s="115"/>
      <c r="M107" s="118">
        <f t="shared" ca="true" si="20"/>
        <v>6.3575300795718075</v>
      </c>
      <c r="N107" s="28">
        <f t="shared" ca="true" si="21"/>
        <v>52.205582483755862</v>
      </c>
      <c r="O107" s="117">
        <f t="shared" ca="true" si="22"/>
        <v>62.835518145125512</v>
      </c>
      <c r="P107" s="115"/>
      <c r="Q107" s="115"/>
      <c r="R107" s="118">
        <f t="shared" ca="true" si="23"/>
        <v>1.5437366323581232</v>
      </c>
      <c r="S107" s="28">
        <f t="shared" ca="true" si="24"/>
        <v>85.627184481958309</v>
      </c>
      <c r="T107" s="117">
        <f t="shared" ca="true" si="25"/>
        <v>69.046817028489968</v>
      </c>
      <c r="U107" s="115"/>
      <c r="V107" s="115"/>
      <c r="W107" s="118">
        <f t="shared" ca="true" si="26"/>
        <v>0.36884716178535043</v>
      </c>
      <c r="X107" s="28">
        <f t="shared" ca="true" si="27"/>
        <v>95.80157627094043</v>
      </c>
      <c r="Y107" s="117">
        <f t="shared" ca="true" si="28"/>
        <v>76.285657060146491</v>
      </c>
      <c r="Z107" s="115"/>
      <c r="AA107" s="115"/>
      <c r="AB107" s="118">
        <f t="shared" ca="true" si="29"/>
        <v>4.6099374168052612E-2</v>
      </c>
      <c r="AD107" s="119"/>
    </row>
    <row r="108" x14ac:dyDescent="0.2">
      <c r="A108" s="113"/>
      <c r="B108" s="594" t="s">
        <v>187</v>
      </c>
      <c r="C108" s="595">
        <v>2011</v>
      </c>
      <c r="D108" s="28">
        <f t="shared" ca="true" si="15"/>
        <v>24.482677194591044</v>
      </c>
      <c r="E108" s="117">
        <f t="shared" ca="true" si="16"/>
        <v>92.941504906358162</v>
      </c>
      <c r="F108" s="115"/>
      <c r="G108" s="115"/>
      <c r="H108" s="118">
        <f t="shared" ca="true" si="17"/>
        <v>26.226736082896767</v>
      </c>
      <c r="I108" s="28">
        <f t="shared" ca="true" si="18"/>
        <v>29.550353951211129</v>
      </c>
      <c r="J108" s="117">
        <f t="shared" ca="true" si="19"/>
        <v>76.486464104744755</v>
      </c>
      <c r="K108" s="115"/>
      <c r="L108" s="115"/>
      <c r="M108" s="118">
        <f t="shared" ca="true" si="20"/>
        <v>6.5925799798159472</v>
      </c>
      <c r="N108" s="28">
        <f t="shared" ca="true" si="21"/>
        <v>51.500711385525165</v>
      </c>
      <c r="O108" s="117">
        <f t="shared" ca="true" si="22"/>
        <v>66.036763099389191</v>
      </c>
      <c r="P108" s="115"/>
      <c r="Q108" s="115"/>
      <c r="R108" s="118">
        <f t="shared" ca="true" si="23"/>
        <v>2.4100333570491688</v>
      </c>
      <c r="S108" s="28">
        <f t="shared" ca="true" si="24"/>
        <v>84.762002563951938</v>
      </c>
      <c r="T108" s="117">
        <f t="shared" ca="true" si="25"/>
        <v>60.487246942990069</v>
      </c>
      <c r="U108" s="115"/>
      <c r="V108" s="115"/>
      <c r="W108" s="118">
        <f t="shared" ca="true" si="26"/>
        <v>0.18845502208453938</v>
      </c>
      <c r="X108" s="28">
        <f t="shared" ca="true" si="27"/>
        <v>95.555621634088936</v>
      </c>
      <c r="Y108" s="117">
        <f t="shared" ca="true" si="28"/>
        <v>72.702119176190891</v>
      </c>
      <c r="Z108" s="115"/>
      <c r="AA108" s="115"/>
      <c r="AB108" s="118">
        <f t="shared" ca="true" si="29"/>
        <v>0.12927054506113636</v>
      </c>
    </row>
    <row r="109" x14ac:dyDescent="0.2">
      <c r="A109" s="113"/>
      <c r="B109" s="594" t="s">
        <v>522</v>
      </c>
      <c r="C109" s="595">
        <v>2014</v>
      </c>
      <c r="D109" s="28">
        <f t="shared" ca="true" si="15"/>
        <v>4.7724005165877426</v>
      </c>
      <c r="E109" s="117">
        <f t="shared" ca="true" si="16"/>
        <v>84.081173533643494</v>
      </c>
      <c r="F109" s="115"/>
      <c r="G109" s="115"/>
      <c r="H109" s="118">
        <f t="shared" ca="true" si="17"/>
        <v>27.091171462365573</v>
      </c>
      <c r="I109" s="28">
        <f t="shared" ca="true" si="18"/>
        <v>16.572022351027581</v>
      </c>
      <c r="J109" s="117">
        <f t="shared" ca="true" si="19"/>
        <v>63.954387003184479</v>
      </c>
      <c r="K109" s="115"/>
      <c r="L109" s="115"/>
      <c r="M109" s="118">
        <f t="shared" ca="true" si="20"/>
        <v>6.9706811578169781</v>
      </c>
      <c r="N109" s="28">
        <f t="shared" ca="true" si="21"/>
        <v>55.179884319328018</v>
      </c>
      <c r="O109" s="117">
        <f t="shared" ca="true" si="22"/>
        <v>60.914416287375609</v>
      </c>
      <c r="P109" s="115"/>
      <c r="Q109" s="115"/>
      <c r="R109" s="118">
        <f t="shared" ca="true" si="23"/>
        <v>1.7528171319550152</v>
      </c>
      <c r="S109" s="28">
        <f t="shared" ca="true" si="24"/>
        <v>87.563831714377685</v>
      </c>
      <c r="T109" s="117">
        <f t="shared" ca="true" si="25"/>
        <v>57.846506747966878</v>
      </c>
      <c r="U109" s="115"/>
      <c r="V109" s="115"/>
      <c r="W109" s="118">
        <f t="shared" ca="true" si="26"/>
        <v>0.30106233493130746</v>
      </c>
      <c r="X109" s="28">
        <f t="shared" ca="true" si="27"/>
        <v>97.432462561193745</v>
      </c>
      <c r="Y109" s="117">
        <f t="shared" ca="true" si="28"/>
        <v>77.657308743891292</v>
      </c>
      <c r="Z109" s="115"/>
      <c r="AA109" s="115"/>
      <c r="AB109" s="118">
        <f t="shared" ca="true" si="29"/>
        <v>0</v>
      </c>
    </row>
    <row r="110" x14ac:dyDescent="0.2">
      <c r="A110" s="113"/>
      <c r="B110" s="594" t="s">
        <v>722</v>
      </c>
      <c r="C110" s="595">
        <v>2019</v>
      </c>
      <c r="D110" s="28">
        <f t="shared" ca="true" si="15"/>
        <v>13.179282400590145</v>
      </c>
      <c r="E110" s="117">
        <f t="shared" ca="true" si="16"/>
        <v>92.551541844630577</v>
      </c>
      <c r="F110" s="115"/>
      <c r="G110" s="115"/>
      <c r="H110" s="118">
        <f t="shared" ca="true" si="17"/>
        <v>21.894484884475776</v>
      </c>
      <c r="I110" s="28">
        <f t="shared" ca="true" si="18"/>
        <v>33.55762986543369</v>
      </c>
      <c r="J110" s="117">
        <f t="shared" ca="true" si="19"/>
        <v>80.593936331963192</v>
      </c>
      <c r="K110" s="115"/>
      <c r="L110" s="115"/>
      <c r="M110" s="118">
        <f t="shared" ca="true" si="20"/>
        <v>3.5532898342889334</v>
      </c>
      <c r="N110" s="28">
        <f t="shared" ca="true" si="21"/>
        <v>63.383820271358339</v>
      </c>
      <c r="O110" s="117">
        <f t="shared" ca="true" si="22"/>
        <v>69.405236340755067</v>
      </c>
      <c r="P110" s="115"/>
      <c r="Q110" s="115"/>
      <c r="R110" s="118">
        <f t="shared" ca="true" si="23"/>
        <v>0.57724930621981685</v>
      </c>
      <c r="S110" s="28">
        <f t="shared" ca="true" si="24"/>
        <v>85.382239345511152</v>
      </c>
      <c r="T110" s="117">
        <f t="shared" ca="true" si="25"/>
        <v>62.577674450633694</v>
      </c>
      <c r="U110" s="115"/>
      <c r="V110" s="115"/>
      <c r="W110" s="118">
        <f t="shared" ca="true" si="26"/>
        <v>0.14826581949960158</v>
      </c>
      <c r="X110" s="28">
        <f t="shared" ca="true" si="27"/>
        <v>96.723536097415703</v>
      </c>
      <c r="Y110" s="117">
        <f t="shared" ca="true" si="28"/>
        <v>82.354172450329756</v>
      </c>
      <c r="Z110" s="115"/>
      <c r="AA110" s="115"/>
      <c r="AB110" s="118">
        <f t="shared" ca="true" si="29"/>
        <v>2.813088926121278E-2</v>
      </c>
    </row>
    <row r="111" x14ac:dyDescent="0.2">
      <c r="A111" s="113"/>
      <c r="B111" s="594"/>
      <c r="C111" s="595"/>
      <c r="D111" s="28" t="str">
        <f t="shared" ca="true" si="15"/>
        <v/>
      </c>
      <c r="E111" s="117" t="str">
        <f t="shared" ca="true" si="16"/>
        <v/>
      </c>
      <c r="F111" s="115"/>
      <c r="G111" s="115"/>
      <c r="H111" s="118" t="str">
        <f t="shared" ca="true" si="17"/>
        <v/>
      </c>
      <c r="I111" s="28" t="str">
        <f t="shared" ca="true" si="18"/>
        <v/>
      </c>
      <c r="J111" s="117" t="str">
        <f t="shared" ca="true" si="19"/>
        <v/>
      </c>
      <c r="K111" s="115"/>
      <c r="L111" s="115"/>
      <c r="M111" s="118" t="str">
        <f t="shared" ca="true" si="20"/>
        <v/>
      </c>
      <c r="N111" s="28" t="str">
        <f t="shared" ca="true" si="21"/>
        <v/>
      </c>
      <c r="O111" s="117" t="str">
        <f t="shared" ca="true" si="22"/>
        <v/>
      </c>
      <c r="P111" s="115"/>
      <c r="Q111" s="115"/>
      <c r="R111" s="118" t="str">
        <f t="shared" ca="true" si="23"/>
        <v/>
      </c>
      <c r="S111" s="28" t="str">
        <f t="shared" ca="true" si="24"/>
        <v/>
      </c>
      <c r="T111" s="117" t="str">
        <f t="shared" ca="true" si="25"/>
        <v/>
      </c>
      <c r="U111" s="115"/>
      <c r="V111" s="115"/>
      <c r="W111" s="118" t="str">
        <f t="shared" ca="true" si="26"/>
        <v/>
      </c>
      <c r="X111" s="28" t="str">
        <f t="shared" ca="true" si="27"/>
        <v/>
      </c>
      <c r="Y111" s="117" t="str">
        <f t="shared" ca="true" si="28"/>
        <v/>
      </c>
      <c r="Z111" s="115"/>
      <c r="AA111" s="115"/>
      <c r="AB111" s="118" t="str">
        <f t="shared" ca="true" si="29"/>
        <v/>
      </c>
    </row>
    <row r="112" x14ac:dyDescent="0.2">
      <c r="A112" s="113"/>
      <c r="B112" s="594"/>
      <c r="C112" s="595"/>
      <c r="D112" s="28" t="str">
        <f t="shared" ca="true" si="15"/>
        <v/>
      </c>
      <c r="E112" s="117" t="str">
        <f t="shared" ca="true" si="16"/>
        <v/>
      </c>
      <c r="F112" s="115"/>
      <c r="G112" s="115"/>
      <c r="H112" s="118" t="str">
        <f t="shared" ca="true" si="17"/>
        <v/>
      </c>
      <c r="I112" s="28" t="str">
        <f t="shared" ca="true" si="18"/>
        <v/>
      </c>
      <c r="J112" s="117" t="str">
        <f t="shared" ca="true" si="19"/>
        <v/>
      </c>
      <c r="K112" s="115"/>
      <c r="L112" s="115"/>
      <c r="M112" s="118" t="str">
        <f t="shared" ca="true" si="20"/>
        <v/>
      </c>
      <c r="N112" s="28" t="str">
        <f t="shared" ca="true" si="21"/>
        <v/>
      </c>
      <c r="O112" s="117" t="str">
        <f t="shared" ca="true" si="22"/>
        <v/>
      </c>
      <c r="P112" s="115"/>
      <c r="Q112" s="115"/>
      <c r="R112" s="118" t="str">
        <f t="shared" ca="true" si="23"/>
        <v/>
      </c>
      <c r="S112" s="28" t="str">
        <f t="shared" ca="true" si="24"/>
        <v/>
      </c>
      <c r="T112" s="117" t="str">
        <f t="shared" ca="true" si="25"/>
        <v/>
      </c>
      <c r="U112" s="115"/>
      <c r="V112" s="115"/>
      <c r="W112" s="118" t="str">
        <f t="shared" ca="true" si="26"/>
        <v/>
      </c>
      <c r="X112" s="28" t="str">
        <f t="shared" ca="true" si="27"/>
        <v/>
      </c>
      <c r="Y112" s="117" t="str">
        <f t="shared" ca="true" si="28"/>
        <v/>
      </c>
      <c r="Z112" s="115"/>
      <c r="AA112" s="115"/>
      <c r="AB112" s="118" t="str">
        <f t="shared" ca="true" si="29"/>
        <v/>
      </c>
    </row>
    <row r="113" x14ac:dyDescent="0.2">
      <c r="A113" s="113"/>
      <c r="B113" s="594"/>
      <c r="C113" s="595"/>
      <c r="D113" s="28" t="str">
        <f t="shared" ca="true" si="15"/>
        <v/>
      </c>
      <c r="E113" s="117" t="str">
        <f t="shared" ca="true" si="16"/>
        <v/>
      </c>
      <c r="F113" s="115"/>
      <c r="G113" s="115"/>
      <c r="H113" s="118" t="str">
        <f t="shared" ca="true" si="17"/>
        <v/>
      </c>
      <c r="I113" s="28" t="str">
        <f t="shared" ca="true" si="18"/>
        <v/>
      </c>
      <c r="J113" s="117" t="str">
        <f t="shared" ca="true" si="19"/>
        <v/>
      </c>
      <c r="K113" s="115"/>
      <c r="L113" s="115"/>
      <c r="M113" s="118" t="str">
        <f t="shared" ca="true" si="20"/>
        <v/>
      </c>
      <c r="N113" s="28" t="str">
        <f t="shared" ca="true" si="21"/>
        <v/>
      </c>
      <c r="O113" s="117" t="str">
        <f t="shared" ca="true" si="22"/>
        <v/>
      </c>
      <c r="P113" s="115"/>
      <c r="Q113" s="115"/>
      <c r="R113" s="118" t="str">
        <f t="shared" ca="true" si="23"/>
        <v/>
      </c>
      <c r="S113" s="28" t="str">
        <f t="shared" ca="true" si="24"/>
        <v/>
      </c>
      <c r="T113" s="117" t="str">
        <f t="shared" ca="true" si="25"/>
        <v/>
      </c>
      <c r="U113" s="115"/>
      <c r="V113" s="115"/>
      <c r="W113" s="118" t="str">
        <f t="shared" ca="true" si="26"/>
        <v/>
      </c>
      <c r="X113" s="28" t="str">
        <f t="shared" ca="true" si="27"/>
        <v/>
      </c>
      <c r="Y113" s="117" t="str">
        <f t="shared" ca="true" si="28"/>
        <v/>
      </c>
      <c r="Z113" s="115"/>
      <c r="AA113" s="115"/>
      <c r="AB113" s="118" t="str">
        <f t="shared" ca="true" si="29"/>
        <v/>
      </c>
    </row>
    <row r="114" x14ac:dyDescent="0.2">
      <c r="A114" s="113"/>
      <c r="B114" s="594"/>
      <c r="C114" s="595"/>
      <c r="D114" s="28" t="str">
        <f t="shared" ca="true" si="15"/>
        <v/>
      </c>
      <c r="E114" s="117" t="str">
        <f t="shared" ca="true" si="16"/>
        <v/>
      </c>
      <c r="F114" s="115"/>
      <c r="G114" s="115"/>
      <c r="H114" s="118" t="str">
        <f t="shared" ca="true" si="17"/>
        <v/>
      </c>
      <c r="I114" s="28" t="str">
        <f t="shared" ca="true" si="18"/>
        <v/>
      </c>
      <c r="J114" s="117" t="str">
        <f t="shared" ca="true" si="19"/>
        <v/>
      </c>
      <c r="K114" s="115"/>
      <c r="L114" s="115"/>
      <c r="M114" s="118" t="str">
        <f t="shared" ca="true" si="20"/>
        <v/>
      </c>
      <c r="N114" s="28" t="str">
        <f t="shared" ca="true" si="21"/>
        <v/>
      </c>
      <c r="O114" s="117" t="str">
        <f t="shared" ca="true" si="22"/>
        <v/>
      </c>
      <c r="P114" s="115"/>
      <c r="Q114" s="115"/>
      <c r="R114" s="118" t="str">
        <f t="shared" ca="true" si="23"/>
        <v/>
      </c>
      <c r="S114" s="28" t="str">
        <f t="shared" ca="true" si="24"/>
        <v/>
      </c>
      <c r="T114" s="117" t="str">
        <f t="shared" ca="true" si="25"/>
        <v/>
      </c>
      <c r="U114" s="115"/>
      <c r="V114" s="115"/>
      <c r="W114" s="118" t="str">
        <f t="shared" ca="true" si="26"/>
        <v/>
      </c>
      <c r="X114" s="28" t="str">
        <f t="shared" ca="true" si="27"/>
        <v/>
      </c>
      <c r="Y114" s="117" t="str">
        <f t="shared" ca="true" si="28"/>
        <v/>
      </c>
      <c r="Z114" s="115"/>
      <c r="AA114" s="115"/>
      <c r="AB114" s="118" t="str">
        <f t="shared" ca="true" si="29"/>
        <v/>
      </c>
    </row>
    <row r="115" x14ac:dyDescent="0.2">
      <c r="A115" s="113"/>
      <c r="B115" s="594"/>
      <c r="C115" s="595"/>
      <c r="D115" s="28" t="str">
        <f t="shared" ca="true" si="15"/>
        <v/>
      </c>
      <c r="E115" s="117" t="str">
        <f t="shared" ca="true" si="16"/>
        <v/>
      </c>
      <c r="F115" s="115"/>
      <c r="G115" s="115"/>
      <c r="H115" s="118" t="str">
        <f t="shared" ca="true" si="17"/>
        <v/>
      </c>
      <c r="I115" s="28" t="str">
        <f t="shared" ca="true" si="18"/>
        <v/>
      </c>
      <c r="J115" s="117" t="str">
        <f t="shared" ca="true" si="19"/>
        <v/>
      </c>
      <c r="K115" s="115"/>
      <c r="L115" s="115"/>
      <c r="M115" s="118" t="str">
        <f t="shared" ca="true" si="20"/>
        <v/>
      </c>
      <c r="N115" s="28" t="str">
        <f t="shared" ca="true" si="21"/>
        <v/>
      </c>
      <c r="O115" s="117" t="str">
        <f t="shared" ca="true" si="22"/>
        <v/>
      </c>
      <c r="P115" s="115"/>
      <c r="Q115" s="115"/>
      <c r="R115" s="118" t="str">
        <f t="shared" ca="true" si="23"/>
        <v/>
      </c>
      <c r="S115" s="28" t="str">
        <f t="shared" ca="true" si="24"/>
        <v/>
      </c>
      <c r="T115" s="117" t="str">
        <f t="shared" ca="true" si="25"/>
        <v/>
      </c>
      <c r="U115" s="115"/>
      <c r="V115" s="115"/>
      <c r="W115" s="118" t="str">
        <f t="shared" ca="true" si="26"/>
        <v/>
      </c>
      <c r="X115" s="28" t="str">
        <f t="shared" ca="true" si="27"/>
        <v/>
      </c>
      <c r="Y115" s="117" t="str">
        <f t="shared" ca="true" si="28"/>
        <v/>
      </c>
      <c r="Z115" s="115"/>
      <c r="AA115" s="115"/>
      <c r="AB115" s="118" t="str">
        <f t="shared" ca="true" si="29"/>
        <v/>
      </c>
    </row>
    <row r="116" x14ac:dyDescent="0.2">
      <c r="A116" s="113"/>
      <c r="B116" s="596"/>
      <c r="C116" s="597"/>
      <c r="D116" s="29" t="str">
        <f t="shared" ca="true" si="15"/>
        <v/>
      </c>
      <c r="E116" s="120" t="str">
        <f t="shared" ca="true" si="16"/>
        <v/>
      </c>
      <c r="F116" s="121"/>
      <c r="G116" s="122"/>
      <c r="H116" s="123" t="str">
        <f t="shared" ca="true" si="17"/>
        <v/>
      </c>
      <c r="I116" s="29" t="str">
        <f t="shared" ca="true" si="18"/>
        <v/>
      </c>
      <c r="J116" s="120" t="str">
        <f t="shared" ca="true" si="19"/>
        <v/>
      </c>
      <c r="K116" s="121"/>
      <c r="L116" s="122"/>
      <c r="M116" s="123" t="str">
        <f t="shared" ca="true" si="20"/>
        <v/>
      </c>
      <c r="N116" s="29" t="str">
        <f t="shared" ca="true" si="21"/>
        <v/>
      </c>
      <c r="O116" s="120" t="str">
        <f t="shared" ca="true" si="22"/>
        <v/>
      </c>
      <c r="P116" s="121"/>
      <c r="Q116" s="122"/>
      <c r="R116" s="123" t="str">
        <f t="shared" ca="true" si="23"/>
        <v/>
      </c>
      <c r="S116" s="29" t="str">
        <f t="shared" ca="true" si="24"/>
        <v/>
      </c>
      <c r="T116" s="120" t="str">
        <f t="shared" ca="true" si="25"/>
        <v/>
      </c>
      <c r="U116" s="121"/>
      <c r="V116" s="122"/>
      <c r="W116" s="123" t="str">
        <f t="shared" ca="true" si="26"/>
        <v/>
      </c>
      <c r="X116" s="29" t="str">
        <f t="shared" ca="true" si="27"/>
        <v/>
      </c>
      <c r="Y116" s="120" t="str">
        <f t="shared" ca="true" si="28"/>
        <v/>
      </c>
      <c r="Z116" s="121"/>
      <c r="AA116" s="122"/>
      <c r="AB116" s="123" t="str">
        <f t="shared" ca="true" si="29"/>
        <v/>
      </c>
    </row>
    <row r="117" ht="11.25" customHeight="true" x14ac:dyDescent="0.2"/>
    <row r="118" ht="22.5" customHeight="true" x14ac:dyDescent="0.25">
      <c r="B118" s="2803" t="str">
        <f>CONCATENATE("National use of sanitation facilities, ",C99,"–",C100)</f>
        <v>National use of sanitation facilities, 2000–2020</v>
      </c>
      <c r="C118" s="2804"/>
      <c r="D118" s="2804"/>
      <c r="E118" s="2804"/>
      <c r="F118" s="2804"/>
      <c r="G118" s="2804"/>
      <c r="H118" s="2804"/>
      <c r="I118" s="2804"/>
      <c r="J118" s="2804"/>
      <c r="K118" s="2804"/>
      <c r="L118" s="2804"/>
      <c r="N118" s="124"/>
      <c r="O118" s="124"/>
      <c r="P118" s="124"/>
      <c r="Q118" s="124"/>
      <c r="R118" s="124"/>
      <c r="S118" s="2826" t="s">
        <v>11</v>
      </c>
      <c r="T118" s="2827"/>
      <c r="U118" s="2827"/>
      <c r="V118" s="2827"/>
      <c r="W118" s="2828"/>
      <c r="X118" s="124"/>
      <c r="Y118" s="124"/>
      <c r="Z118" s="124"/>
      <c r="AA118" s="124"/>
      <c r="AB118" s="12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26"/>
      <c r="D153" s="126"/>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c r="AA153" s="127"/>
      <c r="AB153" s="127"/>
    </row>
    <row r="154" x14ac:dyDescent="0.2">
      <c r="C154" s="126"/>
      <c r="D154" s="126"/>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c r="AA154" s="127"/>
      <c r="AB154" s="127"/>
    </row>
    <row r="155" x14ac:dyDescent="0.2">
      <c r="C155" s="126"/>
      <c r="D155" s="126"/>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c r="AA155" s="127"/>
      <c r="AB155" s="127"/>
    </row>
    <row r="156" x14ac:dyDescent="0.2">
      <c r="C156" s="126"/>
      <c r="D156" s="126"/>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c r="AA156" s="127"/>
      <c r="AB156" s="127"/>
    </row>
    <row r="157" x14ac:dyDescent="0.2">
      <c r="B157" s="127"/>
      <c r="C157" s="126"/>
      <c r="D157" s="126"/>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c r="AA157" s="127"/>
      <c r="AB157" s="127"/>
    </row>
    <row r="158" x14ac:dyDescent="0.2">
      <c r="B158" s="127"/>
      <c r="C158" s="126"/>
      <c r="D158" s="126"/>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c r="AA158" s="127"/>
      <c r="AB158" s="127"/>
    </row>
    <row r="197" s="66" customFormat="true" ht="16.5" customHeight="true" x14ac:dyDescent="0.2">
      <c r="A197" s="2824" t="s">
        <v>6</v>
      </c>
      <c r="B197" s="2824"/>
      <c r="C197" s="2824"/>
      <c r="D197" s="2822" t="s">
        <v>0</v>
      </c>
      <c r="E197" s="2811"/>
      <c r="F197" s="2811"/>
      <c r="G197" s="2811"/>
      <c r="H197" s="2823"/>
      <c r="I197" s="2822" t="s">
        <v>1</v>
      </c>
      <c r="J197" s="2811"/>
      <c r="K197" s="2811"/>
      <c r="L197" s="2811"/>
      <c r="M197" s="2823"/>
      <c r="N197" s="2822" t="s">
        <v>2</v>
      </c>
      <c r="O197" s="2811"/>
      <c r="P197" s="2811"/>
      <c r="Q197" s="2811"/>
      <c r="R197" s="2823"/>
      <c r="S197" s="2822" t="s">
        <v>3</v>
      </c>
      <c r="T197" s="2811"/>
      <c r="U197" s="2811"/>
      <c r="V197" s="2811"/>
      <c r="W197" s="2823"/>
      <c r="X197" s="2822" t="s">
        <v>4</v>
      </c>
      <c r="Y197" s="2811"/>
      <c r="Z197" s="2811"/>
      <c r="AA197" s="2811"/>
      <c r="AB197" s="2823"/>
    </row>
    <row r="198" s="70" customFormat="true" ht="22.5" customHeight="true" x14ac:dyDescent="0.2">
      <c r="A198" s="2837"/>
      <c r="B198" s="2837"/>
      <c r="C198" s="2837"/>
      <c r="D198" s="80" t="s">
        <v>14</v>
      </c>
      <c r="E198" s="81" t="s">
        <v>15</v>
      </c>
      <c r="F198" s="68" t="s">
        <v>16</v>
      </c>
      <c r="G198" s="68" t="s">
        <v>22</v>
      </c>
      <c r="H198" s="69" t="s">
        <v>19</v>
      </c>
      <c r="I198" s="80" t="s">
        <v>14</v>
      </c>
      <c r="J198" s="81" t="s">
        <v>15</v>
      </c>
      <c r="K198" s="68" t="s">
        <v>16</v>
      </c>
      <c r="L198" s="68" t="s">
        <v>22</v>
      </c>
      <c r="M198" s="69" t="s">
        <v>19</v>
      </c>
      <c r="N198" s="80" t="s">
        <v>14</v>
      </c>
      <c r="O198" s="81" t="s">
        <v>15</v>
      </c>
      <c r="P198" s="68" t="s">
        <v>16</v>
      </c>
      <c r="Q198" s="68" t="s">
        <v>22</v>
      </c>
      <c r="R198" s="69" t="s">
        <v>19</v>
      </c>
      <c r="S198" s="80" t="s">
        <v>14</v>
      </c>
      <c r="T198" s="81" t="s">
        <v>15</v>
      </c>
      <c r="U198" s="68" t="s">
        <v>16</v>
      </c>
      <c r="V198" s="68" t="s">
        <v>22</v>
      </c>
      <c r="W198" s="69" t="s">
        <v>19</v>
      </c>
      <c r="X198" s="80" t="s">
        <v>14</v>
      </c>
      <c r="Y198" s="81" t="s">
        <v>15</v>
      </c>
      <c r="Z198" s="68" t="s">
        <v>16</v>
      </c>
      <c r="AA198" s="68" t="s">
        <v>22</v>
      </c>
      <c r="AB198" s="69" t="s">
        <v>19</v>
      </c>
    </row>
    <row r="199" s="90" customFormat="true" ht="15" customHeight="true" x14ac:dyDescent="0.2">
      <c r="A199" s="2829" t="s">
        <v>10</v>
      </c>
      <c r="B199" s="2830"/>
      <c r="C199" s="244">
        <v>2000</v>
      </c>
      <c r="D199" s="82">
        <f ca="true">IF((D201+H201)&gt;100,D201*100/(D201+H201),D201)</f>
        <v>51.592501603104566</v>
      </c>
      <c r="E199" s="131">
        <f ca="true">D199*AVERAGEIF(E205:E216,"&gt;0")/100</f>
        <v>34.12375280080726</v>
      </c>
      <c r="F199" s="84">
        <f ca="true">D199*(100-AVERAGEIF(E205:E216,"&gt;0"))/100</f>
        <v>17.468748802297306</v>
      </c>
      <c r="G199" s="85">
        <f ca="true">100-(E199+F199+H199)</f>
        <v>44.587109797264389</v>
      </c>
      <c r="H199" s="86">
        <f ca="true">IF((D201+H201)&gt;100,H201*100/(D201+H201),H201)</f>
        <v>3.8203885996310447</v>
      </c>
      <c r="I199" s="82">
        <f ca="true">IF((I201+M201)&gt;100,I201*100/(I201+M201),I201)</f>
        <v>84.858214859807731</v>
      </c>
      <c r="J199" s="131">
        <f ca="true">I199*AVERAGEIF(J205:J216,"&gt;0")/100</f>
        <v>52.871938142580568</v>
      </c>
      <c r="K199" s="87">
        <f ca="true">I199*(100-AVERAGEIF(J205:J216,"&gt;0"))/100</f>
        <v>31.986276717227167</v>
      </c>
      <c r="L199" s="88">
        <f ca="true">100-(J199+K199+M199)</f>
        <v>14.755190473886458</v>
      </c>
      <c r="M199" s="89">
        <f ca="true">IF((I201+M201)&gt;100,M201*100/(I201+M201),M201)</f>
        <v>0.38659466630581552</v>
      </c>
      <c r="N199" s="82">
        <f ca="true">IF((N201+R201)&gt;100,N201*100/(N201+R201),N201)</f>
        <v>91.49779581347056</v>
      </c>
      <c r="O199" s="131">
        <f ca="true">N199*AVERAGEIF(O205:O216,"&gt;0")/100</f>
        <v>54.707735876736905</v>
      </c>
      <c r="P199" s="87">
        <f ca="true">N199*(100-AVERAGEIF(O205:O216,"&gt;0"))/100</f>
        <v>36.790059936733648</v>
      </c>
      <c r="Q199" s="88">
        <f ca="true">100-(O199+P199+R199)</f>
        <v>7.9664106567549027</v>
      </c>
      <c r="R199" s="89">
        <f ca="true">IF((N201+R201)&gt;100,R201*100/(N201+R201),R201)</f>
        <v>0.53579352977452999</v>
      </c>
      <c r="S199" s="82">
        <f ca="true">IF((S201+W201)&gt;100,S201*100/(S201+W201),S201)</f>
        <v>95.032468873568121</v>
      </c>
      <c r="T199" s="131">
        <f ca="true">S199*AVERAGEIF(T205:T216,"&gt;0")/100</f>
        <v>62.467577886232085</v>
      </c>
      <c r="U199" s="87">
        <f ca="true">S199*(100-AVERAGEIF(T205:T216,"&gt;0"))/100</f>
        <v>32.564890987336042</v>
      </c>
      <c r="V199" s="88">
        <f ca="true">100-(T199+U199+W199)</f>
        <v>4.9298272524790718</v>
      </c>
      <c r="W199" s="89">
        <f ca="true">IF((S201+W201)&gt;100,W201*100/(S201+W201),W201)</f>
        <v>3.7703873952802613E-2</v>
      </c>
      <c r="X199" s="82">
        <f ca="true">IF((X201+AB201)&gt;100,X201*100/(X201+AB201),X201)</f>
        <v>97.041729257829346</v>
      </c>
      <c r="Y199" s="131">
        <f ca="true">X199*AVERAGEIF(Y205:Y216,"&gt;0")/100</f>
        <v>84.514606915293967</v>
      </c>
      <c r="Z199" s="87">
        <f ca="true">X199*(100-AVERAGEIF(Y205:Y216,"&gt;0"))/100</f>
        <v>12.527122342535371</v>
      </c>
      <c r="AA199" s="88">
        <f ca="true">100-(Y199+Z199+AB199)</f>
        <v>2.9247745544187325</v>
      </c>
      <c r="AB199" s="89">
        <f ca="true">IF((X201+AB201)&gt;100,AB201*100/(X201+AB201),AB201)</f>
        <v>3.3496187751930862E-2</v>
      </c>
    </row>
    <row r="200" s="90" customFormat="true" ht="15" customHeight="true" x14ac:dyDescent="0.2">
      <c r="A200" s="2831"/>
      <c r="B200" s="2832"/>
      <c r="C200" s="245">
        <v>2020</v>
      </c>
      <c r="D200" s="91">
        <f ca="true">IF((D202+H202)&gt;100,D202*100/(D202+H202),D202)</f>
        <v>50.60450282538747</v>
      </c>
      <c r="E200" s="132">
        <f ca="true">D200*AVERAGEIF(E205:E216,"&gt;0")/100</f>
        <v>33.470281365797618</v>
      </c>
      <c r="F200" s="93">
        <f ca="true">D200*(100-AVERAGEIF(E205:E216,"&gt;0"))/100</f>
        <v>17.134221459589853</v>
      </c>
      <c r="G200" s="94">
        <f ca="true">100-(E200+F200+H200)</f>
        <v>45.205110366134519</v>
      </c>
      <c r="H200" s="95">
        <f ca="true">IF((D202+H202)&gt;100,H202*100/(D202+H202),H202)</f>
        <v>4.19038680847801</v>
      </c>
      <c r="I200" s="91">
        <f ca="true">IF((I202+M202)&gt;100,I202*100/(I202+M202),I202)</f>
        <v>82.199482564614527</v>
      </c>
      <c r="J200" s="132">
        <f ca="true">I200*AVERAGEIF(J205:J216,"&gt;0")/100</f>
        <v>51.215382796921077</v>
      </c>
      <c r="K200" s="93">
        <f ca="true">I200*(100-AVERAGEIF(J205:J216,"&gt;0"))/100</f>
        <v>30.984099767693454</v>
      </c>
      <c r="L200" s="94">
        <f ca="true">100-(J200+K200+M200)</f>
        <v>17.468251402955531</v>
      </c>
      <c r="M200" s="95">
        <f ca="true">IF((I202+M202)&gt;100,M202*100/(I202+M202),M202)</f>
        <v>0.33226603242994024</v>
      </c>
      <c r="N200" s="91">
        <f ca="true">IF((N202+R202)&gt;100,N202*100/(N202+R202),N202)</f>
        <v>90.020852721735707</v>
      </c>
      <c r="O200" s="132">
        <f ca="true">N200*AVERAGEIF(O205:O216,"&gt;0")/100</f>
        <v>53.824652171285443</v>
      </c>
      <c r="P200" s="93">
        <f ca="true">N200*(100-AVERAGEIF(O205:O216,"&gt;0"))/100</f>
        <v>36.196200550450264</v>
      </c>
      <c r="Q200" s="94">
        <f ca="true">100-(O200+P200+R200)</f>
        <v>9.9350109173810495</v>
      </c>
      <c r="R200" s="95">
        <f ca="true">IF((N202+R202)&gt;100,R202*100/(N202+R202),R202)</f>
        <v>4.4136360883250347E-2</v>
      </c>
      <c r="S200" s="91">
        <f ca="true">IF((S202+W202)&gt;100,S202*100/(S202+W202),S202)</f>
        <v>95.352104121585768</v>
      </c>
      <c r="T200" s="132">
        <f ca="true">S200*AVERAGEIF(T205:T216,"&gt;0")/100</f>
        <v>62.677683337425734</v>
      </c>
      <c r="U200" s="93">
        <f ca="true">S200*(100-AVERAGEIF(T205:T216,"&gt;0"))/100</f>
        <v>32.674420784160041</v>
      </c>
      <c r="V200" s="94">
        <f ca="true">100-(T200+U200+W200)</f>
        <v>4.5733602758769507</v>
      </c>
      <c r="W200" s="95">
        <f ca="true">IF((S202+W202)&gt;100,W202*100/(S202+W202),W202)</f>
        <v>7.4535602537285861E-2</v>
      </c>
      <c r="X200" s="91">
        <f ca="true">IF((X202+AB202)&gt;100,X202*100/(X202+AB202),X202)</f>
        <v>98.942856662202203</v>
      </c>
      <c r="Y200" s="132">
        <f ca="true">X200*AVERAGEIF(Y205:Y216,"&gt;0")/100</f>
        <v>86.170317675039129</v>
      </c>
      <c r="Z200" s="93">
        <f ca="true">X200*(100-AVERAGEIF(Y205:Y216,"&gt;0"))/100</f>
        <v>12.772538987163067</v>
      </c>
      <c r="AA200" s="94">
        <f ca="true">100-(Y200+Z200+AB200)</f>
        <v>1.047781668672684</v>
      </c>
      <c r="AB200" s="95">
        <f ca="true">IF((X202+AB202)&gt;100,AB202*100/(X202+AB202),AB202)</f>
        <v>9.3616691251265927E-3</v>
      </c>
    </row>
    <row r="201" hidden="true" x14ac:dyDescent="0.2">
      <c r="A201" s="2833" t="s">
        <v>12</v>
      </c>
      <c r="B201" s="2834"/>
      <c r="C201" s="96">
        <f>MinRegYear(C199,C205:C216)</f>
        <v>2000</v>
      </c>
      <c r="D201" s="97">
        <f ca="true">IF(MAX(C205:C216)-MIN(C205:C216)&lt;5,AVERAGEIF(C205:C216,"&gt;0",D205:D216),
IF(FORECAST($C201,D$205:D$216,$C$205:$C$216)&lt;0,0,
IF(FORECAST($C201,D$205:D$216,$C$205:$C$216)&gt;100,100,
FORECAST($C201,D$205:D$216,$C$205:$C$216))))</f>
        <v>51.592501603104566</v>
      </c>
      <c r="E201" s="98"/>
      <c r="F201" s="99"/>
      <c r="G201" s="99"/>
      <c r="H201" s="100">
        <f ca="true">IF(MAX(C205:C216)-MIN(C205:C216)&lt;5,AVERAGEIF(C205:C216,"&gt;0",H205:H216),
IF(FORECAST($C201,H$205:H$216,$C$205:$C$216)&lt;0,0,
IF(FORECAST($C201,H$205:H$216,$C$205:$C$216)&gt;100,100,
FORECAST($C201,H$205:H$216,$C$205:$C$216))))</f>
        <v>3.8203885996310447</v>
      </c>
      <c r="I201" s="97">
        <f ca="true">IF(MAX(C205:C216)-MIN(C205:C216)&lt;5,AVERAGEIF(C205:C216,"&gt;0",I205:I216),
IF(FORECAST($C201,I$205:I$216,$C$205:$C$216)&lt;0,0,
IF(FORECAST($C201,I$205:I$216,$C$205:$C$216)&gt;100,100,
FORECAST($C201,I$205:I$216,$C$205:$C$216))))</f>
        <v>84.858214859807731</v>
      </c>
      <c r="J201" s="98"/>
      <c r="K201" s="99"/>
      <c r="L201" s="99"/>
      <c r="M201" s="100">
        <f ca="true">IF(MAX(C205:C216)-MIN(C205:C216)&lt;5,AVERAGEIF(C205:C216,"&gt;0",M205:M216),
IF(FORECAST($C201,M$205:M$216,$C$205:$C$216)&lt;0,0,
IF(FORECAST($C201,M$205:M$216,$C$205:$C$216)&gt;100,100,
FORECAST($C201,M$205:M$216,$C$205:$C$216))))</f>
        <v>0.38659466630581552</v>
      </c>
      <c r="N201" s="97">
        <f ca="true">IF(MAX(C205:C216)-MIN(C205:C216)&lt;5,AVERAGEIF(C205:C216,"&gt;0",N205:N216),
IF(FORECAST($C201,N$205:N$216,$C$205:$C$216)&lt;0,0,
IF(FORECAST($C201,N$205:N$216,$C$205:$C$216)&gt;100,100,
FORECAST($C201,N$205:N$216,$C$205:$C$216))))</f>
        <v>91.49779581347056</v>
      </c>
      <c r="O201" s="98"/>
      <c r="P201" s="99"/>
      <c r="Q201" s="99"/>
      <c r="R201" s="100">
        <f ca="true">IF(MAX(C205:C216)-MIN(C205:C216)&lt;5,AVERAGEIF(C205:C216,"&gt;0",R205:R216),
IF(FORECAST($C201,R$205:R$216,$C$205:$C$216)&lt;0,0,
IF(FORECAST($C201,R$205:R$216,$C$205:$C$216)&gt;100,100,
FORECAST($C201,R$205:R$216,$C$205:$C$216))))</f>
        <v>0.53579352977452999</v>
      </c>
      <c r="S201" s="97">
        <f ca="true">IF(MAX(C205:C216)-MIN(C205:C216)&lt;5,AVERAGEIF(C205:C216,"&gt;0",S205:S216),
IF(FORECAST($C201,S$205:S$216,$C$205:$C$216)&lt;0,0,
IF(FORECAST($C201,S$205:S$216,$C$205:$C$216)&gt;100,100,
FORECAST($C201,S$205:S$216,$C$205:$C$216))))</f>
        <v>95.032468873568121</v>
      </c>
      <c r="T201" s="98"/>
      <c r="U201" s="99"/>
      <c r="V201" s="99"/>
      <c r="W201" s="100">
        <f ca="true">IF(MAX(C205:C216)-MIN(C205:C216)&lt;5,AVERAGEIF(C205:C216,"&gt;0",W205:W216),
IF(FORECAST($C201,W$205:W$216,$C$205:$C$216)&lt;0,0,
IF(FORECAST($C201,W$205:W$216,$C$205:$C$216)&gt;100,100,
FORECAST($C201,W$205:W$216,$C$205:$C$216))))</f>
        <v>3.7703873952802613E-2</v>
      </c>
      <c r="X201" s="97">
        <f ca="true">IF(MAX(C205:C216)-MIN(C205:C216)&lt;5,AVERAGEIF(C205:C216,"&gt;0",X205:X216),
IF(FORECAST($C201,X$205:X$216,$C$205:$C$216)&lt;0,0,
IF(FORECAST($C201,X$205:X$216,$C$205:$C$216)&gt;100,100,
FORECAST($C201,X$205:X$216,$C$205:$C$216))))</f>
        <v>97.041729257829346</v>
      </c>
      <c r="Y201" s="98"/>
      <c r="Z201" s="99"/>
      <c r="AA201" s="99"/>
      <c r="AB201" s="100">
        <f ca="true">IF(MAX(C205:C216)-MIN(C205:C216)&lt;5,AVERAGEIF(C205:C216,"&gt;0",AB205:AB216),
IF(FORECAST($C201,AB$205:AB$216,$C$205:$C$216)&lt;0,0,
IF(FORECAST($C201,AB$205:AB$216,$C$205:$C$216)&gt;100,100,
FORECAST($C201,AB$205:AB$216,$C$205:$C$216))))</f>
        <v>3.3496187751930862E-2</v>
      </c>
    </row>
    <row r="202" hidden="true" x14ac:dyDescent="0.2">
      <c r="A202" s="2835"/>
      <c r="B202" s="2836"/>
      <c r="C202" s="75">
        <f>MaxRegYear(C200,C205:C216)</f>
        <v>2020</v>
      </c>
      <c r="D202" s="101">
        <f ca="true">IF(MAX(C205:C216)-MIN(C205:C216)&lt;5,AVERAGEIF(C205:C216,"&gt;0",D205:D216),
IF(FORECAST($C202,D$205:D$216,$C$205:$C$216)&lt;0,0,
IF(FORECAST($C202,D$205:D$216,$C$205:$C$216)&gt;100,100,
FORECAST($C202,D$205:D$216,$C$205:$C$216))))</f>
        <v>50.60450282538747</v>
      </c>
      <c r="E202" s="102"/>
      <c r="F202" s="103"/>
      <c r="G202" s="103"/>
      <c r="H202" s="104">
        <f ca="true">IF(MAX(C205:C216)-MIN(C205:C216)&lt;5,AVERAGEIF(C205:C216,"&gt;0",H205:H216),
IF(FORECAST($C202,H$205:H$216,$C$205:$C$216)&lt;0,0,
IF(FORECAST($C202,H$205:H$216,$C$205:$C$216)&gt;100,100,
FORECAST($C202,H$205:H$216,$C$205:$C$216))))</f>
        <v>4.19038680847801</v>
      </c>
      <c r="I202" s="101">
        <f ca="true">IF(MAX(C205:C216)-MIN(C205:C216)&lt;5,AVERAGEIF(C205:C216,"&gt;0",I205:I216),
IF(FORECAST($C202,I$205:I$216,$C$205:$C$216)&lt;0,0,
IF(FORECAST($C202,I$205:I$216,$C$205:$C$216)&gt;100,100,
FORECAST($C202,I$205:I$216,$C$205:$C$216))))</f>
        <v>82.199482564614527</v>
      </c>
      <c r="J202" s="102"/>
      <c r="K202" s="103"/>
      <c r="L202" s="103"/>
      <c r="M202" s="104">
        <f ca="true">IF(MAX(C205:C216)-MIN(C205:C216)&lt;5,AVERAGEIF(C205:C216,"&gt;0",M205:M216),
IF(FORECAST($C202,M$205:M$216,$C$205:$C$216)&lt;0,0,
IF(FORECAST($C202,M$205:M$216,$C$205:$C$216)&gt;100,100,
FORECAST($C202,M$205:M$216,$C$205:$C$216))))</f>
        <v>0.33226603242994024</v>
      </c>
      <c r="N202" s="101">
        <f ca="true">IF(MAX(C205:C216)-MIN(C205:C216)&lt;5,AVERAGEIF(C205:C216,"&gt;0",N205:N216),
IF(FORECAST($C202,N$205:N$216,$C$205:$C$216)&lt;0,0,
IF(FORECAST($C202,N$205:N$216,$C$205:$C$216)&gt;100,100,
FORECAST($C202,N$205:N$216,$C$205:$C$216))))</f>
        <v>90.020852721735707</v>
      </c>
      <c r="O202" s="102"/>
      <c r="P202" s="103"/>
      <c r="Q202" s="103"/>
      <c r="R202" s="104">
        <f ca="true">IF(MAX(C205:C216)-MIN(C205:C216)&lt;5,AVERAGEIF(C205:C216,"&gt;0",R205:R216),
IF(FORECAST($C202,R$205:R$216,$C$205:$C$216)&lt;0,0,
IF(FORECAST($C202,R$205:R$216,$C$205:$C$216)&gt;100,100,
FORECAST($C202,R$205:R$216,$C$205:$C$216))))</f>
        <v>4.4136360883250347E-2</v>
      </c>
      <c r="S202" s="101">
        <f ca="true">IF(MAX(C205:C216)-MIN(C205:C216)&lt;5,AVERAGEIF(C205:C216,"&gt;0",S205:S216),
IF(FORECAST($C202,S$205:S$216,$C$205:$C$216)&lt;0,0,
IF(FORECAST($C202,S$205:S$216,$C$205:$C$216)&gt;100,100,
FORECAST($C202,S$205:S$216,$C$205:$C$216))))</f>
        <v>95.352104121585768</v>
      </c>
      <c r="T202" s="102"/>
      <c r="U202" s="103"/>
      <c r="V202" s="103"/>
      <c r="W202" s="104">
        <f ca="true">IF(MAX(C205:C216)-MIN(C205:C216)&lt;5,AVERAGEIF(C205:C216,"&gt;0",W205:W216),
IF(FORECAST($C202,W$205:W$216,$C$205:$C$216)&lt;0,0,
IF(FORECAST($C202,W$205:W$216,$C$205:$C$216)&gt;100,100,
FORECAST($C202,W$205:W$216,$C$205:$C$216))))</f>
        <v>7.4535602537285861E-2</v>
      </c>
      <c r="X202" s="101">
        <f ca="true">IF(MAX(C205:C216)-MIN(C205:C216)&lt;5,AVERAGEIF(C205:C216,"&gt;0",X205:X216),
IF(FORECAST($C202,X$205:X$216,$C$205:$C$216)&lt;0,0,
IF(FORECAST($C202,X$205:X$216,$C$205:$C$216)&gt;100,100,
FORECAST($C202,X$205:X$216,$C$205:$C$216))))</f>
        <v>98.942856662202203</v>
      </c>
      <c r="Y202" s="102"/>
      <c r="Z202" s="103"/>
      <c r="AA202" s="103"/>
      <c r="AB202" s="104">
        <f ca="true">IF(MAX(C205:C216)-MIN(C205:C216)&lt;5,AVERAGEIF(C205:C216,"&gt;0",AB205:AB216),
IF(FORECAST($C202,AB$205:AB$216,$C$205:$C$216)&lt;0,0,
IF(FORECAST($C202,AB$205:AB$216,$C$205:$C$216)&gt;100,100,
FORECAST($C202,AB$205:AB$216,$C$205:$C$216))))</f>
        <v>9.3616691251265927E-3</v>
      </c>
    </row>
    <row r="203" ht="9" customHeight="true" x14ac:dyDescent="0.2">
      <c r="D203" s="105"/>
      <c r="I203" s="105"/>
      <c r="K203" s="65"/>
      <c r="L203" s="65"/>
      <c r="N203" s="105"/>
      <c r="P203" s="65"/>
      <c r="Q203" s="65"/>
      <c r="S203" s="105"/>
      <c r="U203" s="65"/>
      <c r="V203" s="65"/>
      <c r="X203" s="105"/>
      <c r="Z203" s="65"/>
      <c r="AA203" s="65"/>
      <c r="AB203" s="106"/>
    </row>
    <row r="204" ht="22.5" customHeight="true" x14ac:dyDescent="0.2">
      <c r="B204" s="128" t="s">
        <v>8</v>
      </c>
      <c r="C204" s="108" t="s">
        <v>9</v>
      </c>
      <c r="D204" s="109" t="s">
        <v>14</v>
      </c>
      <c r="E204" s="69" t="s">
        <v>26</v>
      </c>
      <c r="F204" s="110"/>
      <c r="G204" s="110"/>
      <c r="H204" s="111" t="s">
        <v>19</v>
      </c>
      <c r="I204" s="109" t="s">
        <v>14</v>
      </c>
      <c r="J204" s="69" t="s">
        <v>26</v>
      </c>
      <c r="K204" s="110"/>
      <c r="L204" s="110"/>
      <c r="M204" s="111" t="s">
        <v>19</v>
      </c>
      <c r="N204" s="109" t="s">
        <v>14</v>
      </c>
      <c r="O204" s="69" t="s">
        <v>26</v>
      </c>
      <c r="P204" s="110"/>
      <c r="Q204" s="110"/>
      <c r="R204" s="111" t="s">
        <v>19</v>
      </c>
      <c r="S204" s="109" t="s">
        <v>14</v>
      </c>
      <c r="T204" s="69" t="s">
        <v>26</v>
      </c>
      <c r="U204" s="110"/>
      <c r="V204" s="110"/>
      <c r="W204" s="111" t="s">
        <v>19</v>
      </c>
      <c r="X204" s="109" t="s">
        <v>14</v>
      </c>
      <c r="Y204" s="69" t="s">
        <v>26</v>
      </c>
      <c r="Z204" s="110"/>
      <c r="AA204" s="110"/>
      <c r="AB204" s="111" t="s">
        <v>19</v>
      </c>
      <c r="AD204" s="112"/>
    </row>
    <row r="205" x14ac:dyDescent="0.2">
      <c r="A205" s="113"/>
      <c r="B205" s="592" t="s">
        <v>140</v>
      </c>
      <c r="C205" s="593">
        <v>2000</v>
      </c>
      <c r="D205" s="27">
        <f t="shared" ref="D205:D216" ca="true" si="30">IF(ISERROR(INDIRECT(CONCATENATE($B205,"!H122"))),"",INDIRECT(CONCATENATE($B205,"!H122")))</f>
        <v>54.392331218954943</v>
      </c>
      <c r="E205" s="117" t="str">
        <f t="shared" ref="E205:E216" ca="true" si="31">IF(ISERROR(INDIRECT(CONCATENATE($B205,"!H129"))),"",INDIRECT(CONCATENATE($B205,"!H129")))</f>
        <v>N/A</v>
      </c>
      <c r="F205" s="115"/>
      <c r="G205" s="115"/>
      <c r="H205" s="116">
        <f t="shared" ref="H205:H216" ca="true" si="32">IF(ISERROR(INDIRECT(CONCATENATE($B205,"!H127"))),"",INDIRECT(CONCATENATE($B205,"!H127")))</f>
        <v>0.92006432487623735</v>
      </c>
      <c r="I205" s="27">
        <f t="shared" ref="I205:I216" ca="true" si="33">IF(ISERROR(INDIRECT(CONCATENATE($B205,"!I122"))),"",INDIRECT(CONCATENATE($B205,"!I122")))</f>
        <v>85.034453688977635</v>
      </c>
      <c r="J205" s="117" t="str">
        <f t="shared" ref="J205:J216" ca="true" si="34">IF(ISERROR(INDIRECT(CONCATENATE($B205,"!I129"))),"",INDIRECT(CONCATENATE($B205,"!I129")))</f>
        <v>N/A</v>
      </c>
      <c r="K205" s="115"/>
      <c r="L205" s="115"/>
      <c r="M205" s="116">
        <f t="shared" ref="M205:M216" ca="true" si="35">IF(ISERROR(INDIRECT(CONCATENATE($B205,"!I127"))),"",INDIRECT(CONCATENATE($B205,"!I127")))</f>
        <v>0.20503036670086955</v>
      </c>
      <c r="N205" s="27">
        <f t="shared" ref="N205:N216" ca="true" si="36">IF(ISERROR(INDIRECT(CONCATENATE($B205,"!J122"))),"",INDIRECT(CONCATENATE($B205,"!J122")))</f>
        <v>91.510143392649496</v>
      </c>
      <c r="O205" s="117" t="str">
        <f t="shared" ref="O205:O216" ca="true" si="37">IF(ISERROR(INDIRECT(CONCATENATE($B205,"!J129"))),"",INDIRECT(CONCATENATE($B205,"!J129")))</f>
        <v>N/A</v>
      </c>
      <c r="P205" s="115"/>
      <c r="Q205" s="115"/>
      <c r="R205" s="116">
        <f t="shared" ref="R205:R216" ca="true" si="38">IF(ISERROR(INDIRECT(CONCATENATE($B205,"!J127"))),"",INDIRECT(CONCATENATE($B205,"!J127")))</f>
        <v>0.41353707445376547</v>
      </c>
      <c r="S205" s="27">
        <f t="shared" ref="S205:S216" ca="true" si="39">IF(ISERROR(INDIRECT(CONCATENATE($B205,"!K122"))),"",INDIRECT(CONCATENATE($B205,"!K122")))</f>
        <v>95.237362122037382</v>
      </c>
      <c r="T205" s="117" t="str">
        <f t="shared" ref="T205:T216" ca="true" si="40">IF(ISERROR(INDIRECT(CONCATENATE($B205,"!K129"))),"",INDIRECT(CONCATENATE($B205,"!K129")))</f>
        <v>N/A</v>
      </c>
      <c r="U205" s="115"/>
      <c r="V205" s="115"/>
      <c r="W205" s="116">
        <f t="shared" ref="W205:W216" ca="true" si="41">IF(ISERROR(INDIRECT(CONCATENATE($B205,"!K127"))),"",INDIRECT(CONCATENATE($B205,"!K127")))</f>
        <v>0</v>
      </c>
      <c r="X205" s="27">
        <f t="shared" ref="X205:X216" ca="true" si="42">IF(ISERROR(INDIRECT(CONCATENATE($B205,"!L122"))),"",INDIRECT(CONCATENATE($B205,"!L122")))</f>
        <v>97.079000153339052</v>
      </c>
      <c r="Y205" s="117" t="str">
        <f t="shared" ref="Y205:Y216" ca="true" si="43">IF(ISERROR(INDIRECT(CONCATENATE($B205,"!L129"))),"",INDIRECT(CONCATENATE($B205,"!L129")))</f>
        <v>N/A</v>
      </c>
      <c r="Z205" s="115"/>
      <c r="AA205" s="115"/>
      <c r="AB205" s="116">
        <f t="shared" ref="AB205:AB216" ca="true" si="44">IF(ISERROR(INDIRECT(CONCATENATE($B205,"!L2127"))),"",INDIRECT(CONCATENATE($B205,"!L127")))</f>
        <v>5.1460816335040425E-2</v>
      </c>
    </row>
    <row r="206" x14ac:dyDescent="0.2">
      <c r="A206" s="113"/>
      <c r="B206" s="594" t="s">
        <v>265</v>
      </c>
      <c r="C206" s="595">
        <v>2004</v>
      </c>
      <c r="D206" s="28">
        <f t="shared" ca="true" si="30"/>
        <v>50.291631619258915</v>
      </c>
      <c r="E206" s="117" t="str">
        <f t="shared" ca="true" si="31"/>
        <v>N/A</v>
      </c>
      <c r="F206" s="115"/>
      <c r="G206" s="115"/>
      <c r="H206" s="118">
        <f t="shared" ca="true" si="32"/>
        <v>5.4470291235068169</v>
      </c>
      <c r="I206" s="28">
        <f t="shared" ca="true" si="33"/>
        <v>83.240878342717096</v>
      </c>
      <c r="J206" s="117" t="str">
        <f t="shared" ca="true" si="34"/>
        <v>N/A</v>
      </c>
      <c r="K206" s="115"/>
      <c r="L206" s="115"/>
      <c r="M206" s="118">
        <f t="shared" ca="true" si="35"/>
        <v>0.83828039977723057</v>
      </c>
      <c r="N206" s="28">
        <f t="shared" ca="true" si="36"/>
        <v>90.346493269457739</v>
      </c>
      <c r="O206" s="117" t="str">
        <f t="shared" ca="true" si="37"/>
        <v>N/A</v>
      </c>
      <c r="P206" s="115"/>
      <c r="Q206" s="115"/>
      <c r="R206" s="118">
        <f t="shared" ca="true" si="38"/>
        <v>0.82746172428139564</v>
      </c>
      <c r="S206" s="28">
        <f t="shared" ca="true" si="39"/>
        <v>94.589239955909264</v>
      </c>
      <c r="T206" s="117" t="str">
        <f t="shared" ca="true" si="40"/>
        <v>N/A</v>
      </c>
      <c r="U206" s="115"/>
      <c r="V206" s="115"/>
      <c r="W206" s="118">
        <f t="shared" ca="true" si="41"/>
        <v>2.2623690201440162E-2</v>
      </c>
      <c r="X206" s="28">
        <f t="shared" ca="true" si="42"/>
        <v>97.047474107589366</v>
      </c>
      <c r="Y206" s="117" t="str">
        <f t="shared" ca="true" si="43"/>
        <v>N/A</v>
      </c>
      <c r="Z206" s="115"/>
      <c r="AA206" s="115"/>
      <c r="AB206" s="118">
        <f t="shared" ca="true" si="44"/>
        <v>0</v>
      </c>
    </row>
    <row r="207" x14ac:dyDescent="0.2">
      <c r="A207" s="113"/>
      <c r="B207" s="594" t="s">
        <v>35</v>
      </c>
      <c r="C207" s="595">
        <v>2006</v>
      </c>
      <c r="D207" s="28">
        <f t="shared" ca="true" si="30"/>
        <v>51.055702645485908</v>
      </c>
      <c r="E207" s="117">
        <f t="shared" ca="true" si="31"/>
        <v>67.634716878202724</v>
      </c>
      <c r="F207" s="115"/>
      <c r="G207" s="115"/>
      <c r="H207" s="118">
        <f t="shared" ca="true" si="32"/>
        <v>4.5980555175505478</v>
      </c>
      <c r="I207" s="28">
        <f t="shared" ca="true" si="33"/>
        <v>84.287714700132454</v>
      </c>
      <c r="J207" s="117">
        <f t="shared" ca="true" si="34"/>
        <v>65.732340778784746</v>
      </c>
      <c r="K207" s="115"/>
      <c r="L207" s="115"/>
      <c r="M207" s="118">
        <f t="shared" ca="true" si="35"/>
        <v>0.22097244675468194</v>
      </c>
      <c r="N207" s="28">
        <f t="shared" ca="true" si="36"/>
        <v>91.634278262284298</v>
      </c>
      <c r="O207" s="117">
        <f t="shared" ca="true" si="37"/>
        <v>68.298461422187629</v>
      </c>
      <c r="P207" s="115"/>
      <c r="Q207" s="115"/>
      <c r="R207" s="118">
        <f t="shared" ca="true" si="38"/>
        <v>0.14993765478880069</v>
      </c>
      <c r="S207" s="28">
        <f t="shared" ca="true" si="39"/>
        <v>95.132953839560088</v>
      </c>
      <c r="T207" s="117">
        <f t="shared" ca="true" si="40"/>
        <v>65.970551026670876</v>
      </c>
      <c r="U207" s="115"/>
      <c r="V207" s="115"/>
      <c r="W207" s="118">
        <f t="shared" ca="true" si="41"/>
        <v>8.7249803298121119E-3</v>
      </c>
      <c r="X207" s="28">
        <f t="shared" ca="true" si="42"/>
        <v>97.867272219273275</v>
      </c>
      <c r="Y207" s="117">
        <f t="shared" ca="true" si="43"/>
        <v>85.502216710159388</v>
      </c>
      <c r="Z207" s="115"/>
      <c r="AA207" s="115"/>
      <c r="AB207" s="118">
        <f t="shared" ca="true" si="44"/>
        <v>0</v>
      </c>
      <c r="AD207" s="119"/>
    </row>
    <row r="208" x14ac:dyDescent="0.2">
      <c r="A208" s="113"/>
      <c r="B208" s="594" t="s">
        <v>187</v>
      </c>
      <c r="C208" s="595">
        <v>2011</v>
      </c>
      <c r="D208" s="28">
        <f t="shared" ca="true" si="30"/>
        <v>50.077873664253914</v>
      </c>
      <c r="E208" s="117">
        <f t="shared" ca="true" si="31"/>
        <v>71.253699313854739</v>
      </c>
      <c r="F208" s="115"/>
      <c r="G208" s="115"/>
      <c r="H208" s="118">
        <f t="shared" ca="true" si="32"/>
        <v>6.8394268244911505</v>
      </c>
      <c r="I208" s="28">
        <f t="shared" ca="true" si="33"/>
        <v>83.015347541878143</v>
      </c>
      <c r="J208" s="117">
        <f t="shared" ca="true" si="34"/>
        <v>61.031086066209561</v>
      </c>
      <c r="K208" s="115"/>
      <c r="L208" s="115"/>
      <c r="M208" s="118">
        <f t="shared" ca="true" si="35"/>
        <v>0.20954593944330274</v>
      </c>
      <c r="N208" s="28">
        <f t="shared" ca="true" si="36"/>
        <v>91.020470795794949</v>
      </c>
      <c r="O208" s="117">
        <f t="shared" ca="true" si="37"/>
        <v>57.344362541479008</v>
      </c>
      <c r="P208" s="115"/>
      <c r="Q208" s="115"/>
      <c r="R208" s="118">
        <f t="shared" ca="true" si="38"/>
        <v>0.10672789295187346</v>
      </c>
      <c r="S208" s="28">
        <f t="shared" ca="true" si="39"/>
        <v>94.687716879020073</v>
      </c>
      <c r="T208" s="117">
        <f t="shared" ca="true" si="40"/>
        <v>60.989858933063466</v>
      </c>
      <c r="U208" s="115"/>
      <c r="V208" s="115"/>
      <c r="W208" s="118">
        <f t="shared" ca="true" si="41"/>
        <v>0.29432024036366639</v>
      </c>
      <c r="X208" s="28">
        <f t="shared" ca="true" si="42"/>
        <v>97.678441883163003</v>
      </c>
      <c r="Y208" s="117">
        <f t="shared" ca="true" si="43"/>
        <v>83.048401326630795</v>
      </c>
      <c r="Z208" s="115"/>
      <c r="AA208" s="115"/>
      <c r="AB208" s="118">
        <f t="shared" ca="true" si="44"/>
        <v>8.435310988417484E-2</v>
      </c>
    </row>
    <row r="209" x14ac:dyDescent="0.2">
      <c r="A209" s="113"/>
      <c r="B209" s="594" t="s">
        <v>522</v>
      </c>
      <c r="C209" s="595">
        <v>2014</v>
      </c>
      <c r="D209" s="28">
        <f t="shared" ca="true" si="30"/>
        <v>45.750364624337422</v>
      </c>
      <c r="E209" s="117">
        <f t="shared" ca="true" si="31"/>
        <v>60.474797617426468</v>
      </c>
      <c r="F209" s="115"/>
      <c r="G209" s="115"/>
      <c r="H209" s="118">
        <f t="shared" ca="true" si="32"/>
        <v>4.2044988238920826</v>
      </c>
      <c r="I209" s="28">
        <f t="shared" ca="true" si="33"/>
        <v>85.602557390305265</v>
      </c>
      <c r="J209" s="117">
        <f t="shared" ca="true" si="34"/>
        <v>58.917407714148759</v>
      </c>
      <c r="K209" s="115"/>
      <c r="L209" s="115"/>
      <c r="M209" s="118">
        <f t="shared" ca="true" si="35"/>
        <v>0.2745647819307353</v>
      </c>
      <c r="N209" s="28">
        <f t="shared" ca="true" si="36"/>
        <v>90.941896754459179</v>
      </c>
      <c r="O209" s="117">
        <f t="shared" ca="true" si="37"/>
        <v>55.293859829582139</v>
      </c>
      <c r="P209" s="115"/>
      <c r="Q209" s="115"/>
      <c r="R209" s="118">
        <f t="shared" ca="true" si="38"/>
        <v>0.35978855043377672</v>
      </c>
      <c r="S209" s="28">
        <f t="shared" ca="true" si="39"/>
        <v>96.820023896191572</v>
      </c>
      <c r="T209" s="117">
        <f t="shared" ca="true" si="40"/>
        <v>66.724563639448419</v>
      </c>
      <c r="U209" s="115"/>
      <c r="V209" s="115"/>
      <c r="W209" s="118">
        <f t="shared" ca="true" si="41"/>
        <v>0</v>
      </c>
      <c r="X209" s="28">
        <f t="shared" ca="true" si="42"/>
        <v>99.345050522267996</v>
      </c>
      <c r="Y209" s="117">
        <f t="shared" ca="true" si="43"/>
        <v>87.724039087630658</v>
      </c>
      <c r="Z209" s="115"/>
      <c r="AA209" s="115"/>
      <c r="AB209" s="118">
        <f t="shared" ca="true" si="44"/>
        <v>0</v>
      </c>
    </row>
    <row r="210" x14ac:dyDescent="0.2">
      <c r="A210" s="113"/>
      <c r="B210" s="594" t="s">
        <v>722</v>
      </c>
      <c r="C210" s="595">
        <v>2019</v>
      </c>
      <c r="D210" s="28">
        <f t="shared" ca="true" si="30"/>
        <v>55.319509146500323</v>
      </c>
      <c r="E210" s="117">
        <f t="shared" ca="true" si="31"/>
        <v>65.200447501747178</v>
      </c>
      <c r="F210" s="115"/>
      <c r="G210" s="115"/>
      <c r="H210" s="118">
        <f t="shared" ca="true" si="32"/>
        <v>1.9122521473562186</v>
      </c>
      <c r="I210" s="28">
        <f t="shared" ca="true" si="33"/>
        <v>80.789760297814169</v>
      </c>
      <c r="J210" s="117">
        <f t="shared" ca="true" si="34"/>
        <v>63.544008220918023</v>
      </c>
      <c r="K210" s="115"/>
      <c r="L210" s="115"/>
      <c r="M210" s="118">
        <f t="shared" ca="true" si="35"/>
        <v>0.42448675176320644</v>
      </c>
      <c r="N210" s="28">
        <f t="shared" ca="true" si="36"/>
        <v>89.54574605849362</v>
      </c>
      <c r="O210" s="117">
        <f t="shared" ca="true" si="37"/>
        <v>58.228578671719497</v>
      </c>
      <c r="P210" s="115"/>
      <c r="Q210" s="115"/>
      <c r="R210" s="118">
        <f t="shared" ca="true" si="38"/>
        <v>2.9833925731107609E-2</v>
      </c>
      <c r="S210" s="28">
        <f t="shared" ca="true" si="39"/>
        <v>94.590531718338042</v>
      </c>
      <c r="T210" s="117">
        <f t="shared" ca="true" si="40"/>
        <v>69.246542867423628</v>
      </c>
      <c r="U210" s="115"/>
      <c r="V210" s="115"/>
      <c r="W210" s="118">
        <f t="shared" ca="true" si="41"/>
        <v>0</v>
      </c>
      <c r="X210" s="28">
        <f t="shared" ca="true" si="42"/>
        <v>98.366180653150082</v>
      </c>
      <c r="Y210" s="117">
        <f t="shared" ca="true" si="43"/>
        <v>92.08932015280935</v>
      </c>
      <c r="Z210" s="115"/>
      <c r="AA210" s="115"/>
      <c r="AB210" s="118">
        <f t="shared" ca="true" si="44"/>
        <v>0</v>
      </c>
    </row>
    <row r="211" x14ac:dyDescent="0.2">
      <c r="A211" s="113"/>
      <c r="B211" s="594"/>
      <c r="C211" s="595"/>
      <c r="D211" s="28" t="str">
        <f t="shared" ca="true" si="30"/>
        <v/>
      </c>
      <c r="E211" s="117" t="str">
        <f t="shared" ca="true" si="31"/>
        <v/>
      </c>
      <c r="F211" s="115"/>
      <c r="G211" s="115"/>
      <c r="H211" s="118" t="str">
        <f t="shared" ca="true" si="32"/>
        <v/>
      </c>
      <c r="I211" s="28" t="str">
        <f t="shared" ca="true" si="33"/>
        <v/>
      </c>
      <c r="J211" s="117" t="str">
        <f t="shared" ca="true" si="34"/>
        <v/>
      </c>
      <c r="K211" s="115"/>
      <c r="L211" s="115"/>
      <c r="M211" s="118" t="str">
        <f t="shared" ca="true" si="35"/>
        <v/>
      </c>
      <c r="N211" s="28" t="str">
        <f t="shared" ca="true" si="36"/>
        <v/>
      </c>
      <c r="O211" s="117" t="str">
        <f t="shared" ca="true" si="37"/>
        <v/>
      </c>
      <c r="P211" s="115"/>
      <c r="Q211" s="115"/>
      <c r="R211" s="118" t="str">
        <f t="shared" ca="true" si="38"/>
        <v/>
      </c>
      <c r="S211" s="28" t="str">
        <f t="shared" ca="true" si="39"/>
        <v/>
      </c>
      <c r="T211" s="117" t="str">
        <f t="shared" ca="true" si="40"/>
        <v/>
      </c>
      <c r="U211" s="115"/>
      <c r="V211" s="115"/>
      <c r="W211" s="118" t="str">
        <f t="shared" ca="true" si="41"/>
        <v/>
      </c>
      <c r="X211" s="28" t="str">
        <f t="shared" ca="true" si="42"/>
        <v/>
      </c>
      <c r="Y211" s="117" t="str">
        <f t="shared" ca="true" si="43"/>
        <v/>
      </c>
      <c r="Z211" s="115"/>
      <c r="AA211" s="115"/>
      <c r="AB211" s="118" t="str">
        <f t="shared" ca="true" si="44"/>
        <v/>
      </c>
    </row>
    <row r="212" x14ac:dyDescent="0.2">
      <c r="A212" s="113"/>
      <c r="B212" s="594"/>
      <c r="C212" s="595"/>
      <c r="D212" s="28" t="str">
        <f t="shared" ca="true" si="30"/>
        <v/>
      </c>
      <c r="E212" s="117" t="str">
        <f t="shared" ca="true" si="31"/>
        <v/>
      </c>
      <c r="F212" s="115"/>
      <c r="G212" s="115"/>
      <c r="H212" s="118" t="str">
        <f t="shared" ca="true" si="32"/>
        <v/>
      </c>
      <c r="I212" s="28" t="str">
        <f t="shared" ca="true" si="33"/>
        <v/>
      </c>
      <c r="J212" s="117" t="str">
        <f t="shared" ca="true" si="34"/>
        <v/>
      </c>
      <c r="K212" s="115"/>
      <c r="L212" s="115"/>
      <c r="M212" s="118" t="str">
        <f t="shared" ca="true" si="35"/>
        <v/>
      </c>
      <c r="N212" s="28" t="str">
        <f t="shared" ca="true" si="36"/>
        <v/>
      </c>
      <c r="O212" s="117" t="str">
        <f t="shared" ca="true" si="37"/>
        <v/>
      </c>
      <c r="P212" s="115"/>
      <c r="Q212" s="115"/>
      <c r="R212" s="118" t="str">
        <f t="shared" ca="true" si="38"/>
        <v/>
      </c>
      <c r="S212" s="28" t="str">
        <f t="shared" ca="true" si="39"/>
        <v/>
      </c>
      <c r="T212" s="117" t="str">
        <f t="shared" ca="true" si="40"/>
        <v/>
      </c>
      <c r="U212" s="115"/>
      <c r="V212" s="115"/>
      <c r="W212" s="118" t="str">
        <f t="shared" ca="true" si="41"/>
        <v/>
      </c>
      <c r="X212" s="28" t="str">
        <f t="shared" ca="true" si="42"/>
        <v/>
      </c>
      <c r="Y212" s="117" t="str">
        <f t="shared" ca="true" si="43"/>
        <v/>
      </c>
      <c r="Z212" s="115"/>
      <c r="AA212" s="115"/>
      <c r="AB212" s="118" t="str">
        <f t="shared" ca="true" si="44"/>
        <v/>
      </c>
    </row>
    <row r="213" x14ac:dyDescent="0.2">
      <c r="A213" s="113"/>
      <c r="B213" s="594"/>
      <c r="C213" s="595"/>
      <c r="D213" s="28" t="str">
        <f t="shared" ca="true" si="30"/>
        <v/>
      </c>
      <c r="E213" s="117" t="str">
        <f t="shared" ca="true" si="31"/>
        <v/>
      </c>
      <c r="F213" s="115"/>
      <c r="G213" s="115"/>
      <c r="H213" s="118" t="str">
        <f t="shared" ca="true" si="32"/>
        <v/>
      </c>
      <c r="I213" s="28" t="str">
        <f t="shared" ca="true" si="33"/>
        <v/>
      </c>
      <c r="J213" s="117" t="str">
        <f t="shared" ca="true" si="34"/>
        <v/>
      </c>
      <c r="K213" s="115"/>
      <c r="L213" s="115"/>
      <c r="M213" s="118" t="str">
        <f t="shared" ca="true" si="35"/>
        <v/>
      </c>
      <c r="N213" s="28" t="str">
        <f t="shared" ca="true" si="36"/>
        <v/>
      </c>
      <c r="O213" s="117" t="str">
        <f t="shared" ca="true" si="37"/>
        <v/>
      </c>
      <c r="P213" s="115"/>
      <c r="Q213" s="115"/>
      <c r="R213" s="118" t="str">
        <f t="shared" ca="true" si="38"/>
        <v/>
      </c>
      <c r="S213" s="28" t="str">
        <f t="shared" ca="true" si="39"/>
        <v/>
      </c>
      <c r="T213" s="117" t="str">
        <f t="shared" ca="true" si="40"/>
        <v/>
      </c>
      <c r="U213" s="115"/>
      <c r="V213" s="115"/>
      <c r="W213" s="118" t="str">
        <f t="shared" ca="true" si="41"/>
        <v/>
      </c>
      <c r="X213" s="28" t="str">
        <f t="shared" ca="true" si="42"/>
        <v/>
      </c>
      <c r="Y213" s="117" t="str">
        <f t="shared" ca="true" si="43"/>
        <v/>
      </c>
      <c r="Z213" s="115"/>
      <c r="AA213" s="115"/>
      <c r="AB213" s="118" t="str">
        <f t="shared" ca="true" si="44"/>
        <v/>
      </c>
    </row>
    <row r="214" x14ac:dyDescent="0.2">
      <c r="A214" s="113"/>
      <c r="B214" s="594"/>
      <c r="C214" s="595"/>
      <c r="D214" s="28" t="str">
        <f t="shared" ca="true" si="30"/>
        <v/>
      </c>
      <c r="E214" s="117" t="str">
        <f t="shared" ca="true" si="31"/>
        <v/>
      </c>
      <c r="F214" s="115"/>
      <c r="G214" s="115"/>
      <c r="H214" s="118" t="str">
        <f t="shared" ca="true" si="32"/>
        <v/>
      </c>
      <c r="I214" s="28" t="str">
        <f t="shared" ca="true" si="33"/>
        <v/>
      </c>
      <c r="J214" s="117" t="str">
        <f t="shared" ca="true" si="34"/>
        <v/>
      </c>
      <c r="K214" s="115"/>
      <c r="L214" s="115"/>
      <c r="M214" s="118" t="str">
        <f t="shared" ca="true" si="35"/>
        <v/>
      </c>
      <c r="N214" s="28" t="str">
        <f t="shared" ca="true" si="36"/>
        <v/>
      </c>
      <c r="O214" s="117" t="str">
        <f t="shared" ca="true" si="37"/>
        <v/>
      </c>
      <c r="P214" s="115"/>
      <c r="Q214" s="115"/>
      <c r="R214" s="118" t="str">
        <f t="shared" ca="true" si="38"/>
        <v/>
      </c>
      <c r="S214" s="28" t="str">
        <f t="shared" ca="true" si="39"/>
        <v/>
      </c>
      <c r="T214" s="117" t="str">
        <f t="shared" ca="true" si="40"/>
        <v/>
      </c>
      <c r="U214" s="115"/>
      <c r="V214" s="115"/>
      <c r="W214" s="118" t="str">
        <f t="shared" ca="true" si="41"/>
        <v/>
      </c>
      <c r="X214" s="28" t="str">
        <f t="shared" ca="true" si="42"/>
        <v/>
      </c>
      <c r="Y214" s="117" t="str">
        <f t="shared" ca="true" si="43"/>
        <v/>
      </c>
      <c r="Z214" s="115"/>
      <c r="AA214" s="115"/>
      <c r="AB214" s="118" t="str">
        <f t="shared" ca="true" si="44"/>
        <v/>
      </c>
    </row>
    <row r="215" x14ac:dyDescent="0.2">
      <c r="A215" s="113"/>
      <c r="B215" s="594"/>
      <c r="C215" s="595"/>
      <c r="D215" s="28" t="str">
        <f t="shared" ca="true" si="30"/>
        <v/>
      </c>
      <c r="E215" s="117" t="str">
        <f t="shared" ca="true" si="31"/>
        <v/>
      </c>
      <c r="F215" s="115"/>
      <c r="G215" s="115"/>
      <c r="H215" s="118" t="str">
        <f t="shared" ca="true" si="32"/>
        <v/>
      </c>
      <c r="I215" s="28" t="str">
        <f t="shared" ca="true" si="33"/>
        <v/>
      </c>
      <c r="J215" s="117" t="str">
        <f t="shared" ca="true" si="34"/>
        <v/>
      </c>
      <c r="K215" s="115"/>
      <c r="L215" s="115"/>
      <c r="M215" s="118" t="str">
        <f t="shared" ca="true" si="35"/>
        <v/>
      </c>
      <c r="N215" s="28" t="str">
        <f t="shared" ca="true" si="36"/>
        <v/>
      </c>
      <c r="O215" s="117" t="str">
        <f t="shared" ca="true" si="37"/>
        <v/>
      </c>
      <c r="P215" s="115"/>
      <c r="Q215" s="115"/>
      <c r="R215" s="118" t="str">
        <f t="shared" ca="true" si="38"/>
        <v/>
      </c>
      <c r="S215" s="28" t="str">
        <f t="shared" ca="true" si="39"/>
        <v/>
      </c>
      <c r="T215" s="117" t="str">
        <f t="shared" ca="true" si="40"/>
        <v/>
      </c>
      <c r="U215" s="115"/>
      <c r="V215" s="115"/>
      <c r="W215" s="118" t="str">
        <f t="shared" ca="true" si="41"/>
        <v/>
      </c>
      <c r="X215" s="28" t="str">
        <f t="shared" ca="true" si="42"/>
        <v/>
      </c>
      <c r="Y215" s="117" t="str">
        <f t="shared" ca="true" si="43"/>
        <v/>
      </c>
      <c r="Z215" s="115"/>
      <c r="AA215" s="115"/>
      <c r="AB215" s="118" t="str">
        <f t="shared" ca="true" si="44"/>
        <v/>
      </c>
    </row>
    <row r="216" x14ac:dyDescent="0.2">
      <c r="A216" s="113"/>
      <c r="B216" s="596"/>
      <c r="C216" s="597"/>
      <c r="D216" s="29" t="str">
        <f t="shared" ca="true" si="30"/>
        <v/>
      </c>
      <c r="E216" s="120" t="str">
        <f t="shared" ca="true" si="31"/>
        <v/>
      </c>
      <c r="F216" s="121"/>
      <c r="G216" s="122"/>
      <c r="H216" s="123" t="str">
        <f t="shared" ca="true" si="32"/>
        <v/>
      </c>
      <c r="I216" s="29" t="str">
        <f t="shared" ca="true" si="33"/>
        <v/>
      </c>
      <c r="J216" s="120" t="str">
        <f t="shared" ca="true" si="34"/>
        <v/>
      </c>
      <c r="K216" s="121"/>
      <c r="L216" s="122"/>
      <c r="M216" s="123" t="str">
        <f t="shared" ca="true" si="35"/>
        <v/>
      </c>
      <c r="N216" s="29" t="str">
        <f t="shared" ca="true" si="36"/>
        <v/>
      </c>
      <c r="O216" s="120" t="str">
        <f t="shared" ca="true" si="37"/>
        <v/>
      </c>
      <c r="P216" s="121"/>
      <c r="Q216" s="122"/>
      <c r="R216" s="123" t="str">
        <f t="shared" ca="true" si="38"/>
        <v/>
      </c>
      <c r="S216" s="29" t="str">
        <f t="shared" ca="true" si="39"/>
        <v/>
      </c>
      <c r="T216" s="120" t="str">
        <f t="shared" ca="true" si="40"/>
        <v/>
      </c>
      <c r="U216" s="121"/>
      <c r="V216" s="122"/>
      <c r="W216" s="123" t="str">
        <f t="shared" ca="true" si="41"/>
        <v/>
      </c>
      <c r="X216" s="29" t="str">
        <f t="shared" ca="true" si="42"/>
        <v/>
      </c>
      <c r="Y216" s="120" t="str">
        <f t="shared" ca="true" si="43"/>
        <v/>
      </c>
      <c r="Z216" s="121"/>
      <c r="AA216" s="122"/>
      <c r="AB216" s="123" t="str">
        <f t="shared" ca="true" si="44"/>
        <v/>
      </c>
    </row>
    <row r="217" ht="11.25" customHeight="true" x14ac:dyDescent="0.2"/>
    <row r="218" ht="22.5" customHeight="true" x14ac:dyDescent="0.25">
      <c r="B218" s="2803" t="str">
        <f>CONCATENATE("Urban use of sanitation facilities, ",C199,"–",C200)</f>
        <v>Urban use of sanitation facilities, 2000–2020</v>
      </c>
      <c r="C218" s="2804"/>
      <c r="D218" s="2804"/>
      <c r="E218" s="2804"/>
      <c r="F218" s="2804"/>
      <c r="G218" s="2804"/>
      <c r="H218" s="2804"/>
      <c r="I218" s="2804"/>
      <c r="J218" s="2804"/>
      <c r="K218" s="2804"/>
      <c r="L218" s="2804"/>
      <c r="N218" s="124"/>
      <c r="O218" s="124"/>
      <c r="P218" s="124"/>
      <c r="Q218" s="124"/>
      <c r="R218" s="124"/>
      <c r="S218" s="2826" t="s">
        <v>11</v>
      </c>
      <c r="T218" s="2827"/>
      <c r="U218" s="2827"/>
      <c r="V218" s="2827"/>
      <c r="W218" s="2828"/>
      <c r="X218" s="124"/>
      <c r="Y218" s="124"/>
      <c r="Z218" s="124"/>
      <c r="AA218" s="124"/>
      <c r="AB218" s="12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26"/>
      <c r="D253" s="126"/>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row>
    <row r="254" x14ac:dyDescent="0.2">
      <c r="C254" s="126"/>
      <c r="D254" s="126"/>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row>
    <row r="255" x14ac:dyDescent="0.2">
      <c r="C255" s="126"/>
      <c r="D255" s="126"/>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row>
    <row r="256" x14ac:dyDescent="0.2">
      <c r="B256" s="127"/>
      <c r="C256" s="126"/>
      <c r="D256" s="126"/>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row>
    <row r="257" x14ac:dyDescent="0.2">
      <c r="B257" s="127"/>
      <c r="C257" s="126"/>
      <c r="D257" s="126"/>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row>
    <row r="297" s="66" customFormat="true" ht="16.5" customHeight="true" x14ac:dyDescent="0.2">
      <c r="A297" s="2824" t="s">
        <v>7</v>
      </c>
      <c r="B297" s="2824"/>
      <c r="C297" s="2824"/>
      <c r="D297" s="2822" t="s">
        <v>0</v>
      </c>
      <c r="E297" s="2811"/>
      <c r="F297" s="2811"/>
      <c r="G297" s="2811"/>
      <c r="H297" s="2823"/>
      <c r="I297" s="2822" t="s">
        <v>1</v>
      </c>
      <c r="J297" s="2811"/>
      <c r="K297" s="2811"/>
      <c r="L297" s="2811"/>
      <c r="M297" s="2823"/>
      <c r="N297" s="2822" t="s">
        <v>2</v>
      </c>
      <c r="O297" s="2811"/>
      <c r="P297" s="2811"/>
      <c r="Q297" s="2811"/>
      <c r="R297" s="2823"/>
      <c r="S297" s="2822" t="s">
        <v>3</v>
      </c>
      <c r="T297" s="2811"/>
      <c r="U297" s="2811"/>
      <c r="V297" s="2811"/>
      <c r="W297" s="2823"/>
      <c r="X297" s="2822" t="s">
        <v>4</v>
      </c>
      <c r="Y297" s="2811"/>
      <c r="Z297" s="2811"/>
      <c r="AA297" s="2811"/>
      <c r="AB297" s="2823"/>
    </row>
    <row r="298" s="70" customFormat="true" ht="22.5" customHeight="true" x14ac:dyDescent="0.2">
      <c r="A298" s="2825"/>
      <c r="B298" s="2825"/>
      <c r="C298" s="2825"/>
      <c r="D298" s="80" t="s">
        <v>14</v>
      </c>
      <c r="E298" s="81" t="s">
        <v>15</v>
      </c>
      <c r="F298" s="68" t="s">
        <v>16</v>
      </c>
      <c r="G298" s="68" t="s">
        <v>22</v>
      </c>
      <c r="H298" s="69" t="s">
        <v>19</v>
      </c>
      <c r="I298" s="80" t="s">
        <v>14</v>
      </c>
      <c r="J298" s="81" t="s">
        <v>15</v>
      </c>
      <c r="K298" s="68" t="s">
        <v>16</v>
      </c>
      <c r="L298" s="68" t="s">
        <v>22</v>
      </c>
      <c r="M298" s="69" t="s">
        <v>19</v>
      </c>
      <c r="N298" s="80" t="s">
        <v>14</v>
      </c>
      <c r="O298" s="81" t="s">
        <v>15</v>
      </c>
      <c r="P298" s="68" t="s">
        <v>16</v>
      </c>
      <c r="Q298" s="68" t="s">
        <v>22</v>
      </c>
      <c r="R298" s="69" t="s">
        <v>19</v>
      </c>
      <c r="S298" s="80" t="s">
        <v>14</v>
      </c>
      <c r="T298" s="81" t="s">
        <v>15</v>
      </c>
      <c r="U298" s="68" t="s">
        <v>16</v>
      </c>
      <c r="V298" s="68" t="s">
        <v>22</v>
      </c>
      <c r="W298" s="69" t="s">
        <v>19</v>
      </c>
      <c r="X298" s="80" t="s">
        <v>14</v>
      </c>
      <c r="Y298" s="81" t="s">
        <v>15</v>
      </c>
      <c r="Z298" s="68" t="s">
        <v>16</v>
      </c>
      <c r="AA298" s="68" t="s">
        <v>22</v>
      </c>
      <c r="AB298" s="69" t="s">
        <v>19</v>
      </c>
    </row>
    <row r="299" s="90" customFormat="true" ht="15" customHeight="true" x14ac:dyDescent="0.2">
      <c r="A299" s="2829" t="s">
        <v>10</v>
      </c>
      <c r="B299" s="2830"/>
      <c r="C299" s="244">
        <v>2000</v>
      </c>
      <c r="D299" s="82">
        <f ca="true">IF((D301+H301)&gt;100,D301*100/(D301+H301),D301)</f>
        <v>24.940309347370203</v>
      </c>
      <c r="E299" s="131">
        <f ca="true">D299*AVERAGEIF(E305:E316,"&gt;0")/100</f>
        <v>21.818597597363265</v>
      </c>
      <c r="F299" s="84">
        <f ca="true">D299*(100-AVERAGEIF(E305:E316,"&gt;0"))/100</f>
        <v>3.1217117500069413</v>
      </c>
      <c r="G299" s="85">
        <f ca="true">100-(E299+F299+H299)</f>
        <v>51.9699182505924</v>
      </c>
      <c r="H299" s="86">
        <f ca="true">IF((D301+H301)&gt;100,H301*100/(D301+H301),H301)</f>
        <v>23.089772402037397</v>
      </c>
      <c r="I299" s="82">
        <f ca="true">IF((I301+M301)&gt;100,I301*100/(I301+M301),I301)</f>
        <v>34.417107459918952</v>
      </c>
      <c r="J299" s="131">
        <f ca="true">I299*AVERAGEIF(J305:J316,"&gt;0")/100</f>
        <v>30.358410017478423</v>
      </c>
      <c r="K299" s="87">
        <f ca="true">I299*(100-AVERAGEIF(J305:J316,"&gt;0"))/100</f>
        <v>4.0586974424405309</v>
      </c>
      <c r="L299" s="88">
        <f ca="true">100-(J299+K299+M299)</f>
        <v>49.41805806609068</v>
      </c>
      <c r="M299" s="89">
        <f ca="true">IF((I301+M301)&gt;100,M301*100/(I301+M301),M301)</f>
        <v>16.164834473990368</v>
      </c>
      <c r="N299" s="82">
        <f ca="true">IF((N301+R301)&gt;100,N301*100/(N301+R301),N301)</f>
        <v>25.494267056061801</v>
      </c>
      <c r="O299" s="131">
        <f ca="true">N299*AVERAGEIF(O305:O316,"&gt;0")/100</f>
        <v>19.802047824886767</v>
      </c>
      <c r="P299" s="87">
        <f ca="true">N299*(100-AVERAGEIF(O305:O316,"&gt;0"))/100</f>
        <v>5.6922192311750344</v>
      </c>
      <c r="Q299" s="88">
        <f ca="true">100-(O299+P299+R299)</f>
        <v>65.458915391208336</v>
      </c>
      <c r="R299" s="89">
        <f ca="true">IF((N301+R301)&gt;100,R301*100/(N301+R301),R301)</f>
        <v>9.0468175527298627</v>
      </c>
      <c r="S299" s="82">
        <f ca="true">IF((S301+W301)&gt;100,S301*100/(S301+W301),S301)</f>
        <v>31.98522015700928</v>
      </c>
      <c r="T299" s="131">
        <f ca="true">S299*AVERAGEIF(T305:T316,"&gt;0")/100</f>
        <v>22.670624478826642</v>
      </c>
      <c r="U299" s="87">
        <f ca="true">S299*(100-AVERAGEIF(T305:T316,"&gt;0"))/100</f>
        <v>9.3145956781826378</v>
      </c>
      <c r="V299" s="88">
        <f ca="true">100-(T299+U299+W299)</f>
        <v>63.855843079079875</v>
      </c>
      <c r="W299" s="89">
        <f ca="true">IF((S301+W301)&gt;100,W301*100/(S301+W301),W301)</f>
        <v>4.1589367639108445</v>
      </c>
      <c r="X299" s="82">
        <f ca="true">IF((X301+AB301)&gt;100,X301*100/(X301+AB301),X301)</f>
        <v>58.407631495475869</v>
      </c>
      <c r="Y299" s="131">
        <f ca="true">X299*AVERAGEIF(Y305:Y316,"&gt;0")/100</f>
        <v>40.651580690466155</v>
      </c>
      <c r="Z299" s="87">
        <f ca="true">X299*(100-AVERAGEIF(Y305:Y316,"&gt;0"))/100</f>
        <v>17.756050805009711</v>
      </c>
      <c r="AA299" s="88">
        <f ca="true">100-(Y299+Z299+AB299)</f>
        <v>39.468610155184848</v>
      </c>
      <c r="AB299" s="89">
        <f ca="true">IF((X301+AB301)&gt;100,AB301*100/(X301+AB301),AB301)</f>
        <v>2.1237583493392833</v>
      </c>
    </row>
    <row r="300" s="90" customFormat="true" ht="15" customHeight="true" x14ac:dyDescent="0.2">
      <c r="A300" s="2831"/>
      <c r="B300" s="2832"/>
      <c r="C300" s="245">
        <v>2020</v>
      </c>
      <c r="D300" s="91">
        <f ca="true">IF((D302+H302)&gt;100,D302*100/(D302+H302),D302)</f>
        <v>6.0491628879199197</v>
      </c>
      <c r="E300" s="132">
        <f ca="true">D300*AVERAGEIF(E305:E316,"&gt;0")/100</f>
        <v>5.2920053642536509</v>
      </c>
      <c r="F300" s="93">
        <f ca="true">D300*(100-AVERAGEIF(E305:E316,"&gt;0"))/100</f>
        <v>0.75715752366626943</v>
      </c>
      <c r="G300" s="94">
        <f ca="true">100-(E300+F300+H300)</f>
        <v>59.672219679546515</v>
      </c>
      <c r="H300" s="95">
        <f ca="true">IF((D302+H302)&gt;100,H302*100/(D302+H302),H302)</f>
        <v>34.278617432533565</v>
      </c>
      <c r="I300" s="91">
        <f ca="true">IF((I302+M302)&gt;100,I302*100/(I302+M302),I302)</f>
        <v>11.736415709630819</v>
      </c>
      <c r="J300" s="132">
        <f ca="true">I300*AVERAGEIF(J305:J316,"&gt;0")/100</f>
        <v>10.352378411331676</v>
      </c>
      <c r="K300" s="93">
        <f ca="true">I300*(100-AVERAGEIF(J305:J316,"&gt;0"))/100</f>
        <v>1.384037298299142</v>
      </c>
      <c r="L300" s="94">
        <f ca="true">100-(J300+K300+M300)</f>
        <v>69.220920551717597</v>
      </c>
      <c r="M300" s="95">
        <f ca="true">IF((I302+M302)&gt;100,M302*100/(I302+M302),M302)</f>
        <v>19.042663738651584</v>
      </c>
      <c r="N300" s="91">
        <f ca="true">IF((N302+R302)&gt;100,N302*100/(N302+R302),N302)</f>
        <v>22.417169596857775</v>
      </c>
      <c r="O300" s="132">
        <f ca="true">N300*AVERAGEIF(O305:O316,"&gt;0")/100</f>
        <v>17.411987702153894</v>
      </c>
      <c r="P300" s="93">
        <f ca="true">N300*(100-AVERAGEIF(O305:O316,"&gt;0"))/100</f>
        <v>5.0051818947038802</v>
      </c>
      <c r="Q300" s="94">
        <f ca="true">100-(O300+P300+R300)</f>
        <v>72.270488664779521</v>
      </c>
      <c r="R300" s="95">
        <f ca="true">IF((N302+R302)&gt;100,R302*100/(N302+R302),R302)</f>
        <v>5.3123417383627043</v>
      </c>
      <c r="S300" s="91">
        <f ca="true">IF((S302+W302)&gt;100,S302*100/(S302+W302),S302)</f>
        <v>37.106728140513383</v>
      </c>
      <c r="T300" s="132">
        <f ca="true">S300*AVERAGEIF(T305:T316,"&gt;0")/100</f>
        <v>26.300669346092945</v>
      </c>
      <c r="U300" s="93">
        <f ca="true">S300*(100-AVERAGEIF(T305:T316,"&gt;0"))/100</f>
        <v>10.806058794420437</v>
      </c>
      <c r="V300" s="94">
        <f ca="true">100-(T300+U300+W300)</f>
        <v>60.203809181798647</v>
      </c>
      <c r="W300" s="95">
        <f ca="true">IF((S302+W302)&gt;100,W302*100/(S302+W302),W302)</f>
        <v>2.6894626776879704</v>
      </c>
      <c r="X300" s="91">
        <f ca="true">IF((X302+AB302)&gt;100,X302*100/(X302+AB302),X302)</f>
        <v>63.399634352212161</v>
      </c>
      <c r="Y300" s="132">
        <f ca="true">X300*AVERAGEIF(Y305:Y316,"&gt;0")/100</f>
        <v>44.126003496899791</v>
      </c>
      <c r="Z300" s="93">
        <f ca="true">X300*(100-AVERAGEIF(Y305:Y316,"&gt;0"))/100</f>
        <v>19.273630855312366</v>
      </c>
      <c r="AA300" s="94">
        <f ca="true">100-(Y300+Z300+AB300)</f>
        <v>36.163491961078336</v>
      </c>
      <c r="AB300" s="95">
        <f ca="true">IF((X302+AB302)&gt;100,AB302*100/(X302+AB302),AB302)</f>
        <v>0.43687368670950377</v>
      </c>
    </row>
    <row r="301" hidden="true" x14ac:dyDescent="0.2">
      <c r="A301" s="2833" t="s">
        <v>12</v>
      </c>
      <c r="B301" s="2834"/>
      <c r="C301" s="96">
        <f>MinRegYear(C299,C305:C316)</f>
        <v>2000</v>
      </c>
      <c r="D301" s="97">
        <f ca="true">IF(MAX(C305:C316)-MIN(C305:C316)&lt;5,AVERAGEIF(C305:C316,"&gt;0",D305:D316),
IF(FORECAST($C301,D$305:D$316,$C$305:$C$316)&lt;0,0,
IF(FORECAST($C301,D$305:D$316,$C$305:$C$316)&gt;100,100,
FORECAST($C301,D$305:D$316,$C$305:$C$316))))</f>
        <v>24.940309347370203</v>
      </c>
      <c r="E301" s="98"/>
      <c r="F301" s="99"/>
      <c r="G301" s="99"/>
      <c r="H301" s="100">
        <f ca="true">IF(MAX(C305:C316)-MIN(C305:C316)&lt;5,AVERAGEIF(C305:C316,"&gt;0",H305:H316),
IF(FORECAST($C301,H$305:H$316,$C$305:$C$316)&lt;0,0,
IF(FORECAST($C301,H$305:H$316,$C$305:$C$316)&gt;100,100,
FORECAST($C301,H$305:H$316,$C$305:$C$316))))</f>
        <v>23.089772402037397</v>
      </c>
      <c r="I301" s="97">
        <f ca="true">IF(MAX(C305:C316)-MIN(C305:C316)&lt;5,AVERAGEIF(C305:C316,"&gt;0",I305:I316),
IF(FORECAST($C301,I$305:I$316,$C$305:$C$316)&lt;0,0,
IF(FORECAST($C301,I$305:I$316,$C$305:$C$316)&gt;100,100,
FORECAST($C301,I$305:I$316,$C$305:$C$316))))</f>
        <v>34.417107459918952</v>
      </c>
      <c r="J301" s="98"/>
      <c r="K301" s="99"/>
      <c r="L301" s="99"/>
      <c r="M301" s="100">
        <f ca="true">IF(MAX(C305:C316)-MIN(C305:C316)&lt;5,AVERAGEIF(C305:C316,"&gt;0",M305:M316),
IF(FORECAST($C301,M$305:M$316,$C$305:$C$316)&lt;0,0,
IF(FORECAST($C301,M$305:M$316,$C$305:$C$316)&gt;100,100,
FORECAST($C301,M$305:M$316,$C$305:$C$316))))</f>
        <v>16.164834473990368</v>
      </c>
      <c r="N301" s="97">
        <f ca="true">IF(MAX(C305:C316)-MIN(C305:C316)&lt;5,AVERAGEIF(C305:C316,"&gt;0",N305:N316),
IF(FORECAST($C301,N$305:N$316,$C$305:$C$316)&lt;0,0,
IF(FORECAST($C301,N$305:N$316,$C$305:$C$316)&gt;100,100,
FORECAST($C301,N$305:N$316,$C$305:$C$316))))</f>
        <v>25.494267056061801</v>
      </c>
      <c r="O301" s="98"/>
      <c r="P301" s="99"/>
      <c r="Q301" s="99"/>
      <c r="R301" s="100">
        <f ca="true">IF(MAX(C305:C316)-MIN(C305:C316)&lt;5,AVERAGEIF(C305:C316,"&gt;0",R305:R316),
IF(FORECAST($C301,R$305:R$316,$C$305:$C$316)&lt;0,0,
IF(FORECAST($C301,R$305:R$316,$C$305:$C$316)&gt;100,100,
FORECAST($C301,R$305:R$316,$C$305:$C$316))))</f>
        <v>9.0468175527298627</v>
      </c>
      <c r="S301" s="97">
        <f ca="true">IF(MAX(C305:C316)-MIN(C305:C316)&lt;5,AVERAGEIF(C305:C316,"&gt;0",S305:S316),
IF(FORECAST($C301,S$305:S$316,$C$305:$C$316)&lt;0,0,
IF(FORECAST($C301,S$305:S$316,$C$305:$C$316)&gt;100,100,
FORECAST($C301,S$305:S$316,$C$305:$C$316))))</f>
        <v>31.98522015700928</v>
      </c>
      <c r="T301" s="98"/>
      <c r="U301" s="99"/>
      <c r="V301" s="99"/>
      <c r="W301" s="100">
        <f ca="true">IF(MAX(C305:C316)-MIN(C305:C316)&lt;5,AVERAGEIF(C305:C316,"&gt;0",W305:W316),
IF(FORECAST($C301,W$305:W$316,$C$305:$C$316)&lt;0,0,
IF(FORECAST($C301,W$305:W$316,$C$305:$C$316)&gt;100,100,
FORECAST($C301,W$305:W$316,$C$305:$C$316))))</f>
        <v>4.1589367639108445</v>
      </c>
      <c r="X301" s="97">
        <f ca="true">IF(MAX(C305:C316)-MIN(C305:C316)&lt;5,AVERAGEIF(C305:C316,"&gt;0",X305:X316),
IF(FORECAST($C301,X$305:X$316,$C$305:$C$316)&lt;0,0,
IF(FORECAST($C301,X$305:X$316,$C$305:$C$316)&gt;100,100,
FORECAST($C301,X$305:X$316,$C$305:$C$316))))</f>
        <v>58.407631495475869</v>
      </c>
      <c r="Y301" s="98"/>
      <c r="Z301" s="99"/>
      <c r="AA301" s="99"/>
      <c r="AB301" s="100">
        <f ca="true">IF(MAX(C305:C316)-MIN(C305:C316)&lt;5,AVERAGEIF(C305:C316,"&gt;0",AB305:AB316),
IF(FORECAST($C301,AB$305:AB$316,$C$305:$C$316)&lt;0,0,
IF(FORECAST($C301,AB$305:AB$316,$C$305:$C$316)&gt;100,100,
FORECAST($C301,AB$305:AB$316,$C$305:$C$316))))</f>
        <v>2.1237583493392833</v>
      </c>
    </row>
    <row r="302" hidden="true" x14ac:dyDescent="0.2">
      <c r="A302" s="2835"/>
      <c r="B302" s="2836"/>
      <c r="C302" s="75">
        <f>MaxRegYear(C300,C305:C316)</f>
        <v>2020</v>
      </c>
      <c r="D302" s="101">
        <f ca="true">IF(MAX(C305:C316)-MIN(C305:C316)&lt;5,AVERAGEIF(C305:C316,"&gt;0",D305:D316),
IF(FORECAST($C302,D$305:D$316,$C$305:$C$316)&lt;0,0,
IF(FORECAST($C302,D$305:D$316,$C$305:$C$316)&gt;100,100,
FORECAST($C302,D$305:D$316,$C$305:$C$316))))</f>
        <v>6.0491628879199197</v>
      </c>
      <c r="E302" s="102"/>
      <c r="F302" s="103"/>
      <c r="G302" s="103"/>
      <c r="H302" s="104">
        <f ca="true">IF(MAX(C305:C316)-MIN(C305:C316)&lt;5,AVERAGEIF(C305:C316,"&gt;0",H305:H316),
IF(FORECAST($C302,H$305:H$316,$C$305:$C$316)&lt;0,0,
IF(FORECAST($C302,H$305:H$316,$C$305:$C$316)&gt;100,100,
FORECAST($C302,H$305:H$316,$C$305:$C$316))))</f>
        <v>34.278617432533565</v>
      </c>
      <c r="I302" s="101">
        <f ca="true">IF(MAX(C305:C316)-MIN(C305:C316)&lt;5,AVERAGEIF(C305:C316,"&gt;0",I305:I316),
IF(FORECAST($C302,I$305:I$316,$C$305:$C$316)&lt;0,0,
IF(FORECAST($C302,I$305:I$316,$C$305:$C$316)&gt;100,100,
FORECAST($C302,I$305:I$316,$C$305:$C$316))))</f>
        <v>11.736415709630819</v>
      </c>
      <c r="J302" s="102"/>
      <c r="K302" s="103"/>
      <c r="L302" s="103"/>
      <c r="M302" s="104">
        <f ca="true">IF(MAX(C305:C316)-MIN(C305:C316)&lt;5,AVERAGEIF(C305:C316,"&gt;0",M305:M316),
IF(FORECAST($C302,M$305:M$316,$C$305:$C$316)&lt;0,0,
IF(FORECAST($C302,M$305:M$316,$C$305:$C$316)&gt;100,100,
FORECAST($C302,M$305:M$316,$C$305:$C$316))))</f>
        <v>19.042663738651584</v>
      </c>
      <c r="N302" s="101">
        <f ca="true">IF(MAX(C305:C316)-MIN(C305:C316)&lt;5,AVERAGEIF(C305:C316,"&gt;0",N305:N316),
IF(FORECAST($C302,N$305:N$316,$C$305:$C$316)&lt;0,0,
IF(FORECAST($C302,N$305:N$316,$C$305:$C$316)&gt;100,100,
FORECAST($C302,N$305:N$316,$C$305:$C$316))))</f>
        <v>22.417169596857775</v>
      </c>
      <c r="O302" s="102"/>
      <c r="P302" s="103"/>
      <c r="Q302" s="103"/>
      <c r="R302" s="104">
        <f ca="true">IF(MAX(C305:C316)-MIN(C305:C316)&lt;5,AVERAGEIF(C305:C316,"&gt;0",R305:R316),
IF(FORECAST($C302,R$305:R$316,$C$305:$C$316)&lt;0,0,
IF(FORECAST($C302,R$305:R$316,$C$305:$C$316)&gt;100,100,
FORECAST($C302,R$305:R$316,$C$305:$C$316))))</f>
        <v>5.3123417383627043</v>
      </c>
      <c r="S302" s="101">
        <f ca="true">IF(MAX(C305:C316)-MIN(C305:C316)&lt;5,AVERAGEIF(C305:C316,"&gt;0",S305:S316),
IF(FORECAST($C302,S$305:S$316,$C$305:$C$316)&lt;0,0,
IF(FORECAST($C302,S$305:S$316,$C$305:$C$316)&gt;100,100,
FORECAST($C302,S$305:S$316,$C$305:$C$316))))</f>
        <v>37.106728140513383</v>
      </c>
      <c r="T302" s="102"/>
      <c r="U302" s="103"/>
      <c r="V302" s="103"/>
      <c r="W302" s="104">
        <f ca="true">IF(MAX(C305:C316)-MIN(C305:C316)&lt;5,AVERAGEIF(C305:C316,"&gt;0",W305:W316),
IF(FORECAST($C302,W$305:W$316,$C$305:$C$316)&lt;0,0,
IF(FORECAST($C302,W$305:W$316,$C$305:$C$316)&gt;100,100,
FORECAST($C302,W$305:W$316,$C$305:$C$316))))</f>
        <v>2.6894626776879704</v>
      </c>
      <c r="X302" s="101">
        <f ca="true">IF(MAX(C305:C316)-MIN(C305:C316)&lt;5,AVERAGEIF(C305:C316,"&gt;0",X305:X316),
IF(FORECAST($C302,X$305:X$316,$C$305:$C$316)&lt;0,0,
IF(FORECAST($C302,X$305:X$316,$C$305:$C$316)&gt;100,100,
FORECAST($C302,X$305:X$316,$C$305:$C$316))))</f>
        <v>63.399634352212161</v>
      </c>
      <c r="Y302" s="102"/>
      <c r="Z302" s="103"/>
      <c r="AA302" s="103"/>
      <c r="AB302" s="104">
        <f ca="true">IF(MAX(C305:C316)-MIN(C305:C316)&lt;5,AVERAGEIF(C305:C316,"&gt;0",AB305:AB316),
IF(FORECAST($C302,AB$305:AB$316,$C$305:$C$316)&lt;0,0,
IF(FORECAST($C302,AB$305:AB$316,$C$305:$C$316)&gt;100,100,
FORECAST($C302,AB$305:AB$316,$C$305:$C$316))))</f>
        <v>0.43687368670950377</v>
      </c>
    </row>
    <row r="303" ht="9" customHeight="true" x14ac:dyDescent="0.2">
      <c r="D303" s="105"/>
      <c r="I303" s="105"/>
      <c r="K303" s="65"/>
      <c r="L303" s="65"/>
      <c r="N303" s="105"/>
      <c r="P303" s="65"/>
      <c r="Q303" s="65"/>
      <c r="S303" s="105"/>
      <c r="U303" s="65"/>
      <c r="V303" s="65"/>
      <c r="X303" s="105"/>
      <c r="Z303" s="65"/>
      <c r="AA303" s="65"/>
      <c r="AB303" s="106"/>
    </row>
    <row r="304" ht="22.5" customHeight="true" x14ac:dyDescent="0.2">
      <c r="B304" s="128" t="s">
        <v>8</v>
      </c>
      <c r="C304" s="108" t="s">
        <v>9</v>
      </c>
      <c r="D304" s="109" t="s">
        <v>14</v>
      </c>
      <c r="E304" s="69" t="s">
        <v>26</v>
      </c>
      <c r="F304" s="110"/>
      <c r="G304" s="110"/>
      <c r="H304" s="111" t="s">
        <v>19</v>
      </c>
      <c r="I304" s="109" t="s">
        <v>14</v>
      </c>
      <c r="J304" s="69" t="s">
        <v>26</v>
      </c>
      <c r="K304" s="110"/>
      <c r="L304" s="110"/>
      <c r="M304" s="111" t="s">
        <v>19</v>
      </c>
      <c r="N304" s="109" t="s">
        <v>14</v>
      </c>
      <c r="O304" s="69" t="s">
        <v>26</v>
      </c>
      <c r="P304" s="110"/>
      <c r="Q304" s="110"/>
      <c r="R304" s="111" t="s">
        <v>19</v>
      </c>
      <c r="S304" s="109" t="s">
        <v>14</v>
      </c>
      <c r="T304" s="69" t="s">
        <v>26</v>
      </c>
      <c r="U304" s="110"/>
      <c r="V304" s="110"/>
      <c r="W304" s="111" t="s">
        <v>19</v>
      </c>
      <c r="X304" s="109" t="s">
        <v>14</v>
      </c>
      <c r="Y304" s="69" t="s">
        <v>26</v>
      </c>
      <c r="Z304" s="110"/>
      <c r="AA304" s="110"/>
      <c r="AB304" s="111" t="s">
        <v>19</v>
      </c>
      <c r="AD304" s="112"/>
    </row>
    <row r="305" x14ac:dyDescent="0.2">
      <c r="A305" s="113"/>
      <c r="B305" s="592" t="s">
        <v>140</v>
      </c>
      <c r="C305" s="593">
        <v>2000</v>
      </c>
      <c r="D305" s="27">
        <f t="shared" ref="D305:D316" ca="true" si="45">IF(ISERROR(INDIRECT(CONCATENATE($B305,"!M122"))),"",INDIRECT(CONCATENATE($B305,"!M122")))</f>
        <v>24.966316077805939</v>
      </c>
      <c r="E305" s="117" t="str">
        <f t="shared" ref="E305:E316" ca="true" si="46">IF(ISERROR(INDIRECT(CONCATENATE($B305,"!M129"))),"",INDIRECT(CONCATENATE($B305,"!M129")))</f>
        <v>N/A</v>
      </c>
      <c r="F305" s="115"/>
      <c r="G305" s="115"/>
      <c r="H305" s="116">
        <f t="shared" ref="H305:H316" ca="true" si="47">IF(ISERROR(INDIRECT(CONCATENATE($B305,"!M127"))),"",INDIRECT(CONCATENATE($B305,"!M127")))</f>
        <v>15.101070154577883</v>
      </c>
      <c r="I305" s="27">
        <f t="shared" ref="I305:I316" ca="true" si="48">IF(ISERROR(INDIRECT(CONCATENATE($B305,"!N122"))),"",INDIRECT(CONCATENATE($B305,"!N122")))</f>
        <v>32.290902232165529</v>
      </c>
      <c r="J305" s="114" t="str">
        <f t="shared" ref="J305:J316" ca="true" si="49">IF(ISERROR(INDIRECT(CONCATENATE($B305,"!N129"))),"",INDIRECT(CONCATENATE($B305,"!N129")))</f>
        <v>N/A</v>
      </c>
      <c r="K305" s="115"/>
      <c r="L305" s="115"/>
      <c r="M305" s="116">
        <f t="shared" ref="M305:M316" ca="true" si="50">IF(ISERROR(INDIRECT(CONCATENATE($B305,"!N127"))),"",INDIRECT(CONCATENATE($B305,"!N127")))</f>
        <v>12.153344208809136</v>
      </c>
      <c r="N305" s="27">
        <f t="shared" ref="N305:N316" ca="true" si="51">IF(ISERROR(INDIRECT(CONCATENATE($B305,"!O122"))),"",INDIRECT(CONCATENATE($B305,"!O122")))</f>
        <v>26.316222905507445</v>
      </c>
      <c r="O305" s="114" t="str">
        <f t="shared" ref="O305:O316" ca="true" si="52">IF(ISERROR(INDIRECT(CONCATENATE($B305,"!O129"))),"",INDIRECT(CONCATENATE($B305,"!O129")))</f>
        <v>N/A</v>
      </c>
      <c r="P305" s="115"/>
      <c r="Q305" s="115"/>
      <c r="R305" s="116">
        <f t="shared" ref="R305:R316" ca="true" si="53">IF(ISERROR(INDIRECT(CONCATENATE($B305,"!O127"))),"",INDIRECT(CONCATENATE($B305,"!O127")))</f>
        <v>6.0433295324971494</v>
      </c>
      <c r="S305" s="27">
        <f t="shared" ref="S305:S316" ca="true" si="54">IF(ISERROR(INDIRECT(CONCATENATE($B305,"!P122"))),"",INDIRECT(CONCATENATE($B305,"!P122")))</f>
        <v>35.026516856833268</v>
      </c>
      <c r="T305" s="114" t="str">
        <f t="shared" ref="T305:T316" ca="true" si="55">IF(ISERROR(INDIRECT(CONCATENATE($B305,"!P129"))),"",INDIRECT(CONCATENATE($B305,"!P129")))</f>
        <v>N/A</v>
      </c>
      <c r="U305" s="115"/>
      <c r="V305" s="115"/>
      <c r="W305" s="116">
        <f t="shared" ref="W305:W316" ca="true" si="56">IF(ISERROR(INDIRECT(CONCATENATE($B305,"!P127"))),"",INDIRECT(CONCATENATE($B305,"!P127")))</f>
        <v>3.5128805620608898</v>
      </c>
      <c r="X305" s="27">
        <f t="shared" ref="X305:X316" ca="true" si="57">IF(ISERROR(INDIRECT(CONCATENATE($B305,"!Q122"))),"",INDIRECT(CONCATENATE($B305,"!Q122")))</f>
        <v>62.479450528651341</v>
      </c>
      <c r="Y305" s="114" t="str">
        <f t="shared" ref="Y305:Y316" ca="true" si="58">IF(ISERROR(INDIRECT(CONCATENATE($B305,"!Q129"))),"",INDIRECT(CONCATENATE($B305,"!Q129")))</f>
        <v>N/A</v>
      </c>
      <c r="Z305" s="115"/>
      <c r="AA305" s="115"/>
      <c r="AB305" s="116">
        <f t="shared" ref="AB305:AB316" ca="true" si="59">IF(ISERROR(INDIRECT(CONCATENATE($B305,"!Q2127"))),"",INDIRECT(CONCATENATE($B305,"!Q127")))</f>
        <v>1.7985611510791366</v>
      </c>
    </row>
    <row r="306" x14ac:dyDescent="0.2">
      <c r="A306" s="113"/>
      <c r="B306" s="594" t="s">
        <v>265</v>
      </c>
      <c r="C306" s="595">
        <v>2004</v>
      </c>
      <c r="D306" s="28">
        <f t="shared" ca="true" si="45"/>
        <v>21.887958688284751</v>
      </c>
      <c r="E306" s="117" t="str">
        <f t="shared" ca="true" si="46"/>
        <v>N/A</v>
      </c>
      <c r="F306" s="115"/>
      <c r="G306" s="115"/>
      <c r="H306" s="118">
        <f t="shared" ca="true" si="47"/>
        <v>25.087051532896954</v>
      </c>
      <c r="I306" s="28">
        <f t="shared" ca="true" si="48"/>
        <v>30.39026192392857</v>
      </c>
      <c r="J306" s="117" t="str">
        <f t="shared" ca="true" si="49"/>
        <v>N/A</v>
      </c>
      <c r="K306" s="115"/>
      <c r="L306" s="115"/>
      <c r="M306" s="118">
        <f t="shared" ca="true" si="50"/>
        <v>18.098396870631838</v>
      </c>
      <c r="N306" s="28">
        <f t="shared" ca="true" si="51"/>
        <v>24.276206885580073</v>
      </c>
      <c r="O306" s="117" t="str">
        <f t="shared" ca="true" si="52"/>
        <v>N/A</v>
      </c>
      <c r="P306" s="115"/>
      <c r="Q306" s="115"/>
      <c r="R306" s="118">
        <f t="shared" ca="true" si="53"/>
        <v>13.648064267259915</v>
      </c>
      <c r="S306" s="28">
        <f t="shared" ca="true" si="54"/>
        <v>32.952842947654268</v>
      </c>
      <c r="T306" s="117" t="str">
        <f t="shared" ca="true" si="55"/>
        <v>N/A</v>
      </c>
      <c r="U306" s="115"/>
      <c r="V306" s="115"/>
      <c r="W306" s="118">
        <f t="shared" ca="true" si="56"/>
        <v>3.5668042551931176</v>
      </c>
      <c r="X306" s="28">
        <f t="shared" ca="true" si="57"/>
        <v>57.531277419322237</v>
      </c>
      <c r="Y306" s="117" t="str">
        <f t="shared" ca="true" si="58"/>
        <v>N/A</v>
      </c>
      <c r="Z306" s="115"/>
      <c r="AA306" s="115"/>
      <c r="AB306" s="118">
        <f t="shared" ca="true" si="59"/>
        <v>2.2421112264895857</v>
      </c>
    </row>
    <row r="307" x14ac:dyDescent="0.2">
      <c r="A307" s="113"/>
      <c r="B307" s="594" t="s">
        <v>35</v>
      </c>
      <c r="C307" s="595">
        <v>2006</v>
      </c>
      <c r="D307" s="28">
        <f t="shared" ca="true" si="45"/>
        <v>18.184336664086537</v>
      </c>
      <c r="E307" s="117">
        <f t="shared" ca="true" si="46"/>
        <v>90.087289254072488</v>
      </c>
      <c r="F307" s="115"/>
      <c r="G307" s="115"/>
      <c r="H307" s="118">
        <f t="shared" ca="true" si="47"/>
        <v>37.441776303187268</v>
      </c>
      <c r="I307" s="28">
        <f t="shared" ca="true" si="48"/>
        <v>29.904777071762862</v>
      </c>
      <c r="J307" s="117">
        <f t="shared" ca="true" si="49"/>
        <v>79.982546406175032</v>
      </c>
      <c r="K307" s="115"/>
      <c r="L307" s="115"/>
      <c r="M307" s="118">
        <f t="shared" ca="true" si="50"/>
        <v>19.185621833072673</v>
      </c>
      <c r="N307" s="28">
        <f t="shared" ca="true" si="51"/>
        <v>25.905691366056818</v>
      </c>
      <c r="O307" s="117">
        <f t="shared" ca="true" si="52"/>
        <v>82.549853233142073</v>
      </c>
      <c r="P307" s="115"/>
      <c r="Q307" s="115"/>
      <c r="R307" s="118">
        <f t="shared" ca="true" si="53"/>
        <v>6.1007478181786867</v>
      </c>
      <c r="S307" s="28">
        <f t="shared" ca="true" si="54"/>
        <v>31.821090292796104</v>
      </c>
      <c r="T307" s="117">
        <f t="shared" ca="true" si="55"/>
        <v>72.33553824679035</v>
      </c>
      <c r="U307" s="115"/>
      <c r="V307" s="115"/>
      <c r="W307" s="118">
        <f t="shared" ca="true" si="56"/>
        <v>4.9476409334238136</v>
      </c>
      <c r="X307" s="28">
        <f t="shared" ca="true" si="57"/>
        <v>58.15511629689491</v>
      </c>
      <c r="Y307" s="117">
        <f t="shared" ca="true" si="58"/>
        <v>62.655548366119454</v>
      </c>
      <c r="Z307" s="115"/>
      <c r="AA307" s="115"/>
      <c r="AB307" s="118">
        <f t="shared" ca="true" si="59"/>
        <v>1.2635524707250516</v>
      </c>
      <c r="AD307" s="119"/>
    </row>
    <row r="308" x14ac:dyDescent="0.2">
      <c r="A308" s="113"/>
      <c r="B308" s="594" t="s">
        <v>187</v>
      </c>
      <c r="C308" s="595">
        <v>2011</v>
      </c>
      <c r="D308" s="28">
        <f t="shared" ca="true" si="45"/>
        <v>20.152636288388152</v>
      </c>
      <c r="E308" s="117">
        <f t="shared" ca="true" si="46"/>
        <v>92.756344828519488</v>
      </c>
      <c r="F308" s="115"/>
      <c r="G308" s="115"/>
      <c r="H308" s="118">
        <f t="shared" ca="true" si="47"/>
        <v>30.684079892684956</v>
      </c>
      <c r="I308" s="28">
        <f t="shared" ca="true" si="48"/>
        <v>29.816842786806909</v>
      </c>
      <c r="J308" s="117">
        <f t="shared" ca="true" si="49"/>
        <v>91.534421227008295</v>
      </c>
      <c r="K308" s="115"/>
      <c r="L308" s="115"/>
      <c r="M308" s="118">
        <f t="shared" ca="true" si="50"/>
        <v>19.511756519964678</v>
      </c>
      <c r="N308" s="28">
        <f t="shared" ca="true" si="51"/>
        <v>26.336467112242822</v>
      </c>
      <c r="O308" s="117">
        <f t="shared" ca="true" si="52"/>
        <v>75.442469636624537</v>
      </c>
      <c r="P308" s="115"/>
      <c r="Q308" s="115"/>
      <c r="R308" s="118">
        <f t="shared" ca="true" si="53"/>
        <v>6.6303871765046916</v>
      </c>
      <c r="S308" s="28">
        <f t="shared" ca="true" si="54"/>
        <v>33.552415976625333</v>
      </c>
      <c r="T308" s="117">
        <f t="shared" ca="true" si="55"/>
        <v>72.104299477473162</v>
      </c>
      <c r="U308" s="115"/>
      <c r="V308" s="115"/>
      <c r="W308" s="118">
        <f t="shared" ca="true" si="56"/>
        <v>2.304853924558683</v>
      </c>
      <c r="X308" s="28">
        <f t="shared" ca="true" si="57"/>
        <v>57.637056403147035</v>
      </c>
      <c r="Y308" s="117">
        <f t="shared" ca="true" si="58"/>
        <v>69.339203373200888</v>
      </c>
      <c r="Z308" s="115"/>
      <c r="AA308" s="115"/>
      <c r="AB308" s="118">
        <f t="shared" ca="true" si="59"/>
        <v>1.7857157265537327</v>
      </c>
    </row>
    <row r="309" x14ac:dyDescent="0.2">
      <c r="A309" s="113"/>
      <c r="B309" s="594" t="s">
        <v>522</v>
      </c>
      <c r="C309" s="595">
        <v>2014</v>
      </c>
      <c r="D309" s="28">
        <f t="shared" ca="true" si="45"/>
        <v>3.3065480999064043</v>
      </c>
      <c r="E309" s="117">
        <f t="shared" ca="true" si="46"/>
        <v>72.38388125680369</v>
      </c>
      <c r="F309" s="115"/>
      <c r="G309" s="115"/>
      <c r="H309" s="118">
        <f t="shared" ca="true" si="47"/>
        <v>31.107882712047125</v>
      </c>
      <c r="I309" s="28">
        <f t="shared" ca="true" si="48"/>
        <v>6.534858838680635</v>
      </c>
      <c r="J309" s="117">
        <f t="shared" ca="true" si="49"/>
        <v>85.391111279900841</v>
      </c>
      <c r="K309" s="115"/>
      <c r="L309" s="115"/>
      <c r="M309" s="118">
        <f t="shared" ca="true" si="50"/>
        <v>20.917062507978905</v>
      </c>
      <c r="N309" s="28">
        <f t="shared" ca="true" si="51"/>
        <v>14.499583564492621</v>
      </c>
      <c r="O309" s="117">
        <f t="shared" ca="true" si="52"/>
        <v>69.36417146639802</v>
      </c>
      <c r="P309" s="115"/>
      <c r="Q309" s="115"/>
      <c r="R309" s="118">
        <f t="shared" ca="true" si="53"/>
        <v>7.1283533872908231</v>
      </c>
      <c r="S309" s="28">
        <f t="shared" ca="true" si="54"/>
        <v>30.604312292485258</v>
      </c>
      <c r="T309" s="117">
        <f t="shared" ca="true" si="55"/>
        <v>58.214099124711062</v>
      </c>
      <c r="U309" s="115"/>
      <c r="V309" s="115"/>
      <c r="W309" s="118">
        <f t="shared" ca="true" si="56"/>
        <v>4.9566062641038977</v>
      </c>
      <c r="X309" s="28">
        <f t="shared" ca="true" si="57"/>
        <v>62.229569517846095</v>
      </c>
      <c r="Y309" s="117">
        <f t="shared" ca="true" si="58"/>
        <v>66.804413529086574</v>
      </c>
      <c r="Z309" s="115"/>
      <c r="AA309" s="115"/>
      <c r="AB309" s="118">
        <f t="shared" ca="true" si="59"/>
        <v>0.78867395074674584</v>
      </c>
    </row>
    <row r="310" x14ac:dyDescent="0.2">
      <c r="A310" s="113"/>
      <c r="B310" s="594" t="s">
        <v>722</v>
      </c>
      <c r="C310" s="595">
        <v>2019</v>
      </c>
      <c r="D310" s="28">
        <f t="shared" ca="true" si="45"/>
        <v>10.137964825233665</v>
      </c>
      <c r="E310" s="117">
        <f t="shared" ca="true" si="46"/>
        <v>94.705555553550468</v>
      </c>
      <c r="F310" s="115"/>
      <c r="G310" s="115"/>
      <c r="H310" s="118">
        <f t="shared" ca="true" si="47"/>
        <v>29.326655399169677</v>
      </c>
      <c r="I310" s="28">
        <f t="shared" ca="true" si="48"/>
        <v>16.327134180388651</v>
      </c>
      <c r="J310" s="117">
        <f t="shared" ca="true" si="49"/>
        <v>95.92122323362112</v>
      </c>
      <c r="K310" s="115"/>
      <c r="L310" s="115"/>
      <c r="M310" s="118">
        <f t="shared" ca="true" si="50"/>
        <v>14.892963918070235</v>
      </c>
      <c r="N310" s="28">
        <f t="shared" ca="true" si="51"/>
        <v>27.323267362640021</v>
      </c>
      <c r="O310" s="117">
        <f t="shared" ca="true" si="52"/>
        <v>83.333713487298354</v>
      </c>
      <c r="P310" s="115"/>
      <c r="Q310" s="115"/>
      <c r="R310" s="118">
        <f t="shared" ca="true" si="53"/>
        <v>4.6469384358567307</v>
      </c>
      <c r="S310" s="28">
        <f t="shared" ca="true" si="54"/>
        <v>41.782214131123183</v>
      </c>
      <c r="T310" s="117">
        <f t="shared" ca="true" si="55"/>
        <v>80.859815659726891</v>
      </c>
      <c r="U310" s="115"/>
      <c r="V310" s="115"/>
      <c r="W310" s="118">
        <f t="shared" ca="true" si="56"/>
        <v>1.6972546113228941</v>
      </c>
      <c r="X310" s="28">
        <f t="shared" ca="true" si="57"/>
        <v>65.891726520181621</v>
      </c>
      <c r="Y310" s="117">
        <f t="shared" ca="true" si="58"/>
        <v>79.599938750148922</v>
      </c>
      <c r="Z310" s="115"/>
      <c r="AA310" s="115"/>
      <c r="AB310" s="118">
        <f t="shared" ca="true" si="59"/>
        <v>0.30934698134107802</v>
      </c>
    </row>
    <row r="311" x14ac:dyDescent="0.2">
      <c r="A311" s="113"/>
      <c r="B311" s="594"/>
      <c r="C311" s="595"/>
      <c r="D311" s="28" t="str">
        <f t="shared" ca="true" si="45"/>
        <v/>
      </c>
      <c r="E311" s="117" t="str">
        <f t="shared" ca="true" si="46"/>
        <v/>
      </c>
      <c r="F311" s="115"/>
      <c r="G311" s="115"/>
      <c r="H311" s="118" t="str">
        <f t="shared" ca="true" si="47"/>
        <v/>
      </c>
      <c r="I311" s="28" t="str">
        <f t="shared" ca="true" si="48"/>
        <v/>
      </c>
      <c r="J311" s="117" t="str">
        <f t="shared" ca="true" si="49"/>
        <v/>
      </c>
      <c r="K311" s="115"/>
      <c r="L311" s="115"/>
      <c r="M311" s="118" t="str">
        <f t="shared" ca="true" si="50"/>
        <v/>
      </c>
      <c r="N311" s="28" t="str">
        <f t="shared" ca="true" si="51"/>
        <v/>
      </c>
      <c r="O311" s="117" t="str">
        <f t="shared" ca="true" si="52"/>
        <v/>
      </c>
      <c r="P311" s="115"/>
      <c r="Q311" s="115"/>
      <c r="R311" s="118" t="str">
        <f t="shared" ca="true" si="53"/>
        <v/>
      </c>
      <c r="S311" s="28" t="str">
        <f t="shared" ca="true" si="54"/>
        <v/>
      </c>
      <c r="T311" s="117" t="str">
        <f t="shared" ca="true" si="55"/>
        <v/>
      </c>
      <c r="U311" s="115"/>
      <c r="V311" s="115"/>
      <c r="W311" s="118" t="str">
        <f t="shared" ca="true" si="56"/>
        <v/>
      </c>
      <c r="X311" s="28" t="str">
        <f t="shared" ca="true" si="57"/>
        <v/>
      </c>
      <c r="Y311" s="117" t="str">
        <f t="shared" ca="true" si="58"/>
        <v/>
      </c>
      <c r="Z311" s="115"/>
      <c r="AA311" s="115"/>
      <c r="AB311" s="118" t="str">
        <f t="shared" ca="true" si="59"/>
        <v/>
      </c>
    </row>
    <row r="312" x14ac:dyDescent="0.2">
      <c r="A312" s="113"/>
      <c r="B312" s="594"/>
      <c r="C312" s="595"/>
      <c r="D312" s="28" t="str">
        <f t="shared" ca="true" si="45"/>
        <v/>
      </c>
      <c r="E312" s="117" t="str">
        <f t="shared" ca="true" si="46"/>
        <v/>
      </c>
      <c r="F312" s="115"/>
      <c r="G312" s="115"/>
      <c r="H312" s="118" t="str">
        <f t="shared" ca="true" si="47"/>
        <v/>
      </c>
      <c r="I312" s="28" t="str">
        <f t="shared" ca="true" si="48"/>
        <v/>
      </c>
      <c r="J312" s="117" t="str">
        <f t="shared" ca="true" si="49"/>
        <v/>
      </c>
      <c r="K312" s="115"/>
      <c r="L312" s="115"/>
      <c r="M312" s="118" t="str">
        <f t="shared" ca="true" si="50"/>
        <v/>
      </c>
      <c r="N312" s="28" t="str">
        <f t="shared" ca="true" si="51"/>
        <v/>
      </c>
      <c r="O312" s="117" t="str">
        <f t="shared" ca="true" si="52"/>
        <v/>
      </c>
      <c r="P312" s="115"/>
      <c r="Q312" s="115"/>
      <c r="R312" s="118" t="str">
        <f t="shared" ca="true" si="53"/>
        <v/>
      </c>
      <c r="S312" s="28" t="str">
        <f t="shared" ca="true" si="54"/>
        <v/>
      </c>
      <c r="T312" s="117" t="str">
        <f t="shared" ca="true" si="55"/>
        <v/>
      </c>
      <c r="U312" s="115"/>
      <c r="V312" s="115"/>
      <c r="W312" s="118" t="str">
        <f t="shared" ca="true" si="56"/>
        <v/>
      </c>
      <c r="X312" s="28" t="str">
        <f t="shared" ca="true" si="57"/>
        <v/>
      </c>
      <c r="Y312" s="117" t="str">
        <f t="shared" ca="true" si="58"/>
        <v/>
      </c>
      <c r="Z312" s="115"/>
      <c r="AA312" s="115"/>
      <c r="AB312" s="118" t="str">
        <f t="shared" ca="true" si="59"/>
        <v/>
      </c>
    </row>
    <row r="313" x14ac:dyDescent="0.2">
      <c r="A313" s="113"/>
      <c r="B313" s="594"/>
      <c r="C313" s="595"/>
      <c r="D313" s="28" t="str">
        <f t="shared" ca="true" si="45"/>
        <v/>
      </c>
      <c r="E313" s="117" t="str">
        <f t="shared" ca="true" si="46"/>
        <v/>
      </c>
      <c r="F313" s="115"/>
      <c r="G313" s="115"/>
      <c r="H313" s="118" t="str">
        <f t="shared" ca="true" si="47"/>
        <v/>
      </c>
      <c r="I313" s="28" t="str">
        <f t="shared" ca="true" si="48"/>
        <v/>
      </c>
      <c r="J313" s="117" t="str">
        <f t="shared" ca="true" si="49"/>
        <v/>
      </c>
      <c r="K313" s="115"/>
      <c r="L313" s="115"/>
      <c r="M313" s="118" t="str">
        <f t="shared" ca="true" si="50"/>
        <v/>
      </c>
      <c r="N313" s="28" t="str">
        <f t="shared" ca="true" si="51"/>
        <v/>
      </c>
      <c r="O313" s="117" t="str">
        <f t="shared" ca="true" si="52"/>
        <v/>
      </c>
      <c r="P313" s="115"/>
      <c r="Q313" s="115"/>
      <c r="R313" s="118" t="str">
        <f t="shared" ca="true" si="53"/>
        <v/>
      </c>
      <c r="S313" s="28" t="str">
        <f t="shared" ca="true" si="54"/>
        <v/>
      </c>
      <c r="T313" s="117" t="str">
        <f t="shared" ca="true" si="55"/>
        <v/>
      </c>
      <c r="U313" s="115"/>
      <c r="V313" s="115"/>
      <c r="W313" s="118" t="str">
        <f t="shared" ca="true" si="56"/>
        <v/>
      </c>
      <c r="X313" s="28" t="str">
        <f t="shared" ca="true" si="57"/>
        <v/>
      </c>
      <c r="Y313" s="117" t="str">
        <f t="shared" ca="true" si="58"/>
        <v/>
      </c>
      <c r="Z313" s="115"/>
      <c r="AA313" s="115"/>
      <c r="AB313" s="118" t="str">
        <f t="shared" ca="true" si="59"/>
        <v/>
      </c>
    </row>
    <row r="314" x14ac:dyDescent="0.2">
      <c r="A314" s="113"/>
      <c r="B314" s="594"/>
      <c r="C314" s="595"/>
      <c r="D314" s="28" t="str">
        <f t="shared" ca="true" si="45"/>
        <v/>
      </c>
      <c r="E314" s="117" t="str">
        <f t="shared" ca="true" si="46"/>
        <v/>
      </c>
      <c r="F314" s="115"/>
      <c r="G314" s="115"/>
      <c r="H314" s="118" t="str">
        <f t="shared" ca="true" si="47"/>
        <v/>
      </c>
      <c r="I314" s="28" t="str">
        <f t="shared" ca="true" si="48"/>
        <v/>
      </c>
      <c r="J314" s="117" t="str">
        <f t="shared" ca="true" si="49"/>
        <v/>
      </c>
      <c r="K314" s="115"/>
      <c r="L314" s="115"/>
      <c r="M314" s="118" t="str">
        <f t="shared" ca="true" si="50"/>
        <v/>
      </c>
      <c r="N314" s="28" t="str">
        <f t="shared" ca="true" si="51"/>
        <v/>
      </c>
      <c r="O314" s="117" t="str">
        <f t="shared" ca="true" si="52"/>
        <v/>
      </c>
      <c r="P314" s="115"/>
      <c r="Q314" s="115"/>
      <c r="R314" s="118" t="str">
        <f t="shared" ca="true" si="53"/>
        <v/>
      </c>
      <c r="S314" s="28" t="str">
        <f t="shared" ca="true" si="54"/>
        <v/>
      </c>
      <c r="T314" s="117" t="str">
        <f t="shared" ca="true" si="55"/>
        <v/>
      </c>
      <c r="U314" s="115"/>
      <c r="V314" s="115"/>
      <c r="W314" s="118" t="str">
        <f t="shared" ca="true" si="56"/>
        <v/>
      </c>
      <c r="X314" s="28" t="str">
        <f t="shared" ca="true" si="57"/>
        <v/>
      </c>
      <c r="Y314" s="117" t="str">
        <f t="shared" ca="true" si="58"/>
        <v/>
      </c>
      <c r="Z314" s="115"/>
      <c r="AA314" s="115"/>
      <c r="AB314" s="118" t="str">
        <f t="shared" ca="true" si="59"/>
        <v/>
      </c>
    </row>
    <row r="315" x14ac:dyDescent="0.2">
      <c r="A315" s="113"/>
      <c r="B315" s="594"/>
      <c r="C315" s="595"/>
      <c r="D315" s="28" t="str">
        <f t="shared" ca="true" si="45"/>
        <v/>
      </c>
      <c r="E315" s="117" t="str">
        <f t="shared" ca="true" si="46"/>
        <v/>
      </c>
      <c r="F315" s="115"/>
      <c r="G315" s="115"/>
      <c r="H315" s="118" t="str">
        <f t="shared" ca="true" si="47"/>
        <v/>
      </c>
      <c r="I315" s="28" t="str">
        <f t="shared" ca="true" si="48"/>
        <v/>
      </c>
      <c r="J315" s="117" t="str">
        <f t="shared" ca="true" si="49"/>
        <v/>
      </c>
      <c r="K315" s="115"/>
      <c r="L315" s="115"/>
      <c r="M315" s="118" t="str">
        <f t="shared" ca="true" si="50"/>
        <v/>
      </c>
      <c r="N315" s="28" t="str">
        <f t="shared" ca="true" si="51"/>
        <v/>
      </c>
      <c r="O315" s="117" t="str">
        <f t="shared" ca="true" si="52"/>
        <v/>
      </c>
      <c r="P315" s="115"/>
      <c r="Q315" s="115"/>
      <c r="R315" s="118" t="str">
        <f t="shared" ca="true" si="53"/>
        <v/>
      </c>
      <c r="S315" s="28" t="str">
        <f t="shared" ca="true" si="54"/>
        <v/>
      </c>
      <c r="T315" s="117" t="str">
        <f t="shared" ca="true" si="55"/>
        <v/>
      </c>
      <c r="U315" s="115"/>
      <c r="V315" s="115"/>
      <c r="W315" s="118" t="str">
        <f t="shared" ca="true" si="56"/>
        <v/>
      </c>
      <c r="X315" s="28" t="str">
        <f t="shared" ca="true" si="57"/>
        <v/>
      </c>
      <c r="Y315" s="117" t="str">
        <f t="shared" ca="true" si="58"/>
        <v/>
      </c>
      <c r="Z315" s="115"/>
      <c r="AA315" s="115"/>
      <c r="AB315" s="118" t="str">
        <f t="shared" ca="true" si="59"/>
        <v/>
      </c>
    </row>
    <row r="316" x14ac:dyDescent="0.2">
      <c r="A316" s="113"/>
      <c r="B316" s="596"/>
      <c r="C316" s="597"/>
      <c r="D316" s="29" t="str">
        <f t="shared" ca="true" si="45"/>
        <v/>
      </c>
      <c r="E316" s="120" t="str">
        <f t="shared" ca="true" si="46"/>
        <v/>
      </c>
      <c r="F316" s="121"/>
      <c r="G316" s="122"/>
      <c r="H316" s="123" t="str">
        <f t="shared" ca="true" si="47"/>
        <v/>
      </c>
      <c r="I316" s="29" t="str">
        <f t="shared" ca="true" si="48"/>
        <v/>
      </c>
      <c r="J316" s="120" t="str">
        <f t="shared" ca="true" si="49"/>
        <v/>
      </c>
      <c r="K316" s="121"/>
      <c r="L316" s="122"/>
      <c r="M316" s="123" t="str">
        <f t="shared" ca="true" si="50"/>
        <v/>
      </c>
      <c r="N316" s="29" t="str">
        <f t="shared" ca="true" si="51"/>
        <v/>
      </c>
      <c r="O316" s="120" t="str">
        <f t="shared" ca="true" si="52"/>
        <v/>
      </c>
      <c r="P316" s="121"/>
      <c r="Q316" s="122"/>
      <c r="R316" s="123" t="str">
        <f t="shared" ca="true" si="53"/>
        <v/>
      </c>
      <c r="S316" s="29" t="str">
        <f t="shared" ca="true" si="54"/>
        <v/>
      </c>
      <c r="T316" s="120" t="str">
        <f t="shared" ca="true" si="55"/>
        <v/>
      </c>
      <c r="U316" s="121"/>
      <c r="V316" s="122"/>
      <c r="W316" s="123" t="str">
        <f t="shared" ca="true" si="56"/>
        <v/>
      </c>
      <c r="X316" s="29" t="str">
        <f t="shared" ca="true" si="57"/>
        <v/>
      </c>
      <c r="Y316" s="120" t="str">
        <f t="shared" ca="true" si="58"/>
        <v/>
      </c>
      <c r="Z316" s="121"/>
      <c r="AA316" s="122"/>
      <c r="AB316" s="123" t="str">
        <f t="shared" ca="true" si="59"/>
        <v/>
      </c>
    </row>
    <row r="317" ht="11.25" customHeight="true" x14ac:dyDescent="0.2"/>
    <row r="318" ht="22.5" customHeight="true" x14ac:dyDescent="0.25">
      <c r="B318" s="2803" t="str">
        <f>CONCATENATE("Rural use of sanitation facilities, ",C299,"–",C300)</f>
        <v>Rural use of sanitation facilities, 2000–2020</v>
      </c>
      <c r="C318" s="2804"/>
      <c r="D318" s="2804"/>
      <c r="E318" s="2804"/>
      <c r="F318" s="2804"/>
      <c r="G318" s="2804"/>
      <c r="H318" s="2804"/>
      <c r="I318" s="2804"/>
      <c r="J318" s="2804"/>
      <c r="K318" s="2804"/>
      <c r="L318" s="2804"/>
      <c r="N318" s="124"/>
      <c r="O318" s="124"/>
      <c r="P318" s="124"/>
      <c r="Q318" s="124"/>
      <c r="R318" s="124"/>
      <c r="S318" s="2826" t="s">
        <v>11</v>
      </c>
      <c r="T318" s="2827"/>
      <c r="U318" s="2827"/>
      <c r="V318" s="2827"/>
      <c r="W318" s="2828"/>
      <c r="X318" s="124"/>
      <c r="Y318" s="124"/>
      <c r="Z318" s="124"/>
      <c r="AA318" s="124"/>
      <c r="AB318" s="12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62" customWidth="true"/>
    <col min="6" max="7" width="9" style="65" customWidth="true"/>
    <col min="8" max="38" width="9" style="62" customWidth="true"/>
    <col min="39" max="261" width="9.140625" style="62"/>
    <col min="262" max="262" width="5" style="62" customWidth="true"/>
    <col min="263" max="263" width="13.85546875" style="62" customWidth="true"/>
    <col min="264" max="265" width="6.28515625" style="62" customWidth="true"/>
    <col min="266" max="267" width="7" style="62" customWidth="true"/>
    <col min="268" max="274" width="6.28515625" style="62" customWidth="true"/>
    <col min="275" max="517" width="9.140625" style="62"/>
    <col min="518" max="518" width="5" style="62" customWidth="true"/>
    <col min="519" max="519" width="13.85546875" style="62" customWidth="true"/>
    <col min="520" max="521" width="6.28515625" style="62" customWidth="true"/>
    <col min="522" max="523" width="7" style="62" customWidth="true"/>
    <col min="524" max="530" width="6.28515625" style="62" customWidth="true"/>
    <col min="531" max="773" width="9.140625" style="62"/>
    <col min="774" max="774" width="5" style="62" customWidth="true"/>
    <col min="775" max="775" width="13.85546875" style="62" customWidth="true"/>
    <col min="776" max="777" width="6.28515625" style="62" customWidth="true"/>
    <col min="778" max="779" width="7" style="62" customWidth="true"/>
    <col min="780" max="786" width="6.28515625" style="62" customWidth="true"/>
    <col min="787" max="1029" width="9.140625" style="62"/>
    <col min="1030" max="1030" width="5" style="62" customWidth="true"/>
    <col min="1031" max="1031" width="13.85546875" style="62" customWidth="true"/>
    <col min="1032" max="1033" width="6.28515625" style="62" customWidth="true"/>
    <col min="1034" max="1035" width="7" style="62" customWidth="true"/>
    <col min="1036" max="1042" width="6.28515625" style="62" customWidth="true"/>
    <col min="1043" max="1285" width="9.140625" style="62"/>
    <col min="1286" max="1286" width="5" style="62" customWidth="true"/>
    <col min="1287" max="1287" width="13.85546875" style="62" customWidth="true"/>
    <col min="1288" max="1289" width="6.28515625" style="62" customWidth="true"/>
    <col min="1290" max="1291" width="7" style="62" customWidth="true"/>
    <col min="1292" max="1298" width="6.28515625" style="62" customWidth="true"/>
    <col min="1299" max="1541" width="9.140625" style="62"/>
    <col min="1542" max="1542" width="5" style="62" customWidth="true"/>
    <col min="1543" max="1543" width="13.85546875" style="62" customWidth="true"/>
    <col min="1544" max="1545" width="6.28515625" style="62" customWidth="true"/>
    <col min="1546" max="1547" width="7" style="62" customWidth="true"/>
    <col min="1548" max="1554" width="6.28515625" style="62" customWidth="true"/>
    <col min="1555" max="1797" width="9.140625" style="62"/>
    <col min="1798" max="1798" width="5" style="62" customWidth="true"/>
    <col min="1799" max="1799" width="13.85546875" style="62" customWidth="true"/>
    <col min="1800" max="1801" width="6.28515625" style="62" customWidth="true"/>
    <col min="1802" max="1803" width="7" style="62" customWidth="true"/>
    <col min="1804" max="1810" width="6.28515625" style="62" customWidth="true"/>
    <col min="1811" max="2053" width="9.140625" style="62"/>
    <col min="2054" max="2054" width="5" style="62" customWidth="true"/>
    <col min="2055" max="2055" width="13.85546875" style="62" customWidth="true"/>
    <col min="2056" max="2057" width="6.28515625" style="62" customWidth="true"/>
    <col min="2058" max="2059" width="7" style="62" customWidth="true"/>
    <col min="2060" max="2066" width="6.28515625" style="62" customWidth="true"/>
    <col min="2067" max="2309" width="9.140625" style="62"/>
    <col min="2310" max="2310" width="5" style="62" customWidth="true"/>
    <col min="2311" max="2311" width="13.85546875" style="62" customWidth="true"/>
    <col min="2312" max="2313" width="6.28515625" style="62" customWidth="true"/>
    <col min="2314" max="2315" width="7" style="62" customWidth="true"/>
    <col min="2316" max="2322" width="6.28515625" style="62" customWidth="true"/>
    <col min="2323" max="2565" width="9.140625" style="62"/>
    <col min="2566" max="2566" width="5" style="62" customWidth="true"/>
    <col min="2567" max="2567" width="13.85546875" style="62" customWidth="true"/>
    <col min="2568" max="2569" width="6.28515625" style="62" customWidth="true"/>
    <col min="2570" max="2571" width="7" style="62" customWidth="true"/>
    <col min="2572" max="2578" width="6.28515625" style="62" customWidth="true"/>
    <col min="2579" max="2821" width="9.140625" style="62"/>
    <col min="2822" max="2822" width="5" style="62" customWidth="true"/>
    <col min="2823" max="2823" width="13.85546875" style="62" customWidth="true"/>
    <col min="2824" max="2825" width="6.28515625" style="62" customWidth="true"/>
    <col min="2826" max="2827" width="7" style="62" customWidth="true"/>
    <col min="2828" max="2834" width="6.28515625" style="62" customWidth="true"/>
    <col min="2835" max="3077" width="9.140625" style="62"/>
    <col min="3078" max="3078" width="5" style="62" customWidth="true"/>
    <col min="3079" max="3079" width="13.85546875" style="62" customWidth="true"/>
    <col min="3080" max="3081" width="6.28515625" style="62" customWidth="true"/>
    <col min="3082" max="3083" width="7" style="62" customWidth="true"/>
    <col min="3084" max="3090" width="6.28515625" style="62" customWidth="true"/>
    <col min="3091" max="3333" width="9.140625" style="62"/>
    <col min="3334" max="3334" width="5" style="62" customWidth="true"/>
    <col min="3335" max="3335" width="13.85546875" style="62" customWidth="true"/>
    <col min="3336" max="3337" width="6.28515625" style="62" customWidth="true"/>
    <col min="3338" max="3339" width="7" style="62" customWidth="true"/>
    <col min="3340" max="3346" width="6.28515625" style="62" customWidth="true"/>
    <col min="3347" max="3589" width="9.140625" style="62"/>
    <col min="3590" max="3590" width="5" style="62" customWidth="true"/>
    <col min="3591" max="3591" width="13.85546875" style="62" customWidth="true"/>
    <col min="3592" max="3593" width="6.28515625" style="62" customWidth="true"/>
    <col min="3594" max="3595" width="7" style="62" customWidth="true"/>
    <col min="3596" max="3602" width="6.28515625" style="62" customWidth="true"/>
    <col min="3603" max="3845" width="9.140625" style="62"/>
    <col min="3846" max="3846" width="5" style="62" customWidth="true"/>
    <col min="3847" max="3847" width="13.85546875" style="62" customWidth="true"/>
    <col min="3848" max="3849" width="6.28515625" style="62" customWidth="true"/>
    <col min="3850" max="3851" width="7" style="62" customWidth="true"/>
    <col min="3852" max="3858" width="6.28515625" style="62" customWidth="true"/>
    <col min="3859" max="4101" width="9.140625" style="62"/>
    <col min="4102" max="4102" width="5" style="62" customWidth="true"/>
    <col min="4103" max="4103" width="13.85546875" style="62" customWidth="true"/>
    <col min="4104" max="4105" width="6.28515625" style="62" customWidth="true"/>
    <col min="4106" max="4107" width="7" style="62" customWidth="true"/>
    <col min="4108" max="4114" width="6.28515625" style="62" customWidth="true"/>
    <col min="4115" max="4357" width="9.140625" style="62"/>
    <col min="4358" max="4358" width="5" style="62" customWidth="true"/>
    <col min="4359" max="4359" width="13.85546875" style="62" customWidth="true"/>
    <col min="4360" max="4361" width="6.28515625" style="62" customWidth="true"/>
    <col min="4362" max="4363" width="7" style="62" customWidth="true"/>
    <col min="4364" max="4370" width="6.28515625" style="62" customWidth="true"/>
    <col min="4371" max="4613" width="9.140625" style="62"/>
    <col min="4614" max="4614" width="5" style="62" customWidth="true"/>
    <col min="4615" max="4615" width="13.85546875" style="62" customWidth="true"/>
    <col min="4616" max="4617" width="6.28515625" style="62" customWidth="true"/>
    <col min="4618" max="4619" width="7" style="62" customWidth="true"/>
    <col min="4620" max="4626" width="6.28515625" style="62" customWidth="true"/>
    <col min="4627" max="4869" width="9.140625" style="62"/>
    <col min="4870" max="4870" width="5" style="62" customWidth="true"/>
    <col min="4871" max="4871" width="13.85546875" style="62" customWidth="true"/>
    <col min="4872" max="4873" width="6.28515625" style="62" customWidth="true"/>
    <col min="4874" max="4875" width="7" style="62" customWidth="true"/>
    <col min="4876" max="4882" width="6.28515625" style="62" customWidth="true"/>
    <col min="4883" max="5125" width="9.140625" style="62"/>
    <col min="5126" max="5126" width="5" style="62" customWidth="true"/>
    <col min="5127" max="5127" width="13.85546875" style="62" customWidth="true"/>
    <col min="5128" max="5129" width="6.28515625" style="62" customWidth="true"/>
    <col min="5130" max="5131" width="7" style="62" customWidth="true"/>
    <col min="5132" max="5138" width="6.28515625" style="62" customWidth="true"/>
    <col min="5139" max="5381" width="9.140625" style="62"/>
    <col min="5382" max="5382" width="5" style="62" customWidth="true"/>
    <col min="5383" max="5383" width="13.85546875" style="62" customWidth="true"/>
    <col min="5384" max="5385" width="6.28515625" style="62" customWidth="true"/>
    <col min="5386" max="5387" width="7" style="62" customWidth="true"/>
    <col min="5388" max="5394" width="6.28515625" style="62" customWidth="true"/>
    <col min="5395" max="5637" width="9.140625" style="62"/>
    <col min="5638" max="5638" width="5" style="62" customWidth="true"/>
    <col min="5639" max="5639" width="13.85546875" style="62" customWidth="true"/>
    <col min="5640" max="5641" width="6.28515625" style="62" customWidth="true"/>
    <col min="5642" max="5643" width="7" style="62" customWidth="true"/>
    <col min="5644" max="5650" width="6.28515625" style="62" customWidth="true"/>
    <col min="5651" max="5893" width="9.140625" style="62"/>
    <col min="5894" max="5894" width="5" style="62" customWidth="true"/>
    <col min="5895" max="5895" width="13.85546875" style="62" customWidth="true"/>
    <col min="5896" max="5897" width="6.28515625" style="62" customWidth="true"/>
    <col min="5898" max="5899" width="7" style="62" customWidth="true"/>
    <col min="5900" max="5906" width="6.28515625" style="62" customWidth="true"/>
    <col min="5907" max="6149" width="9.140625" style="62"/>
    <col min="6150" max="6150" width="5" style="62" customWidth="true"/>
    <col min="6151" max="6151" width="13.85546875" style="62" customWidth="true"/>
    <col min="6152" max="6153" width="6.28515625" style="62" customWidth="true"/>
    <col min="6154" max="6155" width="7" style="62" customWidth="true"/>
    <col min="6156" max="6162" width="6.28515625" style="62" customWidth="true"/>
    <col min="6163" max="6405" width="9.140625" style="62"/>
    <col min="6406" max="6406" width="5" style="62" customWidth="true"/>
    <col min="6407" max="6407" width="13.85546875" style="62" customWidth="true"/>
    <col min="6408" max="6409" width="6.28515625" style="62" customWidth="true"/>
    <col min="6410" max="6411" width="7" style="62" customWidth="true"/>
    <col min="6412" max="6418" width="6.28515625" style="62" customWidth="true"/>
    <col min="6419" max="6661" width="9.140625" style="62"/>
    <col min="6662" max="6662" width="5" style="62" customWidth="true"/>
    <col min="6663" max="6663" width="13.85546875" style="62" customWidth="true"/>
    <col min="6664" max="6665" width="6.28515625" style="62" customWidth="true"/>
    <col min="6666" max="6667" width="7" style="62" customWidth="true"/>
    <col min="6668" max="6674" width="6.28515625" style="62" customWidth="true"/>
    <col min="6675" max="6917" width="9.140625" style="62"/>
    <col min="6918" max="6918" width="5" style="62" customWidth="true"/>
    <col min="6919" max="6919" width="13.85546875" style="62" customWidth="true"/>
    <col min="6920" max="6921" width="6.28515625" style="62" customWidth="true"/>
    <col min="6922" max="6923" width="7" style="62" customWidth="true"/>
    <col min="6924" max="6930" width="6.28515625" style="62" customWidth="true"/>
    <col min="6931" max="7173" width="9.140625" style="62"/>
    <col min="7174" max="7174" width="5" style="62" customWidth="true"/>
    <col min="7175" max="7175" width="13.85546875" style="62" customWidth="true"/>
    <col min="7176" max="7177" width="6.28515625" style="62" customWidth="true"/>
    <col min="7178" max="7179" width="7" style="62" customWidth="true"/>
    <col min="7180" max="7186" width="6.28515625" style="62" customWidth="true"/>
    <col min="7187" max="7429" width="9.140625" style="62"/>
    <col min="7430" max="7430" width="5" style="62" customWidth="true"/>
    <col min="7431" max="7431" width="13.85546875" style="62" customWidth="true"/>
    <col min="7432" max="7433" width="6.28515625" style="62" customWidth="true"/>
    <col min="7434" max="7435" width="7" style="62" customWidth="true"/>
    <col min="7436" max="7442" width="6.28515625" style="62" customWidth="true"/>
    <col min="7443" max="7685" width="9.140625" style="62"/>
    <col min="7686" max="7686" width="5" style="62" customWidth="true"/>
    <col min="7687" max="7687" width="13.85546875" style="62" customWidth="true"/>
    <col min="7688" max="7689" width="6.28515625" style="62" customWidth="true"/>
    <col min="7690" max="7691" width="7" style="62" customWidth="true"/>
    <col min="7692" max="7698" width="6.28515625" style="62" customWidth="true"/>
    <col min="7699" max="7941" width="9.140625" style="62"/>
    <col min="7942" max="7942" width="5" style="62" customWidth="true"/>
    <col min="7943" max="7943" width="13.85546875" style="62" customWidth="true"/>
    <col min="7944" max="7945" width="6.28515625" style="62" customWidth="true"/>
    <col min="7946" max="7947" width="7" style="62" customWidth="true"/>
    <col min="7948" max="7954" width="6.28515625" style="62" customWidth="true"/>
    <col min="7955" max="8197" width="9.140625" style="62"/>
    <col min="8198" max="8198" width="5" style="62" customWidth="true"/>
    <col min="8199" max="8199" width="13.85546875" style="62" customWidth="true"/>
    <col min="8200" max="8201" width="6.28515625" style="62" customWidth="true"/>
    <col min="8202" max="8203" width="7" style="62" customWidth="true"/>
    <col min="8204" max="8210" width="6.28515625" style="62" customWidth="true"/>
    <col min="8211" max="8453" width="9.140625" style="62"/>
    <col min="8454" max="8454" width="5" style="62" customWidth="true"/>
    <col min="8455" max="8455" width="13.85546875" style="62" customWidth="true"/>
    <col min="8456" max="8457" width="6.28515625" style="62" customWidth="true"/>
    <col min="8458" max="8459" width="7" style="62" customWidth="true"/>
    <col min="8460" max="8466" width="6.28515625" style="62" customWidth="true"/>
    <col min="8467" max="8709" width="9.140625" style="62"/>
    <col min="8710" max="8710" width="5" style="62" customWidth="true"/>
    <col min="8711" max="8711" width="13.85546875" style="62" customWidth="true"/>
    <col min="8712" max="8713" width="6.28515625" style="62" customWidth="true"/>
    <col min="8714" max="8715" width="7" style="62" customWidth="true"/>
    <col min="8716" max="8722" width="6.28515625" style="62" customWidth="true"/>
    <col min="8723" max="8965" width="9.140625" style="62"/>
    <col min="8966" max="8966" width="5" style="62" customWidth="true"/>
    <col min="8967" max="8967" width="13.85546875" style="62" customWidth="true"/>
    <col min="8968" max="8969" width="6.28515625" style="62" customWidth="true"/>
    <col min="8970" max="8971" width="7" style="62" customWidth="true"/>
    <col min="8972" max="8978" width="6.28515625" style="62" customWidth="true"/>
    <col min="8979" max="9221" width="9.140625" style="62"/>
    <col min="9222" max="9222" width="5" style="62" customWidth="true"/>
    <col min="9223" max="9223" width="13.85546875" style="62" customWidth="true"/>
    <col min="9224" max="9225" width="6.28515625" style="62" customWidth="true"/>
    <col min="9226" max="9227" width="7" style="62" customWidth="true"/>
    <col min="9228" max="9234" width="6.28515625" style="62" customWidth="true"/>
    <col min="9235" max="9477" width="9.140625" style="62"/>
    <col min="9478" max="9478" width="5" style="62" customWidth="true"/>
    <col min="9479" max="9479" width="13.85546875" style="62" customWidth="true"/>
    <col min="9480" max="9481" width="6.28515625" style="62" customWidth="true"/>
    <col min="9482" max="9483" width="7" style="62" customWidth="true"/>
    <col min="9484" max="9490" width="6.28515625" style="62" customWidth="true"/>
    <col min="9491" max="9733" width="9.140625" style="62"/>
    <col min="9734" max="9734" width="5" style="62" customWidth="true"/>
    <col min="9735" max="9735" width="13.85546875" style="62" customWidth="true"/>
    <col min="9736" max="9737" width="6.28515625" style="62" customWidth="true"/>
    <col min="9738" max="9739" width="7" style="62" customWidth="true"/>
    <col min="9740" max="9746" width="6.28515625" style="62" customWidth="true"/>
    <col min="9747" max="9989" width="9.140625" style="62"/>
    <col min="9990" max="9990" width="5" style="62" customWidth="true"/>
    <col min="9991" max="9991" width="13.85546875" style="62" customWidth="true"/>
    <col min="9992" max="9993" width="6.28515625" style="62" customWidth="true"/>
    <col min="9994" max="9995" width="7" style="62" customWidth="true"/>
    <col min="9996" max="10002" width="6.28515625" style="62" customWidth="true"/>
    <col min="10003" max="10245" width="9.140625" style="62"/>
    <col min="10246" max="10246" width="5" style="62" customWidth="true"/>
    <col min="10247" max="10247" width="13.85546875" style="62" customWidth="true"/>
    <col min="10248" max="10249" width="6.28515625" style="62" customWidth="true"/>
    <col min="10250" max="10251" width="7" style="62" customWidth="true"/>
    <col min="10252" max="10258" width="6.28515625" style="62" customWidth="true"/>
    <col min="10259" max="10501" width="9.140625" style="62"/>
    <col min="10502" max="10502" width="5" style="62" customWidth="true"/>
    <col min="10503" max="10503" width="13.85546875" style="62" customWidth="true"/>
    <col min="10504" max="10505" width="6.28515625" style="62" customWidth="true"/>
    <col min="10506" max="10507" width="7" style="62" customWidth="true"/>
    <col min="10508" max="10514" width="6.28515625" style="62" customWidth="true"/>
    <col min="10515" max="10757" width="9.140625" style="62"/>
    <col min="10758" max="10758" width="5" style="62" customWidth="true"/>
    <col min="10759" max="10759" width="13.85546875" style="62" customWidth="true"/>
    <col min="10760" max="10761" width="6.28515625" style="62" customWidth="true"/>
    <col min="10762" max="10763" width="7" style="62" customWidth="true"/>
    <col min="10764" max="10770" width="6.28515625" style="62" customWidth="true"/>
    <col min="10771" max="11013" width="9.140625" style="62"/>
    <col min="11014" max="11014" width="5" style="62" customWidth="true"/>
    <col min="11015" max="11015" width="13.85546875" style="62" customWidth="true"/>
    <col min="11016" max="11017" width="6.28515625" style="62" customWidth="true"/>
    <col min="11018" max="11019" width="7" style="62" customWidth="true"/>
    <col min="11020" max="11026" width="6.28515625" style="62" customWidth="true"/>
    <col min="11027" max="11269" width="9.140625" style="62"/>
    <col min="11270" max="11270" width="5" style="62" customWidth="true"/>
    <col min="11271" max="11271" width="13.85546875" style="62" customWidth="true"/>
    <col min="11272" max="11273" width="6.28515625" style="62" customWidth="true"/>
    <col min="11274" max="11275" width="7" style="62" customWidth="true"/>
    <col min="11276" max="11282" width="6.28515625" style="62" customWidth="true"/>
    <col min="11283" max="11525" width="9.140625" style="62"/>
    <col min="11526" max="11526" width="5" style="62" customWidth="true"/>
    <col min="11527" max="11527" width="13.85546875" style="62" customWidth="true"/>
    <col min="11528" max="11529" width="6.28515625" style="62" customWidth="true"/>
    <col min="11530" max="11531" width="7" style="62" customWidth="true"/>
    <col min="11532" max="11538" width="6.28515625" style="62" customWidth="true"/>
    <col min="11539" max="11781" width="9.140625" style="62"/>
    <col min="11782" max="11782" width="5" style="62" customWidth="true"/>
    <col min="11783" max="11783" width="13.85546875" style="62" customWidth="true"/>
    <col min="11784" max="11785" width="6.28515625" style="62" customWidth="true"/>
    <col min="11786" max="11787" width="7" style="62" customWidth="true"/>
    <col min="11788" max="11794" width="6.28515625" style="62" customWidth="true"/>
    <col min="11795" max="12037" width="9.140625" style="62"/>
    <col min="12038" max="12038" width="5" style="62" customWidth="true"/>
    <col min="12039" max="12039" width="13.85546875" style="62" customWidth="true"/>
    <col min="12040" max="12041" width="6.28515625" style="62" customWidth="true"/>
    <col min="12042" max="12043" width="7" style="62" customWidth="true"/>
    <col min="12044" max="12050" width="6.28515625" style="62" customWidth="true"/>
    <col min="12051" max="12293" width="9.140625" style="62"/>
    <col min="12294" max="12294" width="5" style="62" customWidth="true"/>
    <col min="12295" max="12295" width="13.85546875" style="62" customWidth="true"/>
    <col min="12296" max="12297" width="6.28515625" style="62" customWidth="true"/>
    <col min="12298" max="12299" width="7" style="62" customWidth="true"/>
    <col min="12300" max="12306" width="6.28515625" style="62" customWidth="true"/>
    <col min="12307" max="12549" width="9.140625" style="62"/>
    <col min="12550" max="12550" width="5" style="62" customWidth="true"/>
    <col min="12551" max="12551" width="13.85546875" style="62" customWidth="true"/>
    <col min="12552" max="12553" width="6.28515625" style="62" customWidth="true"/>
    <col min="12554" max="12555" width="7" style="62" customWidth="true"/>
    <col min="12556" max="12562" width="6.28515625" style="62" customWidth="true"/>
    <col min="12563" max="12805" width="9.140625" style="62"/>
    <col min="12806" max="12806" width="5" style="62" customWidth="true"/>
    <col min="12807" max="12807" width="13.85546875" style="62" customWidth="true"/>
    <col min="12808" max="12809" width="6.28515625" style="62" customWidth="true"/>
    <col min="12810" max="12811" width="7" style="62" customWidth="true"/>
    <col min="12812" max="12818" width="6.28515625" style="62" customWidth="true"/>
    <col min="12819" max="13061" width="9.140625" style="62"/>
    <col min="13062" max="13062" width="5" style="62" customWidth="true"/>
    <col min="13063" max="13063" width="13.85546875" style="62" customWidth="true"/>
    <col min="13064" max="13065" width="6.28515625" style="62" customWidth="true"/>
    <col min="13066" max="13067" width="7" style="62" customWidth="true"/>
    <col min="13068" max="13074" width="6.28515625" style="62" customWidth="true"/>
    <col min="13075" max="13317" width="9.140625" style="62"/>
    <col min="13318" max="13318" width="5" style="62" customWidth="true"/>
    <col min="13319" max="13319" width="13.85546875" style="62" customWidth="true"/>
    <col min="13320" max="13321" width="6.28515625" style="62" customWidth="true"/>
    <col min="13322" max="13323" width="7" style="62" customWidth="true"/>
    <col min="13324" max="13330" width="6.28515625" style="62" customWidth="true"/>
    <col min="13331" max="13573" width="9.140625" style="62"/>
    <col min="13574" max="13574" width="5" style="62" customWidth="true"/>
    <col min="13575" max="13575" width="13.85546875" style="62" customWidth="true"/>
    <col min="13576" max="13577" width="6.28515625" style="62" customWidth="true"/>
    <col min="13578" max="13579" width="7" style="62" customWidth="true"/>
    <col min="13580" max="13586" width="6.28515625" style="62" customWidth="true"/>
    <col min="13587" max="13829" width="9.140625" style="62"/>
    <col min="13830" max="13830" width="5" style="62" customWidth="true"/>
    <col min="13831" max="13831" width="13.85546875" style="62" customWidth="true"/>
    <col min="13832" max="13833" width="6.28515625" style="62" customWidth="true"/>
    <col min="13834" max="13835" width="7" style="62" customWidth="true"/>
    <col min="13836" max="13842" width="6.28515625" style="62" customWidth="true"/>
    <col min="13843" max="14085" width="9.140625" style="62"/>
    <col min="14086" max="14086" width="5" style="62" customWidth="true"/>
    <col min="14087" max="14087" width="13.85546875" style="62" customWidth="true"/>
    <col min="14088" max="14089" width="6.28515625" style="62" customWidth="true"/>
    <col min="14090" max="14091" width="7" style="62" customWidth="true"/>
    <col min="14092" max="14098" width="6.28515625" style="62" customWidth="true"/>
    <col min="14099" max="14341" width="9.140625" style="62"/>
    <col min="14342" max="14342" width="5" style="62" customWidth="true"/>
    <col min="14343" max="14343" width="13.85546875" style="62" customWidth="true"/>
    <col min="14344" max="14345" width="6.28515625" style="62" customWidth="true"/>
    <col min="14346" max="14347" width="7" style="62" customWidth="true"/>
    <col min="14348" max="14354" width="6.28515625" style="62" customWidth="true"/>
    <col min="14355" max="14597" width="9.140625" style="62"/>
    <col min="14598" max="14598" width="5" style="62" customWidth="true"/>
    <col min="14599" max="14599" width="13.85546875" style="62" customWidth="true"/>
    <col min="14600" max="14601" width="6.28515625" style="62" customWidth="true"/>
    <col min="14602" max="14603" width="7" style="62" customWidth="true"/>
    <col min="14604" max="14610" width="6.28515625" style="62" customWidth="true"/>
    <col min="14611" max="14853" width="9.140625" style="62"/>
    <col min="14854" max="14854" width="5" style="62" customWidth="true"/>
    <col min="14855" max="14855" width="13.85546875" style="62" customWidth="true"/>
    <col min="14856" max="14857" width="6.28515625" style="62" customWidth="true"/>
    <col min="14858" max="14859" width="7" style="62" customWidth="true"/>
    <col min="14860" max="14866" width="6.28515625" style="62" customWidth="true"/>
    <col min="14867" max="15109" width="9.140625" style="62"/>
    <col min="15110" max="15110" width="5" style="62" customWidth="true"/>
    <col min="15111" max="15111" width="13.85546875" style="62" customWidth="true"/>
    <col min="15112" max="15113" width="6.28515625" style="62" customWidth="true"/>
    <col min="15114" max="15115" width="7" style="62" customWidth="true"/>
    <col min="15116" max="15122" width="6.28515625" style="62" customWidth="true"/>
    <col min="15123" max="15365" width="9.140625" style="62"/>
    <col min="15366" max="15366" width="5" style="62" customWidth="true"/>
    <col min="15367" max="15367" width="13.85546875" style="62" customWidth="true"/>
    <col min="15368" max="15369" width="6.28515625" style="62" customWidth="true"/>
    <col min="15370" max="15371" width="7" style="62" customWidth="true"/>
    <col min="15372" max="15378" width="6.28515625" style="62" customWidth="true"/>
    <col min="15379" max="15621" width="9.140625" style="62"/>
    <col min="15622" max="15622" width="5" style="62" customWidth="true"/>
    <col min="15623" max="15623" width="13.85546875" style="62" customWidth="true"/>
    <col min="15624" max="15625" width="6.28515625" style="62" customWidth="true"/>
    <col min="15626" max="15627" width="7" style="62" customWidth="true"/>
    <col min="15628" max="15634" width="6.28515625" style="62" customWidth="true"/>
    <col min="15635" max="15877" width="9.140625" style="62"/>
    <col min="15878" max="15878" width="5" style="62" customWidth="true"/>
    <col min="15879" max="15879" width="13.85546875" style="62" customWidth="true"/>
    <col min="15880" max="15881" width="6.28515625" style="62" customWidth="true"/>
    <col min="15882" max="15883" width="7" style="62" customWidth="true"/>
    <col min="15884" max="15890" width="6.28515625" style="62" customWidth="true"/>
    <col min="15891" max="16133" width="9.140625" style="62"/>
    <col min="16134" max="16134" width="5" style="62" customWidth="true"/>
    <col min="16135" max="16135" width="13.85546875" style="62" customWidth="true"/>
    <col min="16136" max="16137" width="6.28515625" style="62" customWidth="true"/>
    <col min="16138" max="16139" width="7" style="62" customWidth="true"/>
    <col min="16140" max="16146" width="6.28515625" style="62" customWidth="true"/>
    <col min="16147" max="16384" width="9.140625" style="62"/>
  </cols>
  <sheetData>
    <row r="4" ht="27" customHeight="true" x14ac:dyDescent="0.4">
      <c r="B4" s="2846" t="s">
        <v>136</v>
      </c>
      <c r="C4" s="2847"/>
      <c r="D4" s="2847"/>
      <c r="E4" s="2847"/>
      <c r="F4" s="2847"/>
      <c r="G4" s="2847"/>
      <c r="H4" s="2847"/>
      <c r="I4" s="2847"/>
      <c r="J4" s="2847"/>
      <c r="K4" s="2847"/>
      <c r="L4" s="2847"/>
      <c r="M4" s="2847"/>
      <c r="N4" s="2847"/>
      <c r="O4" s="2847"/>
      <c r="P4" s="2847"/>
      <c r="Q4" s="2847"/>
      <c r="R4" s="2847"/>
      <c r="S4" s="2847"/>
      <c r="T4" s="2847"/>
      <c r="U4" s="2847"/>
      <c r="V4" s="2847"/>
      <c r="W4" s="2847"/>
      <c r="X4" s="2847"/>
      <c r="Y4" s="2847"/>
    </row>
    <row r="5" ht="28.5" customHeight="true" x14ac:dyDescent="0.4">
      <c r="B5" s="2838" t="str">
        <f ca="true">IF(ISERROR(INDIRECT(CONCATENATE($E$32,"!A2"))),"",INDIRECT(CONCATENATE($E$32,"!A2")))</f>
        <v/>
      </c>
      <c r="C5" s="2848"/>
      <c r="D5" s="2848"/>
      <c r="E5" s="2848"/>
      <c r="F5" s="2848"/>
      <c r="G5" s="2848"/>
      <c r="H5" s="2848"/>
      <c r="I5" s="2848"/>
      <c r="J5" s="2848"/>
      <c r="K5" s="2847"/>
      <c r="L5" s="2847"/>
      <c r="M5" s="2847"/>
      <c r="N5" s="2847"/>
      <c r="O5" s="2847"/>
      <c r="P5" s="2847"/>
      <c r="Q5" s="2847"/>
      <c r="R5" s="2847"/>
      <c r="S5" s="2847"/>
      <c r="T5" s="2847"/>
      <c r="U5" s="2847"/>
      <c r="V5" s="2847"/>
      <c r="W5" s="2847"/>
      <c r="X5" s="2847"/>
      <c r="Y5" s="2847"/>
    </row>
    <row r="6" x14ac:dyDescent="0.2">
      <c r="F6" s="62"/>
      <c r="G6" s="62"/>
      <c r="J6" s="63"/>
      <c r="K6" s="63"/>
      <c r="L6" s="63"/>
      <c r="M6" s="63"/>
      <c r="N6" s="63"/>
      <c r="O6" s="63"/>
      <c r="P6" s="63"/>
    </row>
    <row r="7" s="64" customFormat="true" ht="16.5" customHeight="true" x14ac:dyDescent="0.25">
      <c r="B7" s="2844" t="str">
        <f ca="true">CONCATENATE("National ",IF(ISERROR(INDIRECT(CONCATENATE($E$32,"!A2"))),"",INDIRECT(CONCATENATE($E$32,"!A210"))))</f>
        <v>National </v>
      </c>
      <c r="C7" s="2845"/>
      <c r="D7" s="2845"/>
      <c r="E7" s="2845"/>
      <c r="F7" s="2845"/>
      <c r="G7" s="2845"/>
      <c r="H7" s="2845"/>
      <c r="K7" s="2862" t="str">
        <f ca="true">CONCATENATE("Urban ",IF(ISERROR(INDIRECT(CONCATENATE($E$32,"!A2"))),"",INDIRECT(CONCATENATE($E$32,"!A210"))))</f>
        <v>Urban </v>
      </c>
      <c r="L7" s="2863"/>
      <c r="M7" s="2863"/>
      <c r="N7" s="2863"/>
      <c r="O7" s="2863"/>
      <c r="P7" s="2863"/>
      <c r="S7" s="2862" t="str">
        <f ca="true">CONCATENATE("Rural ",IF(ISERROR(INDIRECT(CONCATENATE($E$32,"!A2"))),"",INDIRECT(CONCATENATE($E$32,"!A210"))))</f>
        <v>Rural </v>
      </c>
      <c r="T7" s="2863"/>
      <c r="U7" s="2863"/>
      <c r="V7" s="2863"/>
      <c r="W7" s="2863"/>
      <c r="X7" s="2863"/>
    </row>
    <row r="8" s="64" customFormat="true" x14ac:dyDescent="0.2"/>
    <row r="17" x14ac:dyDescent="0.2">
      <c r="Q17" s="63"/>
      <c r="R17" s="63"/>
      <c r="S17" s="63"/>
      <c r="T17" s="63"/>
      <c r="U17" s="63"/>
      <c r="V17" s="63"/>
    </row>
    <row r="18" x14ac:dyDescent="0.2">
      <c r="Q18" s="63"/>
      <c r="R18" s="63"/>
      <c r="S18" s="63"/>
      <c r="T18" s="63"/>
      <c r="U18" s="63"/>
      <c r="V18" s="63"/>
    </row>
    <row r="19" x14ac:dyDescent="0.2">
      <c r="Q19" s="63"/>
      <c r="R19" s="63"/>
      <c r="S19" s="63"/>
      <c r="T19" s="63"/>
      <c r="U19" s="63"/>
      <c r="V19" s="63"/>
    </row>
    <row r="20" x14ac:dyDescent="0.2">
      <c r="Q20" s="63"/>
      <c r="R20" s="63"/>
      <c r="S20" s="63"/>
      <c r="T20" s="63"/>
      <c r="U20" s="63"/>
      <c r="V20" s="63"/>
    </row>
    <row r="21" x14ac:dyDescent="0.2">
      <c r="Q21" s="63"/>
      <c r="R21" s="63"/>
      <c r="S21" s="63"/>
      <c r="T21" s="63"/>
      <c r="U21" s="63"/>
      <c r="V21" s="63"/>
    </row>
    <row r="22" x14ac:dyDescent="0.2">
      <c r="Q22" s="63"/>
      <c r="R22" s="63"/>
      <c r="S22" s="63"/>
      <c r="T22" s="63"/>
      <c r="U22" s="63"/>
      <c r="V22" s="63"/>
    </row>
    <row r="23" x14ac:dyDescent="0.2">
      <c r="Q23" s="63"/>
      <c r="R23" s="63"/>
      <c r="S23" s="63"/>
      <c r="T23" s="63"/>
      <c r="U23" s="63"/>
      <c r="V23" s="63"/>
    </row>
    <row r="32" s="66" customFormat="true" x14ac:dyDescent="0.2">
      <c r="E32" s="2873">
        <f>INDEX(B88:B100,A88)</f>
        <v>0</v>
      </c>
      <c r="F32" s="2874"/>
      <c r="G32" s="2853" t="str">
        <f ca="true">IF(ISERROR(INDIRECT(CONCATENATE($E$32,"!A2"))),"",INDIRECT(CONCATENATE($E$32,"!A2")))</f>
        <v/>
      </c>
      <c r="H32" s="2854"/>
      <c r="I32" s="2854"/>
      <c r="J32" s="2855"/>
      <c r="K32" s="2859" t="s">
        <v>0</v>
      </c>
      <c r="L32" s="2860"/>
      <c r="M32" s="2861"/>
      <c r="N32" s="2859" t="s">
        <v>1</v>
      </c>
      <c r="O32" s="2860"/>
      <c r="P32" s="2861"/>
      <c r="Q32" s="2859" t="s">
        <v>2</v>
      </c>
      <c r="R32" s="2860"/>
      <c r="S32" s="2861"/>
      <c r="T32" s="2859" t="s">
        <v>3</v>
      </c>
      <c r="U32" s="2860"/>
      <c r="V32" s="2861"/>
      <c r="W32" s="2859" t="s">
        <v>4</v>
      </c>
      <c r="X32" s="2860"/>
      <c r="Y32" s="2861"/>
    </row>
    <row r="33" s="70" customFormat="true" ht="22.5" customHeight="true" x14ac:dyDescent="0.2">
      <c r="E33" s="2875"/>
      <c r="F33" s="2876"/>
      <c r="G33" s="2856"/>
      <c r="H33" s="2857"/>
      <c r="I33" s="2857"/>
      <c r="J33" s="2858"/>
      <c r="K33" s="67" t="s">
        <v>15</v>
      </c>
      <c r="L33" s="68" t="s">
        <v>16</v>
      </c>
      <c r="M33" s="69" t="s">
        <v>20</v>
      </c>
      <c r="N33" s="67" t="s">
        <v>15</v>
      </c>
      <c r="O33" s="68" t="s">
        <v>16</v>
      </c>
      <c r="P33" s="69" t="s">
        <v>20</v>
      </c>
      <c r="Q33" s="67" t="s">
        <v>15</v>
      </c>
      <c r="R33" s="68" t="s">
        <v>16</v>
      </c>
      <c r="S33" s="69" t="s">
        <v>20</v>
      </c>
      <c r="T33" s="67" t="s">
        <v>15</v>
      </c>
      <c r="U33" s="68" t="s">
        <v>16</v>
      </c>
      <c r="V33" s="69" t="s">
        <v>20</v>
      </c>
      <c r="W33" s="67" t="s">
        <v>15</v>
      </c>
      <c r="X33" s="68" t="s">
        <v>16</v>
      </c>
      <c r="Y33" s="69" t="s">
        <v>20</v>
      </c>
    </row>
    <row r="34" ht="15" x14ac:dyDescent="0.2">
      <c r="B34" s="2849" t="s">
        <v>21</v>
      </c>
      <c r="C34" s="2850"/>
      <c r="D34" s="2850"/>
      <c r="E34" s="133"/>
      <c r="F34" s="62"/>
      <c r="G34" s="2810" t="s">
        <v>5</v>
      </c>
      <c r="H34" s="2811"/>
      <c r="I34" s="2814"/>
      <c r="J34" s="2866" t="str">
        <f ca="true">IF(ISERROR(INDIRECT(CONCATENATE(#REF!,"!A2"))),"",INDIRECT(CONCATENATE(#REF!,"!A210")))</f>
        <v/>
      </c>
      <c r="K34" s="2864" t="str">
        <f ca="true">IF(ISERROR(INDIRECT(CONCATENATE($E$32,"!C222"))),"",INDIRECT(CONCATENATE($E$32,"!C222")))</f>
        <v/>
      </c>
      <c r="L34" s="2870" t="str">
        <f ca="true">IF(ISERROR(INDIRECT(CONCATENATE($E$32,"!C223"))),"",INDIRECT(CONCATENATE($E$32,"!C223")))</f>
        <v/>
      </c>
      <c r="M34" s="2868" t="str">
        <f ca="true">IF(ISERROR(INDIRECT(CONCATENATE($E$32,"!C224"))),"",INDIRECT(CONCATENATE($E$32,"!C224")))</f>
        <v/>
      </c>
      <c r="N34" s="2864" t="str">
        <f ca="true">IF(ISERROR(INDIRECT(CONCATENATE($E$32,"!D222"))),"",INDIRECT(CONCATENATE($E$32,"!D222")))</f>
        <v/>
      </c>
      <c r="O34" s="2870" t="str">
        <f ca="true">IF(ISERROR(INDIRECT(CONCATENATE($E$32,"!D223"))),"",INDIRECT(CONCATENATE($E$32,"!D223")))</f>
        <v/>
      </c>
      <c r="P34" s="2868" t="str">
        <f ca="true">IF(ISERROR(INDIRECT(CONCATENATE($E$32,"!D224"))),"",INDIRECT(CONCATENATE($E$32,"!D224")))</f>
        <v/>
      </c>
      <c r="Q34" s="2864" t="str">
        <f ca="true">IF(ISERROR(INDIRECT(CONCATENATE($E$32,"!E222"))),"",INDIRECT(CONCATENATE($E$32,"!E222")))</f>
        <v/>
      </c>
      <c r="R34" s="2870" t="str">
        <f ca="true">IF(ISERROR(INDIRECT(CONCATENATE($E$32,"!E223"))),"",INDIRECT(CONCATENATE($E$32,"!E223")))</f>
        <v/>
      </c>
      <c r="S34" s="2868" t="str">
        <f ca="true">IF(ISERROR(INDIRECT(CONCATENATE($E$32,"!E224"))),"",INDIRECT(CONCATENATE($E$32,"!E224")))</f>
        <v/>
      </c>
      <c r="T34" s="2864" t="str">
        <f ca="true">IF(ISERROR(INDIRECT(CONCATENATE($E$32,"!F222"))),"",INDIRECT(CONCATENATE($E$32,"!F222")))</f>
        <v/>
      </c>
      <c r="U34" s="2870" t="str">
        <f ca="true">IF(ISERROR(INDIRECT(CONCATENATE($E$32,"!F223"))),"",INDIRECT(CONCATENATE($E$32,"!F223")))</f>
        <v/>
      </c>
      <c r="V34" s="2868" t="str">
        <f ca="true">IF(ISERROR(INDIRECT(CONCATENATE($E$32,"!F224"))),"",INDIRECT(CONCATENATE($E$32,"!F224")))</f>
        <v/>
      </c>
      <c r="W34" s="2864" t="str">
        <f ca="true">IF(ISERROR(INDIRECT(CONCATENATE($E$32,"!G222"))),"",INDIRECT(CONCATENATE($E$32,"!G222")))</f>
        <v/>
      </c>
      <c r="X34" s="2870" t="str">
        <f ca="true">IF(ISERROR(INDIRECT(CONCATENATE($E$32,"!G223"))),"",INDIRECT(CONCATENATE($E$32,"!G223")))</f>
        <v/>
      </c>
      <c r="Y34" s="2868" t="str">
        <f ca="true">IF(ISERROR(INDIRECT(CONCATENATE($E$32,"!G224"))),"",INDIRECT(CONCATENATE($E$32,"!G224")))</f>
        <v/>
      </c>
      <c r="Z34" s="134"/>
    </row>
    <row r="35" ht="15" x14ac:dyDescent="0.2">
      <c r="B35" s="2851"/>
      <c r="C35" s="2852"/>
      <c r="D35" s="2852"/>
      <c r="E35" s="133"/>
      <c r="F35" s="62"/>
      <c r="G35" s="2812"/>
      <c r="H35" s="2813"/>
      <c r="I35" s="2815"/>
      <c r="J35" s="2867"/>
      <c r="K35" s="2865"/>
      <c r="L35" s="2871"/>
      <c r="M35" s="2869"/>
      <c r="N35" s="2865"/>
      <c r="O35" s="2871"/>
      <c r="P35" s="2869"/>
      <c r="Q35" s="2865"/>
      <c r="R35" s="2871"/>
      <c r="S35" s="2869"/>
      <c r="T35" s="2865"/>
      <c r="U35" s="2871"/>
      <c r="V35" s="2869"/>
      <c r="W35" s="2865"/>
      <c r="X35" s="2871"/>
      <c r="Y35" s="2869"/>
      <c r="Z35" s="134"/>
    </row>
    <row r="36" ht="12.75" customHeight="true" x14ac:dyDescent="0.2">
      <c r="E36" s="135"/>
      <c r="F36" s="62"/>
      <c r="G36" s="134"/>
      <c r="H36" s="134"/>
      <c r="I36" s="134"/>
      <c r="J36" s="134"/>
      <c r="K36" s="134"/>
      <c r="L36" s="136"/>
      <c r="M36" s="136"/>
      <c r="N36" s="134"/>
      <c r="O36" s="134"/>
      <c r="P36" s="134"/>
      <c r="Q36" s="134"/>
      <c r="R36" s="134"/>
      <c r="S36" s="134"/>
      <c r="T36" s="134"/>
      <c r="U36" s="134"/>
      <c r="V36" s="134"/>
      <c r="W36" s="134"/>
      <c r="X36" s="134"/>
      <c r="Y36" s="134"/>
      <c r="Z36" s="134"/>
    </row>
    <row r="37" x14ac:dyDescent="0.2">
      <c r="E37" s="135"/>
      <c r="F37" s="62"/>
      <c r="G37" s="2810" t="s">
        <v>6</v>
      </c>
      <c r="H37" s="2811"/>
      <c r="I37" s="2814"/>
      <c r="J37" s="2866" t="str">
        <f ca="true">IF(ISERROR(INDIRECT(CONCATENATE(#REF!,"!A2"))),"",INDIRECT(CONCATENATE(#REF!,"!A210")))</f>
        <v/>
      </c>
      <c r="K37" s="2864" t="str">
        <f ca="true">IF(ISERROR(INDIRECT(CONCATENATE($E$32,"!H222"))),"",INDIRECT(CONCATENATE($E$32,"!H222")))</f>
        <v/>
      </c>
      <c r="L37" s="2870" t="str">
        <f ca="true">IF(ISERROR(INDIRECT(CONCATENATE($E$32,"!H223"))),"",INDIRECT(CONCATENATE($E$32,"!H223")))</f>
        <v/>
      </c>
      <c r="M37" s="2868" t="str">
        <f ca="true">IF(ISERROR(INDIRECT(CONCATENATE($E$32,"!H224"))),"",INDIRECT(CONCATENATE($E$32,"!H224")))</f>
        <v/>
      </c>
      <c r="N37" s="2864" t="str">
        <f ca="true">IF(ISERROR(INDIRECT(CONCATENATE($E$32,"!I222"))),"",INDIRECT(CONCATENATE($E$32,"!I222")))</f>
        <v/>
      </c>
      <c r="O37" s="2870" t="str">
        <f ca="true">IF(ISERROR(INDIRECT(CONCATENATE($E$32,"!I223"))),"",INDIRECT(CONCATENATE($E$32,"!I223")))</f>
        <v/>
      </c>
      <c r="P37" s="2868" t="str">
        <f ca="true">IF(ISERROR(INDIRECT(CONCATENATE($E$32,"!I224"))),"",INDIRECT(CONCATENATE($E$32,"!I224")))</f>
        <v/>
      </c>
      <c r="Q37" s="2864" t="str">
        <f ca="true">IF(ISERROR(INDIRECT(CONCATENATE($E$32,"!J222"))),"",INDIRECT(CONCATENATE($E$32,"!J222")))</f>
        <v/>
      </c>
      <c r="R37" s="2870" t="str">
        <f ca="true">IF(ISERROR(INDIRECT(CONCATENATE($E$32,"!J223"))),"",INDIRECT(CONCATENATE($E$32,"!J223")))</f>
        <v/>
      </c>
      <c r="S37" s="2868" t="str">
        <f ca="true">IF(ISERROR(INDIRECT(CONCATENATE($E$32,"!J224"))),"",INDIRECT(CONCATENATE($E$32,"!J224")))</f>
        <v/>
      </c>
      <c r="T37" s="2864" t="str">
        <f ca="true">IF(ISERROR(INDIRECT(CONCATENATE($E$32,"!K222"))),"",INDIRECT(CONCATENATE($E$32,"!K222")))</f>
        <v/>
      </c>
      <c r="U37" s="2870" t="str">
        <f ca="true">IF(ISERROR(INDIRECT(CONCATENATE($E$32,"!K223"))),"",INDIRECT(CONCATENATE($E$32,"!K223")))</f>
        <v/>
      </c>
      <c r="V37" s="2868" t="str">
        <f ca="true">IF(ISERROR(INDIRECT(CONCATENATE($E$32,"!K224"))),"",INDIRECT(CONCATENATE($E$32,"!K224")))</f>
        <v/>
      </c>
      <c r="W37" s="2864" t="str">
        <f ca="true">IF(ISERROR(INDIRECT(CONCATENATE($E$32,"!L222"))),"",INDIRECT(CONCATENATE($E$32,"!L222")))</f>
        <v/>
      </c>
      <c r="X37" s="2870" t="str">
        <f ca="true">IF(ISERROR(INDIRECT(CONCATENATE($E$32,"!L223"))),"",INDIRECT(CONCATENATE($E$32,"!L223")))</f>
        <v/>
      </c>
      <c r="Y37" s="2868" t="str">
        <f ca="true">IF(ISERROR(INDIRECT(CONCATENATE($E$32,"!L224"))),"",INDIRECT(CONCATENATE($E$32,"!L224")))</f>
        <v/>
      </c>
      <c r="Z37" s="134"/>
    </row>
    <row r="38" x14ac:dyDescent="0.2">
      <c r="F38" s="62"/>
      <c r="G38" s="2812"/>
      <c r="H38" s="2813"/>
      <c r="I38" s="2815"/>
      <c r="J38" s="2872"/>
      <c r="K38" s="2865"/>
      <c r="L38" s="2871"/>
      <c r="M38" s="2869"/>
      <c r="N38" s="2865"/>
      <c r="O38" s="2871"/>
      <c r="P38" s="2869"/>
      <c r="Q38" s="2865"/>
      <c r="R38" s="2871"/>
      <c r="S38" s="2869"/>
      <c r="T38" s="2865"/>
      <c r="U38" s="2871"/>
      <c r="V38" s="2869"/>
      <c r="W38" s="2865"/>
      <c r="X38" s="2871"/>
      <c r="Y38" s="2869"/>
      <c r="Z38" s="134"/>
    </row>
    <row r="39" x14ac:dyDescent="0.2">
      <c r="F39" s="62"/>
      <c r="G39" s="134"/>
      <c r="H39" s="134"/>
      <c r="I39" s="134"/>
      <c r="J39" s="134"/>
      <c r="K39" s="134"/>
      <c r="L39" s="134"/>
      <c r="M39" s="136"/>
      <c r="N39" s="136"/>
      <c r="O39" s="134"/>
      <c r="P39" s="134"/>
      <c r="Q39" s="134"/>
      <c r="R39" s="134"/>
      <c r="S39" s="134"/>
      <c r="T39" s="134"/>
      <c r="U39" s="134"/>
      <c r="V39" s="134"/>
      <c r="W39" s="134"/>
      <c r="X39" s="134"/>
      <c r="Y39" s="134"/>
      <c r="Z39" s="134"/>
    </row>
    <row r="40" x14ac:dyDescent="0.2">
      <c r="F40" s="62"/>
      <c r="G40" s="2810" t="s">
        <v>7</v>
      </c>
      <c r="H40" s="2811"/>
      <c r="I40" s="2814"/>
      <c r="J40" s="2866" t="str">
        <f ca="true">IF(ISERROR(INDIRECT(CONCATENATE(#REF!,"!A2"))),"",INDIRECT(CONCATENATE(#REF!,"!A210")))</f>
        <v/>
      </c>
      <c r="K40" s="2864" t="str">
        <f ca="true">IF(ISERROR(INDIRECT(CONCATENATE($E$32,"!M222"))),"",INDIRECT(CONCATENATE($E$32,"!M222")))</f>
        <v/>
      </c>
      <c r="L40" s="2870" t="str">
        <f ca="true">IF(ISERROR(INDIRECT(CONCATENATE($E$32,"!M223"))),"",INDIRECT(CONCATENATE($E$32,"!M223")))</f>
        <v/>
      </c>
      <c r="M40" s="2868" t="str">
        <f ca="true">IF(ISERROR(INDIRECT(CONCATENATE($E$32,"!M224"))),"",INDIRECT(CONCATENATE($E$32,"!M224")))</f>
        <v/>
      </c>
      <c r="N40" s="2864" t="str">
        <f ca="true">IF(ISERROR(INDIRECT(CONCATENATE($E$32,"!N222"))),"",INDIRECT(CONCATENATE($E$32,"!N222")))</f>
        <v/>
      </c>
      <c r="O40" s="2870" t="str">
        <f ca="true">IF(ISERROR(INDIRECT(CONCATENATE($E$32,"!N223"))),"",INDIRECT(CONCATENATE($E$32,"!N223")))</f>
        <v/>
      </c>
      <c r="P40" s="2868" t="str">
        <f ca="true">IF(ISERROR(INDIRECT(CONCATENATE($E$32,"!N224"))),"",INDIRECT(CONCATENATE($E$32,"!N224")))</f>
        <v/>
      </c>
      <c r="Q40" s="2864" t="str">
        <f ca="true">IF(ISERROR(INDIRECT(CONCATENATE($E$32,"!O222"))),"",INDIRECT(CONCATENATE($E$32,"!O222")))</f>
        <v/>
      </c>
      <c r="R40" s="2870" t="str">
        <f ca="true">IF(ISERROR(INDIRECT(CONCATENATE($E$32,"!O223"))),"",INDIRECT(CONCATENATE($E$32,"!O223")))</f>
        <v/>
      </c>
      <c r="S40" s="2868" t="str">
        <f ca="true">IF(ISERROR(INDIRECT(CONCATENATE($E$32,"!O224"))),"",INDIRECT(CONCATENATE($E$32,"!O224")))</f>
        <v/>
      </c>
      <c r="T40" s="2864" t="str">
        <f ca="true">IF(ISERROR(INDIRECT(CONCATENATE($E$32,"!P222"))),"",INDIRECT(CONCATENATE($E$32,"!P222")))</f>
        <v/>
      </c>
      <c r="U40" s="2870" t="str">
        <f ca="true">IF(ISERROR(INDIRECT(CONCATENATE($E$32,"!P223"))),"",INDIRECT(CONCATENATE($E$32,"!P223")))</f>
        <v/>
      </c>
      <c r="V40" s="2868" t="str">
        <f ca="true">IF(ISERROR(INDIRECT(CONCATENATE($E$32,"!P224"))),"",INDIRECT(CONCATENATE($E$32,"!P224")))</f>
        <v/>
      </c>
      <c r="W40" s="2864" t="str">
        <f ca="true">IF(ISERROR(INDIRECT(CONCATENATE($E$32,"!Q222"))),"",INDIRECT(CONCATENATE($E$32,"!Q222")))</f>
        <v/>
      </c>
      <c r="X40" s="2870" t="str">
        <f ca="true">IF(ISERROR(INDIRECT(CONCATENATE($E$32,"!Q223"))),"",INDIRECT(CONCATENATE($E$32,"!Q223")))</f>
        <v/>
      </c>
      <c r="Y40" s="2868" t="str">
        <f ca="true">IF(ISERROR(INDIRECT(CONCATENATE($E$32,"!Q224"))),"",INDIRECT(CONCATENATE($E$32,"!Q224")))</f>
        <v/>
      </c>
      <c r="Z40" s="134"/>
    </row>
    <row r="41" x14ac:dyDescent="0.2">
      <c r="F41" s="62"/>
      <c r="G41" s="2812"/>
      <c r="H41" s="2813"/>
      <c r="I41" s="2815"/>
      <c r="J41" s="2872"/>
      <c r="K41" s="2865"/>
      <c r="L41" s="2871"/>
      <c r="M41" s="2869"/>
      <c r="N41" s="2865"/>
      <c r="O41" s="2871"/>
      <c r="P41" s="2869"/>
      <c r="Q41" s="2865"/>
      <c r="R41" s="2871"/>
      <c r="S41" s="2869"/>
      <c r="T41" s="2865"/>
      <c r="U41" s="2871"/>
      <c r="V41" s="2869"/>
      <c r="W41" s="2865"/>
      <c r="X41" s="2871"/>
      <c r="Y41" s="2869"/>
      <c r="Z41" s="134"/>
    </row>
    <row r="43" x14ac:dyDescent="0.2">
      <c r="F43" s="62"/>
      <c r="G43" s="62"/>
    </row>
    <row r="44" x14ac:dyDescent="0.2">
      <c r="F44" s="62"/>
      <c r="G44" s="62"/>
    </row>
    <row r="45" x14ac:dyDescent="0.2">
      <c r="F45" s="62"/>
      <c r="G45" s="62"/>
    </row>
    <row r="46" x14ac:dyDescent="0.2">
      <c r="F46" s="62"/>
      <c r="G46" s="62"/>
    </row>
    <row r="48" ht="15" x14ac:dyDescent="0.2">
      <c r="H48" s="133"/>
    </row>
    <row r="88" hidden="true" x14ac:dyDescent="0.2">
      <c r="A88" s="30">
        <v>2</v>
      </c>
      <c r="B88" s="30" t="s">
        <v>139</v>
      </c>
    </row>
    <row r="89" hidden="true" x14ac:dyDescent="0.2">
      <c r="B89" s="30"/>
    </row>
    <row r="90" hidden="true" x14ac:dyDescent="0.2">
      <c r="B90" s="30"/>
    </row>
    <row r="91" hidden="true" x14ac:dyDescent="0.2">
      <c r="B91" s="30"/>
    </row>
    <row r="92" hidden="true" x14ac:dyDescent="0.2">
      <c r="B92" s="30"/>
    </row>
    <row r="93" hidden="true" x14ac:dyDescent="0.2">
      <c r="B93" s="30"/>
    </row>
    <row r="94" hidden="true" x14ac:dyDescent="0.2">
      <c r="B94" s="30"/>
    </row>
    <row r="95" hidden="true" x14ac:dyDescent="0.2">
      <c r="B95" s="30"/>
    </row>
    <row r="96" hidden="true" x14ac:dyDescent="0.2">
      <c r="B96" s="30"/>
    </row>
    <row r="97" hidden="true" x14ac:dyDescent="0.2">
      <c r="B97" s="30"/>
    </row>
    <row r="98" hidden="true" x14ac:dyDescent="0.2">
      <c r="B98" s="30"/>
    </row>
    <row r="99" hidden="true" x14ac:dyDescent="0.2">
      <c r="B99" s="30"/>
    </row>
    <row r="100" hidden="true" x14ac:dyDescent="0.2">
      <c r="B100" s="30"/>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2CCFE-408E-4EAF-A38F-CC854159A75C}">
  <sheetPr codeName="Feuil9"/>
  <dimension ref="A1:CZ1200"/>
  <sheetViews>
    <sheetView showGridLines="false" workbookViewId="0"/>
  </sheetViews>
  <sheetFormatPr defaultColWidth="9.140625" defaultRowHeight="15" customHeight="true" x14ac:dyDescent="0.2"/>
  <cols>
    <col min="1" max="1" width="31.5703125" style="503" customWidth="true"/>
    <col min="2" max="2" width="41.5703125" style="503" customWidth="true"/>
    <col min="3" max="17" width="10.7109375" style="503" customWidth="true"/>
    <col min="18" max="29" width="12.5703125" style="503" customWidth="true"/>
    <col min="30" max="52" width="12.5703125" style="246" customWidth="true"/>
    <col min="53" max="53" width="31.5703125" style="508" customWidth="true"/>
    <col min="54" max="54" width="41.5703125" style="277" customWidth="true"/>
    <col min="55" max="69" width="9.140625" style="508"/>
    <col min="70" max="77" width="12.5703125" style="508" customWidth="true"/>
    <col min="78" max="104" width="12.5703125" style="246" customWidth="true"/>
    <col min="105" max="16384" width="9.140625" style="503"/>
  </cols>
  <sheetData>
    <row r="1" s="137" customFormat="true" ht="18" customHeight="true" x14ac:dyDescent="0.2">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B1" s="160"/>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row>
    <row r="2" s="137" customFormat="true" ht="22.5" customHeight="true" x14ac:dyDescent="0.35">
      <c r="A2" s="264" t="str">
        <f>A1026</f>
        <v>Cameroon</v>
      </c>
      <c r="B2" s="265"/>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B2" s="160"/>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row>
    <row r="3" s="137" customFormat="true" ht="22.5" customHeight="true" x14ac:dyDescent="0.35">
      <c r="A3" s="164" t="str">
        <f>A1034</f>
        <v>2000</v>
      </c>
      <c r="B3" s="267"/>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B3" s="160"/>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row>
    <row r="4" s="137" customFormat="true" ht="22.5" customHeight="true" x14ac:dyDescent="0.35">
      <c r="A4" s="266" t="s">
        <v>97</v>
      </c>
      <c r="B4" s="267"/>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B4" s="160"/>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row>
    <row r="5" s="137" customFormat="true" ht="20.1" customHeight="true" x14ac:dyDescent="0.35">
      <c r="A5" s="266" t="s">
        <v>98</v>
      </c>
      <c r="B5" s="267"/>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B5" s="160"/>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row>
    <row r="6" s="137" customFormat="true" ht="15" customHeight="true" x14ac:dyDescent="0.2">
      <c r="A6" s="268" t="s">
        <v>99</v>
      </c>
      <c r="B6" s="269"/>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B6" s="160"/>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row>
    <row r="7" s="137" customFormat="true" ht="15" customHeight="true" x14ac:dyDescent="0.2">
      <c r="A7" s="270" t="s">
        <v>41</v>
      </c>
      <c r="B7" s="271"/>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B7" s="160"/>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row>
    <row r="8" s="137" customFormat="true" ht="15" customHeight="true" x14ac:dyDescent="0.2">
      <c r="A8" s="270" t="s">
        <v>40</v>
      </c>
      <c r="B8" s="271"/>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B8" s="160"/>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row>
    <row r="9" s="137" customFormat="true" ht="15" customHeight="true" x14ac:dyDescent="0.2">
      <c r="A9" s="270" t="s">
        <v>137</v>
      </c>
      <c r="B9" s="272" t="str">
        <f>A1025</f>
        <v>MICS00</v>
      </c>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B9" s="160"/>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row>
    <row r="10" s="137" customFormat="true" ht="15" customHeight="true" x14ac:dyDescent="0.2">
      <c r="A10" s="837" t="str">
        <f>B1028</f>
        <v/>
      </c>
      <c r="B10" s="838"/>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B10" s="160"/>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row>
    <row r="11" s="137" customFormat="true" ht="15" customHeight="true" x14ac:dyDescent="0.2">
      <c r="A11" s="837" t="str">
        <f>B1027</f>
        <v/>
      </c>
      <c r="B11" s="839"/>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B11" s="160"/>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row>
    <row r="12" s="137" customFormat="true" ht="18" customHeight="true" x14ac:dyDescent="0.2">
      <c r="A12" s="840"/>
      <c r="B12" s="838"/>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B12" s="160"/>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row>
    <row r="13" s="137" customFormat="true" ht="18" customHeight="true" x14ac:dyDescent="0.2">
      <c r="A13" s="841"/>
      <c r="B13" s="842"/>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B13" s="160"/>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row>
    <row r="14" s="510" customFormat="true" ht="15" customHeight="true" x14ac:dyDescent="0.2">
      <c r="A14" s="141" t="s">
        <v>97</v>
      </c>
      <c r="B14" s="243"/>
      <c r="C14" s="2896" t="s">
        <v>116</v>
      </c>
      <c r="D14" s="2897"/>
      <c r="E14" s="2897"/>
      <c r="F14" s="2897"/>
      <c r="G14" s="2898"/>
      <c r="H14" s="2899" t="s">
        <v>39</v>
      </c>
      <c r="I14" s="2888"/>
      <c r="J14" s="2888"/>
      <c r="K14" s="2888"/>
      <c r="L14" s="2890"/>
      <c r="M14" s="2882" t="s">
        <v>38</v>
      </c>
      <c r="N14" s="2883"/>
      <c r="O14" s="2883"/>
      <c r="P14" s="2883"/>
      <c r="Q14" s="2885"/>
      <c r="R14" s="2443" t="s">
        <v>144</v>
      </c>
      <c r="S14" s="2478"/>
      <c r="T14" s="2478"/>
      <c r="U14" s="2478"/>
      <c r="V14" s="2478"/>
      <c r="W14" s="2478"/>
      <c r="X14" s="2478"/>
      <c r="Y14" s="2478"/>
      <c r="Z14" s="2478"/>
      <c r="AA14" s="2478"/>
      <c r="AB14" s="2478"/>
      <c r="AC14" s="2479"/>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834"/>
      <c r="BA14" s="252" t="s">
        <v>132</v>
      </c>
      <c r="BB14" s="141" t="s">
        <v>97</v>
      </c>
      <c r="BC14" s="2882" t="s">
        <v>116</v>
      </c>
      <c r="BD14" s="2883"/>
      <c r="BE14" s="2883"/>
      <c r="BF14" s="2883"/>
      <c r="BG14" s="2884"/>
      <c r="BH14" s="2882" t="s">
        <v>39</v>
      </c>
      <c r="BI14" s="2883"/>
      <c r="BJ14" s="2883"/>
      <c r="BK14" s="2883"/>
      <c r="BL14" s="2884"/>
      <c r="BM14" s="2882" t="s">
        <v>38</v>
      </c>
      <c r="BN14" s="2883"/>
      <c r="BO14" s="2883"/>
      <c r="BP14" s="2883"/>
      <c r="BQ14" s="2885"/>
      <c r="BR14" s="2457" t="s">
        <v>144</v>
      </c>
      <c r="BS14" s="2458"/>
      <c r="BT14" s="2458"/>
      <c r="BU14" s="2458"/>
      <c r="BV14" s="2458"/>
      <c r="BW14" s="2458"/>
      <c r="BX14" s="2458"/>
      <c r="BY14" s="2459"/>
      <c r="BZ14" s="378"/>
      <c r="CA14" s="378"/>
      <c r="CB14" s="378"/>
      <c r="CC14" s="378"/>
      <c r="CD14" s="250"/>
      <c r="CE14" s="250"/>
      <c r="CF14" s="250"/>
      <c r="CG14" s="250"/>
      <c r="CH14" s="250"/>
      <c r="CI14" s="250"/>
      <c r="CJ14" s="250"/>
      <c r="CK14" s="250"/>
      <c r="CL14" s="250"/>
      <c r="CM14" s="250"/>
      <c r="CN14" s="250"/>
      <c r="CO14" s="250"/>
      <c r="CP14" s="250"/>
      <c r="CQ14" s="250"/>
      <c r="CR14" s="250"/>
      <c r="CS14" s="250"/>
      <c r="CT14" s="250"/>
      <c r="CU14" s="250"/>
      <c r="CV14" s="250"/>
      <c r="CW14" s="250"/>
      <c r="CX14" s="250"/>
      <c r="CY14" s="250"/>
      <c r="CZ14" s="250"/>
    </row>
    <row r="15" s="510" customFormat="true" ht="24" x14ac:dyDescent="0.2">
      <c r="A15" s="215" t="s">
        <v>88</v>
      </c>
      <c r="B15" s="284"/>
      <c r="C15" s="328" t="s">
        <v>0</v>
      </c>
      <c r="D15" s="329" t="s">
        <v>1</v>
      </c>
      <c r="E15" s="329" t="s">
        <v>2</v>
      </c>
      <c r="F15" s="329" t="s">
        <v>3</v>
      </c>
      <c r="G15" s="330" t="s">
        <v>4</v>
      </c>
      <c r="H15" s="932" t="s">
        <v>0</v>
      </c>
      <c r="I15" s="873" t="s">
        <v>1</v>
      </c>
      <c r="J15" s="873" t="s">
        <v>2</v>
      </c>
      <c r="K15" s="873" t="s">
        <v>3</v>
      </c>
      <c r="L15" s="874" t="s">
        <v>4</v>
      </c>
      <c r="M15" s="920" t="s">
        <v>0</v>
      </c>
      <c r="N15" s="873" t="s">
        <v>1</v>
      </c>
      <c r="O15" s="873" t="s">
        <v>2</v>
      </c>
      <c r="P15" s="873" t="s">
        <v>3</v>
      </c>
      <c r="Q15" s="947" t="s">
        <v>4</v>
      </c>
      <c r="R15" s="932" t="s">
        <v>158</v>
      </c>
      <c r="S15" s="873" t="s">
        <v>159</v>
      </c>
      <c r="T15" s="873" t="s">
        <v>160</v>
      </c>
      <c r="U15" s="873" t="s">
        <v>161</v>
      </c>
      <c r="V15" s="873" t="s">
        <v>162</v>
      </c>
      <c r="W15" s="873" t="s">
        <v>163</v>
      </c>
      <c r="X15" s="873" t="s">
        <v>164</v>
      </c>
      <c r="Y15" s="873" t="s">
        <v>165</v>
      </c>
      <c r="Z15" s="873" t="s">
        <v>166</v>
      </c>
      <c r="AA15" s="873" t="s">
        <v>167</v>
      </c>
      <c r="AB15" s="873" t="s">
        <v>168</v>
      </c>
      <c r="AC15" s="875" t="s">
        <v>169</v>
      </c>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375"/>
      <c r="AZ15" s="834"/>
      <c r="BA15" s="225" t="s">
        <v>121</v>
      </c>
      <c r="BB15" s="224"/>
      <c r="BC15" s="384" t="s">
        <v>0</v>
      </c>
      <c r="BD15" s="199" t="s">
        <v>1</v>
      </c>
      <c r="BE15" s="199" t="s">
        <v>2</v>
      </c>
      <c r="BF15" s="199" t="s">
        <v>3</v>
      </c>
      <c r="BG15" s="385" t="s">
        <v>4</v>
      </c>
      <c r="BH15" s="386" t="s">
        <v>0</v>
      </c>
      <c r="BI15" s="199" t="s">
        <v>1</v>
      </c>
      <c r="BJ15" s="199" t="s">
        <v>2</v>
      </c>
      <c r="BK15" s="199" t="s">
        <v>3</v>
      </c>
      <c r="BL15" s="385" t="s">
        <v>4</v>
      </c>
      <c r="BM15" s="386" t="s">
        <v>0</v>
      </c>
      <c r="BN15" s="199" t="s">
        <v>1</v>
      </c>
      <c r="BO15" s="199" t="s">
        <v>2</v>
      </c>
      <c r="BP15" s="199" t="s">
        <v>3</v>
      </c>
      <c r="BQ15" s="385" t="s">
        <v>4</v>
      </c>
      <c r="BR15" s="386" t="s">
        <v>158</v>
      </c>
      <c r="BS15" s="199" t="s">
        <v>159</v>
      </c>
      <c r="BT15" s="199" t="s">
        <v>160</v>
      </c>
      <c r="BU15" s="199" t="s">
        <v>161</v>
      </c>
      <c r="BV15" s="199" t="s">
        <v>162</v>
      </c>
      <c r="BW15" s="199" t="s">
        <v>163</v>
      </c>
      <c r="BX15" s="199" t="s">
        <v>164</v>
      </c>
      <c r="BY15" s="200" t="s">
        <v>165</v>
      </c>
      <c r="BZ15" s="200" t="s">
        <v>166</v>
      </c>
      <c r="CA15" s="200" t="s">
        <v>167</v>
      </c>
      <c r="CB15" s="200" t="s">
        <v>168</v>
      </c>
      <c r="CC15" s="200" t="s">
        <v>169</v>
      </c>
      <c r="CD15" s="2515"/>
      <c r="CE15" s="2515"/>
      <c r="CF15" s="2515"/>
      <c r="CG15" s="2515"/>
      <c r="CH15" s="2515"/>
      <c r="CI15" s="2515"/>
      <c r="CJ15" s="2515"/>
      <c r="CK15" s="2515"/>
      <c r="CL15" s="2515"/>
      <c r="CM15" s="2515"/>
      <c r="CN15" s="2515"/>
      <c r="CO15" s="2515"/>
      <c r="CP15" s="2515"/>
      <c r="CQ15" s="2515"/>
      <c r="CR15" s="2515"/>
      <c r="CS15" s="2515"/>
      <c r="CT15" s="2515"/>
      <c r="CU15" s="2515"/>
      <c r="CV15" s="2515"/>
      <c r="CW15" s="2515"/>
      <c r="CX15" s="2515"/>
      <c r="CY15" s="2515"/>
      <c r="CZ15" s="2515"/>
    </row>
    <row r="16" s="510" customFormat="true" ht="15" customHeight="true" x14ac:dyDescent="0.2">
      <c r="A16" s="2892" t="s">
        <v>13</v>
      </c>
      <c r="B16" s="1170" t="s">
        <v>14</v>
      </c>
      <c r="C16" s="993">
        <v>33.649903579872557</v>
      </c>
      <c r="D16" s="994">
        <v>33.081768685264343</v>
      </c>
      <c r="E16" s="994">
        <v>54.007964301176358</v>
      </c>
      <c r="F16" s="994">
        <v>67.816424914223305</v>
      </c>
      <c r="G16" s="995">
        <v>89.807495825646171</v>
      </c>
      <c r="H16" s="996">
        <v>67.836853650366535</v>
      </c>
      <c r="I16" s="994">
        <v>87.597114405180704</v>
      </c>
      <c r="J16" s="994">
        <v>87.103635932323996</v>
      </c>
      <c r="K16" s="994">
        <v>92.988160897040643</v>
      </c>
      <c r="L16" s="997">
        <v>97.215890180363914</v>
      </c>
      <c r="M16" s="998">
        <v>29.885057471264371</v>
      </c>
      <c r="N16" s="994">
        <v>29.445350734094617</v>
      </c>
      <c r="O16" s="994">
        <v>36.526035727860126</v>
      </c>
      <c r="P16" s="994">
        <v>48.633879781420767</v>
      </c>
      <c r="Q16" s="995">
        <v>52.717825739408475</v>
      </c>
      <c r="R16" s="996">
        <v>61.426467585464003</v>
      </c>
      <c r="S16" s="994">
        <v>41.881141830536471</v>
      </c>
      <c r="T16" s="994">
        <v>93.66174055829228</v>
      </c>
      <c r="U16" s="994">
        <v>30.230647749191192</v>
      </c>
      <c r="V16" s="994">
        <v>65.683667715242805</v>
      </c>
      <c r="W16" s="994">
        <v>69.728373509423307</v>
      </c>
      <c r="X16" s="994">
        <v>30.344014353532167</v>
      </c>
      <c r="Y16" s="994">
        <v>43.610518955621949</v>
      </c>
      <c r="Z16" s="994">
        <v>43.92946407038</v>
      </c>
      <c r="AA16" s="994">
        <v>53.568634814111192</v>
      </c>
      <c r="AB16" s="994">
        <v>69.518130406639443</v>
      </c>
      <c r="AC16" s="2490">
        <v>98.43551797040169</v>
      </c>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834"/>
      <c r="BA16" s="2881" t="s">
        <v>13</v>
      </c>
      <c r="BB16" s="180" t="s">
        <v>14</v>
      </c>
      <c r="BC16" s="1268" t="s">
        <v>36</v>
      </c>
      <c r="BD16" s="1288" t="s">
        <v>36</v>
      </c>
      <c r="BE16" s="1288" t="s">
        <v>36</v>
      </c>
      <c r="BF16" s="1288" t="s">
        <v>36</v>
      </c>
      <c r="BG16" s="1309" t="s">
        <v>36</v>
      </c>
      <c r="BH16" s="1330" t="s">
        <v>36</v>
      </c>
      <c r="BI16" s="1288" t="s">
        <v>36</v>
      </c>
      <c r="BJ16" s="1288" t="s">
        <v>36</v>
      </c>
      <c r="BK16" s="1288" t="s">
        <v>36</v>
      </c>
      <c r="BL16" s="1309" t="s">
        <v>36</v>
      </c>
      <c r="BM16" s="1330" t="s">
        <v>36</v>
      </c>
      <c r="BN16" s="1288" t="s">
        <v>36</v>
      </c>
      <c r="BO16" s="1288" t="s">
        <v>36</v>
      </c>
      <c r="BP16" s="1288" t="s">
        <v>36</v>
      </c>
      <c r="BQ16" s="1309" t="s">
        <v>36</v>
      </c>
      <c r="BR16" s="1330" t="s">
        <v>36</v>
      </c>
      <c r="BS16" s="1288" t="s">
        <v>36</v>
      </c>
      <c r="BT16" s="1288" t="s">
        <v>36</v>
      </c>
      <c r="BU16" s="1288" t="s">
        <v>36</v>
      </c>
      <c r="BV16" s="1288" t="s">
        <v>36</v>
      </c>
      <c r="BW16" s="1288" t="s">
        <v>36</v>
      </c>
      <c r="BX16" s="1288" t="s">
        <v>36</v>
      </c>
      <c r="BY16" s="1350" t="s">
        <v>36</v>
      </c>
      <c r="BZ16" s="1350" t="s">
        <v>36</v>
      </c>
      <c r="CA16" s="1350" t="s">
        <v>36</v>
      </c>
      <c r="CB16" s="1350" t="s">
        <v>36</v>
      </c>
      <c r="CC16" s="1350" t="s">
        <v>36</v>
      </c>
      <c r="CD16" s="2516"/>
      <c r="CE16" s="2516"/>
      <c r="CF16" s="2516"/>
      <c r="CG16" s="2516"/>
      <c r="CH16" s="2516"/>
      <c r="CI16" s="2516"/>
      <c r="CJ16" s="2516"/>
      <c r="CK16" s="2516"/>
      <c r="CL16" s="2516"/>
      <c r="CM16" s="2516"/>
      <c r="CN16" s="2516"/>
      <c r="CO16" s="2516"/>
      <c r="CP16" s="2516"/>
      <c r="CQ16" s="2516"/>
      <c r="CR16" s="2516"/>
      <c r="CS16" s="2516"/>
      <c r="CT16" s="2516"/>
      <c r="CU16" s="2516"/>
      <c r="CV16" s="2516"/>
      <c r="CW16" s="2516"/>
      <c r="CX16" s="2516"/>
      <c r="CY16" s="2516"/>
      <c r="CZ16" s="2516"/>
    </row>
    <row r="17" s="510" customFormat="true" ht="15" customHeight="true" x14ac:dyDescent="0.2">
      <c r="A17" s="2886"/>
      <c r="B17" s="1171" t="s">
        <v>52</v>
      </c>
      <c r="C17" s="999">
        <v>66.350096420127443</v>
      </c>
      <c r="D17" s="1000">
        <v>66.91823131473565</v>
      </c>
      <c r="E17" s="1000">
        <v>45.992035698823635</v>
      </c>
      <c r="F17" s="1000">
        <v>32.183575085776695</v>
      </c>
      <c r="G17" s="1001">
        <v>10.192504174353816</v>
      </c>
      <c r="H17" s="1002">
        <v>32.163146349633465</v>
      </c>
      <c r="I17" s="1000">
        <v>12.402885594819303</v>
      </c>
      <c r="J17" s="1000">
        <v>12.896364067676</v>
      </c>
      <c r="K17" s="1000">
        <v>7.0118391029593452</v>
      </c>
      <c r="L17" s="1003">
        <v>2.7841098196360834</v>
      </c>
      <c r="M17" s="1004">
        <v>70.114942528735639</v>
      </c>
      <c r="N17" s="1000">
        <v>70.554649265905383</v>
      </c>
      <c r="O17" s="1000">
        <v>63.473964272139874</v>
      </c>
      <c r="P17" s="1000">
        <v>51.366120218579233</v>
      </c>
      <c r="Q17" s="1001">
        <v>47.282174260591525</v>
      </c>
      <c r="R17" s="1002">
        <v>38.573532414535997</v>
      </c>
      <c r="S17" s="1000">
        <v>58.118858169463529</v>
      </c>
      <c r="T17" s="1000">
        <v>6.3382594417077183</v>
      </c>
      <c r="U17" s="1000">
        <v>69.769352250808808</v>
      </c>
      <c r="V17" s="1000">
        <v>34.316332284757188</v>
      </c>
      <c r="W17" s="1000">
        <v>30.271626490576693</v>
      </c>
      <c r="X17" s="1000">
        <v>69.655985646467826</v>
      </c>
      <c r="Y17" s="1000">
        <v>56.389481044378051</v>
      </c>
      <c r="Z17" s="1000">
        <v>56.07053592962</v>
      </c>
      <c r="AA17" s="1000">
        <v>46.431365185888808</v>
      </c>
      <c r="AB17" s="1000">
        <v>30.481869593360557</v>
      </c>
      <c r="AC17" s="2491">
        <v>1.5644820295983086</v>
      </c>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834"/>
      <c r="BA17" s="2878"/>
      <c r="BB17" s="181" t="s">
        <v>52</v>
      </c>
      <c r="BC17" s="1269" t="s">
        <v>36</v>
      </c>
      <c r="BD17" s="1289" t="s">
        <v>36</v>
      </c>
      <c r="BE17" s="1289" t="s">
        <v>36</v>
      </c>
      <c r="BF17" s="1289" t="s">
        <v>36</v>
      </c>
      <c r="BG17" s="1310" t="s">
        <v>36</v>
      </c>
      <c r="BH17" s="1331" t="s">
        <v>36</v>
      </c>
      <c r="BI17" s="1289" t="s">
        <v>36</v>
      </c>
      <c r="BJ17" s="1289" t="s">
        <v>36</v>
      </c>
      <c r="BK17" s="1289" t="s">
        <v>36</v>
      </c>
      <c r="BL17" s="1310" t="s">
        <v>36</v>
      </c>
      <c r="BM17" s="1331" t="s">
        <v>36</v>
      </c>
      <c r="BN17" s="1289" t="s">
        <v>36</v>
      </c>
      <c r="BO17" s="1289" t="s">
        <v>36</v>
      </c>
      <c r="BP17" s="1289" t="s">
        <v>36</v>
      </c>
      <c r="BQ17" s="1310" t="s">
        <v>36</v>
      </c>
      <c r="BR17" s="1331" t="s">
        <v>36</v>
      </c>
      <c r="BS17" s="1289" t="s">
        <v>36</v>
      </c>
      <c r="BT17" s="1289" t="s">
        <v>36</v>
      </c>
      <c r="BU17" s="1289" t="s">
        <v>36</v>
      </c>
      <c r="BV17" s="1289" t="s">
        <v>36</v>
      </c>
      <c r="BW17" s="1289" t="s">
        <v>36</v>
      </c>
      <c r="BX17" s="1289" t="s">
        <v>36</v>
      </c>
      <c r="BY17" s="1351" t="s">
        <v>36</v>
      </c>
      <c r="BZ17" s="1351" t="s">
        <v>36</v>
      </c>
      <c r="CA17" s="1351" t="s">
        <v>36</v>
      </c>
      <c r="CB17" s="1351" t="s">
        <v>36</v>
      </c>
      <c r="CC17" s="1351" t="s">
        <v>36</v>
      </c>
      <c r="CD17" s="2517"/>
      <c r="CE17" s="2517"/>
      <c r="CF17" s="2517"/>
      <c r="CG17" s="2517"/>
      <c r="CH17" s="2517"/>
      <c r="CI17" s="2517"/>
      <c r="CJ17" s="2517"/>
      <c r="CK17" s="2517"/>
      <c r="CL17" s="2517"/>
      <c r="CM17" s="2517"/>
      <c r="CN17" s="2517"/>
      <c r="CO17" s="2517"/>
      <c r="CP17" s="2517"/>
      <c r="CQ17" s="2517"/>
      <c r="CR17" s="2517"/>
      <c r="CS17" s="2517"/>
      <c r="CT17" s="2517"/>
      <c r="CU17" s="2517"/>
      <c r="CV17" s="2517"/>
      <c r="CW17" s="2517"/>
      <c r="CX17" s="2517"/>
      <c r="CY17" s="2517"/>
      <c r="CZ17" s="2517"/>
    </row>
    <row r="18" s="510" customFormat="true" ht="15" customHeight="true" x14ac:dyDescent="0.2">
      <c r="A18" s="2886" t="s">
        <v>61</v>
      </c>
      <c r="B18" s="1171" t="s">
        <v>15</v>
      </c>
      <c r="C18" s="1005">
        <f>C16*C23/100</f>
        <v>29.049924905366485</v>
      </c>
      <c r="D18" s="1006">
        <f>D16*D23/100</f>
        <v>27.294097645554011</v>
      </c>
      <c r="E18" s="1006">
        <f t="shared" ref="E18:AC18" si="0">E16*E23/100</f>
        <v>47.614769695857284</v>
      </c>
      <c r="F18" s="1006">
        <f t="shared" si="0"/>
        <v>62.30361805163011</v>
      </c>
      <c r="G18" s="1007">
        <f t="shared" si="0"/>
        <v>86.937454769705184</v>
      </c>
      <c r="H18" s="1008">
        <f t="shared" si="0"/>
        <v>61.045600601240011</v>
      </c>
      <c r="I18" s="1006">
        <f t="shared" si="0"/>
        <v>82.453381101438282</v>
      </c>
      <c r="J18" s="1006">
        <f t="shared" si="0"/>
        <v>81.793504295084659</v>
      </c>
      <c r="K18" s="1006">
        <f t="shared" si="0"/>
        <v>88.961087872923514</v>
      </c>
      <c r="L18" s="1009">
        <f t="shared" si="0"/>
        <v>95.866000134756192</v>
      </c>
      <c r="M18" s="1005">
        <f t="shared" si="0"/>
        <v>25.525168450257635</v>
      </c>
      <c r="N18" s="1006">
        <f t="shared" si="0"/>
        <v>24.347471451876022</v>
      </c>
      <c r="O18" s="1006">
        <f t="shared" si="0"/>
        <v>29.456480425693648</v>
      </c>
      <c r="P18" s="1006">
        <f t="shared" si="0"/>
        <v>43.75487900078064</v>
      </c>
      <c r="Q18" s="1007">
        <f t="shared" si="0"/>
        <v>47.721822541966418</v>
      </c>
      <c r="R18" s="1008">
        <f t="shared" si="0"/>
        <v>59.301330138436512</v>
      </c>
      <c r="S18" s="1006">
        <f t="shared" si="0"/>
        <v>34.58804194862978</v>
      </c>
      <c r="T18" s="1006">
        <f t="shared" si="0"/>
        <v>87.750410509031184</v>
      </c>
      <c r="U18" s="1006">
        <f t="shared" si="0"/>
        <v>24.363651423708824</v>
      </c>
      <c r="V18" s="1006">
        <f t="shared" si="0"/>
        <v>58.242995914598595</v>
      </c>
      <c r="W18" s="1006">
        <f t="shared" si="0"/>
        <v>64.495767984514941</v>
      </c>
      <c r="X18" s="1006">
        <f t="shared" si="0"/>
        <v>28.393950597928395</v>
      </c>
      <c r="Y18" s="1006">
        <f t="shared" si="0"/>
        <v>42.64820562636568</v>
      </c>
      <c r="Z18" s="1006">
        <f t="shared" si="0"/>
        <v>37.984117271353966</v>
      </c>
      <c r="AA18" s="1006">
        <f t="shared" si="0"/>
        <v>42.817867756913131</v>
      </c>
      <c r="AB18" s="1006">
        <f t="shared" si="0"/>
        <v>66.714356494363514</v>
      </c>
      <c r="AC18" s="1009">
        <f t="shared" si="0"/>
        <v>96.109936575052856</v>
      </c>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834"/>
      <c r="BA18" s="2878" t="s">
        <v>61</v>
      </c>
      <c r="BB18" s="181" t="s">
        <v>15</v>
      </c>
      <c r="BC18" s="1269" t="s">
        <v>36</v>
      </c>
      <c r="BD18" s="1289" t="s">
        <v>36</v>
      </c>
      <c r="BE18" s="1289" t="s">
        <v>36</v>
      </c>
      <c r="BF18" s="1289" t="s">
        <v>36</v>
      </c>
      <c r="BG18" s="1310" t="s">
        <v>36</v>
      </c>
      <c r="BH18" s="1331" t="s">
        <v>36</v>
      </c>
      <c r="BI18" s="1289" t="s">
        <v>36</v>
      </c>
      <c r="BJ18" s="1289" t="s">
        <v>36</v>
      </c>
      <c r="BK18" s="1289" t="s">
        <v>36</v>
      </c>
      <c r="BL18" s="1310" t="s">
        <v>36</v>
      </c>
      <c r="BM18" s="1331" t="s">
        <v>36</v>
      </c>
      <c r="BN18" s="1289" t="s">
        <v>36</v>
      </c>
      <c r="BO18" s="1289" t="s">
        <v>36</v>
      </c>
      <c r="BP18" s="1289" t="s">
        <v>36</v>
      </c>
      <c r="BQ18" s="1310" t="s">
        <v>36</v>
      </c>
      <c r="BR18" s="1331" t="s">
        <v>36</v>
      </c>
      <c r="BS18" s="1289" t="s">
        <v>36</v>
      </c>
      <c r="BT18" s="1289" t="s">
        <v>36</v>
      </c>
      <c r="BU18" s="1289" t="s">
        <v>36</v>
      </c>
      <c r="BV18" s="1289" t="s">
        <v>36</v>
      </c>
      <c r="BW18" s="1289" t="s">
        <v>36</v>
      </c>
      <c r="BX18" s="1289" t="s">
        <v>36</v>
      </c>
      <c r="BY18" s="1351" t="s">
        <v>36</v>
      </c>
      <c r="BZ18" s="1351" t="s">
        <v>36</v>
      </c>
      <c r="CA18" s="1351" t="s">
        <v>36</v>
      </c>
      <c r="CB18" s="1351" t="s">
        <v>36</v>
      </c>
      <c r="CC18" s="1351" t="s">
        <v>36</v>
      </c>
      <c r="CD18" s="2517"/>
      <c r="CE18" s="2517"/>
      <c r="CF18" s="2517"/>
      <c r="CG18" s="2517"/>
      <c r="CH18" s="2517"/>
      <c r="CI18" s="2517"/>
      <c r="CJ18" s="2517"/>
      <c r="CK18" s="2517"/>
      <c r="CL18" s="2517"/>
      <c r="CM18" s="2517"/>
      <c r="CN18" s="2517"/>
      <c r="CO18" s="2517"/>
      <c r="CP18" s="2517"/>
      <c r="CQ18" s="2517"/>
      <c r="CR18" s="2517"/>
      <c r="CS18" s="2517"/>
      <c r="CT18" s="2517"/>
      <c r="CU18" s="2517"/>
      <c r="CV18" s="2517"/>
      <c r="CW18" s="2517"/>
      <c r="CX18" s="2517"/>
      <c r="CY18" s="2517"/>
      <c r="CZ18" s="2517"/>
    </row>
    <row r="19" s="510" customFormat="true" ht="15" customHeight="true" x14ac:dyDescent="0.2">
      <c r="A19" s="2886"/>
      <c r="B19" s="1171" t="s">
        <v>16</v>
      </c>
      <c r="C19" s="1005">
        <f>C16*C22/100</f>
        <v>4.5999786745060733</v>
      </c>
      <c r="D19" s="1006">
        <f>D16*D22/100</f>
        <v>5.787671039710335</v>
      </c>
      <c r="E19" s="1006">
        <f t="shared" ref="E19:AC19" si="1">E16*E22/100</f>
        <v>6.393194605319076</v>
      </c>
      <c r="F19" s="1006">
        <f t="shared" si="1"/>
        <v>5.5128068625931919</v>
      </c>
      <c r="G19" s="1007">
        <f t="shared" si="1"/>
        <v>2.8700410559409772</v>
      </c>
      <c r="H19" s="1008">
        <f t="shared" si="1"/>
        <v>6.7912530491265253</v>
      </c>
      <c r="I19" s="1006">
        <f t="shared" si="1"/>
        <v>5.1437333037424162</v>
      </c>
      <c r="J19" s="1006">
        <f t="shared" si="1"/>
        <v>5.3101316372393317</v>
      </c>
      <c r="K19" s="1006">
        <f t="shared" si="1"/>
        <v>4.0270730241171329</v>
      </c>
      <c r="L19" s="1009">
        <f t="shared" si="1"/>
        <v>1.3498900456077332</v>
      </c>
      <c r="M19" s="1005">
        <f t="shared" si="1"/>
        <v>4.3598890210067394</v>
      </c>
      <c r="N19" s="1006">
        <f t="shared" si="1"/>
        <v>5.0978792822185977</v>
      </c>
      <c r="O19" s="1006">
        <f t="shared" si="1"/>
        <v>7.0695553021664761</v>
      </c>
      <c r="P19" s="1006">
        <f t="shared" si="1"/>
        <v>4.8790007806401254</v>
      </c>
      <c r="Q19" s="1007">
        <f t="shared" si="1"/>
        <v>4.9960031974420467</v>
      </c>
      <c r="R19" s="1008">
        <f t="shared" si="1"/>
        <v>2.1251374470274964</v>
      </c>
      <c r="S19" s="1006">
        <f t="shared" si="1"/>
        <v>7.2930998819066915</v>
      </c>
      <c r="T19" s="1006">
        <f t="shared" si="1"/>
        <v>5.9113300492610836</v>
      </c>
      <c r="U19" s="1006">
        <f t="shared" si="1"/>
        <v>5.8669963254823667</v>
      </c>
      <c r="V19" s="1006">
        <f t="shared" si="1"/>
        <v>7.4406718006442141</v>
      </c>
      <c r="W19" s="1006">
        <f t="shared" si="1"/>
        <v>5.2326055249083678</v>
      </c>
      <c r="X19" s="1006">
        <f t="shared" si="1"/>
        <v>1.9500637556037688</v>
      </c>
      <c r="Y19" s="1006">
        <f t="shared" si="1"/>
        <v>0.96231332925627</v>
      </c>
      <c r="Z19" s="1006">
        <f t="shared" si="1"/>
        <v>5.94534679902603</v>
      </c>
      <c r="AA19" s="1006">
        <f t="shared" si="1"/>
        <v>10.750767057198063</v>
      </c>
      <c r="AB19" s="1006">
        <f t="shared" si="1"/>
        <v>2.8037739122759184</v>
      </c>
      <c r="AC19" s="1009">
        <f t="shared" si="1"/>
        <v>2.3255813953488373</v>
      </c>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834"/>
      <c r="BA19" s="2878"/>
      <c r="BB19" s="181" t="s">
        <v>16</v>
      </c>
      <c r="BC19" s="1269" t="s">
        <v>36</v>
      </c>
      <c r="BD19" s="1289" t="s">
        <v>36</v>
      </c>
      <c r="BE19" s="1289" t="s">
        <v>36</v>
      </c>
      <c r="BF19" s="1289" t="s">
        <v>36</v>
      </c>
      <c r="BG19" s="1310" t="s">
        <v>36</v>
      </c>
      <c r="BH19" s="1331" t="s">
        <v>36</v>
      </c>
      <c r="BI19" s="1289" t="s">
        <v>36</v>
      </c>
      <c r="BJ19" s="1289" t="s">
        <v>36</v>
      </c>
      <c r="BK19" s="1289" t="s">
        <v>36</v>
      </c>
      <c r="BL19" s="1310" t="s">
        <v>36</v>
      </c>
      <c r="BM19" s="1331" t="s">
        <v>36</v>
      </c>
      <c r="BN19" s="1289" t="s">
        <v>36</v>
      </c>
      <c r="BO19" s="1289" t="s">
        <v>36</v>
      </c>
      <c r="BP19" s="1289" t="s">
        <v>36</v>
      </c>
      <c r="BQ19" s="1310" t="s">
        <v>36</v>
      </c>
      <c r="BR19" s="1331" t="s">
        <v>36</v>
      </c>
      <c r="BS19" s="1289" t="s">
        <v>36</v>
      </c>
      <c r="BT19" s="1289" t="s">
        <v>36</v>
      </c>
      <c r="BU19" s="1289" t="s">
        <v>36</v>
      </c>
      <c r="BV19" s="1289" t="s">
        <v>36</v>
      </c>
      <c r="BW19" s="1289" t="s">
        <v>36</v>
      </c>
      <c r="BX19" s="1289" t="s">
        <v>36</v>
      </c>
      <c r="BY19" s="1351" t="s">
        <v>36</v>
      </c>
      <c r="BZ19" s="1351" t="s">
        <v>36</v>
      </c>
      <c r="CA19" s="1351" t="s">
        <v>36</v>
      </c>
      <c r="CB19" s="1351" t="s">
        <v>36</v>
      </c>
      <c r="CC19" s="1351" t="s">
        <v>36</v>
      </c>
      <c r="CD19" s="2517"/>
      <c r="CE19" s="2517"/>
      <c r="CF19" s="2517"/>
      <c r="CG19" s="2517"/>
      <c r="CH19" s="2517"/>
      <c r="CI19" s="2517"/>
      <c r="CJ19" s="2517"/>
      <c r="CK19" s="2517"/>
      <c r="CL19" s="2517"/>
      <c r="CM19" s="2517"/>
      <c r="CN19" s="2517"/>
      <c r="CO19" s="2517"/>
      <c r="CP19" s="2517"/>
      <c r="CQ19" s="2517"/>
      <c r="CR19" s="2517"/>
      <c r="CS19" s="2517"/>
      <c r="CT19" s="2517"/>
      <c r="CU19" s="2517"/>
      <c r="CV19" s="2517"/>
      <c r="CW19" s="2517"/>
      <c r="CX19" s="2517"/>
      <c r="CY19" s="2517"/>
      <c r="CZ19" s="2517"/>
    </row>
    <row r="20" s="510" customFormat="true" ht="15" customHeight="true" x14ac:dyDescent="0.2">
      <c r="A20" s="2886"/>
      <c r="B20" s="1171" t="s">
        <v>22</v>
      </c>
      <c r="C20" s="1005">
        <f>100-C18-C19-C21</f>
        <v>46.087219662350648</v>
      </c>
      <c r="D20" s="1006">
        <f>100-D18-D19-D21</f>
        <v>48.27997965607446</v>
      </c>
      <c r="E20" s="1006">
        <f t="shared" ref="E20:AC20" si="2">100-E18-E19-E21</f>
        <v>32.469250786395072</v>
      </c>
      <c r="F20" s="1006">
        <f t="shared" si="2"/>
        <v>23.841275188979957</v>
      </c>
      <c r="G20" s="1007">
        <f t="shared" si="2"/>
        <v>9.1838431328130401</v>
      </c>
      <c r="H20" s="1008">
        <f t="shared" si="2"/>
        <v>29.760756168012179</v>
      </c>
      <c r="I20" s="1006">
        <f t="shared" si="2"/>
        <v>11.582764128015825</v>
      </c>
      <c r="J20" s="1006">
        <f t="shared" si="2"/>
        <v>12.379442724608802</v>
      </c>
      <c r="K20" s="1006">
        <f t="shared" si="2"/>
        <v>7.0118391029593532</v>
      </c>
      <c r="L20" s="1009">
        <f t="shared" si="2"/>
        <v>2.7841098196360754</v>
      </c>
      <c r="M20" s="1005">
        <f t="shared" si="2"/>
        <v>48.474038842647637</v>
      </c>
      <c r="N20" s="1006">
        <f t="shared" si="2"/>
        <v>45.350734094616641</v>
      </c>
      <c r="O20" s="1006">
        <f t="shared" si="2"/>
        <v>49.524895477004932</v>
      </c>
      <c r="P20" s="1006">
        <f t="shared" si="2"/>
        <v>33.567525370804056</v>
      </c>
      <c r="Q20" s="1007">
        <f t="shared" si="2"/>
        <v>33.253397282174269</v>
      </c>
      <c r="R20" s="1008">
        <f t="shared" si="2"/>
        <v>14.252514965221312</v>
      </c>
      <c r="S20" s="1006">
        <f t="shared" si="2"/>
        <v>51.809842711749269</v>
      </c>
      <c r="T20" s="1006">
        <f t="shared" si="2"/>
        <v>6.3382594417077325</v>
      </c>
      <c r="U20" s="1006">
        <f t="shared" si="2"/>
        <v>67.823221987511516</v>
      </c>
      <c r="V20" s="1006">
        <f t="shared" si="2"/>
        <v>21.681117017321174</v>
      </c>
      <c r="W20" s="1006">
        <f t="shared" si="2"/>
        <v>27.492275395625782</v>
      </c>
      <c r="X20" s="1006">
        <f t="shared" si="2"/>
        <v>67.320344404970641</v>
      </c>
      <c r="Y20" s="1006">
        <f t="shared" si="2"/>
        <v>6.8660359098918136</v>
      </c>
      <c r="Z20" s="1006">
        <f t="shared" si="2"/>
        <v>34.892342071951219</v>
      </c>
      <c r="AA20" s="1006">
        <f t="shared" si="2"/>
        <v>34.063354392183179</v>
      </c>
      <c r="AB20" s="1006">
        <f t="shared" si="2"/>
        <v>20.564979485775499</v>
      </c>
      <c r="AC20" s="1009">
        <f t="shared" si="2"/>
        <v>1.5644820295983064</v>
      </c>
      <c r="AD20" s="375"/>
      <c r="AE20" s="375"/>
      <c r="AF20" s="375"/>
      <c r="AG20" s="375"/>
      <c r="AH20" s="375"/>
      <c r="AI20" s="375"/>
      <c r="AJ20" s="375"/>
      <c r="AK20" s="375"/>
      <c r="AL20" s="375"/>
      <c r="AM20" s="375"/>
      <c r="AN20" s="375"/>
      <c r="AO20" s="375"/>
      <c r="AP20" s="375"/>
      <c r="AQ20" s="375"/>
      <c r="AR20" s="375"/>
      <c r="AS20" s="375"/>
      <c r="AT20" s="375"/>
      <c r="AU20" s="375"/>
      <c r="AV20" s="375"/>
      <c r="AW20" s="375"/>
      <c r="AX20" s="375"/>
      <c r="AY20" s="375"/>
      <c r="AZ20" s="834"/>
      <c r="BA20" s="2878"/>
      <c r="BB20" s="181" t="s">
        <v>22</v>
      </c>
      <c r="BC20" s="1269" t="s">
        <v>36</v>
      </c>
      <c r="BD20" s="1289" t="s">
        <v>36</v>
      </c>
      <c r="BE20" s="1289" t="s">
        <v>36</v>
      </c>
      <c r="BF20" s="1289" t="s">
        <v>36</v>
      </c>
      <c r="BG20" s="1310" t="s">
        <v>36</v>
      </c>
      <c r="BH20" s="1331" t="s">
        <v>36</v>
      </c>
      <c r="BI20" s="1289" t="s">
        <v>36</v>
      </c>
      <c r="BJ20" s="1289" t="s">
        <v>36</v>
      </c>
      <c r="BK20" s="1289" t="s">
        <v>36</v>
      </c>
      <c r="BL20" s="1310" t="s">
        <v>36</v>
      </c>
      <c r="BM20" s="1331" t="s">
        <v>36</v>
      </c>
      <c r="BN20" s="1289" t="s">
        <v>36</v>
      </c>
      <c r="BO20" s="1289" t="s">
        <v>36</v>
      </c>
      <c r="BP20" s="1289" t="s">
        <v>36</v>
      </c>
      <c r="BQ20" s="1310" t="s">
        <v>36</v>
      </c>
      <c r="BR20" s="1331" t="s">
        <v>36</v>
      </c>
      <c r="BS20" s="1289" t="s">
        <v>36</v>
      </c>
      <c r="BT20" s="1289" t="s">
        <v>36</v>
      </c>
      <c r="BU20" s="1289" t="s">
        <v>36</v>
      </c>
      <c r="BV20" s="1289" t="s">
        <v>36</v>
      </c>
      <c r="BW20" s="1289" t="s">
        <v>36</v>
      </c>
      <c r="BX20" s="1289" t="s">
        <v>36</v>
      </c>
      <c r="BY20" s="1351" t="s">
        <v>36</v>
      </c>
      <c r="BZ20" s="1351" t="s">
        <v>36</v>
      </c>
      <c r="CA20" s="1351" t="s">
        <v>36</v>
      </c>
      <c r="CB20" s="1351" t="s">
        <v>36</v>
      </c>
      <c r="CC20" s="1351" t="s">
        <v>36</v>
      </c>
      <c r="CD20" s="2517"/>
      <c r="CE20" s="2517"/>
      <c r="CF20" s="2517"/>
      <c r="CG20" s="2517"/>
      <c r="CH20" s="2517"/>
      <c r="CI20" s="2517"/>
      <c r="CJ20" s="2517"/>
      <c r="CK20" s="2517"/>
      <c r="CL20" s="2517"/>
      <c r="CM20" s="2517"/>
      <c r="CN20" s="2517"/>
      <c r="CO20" s="2517"/>
      <c r="CP20" s="2517"/>
      <c r="CQ20" s="2517"/>
      <c r="CR20" s="2517"/>
      <c r="CS20" s="2517"/>
      <c r="CT20" s="2517"/>
      <c r="CU20" s="2517"/>
      <c r="CV20" s="2517"/>
      <c r="CW20" s="2517"/>
      <c r="CX20" s="2517"/>
      <c r="CY20" s="2517"/>
      <c r="CZ20" s="2517"/>
    </row>
    <row r="21" s="510" customFormat="true" ht="15" customHeight="true" x14ac:dyDescent="0.2">
      <c r="A21" s="2886"/>
      <c r="B21" s="1171" t="s">
        <v>17</v>
      </c>
      <c r="C21" s="999">
        <v>20.262876757776791</v>
      </c>
      <c r="D21" s="1000">
        <v>18.638251658661193</v>
      </c>
      <c r="E21" s="1000">
        <v>13.522784912428568</v>
      </c>
      <c r="F21" s="1000">
        <v>8.3422998967967388</v>
      </c>
      <c r="G21" s="1001">
        <v>1.0086610415407991</v>
      </c>
      <c r="H21" s="1002">
        <v>2.402390181621286</v>
      </c>
      <c r="I21" s="1000">
        <v>0.82012146680347819</v>
      </c>
      <c r="J21" s="1000">
        <v>0.51692134306720694</v>
      </c>
      <c r="K21" s="1000">
        <v>0</v>
      </c>
      <c r="L21" s="1003">
        <v>0</v>
      </c>
      <c r="M21" s="1004">
        <v>21.640903686087988</v>
      </c>
      <c r="N21" s="1000">
        <v>25.203915171288742</v>
      </c>
      <c r="O21" s="1000">
        <v>13.949068795134931</v>
      </c>
      <c r="P21" s="1000">
        <v>17.798594847775178</v>
      </c>
      <c r="Q21" s="1001">
        <v>14.028776978417264</v>
      </c>
      <c r="R21" s="1002">
        <v>24.321017449314677</v>
      </c>
      <c r="S21" s="1000">
        <v>6.3090154577142634</v>
      </c>
      <c r="T21" s="1000">
        <v>0</v>
      </c>
      <c r="U21" s="1000">
        <v>1.946130263297297</v>
      </c>
      <c r="V21" s="1000">
        <v>12.635215267436021</v>
      </c>
      <c r="W21" s="1000">
        <v>2.7793510949509073</v>
      </c>
      <c r="X21" s="1000">
        <v>2.3356412414971954</v>
      </c>
      <c r="Y21" s="1000">
        <v>49.523445134486238</v>
      </c>
      <c r="Z21" s="1000">
        <v>21.178193857668791</v>
      </c>
      <c r="AA21" s="1000">
        <v>12.368010793705629</v>
      </c>
      <c r="AB21" s="1000">
        <v>9.9168901075850684</v>
      </c>
      <c r="AC21" s="2491">
        <v>0</v>
      </c>
      <c r="AD21" s="375"/>
      <c r="AE21" s="375"/>
      <c r="AF21" s="375"/>
      <c r="AG21" s="375"/>
      <c r="AH21" s="375"/>
      <c r="AI21" s="375"/>
      <c r="AJ21" s="375"/>
      <c r="AK21" s="375"/>
      <c r="AL21" s="375"/>
      <c r="AM21" s="375"/>
      <c r="AN21" s="375"/>
      <c r="AO21" s="375"/>
      <c r="AP21" s="375"/>
      <c r="AQ21" s="375"/>
      <c r="AR21" s="375"/>
      <c r="AS21" s="375"/>
      <c r="AT21" s="375"/>
      <c r="AU21" s="375"/>
      <c r="AV21" s="375"/>
      <c r="AW21" s="375"/>
      <c r="AX21" s="375"/>
      <c r="AY21" s="375"/>
      <c r="AZ21" s="834"/>
      <c r="BA21" s="2878"/>
      <c r="BB21" s="181" t="s">
        <v>17</v>
      </c>
      <c r="BC21" s="1269" t="s">
        <v>36</v>
      </c>
      <c r="BD21" s="1289" t="s">
        <v>36</v>
      </c>
      <c r="BE21" s="1289" t="s">
        <v>36</v>
      </c>
      <c r="BF21" s="1289" t="s">
        <v>36</v>
      </c>
      <c r="BG21" s="1310" t="s">
        <v>36</v>
      </c>
      <c r="BH21" s="1331" t="s">
        <v>36</v>
      </c>
      <c r="BI21" s="1289" t="s">
        <v>36</v>
      </c>
      <c r="BJ21" s="1289" t="s">
        <v>36</v>
      </c>
      <c r="BK21" s="1289" t="s">
        <v>36</v>
      </c>
      <c r="BL21" s="1310" t="s">
        <v>36</v>
      </c>
      <c r="BM21" s="1331" t="s">
        <v>36</v>
      </c>
      <c r="BN21" s="1289" t="s">
        <v>36</v>
      </c>
      <c r="BO21" s="1289" t="s">
        <v>36</v>
      </c>
      <c r="BP21" s="1289" t="s">
        <v>36</v>
      </c>
      <c r="BQ21" s="1310" t="s">
        <v>36</v>
      </c>
      <c r="BR21" s="1331" t="s">
        <v>36</v>
      </c>
      <c r="BS21" s="1289" t="s">
        <v>36</v>
      </c>
      <c r="BT21" s="1289" t="s">
        <v>36</v>
      </c>
      <c r="BU21" s="1289" t="s">
        <v>36</v>
      </c>
      <c r="BV21" s="1289" t="s">
        <v>36</v>
      </c>
      <c r="BW21" s="1289" t="s">
        <v>36</v>
      </c>
      <c r="BX21" s="1289" t="s">
        <v>36</v>
      </c>
      <c r="BY21" s="1351" t="s">
        <v>36</v>
      </c>
      <c r="BZ21" s="1351" t="s">
        <v>36</v>
      </c>
      <c r="CA21" s="1351" t="s">
        <v>36</v>
      </c>
      <c r="CB21" s="1351" t="s">
        <v>36</v>
      </c>
      <c r="CC21" s="1351" t="s">
        <v>36</v>
      </c>
      <c r="CD21" s="2517"/>
      <c r="CE21" s="2517"/>
      <c r="CF21" s="2517"/>
      <c r="CG21" s="2517"/>
      <c r="CH21" s="2517"/>
      <c r="CI21" s="2517"/>
      <c r="CJ21" s="2517"/>
      <c r="CK21" s="2517"/>
      <c r="CL21" s="2517"/>
      <c r="CM21" s="2517"/>
      <c r="CN21" s="2517"/>
      <c r="CO21" s="2517"/>
      <c r="CP21" s="2517"/>
      <c r="CQ21" s="2517"/>
      <c r="CR21" s="2517"/>
      <c r="CS21" s="2517"/>
      <c r="CT21" s="2517"/>
      <c r="CU21" s="2517"/>
      <c r="CV21" s="2517"/>
      <c r="CW21" s="2517"/>
      <c r="CX21" s="2517"/>
      <c r="CY21" s="2517"/>
      <c r="CZ21" s="2517"/>
    </row>
    <row r="22" s="510" customFormat="true" ht="15" customHeight="true" x14ac:dyDescent="0.2">
      <c r="A22" s="2886" t="s">
        <v>55</v>
      </c>
      <c r="B22" s="1171" t="s">
        <v>50</v>
      </c>
      <c r="C22" s="999">
        <v>13.670109525239523</v>
      </c>
      <c r="D22" s="1000">
        <v>17.495047180740205</v>
      </c>
      <c r="E22" s="1000">
        <v>11.837503390550538</v>
      </c>
      <c r="F22" s="1000">
        <v>8.1290142757687267</v>
      </c>
      <c r="G22" s="1001">
        <v>3.1957700518817771</v>
      </c>
      <c r="H22" s="1002">
        <v>10.011155712098434</v>
      </c>
      <c r="I22" s="1000">
        <v>5.8720350991815362</v>
      </c>
      <c r="J22" s="1000">
        <v>6.0963375184074859</v>
      </c>
      <c r="K22" s="1000">
        <v>4.3307373597548962</v>
      </c>
      <c r="L22" s="1003">
        <v>1.3885487682140154</v>
      </c>
      <c r="M22" s="1004">
        <v>14.588859416445624</v>
      </c>
      <c r="N22" s="1000">
        <v>17.313019390581719</v>
      </c>
      <c r="O22" s="1000">
        <v>19.35483870967742</v>
      </c>
      <c r="P22" s="1000">
        <v>10.032102728731942</v>
      </c>
      <c r="Q22" s="1001">
        <v>9.4768764215314629</v>
      </c>
      <c r="R22" s="1002">
        <v>3.4596445645694107</v>
      </c>
      <c r="S22" s="1000">
        <v>17.413803834233409</v>
      </c>
      <c r="T22" s="1000">
        <v>6.3113604488078536</v>
      </c>
      <c r="U22" s="1000">
        <v>19.40744496829161</v>
      </c>
      <c r="V22" s="1000">
        <v>11.328039464698625</v>
      </c>
      <c r="W22" s="1000">
        <v>7.5042701579740951</v>
      </c>
      <c r="X22" s="1000">
        <v>6.4265186961881771</v>
      </c>
      <c r="Y22" s="1000">
        <v>2.2066082961212174</v>
      </c>
      <c r="Z22" s="1000">
        <v>13.533847782665656</v>
      </c>
      <c r="AA22" s="1000">
        <v>20.069145115428753</v>
      </c>
      <c r="AB22" s="1000">
        <v>4.0331549422798334</v>
      </c>
      <c r="AC22" s="2491">
        <v>2.3625429553264605</v>
      </c>
      <c r="AD22" s="375"/>
      <c r="AE22" s="375"/>
      <c r="AF22" s="375"/>
      <c r="AG22" s="375"/>
      <c r="AH22" s="375"/>
      <c r="AI22" s="375"/>
      <c r="AJ22" s="375"/>
      <c r="AK22" s="375"/>
      <c r="AL22" s="375"/>
      <c r="AM22" s="375"/>
      <c r="AN22" s="375"/>
      <c r="AO22" s="375"/>
      <c r="AP22" s="375"/>
      <c r="AQ22" s="375"/>
      <c r="AR22" s="375"/>
      <c r="AS22" s="375"/>
      <c r="AT22" s="375"/>
      <c r="AU22" s="375"/>
      <c r="AV22" s="375"/>
      <c r="AW22" s="375"/>
      <c r="AX22" s="375"/>
      <c r="AY22" s="375"/>
      <c r="AZ22" s="834"/>
      <c r="BA22" s="2878" t="s">
        <v>55</v>
      </c>
      <c r="BB22" s="181" t="s">
        <v>50</v>
      </c>
      <c r="BC22" s="1269" t="s">
        <v>36</v>
      </c>
      <c r="BD22" s="1289" t="s">
        <v>36</v>
      </c>
      <c r="BE22" s="1289" t="s">
        <v>36</v>
      </c>
      <c r="BF22" s="1289" t="s">
        <v>36</v>
      </c>
      <c r="BG22" s="1310" t="s">
        <v>36</v>
      </c>
      <c r="BH22" s="1331" t="s">
        <v>36</v>
      </c>
      <c r="BI22" s="1289" t="s">
        <v>36</v>
      </c>
      <c r="BJ22" s="1289" t="s">
        <v>36</v>
      </c>
      <c r="BK22" s="1289" t="s">
        <v>36</v>
      </c>
      <c r="BL22" s="1310" t="s">
        <v>36</v>
      </c>
      <c r="BM22" s="1331" t="s">
        <v>36</v>
      </c>
      <c r="BN22" s="1289" t="s">
        <v>36</v>
      </c>
      <c r="BO22" s="1289" t="s">
        <v>36</v>
      </c>
      <c r="BP22" s="1289" t="s">
        <v>36</v>
      </c>
      <c r="BQ22" s="1310" t="s">
        <v>36</v>
      </c>
      <c r="BR22" s="1331" t="s">
        <v>36</v>
      </c>
      <c r="BS22" s="1289" t="s">
        <v>36</v>
      </c>
      <c r="BT22" s="1289" t="s">
        <v>36</v>
      </c>
      <c r="BU22" s="1289" t="s">
        <v>36</v>
      </c>
      <c r="BV22" s="1289" t="s">
        <v>36</v>
      </c>
      <c r="BW22" s="1289" t="s">
        <v>36</v>
      </c>
      <c r="BX22" s="1289" t="s">
        <v>36</v>
      </c>
      <c r="BY22" s="1351" t="s">
        <v>36</v>
      </c>
      <c r="BZ22" s="1351" t="s">
        <v>36</v>
      </c>
      <c r="CA22" s="1351" t="s">
        <v>36</v>
      </c>
      <c r="CB22" s="1351" t="s">
        <v>36</v>
      </c>
      <c r="CC22" s="1351" t="s">
        <v>36</v>
      </c>
      <c r="CD22" s="2517"/>
      <c r="CE22" s="2517"/>
      <c r="CF22" s="2517"/>
      <c r="CG22" s="2517"/>
      <c r="CH22" s="2517"/>
      <c r="CI22" s="2517"/>
      <c r="CJ22" s="2517"/>
      <c r="CK22" s="2517"/>
      <c r="CL22" s="2517"/>
      <c r="CM22" s="2517"/>
      <c r="CN22" s="2517"/>
      <c r="CO22" s="2517"/>
      <c r="CP22" s="2517"/>
      <c r="CQ22" s="2517"/>
      <c r="CR22" s="2517"/>
      <c r="CS22" s="2517"/>
      <c r="CT22" s="2517"/>
      <c r="CU22" s="2517"/>
      <c r="CV22" s="2517"/>
      <c r="CW22" s="2517"/>
      <c r="CX22" s="2517"/>
      <c r="CY22" s="2517"/>
      <c r="CZ22" s="2517"/>
    </row>
    <row r="23" s="510" customFormat="true" ht="15" customHeight="true" x14ac:dyDescent="0.2">
      <c r="A23" s="2891"/>
      <c r="B23" s="1172" t="s">
        <v>49</v>
      </c>
      <c r="C23" s="1010">
        <v>86.329890474760475</v>
      </c>
      <c r="D23" s="1011">
        <v>82.504952819259799</v>
      </c>
      <c r="E23" s="1011">
        <v>88.162496609449462</v>
      </c>
      <c r="F23" s="1011">
        <v>91.870985724231275</v>
      </c>
      <c r="G23" s="1012">
        <v>96.80422994811822</v>
      </c>
      <c r="H23" s="1013">
        <v>89.988844287901571</v>
      </c>
      <c r="I23" s="1011">
        <v>94.127964900818455</v>
      </c>
      <c r="J23" s="1011">
        <v>93.903662481592505</v>
      </c>
      <c r="K23" s="1011">
        <v>95.669262640245094</v>
      </c>
      <c r="L23" s="1014">
        <v>98.611451231785992</v>
      </c>
      <c r="M23" s="1015">
        <v>85.411140583554385</v>
      </c>
      <c r="N23" s="1011">
        <v>82.686980609418285</v>
      </c>
      <c r="O23" s="1011">
        <v>80.645161290322577</v>
      </c>
      <c r="P23" s="1011">
        <v>89.967897271268058</v>
      </c>
      <c r="Q23" s="1012">
        <v>90.523123578468528</v>
      </c>
      <c r="R23" s="1013">
        <v>96.540355435430598</v>
      </c>
      <c r="S23" s="1011">
        <v>82.586196165766594</v>
      </c>
      <c r="T23" s="1011">
        <v>93.688639551192139</v>
      </c>
      <c r="U23" s="1011">
        <v>80.592555031708386</v>
      </c>
      <c r="V23" s="1011">
        <v>88.67196053530138</v>
      </c>
      <c r="W23" s="1011">
        <v>92.495729842025909</v>
      </c>
      <c r="X23" s="1011">
        <v>93.573481303811818</v>
      </c>
      <c r="Y23" s="1011">
        <v>97.793391703878783</v>
      </c>
      <c r="Z23" s="1011">
        <v>86.46615221733434</v>
      </c>
      <c r="AA23" s="1011">
        <v>79.930854884571247</v>
      </c>
      <c r="AB23" s="1011">
        <v>95.966845057720164</v>
      </c>
      <c r="AC23" s="2492">
        <v>97.637457044673539</v>
      </c>
      <c r="AD23" s="375"/>
      <c r="AE23" s="375"/>
      <c r="AF23" s="375"/>
      <c r="AG23" s="375"/>
      <c r="AH23" s="375"/>
      <c r="AI23" s="375"/>
      <c r="AJ23" s="375"/>
      <c r="AK23" s="375"/>
      <c r="AL23" s="375"/>
      <c r="AM23" s="375"/>
      <c r="AN23" s="375"/>
      <c r="AO23" s="375"/>
      <c r="AP23" s="375"/>
      <c r="AQ23" s="375"/>
      <c r="AR23" s="375"/>
      <c r="AS23" s="375"/>
      <c r="AT23" s="375"/>
      <c r="AU23" s="375"/>
      <c r="AV23" s="375"/>
      <c r="AW23" s="375"/>
      <c r="AX23" s="375"/>
      <c r="AY23" s="375"/>
      <c r="AZ23" s="834"/>
      <c r="BA23" s="2880"/>
      <c r="BB23" s="182" t="s">
        <v>49</v>
      </c>
      <c r="BC23" s="1270" t="s">
        <v>36</v>
      </c>
      <c r="BD23" s="1290" t="s">
        <v>36</v>
      </c>
      <c r="BE23" s="1290" t="s">
        <v>36</v>
      </c>
      <c r="BF23" s="1290" t="s">
        <v>36</v>
      </c>
      <c r="BG23" s="1311" t="s">
        <v>36</v>
      </c>
      <c r="BH23" s="1332" t="s">
        <v>36</v>
      </c>
      <c r="BI23" s="1290" t="s">
        <v>36</v>
      </c>
      <c r="BJ23" s="1290" t="s">
        <v>36</v>
      </c>
      <c r="BK23" s="1290" t="s">
        <v>36</v>
      </c>
      <c r="BL23" s="1311" t="s">
        <v>36</v>
      </c>
      <c r="BM23" s="1332" t="s">
        <v>36</v>
      </c>
      <c r="BN23" s="1290" t="s">
        <v>36</v>
      </c>
      <c r="BO23" s="1290" t="s">
        <v>36</v>
      </c>
      <c r="BP23" s="1290" t="s">
        <v>36</v>
      </c>
      <c r="BQ23" s="1311" t="s">
        <v>36</v>
      </c>
      <c r="BR23" s="1332" t="s">
        <v>36</v>
      </c>
      <c r="BS23" s="1290" t="s">
        <v>36</v>
      </c>
      <c r="BT23" s="1290" t="s">
        <v>36</v>
      </c>
      <c r="BU23" s="1290" t="s">
        <v>36</v>
      </c>
      <c r="BV23" s="1290" t="s">
        <v>36</v>
      </c>
      <c r="BW23" s="1290" t="s">
        <v>36</v>
      </c>
      <c r="BX23" s="1290" t="s">
        <v>36</v>
      </c>
      <c r="BY23" s="1352" t="s">
        <v>36</v>
      </c>
      <c r="BZ23" s="1352" t="s">
        <v>36</v>
      </c>
      <c r="CA23" s="1352" t="s">
        <v>36</v>
      </c>
      <c r="CB23" s="1352" t="s">
        <v>36</v>
      </c>
      <c r="CC23" s="1352" t="s">
        <v>36</v>
      </c>
      <c r="CD23" s="2518"/>
      <c r="CE23" s="2518"/>
      <c r="CF23" s="2518"/>
      <c r="CG23" s="2518"/>
      <c r="CH23" s="2518"/>
      <c r="CI23" s="2518"/>
      <c r="CJ23" s="2518"/>
      <c r="CK23" s="2518"/>
      <c r="CL23" s="2518"/>
      <c r="CM23" s="2518"/>
      <c r="CN23" s="2518"/>
      <c r="CO23" s="2518"/>
      <c r="CP23" s="2518"/>
      <c r="CQ23" s="2518"/>
      <c r="CR23" s="2518"/>
      <c r="CS23" s="2518"/>
      <c r="CT23" s="2518"/>
      <c r="CU23" s="2518"/>
      <c r="CV23" s="2518"/>
      <c r="CW23" s="2518"/>
      <c r="CX23" s="2518"/>
      <c r="CY23" s="2518"/>
      <c r="CZ23" s="2518"/>
    </row>
    <row r="24" s="157" customFormat="true" ht="15" hidden="true" customHeight="true" x14ac:dyDescent="0.2">
      <c r="A24" s="2893" t="s">
        <v>48</v>
      </c>
      <c r="B24" s="290" t="s">
        <v>60</v>
      </c>
      <c r="C24" s="296"/>
      <c r="D24" s="297"/>
      <c r="E24" s="297"/>
      <c r="F24" s="297"/>
      <c r="G24" s="298"/>
      <c r="H24" s="299"/>
      <c r="I24" s="297"/>
      <c r="J24" s="297"/>
      <c r="K24" s="297"/>
      <c r="L24" s="300"/>
      <c r="M24" s="296"/>
      <c r="N24" s="297"/>
      <c r="O24" s="297"/>
      <c r="P24" s="297"/>
      <c r="Q24" s="298"/>
      <c r="R24" s="299"/>
      <c r="S24" s="297"/>
      <c r="T24" s="297"/>
      <c r="U24" s="297"/>
      <c r="V24" s="297"/>
      <c r="W24" s="297"/>
      <c r="X24" s="297"/>
      <c r="Y24" s="297"/>
      <c r="Z24" s="297"/>
      <c r="AA24" s="297"/>
      <c r="AB24" s="300"/>
      <c r="AC24" s="300"/>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251"/>
      <c r="BB24" s="159"/>
      <c r="BZ24" s="251"/>
      <c r="CA24" s="251"/>
      <c r="CB24" s="251"/>
      <c r="CC24" s="251"/>
      <c r="CD24" s="251"/>
      <c r="CE24" s="251"/>
      <c r="CF24" s="251"/>
      <c r="CG24" s="251"/>
      <c r="CH24" s="251"/>
      <c r="CI24" s="251"/>
      <c r="CJ24" s="251"/>
      <c r="CK24" s="251"/>
      <c r="CL24" s="251"/>
      <c r="CM24" s="251"/>
      <c r="CN24" s="251"/>
      <c r="CO24" s="251"/>
      <c r="CP24" s="251"/>
      <c r="CQ24" s="251"/>
      <c r="CR24" s="251"/>
      <c r="CS24" s="251"/>
      <c r="CT24" s="251"/>
      <c r="CU24" s="251"/>
      <c r="CV24" s="251"/>
      <c r="CW24" s="251"/>
      <c r="CX24" s="251"/>
      <c r="CY24" s="251"/>
      <c r="CZ24" s="251"/>
    </row>
    <row r="25" s="157" customFormat="true" ht="15" hidden="true" customHeight="true" x14ac:dyDescent="0.2">
      <c r="A25" s="2894"/>
      <c r="B25" s="282" t="s">
        <v>59</v>
      </c>
      <c r="C25" s="301"/>
      <c r="D25" s="302"/>
      <c r="E25" s="302"/>
      <c r="F25" s="302"/>
      <c r="G25" s="303"/>
      <c r="H25" s="304"/>
      <c r="I25" s="302"/>
      <c r="J25" s="302"/>
      <c r="K25" s="302"/>
      <c r="L25" s="305"/>
      <c r="M25" s="301"/>
      <c r="N25" s="302"/>
      <c r="O25" s="302"/>
      <c r="P25" s="302"/>
      <c r="Q25" s="303"/>
      <c r="R25" s="304"/>
      <c r="S25" s="302"/>
      <c r="T25" s="302"/>
      <c r="U25" s="302"/>
      <c r="V25" s="302"/>
      <c r="W25" s="302"/>
      <c r="X25" s="302"/>
      <c r="Y25" s="302"/>
      <c r="Z25" s="302"/>
      <c r="AA25" s="302"/>
      <c r="AB25" s="305"/>
      <c r="AC25" s="305"/>
      <c r="AD25" s="784"/>
      <c r="AE25" s="784"/>
      <c r="AF25" s="784"/>
      <c r="AG25" s="784"/>
      <c r="AH25" s="784"/>
      <c r="AI25" s="784"/>
      <c r="AJ25" s="784"/>
      <c r="AK25" s="784"/>
      <c r="AL25" s="784"/>
      <c r="AM25" s="784"/>
      <c r="AN25" s="784"/>
      <c r="AO25" s="784"/>
      <c r="AP25" s="784"/>
      <c r="AQ25" s="784"/>
      <c r="AR25" s="784"/>
      <c r="AS25" s="784"/>
      <c r="AT25" s="784"/>
      <c r="AU25" s="784"/>
      <c r="AV25" s="784"/>
      <c r="AW25" s="784"/>
      <c r="AX25" s="784"/>
      <c r="AY25" s="784"/>
      <c r="AZ25" s="251"/>
      <c r="BB25" s="159"/>
      <c r="BZ25" s="251"/>
      <c r="CA25" s="251"/>
      <c r="CB25" s="251"/>
      <c r="CC25" s="251"/>
      <c r="CD25" s="251"/>
      <c r="CE25" s="251"/>
      <c r="CF25" s="251"/>
      <c r="CG25" s="251"/>
      <c r="CH25" s="251"/>
      <c r="CI25" s="251"/>
      <c r="CJ25" s="251"/>
      <c r="CK25" s="251"/>
      <c r="CL25" s="251"/>
      <c r="CM25" s="251"/>
      <c r="CN25" s="251"/>
      <c r="CO25" s="251"/>
      <c r="CP25" s="251"/>
      <c r="CQ25" s="251"/>
      <c r="CR25" s="251"/>
      <c r="CS25" s="251"/>
      <c r="CT25" s="251"/>
      <c r="CU25" s="251"/>
      <c r="CV25" s="251"/>
      <c r="CW25" s="251"/>
      <c r="CX25" s="251"/>
      <c r="CY25" s="251"/>
      <c r="CZ25" s="251"/>
    </row>
    <row r="26" s="157" customFormat="true" ht="15" hidden="true" customHeight="true" x14ac:dyDescent="0.2">
      <c r="A26" s="2895"/>
      <c r="B26" s="283" t="s">
        <v>47</v>
      </c>
      <c r="C26" s="306"/>
      <c r="D26" s="307"/>
      <c r="E26" s="307"/>
      <c r="F26" s="307"/>
      <c r="G26" s="308"/>
      <c r="H26" s="309"/>
      <c r="I26" s="307"/>
      <c r="J26" s="307"/>
      <c r="K26" s="307"/>
      <c r="L26" s="310"/>
      <c r="M26" s="306"/>
      <c r="N26" s="307"/>
      <c r="O26" s="307"/>
      <c r="P26" s="307"/>
      <c r="Q26" s="308"/>
      <c r="R26" s="2450"/>
      <c r="S26" s="2451"/>
      <c r="T26" s="2451"/>
      <c r="U26" s="2451"/>
      <c r="V26" s="2451"/>
      <c r="W26" s="2451"/>
      <c r="X26" s="2451"/>
      <c r="Y26" s="2451"/>
      <c r="Z26" s="2451"/>
      <c r="AA26" s="2451"/>
      <c r="AB26" s="2452"/>
      <c r="AC26" s="2452"/>
      <c r="AD26" s="784"/>
      <c r="AE26" s="784"/>
      <c r="AF26" s="784"/>
      <c r="AG26" s="784"/>
      <c r="AH26" s="784"/>
      <c r="AI26" s="784"/>
      <c r="AJ26" s="784"/>
      <c r="AK26" s="784"/>
      <c r="AL26" s="784"/>
      <c r="AM26" s="784"/>
      <c r="AN26" s="784"/>
      <c r="AO26" s="784"/>
      <c r="AP26" s="784"/>
      <c r="AQ26" s="784"/>
      <c r="AR26" s="784"/>
      <c r="AS26" s="784"/>
      <c r="AT26" s="784"/>
      <c r="AU26" s="784"/>
      <c r="AV26" s="784"/>
      <c r="AW26" s="784"/>
      <c r="AX26" s="784"/>
      <c r="AY26" s="784"/>
      <c r="AZ26" s="251"/>
      <c r="BB26" s="159"/>
      <c r="BZ26" s="251"/>
      <c r="CA26" s="251"/>
      <c r="CB26" s="251"/>
      <c r="CC26" s="251"/>
      <c r="CD26" s="251"/>
      <c r="CE26" s="251"/>
      <c r="CF26" s="251"/>
      <c r="CG26" s="251"/>
      <c r="CH26" s="251"/>
      <c r="CI26" s="251"/>
      <c r="CJ26" s="251"/>
      <c r="CK26" s="251"/>
      <c r="CL26" s="251"/>
      <c r="CM26" s="251"/>
      <c r="CN26" s="251"/>
      <c r="CO26" s="251"/>
      <c r="CP26" s="251"/>
      <c r="CQ26" s="251"/>
      <c r="CR26" s="251"/>
      <c r="CS26" s="251"/>
      <c r="CT26" s="251"/>
      <c r="CU26" s="251"/>
      <c r="CV26" s="251"/>
      <c r="CW26" s="251"/>
      <c r="CX26" s="251"/>
      <c r="CY26" s="251"/>
      <c r="CZ26" s="251"/>
    </row>
    <row r="27" s="161" customFormat="true" ht="15" customHeight="true" x14ac:dyDescent="0.2">
      <c r="A27" s="156"/>
      <c r="B27" s="216"/>
      <c r="C27" s="2900" t="s">
        <v>116</v>
      </c>
      <c r="D27" s="2901"/>
      <c r="E27" s="2901"/>
      <c r="F27" s="2901"/>
      <c r="G27" s="2902"/>
      <c r="H27" s="2899" t="s">
        <v>39</v>
      </c>
      <c r="I27" s="2888"/>
      <c r="J27" s="2888"/>
      <c r="K27" s="2888"/>
      <c r="L27" s="2890"/>
      <c r="M27" s="2887" t="s">
        <v>38</v>
      </c>
      <c r="N27" s="2888"/>
      <c r="O27" s="2888"/>
      <c r="P27" s="2888"/>
      <c r="Q27" s="2890"/>
      <c r="R27" s="2444" t="s">
        <v>144</v>
      </c>
      <c r="S27" s="2480"/>
      <c r="T27" s="2480"/>
      <c r="U27" s="2480"/>
      <c r="V27" s="2480"/>
      <c r="W27" s="2480"/>
      <c r="X27" s="2480"/>
      <c r="Y27" s="2480"/>
      <c r="Z27" s="2480"/>
      <c r="AA27" s="2480"/>
      <c r="AB27" s="2480"/>
      <c r="AC27" s="2481"/>
      <c r="AD27" s="375"/>
      <c r="AE27" s="375"/>
      <c r="AF27" s="375"/>
      <c r="AG27" s="375"/>
      <c r="AH27" s="375"/>
      <c r="AI27" s="375"/>
      <c r="AJ27" s="375"/>
      <c r="AK27" s="375"/>
      <c r="AL27" s="375"/>
      <c r="AM27" s="375"/>
      <c r="AN27" s="375"/>
      <c r="AO27" s="375"/>
      <c r="AP27" s="375"/>
      <c r="AQ27" s="375"/>
      <c r="AR27" s="375"/>
      <c r="AS27" s="375"/>
      <c r="AT27" s="375"/>
      <c r="AU27" s="375"/>
      <c r="AV27" s="375"/>
      <c r="AW27" s="375"/>
      <c r="AX27" s="375"/>
      <c r="AY27" s="375"/>
      <c r="AZ27" s="834"/>
      <c r="BA27" s="252" t="s">
        <v>132</v>
      </c>
      <c r="BB27" s="141" t="s">
        <v>97</v>
      </c>
      <c r="BC27" s="2882" t="s">
        <v>116</v>
      </c>
      <c r="BD27" s="2883"/>
      <c r="BE27" s="2883"/>
      <c r="BF27" s="2883"/>
      <c r="BG27" s="2884"/>
      <c r="BH27" s="2882" t="s">
        <v>39</v>
      </c>
      <c r="BI27" s="2883"/>
      <c r="BJ27" s="2883"/>
      <c r="BK27" s="2883"/>
      <c r="BL27" s="2884"/>
      <c r="BM27" s="2882" t="s">
        <v>38</v>
      </c>
      <c r="BN27" s="2883"/>
      <c r="BO27" s="2883"/>
      <c r="BP27" s="2883"/>
      <c r="BQ27" s="2885"/>
      <c r="BR27" s="2460" t="s">
        <v>144</v>
      </c>
      <c r="BS27" s="2461"/>
      <c r="BT27" s="2461"/>
      <c r="BU27" s="2461"/>
      <c r="BV27" s="2461"/>
      <c r="BW27" s="2461"/>
      <c r="BX27" s="2461"/>
      <c r="BY27" s="2462"/>
      <c r="BZ27" s="378"/>
      <c r="CA27" s="378"/>
      <c r="CB27" s="378"/>
      <c r="CC27" s="378"/>
      <c r="CD27" s="250"/>
      <c r="CE27" s="250"/>
      <c r="CF27" s="250"/>
      <c r="CG27" s="250"/>
      <c r="CH27" s="250"/>
      <c r="CI27" s="250"/>
      <c r="CJ27" s="250"/>
      <c r="CK27" s="250"/>
      <c r="CL27" s="250"/>
      <c r="CM27" s="250"/>
      <c r="CN27" s="250"/>
      <c r="CO27" s="250"/>
      <c r="CP27" s="250"/>
      <c r="CQ27" s="250"/>
      <c r="CR27" s="250"/>
      <c r="CS27" s="250"/>
      <c r="CT27" s="250"/>
      <c r="CU27" s="250"/>
      <c r="CV27" s="250"/>
      <c r="CW27" s="250"/>
      <c r="CX27" s="250"/>
      <c r="CY27" s="250"/>
      <c r="CZ27" s="250"/>
    </row>
    <row r="28" s="161" customFormat="true" ht="24" x14ac:dyDescent="0.2">
      <c r="A28" s="217" t="s">
        <v>70</v>
      </c>
      <c r="B28" s="285"/>
      <c r="C28" s="331" t="s">
        <v>0</v>
      </c>
      <c r="D28" s="332" t="s">
        <v>1</v>
      </c>
      <c r="E28" s="332" t="s">
        <v>2</v>
      </c>
      <c r="F28" s="332" t="s">
        <v>3</v>
      </c>
      <c r="G28" s="333" t="s">
        <v>4</v>
      </c>
      <c r="H28" s="933" t="s">
        <v>0</v>
      </c>
      <c r="I28" s="876" t="s">
        <v>1</v>
      </c>
      <c r="J28" s="876" t="s">
        <v>2</v>
      </c>
      <c r="K28" s="876" t="s">
        <v>3</v>
      </c>
      <c r="L28" s="877" t="s">
        <v>4</v>
      </c>
      <c r="M28" s="921" t="s">
        <v>0</v>
      </c>
      <c r="N28" s="876" t="s">
        <v>1</v>
      </c>
      <c r="O28" s="876" t="s">
        <v>2</v>
      </c>
      <c r="P28" s="876" t="s">
        <v>3</v>
      </c>
      <c r="Q28" s="948" t="s">
        <v>4</v>
      </c>
      <c r="R28" s="933" t="s">
        <v>158</v>
      </c>
      <c r="S28" s="876" t="s">
        <v>159</v>
      </c>
      <c r="T28" s="876" t="s">
        <v>160</v>
      </c>
      <c r="U28" s="876" t="s">
        <v>161</v>
      </c>
      <c r="V28" s="876" t="s">
        <v>162</v>
      </c>
      <c r="W28" s="876" t="s">
        <v>163</v>
      </c>
      <c r="X28" s="876" t="s">
        <v>164</v>
      </c>
      <c r="Y28" s="876" t="s">
        <v>165</v>
      </c>
      <c r="Z28" s="876" t="s">
        <v>166</v>
      </c>
      <c r="AA28" s="876" t="s">
        <v>167</v>
      </c>
      <c r="AB28" s="876" t="s">
        <v>168</v>
      </c>
      <c r="AC28" s="878" t="s">
        <v>169</v>
      </c>
      <c r="AD28" s="375"/>
      <c r="AE28" s="375"/>
      <c r="AF28" s="375"/>
      <c r="AG28" s="375"/>
      <c r="AH28" s="375"/>
      <c r="AI28" s="375"/>
      <c r="AJ28" s="375"/>
      <c r="AK28" s="375"/>
      <c r="AL28" s="375"/>
      <c r="AM28" s="375"/>
      <c r="AN28" s="375"/>
      <c r="AO28" s="375"/>
      <c r="AP28" s="375"/>
      <c r="AQ28" s="375"/>
      <c r="AR28" s="375"/>
      <c r="AS28" s="375"/>
      <c r="AT28" s="375"/>
      <c r="AU28" s="375"/>
      <c r="AV28" s="375"/>
      <c r="AW28" s="375"/>
      <c r="AX28" s="375"/>
      <c r="AY28" s="375"/>
      <c r="AZ28" s="834"/>
      <c r="BA28" s="227" t="s">
        <v>121</v>
      </c>
      <c r="BB28" s="226"/>
      <c r="BC28" s="387" t="s">
        <v>0</v>
      </c>
      <c r="BD28" s="201" t="s">
        <v>1</v>
      </c>
      <c r="BE28" s="201" t="s">
        <v>2</v>
      </c>
      <c r="BF28" s="201" t="s">
        <v>3</v>
      </c>
      <c r="BG28" s="388" t="s">
        <v>4</v>
      </c>
      <c r="BH28" s="398" t="s">
        <v>0</v>
      </c>
      <c r="BI28" s="201" t="s">
        <v>1</v>
      </c>
      <c r="BJ28" s="201" t="s">
        <v>2</v>
      </c>
      <c r="BK28" s="201" t="s">
        <v>3</v>
      </c>
      <c r="BL28" s="388" t="s">
        <v>4</v>
      </c>
      <c r="BM28" s="398" t="s">
        <v>0</v>
      </c>
      <c r="BN28" s="201" t="s">
        <v>1</v>
      </c>
      <c r="BO28" s="201" t="s">
        <v>2</v>
      </c>
      <c r="BP28" s="201" t="s">
        <v>3</v>
      </c>
      <c r="BQ28" s="388" t="s">
        <v>4</v>
      </c>
      <c r="BR28" s="398" t="s">
        <v>158</v>
      </c>
      <c r="BS28" s="201" t="s">
        <v>159</v>
      </c>
      <c r="BT28" s="201" t="s">
        <v>160</v>
      </c>
      <c r="BU28" s="201" t="s">
        <v>161</v>
      </c>
      <c r="BV28" s="201" t="s">
        <v>162</v>
      </c>
      <c r="BW28" s="201" t="s">
        <v>163</v>
      </c>
      <c r="BX28" s="201" t="s">
        <v>164</v>
      </c>
      <c r="BY28" s="202" t="s">
        <v>165</v>
      </c>
      <c r="BZ28" s="202" t="s">
        <v>166</v>
      </c>
      <c r="CA28" s="202" t="s">
        <v>167</v>
      </c>
      <c r="CB28" s="202" t="s">
        <v>168</v>
      </c>
      <c r="CC28" s="202" t="s">
        <v>169</v>
      </c>
      <c r="CD28" s="2519"/>
      <c r="CE28" s="2519"/>
      <c r="CF28" s="2519"/>
      <c r="CG28" s="2519"/>
      <c r="CH28" s="2519"/>
      <c r="CI28" s="2519"/>
      <c r="CJ28" s="2519"/>
      <c r="CK28" s="2519"/>
      <c r="CL28" s="2519"/>
      <c r="CM28" s="2519"/>
      <c r="CN28" s="2519"/>
      <c r="CO28" s="2519"/>
      <c r="CP28" s="2519"/>
      <c r="CQ28" s="2519"/>
      <c r="CR28" s="2519"/>
      <c r="CS28" s="2519"/>
      <c r="CT28" s="2519"/>
      <c r="CU28" s="2519"/>
      <c r="CV28" s="2519"/>
      <c r="CW28" s="2519"/>
      <c r="CX28" s="2519"/>
      <c r="CY28" s="2519"/>
      <c r="CZ28" s="2519"/>
    </row>
    <row r="29" s="161" customFormat="true" ht="15" customHeight="true" x14ac:dyDescent="0.2">
      <c r="A29" s="2892" t="s">
        <v>58</v>
      </c>
      <c r="B29" s="1173" t="s">
        <v>50</v>
      </c>
      <c r="C29" s="1018">
        <v>10.468414259301701</v>
      </c>
      <c r="D29" s="1019">
        <v>8.4193084473318933</v>
      </c>
      <c r="E29" s="1019">
        <v>18.794341745071382</v>
      </c>
      <c r="F29" s="1019">
        <v>43.105421375161221</v>
      </c>
      <c r="G29" s="1020">
        <v>73.45796061722622</v>
      </c>
      <c r="H29" s="1021">
        <v>41.072854198864725</v>
      </c>
      <c r="I29" s="1019">
        <v>68.960772699257603</v>
      </c>
      <c r="J29" s="1019">
        <v>66.228556667208963</v>
      </c>
      <c r="K29" s="1019">
        <v>79.58704673329305</v>
      </c>
      <c r="L29" s="1022">
        <v>90.581270405892013</v>
      </c>
      <c r="M29" s="1023">
        <v>7.5307173999207295</v>
      </c>
      <c r="N29" s="1019">
        <v>7.6264274061990207</v>
      </c>
      <c r="O29" s="1019">
        <v>4.7130368681109838</v>
      </c>
      <c r="P29" s="1019">
        <v>13.387978142076504</v>
      </c>
      <c r="Q29" s="1020">
        <v>20.343725019984014</v>
      </c>
      <c r="R29" s="1021">
        <v>29.777130261887198</v>
      </c>
      <c r="S29" s="1019">
        <v>9.0385121523468275</v>
      </c>
      <c r="T29" s="1019">
        <v>82.200328407224958</v>
      </c>
      <c r="U29" s="1019">
        <v>6.6220372445176725</v>
      </c>
      <c r="V29" s="1019">
        <v>14.845447564523024</v>
      </c>
      <c r="W29" s="1019">
        <v>60.91620402875931</v>
      </c>
      <c r="X29" s="1019">
        <v>11.210289228770993</v>
      </c>
      <c r="Y29" s="1019">
        <v>36.630525203537829</v>
      </c>
      <c r="Z29" s="1019">
        <v>30.776030324172542</v>
      </c>
      <c r="AA29" s="1019">
        <v>0</v>
      </c>
      <c r="AB29" s="1019">
        <v>49.723005393355244</v>
      </c>
      <c r="AC29" s="2493">
        <v>90.274841437632134</v>
      </c>
      <c r="AD29" s="375"/>
      <c r="AE29" s="375"/>
      <c r="AF29" s="375"/>
      <c r="AG29" s="375"/>
      <c r="AH29" s="375"/>
      <c r="AI29" s="375"/>
      <c r="AJ29" s="375"/>
      <c r="AK29" s="375"/>
      <c r="AL29" s="375"/>
      <c r="AM29" s="375"/>
      <c r="AN29" s="375"/>
      <c r="AO29" s="375"/>
      <c r="AP29" s="375"/>
      <c r="AQ29" s="375"/>
      <c r="AR29" s="375"/>
      <c r="AS29" s="375"/>
      <c r="AT29" s="375"/>
      <c r="AU29" s="375"/>
      <c r="AV29" s="375"/>
      <c r="AW29" s="375"/>
      <c r="AX29" s="375"/>
      <c r="AY29" s="375"/>
      <c r="AZ29" s="834"/>
      <c r="BA29" s="2881" t="s">
        <v>58</v>
      </c>
      <c r="BB29" s="183" t="s">
        <v>50</v>
      </c>
      <c r="BC29" s="1271" t="s">
        <v>36</v>
      </c>
      <c r="BD29" s="1291" t="s">
        <v>36</v>
      </c>
      <c r="BE29" s="1291" t="s">
        <v>36</v>
      </c>
      <c r="BF29" s="1291" t="s">
        <v>36</v>
      </c>
      <c r="BG29" s="1312" t="s">
        <v>36</v>
      </c>
      <c r="BH29" s="1333" t="s">
        <v>36</v>
      </c>
      <c r="BI29" s="1291" t="s">
        <v>36</v>
      </c>
      <c r="BJ29" s="1291" t="s">
        <v>36</v>
      </c>
      <c r="BK29" s="1291" t="s">
        <v>36</v>
      </c>
      <c r="BL29" s="1312" t="s">
        <v>36</v>
      </c>
      <c r="BM29" s="1333" t="s">
        <v>36</v>
      </c>
      <c r="BN29" s="1291" t="s">
        <v>36</v>
      </c>
      <c r="BO29" s="1291" t="s">
        <v>36</v>
      </c>
      <c r="BP29" s="1291" t="s">
        <v>36</v>
      </c>
      <c r="BQ29" s="1312" t="s">
        <v>36</v>
      </c>
      <c r="BR29" s="1333" t="s">
        <v>36</v>
      </c>
      <c r="BS29" s="1291" t="s">
        <v>36</v>
      </c>
      <c r="BT29" s="1291" t="s">
        <v>36</v>
      </c>
      <c r="BU29" s="1291" t="s">
        <v>36</v>
      </c>
      <c r="BV29" s="1291" t="s">
        <v>36</v>
      </c>
      <c r="BW29" s="1291" t="s">
        <v>36</v>
      </c>
      <c r="BX29" s="1291" t="s">
        <v>36</v>
      </c>
      <c r="BY29" s="1353" t="s">
        <v>36</v>
      </c>
      <c r="BZ29" s="1353" t="s">
        <v>36</v>
      </c>
      <c r="CA29" s="1353" t="s">
        <v>36</v>
      </c>
      <c r="CB29" s="1353" t="s">
        <v>36</v>
      </c>
      <c r="CC29" s="1353" t="s">
        <v>36</v>
      </c>
      <c r="CD29" s="2520"/>
      <c r="CE29" s="2520"/>
      <c r="CF29" s="2520"/>
      <c r="CG29" s="2520"/>
      <c r="CH29" s="2520"/>
      <c r="CI29" s="2520"/>
      <c r="CJ29" s="2520"/>
      <c r="CK29" s="2520"/>
      <c r="CL29" s="2520"/>
      <c r="CM29" s="2520"/>
      <c r="CN29" s="2520"/>
      <c r="CO29" s="2520"/>
      <c r="CP29" s="2520"/>
      <c r="CQ29" s="2520"/>
      <c r="CR29" s="2520"/>
      <c r="CS29" s="2520"/>
      <c r="CT29" s="2520"/>
      <c r="CU29" s="2520"/>
      <c r="CV29" s="2520"/>
      <c r="CW29" s="2520"/>
      <c r="CX29" s="2520"/>
      <c r="CY29" s="2520"/>
      <c r="CZ29" s="2520"/>
    </row>
    <row r="30" s="161" customFormat="true" ht="15" customHeight="true" x14ac:dyDescent="0.2">
      <c r="A30" s="2886"/>
      <c r="B30" s="1174" t="s">
        <v>49</v>
      </c>
      <c r="C30" s="1024">
        <v>89.531585740698304</v>
      </c>
      <c r="D30" s="1025">
        <v>91.5806915526681</v>
      </c>
      <c r="E30" s="1025">
        <v>81.205658254928608</v>
      </c>
      <c r="F30" s="1025">
        <v>56.894578624838779</v>
      </c>
      <c r="G30" s="1026">
        <v>26.542039382773787</v>
      </c>
      <c r="H30" s="1027">
        <v>58.927145801135275</v>
      </c>
      <c r="I30" s="1025">
        <v>31.0392273007424</v>
      </c>
      <c r="J30" s="1025">
        <v>33.771443332791037</v>
      </c>
      <c r="K30" s="1025">
        <v>20.412953266706964</v>
      </c>
      <c r="L30" s="1028">
        <v>9.4187295941079849</v>
      </c>
      <c r="M30" s="1029">
        <v>92.469282600079268</v>
      </c>
      <c r="N30" s="1025">
        <v>92.373572593800972</v>
      </c>
      <c r="O30" s="1025">
        <v>95.28696313188901</v>
      </c>
      <c r="P30" s="1025">
        <v>86.612021857923494</v>
      </c>
      <c r="Q30" s="1026">
        <v>79.656274980015979</v>
      </c>
      <c r="R30" s="1027">
        <v>70.222869738112806</v>
      </c>
      <c r="S30" s="1025">
        <v>90.961487847653174</v>
      </c>
      <c r="T30" s="1025">
        <v>17.799671592775042</v>
      </c>
      <c r="U30" s="1025">
        <v>93.377962755482329</v>
      </c>
      <c r="V30" s="1025">
        <v>85.154552435476987</v>
      </c>
      <c r="W30" s="1025">
        <v>39.08379597124069</v>
      </c>
      <c r="X30" s="1025">
        <v>88.789710771229011</v>
      </c>
      <c r="Y30" s="1025">
        <v>63.369474796462164</v>
      </c>
      <c r="Z30" s="1025">
        <v>69.223969675827462</v>
      </c>
      <c r="AA30" s="1025">
        <v>100</v>
      </c>
      <c r="AB30" s="1025">
        <v>50.276994606644756</v>
      </c>
      <c r="AC30" s="2494">
        <v>9.7251585623678647</v>
      </c>
      <c r="AD30" s="375"/>
      <c r="AE30" s="375"/>
      <c r="AF30" s="375"/>
      <c r="AG30" s="375"/>
      <c r="AH30" s="375"/>
      <c r="AI30" s="375"/>
      <c r="AJ30" s="375"/>
      <c r="AK30" s="375"/>
      <c r="AL30" s="375"/>
      <c r="AM30" s="375"/>
      <c r="AN30" s="375"/>
      <c r="AO30" s="375"/>
      <c r="AP30" s="375"/>
      <c r="AQ30" s="375"/>
      <c r="AR30" s="375"/>
      <c r="AS30" s="375"/>
      <c r="AT30" s="375"/>
      <c r="AU30" s="375"/>
      <c r="AV30" s="375"/>
      <c r="AW30" s="375"/>
      <c r="AX30" s="375"/>
      <c r="AY30" s="375"/>
      <c r="AZ30" s="834"/>
      <c r="BA30" s="2878"/>
      <c r="BB30" s="184" t="s">
        <v>49</v>
      </c>
      <c r="BC30" s="1272" t="s">
        <v>36</v>
      </c>
      <c r="BD30" s="1292" t="s">
        <v>36</v>
      </c>
      <c r="BE30" s="1292" t="s">
        <v>36</v>
      </c>
      <c r="BF30" s="1292" t="s">
        <v>36</v>
      </c>
      <c r="BG30" s="1313" t="s">
        <v>36</v>
      </c>
      <c r="BH30" s="1334" t="s">
        <v>36</v>
      </c>
      <c r="BI30" s="1292" t="s">
        <v>36</v>
      </c>
      <c r="BJ30" s="1292" t="s">
        <v>36</v>
      </c>
      <c r="BK30" s="1292" t="s">
        <v>36</v>
      </c>
      <c r="BL30" s="1313" t="s">
        <v>36</v>
      </c>
      <c r="BM30" s="1334" t="s">
        <v>36</v>
      </c>
      <c r="BN30" s="1292" t="s">
        <v>36</v>
      </c>
      <c r="BO30" s="1292" t="s">
        <v>36</v>
      </c>
      <c r="BP30" s="1292" t="s">
        <v>36</v>
      </c>
      <c r="BQ30" s="1313" t="s">
        <v>36</v>
      </c>
      <c r="BR30" s="1334" t="s">
        <v>36</v>
      </c>
      <c r="BS30" s="1292" t="s">
        <v>36</v>
      </c>
      <c r="BT30" s="1292" t="s">
        <v>36</v>
      </c>
      <c r="BU30" s="1292" t="s">
        <v>36</v>
      </c>
      <c r="BV30" s="1292" t="s">
        <v>36</v>
      </c>
      <c r="BW30" s="1292" t="s">
        <v>36</v>
      </c>
      <c r="BX30" s="1292" t="s">
        <v>36</v>
      </c>
      <c r="BY30" s="1354" t="s">
        <v>36</v>
      </c>
      <c r="BZ30" s="1354" t="s">
        <v>36</v>
      </c>
      <c r="CA30" s="1354" t="s">
        <v>36</v>
      </c>
      <c r="CB30" s="1354" t="s">
        <v>36</v>
      </c>
      <c r="CC30" s="1354" t="s">
        <v>36</v>
      </c>
      <c r="CD30" s="2521"/>
      <c r="CE30" s="2521"/>
      <c r="CF30" s="2521"/>
      <c r="CG30" s="2521"/>
      <c r="CH30" s="2521"/>
      <c r="CI30" s="2521"/>
      <c r="CJ30" s="2521"/>
      <c r="CK30" s="2521"/>
      <c r="CL30" s="2521"/>
      <c r="CM30" s="2521"/>
      <c r="CN30" s="2521"/>
      <c r="CO30" s="2521"/>
      <c r="CP30" s="2521"/>
      <c r="CQ30" s="2521"/>
      <c r="CR30" s="2521"/>
      <c r="CS30" s="2521"/>
      <c r="CT30" s="2521"/>
      <c r="CU30" s="2521"/>
      <c r="CV30" s="2521"/>
      <c r="CW30" s="2521"/>
      <c r="CX30" s="2521"/>
      <c r="CY30" s="2521"/>
      <c r="CZ30" s="2521"/>
    </row>
    <row r="31" s="156" customFormat="true" ht="15" customHeight="true" x14ac:dyDescent="0.2">
      <c r="A31" s="2886" t="s">
        <v>105</v>
      </c>
      <c r="B31" s="291" t="s">
        <v>50</v>
      </c>
      <c r="C31" s="1030">
        <v>0.1403026339485495</v>
      </c>
      <c r="D31" s="1031">
        <v>0.53720419382250084</v>
      </c>
      <c r="E31" s="1031">
        <v>1.3489716252671751</v>
      </c>
      <c r="F31" s="1031">
        <v>7.1890405816203806</v>
      </c>
      <c r="G31" s="1032">
        <v>38.938304636362616</v>
      </c>
      <c r="H31" s="1033">
        <v>3.7760294797434297</v>
      </c>
      <c r="I31" s="1031">
        <v>12.531120298418802</v>
      </c>
      <c r="J31" s="1031">
        <v>16.25470591391122</v>
      </c>
      <c r="K31" s="1031">
        <v>43.412647851161502</v>
      </c>
      <c r="L31" s="1034">
        <v>56.404776699112269</v>
      </c>
      <c r="M31" s="1035">
        <v>0</v>
      </c>
      <c r="N31" s="1031">
        <v>8.1566068515497553E-2</v>
      </c>
      <c r="O31" s="1031">
        <v>0.41809198023565186</v>
      </c>
      <c r="P31" s="1031">
        <v>0.35128805620608899</v>
      </c>
      <c r="Q31" s="1032">
        <v>3.1175059952038371</v>
      </c>
      <c r="R31" s="1033">
        <v>13.689733504848748</v>
      </c>
      <c r="S31" s="1031">
        <v>5.7396544768828646</v>
      </c>
      <c r="T31" s="1031">
        <v>30.640394088669954</v>
      </c>
      <c r="U31" s="1031">
        <v>4.8655676924986739</v>
      </c>
      <c r="V31" s="1031">
        <v>2.4881760192903579</v>
      </c>
      <c r="W31" s="1031">
        <v>15.104017747689092</v>
      </c>
      <c r="X31" s="1031">
        <v>3.0009604033149873</v>
      </c>
      <c r="Y31" s="1031">
        <v>9.4619813415649965</v>
      </c>
      <c r="Z31" s="1031">
        <v>10.996131950758571</v>
      </c>
      <c r="AA31" s="1031">
        <v>0</v>
      </c>
      <c r="AB31" s="1031">
        <v>7.1205246958838924</v>
      </c>
      <c r="AC31" s="2495">
        <v>37.674418604651159</v>
      </c>
      <c r="AD31" s="375"/>
      <c r="AE31" s="375"/>
      <c r="AF31" s="375"/>
      <c r="AG31" s="375"/>
      <c r="AH31" s="375"/>
      <c r="AI31" s="375"/>
      <c r="AJ31" s="375"/>
      <c r="AK31" s="375"/>
      <c r="AL31" s="375"/>
      <c r="AM31" s="375"/>
      <c r="AN31" s="375"/>
      <c r="AO31" s="375"/>
      <c r="AP31" s="375"/>
      <c r="AQ31" s="375"/>
      <c r="AR31" s="375"/>
      <c r="AS31" s="375"/>
      <c r="AT31" s="375"/>
      <c r="AU31" s="375"/>
      <c r="AV31" s="375"/>
      <c r="AW31" s="375"/>
      <c r="AX31" s="375"/>
      <c r="AY31" s="375"/>
      <c r="AZ31" s="834"/>
      <c r="BA31" s="2878" t="s">
        <v>105</v>
      </c>
      <c r="BB31" s="184" t="s">
        <v>50</v>
      </c>
      <c r="BC31" s="1272" t="s">
        <v>36</v>
      </c>
      <c r="BD31" s="1292" t="s">
        <v>36</v>
      </c>
      <c r="BE31" s="1292" t="s">
        <v>36</v>
      </c>
      <c r="BF31" s="1292" t="s">
        <v>36</v>
      </c>
      <c r="BG31" s="1313" t="s">
        <v>36</v>
      </c>
      <c r="BH31" s="1334" t="s">
        <v>36</v>
      </c>
      <c r="BI31" s="1292" t="s">
        <v>36</v>
      </c>
      <c r="BJ31" s="1292" t="s">
        <v>36</v>
      </c>
      <c r="BK31" s="1292" t="s">
        <v>36</v>
      </c>
      <c r="BL31" s="1313" t="s">
        <v>36</v>
      </c>
      <c r="BM31" s="1334" t="s">
        <v>36</v>
      </c>
      <c r="BN31" s="1292" t="s">
        <v>36</v>
      </c>
      <c r="BO31" s="1292" t="s">
        <v>36</v>
      </c>
      <c r="BP31" s="1292" t="s">
        <v>36</v>
      </c>
      <c r="BQ31" s="1313" t="s">
        <v>36</v>
      </c>
      <c r="BR31" s="1334" t="s">
        <v>36</v>
      </c>
      <c r="BS31" s="1292" t="s">
        <v>36</v>
      </c>
      <c r="BT31" s="1292" t="s">
        <v>36</v>
      </c>
      <c r="BU31" s="1292" t="s">
        <v>36</v>
      </c>
      <c r="BV31" s="1292" t="s">
        <v>36</v>
      </c>
      <c r="BW31" s="1292" t="s">
        <v>36</v>
      </c>
      <c r="BX31" s="1292" t="s">
        <v>36</v>
      </c>
      <c r="BY31" s="1354" t="s">
        <v>36</v>
      </c>
      <c r="BZ31" s="1354" t="s">
        <v>36</v>
      </c>
      <c r="CA31" s="1354" t="s">
        <v>36</v>
      </c>
      <c r="CB31" s="1354" t="s">
        <v>36</v>
      </c>
      <c r="CC31" s="1354" t="s">
        <v>36</v>
      </c>
      <c r="CD31" s="2521"/>
      <c r="CE31" s="2521"/>
      <c r="CF31" s="2521"/>
      <c r="CG31" s="2521"/>
      <c r="CH31" s="2521"/>
      <c r="CI31" s="2521"/>
      <c r="CJ31" s="2521"/>
      <c r="CK31" s="2521"/>
      <c r="CL31" s="2521"/>
      <c r="CM31" s="2521"/>
      <c r="CN31" s="2521"/>
      <c r="CO31" s="2521"/>
      <c r="CP31" s="2521"/>
      <c r="CQ31" s="2521"/>
      <c r="CR31" s="2521"/>
      <c r="CS31" s="2521"/>
      <c r="CT31" s="2521"/>
      <c r="CU31" s="2521"/>
      <c r="CV31" s="2521"/>
      <c r="CW31" s="2521"/>
      <c r="CX31" s="2521"/>
      <c r="CY31" s="2521"/>
      <c r="CZ31" s="2521"/>
    </row>
    <row r="32" s="156" customFormat="true" ht="15" customHeight="true" x14ac:dyDescent="0.2">
      <c r="A32" s="2886"/>
      <c r="B32" s="291" t="s">
        <v>49</v>
      </c>
      <c r="C32" s="1024">
        <v>99.859697366051449</v>
      </c>
      <c r="D32" s="1025">
        <v>99.462795806177496</v>
      </c>
      <c r="E32" s="1025">
        <v>98.651028374732832</v>
      </c>
      <c r="F32" s="1025">
        <v>92.810959418379625</v>
      </c>
      <c r="G32" s="1026">
        <v>61.061695363637384</v>
      </c>
      <c r="H32" s="1027">
        <v>96.223970520256572</v>
      </c>
      <c r="I32" s="1025">
        <v>87.468879701581201</v>
      </c>
      <c r="J32" s="1025">
        <v>83.745294086088791</v>
      </c>
      <c r="K32" s="1025">
        <v>56.587352148838498</v>
      </c>
      <c r="L32" s="1028">
        <v>43.595223300887731</v>
      </c>
      <c r="M32" s="1029">
        <v>100</v>
      </c>
      <c r="N32" s="1025">
        <v>99.9184339314845</v>
      </c>
      <c r="O32" s="1025">
        <v>99.581908019764356</v>
      </c>
      <c r="P32" s="1025">
        <v>99.648711943793913</v>
      </c>
      <c r="Q32" s="1026">
        <v>96.882494004796158</v>
      </c>
      <c r="R32" s="1027">
        <v>86.310266495151254</v>
      </c>
      <c r="S32" s="1025">
        <v>94.260345523117138</v>
      </c>
      <c r="T32" s="1025">
        <v>69.35960591133005</v>
      </c>
      <c r="U32" s="1025">
        <v>95.134432307501328</v>
      </c>
      <c r="V32" s="1025">
        <v>97.51182398070965</v>
      </c>
      <c r="W32" s="1025">
        <v>84.895982252310915</v>
      </c>
      <c r="X32" s="1025">
        <v>96.999039596685009</v>
      </c>
      <c r="Y32" s="1025">
        <v>90.538018658435007</v>
      </c>
      <c r="Z32" s="1025">
        <v>89.003868049241433</v>
      </c>
      <c r="AA32" s="1025">
        <v>100</v>
      </c>
      <c r="AB32" s="1025">
        <v>92.879475304116113</v>
      </c>
      <c r="AC32" s="2494">
        <v>62.325581395348841</v>
      </c>
      <c r="AD32" s="375"/>
      <c r="AE32" s="375"/>
      <c r="AF32" s="375"/>
      <c r="AG32" s="375"/>
      <c r="AH32" s="375"/>
      <c r="AI32" s="375"/>
      <c r="AJ32" s="375"/>
      <c r="AK32" s="375"/>
      <c r="AL32" s="375"/>
      <c r="AM32" s="375"/>
      <c r="AN32" s="375"/>
      <c r="AO32" s="375"/>
      <c r="AP32" s="375"/>
      <c r="AQ32" s="375"/>
      <c r="AR32" s="375"/>
      <c r="AS32" s="375"/>
      <c r="AT32" s="375"/>
      <c r="AU32" s="375"/>
      <c r="AV32" s="375"/>
      <c r="AW32" s="375"/>
      <c r="AX32" s="375"/>
      <c r="AY32" s="375"/>
      <c r="AZ32" s="834"/>
      <c r="BA32" s="2878"/>
      <c r="BB32" s="184" t="s">
        <v>49</v>
      </c>
      <c r="BC32" s="1272" t="s">
        <v>36</v>
      </c>
      <c r="BD32" s="1292" t="s">
        <v>36</v>
      </c>
      <c r="BE32" s="1292" t="s">
        <v>36</v>
      </c>
      <c r="BF32" s="1292" t="s">
        <v>36</v>
      </c>
      <c r="BG32" s="1313" t="s">
        <v>36</v>
      </c>
      <c r="BH32" s="1334" t="s">
        <v>36</v>
      </c>
      <c r="BI32" s="1292" t="s">
        <v>36</v>
      </c>
      <c r="BJ32" s="1292" t="s">
        <v>36</v>
      </c>
      <c r="BK32" s="1292" t="s">
        <v>36</v>
      </c>
      <c r="BL32" s="1313" t="s">
        <v>36</v>
      </c>
      <c r="BM32" s="1334" t="s">
        <v>36</v>
      </c>
      <c r="BN32" s="1292" t="s">
        <v>36</v>
      </c>
      <c r="BO32" s="1292" t="s">
        <v>36</v>
      </c>
      <c r="BP32" s="1292" t="s">
        <v>36</v>
      </c>
      <c r="BQ32" s="1313" t="s">
        <v>36</v>
      </c>
      <c r="BR32" s="1334" t="s">
        <v>36</v>
      </c>
      <c r="BS32" s="1292" t="s">
        <v>36</v>
      </c>
      <c r="BT32" s="1292" t="s">
        <v>36</v>
      </c>
      <c r="BU32" s="1292" t="s">
        <v>36</v>
      </c>
      <c r="BV32" s="1292" t="s">
        <v>36</v>
      </c>
      <c r="BW32" s="1292" t="s">
        <v>36</v>
      </c>
      <c r="BX32" s="1292" t="s">
        <v>36</v>
      </c>
      <c r="BY32" s="1354" t="s">
        <v>36</v>
      </c>
      <c r="BZ32" s="1354" t="s">
        <v>36</v>
      </c>
      <c r="CA32" s="1354" t="s">
        <v>36</v>
      </c>
      <c r="CB32" s="1354" t="s">
        <v>36</v>
      </c>
      <c r="CC32" s="1354" t="s">
        <v>36</v>
      </c>
      <c r="CD32" s="2521"/>
      <c r="CE32" s="2521"/>
      <c r="CF32" s="2521"/>
      <c r="CG32" s="2521"/>
      <c r="CH32" s="2521"/>
      <c r="CI32" s="2521"/>
      <c r="CJ32" s="2521"/>
      <c r="CK32" s="2521"/>
      <c r="CL32" s="2521"/>
      <c r="CM32" s="2521"/>
      <c r="CN32" s="2521"/>
      <c r="CO32" s="2521"/>
      <c r="CP32" s="2521"/>
      <c r="CQ32" s="2521"/>
      <c r="CR32" s="2521"/>
      <c r="CS32" s="2521"/>
      <c r="CT32" s="2521"/>
      <c r="CU32" s="2521"/>
      <c r="CV32" s="2521"/>
      <c r="CW32" s="2521"/>
      <c r="CX32" s="2521"/>
      <c r="CY32" s="2521"/>
      <c r="CZ32" s="2521"/>
    </row>
    <row r="33" s="156" customFormat="true" ht="15" customHeight="true" x14ac:dyDescent="0.2">
      <c r="A33" s="2886" t="s">
        <v>106</v>
      </c>
      <c r="B33" s="291" t="s">
        <v>50</v>
      </c>
      <c r="C33" s="1201" t="s">
        <v>36</v>
      </c>
      <c r="D33" s="1213" t="s">
        <v>36</v>
      </c>
      <c r="E33" s="1213" t="s">
        <v>36</v>
      </c>
      <c r="F33" s="1213" t="s">
        <v>36</v>
      </c>
      <c r="G33" s="1225" t="s">
        <v>36</v>
      </c>
      <c r="H33" s="1237" t="s">
        <v>36</v>
      </c>
      <c r="I33" s="1213" t="s">
        <v>36</v>
      </c>
      <c r="J33" s="1213" t="s">
        <v>36</v>
      </c>
      <c r="K33" s="1213" t="s">
        <v>36</v>
      </c>
      <c r="L33" s="1249" t="s">
        <v>36</v>
      </c>
      <c r="M33" s="1261" t="s">
        <v>36</v>
      </c>
      <c r="N33" s="1213" t="s">
        <v>36</v>
      </c>
      <c r="O33" s="1213" t="s">
        <v>36</v>
      </c>
      <c r="P33" s="1213" t="s">
        <v>36</v>
      </c>
      <c r="Q33" s="1225" t="s">
        <v>36</v>
      </c>
      <c r="R33" s="1237" t="s">
        <v>36</v>
      </c>
      <c r="S33" s="1213" t="s">
        <v>36</v>
      </c>
      <c r="T33" s="1213" t="s">
        <v>36</v>
      </c>
      <c r="U33" s="1213" t="s">
        <v>36</v>
      </c>
      <c r="V33" s="1213" t="s">
        <v>36</v>
      </c>
      <c r="W33" s="1213" t="s">
        <v>36</v>
      </c>
      <c r="X33" s="1213" t="s">
        <v>36</v>
      </c>
      <c r="Y33" s="1265" t="s">
        <v>36</v>
      </c>
      <c r="Z33" s="1265" t="s">
        <v>36</v>
      </c>
      <c r="AA33" s="1265" t="s">
        <v>36</v>
      </c>
      <c r="AB33" s="1265" t="s">
        <v>36</v>
      </c>
      <c r="AC33" s="2496" t="s">
        <v>36</v>
      </c>
      <c r="AD33" s="2511"/>
      <c r="AE33" s="2511"/>
      <c r="AF33" s="2511"/>
      <c r="AG33" s="2511"/>
      <c r="AH33" s="2511"/>
      <c r="AI33" s="2511"/>
      <c r="AJ33" s="2511"/>
      <c r="AK33" s="2511"/>
      <c r="AL33" s="2511"/>
      <c r="AM33" s="2511"/>
      <c r="AN33" s="2511"/>
      <c r="AO33" s="2511"/>
      <c r="AP33" s="2511"/>
      <c r="AQ33" s="2511"/>
      <c r="AR33" s="2511"/>
      <c r="AS33" s="2511"/>
      <c r="AT33" s="2511"/>
      <c r="AU33" s="2511"/>
      <c r="AV33" s="2511"/>
      <c r="AW33" s="2511"/>
      <c r="AX33" s="2511"/>
      <c r="AY33" s="2511"/>
      <c r="AZ33" s="250"/>
      <c r="BA33" s="2878" t="s">
        <v>106</v>
      </c>
      <c r="BB33" s="184" t="s">
        <v>50</v>
      </c>
      <c r="BC33" s="1272" t="s">
        <v>36</v>
      </c>
      <c r="BD33" s="1292" t="s">
        <v>36</v>
      </c>
      <c r="BE33" s="1292" t="s">
        <v>36</v>
      </c>
      <c r="BF33" s="1292" t="s">
        <v>36</v>
      </c>
      <c r="BG33" s="1313" t="s">
        <v>36</v>
      </c>
      <c r="BH33" s="1334" t="s">
        <v>36</v>
      </c>
      <c r="BI33" s="1292" t="s">
        <v>36</v>
      </c>
      <c r="BJ33" s="1292" t="s">
        <v>36</v>
      </c>
      <c r="BK33" s="1292" t="s">
        <v>36</v>
      </c>
      <c r="BL33" s="1313" t="s">
        <v>36</v>
      </c>
      <c r="BM33" s="1334" t="s">
        <v>36</v>
      </c>
      <c r="BN33" s="1292" t="s">
        <v>36</v>
      </c>
      <c r="BO33" s="1292" t="s">
        <v>36</v>
      </c>
      <c r="BP33" s="1292" t="s">
        <v>36</v>
      </c>
      <c r="BQ33" s="1313" t="s">
        <v>36</v>
      </c>
      <c r="BR33" s="1334" t="s">
        <v>36</v>
      </c>
      <c r="BS33" s="1292" t="s">
        <v>36</v>
      </c>
      <c r="BT33" s="1292" t="s">
        <v>36</v>
      </c>
      <c r="BU33" s="1292" t="s">
        <v>36</v>
      </c>
      <c r="BV33" s="1292" t="s">
        <v>36</v>
      </c>
      <c r="BW33" s="1292" t="s">
        <v>36</v>
      </c>
      <c r="BX33" s="1292" t="s">
        <v>36</v>
      </c>
      <c r="BY33" s="1354" t="s">
        <v>36</v>
      </c>
      <c r="BZ33" s="1354" t="s">
        <v>36</v>
      </c>
      <c r="CA33" s="1354" t="s">
        <v>36</v>
      </c>
      <c r="CB33" s="1354" t="s">
        <v>36</v>
      </c>
      <c r="CC33" s="1354" t="s">
        <v>36</v>
      </c>
      <c r="CD33" s="2521"/>
      <c r="CE33" s="2521"/>
      <c r="CF33" s="2521"/>
      <c r="CG33" s="2521"/>
      <c r="CH33" s="2521"/>
      <c r="CI33" s="2521"/>
      <c r="CJ33" s="2521"/>
      <c r="CK33" s="2521"/>
      <c r="CL33" s="2521"/>
      <c r="CM33" s="2521"/>
      <c r="CN33" s="2521"/>
      <c r="CO33" s="2521"/>
      <c r="CP33" s="2521"/>
      <c r="CQ33" s="2521"/>
      <c r="CR33" s="2521"/>
      <c r="CS33" s="2521"/>
      <c r="CT33" s="2521"/>
      <c r="CU33" s="2521"/>
      <c r="CV33" s="2521"/>
      <c r="CW33" s="2521"/>
      <c r="CX33" s="2521"/>
      <c r="CY33" s="2521"/>
      <c r="CZ33" s="2521"/>
    </row>
    <row r="34" s="156" customFormat="true" ht="15" customHeight="true" x14ac:dyDescent="0.2">
      <c r="A34" s="2886"/>
      <c r="B34" s="291" t="s">
        <v>49</v>
      </c>
      <c r="C34" s="1201" t="s">
        <v>36</v>
      </c>
      <c r="D34" s="1213" t="s">
        <v>36</v>
      </c>
      <c r="E34" s="1213" t="s">
        <v>36</v>
      </c>
      <c r="F34" s="1213" t="s">
        <v>36</v>
      </c>
      <c r="G34" s="1225" t="s">
        <v>36</v>
      </c>
      <c r="H34" s="1237" t="s">
        <v>36</v>
      </c>
      <c r="I34" s="1213" t="s">
        <v>36</v>
      </c>
      <c r="J34" s="1213" t="s">
        <v>36</v>
      </c>
      <c r="K34" s="1213" t="s">
        <v>36</v>
      </c>
      <c r="L34" s="1249" t="s">
        <v>36</v>
      </c>
      <c r="M34" s="1261" t="s">
        <v>36</v>
      </c>
      <c r="N34" s="1213" t="s">
        <v>36</v>
      </c>
      <c r="O34" s="1213" t="s">
        <v>36</v>
      </c>
      <c r="P34" s="1213" t="s">
        <v>36</v>
      </c>
      <c r="Q34" s="1225" t="s">
        <v>36</v>
      </c>
      <c r="R34" s="1237" t="s">
        <v>36</v>
      </c>
      <c r="S34" s="1213" t="s">
        <v>36</v>
      </c>
      <c r="T34" s="1213" t="s">
        <v>36</v>
      </c>
      <c r="U34" s="1213" t="s">
        <v>36</v>
      </c>
      <c r="V34" s="1213" t="s">
        <v>36</v>
      </c>
      <c r="W34" s="1213" t="s">
        <v>36</v>
      </c>
      <c r="X34" s="1213" t="s">
        <v>36</v>
      </c>
      <c r="Y34" s="1265" t="s">
        <v>36</v>
      </c>
      <c r="Z34" s="1265" t="s">
        <v>36</v>
      </c>
      <c r="AA34" s="1265" t="s">
        <v>36</v>
      </c>
      <c r="AB34" s="1265" t="s">
        <v>36</v>
      </c>
      <c r="AC34" s="2496" t="s">
        <v>36</v>
      </c>
      <c r="AD34" s="2511"/>
      <c r="AE34" s="2511"/>
      <c r="AF34" s="2511"/>
      <c r="AG34" s="2511"/>
      <c r="AH34" s="2511"/>
      <c r="AI34" s="2511"/>
      <c r="AJ34" s="2511"/>
      <c r="AK34" s="2511"/>
      <c r="AL34" s="2511"/>
      <c r="AM34" s="2511"/>
      <c r="AN34" s="2511"/>
      <c r="AO34" s="2511"/>
      <c r="AP34" s="2511"/>
      <c r="AQ34" s="2511"/>
      <c r="AR34" s="2511"/>
      <c r="AS34" s="2511"/>
      <c r="AT34" s="2511"/>
      <c r="AU34" s="2511"/>
      <c r="AV34" s="2511"/>
      <c r="AW34" s="2511"/>
      <c r="AX34" s="2511"/>
      <c r="AY34" s="2511"/>
      <c r="AZ34" s="250"/>
      <c r="BA34" s="2878"/>
      <c r="BB34" s="184" t="s">
        <v>49</v>
      </c>
      <c r="BC34" s="1272" t="s">
        <v>36</v>
      </c>
      <c r="BD34" s="1292" t="s">
        <v>36</v>
      </c>
      <c r="BE34" s="1292" t="s">
        <v>36</v>
      </c>
      <c r="BF34" s="1292" t="s">
        <v>36</v>
      </c>
      <c r="BG34" s="1313" t="s">
        <v>36</v>
      </c>
      <c r="BH34" s="1334" t="s">
        <v>36</v>
      </c>
      <c r="BI34" s="1292" t="s">
        <v>36</v>
      </c>
      <c r="BJ34" s="1292" t="s">
        <v>36</v>
      </c>
      <c r="BK34" s="1292" t="s">
        <v>36</v>
      </c>
      <c r="BL34" s="1313" t="s">
        <v>36</v>
      </c>
      <c r="BM34" s="1334" t="s">
        <v>36</v>
      </c>
      <c r="BN34" s="1292" t="s">
        <v>36</v>
      </c>
      <c r="BO34" s="1292" t="s">
        <v>36</v>
      </c>
      <c r="BP34" s="1292" t="s">
        <v>36</v>
      </c>
      <c r="BQ34" s="1313" t="s">
        <v>36</v>
      </c>
      <c r="BR34" s="1334" t="s">
        <v>36</v>
      </c>
      <c r="BS34" s="1292" t="s">
        <v>36</v>
      </c>
      <c r="BT34" s="1292" t="s">
        <v>36</v>
      </c>
      <c r="BU34" s="1292" t="s">
        <v>36</v>
      </c>
      <c r="BV34" s="1292" t="s">
        <v>36</v>
      </c>
      <c r="BW34" s="1292" t="s">
        <v>36</v>
      </c>
      <c r="BX34" s="1292" t="s">
        <v>36</v>
      </c>
      <c r="BY34" s="1354" t="s">
        <v>36</v>
      </c>
      <c r="BZ34" s="1354" t="s">
        <v>36</v>
      </c>
      <c r="CA34" s="1354" t="s">
        <v>36</v>
      </c>
      <c r="CB34" s="1354" t="s">
        <v>36</v>
      </c>
      <c r="CC34" s="1354" t="s">
        <v>36</v>
      </c>
      <c r="CD34" s="2521"/>
      <c r="CE34" s="2521"/>
      <c r="CF34" s="2521"/>
      <c r="CG34" s="2521"/>
      <c r="CH34" s="2521"/>
      <c r="CI34" s="2521"/>
      <c r="CJ34" s="2521"/>
      <c r="CK34" s="2521"/>
      <c r="CL34" s="2521"/>
      <c r="CM34" s="2521"/>
      <c r="CN34" s="2521"/>
      <c r="CO34" s="2521"/>
      <c r="CP34" s="2521"/>
      <c r="CQ34" s="2521"/>
      <c r="CR34" s="2521"/>
      <c r="CS34" s="2521"/>
      <c r="CT34" s="2521"/>
      <c r="CU34" s="2521"/>
      <c r="CV34" s="2521"/>
      <c r="CW34" s="2521"/>
      <c r="CX34" s="2521"/>
      <c r="CY34" s="2521"/>
      <c r="CZ34" s="2521"/>
    </row>
    <row r="35" s="161" customFormat="true" ht="15" customHeight="true" x14ac:dyDescent="0.2">
      <c r="A35" s="2886" t="s">
        <v>56</v>
      </c>
      <c r="B35" s="1174" t="s">
        <v>50</v>
      </c>
      <c r="C35" s="1024">
        <v>4.7685648857957075</v>
      </c>
      <c r="D35" s="1025">
        <v>6.2297884597396394</v>
      </c>
      <c r="E35" s="1025">
        <v>8.2651257212240186</v>
      </c>
      <c r="F35" s="1025">
        <v>14.940030561698542</v>
      </c>
      <c r="G35" s="1026">
        <v>43.223529919595208</v>
      </c>
      <c r="H35" s="1027">
        <v>13.078902097936496</v>
      </c>
      <c r="I35" s="1025">
        <v>18.579516116094453</v>
      </c>
      <c r="J35" s="1025">
        <v>23.543296851158839</v>
      </c>
      <c r="K35" s="1025">
        <v>48.203045609266525</v>
      </c>
      <c r="L35" s="1028">
        <v>56.694221019968602</v>
      </c>
      <c r="M35" s="1029">
        <v>3.408640507332541</v>
      </c>
      <c r="N35" s="1025">
        <v>5.9135399673735725</v>
      </c>
      <c r="O35" s="1025">
        <v>5.6252375522614972</v>
      </c>
      <c r="P35" s="1025">
        <v>6.5183450429352074</v>
      </c>
      <c r="Q35" s="1026">
        <v>12.629896083133493</v>
      </c>
      <c r="R35" s="1027">
        <v>31.395481090525585</v>
      </c>
      <c r="S35" s="1025">
        <v>8.8057120433277056</v>
      </c>
      <c r="T35" s="1025">
        <v>30.771756978653531</v>
      </c>
      <c r="U35" s="1025">
        <v>7.4708247252464819</v>
      </c>
      <c r="V35" s="1025">
        <v>16.679277815854036</v>
      </c>
      <c r="W35" s="1025">
        <v>15.981707567147271</v>
      </c>
      <c r="X35" s="1025">
        <v>22.500720141472744</v>
      </c>
      <c r="Y35" s="1025">
        <v>9.811452970257255</v>
      </c>
      <c r="Z35" s="1025">
        <v>11.492376225035471</v>
      </c>
      <c r="AA35" s="1025">
        <v>5.4482414395504462</v>
      </c>
      <c r="AB35" s="1025">
        <v>9.6340221885897837</v>
      </c>
      <c r="AC35" s="2494">
        <v>37.716701902748412</v>
      </c>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834"/>
      <c r="BA35" s="2878" t="s">
        <v>56</v>
      </c>
      <c r="BB35" s="184" t="s">
        <v>50</v>
      </c>
      <c r="BC35" s="1272" t="s">
        <v>36</v>
      </c>
      <c r="BD35" s="1292" t="s">
        <v>36</v>
      </c>
      <c r="BE35" s="1292" t="s">
        <v>36</v>
      </c>
      <c r="BF35" s="1292" t="s">
        <v>36</v>
      </c>
      <c r="BG35" s="1313" t="s">
        <v>36</v>
      </c>
      <c r="BH35" s="1334" t="s">
        <v>36</v>
      </c>
      <c r="BI35" s="1292" t="s">
        <v>36</v>
      </c>
      <c r="BJ35" s="1292" t="s">
        <v>36</v>
      </c>
      <c r="BK35" s="1292" t="s">
        <v>36</v>
      </c>
      <c r="BL35" s="1313" t="s">
        <v>36</v>
      </c>
      <c r="BM35" s="1334" t="s">
        <v>36</v>
      </c>
      <c r="BN35" s="1292" t="s">
        <v>36</v>
      </c>
      <c r="BO35" s="1292" t="s">
        <v>36</v>
      </c>
      <c r="BP35" s="1292" t="s">
        <v>36</v>
      </c>
      <c r="BQ35" s="1313" t="s">
        <v>36</v>
      </c>
      <c r="BR35" s="1334" t="s">
        <v>36</v>
      </c>
      <c r="BS35" s="1292" t="s">
        <v>36</v>
      </c>
      <c r="BT35" s="1292" t="s">
        <v>36</v>
      </c>
      <c r="BU35" s="1292" t="s">
        <v>36</v>
      </c>
      <c r="BV35" s="1292" t="s">
        <v>36</v>
      </c>
      <c r="BW35" s="1292" t="s">
        <v>36</v>
      </c>
      <c r="BX35" s="1292" t="s">
        <v>36</v>
      </c>
      <c r="BY35" s="1354" t="s">
        <v>36</v>
      </c>
      <c r="BZ35" s="1354" t="s">
        <v>36</v>
      </c>
      <c r="CA35" s="1354" t="s">
        <v>36</v>
      </c>
      <c r="CB35" s="1354" t="s">
        <v>36</v>
      </c>
      <c r="CC35" s="1354" t="s">
        <v>36</v>
      </c>
      <c r="CD35" s="2521"/>
      <c r="CE35" s="2521"/>
      <c r="CF35" s="2521"/>
      <c r="CG35" s="2521"/>
      <c r="CH35" s="2521"/>
      <c r="CI35" s="2521"/>
      <c r="CJ35" s="2521"/>
      <c r="CK35" s="2521"/>
      <c r="CL35" s="2521"/>
      <c r="CM35" s="2521"/>
      <c r="CN35" s="2521"/>
      <c r="CO35" s="2521"/>
      <c r="CP35" s="2521"/>
      <c r="CQ35" s="2521"/>
      <c r="CR35" s="2521"/>
      <c r="CS35" s="2521"/>
      <c r="CT35" s="2521"/>
      <c r="CU35" s="2521"/>
      <c r="CV35" s="2521"/>
      <c r="CW35" s="2521"/>
      <c r="CX35" s="2521"/>
      <c r="CY35" s="2521"/>
      <c r="CZ35" s="2521"/>
    </row>
    <row r="36" s="161" customFormat="true" ht="15" customHeight="true" x14ac:dyDescent="0.2">
      <c r="A36" s="2886"/>
      <c r="B36" s="1174" t="s">
        <v>49</v>
      </c>
      <c r="C36" s="1024">
        <v>95.231435114204288</v>
      </c>
      <c r="D36" s="1025">
        <v>93.770211540260362</v>
      </c>
      <c r="E36" s="1025">
        <v>91.734874278775976</v>
      </c>
      <c r="F36" s="1025">
        <v>85.059969438301451</v>
      </c>
      <c r="G36" s="1026">
        <v>56.776470080404792</v>
      </c>
      <c r="H36" s="1027">
        <v>86.921097902063508</v>
      </c>
      <c r="I36" s="1025">
        <v>81.420483883905547</v>
      </c>
      <c r="J36" s="1025">
        <v>76.456703148841171</v>
      </c>
      <c r="K36" s="1025">
        <v>51.796954390733475</v>
      </c>
      <c r="L36" s="1028">
        <v>43.305778980031398</v>
      </c>
      <c r="M36" s="1029">
        <v>96.591359492667465</v>
      </c>
      <c r="N36" s="1025">
        <v>94.086460032626434</v>
      </c>
      <c r="O36" s="1025">
        <v>94.374762447738505</v>
      </c>
      <c r="P36" s="1025">
        <v>93.481654957064791</v>
      </c>
      <c r="Q36" s="1026">
        <v>87.370103916866498</v>
      </c>
      <c r="R36" s="1027">
        <v>68.604518909474422</v>
      </c>
      <c r="S36" s="1025">
        <v>91.194287956672298</v>
      </c>
      <c r="T36" s="1025">
        <v>69.228243021346472</v>
      </c>
      <c r="U36" s="1025">
        <v>92.529175274753513</v>
      </c>
      <c r="V36" s="1025">
        <v>83.320722184145964</v>
      </c>
      <c r="W36" s="1025">
        <v>84.018292432852732</v>
      </c>
      <c r="X36" s="1025">
        <v>77.49927985852726</v>
      </c>
      <c r="Y36" s="1025">
        <v>90.18854702974275</v>
      </c>
      <c r="Z36" s="1025">
        <v>88.507623774964529</v>
      </c>
      <c r="AA36" s="1025">
        <v>94.551758560449557</v>
      </c>
      <c r="AB36" s="1025">
        <v>90.365977811410218</v>
      </c>
      <c r="AC36" s="2494">
        <v>62.283298097251581</v>
      </c>
      <c r="AD36" s="375"/>
      <c r="AE36" s="375"/>
      <c r="AF36" s="375"/>
      <c r="AG36" s="375"/>
      <c r="AH36" s="375"/>
      <c r="AI36" s="375"/>
      <c r="AJ36" s="375"/>
      <c r="AK36" s="375"/>
      <c r="AL36" s="375"/>
      <c r="AM36" s="375"/>
      <c r="AN36" s="375"/>
      <c r="AO36" s="375"/>
      <c r="AP36" s="375"/>
      <c r="AQ36" s="375"/>
      <c r="AR36" s="375"/>
      <c r="AS36" s="375"/>
      <c r="AT36" s="375"/>
      <c r="AU36" s="375"/>
      <c r="AV36" s="375"/>
      <c r="AW36" s="375"/>
      <c r="AX36" s="375"/>
      <c r="AY36" s="375"/>
      <c r="AZ36" s="834"/>
      <c r="BA36" s="2878"/>
      <c r="BB36" s="184" t="s">
        <v>49</v>
      </c>
      <c r="BC36" s="1272" t="s">
        <v>36</v>
      </c>
      <c r="BD36" s="1292" t="s">
        <v>36</v>
      </c>
      <c r="BE36" s="1292" t="s">
        <v>36</v>
      </c>
      <c r="BF36" s="1292" t="s">
        <v>36</v>
      </c>
      <c r="BG36" s="1313" t="s">
        <v>36</v>
      </c>
      <c r="BH36" s="1334" t="s">
        <v>36</v>
      </c>
      <c r="BI36" s="1292" t="s">
        <v>36</v>
      </c>
      <c r="BJ36" s="1292" t="s">
        <v>36</v>
      </c>
      <c r="BK36" s="1292" t="s">
        <v>36</v>
      </c>
      <c r="BL36" s="1313" t="s">
        <v>36</v>
      </c>
      <c r="BM36" s="1334" t="s">
        <v>36</v>
      </c>
      <c r="BN36" s="1292" t="s">
        <v>36</v>
      </c>
      <c r="BO36" s="1292" t="s">
        <v>36</v>
      </c>
      <c r="BP36" s="1292" t="s">
        <v>36</v>
      </c>
      <c r="BQ36" s="1313" t="s">
        <v>36</v>
      </c>
      <c r="BR36" s="1334" t="s">
        <v>36</v>
      </c>
      <c r="BS36" s="1292" t="s">
        <v>36</v>
      </c>
      <c r="BT36" s="1292" t="s">
        <v>36</v>
      </c>
      <c r="BU36" s="1292" t="s">
        <v>36</v>
      </c>
      <c r="BV36" s="1292" t="s">
        <v>36</v>
      </c>
      <c r="BW36" s="1292" t="s">
        <v>36</v>
      </c>
      <c r="BX36" s="1292" t="s">
        <v>36</v>
      </c>
      <c r="BY36" s="1354" t="s">
        <v>36</v>
      </c>
      <c r="BZ36" s="1354" t="s">
        <v>36</v>
      </c>
      <c r="CA36" s="1354" t="s">
        <v>36</v>
      </c>
      <c r="CB36" s="1354" t="s">
        <v>36</v>
      </c>
      <c r="CC36" s="1354" t="s">
        <v>36</v>
      </c>
      <c r="CD36" s="2521"/>
      <c r="CE36" s="2521"/>
      <c r="CF36" s="2521"/>
      <c r="CG36" s="2521"/>
      <c r="CH36" s="2521"/>
      <c r="CI36" s="2521"/>
      <c r="CJ36" s="2521"/>
      <c r="CK36" s="2521"/>
      <c r="CL36" s="2521"/>
      <c r="CM36" s="2521"/>
      <c r="CN36" s="2521"/>
      <c r="CO36" s="2521"/>
      <c r="CP36" s="2521"/>
      <c r="CQ36" s="2521"/>
      <c r="CR36" s="2521"/>
      <c r="CS36" s="2521"/>
      <c r="CT36" s="2521"/>
      <c r="CU36" s="2521"/>
      <c r="CV36" s="2521"/>
      <c r="CW36" s="2521"/>
      <c r="CX36" s="2521"/>
      <c r="CY36" s="2521"/>
      <c r="CZ36" s="2521"/>
    </row>
    <row r="37" s="161" customFormat="true" ht="15" customHeight="true" x14ac:dyDescent="0.2">
      <c r="A37" s="2886" t="s">
        <v>170</v>
      </c>
      <c r="B37" s="1174" t="s">
        <v>50</v>
      </c>
      <c r="C37" s="1024">
        <v>3.6175662985683061</v>
      </c>
      <c r="D37" s="1025">
        <v>9.0444928959693573</v>
      </c>
      <c r="E37" s="1025">
        <v>10.086924981852748</v>
      </c>
      <c r="F37" s="1025">
        <v>16.791293294734118</v>
      </c>
      <c r="G37" s="1026">
        <v>47.348795468581685</v>
      </c>
      <c r="H37" s="1027">
        <v>14.758970200207107</v>
      </c>
      <c r="I37" s="1025">
        <v>19.2791916782746</v>
      </c>
      <c r="J37" s="1025">
        <v>25.545424430707968</v>
      </c>
      <c r="K37" s="1025">
        <v>49.688985687624033</v>
      </c>
      <c r="L37" s="1028">
        <v>58.284793438256578</v>
      </c>
      <c r="M37" s="1029">
        <v>2.2546419098143233</v>
      </c>
      <c r="N37" s="1025">
        <v>7.4792243767313016</v>
      </c>
      <c r="O37" s="1025">
        <v>5.7232049947970864</v>
      </c>
      <c r="P37" s="1025">
        <v>7.4638844301765648</v>
      </c>
      <c r="Q37" s="1026">
        <v>16.300227445034114</v>
      </c>
      <c r="R37" s="1027">
        <v>49.007840630543583</v>
      </c>
      <c r="S37" s="1025">
        <v>19.003455930324833</v>
      </c>
      <c r="T37" s="1025">
        <v>32.854137447405328</v>
      </c>
      <c r="U37" s="1025">
        <v>21.695122839375301</v>
      </c>
      <c r="V37" s="1025">
        <v>16.041872785186825</v>
      </c>
      <c r="W37" s="1025">
        <v>22.919948885639009</v>
      </c>
      <c r="X37" s="1025">
        <v>22.477263482664053</v>
      </c>
      <c r="Y37" s="1025">
        <v>22.497904645990079</v>
      </c>
      <c r="Z37" s="1025">
        <v>26.160975254838938</v>
      </c>
      <c r="AA37" s="1025">
        <v>8.8145036064397821</v>
      </c>
      <c r="AB37" s="1025">
        <v>13.792549048846691</v>
      </c>
      <c r="AC37" s="2494">
        <v>38.273195876288653</v>
      </c>
      <c r="AD37" s="375"/>
      <c r="AE37" s="375"/>
      <c r="AF37" s="375"/>
      <c r="AG37" s="375"/>
      <c r="AH37" s="375"/>
      <c r="AI37" s="375"/>
      <c r="AJ37" s="375"/>
      <c r="AK37" s="375"/>
      <c r="AL37" s="375"/>
      <c r="AM37" s="375"/>
      <c r="AN37" s="375"/>
      <c r="AO37" s="375"/>
      <c r="AP37" s="375"/>
      <c r="AQ37" s="375"/>
      <c r="AR37" s="375"/>
      <c r="AS37" s="375"/>
      <c r="AT37" s="375"/>
      <c r="AU37" s="375"/>
      <c r="AV37" s="375"/>
      <c r="AW37" s="375"/>
      <c r="AX37" s="375"/>
      <c r="AY37" s="375"/>
      <c r="AZ37" s="834"/>
      <c r="BA37" s="2878" t="s">
        <v>127</v>
      </c>
      <c r="BB37" s="184" t="s">
        <v>50</v>
      </c>
      <c r="BC37" s="1272" t="s">
        <v>36</v>
      </c>
      <c r="BD37" s="1292" t="s">
        <v>36</v>
      </c>
      <c r="BE37" s="1292" t="s">
        <v>36</v>
      </c>
      <c r="BF37" s="1292" t="s">
        <v>36</v>
      </c>
      <c r="BG37" s="1313" t="s">
        <v>36</v>
      </c>
      <c r="BH37" s="1334" t="s">
        <v>36</v>
      </c>
      <c r="BI37" s="1292" t="s">
        <v>36</v>
      </c>
      <c r="BJ37" s="1292" t="s">
        <v>36</v>
      </c>
      <c r="BK37" s="1292" t="s">
        <v>36</v>
      </c>
      <c r="BL37" s="1313" t="s">
        <v>36</v>
      </c>
      <c r="BM37" s="1334" t="s">
        <v>36</v>
      </c>
      <c r="BN37" s="1292" t="s">
        <v>36</v>
      </c>
      <c r="BO37" s="1292" t="s">
        <v>36</v>
      </c>
      <c r="BP37" s="1292" t="s">
        <v>36</v>
      </c>
      <c r="BQ37" s="1313" t="s">
        <v>36</v>
      </c>
      <c r="BR37" s="1334" t="s">
        <v>36</v>
      </c>
      <c r="BS37" s="1292" t="s">
        <v>36</v>
      </c>
      <c r="BT37" s="1292" t="s">
        <v>36</v>
      </c>
      <c r="BU37" s="1292" t="s">
        <v>36</v>
      </c>
      <c r="BV37" s="1292" t="s">
        <v>36</v>
      </c>
      <c r="BW37" s="1292" t="s">
        <v>36</v>
      </c>
      <c r="BX37" s="1292" t="s">
        <v>36</v>
      </c>
      <c r="BY37" s="1354" t="s">
        <v>36</v>
      </c>
      <c r="BZ37" s="1354" t="s">
        <v>36</v>
      </c>
      <c r="CA37" s="1354" t="s">
        <v>36</v>
      </c>
      <c r="CB37" s="1354" t="s">
        <v>36</v>
      </c>
      <c r="CC37" s="1354" t="s">
        <v>36</v>
      </c>
      <c r="CD37" s="2521"/>
      <c r="CE37" s="2521"/>
      <c r="CF37" s="2521"/>
      <c r="CG37" s="2521"/>
      <c r="CH37" s="2521"/>
      <c r="CI37" s="2521"/>
      <c r="CJ37" s="2521"/>
      <c r="CK37" s="2521"/>
      <c r="CL37" s="2521"/>
      <c r="CM37" s="2521"/>
      <c r="CN37" s="2521"/>
      <c r="CO37" s="2521"/>
      <c r="CP37" s="2521"/>
      <c r="CQ37" s="2521"/>
      <c r="CR37" s="2521"/>
      <c r="CS37" s="2521"/>
      <c r="CT37" s="2521"/>
      <c r="CU37" s="2521"/>
      <c r="CV37" s="2521"/>
      <c r="CW37" s="2521"/>
      <c r="CX37" s="2521"/>
      <c r="CY37" s="2521"/>
      <c r="CZ37" s="2521"/>
    </row>
    <row r="38" s="161" customFormat="true" ht="15" customHeight="true" x14ac:dyDescent="0.2">
      <c r="A38" s="2886"/>
      <c r="B38" s="1174" t="s">
        <v>49</v>
      </c>
      <c r="C38" s="1024">
        <v>96.382433701431694</v>
      </c>
      <c r="D38" s="1025">
        <v>90.955507104030644</v>
      </c>
      <c r="E38" s="1025">
        <v>89.913075018147254</v>
      </c>
      <c r="F38" s="1025">
        <v>83.208706705265882</v>
      </c>
      <c r="G38" s="1026">
        <v>52.651204531418315</v>
      </c>
      <c r="H38" s="1027">
        <v>85.241029799792884</v>
      </c>
      <c r="I38" s="1025">
        <v>80.7208083217254</v>
      </c>
      <c r="J38" s="1025">
        <v>74.454575569292032</v>
      </c>
      <c r="K38" s="1025">
        <v>50.311014312375967</v>
      </c>
      <c r="L38" s="1028">
        <v>41.715206561743422</v>
      </c>
      <c r="M38" s="1029">
        <v>97.745358090185675</v>
      </c>
      <c r="N38" s="1025">
        <v>92.520775623268705</v>
      </c>
      <c r="O38" s="1025">
        <v>94.276795005202914</v>
      </c>
      <c r="P38" s="1025">
        <v>92.536115569823423</v>
      </c>
      <c r="Q38" s="1026">
        <v>83.699772554965875</v>
      </c>
      <c r="R38" s="1027">
        <v>50.992159369456417</v>
      </c>
      <c r="S38" s="1025">
        <v>80.996544069675167</v>
      </c>
      <c r="T38" s="1025">
        <v>67.145862552594664</v>
      </c>
      <c r="U38" s="1025">
        <v>78.304877160624699</v>
      </c>
      <c r="V38" s="1025">
        <v>83.958127214813175</v>
      </c>
      <c r="W38" s="1025">
        <v>77.080051114360998</v>
      </c>
      <c r="X38" s="1025">
        <v>77.522736517335943</v>
      </c>
      <c r="Y38" s="1025">
        <v>77.502095354009924</v>
      </c>
      <c r="Z38" s="1025">
        <v>73.839024745161069</v>
      </c>
      <c r="AA38" s="1025">
        <v>91.185496393560214</v>
      </c>
      <c r="AB38" s="1025">
        <v>86.207450951153305</v>
      </c>
      <c r="AC38" s="2494">
        <v>61.726804123711347</v>
      </c>
      <c r="AD38" s="375"/>
      <c r="AE38" s="375"/>
      <c r="AF38" s="375"/>
      <c r="AG38" s="375"/>
      <c r="AH38" s="375"/>
      <c r="AI38" s="375"/>
      <c r="AJ38" s="375"/>
      <c r="AK38" s="375"/>
      <c r="AL38" s="375"/>
      <c r="AM38" s="375"/>
      <c r="AN38" s="375"/>
      <c r="AO38" s="375"/>
      <c r="AP38" s="375"/>
      <c r="AQ38" s="375"/>
      <c r="AR38" s="375"/>
      <c r="AS38" s="375"/>
      <c r="AT38" s="375"/>
      <c r="AU38" s="375"/>
      <c r="AV38" s="375"/>
      <c r="AW38" s="375"/>
      <c r="AX38" s="375"/>
      <c r="AY38" s="375"/>
      <c r="AZ38" s="834"/>
      <c r="BA38" s="2878"/>
      <c r="BB38" s="184" t="s">
        <v>49</v>
      </c>
      <c r="BC38" s="1272" t="s">
        <v>36</v>
      </c>
      <c r="BD38" s="1292" t="s">
        <v>36</v>
      </c>
      <c r="BE38" s="1292" t="s">
        <v>36</v>
      </c>
      <c r="BF38" s="1292" t="s">
        <v>36</v>
      </c>
      <c r="BG38" s="1313" t="s">
        <v>36</v>
      </c>
      <c r="BH38" s="1334" t="s">
        <v>36</v>
      </c>
      <c r="BI38" s="1292" t="s">
        <v>36</v>
      </c>
      <c r="BJ38" s="1292" t="s">
        <v>36</v>
      </c>
      <c r="BK38" s="1292" t="s">
        <v>36</v>
      </c>
      <c r="BL38" s="1313" t="s">
        <v>36</v>
      </c>
      <c r="BM38" s="1334" t="s">
        <v>36</v>
      </c>
      <c r="BN38" s="1292" t="s">
        <v>36</v>
      </c>
      <c r="BO38" s="1292" t="s">
        <v>36</v>
      </c>
      <c r="BP38" s="1292" t="s">
        <v>36</v>
      </c>
      <c r="BQ38" s="1313" t="s">
        <v>36</v>
      </c>
      <c r="BR38" s="1334" t="s">
        <v>36</v>
      </c>
      <c r="BS38" s="1292" t="s">
        <v>36</v>
      </c>
      <c r="BT38" s="1292" t="s">
        <v>36</v>
      </c>
      <c r="BU38" s="1292" t="s">
        <v>36</v>
      </c>
      <c r="BV38" s="1292" t="s">
        <v>36</v>
      </c>
      <c r="BW38" s="1292" t="s">
        <v>36</v>
      </c>
      <c r="BX38" s="1292" t="s">
        <v>36</v>
      </c>
      <c r="BY38" s="1354" t="s">
        <v>36</v>
      </c>
      <c r="BZ38" s="1354" t="s">
        <v>36</v>
      </c>
      <c r="CA38" s="1354" t="s">
        <v>36</v>
      </c>
      <c r="CB38" s="1354" t="s">
        <v>36</v>
      </c>
      <c r="CC38" s="1354" t="s">
        <v>36</v>
      </c>
      <c r="CD38" s="2521"/>
      <c r="CE38" s="2521"/>
      <c r="CF38" s="2521"/>
      <c r="CG38" s="2521"/>
      <c r="CH38" s="2521"/>
      <c r="CI38" s="2521"/>
      <c r="CJ38" s="2521"/>
      <c r="CK38" s="2521"/>
      <c r="CL38" s="2521"/>
      <c r="CM38" s="2521"/>
      <c r="CN38" s="2521"/>
      <c r="CO38" s="2521"/>
      <c r="CP38" s="2521"/>
      <c r="CQ38" s="2521"/>
      <c r="CR38" s="2521"/>
      <c r="CS38" s="2521"/>
      <c r="CT38" s="2521"/>
      <c r="CU38" s="2521"/>
      <c r="CV38" s="2521"/>
      <c r="CW38" s="2521"/>
      <c r="CX38" s="2521"/>
      <c r="CY38" s="2521"/>
      <c r="CZ38" s="2521"/>
    </row>
    <row r="39" s="156" customFormat="true" ht="15" customHeight="true" x14ac:dyDescent="0.2">
      <c r="A39" s="2886" t="s">
        <v>124</v>
      </c>
      <c r="B39" s="291" t="s">
        <v>50</v>
      </c>
      <c r="C39" s="1201" t="s">
        <v>36</v>
      </c>
      <c r="D39" s="1213" t="s">
        <v>36</v>
      </c>
      <c r="E39" s="1213" t="s">
        <v>36</v>
      </c>
      <c r="F39" s="1213" t="s">
        <v>36</v>
      </c>
      <c r="G39" s="1225" t="s">
        <v>36</v>
      </c>
      <c r="H39" s="1237" t="s">
        <v>36</v>
      </c>
      <c r="I39" s="1213" t="s">
        <v>36</v>
      </c>
      <c r="J39" s="1213" t="s">
        <v>36</v>
      </c>
      <c r="K39" s="1213" t="s">
        <v>36</v>
      </c>
      <c r="L39" s="1249" t="s">
        <v>36</v>
      </c>
      <c r="M39" s="1261" t="s">
        <v>36</v>
      </c>
      <c r="N39" s="1213" t="s">
        <v>36</v>
      </c>
      <c r="O39" s="1213" t="s">
        <v>36</v>
      </c>
      <c r="P39" s="1213" t="s">
        <v>36</v>
      </c>
      <c r="Q39" s="1225" t="s">
        <v>36</v>
      </c>
      <c r="R39" s="1237" t="s">
        <v>36</v>
      </c>
      <c r="S39" s="1213" t="s">
        <v>36</v>
      </c>
      <c r="T39" s="1213" t="s">
        <v>36</v>
      </c>
      <c r="U39" s="1213" t="s">
        <v>36</v>
      </c>
      <c r="V39" s="1213" t="s">
        <v>36</v>
      </c>
      <c r="W39" s="1213" t="s">
        <v>36</v>
      </c>
      <c r="X39" s="1213" t="s">
        <v>36</v>
      </c>
      <c r="Y39" s="1265" t="s">
        <v>36</v>
      </c>
      <c r="Z39" s="1265" t="s">
        <v>36</v>
      </c>
      <c r="AA39" s="1265" t="s">
        <v>36</v>
      </c>
      <c r="AB39" s="1265" t="s">
        <v>36</v>
      </c>
      <c r="AC39" s="2496" t="s">
        <v>36</v>
      </c>
      <c r="AD39" s="2511"/>
      <c r="AE39" s="2511"/>
      <c r="AF39" s="2511"/>
      <c r="AG39" s="2511"/>
      <c r="AH39" s="2511"/>
      <c r="AI39" s="2511"/>
      <c r="AJ39" s="2511"/>
      <c r="AK39" s="2511"/>
      <c r="AL39" s="2511"/>
      <c r="AM39" s="2511"/>
      <c r="AN39" s="2511"/>
      <c r="AO39" s="2511"/>
      <c r="AP39" s="2511"/>
      <c r="AQ39" s="2511"/>
      <c r="AR39" s="2511"/>
      <c r="AS39" s="2511"/>
      <c r="AT39" s="2511"/>
      <c r="AU39" s="2511"/>
      <c r="AV39" s="2511"/>
      <c r="AW39" s="2511"/>
      <c r="AX39" s="2511"/>
      <c r="AY39" s="2511"/>
      <c r="AZ39" s="250"/>
      <c r="BA39" s="2878" t="s">
        <v>124</v>
      </c>
      <c r="BB39" s="184" t="s">
        <v>50</v>
      </c>
      <c r="BC39" s="1272" t="s">
        <v>36</v>
      </c>
      <c r="BD39" s="1292" t="s">
        <v>36</v>
      </c>
      <c r="BE39" s="1292" t="s">
        <v>36</v>
      </c>
      <c r="BF39" s="1292" t="s">
        <v>36</v>
      </c>
      <c r="BG39" s="1313" t="s">
        <v>36</v>
      </c>
      <c r="BH39" s="1334" t="s">
        <v>36</v>
      </c>
      <c r="BI39" s="1292" t="s">
        <v>36</v>
      </c>
      <c r="BJ39" s="1292" t="s">
        <v>36</v>
      </c>
      <c r="BK39" s="1292" t="s">
        <v>36</v>
      </c>
      <c r="BL39" s="1313" t="s">
        <v>36</v>
      </c>
      <c r="BM39" s="1334" t="s">
        <v>36</v>
      </c>
      <c r="BN39" s="1292" t="s">
        <v>36</v>
      </c>
      <c r="BO39" s="1292" t="s">
        <v>36</v>
      </c>
      <c r="BP39" s="1292" t="s">
        <v>36</v>
      </c>
      <c r="BQ39" s="1313" t="s">
        <v>36</v>
      </c>
      <c r="BR39" s="1334" t="s">
        <v>36</v>
      </c>
      <c r="BS39" s="1292" t="s">
        <v>36</v>
      </c>
      <c r="BT39" s="1292" t="s">
        <v>36</v>
      </c>
      <c r="BU39" s="1292" t="s">
        <v>36</v>
      </c>
      <c r="BV39" s="1292" t="s">
        <v>36</v>
      </c>
      <c r="BW39" s="1292" t="s">
        <v>36</v>
      </c>
      <c r="BX39" s="1292" t="s">
        <v>36</v>
      </c>
      <c r="BY39" s="1354" t="s">
        <v>36</v>
      </c>
      <c r="BZ39" s="1354" t="s">
        <v>36</v>
      </c>
      <c r="CA39" s="1354" t="s">
        <v>36</v>
      </c>
      <c r="CB39" s="1354" t="s">
        <v>36</v>
      </c>
      <c r="CC39" s="1354" t="s">
        <v>36</v>
      </c>
      <c r="CD39" s="2521"/>
      <c r="CE39" s="2521"/>
      <c r="CF39" s="2521"/>
      <c r="CG39" s="2521"/>
      <c r="CH39" s="2521"/>
      <c r="CI39" s="2521"/>
      <c r="CJ39" s="2521"/>
      <c r="CK39" s="2521"/>
      <c r="CL39" s="2521"/>
      <c r="CM39" s="2521"/>
      <c r="CN39" s="2521"/>
      <c r="CO39" s="2521"/>
      <c r="CP39" s="2521"/>
      <c r="CQ39" s="2521"/>
      <c r="CR39" s="2521"/>
      <c r="CS39" s="2521"/>
      <c r="CT39" s="2521"/>
      <c r="CU39" s="2521"/>
      <c r="CV39" s="2521"/>
      <c r="CW39" s="2521"/>
      <c r="CX39" s="2521"/>
      <c r="CY39" s="2521"/>
      <c r="CZ39" s="2521"/>
    </row>
    <row r="40" s="156" customFormat="true" ht="15" customHeight="true" x14ac:dyDescent="0.2">
      <c r="A40" s="2886"/>
      <c r="B40" s="291" t="s">
        <v>49</v>
      </c>
      <c r="C40" s="1201" t="s">
        <v>36</v>
      </c>
      <c r="D40" s="1213" t="s">
        <v>36</v>
      </c>
      <c r="E40" s="1213" t="s">
        <v>36</v>
      </c>
      <c r="F40" s="1213" t="s">
        <v>36</v>
      </c>
      <c r="G40" s="1225" t="s">
        <v>36</v>
      </c>
      <c r="H40" s="1237" t="s">
        <v>36</v>
      </c>
      <c r="I40" s="1213" t="s">
        <v>36</v>
      </c>
      <c r="J40" s="1213" t="s">
        <v>36</v>
      </c>
      <c r="K40" s="1213" t="s">
        <v>36</v>
      </c>
      <c r="L40" s="1249" t="s">
        <v>36</v>
      </c>
      <c r="M40" s="1261" t="s">
        <v>36</v>
      </c>
      <c r="N40" s="1213" t="s">
        <v>36</v>
      </c>
      <c r="O40" s="1213" t="s">
        <v>36</v>
      </c>
      <c r="P40" s="1213" t="s">
        <v>36</v>
      </c>
      <c r="Q40" s="1225" t="s">
        <v>36</v>
      </c>
      <c r="R40" s="1237" t="s">
        <v>36</v>
      </c>
      <c r="S40" s="1213" t="s">
        <v>36</v>
      </c>
      <c r="T40" s="1213" t="s">
        <v>36</v>
      </c>
      <c r="U40" s="1213" t="s">
        <v>36</v>
      </c>
      <c r="V40" s="1213" t="s">
        <v>36</v>
      </c>
      <c r="W40" s="1213" t="s">
        <v>36</v>
      </c>
      <c r="X40" s="1213" t="s">
        <v>36</v>
      </c>
      <c r="Y40" s="1265" t="s">
        <v>36</v>
      </c>
      <c r="Z40" s="1265" t="s">
        <v>36</v>
      </c>
      <c r="AA40" s="1265" t="s">
        <v>36</v>
      </c>
      <c r="AB40" s="1265" t="s">
        <v>36</v>
      </c>
      <c r="AC40" s="2496" t="s">
        <v>36</v>
      </c>
      <c r="AD40" s="2511"/>
      <c r="AE40" s="2511"/>
      <c r="AF40" s="2511"/>
      <c r="AG40" s="2511"/>
      <c r="AH40" s="2511"/>
      <c r="AI40" s="2511"/>
      <c r="AJ40" s="2511"/>
      <c r="AK40" s="2511"/>
      <c r="AL40" s="2511"/>
      <c r="AM40" s="2511"/>
      <c r="AN40" s="2511"/>
      <c r="AO40" s="2511"/>
      <c r="AP40" s="2511"/>
      <c r="AQ40" s="2511"/>
      <c r="AR40" s="2511"/>
      <c r="AS40" s="2511"/>
      <c r="AT40" s="2511"/>
      <c r="AU40" s="2511"/>
      <c r="AV40" s="2511"/>
      <c r="AW40" s="2511"/>
      <c r="AX40" s="2511"/>
      <c r="AY40" s="2511"/>
      <c r="AZ40" s="250"/>
      <c r="BA40" s="2878"/>
      <c r="BB40" s="184" t="s">
        <v>49</v>
      </c>
      <c r="BC40" s="1272" t="s">
        <v>36</v>
      </c>
      <c r="BD40" s="1292" t="s">
        <v>36</v>
      </c>
      <c r="BE40" s="1292" t="s">
        <v>36</v>
      </c>
      <c r="BF40" s="1292" t="s">
        <v>36</v>
      </c>
      <c r="BG40" s="1313" t="s">
        <v>36</v>
      </c>
      <c r="BH40" s="1334" t="s">
        <v>36</v>
      </c>
      <c r="BI40" s="1292" t="s">
        <v>36</v>
      </c>
      <c r="BJ40" s="1292" t="s">
        <v>36</v>
      </c>
      <c r="BK40" s="1292" t="s">
        <v>36</v>
      </c>
      <c r="BL40" s="1313" t="s">
        <v>36</v>
      </c>
      <c r="BM40" s="1334" t="s">
        <v>36</v>
      </c>
      <c r="BN40" s="1292" t="s">
        <v>36</v>
      </c>
      <c r="BO40" s="1292" t="s">
        <v>36</v>
      </c>
      <c r="BP40" s="1292" t="s">
        <v>36</v>
      </c>
      <c r="BQ40" s="1313" t="s">
        <v>36</v>
      </c>
      <c r="BR40" s="1334" t="s">
        <v>36</v>
      </c>
      <c r="BS40" s="1292" t="s">
        <v>36</v>
      </c>
      <c r="BT40" s="1292" t="s">
        <v>36</v>
      </c>
      <c r="BU40" s="1292" t="s">
        <v>36</v>
      </c>
      <c r="BV40" s="1292" t="s">
        <v>36</v>
      </c>
      <c r="BW40" s="1292" t="s">
        <v>36</v>
      </c>
      <c r="BX40" s="1292" t="s">
        <v>36</v>
      </c>
      <c r="BY40" s="1354" t="s">
        <v>36</v>
      </c>
      <c r="BZ40" s="1354" t="s">
        <v>36</v>
      </c>
      <c r="CA40" s="1354" t="s">
        <v>36</v>
      </c>
      <c r="CB40" s="1354" t="s">
        <v>36</v>
      </c>
      <c r="CC40" s="1354" t="s">
        <v>36</v>
      </c>
      <c r="CD40" s="2521"/>
      <c r="CE40" s="2521"/>
      <c r="CF40" s="2521"/>
      <c r="CG40" s="2521"/>
      <c r="CH40" s="2521"/>
      <c r="CI40" s="2521"/>
      <c r="CJ40" s="2521"/>
      <c r="CK40" s="2521"/>
      <c r="CL40" s="2521"/>
      <c r="CM40" s="2521"/>
      <c r="CN40" s="2521"/>
      <c r="CO40" s="2521"/>
      <c r="CP40" s="2521"/>
      <c r="CQ40" s="2521"/>
      <c r="CR40" s="2521"/>
      <c r="CS40" s="2521"/>
      <c r="CT40" s="2521"/>
      <c r="CU40" s="2521"/>
      <c r="CV40" s="2521"/>
      <c r="CW40" s="2521"/>
      <c r="CX40" s="2521"/>
      <c r="CY40" s="2521"/>
      <c r="CZ40" s="2521"/>
    </row>
    <row r="41" s="161" customFormat="true" ht="15" customHeight="true" x14ac:dyDescent="0.2">
      <c r="A41" s="2886" t="s">
        <v>57</v>
      </c>
      <c r="B41" s="1174" t="s">
        <v>50</v>
      </c>
      <c r="C41" s="1024">
        <v>15.333667984751226</v>
      </c>
      <c r="D41" s="1025">
        <v>16.27649885030128</v>
      </c>
      <c r="E41" s="1025">
        <v>15.22125499794544</v>
      </c>
      <c r="F41" s="1025">
        <v>9.6709527599083582</v>
      </c>
      <c r="G41" s="1026">
        <v>4.4133297589722602</v>
      </c>
      <c r="H41" s="1027">
        <v>10.803303441929268</v>
      </c>
      <c r="I41" s="1025">
        <v>8.1481425881304315</v>
      </c>
      <c r="J41" s="1025">
        <v>7.6812566913279507</v>
      </c>
      <c r="K41" s="1025">
        <v>4.5841874898854469</v>
      </c>
      <c r="L41" s="1028">
        <v>1.607011959056825</v>
      </c>
      <c r="M41" s="1029">
        <v>16.012683313515655</v>
      </c>
      <c r="N41" s="1025">
        <v>14.274061990212072</v>
      </c>
      <c r="O41" s="1025">
        <v>19.42227290003801</v>
      </c>
      <c r="P41" s="1025">
        <v>15.183450429352069</v>
      </c>
      <c r="Q41" s="1026">
        <v>10.511590727418065</v>
      </c>
      <c r="R41" s="1027">
        <v>5.1947804260672132</v>
      </c>
      <c r="S41" s="1025">
        <v>19.362855509451467</v>
      </c>
      <c r="T41" s="1025">
        <v>7.8817733990147785</v>
      </c>
      <c r="U41" s="1025">
        <v>22.74756146670925</v>
      </c>
      <c r="V41" s="1025">
        <v>11.780098890072756</v>
      </c>
      <c r="W41" s="1025">
        <v>11.576487476316816</v>
      </c>
      <c r="X41" s="1025">
        <v>6.0609850688694999</v>
      </c>
      <c r="Y41" s="1025">
        <v>4.558095576082116</v>
      </c>
      <c r="Z41" s="1025">
        <v>21.548810399129163</v>
      </c>
      <c r="AA41" s="1025">
        <v>19.104737264508749</v>
      </c>
      <c r="AB41" s="1025">
        <v>5.1801715417433076</v>
      </c>
      <c r="AC41" s="2494">
        <v>2.6215644820295982</v>
      </c>
      <c r="AD41" s="375"/>
      <c r="AE41" s="375"/>
      <c r="AF41" s="375"/>
      <c r="AG41" s="375"/>
      <c r="AH41" s="375"/>
      <c r="AI41" s="375"/>
      <c r="AJ41" s="375"/>
      <c r="AK41" s="375"/>
      <c r="AL41" s="375"/>
      <c r="AM41" s="375"/>
      <c r="AN41" s="375"/>
      <c r="AO41" s="375"/>
      <c r="AP41" s="375"/>
      <c r="AQ41" s="375"/>
      <c r="AR41" s="375"/>
      <c r="AS41" s="375"/>
      <c r="AT41" s="375"/>
      <c r="AU41" s="375"/>
      <c r="AV41" s="375"/>
      <c r="AW41" s="375"/>
      <c r="AX41" s="375"/>
      <c r="AY41" s="375"/>
      <c r="AZ41" s="834"/>
      <c r="BA41" s="2878" t="s">
        <v>57</v>
      </c>
      <c r="BB41" s="184" t="s">
        <v>50</v>
      </c>
      <c r="BC41" s="1272" t="s">
        <v>36</v>
      </c>
      <c r="BD41" s="1292" t="s">
        <v>36</v>
      </c>
      <c r="BE41" s="1292" t="s">
        <v>36</v>
      </c>
      <c r="BF41" s="1292" t="s">
        <v>36</v>
      </c>
      <c r="BG41" s="1313" t="s">
        <v>36</v>
      </c>
      <c r="BH41" s="1334" t="s">
        <v>36</v>
      </c>
      <c r="BI41" s="1292" t="s">
        <v>36</v>
      </c>
      <c r="BJ41" s="1292" t="s">
        <v>36</v>
      </c>
      <c r="BK41" s="1292" t="s">
        <v>36</v>
      </c>
      <c r="BL41" s="1313" t="s">
        <v>36</v>
      </c>
      <c r="BM41" s="1334" t="s">
        <v>36</v>
      </c>
      <c r="BN41" s="1292" t="s">
        <v>36</v>
      </c>
      <c r="BO41" s="1292" t="s">
        <v>36</v>
      </c>
      <c r="BP41" s="1292" t="s">
        <v>36</v>
      </c>
      <c r="BQ41" s="1313" t="s">
        <v>36</v>
      </c>
      <c r="BR41" s="1334" t="s">
        <v>36</v>
      </c>
      <c r="BS41" s="1292" t="s">
        <v>36</v>
      </c>
      <c r="BT41" s="1292" t="s">
        <v>36</v>
      </c>
      <c r="BU41" s="1292" t="s">
        <v>36</v>
      </c>
      <c r="BV41" s="1292" t="s">
        <v>36</v>
      </c>
      <c r="BW41" s="1292" t="s">
        <v>36</v>
      </c>
      <c r="BX41" s="1292" t="s">
        <v>36</v>
      </c>
      <c r="BY41" s="1354" t="s">
        <v>36</v>
      </c>
      <c r="BZ41" s="1354" t="s">
        <v>36</v>
      </c>
      <c r="CA41" s="1354" t="s">
        <v>36</v>
      </c>
      <c r="CB41" s="1354" t="s">
        <v>36</v>
      </c>
      <c r="CC41" s="1354" t="s">
        <v>36</v>
      </c>
      <c r="CD41" s="2521"/>
      <c r="CE41" s="2521"/>
      <c r="CF41" s="2521"/>
      <c r="CG41" s="2521"/>
      <c r="CH41" s="2521"/>
      <c r="CI41" s="2521"/>
      <c r="CJ41" s="2521"/>
      <c r="CK41" s="2521"/>
      <c r="CL41" s="2521"/>
      <c r="CM41" s="2521"/>
      <c r="CN41" s="2521"/>
      <c r="CO41" s="2521"/>
      <c r="CP41" s="2521"/>
      <c r="CQ41" s="2521"/>
      <c r="CR41" s="2521"/>
      <c r="CS41" s="2521"/>
      <c r="CT41" s="2521"/>
      <c r="CU41" s="2521"/>
      <c r="CV41" s="2521"/>
      <c r="CW41" s="2521"/>
      <c r="CX41" s="2521"/>
      <c r="CY41" s="2521"/>
      <c r="CZ41" s="2521"/>
    </row>
    <row r="42" s="161" customFormat="true" ht="15" customHeight="true" x14ac:dyDescent="0.2">
      <c r="A42" s="2886"/>
      <c r="B42" s="1174" t="s">
        <v>49</v>
      </c>
      <c r="C42" s="1024">
        <v>84.66633201524877</v>
      </c>
      <c r="D42" s="1025">
        <v>83.72350114969872</v>
      </c>
      <c r="E42" s="1025">
        <v>84.778745002054563</v>
      </c>
      <c r="F42" s="1025">
        <v>90.32904724009164</v>
      </c>
      <c r="G42" s="1026">
        <v>95.586670241027733</v>
      </c>
      <c r="H42" s="1027">
        <v>89.196696558070727</v>
      </c>
      <c r="I42" s="1025">
        <v>91.85185741186956</v>
      </c>
      <c r="J42" s="1025">
        <v>92.31874330867204</v>
      </c>
      <c r="K42" s="1025">
        <v>95.415812510114549</v>
      </c>
      <c r="L42" s="1028">
        <v>98.39298804094318</v>
      </c>
      <c r="M42" s="1029">
        <v>83.987316686484348</v>
      </c>
      <c r="N42" s="1025">
        <v>85.725938009787924</v>
      </c>
      <c r="O42" s="1025">
        <v>80.57772709996199</v>
      </c>
      <c r="P42" s="1025">
        <v>84.816549570647936</v>
      </c>
      <c r="Q42" s="1026">
        <v>89.488409272581933</v>
      </c>
      <c r="R42" s="1027">
        <v>94.805219573932789</v>
      </c>
      <c r="S42" s="1025">
        <v>80.637144490548536</v>
      </c>
      <c r="T42" s="1025">
        <v>92.118226600985224</v>
      </c>
      <c r="U42" s="1025">
        <v>77.252438533290743</v>
      </c>
      <c r="V42" s="1025">
        <v>88.21990110992725</v>
      </c>
      <c r="W42" s="1025">
        <v>88.423512523683172</v>
      </c>
      <c r="X42" s="1025">
        <v>93.939014931130501</v>
      </c>
      <c r="Y42" s="1025">
        <v>95.441904423917876</v>
      </c>
      <c r="Z42" s="1025">
        <v>78.451189600870848</v>
      </c>
      <c r="AA42" s="1025">
        <v>80.895262735491244</v>
      </c>
      <c r="AB42" s="1025">
        <v>94.819828458256694</v>
      </c>
      <c r="AC42" s="2494">
        <v>97.378435517970402</v>
      </c>
      <c r="AD42" s="375"/>
      <c r="AE42" s="375"/>
      <c r="AF42" s="375"/>
      <c r="AG42" s="375"/>
      <c r="AH42" s="375"/>
      <c r="AI42" s="375"/>
      <c r="AJ42" s="375"/>
      <c r="AK42" s="375"/>
      <c r="AL42" s="375"/>
      <c r="AM42" s="375"/>
      <c r="AN42" s="375"/>
      <c r="AO42" s="375"/>
      <c r="AP42" s="375"/>
      <c r="AQ42" s="375"/>
      <c r="AR42" s="375"/>
      <c r="AS42" s="375"/>
      <c r="AT42" s="375"/>
      <c r="AU42" s="375"/>
      <c r="AV42" s="375"/>
      <c r="AW42" s="375"/>
      <c r="AX42" s="375"/>
      <c r="AY42" s="375"/>
      <c r="AZ42" s="834"/>
      <c r="BA42" s="2878"/>
      <c r="BB42" s="184" t="s">
        <v>49</v>
      </c>
      <c r="BC42" s="1272" t="s">
        <v>36</v>
      </c>
      <c r="BD42" s="1292" t="s">
        <v>36</v>
      </c>
      <c r="BE42" s="1292" t="s">
        <v>36</v>
      </c>
      <c r="BF42" s="1292" t="s">
        <v>36</v>
      </c>
      <c r="BG42" s="1313" t="s">
        <v>36</v>
      </c>
      <c r="BH42" s="1334" t="s">
        <v>36</v>
      </c>
      <c r="BI42" s="1292" t="s">
        <v>36</v>
      </c>
      <c r="BJ42" s="1292" t="s">
        <v>36</v>
      </c>
      <c r="BK42" s="1292" t="s">
        <v>36</v>
      </c>
      <c r="BL42" s="1313" t="s">
        <v>36</v>
      </c>
      <c r="BM42" s="1334" t="s">
        <v>36</v>
      </c>
      <c r="BN42" s="1292" t="s">
        <v>36</v>
      </c>
      <c r="BO42" s="1292" t="s">
        <v>36</v>
      </c>
      <c r="BP42" s="1292" t="s">
        <v>36</v>
      </c>
      <c r="BQ42" s="1313" t="s">
        <v>36</v>
      </c>
      <c r="BR42" s="1334" t="s">
        <v>36</v>
      </c>
      <c r="BS42" s="1292" t="s">
        <v>36</v>
      </c>
      <c r="BT42" s="1292" t="s">
        <v>36</v>
      </c>
      <c r="BU42" s="1292" t="s">
        <v>36</v>
      </c>
      <c r="BV42" s="1292" t="s">
        <v>36</v>
      </c>
      <c r="BW42" s="1292" t="s">
        <v>36</v>
      </c>
      <c r="BX42" s="1292" t="s">
        <v>36</v>
      </c>
      <c r="BY42" s="1354" t="s">
        <v>36</v>
      </c>
      <c r="BZ42" s="1354" t="s">
        <v>36</v>
      </c>
      <c r="CA42" s="1354" t="s">
        <v>36</v>
      </c>
      <c r="CB42" s="1354" t="s">
        <v>36</v>
      </c>
      <c r="CC42" s="1354" t="s">
        <v>36</v>
      </c>
      <c r="CD42" s="2521"/>
      <c r="CE42" s="2521"/>
      <c r="CF42" s="2521"/>
      <c r="CG42" s="2521"/>
      <c r="CH42" s="2521"/>
      <c r="CI42" s="2521"/>
      <c r="CJ42" s="2521"/>
      <c r="CK42" s="2521"/>
      <c r="CL42" s="2521"/>
      <c r="CM42" s="2521"/>
      <c r="CN42" s="2521"/>
      <c r="CO42" s="2521"/>
      <c r="CP42" s="2521"/>
      <c r="CQ42" s="2521"/>
      <c r="CR42" s="2521"/>
      <c r="CS42" s="2521"/>
      <c r="CT42" s="2521"/>
      <c r="CU42" s="2521"/>
      <c r="CV42" s="2521"/>
      <c r="CW42" s="2521"/>
      <c r="CX42" s="2521"/>
      <c r="CY42" s="2521"/>
      <c r="CZ42" s="2521"/>
    </row>
    <row r="43" s="161" customFormat="true" ht="15" customHeight="true" x14ac:dyDescent="0.2">
      <c r="A43" s="2886" t="s">
        <v>54</v>
      </c>
      <c r="B43" s="1174" t="s">
        <v>50</v>
      </c>
      <c r="C43" s="1202" t="s">
        <v>36</v>
      </c>
      <c r="D43" s="1214" t="s">
        <v>36</v>
      </c>
      <c r="E43" s="1214" t="s">
        <v>36</v>
      </c>
      <c r="F43" s="1214" t="s">
        <v>36</v>
      </c>
      <c r="G43" s="1226" t="s">
        <v>36</v>
      </c>
      <c r="H43" s="1238" t="s">
        <v>36</v>
      </c>
      <c r="I43" s="1214" t="s">
        <v>36</v>
      </c>
      <c r="J43" s="1214" t="s">
        <v>36</v>
      </c>
      <c r="K43" s="1214" t="s">
        <v>36</v>
      </c>
      <c r="L43" s="1250" t="s">
        <v>36</v>
      </c>
      <c r="M43" s="1202" t="s">
        <v>36</v>
      </c>
      <c r="N43" s="1214" t="s">
        <v>36</v>
      </c>
      <c r="O43" s="1214" t="s">
        <v>36</v>
      </c>
      <c r="P43" s="1214" t="s">
        <v>36</v>
      </c>
      <c r="Q43" s="1226" t="s">
        <v>36</v>
      </c>
      <c r="R43" s="1238" t="s">
        <v>36</v>
      </c>
      <c r="S43" s="1214" t="s">
        <v>36</v>
      </c>
      <c r="T43" s="1214" t="s">
        <v>36</v>
      </c>
      <c r="U43" s="1214" t="s">
        <v>36</v>
      </c>
      <c r="V43" s="1214" t="s">
        <v>36</v>
      </c>
      <c r="W43" s="1214" t="s">
        <v>36</v>
      </c>
      <c r="X43" s="1214" t="s">
        <v>36</v>
      </c>
      <c r="Y43" s="1214" t="s">
        <v>36</v>
      </c>
      <c r="Z43" s="1214" t="s">
        <v>36</v>
      </c>
      <c r="AA43" s="1214" t="s">
        <v>36</v>
      </c>
      <c r="AB43" s="1214" t="s">
        <v>36</v>
      </c>
      <c r="AC43" s="1250" t="s">
        <v>36</v>
      </c>
      <c r="AD43" s="375"/>
      <c r="AE43" s="375"/>
      <c r="AF43" s="375"/>
      <c r="AG43" s="375"/>
      <c r="AH43" s="375"/>
      <c r="AI43" s="375"/>
      <c r="AJ43" s="375"/>
      <c r="AK43" s="375"/>
      <c r="AL43" s="375"/>
      <c r="AM43" s="375"/>
      <c r="AN43" s="375"/>
      <c r="AO43" s="375"/>
      <c r="AP43" s="375"/>
      <c r="AQ43" s="375"/>
      <c r="AR43" s="375"/>
      <c r="AS43" s="375"/>
      <c r="AT43" s="375"/>
      <c r="AU43" s="375"/>
      <c r="AV43" s="375"/>
      <c r="AW43" s="375"/>
      <c r="AX43" s="375"/>
      <c r="AY43" s="375"/>
      <c r="AZ43" s="834"/>
      <c r="BA43" s="2878" t="s">
        <v>54</v>
      </c>
      <c r="BB43" s="184" t="s">
        <v>50</v>
      </c>
      <c r="BC43" s="1272" t="s">
        <v>36</v>
      </c>
      <c r="BD43" s="1292" t="s">
        <v>36</v>
      </c>
      <c r="BE43" s="1292" t="s">
        <v>36</v>
      </c>
      <c r="BF43" s="1292" t="s">
        <v>36</v>
      </c>
      <c r="BG43" s="1313" t="s">
        <v>36</v>
      </c>
      <c r="BH43" s="1334" t="s">
        <v>36</v>
      </c>
      <c r="BI43" s="1292" t="s">
        <v>36</v>
      </c>
      <c r="BJ43" s="1292" t="s">
        <v>36</v>
      </c>
      <c r="BK43" s="1292" t="s">
        <v>36</v>
      </c>
      <c r="BL43" s="1313" t="s">
        <v>36</v>
      </c>
      <c r="BM43" s="1334" t="s">
        <v>36</v>
      </c>
      <c r="BN43" s="1292" t="s">
        <v>36</v>
      </c>
      <c r="BO43" s="1292" t="s">
        <v>36</v>
      </c>
      <c r="BP43" s="1292" t="s">
        <v>36</v>
      </c>
      <c r="BQ43" s="1313" t="s">
        <v>36</v>
      </c>
      <c r="BR43" s="1334" t="s">
        <v>36</v>
      </c>
      <c r="BS43" s="1292" t="s">
        <v>36</v>
      </c>
      <c r="BT43" s="1292" t="s">
        <v>36</v>
      </c>
      <c r="BU43" s="1292" t="s">
        <v>36</v>
      </c>
      <c r="BV43" s="1292" t="s">
        <v>36</v>
      </c>
      <c r="BW43" s="1292" t="s">
        <v>36</v>
      </c>
      <c r="BX43" s="1292" t="s">
        <v>36</v>
      </c>
      <c r="BY43" s="1354" t="s">
        <v>36</v>
      </c>
      <c r="BZ43" s="1354" t="s">
        <v>36</v>
      </c>
      <c r="CA43" s="1354" t="s">
        <v>36</v>
      </c>
      <c r="CB43" s="1354" t="s">
        <v>36</v>
      </c>
      <c r="CC43" s="1354" t="s">
        <v>36</v>
      </c>
      <c r="CD43" s="2521"/>
      <c r="CE43" s="2521"/>
      <c r="CF43" s="2521"/>
      <c r="CG43" s="2521"/>
      <c r="CH43" s="2521"/>
      <c r="CI43" s="2521"/>
      <c r="CJ43" s="2521"/>
      <c r="CK43" s="2521"/>
      <c r="CL43" s="2521"/>
      <c r="CM43" s="2521"/>
      <c r="CN43" s="2521"/>
      <c r="CO43" s="2521"/>
      <c r="CP43" s="2521"/>
      <c r="CQ43" s="2521"/>
      <c r="CR43" s="2521"/>
      <c r="CS43" s="2521"/>
      <c r="CT43" s="2521"/>
      <c r="CU43" s="2521"/>
      <c r="CV43" s="2521"/>
      <c r="CW43" s="2521"/>
      <c r="CX43" s="2521"/>
      <c r="CY43" s="2521"/>
      <c r="CZ43" s="2521"/>
    </row>
    <row r="44" s="161" customFormat="true" ht="15" customHeight="true" x14ac:dyDescent="0.2">
      <c r="A44" s="2886"/>
      <c r="B44" s="1174" t="s">
        <v>49</v>
      </c>
      <c r="C44" s="1202" t="s">
        <v>36</v>
      </c>
      <c r="D44" s="1214" t="s">
        <v>36</v>
      </c>
      <c r="E44" s="1214" t="s">
        <v>36</v>
      </c>
      <c r="F44" s="1214" t="s">
        <v>36</v>
      </c>
      <c r="G44" s="1226" t="s">
        <v>36</v>
      </c>
      <c r="H44" s="1238" t="s">
        <v>36</v>
      </c>
      <c r="I44" s="1214" t="s">
        <v>36</v>
      </c>
      <c r="J44" s="1214" t="s">
        <v>36</v>
      </c>
      <c r="K44" s="1214" t="s">
        <v>36</v>
      </c>
      <c r="L44" s="1250" t="s">
        <v>36</v>
      </c>
      <c r="M44" s="1202" t="s">
        <v>36</v>
      </c>
      <c r="N44" s="1214" t="s">
        <v>36</v>
      </c>
      <c r="O44" s="1214" t="s">
        <v>36</v>
      </c>
      <c r="P44" s="1214" t="s">
        <v>36</v>
      </c>
      <c r="Q44" s="1226" t="s">
        <v>36</v>
      </c>
      <c r="R44" s="1238" t="s">
        <v>36</v>
      </c>
      <c r="S44" s="1214" t="s">
        <v>36</v>
      </c>
      <c r="T44" s="1214" t="s">
        <v>36</v>
      </c>
      <c r="U44" s="1214" t="s">
        <v>36</v>
      </c>
      <c r="V44" s="1214" t="s">
        <v>36</v>
      </c>
      <c r="W44" s="1214" t="s">
        <v>36</v>
      </c>
      <c r="X44" s="1214" t="s">
        <v>36</v>
      </c>
      <c r="Y44" s="1214" t="s">
        <v>36</v>
      </c>
      <c r="Z44" s="1214" t="s">
        <v>36</v>
      </c>
      <c r="AA44" s="1214" t="s">
        <v>36</v>
      </c>
      <c r="AB44" s="1214" t="s">
        <v>36</v>
      </c>
      <c r="AC44" s="1250" t="s">
        <v>36</v>
      </c>
      <c r="AD44" s="375"/>
      <c r="AE44" s="375"/>
      <c r="AF44" s="375"/>
      <c r="AG44" s="375"/>
      <c r="AH44" s="375"/>
      <c r="AI44" s="375"/>
      <c r="AJ44" s="375"/>
      <c r="AK44" s="375"/>
      <c r="AL44" s="375"/>
      <c r="AM44" s="375"/>
      <c r="AN44" s="375"/>
      <c r="AO44" s="375"/>
      <c r="AP44" s="375"/>
      <c r="AQ44" s="375"/>
      <c r="AR44" s="375"/>
      <c r="AS44" s="375"/>
      <c r="AT44" s="375"/>
      <c r="AU44" s="375"/>
      <c r="AV44" s="375"/>
      <c r="AW44" s="375"/>
      <c r="AX44" s="375"/>
      <c r="AY44" s="375"/>
      <c r="AZ44" s="834"/>
      <c r="BA44" s="2878"/>
      <c r="BB44" s="184" t="s">
        <v>49</v>
      </c>
      <c r="BC44" s="1272" t="s">
        <v>36</v>
      </c>
      <c r="BD44" s="1292" t="s">
        <v>36</v>
      </c>
      <c r="BE44" s="1292" t="s">
        <v>36</v>
      </c>
      <c r="BF44" s="1292" t="s">
        <v>36</v>
      </c>
      <c r="BG44" s="1313" t="s">
        <v>36</v>
      </c>
      <c r="BH44" s="1334" t="s">
        <v>36</v>
      </c>
      <c r="BI44" s="1292" t="s">
        <v>36</v>
      </c>
      <c r="BJ44" s="1292" t="s">
        <v>36</v>
      </c>
      <c r="BK44" s="1292" t="s">
        <v>36</v>
      </c>
      <c r="BL44" s="1313" t="s">
        <v>36</v>
      </c>
      <c r="BM44" s="1334" t="s">
        <v>36</v>
      </c>
      <c r="BN44" s="1292" t="s">
        <v>36</v>
      </c>
      <c r="BO44" s="1292" t="s">
        <v>36</v>
      </c>
      <c r="BP44" s="1292" t="s">
        <v>36</v>
      </c>
      <c r="BQ44" s="1313" t="s">
        <v>36</v>
      </c>
      <c r="BR44" s="1334" t="s">
        <v>36</v>
      </c>
      <c r="BS44" s="1292" t="s">
        <v>36</v>
      </c>
      <c r="BT44" s="1292" t="s">
        <v>36</v>
      </c>
      <c r="BU44" s="1292" t="s">
        <v>36</v>
      </c>
      <c r="BV44" s="1292" t="s">
        <v>36</v>
      </c>
      <c r="BW44" s="1292" t="s">
        <v>36</v>
      </c>
      <c r="BX44" s="1292" t="s">
        <v>36</v>
      </c>
      <c r="BY44" s="1354" t="s">
        <v>36</v>
      </c>
      <c r="BZ44" s="1354" t="s">
        <v>36</v>
      </c>
      <c r="CA44" s="1354" t="s">
        <v>36</v>
      </c>
      <c r="CB44" s="1354" t="s">
        <v>36</v>
      </c>
      <c r="CC44" s="1354" t="s">
        <v>36</v>
      </c>
      <c r="CD44" s="2521"/>
      <c r="CE44" s="2521"/>
      <c r="CF44" s="2521"/>
      <c r="CG44" s="2521"/>
      <c r="CH44" s="2521"/>
      <c r="CI44" s="2521"/>
      <c r="CJ44" s="2521"/>
      <c r="CK44" s="2521"/>
      <c r="CL44" s="2521"/>
      <c r="CM44" s="2521"/>
      <c r="CN44" s="2521"/>
      <c r="CO44" s="2521"/>
      <c r="CP44" s="2521"/>
      <c r="CQ44" s="2521"/>
      <c r="CR44" s="2521"/>
      <c r="CS44" s="2521"/>
      <c r="CT44" s="2521"/>
      <c r="CU44" s="2521"/>
      <c r="CV44" s="2521"/>
      <c r="CW44" s="2521"/>
      <c r="CX44" s="2521"/>
      <c r="CY44" s="2521"/>
      <c r="CZ44" s="2521"/>
    </row>
    <row r="45" s="161" customFormat="true" ht="15" customHeight="true" x14ac:dyDescent="0.2">
      <c r="A45" s="2886" t="s">
        <v>53</v>
      </c>
      <c r="B45" s="1174" t="s">
        <v>50</v>
      </c>
      <c r="C45" s="1202" t="s">
        <v>36</v>
      </c>
      <c r="D45" s="1214" t="s">
        <v>36</v>
      </c>
      <c r="E45" s="1214" t="s">
        <v>36</v>
      </c>
      <c r="F45" s="1214" t="s">
        <v>36</v>
      </c>
      <c r="G45" s="1226" t="s">
        <v>36</v>
      </c>
      <c r="H45" s="1238" t="s">
        <v>36</v>
      </c>
      <c r="I45" s="1214" t="s">
        <v>36</v>
      </c>
      <c r="J45" s="1214" t="s">
        <v>36</v>
      </c>
      <c r="K45" s="1214" t="s">
        <v>36</v>
      </c>
      <c r="L45" s="1250" t="s">
        <v>36</v>
      </c>
      <c r="M45" s="1202" t="s">
        <v>36</v>
      </c>
      <c r="N45" s="1214" t="s">
        <v>36</v>
      </c>
      <c r="O45" s="1214" t="s">
        <v>36</v>
      </c>
      <c r="P45" s="1214" t="s">
        <v>36</v>
      </c>
      <c r="Q45" s="1226" t="s">
        <v>36</v>
      </c>
      <c r="R45" s="1238" t="s">
        <v>36</v>
      </c>
      <c r="S45" s="1214" t="s">
        <v>36</v>
      </c>
      <c r="T45" s="1214" t="s">
        <v>36</v>
      </c>
      <c r="U45" s="1214" t="s">
        <v>36</v>
      </c>
      <c r="V45" s="1214" t="s">
        <v>36</v>
      </c>
      <c r="W45" s="1214" t="s">
        <v>36</v>
      </c>
      <c r="X45" s="1214" t="s">
        <v>36</v>
      </c>
      <c r="Y45" s="1214" t="s">
        <v>36</v>
      </c>
      <c r="Z45" s="1214" t="s">
        <v>36</v>
      </c>
      <c r="AA45" s="1214" t="s">
        <v>36</v>
      </c>
      <c r="AB45" s="1214" t="s">
        <v>36</v>
      </c>
      <c r="AC45" s="1250" t="s">
        <v>36</v>
      </c>
      <c r="AD45" s="375"/>
      <c r="AE45" s="375"/>
      <c r="AF45" s="375"/>
      <c r="AG45" s="375"/>
      <c r="AH45" s="375"/>
      <c r="AI45" s="375"/>
      <c r="AJ45" s="375"/>
      <c r="AK45" s="375"/>
      <c r="AL45" s="375"/>
      <c r="AM45" s="375"/>
      <c r="AN45" s="375"/>
      <c r="AO45" s="375"/>
      <c r="AP45" s="375"/>
      <c r="AQ45" s="375"/>
      <c r="AR45" s="375"/>
      <c r="AS45" s="375"/>
      <c r="AT45" s="375"/>
      <c r="AU45" s="375"/>
      <c r="AV45" s="375"/>
      <c r="AW45" s="375"/>
      <c r="AX45" s="375"/>
      <c r="AY45" s="375"/>
      <c r="AZ45" s="834"/>
      <c r="BA45" s="2878" t="s">
        <v>53</v>
      </c>
      <c r="BB45" s="184" t="s">
        <v>50</v>
      </c>
      <c r="BC45" s="1272" t="s">
        <v>36</v>
      </c>
      <c r="BD45" s="1292" t="s">
        <v>36</v>
      </c>
      <c r="BE45" s="1292" t="s">
        <v>36</v>
      </c>
      <c r="BF45" s="1292" t="s">
        <v>36</v>
      </c>
      <c r="BG45" s="1313" t="s">
        <v>36</v>
      </c>
      <c r="BH45" s="1334" t="s">
        <v>36</v>
      </c>
      <c r="BI45" s="1292" t="s">
        <v>36</v>
      </c>
      <c r="BJ45" s="1292" t="s">
        <v>36</v>
      </c>
      <c r="BK45" s="1292" t="s">
        <v>36</v>
      </c>
      <c r="BL45" s="1313" t="s">
        <v>36</v>
      </c>
      <c r="BM45" s="1334" t="s">
        <v>36</v>
      </c>
      <c r="BN45" s="1292" t="s">
        <v>36</v>
      </c>
      <c r="BO45" s="1292" t="s">
        <v>36</v>
      </c>
      <c r="BP45" s="1292" t="s">
        <v>36</v>
      </c>
      <c r="BQ45" s="1313" t="s">
        <v>36</v>
      </c>
      <c r="BR45" s="1334" t="s">
        <v>36</v>
      </c>
      <c r="BS45" s="1292" t="s">
        <v>36</v>
      </c>
      <c r="BT45" s="1292" t="s">
        <v>36</v>
      </c>
      <c r="BU45" s="1292" t="s">
        <v>36</v>
      </c>
      <c r="BV45" s="1292" t="s">
        <v>36</v>
      </c>
      <c r="BW45" s="1292" t="s">
        <v>36</v>
      </c>
      <c r="BX45" s="1292" t="s">
        <v>36</v>
      </c>
      <c r="BY45" s="1354" t="s">
        <v>36</v>
      </c>
      <c r="BZ45" s="1354" t="s">
        <v>36</v>
      </c>
      <c r="CA45" s="1354" t="s">
        <v>36</v>
      </c>
      <c r="CB45" s="1354" t="s">
        <v>36</v>
      </c>
      <c r="CC45" s="1354" t="s">
        <v>36</v>
      </c>
      <c r="CD45" s="2521"/>
      <c r="CE45" s="2521"/>
      <c r="CF45" s="2521"/>
      <c r="CG45" s="2521"/>
      <c r="CH45" s="2521"/>
      <c r="CI45" s="2521"/>
      <c r="CJ45" s="2521"/>
      <c r="CK45" s="2521"/>
      <c r="CL45" s="2521"/>
      <c r="CM45" s="2521"/>
      <c r="CN45" s="2521"/>
      <c r="CO45" s="2521"/>
      <c r="CP45" s="2521"/>
      <c r="CQ45" s="2521"/>
      <c r="CR45" s="2521"/>
      <c r="CS45" s="2521"/>
      <c r="CT45" s="2521"/>
      <c r="CU45" s="2521"/>
      <c r="CV45" s="2521"/>
      <c r="CW45" s="2521"/>
      <c r="CX45" s="2521"/>
      <c r="CY45" s="2521"/>
      <c r="CZ45" s="2521"/>
    </row>
    <row r="46" s="161" customFormat="true" ht="15" customHeight="true" x14ac:dyDescent="0.2">
      <c r="A46" s="2886"/>
      <c r="B46" s="1174" t="s">
        <v>49</v>
      </c>
      <c r="C46" s="1202" t="s">
        <v>36</v>
      </c>
      <c r="D46" s="1214" t="s">
        <v>36</v>
      </c>
      <c r="E46" s="1214" t="s">
        <v>36</v>
      </c>
      <c r="F46" s="1214" t="s">
        <v>36</v>
      </c>
      <c r="G46" s="1226" t="s">
        <v>36</v>
      </c>
      <c r="H46" s="1238" t="s">
        <v>36</v>
      </c>
      <c r="I46" s="1214" t="s">
        <v>36</v>
      </c>
      <c r="J46" s="1214" t="s">
        <v>36</v>
      </c>
      <c r="K46" s="1214" t="s">
        <v>36</v>
      </c>
      <c r="L46" s="1250" t="s">
        <v>36</v>
      </c>
      <c r="M46" s="1202" t="s">
        <v>36</v>
      </c>
      <c r="N46" s="1214" t="s">
        <v>36</v>
      </c>
      <c r="O46" s="1214" t="s">
        <v>36</v>
      </c>
      <c r="P46" s="1214" t="s">
        <v>36</v>
      </c>
      <c r="Q46" s="1226" t="s">
        <v>36</v>
      </c>
      <c r="R46" s="1238" t="s">
        <v>36</v>
      </c>
      <c r="S46" s="1214" t="s">
        <v>36</v>
      </c>
      <c r="T46" s="1214" t="s">
        <v>36</v>
      </c>
      <c r="U46" s="1214" t="s">
        <v>36</v>
      </c>
      <c r="V46" s="1214" t="s">
        <v>36</v>
      </c>
      <c r="W46" s="1214" t="s">
        <v>36</v>
      </c>
      <c r="X46" s="1214" t="s">
        <v>36</v>
      </c>
      <c r="Y46" s="1214" t="s">
        <v>36</v>
      </c>
      <c r="Z46" s="1214" t="s">
        <v>36</v>
      </c>
      <c r="AA46" s="1214" t="s">
        <v>36</v>
      </c>
      <c r="AB46" s="1214" t="s">
        <v>36</v>
      </c>
      <c r="AC46" s="1250" t="s">
        <v>36</v>
      </c>
      <c r="AD46" s="375"/>
      <c r="AE46" s="375"/>
      <c r="AF46" s="375"/>
      <c r="AG46" s="375"/>
      <c r="AH46" s="375"/>
      <c r="AI46" s="375"/>
      <c r="AJ46" s="375"/>
      <c r="AK46" s="375"/>
      <c r="AL46" s="375"/>
      <c r="AM46" s="375"/>
      <c r="AN46" s="375"/>
      <c r="AO46" s="375"/>
      <c r="AP46" s="375"/>
      <c r="AQ46" s="375"/>
      <c r="AR46" s="375"/>
      <c r="AS46" s="375"/>
      <c r="AT46" s="375"/>
      <c r="AU46" s="375"/>
      <c r="AV46" s="375"/>
      <c r="AW46" s="375"/>
      <c r="AX46" s="375"/>
      <c r="AY46" s="375"/>
      <c r="AZ46" s="834"/>
      <c r="BA46" s="2878"/>
      <c r="BB46" s="184" t="s">
        <v>49</v>
      </c>
      <c r="BC46" s="1272" t="s">
        <v>36</v>
      </c>
      <c r="BD46" s="1292" t="s">
        <v>36</v>
      </c>
      <c r="BE46" s="1292" t="s">
        <v>36</v>
      </c>
      <c r="BF46" s="1292" t="s">
        <v>36</v>
      </c>
      <c r="BG46" s="1313" t="s">
        <v>36</v>
      </c>
      <c r="BH46" s="1334" t="s">
        <v>36</v>
      </c>
      <c r="BI46" s="1292" t="s">
        <v>36</v>
      </c>
      <c r="BJ46" s="1292" t="s">
        <v>36</v>
      </c>
      <c r="BK46" s="1292" t="s">
        <v>36</v>
      </c>
      <c r="BL46" s="1313" t="s">
        <v>36</v>
      </c>
      <c r="BM46" s="1334" t="s">
        <v>36</v>
      </c>
      <c r="BN46" s="1292" t="s">
        <v>36</v>
      </c>
      <c r="BO46" s="1292" t="s">
        <v>36</v>
      </c>
      <c r="BP46" s="1292" t="s">
        <v>36</v>
      </c>
      <c r="BQ46" s="1313" t="s">
        <v>36</v>
      </c>
      <c r="BR46" s="1334" t="s">
        <v>36</v>
      </c>
      <c r="BS46" s="1292" t="s">
        <v>36</v>
      </c>
      <c r="BT46" s="1292" t="s">
        <v>36</v>
      </c>
      <c r="BU46" s="1292" t="s">
        <v>36</v>
      </c>
      <c r="BV46" s="1292" t="s">
        <v>36</v>
      </c>
      <c r="BW46" s="1292" t="s">
        <v>36</v>
      </c>
      <c r="BX46" s="1292" t="s">
        <v>36</v>
      </c>
      <c r="BY46" s="1354" t="s">
        <v>36</v>
      </c>
      <c r="BZ46" s="1354" t="s">
        <v>36</v>
      </c>
      <c r="CA46" s="1354" t="s">
        <v>36</v>
      </c>
      <c r="CB46" s="1354" t="s">
        <v>36</v>
      </c>
      <c r="CC46" s="1354" t="s">
        <v>36</v>
      </c>
      <c r="CD46" s="2521"/>
      <c r="CE46" s="2521"/>
      <c r="CF46" s="2521"/>
      <c r="CG46" s="2521"/>
      <c r="CH46" s="2521"/>
      <c r="CI46" s="2521"/>
      <c r="CJ46" s="2521"/>
      <c r="CK46" s="2521"/>
      <c r="CL46" s="2521"/>
      <c r="CM46" s="2521"/>
      <c r="CN46" s="2521"/>
      <c r="CO46" s="2521"/>
      <c r="CP46" s="2521"/>
      <c r="CQ46" s="2521"/>
      <c r="CR46" s="2521"/>
      <c r="CS46" s="2521"/>
      <c r="CT46" s="2521"/>
      <c r="CU46" s="2521"/>
      <c r="CV46" s="2521"/>
      <c r="CW46" s="2521"/>
      <c r="CX46" s="2521"/>
      <c r="CY46" s="2521"/>
      <c r="CZ46" s="2521"/>
    </row>
    <row r="47" s="156" customFormat="true" ht="15" customHeight="true" x14ac:dyDescent="0.2">
      <c r="A47" s="2886" t="s">
        <v>103</v>
      </c>
      <c r="B47" s="292" t="s">
        <v>102</v>
      </c>
      <c r="C47" s="1201" t="s">
        <v>36</v>
      </c>
      <c r="D47" s="1213" t="s">
        <v>36</v>
      </c>
      <c r="E47" s="1213" t="s">
        <v>36</v>
      </c>
      <c r="F47" s="1213" t="s">
        <v>36</v>
      </c>
      <c r="G47" s="1225" t="s">
        <v>36</v>
      </c>
      <c r="H47" s="1237" t="s">
        <v>36</v>
      </c>
      <c r="I47" s="1213" t="s">
        <v>36</v>
      </c>
      <c r="J47" s="1213" t="s">
        <v>36</v>
      </c>
      <c r="K47" s="1213" t="s">
        <v>36</v>
      </c>
      <c r="L47" s="1249" t="s">
        <v>36</v>
      </c>
      <c r="M47" s="1261" t="s">
        <v>36</v>
      </c>
      <c r="N47" s="1213" t="s">
        <v>36</v>
      </c>
      <c r="O47" s="1213" t="s">
        <v>36</v>
      </c>
      <c r="P47" s="1213" t="s">
        <v>36</v>
      </c>
      <c r="Q47" s="1225" t="s">
        <v>36</v>
      </c>
      <c r="R47" s="1237" t="s">
        <v>36</v>
      </c>
      <c r="S47" s="1213" t="s">
        <v>36</v>
      </c>
      <c r="T47" s="1213" t="s">
        <v>36</v>
      </c>
      <c r="U47" s="1213" t="s">
        <v>36</v>
      </c>
      <c r="V47" s="1213" t="s">
        <v>36</v>
      </c>
      <c r="W47" s="1213" t="s">
        <v>36</v>
      </c>
      <c r="X47" s="1213" t="s">
        <v>36</v>
      </c>
      <c r="Y47" s="1265" t="s">
        <v>36</v>
      </c>
      <c r="Z47" s="1265" t="s">
        <v>36</v>
      </c>
      <c r="AA47" s="1265" t="s">
        <v>36</v>
      </c>
      <c r="AB47" s="1265" t="s">
        <v>36</v>
      </c>
      <c r="AC47" s="2496" t="s">
        <v>36</v>
      </c>
      <c r="AD47" s="2511"/>
      <c r="AE47" s="2511"/>
      <c r="AF47" s="2511"/>
      <c r="AG47" s="2511"/>
      <c r="AH47" s="2511"/>
      <c r="AI47" s="2511"/>
      <c r="AJ47" s="2511"/>
      <c r="AK47" s="2511"/>
      <c r="AL47" s="2511"/>
      <c r="AM47" s="2511"/>
      <c r="AN47" s="2511"/>
      <c r="AO47" s="2511"/>
      <c r="AP47" s="2511"/>
      <c r="AQ47" s="2511"/>
      <c r="AR47" s="2511"/>
      <c r="AS47" s="2511"/>
      <c r="AT47" s="2511"/>
      <c r="AU47" s="2511"/>
      <c r="AV47" s="2511"/>
      <c r="AW47" s="2511"/>
      <c r="AX47" s="2511"/>
      <c r="AY47" s="2511"/>
      <c r="AZ47" s="250"/>
      <c r="BA47" s="2878" t="s">
        <v>103</v>
      </c>
      <c r="BB47" s="184" t="s">
        <v>102</v>
      </c>
      <c r="BC47" s="1272" t="s">
        <v>36</v>
      </c>
      <c r="BD47" s="1292" t="s">
        <v>36</v>
      </c>
      <c r="BE47" s="1292" t="s">
        <v>36</v>
      </c>
      <c r="BF47" s="1292" t="s">
        <v>36</v>
      </c>
      <c r="BG47" s="1313" t="s">
        <v>36</v>
      </c>
      <c r="BH47" s="1334" t="s">
        <v>36</v>
      </c>
      <c r="BI47" s="1292" t="s">
        <v>36</v>
      </c>
      <c r="BJ47" s="1292" t="s">
        <v>36</v>
      </c>
      <c r="BK47" s="1292" t="s">
        <v>36</v>
      </c>
      <c r="BL47" s="1313" t="s">
        <v>36</v>
      </c>
      <c r="BM47" s="1334" t="s">
        <v>36</v>
      </c>
      <c r="BN47" s="1292" t="s">
        <v>36</v>
      </c>
      <c r="BO47" s="1292" t="s">
        <v>36</v>
      </c>
      <c r="BP47" s="1292" t="s">
        <v>36</v>
      </c>
      <c r="BQ47" s="1313" t="s">
        <v>36</v>
      </c>
      <c r="BR47" s="1334" t="s">
        <v>36</v>
      </c>
      <c r="BS47" s="1292" t="s">
        <v>36</v>
      </c>
      <c r="BT47" s="1292" t="s">
        <v>36</v>
      </c>
      <c r="BU47" s="1292" t="s">
        <v>36</v>
      </c>
      <c r="BV47" s="1292" t="s">
        <v>36</v>
      </c>
      <c r="BW47" s="1292" t="s">
        <v>36</v>
      </c>
      <c r="BX47" s="1292" t="s">
        <v>36</v>
      </c>
      <c r="BY47" s="1354" t="s">
        <v>36</v>
      </c>
      <c r="BZ47" s="1354" t="s">
        <v>36</v>
      </c>
      <c r="CA47" s="1354" t="s">
        <v>36</v>
      </c>
      <c r="CB47" s="1354" t="s">
        <v>36</v>
      </c>
      <c r="CC47" s="1354" t="s">
        <v>36</v>
      </c>
      <c r="CD47" s="2521"/>
      <c r="CE47" s="2521"/>
      <c r="CF47" s="2521"/>
      <c r="CG47" s="2521"/>
      <c r="CH47" s="2521"/>
      <c r="CI47" s="2521"/>
      <c r="CJ47" s="2521"/>
      <c r="CK47" s="2521"/>
      <c r="CL47" s="2521"/>
      <c r="CM47" s="2521"/>
      <c r="CN47" s="2521"/>
      <c r="CO47" s="2521"/>
      <c r="CP47" s="2521"/>
      <c r="CQ47" s="2521"/>
      <c r="CR47" s="2521"/>
      <c r="CS47" s="2521"/>
      <c r="CT47" s="2521"/>
      <c r="CU47" s="2521"/>
      <c r="CV47" s="2521"/>
      <c r="CW47" s="2521"/>
      <c r="CX47" s="2521"/>
      <c r="CY47" s="2521"/>
      <c r="CZ47" s="2521"/>
    </row>
    <row r="48" s="156" customFormat="true" ht="15" customHeight="true" x14ac:dyDescent="0.2">
      <c r="A48" s="2886"/>
      <c r="B48" s="292" t="s">
        <v>101</v>
      </c>
      <c r="C48" s="1201" t="s">
        <v>36</v>
      </c>
      <c r="D48" s="1213" t="s">
        <v>36</v>
      </c>
      <c r="E48" s="1213" t="s">
        <v>36</v>
      </c>
      <c r="F48" s="1213" t="s">
        <v>36</v>
      </c>
      <c r="G48" s="1225" t="s">
        <v>36</v>
      </c>
      <c r="H48" s="1237" t="s">
        <v>36</v>
      </c>
      <c r="I48" s="1213" t="s">
        <v>36</v>
      </c>
      <c r="J48" s="1213" t="s">
        <v>36</v>
      </c>
      <c r="K48" s="1213" t="s">
        <v>36</v>
      </c>
      <c r="L48" s="1249" t="s">
        <v>36</v>
      </c>
      <c r="M48" s="1261" t="s">
        <v>36</v>
      </c>
      <c r="N48" s="1213" t="s">
        <v>36</v>
      </c>
      <c r="O48" s="1213" t="s">
        <v>36</v>
      </c>
      <c r="P48" s="1213" t="s">
        <v>36</v>
      </c>
      <c r="Q48" s="1225" t="s">
        <v>36</v>
      </c>
      <c r="R48" s="1237" t="s">
        <v>36</v>
      </c>
      <c r="S48" s="1213" t="s">
        <v>36</v>
      </c>
      <c r="T48" s="1213" t="s">
        <v>36</v>
      </c>
      <c r="U48" s="1213" t="s">
        <v>36</v>
      </c>
      <c r="V48" s="1213" t="s">
        <v>36</v>
      </c>
      <c r="W48" s="1213" t="s">
        <v>36</v>
      </c>
      <c r="X48" s="1213" t="s">
        <v>36</v>
      </c>
      <c r="Y48" s="1265" t="s">
        <v>36</v>
      </c>
      <c r="Z48" s="1265" t="s">
        <v>36</v>
      </c>
      <c r="AA48" s="1265" t="s">
        <v>36</v>
      </c>
      <c r="AB48" s="1265" t="s">
        <v>36</v>
      </c>
      <c r="AC48" s="2496" t="s">
        <v>36</v>
      </c>
      <c r="AD48" s="2511"/>
      <c r="AE48" s="2511"/>
      <c r="AF48" s="2511"/>
      <c r="AG48" s="2511"/>
      <c r="AH48" s="2511"/>
      <c r="AI48" s="2511"/>
      <c r="AJ48" s="2511"/>
      <c r="AK48" s="2511"/>
      <c r="AL48" s="2511"/>
      <c r="AM48" s="2511"/>
      <c r="AN48" s="2511"/>
      <c r="AO48" s="2511"/>
      <c r="AP48" s="2511"/>
      <c r="AQ48" s="2511"/>
      <c r="AR48" s="2511"/>
      <c r="AS48" s="2511"/>
      <c r="AT48" s="2511"/>
      <c r="AU48" s="2511"/>
      <c r="AV48" s="2511"/>
      <c r="AW48" s="2511"/>
      <c r="AX48" s="2511"/>
      <c r="AY48" s="2511"/>
      <c r="AZ48" s="250"/>
      <c r="BA48" s="2878"/>
      <c r="BB48" s="184" t="s">
        <v>101</v>
      </c>
      <c r="BC48" s="1272" t="s">
        <v>36</v>
      </c>
      <c r="BD48" s="1292" t="s">
        <v>36</v>
      </c>
      <c r="BE48" s="1292" t="s">
        <v>36</v>
      </c>
      <c r="BF48" s="1292" t="s">
        <v>36</v>
      </c>
      <c r="BG48" s="1313" t="s">
        <v>36</v>
      </c>
      <c r="BH48" s="1334" t="s">
        <v>36</v>
      </c>
      <c r="BI48" s="1292" t="s">
        <v>36</v>
      </c>
      <c r="BJ48" s="1292" t="s">
        <v>36</v>
      </c>
      <c r="BK48" s="1292" t="s">
        <v>36</v>
      </c>
      <c r="BL48" s="1313" t="s">
        <v>36</v>
      </c>
      <c r="BM48" s="1334" t="s">
        <v>36</v>
      </c>
      <c r="BN48" s="1292" t="s">
        <v>36</v>
      </c>
      <c r="BO48" s="1292" t="s">
        <v>36</v>
      </c>
      <c r="BP48" s="1292" t="s">
        <v>36</v>
      </c>
      <c r="BQ48" s="1313" t="s">
        <v>36</v>
      </c>
      <c r="BR48" s="1334" t="s">
        <v>36</v>
      </c>
      <c r="BS48" s="1292" t="s">
        <v>36</v>
      </c>
      <c r="BT48" s="1292" t="s">
        <v>36</v>
      </c>
      <c r="BU48" s="1292" t="s">
        <v>36</v>
      </c>
      <c r="BV48" s="1292" t="s">
        <v>36</v>
      </c>
      <c r="BW48" s="1292" t="s">
        <v>36</v>
      </c>
      <c r="BX48" s="1292" t="s">
        <v>36</v>
      </c>
      <c r="BY48" s="1354" t="s">
        <v>36</v>
      </c>
      <c r="BZ48" s="1354" t="s">
        <v>36</v>
      </c>
      <c r="CA48" s="1354" t="s">
        <v>36</v>
      </c>
      <c r="CB48" s="1354" t="s">
        <v>36</v>
      </c>
      <c r="CC48" s="1354" t="s">
        <v>36</v>
      </c>
      <c r="CD48" s="2521"/>
      <c r="CE48" s="2521"/>
      <c r="CF48" s="2521"/>
      <c r="CG48" s="2521"/>
      <c r="CH48" s="2521"/>
      <c r="CI48" s="2521"/>
      <c r="CJ48" s="2521"/>
      <c r="CK48" s="2521"/>
      <c r="CL48" s="2521"/>
      <c r="CM48" s="2521"/>
      <c r="CN48" s="2521"/>
      <c r="CO48" s="2521"/>
      <c r="CP48" s="2521"/>
      <c r="CQ48" s="2521"/>
      <c r="CR48" s="2521"/>
      <c r="CS48" s="2521"/>
      <c r="CT48" s="2521"/>
      <c r="CU48" s="2521"/>
      <c r="CV48" s="2521"/>
      <c r="CW48" s="2521"/>
      <c r="CX48" s="2521"/>
      <c r="CY48" s="2521"/>
      <c r="CZ48" s="2521"/>
    </row>
    <row r="49" s="156" customFormat="true" ht="15" customHeight="true" x14ac:dyDescent="0.2">
      <c r="A49" s="2886"/>
      <c r="B49" s="292" t="s">
        <v>69</v>
      </c>
      <c r="C49" s="1201" t="s">
        <v>36</v>
      </c>
      <c r="D49" s="1213" t="s">
        <v>36</v>
      </c>
      <c r="E49" s="1213" t="s">
        <v>36</v>
      </c>
      <c r="F49" s="1213" t="s">
        <v>36</v>
      </c>
      <c r="G49" s="1225" t="s">
        <v>36</v>
      </c>
      <c r="H49" s="1237" t="s">
        <v>36</v>
      </c>
      <c r="I49" s="1213" t="s">
        <v>36</v>
      </c>
      <c r="J49" s="1213" t="s">
        <v>36</v>
      </c>
      <c r="K49" s="1213" t="s">
        <v>36</v>
      </c>
      <c r="L49" s="1249" t="s">
        <v>36</v>
      </c>
      <c r="M49" s="1261" t="s">
        <v>36</v>
      </c>
      <c r="N49" s="1213" t="s">
        <v>36</v>
      </c>
      <c r="O49" s="1213" t="s">
        <v>36</v>
      </c>
      <c r="P49" s="1213" t="s">
        <v>36</v>
      </c>
      <c r="Q49" s="1225" t="s">
        <v>36</v>
      </c>
      <c r="R49" s="1237" t="s">
        <v>36</v>
      </c>
      <c r="S49" s="1213" t="s">
        <v>36</v>
      </c>
      <c r="T49" s="1213" t="s">
        <v>36</v>
      </c>
      <c r="U49" s="1213" t="s">
        <v>36</v>
      </c>
      <c r="V49" s="1213" t="s">
        <v>36</v>
      </c>
      <c r="W49" s="1213" t="s">
        <v>36</v>
      </c>
      <c r="X49" s="1213" t="s">
        <v>36</v>
      </c>
      <c r="Y49" s="1265" t="s">
        <v>36</v>
      </c>
      <c r="Z49" s="1265" t="s">
        <v>36</v>
      </c>
      <c r="AA49" s="1265" t="s">
        <v>36</v>
      </c>
      <c r="AB49" s="1265" t="s">
        <v>36</v>
      </c>
      <c r="AC49" s="2496" t="s">
        <v>36</v>
      </c>
      <c r="AD49" s="2511"/>
      <c r="AE49" s="2511"/>
      <c r="AF49" s="2511"/>
      <c r="AG49" s="2511"/>
      <c r="AH49" s="2511"/>
      <c r="AI49" s="2511"/>
      <c r="AJ49" s="2511"/>
      <c r="AK49" s="2511"/>
      <c r="AL49" s="2511"/>
      <c r="AM49" s="2511"/>
      <c r="AN49" s="2511"/>
      <c r="AO49" s="2511"/>
      <c r="AP49" s="2511"/>
      <c r="AQ49" s="2511"/>
      <c r="AR49" s="2511"/>
      <c r="AS49" s="2511"/>
      <c r="AT49" s="2511"/>
      <c r="AU49" s="2511"/>
      <c r="AV49" s="2511"/>
      <c r="AW49" s="2511"/>
      <c r="AX49" s="2511"/>
      <c r="AY49" s="2511"/>
      <c r="AZ49" s="250"/>
      <c r="BA49" s="2878"/>
      <c r="BB49" s="184" t="s">
        <v>69</v>
      </c>
      <c r="BC49" s="1272" t="s">
        <v>36</v>
      </c>
      <c r="BD49" s="1292" t="s">
        <v>36</v>
      </c>
      <c r="BE49" s="1292" t="s">
        <v>36</v>
      </c>
      <c r="BF49" s="1292" t="s">
        <v>36</v>
      </c>
      <c r="BG49" s="1313" t="s">
        <v>36</v>
      </c>
      <c r="BH49" s="1334" t="s">
        <v>36</v>
      </c>
      <c r="BI49" s="1292" t="s">
        <v>36</v>
      </c>
      <c r="BJ49" s="1292" t="s">
        <v>36</v>
      </c>
      <c r="BK49" s="1292" t="s">
        <v>36</v>
      </c>
      <c r="BL49" s="1313" t="s">
        <v>36</v>
      </c>
      <c r="BM49" s="1334" t="s">
        <v>36</v>
      </c>
      <c r="BN49" s="1292" t="s">
        <v>36</v>
      </c>
      <c r="BO49" s="1292" t="s">
        <v>36</v>
      </c>
      <c r="BP49" s="1292" t="s">
        <v>36</v>
      </c>
      <c r="BQ49" s="1313" t="s">
        <v>36</v>
      </c>
      <c r="BR49" s="1334" t="s">
        <v>36</v>
      </c>
      <c r="BS49" s="1292" t="s">
        <v>36</v>
      </c>
      <c r="BT49" s="1292" t="s">
        <v>36</v>
      </c>
      <c r="BU49" s="1292" t="s">
        <v>36</v>
      </c>
      <c r="BV49" s="1292" t="s">
        <v>36</v>
      </c>
      <c r="BW49" s="1292" t="s">
        <v>36</v>
      </c>
      <c r="BX49" s="1292" t="s">
        <v>36</v>
      </c>
      <c r="BY49" s="1354" t="s">
        <v>36</v>
      </c>
      <c r="BZ49" s="1354" t="s">
        <v>36</v>
      </c>
      <c r="CA49" s="1354" t="s">
        <v>36</v>
      </c>
      <c r="CB49" s="1354" t="s">
        <v>36</v>
      </c>
      <c r="CC49" s="1354" t="s">
        <v>36</v>
      </c>
      <c r="CD49" s="2521"/>
      <c r="CE49" s="2521"/>
      <c r="CF49" s="2521"/>
      <c r="CG49" s="2521"/>
      <c r="CH49" s="2521"/>
      <c r="CI49" s="2521"/>
      <c r="CJ49" s="2521"/>
      <c r="CK49" s="2521"/>
      <c r="CL49" s="2521"/>
      <c r="CM49" s="2521"/>
      <c r="CN49" s="2521"/>
      <c r="CO49" s="2521"/>
      <c r="CP49" s="2521"/>
      <c r="CQ49" s="2521"/>
      <c r="CR49" s="2521"/>
      <c r="CS49" s="2521"/>
      <c r="CT49" s="2521"/>
      <c r="CU49" s="2521"/>
      <c r="CV49" s="2521"/>
      <c r="CW49" s="2521"/>
      <c r="CX49" s="2521"/>
      <c r="CY49" s="2521"/>
      <c r="CZ49" s="2521"/>
    </row>
    <row r="50" s="156" customFormat="true" ht="15" customHeight="true" x14ac:dyDescent="0.2">
      <c r="A50" s="2886" t="s">
        <v>104</v>
      </c>
      <c r="B50" s="292" t="s">
        <v>102</v>
      </c>
      <c r="C50" s="1201" t="s">
        <v>36</v>
      </c>
      <c r="D50" s="1213" t="s">
        <v>36</v>
      </c>
      <c r="E50" s="1213" t="s">
        <v>36</v>
      </c>
      <c r="F50" s="1213" t="s">
        <v>36</v>
      </c>
      <c r="G50" s="1225" t="s">
        <v>36</v>
      </c>
      <c r="H50" s="1237" t="s">
        <v>36</v>
      </c>
      <c r="I50" s="1213" t="s">
        <v>36</v>
      </c>
      <c r="J50" s="1213" t="s">
        <v>36</v>
      </c>
      <c r="K50" s="1213" t="s">
        <v>36</v>
      </c>
      <c r="L50" s="1249" t="s">
        <v>36</v>
      </c>
      <c r="M50" s="1261" t="s">
        <v>36</v>
      </c>
      <c r="N50" s="1213" t="s">
        <v>36</v>
      </c>
      <c r="O50" s="1213" t="s">
        <v>36</v>
      </c>
      <c r="P50" s="1213" t="s">
        <v>36</v>
      </c>
      <c r="Q50" s="1225" t="s">
        <v>36</v>
      </c>
      <c r="R50" s="1237" t="s">
        <v>36</v>
      </c>
      <c r="S50" s="1213" t="s">
        <v>36</v>
      </c>
      <c r="T50" s="1213" t="s">
        <v>36</v>
      </c>
      <c r="U50" s="1213" t="s">
        <v>36</v>
      </c>
      <c r="V50" s="1213" t="s">
        <v>36</v>
      </c>
      <c r="W50" s="1213" t="s">
        <v>36</v>
      </c>
      <c r="X50" s="1213" t="s">
        <v>36</v>
      </c>
      <c r="Y50" s="1265" t="s">
        <v>36</v>
      </c>
      <c r="Z50" s="1265" t="s">
        <v>36</v>
      </c>
      <c r="AA50" s="1265" t="s">
        <v>36</v>
      </c>
      <c r="AB50" s="1265" t="s">
        <v>36</v>
      </c>
      <c r="AC50" s="2496" t="s">
        <v>36</v>
      </c>
      <c r="AD50" s="2511"/>
      <c r="AE50" s="2511"/>
      <c r="AF50" s="2511"/>
      <c r="AG50" s="2511"/>
      <c r="AH50" s="2511"/>
      <c r="AI50" s="2511"/>
      <c r="AJ50" s="2511"/>
      <c r="AK50" s="2511"/>
      <c r="AL50" s="2511"/>
      <c r="AM50" s="2511"/>
      <c r="AN50" s="2511"/>
      <c r="AO50" s="2511"/>
      <c r="AP50" s="2511"/>
      <c r="AQ50" s="2511"/>
      <c r="AR50" s="2511"/>
      <c r="AS50" s="2511"/>
      <c r="AT50" s="2511"/>
      <c r="AU50" s="2511"/>
      <c r="AV50" s="2511"/>
      <c r="AW50" s="2511"/>
      <c r="AX50" s="2511"/>
      <c r="AY50" s="2511"/>
      <c r="AZ50" s="250"/>
      <c r="BA50" s="2878" t="s">
        <v>104</v>
      </c>
      <c r="BB50" s="184" t="s">
        <v>102</v>
      </c>
      <c r="BC50" s="1272" t="s">
        <v>36</v>
      </c>
      <c r="BD50" s="1292" t="s">
        <v>36</v>
      </c>
      <c r="BE50" s="1292" t="s">
        <v>36</v>
      </c>
      <c r="BF50" s="1292" t="s">
        <v>36</v>
      </c>
      <c r="BG50" s="1313" t="s">
        <v>36</v>
      </c>
      <c r="BH50" s="1334" t="s">
        <v>36</v>
      </c>
      <c r="BI50" s="1292" t="s">
        <v>36</v>
      </c>
      <c r="BJ50" s="1292" t="s">
        <v>36</v>
      </c>
      <c r="BK50" s="1292" t="s">
        <v>36</v>
      </c>
      <c r="BL50" s="1313" t="s">
        <v>36</v>
      </c>
      <c r="BM50" s="1334" t="s">
        <v>36</v>
      </c>
      <c r="BN50" s="1292" t="s">
        <v>36</v>
      </c>
      <c r="BO50" s="1292" t="s">
        <v>36</v>
      </c>
      <c r="BP50" s="1292" t="s">
        <v>36</v>
      </c>
      <c r="BQ50" s="1313" t="s">
        <v>36</v>
      </c>
      <c r="BR50" s="1334" t="s">
        <v>36</v>
      </c>
      <c r="BS50" s="1292" t="s">
        <v>36</v>
      </c>
      <c r="BT50" s="1292" t="s">
        <v>36</v>
      </c>
      <c r="BU50" s="1292" t="s">
        <v>36</v>
      </c>
      <c r="BV50" s="1292" t="s">
        <v>36</v>
      </c>
      <c r="BW50" s="1292" t="s">
        <v>36</v>
      </c>
      <c r="BX50" s="1292" t="s">
        <v>36</v>
      </c>
      <c r="BY50" s="1354" t="s">
        <v>36</v>
      </c>
      <c r="BZ50" s="1354" t="s">
        <v>36</v>
      </c>
      <c r="CA50" s="1354" t="s">
        <v>36</v>
      </c>
      <c r="CB50" s="1354" t="s">
        <v>36</v>
      </c>
      <c r="CC50" s="1354" t="s">
        <v>36</v>
      </c>
      <c r="CD50" s="2521"/>
      <c r="CE50" s="2521"/>
      <c r="CF50" s="2521"/>
      <c r="CG50" s="2521"/>
      <c r="CH50" s="2521"/>
      <c r="CI50" s="2521"/>
      <c r="CJ50" s="2521"/>
      <c r="CK50" s="2521"/>
      <c r="CL50" s="2521"/>
      <c r="CM50" s="2521"/>
      <c r="CN50" s="2521"/>
      <c r="CO50" s="2521"/>
      <c r="CP50" s="2521"/>
      <c r="CQ50" s="2521"/>
      <c r="CR50" s="2521"/>
      <c r="CS50" s="2521"/>
      <c r="CT50" s="2521"/>
      <c r="CU50" s="2521"/>
      <c r="CV50" s="2521"/>
      <c r="CW50" s="2521"/>
      <c r="CX50" s="2521"/>
      <c r="CY50" s="2521"/>
      <c r="CZ50" s="2521"/>
    </row>
    <row r="51" s="156" customFormat="true" ht="15" customHeight="true" x14ac:dyDescent="0.2">
      <c r="A51" s="2886"/>
      <c r="B51" s="292" t="s">
        <v>101</v>
      </c>
      <c r="C51" s="1201" t="s">
        <v>36</v>
      </c>
      <c r="D51" s="1213" t="s">
        <v>36</v>
      </c>
      <c r="E51" s="1213" t="s">
        <v>36</v>
      </c>
      <c r="F51" s="1213" t="s">
        <v>36</v>
      </c>
      <c r="G51" s="1225" t="s">
        <v>36</v>
      </c>
      <c r="H51" s="1237" t="s">
        <v>36</v>
      </c>
      <c r="I51" s="1213" t="s">
        <v>36</v>
      </c>
      <c r="J51" s="1213" t="s">
        <v>36</v>
      </c>
      <c r="K51" s="1213" t="s">
        <v>36</v>
      </c>
      <c r="L51" s="1249" t="s">
        <v>36</v>
      </c>
      <c r="M51" s="1261" t="s">
        <v>36</v>
      </c>
      <c r="N51" s="1213" t="s">
        <v>36</v>
      </c>
      <c r="O51" s="1213" t="s">
        <v>36</v>
      </c>
      <c r="P51" s="1213" t="s">
        <v>36</v>
      </c>
      <c r="Q51" s="1225" t="s">
        <v>36</v>
      </c>
      <c r="R51" s="1237" t="s">
        <v>36</v>
      </c>
      <c r="S51" s="1213" t="s">
        <v>36</v>
      </c>
      <c r="T51" s="1213" t="s">
        <v>36</v>
      </c>
      <c r="U51" s="1213" t="s">
        <v>36</v>
      </c>
      <c r="V51" s="1213" t="s">
        <v>36</v>
      </c>
      <c r="W51" s="1213" t="s">
        <v>36</v>
      </c>
      <c r="X51" s="1213" t="s">
        <v>36</v>
      </c>
      <c r="Y51" s="1265" t="s">
        <v>36</v>
      </c>
      <c r="Z51" s="1265" t="s">
        <v>36</v>
      </c>
      <c r="AA51" s="1265" t="s">
        <v>36</v>
      </c>
      <c r="AB51" s="1265" t="s">
        <v>36</v>
      </c>
      <c r="AC51" s="2496" t="s">
        <v>36</v>
      </c>
      <c r="AD51" s="2511"/>
      <c r="AE51" s="2511"/>
      <c r="AF51" s="2511"/>
      <c r="AG51" s="2511"/>
      <c r="AH51" s="2511"/>
      <c r="AI51" s="2511"/>
      <c r="AJ51" s="2511"/>
      <c r="AK51" s="2511"/>
      <c r="AL51" s="2511"/>
      <c r="AM51" s="2511"/>
      <c r="AN51" s="2511"/>
      <c r="AO51" s="2511"/>
      <c r="AP51" s="2511"/>
      <c r="AQ51" s="2511"/>
      <c r="AR51" s="2511"/>
      <c r="AS51" s="2511"/>
      <c r="AT51" s="2511"/>
      <c r="AU51" s="2511"/>
      <c r="AV51" s="2511"/>
      <c r="AW51" s="2511"/>
      <c r="AX51" s="2511"/>
      <c r="AY51" s="2511"/>
      <c r="AZ51" s="250"/>
      <c r="BA51" s="2878"/>
      <c r="BB51" s="184" t="s">
        <v>101</v>
      </c>
      <c r="BC51" s="1272" t="s">
        <v>36</v>
      </c>
      <c r="BD51" s="1292" t="s">
        <v>36</v>
      </c>
      <c r="BE51" s="1292" t="s">
        <v>36</v>
      </c>
      <c r="BF51" s="1292" t="s">
        <v>36</v>
      </c>
      <c r="BG51" s="1313" t="s">
        <v>36</v>
      </c>
      <c r="BH51" s="1334" t="s">
        <v>36</v>
      </c>
      <c r="BI51" s="1292" t="s">
        <v>36</v>
      </c>
      <c r="BJ51" s="1292" t="s">
        <v>36</v>
      </c>
      <c r="BK51" s="1292" t="s">
        <v>36</v>
      </c>
      <c r="BL51" s="1313" t="s">
        <v>36</v>
      </c>
      <c r="BM51" s="1334" t="s">
        <v>36</v>
      </c>
      <c r="BN51" s="1292" t="s">
        <v>36</v>
      </c>
      <c r="BO51" s="1292" t="s">
        <v>36</v>
      </c>
      <c r="BP51" s="1292" t="s">
        <v>36</v>
      </c>
      <c r="BQ51" s="1313" t="s">
        <v>36</v>
      </c>
      <c r="BR51" s="1334" t="s">
        <v>36</v>
      </c>
      <c r="BS51" s="1292" t="s">
        <v>36</v>
      </c>
      <c r="BT51" s="1292" t="s">
        <v>36</v>
      </c>
      <c r="BU51" s="1292" t="s">
        <v>36</v>
      </c>
      <c r="BV51" s="1292" t="s">
        <v>36</v>
      </c>
      <c r="BW51" s="1292" t="s">
        <v>36</v>
      </c>
      <c r="BX51" s="1292" t="s">
        <v>36</v>
      </c>
      <c r="BY51" s="1354" t="s">
        <v>36</v>
      </c>
      <c r="BZ51" s="1354" t="s">
        <v>36</v>
      </c>
      <c r="CA51" s="1354" t="s">
        <v>36</v>
      </c>
      <c r="CB51" s="1354" t="s">
        <v>36</v>
      </c>
      <c r="CC51" s="1354" t="s">
        <v>36</v>
      </c>
      <c r="CD51" s="2521"/>
      <c r="CE51" s="2521"/>
      <c r="CF51" s="2521"/>
      <c r="CG51" s="2521"/>
      <c r="CH51" s="2521"/>
      <c r="CI51" s="2521"/>
      <c r="CJ51" s="2521"/>
      <c r="CK51" s="2521"/>
      <c r="CL51" s="2521"/>
      <c r="CM51" s="2521"/>
      <c r="CN51" s="2521"/>
      <c r="CO51" s="2521"/>
      <c r="CP51" s="2521"/>
      <c r="CQ51" s="2521"/>
      <c r="CR51" s="2521"/>
      <c r="CS51" s="2521"/>
      <c r="CT51" s="2521"/>
      <c r="CU51" s="2521"/>
      <c r="CV51" s="2521"/>
      <c r="CW51" s="2521"/>
      <c r="CX51" s="2521"/>
      <c r="CY51" s="2521"/>
      <c r="CZ51" s="2521"/>
    </row>
    <row r="52" s="156" customFormat="true" ht="15" customHeight="true" x14ac:dyDescent="0.2">
      <c r="A52" s="2886"/>
      <c r="B52" s="292" t="s">
        <v>69</v>
      </c>
      <c r="C52" s="1201" t="s">
        <v>36</v>
      </c>
      <c r="D52" s="1213" t="s">
        <v>36</v>
      </c>
      <c r="E52" s="1213" t="s">
        <v>36</v>
      </c>
      <c r="F52" s="1213" t="s">
        <v>36</v>
      </c>
      <c r="G52" s="1225" t="s">
        <v>36</v>
      </c>
      <c r="H52" s="1237" t="s">
        <v>36</v>
      </c>
      <c r="I52" s="1213" t="s">
        <v>36</v>
      </c>
      <c r="J52" s="1213" t="s">
        <v>36</v>
      </c>
      <c r="K52" s="1213" t="s">
        <v>36</v>
      </c>
      <c r="L52" s="1249" t="s">
        <v>36</v>
      </c>
      <c r="M52" s="1261" t="s">
        <v>36</v>
      </c>
      <c r="N52" s="1213" t="s">
        <v>36</v>
      </c>
      <c r="O52" s="1213" t="s">
        <v>36</v>
      </c>
      <c r="P52" s="1213" t="s">
        <v>36</v>
      </c>
      <c r="Q52" s="1225" t="s">
        <v>36</v>
      </c>
      <c r="R52" s="1237" t="s">
        <v>36</v>
      </c>
      <c r="S52" s="1213" t="s">
        <v>36</v>
      </c>
      <c r="T52" s="1213" t="s">
        <v>36</v>
      </c>
      <c r="U52" s="1213" t="s">
        <v>36</v>
      </c>
      <c r="V52" s="1213" t="s">
        <v>36</v>
      </c>
      <c r="W52" s="1213" t="s">
        <v>36</v>
      </c>
      <c r="X52" s="1213" t="s">
        <v>36</v>
      </c>
      <c r="Y52" s="1265" t="s">
        <v>36</v>
      </c>
      <c r="Z52" s="1265" t="s">
        <v>36</v>
      </c>
      <c r="AA52" s="1265" t="s">
        <v>36</v>
      </c>
      <c r="AB52" s="1265" t="s">
        <v>36</v>
      </c>
      <c r="AC52" s="2496" t="s">
        <v>36</v>
      </c>
      <c r="AD52" s="2511"/>
      <c r="AE52" s="2511"/>
      <c r="AF52" s="2511"/>
      <c r="AG52" s="2511"/>
      <c r="AH52" s="2511"/>
      <c r="AI52" s="2511"/>
      <c r="AJ52" s="2511"/>
      <c r="AK52" s="2511"/>
      <c r="AL52" s="2511"/>
      <c r="AM52" s="2511"/>
      <c r="AN52" s="2511"/>
      <c r="AO52" s="2511"/>
      <c r="AP52" s="2511"/>
      <c r="AQ52" s="2511"/>
      <c r="AR52" s="2511"/>
      <c r="AS52" s="2511"/>
      <c r="AT52" s="2511"/>
      <c r="AU52" s="2511"/>
      <c r="AV52" s="2511"/>
      <c r="AW52" s="2511"/>
      <c r="AX52" s="2511"/>
      <c r="AY52" s="2511"/>
      <c r="AZ52" s="250"/>
      <c r="BA52" s="2878"/>
      <c r="BB52" s="184" t="s">
        <v>69</v>
      </c>
      <c r="BC52" s="1272" t="s">
        <v>36</v>
      </c>
      <c r="BD52" s="1292" t="s">
        <v>36</v>
      </c>
      <c r="BE52" s="1292" t="s">
        <v>36</v>
      </c>
      <c r="BF52" s="1292" t="s">
        <v>36</v>
      </c>
      <c r="BG52" s="1313" t="s">
        <v>36</v>
      </c>
      <c r="BH52" s="1334" t="s">
        <v>36</v>
      </c>
      <c r="BI52" s="1292" t="s">
        <v>36</v>
      </c>
      <c r="BJ52" s="1292" t="s">
        <v>36</v>
      </c>
      <c r="BK52" s="1292" t="s">
        <v>36</v>
      </c>
      <c r="BL52" s="1313" t="s">
        <v>36</v>
      </c>
      <c r="BM52" s="1334" t="s">
        <v>36</v>
      </c>
      <c r="BN52" s="1292" t="s">
        <v>36</v>
      </c>
      <c r="BO52" s="1292" t="s">
        <v>36</v>
      </c>
      <c r="BP52" s="1292" t="s">
        <v>36</v>
      </c>
      <c r="BQ52" s="1313" t="s">
        <v>36</v>
      </c>
      <c r="BR52" s="1334" t="s">
        <v>36</v>
      </c>
      <c r="BS52" s="1292" t="s">
        <v>36</v>
      </c>
      <c r="BT52" s="1292" t="s">
        <v>36</v>
      </c>
      <c r="BU52" s="1292" t="s">
        <v>36</v>
      </c>
      <c r="BV52" s="1292" t="s">
        <v>36</v>
      </c>
      <c r="BW52" s="1292" t="s">
        <v>36</v>
      </c>
      <c r="BX52" s="1292" t="s">
        <v>36</v>
      </c>
      <c r="BY52" s="1354" t="s">
        <v>36</v>
      </c>
      <c r="BZ52" s="1354" t="s">
        <v>36</v>
      </c>
      <c r="CA52" s="1354" t="s">
        <v>36</v>
      </c>
      <c r="CB52" s="1354" t="s">
        <v>36</v>
      </c>
      <c r="CC52" s="1354" t="s">
        <v>36</v>
      </c>
      <c r="CD52" s="2521"/>
      <c r="CE52" s="2521"/>
      <c r="CF52" s="2521"/>
      <c r="CG52" s="2521"/>
      <c r="CH52" s="2521"/>
      <c r="CI52" s="2521"/>
      <c r="CJ52" s="2521"/>
      <c r="CK52" s="2521"/>
      <c r="CL52" s="2521"/>
      <c r="CM52" s="2521"/>
      <c r="CN52" s="2521"/>
      <c r="CO52" s="2521"/>
      <c r="CP52" s="2521"/>
      <c r="CQ52" s="2521"/>
      <c r="CR52" s="2521"/>
      <c r="CS52" s="2521"/>
      <c r="CT52" s="2521"/>
      <c r="CU52" s="2521"/>
      <c r="CV52" s="2521"/>
      <c r="CW52" s="2521"/>
      <c r="CX52" s="2521"/>
      <c r="CY52" s="2521"/>
      <c r="CZ52" s="2521"/>
    </row>
    <row r="53" s="156" customFormat="true" ht="15" customHeight="true" x14ac:dyDescent="0.2">
      <c r="A53" s="2886" t="s">
        <v>107</v>
      </c>
      <c r="B53" s="292" t="s">
        <v>102</v>
      </c>
      <c r="C53" s="1201" t="s">
        <v>36</v>
      </c>
      <c r="D53" s="1213" t="s">
        <v>36</v>
      </c>
      <c r="E53" s="1213" t="s">
        <v>36</v>
      </c>
      <c r="F53" s="1213" t="s">
        <v>36</v>
      </c>
      <c r="G53" s="1225" t="s">
        <v>36</v>
      </c>
      <c r="H53" s="1237" t="s">
        <v>36</v>
      </c>
      <c r="I53" s="1213" t="s">
        <v>36</v>
      </c>
      <c r="J53" s="1213" t="s">
        <v>36</v>
      </c>
      <c r="K53" s="1213" t="s">
        <v>36</v>
      </c>
      <c r="L53" s="1249" t="s">
        <v>36</v>
      </c>
      <c r="M53" s="1261" t="s">
        <v>36</v>
      </c>
      <c r="N53" s="1213" t="s">
        <v>36</v>
      </c>
      <c r="O53" s="1213" t="s">
        <v>36</v>
      </c>
      <c r="P53" s="1213" t="s">
        <v>36</v>
      </c>
      <c r="Q53" s="1225" t="s">
        <v>36</v>
      </c>
      <c r="R53" s="1237" t="s">
        <v>36</v>
      </c>
      <c r="S53" s="1213" t="s">
        <v>36</v>
      </c>
      <c r="T53" s="1213" t="s">
        <v>36</v>
      </c>
      <c r="U53" s="1213" t="s">
        <v>36</v>
      </c>
      <c r="V53" s="1213" t="s">
        <v>36</v>
      </c>
      <c r="W53" s="1213" t="s">
        <v>36</v>
      </c>
      <c r="X53" s="1213" t="s">
        <v>36</v>
      </c>
      <c r="Y53" s="1265" t="s">
        <v>36</v>
      </c>
      <c r="Z53" s="1265" t="s">
        <v>36</v>
      </c>
      <c r="AA53" s="1265" t="s">
        <v>36</v>
      </c>
      <c r="AB53" s="1265" t="s">
        <v>36</v>
      </c>
      <c r="AC53" s="2496" t="s">
        <v>36</v>
      </c>
      <c r="AD53" s="2511"/>
      <c r="AE53" s="2511"/>
      <c r="AF53" s="2511"/>
      <c r="AG53" s="2511"/>
      <c r="AH53" s="2511"/>
      <c r="AI53" s="2511"/>
      <c r="AJ53" s="2511"/>
      <c r="AK53" s="2511"/>
      <c r="AL53" s="2511"/>
      <c r="AM53" s="2511"/>
      <c r="AN53" s="2511"/>
      <c r="AO53" s="2511"/>
      <c r="AP53" s="2511"/>
      <c r="AQ53" s="2511"/>
      <c r="AR53" s="2511"/>
      <c r="AS53" s="2511"/>
      <c r="AT53" s="2511"/>
      <c r="AU53" s="2511"/>
      <c r="AV53" s="2511"/>
      <c r="AW53" s="2511"/>
      <c r="AX53" s="2511"/>
      <c r="AY53" s="2511"/>
      <c r="AZ53" s="250"/>
      <c r="BA53" s="2878" t="s">
        <v>107</v>
      </c>
      <c r="BB53" s="184" t="s">
        <v>102</v>
      </c>
      <c r="BC53" s="1272" t="s">
        <v>36</v>
      </c>
      <c r="BD53" s="1292" t="s">
        <v>36</v>
      </c>
      <c r="BE53" s="1292" t="s">
        <v>36</v>
      </c>
      <c r="BF53" s="1292" t="s">
        <v>36</v>
      </c>
      <c r="BG53" s="1313" t="s">
        <v>36</v>
      </c>
      <c r="BH53" s="1334" t="s">
        <v>36</v>
      </c>
      <c r="BI53" s="1292" t="s">
        <v>36</v>
      </c>
      <c r="BJ53" s="1292" t="s">
        <v>36</v>
      </c>
      <c r="BK53" s="1292" t="s">
        <v>36</v>
      </c>
      <c r="BL53" s="1313" t="s">
        <v>36</v>
      </c>
      <c r="BM53" s="1334" t="s">
        <v>36</v>
      </c>
      <c r="BN53" s="1292" t="s">
        <v>36</v>
      </c>
      <c r="BO53" s="1292" t="s">
        <v>36</v>
      </c>
      <c r="BP53" s="1292" t="s">
        <v>36</v>
      </c>
      <c r="BQ53" s="1313" t="s">
        <v>36</v>
      </c>
      <c r="BR53" s="1334" t="s">
        <v>36</v>
      </c>
      <c r="BS53" s="1292" t="s">
        <v>36</v>
      </c>
      <c r="BT53" s="1292" t="s">
        <v>36</v>
      </c>
      <c r="BU53" s="1292" t="s">
        <v>36</v>
      </c>
      <c r="BV53" s="1292" t="s">
        <v>36</v>
      </c>
      <c r="BW53" s="1292" t="s">
        <v>36</v>
      </c>
      <c r="BX53" s="1292" t="s">
        <v>36</v>
      </c>
      <c r="BY53" s="1354" t="s">
        <v>36</v>
      </c>
      <c r="BZ53" s="1354" t="s">
        <v>36</v>
      </c>
      <c r="CA53" s="1354" t="s">
        <v>36</v>
      </c>
      <c r="CB53" s="1354" t="s">
        <v>36</v>
      </c>
      <c r="CC53" s="1354" t="s">
        <v>36</v>
      </c>
      <c r="CD53" s="2521"/>
      <c r="CE53" s="2521"/>
      <c r="CF53" s="2521"/>
      <c r="CG53" s="2521"/>
      <c r="CH53" s="2521"/>
      <c r="CI53" s="2521"/>
      <c r="CJ53" s="2521"/>
      <c r="CK53" s="2521"/>
      <c r="CL53" s="2521"/>
      <c r="CM53" s="2521"/>
      <c r="CN53" s="2521"/>
      <c r="CO53" s="2521"/>
      <c r="CP53" s="2521"/>
      <c r="CQ53" s="2521"/>
      <c r="CR53" s="2521"/>
      <c r="CS53" s="2521"/>
      <c r="CT53" s="2521"/>
      <c r="CU53" s="2521"/>
      <c r="CV53" s="2521"/>
      <c r="CW53" s="2521"/>
      <c r="CX53" s="2521"/>
      <c r="CY53" s="2521"/>
      <c r="CZ53" s="2521"/>
    </row>
    <row r="54" s="156" customFormat="true" ht="15" customHeight="true" x14ac:dyDescent="0.2">
      <c r="A54" s="2886"/>
      <c r="B54" s="292" t="s">
        <v>101</v>
      </c>
      <c r="C54" s="1201" t="s">
        <v>36</v>
      </c>
      <c r="D54" s="1213" t="s">
        <v>36</v>
      </c>
      <c r="E54" s="1213" t="s">
        <v>36</v>
      </c>
      <c r="F54" s="1213" t="s">
        <v>36</v>
      </c>
      <c r="G54" s="1225" t="s">
        <v>36</v>
      </c>
      <c r="H54" s="1237" t="s">
        <v>36</v>
      </c>
      <c r="I54" s="1213" t="s">
        <v>36</v>
      </c>
      <c r="J54" s="1213" t="s">
        <v>36</v>
      </c>
      <c r="K54" s="1213" t="s">
        <v>36</v>
      </c>
      <c r="L54" s="1249" t="s">
        <v>36</v>
      </c>
      <c r="M54" s="1261" t="s">
        <v>36</v>
      </c>
      <c r="N54" s="1213" t="s">
        <v>36</v>
      </c>
      <c r="O54" s="1213" t="s">
        <v>36</v>
      </c>
      <c r="P54" s="1213" t="s">
        <v>36</v>
      </c>
      <c r="Q54" s="1225" t="s">
        <v>36</v>
      </c>
      <c r="R54" s="1237" t="s">
        <v>36</v>
      </c>
      <c r="S54" s="1213" t="s">
        <v>36</v>
      </c>
      <c r="T54" s="1213" t="s">
        <v>36</v>
      </c>
      <c r="U54" s="1213" t="s">
        <v>36</v>
      </c>
      <c r="V54" s="1213" t="s">
        <v>36</v>
      </c>
      <c r="W54" s="1213" t="s">
        <v>36</v>
      </c>
      <c r="X54" s="1213" t="s">
        <v>36</v>
      </c>
      <c r="Y54" s="1265" t="s">
        <v>36</v>
      </c>
      <c r="Z54" s="1265" t="s">
        <v>36</v>
      </c>
      <c r="AA54" s="1265" t="s">
        <v>36</v>
      </c>
      <c r="AB54" s="1265" t="s">
        <v>36</v>
      </c>
      <c r="AC54" s="2496" t="s">
        <v>36</v>
      </c>
      <c r="AD54" s="2511"/>
      <c r="AE54" s="2511"/>
      <c r="AF54" s="2511"/>
      <c r="AG54" s="2511"/>
      <c r="AH54" s="2511"/>
      <c r="AI54" s="2511"/>
      <c r="AJ54" s="2511"/>
      <c r="AK54" s="2511"/>
      <c r="AL54" s="2511"/>
      <c r="AM54" s="2511"/>
      <c r="AN54" s="2511"/>
      <c r="AO54" s="2511"/>
      <c r="AP54" s="2511"/>
      <c r="AQ54" s="2511"/>
      <c r="AR54" s="2511"/>
      <c r="AS54" s="2511"/>
      <c r="AT54" s="2511"/>
      <c r="AU54" s="2511"/>
      <c r="AV54" s="2511"/>
      <c r="AW54" s="2511"/>
      <c r="AX54" s="2511"/>
      <c r="AY54" s="2511"/>
      <c r="AZ54" s="250"/>
      <c r="BA54" s="2878"/>
      <c r="BB54" s="184" t="s">
        <v>101</v>
      </c>
      <c r="BC54" s="1272" t="s">
        <v>36</v>
      </c>
      <c r="BD54" s="1292" t="s">
        <v>36</v>
      </c>
      <c r="BE54" s="1292" t="s">
        <v>36</v>
      </c>
      <c r="BF54" s="1292" t="s">
        <v>36</v>
      </c>
      <c r="BG54" s="1313" t="s">
        <v>36</v>
      </c>
      <c r="BH54" s="1334" t="s">
        <v>36</v>
      </c>
      <c r="BI54" s="1292" t="s">
        <v>36</v>
      </c>
      <c r="BJ54" s="1292" t="s">
        <v>36</v>
      </c>
      <c r="BK54" s="1292" t="s">
        <v>36</v>
      </c>
      <c r="BL54" s="1313" t="s">
        <v>36</v>
      </c>
      <c r="BM54" s="1334" t="s">
        <v>36</v>
      </c>
      <c r="BN54" s="1292" t="s">
        <v>36</v>
      </c>
      <c r="BO54" s="1292" t="s">
        <v>36</v>
      </c>
      <c r="BP54" s="1292" t="s">
        <v>36</v>
      </c>
      <c r="BQ54" s="1313" t="s">
        <v>36</v>
      </c>
      <c r="BR54" s="1334" t="s">
        <v>36</v>
      </c>
      <c r="BS54" s="1292" t="s">
        <v>36</v>
      </c>
      <c r="BT54" s="1292" t="s">
        <v>36</v>
      </c>
      <c r="BU54" s="1292" t="s">
        <v>36</v>
      </c>
      <c r="BV54" s="1292" t="s">
        <v>36</v>
      </c>
      <c r="BW54" s="1292" t="s">
        <v>36</v>
      </c>
      <c r="BX54" s="1292" t="s">
        <v>36</v>
      </c>
      <c r="BY54" s="1354" t="s">
        <v>36</v>
      </c>
      <c r="BZ54" s="1354" t="s">
        <v>36</v>
      </c>
      <c r="CA54" s="1354" t="s">
        <v>36</v>
      </c>
      <c r="CB54" s="1354" t="s">
        <v>36</v>
      </c>
      <c r="CC54" s="1354" t="s">
        <v>36</v>
      </c>
      <c r="CD54" s="2521"/>
      <c r="CE54" s="2521"/>
      <c r="CF54" s="2521"/>
      <c r="CG54" s="2521"/>
      <c r="CH54" s="2521"/>
      <c r="CI54" s="2521"/>
      <c r="CJ54" s="2521"/>
      <c r="CK54" s="2521"/>
      <c r="CL54" s="2521"/>
      <c r="CM54" s="2521"/>
      <c r="CN54" s="2521"/>
      <c r="CO54" s="2521"/>
      <c r="CP54" s="2521"/>
      <c r="CQ54" s="2521"/>
      <c r="CR54" s="2521"/>
      <c r="CS54" s="2521"/>
      <c r="CT54" s="2521"/>
      <c r="CU54" s="2521"/>
      <c r="CV54" s="2521"/>
      <c r="CW54" s="2521"/>
      <c r="CX54" s="2521"/>
      <c r="CY54" s="2521"/>
      <c r="CZ54" s="2521"/>
    </row>
    <row r="55" s="156" customFormat="true" ht="15" customHeight="true" x14ac:dyDescent="0.2">
      <c r="A55" s="2891"/>
      <c r="B55" s="293" t="s">
        <v>69</v>
      </c>
      <c r="C55" s="1203" t="s">
        <v>36</v>
      </c>
      <c r="D55" s="1215" t="s">
        <v>36</v>
      </c>
      <c r="E55" s="1215" t="s">
        <v>36</v>
      </c>
      <c r="F55" s="1215" t="s">
        <v>36</v>
      </c>
      <c r="G55" s="1227" t="s">
        <v>36</v>
      </c>
      <c r="H55" s="1239" t="s">
        <v>36</v>
      </c>
      <c r="I55" s="1215" t="s">
        <v>36</v>
      </c>
      <c r="J55" s="1215" t="s">
        <v>36</v>
      </c>
      <c r="K55" s="1215" t="s">
        <v>36</v>
      </c>
      <c r="L55" s="1251" t="s">
        <v>36</v>
      </c>
      <c r="M55" s="1262" t="s">
        <v>36</v>
      </c>
      <c r="N55" s="1215" t="s">
        <v>36</v>
      </c>
      <c r="O55" s="1215" t="s">
        <v>36</v>
      </c>
      <c r="P55" s="1215" t="s">
        <v>36</v>
      </c>
      <c r="Q55" s="1227" t="s">
        <v>36</v>
      </c>
      <c r="R55" s="2453" t="s">
        <v>36</v>
      </c>
      <c r="S55" s="2454" t="s">
        <v>36</v>
      </c>
      <c r="T55" s="2454" t="s">
        <v>36</v>
      </c>
      <c r="U55" s="2454" t="s">
        <v>36</v>
      </c>
      <c r="V55" s="2454" t="s">
        <v>36</v>
      </c>
      <c r="W55" s="2454" t="s">
        <v>36</v>
      </c>
      <c r="X55" s="2454" t="s">
        <v>36</v>
      </c>
      <c r="Y55" s="2454" t="s">
        <v>36</v>
      </c>
      <c r="Z55" s="2454" t="s">
        <v>36</v>
      </c>
      <c r="AA55" s="2454" t="s">
        <v>36</v>
      </c>
      <c r="AB55" s="2454" t="s">
        <v>36</v>
      </c>
      <c r="AC55" s="2497" t="s">
        <v>36</v>
      </c>
      <c r="AD55" s="2512"/>
      <c r="AE55" s="2512"/>
      <c r="AF55" s="2512"/>
      <c r="AG55" s="2512"/>
      <c r="AH55" s="2512"/>
      <c r="AI55" s="2512"/>
      <c r="AJ55" s="2512"/>
      <c r="AK55" s="2512"/>
      <c r="AL55" s="2512"/>
      <c r="AM55" s="2512"/>
      <c r="AN55" s="2512"/>
      <c r="AO55" s="2512"/>
      <c r="AP55" s="2512"/>
      <c r="AQ55" s="2512"/>
      <c r="AR55" s="2512"/>
      <c r="AS55" s="2512"/>
      <c r="AT55" s="2512"/>
      <c r="AU55" s="2512"/>
      <c r="AV55" s="2512"/>
      <c r="AW55" s="2512"/>
      <c r="AX55" s="2512"/>
      <c r="AY55" s="2512"/>
      <c r="AZ55" s="250"/>
      <c r="BA55" s="2880"/>
      <c r="BB55" s="185" t="s">
        <v>69</v>
      </c>
      <c r="BC55" s="1273" t="s">
        <v>36</v>
      </c>
      <c r="BD55" s="1293" t="s">
        <v>36</v>
      </c>
      <c r="BE55" s="1293" t="s">
        <v>36</v>
      </c>
      <c r="BF55" s="1293" t="s">
        <v>36</v>
      </c>
      <c r="BG55" s="1314" t="s">
        <v>36</v>
      </c>
      <c r="BH55" s="1335" t="s">
        <v>36</v>
      </c>
      <c r="BI55" s="1293" t="s">
        <v>36</v>
      </c>
      <c r="BJ55" s="1293" t="s">
        <v>36</v>
      </c>
      <c r="BK55" s="1293" t="s">
        <v>36</v>
      </c>
      <c r="BL55" s="1314" t="s">
        <v>36</v>
      </c>
      <c r="BM55" s="1335" t="s">
        <v>36</v>
      </c>
      <c r="BN55" s="1293" t="s">
        <v>36</v>
      </c>
      <c r="BO55" s="1293" t="s">
        <v>36</v>
      </c>
      <c r="BP55" s="1293" t="s">
        <v>36</v>
      </c>
      <c r="BQ55" s="1314" t="s">
        <v>36</v>
      </c>
      <c r="BR55" s="2455" t="s">
        <v>36</v>
      </c>
      <c r="BS55" s="2456" t="s">
        <v>36</v>
      </c>
      <c r="BT55" s="2456" t="s">
        <v>36</v>
      </c>
      <c r="BU55" s="2456" t="s">
        <v>36</v>
      </c>
      <c r="BV55" s="2456" t="s">
        <v>36</v>
      </c>
      <c r="BW55" s="2456" t="s">
        <v>36</v>
      </c>
      <c r="BX55" s="2456" t="s">
        <v>36</v>
      </c>
      <c r="BY55" s="2456" t="s">
        <v>36</v>
      </c>
      <c r="BZ55" s="1370" t="s">
        <v>36</v>
      </c>
      <c r="CA55" s="1370" t="s">
        <v>36</v>
      </c>
      <c r="CB55" s="1370" t="s">
        <v>36</v>
      </c>
      <c r="CC55" s="1370" t="s">
        <v>36</v>
      </c>
      <c r="CD55" s="2522"/>
      <c r="CE55" s="2522"/>
      <c r="CF55" s="2522"/>
      <c r="CG55" s="2522"/>
      <c r="CH55" s="2522"/>
      <c r="CI55" s="2522"/>
      <c r="CJ55" s="2522"/>
      <c r="CK55" s="2522"/>
      <c r="CL55" s="2522"/>
      <c r="CM55" s="2522"/>
      <c r="CN55" s="2522"/>
      <c r="CO55" s="2522"/>
      <c r="CP55" s="2522"/>
      <c r="CQ55" s="2522"/>
      <c r="CR55" s="2522"/>
      <c r="CS55" s="2522"/>
      <c r="CT55" s="2522"/>
      <c r="CU55" s="2522"/>
      <c r="CV55" s="2522"/>
      <c r="CW55" s="2522"/>
      <c r="CX55" s="2522"/>
      <c r="CY55" s="2522"/>
      <c r="CZ55" s="2522"/>
    </row>
    <row r="56" s="161" customFormat="true" ht="15" customHeight="true" x14ac:dyDescent="0.2">
      <c r="A56" s="158"/>
      <c r="B56" s="218"/>
      <c r="C56" s="2900" t="s">
        <v>116</v>
      </c>
      <c r="D56" s="2901"/>
      <c r="E56" s="2901"/>
      <c r="F56" s="2901"/>
      <c r="G56" s="2902"/>
      <c r="H56" s="2899" t="s">
        <v>39</v>
      </c>
      <c r="I56" s="2888"/>
      <c r="J56" s="2888"/>
      <c r="K56" s="2888"/>
      <c r="L56" s="2890"/>
      <c r="M56" s="2887" t="s">
        <v>38</v>
      </c>
      <c r="N56" s="2888"/>
      <c r="O56" s="2888"/>
      <c r="P56" s="2888"/>
      <c r="Q56" s="2890"/>
      <c r="R56" s="2445" t="s">
        <v>144</v>
      </c>
      <c r="S56" s="2482"/>
      <c r="T56" s="2482"/>
      <c r="U56" s="2482"/>
      <c r="V56" s="2482"/>
      <c r="W56" s="2482"/>
      <c r="X56" s="2482"/>
      <c r="Y56" s="2482"/>
      <c r="Z56" s="2482"/>
      <c r="AA56" s="2482"/>
      <c r="AB56" s="2482"/>
      <c r="AC56" s="2483"/>
      <c r="AD56" s="375"/>
      <c r="AE56" s="375"/>
      <c r="AF56" s="375"/>
      <c r="AG56" s="375"/>
      <c r="AH56" s="375"/>
      <c r="AI56" s="375"/>
      <c r="AJ56" s="375"/>
      <c r="AK56" s="375"/>
      <c r="AL56" s="375"/>
      <c r="AM56" s="375"/>
      <c r="AN56" s="375"/>
      <c r="AO56" s="375"/>
      <c r="AP56" s="375"/>
      <c r="AQ56" s="375"/>
      <c r="AR56" s="375"/>
      <c r="AS56" s="375"/>
      <c r="AT56" s="375"/>
      <c r="AU56" s="375"/>
      <c r="AV56" s="375"/>
      <c r="AW56" s="375"/>
      <c r="AX56" s="375"/>
      <c r="AY56" s="375"/>
      <c r="AZ56" s="834"/>
      <c r="BA56" s="252" t="s">
        <v>132</v>
      </c>
      <c r="BB56" s="141" t="s">
        <v>97</v>
      </c>
      <c r="BC56" s="2887" t="s">
        <v>116</v>
      </c>
      <c r="BD56" s="2888"/>
      <c r="BE56" s="2888"/>
      <c r="BF56" s="2888"/>
      <c r="BG56" s="2889"/>
      <c r="BH56" s="2887" t="s">
        <v>39</v>
      </c>
      <c r="BI56" s="2888"/>
      <c r="BJ56" s="2888"/>
      <c r="BK56" s="2888"/>
      <c r="BL56" s="2889"/>
      <c r="BM56" s="2887" t="s">
        <v>38</v>
      </c>
      <c r="BN56" s="2888"/>
      <c r="BO56" s="2888"/>
      <c r="BP56" s="2888"/>
      <c r="BQ56" s="2890"/>
      <c r="BR56" s="2449" t="s">
        <v>144</v>
      </c>
      <c r="BS56" s="359"/>
      <c r="BT56" s="359"/>
      <c r="BU56" s="359"/>
      <c r="BV56" s="359"/>
      <c r="BW56" s="359"/>
      <c r="BX56" s="359"/>
      <c r="BY56" s="360"/>
      <c r="BZ56" s="250"/>
      <c r="CA56" s="250"/>
      <c r="CB56" s="250"/>
      <c r="CC56" s="250"/>
      <c r="CD56" s="250"/>
      <c r="CE56" s="250"/>
      <c r="CF56" s="250"/>
      <c r="CG56" s="250"/>
      <c r="CH56" s="250"/>
      <c r="CI56" s="250"/>
      <c r="CJ56" s="250"/>
      <c r="CK56" s="250"/>
      <c r="CL56" s="250"/>
      <c r="CM56" s="250"/>
      <c r="CN56" s="250"/>
      <c r="CO56" s="250"/>
      <c r="CP56" s="250"/>
      <c r="CQ56" s="250"/>
      <c r="CR56" s="250"/>
      <c r="CS56" s="250"/>
      <c r="CT56" s="250"/>
      <c r="CU56" s="250"/>
      <c r="CV56" s="250"/>
      <c r="CW56" s="250"/>
      <c r="CX56" s="250"/>
      <c r="CY56" s="250"/>
      <c r="CZ56" s="250"/>
    </row>
    <row r="57" s="161" customFormat="true" ht="24" x14ac:dyDescent="0.2">
      <c r="A57" s="219" t="s">
        <v>70</v>
      </c>
      <c r="B57" s="286"/>
      <c r="C57" s="334" t="s">
        <v>0</v>
      </c>
      <c r="D57" s="335" t="s">
        <v>1</v>
      </c>
      <c r="E57" s="335" t="s">
        <v>2</v>
      </c>
      <c r="F57" s="335" t="s">
        <v>3</v>
      </c>
      <c r="G57" s="336" t="s">
        <v>4</v>
      </c>
      <c r="H57" s="934" t="s">
        <v>0</v>
      </c>
      <c r="I57" s="879" t="s">
        <v>1</v>
      </c>
      <c r="J57" s="879" t="s">
        <v>2</v>
      </c>
      <c r="K57" s="879" t="s">
        <v>3</v>
      </c>
      <c r="L57" s="880" t="s">
        <v>4</v>
      </c>
      <c r="M57" s="922" t="s">
        <v>0</v>
      </c>
      <c r="N57" s="879" t="s">
        <v>1</v>
      </c>
      <c r="O57" s="879" t="s">
        <v>2</v>
      </c>
      <c r="P57" s="879" t="s">
        <v>3</v>
      </c>
      <c r="Q57" s="949" t="s">
        <v>4</v>
      </c>
      <c r="R57" s="934" t="s">
        <v>158</v>
      </c>
      <c r="S57" s="879" t="s">
        <v>159</v>
      </c>
      <c r="T57" s="879" t="s">
        <v>160</v>
      </c>
      <c r="U57" s="879" t="s">
        <v>161</v>
      </c>
      <c r="V57" s="879" t="s">
        <v>162</v>
      </c>
      <c r="W57" s="879" t="s">
        <v>163</v>
      </c>
      <c r="X57" s="879" t="s">
        <v>164</v>
      </c>
      <c r="Y57" s="879" t="s">
        <v>165</v>
      </c>
      <c r="Z57" s="879" t="s">
        <v>166</v>
      </c>
      <c r="AA57" s="879" t="s">
        <v>167</v>
      </c>
      <c r="AB57" s="879" t="s">
        <v>168</v>
      </c>
      <c r="AC57" s="881" t="s">
        <v>169</v>
      </c>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834"/>
      <c r="BA57" s="229" t="s">
        <v>121</v>
      </c>
      <c r="BB57" s="228"/>
      <c r="BC57" s="389" t="s">
        <v>0</v>
      </c>
      <c r="BD57" s="203" t="s">
        <v>1</v>
      </c>
      <c r="BE57" s="203" t="s">
        <v>2</v>
      </c>
      <c r="BF57" s="203" t="s">
        <v>3</v>
      </c>
      <c r="BG57" s="390" t="s">
        <v>4</v>
      </c>
      <c r="BH57" s="399" t="s">
        <v>0</v>
      </c>
      <c r="BI57" s="203" t="s">
        <v>1</v>
      </c>
      <c r="BJ57" s="203" t="s">
        <v>2</v>
      </c>
      <c r="BK57" s="203" t="s">
        <v>3</v>
      </c>
      <c r="BL57" s="390" t="s">
        <v>4</v>
      </c>
      <c r="BM57" s="399" t="s">
        <v>0</v>
      </c>
      <c r="BN57" s="203" t="s">
        <v>1</v>
      </c>
      <c r="BO57" s="203" t="s">
        <v>2</v>
      </c>
      <c r="BP57" s="203" t="s">
        <v>3</v>
      </c>
      <c r="BQ57" s="390" t="s">
        <v>4</v>
      </c>
      <c r="BR57" s="399" t="s">
        <v>158</v>
      </c>
      <c r="BS57" s="203" t="s">
        <v>159</v>
      </c>
      <c r="BT57" s="203" t="s">
        <v>160</v>
      </c>
      <c r="BU57" s="203" t="s">
        <v>161</v>
      </c>
      <c r="BV57" s="203" t="s">
        <v>162</v>
      </c>
      <c r="BW57" s="203" t="s">
        <v>163</v>
      </c>
      <c r="BX57" s="203" t="s">
        <v>164</v>
      </c>
      <c r="BY57" s="204" t="s">
        <v>165</v>
      </c>
      <c r="BZ57" s="204" t="s">
        <v>166</v>
      </c>
      <c r="CA57" s="204" t="s">
        <v>167</v>
      </c>
      <c r="CB57" s="204" t="s">
        <v>168</v>
      </c>
      <c r="CC57" s="204" t="s">
        <v>169</v>
      </c>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row>
    <row r="58" s="161" customFormat="true" ht="15" customHeight="true" x14ac:dyDescent="0.2">
      <c r="A58" s="2892" t="s">
        <v>171</v>
      </c>
      <c r="B58" s="1175" t="s">
        <v>172</v>
      </c>
      <c r="C58" s="1036">
        <v>0</v>
      </c>
      <c r="D58" s="1037">
        <v>0.16109921220010545</v>
      </c>
      <c r="E58" s="1037">
        <v>0.41194942467286372</v>
      </c>
      <c r="F58" s="1037">
        <v>2.0342564381268335</v>
      </c>
      <c r="G58" s="1038">
        <v>27.293212909250634</v>
      </c>
      <c r="H58" s="1039">
        <v>1.5269833522681833</v>
      </c>
      <c r="I58" s="1037">
        <v>2.7094513212268736</v>
      </c>
      <c r="J58" s="1037">
        <v>8.6566941191351106</v>
      </c>
      <c r="K58" s="1037">
        <v>25.270920144193799</v>
      </c>
      <c r="L58" s="1040">
        <v>45.956648610077359</v>
      </c>
      <c r="M58" s="1041">
        <v>0</v>
      </c>
      <c r="N58" s="1037">
        <v>0</v>
      </c>
      <c r="O58" s="1037">
        <v>0</v>
      </c>
      <c r="P58" s="1037">
        <v>0</v>
      </c>
      <c r="Q58" s="1038">
        <v>1.4788169464428458</v>
      </c>
      <c r="R58" s="1039">
        <v>8.0385645930474414</v>
      </c>
      <c r="S58" s="1037">
        <v>2.8084893852134818</v>
      </c>
      <c r="T58" s="1037">
        <v>24.991789819376027</v>
      </c>
      <c r="U58" s="1037">
        <v>3.118953649037612</v>
      </c>
      <c r="V58" s="1037">
        <v>0.42481053987884165</v>
      </c>
      <c r="W58" s="1037">
        <v>8.802341468851921</v>
      </c>
      <c r="X58" s="1037">
        <v>2.5831051572837866</v>
      </c>
      <c r="Y58" s="1037">
        <v>4.1699483005226652</v>
      </c>
      <c r="Z58" s="1037">
        <v>4.7024722184923418</v>
      </c>
      <c r="AA58" s="1037">
        <v>0</v>
      </c>
      <c r="AB58" s="1037">
        <v>3.550688813171226</v>
      </c>
      <c r="AC58" s="2498">
        <v>29.936575052854124</v>
      </c>
      <c r="AD58" s="375"/>
      <c r="AE58" s="375"/>
      <c r="AF58" s="375"/>
      <c r="AG58" s="375"/>
      <c r="AH58" s="375"/>
      <c r="AI58" s="375"/>
      <c r="AJ58" s="375"/>
      <c r="AK58" s="375"/>
      <c r="AL58" s="375"/>
      <c r="AM58" s="375"/>
      <c r="AN58" s="375"/>
      <c r="AO58" s="375"/>
      <c r="AP58" s="375"/>
      <c r="AQ58" s="375"/>
      <c r="AR58" s="375"/>
      <c r="AS58" s="375"/>
      <c r="AT58" s="375"/>
      <c r="AU58" s="375"/>
      <c r="AV58" s="375"/>
      <c r="AW58" s="375"/>
      <c r="AX58" s="375"/>
      <c r="AY58" s="375"/>
      <c r="AZ58" s="834"/>
      <c r="BA58" s="275"/>
      <c r="BB58" s="186"/>
      <c r="BC58" s="391"/>
      <c r="BD58" s="364"/>
      <c r="BE58" s="364"/>
      <c r="BF58" s="364"/>
      <c r="BG58" s="392"/>
      <c r="BH58" s="400"/>
      <c r="BI58" s="364"/>
      <c r="BJ58" s="364"/>
      <c r="BK58" s="364"/>
      <c r="BL58" s="392"/>
      <c r="BM58" s="400"/>
      <c r="BN58" s="364"/>
      <c r="BO58" s="364"/>
      <c r="BP58" s="364"/>
      <c r="BQ58" s="392"/>
      <c r="BR58" s="400"/>
      <c r="BS58" s="364"/>
      <c r="BT58" s="364"/>
      <c r="BU58" s="364"/>
      <c r="BV58" s="364"/>
      <c r="BW58" s="364"/>
      <c r="BX58" s="364"/>
      <c r="BY58" s="365"/>
      <c r="BZ58" s="365"/>
      <c r="CA58" s="365"/>
      <c r="CB58" s="365"/>
      <c r="CC58" s="365"/>
      <c r="CD58" s="2524"/>
      <c r="CE58" s="2524"/>
      <c r="CF58" s="2524"/>
      <c r="CG58" s="2524"/>
      <c r="CH58" s="2524"/>
      <c r="CI58" s="2524"/>
      <c r="CJ58" s="2524"/>
      <c r="CK58" s="2524"/>
      <c r="CL58" s="2524"/>
      <c r="CM58" s="2524"/>
      <c r="CN58" s="2524"/>
      <c r="CO58" s="2524"/>
      <c r="CP58" s="2524"/>
      <c r="CQ58" s="2524"/>
      <c r="CR58" s="2524"/>
      <c r="CS58" s="2524"/>
      <c r="CT58" s="2524"/>
      <c r="CU58" s="2524"/>
      <c r="CV58" s="2524"/>
      <c r="CW58" s="2524"/>
      <c r="CX58" s="2524"/>
      <c r="CY58" s="2524"/>
      <c r="CZ58" s="2524"/>
    </row>
    <row r="59" s="161" customFormat="true" ht="15" customHeight="true" x14ac:dyDescent="0.2">
      <c r="A59" s="2886"/>
      <c r="B59" s="1176" t="s">
        <v>173</v>
      </c>
      <c r="C59" s="1042">
        <v>0.1403026339485495</v>
      </c>
      <c r="D59" s="1043">
        <v>0.37610498162239542</v>
      </c>
      <c r="E59" s="1043">
        <v>0.93702220059431129</v>
      </c>
      <c r="F59" s="1043">
        <v>5.1547841434935471</v>
      </c>
      <c r="G59" s="1044">
        <v>11.645091727111984</v>
      </c>
      <c r="H59" s="1045">
        <v>2.2490461274752467</v>
      </c>
      <c r="I59" s="1043">
        <v>9.8216689771919281</v>
      </c>
      <c r="J59" s="1043">
        <v>7.5980117947761077</v>
      </c>
      <c r="K59" s="1043">
        <v>18.141727706967703</v>
      </c>
      <c r="L59" s="1046">
        <v>10.448128089034906</v>
      </c>
      <c r="M59" s="1047">
        <v>0</v>
      </c>
      <c r="N59" s="1043">
        <v>8.1566068515497553E-2</v>
      </c>
      <c r="O59" s="1043">
        <v>0.41809198023565186</v>
      </c>
      <c r="P59" s="1043">
        <v>0.35128805620608899</v>
      </c>
      <c r="Q59" s="1044">
        <v>1.6386890487609911</v>
      </c>
      <c r="R59" s="1045">
        <v>5.6511689118013075</v>
      </c>
      <c r="S59" s="1043">
        <v>2.9311650916693828</v>
      </c>
      <c r="T59" s="1043">
        <v>5.6486042692939247</v>
      </c>
      <c r="U59" s="1043">
        <v>1.7466140434610626</v>
      </c>
      <c r="V59" s="1043">
        <v>2.0633654794115168</v>
      </c>
      <c r="W59" s="1043">
        <v>6.3016762788371707</v>
      </c>
      <c r="X59" s="1043">
        <v>0.41785524603120078</v>
      </c>
      <c r="Y59" s="1043">
        <v>5.2920330410423295</v>
      </c>
      <c r="Z59" s="1043">
        <v>6.293659732266228</v>
      </c>
      <c r="AA59" s="1043">
        <v>0</v>
      </c>
      <c r="AB59" s="1043">
        <v>3.5698358827126659</v>
      </c>
      <c r="AC59" s="2499">
        <v>7.7378435517970399</v>
      </c>
      <c r="AD59" s="375"/>
      <c r="AE59" s="375"/>
      <c r="AF59" s="375"/>
      <c r="AG59" s="375"/>
      <c r="AH59" s="375"/>
      <c r="AI59" s="375"/>
      <c r="AJ59" s="375"/>
      <c r="AK59" s="375"/>
      <c r="AL59" s="375"/>
      <c r="AM59" s="375"/>
      <c r="AN59" s="375"/>
      <c r="AO59" s="375"/>
      <c r="AP59" s="375"/>
      <c r="AQ59" s="375"/>
      <c r="AR59" s="375"/>
      <c r="AS59" s="375"/>
      <c r="AT59" s="375"/>
      <c r="AU59" s="375"/>
      <c r="AV59" s="375"/>
      <c r="AW59" s="375"/>
      <c r="AX59" s="375"/>
      <c r="AY59" s="375"/>
      <c r="AZ59" s="834"/>
      <c r="BA59" s="276"/>
      <c r="BB59" s="187"/>
      <c r="BC59" s="393"/>
      <c r="BD59" s="366"/>
      <c r="BE59" s="366"/>
      <c r="BF59" s="366"/>
      <c r="BG59" s="394"/>
      <c r="BH59" s="401"/>
      <c r="BI59" s="366"/>
      <c r="BJ59" s="366"/>
      <c r="BK59" s="366"/>
      <c r="BL59" s="394"/>
      <c r="BM59" s="401"/>
      <c r="BN59" s="366"/>
      <c r="BO59" s="366"/>
      <c r="BP59" s="366"/>
      <c r="BQ59" s="394"/>
      <c r="BR59" s="401"/>
      <c r="BS59" s="366"/>
      <c r="BT59" s="366"/>
      <c r="BU59" s="366"/>
      <c r="BV59" s="366"/>
      <c r="BW59" s="366"/>
      <c r="BX59" s="366"/>
      <c r="BY59" s="367"/>
      <c r="BZ59" s="367"/>
      <c r="CA59" s="367"/>
      <c r="CB59" s="367"/>
      <c r="CC59" s="367"/>
      <c r="CD59" s="2525"/>
      <c r="CE59" s="2525"/>
      <c r="CF59" s="2525"/>
      <c r="CG59" s="2525"/>
      <c r="CH59" s="2525"/>
      <c r="CI59" s="2525"/>
      <c r="CJ59" s="2525"/>
      <c r="CK59" s="2525"/>
      <c r="CL59" s="2525"/>
      <c r="CM59" s="2525"/>
      <c r="CN59" s="2525"/>
      <c r="CO59" s="2525"/>
      <c r="CP59" s="2525"/>
      <c r="CQ59" s="2525"/>
      <c r="CR59" s="2525"/>
      <c r="CS59" s="2525"/>
      <c r="CT59" s="2525"/>
      <c r="CU59" s="2525"/>
      <c r="CV59" s="2525"/>
      <c r="CW59" s="2525"/>
      <c r="CX59" s="2525"/>
      <c r="CY59" s="2525"/>
      <c r="CZ59" s="2525"/>
    </row>
    <row r="60" s="161" customFormat="true" ht="15" customHeight="true" x14ac:dyDescent="0.2">
      <c r="A60" s="2886"/>
      <c r="B60" s="1176" t="s">
        <v>174</v>
      </c>
      <c r="C60" s="1042">
        <v>9.0653879198162048</v>
      </c>
      <c r="D60" s="1043">
        <v>6.826009417975369</v>
      </c>
      <c r="E60" s="1043">
        <v>15.588356382150458</v>
      </c>
      <c r="F60" s="1043">
        <v>30.863226568324858</v>
      </c>
      <c r="G60" s="1044">
        <v>29.317186197394452</v>
      </c>
      <c r="H60" s="1045">
        <v>26.608122196184798</v>
      </c>
      <c r="I60" s="1043">
        <v>47.057077059479489</v>
      </c>
      <c r="J60" s="1043">
        <v>41.027692161617779</v>
      </c>
      <c r="K60" s="1043">
        <v>30.663500977165526</v>
      </c>
      <c r="L60" s="1046">
        <v>28.076167009264374</v>
      </c>
      <c r="M60" s="1047">
        <v>7.5307173999207295</v>
      </c>
      <c r="N60" s="1043">
        <v>7.5448613376835238</v>
      </c>
      <c r="O60" s="1043">
        <v>4.2949448878753325</v>
      </c>
      <c r="P60" s="1043">
        <v>12.646370023419204</v>
      </c>
      <c r="Q60" s="1044">
        <v>16.946442845723421</v>
      </c>
      <c r="R60" s="1045">
        <v>12.622030995863218</v>
      </c>
      <c r="S60" s="1043">
        <v>1.7172938665761763</v>
      </c>
      <c r="T60" s="1043">
        <v>44.039408866995075</v>
      </c>
      <c r="U60" s="1043">
        <v>1.3821951141344846</v>
      </c>
      <c r="V60" s="1043">
        <v>8.9790162995294942</v>
      </c>
      <c r="W60" s="1043">
        <v>35.609472305810044</v>
      </c>
      <c r="X60" s="1043">
        <v>7.4875788550384765</v>
      </c>
      <c r="Y60" s="1043">
        <v>26.26148292354873</v>
      </c>
      <c r="Z60" s="1043">
        <v>17.338230106119877</v>
      </c>
      <c r="AA60" s="1043">
        <v>0</v>
      </c>
      <c r="AB60" s="1043">
        <v>42.602480697471357</v>
      </c>
      <c r="AC60" s="2499">
        <v>39.323467230443974</v>
      </c>
      <c r="AD60" s="375"/>
      <c r="AE60" s="375"/>
      <c r="AF60" s="375"/>
      <c r="AG60" s="375"/>
      <c r="AH60" s="375"/>
      <c r="AI60" s="375"/>
      <c r="AJ60" s="375"/>
      <c r="AK60" s="375"/>
      <c r="AL60" s="375"/>
      <c r="AM60" s="375"/>
      <c r="AN60" s="375"/>
      <c r="AO60" s="375"/>
      <c r="AP60" s="375"/>
      <c r="AQ60" s="375"/>
      <c r="AR60" s="375"/>
      <c r="AS60" s="375"/>
      <c r="AT60" s="375"/>
      <c r="AU60" s="375"/>
      <c r="AV60" s="375"/>
      <c r="AW60" s="375"/>
      <c r="AX60" s="375"/>
      <c r="AY60" s="375"/>
      <c r="AZ60" s="834"/>
      <c r="BA60" s="276"/>
      <c r="BB60" s="187"/>
      <c r="BC60" s="393"/>
      <c r="BD60" s="366"/>
      <c r="BE60" s="366"/>
      <c r="BF60" s="366"/>
      <c r="BG60" s="394"/>
      <c r="BH60" s="401"/>
      <c r="BI60" s="366"/>
      <c r="BJ60" s="366"/>
      <c r="BK60" s="366"/>
      <c r="BL60" s="394"/>
      <c r="BM60" s="401"/>
      <c r="BN60" s="366"/>
      <c r="BO60" s="366"/>
      <c r="BP60" s="366"/>
      <c r="BQ60" s="394"/>
      <c r="BR60" s="401"/>
      <c r="BS60" s="366"/>
      <c r="BT60" s="366"/>
      <c r="BU60" s="366"/>
      <c r="BV60" s="366"/>
      <c r="BW60" s="366"/>
      <c r="BX60" s="366"/>
      <c r="BY60" s="367"/>
      <c r="BZ60" s="367"/>
      <c r="CA60" s="367"/>
      <c r="CB60" s="367"/>
      <c r="CC60" s="367"/>
      <c r="CD60" s="2525"/>
      <c r="CE60" s="2525"/>
      <c r="CF60" s="2525"/>
      <c r="CG60" s="2525"/>
      <c r="CH60" s="2525"/>
      <c r="CI60" s="2525"/>
      <c r="CJ60" s="2525"/>
      <c r="CK60" s="2525"/>
      <c r="CL60" s="2525"/>
      <c r="CM60" s="2525"/>
      <c r="CN60" s="2525"/>
      <c r="CO60" s="2525"/>
      <c r="CP60" s="2525"/>
      <c r="CQ60" s="2525"/>
      <c r="CR60" s="2525"/>
      <c r="CS60" s="2525"/>
      <c r="CT60" s="2525"/>
      <c r="CU60" s="2525"/>
      <c r="CV60" s="2525"/>
      <c r="CW60" s="2525"/>
      <c r="CX60" s="2525"/>
      <c r="CY60" s="2525"/>
      <c r="CZ60" s="2525"/>
    </row>
    <row r="61" s="161" customFormat="true" ht="15" customHeight="true" x14ac:dyDescent="0.2">
      <c r="A61" s="2886"/>
      <c r="B61" s="1176" t="s">
        <v>175</v>
      </c>
      <c r="C61" s="1042">
        <v>8.4515075199278833</v>
      </c>
      <c r="D61" s="1043">
        <v>9.5614471965854619</v>
      </c>
      <c r="E61" s="1043">
        <v>14.042653613152053</v>
      </c>
      <c r="F61" s="1043">
        <v>5.2829859585084851</v>
      </c>
      <c r="G61" s="1044">
        <v>1.7960916136224179</v>
      </c>
      <c r="H61" s="1045">
        <v>4.523378182896991</v>
      </c>
      <c r="I61" s="1043">
        <v>3.0493730826181511</v>
      </c>
      <c r="J61" s="1043">
        <v>3.1140393710545151</v>
      </c>
      <c r="K61" s="1043">
        <v>0.61464067668549749</v>
      </c>
      <c r="L61" s="1046">
        <v>1.5427314806945522</v>
      </c>
      <c r="M61" s="1047">
        <v>8.9972255251684512</v>
      </c>
      <c r="N61" s="1043">
        <v>9.0538336052202286</v>
      </c>
      <c r="O61" s="1043">
        <v>13.22690992018244</v>
      </c>
      <c r="P61" s="1043">
        <v>14.83216237314598</v>
      </c>
      <c r="Q61" s="1044">
        <v>6.5947242206235019</v>
      </c>
      <c r="R61" s="1045">
        <v>3.541895745045827</v>
      </c>
      <c r="S61" s="1043">
        <v>11.305416961138981</v>
      </c>
      <c r="T61" s="1043">
        <v>0.78817733990147776</v>
      </c>
      <c r="U61" s="1043">
        <v>3.2518837841766235</v>
      </c>
      <c r="V61" s="1043">
        <v>25.63490532115188</v>
      </c>
      <c r="W61" s="1043">
        <v>0</v>
      </c>
      <c r="X61" s="1043">
        <v>7.5984637499126206</v>
      </c>
      <c r="Y61" s="1043">
        <v>0</v>
      </c>
      <c r="Z61" s="1043">
        <v>1.0207157027770886</v>
      </c>
      <c r="AA61" s="1043">
        <v>18.112711136322897</v>
      </c>
      <c r="AB61" s="1043">
        <v>0.28124447900389832</v>
      </c>
      <c r="AC61" s="2499">
        <v>3.4672304439746302</v>
      </c>
      <c r="AD61" s="375"/>
      <c r="AE61" s="375"/>
      <c r="AF61" s="375"/>
      <c r="AG61" s="375"/>
      <c r="AH61" s="375"/>
      <c r="AI61" s="375"/>
      <c r="AJ61" s="375"/>
      <c r="AK61" s="375"/>
      <c r="AL61" s="375"/>
      <c r="AM61" s="375"/>
      <c r="AN61" s="375"/>
      <c r="AO61" s="375"/>
      <c r="AP61" s="375"/>
      <c r="AQ61" s="375"/>
      <c r="AR61" s="375"/>
      <c r="AS61" s="375"/>
      <c r="AT61" s="375"/>
      <c r="AU61" s="375"/>
      <c r="AV61" s="375"/>
      <c r="AW61" s="375"/>
      <c r="AX61" s="375"/>
      <c r="AY61" s="375"/>
      <c r="AZ61" s="834"/>
      <c r="BA61" s="276"/>
      <c r="BB61" s="187"/>
      <c r="BC61" s="393"/>
      <c r="BD61" s="366"/>
      <c r="BE61" s="366"/>
      <c r="BF61" s="366"/>
      <c r="BG61" s="394"/>
      <c r="BH61" s="401"/>
      <c r="BI61" s="366"/>
      <c r="BJ61" s="366"/>
      <c r="BK61" s="366"/>
      <c r="BL61" s="394"/>
      <c r="BM61" s="401"/>
      <c r="BN61" s="366"/>
      <c r="BO61" s="366"/>
      <c r="BP61" s="366"/>
      <c r="BQ61" s="394"/>
      <c r="BR61" s="401"/>
      <c r="BS61" s="366"/>
      <c r="BT61" s="366"/>
      <c r="BU61" s="366"/>
      <c r="BV61" s="366"/>
      <c r="BW61" s="366"/>
      <c r="BX61" s="366"/>
      <c r="BY61" s="367"/>
      <c r="BZ61" s="367"/>
      <c r="CA61" s="367"/>
      <c r="CB61" s="367"/>
      <c r="CC61" s="367"/>
      <c r="CD61" s="2525"/>
      <c r="CE61" s="2525"/>
      <c r="CF61" s="2525"/>
      <c r="CG61" s="2525"/>
      <c r="CH61" s="2525"/>
      <c r="CI61" s="2525"/>
      <c r="CJ61" s="2525"/>
      <c r="CK61" s="2525"/>
      <c r="CL61" s="2525"/>
      <c r="CM61" s="2525"/>
      <c r="CN61" s="2525"/>
      <c r="CO61" s="2525"/>
      <c r="CP61" s="2525"/>
      <c r="CQ61" s="2525"/>
      <c r="CR61" s="2525"/>
      <c r="CS61" s="2525"/>
      <c r="CT61" s="2525"/>
      <c r="CU61" s="2525"/>
      <c r="CV61" s="2525"/>
      <c r="CW61" s="2525"/>
      <c r="CX61" s="2525"/>
      <c r="CY61" s="2525"/>
      <c r="CZ61" s="2525"/>
    </row>
    <row r="62" s="161" customFormat="true" ht="15" customHeight="true" x14ac:dyDescent="0.2">
      <c r="A62" s="2886"/>
      <c r="B62" s="1176" t="s">
        <v>176</v>
      </c>
      <c r="C62" s="1042">
        <v>10.529891885706673</v>
      </c>
      <c r="D62" s="1043">
        <v>8.6490694794056804</v>
      </c>
      <c r="E62" s="1043">
        <v>13.188356511188818</v>
      </c>
      <c r="F62" s="1043">
        <v>10.460647521613861</v>
      </c>
      <c r="G62" s="1044">
        <v>7.9680225193986569</v>
      </c>
      <c r="H62" s="1045">
        <v>11.187477820527892</v>
      </c>
      <c r="I62" s="1043">
        <v>7.6240677774255747</v>
      </c>
      <c r="J62" s="1043">
        <v>5.0912177615170915</v>
      </c>
      <c r="K62" s="1043">
        <v>6.4473453800654434</v>
      </c>
      <c r="L62" s="1046">
        <v>1.0543091460769434</v>
      </c>
      <c r="M62" s="1047">
        <v>10.067380103051923</v>
      </c>
      <c r="N62" s="1043">
        <v>8.7275693311582394</v>
      </c>
      <c r="O62" s="1043">
        <v>12.010642341315089</v>
      </c>
      <c r="P62" s="1043">
        <v>12.021857923497267</v>
      </c>
      <c r="Q62" s="1044">
        <v>18.145483613109512</v>
      </c>
      <c r="R62" s="1045">
        <v>22.404008964298505</v>
      </c>
      <c r="S62" s="1043">
        <v>15.239744956509716</v>
      </c>
      <c r="T62" s="1043">
        <v>4.3349753694581281</v>
      </c>
      <c r="U62" s="1043">
        <v>3.4562085278987098</v>
      </c>
      <c r="V62" s="1043">
        <v>22.179594697535361</v>
      </c>
      <c r="W62" s="1043">
        <v>1.6090980023399988</v>
      </c>
      <c r="X62" s="1043">
        <v>8.1952739468042068</v>
      </c>
      <c r="Y62" s="1043">
        <v>2.2133203150509799</v>
      </c>
      <c r="Z62" s="1043">
        <v>2.3794632634694572</v>
      </c>
      <c r="AA62" s="1043">
        <v>17.957663549057756</v>
      </c>
      <c r="AB62" s="1043">
        <v>12.978787053244975</v>
      </c>
      <c r="AC62" s="2499">
        <v>1.3530655391120507</v>
      </c>
      <c r="AD62" s="375"/>
      <c r="AE62" s="375"/>
      <c r="AF62" s="375"/>
      <c r="AG62" s="375"/>
      <c r="AH62" s="375"/>
      <c r="AI62" s="375"/>
      <c r="AJ62" s="375"/>
      <c r="AK62" s="375"/>
      <c r="AL62" s="375"/>
      <c r="AM62" s="375"/>
      <c r="AN62" s="375"/>
      <c r="AO62" s="375"/>
      <c r="AP62" s="375"/>
      <c r="AQ62" s="375"/>
      <c r="AR62" s="375"/>
      <c r="AS62" s="375"/>
      <c r="AT62" s="375"/>
      <c r="AU62" s="375"/>
      <c r="AV62" s="375"/>
      <c r="AW62" s="375"/>
      <c r="AX62" s="375"/>
      <c r="AY62" s="375"/>
      <c r="AZ62" s="834"/>
      <c r="BA62" s="276"/>
      <c r="BB62" s="187"/>
      <c r="BC62" s="393"/>
      <c r="BD62" s="366"/>
      <c r="BE62" s="366"/>
      <c r="BF62" s="366"/>
      <c r="BG62" s="394"/>
      <c r="BH62" s="401"/>
      <c r="BI62" s="366"/>
      <c r="BJ62" s="366"/>
      <c r="BK62" s="366"/>
      <c r="BL62" s="394"/>
      <c r="BM62" s="401"/>
      <c r="BN62" s="366"/>
      <c r="BO62" s="366"/>
      <c r="BP62" s="366"/>
      <c r="BQ62" s="394"/>
      <c r="BR62" s="401"/>
      <c r="BS62" s="366"/>
      <c r="BT62" s="366"/>
      <c r="BU62" s="366"/>
      <c r="BV62" s="366"/>
      <c r="BW62" s="366"/>
      <c r="BX62" s="366"/>
      <c r="BY62" s="367"/>
      <c r="BZ62" s="367"/>
      <c r="CA62" s="367"/>
      <c r="CB62" s="367"/>
      <c r="CC62" s="367"/>
      <c r="CD62" s="2525"/>
      <c r="CE62" s="2525"/>
      <c r="CF62" s="2525"/>
      <c r="CG62" s="2525"/>
      <c r="CH62" s="2525"/>
      <c r="CI62" s="2525"/>
      <c r="CJ62" s="2525"/>
      <c r="CK62" s="2525"/>
      <c r="CL62" s="2525"/>
      <c r="CM62" s="2525"/>
      <c r="CN62" s="2525"/>
      <c r="CO62" s="2525"/>
      <c r="CP62" s="2525"/>
      <c r="CQ62" s="2525"/>
      <c r="CR62" s="2525"/>
      <c r="CS62" s="2525"/>
      <c r="CT62" s="2525"/>
      <c r="CU62" s="2525"/>
      <c r="CV62" s="2525"/>
      <c r="CW62" s="2525"/>
      <c r="CX62" s="2525"/>
      <c r="CY62" s="2525"/>
      <c r="CZ62" s="2525"/>
    </row>
    <row r="63" s="161" customFormat="true" ht="15" customHeight="true" x14ac:dyDescent="0.2">
      <c r="A63" s="2886"/>
      <c r="B63" s="1176" t="s">
        <v>177</v>
      </c>
      <c r="C63" s="1042">
        <v>3.6399896333051358</v>
      </c>
      <c r="D63" s="1043">
        <v>5.9865458378076726</v>
      </c>
      <c r="E63" s="1043">
        <v>6.4923630119112978</v>
      </c>
      <c r="F63" s="1043">
        <v>6.6757678472830744</v>
      </c>
      <c r="G63" s="1044">
        <v>4.3367182891892435</v>
      </c>
      <c r="H63" s="1045">
        <v>5.1941453304479257</v>
      </c>
      <c r="I63" s="1043">
        <v>5.3104565633040579</v>
      </c>
      <c r="J63" s="1043">
        <v>6.2473031787808369</v>
      </c>
      <c r="K63" s="1043">
        <v>5.1673729645428663</v>
      </c>
      <c r="L63" s="1046">
        <v>2.6423648644320847</v>
      </c>
      <c r="M63" s="1047">
        <v>3.2897344431232662</v>
      </c>
      <c r="N63" s="1043">
        <v>3.8336052202283852</v>
      </c>
      <c r="O63" s="1043">
        <v>6.5754465982516148</v>
      </c>
      <c r="P63" s="1043">
        <v>7.9234972677595632</v>
      </c>
      <c r="Q63" s="1044">
        <v>6.7146282973621103</v>
      </c>
      <c r="R63" s="1045">
        <v>1.4167582980183306</v>
      </c>
      <c r="S63" s="1043">
        <v>5.9076833891190974</v>
      </c>
      <c r="T63" s="1043">
        <v>5.1231527093596059</v>
      </c>
      <c r="U63" s="1043">
        <v>15.403420441060135</v>
      </c>
      <c r="V63" s="1043">
        <v>0.17750128833291687</v>
      </c>
      <c r="W63" s="1043">
        <v>6.8029650479216359</v>
      </c>
      <c r="X63" s="1043">
        <v>0</v>
      </c>
      <c r="Y63" s="1043">
        <v>4.7666734370331412</v>
      </c>
      <c r="Z63" s="1043">
        <v>8.5403488112208361</v>
      </c>
      <c r="AA63" s="1043">
        <v>17.498260128730539</v>
      </c>
      <c r="AB63" s="1043">
        <v>6.0780939369069777</v>
      </c>
      <c r="AC63" s="2499">
        <v>2.4947145877378434</v>
      </c>
      <c r="AD63" s="375"/>
      <c r="AE63" s="375"/>
      <c r="AF63" s="375"/>
      <c r="AG63" s="375"/>
      <c r="AH63" s="375"/>
      <c r="AI63" s="375"/>
      <c r="AJ63" s="375"/>
      <c r="AK63" s="375"/>
      <c r="AL63" s="375"/>
      <c r="AM63" s="375"/>
      <c r="AN63" s="375"/>
      <c r="AO63" s="375"/>
      <c r="AP63" s="375"/>
      <c r="AQ63" s="375"/>
      <c r="AR63" s="375"/>
      <c r="AS63" s="375"/>
      <c r="AT63" s="375"/>
      <c r="AU63" s="375"/>
      <c r="AV63" s="375"/>
      <c r="AW63" s="375"/>
      <c r="AX63" s="375"/>
      <c r="AY63" s="375"/>
      <c r="AZ63" s="834"/>
      <c r="BA63" s="276"/>
      <c r="BB63" s="187"/>
      <c r="BC63" s="393"/>
      <c r="BD63" s="366"/>
      <c r="BE63" s="366"/>
      <c r="BF63" s="366"/>
      <c r="BG63" s="394"/>
      <c r="BH63" s="401"/>
      <c r="BI63" s="366"/>
      <c r="BJ63" s="366"/>
      <c r="BK63" s="366"/>
      <c r="BL63" s="394"/>
      <c r="BM63" s="401"/>
      <c r="BN63" s="366"/>
      <c r="BO63" s="366"/>
      <c r="BP63" s="366"/>
      <c r="BQ63" s="394"/>
      <c r="BR63" s="401"/>
      <c r="BS63" s="366"/>
      <c r="BT63" s="366"/>
      <c r="BU63" s="366"/>
      <c r="BV63" s="366"/>
      <c r="BW63" s="366"/>
      <c r="BX63" s="366"/>
      <c r="BY63" s="367"/>
      <c r="BZ63" s="367"/>
      <c r="CA63" s="367"/>
      <c r="CB63" s="367"/>
      <c r="CC63" s="367"/>
      <c r="CD63" s="2525"/>
      <c r="CE63" s="2525"/>
      <c r="CF63" s="2525"/>
      <c r="CG63" s="2525"/>
      <c r="CH63" s="2525"/>
      <c r="CI63" s="2525"/>
      <c r="CJ63" s="2525"/>
      <c r="CK63" s="2525"/>
      <c r="CL63" s="2525"/>
      <c r="CM63" s="2525"/>
      <c r="CN63" s="2525"/>
      <c r="CO63" s="2525"/>
      <c r="CP63" s="2525"/>
      <c r="CQ63" s="2525"/>
      <c r="CR63" s="2525"/>
      <c r="CS63" s="2525"/>
      <c r="CT63" s="2525"/>
      <c r="CU63" s="2525"/>
      <c r="CV63" s="2525"/>
      <c r="CW63" s="2525"/>
      <c r="CX63" s="2525"/>
      <c r="CY63" s="2525"/>
      <c r="CZ63" s="2525"/>
    </row>
    <row r="64" s="161" customFormat="true" ht="15" customHeight="true" x14ac:dyDescent="0.2">
      <c r="A64" s="2886"/>
      <c r="B64" s="1176" t="s">
        <v>178</v>
      </c>
      <c r="C64" s="1042">
        <v>0</v>
      </c>
      <c r="D64" s="1043">
        <v>0</v>
      </c>
      <c r="E64" s="1043">
        <v>0.21018558240085292</v>
      </c>
      <c r="F64" s="1043">
        <v>0.31064530317156358</v>
      </c>
      <c r="G64" s="1044">
        <v>0.20271363515212062</v>
      </c>
      <c r="H64" s="1045">
        <v>0.46003216243811867</v>
      </c>
      <c r="I64" s="1043">
        <v>0</v>
      </c>
      <c r="J64" s="1043">
        <v>0</v>
      </c>
      <c r="K64" s="1043">
        <v>0.5123517051156885</v>
      </c>
      <c r="L64" s="1046">
        <v>0</v>
      </c>
      <c r="M64" s="1047">
        <v>0</v>
      </c>
      <c r="N64" s="1043">
        <v>0</v>
      </c>
      <c r="O64" s="1043">
        <v>0</v>
      </c>
      <c r="P64" s="1043">
        <v>7.8064012490242002E-2</v>
      </c>
      <c r="Q64" s="1044">
        <v>0.51958433253397285</v>
      </c>
      <c r="R64" s="1045">
        <v>4.2866743162141407</v>
      </c>
      <c r="S64" s="1043">
        <v>0</v>
      </c>
      <c r="T64" s="1043">
        <v>0</v>
      </c>
      <c r="U64" s="1043">
        <v>0.41586048653834823</v>
      </c>
      <c r="V64" s="1043">
        <v>0</v>
      </c>
      <c r="W64" s="1043">
        <v>0</v>
      </c>
      <c r="X64" s="1043">
        <v>0</v>
      </c>
      <c r="Y64" s="1043">
        <v>0</v>
      </c>
      <c r="Z64" s="1043">
        <v>8.8166968074505844E-2</v>
      </c>
      <c r="AA64" s="1043">
        <v>0</v>
      </c>
      <c r="AB64" s="1043">
        <v>4.569995441283442E-2</v>
      </c>
      <c r="AC64" s="2499">
        <v>0</v>
      </c>
      <c r="AD64" s="375"/>
      <c r="AE64" s="375"/>
      <c r="AF64" s="375"/>
      <c r="AG64" s="375"/>
      <c r="AH64" s="375"/>
      <c r="AI64" s="375"/>
      <c r="AJ64" s="375"/>
      <c r="AK64" s="375"/>
      <c r="AL64" s="375"/>
      <c r="AM64" s="375"/>
      <c r="AN64" s="375"/>
      <c r="AO64" s="375"/>
      <c r="AP64" s="375"/>
      <c r="AQ64" s="375"/>
      <c r="AR64" s="375"/>
      <c r="AS64" s="375"/>
      <c r="AT64" s="375"/>
      <c r="AU64" s="375"/>
      <c r="AV64" s="375"/>
      <c r="AW64" s="375"/>
      <c r="AX64" s="375"/>
      <c r="AY64" s="375"/>
      <c r="AZ64" s="834"/>
      <c r="BA64" s="276"/>
      <c r="BB64" s="187"/>
      <c r="BC64" s="393"/>
      <c r="BD64" s="366"/>
      <c r="BE64" s="366"/>
      <c r="BF64" s="366"/>
      <c r="BG64" s="394"/>
      <c r="BH64" s="401"/>
      <c r="BI64" s="366"/>
      <c r="BJ64" s="366"/>
      <c r="BK64" s="366"/>
      <c r="BL64" s="394"/>
      <c r="BM64" s="401"/>
      <c r="BN64" s="366"/>
      <c r="BO64" s="366"/>
      <c r="BP64" s="366"/>
      <c r="BQ64" s="394"/>
      <c r="BR64" s="401"/>
      <c r="BS64" s="366"/>
      <c r="BT64" s="366"/>
      <c r="BU64" s="366"/>
      <c r="BV64" s="366"/>
      <c r="BW64" s="366"/>
      <c r="BX64" s="366"/>
      <c r="BY64" s="367"/>
      <c r="BZ64" s="367"/>
      <c r="CA64" s="367"/>
      <c r="CB64" s="367"/>
      <c r="CC64" s="367"/>
      <c r="CD64" s="2525"/>
      <c r="CE64" s="2525"/>
      <c r="CF64" s="2525"/>
      <c r="CG64" s="2525"/>
      <c r="CH64" s="2525"/>
      <c r="CI64" s="2525"/>
      <c r="CJ64" s="2525"/>
      <c r="CK64" s="2525"/>
      <c r="CL64" s="2525"/>
      <c r="CM64" s="2525"/>
      <c r="CN64" s="2525"/>
      <c r="CO64" s="2525"/>
      <c r="CP64" s="2525"/>
      <c r="CQ64" s="2525"/>
      <c r="CR64" s="2525"/>
      <c r="CS64" s="2525"/>
      <c r="CT64" s="2525"/>
      <c r="CU64" s="2525"/>
      <c r="CV64" s="2525"/>
      <c r="CW64" s="2525"/>
      <c r="CX64" s="2525"/>
      <c r="CY64" s="2525"/>
      <c r="CZ64" s="2525"/>
    </row>
    <row r="65" s="161" customFormat="true" ht="15" customHeight="true" x14ac:dyDescent="0.2">
      <c r="A65" s="2886"/>
      <c r="B65" s="1176" t="s">
        <v>179</v>
      </c>
      <c r="C65" s="1042">
        <v>0</v>
      </c>
      <c r="D65" s="1043">
        <v>0</v>
      </c>
      <c r="E65" s="1043">
        <v>0</v>
      </c>
      <c r="F65" s="1043">
        <v>0.23298397737867269</v>
      </c>
      <c r="G65" s="1044">
        <v>2.2090665431538488E-2</v>
      </c>
      <c r="H65" s="1045">
        <v>0</v>
      </c>
      <c r="I65" s="1043">
        <v>0</v>
      </c>
      <c r="J65" s="1043">
        <v>0</v>
      </c>
      <c r="K65" s="1043">
        <v>0</v>
      </c>
      <c r="L65" s="1046">
        <v>6.4280478362273005E-2</v>
      </c>
      <c r="M65" s="1047">
        <v>0</v>
      </c>
      <c r="N65" s="1043">
        <v>0</v>
      </c>
      <c r="O65" s="1043">
        <v>0</v>
      </c>
      <c r="P65" s="1043">
        <v>0</v>
      </c>
      <c r="Q65" s="1044">
        <v>0.35971223021582738</v>
      </c>
      <c r="R65" s="1045">
        <v>0</v>
      </c>
      <c r="S65" s="1043">
        <v>0</v>
      </c>
      <c r="T65" s="1043">
        <v>6.5681444991789822E-2</v>
      </c>
      <c r="U65" s="1043">
        <v>0</v>
      </c>
      <c r="V65" s="1043">
        <v>0</v>
      </c>
      <c r="W65" s="1043">
        <v>0</v>
      </c>
      <c r="X65" s="1043">
        <v>0</v>
      </c>
      <c r="Y65" s="1043">
        <v>0</v>
      </c>
      <c r="Z65" s="1043">
        <v>0</v>
      </c>
      <c r="AA65" s="1043">
        <v>0</v>
      </c>
      <c r="AB65" s="1043">
        <v>0.41129958971550978</v>
      </c>
      <c r="AC65" s="2499">
        <v>0</v>
      </c>
      <c r="AD65" s="375"/>
      <c r="AE65" s="375"/>
      <c r="AF65" s="375"/>
      <c r="AG65" s="375"/>
      <c r="AH65" s="375"/>
      <c r="AI65" s="375"/>
      <c r="AJ65" s="375"/>
      <c r="AK65" s="375"/>
      <c r="AL65" s="375"/>
      <c r="AM65" s="375"/>
      <c r="AN65" s="375"/>
      <c r="AO65" s="375"/>
      <c r="AP65" s="375"/>
      <c r="AQ65" s="375"/>
      <c r="AR65" s="375"/>
      <c r="AS65" s="375"/>
      <c r="AT65" s="375"/>
      <c r="AU65" s="375"/>
      <c r="AV65" s="375"/>
      <c r="AW65" s="375"/>
      <c r="AX65" s="375"/>
      <c r="AY65" s="375"/>
      <c r="AZ65" s="834"/>
      <c r="BA65" s="276"/>
      <c r="BB65" s="187"/>
      <c r="BC65" s="393"/>
      <c r="BD65" s="366"/>
      <c r="BE65" s="366"/>
      <c r="BF65" s="366"/>
      <c r="BG65" s="394"/>
      <c r="BH65" s="401"/>
      <c r="BI65" s="366"/>
      <c r="BJ65" s="366"/>
      <c r="BK65" s="366"/>
      <c r="BL65" s="394"/>
      <c r="BM65" s="401"/>
      <c r="BN65" s="366"/>
      <c r="BO65" s="366"/>
      <c r="BP65" s="366"/>
      <c r="BQ65" s="394"/>
      <c r="BR65" s="401"/>
      <c r="BS65" s="366"/>
      <c r="BT65" s="366"/>
      <c r="BU65" s="366"/>
      <c r="BV65" s="366"/>
      <c r="BW65" s="366"/>
      <c r="BX65" s="366"/>
      <c r="BY65" s="367"/>
      <c r="BZ65" s="367"/>
      <c r="CA65" s="367"/>
      <c r="CB65" s="367"/>
      <c r="CC65" s="367"/>
      <c r="CD65" s="2525"/>
      <c r="CE65" s="2525"/>
      <c r="CF65" s="2525"/>
      <c r="CG65" s="2525"/>
      <c r="CH65" s="2525"/>
      <c r="CI65" s="2525"/>
      <c r="CJ65" s="2525"/>
      <c r="CK65" s="2525"/>
      <c r="CL65" s="2525"/>
      <c r="CM65" s="2525"/>
      <c r="CN65" s="2525"/>
      <c r="CO65" s="2525"/>
      <c r="CP65" s="2525"/>
      <c r="CQ65" s="2525"/>
      <c r="CR65" s="2525"/>
      <c r="CS65" s="2525"/>
      <c r="CT65" s="2525"/>
      <c r="CU65" s="2525"/>
      <c r="CV65" s="2525"/>
      <c r="CW65" s="2525"/>
      <c r="CX65" s="2525"/>
      <c r="CY65" s="2525"/>
      <c r="CZ65" s="2525"/>
    </row>
    <row r="66" s="161" customFormat="true" ht="15" customHeight="true" x14ac:dyDescent="0.2">
      <c r="A66" s="2886"/>
      <c r="B66" s="1176" t="s">
        <v>180</v>
      </c>
      <c r="C66" s="1042">
        <v>28.248312863893599</v>
      </c>
      <c r="D66" s="1043">
        <v>23.121298824656385</v>
      </c>
      <c r="E66" s="1043">
        <v>14.426744784114021</v>
      </c>
      <c r="F66" s="1043">
        <v>11.333849329801144</v>
      </c>
      <c r="G66" s="1044">
        <v>2.90083652076494</v>
      </c>
      <c r="H66" s="1045">
        <v>12.599317424980958</v>
      </c>
      <c r="I66" s="1043">
        <v>4.619114146568819</v>
      </c>
      <c r="J66" s="1043">
        <v>4.1029030469027417</v>
      </c>
      <c r="K66" s="1043">
        <v>3.1701081618583244</v>
      </c>
      <c r="L66" s="1046">
        <v>0.19284143508681903</v>
      </c>
      <c r="M66" s="1047">
        <v>30.003963535473645</v>
      </c>
      <c r="N66" s="1043">
        <v>26.182707993474715</v>
      </c>
      <c r="O66" s="1043">
        <v>23.29912580767769</v>
      </c>
      <c r="P66" s="1043">
        <v>14.012490241998437</v>
      </c>
      <c r="Q66" s="1044">
        <v>15.747402078337331</v>
      </c>
      <c r="R66" s="1045">
        <v>11.418998369184658</v>
      </c>
      <c r="S66" s="1043">
        <v>18.682867078717038</v>
      </c>
      <c r="T66" s="1043">
        <v>1.7733990147783252</v>
      </c>
      <c r="U66" s="1043">
        <v>25.233349372423071</v>
      </c>
      <c r="V66" s="1043">
        <v>20.083605422324919</v>
      </c>
      <c r="W66" s="1043">
        <v>7.9067249247726732</v>
      </c>
      <c r="X66" s="1043">
        <v>62.657625542592022</v>
      </c>
      <c r="Y66" s="1043">
        <v>0</v>
      </c>
      <c r="Z66" s="1043">
        <v>4.5048795486653592</v>
      </c>
      <c r="AA66" s="1043">
        <v>13.159765343181851</v>
      </c>
      <c r="AB66" s="1043">
        <v>5.9409940736684748</v>
      </c>
      <c r="AC66" s="2499">
        <v>0.12684989429175475</v>
      </c>
      <c r="AD66" s="375"/>
      <c r="AE66" s="375"/>
      <c r="AF66" s="375"/>
      <c r="AG66" s="375"/>
      <c r="AH66" s="375"/>
      <c r="AI66" s="375"/>
      <c r="AJ66" s="375"/>
      <c r="AK66" s="375"/>
      <c r="AL66" s="375"/>
      <c r="AM66" s="375"/>
      <c r="AN66" s="375"/>
      <c r="AO66" s="375"/>
      <c r="AP66" s="375"/>
      <c r="AQ66" s="375"/>
      <c r="AR66" s="375"/>
      <c r="AS66" s="375"/>
      <c r="AT66" s="375"/>
      <c r="AU66" s="375"/>
      <c r="AV66" s="375"/>
      <c r="AW66" s="375"/>
      <c r="AX66" s="375"/>
      <c r="AY66" s="375"/>
      <c r="AZ66" s="834"/>
      <c r="BA66" s="276"/>
      <c r="BB66" s="187"/>
      <c r="BC66" s="393"/>
      <c r="BD66" s="366"/>
      <c r="BE66" s="366"/>
      <c r="BF66" s="366"/>
      <c r="BG66" s="394"/>
      <c r="BH66" s="401"/>
      <c r="BI66" s="366"/>
      <c r="BJ66" s="366"/>
      <c r="BK66" s="366"/>
      <c r="BL66" s="394"/>
      <c r="BM66" s="401"/>
      <c r="BN66" s="366"/>
      <c r="BO66" s="366"/>
      <c r="BP66" s="366"/>
      <c r="BQ66" s="394"/>
      <c r="BR66" s="401"/>
      <c r="BS66" s="366"/>
      <c r="BT66" s="366"/>
      <c r="BU66" s="366"/>
      <c r="BV66" s="366"/>
      <c r="BW66" s="366"/>
      <c r="BX66" s="366"/>
      <c r="BY66" s="367"/>
      <c r="BZ66" s="367"/>
      <c r="CA66" s="367"/>
      <c r="CB66" s="367"/>
      <c r="CC66" s="367"/>
      <c r="CD66" s="2525"/>
      <c r="CE66" s="2525"/>
      <c r="CF66" s="2525"/>
      <c r="CG66" s="2525"/>
      <c r="CH66" s="2525"/>
      <c r="CI66" s="2525"/>
      <c r="CJ66" s="2525"/>
      <c r="CK66" s="2525"/>
      <c r="CL66" s="2525"/>
      <c r="CM66" s="2525"/>
      <c r="CN66" s="2525"/>
      <c r="CO66" s="2525"/>
      <c r="CP66" s="2525"/>
      <c r="CQ66" s="2525"/>
      <c r="CR66" s="2525"/>
      <c r="CS66" s="2525"/>
      <c r="CT66" s="2525"/>
      <c r="CU66" s="2525"/>
      <c r="CV66" s="2525"/>
      <c r="CW66" s="2525"/>
      <c r="CX66" s="2525"/>
      <c r="CY66" s="2525"/>
      <c r="CZ66" s="2525"/>
    </row>
    <row r="67" s="161" customFormat="true" ht="15" customHeight="true" x14ac:dyDescent="0.2">
      <c r="A67" s="2886"/>
      <c r="B67" s="1176" t="s">
        <v>181</v>
      </c>
      <c r="C67" s="1042">
        <v>17.274655212241306</v>
      </c>
      <c r="D67" s="1043">
        <v>24.844552994474348</v>
      </c>
      <c r="E67" s="1043">
        <v>17.010116103387261</v>
      </c>
      <c r="F67" s="1043">
        <v>11.955396320242489</v>
      </c>
      <c r="G67" s="1044">
        <v>4.8564015923790702</v>
      </c>
      <c r="H67" s="1045">
        <v>16.260565042790837</v>
      </c>
      <c r="I67" s="1043">
        <v>6.8098772064213513</v>
      </c>
      <c r="J67" s="1043">
        <v>7.1783105575356849</v>
      </c>
      <c r="K67" s="1043">
        <v>3.1697454229516668</v>
      </c>
      <c r="L67" s="1046">
        <v>1.2413783389415314</v>
      </c>
      <c r="M67" s="1047">
        <v>17.954815695600477</v>
      </c>
      <c r="N67" s="1043">
        <v>18.760195758564439</v>
      </c>
      <c r="O67" s="1043">
        <v>25.655644241733182</v>
      </c>
      <c r="P67" s="1043">
        <v>18.618266978922719</v>
      </c>
      <c r="Q67" s="1044">
        <v>16.187050359712231</v>
      </c>
      <c r="R67" s="1045">
        <v>1.6528846810213857</v>
      </c>
      <c r="S67" s="1043">
        <v>33.126975633032224</v>
      </c>
      <c r="T67" s="1043">
        <v>2.4958949096880132</v>
      </c>
      <c r="U67" s="1043">
        <v>41.981706907808039</v>
      </c>
      <c r="V67" s="1043">
        <v>1.1833419222194457</v>
      </c>
      <c r="W67" s="1043">
        <v>19.585550470853111</v>
      </c>
      <c r="X67" s="1043">
        <v>3.3331794431884312</v>
      </c>
      <c r="Y67" s="1043">
        <v>6.7495453669943917</v>
      </c>
      <c r="Z67" s="1043">
        <v>29.638043294652551</v>
      </c>
      <c r="AA67" s="1043">
        <v>14.365699321540792</v>
      </c>
      <c r="AB67" s="1043">
        <v>14.121285913565837</v>
      </c>
      <c r="AC67" s="2499">
        <v>0.97251585623678649</v>
      </c>
      <c r="AD67" s="375"/>
      <c r="AE67" s="375"/>
      <c r="AF67" s="375"/>
      <c r="AG67" s="375"/>
      <c r="AH67" s="375"/>
      <c r="AI67" s="375"/>
      <c r="AJ67" s="375"/>
      <c r="AK67" s="375"/>
      <c r="AL67" s="375"/>
      <c r="AM67" s="375"/>
      <c r="AN67" s="375"/>
      <c r="AO67" s="375"/>
      <c r="AP67" s="375"/>
      <c r="AQ67" s="375"/>
      <c r="AR67" s="375"/>
      <c r="AS67" s="375"/>
      <c r="AT67" s="375"/>
      <c r="AU67" s="375"/>
      <c r="AV67" s="375"/>
      <c r="AW67" s="375"/>
      <c r="AX67" s="375"/>
      <c r="AY67" s="375"/>
      <c r="AZ67" s="834"/>
      <c r="BA67" s="276"/>
      <c r="BB67" s="187"/>
      <c r="BC67" s="393"/>
      <c r="BD67" s="366"/>
      <c r="BE67" s="366"/>
      <c r="BF67" s="366"/>
      <c r="BG67" s="394"/>
      <c r="BH67" s="401"/>
      <c r="BI67" s="366"/>
      <c r="BJ67" s="366"/>
      <c r="BK67" s="366"/>
      <c r="BL67" s="394"/>
      <c r="BM67" s="401"/>
      <c r="BN67" s="366"/>
      <c r="BO67" s="366"/>
      <c r="BP67" s="366"/>
      <c r="BQ67" s="394"/>
      <c r="BR67" s="401"/>
      <c r="BS67" s="366"/>
      <c r="BT67" s="366"/>
      <c r="BU67" s="366"/>
      <c r="BV67" s="366"/>
      <c r="BW67" s="366"/>
      <c r="BX67" s="366"/>
      <c r="BY67" s="367"/>
      <c r="BZ67" s="367"/>
      <c r="CA67" s="367"/>
      <c r="CB67" s="367"/>
      <c r="CC67" s="367"/>
      <c r="CD67" s="2525"/>
      <c r="CE67" s="2525"/>
      <c r="CF67" s="2525"/>
      <c r="CG67" s="2525"/>
      <c r="CH67" s="2525"/>
      <c r="CI67" s="2525"/>
      <c r="CJ67" s="2525"/>
      <c r="CK67" s="2525"/>
      <c r="CL67" s="2525"/>
      <c r="CM67" s="2525"/>
      <c r="CN67" s="2525"/>
      <c r="CO67" s="2525"/>
      <c r="CP67" s="2525"/>
      <c r="CQ67" s="2525"/>
      <c r="CR67" s="2525"/>
      <c r="CS67" s="2525"/>
      <c r="CT67" s="2525"/>
      <c r="CU67" s="2525"/>
      <c r="CV67" s="2525"/>
      <c r="CW67" s="2525"/>
      <c r="CX67" s="2525"/>
      <c r="CY67" s="2525"/>
      <c r="CZ67" s="2525"/>
    </row>
    <row r="68" s="161" customFormat="true" ht="15" customHeight="true" x14ac:dyDescent="0.2">
      <c r="A68" s="2886"/>
      <c r="B68" s="1176" t="s">
        <v>182</v>
      </c>
      <c r="C68" s="1042">
        <v>20.262876757776791</v>
      </c>
      <c r="D68" s="1043">
        <v>18.638251658661193</v>
      </c>
      <c r="E68" s="1043">
        <v>13.522784912428568</v>
      </c>
      <c r="F68" s="1043">
        <v>8.3422998967967388</v>
      </c>
      <c r="G68" s="1044">
        <v>1.0086610415407991</v>
      </c>
      <c r="H68" s="1045">
        <v>2.402390181621286</v>
      </c>
      <c r="I68" s="1043">
        <v>0.82012146680347819</v>
      </c>
      <c r="J68" s="1043">
        <v>0.51692134306720694</v>
      </c>
      <c r="K68" s="1043">
        <v>0</v>
      </c>
      <c r="L68" s="1046">
        <v>0</v>
      </c>
      <c r="M68" s="1047">
        <v>21.640903686087988</v>
      </c>
      <c r="N68" s="1043">
        <v>25.203915171288742</v>
      </c>
      <c r="O68" s="1043">
        <v>13.949068795134931</v>
      </c>
      <c r="P68" s="1043">
        <v>17.798594847775178</v>
      </c>
      <c r="Q68" s="1044">
        <v>14.028776978417264</v>
      </c>
      <c r="R68" s="1045">
        <v>24.321017449314677</v>
      </c>
      <c r="S68" s="1043">
        <v>6.3090154577142634</v>
      </c>
      <c r="T68" s="1043">
        <v>0</v>
      </c>
      <c r="U68" s="1043">
        <v>1.946130263297297</v>
      </c>
      <c r="V68" s="1043">
        <v>12.635215267436021</v>
      </c>
      <c r="W68" s="1043">
        <v>2.7793510949509073</v>
      </c>
      <c r="X68" s="1043">
        <v>2.3356412414971954</v>
      </c>
      <c r="Y68" s="1043">
        <v>49.523445134486238</v>
      </c>
      <c r="Z68" s="1043">
        <v>21.178193857668791</v>
      </c>
      <c r="AA68" s="1043">
        <v>12.368010793705629</v>
      </c>
      <c r="AB68" s="1043">
        <v>9.9168901075850684</v>
      </c>
      <c r="AC68" s="2499">
        <v>0</v>
      </c>
      <c r="AD68" s="375"/>
      <c r="AE68" s="375"/>
      <c r="AF68" s="375"/>
      <c r="AG68" s="375"/>
      <c r="AH68" s="375"/>
      <c r="AI68" s="375"/>
      <c r="AJ68" s="375"/>
      <c r="AK68" s="375"/>
      <c r="AL68" s="375"/>
      <c r="AM68" s="375"/>
      <c r="AN68" s="375"/>
      <c r="AO68" s="375"/>
      <c r="AP68" s="375"/>
      <c r="AQ68" s="375"/>
      <c r="AR68" s="375"/>
      <c r="AS68" s="375"/>
      <c r="AT68" s="375"/>
      <c r="AU68" s="375"/>
      <c r="AV68" s="375"/>
      <c r="AW68" s="375"/>
      <c r="AX68" s="375"/>
      <c r="AY68" s="375"/>
      <c r="AZ68" s="834"/>
      <c r="BA68" s="276"/>
      <c r="BB68" s="187"/>
      <c r="BC68" s="393"/>
      <c r="BD68" s="366"/>
      <c r="BE68" s="366"/>
      <c r="BF68" s="366"/>
      <c r="BG68" s="394"/>
      <c r="BH68" s="401"/>
      <c r="BI68" s="366"/>
      <c r="BJ68" s="366"/>
      <c r="BK68" s="366"/>
      <c r="BL68" s="394"/>
      <c r="BM68" s="401"/>
      <c r="BN68" s="366"/>
      <c r="BO68" s="366"/>
      <c r="BP68" s="366"/>
      <c r="BQ68" s="394"/>
      <c r="BR68" s="401"/>
      <c r="BS68" s="366"/>
      <c r="BT68" s="366"/>
      <c r="BU68" s="366"/>
      <c r="BV68" s="366"/>
      <c r="BW68" s="366"/>
      <c r="BX68" s="366"/>
      <c r="BY68" s="367"/>
      <c r="BZ68" s="367"/>
      <c r="CA68" s="367"/>
      <c r="CB68" s="367"/>
      <c r="CC68" s="367"/>
      <c r="CD68" s="2525"/>
      <c r="CE68" s="2525"/>
      <c r="CF68" s="2525"/>
      <c r="CG68" s="2525"/>
      <c r="CH68" s="2525"/>
      <c r="CI68" s="2525"/>
      <c r="CJ68" s="2525"/>
      <c r="CK68" s="2525"/>
      <c r="CL68" s="2525"/>
      <c r="CM68" s="2525"/>
      <c r="CN68" s="2525"/>
      <c r="CO68" s="2525"/>
      <c r="CP68" s="2525"/>
      <c r="CQ68" s="2525"/>
      <c r="CR68" s="2525"/>
      <c r="CS68" s="2525"/>
      <c r="CT68" s="2525"/>
      <c r="CU68" s="2525"/>
      <c r="CV68" s="2525"/>
      <c r="CW68" s="2525"/>
      <c r="CX68" s="2525"/>
      <c r="CY68" s="2525"/>
      <c r="CZ68" s="2525"/>
    </row>
    <row r="69" s="161" customFormat="true" ht="15" customHeight="true" x14ac:dyDescent="0.2">
      <c r="A69" s="2886"/>
      <c r="B69" s="1176" t="s">
        <v>183</v>
      </c>
      <c r="C69" s="1042">
        <v>0.56010028163116754</v>
      </c>
      <c r="D69" s="1043">
        <v>0.465397724133638</v>
      </c>
      <c r="E69" s="1043">
        <v>1.2800638374519613</v>
      </c>
      <c r="F69" s="1043">
        <v>1.7479729311064229</v>
      </c>
      <c r="G69" s="1044">
        <v>2.023898485625991</v>
      </c>
      <c r="H69" s="1045">
        <v>5.398965955190878</v>
      </c>
      <c r="I69" s="1043">
        <v>2.6524442825753147</v>
      </c>
      <c r="J69" s="1043">
        <v>6.4225189537625971</v>
      </c>
      <c r="K69" s="1043">
        <v>0.6594034373381219</v>
      </c>
      <c r="L69" s="1046">
        <v>1.3309338049060493</v>
      </c>
      <c r="M69" s="1047">
        <v>0</v>
      </c>
      <c r="N69" s="1043">
        <v>0.20391517128874387</v>
      </c>
      <c r="O69" s="1043">
        <v>0</v>
      </c>
      <c r="P69" s="1043">
        <v>0.39032006245120998</v>
      </c>
      <c r="Q69" s="1044">
        <v>3.9968025579536368E-2</v>
      </c>
      <c r="R69" s="1045">
        <v>0</v>
      </c>
      <c r="S69" s="1043">
        <v>0.38978437142184941</v>
      </c>
      <c r="T69" s="1043">
        <v>1.1494252873563218</v>
      </c>
      <c r="U69" s="1043">
        <v>1.0812372649997055</v>
      </c>
      <c r="V69" s="1043">
        <v>2.8462188436996305</v>
      </c>
      <c r="W69" s="1043">
        <v>0.40010643040235999</v>
      </c>
      <c r="X69" s="1043">
        <v>3.3399874280443478</v>
      </c>
      <c r="Y69" s="1043">
        <v>0</v>
      </c>
      <c r="Z69" s="1043">
        <v>1.1247390006655611</v>
      </c>
      <c r="AA69" s="1043">
        <v>0</v>
      </c>
      <c r="AB69" s="1043">
        <v>0</v>
      </c>
      <c r="AC69" s="2499">
        <v>0.84566596194503174</v>
      </c>
      <c r="AD69" s="375"/>
      <c r="AE69" s="375"/>
      <c r="AF69" s="375"/>
      <c r="AG69" s="375"/>
      <c r="AH69" s="375"/>
      <c r="AI69" s="375"/>
      <c r="AJ69" s="375"/>
      <c r="AK69" s="375"/>
      <c r="AL69" s="375"/>
      <c r="AM69" s="375"/>
      <c r="AN69" s="375"/>
      <c r="AO69" s="375"/>
      <c r="AP69" s="375"/>
      <c r="AQ69" s="375"/>
      <c r="AR69" s="375"/>
      <c r="AS69" s="375"/>
      <c r="AT69" s="375"/>
      <c r="AU69" s="375"/>
      <c r="AV69" s="375"/>
      <c r="AW69" s="375"/>
      <c r="AX69" s="375"/>
      <c r="AY69" s="375"/>
      <c r="AZ69" s="834"/>
      <c r="BA69" s="276"/>
      <c r="BB69" s="187"/>
      <c r="BC69" s="393"/>
      <c r="BD69" s="366"/>
      <c r="BE69" s="366"/>
      <c r="BF69" s="366"/>
      <c r="BG69" s="394"/>
      <c r="BH69" s="401"/>
      <c r="BI69" s="366"/>
      <c r="BJ69" s="366"/>
      <c r="BK69" s="366"/>
      <c r="BL69" s="394"/>
      <c r="BM69" s="401"/>
      <c r="BN69" s="366"/>
      <c r="BO69" s="366"/>
      <c r="BP69" s="366"/>
      <c r="BQ69" s="394"/>
      <c r="BR69" s="401"/>
      <c r="BS69" s="366"/>
      <c r="BT69" s="366"/>
      <c r="BU69" s="366"/>
      <c r="BV69" s="366"/>
      <c r="BW69" s="366"/>
      <c r="BX69" s="366"/>
      <c r="BY69" s="367"/>
      <c r="BZ69" s="367"/>
      <c r="CA69" s="367"/>
      <c r="CB69" s="367"/>
      <c r="CC69" s="367"/>
      <c r="CD69" s="2525"/>
      <c r="CE69" s="2525"/>
      <c r="CF69" s="2525"/>
      <c r="CG69" s="2525"/>
      <c r="CH69" s="2525"/>
      <c r="CI69" s="2525"/>
      <c r="CJ69" s="2525"/>
      <c r="CK69" s="2525"/>
      <c r="CL69" s="2525"/>
      <c r="CM69" s="2525"/>
      <c r="CN69" s="2525"/>
      <c r="CO69" s="2525"/>
      <c r="CP69" s="2525"/>
      <c r="CQ69" s="2525"/>
      <c r="CR69" s="2525"/>
      <c r="CS69" s="2525"/>
      <c r="CT69" s="2525"/>
      <c r="CU69" s="2525"/>
      <c r="CV69" s="2525"/>
      <c r="CW69" s="2525"/>
      <c r="CX69" s="2525"/>
      <c r="CY69" s="2525"/>
      <c r="CZ69" s="2525"/>
    </row>
    <row r="70" s="161" customFormat="true" ht="15" customHeight="true" x14ac:dyDescent="0.2">
      <c r="A70" s="2886"/>
      <c r="B70" s="1176" t="s">
        <v>184</v>
      </c>
      <c r="C70" s="1042">
        <v>0.43601258934852999</v>
      </c>
      <c r="D70" s="1043">
        <v>0.31412783694372798</v>
      </c>
      <c r="E70" s="1043">
        <v>0.92928386163504995</v>
      </c>
      <c r="F70" s="1043">
        <v>0.52991836994370056</v>
      </c>
      <c r="G70" s="1044">
        <v>1.2719703616482387</v>
      </c>
      <c r="H70" s="1045">
        <v>0.90087370024038438</v>
      </c>
      <c r="I70" s="1043">
        <v>0.15377277502565218</v>
      </c>
      <c r="J70" s="1043">
        <v>0.93680556738558862</v>
      </c>
      <c r="K70" s="1043">
        <v>0.67198551814935303</v>
      </c>
      <c r="L70" s="1046">
        <v>0.99634741461523157</v>
      </c>
      <c r="M70" s="1047">
        <v>0.51525961157352362</v>
      </c>
      <c r="N70" s="1043">
        <v>0.20391517128874387</v>
      </c>
      <c r="O70" s="1043">
        <v>0.41809198023565186</v>
      </c>
      <c r="P70" s="1043">
        <v>0.93676814988290402</v>
      </c>
      <c r="Q70" s="1044">
        <v>1.3189448441247003</v>
      </c>
      <c r="R70" s="1045">
        <v>1.1806319150152755</v>
      </c>
      <c r="S70" s="1043">
        <v>0</v>
      </c>
      <c r="T70" s="1043">
        <v>1.5435139573070606</v>
      </c>
      <c r="U70" s="1043">
        <v>0.60816570728040531</v>
      </c>
      <c r="V70" s="1043">
        <v>0.26625193249937529</v>
      </c>
      <c r="W70" s="1043">
        <v>0</v>
      </c>
      <c r="X70" s="1043">
        <v>1.3295394191901844</v>
      </c>
      <c r="Y70" s="1043">
        <v>0.11649054289742</v>
      </c>
      <c r="Z70" s="1043">
        <v>0.74941922863329968</v>
      </c>
      <c r="AA70" s="1043">
        <v>6.5378897274605361</v>
      </c>
      <c r="AB70" s="1043">
        <v>0.31989968088984094</v>
      </c>
      <c r="AC70" s="2499">
        <v>0.46511627906976744</v>
      </c>
      <c r="AD70" s="375"/>
      <c r="AE70" s="375"/>
      <c r="AF70" s="375"/>
      <c r="AG70" s="375"/>
      <c r="AH70" s="375"/>
      <c r="AI70" s="375"/>
      <c r="AJ70" s="375"/>
      <c r="AK70" s="375"/>
      <c r="AL70" s="375"/>
      <c r="AM70" s="375"/>
      <c r="AN70" s="375"/>
      <c r="AO70" s="375"/>
      <c r="AP70" s="375"/>
      <c r="AQ70" s="375"/>
      <c r="AR70" s="375"/>
      <c r="AS70" s="375"/>
      <c r="AT70" s="375"/>
      <c r="AU70" s="375"/>
      <c r="AV70" s="375"/>
      <c r="AW70" s="375"/>
      <c r="AX70" s="375"/>
      <c r="AY70" s="375"/>
      <c r="AZ70" s="834"/>
      <c r="BA70" s="276"/>
      <c r="BB70" s="187"/>
      <c r="BC70" s="393"/>
      <c r="BD70" s="366"/>
      <c r="BE70" s="366"/>
      <c r="BF70" s="366"/>
      <c r="BG70" s="394"/>
      <c r="BH70" s="401"/>
      <c r="BI70" s="366"/>
      <c r="BJ70" s="366"/>
      <c r="BK70" s="366"/>
      <c r="BL70" s="394"/>
      <c r="BM70" s="401"/>
      <c r="BN70" s="366"/>
      <c r="BO70" s="366"/>
      <c r="BP70" s="366"/>
      <c r="BQ70" s="394"/>
      <c r="BR70" s="401"/>
      <c r="BS70" s="366"/>
      <c r="BT70" s="366"/>
      <c r="BU70" s="366"/>
      <c r="BV70" s="366"/>
      <c r="BW70" s="366"/>
      <c r="BX70" s="366"/>
      <c r="BY70" s="367"/>
      <c r="BZ70" s="367"/>
      <c r="CA70" s="367"/>
      <c r="CB70" s="367"/>
      <c r="CC70" s="367"/>
      <c r="CD70" s="2525"/>
      <c r="CE70" s="2525"/>
      <c r="CF70" s="2525"/>
      <c r="CG70" s="2525"/>
      <c r="CH70" s="2525"/>
      <c r="CI70" s="2525"/>
      <c r="CJ70" s="2525"/>
      <c r="CK70" s="2525"/>
      <c r="CL70" s="2525"/>
      <c r="CM70" s="2525"/>
      <c r="CN70" s="2525"/>
      <c r="CO70" s="2525"/>
      <c r="CP70" s="2525"/>
      <c r="CQ70" s="2525"/>
      <c r="CR70" s="2525"/>
      <c r="CS70" s="2525"/>
      <c r="CT70" s="2525"/>
      <c r="CU70" s="2525"/>
      <c r="CV70" s="2525"/>
      <c r="CW70" s="2525"/>
      <c r="CX70" s="2525"/>
      <c r="CY70" s="2525"/>
      <c r="CZ70" s="2525"/>
    </row>
    <row r="71" s="161" customFormat="true" ht="15" customHeight="true" x14ac:dyDescent="0.2">
      <c r="A71" s="2886"/>
      <c r="B71" s="1176" t="s">
        <v>185</v>
      </c>
      <c r="C71" s="1042">
        <v>1.2627237055369454</v>
      </c>
      <c r="D71" s="1043">
        <v>1.0560948355340247</v>
      </c>
      <c r="E71" s="1043">
        <v>1.8570137376537474</v>
      </c>
      <c r="F71" s="1043">
        <v>5.0531542252159865</v>
      </c>
      <c r="G71" s="1044">
        <v>5.2024697834691445</v>
      </c>
      <c r="H71" s="1045">
        <v>10.6887025229365</v>
      </c>
      <c r="I71" s="1043">
        <v>9.3725753413593065</v>
      </c>
      <c r="J71" s="1043">
        <v>8.9461585916799624</v>
      </c>
      <c r="K71" s="1043">
        <v>5.5108979049660132</v>
      </c>
      <c r="L71" s="1046">
        <v>6.1003266975153743</v>
      </c>
      <c r="M71" s="1047">
        <v>0</v>
      </c>
      <c r="N71" s="1043">
        <v>0</v>
      </c>
      <c r="O71" s="1043">
        <v>0</v>
      </c>
      <c r="P71" s="1043">
        <v>0.39032006245120998</v>
      </c>
      <c r="Q71" s="1044">
        <v>0.27977617905675461</v>
      </c>
      <c r="R71" s="1045">
        <v>3.4653657611752311</v>
      </c>
      <c r="S71" s="1043">
        <v>1.581563808887787</v>
      </c>
      <c r="T71" s="1043">
        <v>7.5205254515599336</v>
      </c>
      <c r="U71" s="1043">
        <v>0.37427443788451342</v>
      </c>
      <c r="V71" s="1043">
        <v>3.3782552457031692</v>
      </c>
      <c r="W71" s="1043">
        <v>10.202713975260181</v>
      </c>
      <c r="X71" s="1043">
        <v>0.72174997041752864</v>
      </c>
      <c r="Y71" s="1043">
        <v>0.90706093842410729</v>
      </c>
      <c r="Z71" s="1043">
        <v>2.4416682672941006</v>
      </c>
      <c r="AA71" s="1043">
        <v>0</v>
      </c>
      <c r="AB71" s="1043">
        <v>0</v>
      </c>
      <c r="AC71" s="2499">
        <v>13.276955602536997</v>
      </c>
      <c r="AD71" s="375"/>
      <c r="AE71" s="375"/>
      <c r="AF71" s="375"/>
      <c r="AG71" s="375"/>
      <c r="AH71" s="375"/>
      <c r="AI71" s="375"/>
      <c r="AJ71" s="375"/>
      <c r="AK71" s="375"/>
      <c r="AL71" s="375"/>
      <c r="AM71" s="375"/>
      <c r="AN71" s="375"/>
      <c r="AO71" s="375"/>
      <c r="AP71" s="375"/>
      <c r="AQ71" s="375"/>
      <c r="AR71" s="375"/>
      <c r="AS71" s="375"/>
      <c r="AT71" s="375"/>
      <c r="AU71" s="375"/>
      <c r="AV71" s="375"/>
      <c r="AW71" s="375"/>
      <c r="AX71" s="375"/>
      <c r="AY71" s="375"/>
      <c r="AZ71" s="834"/>
      <c r="BA71" s="276"/>
      <c r="BB71" s="187"/>
      <c r="BC71" s="393"/>
      <c r="BD71" s="366"/>
      <c r="BE71" s="366"/>
      <c r="BF71" s="366"/>
      <c r="BG71" s="394"/>
      <c r="BH71" s="401"/>
      <c r="BI71" s="366"/>
      <c r="BJ71" s="366"/>
      <c r="BK71" s="366"/>
      <c r="BL71" s="394"/>
      <c r="BM71" s="401"/>
      <c r="BN71" s="366"/>
      <c r="BO71" s="366"/>
      <c r="BP71" s="366"/>
      <c r="BQ71" s="394"/>
      <c r="BR71" s="401"/>
      <c r="BS71" s="366"/>
      <c r="BT71" s="366"/>
      <c r="BU71" s="366"/>
      <c r="BV71" s="366"/>
      <c r="BW71" s="366"/>
      <c r="BX71" s="366"/>
      <c r="BY71" s="367"/>
      <c r="BZ71" s="367"/>
      <c r="CA71" s="367"/>
      <c r="CB71" s="367"/>
      <c r="CC71" s="367"/>
      <c r="CD71" s="2525"/>
      <c r="CE71" s="2525"/>
      <c r="CF71" s="2525"/>
      <c r="CG71" s="2525"/>
      <c r="CH71" s="2525"/>
      <c r="CI71" s="2525"/>
      <c r="CJ71" s="2525"/>
      <c r="CK71" s="2525"/>
      <c r="CL71" s="2525"/>
      <c r="CM71" s="2525"/>
      <c r="CN71" s="2525"/>
      <c r="CO71" s="2525"/>
      <c r="CP71" s="2525"/>
      <c r="CQ71" s="2525"/>
      <c r="CR71" s="2525"/>
      <c r="CS71" s="2525"/>
      <c r="CT71" s="2525"/>
      <c r="CU71" s="2525"/>
      <c r="CV71" s="2525"/>
      <c r="CW71" s="2525"/>
      <c r="CX71" s="2525"/>
      <c r="CY71" s="2525"/>
      <c r="CZ71" s="2525"/>
    </row>
    <row r="72" s="161" customFormat="true" ht="15" customHeight="true" x14ac:dyDescent="0.2">
      <c r="A72" s="2886"/>
      <c r="B72" s="1176" t="s">
        <v>186</v>
      </c>
      <c r="C72" s="1042">
        <v>0.12823899686721468</v>
      </c>
      <c r="D72" s="1043">
        <v>0</v>
      </c>
      <c r="E72" s="1043">
        <v>0.10310603725874111</v>
      </c>
      <c r="F72" s="1043">
        <v>2.2111168992625267E-2</v>
      </c>
      <c r="G72" s="1044">
        <v>0.15463465802076942</v>
      </c>
      <c r="H72" s="1045">
        <v>0</v>
      </c>
      <c r="I72" s="1043">
        <v>0</v>
      </c>
      <c r="J72" s="1043">
        <v>0.16142355278477818</v>
      </c>
      <c r="K72" s="1043">
        <v>0</v>
      </c>
      <c r="L72" s="1046">
        <v>0.35354263099250155</v>
      </c>
      <c r="M72" s="1047">
        <v>0</v>
      </c>
      <c r="N72" s="1043">
        <v>0.20391517128874387</v>
      </c>
      <c r="O72" s="1043">
        <v>0.15203344735841884</v>
      </c>
      <c r="P72" s="1043">
        <v>0</v>
      </c>
      <c r="Q72" s="1044">
        <v>0</v>
      </c>
      <c r="R72" s="1045">
        <v>0</v>
      </c>
      <c r="S72" s="1043">
        <v>0</v>
      </c>
      <c r="T72" s="1043">
        <v>0.52545155993431858</v>
      </c>
      <c r="U72" s="1043">
        <v>0</v>
      </c>
      <c r="V72" s="1043">
        <v>0.14791774027743071</v>
      </c>
      <c r="W72" s="1043">
        <v>0</v>
      </c>
      <c r="X72" s="1043">
        <v>0</v>
      </c>
      <c r="Y72" s="1043">
        <v>0</v>
      </c>
      <c r="Z72" s="1043">
        <v>0</v>
      </c>
      <c r="AA72" s="1043">
        <v>0</v>
      </c>
      <c r="AB72" s="1043">
        <v>0.18279981765133768</v>
      </c>
      <c r="AC72" s="2499">
        <v>0</v>
      </c>
      <c r="AD72" s="375"/>
      <c r="AE72" s="375"/>
      <c r="AF72" s="375"/>
      <c r="AG72" s="375"/>
      <c r="AH72" s="375"/>
      <c r="AI72" s="375"/>
      <c r="AJ72" s="375"/>
      <c r="AK72" s="375"/>
      <c r="AL72" s="375"/>
      <c r="AM72" s="375"/>
      <c r="AN72" s="375"/>
      <c r="AO72" s="375"/>
      <c r="AP72" s="375"/>
      <c r="AQ72" s="375"/>
      <c r="AR72" s="375"/>
      <c r="AS72" s="375"/>
      <c r="AT72" s="375"/>
      <c r="AU72" s="375"/>
      <c r="AV72" s="375"/>
      <c r="AW72" s="375"/>
      <c r="AX72" s="375"/>
      <c r="AY72" s="375"/>
      <c r="AZ72" s="834"/>
      <c r="BA72" s="276"/>
      <c r="BB72" s="187"/>
      <c r="BC72" s="393"/>
      <c r="BD72" s="366"/>
      <c r="BE72" s="366"/>
      <c r="BF72" s="366"/>
      <c r="BG72" s="394"/>
      <c r="BH72" s="401"/>
      <c r="BI72" s="366"/>
      <c r="BJ72" s="366"/>
      <c r="BK72" s="366"/>
      <c r="BL72" s="394"/>
      <c r="BM72" s="401"/>
      <c r="BN72" s="366"/>
      <c r="BO72" s="366"/>
      <c r="BP72" s="366"/>
      <c r="BQ72" s="394"/>
      <c r="BR72" s="401"/>
      <c r="BS72" s="366"/>
      <c r="BT72" s="366"/>
      <c r="BU72" s="366"/>
      <c r="BV72" s="366"/>
      <c r="BW72" s="366"/>
      <c r="BX72" s="366"/>
      <c r="BY72" s="367"/>
      <c r="BZ72" s="367"/>
      <c r="CA72" s="367"/>
      <c r="CB72" s="367"/>
      <c r="CC72" s="367"/>
      <c r="CD72" s="2525"/>
      <c r="CE72" s="2525"/>
      <c r="CF72" s="2525"/>
      <c r="CG72" s="2525"/>
      <c r="CH72" s="2525"/>
      <c r="CI72" s="2525"/>
      <c r="CJ72" s="2525"/>
      <c r="CK72" s="2525"/>
      <c r="CL72" s="2525"/>
      <c r="CM72" s="2525"/>
      <c r="CN72" s="2525"/>
      <c r="CO72" s="2525"/>
      <c r="CP72" s="2525"/>
      <c r="CQ72" s="2525"/>
      <c r="CR72" s="2525"/>
      <c r="CS72" s="2525"/>
      <c r="CT72" s="2525"/>
      <c r="CU72" s="2525"/>
      <c r="CV72" s="2525"/>
      <c r="CW72" s="2525"/>
      <c r="CX72" s="2525"/>
      <c r="CY72" s="2525"/>
      <c r="CZ72" s="2525"/>
    </row>
    <row r="73" s="161" customFormat="true" ht="15" customHeight="true" x14ac:dyDescent="0.2">
      <c r="A73" s="959"/>
      <c r="B73" s="1177"/>
      <c r="C73" s="1042"/>
      <c r="D73" s="1043"/>
      <c r="E73" s="1043"/>
      <c r="F73" s="1043"/>
      <c r="G73" s="1044"/>
      <c r="H73" s="1045"/>
      <c r="I73" s="1043"/>
      <c r="J73" s="1043"/>
      <c r="K73" s="1043"/>
      <c r="L73" s="1046"/>
      <c r="M73" s="1047"/>
      <c r="N73" s="1043"/>
      <c r="O73" s="1043"/>
      <c r="P73" s="1043"/>
      <c r="Q73" s="1044"/>
      <c r="R73" s="1045"/>
      <c r="S73" s="1043"/>
      <c r="T73" s="1043"/>
      <c r="U73" s="1043"/>
      <c r="V73" s="1043"/>
      <c r="W73" s="1043"/>
      <c r="X73" s="1043"/>
      <c r="Y73" s="1043"/>
      <c r="Z73" s="1043"/>
      <c r="AA73" s="1043"/>
      <c r="AB73" s="1043"/>
      <c r="AC73" s="2499"/>
      <c r="AD73" s="375"/>
      <c r="AE73" s="375"/>
      <c r="AF73" s="375"/>
      <c r="AG73" s="375"/>
      <c r="AH73" s="375"/>
      <c r="AI73" s="375"/>
      <c r="AJ73" s="375"/>
      <c r="AK73" s="375"/>
      <c r="AL73" s="375"/>
      <c r="AM73" s="375"/>
      <c r="AN73" s="375"/>
      <c r="AO73" s="375"/>
      <c r="AP73" s="375"/>
      <c r="AQ73" s="375"/>
      <c r="AR73" s="375"/>
      <c r="AS73" s="375"/>
      <c r="AT73" s="375"/>
      <c r="AU73" s="375"/>
      <c r="AV73" s="375"/>
      <c r="AW73" s="375"/>
      <c r="AX73" s="375"/>
      <c r="AY73" s="375"/>
      <c r="AZ73" s="834"/>
      <c r="BA73" s="276"/>
      <c r="BB73" s="187"/>
      <c r="BC73" s="393"/>
      <c r="BD73" s="366"/>
      <c r="BE73" s="366"/>
      <c r="BF73" s="366"/>
      <c r="BG73" s="394"/>
      <c r="BH73" s="401"/>
      <c r="BI73" s="366"/>
      <c r="BJ73" s="366"/>
      <c r="BK73" s="366"/>
      <c r="BL73" s="394"/>
      <c r="BM73" s="401"/>
      <c r="BN73" s="366"/>
      <c r="BO73" s="366"/>
      <c r="BP73" s="366"/>
      <c r="BQ73" s="394"/>
      <c r="BR73" s="401"/>
      <c r="BS73" s="366"/>
      <c r="BT73" s="366"/>
      <c r="BU73" s="366"/>
      <c r="BV73" s="366"/>
      <c r="BW73" s="366"/>
      <c r="BX73" s="366"/>
      <c r="BY73" s="367"/>
      <c r="BZ73" s="367"/>
      <c r="CA73" s="367"/>
      <c r="CB73" s="367"/>
      <c r="CC73" s="367"/>
      <c r="CD73" s="2525"/>
      <c r="CE73" s="2525"/>
      <c r="CF73" s="2525"/>
      <c r="CG73" s="2525"/>
      <c r="CH73" s="2525"/>
      <c r="CI73" s="2525"/>
      <c r="CJ73" s="2525"/>
      <c r="CK73" s="2525"/>
      <c r="CL73" s="2525"/>
      <c r="CM73" s="2525"/>
      <c r="CN73" s="2525"/>
      <c r="CO73" s="2525"/>
      <c r="CP73" s="2525"/>
      <c r="CQ73" s="2525"/>
      <c r="CR73" s="2525"/>
      <c r="CS73" s="2525"/>
      <c r="CT73" s="2525"/>
      <c r="CU73" s="2525"/>
      <c r="CV73" s="2525"/>
      <c r="CW73" s="2525"/>
      <c r="CX73" s="2525"/>
      <c r="CY73" s="2525"/>
      <c r="CZ73" s="2525"/>
    </row>
    <row r="74" s="161" customFormat="true" ht="15" customHeight="true" x14ac:dyDescent="0.2">
      <c r="A74" s="959"/>
      <c r="B74" s="1177"/>
      <c r="C74" s="1042"/>
      <c r="D74" s="1043"/>
      <c r="E74" s="1043"/>
      <c r="F74" s="1043"/>
      <c r="G74" s="1044"/>
      <c r="H74" s="1045"/>
      <c r="I74" s="1043"/>
      <c r="J74" s="1043"/>
      <c r="K74" s="1043"/>
      <c r="L74" s="1046"/>
      <c r="M74" s="1047"/>
      <c r="N74" s="1043"/>
      <c r="O74" s="1043"/>
      <c r="P74" s="1043"/>
      <c r="Q74" s="1044"/>
      <c r="R74" s="1045"/>
      <c r="S74" s="1043"/>
      <c r="T74" s="1043"/>
      <c r="U74" s="1043"/>
      <c r="V74" s="1043"/>
      <c r="W74" s="1043"/>
      <c r="X74" s="1043"/>
      <c r="Y74" s="1043"/>
      <c r="Z74" s="1043"/>
      <c r="AA74" s="1043"/>
      <c r="AB74" s="1043"/>
      <c r="AC74" s="2499"/>
      <c r="AD74" s="375"/>
      <c r="AE74" s="375"/>
      <c r="AF74" s="375"/>
      <c r="AG74" s="375"/>
      <c r="AH74" s="375"/>
      <c r="AI74" s="375"/>
      <c r="AJ74" s="375"/>
      <c r="AK74" s="375"/>
      <c r="AL74" s="375"/>
      <c r="AM74" s="375"/>
      <c r="AN74" s="375"/>
      <c r="AO74" s="375"/>
      <c r="AP74" s="375"/>
      <c r="AQ74" s="375"/>
      <c r="AR74" s="375"/>
      <c r="AS74" s="375"/>
      <c r="AT74" s="375"/>
      <c r="AU74" s="375"/>
      <c r="AV74" s="375"/>
      <c r="AW74" s="375"/>
      <c r="AX74" s="375"/>
      <c r="AY74" s="375"/>
      <c r="AZ74" s="834"/>
      <c r="BA74" s="276"/>
      <c r="BB74" s="187"/>
      <c r="BC74" s="393"/>
      <c r="BD74" s="366"/>
      <c r="BE74" s="366"/>
      <c r="BF74" s="366"/>
      <c r="BG74" s="394"/>
      <c r="BH74" s="401"/>
      <c r="BI74" s="366"/>
      <c r="BJ74" s="366"/>
      <c r="BK74" s="366"/>
      <c r="BL74" s="394"/>
      <c r="BM74" s="401"/>
      <c r="BN74" s="366"/>
      <c r="BO74" s="366"/>
      <c r="BP74" s="366"/>
      <c r="BQ74" s="394"/>
      <c r="BR74" s="401"/>
      <c r="BS74" s="366"/>
      <c r="BT74" s="366"/>
      <c r="BU74" s="366"/>
      <c r="BV74" s="366"/>
      <c r="BW74" s="366"/>
      <c r="BX74" s="366"/>
      <c r="BY74" s="367"/>
      <c r="BZ74" s="367"/>
      <c r="CA74" s="367"/>
      <c r="CB74" s="367"/>
      <c r="CC74" s="367"/>
      <c r="CD74" s="2525"/>
      <c r="CE74" s="2525"/>
      <c r="CF74" s="2525"/>
      <c r="CG74" s="2525"/>
      <c r="CH74" s="2525"/>
      <c r="CI74" s="2525"/>
      <c r="CJ74" s="2525"/>
      <c r="CK74" s="2525"/>
      <c r="CL74" s="2525"/>
      <c r="CM74" s="2525"/>
      <c r="CN74" s="2525"/>
      <c r="CO74" s="2525"/>
      <c r="CP74" s="2525"/>
      <c r="CQ74" s="2525"/>
      <c r="CR74" s="2525"/>
      <c r="CS74" s="2525"/>
      <c r="CT74" s="2525"/>
      <c r="CU74" s="2525"/>
      <c r="CV74" s="2525"/>
      <c r="CW74" s="2525"/>
      <c r="CX74" s="2525"/>
      <c r="CY74" s="2525"/>
      <c r="CZ74" s="2525"/>
    </row>
    <row r="75" s="161" customFormat="true" ht="15" customHeight="true" x14ac:dyDescent="0.2">
      <c r="A75" s="959"/>
      <c r="B75" s="1177"/>
      <c r="C75" s="1042"/>
      <c r="D75" s="1043"/>
      <c r="E75" s="1043"/>
      <c r="F75" s="1043"/>
      <c r="G75" s="1044"/>
      <c r="H75" s="1045"/>
      <c r="I75" s="1043"/>
      <c r="J75" s="1043"/>
      <c r="K75" s="1043"/>
      <c r="L75" s="1046"/>
      <c r="M75" s="1047"/>
      <c r="N75" s="1043"/>
      <c r="O75" s="1043"/>
      <c r="P75" s="1043"/>
      <c r="Q75" s="1044"/>
      <c r="R75" s="1045"/>
      <c r="S75" s="1043"/>
      <c r="T75" s="1043"/>
      <c r="U75" s="1043"/>
      <c r="V75" s="1043"/>
      <c r="W75" s="1043"/>
      <c r="X75" s="1043"/>
      <c r="Y75" s="1043"/>
      <c r="Z75" s="1043"/>
      <c r="AA75" s="1043"/>
      <c r="AB75" s="1043"/>
      <c r="AC75" s="2499"/>
      <c r="AD75" s="375"/>
      <c r="AE75" s="375"/>
      <c r="AF75" s="375"/>
      <c r="AG75" s="375"/>
      <c r="AH75" s="375"/>
      <c r="AI75" s="375"/>
      <c r="AJ75" s="375"/>
      <c r="AK75" s="375"/>
      <c r="AL75" s="375"/>
      <c r="AM75" s="375"/>
      <c r="AN75" s="375"/>
      <c r="AO75" s="375"/>
      <c r="AP75" s="375"/>
      <c r="AQ75" s="375"/>
      <c r="AR75" s="375"/>
      <c r="AS75" s="375"/>
      <c r="AT75" s="375"/>
      <c r="AU75" s="375"/>
      <c r="AV75" s="375"/>
      <c r="AW75" s="375"/>
      <c r="AX75" s="375"/>
      <c r="AY75" s="375"/>
      <c r="AZ75" s="834"/>
      <c r="BA75" s="276"/>
      <c r="BB75" s="187"/>
      <c r="BC75" s="393"/>
      <c r="BD75" s="366"/>
      <c r="BE75" s="366"/>
      <c r="BF75" s="366"/>
      <c r="BG75" s="394"/>
      <c r="BH75" s="401"/>
      <c r="BI75" s="366"/>
      <c r="BJ75" s="366"/>
      <c r="BK75" s="366"/>
      <c r="BL75" s="394"/>
      <c r="BM75" s="401"/>
      <c r="BN75" s="366"/>
      <c r="BO75" s="366"/>
      <c r="BP75" s="366"/>
      <c r="BQ75" s="394"/>
      <c r="BR75" s="401"/>
      <c r="BS75" s="366"/>
      <c r="BT75" s="366"/>
      <c r="BU75" s="366"/>
      <c r="BV75" s="366"/>
      <c r="BW75" s="366"/>
      <c r="BX75" s="366"/>
      <c r="BY75" s="367"/>
      <c r="BZ75" s="367"/>
      <c r="CA75" s="367"/>
      <c r="CB75" s="367"/>
      <c r="CC75" s="367"/>
      <c r="CD75" s="2525"/>
      <c r="CE75" s="2525"/>
      <c r="CF75" s="2525"/>
      <c r="CG75" s="2525"/>
      <c r="CH75" s="2525"/>
      <c r="CI75" s="2525"/>
      <c r="CJ75" s="2525"/>
      <c r="CK75" s="2525"/>
      <c r="CL75" s="2525"/>
      <c r="CM75" s="2525"/>
      <c r="CN75" s="2525"/>
      <c r="CO75" s="2525"/>
      <c r="CP75" s="2525"/>
      <c r="CQ75" s="2525"/>
      <c r="CR75" s="2525"/>
      <c r="CS75" s="2525"/>
      <c r="CT75" s="2525"/>
      <c r="CU75" s="2525"/>
      <c r="CV75" s="2525"/>
      <c r="CW75" s="2525"/>
      <c r="CX75" s="2525"/>
      <c r="CY75" s="2525"/>
      <c r="CZ75" s="2525"/>
    </row>
    <row r="76" s="161" customFormat="true" ht="15" customHeight="true" x14ac:dyDescent="0.2">
      <c r="A76" s="959"/>
      <c r="B76" s="1177"/>
      <c r="C76" s="1042"/>
      <c r="D76" s="1043"/>
      <c r="E76" s="1043"/>
      <c r="F76" s="1043"/>
      <c r="G76" s="1044"/>
      <c r="H76" s="1045"/>
      <c r="I76" s="1043"/>
      <c r="J76" s="1043"/>
      <c r="K76" s="1043"/>
      <c r="L76" s="1046"/>
      <c r="M76" s="1047"/>
      <c r="N76" s="1043"/>
      <c r="O76" s="1043"/>
      <c r="P76" s="1043"/>
      <c r="Q76" s="1044"/>
      <c r="R76" s="1045"/>
      <c r="S76" s="1043"/>
      <c r="T76" s="1043"/>
      <c r="U76" s="1043"/>
      <c r="V76" s="1043"/>
      <c r="W76" s="1043"/>
      <c r="X76" s="1043"/>
      <c r="Y76" s="1043"/>
      <c r="Z76" s="1043"/>
      <c r="AA76" s="1043"/>
      <c r="AB76" s="1043"/>
      <c r="AC76" s="2499"/>
      <c r="AD76" s="375"/>
      <c r="AE76" s="375"/>
      <c r="AF76" s="375"/>
      <c r="AG76" s="375"/>
      <c r="AH76" s="375"/>
      <c r="AI76" s="375"/>
      <c r="AJ76" s="375"/>
      <c r="AK76" s="375"/>
      <c r="AL76" s="375"/>
      <c r="AM76" s="375"/>
      <c r="AN76" s="375"/>
      <c r="AO76" s="375"/>
      <c r="AP76" s="375"/>
      <c r="AQ76" s="375"/>
      <c r="AR76" s="375"/>
      <c r="AS76" s="375"/>
      <c r="AT76" s="375"/>
      <c r="AU76" s="375"/>
      <c r="AV76" s="375"/>
      <c r="AW76" s="375"/>
      <c r="AX76" s="375"/>
      <c r="AY76" s="375"/>
      <c r="AZ76" s="834"/>
      <c r="BA76" s="276"/>
      <c r="BB76" s="187"/>
      <c r="BC76" s="393"/>
      <c r="BD76" s="366"/>
      <c r="BE76" s="366"/>
      <c r="BF76" s="366"/>
      <c r="BG76" s="394"/>
      <c r="BH76" s="401"/>
      <c r="BI76" s="366"/>
      <c r="BJ76" s="366"/>
      <c r="BK76" s="366"/>
      <c r="BL76" s="394"/>
      <c r="BM76" s="401"/>
      <c r="BN76" s="366"/>
      <c r="BO76" s="366"/>
      <c r="BP76" s="366"/>
      <c r="BQ76" s="394"/>
      <c r="BR76" s="401"/>
      <c r="BS76" s="366"/>
      <c r="BT76" s="366"/>
      <c r="BU76" s="366"/>
      <c r="BV76" s="366"/>
      <c r="BW76" s="366"/>
      <c r="BX76" s="366"/>
      <c r="BY76" s="367"/>
      <c r="BZ76" s="367"/>
      <c r="CA76" s="367"/>
      <c r="CB76" s="367"/>
      <c r="CC76" s="367"/>
      <c r="CD76" s="2525"/>
      <c r="CE76" s="2525"/>
      <c r="CF76" s="2525"/>
      <c r="CG76" s="2525"/>
      <c r="CH76" s="2525"/>
      <c r="CI76" s="2525"/>
      <c r="CJ76" s="2525"/>
      <c r="CK76" s="2525"/>
      <c r="CL76" s="2525"/>
      <c r="CM76" s="2525"/>
      <c r="CN76" s="2525"/>
      <c r="CO76" s="2525"/>
      <c r="CP76" s="2525"/>
      <c r="CQ76" s="2525"/>
      <c r="CR76" s="2525"/>
      <c r="CS76" s="2525"/>
      <c r="CT76" s="2525"/>
      <c r="CU76" s="2525"/>
      <c r="CV76" s="2525"/>
      <c r="CW76" s="2525"/>
      <c r="CX76" s="2525"/>
      <c r="CY76" s="2525"/>
      <c r="CZ76" s="2525"/>
    </row>
    <row r="77" s="161" customFormat="true" ht="15" customHeight="true" x14ac:dyDescent="0.2">
      <c r="A77" s="959"/>
      <c r="B77" s="1177"/>
      <c r="C77" s="1042"/>
      <c r="D77" s="1043"/>
      <c r="E77" s="1043"/>
      <c r="F77" s="1043"/>
      <c r="G77" s="1044"/>
      <c r="H77" s="1045"/>
      <c r="I77" s="1043"/>
      <c r="J77" s="1043"/>
      <c r="K77" s="1043"/>
      <c r="L77" s="1046"/>
      <c r="M77" s="1047"/>
      <c r="N77" s="1043"/>
      <c r="O77" s="1043"/>
      <c r="P77" s="1043"/>
      <c r="Q77" s="1044"/>
      <c r="R77" s="1045"/>
      <c r="S77" s="1043"/>
      <c r="T77" s="1043"/>
      <c r="U77" s="1043"/>
      <c r="V77" s="1043"/>
      <c r="W77" s="1043"/>
      <c r="X77" s="1043"/>
      <c r="Y77" s="1043"/>
      <c r="Z77" s="1043"/>
      <c r="AA77" s="1043"/>
      <c r="AB77" s="1043"/>
      <c r="AC77" s="2499"/>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834"/>
      <c r="BA77" s="276"/>
      <c r="BB77" s="187"/>
      <c r="BC77" s="393"/>
      <c r="BD77" s="366"/>
      <c r="BE77" s="366"/>
      <c r="BF77" s="366"/>
      <c r="BG77" s="394"/>
      <c r="BH77" s="401"/>
      <c r="BI77" s="366"/>
      <c r="BJ77" s="366"/>
      <c r="BK77" s="366"/>
      <c r="BL77" s="394"/>
      <c r="BM77" s="401"/>
      <c r="BN77" s="366"/>
      <c r="BO77" s="366"/>
      <c r="BP77" s="366"/>
      <c r="BQ77" s="394"/>
      <c r="BR77" s="401"/>
      <c r="BS77" s="366"/>
      <c r="BT77" s="366"/>
      <c r="BU77" s="366"/>
      <c r="BV77" s="366"/>
      <c r="BW77" s="366"/>
      <c r="BX77" s="366"/>
      <c r="BY77" s="367"/>
      <c r="BZ77" s="367"/>
      <c r="CA77" s="367"/>
      <c r="CB77" s="367"/>
      <c r="CC77" s="367"/>
      <c r="CD77" s="2525"/>
      <c r="CE77" s="2525"/>
      <c r="CF77" s="2525"/>
      <c r="CG77" s="2525"/>
      <c r="CH77" s="2525"/>
      <c r="CI77" s="2525"/>
      <c r="CJ77" s="2525"/>
      <c r="CK77" s="2525"/>
      <c r="CL77" s="2525"/>
      <c r="CM77" s="2525"/>
      <c r="CN77" s="2525"/>
      <c r="CO77" s="2525"/>
      <c r="CP77" s="2525"/>
      <c r="CQ77" s="2525"/>
      <c r="CR77" s="2525"/>
      <c r="CS77" s="2525"/>
      <c r="CT77" s="2525"/>
      <c r="CU77" s="2525"/>
      <c r="CV77" s="2525"/>
      <c r="CW77" s="2525"/>
      <c r="CX77" s="2525"/>
      <c r="CY77" s="2525"/>
      <c r="CZ77" s="2525"/>
    </row>
    <row r="78" s="161" customFormat="true" ht="15" customHeight="true" x14ac:dyDescent="0.2">
      <c r="A78" s="959"/>
      <c r="B78" s="1177"/>
      <c r="C78" s="1042"/>
      <c r="D78" s="1043"/>
      <c r="E78" s="1043"/>
      <c r="F78" s="1043"/>
      <c r="G78" s="1044"/>
      <c r="H78" s="1045"/>
      <c r="I78" s="1043"/>
      <c r="J78" s="1043"/>
      <c r="K78" s="1043"/>
      <c r="L78" s="1046"/>
      <c r="M78" s="1047"/>
      <c r="N78" s="1043"/>
      <c r="O78" s="1043"/>
      <c r="P78" s="1043"/>
      <c r="Q78" s="1044"/>
      <c r="R78" s="1045"/>
      <c r="S78" s="1043"/>
      <c r="T78" s="1043"/>
      <c r="U78" s="1043"/>
      <c r="V78" s="1043"/>
      <c r="W78" s="1043"/>
      <c r="X78" s="1043"/>
      <c r="Y78" s="1043"/>
      <c r="Z78" s="1043"/>
      <c r="AA78" s="1043"/>
      <c r="AB78" s="1043"/>
      <c r="AC78" s="2499"/>
      <c r="AD78" s="375"/>
      <c r="AE78" s="375"/>
      <c r="AF78" s="375"/>
      <c r="AG78" s="375"/>
      <c r="AH78" s="375"/>
      <c r="AI78" s="375"/>
      <c r="AJ78" s="375"/>
      <c r="AK78" s="375"/>
      <c r="AL78" s="375"/>
      <c r="AM78" s="375"/>
      <c r="AN78" s="375"/>
      <c r="AO78" s="375"/>
      <c r="AP78" s="375"/>
      <c r="AQ78" s="375"/>
      <c r="AR78" s="375"/>
      <c r="AS78" s="375"/>
      <c r="AT78" s="375"/>
      <c r="AU78" s="375"/>
      <c r="AV78" s="375"/>
      <c r="AW78" s="375"/>
      <c r="AX78" s="375"/>
      <c r="AY78" s="375"/>
      <c r="AZ78" s="834"/>
      <c r="BA78" s="276"/>
      <c r="BB78" s="187"/>
      <c r="BC78" s="393"/>
      <c r="BD78" s="366"/>
      <c r="BE78" s="366"/>
      <c r="BF78" s="366"/>
      <c r="BG78" s="394"/>
      <c r="BH78" s="401"/>
      <c r="BI78" s="366"/>
      <c r="BJ78" s="366"/>
      <c r="BK78" s="366"/>
      <c r="BL78" s="394"/>
      <c r="BM78" s="401"/>
      <c r="BN78" s="366"/>
      <c r="BO78" s="366"/>
      <c r="BP78" s="366"/>
      <c r="BQ78" s="394"/>
      <c r="BR78" s="401"/>
      <c r="BS78" s="366"/>
      <c r="BT78" s="366"/>
      <c r="BU78" s="366"/>
      <c r="BV78" s="366"/>
      <c r="BW78" s="366"/>
      <c r="BX78" s="366"/>
      <c r="BY78" s="367"/>
      <c r="BZ78" s="367"/>
      <c r="CA78" s="367"/>
      <c r="CB78" s="367"/>
      <c r="CC78" s="367"/>
      <c r="CD78" s="2525"/>
      <c r="CE78" s="2525"/>
      <c r="CF78" s="2525"/>
      <c r="CG78" s="2525"/>
      <c r="CH78" s="2525"/>
      <c r="CI78" s="2525"/>
      <c r="CJ78" s="2525"/>
      <c r="CK78" s="2525"/>
      <c r="CL78" s="2525"/>
      <c r="CM78" s="2525"/>
      <c r="CN78" s="2525"/>
      <c r="CO78" s="2525"/>
      <c r="CP78" s="2525"/>
      <c r="CQ78" s="2525"/>
      <c r="CR78" s="2525"/>
      <c r="CS78" s="2525"/>
      <c r="CT78" s="2525"/>
      <c r="CU78" s="2525"/>
      <c r="CV78" s="2525"/>
      <c r="CW78" s="2525"/>
      <c r="CX78" s="2525"/>
      <c r="CY78" s="2525"/>
      <c r="CZ78" s="2525"/>
    </row>
    <row r="79" s="161" customFormat="true" ht="15" customHeight="true" x14ac:dyDescent="0.2">
      <c r="A79" s="959"/>
      <c r="B79" s="1177"/>
      <c r="C79" s="1042"/>
      <c r="D79" s="1043"/>
      <c r="E79" s="1043"/>
      <c r="F79" s="1043"/>
      <c r="G79" s="1044"/>
      <c r="H79" s="1045"/>
      <c r="I79" s="1043"/>
      <c r="J79" s="1043"/>
      <c r="K79" s="1043"/>
      <c r="L79" s="1046"/>
      <c r="M79" s="1047"/>
      <c r="N79" s="1043"/>
      <c r="O79" s="1043"/>
      <c r="P79" s="1043"/>
      <c r="Q79" s="1044"/>
      <c r="R79" s="1045"/>
      <c r="S79" s="1043"/>
      <c r="T79" s="1043"/>
      <c r="U79" s="1043"/>
      <c r="V79" s="1043"/>
      <c r="W79" s="1043"/>
      <c r="X79" s="1043"/>
      <c r="Y79" s="1043"/>
      <c r="Z79" s="1043"/>
      <c r="AA79" s="1043"/>
      <c r="AB79" s="1043"/>
      <c r="AC79" s="2499"/>
      <c r="AD79" s="375"/>
      <c r="AE79" s="375"/>
      <c r="AF79" s="375"/>
      <c r="AG79" s="375"/>
      <c r="AH79" s="375"/>
      <c r="AI79" s="375"/>
      <c r="AJ79" s="375"/>
      <c r="AK79" s="375"/>
      <c r="AL79" s="375"/>
      <c r="AM79" s="375"/>
      <c r="AN79" s="375"/>
      <c r="AO79" s="375"/>
      <c r="AP79" s="375"/>
      <c r="AQ79" s="375"/>
      <c r="AR79" s="375"/>
      <c r="AS79" s="375"/>
      <c r="AT79" s="375"/>
      <c r="AU79" s="375"/>
      <c r="AV79" s="375"/>
      <c r="AW79" s="375"/>
      <c r="AX79" s="375"/>
      <c r="AY79" s="375"/>
      <c r="AZ79" s="834"/>
      <c r="BA79" s="276"/>
      <c r="BB79" s="187"/>
      <c r="BC79" s="393"/>
      <c r="BD79" s="366"/>
      <c r="BE79" s="366"/>
      <c r="BF79" s="366"/>
      <c r="BG79" s="394"/>
      <c r="BH79" s="401"/>
      <c r="BI79" s="366"/>
      <c r="BJ79" s="366"/>
      <c r="BK79" s="366"/>
      <c r="BL79" s="394"/>
      <c r="BM79" s="401"/>
      <c r="BN79" s="366"/>
      <c r="BO79" s="366"/>
      <c r="BP79" s="366"/>
      <c r="BQ79" s="394"/>
      <c r="BR79" s="401"/>
      <c r="BS79" s="366"/>
      <c r="BT79" s="366"/>
      <c r="BU79" s="366"/>
      <c r="BV79" s="366"/>
      <c r="BW79" s="366"/>
      <c r="BX79" s="366"/>
      <c r="BY79" s="367"/>
      <c r="BZ79" s="367"/>
      <c r="CA79" s="367"/>
      <c r="CB79" s="367"/>
      <c r="CC79" s="367"/>
      <c r="CD79" s="2525"/>
      <c r="CE79" s="2525"/>
      <c r="CF79" s="2525"/>
      <c r="CG79" s="2525"/>
      <c r="CH79" s="2525"/>
      <c r="CI79" s="2525"/>
      <c r="CJ79" s="2525"/>
      <c r="CK79" s="2525"/>
      <c r="CL79" s="2525"/>
      <c r="CM79" s="2525"/>
      <c r="CN79" s="2525"/>
      <c r="CO79" s="2525"/>
      <c r="CP79" s="2525"/>
      <c r="CQ79" s="2525"/>
      <c r="CR79" s="2525"/>
      <c r="CS79" s="2525"/>
      <c r="CT79" s="2525"/>
      <c r="CU79" s="2525"/>
      <c r="CV79" s="2525"/>
      <c r="CW79" s="2525"/>
      <c r="CX79" s="2525"/>
      <c r="CY79" s="2525"/>
      <c r="CZ79" s="2525"/>
    </row>
    <row r="80" s="161" customFormat="true" ht="15" customHeight="true" x14ac:dyDescent="0.2">
      <c r="A80" s="959"/>
      <c r="B80" s="1177"/>
      <c r="C80" s="1042"/>
      <c r="D80" s="1043"/>
      <c r="E80" s="1043"/>
      <c r="F80" s="1043"/>
      <c r="G80" s="1044"/>
      <c r="H80" s="1045"/>
      <c r="I80" s="1043"/>
      <c r="J80" s="1043"/>
      <c r="K80" s="1043"/>
      <c r="L80" s="1046"/>
      <c r="M80" s="1047"/>
      <c r="N80" s="1043"/>
      <c r="O80" s="1043"/>
      <c r="P80" s="1043"/>
      <c r="Q80" s="1044"/>
      <c r="R80" s="1045"/>
      <c r="S80" s="1043"/>
      <c r="T80" s="1043"/>
      <c r="U80" s="1043"/>
      <c r="V80" s="1043"/>
      <c r="W80" s="1043"/>
      <c r="X80" s="1043"/>
      <c r="Y80" s="1043"/>
      <c r="Z80" s="1043"/>
      <c r="AA80" s="1043"/>
      <c r="AB80" s="1043"/>
      <c r="AC80" s="2499"/>
      <c r="AD80" s="375"/>
      <c r="AE80" s="375"/>
      <c r="AF80" s="375"/>
      <c r="AG80" s="375"/>
      <c r="AH80" s="375"/>
      <c r="AI80" s="375"/>
      <c r="AJ80" s="375"/>
      <c r="AK80" s="375"/>
      <c r="AL80" s="375"/>
      <c r="AM80" s="375"/>
      <c r="AN80" s="375"/>
      <c r="AO80" s="375"/>
      <c r="AP80" s="375"/>
      <c r="AQ80" s="375"/>
      <c r="AR80" s="375"/>
      <c r="AS80" s="375"/>
      <c r="AT80" s="375"/>
      <c r="AU80" s="375"/>
      <c r="AV80" s="375"/>
      <c r="AW80" s="375"/>
      <c r="AX80" s="375"/>
      <c r="AY80" s="375"/>
      <c r="AZ80" s="834"/>
      <c r="BA80" s="276"/>
      <c r="BB80" s="187"/>
      <c r="BC80" s="393"/>
      <c r="BD80" s="366"/>
      <c r="BE80" s="366"/>
      <c r="BF80" s="366"/>
      <c r="BG80" s="394"/>
      <c r="BH80" s="401"/>
      <c r="BI80" s="366"/>
      <c r="BJ80" s="366"/>
      <c r="BK80" s="366"/>
      <c r="BL80" s="394"/>
      <c r="BM80" s="401"/>
      <c r="BN80" s="366"/>
      <c r="BO80" s="366"/>
      <c r="BP80" s="366"/>
      <c r="BQ80" s="394"/>
      <c r="BR80" s="401"/>
      <c r="BS80" s="366"/>
      <c r="BT80" s="366"/>
      <c r="BU80" s="366"/>
      <c r="BV80" s="366"/>
      <c r="BW80" s="366"/>
      <c r="BX80" s="366"/>
      <c r="BY80" s="367"/>
      <c r="BZ80" s="367"/>
      <c r="CA80" s="367"/>
      <c r="CB80" s="367"/>
      <c r="CC80" s="367"/>
      <c r="CD80" s="2525"/>
      <c r="CE80" s="2525"/>
      <c r="CF80" s="2525"/>
      <c r="CG80" s="2525"/>
      <c r="CH80" s="2525"/>
      <c r="CI80" s="2525"/>
      <c r="CJ80" s="2525"/>
      <c r="CK80" s="2525"/>
      <c r="CL80" s="2525"/>
      <c r="CM80" s="2525"/>
      <c r="CN80" s="2525"/>
      <c r="CO80" s="2525"/>
      <c r="CP80" s="2525"/>
      <c r="CQ80" s="2525"/>
      <c r="CR80" s="2525"/>
      <c r="CS80" s="2525"/>
      <c r="CT80" s="2525"/>
      <c r="CU80" s="2525"/>
      <c r="CV80" s="2525"/>
      <c r="CW80" s="2525"/>
      <c r="CX80" s="2525"/>
      <c r="CY80" s="2525"/>
      <c r="CZ80" s="2525"/>
    </row>
    <row r="81" s="161" customFormat="true" ht="15" customHeight="true" x14ac:dyDescent="0.2">
      <c r="A81" s="959"/>
      <c r="B81" s="1177"/>
      <c r="C81" s="1042"/>
      <c r="D81" s="1043"/>
      <c r="E81" s="1043"/>
      <c r="F81" s="1043"/>
      <c r="G81" s="1044"/>
      <c r="H81" s="1045"/>
      <c r="I81" s="1043"/>
      <c r="J81" s="1043"/>
      <c r="K81" s="1043"/>
      <c r="L81" s="1046"/>
      <c r="M81" s="1047"/>
      <c r="N81" s="1043"/>
      <c r="O81" s="1043"/>
      <c r="P81" s="1043"/>
      <c r="Q81" s="1044"/>
      <c r="R81" s="1045"/>
      <c r="S81" s="1043"/>
      <c r="T81" s="1043"/>
      <c r="U81" s="1043"/>
      <c r="V81" s="1043"/>
      <c r="W81" s="1043"/>
      <c r="X81" s="1043"/>
      <c r="Y81" s="1043"/>
      <c r="Z81" s="1043"/>
      <c r="AA81" s="1043"/>
      <c r="AB81" s="1043"/>
      <c r="AC81" s="2499"/>
      <c r="AD81" s="375"/>
      <c r="AE81" s="375"/>
      <c r="AF81" s="375"/>
      <c r="AG81" s="375"/>
      <c r="AH81" s="375"/>
      <c r="AI81" s="375"/>
      <c r="AJ81" s="375"/>
      <c r="AK81" s="375"/>
      <c r="AL81" s="375"/>
      <c r="AM81" s="375"/>
      <c r="AN81" s="375"/>
      <c r="AO81" s="375"/>
      <c r="AP81" s="375"/>
      <c r="AQ81" s="375"/>
      <c r="AR81" s="375"/>
      <c r="AS81" s="375"/>
      <c r="AT81" s="375"/>
      <c r="AU81" s="375"/>
      <c r="AV81" s="375"/>
      <c r="AW81" s="375"/>
      <c r="AX81" s="375"/>
      <c r="AY81" s="375"/>
      <c r="AZ81" s="834"/>
      <c r="BA81" s="276"/>
      <c r="BB81" s="187"/>
      <c r="BC81" s="393"/>
      <c r="BD81" s="366"/>
      <c r="BE81" s="366"/>
      <c r="BF81" s="366"/>
      <c r="BG81" s="394"/>
      <c r="BH81" s="401"/>
      <c r="BI81" s="366"/>
      <c r="BJ81" s="366"/>
      <c r="BK81" s="366"/>
      <c r="BL81" s="394"/>
      <c r="BM81" s="401"/>
      <c r="BN81" s="366"/>
      <c r="BO81" s="366"/>
      <c r="BP81" s="366"/>
      <c r="BQ81" s="394"/>
      <c r="BR81" s="401"/>
      <c r="BS81" s="366"/>
      <c r="BT81" s="366"/>
      <c r="BU81" s="366"/>
      <c r="BV81" s="366"/>
      <c r="BW81" s="366"/>
      <c r="BX81" s="366"/>
      <c r="BY81" s="367"/>
      <c r="BZ81" s="367"/>
      <c r="CA81" s="367"/>
      <c r="CB81" s="367"/>
      <c r="CC81" s="367"/>
      <c r="CD81" s="2525"/>
      <c r="CE81" s="2525"/>
      <c r="CF81" s="2525"/>
      <c r="CG81" s="2525"/>
      <c r="CH81" s="2525"/>
      <c r="CI81" s="2525"/>
      <c r="CJ81" s="2525"/>
      <c r="CK81" s="2525"/>
      <c r="CL81" s="2525"/>
      <c r="CM81" s="2525"/>
      <c r="CN81" s="2525"/>
      <c r="CO81" s="2525"/>
      <c r="CP81" s="2525"/>
      <c r="CQ81" s="2525"/>
      <c r="CR81" s="2525"/>
      <c r="CS81" s="2525"/>
      <c r="CT81" s="2525"/>
      <c r="CU81" s="2525"/>
      <c r="CV81" s="2525"/>
      <c r="CW81" s="2525"/>
      <c r="CX81" s="2525"/>
      <c r="CY81" s="2525"/>
      <c r="CZ81" s="2525"/>
    </row>
    <row r="82" s="161" customFormat="true" ht="15" customHeight="true" x14ac:dyDescent="0.2">
      <c r="A82" s="959"/>
      <c r="B82" s="1177"/>
      <c r="C82" s="1042"/>
      <c r="D82" s="1043"/>
      <c r="E82" s="1043"/>
      <c r="F82" s="1043"/>
      <c r="G82" s="1044"/>
      <c r="H82" s="1045"/>
      <c r="I82" s="1043"/>
      <c r="J82" s="1043"/>
      <c r="K82" s="1043"/>
      <c r="L82" s="1046"/>
      <c r="M82" s="1047"/>
      <c r="N82" s="1043"/>
      <c r="O82" s="1043"/>
      <c r="P82" s="1043"/>
      <c r="Q82" s="1044"/>
      <c r="R82" s="1045"/>
      <c r="S82" s="1043"/>
      <c r="T82" s="1043"/>
      <c r="U82" s="1043"/>
      <c r="V82" s="1043"/>
      <c r="W82" s="1043"/>
      <c r="X82" s="1043"/>
      <c r="Y82" s="1043"/>
      <c r="Z82" s="1043"/>
      <c r="AA82" s="1043"/>
      <c r="AB82" s="1043"/>
      <c r="AC82" s="2499"/>
      <c r="AD82" s="375"/>
      <c r="AE82" s="375"/>
      <c r="AF82" s="375"/>
      <c r="AG82" s="375"/>
      <c r="AH82" s="375"/>
      <c r="AI82" s="375"/>
      <c r="AJ82" s="375"/>
      <c r="AK82" s="375"/>
      <c r="AL82" s="375"/>
      <c r="AM82" s="375"/>
      <c r="AN82" s="375"/>
      <c r="AO82" s="375"/>
      <c r="AP82" s="375"/>
      <c r="AQ82" s="375"/>
      <c r="AR82" s="375"/>
      <c r="AS82" s="375"/>
      <c r="AT82" s="375"/>
      <c r="AU82" s="375"/>
      <c r="AV82" s="375"/>
      <c r="AW82" s="375"/>
      <c r="AX82" s="375"/>
      <c r="AY82" s="375"/>
      <c r="AZ82" s="834"/>
      <c r="BA82" s="276"/>
      <c r="BB82" s="187"/>
      <c r="BC82" s="393"/>
      <c r="BD82" s="366"/>
      <c r="BE82" s="366"/>
      <c r="BF82" s="366"/>
      <c r="BG82" s="394"/>
      <c r="BH82" s="401"/>
      <c r="BI82" s="366"/>
      <c r="BJ82" s="366"/>
      <c r="BK82" s="366"/>
      <c r="BL82" s="394"/>
      <c r="BM82" s="401"/>
      <c r="BN82" s="366"/>
      <c r="BO82" s="366"/>
      <c r="BP82" s="366"/>
      <c r="BQ82" s="394"/>
      <c r="BR82" s="401"/>
      <c r="BS82" s="366"/>
      <c r="BT82" s="366"/>
      <c r="BU82" s="366"/>
      <c r="BV82" s="366"/>
      <c r="BW82" s="366"/>
      <c r="BX82" s="366"/>
      <c r="BY82" s="367"/>
      <c r="BZ82" s="367"/>
      <c r="CA82" s="367"/>
      <c r="CB82" s="367"/>
      <c r="CC82" s="367"/>
      <c r="CD82" s="2525"/>
      <c r="CE82" s="2525"/>
      <c r="CF82" s="2525"/>
      <c r="CG82" s="2525"/>
      <c r="CH82" s="2525"/>
      <c r="CI82" s="2525"/>
      <c r="CJ82" s="2525"/>
      <c r="CK82" s="2525"/>
      <c r="CL82" s="2525"/>
      <c r="CM82" s="2525"/>
      <c r="CN82" s="2525"/>
      <c r="CO82" s="2525"/>
      <c r="CP82" s="2525"/>
      <c r="CQ82" s="2525"/>
      <c r="CR82" s="2525"/>
      <c r="CS82" s="2525"/>
      <c r="CT82" s="2525"/>
      <c r="CU82" s="2525"/>
      <c r="CV82" s="2525"/>
      <c r="CW82" s="2525"/>
      <c r="CX82" s="2525"/>
      <c r="CY82" s="2525"/>
      <c r="CZ82" s="2525"/>
    </row>
    <row r="83" s="161" customFormat="true" ht="15" customHeight="true" x14ac:dyDescent="0.2">
      <c r="A83" s="959"/>
      <c r="B83" s="1177"/>
      <c r="C83" s="1042"/>
      <c r="D83" s="1043"/>
      <c r="E83" s="1043"/>
      <c r="F83" s="1043"/>
      <c r="G83" s="1044"/>
      <c r="H83" s="1045"/>
      <c r="I83" s="1043"/>
      <c r="J83" s="1043"/>
      <c r="K83" s="1043"/>
      <c r="L83" s="1046"/>
      <c r="M83" s="1047"/>
      <c r="N83" s="1043"/>
      <c r="O83" s="1043"/>
      <c r="P83" s="1043"/>
      <c r="Q83" s="1044"/>
      <c r="R83" s="1045"/>
      <c r="S83" s="1043"/>
      <c r="T83" s="1043"/>
      <c r="U83" s="1043"/>
      <c r="V83" s="1043"/>
      <c r="W83" s="1043"/>
      <c r="X83" s="1043"/>
      <c r="Y83" s="1043"/>
      <c r="Z83" s="1043"/>
      <c r="AA83" s="1043"/>
      <c r="AB83" s="1043"/>
      <c r="AC83" s="2499"/>
      <c r="AD83" s="375"/>
      <c r="AE83" s="375"/>
      <c r="AF83" s="375"/>
      <c r="AG83" s="375"/>
      <c r="AH83" s="375"/>
      <c r="AI83" s="375"/>
      <c r="AJ83" s="375"/>
      <c r="AK83" s="375"/>
      <c r="AL83" s="375"/>
      <c r="AM83" s="375"/>
      <c r="AN83" s="375"/>
      <c r="AO83" s="375"/>
      <c r="AP83" s="375"/>
      <c r="AQ83" s="375"/>
      <c r="AR83" s="375"/>
      <c r="AS83" s="375"/>
      <c r="AT83" s="375"/>
      <c r="AU83" s="375"/>
      <c r="AV83" s="375"/>
      <c r="AW83" s="375"/>
      <c r="AX83" s="375"/>
      <c r="AY83" s="375"/>
      <c r="AZ83" s="834"/>
      <c r="BA83" s="276"/>
      <c r="BB83" s="187"/>
      <c r="BC83" s="393"/>
      <c r="BD83" s="366"/>
      <c r="BE83" s="366"/>
      <c r="BF83" s="366"/>
      <c r="BG83" s="394"/>
      <c r="BH83" s="401"/>
      <c r="BI83" s="366"/>
      <c r="BJ83" s="366"/>
      <c r="BK83" s="366"/>
      <c r="BL83" s="394"/>
      <c r="BM83" s="401"/>
      <c r="BN83" s="366"/>
      <c r="BO83" s="366"/>
      <c r="BP83" s="366"/>
      <c r="BQ83" s="394"/>
      <c r="BR83" s="401"/>
      <c r="BS83" s="366"/>
      <c r="BT83" s="366"/>
      <c r="BU83" s="366"/>
      <c r="BV83" s="366"/>
      <c r="BW83" s="366"/>
      <c r="BX83" s="366"/>
      <c r="BY83" s="367"/>
      <c r="BZ83" s="367"/>
      <c r="CA83" s="367"/>
      <c r="CB83" s="367"/>
      <c r="CC83" s="367"/>
      <c r="CD83" s="2525"/>
      <c r="CE83" s="2525"/>
      <c r="CF83" s="2525"/>
      <c r="CG83" s="2525"/>
      <c r="CH83" s="2525"/>
      <c r="CI83" s="2525"/>
      <c r="CJ83" s="2525"/>
      <c r="CK83" s="2525"/>
      <c r="CL83" s="2525"/>
      <c r="CM83" s="2525"/>
      <c r="CN83" s="2525"/>
      <c r="CO83" s="2525"/>
      <c r="CP83" s="2525"/>
      <c r="CQ83" s="2525"/>
      <c r="CR83" s="2525"/>
      <c r="CS83" s="2525"/>
      <c r="CT83" s="2525"/>
      <c r="CU83" s="2525"/>
      <c r="CV83" s="2525"/>
      <c r="CW83" s="2525"/>
      <c r="CX83" s="2525"/>
      <c r="CY83" s="2525"/>
      <c r="CZ83" s="2525"/>
    </row>
    <row r="84" s="161" customFormat="true" ht="15" customHeight="true" x14ac:dyDescent="0.2">
      <c r="A84" s="959"/>
      <c r="B84" s="1177"/>
      <c r="C84" s="1042"/>
      <c r="D84" s="1043"/>
      <c r="E84" s="1043"/>
      <c r="F84" s="1043"/>
      <c r="G84" s="1044"/>
      <c r="H84" s="1045"/>
      <c r="I84" s="1043"/>
      <c r="J84" s="1043"/>
      <c r="K84" s="1043"/>
      <c r="L84" s="1046"/>
      <c r="M84" s="1047"/>
      <c r="N84" s="1043"/>
      <c r="O84" s="1043"/>
      <c r="P84" s="1043"/>
      <c r="Q84" s="1044"/>
      <c r="R84" s="1045"/>
      <c r="S84" s="1043"/>
      <c r="T84" s="1043"/>
      <c r="U84" s="1043"/>
      <c r="V84" s="1043"/>
      <c r="W84" s="1043"/>
      <c r="X84" s="1043"/>
      <c r="Y84" s="1043"/>
      <c r="Z84" s="1043"/>
      <c r="AA84" s="1043"/>
      <c r="AB84" s="1043"/>
      <c r="AC84" s="2499"/>
      <c r="AD84" s="375"/>
      <c r="AE84" s="375"/>
      <c r="AF84" s="375"/>
      <c r="AG84" s="375"/>
      <c r="AH84" s="375"/>
      <c r="AI84" s="375"/>
      <c r="AJ84" s="375"/>
      <c r="AK84" s="375"/>
      <c r="AL84" s="375"/>
      <c r="AM84" s="375"/>
      <c r="AN84" s="375"/>
      <c r="AO84" s="375"/>
      <c r="AP84" s="375"/>
      <c r="AQ84" s="375"/>
      <c r="AR84" s="375"/>
      <c r="AS84" s="375"/>
      <c r="AT84" s="375"/>
      <c r="AU84" s="375"/>
      <c r="AV84" s="375"/>
      <c r="AW84" s="375"/>
      <c r="AX84" s="375"/>
      <c r="AY84" s="375"/>
      <c r="AZ84" s="834"/>
      <c r="BA84" s="276"/>
      <c r="BB84" s="187"/>
      <c r="BC84" s="393"/>
      <c r="BD84" s="366"/>
      <c r="BE84" s="366"/>
      <c r="BF84" s="366"/>
      <c r="BG84" s="394"/>
      <c r="BH84" s="401"/>
      <c r="BI84" s="366"/>
      <c r="BJ84" s="366"/>
      <c r="BK84" s="366"/>
      <c r="BL84" s="394"/>
      <c r="BM84" s="401"/>
      <c r="BN84" s="366"/>
      <c r="BO84" s="366"/>
      <c r="BP84" s="366"/>
      <c r="BQ84" s="394"/>
      <c r="BR84" s="401"/>
      <c r="BS84" s="366"/>
      <c r="BT84" s="366"/>
      <c r="BU84" s="366"/>
      <c r="BV84" s="366"/>
      <c r="BW84" s="366"/>
      <c r="BX84" s="366"/>
      <c r="BY84" s="367"/>
      <c r="BZ84" s="367"/>
      <c r="CA84" s="367"/>
      <c r="CB84" s="367"/>
      <c r="CC84" s="367"/>
      <c r="CD84" s="2525"/>
      <c r="CE84" s="2525"/>
      <c r="CF84" s="2525"/>
      <c r="CG84" s="2525"/>
      <c r="CH84" s="2525"/>
      <c r="CI84" s="2525"/>
      <c r="CJ84" s="2525"/>
      <c r="CK84" s="2525"/>
      <c r="CL84" s="2525"/>
      <c r="CM84" s="2525"/>
      <c r="CN84" s="2525"/>
      <c r="CO84" s="2525"/>
      <c r="CP84" s="2525"/>
      <c r="CQ84" s="2525"/>
      <c r="CR84" s="2525"/>
      <c r="CS84" s="2525"/>
      <c r="CT84" s="2525"/>
      <c r="CU84" s="2525"/>
      <c r="CV84" s="2525"/>
      <c r="CW84" s="2525"/>
      <c r="CX84" s="2525"/>
      <c r="CY84" s="2525"/>
      <c r="CZ84" s="2525"/>
    </row>
    <row r="85" s="161" customFormat="true" ht="15" customHeight="true" x14ac:dyDescent="0.2">
      <c r="A85" s="959"/>
      <c r="B85" s="1177"/>
      <c r="C85" s="1042"/>
      <c r="D85" s="1043"/>
      <c r="E85" s="1043"/>
      <c r="F85" s="1043"/>
      <c r="G85" s="1044"/>
      <c r="H85" s="1045"/>
      <c r="I85" s="1043"/>
      <c r="J85" s="1043"/>
      <c r="K85" s="1043"/>
      <c r="L85" s="1046"/>
      <c r="M85" s="1047"/>
      <c r="N85" s="1043"/>
      <c r="O85" s="1043"/>
      <c r="P85" s="1043"/>
      <c r="Q85" s="1044"/>
      <c r="R85" s="1045"/>
      <c r="S85" s="1043"/>
      <c r="T85" s="1043"/>
      <c r="U85" s="1043"/>
      <c r="V85" s="1043"/>
      <c r="W85" s="1043"/>
      <c r="X85" s="1043"/>
      <c r="Y85" s="1043"/>
      <c r="Z85" s="1043"/>
      <c r="AA85" s="1043"/>
      <c r="AB85" s="1043"/>
      <c r="AC85" s="2499"/>
      <c r="AD85" s="375"/>
      <c r="AE85" s="375"/>
      <c r="AF85" s="375"/>
      <c r="AG85" s="375"/>
      <c r="AH85" s="375"/>
      <c r="AI85" s="375"/>
      <c r="AJ85" s="375"/>
      <c r="AK85" s="375"/>
      <c r="AL85" s="375"/>
      <c r="AM85" s="375"/>
      <c r="AN85" s="375"/>
      <c r="AO85" s="375"/>
      <c r="AP85" s="375"/>
      <c r="AQ85" s="375"/>
      <c r="AR85" s="375"/>
      <c r="AS85" s="375"/>
      <c r="AT85" s="375"/>
      <c r="AU85" s="375"/>
      <c r="AV85" s="375"/>
      <c r="AW85" s="375"/>
      <c r="AX85" s="375"/>
      <c r="AY85" s="375"/>
      <c r="AZ85" s="834"/>
      <c r="BA85" s="276"/>
      <c r="BB85" s="187"/>
      <c r="BC85" s="393"/>
      <c r="BD85" s="366"/>
      <c r="BE85" s="366"/>
      <c r="BF85" s="366"/>
      <c r="BG85" s="394"/>
      <c r="BH85" s="401"/>
      <c r="BI85" s="366"/>
      <c r="BJ85" s="366"/>
      <c r="BK85" s="366"/>
      <c r="BL85" s="394"/>
      <c r="BM85" s="401"/>
      <c r="BN85" s="366"/>
      <c r="BO85" s="366"/>
      <c r="BP85" s="366"/>
      <c r="BQ85" s="394"/>
      <c r="BR85" s="401"/>
      <c r="BS85" s="366"/>
      <c r="BT85" s="366"/>
      <c r="BU85" s="366"/>
      <c r="BV85" s="366"/>
      <c r="BW85" s="366"/>
      <c r="BX85" s="366"/>
      <c r="BY85" s="367"/>
      <c r="BZ85" s="367"/>
      <c r="CA85" s="367"/>
      <c r="CB85" s="367"/>
      <c r="CC85" s="367"/>
      <c r="CD85" s="2525"/>
      <c r="CE85" s="2525"/>
      <c r="CF85" s="2525"/>
      <c r="CG85" s="2525"/>
      <c r="CH85" s="2525"/>
      <c r="CI85" s="2525"/>
      <c r="CJ85" s="2525"/>
      <c r="CK85" s="2525"/>
      <c r="CL85" s="2525"/>
      <c r="CM85" s="2525"/>
      <c r="CN85" s="2525"/>
      <c r="CO85" s="2525"/>
      <c r="CP85" s="2525"/>
      <c r="CQ85" s="2525"/>
      <c r="CR85" s="2525"/>
      <c r="CS85" s="2525"/>
      <c r="CT85" s="2525"/>
      <c r="CU85" s="2525"/>
      <c r="CV85" s="2525"/>
      <c r="CW85" s="2525"/>
      <c r="CX85" s="2525"/>
      <c r="CY85" s="2525"/>
      <c r="CZ85" s="2525"/>
    </row>
    <row r="86" s="161" customFormat="true" ht="15" customHeight="true" x14ac:dyDescent="0.2">
      <c r="A86" s="960"/>
      <c r="B86" s="1178"/>
      <c r="C86" s="1048"/>
      <c r="D86" s="1049"/>
      <c r="E86" s="1049"/>
      <c r="F86" s="1049"/>
      <c r="G86" s="1050"/>
      <c r="H86" s="1051"/>
      <c r="I86" s="1049"/>
      <c r="J86" s="1049"/>
      <c r="K86" s="1049"/>
      <c r="L86" s="1052"/>
      <c r="M86" s="1053"/>
      <c r="N86" s="1049"/>
      <c r="O86" s="1049"/>
      <c r="P86" s="1049"/>
      <c r="Q86" s="1050"/>
      <c r="R86" s="1051"/>
      <c r="S86" s="1049"/>
      <c r="T86" s="1049"/>
      <c r="U86" s="1049"/>
      <c r="V86" s="1049"/>
      <c r="W86" s="1049"/>
      <c r="X86" s="1049"/>
      <c r="Y86" s="1049"/>
      <c r="Z86" s="1049"/>
      <c r="AA86" s="1049"/>
      <c r="AB86" s="1049"/>
      <c r="AC86" s="2500"/>
      <c r="AD86" s="375"/>
      <c r="AE86" s="375"/>
      <c r="AF86" s="375"/>
      <c r="AG86" s="375"/>
      <c r="AH86" s="375"/>
      <c r="AI86" s="375"/>
      <c r="AJ86" s="375"/>
      <c r="AK86" s="375"/>
      <c r="AL86" s="375"/>
      <c r="AM86" s="375"/>
      <c r="AN86" s="375"/>
      <c r="AO86" s="375"/>
      <c r="AP86" s="375"/>
      <c r="AQ86" s="375"/>
      <c r="AR86" s="375"/>
      <c r="AS86" s="375"/>
      <c r="AT86" s="375"/>
      <c r="AU86" s="375"/>
      <c r="AV86" s="375"/>
      <c r="AW86" s="375"/>
      <c r="AX86" s="375"/>
      <c r="AY86" s="375"/>
      <c r="AZ86" s="834"/>
      <c r="BA86" s="276"/>
      <c r="BB86" s="187"/>
      <c r="BC86" s="393"/>
      <c r="BD86" s="366"/>
      <c r="BE86" s="366"/>
      <c r="BF86" s="366"/>
      <c r="BG86" s="394"/>
      <c r="BH86" s="401"/>
      <c r="BI86" s="366"/>
      <c r="BJ86" s="366"/>
      <c r="BK86" s="366"/>
      <c r="BL86" s="394"/>
      <c r="BM86" s="401"/>
      <c r="BN86" s="366"/>
      <c r="BO86" s="366"/>
      <c r="BP86" s="366"/>
      <c r="BQ86" s="394"/>
      <c r="BR86" s="401"/>
      <c r="BS86" s="366"/>
      <c r="BT86" s="366"/>
      <c r="BU86" s="366"/>
      <c r="BV86" s="366"/>
      <c r="BW86" s="366"/>
      <c r="BX86" s="366"/>
      <c r="BY86" s="367"/>
      <c r="BZ86" s="367"/>
      <c r="CA86" s="367"/>
      <c r="CB86" s="367"/>
      <c r="CC86" s="367"/>
      <c r="CD86" s="2525"/>
      <c r="CE86" s="2525"/>
      <c r="CF86" s="2525"/>
      <c r="CG86" s="2525"/>
      <c r="CH86" s="2525"/>
      <c r="CI86" s="2525"/>
      <c r="CJ86" s="2525"/>
      <c r="CK86" s="2525"/>
      <c r="CL86" s="2525"/>
      <c r="CM86" s="2525"/>
      <c r="CN86" s="2525"/>
      <c r="CO86" s="2525"/>
      <c r="CP86" s="2525"/>
      <c r="CQ86" s="2525"/>
      <c r="CR86" s="2525"/>
      <c r="CS86" s="2525"/>
      <c r="CT86" s="2525"/>
      <c r="CU86" s="2525"/>
      <c r="CV86" s="2525"/>
      <c r="CW86" s="2525"/>
      <c r="CX86" s="2525"/>
      <c r="CY86" s="2525"/>
      <c r="CZ86" s="2525"/>
    </row>
    <row r="87" s="513" customFormat="true" ht="15" customHeight="true" x14ac:dyDescent="0.2">
      <c r="A87" s="961"/>
      <c r="B87" s="978"/>
      <c r="C87" s="1054"/>
      <c r="D87" s="1055"/>
      <c r="E87" s="1055"/>
      <c r="F87" s="1055"/>
      <c r="G87" s="1056"/>
      <c r="H87" s="1057"/>
      <c r="I87" s="1055"/>
      <c r="J87" s="1055"/>
      <c r="K87" s="1055"/>
      <c r="L87" s="1058"/>
      <c r="M87" s="1059"/>
      <c r="N87" s="1055"/>
      <c r="O87" s="1055"/>
      <c r="P87" s="1055"/>
      <c r="Q87" s="1056"/>
      <c r="R87" s="1057"/>
      <c r="S87" s="1055"/>
      <c r="T87" s="1055"/>
      <c r="U87" s="1055"/>
      <c r="V87" s="1055"/>
      <c r="W87" s="1055"/>
      <c r="X87" s="1055"/>
      <c r="Y87" s="1055"/>
      <c r="Z87" s="1055"/>
      <c r="AA87" s="1055"/>
      <c r="AB87" s="1060"/>
      <c r="AC87" s="1072"/>
      <c r="AD87" s="784"/>
      <c r="AE87" s="784"/>
      <c r="AF87" s="784"/>
      <c r="AG87" s="784"/>
      <c r="AH87" s="784"/>
      <c r="AI87" s="784"/>
      <c r="AJ87" s="784"/>
      <c r="AK87" s="784"/>
      <c r="AL87" s="784"/>
      <c r="AM87" s="784"/>
      <c r="AN87" s="784"/>
      <c r="AO87" s="784"/>
      <c r="AP87" s="784"/>
      <c r="AQ87" s="784"/>
      <c r="AR87" s="784"/>
      <c r="AS87" s="784"/>
      <c r="AT87" s="784"/>
      <c r="AU87" s="784"/>
      <c r="AV87" s="784"/>
      <c r="AW87" s="784"/>
      <c r="AX87" s="784"/>
      <c r="AY87" s="784"/>
      <c r="AZ87" s="251"/>
      <c r="BA87" s="276"/>
      <c r="BB87" s="187"/>
      <c r="BC87" s="393"/>
      <c r="BD87" s="366"/>
      <c r="BE87" s="366"/>
      <c r="BF87" s="366"/>
      <c r="BG87" s="394"/>
      <c r="BH87" s="401"/>
      <c r="BI87" s="366"/>
      <c r="BJ87" s="366"/>
      <c r="BK87" s="366"/>
      <c r="BL87" s="394"/>
      <c r="BM87" s="401"/>
      <c r="BN87" s="366"/>
      <c r="BO87" s="366"/>
      <c r="BP87" s="366"/>
      <c r="BQ87" s="394"/>
      <c r="BR87" s="401"/>
      <c r="BS87" s="366"/>
      <c r="BT87" s="366"/>
      <c r="BU87" s="366"/>
      <c r="BV87" s="366"/>
      <c r="BW87" s="366"/>
      <c r="BX87" s="366"/>
      <c r="BY87" s="367"/>
      <c r="BZ87" s="367"/>
      <c r="CA87" s="367"/>
      <c r="CB87" s="367"/>
      <c r="CC87" s="367"/>
      <c r="CD87" s="2525"/>
      <c r="CE87" s="2525"/>
      <c r="CF87" s="2525"/>
      <c r="CG87" s="2525"/>
      <c r="CH87" s="2525"/>
      <c r="CI87" s="2525"/>
      <c r="CJ87" s="2525"/>
      <c r="CK87" s="2525"/>
      <c r="CL87" s="2525"/>
      <c r="CM87" s="2525"/>
      <c r="CN87" s="2525"/>
      <c r="CO87" s="2525"/>
      <c r="CP87" s="2525"/>
      <c r="CQ87" s="2525"/>
      <c r="CR87" s="2525"/>
      <c r="CS87" s="2525"/>
      <c r="CT87" s="2525"/>
      <c r="CU87" s="2525"/>
      <c r="CV87" s="2525"/>
      <c r="CW87" s="2525"/>
      <c r="CX87" s="2525"/>
      <c r="CY87" s="2525"/>
      <c r="CZ87" s="2525"/>
    </row>
    <row r="88" s="513" customFormat="true" ht="15" customHeight="true" x14ac:dyDescent="0.2">
      <c r="A88" s="961"/>
      <c r="B88" s="978"/>
      <c r="C88" s="1054"/>
      <c r="D88" s="1055"/>
      <c r="E88" s="1055"/>
      <c r="F88" s="1055"/>
      <c r="G88" s="1056"/>
      <c r="H88" s="1057"/>
      <c r="I88" s="1055"/>
      <c r="J88" s="1055"/>
      <c r="K88" s="1055"/>
      <c r="L88" s="1058"/>
      <c r="M88" s="1059"/>
      <c r="N88" s="1055"/>
      <c r="O88" s="1055"/>
      <c r="P88" s="1055"/>
      <c r="Q88" s="1056"/>
      <c r="R88" s="1057"/>
      <c r="S88" s="1055"/>
      <c r="T88" s="1055"/>
      <c r="U88" s="1055"/>
      <c r="V88" s="1055"/>
      <c r="W88" s="1055"/>
      <c r="X88" s="1055"/>
      <c r="Y88" s="1055"/>
      <c r="Z88" s="1055"/>
      <c r="AA88" s="1055"/>
      <c r="AB88" s="1060"/>
      <c r="AC88" s="1072"/>
      <c r="AD88" s="784"/>
      <c r="AE88" s="784"/>
      <c r="AF88" s="784"/>
      <c r="AG88" s="784"/>
      <c r="AH88" s="784"/>
      <c r="AI88" s="784"/>
      <c r="AJ88" s="784"/>
      <c r="AK88" s="784"/>
      <c r="AL88" s="784"/>
      <c r="AM88" s="784"/>
      <c r="AN88" s="784"/>
      <c r="AO88" s="784"/>
      <c r="AP88" s="784"/>
      <c r="AQ88" s="784"/>
      <c r="AR88" s="784"/>
      <c r="AS88" s="784"/>
      <c r="AT88" s="784"/>
      <c r="AU88" s="784"/>
      <c r="AV88" s="784"/>
      <c r="AW88" s="784"/>
      <c r="AX88" s="784"/>
      <c r="AY88" s="784"/>
      <c r="AZ88" s="251"/>
      <c r="BA88" s="276"/>
      <c r="BB88" s="187"/>
      <c r="BC88" s="393"/>
      <c r="BD88" s="366"/>
      <c r="BE88" s="366"/>
      <c r="BF88" s="366"/>
      <c r="BG88" s="394"/>
      <c r="BH88" s="401"/>
      <c r="BI88" s="366"/>
      <c r="BJ88" s="366"/>
      <c r="BK88" s="366"/>
      <c r="BL88" s="394"/>
      <c r="BM88" s="401"/>
      <c r="BN88" s="366"/>
      <c r="BO88" s="366"/>
      <c r="BP88" s="366"/>
      <c r="BQ88" s="394"/>
      <c r="BR88" s="401"/>
      <c r="BS88" s="366"/>
      <c r="BT88" s="366"/>
      <c r="BU88" s="366"/>
      <c r="BV88" s="366"/>
      <c r="BW88" s="366"/>
      <c r="BX88" s="366"/>
      <c r="BY88" s="367"/>
      <c r="BZ88" s="367"/>
      <c r="CA88" s="367"/>
      <c r="CB88" s="367"/>
      <c r="CC88" s="367"/>
      <c r="CD88" s="2525"/>
      <c r="CE88" s="2525"/>
      <c r="CF88" s="2525"/>
      <c r="CG88" s="2525"/>
      <c r="CH88" s="2525"/>
      <c r="CI88" s="2525"/>
      <c r="CJ88" s="2525"/>
      <c r="CK88" s="2525"/>
      <c r="CL88" s="2525"/>
      <c r="CM88" s="2525"/>
      <c r="CN88" s="2525"/>
      <c r="CO88" s="2525"/>
      <c r="CP88" s="2525"/>
      <c r="CQ88" s="2525"/>
      <c r="CR88" s="2525"/>
      <c r="CS88" s="2525"/>
      <c r="CT88" s="2525"/>
      <c r="CU88" s="2525"/>
      <c r="CV88" s="2525"/>
      <c r="CW88" s="2525"/>
      <c r="CX88" s="2525"/>
      <c r="CY88" s="2525"/>
      <c r="CZ88" s="2525"/>
    </row>
    <row r="89" s="513" customFormat="true" ht="15" customHeight="true" x14ac:dyDescent="0.2">
      <c r="A89" s="961"/>
      <c r="B89" s="978"/>
      <c r="C89" s="1054"/>
      <c r="D89" s="1055"/>
      <c r="E89" s="1055"/>
      <c r="F89" s="1055"/>
      <c r="G89" s="1056"/>
      <c r="H89" s="1057"/>
      <c r="I89" s="1055"/>
      <c r="J89" s="1055"/>
      <c r="K89" s="1055"/>
      <c r="L89" s="1058"/>
      <c r="M89" s="1059"/>
      <c r="N89" s="1055"/>
      <c r="O89" s="1055"/>
      <c r="P89" s="1055"/>
      <c r="Q89" s="1056"/>
      <c r="R89" s="1057"/>
      <c r="S89" s="1055"/>
      <c r="T89" s="1055"/>
      <c r="U89" s="1055"/>
      <c r="V89" s="1055"/>
      <c r="W89" s="1055"/>
      <c r="X89" s="1055"/>
      <c r="Y89" s="1055"/>
      <c r="Z89" s="1055"/>
      <c r="AA89" s="1055"/>
      <c r="AB89" s="1060"/>
      <c r="AC89" s="1072"/>
      <c r="AD89" s="784"/>
      <c r="AE89" s="784"/>
      <c r="AF89" s="784"/>
      <c r="AG89" s="784"/>
      <c r="AH89" s="784"/>
      <c r="AI89" s="784"/>
      <c r="AJ89" s="784"/>
      <c r="AK89" s="784"/>
      <c r="AL89" s="784"/>
      <c r="AM89" s="784"/>
      <c r="AN89" s="784"/>
      <c r="AO89" s="784"/>
      <c r="AP89" s="784"/>
      <c r="AQ89" s="784"/>
      <c r="AR89" s="784"/>
      <c r="AS89" s="784"/>
      <c r="AT89" s="784"/>
      <c r="AU89" s="784"/>
      <c r="AV89" s="784"/>
      <c r="AW89" s="784"/>
      <c r="AX89" s="784"/>
      <c r="AY89" s="784"/>
      <c r="AZ89" s="251"/>
      <c r="BA89" s="276"/>
      <c r="BB89" s="187"/>
      <c r="BC89" s="393"/>
      <c r="BD89" s="366"/>
      <c r="BE89" s="366"/>
      <c r="BF89" s="366"/>
      <c r="BG89" s="394"/>
      <c r="BH89" s="401"/>
      <c r="BI89" s="366"/>
      <c r="BJ89" s="366"/>
      <c r="BK89" s="366"/>
      <c r="BL89" s="394"/>
      <c r="BM89" s="401"/>
      <c r="BN89" s="366"/>
      <c r="BO89" s="366"/>
      <c r="BP89" s="366"/>
      <c r="BQ89" s="394"/>
      <c r="BR89" s="401"/>
      <c r="BS89" s="366"/>
      <c r="BT89" s="366"/>
      <c r="BU89" s="366"/>
      <c r="BV89" s="366"/>
      <c r="BW89" s="366"/>
      <c r="BX89" s="366"/>
      <c r="BY89" s="367"/>
      <c r="BZ89" s="367"/>
      <c r="CA89" s="367"/>
      <c r="CB89" s="367"/>
      <c r="CC89" s="367"/>
      <c r="CD89" s="2525"/>
      <c r="CE89" s="2525"/>
      <c r="CF89" s="2525"/>
      <c r="CG89" s="2525"/>
      <c r="CH89" s="2525"/>
      <c r="CI89" s="2525"/>
      <c r="CJ89" s="2525"/>
      <c r="CK89" s="2525"/>
      <c r="CL89" s="2525"/>
      <c r="CM89" s="2525"/>
      <c r="CN89" s="2525"/>
      <c r="CO89" s="2525"/>
      <c r="CP89" s="2525"/>
      <c r="CQ89" s="2525"/>
      <c r="CR89" s="2525"/>
      <c r="CS89" s="2525"/>
      <c r="CT89" s="2525"/>
      <c r="CU89" s="2525"/>
      <c r="CV89" s="2525"/>
      <c r="CW89" s="2525"/>
      <c r="CX89" s="2525"/>
      <c r="CY89" s="2525"/>
      <c r="CZ89" s="2525"/>
    </row>
    <row r="90" s="513" customFormat="true" ht="15" customHeight="true" x14ac:dyDescent="0.2">
      <c r="A90" s="962"/>
      <c r="B90" s="979"/>
      <c r="C90" s="1063"/>
      <c r="D90" s="1064"/>
      <c r="E90" s="1064"/>
      <c r="F90" s="1064"/>
      <c r="G90" s="1065"/>
      <c r="H90" s="1066"/>
      <c r="I90" s="1064"/>
      <c r="J90" s="1064"/>
      <c r="K90" s="1064"/>
      <c r="L90" s="1067"/>
      <c r="M90" s="1068"/>
      <c r="N90" s="1064"/>
      <c r="O90" s="1064"/>
      <c r="P90" s="1064"/>
      <c r="Q90" s="1065"/>
      <c r="R90" s="1066"/>
      <c r="S90" s="1064"/>
      <c r="T90" s="1064"/>
      <c r="U90" s="1064"/>
      <c r="V90" s="1064"/>
      <c r="W90" s="1064"/>
      <c r="X90" s="1064"/>
      <c r="Y90" s="1064"/>
      <c r="Z90" s="1064"/>
      <c r="AA90" s="1064"/>
      <c r="AB90" s="1069"/>
      <c r="AC90" s="1072"/>
      <c r="AD90" s="784"/>
      <c r="AE90" s="784"/>
      <c r="AF90" s="784"/>
      <c r="AG90" s="784"/>
      <c r="AH90" s="784"/>
      <c r="AI90" s="784"/>
      <c r="AJ90" s="784"/>
      <c r="AK90" s="784"/>
      <c r="AL90" s="784"/>
      <c r="AM90" s="784"/>
      <c r="AN90" s="784"/>
      <c r="AO90" s="784"/>
      <c r="AP90" s="784"/>
      <c r="AQ90" s="784"/>
      <c r="AR90" s="784"/>
      <c r="AS90" s="784"/>
      <c r="AT90" s="784"/>
      <c r="AU90" s="784"/>
      <c r="AV90" s="784"/>
      <c r="AW90" s="784"/>
      <c r="AX90" s="784"/>
      <c r="AY90" s="784"/>
      <c r="AZ90" s="251"/>
      <c r="BA90" s="276"/>
      <c r="BB90" s="187"/>
      <c r="BC90" s="393"/>
      <c r="BD90" s="366"/>
      <c r="BE90" s="366"/>
      <c r="BF90" s="366"/>
      <c r="BG90" s="394"/>
      <c r="BH90" s="401"/>
      <c r="BI90" s="366"/>
      <c r="BJ90" s="366"/>
      <c r="BK90" s="366"/>
      <c r="BL90" s="394"/>
      <c r="BM90" s="401"/>
      <c r="BN90" s="366"/>
      <c r="BO90" s="366"/>
      <c r="BP90" s="366"/>
      <c r="BQ90" s="394"/>
      <c r="BR90" s="401"/>
      <c r="BS90" s="366"/>
      <c r="BT90" s="366"/>
      <c r="BU90" s="366"/>
      <c r="BV90" s="366"/>
      <c r="BW90" s="366"/>
      <c r="BX90" s="366"/>
      <c r="BY90" s="367"/>
      <c r="BZ90" s="367"/>
      <c r="CA90" s="367"/>
      <c r="CB90" s="367"/>
      <c r="CC90" s="367"/>
      <c r="CD90" s="2525"/>
      <c r="CE90" s="2525"/>
      <c r="CF90" s="2525"/>
      <c r="CG90" s="2525"/>
      <c r="CH90" s="2525"/>
      <c r="CI90" s="2525"/>
      <c r="CJ90" s="2525"/>
      <c r="CK90" s="2525"/>
      <c r="CL90" s="2525"/>
      <c r="CM90" s="2525"/>
      <c r="CN90" s="2525"/>
      <c r="CO90" s="2525"/>
      <c r="CP90" s="2525"/>
      <c r="CQ90" s="2525"/>
      <c r="CR90" s="2525"/>
      <c r="CS90" s="2525"/>
      <c r="CT90" s="2525"/>
      <c r="CU90" s="2525"/>
      <c r="CV90" s="2525"/>
      <c r="CW90" s="2525"/>
      <c r="CX90" s="2525"/>
      <c r="CY90" s="2525"/>
      <c r="CZ90" s="2525"/>
    </row>
    <row r="91" s="513" customFormat="true" ht="15" customHeight="true" x14ac:dyDescent="0.2">
      <c r="A91" s="891"/>
      <c r="B91" s="980"/>
      <c r="C91" s="1070"/>
      <c r="D91" s="1061"/>
      <c r="E91" s="1061"/>
      <c r="F91" s="1061"/>
      <c r="G91" s="1062"/>
      <c r="H91" s="1071"/>
      <c r="I91" s="1061"/>
      <c r="J91" s="1061"/>
      <c r="K91" s="1061"/>
      <c r="L91" s="1072"/>
      <c r="M91" s="1070"/>
      <c r="N91" s="1061"/>
      <c r="O91" s="1061"/>
      <c r="P91" s="1061"/>
      <c r="Q91" s="1062"/>
      <c r="R91" s="1071"/>
      <c r="S91" s="1061"/>
      <c r="T91" s="1061"/>
      <c r="U91" s="1061"/>
      <c r="V91" s="1061"/>
      <c r="W91" s="1061"/>
      <c r="X91" s="1061"/>
      <c r="Y91" s="1061"/>
      <c r="Z91" s="1061"/>
      <c r="AA91" s="1061"/>
      <c r="AB91" s="1061"/>
      <c r="AC91" s="1072"/>
      <c r="AD91" s="784"/>
      <c r="AE91" s="784"/>
      <c r="AF91" s="784"/>
      <c r="AG91" s="784"/>
      <c r="AH91" s="784"/>
      <c r="AI91" s="784"/>
      <c r="AJ91" s="784"/>
      <c r="AK91" s="784"/>
      <c r="AL91" s="784"/>
      <c r="AM91" s="784"/>
      <c r="AN91" s="784"/>
      <c r="AO91" s="784"/>
      <c r="AP91" s="784"/>
      <c r="AQ91" s="784"/>
      <c r="AR91" s="784"/>
      <c r="AS91" s="784"/>
      <c r="AT91" s="784"/>
      <c r="AU91" s="784"/>
      <c r="AV91" s="784"/>
      <c r="AW91" s="784"/>
      <c r="AX91" s="784"/>
      <c r="AY91" s="784"/>
      <c r="AZ91" s="251"/>
      <c r="BA91" s="276"/>
      <c r="BB91" s="187"/>
      <c r="BC91" s="393"/>
      <c r="BD91" s="366"/>
      <c r="BE91" s="366"/>
      <c r="BF91" s="366"/>
      <c r="BG91" s="394"/>
      <c r="BH91" s="401"/>
      <c r="BI91" s="366"/>
      <c r="BJ91" s="366"/>
      <c r="BK91" s="366"/>
      <c r="BL91" s="394"/>
      <c r="BM91" s="401"/>
      <c r="BN91" s="366"/>
      <c r="BO91" s="366"/>
      <c r="BP91" s="366"/>
      <c r="BQ91" s="394"/>
      <c r="BR91" s="401"/>
      <c r="BS91" s="366"/>
      <c r="BT91" s="366"/>
      <c r="BU91" s="366"/>
      <c r="BV91" s="366"/>
      <c r="BW91" s="366"/>
      <c r="BX91" s="366"/>
      <c r="BY91" s="367"/>
      <c r="BZ91" s="367"/>
      <c r="CA91" s="367"/>
      <c r="CB91" s="367"/>
      <c r="CC91" s="367"/>
      <c r="CD91" s="2525"/>
      <c r="CE91" s="2525"/>
      <c r="CF91" s="2525"/>
      <c r="CG91" s="2525"/>
      <c r="CH91" s="2525"/>
      <c r="CI91" s="2525"/>
      <c r="CJ91" s="2525"/>
      <c r="CK91" s="2525"/>
      <c r="CL91" s="2525"/>
      <c r="CM91" s="2525"/>
      <c r="CN91" s="2525"/>
      <c r="CO91" s="2525"/>
      <c r="CP91" s="2525"/>
      <c r="CQ91" s="2525"/>
      <c r="CR91" s="2525"/>
      <c r="CS91" s="2525"/>
      <c r="CT91" s="2525"/>
      <c r="CU91" s="2525"/>
      <c r="CV91" s="2525"/>
      <c r="CW91" s="2525"/>
      <c r="CX91" s="2525"/>
      <c r="CY91" s="2525"/>
      <c r="CZ91" s="2525"/>
    </row>
    <row r="92" s="513" customFormat="true" ht="15" customHeight="true" x14ac:dyDescent="0.2">
      <c r="A92" s="891"/>
      <c r="B92" s="980"/>
      <c r="C92" s="1070"/>
      <c r="D92" s="1061"/>
      <c r="E92" s="1061"/>
      <c r="F92" s="1061"/>
      <c r="G92" s="1062"/>
      <c r="H92" s="1071"/>
      <c r="I92" s="1061"/>
      <c r="J92" s="1061"/>
      <c r="K92" s="1061"/>
      <c r="L92" s="1072"/>
      <c r="M92" s="1070"/>
      <c r="N92" s="1061"/>
      <c r="O92" s="1061"/>
      <c r="P92" s="1061"/>
      <c r="Q92" s="1062"/>
      <c r="R92" s="1071"/>
      <c r="S92" s="1061"/>
      <c r="T92" s="1061"/>
      <c r="U92" s="1061"/>
      <c r="V92" s="1061"/>
      <c r="W92" s="1061"/>
      <c r="X92" s="1061"/>
      <c r="Y92" s="1061"/>
      <c r="Z92" s="1061"/>
      <c r="AA92" s="1061"/>
      <c r="AB92" s="1061"/>
      <c r="AC92" s="1072"/>
      <c r="AD92" s="784"/>
      <c r="AE92" s="784"/>
      <c r="AF92" s="784"/>
      <c r="AG92" s="784"/>
      <c r="AH92" s="784"/>
      <c r="AI92" s="784"/>
      <c r="AJ92" s="784"/>
      <c r="AK92" s="784"/>
      <c r="AL92" s="784"/>
      <c r="AM92" s="784"/>
      <c r="AN92" s="784"/>
      <c r="AO92" s="784"/>
      <c r="AP92" s="784"/>
      <c r="AQ92" s="784"/>
      <c r="AR92" s="784"/>
      <c r="AS92" s="784"/>
      <c r="AT92" s="784"/>
      <c r="AU92" s="784"/>
      <c r="AV92" s="784"/>
      <c r="AW92" s="784"/>
      <c r="AX92" s="784"/>
      <c r="AY92" s="784"/>
      <c r="AZ92" s="251"/>
      <c r="BA92" s="276"/>
      <c r="BB92" s="187"/>
      <c r="BC92" s="393"/>
      <c r="BD92" s="366"/>
      <c r="BE92" s="366"/>
      <c r="BF92" s="366"/>
      <c r="BG92" s="394"/>
      <c r="BH92" s="401"/>
      <c r="BI92" s="366"/>
      <c r="BJ92" s="366"/>
      <c r="BK92" s="366"/>
      <c r="BL92" s="394"/>
      <c r="BM92" s="401"/>
      <c r="BN92" s="366"/>
      <c r="BO92" s="366"/>
      <c r="BP92" s="366"/>
      <c r="BQ92" s="394"/>
      <c r="BR92" s="401"/>
      <c r="BS92" s="366"/>
      <c r="BT92" s="366"/>
      <c r="BU92" s="366"/>
      <c r="BV92" s="366"/>
      <c r="BW92" s="366"/>
      <c r="BX92" s="366"/>
      <c r="BY92" s="367"/>
      <c r="BZ92" s="367"/>
      <c r="CA92" s="367"/>
      <c r="CB92" s="367"/>
      <c r="CC92" s="367"/>
      <c r="CD92" s="2525"/>
      <c r="CE92" s="2525"/>
      <c r="CF92" s="2525"/>
      <c r="CG92" s="2525"/>
      <c r="CH92" s="2525"/>
      <c r="CI92" s="2525"/>
      <c r="CJ92" s="2525"/>
      <c r="CK92" s="2525"/>
      <c r="CL92" s="2525"/>
      <c r="CM92" s="2525"/>
      <c r="CN92" s="2525"/>
      <c r="CO92" s="2525"/>
      <c r="CP92" s="2525"/>
      <c r="CQ92" s="2525"/>
      <c r="CR92" s="2525"/>
      <c r="CS92" s="2525"/>
      <c r="CT92" s="2525"/>
      <c r="CU92" s="2525"/>
      <c r="CV92" s="2525"/>
      <c r="CW92" s="2525"/>
      <c r="CX92" s="2525"/>
      <c r="CY92" s="2525"/>
      <c r="CZ92" s="2525"/>
    </row>
    <row r="93" s="513" customFormat="true" ht="15" customHeight="true" x14ac:dyDescent="0.2">
      <c r="A93" s="963"/>
      <c r="B93" s="981"/>
      <c r="C93" s="895"/>
      <c r="D93" s="896"/>
      <c r="E93" s="896"/>
      <c r="F93" s="896"/>
      <c r="G93" s="945"/>
      <c r="H93" s="935"/>
      <c r="I93" s="896"/>
      <c r="J93" s="896"/>
      <c r="K93" s="896"/>
      <c r="L93" s="912"/>
      <c r="M93" s="895"/>
      <c r="N93" s="896"/>
      <c r="O93" s="896"/>
      <c r="P93" s="896"/>
      <c r="Q93" s="945"/>
      <c r="R93" s="935"/>
      <c r="S93" s="896"/>
      <c r="T93" s="896"/>
      <c r="U93" s="896"/>
      <c r="V93" s="896"/>
      <c r="W93" s="896"/>
      <c r="X93" s="896"/>
      <c r="Y93" s="896"/>
      <c r="Z93" s="896"/>
      <c r="AA93" s="896"/>
      <c r="AB93" s="896"/>
      <c r="AC93" s="1072"/>
      <c r="AD93" s="784"/>
      <c r="AE93" s="784"/>
      <c r="AF93" s="784"/>
      <c r="AG93" s="784"/>
      <c r="AH93" s="784"/>
      <c r="AI93" s="784"/>
      <c r="AJ93" s="784"/>
      <c r="AK93" s="784"/>
      <c r="AL93" s="784"/>
      <c r="AM93" s="784"/>
      <c r="AN93" s="784"/>
      <c r="AO93" s="784"/>
      <c r="AP93" s="784"/>
      <c r="AQ93" s="784"/>
      <c r="AR93" s="784"/>
      <c r="AS93" s="784"/>
      <c r="AT93" s="784"/>
      <c r="AU93" s="784"/>
      <c r="AV93" s="784"/>
      <c r="AW93" s="784"/>
      <c r="AX93" s="784"/>
      <c r="AY93" s="784"/>
      <c r="AZ93" s="251"/>
      <c r="BA93" s="276"/>
      <c r="BB93" s="187"/>
      <c r="BC93" s="393"/>
      <c r="BD93" s="366"/>
      <c r="BE93" s="366"/>
      <c r="BF93" s="366"/>
      <c r="BG93" s="394"/>
      <c r="BH93" s="401"/>
      <c r="BI93" s="366"/>
      <c r="BJ93" s="366"/>
      <c r="BK93" s="366"/>
      <c r="BL93" s="394"/>
      <c r="BM93" s="401"/>
      <c r="BN93" s="366"/>
      <c r="BO93" s="366"/>
      <c r="BP93" s="366"/>
      <c r="BQ93" s="394"/>
      <c r="BR93" s="401"/>
      <c r="BS93" s="366"/>
      <c r="BT93" s="366"/>
      <c r="BU93" s="366"/>
      <c r="BV93" s="366"/>
      <c r="BW93" s="366"/>
      <c r="BX93" s="366"/>
      <c r="BY93" s="367"/>
      <c r="BZ93" s="367"/>
      <c r="CA93" s="367"/>
      <c r="CB93" s="367"/>
      <c r="CC93" s="367"/>
      <c r="CD93" s="2525"/>
      <c r="CE93" s="2525"/>
      <c r="CF93" s="2525"/>
      <c r="CG93" s="2525"/>
      <c r="CH93" s="2525"/>
      <c r="CI93" s="2525"/>
      <c r="CJ93" s="2525"/>
      <c r="CK93" s="2525"/>
      <c r="CL93" s="2525"/>
      <c r="CM93" s="2525"/>
      <c r="CN93" s="2525"/>
      <c r="CO93" s="2525"/>
      <c r="CP93" s="2525"/>
      <c r="CQ93" s="2525"/>
      <c r="CR93" s="2525"/>
      <c r="CS93" s="2525"/>
      <c r="CT93" s="2525"/>
      <c r="CU93" s="2525"/>
      <c r="CV93" s="2525"/>
      <c r="CW93" s="2525"/>
      <c r="CX93" s="2525"/>
      <c r="CY93" s="2525"/>
      <c r="CZ93" s="2525"/>
    </row>
    <row r="94" s="513" customFormat="true" ht="15" customHeight="true" x14ac:dyDescent="0.2">
      <c r="A94" s="1169"/>
      <c r="B94" s="981"/>
      <c r="C94" s="895"/>
      <c r="D94" s="897"/>
      <c r="E94" s="897"/>
      <c r="F94" s="897"/>
      <c r="G94" s="946"/>
      <c r="H94" s="935"/>
      <c r="I94" s="897"/>
      <c r="J94" s="897"/>
      <c r="K94" s="897"/>
      <c r="L94" s="913"/>
      <c r="M94" s="895"/>
      <c r="N94" s="897"/>
      <c r="O94" s="897"/>
      <c r="P94" s="897"/>
      <c r="Q94" s="946"/>
      <c r="R94" s="935"/>
      <c r="S94" s="897"/>
      <c r="T94" s="897"/>
      <c r="U94" s="897"/>
      <c r="V94" s="897"/>
      <c r="W94" s="897"/>
      <c r="X94" s="897"/>
      <c r="Y94" s="897"/>
      <c r="Z94" s="897"/>
      <c r="AA94" s="897"/>
      <c r="AB94" s="897"/>
      <c r="AC94" s="1072"/>
      <c r="AD94" s="784"/>
      <c r="AE94" s="784"/>
      <c r="AF94" s="784"/>
      <c r="AG94" s="784"/>
      <c r="AH94" s="784"/>
      <c r="AI94" s="784"/>
      <c r="AJ94" s="784"/>
      <c r="AK94" s="784"/>
      <c r="AL94" s="784"/>
      <c r="AM94" s="784"/>
      <c r="AN94" s="784"/>
      <c r="AO94" s="784"/>
      <c r="AP94" s="784"/>
      <c r="AQ94" s="784"/>
      <c r="AR94" s="784"/>
      <c r="AS94" s="784"/>
      <c r="AT94" s="784"/>
      <c r="AU94" s="784"/>
      <c r="AV94" s="784"/>
      <c r="AW94" s="784"/>
      <c r="AX94" s="784"/>
      <c r="AY94" s="784"/>
      <c r="AZ94" s="251"/>
      <c r="BA94" s="276"/>
      <c r="BB94" s="187"/>
      <c r="BC94" s="393"/>
      <c r="BD94" s="366"/>
      <c r="BE94" s="366"/>
      <c r="BF94" s="366"/>
      <c r="BG94" s="394"/>
      <c r="BH94" s="401"/>
      <c r="BI94" s="366"/>
      <c r="BJ94" s="366"/>
      <c r="BK94" s="366"/>
      <c r="BL94" s="394"/>
      <c r="BM94" s="401"/>
      <c r="BN94" s="366"/>
      <c r="BO94" s="366"/>
      <c r="BP94" s="366"/>
      <c r="BQ94" s="394"/>
      <c r="BR94" s="401"/>
      <c r="BS94" s="366"/>
      <c r="BT94" s="366"/>
      <c r="BU94" s="366"/>
      <c r="BV94" s="366"/>
      <c r="BW94" s="366"/>
      <c r="BX94" s="366"/>
      <c r="BY94" s="367"/>
      <c r="BZ94" s="367"/>
      <c r="CA94" s="367"/>
      <c r="CB94" s="367"/>
      <c r="CC94" s="367"/>
      <c r="CD94" s="2525"/>
      <c r="CE94" s="2525"/>
      <c r="CF94" s="2525"/>
      <c r="CG94" s="2525"/>
      <c r="CH94" s="2525"/>
      <c r="CI94" s="2525"/>
      <c r="CJ94" s="2525"/>
      <c r="CK94" s="2525"/>
      <c r="CL94" s="2525"/>
      <c r="CM94" s="2525"/>
      <c r="CN94" s="2525"/>
      <c r="CO94" s="2525"/>
      <c r="CP94" s="2525"/>
      <c r="CQ94" s="2525"/>
      <c r="CR94" s="2525"/>
      <c r="CS94" s="2525"/>
      <c r="CT94" s="2525"/>
      <c r="CU94" s="2525"/>
      <c r="CV94" s="2525"/>
      <c r="CW94" s="2525"/>
      <c r="CX94" s="2525"/>
      <c r="CY94" s="2525"/>
      <c r="CZ94" s="2525"/>
    </row>
    <row r="95" s="513" customFormat="true" ht="15" customHeight="true" x14ac:dyDescent="0.2">
      <c r="A95" s="963"/>
      <c r="B95" s="982"/>
      <c r="C95" s="1073"/>
      <c r="D95" s="1074"/>
      <c r="E95" s="1074"/>
      <c r="F95" s="1074"/>
      <c r="G95" s="1075"/>
      <c r="H95" s="1076"/>
      <c r="I95" s="1074"/>
      <c r="J95" s="1074"/>
      <c r="K95" s="1074"/>
      <c r="L95" s="1077"/>
      <c r="M95" s="1073"/>
      <c r="N95" s="1074"/>
      <c r="O95" s="1074"/>
      <c r="P95" s="1074"/>
      <c r="Q95" s="1075"/>
      <c r="R95" s="1076"/>
      <c r="S95" s="1074"/>
      <c r="T95" s="1074"/>
      <c r="U95" s="1074"/>
      <c r="V95" s="1074"/>
      <c r="W95" s="1074"/>
      <c r="X95" s="1074"/>
      <c r="Y95" s="1074"/>
      <c r="Z95" s="1074"/>
      <c r="AA95" s="1074"/>
      <c r="AB95" s="1074"/>
      <c r="AC95" s="1072"/>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251"/>
      <c r="BA95" s="276"/>
      <c r="BB95" s="187"/>
      <c r="BC95" s="393"/>
      <c r="BD95" s="366"/>
      <c r="BE95" s="366"/>
      <c r="BF95" s="366"/>
      <c r="BG95" s="394"/>
      <c r="BH95" s="401"/>
      <c r="BI95" s="366"/>
      <c r="BJ95" s="366"/>
      <c r="BK95" s="366"/>
      <c r="BL95" s="394"/>
      <c r="BM95" s="401"/>
      <c r="BN95" s="366"/>
      <c r="BO95" s="366"/>
      <c r="BP95" s="366"/>
      <c r="BQ95" s="394"/>
      <c r="BR95" s="401"/>
      <c r="BS95" s="366"/>
      <c r="BT95" s="366"/>
      <c r="BU95" s="366"/>
      <c r="BV95" s="366"/>
      <c r="BW95" s="366"/>
      <c r="BX95" s="366"/>
      <c r="BY95" s="367"/>
      <c r="BZ95" s="367"/>
      <c r="CA95" s="367"/>
      <c r="CB95" s="367"/>
      <c r="CC95" s="367"/>
      <c r="CD95" s="2525"/>
      <c r="CE95" s="2525"/>
      <c r="CF95" s="2525"/>
      <c r="CG95" s="2525"/>
      <c r="CH95" s="2525"/>
      <c r="CI95" s="2525"/>
      <c r="CJ95" s="2525"/>
      <c r="CK95" s="2525"/>
      <c r="CL95" s="2525"/>
      <c r="CM95" s="2525"/>
      <c r="CN95" s="2525"/>
      <c r="CO95" s="2525"/>
      <c r="CP95" s="2525"/>
      <c r="CQ95" s="2525"/>
      <c r="CR95" s="2525"/>
      <c r="CS95" s="2525"/>
      <c r="CT95" s="2525"/>
      <c r="CU95" s="2525"/>
      <c r="CV95" s="2525"/>
      <c r="CW95" s="2525"/>
      <c r="CX95" s="2525"/>
      <c r="CY95" s="2525"/>
      <c r="CZ95" s="2525"/>
    </row>
    <row r="96" s="157" customFormat="true" ht="15" customHeight="true" x14ac:dyDescent="0.2">
      <c r="A96" s="1169"/>
      <c r="B96" s="982"/>
      <c r="C96" s="1073"/>
      <c r="D96" s="1074"/>
      <c r="E96" s="1074"/>
      <c r="F96" s="1074"/>
      <c r="G96" s="1075"/>
      <c r="H96" s="1076"/>
      <c r="I96" s="1074"/>
      <c r="J96" s="1074"/>
      <c r="K96" s="1074"/>
      <c r="L96" s="1077"/>
      <c r="M96" s="1073"/>
      <c r="N96" s="1074"/>
      <c r="O96" s="1074"/>
      <c r="P96" s="1074"/>
      <c r="Q96" s="1075"/>
      <c r="R96" s="1076"/>
      <c r="S96" s="1074"/>
      <c r="T96" s="1074"/>
      <c r="U96" s="1074"/>
      <c r="V96" s="1074"/>
      <c r="W96" s="1074"/>
      <c r="X96" s="1074"/>
      <c r="Y96" s="1074"/>
      <c r="Z96" s="1074"/>
      <c r="AA96" s="1074"/>
      <c r="AB96" s="1074"/>
      <c r="AC96" s="1072"/>
      <c r="AD96" s="784"/>
      <c r="AE96" s="784"/>
      <c r="AF96" s="784"/>
      <c r="AG96" s="784"/>
      <c r="AH96" s="784"/>
      <c r="AI96" s="784"/>
      <c r="AJ96" s="784"/>
      <c r="AK96" s="784"/>
      <c r="AL96" s="784"/>
      <c r="AM96" s="784"/>
      <c r="AN96" s="784"/>
      <c r="AO96" s="784"/>
      <c r="AP96" s="784"/>
      <c r="AQ96" s="784"/>
      <c r="AR96" s="784"/>
      <c r="AS96" s="784"/>
      <c r="AT96" s="784"/>
      <c r="AU96" s="784"/>
      <c r="AV96" s="784"/>
      <c r="AW96" s="784"/>
      <c r="AX96" s="784"/>
      <c r="AY96" s="784"/>
      <c r="AZ96" s="251"/>
      <c r="BA96" s="276"/>
      <c r="BB96" s="187"/>
      <c r="BC96" s="393"/>
      <c r="BD96" s="366"/>
      <c r="BE96" s="366"/>
      <c r="BF96" s="366"/>
      <c r="BG96" s="394"/>
      <c r="BH96" s="401"/>
      <c r="BI96" s="366"/>
      <c r="BJ96" s="366"/>
      <c r="BK96" s="366"/>
      <c r="BL96" s="394"/>
      <c r="BM96" s="401"/>
      <c r="BN96" s="366"/>
      <c r="BO96" s="366"/>
      <c r="BP96" s="366"/>
      <c r="BQ96" s="394"/>
      <c r="BR96" s="401"/>
      <c r="BS96" s="366"/>
      <c r="BT96" s="366"/>
      <c r="BU96" s="366"/>
      <c r="BV96" s="366"/>
      <c r="BW96" s="366"/>
      <c r="BX96" s="366"/>
      <c r="BY96" s="367"/>
      <c r="BZ96" s="367"/>
      <c r="CA96" s="367"/>
      <c r="CB96" s="367"/>
      <c r="CC96" s="367"/>
      <c r="CD96" s="2525"/>
      <c r="CE96" s="2525"/>
      <c r="CF96" s="2525"/>
      <c r="CG96" s="2525"/>
      <c r="CH96" s="2525"/>
      <c r="CI96" s="2525"/>
      <c r="CJ96" s="2525"/>
      <c r="CK96" s="2525"/>
      <c r="CL96" s="2525"/>
      <c r="CM96" s="2525"/>
      <c r="CN96" s="2525"/>
      <c r="CO96" s="2525"/>
      <c r="CP96" s="2525"/>
      <c r="CQ96" s="2525"/>
      <c r="CR96" s="2525"/>
      <c r="CS96" s="2525"/>
      <c r="CT96" s="2525"/>
      <c r="CU96" s="2525"/>
      <c r="CV96" s="2525"/>
      <c r="CW96" s="2525"/>
      <c r="CX96" s="2525"/>
      <c r="CY96" s="2525"/>
      <c r="CZ96" s="2525"/>
    </row>
    <row r="97" s="157" customFormat="true" ht="15" customHeight="true" x14ac:dyDescent="0.2">
      <c r="A97" s="963"/>
      <c r="B97" s="982"/>
      <c r="C97" s="1073"/>
      <c r="D97" s="1074"/>
      <c r="E97" s="1074"/>
      <c r="F97" s="1074"/>
      <c r="G97" s="1075"/>
      <c r="H97" s="1076"/>
      <c r="I97" s="1074"/>
      <c r="J97" s="1074"/>
      <c r="K97" s="1074"/>
      <c r="L97" s="1077"/>
      <c r="M97" s="1073"/>
      <c r="N97" s="1074"/>
      <c r="O97" s="1074"/>
      <c r="P97" s="1074"/>
      <c r="Q97" s="1075"/>
      <c r="R97" s="1076"/>
      <c r="S97" s="1074"/>
      <c r="T97" s="1074"/>
      <c r="U97" s="1074"/>
      <c r="V97" s="1074"/>
      <c r="W97" s="1074"/>
      <c r="X97" s="1074"/>
      <c r="Y97" s="1074"/>
      <c r="Z97" s="1074"/>
      <c r="AA97" s="1074"/>
      <c r="AB97" s="1074"/>
      <c r="AC97" s="1072"/>
      <c r="AD97" s="784"/>
      <c r="AE97" s="784"/>
      <c r="AF97" s="784"/>
      <c r="AG97" s="784"/>
      <c r="AH97" s="784"/>
      <c r="AI97" s="784"/>
      <c r="AJ97" s="784"/>
      <c r="AK97" s="784"/>
      <c r="AL97" s="784"/>
      <c r="AM97" s="784"/>
      <c r="AN97" s="784"/>
      <c r="AO97" s="784"/>
      <c r="AP97" s="784"/>
      <c r="AQ97" s="784"/>
      <c r="AR97" s="784"/>
      <c r="AS97" s="784"/>
      <c r="AT97" s="784"/>
      <c r="AU97" s="784"/>
      <c r="AV97" s="784"/>
      <c r="AW97" s="784"/>
      <c r="AX97" s="784"/>
      <c r="AY97" s="784"/>
      <c r="AZ97" s="251"/>
      <c r="BA97" s="276"/>
      <c r="BB97" s="187"/>
      <c r="BC97" s="393"/>
      <c r="BD97" s="366"/>
      <c r="BE97" s="366"/>
      <c r="BF97" s="366"/>
      <c r="BG97" s="394"/>
      <c r="BH97" s="401"/>
      <c r="BI97" s="366"/>
      <c r="BJ97" s="366"/>
      <c r="BK97" s="366"/>
      <c r="BL97" s="394"/>
      <c r="BM97" s="401"/>
      <c r="BN97" s="366"/>
      <c r="BO97" s="366"/>
      <c r="BP97" s="366"/>
      <c r="BQ97" s="394"/>
      <c r="BR97" s="401"/>
      <c r="BS97" s="366"/>
      <c r="BT97" s="366"/>
      <c r="BU97" s="366"/>
      <c r="BV97" s="366"/>
      <c r="BW97" s="366"/>
      <c r="BX97" s="366"/>
      <c r="BY97" s="367"/>
      <c r="BZ97" s="367"/>
      <c r="CA97" s="367"/>
      <c r="CB97" s="367"/>
      <c r="CC97" s="367"/>
      <c r="CD97" s="2525"/>
      <c r="CE97" s="2525"/>
      <c r="CF97" s="2525"/>
      <c r="CG97" s="2525"/>
      <c r="CH97" s="2525"/>
      <c r="CI97" s="2525"/>
      <c r="CJ97" s="2525"/>
      <c r="CK97" s="2525"/>
      <c r="CL97" s="2525"/>
      <c r="CM97" s="2525"/>
      <c r="CN97" s="2525"/>
      <c r="CO97" s="2525"/>
      <c r="CP97" s="2525"/>
      <c r="CQ97" s="2525"/>
      <c r="CR97" s="2525"/>
      <c r="CS97" s="2525"/>
      <c r="CT97" s="2525"/>
      <c r="CU97" s="2525"/>
      <c r="CV97" s="2525"/>
      <c r="CW97" s="2525"/>
      <c r="CX97" s="2525"/>
      <c r="CY97" s="2525"/>
      <c r="CZ97" s="2525"/>
    </row>
    <row r="98" s="157" customFormat="true" ht="15" customHeight="true" x14ac:dyDescent="0.2">
      <c r="A98" s="1169"/>
      <c r="B98" s="982"/>
      <c r="C98" s="1073"/>
      <c r="D98" s="1074"/>
      <c r="E98" s="1074"/>
      <c r="F98" s="1074"/>
      <c r="G98" s="1075"/>
      <c r="H98" s="1076"/>
      <c r="I98" s="1074"/>
      <c r="J98" s="1074"/>
      <c r="K98" s="1074"/>
      <c r="L98" s="1077"/>
      <c r="M98" s="1073"/>
      <c r="N98" s="1074"/>
      <c r="O98" s="1074"/>
      <c r="P98" s="1074"/>
      <c r="Q98" s="1075"/>
      <c r="R98" s="1076"/>
      <c r="S98" s="1074"/>
      <c r="T98" s="1074"/>
      <c r="U98" s="1074"/>
      <c r="V98" s="1074"/>
      <c r="W98" s="1074"/>
      <c r="X98" s="1074"/>
      <c r="Y98" s="1074"/>
      <c r="Z98" s="1074"/>
      <c r="AA98" s="1074"/>
      <c r="AB98" s="1074"/>
      <c r="AC98" s="1072"/>
      <c r="AD98" s="784"/>
      <c r="AE98" s="784"/>
      <c r="AF98" s="784"/>
      <c r="AG98" s="784"/>
      <c r="AH98" s="784"/>
      <c r="AI98" s="784"/>
      <c r="AJ98" s="784"/>
      <c r="AK98" s="784"/>
      <c r="AL98" s="784"/>
      <c r="AM98" s="784"/>
      <c r="AN98" s="784"/>
      <c r="AO98" s="784"/>
      <c r="AP98" s="784"/>
      <c r="AQ98" s="784"/>
      <c r="AR98" s="784"/>
      <c r="AS98" s="784"/>
      <c r="AT98" s="784"/>
      <c r="AU98" s="784"/>
      <c r="AV98" s="784"/>
      <c r="AW98" s="784"/>
      <c r="AX98" s="784"/>
      <c r="AY98" s="784"/>
      <c r="AZ98" s="251"/>
      <c r="BA98" s="276"/>
      <c r="BB98" s="187"/>
      <c r="BC98" s="393"/>
      <c r="BD98" s="366"/>
      <c r="BE98" s="366"/>
      <c r="BF98" s="366"/>
      <c r="BG98" s="394"/>
      <c r="BH98" s="401"/>
      <c r="BI98" s="366"/>
      <c r="BJ98" s="366"/>
      <c r="BK98" s="366"/>
      <c r="BL98" s="394"/>
      <c r="BM98" s="401"/>
      <c r="BN98" s="366"/>
      <c r="BO98" s="366"/>
      <c r="BP98" s="366"/>
      <c r="BQ98" s="394"/>
      <c r="BR98" s="401"/>
      <c r="BS98" s="366"/>
      <c r="BT98" s="366"/>
      <c r="BU98" s="366"/>
      <c r="BV98" s="366"/>
      <c r="BW98" s="366"/>
      <c r="BX98" s="366"/>
      <c r="BY98" s="367"/>
      <c r="BZ98" s="367"/>
      <c r="CA98" s="367"/>
      <c r="CB98" s="367"/>
      <c r="CC98" s="367"/>
      <c r="CD98" s="2525"/>
      <c r="CE98" s="2525"/>
      <c r="CF98" s="2525"/>
      <c r="CG98" s="2525"/>
      <c r="CH98" s="2525"/>
      <c r="CI98" s="2525"/>
      <c r="CJ98" s="2525"/>
      <c r="CK98" s="2525"/>
      <c r="CL98" s="2525"/>
      <c r="CM98" s="2525"/>
      <c r="CN98" s="2525"/>
      <c r="CO98" s="2525"/>
      <c r="CP98" s="2525"/>
      <c r="CQ98" s="2525"/>
      <c r="CR98" s="2525"/>
      <c r="CS98" s="2525"/>
      <c r="CT98" s="2525"/>
      <c r="CU98" s="2525"/>
      <c r="CV98" s="2525"/>
      <c r="CW98" s="2525"/>
      <c r="CX98" s="2525"/>
      <c r="CY98" s="2525"/>
      <c r="CZ98" s="2525"/>
    </row>
    <row r="99" s="157" customFormat="true" ht="15" customHeight="true" x14ac:dyDescent="0.2">
      <c r="A99" s="1169"/>
      <c r="B99" s="982"/>
      <c r="C99" s="1073"/>
      <c r="D99" s="1074"/>
      <c r="E99" s="1074"/>
      <c r="F99" s="1074"/>
      <c r="G99" s="1075"/>
      <c r="H99" s="1076"/>
      <c r="I99" s="1074"/>
      <c r="J99" s="1074"/>
      <c r="K99" s="1074"/>
      <c r="L99" s="1077"/>
      <c r="M99" s="1073"/>
      <c r="N99" s="1074"/>
      <c r="O99" s="1074"/>
      <c r="P99" s="1074"/>
      <c r="Q99" s="1075"/>
      <c r="R99" s="1076"/>
      <c r="S99" s="1074"/>
      <c r="T99" s="1074"/>
      <c r="U99" s="1074"/>
      <c r="V99" s="1074"/>
      <c r="W99" s="1074"/>
      <c r="X99" s="1074"/>
      <c r="Y99" s="1074"/>
      <c r="Z99" s="1074"/>
      <c r="AA99" s="1074"/>
      <c r="AB99" s="1074"/>
      <c r="AC99" s="1072"/>
      <c r="AD99" s="784"/>
      <c r="AE99" s="784"/>
      <c r="AF99" s="784"/>
      <c r="AG99" s="784"/>
      <c r="AH99" s="784"/>
      <c r="AI99" s="784"/>
      <c r="AJ99" s="784"/>
      <c r="AK99" s="784"/>
      <c r="AL99" s="784"/>
      <c r="AM99" s="784"/>
      <c r="AN99" s="784"/>
      <c r="AO99" s="784"/>
      <c r="AP99" s="784"/>
      <c r="AQ99" s="784"/>
      <c r="AR99" s="784"/>
      <c r="AS99" s="784"/>
      <c r="AT99" s="784"/>
      <c r="AU99" s="784"/>
      <c r="AV99" s="784"/>
      <c r="AW99" s="784"/>
      <c r="AX99" s="784"/>
      <c r="AY99" s="784"/>
      <c r="AZ99" s="251"/>
      <c r="BA99" s="276"/>
      <c r="BB99" s="187"/>
      <c r="BC99" s="393"/>
      <c r="BD99" s="366"/>
      <c r="BE99" s="366"/>
      <c r="BF99" s="366"/>
      <c r="BG99" s="394"/>
      <c r="BH99" s="401"/>
      <c r="BI99" s="366"/>
      <c r="BJ99" s="366"/>
      <c r="BK99" s="366"/>
      <c r="BL99" s="394"/>
      <c r="BM99" s="401"/>
      <c r="BN99" s="366"/>
      <c r="BO99" s="366"/>
      <c r="BP99" s="366"/>
      <c r="BQ99" s="394"/>
      <c r="BR99" s="401"/>
      <c r="BS99" s="366"/>
      <c r="BT99" s="366"/>
      <c r="BU99" s="366"/>
      <c r="BV99" s="366"/>
      <c r="BW99" s="366"/>
      <c r="BX99" s="366"/>
      <c r="BY99" s="367"/>
      <c r="BZ99" s="367"/>
      <c r="CA99" s="367"/>
      <c r="CB99" s="367"/>
      <c r="CC99" s="367"/>
      <c r="CD99" s="2525"/>
      <c r="CE99" s="2525"/>
      <c r="CF99" s="2525"/>
      <c r="CG99" s="2525"/>
      <c r="CH99" s="2525"/>
      <c r="CI99" s="2525"/>
      <c r="CJ99" s="2525"/>
      <c r="CK99" s="2525"/>
      <c r="CL99" s="2525"/>
      <c r="CM99" s="2525"/>
      <c r="CN99" s="2525"/>
      <c r="CO99" s="2525"/>
      <c r="CP99" s="2525"/>
      <c r="CQ99" s="2525"/>
      <c r="CR99" s="2525"/>
      <c r="CS99" s="2525"/>
      <c r="CT99" s="2525"/>
      <c r="CU99" s="2525"/>
      <c r="CV99" s="2525"/>
      <c r="CW99" s="2525"/>
      <c r="CX99" s="2525"/>
      <c r="CY99" s="2525"/>
      <c r="CZ99" s="2525"/>
    </row>
    <row r="100" s="157" customFormat="true" ht="15" customHeight="true" x14ac:dyDescent="0.2">
      <c r="A100" s="1169"/>
      <c r="B100" s="982"/>
      <c r="C100" s="1073"/>
      <c r="D100" s="1074"/>
      <c r="E100" s="1074"/>
      <c r="F100" s="1074"/>
      <c r="G100" s="1075"/>
      <c r="H100" s="1076"/>
      <c r="I100" s="1074"/>
      <c r="J100" s="1074"/>
      <c r="K100" s="1074"/>
      <c r="L100" s="1077"/>
      <c r="M100" s="1073"/>
      <c r="N100" s="1074"/>
      <c r="O100" s="1074"/>
      <c r="P100" s="1074"/>
      <c r="Q100" s="1075"/>
      <c r="R100" s="1076"/>
      <c r="S100" s="1074"/>
      <c r="T100" s="1074"/>
      <c r="U100" s="1074"/>
      <c r="V100" s="1074"/>
      <c r="W100" s="1074"/>
      <c r="X100" s="1074"/>
      <c r="Y100" s="1074"/>
      <c r="Z100" s="1074"/>
      <c r="AA100" s="1074"/>
      <c r="AB100" s="1074"/>
      <c r="AC100" s="1072"/>
      <c r="AD100" s="784"/>
      <c r="AE100" s="784"/>
      <c r="AF100" s="784"/>
      <c r="AG100" s="784"/>
      <c r="AH100" s="784"/>
      <c r="AI100" s="784"/>
      <c r="AJ100" s="784"/>
      <c r="AK100" s="784"/>
      <c r="AL100" s="784"/>
      <c r="AM100" s="784"/>
      <c r="AN100" s="784"/>
      <c r="AO100" s="784"/>
      <c r="AP100" s="784"/>
      <c r="AQ100" s="784"/>
      <c r="AR100" s="784"/>
      <c r="AS100" s="784"/>
      <c r="AT100" s="784"/>
      <c r="AU100" s="784"/>
      <c r="AV100" s="784"/>
      <c r="AW100" s="784"/>
      <c r="AX100" s="784"/>
      <c r="AY100" s="784"/>
      <c r="AZ100" s="251"/>
      <c r="BA100" s="276"/>
      <c r="BB100" s="187"/>
      <c r="BC100" s="393"/>
      <c r="BD100" s="366"/>
      <c r="BE100" s="366"/>
      <c r="BF100" s="366"/>
      <c r="BG100" s="394"/>
      <c r="BH100" s="401"/>
      <c r="BI100" s="366"/>
      <c r="BJ100" s="366"/>
      <c r="BK100" s="366"/>
      <c r="BL100" s="394"/>
      <c r="BM100" s="401"/>
      <c r="BN100" s="366"/>
      <c r="BO100" s="366"/>
      <c r="BP100" s="366"/>
      <c r="BQ100" s="394"/>
      <c r="BR100" s="401"/>
      <c r="BS100" s="366"/>
      <c r="BT100" s="366"/>
      <c r="BU100" s="366"/>
      <c r="BV100" s="366"/>
      <c r="BW100" s="366"/>
      <c r="BX100" s="366"/>
      <c r="BY100" s="367"/>
      <c r="BZ100" s="367"/>
      <c r="CA100" s="367"/>
      <c r="CB100" s="367"/>
      <c r="CC100" s="367"/>
      <c r="CD100" s="2525"/>
      <c r="CE100" s="2525"/>
      <c r="CF100" s="2525"/>
      <c r="CG100" s="2525"/>
      <c r="CH100" s="2525"/>
      <c r="CI100" s="2525"/>
      <c r="CJ100" s="2525"/>
      <c r="CK100" s="2525"/>
      <c r="CL100" s="2525"/>
      <c r="CM100" s="2525"/>
      <c r="CN100" s="2525"/>
      <c r="CO100" s="2525"/>
      <c r="CP100" s="2525"/>
      <c r="CQ100" s="2525"/>
      <c r="CR100" s="2525"/>
      <c r="CS100" s="2525"/>
      <c r="CT100" s="2525"/>
      <c r="CU100" s="2525"/>
      <c r="CV100" s="2525"/>
      <c r="CW100" s="2525"/>
      <c r="CX100" s="2525"/>
      <c r="CY100" s="2525"/>
      <c r="CZ100" s="2525"/>
    </row>
    <row r="101" s="157" customFormat="true" ht="15" customHeight="true" x14ac:dyDescent="0.2">
      <c r="A101" s="963"/>
      <c r="B101" s="982"/>
      <c r="C101" s="1073"/>
      <c r="D101" s="1074"/>
      <c r="E101" s="1074"/>
      <c r="F101" s="1074"/>
      <c r="G101" s="1075"/>
      <c r="H101" s="1076"/>
      <c r="I101" s="1074"/>
      <c r="J101" s="1074"/>
      <c r="K101" s="1074"/>
      <c r="L101" s="1077"/>
      <c r="M101" s="1073"/>
      <c r="N101" s="1074"/>
      <c r="O101" s="1074"/>
      <c r="P101" s="1074"/>
      <c r="Q101" s="1075"/>
      <c r="R101" s="1076"/>
      <c r="S101" s="1074"/>
      <c r="T101" s="1074"/>
      <c r="U101" s="1074"/>
      <c r="V101" s="1074"/>
      <c r="W101" s="1074"/>
      <c r="X101" s="1074"/>
      <c r="Y101" s="1074"/>
      <c r="Z101" s="1074"/>
      <c r="AA101" s="1074"/>
      <c r="AB101" s="1074"/>
      <c r="AC101" s="1072"/>
      <c r="AD101" s="784"/>
      <c r="AE101" s="784"/>
      <c r="AF101" s="784"/>
      <c r="AG101" s="784"/>
      <c r="AH101" s="784"/>
      <c r="AI101" s="784"/>
      <c r="AJ101" s="784"/>
      <c r="AK101" s="784"/>
      <c r="AL101" s="784"/>
      <c r="AM101" s="784"/>
      <c r="AN101" s="784"/>
      <c r="AO101" s="784"/>
      <c r="AP101" s="784"/>
      <c r="AQ101" s="784"/>
      <c r="AR101" s="784"/>
      <c r="AS101" s="784"/>
      <c r="AT101" s="784"/>
      <c r="AU101" s="784"/>
      <c r="AV101" s="784"/>
      <c r="AW101" s="784"/>
      <c r="AX101" s="784"/>
      <c r="AY101" s="784"/>
      <c r="AZ101" s="251"/>
      <c r="BA101" s="276"/>
      <c r="BB101" s="187"/>
      <c r="BC101" s="393"/>
      <c r="BD101" s="366"/>
      <c r="BE101" s="366"/>
      <c r="BF101" s="366"/>
      <c r="BG101" s="394"/>
      <c r="BH101" s="401"/>
      <c r="BI101" s="366"/>
      <c r="BJ101" s="366"/>
      <c r="BK101" s="366"/>
      <c r="BL101" s="394"/>
      <c r="BM101" s="401"/>
      <c r="BN101" s="366"/>
      <c r="BO101" s="366"/>
      <c r="BP101" s="366"/>
      <c r="BQ101" s="394"/>
      <c r="BR101" s="401"/>
      <c r="BS101" s="366"/>
      <c r="BT101" s="366"/>
      <c r="BU101" s="366"/>
      <c r="BV101" s="366"/>
      <c r="BW101" s="366"/>
      <c r="BX101" s="366"/>
      <c r="BY101" s="367"/>
      <c r="BZ101" s="367"/>
      <c r="CA101" s="367"/>
      <c r="CB101" s="367"/>
      <c r="CC101" s="367"/>
      <c r="CD101" s="2525"/>
      <c r="CE101" s="2525"/>
      <c r="CF101" s="2525"/>
      <c r="CG101" s="2525"/>
      <c r="CH101" s="2525"/>
      <c r="CI101" s="2525"/>
      <c r="CJ101" s="2525"/>
      <c r="CK101" s="2525"/>
      <c r="CL101" s="2525"/>
      <c r="CM101" s="2525"/>
      <c r="CN101" s="2525"/>
      <c r="CO101" s="2525"/>
      <c r="CP101" s="2525"/>
      <c r="CQ101" s="2525"/>
      <c r="CR101" s="2525"/>
      <c r="CS101" s="2525"/>
      <c r="CT101" s="2525"/>
      <c r="CU101" s="2525"/>
      <c r="CV101" s="2525"/>
      <c r="CW101" s="2525"/>
      <c r="CX101" s="2525"/>
      <c r="CY101" s="2525"/>
      <c r="CZ101" s="2525"/>
    </row>
    <row r="102" s="157" customFormat="true" ht="15" customHeight="true" x14ac:dyDescent="0.2">
      <c r="A102" s="1169"/>
      <c r="B102" s="982"/>
      <c r="C102" s="1073"/>
      <c r="D102" s="1074"/>
      <c r="E102" s="1074"/>
      <c r="F102" s="1074"/>
      <c r="G102" s="1075"/>
      <c r="H102" s="1076"/>
      <c r="I102" s="1074"/>
      <c r="J102" s="1074"/>
      <c r="K102" s="1074"/>
      <c r="L102" s="1077"/>
      <c r="M102" s="1073"/>
      <c r="N102" s="1074"/>
      <c r="O102" s="1074"/>
      <c r="P102" s="1074"/>
      <c r="Q102" s="1075"/>
      <c r="R102" s="1076"/>
      <c r="S102" s="1074"/>
      <c r="T102" s="1074"/>
      <c r="U102" s="1074"/>
      <c r="V102" s="1074"/>
      <c r="W102" s="1074"/>
      <c r="X102" s="1074"/>
      <c r="Y102" s="1074"/>
      <c r="Z102" s="1074"/>
      <c r="AA102" s="1074"/>
      <c r="AB102" s="1074"/>
      <c r="AC102" s="1072"/>
      <c r="AD102" s="784"/>
      <c r="AE102" s="784"/>
      <c r="AF102" s="784"/>
      <c r="AG102" s="784"/>
      <c r="AH102" s="784"/>
      <c r="AI102" s="784"/>
      <c r="AJ102" s="784"/>
      <c r="AK102" s="784"/>
      <c r="AL102" s="784"/>
      <c r="AM102" s="784"/>
      <c r="AN102" s="784"/>
      <c r="AO102" s="784"/>
      <c r="AP102" s="784"/>
      <c r="AQ102" s="784"/>
      <c r="AR102" s="784"/>
      <c r="AS102" s="784"/>
      <c r="AT102" s="784"/>
      <c r="AU102" s="784"/>
      <c r="AV102" s="784"/>
      <c r="AW102" s="784"/>
      <c r="AX102" s="784"/>
      <c r="AY102" s="784"/>
      <c r="AZ102" s="251"/>
      <c r="BA102" s="276"/>
      <c r="BB102" s="187"/>
      <c r="BC102" s="393"/>
      <c r="BD102" s="366"/>
      <c r="BE102" s="366"/>
      <c r="BF102" s="366"/>
      <c r="BG102" s="394"/>
      <c r="BH102" s="401"/>
      <c r="BI102" s="366"/>
      <c r="BJ102" s="366"/>
      <c r="BK102" s="366"/>
      <c r="BL102" s="394"/>
      <c r="BM102" s="401"/>
      <c r="BN102" s="366"/>
      <c r="BO102" s="366"/>
      <c r="BP102" s="366"/>
      <c r="BQ102" s="394"/>
      <c r="BR102" s="401"/>
      <c r="BS102" s="366"/>
      <c r="BT102" s="366"/>
      <c r="BU102" s="366"/>
      <c r="BV102" s="366"/>
      <c r="BW102" s="366"/>
      <c r="BX102" s="366"/>
      <c r="BY102" s="367"/>
      <c r="BZ102" s="367"/>
      <c r="CA102" s="367"/>
      <c r="CB102" s="367"/>
      <c r="CC102" s="367"/>
      <c r="CD102" s="2525"/>
      <c r="CE102" s="2525"/>
      <c r="CF102" s="2525"/>
      <c r="CG102" s="2525"/>
      <c r="CH102" s="2525"/>
      <c r="CI102" s="2525"/>
      <c r="CJ102" s="2525"/>
      <c r="CK102" s="2525"/>
      <c r="CL102" s="2525"/>
      <c r="CM102" s="2525"/>
      <c r="CN102" s="2525"/>
      <c r="CO102" s="2525"/>
      <c r="CP102" s="2525"/>
      <c r="CQ102" s="2525"/>
      <c r="CR102" s="2525"/>
      <c r="CS102" s="2525"/>
      <c r="CT102" s="2525"/>
      <c r="CU102" s="2525"/>
      <c r="CV102" s="2525"/>
      <c r="CW102" s="2525"/>
      <c r="CX102" s="2525"/>
      <c r="CY102" s="2525"/>
      <c r="CZ102" s="2525"/>
    </row>
    <row r="103" s="157" customFormat="true" ht="15" customHeight="true" x14ac:dyDescent="0.2">
      <c r="A103" s="1169"/>
      <c r="B103" s="982"/>
      <c r="C103" s="1073"/>
      <c r="D103" s="1074"/>
      <c r="E103" s="1074"/>
      <c r="F103" s="1074"/>
      <c r="G103" s="1075"/>
      <c r="H103" s="1076"/>
      <c r="I103" s="1074"/>
      <c r="J103" s="1074"/>
      <c r="K103" s="1074"/>
      <c r="L103" s="1077"/>
      <c r="M103" s="1073"/>
      <c r="N103" s="1074"/>
      <c r="O103" s="1074"/>
      <c r="P103" s="1074"/>
      <c r="Q103" s="1075"/>
      <c r="R103" s="1076"/>
      <c r="S103" s="1074"/>
      <c r="T103" s="1074"/>
      <c r="U103" s="1074"/>
      <c r="V103" s="1074"/>
      <c r="W103" s="1074"/>
      <c r="X103" s="1074"/>
      <c r="Y103" s="1074"/>
      <c r="Z103" s="1074"/>
      <c r="AA103" s="1074"/>
      <c r="AB103" s="1074"/>
      <c r="AC103" s="1072"/>
      <c r="AD103" s="784"/>
      <c r="AE103" s="784"/>
      <c r="AF103" s="784"/>
      <c r="AG103" s="784"/>
      <c r="AH103" s="784"/>
      <c r="AI103" s="784"/>
      <c r="AJ103" s="784"/>
      <c r="AK103" s="784"/>
      <c r="AL103" s="784"/>
      <c r="AM103" s="784"/>
      <c r="AN103" s="784"/>
      <c r="AO103" s="784"/>
      <c r="AP103" s="784"/>
      <c r="AQ103" s="784"/>
      <c r="AR103" s="784"/>
      <c r="AS103" s="784"/>
      <c r="AT103" s="784"/>
      <c r="AU103" s="784"/>
      <c r="AV103" s="784"/>
      <c r="AW103" s="784"/>
      <c r="AX103" s="784"/>
      <c r="AY103" s="784"/>
      <c r="AZ103" s="251"/>
      <c r="BA103" s="276"/>
      <c r="BB103" s="187"/>
      <c r="BC103" s="393"/>
      <c r="BD103" s="366"/>
      <c r="BE103" s="366"/>
      <c r="BF103" s="366"/>
      <c r="BG103" s="394"/>
      <c r="BH103" s="401"/>
      <c r="BI103" s="366"/>
      <c r="BJ103" s="366"/>
      <c r="BK103" s="366"/>
      <c r="BL103" s="394"/>
      <c r="BM103" s="401"/>
      <c r="BN103" s="366"/>
      <c r="BO103" s="366"/>
      <c r="BP103" s="366"/>
      <c r="BQ103" s="394"/>
      <c r="BR103" s="401"/>
      <c r="BS103" s="366"/>
      <c r="BT103" s="366"/>
      <c r="BU103" s="366"/>
      <c r="BV103" s="366"/>
      <c r="BW103" s="366"/>
      <c r="BX103" s="366"/>
      <c r="BY103" s="367"/>
      <c r="BZ103" s="367"/>
      <c r="CA103" s="367"/>
      <c r="CB103" s="367"/>
      <c r="CC103" s="367"/>
      <c r="CD103" s="2525"/>
      <c r="CE103" s="2525"/>
      <c r="CF103" s="2525"/>
      <c r="CG103" s="2525"/>
      <c r="CH103" s="2525"/>
      <c r="CI103" s="2525"/>
      <c r="CJ103" s="2525"/>
      <c r="CK103" s="2525"/>
      <c r="CL103" s="2525"/>
      <c r="CM103" s="2525"/>
      <c r="CN103" s="2525"/>
      <c r="CO103" s="2525"/>
      <c r="CP103" s="2525"/>
      <c r="CQ103" s="2525"/>
      <c r="CR103" s="2525"/>
      <c r="CS103" s="2525"/>
      <c r="CT103" s="2525"/>
      <c r="CU103" s="2525"/>
      <c r="CV103" s="2525"/>
      <c r="CW103" s="2525"/>
      <c r="CX103" s="2525"/>
      <c r="CY103" s="2525"/>
      <c r="CZ103" s="2525"/>
    </row>
    <row r="104" s="157" customFormat="true" ht="15" customHeight="true" x14ac:dyDescent="0.2">
      <c r="A104" s="1169"/>
      <c r="B104" s="982"/>
      <c r="C104" s="1073"/>
      <c r="D104" s="1074"/>
      <c r="E104" s="1074"/>
      <c r="F104" s="1074"/>
      <c r="G104" s="1075"/>
      <c r="H104" s="1076"/>
      <c r="I104" s="1074"/>
      <c r="J104" s="1074"/>
      <c r="K104" s="1074"/>
      <c r="L104" s="1077"/>
      <c r="M104" s="1073"/>
      <c r="N104" s="1074"/>
      <c r="O104" s="1074"/>
      <c r="P104" s="1074"/>
      <c r="Q104" s="1075"/>
      <c r="R104" s="1076"/>
      <c r="S104" s="1074"/>
      <c r="T104" s="1074"/>
      <c r="U104" s="1074"/>
      <c r="V104" s="1074"/>
      <c r="W104" s="1074"/>
      <c r="X104" s="1074"/>
      <c r="Y104" s="1074"/>
      <c r="Z104" s="1074"/>
      <c r="AA104" s="1074"/>
      <c r="AB104" s="1074"/>
      <c r="AC104" s="1072"/>
      <c r="AD104" s="784"/>
      <c r="AE104" s="784"/>
      <c r="AF104" s="784"/>
      <c r="AG104" s="784"/>
      <c r="AH104" s="784"/>
      <c r="AI104" s="784"/>
      <c r="AJ104" s="784"/>
      <c r="AK104" s="784"/>
      <c r="AL104" s="784"/>
      <c r="AM104" s="784"/>
      <c r="AN104" s="784"/>
      <c r="AO104" s="784"/>
      <c r="AP104" s="784"/>
      <c r="AQ104" s="784"/>
      <c r="AR104" s="784"/>
      <c r="AS104" s="784"/>
      <c r="AT104" s="784"/>
      <c r="AU104" s="784"/>
      <c r="AV104" s="784"/>
      <c r="AW104" s="784"/>
      <c r="AX104" s="784"/>
      <c r="AY104" s="784"/>
      <c r="AZ104" s="251"/>
      <c r="BA104" s="276"/>
      <c r="BB104" s="187"/>
      <c r="BC104" s="393"/>
      <c r="BD104" s="366"/>
      <c r="BE104" s="366"/>
      <c r="BF104" s="366"/>
      <c r="BG104" s="394"/>
      <c r="BH104" s="401"/>
      <c r="BI104" s="366"/>
      <c r="BJ104" s="366"/>
      <c r="BK104" s="366"/>
      <c r="BL104" s="394"/>
      <c r="BM104" s="401"/>
      <c r="BN104" s="366"/>
      <c r="BO104" s="366"/>
      <c r="BP104" s="366"/>
      <c r="BQ104" s="394"/>
      <c r="BR104" s="401"/>
      <c r="BS104" s="366"/>
      <c r="BT104" s="366"/>
      <c r="BU104" s="366"/>
      <c r="BV104" s="366"/>
      <c r="BW104" s="366"/>
      <c r="BX104" s="366"/>
      <c r="BY104" s="367"/>
      <c r="BZ104" s="367"/>
      <c r="CA104" s="367"/>
      <c r="CB104" s="367"/>
      <c r="CC104" s="367"/>
      <c r="CD104" s="2525"/>
      <c r="CE104" s="2525"/>
      <c r="CF104" s="2525"/>
      <c r="CG104" s="2525"/>
      <c r="CH104" s="2525"/>
      <c r="CI104" s="2525"/>
      <c r="CJ104" s="2525"/>
      <c r="CK104" s="2525"/>
      <c r="CL104" s="2525"/>
      <c r="CM104" s="2525"/>
      <c r="CN104" s="2525"/>
      <c r="CO104" s="2525"/>
      <c r="CP104" s="2525"/>
      <c r="CQ104" s="2525"/>
      <c r="CR104" s="2525"/>
      <c r="CS104" s="2525"/>
      <c r="CT104" s="2525"/>
      <c r="CU104" s="2525"/>
      <c r="CV104" s="2525"/>
      <c r="CW104" s="2525"/>
      <c r="CX104" s="2525"/>
      <c r="CY104" s="2525"/>
      <c r="CZ104" s="2525"/>
    </row>
    <row r="105" s="157" customFormat="true" ht="15" customHeight="true" x14ac:dyDescent="0.2">
      <c r="A105" s="977"/>
      <c r="B105" s="983"/>
      <c r="C105" s="1078"/>
      <c r="D105" s="1079"/>
      <c r="E105" s="1079"/>
      <c r="F105" s="1079"/>
      <c r="G105" s="1080"/>
      <c r="H105" s="1081"/>
      <c r="I105" s="1079"/>
      <c r="J105" s="1079"/>
      <c r="K105" s="1079"/>
      <c r="L105" s="1082"/>
      <c r="M105" s="1078"/>
      <c r="N105" s="1079"/>
      <c r="O105" s="1079"/>
      <c r="P105" s="1079"/>
      <c r="Q105" s="1080"/>
      <c r="R105" s="1081"/>
      <c r="S105" s="1079"/>
      <c r="T105" s="1079"/>
      <c r="U105" s="1079"/>
      <c r="V105" s="1079"/>
      <c r="W105" s="1079"/>
      <c r="X105" s="1079"/>
      <c r="Y105" s="1079"/>
      <c r="Z105" s="1079"/>
      <c r="AA105" s="1079"/>
      <c r="AB105" s="1079"/>
      <c r="AC105" s="1148"/>
      <c r="AD105" s="784"/>
      <c r="AE105" s="784"/>
      <c r="AF105" s="784"/>
      <c r="AG105" s="784"/>
      <c r="AH105" s="784"/>
      <c r="AI105" s="784"/>
      <c r="AJ105" s="784"/>
      <c r="AK105" s="784"/>
      <c r="AL105" s="784"/>
      <c r="AM105" s="784"/>
      <c r="AN105" s="784"/>
      <c r="AO105" s="784"/>
      <c r="AP105" s="784"/>
      <c r="AQ105" s="784"/>
      <c r="AR105" s="784"/>
      <c r="AS105" s="784"/>
      <c r="AT105" s="784"/>
      <c r="AU105" s="784"/>
      <c r="AV105" s="784"/>
      <c r="AW105" s="784"/>
      <c r="AX105" s="784"/>
      <c r="AY105" s="784"/>
      <c r="AZ105" s="251"/>
      <c r="BA105" s="276"/>
      <c r="BB105" s="187"/>
      <c r="BC105" s="395"/>
      <c r="BD105" s="396"/>
      <c r="BE105" s="396"/>
      <c r="BF105" s="396"/>
      <c r="BG105" s="397"/>
      <c r="BH105" s="402"/>
      <c r="BI105" s="396"/>
      <c r="BJ105" s="396"/>
      <c r="BK105" s="396"/>
      <c r="BL105" s="397"/>
      <c r="BM105" s="402"/>
      <c r="BN105" s="396"/>
      <c r="BO105" s="396"/>
      <c r="BP105" s="396"/>
      <c r="BQ105" s="397"/>
      <c r="BR105" s="402"/>
      <c r="BS105" s="396"/>
      <c r="BT105" s="396"/>
      <c r="BU105" s="396"/>
      <c r="BV105" s="396"/>
      <c r="BW105" s="396"/>
      <c r="BX105" s="396"/>
      <c r="BY105" s="404"/>
      <c r="BZ105" s="404"/>
      <c r="CA105" s="404"/>
      <c r="CB105" s="404"/>
      <c r="CC105" s="404"/>
      <c r="CD105" s="2525"/>
      <c r="CE105" s="2525"/>
      <c r="CF105" s="2525"/>
      <c r="CG105" s="2525"/>
      <c r="CH105" s="2525"/>
      <c r="CI105" s="2525"/>
      <c r="CJ105" s="2525"/>
      <c r="CK105" s="2525"/>
      <c r="CL105" s="2525"/>
      <c r="CM105" s="2525"/>
      <c r="CN105" s="2525"/>
      <c r="CO105" s="2525"/>
      <c r="CP105" s="2525"/>
      <c r="CQ105" s="2525"/>
      <c r="CR105" s="2525"/>
      <c r="CS105" s="2525"/>
      <c r="CT105" s="2525"/>
      <c r="CU105" s="2525"/>
      <c r="CV105" s="2525"/>
      <c r="CW105" s="2525"/>
      <c r="CX105" s="2525"/>
      <c r="CY105" s="2525"/>
      <c r="CZ105" s="2525"/>
    </row>
    <row r="106" s="157" customFormat="true" ht="250.15" customHeight="true" x14ac:dyDescent="0.2">
      <c r="A106" s="512"/>
      <c r="B106" s="843"/>
      <c r="C106" s="844"/>
      <c r="D106" s="844"/>
      <c r="E106" s="844"/>
      <c r="F106" s="844"/>
      <c r="G106" s="844"/>
      <c r="H106" s="844"/>
      <c r="I106" s="844"/>
      <c r="J106" s="844"/>
      <c r="K106" s="844"/>
      <c r="L106" s="844"/>
      <c r="M106" s="844"/>
      <c r="N106" s="844"/>
      <c r="O106" s="844"/>
      <c r="P106" s="844"/>
      <c r="Q106" s="844"/>
      <c r="R106" s="844"/>
      <c r="S106" s="844"/>
      <c r="T106" s="844"/>
      <c r="U106" s="844"/>
      <c r="V106" s="844"/>
      <c r="W106" s="844"/>
      <c r="X106" s="844"/>
      <c r="Y106" s="844"/>
      <c r="Z106" s="844"/>
      <c r="AA106" s="844"/>
      <c r="AB106" s="844"/>
      <c r="AD106" s="251"/>
      <c r="AE106" s="251"/>
      <c r="AF106" s="251"/>
      <c r="AG106" s="251"/>
      <c r="AH106" s="251"/>
      <c r="AI106" s="251"/>
      <c r="AJ106" s="251"/>
      <c r="AK106" s="251"/>
      <c r="AL106" s="251"/>
      <c r="AM106" s="251"/>
      <c r="AN106" s="251"/>
      <c r="AO106" s="251"/>
      <c r="AP106" s="251"/>
      <c r="AQ106" s="251"/>
      <c r="AR106" s="251"/>
      <c r="AS106" s="251"/>
      <c r="AT106" s="251"/>
      <c r="AU106" s="251"/>
      <c r="AV106" s="251"/>
      <c r="AW106" s="251"/>
      <c r="AX106" s="251"/>
      <c r="AY106" s="251"/>
      <c r="AZ106" s="251"/>
      <c r="BA106" s="361"/>
      <c r="BB106" s="362"/>
      <c r="BC106" s="362"/>
      <c r="BD106" s="362"/>
      <c r="BE106" s="362"/>
      <c r="BF106" s="362"/>
      <c r="BG106" s="362"/>
      <c r="BH106" s="362"/>
      <c r="BI106" s="362"/>
      <c r="BJ106" s="362"/>
      <c r="BK106" s="362"/>
      <c r="BL106" s="362"/>
      <c r="BM106" s="362"/>
      <c r="BN106" s="362"/>
      <c r="BO106" s="362"/>
      <c r="BP106" s="362"/>
      <c r="BQ106" s="362"/>
      <c r="BR106" s="362"/>
      <c r="BS106" s="362"/>
      <c r="BT106" s="362"/>
      <c r="BU106" s="362"/>
      <c r="BV106" s="362"/>
      <c r="BW106" s="362"/>
      <c r="BX106" s="362"/>
      <c r="BY106" s="361"/>
      <c r="BZ106" s="361"/>
      <c r="CA106" s="361"/>
      <c r="CB106" s="361"/>
      <c r="CC106" s="361"/>
      <c r="CD106" s="250"/>
      <c r="CE106" s="250"/>
      <c r="CF106" s="250"/>
      <c r="CG106" s="250"/>
      <c r="CH106" s="250"/>
      <c r="CI106" s="250"/>
      <c r="CJ106" s="250"/>
      <c r="CK106" s="250"/>
      <c r="CL106" s="250"/>
      <c r="CM106" s="250"/>
      <c r="CN106" s="250"/>
      <c r="CO106" s="250"/>
      <c r="CP106" s="250"/>
      <c r="CQ106" s="250"/>
      <c r="CR106" s="250"/>
      <c r="CS106" s="250"/>
      <c r="CT106" s="250"/>
      <c r="CU106" s="250"/>
      <c r="CV106" s="250"/>
      <c r="CW106" s="250"/>
      <c r="CX106" s="250"/>
      <c r="CY106" s="250"/>
      <c r="CZ106" s="250"/>
    </row>
    <row r="107" s="137" customFormat="true" ht="18" customHeight="true" x14ac:dyDescent="0.2">
      <c r="A107" s="512"/>
      <c r="B107" s="138"/>
      <c r="C107" s="337"/>
      <c r="D107" s="337"/>
      <c r="E107" s="337"/>
      <c r="F107" s="337"/>
      <c r="G107" s="337"/>
      <c r="H107" s="337"/>
      <c r="I107" s="337"/>
      <c r="J107" s="337"/>
      <c r="K107" s="337"/>
      <c r="L107" s="337"/>
      <c r="M107" s="337"/>
      <c r="N107" s="337"/>
      <c r="O107" s="337"/>
      <c r="P107" s="337"/>
      <c r="Q107" s="337"/>
      <c r="R107" s="337"/>
      <c r="S107" s="337"/>
      <c r="T107" s="337"/>
      <c r="U107" s="337"/>
      <c r="V107" s="337"/>
      <c r="W107" s="337"/>
      <c r="X107" s="337"/>
      <c r="Y107" s="337"/>
      <c r="Z107" s="337"/>
      <c r="AA107" s="337"/>
      <c r="AB107" s="337"/>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B107" s="160"/>
      <c r="BZ107" s="246"/>
      <c r="CA107" s="246"/>
      <c r="CB107" s="246"/>
      <c r="CC107" s="246"/>
      <c r="CD107" s="246"/>
      <c r="CE107" s="246"/>
      <c r="CF107" s="246"/>
      <c r="CG107" s="246"/>
      <c r="CH107" s="246"/>
      <c r="CI107" s="246"/>
      <c r="CJ107" s="246"/>
      <c r="CK107" s="246"/>
      <c r="CL107" s="246"/>
      <c r="CM107" s="246"/>
      <c r="CN107" s="246"/>
      <c r="CO107" s="246"/>
      <c r="CP107" s="246"/>
      <c r="CQ107" s="246"/>
      <c r="CR107" s="246"/>
      <c r="CS107" s="246"/>
      <c r="CT107" s="246"/>
      <c r="CU107" s="246"/>
      <c r="CV107" s="246"/>
      <c r="CW107" s="246"/>
      <c r="CX107" s="246"/>
      <c r="CY107" s="246"/>
      <c r="CZ107" s="246"/>
    </row>
    <row r="108" s="137" customFormat="true" ht="22.5" customHeight="true" x14ac:dyDescent="0.35">
      <c r="A108" s="2903" t="str">
        <f>A1026</f>
        <v>Cameroon</v>
      </c>
      <c r="B108" s="2904"/>
      <c r="C108" s="139"/>
      <c r="D108" s="139"/>
      <c r="E108" s="139"/>
      <c r="F108" s="139"/>
      <c r="G108" s="139"/>
      <c r="H108" s="139"/>
      <c r="I108" s="139"/>
      <c r="J108" s="139"/>
      <c r="K108" s="139"/>
      <c r="L108" s="139"/>
      <c r="M108" s="139"/>
      <c r="N108" s="139"/>
      <c r="O108" s="139"/>
      <c r="P108" s="139"/>
      <c r="Q108" s="139"/>
      <c r="R108" s="139"/>
      <c r="S108" s="139"/>
      <c r="T108" s="139"/>
      <c r="U108" s="139"/>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B108" s="160"/>
      <c r="BZ108" s="246"/>
      <c r="CA108" s="246"/>
      <c r="CB108" s="246"/>
      <c r="CC108" s="246"/>
      <c r="CD108" s="246"/>
      <c r="CE108" s="246"/>
      <c r="CF108" s="246"/>
      <c r="CG108" s="246"/>
      <c r="CH108" s="246"/>
      <c r="CI108" s="246"/>
      <c r="CJ108" s="246"/>
      <c r="CK108" s="246"/>
      <c r="CL108" s="246"/>
      <c r="CM108" s="246"/>
      <c r="CN108" s="246"/>
      <c r="CO108" s="246"/>
      <c r="CP108" s="246"/>
      <c r="CQ108" s="246"/>
      <c r="CR108" s="246"/>
      <c r="CS108" s="246"/>
      <c r="CT108" s="246"/>
      <c r="CU108" s="246"/>
      <c r="CV108" s="246"/>
      <c r="CW108" s="246"/>
      <c r="CX108" s="246"/>
      <c r="CY108" s="246"/>
      <c r="CZ108" s="246"/>
    </row>
    <row r="109" s="137" customFormat="true" ht="22.5" customHeight="true" x14ac:dyDescent="0.35">
      <c r="A109" s="164" t="str">
        <f>A1034</f>
        <v>2000</v>
      </c>
      <c r="B109" s="165"/>
      <c r="C109" s="139"/>
      <c r="D109" s="139"/>
      <c r="E109" s="139"/>
      <c r="F109" s="139"/>
      <c r="G109" s="139"/>
      <c r="H109" s="139"/>
      <c r="I109" s="139"/>
      <c r="J109" s="139"/>
      <c r="K109" s="139"/>
      <c r="L109" s="139"/>
      <c r="M109" s="139"/>
      <c r="N109" s="139"/>
      <c r="O109" s="139"/>
      <c r="P109" s="139"/>
      <c r="Q109" s="139"/>
      <c r="R109" s="139"/>
      <c r="S109" s="139"/>
      <c r="T109" s="139"/>
      <c r="U109" s="139"/>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B109" s="160"/>
      <c r="BZ109" s="246"/>
      <c r="CA109" s="246"/>
      <c r="CB109" s="246"/>
      <c r="CC109" s="246"/>
      <c r="CD109" s="246"/>
      <c r="CE109" s="246"/>
      <c r="CF109" s="246"/>
      <c r="CG109" s="246"/>
      <c r="CH109" s="246"/>
      <c r="CI109" s="246"/>
      <c r="CJ109" s="246"/>
      <c r="CK109" s="246"/>
      <c r="CL109" s="246"/>
      <c r="CM109" s="246"/>
      <c r="CN109" s="246"/>
      <c r="CO109" s="246"/>
      <c r="CP109" s="246"/>
      <c r="CQ109" s="246"/>
      <c r="CR109" s="246"/>
      <c r="CS109" s="246"/>
      <c r="CT109" s="246"/>
      <c r="CU109" s="246"/>
      <c r="CV109" s="246"/>
      <c r="CW109" s="246"/>
      <c r="CX109" s="246"/>
      <c r="CY109" s="246"/>
      <c r="CZ109" s="246"/>
    </row>
    <row r="110" s="137" customFormat="true" ht="22.5" customHeight="true" x14ac:dyDescent="0.35">
      <c r="A110" s="166" t="s">
        <v>100</v>
      </c>
      <c r="B110" s="167"/>
      <c r="C110" s="139"/>
      <c r="D110" s="139"/>
      <c r="E110" s="139"/>
      <c r="F110" s="139"/>
      <c r="G110" s="139"/>
      <c r="H110" s="139"/>
      <c r="I110" s="139"/>
      <c r="J110" s="139"/>
      <c r="K110" s="139"/>
      <c r="L110" s="139"/>
      <c r="M110" s="139"/>
      <c r="N110" s="139"/>
      <c r="O110" s="139"/>
      <c r="P110" s="139"/>
      <c r="Q110" s="139"/>
      <c r="R110" s="139"/>
      <c r="S110" s="139"/>
      <c r="T110" s="139"/>
      <c r="U110" s="139"/>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B110" s="160"/>
      <c r="BZ110" s="246"/>
      <c r="CA110" s="246"/>
      <c r="CB110" s="246"/>
      <c r="CC110" s="246"/>
      <c r="CD110" s="246"/>
      <c r="CE110" s="246"/>
      <c r="CF110" s="246"/>
      <c r="CG110" s="246"/>
      <c r="CH110" s="246"/>
      <c r="CI110" s="246"/>
      <c r="CJ110" s="246"/>
      <c r="CK110" s="246"/>
      <c r="CL110" s="246"/>
      <c r="CM110" s="246"/>
      <c r="CN110" s="246"/>
      <c r="CO110" s="246"/>
      <c r="CP110" s="246"/>
      <c r="CQ110" s="246"/>
      <c r="CR110" s="246"/>
      <c r="CS110" s="246"/>
      <c r="CT110" s="246"/>
      <c r="CU110" s="246"/>
      <c r="CV110" s="246"/>
      <c r="CW110" s="246"/>
      <c r="CX110" s="246"/>
      <c r="CY110" s="246"/>
      <c r="CZ110" s="246"/>
    </row>
    <row r="111" s="137" customFormat="true" ht="20.1" customHeight="true" x14ac:dyDescent="0.35">
      <c r="A111" s="168" t="s">
        <v>98</v>
      </c>
      <c r="B111" s="165"/>
      <c r="C111" s="139"/>
      <c r="D111" s="139"/>
      <c r="E111" s="139"/>
      <c r="F111" s="139"/>
      <c r="G111" s="139"/>
      <c r="H111" s="139"/>
      <c r="I111" s="139"/>
      <c r="J111" s="139"/>
      <c r="K111" s="139"/>
      <c r="L111" s="139"/>
      <c r="M111" s="139"/>
      <c r="N111" s="139"/>
      <c r="O111" s="139"/>
      <c r="P111" s="139"/>
      <c r="Q111" s="139"/>
      <c r="R111" s="139"/>
      <c r="S111" s="139"/>
      <c r="T111" s="139"/>
      <c r="U111" s="139"/>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B111" s="160"/>
      <c r="BZ111" s="246"/>
      <c r="CA111" s="246"/>
      <c r="CB111" s="246"/>
      <c r="CC111" s="246"/>
      <c r="CD111" s="246"/>
      <c r="CE111" s="246"/>
      <c r="CF111" s="246"/>
      <c r="CG111" s="246"/>
      <c r="CH111" s="246"/>
      <c r="CI111" s="246"/>
      <c r="CJ111" s="246"/>
      <c r="CK111" s="246"/>
      <c r="CL111" s="246"/>
      <c r="CM111" s="246"/>
      <c r="CN111" s="246"/>
      <c r="CO111" s="246"/>
      <c r="CP111" s="246"/>
      <c r="CQ111" s="246"/>
      <c r="CR111" s="246"/>
      <c r="CS111" s="246"/>
      <c r="CT111" s="246"/>
      <c r="CU111" s="246"/>
      <c r="CV111" s="246"/>
      <c r="CW111" s="246"/>
      <c r="CX111" s="246"/>
      <c r="CY111" s="246"/>
      <c r="CZ111" s="246"/>
    </row>
    <row r="112" s="137" customFormat="true" ht="15" customHeight="true" x14ac:dyDescent="0.2">
      <c r="A112" s="507" t="s">
        <v>99</v>
      </c>
      <c r="B112" s="259"/>
      <c r="C112" s="139"/>
      <c r="D112" s="139"/>
      <c r="E112" s="139"/>
      <c r="F112" s="139"/>
      <c r="G112" s="139"/>
      <c r="H112" s="139"/>
      <c r="I112" s="139"/>
      <c r="J112" s="139"/>
      <c r="K112" s="139"/>
      <c r="L112" s="139"/>
      <c r="M112" s="139"/>
      <c r="N112" s="139"/>
      <c r="O112" s="139"/>
      <c r="P112" s="139"/>
      <c r="Q112" s="139"/>
      <c r="R112" s="139"/>
      <c r="S112" s="139"/>
      <c r="T112" s="139"/>
      <c r="U112" s="139"/>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B112" s="160"/>
      <c r="BZ112" s="246"/>
      <c r="CA112" s="246"/>
      <c r="CB112" s="246"/>
      <c r="CC112" s="246"/>
      <c r="CD112" s="246"/>
      <c r="CE112" s="246"/>
      <c r="CF112" s="246"/>
      <c r="CG112" s="246"/>
      <c r="CH112" s="246"/>
      <c r="CI112" s="246"/>
      <c r="CJ112" s="246"/>
      <c r="CK112" s="246"/>
      <c r="CL112" s="246"/>
      <c r="CM112" s="246"/>
      <c r="CN112" s="246"/>
      <c r="CO112" s="246"/>
      <c r="CP112" s="246"/>
      <c r="CQ112" s="246"/>
      <c r="CR112" s="246"/>
      <c r="CS112" s="246"/>
      <c r="CT112" s="246"/>
      <c r="CU112" s="246"/>
      <c r="CV112" s="246"/>
      <c r="CW112" s="246"/>
      <c r="CX112" s="246"/>
      <c r="CY112" s="246"/>
      <c r="CZ112" s="246"/>
    </row>
    <row r="113" s="137" customFormat="true" ht="15" customHeight="true" x14ac:dyDescent="0.2">
      <c r="A113" s="178" t="s">
        <v>41</v>
      </c>
      <c r="B113" s="177"/>
      <c r="C113" s="139"/>
      <c r="D113" s="139"/>
      <c r="E113" s="139"/>
      <c r="F113" s="139"/>
      <c r="G113" s="139"/>
      <c r="H113" s="139"/>
      <c r="I113" s="139"/>
      <c r="J113" s="139"/>
      <c r="K113" s="139"/>
      <c r="L113" s="139"/>
      <c r="M113" s="139"/>
      <c r="N113" s="139"/>
      <c r="O113" s="139"/>
      <c r="P113" s="139"/>
      <c r="Q113" s="139"/>
      <c r="R113" s="139"/>
      <c r="S113" s="139"/>
      <c r="T113" s="139"/>
      <c r="U113" s="139"/>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B113" s="160"/>
      <c r="BZ113" s="246"/>
      <c r="CA113" s="246"/>
      <c r="CB113" s="246"/>
      <c r="CC113" s="246"/>
      <c r="CD113" s="246"/>
      <c r="CE113" s="246"/>
      <c r="CF113" s="246"/>
      <c r="CG113" s="246"/>
      <c r="CH113" s="246"/>
      <c r="CI113" s="246"/>
      <c r="CJ113" s="246"/>
      <c r="CK113" s="246"/>
      <c r="CL113" s="246"/>
      <c r="CM113" s="246"/>
      <c r="CN113" s="246"/>
      <c r="CO113" s="246"/>
      <c r="CP113" s="246"/>
      <c r="CQ113" s="246"/>
      <c r="CR113" s="246"/>
      <c r="CS113" s="246"/>
      <c r="CT113" s="246"/>
      <c r="CU113" s="246"/>
      <c r="CV113" s="246"/>
      <c r="CW113" s="246"/>
      <c r="CX113" s="246"/>
      <c r="CY113" s="246"/>
      <c r="CZ113" s="246"/>
    </row>
    <row r="114" s="137" customFormat="true" ht="15" customHeight="true" x14ac:dyDescent="0.2">
      <c r="A114" s="176" t="s">
        <v>40</v>
      </c>
      <c r="B114" s="177"/>
      <c r="C114" s="139"/>
      <c r="D114" s="139"/>
      <c r="E114" s="139"/>
      <c r="F114" s="139"/>
      <c r="G114" s="139"/>
      <c r="H114" s="139"/>
      <c r="I114" s="139"/>
      <c r="J114" s="139"/>
      <c r="K114" s="139"/>
      <c r="L114" s="139"/>
      <c r="M114" s="139"/>
      <c r="N114" s="139"/>
      <c r="O114" s="139"/>
      <c r="P114" s="139"/>
      <c r="Q114" s="139"/>
      <c r="R114" s="139"/>
      <c r="S114" s="139"/>
      <c r="T114" s="139"/>
      <c r="U114" s="139"/>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B114" s="160"/>
      <c r="BZ114" s="246"/>
      <c r="CA114" s="246"/>
      <c r="CB114" s="246"/>
      <c r="CC114" s="246"/>
      <c r="CD114" s="246"/>
      <c r="CE114" s="246"/>
      <c r="CF114" s="246"/>
      <c r="CG114" s="246"/>
      <c r="CH114" s="246"/>
      <c r="CI114" s="246"/>
      <c r="CJ114" s="246"/>
      <c r="CK114" s="246"/>
      <c r="CL114" s="246"/>
      <c r="CM114" s="246"/>
      <c r="CN114" s="246"/>
      <c r="CO114" s="246"/>
      <c r="CP114" s="246"/>
      <c r="CQ114" s="246"/>
      <c r="CR114" s="246"/>
      <c r="CS114" s="246"/>
      <c r="CT114" s="246"/>
      <c r="CU114" s="246"/>
      <c r="CV114" s="246"/>
      <c r="CW114" s="246"/>
      <c r="CX114" s="246"/>
      <c r="CY114" s="246"/>
      <c r="CZ114" s="246"/>
    </row>
    <row r="115" s="137" customFormat="true" ht="15" customHeight="true" x14ac:dyDescent="0.2">
      <c r="A115" s="176" t="s">
        <v>137</v>
      </c>
      <c r="B115" s="258" t="str">
        <f>A1025</f>
        <v>MICS00</v>
      </c>
      <c r="C115" s="139"/>
      <c r="D115" s="139"/>
      <c r="E115" s="139"/>
      <c r="F115" s="139"/>
      <c r="G115" s="139"/>
      <c r="H115" s="139"/>
      <c r="I115" s="139"/>
      <c r="J115" s="139"/>
      <c r="K115" s="139"/>
      <c r="L115" s="139"/>
      <c r="M115" s="139"/>
      <c r="N115" s="139"/>
      <c r="O115" s="139"/>
      <c r="P115" s="139"/>
      <c r="Q115" s="139"/>
      <c r="R115" s="139"/>
      <c r="S115" s="139"/>
      <c r="T115" s="139"/>
      <c r="U115" s="139"/>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B115" s="160"/>
      <c r="BZ115" s="246"/>
      <c r="CA115" s="246"/>
      <c r="CB115" s="246"/>
      <c r="CC115" s="246"/>
      <c r="CD115" s="246"/>
      <c r="CE115" s="246"/>
      <c r="CF115" s="246"/>
      <c r="CG115" s="246"/>
      <c r="CH115" s="246"/>
      <c r="CI115" s="246"/>
      <c r="CJ115" s="246"/>
      <c r="CK115" s="246"/>
      <c r="CL115" s="246"/>
      <c r="CM115" s="246"/>
      <c r="CN115" s="246"/>
      <c r="CO115" s="246"/>
      <c r="CP115" s="246"/>
      <c r="CQ115" s="246"/>
      <c r="CR115" s="246"/>
      <c r="CS115" s="246"/>
      <c r="CT115" s="246"/>
      <c r="CU115" s="246"/>
      <c r="CV115" s="246"/>
      <c r="CW115" s="246"/>
      <c r="CX115" s="246"/>
      <c r="CY115" s="246"/>
      <c r="CZ115" s="246"/>
    </row>
    <row r="116" s="137" customFormat="true" ht="15" customHeight="true" x14ac:dyDescent="0.2">
      <c r="A116" s="837" t="str">
        <f>B1030</f>
        <v>Ratio of Improved latrines based on:</v>
      </c>
      <c r="B116" s="838" t="s">
        <v>187</v>
      </c>
      <c r="C116" s="139"/>
      <c r="D116" s="139"/>
      <c r="E116" s="139"/>
      <c r="F116" s="139"/>
      <c r="G116" s="139"/>
      <c r="H116" s="139"/>
      <c r="I116" s="139"/>
      <c r="J116" s="139"/>
      <c r="K116" s="139"/>
      <c r="L116" s="139"/>
      <c r="M116" s="139"/>
      <c r="N116" s="139"/>
      <c r="O116" s="139"/>
      <c r="P116" s="139"/>
      <c r="Q116" s="139"/>
      <c r="R116" s="139"/>
      <c r="S116" s="139"/>
      <c r="T116" s="139"/>
      <c r="U116" s="139"/>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B116" s="160"/>
      <c r="BZ116" s="246"/>
      <c r="CA116" s="246"/>
      <c r="CB116" s="246"/>
      <c r="CC116" s="246"/>
      <c r="CD116" s="246"/>
      <c r="CE116" s="246"/>
      <c r="CF116" s="246"/>
      <c r="CG116" s="246"/>
      <c r="CH116" s="246"/>
      <c r="CI116" s="246"/>
      <c r="CJ116" s="246"/>
      <c r="CK116" s="246"/>
      <c r="CL116" s="246"/>
      <c r="CM116" s="246"/>
      <c r="CN116" s="246"/>
      <c r="CO116" s="246"/>
      <c r="CP116" s="246"/>
      <c r="CQ116" s="246"/>
      <c r="CR116" s="246"/>
      <c r="CS116" s="246"/>
      <c r="CT116" s="246"/>
      <c r="CU116" s="246"/>
      <c r="CV116" s="246"/>
      <c r="CW116" s="246"/>
      <c r="CX116" s="246"/>
      <c r="CY116" s="246"/>
      <c r="CZ116" s="246"/>
    </row>
    <row r="117" s="137" customFormat="true" ht="15" customHeight="true" x14ac:dyDescent="0.2">
      <c r="A117" s="837" t="str">
        <f>B1029</f>
        <v>Ratio of Shared improved based on:</v>
      </c>
      <c r="B117" s="839" t="s">
        <v>35</v>
      </c>
      <c r="C117" s="139"/>
      <c r="D117" s="139"/>
      <c r="E117" s="139"/>
      <c r="F117" s="139"/>
      <c r="G117" s="139"/>
      <c r="H117" s="139"/>
      <c r="I117" s="139"/>
      <c r="J117" s="139"/>
      <c r="K117" s="139"/>
      <c r="L117" s="139"/>
      <c r="M117" s="139"/>
      <c r="N117" s="139"/>
      <c r="O117" s="139"/>
      <c r="P117" s="139"/>
      <c r="Q117" s="139"/>
      <c r="R117" s="139"/>
      <c r="S117" s="139"/>
      <c r="T117" s="139"/>
      <c r="U117" s="139"/>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B117" s="160"/>
      <c r="BZ117" s="246"/>
      <c r="CA117" s="246"/>
      <c r="CB117" s="246"/>
      <c r="CC117" s="246"/>
      <c r="CD117" s="246"/>
      <c r="CE117" s="246"/>
      <c r="CF117" s="246"/>
      <c r="CG117" s="246"/>
      <c r="CH117" s="246"/>
      <c r="CI117" s="246"/>
      <c r="CJ117" s="246"/>
      <c r="CK117" s="246"/>
      <c r="CL117" s="246"/>
      <c r="CM117" s="246"/>
      <c r="CN117" s="246"/>
      <c r="CO117" s="246"/>
      <c r="CP117" s="246"/>
      <c r="CQ117" s="246"/>
      <c r="CR117" s="246"/>
      <c r="CS117" s="246"/>
      <c r="CT117" s="246"/>
      <c r="CU117" s="246"/>
      <c r="CV117" s="246"/>
      <c r="CW117" s="246"/>
      <c r="CX117" s="246"/>
      <c r="CY117" s="246"/>
      <c r="CZ117" s="246"/>
    </row>
    <row r="118" s="137" customFormat="true" ht="21" customHeight="true" x14ac:dyDescent="0.2">
      <c r="A118" s="840"/>
      <c r="B118" s="838"/>
      <c r="C118" s="139"/>
      <c r="D118" s="139"/>
      <c r="E118" s="139"/>
      <c r="F118" s="139"/>
      <c r="G118" s="139"/>
      <c r="H118" s="139"/>
      <c r="I118" s="139"/>
      <c r="J118" s="139"/>
      <c r="K118" s="139"/>
      <c r="L118" s="139"/>
      <c r="M118" s="139"/>
      <c r="N118" s="139"/>
      <c r="O118" s="139"/>
      <c r="P118" s="139"/>
      <c r="Q118" s="139"/>
      <c r="R118" s="139"/>
      <c r="S118" s="139"/>
      <c r="T118" s="139"/>
      <c r="U118" s="139"/>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B118" s="160"/>
      <c r="BZ118" s="246"/>
      <c r="CA118" s="246"/>
      <c r="CB118" s="246"/>
      <c r="CC118" s="246"/>
      <c r="CD118" s="246"/>
      <c r="CE118" s="246"/>
      <c r="CF118" s="246"/>
      <c r="CG118" s="246"/>
      <c r="CH118" s="246"/>
      <c r="CI118" s="246"/>
      <c r="CJ118" s="246"/>
      <c r="CK118" s="246"/>
      <c r="CL118" s="246"/>
      <c r="CM118" s="246"/>
      <c r="CN118" s="246"/>
      <c r="CO118" s="246"/>
      <c r="CP118" s="246"/>
      <c r="CQ118" s="246"/>
      <c r="CR118" s="246"/>
      <c r="CS118" s="246"/>
      <c r="CT118" s="246"/>
      <c r="CU118" s="246"/>
      <c r="CV118" s="246"/>
      <c r="CW118" s="246"/>
      <c r="CX118" s="246"/>
      <c r="CY118" s="246"/>
      <c r="CZ118" s="246"/>
    </row>
    <row r="119" s="137" customFormat="true" ht="15" customHeight="true" x14ac:dyDescent="0.2">
      <c r="A119" s="841"/>
      <c r="B119" s="842"/>
      <c r="C119" s="139"/>
      <c r="D119" s="139"/>
      <c r="E119" s="139"/>
      <c r="F119" s="139"/>
      <c r="G119" s="139"/>
      <c r="H119" s="139"/>
      <c r="I119" s="139"/>
      <c r="J119" s="139"/>
      <c r="K119" s="139"/>
      <c r="L119" s="139"/>
      <c r="M119" s="139"/>
      <c r="N119" s="139"/>
      <c r="O119" s="139"/>
      <c r="P119" s="139"/>
      <c r="Q119" s="139"/>
      <c r="R119" s="139"/>
      <c r="S119" s="139"/>
      <c r="T119" s="139"/>
      <c r="U119" s="139"/>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B119" s="160"/>
      <c r="BZ119" s="246"/>
      <c r="CA119" s="246"/>
      <c r="CB119" s="246"/>
      <c r="CC119" s="246"/>
      <c r="CD119" s="246"/>
      <c r="CE119" s="246"/>
      <c r="CF119" s="246"/>
      <c r="CG119" s="246"/>
      <c r="CH119" s="246"/>
      <c r="CI119" s="246"/>
      <c r="CJ119" s="246"/>
      <c r="CK119" s="246"/>
      <c r="CL119" s="246"/>
      <c r="CM119" s="246"/>
      <c r="CN119" s="246"/>
      <c r="CO119" s="246"/>
      <c r="CP119" s="246"/>
      <c r="CQ119" s="246"/>
      <c r="CR119" s="246"/>
      <c r="CS119" s="246"/>
      <c r="CT119" s="246"/>
      <c r="CU119" s="246"/>
      <c r="CV119" s="246"/>
      <c r="CW119" s="246"/>
      <c r="CX119" s="246"/>
      <c r="CY119" s="246"/>
      <c r="CZ119" s="246"/>
    </row>
    <row r="120" s="161" customFormat="true" ht="15" customHeight="true" x14ac:dyDescent="0.2">
      <c r="A120" s="142" t="s">
        <v>100</v>
      </c>
      <c r="B120" s="242"/>
      <c r="C120" s="2896" t="s">
        <v>116</v>
      </c>
      <c r="D120" s="2897"/>
      <c r="E120" s="2897"/>
      <c r="F120" s="2897"/>
      <c r="G120" s="2898"/>
      <c r="H120" s="2899" t="s">
        <v>39</v>
      </c>
      <c r="I120" s="2888"/>
      <c r="J120" s="2888"/>
      <c r="K120" s="2888"/>
      <c r="L120" s="2890"/>
      <c r="M120" s="2882" t="s">
        <v>38</v>
      </c>
      <c r="N120" s="2883"/>
      <c r="O120" s="2883"/>
      <c r="P120" s="2883"/>
      <c r="Q120" s="2885"/>
      <c r="R120" s="2446" t="s">
        <v>144</v>
      </c>
      <c r="S120" s="2484"/>
      <c r="T120" s="2484"/>
      <c r="U120" s="2484"/>
      <c r="V120" s="2484"/>
      <c r="W120" s="2484"/>
      <c r="X120" s="2484"/>
      <c r="Y120" s="2484"/>
      <c r="Z120" s="2484"/>
      <c r="AA120" s="2484"/>
      <c r="AB120" s="2484"/>
      <c r="AC120" s="2485"/>
      <c r="AD120" s="375"/>
      <c r="AE120" s="375"/>
      <c r="AF120" s="375"/>
      <c r="AG120" s="375"/>
      <c r="AH120" s="375"/>
      <c r="AI120" s="375"/>
      <c r="AJ120" s="375"/>
      <c r="AK120" s="375"/>
      <c r="AL120" s="375"/>
      <c r="AM120" s="375"/>
      <c r="AN120" s="375"/>
      <c r="AO120" s="375"/>
      <c r="AP120" s="375"/>
      <c r="AQ120" s="375"/>
      <c r="AR120" s="375"/>
      <c r="AS120" s="375"/>
      <c r="AT120" s="375"/>
      <c r="AU120" s="375"/>
      <c r="AV120" s="375"/>
      <c r="AW120" s="375"/>
      <c r="AX120" s="375"/>
      <c r="AY120" s="375"/>
      <c r="AZ120" s="834"/>
      <c r="BA120" s="252" t="s">
        <v>132</v>
      </c>
      <c r="BB120" s="142" t="s">
        <v>100</v>
      </c>
      <c r="BC120" s="2882" t="s">
        <v>116</v>
      </c>
      <c r="BD120" s="2883"/>
      <c r="BE120" s="2883"/>
      <c r="BF120" s="2883"/>
      <c r="BG120" s="2884"/>
      <c r="BH120" s="2882" t="s">
        <v>39</v>
      </c>
      <c r="BI120" s="2883"/>
      <c r="BJ120" s="2883"/>
      <c r="BK120" s="2883"/>
      <c r="BL120" s="2884"/>
      <c r="BM120" s="2882" t="s">
        <v>38</v>
      </c>
      <c r="BN120" s="2883"/>
      <c r="BO120" s="2883"/>
      <c r="BP120" s="2883"/>
      <c r="BQ120" s="2885"/>
      <c r="BR120" s="2463" t="s">
        <v>144</v>
      </c>
      <c r="BS120" s="2464"/>
      <c r="BT120" s="2464"/>
      <c r="BU120" s="2464"/>
      <c r="BV120" s="2464"/>
      <c r="BW120" s="2464"/>
      <c r="BX120" s="2464"/>
      <c r="BY120" s="2465"/>
      <c r="BZ120" s="378"/>
      <c r="CA120" s="378"/>
      <c r="CB120" s="378"/>
      <c r="CC120" s="378"/>
      <c r="CD120" s="250"/>
      <c r="CE120" s="250"/>
      <c r="CF120" s="250"/>
      <c r="CG120" s="250"/>
      <c r="CH120" s="250"/>
      <c r="CI120" s="250"/>
      <c r="CJ120" s="250"/>
      <c r="CK120" s="250"/>
      <c r="CL120" s="250"/>
      <c r="CM120" s="250"/>
      <c r="CN120" s="250"/>
      <c r="CO120" s="250"/>
      <c r="CP120" s="250"/>
      <c r="CQ120" s="250"/>
      <c r="CR120" s="250"/>
      <c r="CS120" s="250"/>
      <c r="CT120" s="250"/>
      <c r="CU120" s="250"/>
      <c r="CV120" s="250"/>
      <c r="CW120" s="250"/>
      <c r="CX120" s="250"/>
      <c r="CY120" s="250"/>
      <c r="CZ120" s="250"/>
    </row>
    <row r="121" s="161" customFormat="true" ht="24" x14ac:dyDescent="0.2">
      <c r="A121" s="220" t="s">
        <v>88</v>
      </c>
      <c r="B121" s="287"/>
      <c r="C121" s="338" t="s">
        <v>0</v>
      </c>
      <c r="D121" s="339" t="s">
        <v>1</v>
      </c>
      <c r="E121" s="339" t="s">
        <v>2</v>
      </c>
      <c r="F121" s="339" t="s">
        <v>3</v>
      </c>
      <c r="G121" s="340" t="s">
        <v>4</v>
      </c>
      <c r="H121" s="936" t="s">
        <v>0</v>
      </c>
      <c r="I121" s="882" t="s">
        <v>1</v>
      </c>
      <c r="J121" s="882" t="s">
        <v>2</v>
      </c>
      <c r="K121" s="882" t="s">
        <v>3</v>
      </c>
      <c r="L121" s="883" t="s">
        <v>4</v>
      </c>
      <c r="M121" s="923" t="s">
        <v>0</v>
      </c>
      <c r="N121" s="882" t="s">
        <v>1</v>
      </c>
      <c r="O121" s="882" t="s">
        <v>2</v>
      </c>
      <c r="P121" s="882" t="s">
        <v>3</v>
      </c>
      <c r="Q121" s="954" t="s">
        <v>4</v>
      </c>
      <c r="R121" s="936" t="s">
        <v>158</v>
      </c>
      <c r="S121" s="882" t="s">
        <v>159</v>
      </c>
      <c r="T121" s="882" t="s">
        <v>160</v>
      </c>
      <c r="U121" s="882" t="s">
        <v>161</v>
      </c>
      <c r="V121" s="882" t="s">
        <v>162</v>
      </c>
      <c r="W121" s="882" t="s">
        <v>163</v>
      </c>
      <c r="X121" s="882" t="s">
        <v>164</v>
      </c>
      <c r="Y121" s="882" t="s">
        <v>165</v>
      </c>
      <c r="Z121" s="882" t="s">
        <v>166</v>
      </c>
      <c r="AA121" s="882" t="s">
        <v>167</v>
      </c>
      <c r="AB121" s="882" t="s">
        <v>168</v>
      </c>
      <c r="AC121" s="884" t="s">
        <v>169</v>
      </c>
      <c r="AD121" s="375"/>
      <c r="AE121" s="375"/>
      <c r="AF121" s="375"/>
      <c r="AG121" s="375"/>
      <c r="AH121" s="375"/>
      <c r="AI121" s="375"/>
      <c r="AJ121" s="375"/>
      <c r="AK121" s="375"/>
      <c r="AL121" s="375"/>
      <c r="AM121" s="375"/>
      <c r="AN121" s="375"/>
      <c r="AO121" s="375"/>
      <c r="AP121" s="375"/>
      <c r="AQ121" s="375"/>
      <c r="AR121" s="375"/>
      <c r="AS121" s="375"/>
      <c r="AT121" s="375"/>
      <c r="AU121" s="375"/>
      <c r="AV121" s="375"/>
      <c r="AW121" s="375"/>
      <c r="AX121" s="375"/>
      <c r="AY121" s="375"/>
      <c r="AZ121" s="834"/>
      <c r="BA121" s="231" t="s">
        <v>118</v>
      </c>
      <c r="BB121" s="230"/>
      <c r="BC121" s="405" t="s">
        <v>0</v>
      </c>
      <c r="BD121" s="205" t="s">
        <v>1</v>
      </c>
      <c r="BE121" s="205" t="s">
        <v>2</v>
      </c>
      <c r="BF121" s="205" t="s">
        <v>3</v>
      </c>
      <c r="BG121" s="406" t="s">
        <v>4</v>
      </c>
      <c r="BH121" s="407" t="s">
        <v>0</v>
      </c>
      <c r="BI121" s="205" t="s">
        <v>1</v>
      </c>
      <c r="BJ121" s="205" t="s">
        <v>2</v>
      </c>
      <c r="BK121" s="205" t="s">
        <v>3</v>
      </c>
      <c r="BL121" s="406" t="s">
        <v>4</v>
      </c>
      <c r="BM121" s="407" t="s">
        <v>0</v>
      </c>
      <c r="BN121" s="205" t="s">
        <v>1</v>
      </c>
      <c r="BO121" s="205" t="s">
        <v>2</v>
      </c>
      <c r="BP121" s="205" t="s">
        <v>3</v>
      </c>
      <c r="BQ121" s="406" t="s">
        <v>4</v>
      </c>
      <c r="BR121" s="407" t="s">
        <v>158</v>
      </c>
      <c r="BS121" s="205" t="s">
        <v>159</v>
      </c>
      <c r="BT121" s="205" t="s">
        <v>160</v>
      </c>
      <c r="BU121" s="205" t="s">
        <v>161</v>
      </c>
      <c r="BV121" s="205" t="s">
        <v>162</v>
      </c>
      <c r="BW121" s="205" t="s">
        <v>163</v>
      </c>
      <c r="BX121" s="205" t="s">
        <v>164</v>
      </c>
      <c r="BY121" s="206" t="s">
        <v>165</v>
      </c>
      <c r="BZ121" s="206" t="s">
        <v>166</v>
      </c>
      <c r="CA121" s="206" t="s">
        <v>167</v>
      </c>
      <c r="CB121" s="206" t="s">
        <v>168</v>
      </c>
      <c r="CC121" s="206" t="s">
        <v>169</v>
      </c>
      <c r="CD121" s="2526"/>
      <c r="CE121" s="2526"/>
      <c r="CF121" s="2526"/>
      <c r="CG121" s="2526"/>
      <c r="CH121" s="2526"/>
      <c r="CI121" s="2526"/>
      <c r="CJ121" s="2526"/>
      <c r="CK121" s="2526"/>
      <c r="CL121" s="2526"/>
      <c r="CM121" s="2526"/>
      <c r="CN121" s="2526"/>
      <c r="CO121" s="2526"/>
      <c r="CP121" s="2526"/>
      <c r="CQ121" s="2526"/>
      <c r="CR121" s="2526"/>
      <c r="CS121" s="2526"/>
      <c r="CT121" s="2526"/>
      <c r="CU121" s="2526"/>
      <c r="CV121" s="2526"/>
      <c r="CW121" s="2526"/>
      <c r="CX121" s="2526"/>
      <c r="CY121" s="2526"/>
      <c r="CZ121" s="2526"/>
    </row>
    <row r="122" s="161" customFormat="true" ht="15" customHeight="true" x14ac:dyDescent="0.2">
      <c r="A122" s="2892" t="s">
        <v>18</v>
      </c>
      <c r="B122" s="1179" t="s">
        <v>14</v>
      </c>
      <c r="C122" s="1085">
        <f>C153+C154+C155+(C156+C157)*'DHS11'!C130/100</f>
        <v>28.70238847867142</v>
      </c>
      <c r="D122" s="1086">
        <f>D153+D154+D155+(D156+D157)*'DHS11'!D130/100</f>
        <v>29.179869913578305</v>
      </c>
      <c r="E122" s="1086">
        <f>E153+E154+E155+(E156+E157)*'DHS11'!E130/100</f>
        <v>52.184389201872385</v>
      </c>
      <c r="F122" s="1086">
        <f>F153+F154+F155+(F156+F157)*'DHS11'!F130/100</f>
        <v>85.451218791012849</v>
      </c>
      <c r="G122" s="1087">
        <f>G153+G154+G155+(G156+G157)*'DHS11'!G130/100</f>
        <v>93.725779894607513</v>
      </c>
      <c r="H122" s="1088">
        <f>H153+H154+H155+(H156+H157)*'DHS11'!H130/100</f>
        <v>54.392331218954943</v>
      </c>
      <c r="I122" s="1086">
        <f>I153+I154+I155+(I156+I157)*'DHS11'!I130/100</f>
        <v>85.034453688977635</v>
      </c>
      <c r="J122" s="1086">
        <f>J153+J154+J155+(J156+J157)*'DHS11'!J130/100</f>
        <v>91.510143392649496</v>
      </c>
      <c r="K122" s="1086">
        <f>K153+K154+K155+(K156+K157)*'DHS11'!K130/100</f>
        <v>95.237362122037382</v>
      </c>
      <c r="L122" s="1089">
        <f>L153+L154+L155+(L156+L157)*'DHS11'!L130/100</f>
        <v>97.079000153339052</v>
      </c>
      <c r="M122" s="1085">
        <f>M153+M154+M155+(M156+M157)*'DHS11'!M130/100</f>
        <v>24.966316077805939</v>
      </c>
      <c r="N122" s="1086">
        <f>N153+N154+N155+(N156+N157)*'DHS11'!N130/100</f>
        <v>32.290902232165529</v>
      </c>
      <c r="O122" s="1086">
        <f>O153+O154+O155+(O156+O157)*'DHS11'!O130/100</f>
        <v>26.316222905507445</v>
      </c>
      <c r="P122" s="1086">
        <f>P153+P154+P155+(P156+P157)*'DHS11'!P130/100</f>
        <v>35.026516856833268</v>
      </c>
      <c r="Q122" s="1087">
        <f>Q153+Q154+Q155+(Q156+Q157)*'DHS11'!Q130/100</f>
        <v>62.479450528651341</v>
      </c>
      <c r="R122" s="1088">
        <f>R153+R154+R155+(R156+R157)*'DHS11'!R130/100</f>
        <v>79.466537583351254</v>
      </c>
      <c r="S122" s="1086">
        <f>S153+S154+S155+(S156+S157)*'DHS11'!S130/100</f>
        <v>49.782463118577859</v>
      </c>
      <c r="T122" s="1086">
        <f>T153+T154+T155+(T156+T157)*'DHS11'!T130/100</f>
        <v>96.404437850973693</v>
      </c>
      <c r="U122" s="1086">
        <f>U153+U154+U155+(U156+U157)*'DHS11'!U130/100</f>
        <v>34.216044013859126</v>
      </c>
      <c r="V122" s="1086">
        <f>V153+V154+V155+(V156+V157)*'DHS11'!V130/100</f>
        <v>43.849044287213893</v>
      </c>
      <c r="W122" s="1086">
        <f>W153+W154+W155+(W156+W157)*'DHS11'!W130/100</f>
        <v>70.968299084074815</v>
      </c>
      <c r="X122" s="1086">
        <f>X153+X154+X155+(X156+X157)*'DHS11'!X130/100</f>
        <v>44.106013626397868</v>
      </c>
      <c r="Y122" s="1086">
        <f>Y153+Y154+Y155+(Y156+Y157)*'DHS11'!Y130/100</f>
        <v>54.542275270034068</v>
      </c>
      <c r="Z122" s="1086">
        <f>Z153+Z154+Z155+(Z156+Z157)*'DHS11'!Z130/100</f>
        <v>57.848607680085166</v>
      </c>
      <c r="AA122" s="1086">
        <f>AA153+AA154+AA155+(AA156+AA157)*'DHS11'!AA130/100</f>
        <v>38.968608933534142</v>
      </c>
      <c r="AB122" s="1086">
        <f>AB153+AB154+AB155+(AB156+AB157)*'DHS11'!AB130/100</f>
        <v>54.69795127282881</v>
      </c>
      <c r="AC122" s="1089">
        <f>AC153+AC154+AC155+(AC156+AC157)*'DHS11'!AC130/100</f>
        <v>91.797541916147594</v>
      </c>
      <c r="AD122" s="375"/>
      <c r="AE122" s="375"/>
      <c r="AF122" s="375"/>
      <c r="AG122" s="375"/>
      <c r="AH122" s="375"/>
      <c r="AI122" s="375"/>
      <c r="AJ122" s="375"/>
      <c r="AK122" s="375"/>
      <c r="AL122" s="375"/>
      <c r="AM122" s="375"/>
      <c r="AN122" s="375"/>
      <c r="AO122" s="375"/>
      <c r="AP122" s="375"/>
      <c r="AQ122" s="375"/>
      <c r="AR122" s="375"/>
      <c r="AS122" s="375"/>
      <c r="AT122" s="375"/>
      <c r="AU122" s="375"/>
      <c r="AV122" s="375"/>
      <c r="AW122" s="375"/>
      <c r="AX122" s="375"/>
      <c r="AY122" s="375"/>
      <c r="AZ122" s="834"/>
      <c r="BA122" s="2881" t="s">
        <v>18</v>
      </c>
      <c r="BB122" s="188" t="s">
        <v>14</v>
      </c>
      <c r="BC122" s="1274" t="s">
        <v>36</v>
      </c>
      <c r="BD122" s="1294" t="s">
        <v>36</v>
      </c>
      <c r="BE122" s="1294" t="s">
        <v>36</v>
      </c>
      <c r="BF122" s="1294" t="s">
        <v>36</v>
      </c>
      <c r="BG122" s="1315" t="s">
        <v>36</v>
      </c>
      <c r="BH122" s="1336" t="s">
        <v>36</v>
      </c>
      <c r="BI122" s="1294" t="s">
        <v>36</v>
      </c>
      <c r="BJ122" s="1294" t="s">
        <v>36</v>
      </c>
      <c r="BK122" s="1294" t="s">
        <v>36</v>
      </c>
      <c r="BL122" s="1315" t="s">
        <v>36</v>
      </c>
      <c r="BM122" s="1336" t="s">
        <v>36</v>
      </c>
      <c r="BN122" s="1294" t="s">
        <v>36</v>
      </c>
      <c r="BO122" s="1294" t="s">
        <v>36</v>
      </c>
      <c r="BP122" s="1294" t="s">
        <v>36</v>
      </c>
      <c r="BQ122" s="1315" t="s">
        <v>36</v>
      </c>
      <c r="BR122" s="1336" t="s">
        <v>36</v>
      </c>
      <c r="BS122" s="1294" t="s">
        <v>36</v>
      </c>
      <c r="BT122" s="1294" t="s">
        <v>36</v>
      </c>
      <c r="BU122" s="1294" t="s">
        <v>36</v>
      </c>
      <c r="BV122" s="1294" t="s">
        <v>36</v>
      </c>
      <c r="BW122" s="1294" t="s">
        <v>36</v>
      </c>
      <c r="BX122" s="1294" t="s">
        <v>36</v>
      </c>
      <c r="BY122" s="1355" t="s">
        <v>36</v>
      </c>
      <c r="BZ122" s="1355" t="s">
        <v>36</v>
      </c>
      <c r="CA122" s="1355" t="s">
        <v>36</v>
      </c>
      <c r="CB122" s="1355" t="s">
        <v>36</v>
      </c>
      <c r="CC122" s="1355" t="s">
        <v>36</v>
      </c>
      <c r="CD122" s="2527"/>
      <c r="CE122" s="2527"/>
      <c r="CF122" s="2527"/>
      <c r="CG122" s="2527"/>
      <c r="CH122" s="2527"/>
      <c r="CI122" s="2527"/>
      <c r="CJ122" s="2527"/>
      <c r="CK122" s="2527"/>
      <c r="CL122" s="2527"/>
      <c r="CM122" s="2527"/>
      <c r="CN122" s="2527"/>
      <c r="CO122" s="2527"/>
      <c r="CP122" s="2527"/>
      <c r="CQ122" s="2527"/>
      <c r="CR122" s="2527"/>
      <c r="CS122" s="2527"/>
      <c r="CT122" s="2527"/>
      <c r="CU122" s="2527"/>
      <c r="CV122" s="2527"/>
      <c r="CW122" s="2527"/>
      <c r="CX122" s="2527"/>
      <c r="CY122" s="2527"/>
      <c r="CZ122" s="2527"/>
    </row>
    <row r="123" s="161" customFormat="true" ht="15" customHeight="true" x14ac:dyDescent="0.2">
      <c r="A123" s="2886"/>
      <c r="B123" s="1180" t="s">
        <v>52</v>
      </c>
      <c r="C123" s="1090">
        <f>100-C122</f>
        <v>71.297611521328577</v>
      </c>
      <c r="D123" s="1091">
        <f t="shared" ref="D123:AC123" si="3">100-D122</f>
        <v>70.820130086421699</v>
      </c>
      <c r="E123" s="1091">
        <f t="shared" si="3"/>
        <v>47.815610798127615</v>
      </c>
      <c r="F123" s="1091">
        <f t="shared" si="3"/>
        <v>14.548781208987151</v>
      </c>
      <c r="G123" s="1092">
        <f t="shared" si="3"/>
        <v>6.2742201053924873</v>
      </c>
      <c r="H123" s="1093">
        <f t="shared" si="3"/>
        <v>45.607668781045057</v>
      </c>
      <c r="I123" s="1091">
        <f t="shared" si="3"/>
        <v>14.965546311022365</v>
      </c>
      <c r="J123" s="1091">
        <f t="shared" si="3"/>
        <v>8.4898566073505037</v>
      </c>
      <c r="K123" s="1091">
        <f t="shared" si="3"/>
        <v>4.7626378779626179</v>
      </c>
      <c r="L123" s="1094">
        <f t="shared" si="3"/>
        <v>2.9209998466609477</v>
      </c>
      <c r="M123" s="1090">
        <f t="shared" si="3"/>
        <v>75.033683922194058</v>
      </c>
      <c r="N123" s="1091">
        <f t="shared" si="3"/>
        <v>67.709097767834464</v>
      </c>
      <c r="O123" s="1091">
        <f t="shared" si="3"/>
        <v>73.683777094492555</v>
      </c>
      <c r="P123" s="1091">
        <f t="shared" si="3"/>
        <v>64.973483143166732</v>
      </c>
      <c r="Q123" s="1092">
        <f t="shared" si="3"/>
        <v>37.520549471348659</v>
      </c>
      <c r="R123" s="1093">
        <f t="shared" si="3"/>
        <v>20.533462416648746</v>
      </c>
      <c r="S123" s="1091">
        <f t="shared" si="3"/>
        <v>50.217536881422141</v>
      </c>
      <c r="T123" s="1091">
        <f t="shared" si="3"/>
        <v>3.595562149026307</v>
      </c>
      <c r="U123" s="1091">
        <f t="shared" si="3"/>
        <v>65.783955986140882</v>
      </c>
      <c r="V123" s="1091">
        <f t="shared" si="3"/>
        <v>56.150955712786107</v>
      </c>
      <c r="W123" s="1091">
        <f t="shared" si="3"/>
        <v>29.031700915925185</v>
      </c>
      <c r="X123" s="1091">
        <f t="shared" si="3"/>
        <v>55.893986373602132</v>
      </c>
      <c r="Y123" s="1091">
        <f t="shared" si="3"/>
        <v>45.457724729965932</v>
      </c>
      <c r="Z123" s="1091">
        <f t="shared" si="3"/>
        <v>42.151392319914834</v>
      </c>
      <c r="AA123" s="1091">
        <f t="shared" si="3"/>
        <v>61.031391066465858</v>
      </c>
      <c r="AB123" s="1091">
        <f t="shared" si="3"/>
        <v>45.30204872717119</v>
      </c>
      <c r="AC123" s="1094">
        <f t="shared" si="3"/>
        <v>8.2024580838524059</v>
      </c>
      <c r="AD123" s="375"/>
      <c r="AE123" s="375"/>
      <c r="AF123" s="375"/>
      <c r="AG123" s="375"/>
      <c r="AH123" s="375"/>
      <c r="AI123" s="375"/>
      <c r="AJ123" s="375"/>
      <c r="AK123" s="375"/>
      <c r="AL123" s="375"/>
      <c r="AM123" s="375"/>
      <c r="AN123" s="375"/>
      <c r="AO123" s="375"/>
      <c r="AP123" s="375"/>
      <c r="AQ123" s="375"/>
      <c r="AR123" s="375"/>
      <c r="AS123" s="375"/>
      <c r="AT123" s="375"/>
      <c r="AU123" s="375"/>
      <c r="AV123" s="375"/>
      <c r="AW123" s="375"/>
      <c r="AX123" s="375"/>
      <c r="AY123" s="375"/>
      <c r="AZ123" s="834"/>
      <c r="BA123" s="2878"/>
      <c r="BB123" s="189" t="s">
        <v>52</v>
      </c>
      <c r="BC123" s="1275" t="s">
        <v>36</v>
      </c>
      <c r="BD123" s="1295" t="s">
        <v>36</v>
      </c>
      <c r="BE123" s="1295" t="s">
        <v>36</v>
      </c>
      <c r="BF123" s="1295" t="s">
        <v>36</v>
      </c>
      <c r="BG123" s="1316" t="s">
        <v>36</v>
      </c>
      <c r="BH123" s="1337" t="s">
        <v>36</v>
      </c>
      <c r="BI123" s="1295" t="s">
        <v>36</v>
      </c>
      <c r="BJ123" s="1295" t="s">
        <v>36</v>
      </c>
      <c r="BK123" s="1295" t="s">
        <v>36</v>
      </c>
      <c r="BL123" s="1316" t="s">
        <v>36</v>
      </c>
      <c r="BM123" s="1337" t="s">
        <v>36</v>
      </c>
      <c r="BN123" s="1295" t="s">
        <v>36</v>
      </c>
      <c r="BO123" s="1295" t="s">
        <v>36</v>
      </c>
      <c r="BP123" s="1295" t="s">
        <v>36</v>
      </c>
      <c r="BQ123" s="1316" t="s">
        <v>36</v>
      </c>
      <c r="BR123" s="1337" t="s">
        <v>36</v>
      </c>
      <c r="BS123" s="1295" t="s">
        <v>36</v>
      </c>
      <c r="BT123" s="1295" t="s">
        <v>36</v>
      </c>
      <c r="BU123" s="1295" t="s">
        <v>36</v>
      </c>
      <c r="BV123" s="1295" t="s">
        <v>36</v>
      </c>
      <c r="BW123" s="1295" t="s">
        <v>36</v>
      </c>
      <c r="BX123" s="1295" t="s">
        <v>36</v>
      </c>
      <c r="BY123" s="1356" t="s">
        <v>36</v>
      </c>
      <c r="BZ123" s="1356" t="s">
        <v>36</v>
      </c>
      <c r="CA123" s="1356" t="s">
        <v>36</v>
      </c>
      <c r="CB123" s="1356" t="s">
        <v>36</v>
      </c>
      <c r="CC123" s="1356" t="s">
        <v>36</v>
      </c>
      <c r="CD123" s="2528"/>
      <c r="CE123" s="2528"/>
      <c r="CF123" s="2528"/>
      <c r="CG123" s="2528"/>
      <c r="CH123" s="2528"/>
      <c r="CI123" s="2528"/>
      <c r="CJ123" s="2528"/>
      <c r="CK123" s="2528"/>
      <c r="CL123" s="2528"/>
      <c r="CM123" s="2528"/>
      <c r="CN123" s="2528"/>
      <c r="CO123" s="2528"/>
      <c r="CP123" s="2528"/>
      <c r="CQ123" s="2528"/>
      <c r="CR123" s="2528"/>
      <c r="CS123" s="2528"/>
      <c r="CT123" s="2528"/>
      <c r="CU123" s="2528"/>
      <c r="CV123" s="2528"/>
      <c r="CW123" s="2528"/>
      <c r="CX123" s="2528"/>
      <c r="CY123" s="2528"/>
      <c r="CZ123" s="2528"/>
    </row>
    <row r="124" s="161" customFormat="true" ht="15" customHeight="true" x14ac:dyDescent="0.2">
      <c r="A124" s="2886" t="s">
        <v>51</v>
      </c>
      <c r="B124" s="1180" t="s">
        <v>15</v>
      </c>
      <c r="C124" s="1095">
        <f>C122*MICS06!C129/100</f>
        <v>24.512190788413672</v>
      </c>
      <c r="D124" s="1096">
        <f>D122*MICS06!D129/100</f>
        <v>22.685922310681448</v>
      </c>
      <c r="E124" s="1096">
        <f>E122*MICS06!E129/100</f>
        <v>32.79033134586544</v>
      </c>
      <c r="F124" s="1096">
        <f>F122*MICS06!F129/100</f>
        <v>59.001346687245274</v>
      </c>
      <c r="G124" s="1097">
        <f>G122*MICS06!G129/100</f>
        <v>71.499327027348016</v>
      </c>
      <c r="H124" s="1098">
        <f>H122*MICS06!H129/100</f>
        <v>36.788099223394447</v>
      </c>
      <c r="I124" s="1096">
        <f>I122*MICS06!I129/100</f>
        <v>55.895136878216675</v>
      </c>
      <c r="J124" s="1096">
        <f>J122*MICS06!J129/100</f>
        <v>62.5000199824173</v>
      </c>
      <c r="K124" s="1096">
        <f>K122*MICS06!K129/100</f>
        <v>62.828612575173992</v>
      </c>
      <c r="L124" s="1099">
        <f>L122*MICS06!L129/100</f>
        <v>83.004697091163919</v>
      </c>
      <c r="M124" s="1095">
        <f>M122*MICS06!M129/100</f>
        <v>22.491477381099038</v>
      </c>
      <c r="N124" s="1096">
        <f>N122*MICS06!N129/100</f>
        <v>25.8270858628144</v>
      </c>
      <c r="O124" s="1096">
        <f>O122*MICS06!O129/100</f>
        <v>21.724003385002913</v>
      </c>
      <c r="P124" s="1096">
        <f>P122*MICS06!P129/100</f>
        <v>25.336619497493096</v>
      </c>
      <c r="Q124" s="1097">
        <f>Q122*MICS06!Q129/100</f>
        <v>39.146842344864815</v>
      </c>
      <c r="R124" s="1098">
        <f>R122*MICS06!R129/100</f>
        <v>77.022690014234854</v>
      </c>
      <c r="S124" s="1096">
        <f>S122*MICS06!S129/100</f>
        <v>38.179207144042174</v>
      </c>
      <c r="T124" s="1096">
        <f>T122*MICS06!T129/100</f>
        <v>71.953625659573106</v>
      </c>
      <c r="U124" s="1096">
        <f>U122*MICS06!U129/100</f>
        <v>24.670500199751071</v>
      </c>
      <c r="V124" s="1096">
        <f>V122*MICS06!V129/100</f>
        <v>37.513232506536262</v>
      </c>
      <c r="W124" s="1096">
        <f>W122*MICS06!W129/100</f>
        <v>53.791176942392561</v>
      </c>
      <c r="X124" s="1096">
        <f>X122*MICS06!X129/100</f>
        <v>39.620287746490646</v>
      </c>
      <c r="Y124" s="1096">
        <f>Y122*MICS06!Y129/100</f>
        <v>31.254240010084654</v>
      </c>
      <c r="Z124" s="1096">
        <f>Z122*MICS06!Z129/100</f>
        <v>48.81122798474599</v>
      </c>
      <c r="AA124" s="1096">
        <f>AA122*MICS06!AA129/100</f>
        <v>23.560473312530235</v>
      </c>
      <c r="AB124" s="1096">
        <f>AB122*MICS06!AB129/100</f>
        <v>27.717675873974102</v>
      </c>
      <c r="AC124" s="1099">
        <f>AC122*MICS06!AC129/100</f>
        <v>63.057972126673377</v>
      </c>
      <c r="AD124" s="375"/>
      <c r="AE124" s="375"/>
      <c r="AF124" s="375"/>
      <c r="AG124" s="375"/>
      <c r="AH124" s="375"/>
      <c r="AI124" s="375"/>
      <c r="AJ124" s="375"/>
      <c r="AK124" s="375"/>
      <c r="AL124" s="375"/>
      <c r="AM124" s="375"/>
      <c r="AN124" s="375"/>
      <c r="AO124" s="375"/>
      <c r="AP124" s="375"/>
      <c r="AQ124" s="375"/>
      <c r="AR124" s="375"/>
      <c r="AS124" s="375"/>
      <c r="AT124" s="375"/>
      <c r="AU124" s="375"/>
      <c r="AV124" s="375"/>
      <c r="AW124" s="375"/>
      <c r="AX124" s="375"/>
      <c r="AY124" s="375"/>
      <c r="AZ124" s="834"/>
      <c r="BA124" s="2878" t="s">
        <v>51</v>
      </c>
      <c r="BB124" s="189" t="s">
        <v>15</v>
      </c>
      <c r="BC124" s="1275" t="s">
        <v>36</v>
      </c>
      <c r="BD124" s="1295" t="s">
        <v>36</v>
      </c>
      <c r="BE124" s="1295" t="s">
        <v>36</v>
      </c>
      <c r="BF124" s="1295" t="s">
        <v>36</v>
      </c>
      <c r="BG124" s="1316" t="s">
        <v>36</v>
      </c>
      <c r="BH124" s="1337" t="s">
        <v>36</v>
      </c>
      <c r="BI124" s="1295" t="s">
        <v>36</v>
      </c>
      <c r="BJ124" s="1295" t="s">
        <v>36</v>
      </c>
      <c r="BK124" s="1295" t="s">
        <v>36</v>
      </c>
      <c r="BL124" s="1316" t="s">
        <v>36</v>
      </c>
      <c r="BM124" s="1337" t="s">
        <v>36</v>
      </c>
      <c r="BN124" s="1295" t="s">
        <v>36</v>
      </c>
      <c r="BO124" s="1295" t="s">
        <v>36</v>
      </c>
      <c r="BP124" s="1295" t="s">
        <v>36</v>
      </c>
      <c r="BQ124" s="1316" t="s">
        <v>36</v>
      </c>
      <c r="BR124" s="1337" t="s">
        <v>36</v>
      </c>
      <c r="BS124" s="1295" t="s">
        <v>36</v>
      </c>
      <c r="BT124" s="1295" t="s">
        <v>36</v>
      </c>
      <c r="BU124" s="1295" t="s">
        <v>36</v>
      </c>
      <c r="BV124" s="1295" t="s">
        <v>36</v>
      </c>
      <c r="BW124" s="1295" t="s">
        <v>36</v>
      </c>
      <c r="BX124" s="1295" t="s">
        <v>36</v>
      </c>
      <c r="BY124" s="1356" t="s">
        <v>36</v>
      </c>
      <c r="BZ124" s="1356" t="s">
        <v>36</v>
      </c>
      <c r="CA124" s="1356" t="s">
        <v>36</v>
      </c>
      <c r="CB124" s="1356" t="s">
        <v>36</v>
      </c>
      <c r="CC124" s="1356" t="s">
        <v>36</v>
      </c>
      <c r="CD124" s="2528"/>
      <c r="CE124" s="2528"/>
      <c r="CF124" s="2528"/>
      <c r="CG124" s="2528"/>
      <c r="CH124" s="2528"/>
      <c r="CI124" s="2528"/>
      <c r="CJ124" s="2528"/>
      <c r="CK124" s="2528"/>
      <c r="CL124" s="2528"/>
      <c r="CM124" s="2528"/>
      <c r="CN124" s="2528"/>
      <c r="CO124" s="2528"/>
      <c r="CP124" s="2528"/>
      <c r="CQ124" s="2528"/>
      <c r="CR124" s="2528"/>
      <c r="CS124" s="2528"/>
      <c r="CT124" s="2528"/>
      <c r="CU124" s="2528"/>
      <c r="CV124" s="2528"/>
      <c r="CW124" s="2528"/>
      <c r="CX124" s="2528"/>
      <c r="CY124" s="2528"/>
      <c r="CZ124" s="2528"/>
    </row>
    <row r="125" s="161" customFormat="true" ht="15" customHeight="true" x14ac:dyDescent="0.2">
      <c r="A125" s="2886"/>
      <c r="B125" s="1180" t="s">
        <v>16</v>
      </c>
      <c r="C125" s="1095">
        <f>C122*MICS06!C128/100</f>
        <v>4.19019769025775</v>
      </c>
      <c r="D125" s="1096">
        <f>D122*MICS06!D128/100</f>
        <v>6.4939476028968599</v>
      </c>
      <c r="E125" s="1096">
        <f>E122*MICS06!E128/100</f>
        <v>19.394057856006874</v>
      </c>
      <c r="F125" s="1096">
        <f>F122*MICS06!F128/100</f>
        <v>26.449872103767529</v>
      </c>
      <c r="G125" s="1097">
        <f>G122*MICS06!G128/100</f>
        <v>22.226452867259503</v>
      </c>
      <c r="H125" s="1098">
        <f>H122*MICS06!H128/100</f>
        <v>17.604231995560507</v>
      </c>
      <c r="I125" s="1096">
        <f>I122*MICS06!I128/100</f>
        <v>29.139316810761002</v>
      </c>
      <c r="J125" s="1096">
        <f>J122*MICS06!J128/100</f>
        <v>29.0101234102322</v>
      </c>
      <c r="K125" s="1096">
        <f>K122*MICS06!K128/100</f>
        <v>32.408749546863447</v>
      </c>
      <c r="L125" s="1099">
        <f>L122*MICS06!L128/100</f>
        <v>14.074303062175172</v>
      </c>
      <c r="M125" s="1095">
        <f>M122*MICS06!M128/100</f>
        <v>2.4748386967068967</v>
      </c>
      <c r="N125" s="1096">
        <f>N122*MICS06!N128/100</f>
        <v>6.4638163693511146</v>
      </c>
      <c r="O125" s="1096">
        <f>O122*MICS06!O128/100</f>
        <v>4.5922195205045311</v>
      </c>
      <c r="P125" s="1096">
        <f>P122*MICS06!P128/100</f>
        <v>9.6898973593401827</v>
      </c>
      <c r="Q125" s="1097">
        <f>Q122*MICS06!Q128/100</f>
        <v>23.332608183786544</v>
      </c>
      <c r="R125" s="1098">
        <f>R122*MICS06!R128/100</f>
        <v>2.4438475691163815</v>
      </c>
      <c r="S125" s="1096">
        <f>S122*MICS06!S128/100</f>
        <v>11.603255974535676</v>
      </c>
      <c r="T125" s="1096">
        <f>T122*MICS06!T128/100</f>
        <v>24.450812191400651</v>
      </c>
      <c r="U125" s="1096">
        <f>U122*MICS06!U128/100</f>
        <v>9.5455438141080542</v>
      </c>
      <c r="V125" s="1096">
        <f>V122*MICS06!V128/100</f>
        <v>6.3358117806776306</v>
      </c>
      <c r="W125" s="1096">
        <f>W122*MICS06!W128/100</f>
        <v>17.177122141682304</v>
      </c>
      <c r="X125" s="1096">
        <f>X122*MICS06!X128/100</f>
        <v>4.4857258799072239</v>
      </c>
      <c r="Y125" s="1096">
        <f>Y122*MICS06!Y128/100</f>
        <v>23.288035259949414</v>
      </c>
      <c r="Z125" s="1096">
        <f>Z122*MICS06!Z128/100</f>
        <v>9.0373796953391494</v>
      </c>
      <c r="AA125" s="1096">
        <f>AA122*MICS06!AA128/100</f>
        <v>15.408135621003851</v>
      </c>
      <c r="AB125" s="1096">
        <f>AB122*MICS06!AB128/100</f>
        <v>26.980275398854715</v>
      </c>
      <c r="AC125" s="1099">
        <f>AC122*MICS06!AC128/100</f>
        <v>28.739569789474245</v>
      </c>
      <c r="AD125" s="375"/>
      <c r="AE125" s="375"/>
      <c r="AF125" s="375"/>
      <c r="AG125" s="375"/>
      <c r="AH125" s="375"/>
      <c r="AI125" s="375"/>
      <c r="AJ125" s="375"/>
      <c r="AK125" s="375"/>
      <c r="AL125" s="375"/>
      <c r="AM125" s="375"/>
      <c r="AN125" s="375"/>
      <c r="AO125" s="375"/>
      <c r="AP125" s="375"/>
      <c r="AQ125" s="375"/>
      <c r="AR125" s="375"/>
      <c r="AS125" s="375"/>
      <c r="AT125" s="375"/>
      <c r="AU125" s="375"/>
      <c r="AV125" s="375"/>
      <c r="AW125" s="375"/>
      <c r="AX125" s="375"/>
      <c r="AY125" s="375"/>
      <c r="AZ125" s="834"/>
      <c r="BA125" s="2878"/>
      <c r="BB125" s="189" t="s">
        <v>16</v>
      </c>
      <c r="BC125" s="1275" t="s">
        <v>36</v>
      </c>
      <c r="BD125" s="1295" t="s">
        <v>36</v>
      </c>
      <c r="BE125" s="1295" t="s">
        <v>36</v>
      </c>
      <c r="BF125" s="1295" t="s">
        <v>36</v>
      </c>
      <c r="BG125" s="1316" t="s">
        <v>36</v>
      </c>
      <c r="BH125" s="1337" t="s">
        <v>36</v>
      </c>
      <c r="BI125" s="1295" t="s">
        <v>36</v>
      </c>
      <c r="BJ125" s="1295" t="s">
        <v>36</v>
      </c>
      <c r="BK125" s="1295" t="s">
        <v>36</v>
      </c>
      <c r="BL125" s="1316" t="s">
        <v>36</v>
      </c>
      <c r="BM125" s="1337" t="s">
        <v>36</v>
      </c>
      <c r="BN125" s="1295" t="s">
        <v>36</v>
      </c>
      <c r="BO125" s="1295" t="s">
        <v>36</v>
      </c>
      <c r="BP125" s="1295" t="s">
        <v>36</v>
      </c>
      <c r="BQ125" s="1316" t="s">
        <v>36</v>
      </c>
      <c r="BR125" s="1337" t="s">
        <v>36</v>
      </c>
      <c r="BS125" s="1295" t="s">
        <v>36</v>
      </c>
      <c r="BT125" s="1295" t="s">
        <v>36</v>
      </c>
      <c r="BU125" s="1295" t="s">
        <v>36</v>
      </c>
      <c r="BV125" s="1295" t="s">
        <v>36</v>
      </c>
      <c r="BW125" s="1295" t="s">
        <v>36</v>
      </c>
      <c r="BX125" s="1295" t="s">
        <v>36</v>
      </c>
      <c r="BY125" s="1356" t="s">
        <v>36</v>
      </c>
      <c r="BZ125" s="1356" t="s">
        <v>36</v>
      </c>
      <c r="CA125" s="1356" t="s">
        <v>36</v>
      </c>
      <c r="CB125" s="1356" t="s">
        <v>36</v>
      </c>
      <c r="CC125" s="1356" t="s">
        <v>36</v>
      </c>
      <c r="CD125" s="2528"/>
      <c r="CE125" s="2528"/>
      <c r="CF125" s="2528"/>
      <c r="CG125" s="2528"/>
      <c r="CH125" s="2528"/>
      <c r="CI125" s="2528"/>
      <c r="CJ125" s="2528"/>
      <c r="CK125" s="2528"/>
      <c r="CL125" s="2528"/>
      <c r="CM125" s="2528"/>
      <c r="CN125" s="2528"/>
      <c r="CO125" s="2528"/>
      <c r="CP125" s="2528"/>
      <c r="CQ125" s="2528"/>
      <c r="CR125" s="2528"/>
      <c r="CS125" s="2528"/>
      <c r="CT125" s="2528"/>
      <c r="CU125" s="2528"/>
      <c r="CV125" s="2528"/>
      <c r="CW125" s="2528"/>
      <c r="CX125" s="2528"/>
      <c r="CY125" s="2528"/>
      <c r="CZ125" s="2528"/>
    </row>
    <row r="126" s="161" customFormat="true" ht="15" customHeight="true" x14ac:dyDescent="0.2">
      <c r="A126" s="2886"/>
      <c r="B126" s="1180" t="s">
        <v>22</v>
      </c>
      <c r="C126" s="1095">
        <f>100-C124-C125-C127</f>
        <v>57.46270191094532</v>
      </c>
      <c r="D126" s="1096">
        <f t="shared" ref="D126:AC126" si="4">100-D124-D125-D127</f>
        <v>63.74128615209036</v>
      </c>
      <c r="E126" s="1096">
        <f t="shared" si="4"/>
        <v>44.452540410439596</v>
      </c>
      <c r="F126" s="1096">
        <f t="shared" si="4"/>
        <v>13.507976122394158</v>
      </c>
      <c r="G126" s="1097">
        <f t="shared" si="4"/>
        <v>5.9203147050599272</v>
      </c>
      <c r="H126" s="1098">
        <f t="shared" si="4"/>
        <v>44.687604456168813</v>
      </c>
      <c r="I126" s="1096">
        <f t="shared" si="4"/>
        <v>14.760515944321453</v>
      </c>
      <c r="J126" s="1096">
        <f t="shared" si="4"/>
        <v>8.0763195328967345</v>
      </c>
      <c r="K126" s="1096">
        <f t="shared" si="4"/>
        <v>4.7626378779625611</v>
      </c>
      <c r="L126" s="1099">
        <f t="shared" si="4"/>
        <v>2.8695390303258681</v>
      </c>
      <c r="M126" s="1095">
        <f t="shared" si="4"/>
        <v>59.932613767616189</v>
      </c>
      <c r="N126" s="1096">
        <f t="shared" si="4"/>
        <v>55.555753559025355</v>
      </c>
      <c r="O126" s="1096">
        <f t="shared" si="4"/>
        <v>67.640447561995401</v>
      </c>
      <c r="P126" s="1096">
        <f t="shared" si="4"/>
        <v>61.460602581105825</v>
      </c>
      <c r="Q126" s="1097">
        <f t="shared" si="4"/>
        <v>35.72198832026951</v>
      </c>
      <c r="R126" s="1098">
        <f t="shared" si="4"/>
        <v>16.991566671602936</v>
      </c>
      <c r="S126" s="1096">
        <f t="shared" si="4"/>
        <v>47.422939430354084</v>
      </c>
      <c r="T126" s="1096">
        <f t="shared" si="4"/>
        <v>3.595562149026243</v>
      </c>
      <c r="U126" s="1096">
        <f t="shared" si="4"/>
        <v>54.888414812305342</v>
      </c>
      <c r="V126" s="1096">
        <f t="shared" si="4"/>
        <v>38.073887727012355</v>
      </c>
      <c r="W126" s="1096">
        <f t="shared" si="4"/>
        <v>28.885419279348771</v>
      </c>
      <c r="X126" s="1096">
        <f t="shared" si="4"/>
        <v>54.142859350295559</v>
      </c>
      <c r="Y126" s="1096">
        <f t="shared" si="4"/>
        <v>45.282988915619804</v>
      </c>
      <c r="Z126" s="1096">
        <f t="shared" si="4"/>
        <v>41.6457389942302</v>
      </c>
      <c r="AA126" s="1096">
        <f t="shared" si="4"/>
        <v>59.215310586615765</v>
      </c>
      <c r="AB126" s="1096">
        <f t="shared" si="4"/>
        <v>42.285851735924112</v>
      </c>
      <c r="AC126" s="1099">
        <f t="shared" si="4"/>
        <v>8.2024580838523775</v>
      </c>
      <c r="AD126" s="375"/>
      <c r="AE126" s="375"/>
      <c r="AF126" s="375"/>
      <c r="AG126" s="375"/>
      <c r="AH126" s="375"/>
      <c r="AI126" s="375"/>
      <c r="AJ126" s="375"/>
      <c r="AK126" s="375"/>
      <c r="AL126" s="375"/>
      <c r="AM126" s="375"/>
      <c r="AN126" s="375"/>
      <c r="AO126" s="375"/>
      <c r="AP126" s="375"/>
      <c r="AQ126" s="375"/>
      <c r="AR126" s="375"/>
      <c r="AS126" s="375"/>
      <c r="AT126" s="375"/>
      <c r="AU126" s="375"/>
      <c r="AV126" s="375"/>
      <c r="AW126" s="375"/>
      <c r="AX126" s="375"/>
      <c r="AY126" s="375"/>
      <c r="AZ126" s="834"/>
      <c r="BA126" s="2878"/>
      <c r="BB126" s="189" t="s">
        <v>22</v>
      </c>
      <c r="BC126" s="1275" t="s">
        <v>36</v>
      </c>
      <c r="BD126" s="1295" t="s">
        <v>36</v>
      </c>
      <c r="BE126" s="1295" t="s">
        <v>36</v>
      </c>
      <c r="BF126" s="1295" t="s">
        <v>36</v>
      </c>
      <c r="BG126" s="1316" t="s">
        <v>36</v>
      </c>
      <c r="BH126" s="1337" t="s">
        <v>36</v>
      </c>
      <c r="BI126" s="1295" t="s">
        <v>36</v>
      </c>
      <c r="BJ126" s="1295" t="s">
        <v>36</v>
      </c>
      <c r="BK126" s="1295" t="s">
        <v>36</v>
      </c>
      <c r="BL126" s="1316" t="s">
        <v>36</v>
      </c>
      <c r="BM126" s="1337" t="s">
        <v>36</v>
      </c>
      <c r="BN126" s="1295" t="s">
        <v>36</v>
      </c>
      <c r="BO126" s="1295" t="s">
        <v>36</v>
      </c>
      <c r="BP126" s="1295" t="s">
        <v>36</v>
      </c>
      <c r="BQ126" s="1316" t="s">
        <v>36</v>
      </c>
      <c r="BR126" s="1337" t="s">
        <v>36</v>
      </c>
      <c r="BS126" s="1295" t="s">
        <v>36</v>
      </c>
      <c r="BT126" s="1295" t="s">
        <v>36</v>
      </c>
      <c r="BU126" s="1295" t="s">
        <v>36</v>
      </c>
      <c r="BV126" s="1295" t="s">
        <v>36</v>
      </c>
      <c r="BW126" s="1295" t="s">
        <v>36</v>
      </c>
      <c r="BX126" s="1295" t="s">
        <v>36</v>
      </c>
      <c r="BY126" s="1356" t="s">
        <v>36</v>
      </c>
      <c r="BZ126" s="1356" t="s">
        <v>36</v>
      </c>
      <c r="CA126" s="1356" t="s">
        <v>36</v>
      </c>
      <c r="CB126" s="1356" t="s">
        <v>36</v>
      </c>
      <c r="CC126" s="1356" t="s">
        <v>36</v>
      </c>
      <c r="CD126" s="2528"/>
      <c r="CE126" s="2528"/>
      <c r="CF126" s="2528"/>
      <c r="CG126" s="2528"/>
      <c r="CH126" s="2528"/>
      <c r="CI126" s="2528"/>
      <c r="CJ126" s="2528"/>
      <c r="CK126" s="2528"/>
      <c r="CL126" s="2528"/>
      <c r="CM126" s="2528"/>
      <c r="CN126" s="2528"/>
      <c r="CO126" s="2528"/>
      <c r="CP126" s="2528"/>
      <c r="CQ126" s="2528"/>
      <c r="CR126" s="2528"/>
      <c r="CS126" s="2528"/>
      <c r="CT126" s="2528"/>
      <c r="CU126" s="2528"/>
      <c r="CV126" s="2528"/>
      <c r="CW126" s="2528"/>
      <c r="CX126" s="2528"/>
      <c r="CY126" s="2528"/>
      <c r="CZ126" s="2528"/>
    </row>
    <row r="127" s="161" customFormat="true" ht="15" customHeight="true" x14ac:dyDescent="0.2">
      <c r="A127" s="2886"/>
      <c r="B127" s="1180" t="s">
        <v>19</v>
      </c>
      <c r="C127" s="1090">
        <f>C159</f>
        <v>13.834909610383258</v>
      </c>
      <c r="D127" s="1091">
        <f t="shared" ref="D127:AC127" si="5">D159</f>
        <v>7.0788439343313385</v>
      </c>
      <c r="E127" s="1091">
        <f t="shared" si="5"/>
        <v>3.3630703876880879</v>
      </c>
      <c r="F127" s="1091">
        <f t="shared" si="5"/>
        <v>1.0408050865930387</v>
      </c>
      <c r="G127" s="1092">
        <f t="shared" si="5"/>
        <v>0.3539054003325533</v>
      </c>
      <c r="H127" s="1093">
        <f t="shared" si="5"/>
        <v>0.92006432487623735</v>
      </c>
      <c r="I127" s="1091">
        <f t="shared" si="5"/>
        <v>0.20503036670086955</v>
      </c>
      <c r="J127" s="1091">
        <f t="shared" si="5"/>
        <v>0.41353707445376547</v>
      </c>
      <c r="K127" s="1091">
        <f t="shared" si="5"/>
        <v>0</v>
      </c>
      <c r="L127" s="1094">
        <f t="shared" si="5"/>
        <v>5.1460816335040425E-2</v>
      </c>
      <c r="M127" s="1090">
        <f t="shared" si="5"/>
        <v>15.101070154577883</v>
      </c>
      <c r="N127" s="1091">
        <f t="shared" si="5"/>
        <v>12.153344208809136</v>
      </c>
      <c r="O127" s="1091">
        <f t="shared" si="5"/>
        <v>6.0433295324971494</v>
      </c>
      <c r="P127" s="1091">
        <f t="shared" si="5"/>
        <v>3.5128805620608898</v>
      </c>
      <c r="Q127" s="1092">
        <f t="shared" si="5"/>
        <v>1.7985611510791366</v>
      </c>
      <c r="R127" s="1093">
        <f t="shared" si="5"/>
        <v>3.541895745045827</v>
      </c>
      <c r="S127" s="1091">
        <f t="shared" si="5"/>
        <v>2.7945974510680629</v>
      </c>
      <c r="T127" s="1091">
        <f t="shared" si="5"/>
        <v>0</v>
      </c>
      <c r="U127" s="1091">
        <f t="shared" si="5"/>
        <v>10.895541173835523</v>
      </c>
      <c r="V127" s="1091">
        <f t="shared" si="5"/>
        <v>18.077067985773752</v>
      </c>
      <c r="W127" s="1091">
        <f t="shared" si="5"/>
        <v>0.14628163657636353</v>
      </c>
      <c r="X127" s="1091">
        <f t="shared" si="5"/>
        <v>1.7511270233065732</v>
      </c>
      <c r="Y127" s="1091">
        <f t="shared" si="5"/>
        <v>0.17473581434613</v>
      </c>
      <c r="Z127" s="1091">
        <f t="shared" si="5"/>
        <v>0.50565332568466326</v>
      </c>
      <c r="AA127" s="1091">
        <f t="shared" si="5"/>
        <v>1.8160804798501489</v>
      </c>
      <c r="AB127" s="1091">
        <f t="shared" si="5"/>
        <v>3.0161969912470719</v>
      </c>
      <c r="AC127" s="1094">
        <f t="shared" si="5"/>
        <v>0</v>
      </c>
      <c r="AD127" s="375"/>
      <c r="AE127" s="375"/>
      <c r="AF127" s="375"/>
      <c r="AG127" s="375"/>
      <c r="AH127" s="375"/>
      <c r="AI127" s="375"/>
      <c r="AJ127" s="375"/>
      <c r="AK127" s="375"/>
      <c r="AL127" s="375"/>
      <c r="AM127" s="375"/>
      <c r="AN127" s="375"/>
      <c r="AO127" s="375"/>
      <c r="AP127" s="375"/>
      <c r="AQ127" s="375"/>
      <c r="AR127" s="375"/>
      <c r="AS127" s="375"/>
      <c r="AT127" s="375"/>
      <c r="AU127" s="375"/>
      <c r="AV127" s="375"/>
      <c r="AW127" s="375"/>
      <c r="AX127" s="375"/>
      <c r="AY127" s="375"/>
      <c r="AZ127" s="834"/>
      <c r="BA127" s="2878"/>
      <c r="BB127" s="189" t="s">
        <v>19</v>
      </c>
      <c r="BC127" s="1275" t="s">
        <v>36</v>
      </c>
      <c r="BD127" s="1295" t="s">
        <v>36</v>
      </c>
      <c r="BE127" s="1295" t="s">
        <v>36</v>
      </c>
      <c r="BF127" s="1295" t="s">
        <v>36</v>
      </c>
      <c r="BG127" s="1316" t="s">
        <v>36</v>
      </c>
      <c r="BH127" s="1337" t="s">
        <v>36</v>
      </c>
      <c r="BI127" s="1295" t="s">
        <v>36</v>
      </c>
      <c r="BJ127" s="1295" t="s">
        <v>36</v>
      </c>
      <c r="BK127" s="1295" t="s">
        <v>36</v>
      </c>
      <c r="BL127" s="1316" t="s">
        <v>36</v>
      </c>
      <c r="BM127" s="1337" t="s">
        <v>36</v>
      </c>
      <c r="BN127" s="1295" t="s">
        <v>36</v>
      </c>
      <c r="BO127" s="1295" t="s">
        <v>36</v>
      </c>
      <c r="BP127" s="1295" t="s">
        <v>36</v>
      </c>
      <c r="BQ127" s="1316" t="s">
        <v>36</v>
      </c>
      <c r="BR127" s="1337" t="s">
        <v>36</v>
      </c>
      <c r="BS127" s="1295" t="s">
        <v>36</v>
      </c>
      <c r="BT127" s="1295" t="s">
        <v>36</v>
      </c>
      <c r="BU127" s="1295" t="s">
        <v>36</v>
      </c>
      <c r="BV127" s="1295" t="s">
        <v>36</v>
      </c>
      <c r="BW127" s="1295" t="s">
        <v>36</v>
      </c>
      <c r="BX127" s="1295" t="s">
        <v>36</v>
      </c>
      <c r="BY127" s="1356" t="s">
        <v>36</v>
      </c>
      <c r="BZ127" s="1356" t="s">
        <v>36</v>
      </c>
      <c r="CA127" s="1356" t="s">
        <v>36</v>
      </c>
      <c r="CB127" s="1356" t="s">
        <v>36</v>
      </c>
      <c r="CC127" s="1356" t="s">
        <v>36</v>
      </c>
      <c r="CD127" s="2528"/>
      <c r="CE127" s="2528"/>
      <c r="CF127" s="2528"/>
      <c r="CG127" s="2528"/>
      <c r="CH127" s="2528"/>
      <c r="CI127" s="2528"/>
      <c r="CJ127" s="2528"/>
      <c r="CK127" s="2528"/>
      <c r="CL127" s="2528"/>
      <c r="CM127" s="2528"/>
      <c r="CN127" s="2528"/>
      <c r="CO127" s="2528"/>
      <c r="CP127" s="2528"/>
      <c r="CQ127" s="2528"/>
      <c r="CR127" s="2528"/>
      <c r="CS127" s="2528"/>
      <c r="CT127" s="2528"/>
      <c r="CU127" s="2528"/>
      <c r="CV127" s="2528"/>
      <c r="CW127" s="2528"/>
      <c r="CX127" s="2528"/>
      <c r="CY127" s="2528"/>
      <c r="CZ127" s="2528"/>
    </row>
    <row r="128" s="161" customFormat="true" ht="15" customHeight="true" x14ac:dyDescent="0.2">
      <c r="A128" s="2886" t="s">
        <v>188</v>
      </c>
      <c r="B128" s="1180" t="s">
        <v>50</v>
      </c>
      <c r="C128" s="1204" t="s">
        <v>36</v>
      </c>
      <c r="D128" s="1216" t="s">
        <v>36</v>
      </c>
      <c r="E128" s="1216" t="s">
        <v>36</v>
      </c>
      <c r="F128" s="1216" t="s">
        <v>36</v>
      </c>
      <c r="G128" s="1228" t="s">
        <v>36</v>
      </c>
      <c r="H128" s="1240" t="s">
        <v>36</v>
      </c>
      <c r="I128" s="1216" t="s">
        <v>36</v>
      </c>
      <c r="J128" s="1216" t="s">
        <v>36</v>
      </c>
      <c r="K128" s="1216" t="s">
        <v>36</v>
      </c>
      <c r="L128" s="1252" t="s">
        <v>36</v>
      </c>
      <c r="M128" s="1204" t="s">
        <v>36</v>
      </c>
      <c r="N128" s="1216" t="s">
        <v>36</v>
      </c>
      <c r="O128" s="1216" t="s">
        <v>36</v>
      </c>
      <c r="P128" s="1216" t="s">
        <v>36</v>
      </c>
      <c r="Q128" s="1228" t="s">
        <v>36</v>
      </c>
      <c r="R128" s="1240" t="s">
        <v>36</v>
      </c>
      <c r="S128" s="1216" t="s">
        <v>36</v>
      </c>
      <c r="T128" s="1216" t="s">
        <v>36</v>
      </c>
      <c r="U128" s="1216" t="s">
        <v>36</v>
      </c>
      <c r="V128" s="1216" t="s">
        <v>36</v>
      </c>
      <c r="W128" s="1216" t="s">
        <v>36</v>
      </c>
      <c r="X128" s="1216" t="s">
        <v>36</v>
      </c>
      <c r="Y128" s="1216" t="s">
        <v>36</v>
      </c>
      <c r="Z128" s="1216" t="s">
        <v>36</v>
      </c>
      <c r="AA128" s="1216" t="s">
        <v>36</v>
      </c>
      <c r="AB128" s="1216" t="s">
        <v>36</v>
      </c>
      <c r="AC128" s="1252" t="s">
        <v>36</v>
      </c>
      <c r="AD128" s="375"/>
      <c r="AE128" s="375"/>
      <c r="AF128" s="375"/>
      <c r="AG128" s="375"/>
      <c r="AH128" s="375"/>
      <c r="AI128" s="375"/>
      <c r="AJ128" s="375"/>
      <c r="AK128" s="375"/>
      <c r="AL128" s="375"/>
      <c r="AM128" s="375"/>
      <c r="AN128" s="375"/>
      <c r="AO128" s="375"/>
      <c r="AP128" s="375"/>
      <c r="AQ128" s="375"/>
      <c r="AR128" s="375"/>
      <c r="AS128" s="375"/>
      <c r="AT128" s="375"/>
      <c r="AU128" s="375"/>
      <c r="AV128" s="375"/>
      <c r="AW128" s="375"/>
      <c r="AX128" s="375"/>
      <c r="AY128" s="375"/>
      <c r="AZ128" s="834"/>
      <c r="BA128" s="2878" t="s">
        <v>110</v>
      </c>
      <c r="BB128" s="189" t="s">
        <v>50</v>
      </c>
      <c r="BC128" s="1275" t="s">
        <v>36</v>
      </c>
      <c r="BD128" s="1295" t="s">
        <v>36</v>
      </c>
      <c r="BE128" s="1295" t="s">
        <v>36</v>
      </c>
      <c r="BF128" s="1295" t="s">
        <v>36</v>
      </c>
      <c r="BG128" s="1316" t="s">
        <v>36</v>
      </c>
      <c r="BH128" s="1337" t="s">
        <v>36</v>
      </c>
      <c r="BI128" s="1295" t="s">
        <v>36</v>
      </c>
      <c r="BJ128" s="1295" t="s">
        <v>36</v>
      </c>
      <c r="BK128" s="1295" t="s">
        <v>36</v>
      </c>
      <c r="BL128" s="1316" t="s">
        <v>36</v>
      </c>
      <c r="BM128" s="1337" t="s">
        <v>36</v>
      </c>
      <c r="BN128" s="1295" t="s">
        <v>36</v>
      </c>
      <c r="BO128" s="1295" t="s">
        <v>36</v>
      </c>
      <c r="BP128" s="1295" t="s">
        <v>36</v>
      </c>
      <c r="BQ128" s="1316" t="s">
        <v>36</v>
      </c>
      <c r="BR128" s="1337" t="s">
        <v>36</v>
      </c>
      <c r="BS128" s="1295" t="s">
        <v>36</v>
      </c>
      <c r="BT128" s="1295" t="s">
        <v>36</v>
      </c>
      <c r="BU128" s="1295" t="s">
        <v>36</v>
      </c>
      <c r="BV128" s="1295" t="s">
        <v>36</v>
      </c>
      <c r="BW128" s="1295" t="s">
        <v>36</v>
      </c>
      <c r="BX128" s="1295" t="s">
        <v>36</v>
      </c>
      <c r="BY128" s="1356" t="s">
        <v>36</v>
      </c>
      <c r="BZ128" s="1356" t="s">
        <v>36</v>
      </c>
      <c r="CA128" s="1356" t="s">
        <v>36</v>
      </c>
      <c r="CB128" s="1356" t="s">
        <v>36</v>
      </c>
      <c r="CC128" s="1356" t="s">
        <v>36</v>
      </c>
      <c r="CD128" s="2528"/>
      <c r="CE128" s="2528"/>
      <c r="CF128" s="2528"/>
      <c r="CG128" s="2528"/>
      <c r="CH128" s="2528"/>
      <c r="CI128" s="2528"/>
      <c r="CJ128" s="2528"/>
      <c r="CK128" s="2528"/>
      <c r="CL128" s="2528"/>
      <c r="CM128" s="2528"/>
      <c r="CN128" s="2528"/>
      <c r="CO128" s="2528"/>
      <c r="CP128" s="2528"/>
      <c r="CQ128" s="2528"/>
      <c r="CR128" s="2528"/>
      <c r="CS128" s="2528"/>
      <c r="CT128" s="2528"/>
      <c r="CU128" s="2528"/>
      <c r="CV128" s="2528"/>
      <c r="CW128" s="2528"/>
      <c r="CX128" s="2528"/>
      <c r="CY128" s="2528"/>
      <c r="CZ128" s="2528"/>
    </row>
    <row r="129" s="161" customFormat="true" ht="15" customHeight="true" x14ac:dyDescent="0.2">
      <c r="A129" s="2891"/>
      <c r="B129" s="1181" t="s">
        <v>49</v>
      </c>
      <c r="C129" s="1205" t="s">
        <v>36</v>
      </c>
      <c r="D129" s="1217" t="s">
        <v>36</v>
      </c>
      <c r="E129" s="1217" t="s">
        <v>36</v>
      </c>
      <c r="F129" s="1217" t="s">
        <v>36</v>
      </c>
      <c r="G129" s="1229" t="s">
        <v>36</v>
      </c>
      <c r="H129" s="1241" t="s">
        <v>36</v>
      </c>
      <c r="I129" s="1217" t="s">
        <v>36</v>
      </c>
      <c r="J129" s="1217" t="s">
        <v>36</v>
      </c>
      <c r="K129" s="1217" t="s">
        <v>36</v>
      </c>
      <c r="L129" s="1253" t="s">
        <v>36</v>
      </c>
      <c r="M129" s="1205" t="s">
        <v>36</v>
      </c>
      <c r="N129" s="1217" t="s">
        <v>36</v>
      </c>
      <c r="O129" s="1217" t="s">
        <v>36</v>
      </c>
      <c r="P129" s="1217" t="s">
        <v>36</v>
      </c>
      <c r="Q129" s="1229" t="s">
        <v>36</v>
      </c>
      <c r="R129" s="1241" t="s">
        <v>36</v>
      </c>
      <c r="S129" s="1217" t="s">
        <v>36</v>
      </c>
      <c r="T129" s="1217" t="s">
        <v>36</v>
      </c>
      <c r="U129" s="1217" t="s">
        <v>36</v>
      </c>
      <c r="V129" s="1217" t="s">
        <v>36</v>
      </c>
      <c r="W129" s="1217" t="s">
        <v>36</v>
      </c>
      <c r="X129" s="1217" t="s">
        <v>36</v>
      </c>
      <c r="Y129" s="1217" t="s">
        <v>36</v>
      </c>
      <c r="Z129" s="1217" t="s">
        <v>36</v>
      </c>
      <c r="AA129" s="1217" t="s">
        <v>36</v>
      </c>
      <c r="AB129" s="1217" t="s">
        <v>36</v>
      </c>
      <c r="AC129" s="1253" t="s">
        <v>36</v>
      </c>
      <c r="AD129" s="375"/>
      <c r="AE129" s="375"/>
      <c r="AF129" s="375"/>
      <c r="AG129" s="375"/>
      <c r="AH129" s="375"/>
      <c r="AI129" s="375"/>
      <c r="AJ129" s="375"/>
      <c r="AK129" s="375"/>
      <c r="AL129" s="375"/>
      <c r="AM129" s="375"/>
      <c r="AN129" s="375"/>
      <c r="AO129" s="375"/>
      <c r="AP129" s="375"/>
      <c r="AQ129" s="375"/>
      <c r="AR129" s="375"/>
      <c r="AS129" s="375"/>
      <c r="AT129" s="375"/>
      <c r="AU129" s="375"/>
      <c r="AV129" s="375"/>
      <c r="AW129" s="375"/>
      <c r="AX129" s="375"/>
      <c r="AY129" s="375"/>
      <c r="AZ129" s="834"/>
      <c r="BA129" s="2880"/>
      <c r="BB129" s="190" t="s">
        <v>49</v>
      </c>
      <c r="BC129" s="1276" t="s">
        <v>36</v>
      </c>
      <c r="BD129" s="1296" t="s">
        <v>36</v>
      </c>
      <c r="BE129" s="1296" t="s">
        <v>36</v>
      </c>
      <c r="BF129" s="1296" t="s">
        <v>36</v>
      </c>
      <c r="BG129" s="1317" t="s">
        <v>36</v>
      </c>
      <c r="BH129" s="1338" t="s">
        <v>36</v>
      </c>
      <c r="BI129" s="1296" t="s">
        <v>36</v>
      </c>
      <c r="BJ129" s="1296" t="s">
        <v>36</v>
      </c>
      <c r="BK129" s="1296" t="s">
        <v>36</v>
      </c>
      <c r="BL129" s="1317" t="s">
        <v>36</v>
      </c>
      <c r="BM129" s="1338" t="s">
        <v>36</v>
      </c>
      <c r="BN129" s="1296" t="s">
        <v>36</v>
      </c>
      <c r="BO129" s="1296" t="s">
        <v>36</v>
      </c>
      <c r="BP129" s="1296" t="s">
        <v>36</v>
      </c>
      <c r="BQ129" s="1317" t="s">
        <v>36</v>
      </c>
      <c r="BR129" s="1338" t="s">
        <v>36</v>
      </c>
      <c r="BS129" s="1296" t="s">
        <v>36</v>
      </c>
      <c r="BT129" s="1296" t="s">
        <v>36</v>
      </c>
      <c r="BU129" s="1296" t="s">
        <v>36</v>
      </c>
      <c r="BV129" s="1296" t="s">
        <v>36</v>
      </c>
      <c r="BW129" s="1296" t="s">
        <v>36</v>
      </c>
      <c r="BX129" s="1296" t="s">
        <v>36</v>
      </c>
      <c r="BY129" s="1357" t="s">
        <v>36</v>
      </c>
      <c r="BZ129" s="1357" t="s">
        <v>36</v>
      </c>
      <c r="CA129" s="1357" t="s">
        <v>36</v>
      </c>
      <c r="CB129" s="1357" t="s">
        <v>36</v>
      </c>
      <c r="CC129" s="1357" t="s">
        <v>36</v>
      </c>
      <c r="CD129" s="2529"/>
      <c r="CE129" s="2529"/>
      <c r="CF129" s="2529"/>
      <c r="CG129" s="2529"/>
      <c r="CH129" s="2529"/>
      <c r="CI129" s="2529"/>
      <c r="CJ129" s="2529"/>
      <c r="CK129" s="2529"/>
      <c r="CL129" s="2529"/>
      <c r="CM129" s="2529"/>
      <c r="CN129" s="2529"/>
      <c r="CO129" s="2529"/>
      <c r="CP129" s="2529"/>
      <c r="CQ129" s="2529"/>
      <c r="CR129" s="2529"/>
      <c r="CS129" s="2529"/>
      <c r="CT129" s="2529"/>
      <c r="CU129" s="2529"/>
      <c r="CV129" s="2529"/>
      <c r="CW129" s="2529"/>
      <c r="CX129" s="2529"/>
      <c r="CY129" s="2529"/>
      <c r="CZ129" s="2529"/>
    </row>
    <row r="130" s="157" customFormat="true" ht="15" hidden="true" customHeight="true" x14ac:dyDescent="0.2">
      <c r="A130" s="2893" t="s">
        <v>48</v>
      </c>
      <c r="B130" s="290" t="s">
        <v>43</v>
      </c>
      <c r="C130" s="296"/>
      <c r="D130" s="297"/>
      <c r="E130" s="297"/>
      <c r="F130" s="297"/>
      <c r="G130" s="298"/>
      <c r="H130" s="299"/>
      <c r="I130" s="297"/>
      <c r="J130" s="297"/>
      <c r="K130" s="297"/>
      <c r="L130" s="300"/>
      <c r="M130" s="296"/>
      <c r="N130" s="297"/>
      <c r="O130" s="297"/>
      <c r="P130" s="297"/>
      <c r="Q130" s="298"/>
      <c r="R130" s="299"/>
      <c r="S130" s="297"/>
      <c r="T130" s="297"/>
      <c r="U130" s="297"/>
      <c r="V130" s="297"/>
      <c r="W130" s="297"/>
      <c r="X130" s="297"/>
      <c r="Y130" s="297"/>
      <c r="Z130" s="297"/>
      <c r="AA130" s="297"/>
      <c r="AB130" s="300"/>
      <c r="AC130" s="300"/>
      <c r="AD130" s="784"/>
      <c r="AE130" s="784"/>
      <c r="AF130" s="784"/>
      <c r="AG130" s="784"/>
      <c r="AH130" s="784"/>
      <c r="AI130" s="784"/>
      <c r="AJ130" s="784"/>
      <c r="AK130" s="784"/>
      <c r="AL130" s="784"/>
      <c r="AM130" s="784"/>
      <c r="AN130" s="784"/>
      <c r="AO130" s="784"/>
      <c r="AP130" s="784"/>
      <c r="AQ130" s="784"/>
      <c r="AR130" s="784"/>
      <c r="AS130" s="784"/>
      <c r="AT130" s="784"/>
      <c r="AU130" s="784"/>
      <c r="AV130" s="784"/>
      <c r="AW130" s="784"/>
      <c r="AX130" s="784"/>
      <c r="AY130" s="784"/>
      <c r="AZ130" s="251"/>
      <c r="BB130" s="159"/>
      <c r="BZ130" s="251"/>
      <c r="CA130" s="251"/>
      <c r="CB130" s="251"/>
      <c r="CC130" s="251"/>
      <c r="CD130" s="251"/>
      <c r="CE130" s="251"/>
      <c r="CF130" s="251"/>
      <c r="CG130" s="251"/>
      <c r="CH130" s="251"/>
      <c r="CI130" s="251"/>
      <c r="CJ130" s="251"/>
      <c r="CK130" s="251"/>
      <c r="CL130" s="251"/>
      <c r="CM130" s="251"/>
      <c r="CN130" s="251"/>
      <c r="CO130" s="251"/>
      <c r="CP130" s="251"/>
      <c r="CQ130" s="251"/>
      <c r="CR130" s="251"/>
      <c r="CS130" s="251"/>
      <c r="CT130" s="251"/>
      <c r="CU130" s="251"/>
      <c r="CV130" s="251"/>
      <c r="CW130" s="251"/>
      <c r="CX130" s="251"/>
      <c r="CY130" s="251"/>
      <c r="CZ130" s="251"/>
    </row>
    <row r="131" s="157" customFormat="true" ht="15" hidden="true" customHeight="true" x14ac:dyDescent="0.2">
      <c r="A131" s="2894"/>
      <c r="B131" s="282" t="s">
        <v>47</v>
      </c>
      <c r="C131" s="301"/>
      <c r="D131" s="302"/>
      <c r="E131" s="302"/>
      <c r="F131" s="302"/>
      <c r="G131" s="303"/>
      <c r="H131" s="304"/>
      <c r="I131" s="302"/>
      <c r="J131" s="302"/>
      <c r="K131" s="302"/>
      <c r="L131" s="305"/>
      <c r="M131" s="301"/>
      <c r="N131" s="302"/>
      <c r="O131" s="302"/>
      <c r="P131" s="302"/>
      <c r="Q131" s="303"/>
      <c r="R131" s="304"/>
      <c r="S131" s="302"/>
      <c r="T131" s="302"/>
      <c r="U131" s="302"/>
      <c r="V131" s="302"/>
      <c r="W131" s="302"/>
      <c r="X131" s="302"/>
      <c r="Y131" s="302"/>
      <c r="Z131" s="302"/>
      <c r="AA131" s="302"/>
      <c r="AB131" s="305"/>
      <c r="AC131" s="305"/>
      <c r="AD131" s="784"/>
      <c r="AE131" s="784"/>
      <c r="AF131" s="784"/>
      <c r="AG131" s="784"/>
      <c r="AH131" s="784"/>
      <c r="AI131" s="784"/>
      <c r="AJ131" s="784"/>
      <c r="AK131" s="784"/>
      <c r="AL131" s="784"/>
      <c r="AM131" s="784"/>
      <c r="AN131" s="784"/>
      <c r="AO131" s="784"/>
      <c r="AP131" s="784"/>
      <c r="AQ131" s="784"/>
      <c r="AR131" s="784"/>
      <c r="AS131" s="784"/>
      <c r="AT131" s="784"/>
      <c r="AU131" s="784"/>
      <c r="AV131" s="784"/>
      <c r="AW131" s="784"/>
      <c r="AX131" s="784"/>
      <c r="AY131" s="784"/>
      <c r="AZ131" s="251"/>
      <c r="BB131" s="159"/>
      <c r="BZ131" s="251"/>
      <c r="CA131" s="251"/>
      <c r="CB131" s="251"/>
      <c r="CC131" s="251"/>
      <c r="CD131" s="251"/>
      <c r="CE131" s="251"/>
      <c r="CF131" s="251"/>
      <c r="CG131" s="251"/>
      <c r="CH131" s="251"/>
      <c r="CI131" s="251"/>
      <c r="CJ131" s="251"/>
      <c r="CK131" s="251"/>
      <c r="CL131" s="251"/>
      <c r="CM131" s="251"/>
      <c r="CN131" s="251"/>
      <c r="CO131" s="251"/>
      <c r="CP131" s="251"/>
      <c r="CQ131" s="251"/>
      <c r="CR131" s="251"/>
      <c r="CS131" s="251"/>
      <c r="CT131" s="251"/>
      <c r="CU131" s="251"/>
      <c r="CV131" s="251"/>
      <c r="CW131" s="251"/>
      <c r="CX131" s="251"/>
      <c r="CY131" s="251"/>
      <c r="CZ131" s="251"/>
    </row>
    <row r="132" s="157" customFormat="true" ht="15" hidden="true" customHeight="true" x14ac:dyDescent="0.2">
      <c r="A132" s="2895"/>
      <c r="B132" s="283" t="s">
        <v>47</v>
      </c>
      <c r="C132" s="306"/>
      <c r="D132" s="307"/>
      <c r="E132" s="307"/>
      <c r="F132" s="307"/>
      <c r="G132" s="308"/>
      <c r="H132" s="309"/>
      <c r="I132" s="307"/>
      <c r="J132" s="307"/>
      <c r="K132" s="307"/>
      <c r="L132" s="310"/>
      <c r="M132" s="306"/>
      <c r="N132" s="307"/>
      <c r="O132" s="307"/>
      <c r="P132" s="307"/>
      <c r="Q132" s="308"/>
      <c r="R132" s="2450"/>
      <c r="S132" s="2451"/>
      <c r="T132" s="2451"/>
      <c r="U132" s="2451"/>
      <c r="V132" s="2451"/>
      <c r="W132" s="2451"/>
      <c r="X132" s="2451"/>
      <c r="Y132" s="2451"/>
      <c r="Z132" s="2451"/>
      <c r="AA132" s="2451"/>
      <c r="AB132" s="2452"/>
      <c r="AC132" s="2452"/>
      <c r="AD132" s="784"/>
      <c r="AE132" s="784"/>
      <c r="AF132" s="784"/>
      <c r="AG132" s="784"/>
      <c r="AH132" s="784"/>
      <c r="AI132" s="784"/>
      <c r="AJ132" s="784"/>
      <c r="AK132" s="784"/>
      <c r="AL132" s="784"/>
      <c r="AM132" s="784"/>
      <c r="AN132" s="784"/>
      <c r="AO132" s="784"/>
      <c r="AP132" s="784"/>
      <c r="AQ132" s="784"/>
      <c r="AR132" s="784"/>
      <c r="AS132" s="784"/>
      <c r="AT132" s="784"/>
      <c r="AU132" s="784"/>
      <c r="AV132" s="784"/>
      <c r="AW132" s="784"/>
      <c r="AX132" s="784"/>
      <c r="AY132" s="784"/>
      <c r="AZ132" s="251"/>
      <c r="BB132" s="159"/>
      <c r="BZ132" s="251"/>
      <c r="CA132" s="251"/>
      <c r="CB132" s="251"/>
      <c r="CC132" s="251"/>
      <c r="CD132" s="251"/>
      <c r="CE132" s="251"/>
      <c r="CF132" s="251"/>
      <c r="CG132" s="251"/>
      <c r="CH132" s="251"/>
      <c r="CI132" s="251"/>
      <c r="CJ132" s="251"/>
      <c r="CK132" s="251"/>
      <c r="CL132" s="251"/>
      <c r="CM132" s="251"/>
      <c r="CN132" s="251"/>
      <c r="CO132" s="251"/>
      <c r="CP132" s="251"/>
      <c r="CQ132" s="251"/>
      <c r="CR132" s="251"/>
      <c r="CS132" s="251"/>
      <c r="CT132" s="251"/>
      <c r="CU132" s="251"/>
      <c r="CV132" s="251"/>
      <c r="CW132" s="251"/>
      <c r="CX132" s="251"/>
      <c r="CY132" s="251"/>
      <c r="CZ132" s="251"/>
    </row>
    <row r="133" s="161" customFormat="true" ht="15" customHeight="true" x14ac:dyDescent="0.2">
      <c r="A133" s="156"/>
      <c r="B133" s="221"/>
      <c r="C133" s="2900" t="s">
        <v>116</v>
      </c>
      <c r="D133" s="2901"/>
      <c r="E133" s="2901"/>
      <c r="F133" s="2901"/>
      <c r="G133" s="2902"/>
      <c r="H133" s="2899" t="s">
        <v>39</v>
      </c>
      <c r="I133" s="2888"/>
      <c r="J133" s="2888"/>
      <c r="K133" s="2888"/>
      <c r="L133" s="2890"/>
      <c r="M133" s="2887" t="s">
        <v>38</v>
      </c>
      <c r="N133" s="2888"/>
      <c r="O133" s="2888"/>
      <c r="P133" s="2888"/>
      <c r="Q133" s="2890"/>
      <c r="R133" s="2447" t="s">
        <v>144</v>
      </c>
      <c r="S133" s="2486"/>
      <c r="T133" s="2486"/>
      <c r="U133" s="2486"/>
      <c r="V133" s="2486"/>
      <c r="W133" s="2486"/>
      <c r="X133" s="2486"/>
      <c r="Y133" s="2486"/>
      <c r="Z133" s="2486"/>
      <c r="AA133" s="2486"/>
      <c r="AB133" s="2486"/>
      <c r="AC133" s="2487"/>
      <c r="AD133" s="375"/>
      <c r="AE133" s="375"/>
      <c r="AF133" s="375"/>
      <c r="AG133" s="375"/>
      <c r="AH133" s="375"/>
      <c r="AI133" s="375"/>
      <c r="AJ133" s="375"/>
      <c r="AK133" s="375"/>
      <c r="AL133" s="375"/>
      <c r="AM133" s="375"/>
      <c r="AN133" s="375"/>
      <c r="AO133" s="375"/>
      <c r="AP133" s="375"/>
      <c r="AQ133" s="375"/>
      <c r="AR133" s="375"/>
      <c r="AS133" s="375"/>
      <c r="AT133" s="375"/>
      <c r="AU133" s="375"/>
      <c r="AV133" s="375"/>
      <c r="AW133" s="375"/>
      <c r="AX133" s="375"/>
      <c r="AY133" s="375"/>
      <c r="AZ133" s="834"/>
      <c r="BA133" s="252" t="s">
        <v>132</v>
      </c>
      <c r="BB133" s="142" t="s">
        <v>100</v>
      </c>
      <c r="BC133" s="2882" t="s">
        <v>116</v>
      </c>
      <c r="BD133" s="2883"/>
      <c r="BE133" s="2883"/>
      <c r="BF133" s="2883"/>
      <c r="BG133" s="2884"/>
      <c r="BH133" s="2882" t="s">
        <v>39</v>
      </c>
      <c r="BI133" s="2883"/>
      <c r="BJ133" s="2883"/>
      <c r="BK133" s="2883"/>
      <c r="BL133" s="2884"/>
      <c r="BM133" s="2882" t="s">
        <v>38</v>
      </c>
      <c r="BN133" s="2883"/>
      <c r="BO133" s="2883"/>
      <c r="BP133" s="2883"/>
      <c r="BQ133" s="2885"/>
      <c r="BR133" s="2466" t="s">
        <v>144</v>
      </c>
      <c r="BS133" s="2467"/>
      <c r="BT133" s="2467"/>
      <c r="BU133" s="2467"/>
      <c r="BV133" s="2467"/>
      <c r="BW133" s="2467"/>
      <c r="BX133" s="2467"/>
      <c r="BY133" s="2468"/>
      <c r="BZ133" s="378"/>
      <c r="CA133" s="378"/>
      <c r="CB133" s="378"/>
      <c r="CC133" s="378"/>
      <c r="CD133" s="250"/>
      <c r="CE133" s="250"/>
      <c r="CF133" s="250"/>
      <c r="CG133" s="250"/>
      <c r="CH133" s="250"/>
      <c r="CI133" s="250"/>
      <c r="CJ133" s="250"/>
      <c r="CK133" s="250"/>
      <c r="CL133" s="250"/>
      <c r="CM133" s="250"/>
      <c r="CN133" s="250"/>
      <c r="CO133" s="250"/>
      <c r="CP133" s="250"/>
      <c r="CQ133" s="250"/>
      <c r="CR133" s="250"/>
      <c r="CS133" s="250"/>
      <c r="CT133" s="250"/>
      <c r="CU133" s="250"/>
      <c r="CV133" s="250"/>
      <c r="CW133" s="250"/>
      <c r="CX133" s="250"/>
      <c r="CY133" s="250"/>
      <c r="CZ133" s="250"/>
    </row>
    <row r="134" s="161" customFormat="true" ht="24" x14ac:dyDescent="0.2">
      <c r="A134" s="222" t="s">
        <v>70</v>
      </c>
      <c r="B134" s="288"/>
      <c r="C134" s="341" t="s">
        <v>0</v>
      </c>
      <c r="D134" s="342" t="s">
        <v>1</v>
      </c>
      <c r="E134" s="342" t="s">
        <v>2</v>
      </c>
      <c r="F134" s="342" t="s">
        <v>3</v>
      </c>
      <c r="G134" s="343" t="s">
        <v>4</v>
      </c>
      <c r="H134" s="937" t="s">
        <v>0</v>
      </c>
      <c r="I134" s="885" t="s">
        <v>1</v>
      </c>
      <c r="J134" s="885" t="s">
        <v>2</v>
      </c>
      <c r="K134" s="885" t="s">
        <v>3</v>
      </c>
      <c r="L134" s="886" t="s">
        <v>4</v>
      </c>
      <c r="M134" s="924" t="s">
        <v>0</v>
      </c>
      <c r="N134" s="885" t="s">
        <v>1</v>
      </c>
      <c r="O134" s="885" t="s">
        <v>2</v>
      </c>
      <c r="P134" s="885" t="s">
        <v>3</v>
      </c>
      <c r="Q134" s="955" t="s">
        <v>4</v>
      </c>
      <c r="R134" s="937" t="s">
        <v>158</v>
      </c>
      <c r="S134" s="885" t="s">
        <v>159</v>
      </c>
      <c r="T134" s="885" t="s">
        <v>160</v>
      </c>
      <c r="U134" s="885" t="s">
        <v>161</v>
      </c>
      <c r="V134" s="885" t="s">
        <v>162</v>
      </c>
      <c r="W134" s="885" t="s">
        <v>163</v>
      </c>
      <c r="X134" s="885" t="s">
        <v>164</v>
      </c>
      <c r="Y134" s="885" t="s">
        <v>165</v>
      </c>
      <c r="Z134" s="885" t="s">
        <v>166</v>
      </c>
      <c r="AA134" s="885" t="s">
        <v>167</v>
      </c>
      <c r="AB134" s="885" t="s">
        <v>168</v>
      </c>
      <c r="AC134" s="887" t="s">
        <v>169</v>
      </c>
      <c r="AD134" s="375"/>
      <c r="AE134" s="375"/>
      <c r="AF134" s="375"/>
      <c r="AG134" s="375"/>
      <c r="AH134" s="375"/>
      <c r="AI134" s="375"/>
      <c r="AJ134" s="375"/>
      <c r="AK134" s="375"/>
      <c r="AL134" s="375"/>
      <c r="AM134" s="375"/>
      <c r="AN134" s="375"/>
      <c r="AO134" s="375"/>
      <c r="AP134" s="375"/>
      <c r="AQ134" s="375"/>
      <c r="AR134" s="375"/>
      <c r="AS134" s="375"/>
      <c r="AT134" s="375"/>
      <c r="AU134" s="375"/>
      <c r="AV134" s="375"/>
      <c r="AW134" s="375"/>
      <c r="AX134" s="375"/>
      <c r="AY134" s="375"/>
      <c r="AZ134" s="834"/>
      <c r="BA134" s="233" t="s">
        <v>118</v>
      </c>
      <c r="BB134" s="232"/>
      <c r="BC134" s="408" t="s">
        <v>0</v>
      </c>
      <c r="BD134" s="207" t="s">
        <v>1</v>
      </c>
      <c r="BE134" s="207" t="s">
        <v>2</v>
      </c>
      <c r="BF134" s="207" t="s">
        <v>3</v>
      </c>
      <c r="BG134" s="409" t="s">
        <v>4</v>
      </c>
      <c r="BH134" s="421" t="s">
        <v>0</v>
      </c>
      <c r="BI134" s="207" t="s">
        <v>1</v>
      </c>
      <c r="BJ134" s="207" t="s">
        <v>2</v>
      </c>
      <c r="BK134" s="207" t="s">
        <v>3</v>
      </c>
      <c r="BL134" s="409" t="s">
        <v>4</v>
      </c>
      <c r="BM134" s="421" t="s">
        <v>0</v>
      </c>
      <c r="BN134" s="207" t="s">
        <v>1</v>
      </c>
      <c r="BO134" s="207" t="s">
        <v>2</v>
      </c>
      <c r="BP134" s="207" t="s">
        <v>3</v>
      </c>
      <c r="BQ134" s="409" t="s">
        <v>4</v>
      </c>
      <c r="BR134" s="421" t="s">
        <v>158</v>
      </c>
      <c r="BS134" s="207" t="s">
        <v>159</v>
      </c>
      <c r="BT134" s="207" t="s">
        <v>160</v>
      </c>
      <c r="BU134" s="207" t="s">
        <v>161</v>
      </c>
      <c r="BV134" s="207" t="s">
        <v>162</v>
      </c>
      <c r="BW134" s="207" t="s">
        <v>163</v>
      </c>
      <c r="BX134" s="207" t="s">
        <v>164</v>
      </c>
      <c r="BY134" s="208" t="s">
        <v>165</v>
      </c>
      <c r="BZ134" s="208" t="s">
        <v>166</v>
      </c>
      <c r="CA134" s="208" t="s">
        <v>167</v>
      </c>
      <c r="CB134" s="208" t="s">
        <v>168</v>
      </c>
      <c r="CC134" s="208" t="s">
        <v>169</v>
      </c>
      <c r="CD134" s="2530"/>
      <c r="CE134" s="2530"/>
      <c r="CF134" s="2530"/>
      <c r="CG134" s="2530"/>
      <c r="CH134" s="2530"/>
      <c r="CI134" s="2530"/>
      <c r="CJ134" s="2530"/>
      <c r="CK134" s="2530"/>
      <c r="CL134" s="2530"/>
      <c r="CM134" s="2530"/>
      <c r="CN134" s="2530"/>
      <c r="CO134" s="2530"/>
      <c r="CP134" s="2530"/>
      <c r="CQ134" s="2530"/>
      <c r="CR134" s="2530"/>
      <c r="CS134" s="2530"/>
      <c r="CT134" s="2530"/>
      <c r="CU134" s="2530"/>
      <c r="CV134" s="2530"/>
      <c r="CW134" s="2530"/>
      <c r="CX134" s="2530"/>
      <c r="CY134" s="2530"/>
      <c r="CZ134" s="2530"/>
    </row>
    <row r="135" s="161" customFormat="true" ht="15" customHeight="true" x14ac:dyDescent="0.2">
      <c r="A135" s="2892" t="s">
        <v>46</v>
      </c>
      <c r="B135" s="1182" t="s">
        <v>45</v>
      </c>
      <c r="C135" s="1206" t="s">
        <v>36</v>
      </c>
      <c r="D135" s="1218" t="s">
        <v>36</v>
      </c>
      <c r="E135" s="1218" t="s">
        <v>36</v>
      </c>
      <c r="F135" s="1218" t="s">
        <v>36</v>
      </c>
      <c r="G135" s="1230" t="s">
        <v>36</v>
      </c>
      <c r="H135" s="1242" t="s">
        <v>36</v>
      </c>
      <c r="I135" s="1218" t="s">
        <v>36</v>
      </c>
      <c r="J135" s="1218" t="s">
        <v>36</v>
      </c>
      <c r="K135" s="1218" t="s">
        <v>36</v>
      </c>
      <c r="L135" s="1254" t="s">
        <v>36</v>
      </c>
      <c r="M135" s="1206" t="s">
        <v>36</v>
      </c>
      <c r="N135" s="1218" t="s">
        <v>36</v>
      </c>
      <c r="O135" s="1218" t="s">
        <v>36</v>
      </c>
      <c r="P135" s="1218" t="s">
        <v>36</v>
      </c>
      <c r="Q135" s="1230" t="s">
        <v>36</v>
      </c>
      <c r="R135" s="1242" t="s">
        <v>36</v>
      </c>
      <c r="S135" s="1218" t="s">
        <v>36</v>
      </c>
      <c r="T135" s="1218" t="s">
        <v>36</v>
      </c>
      <c r="U135" s="1218" t="s">
        <v>36</v>
      </c>
      <c r="V135" s="1218" t="s">
        <v>36</v>
      </c>
      <c r="W135" s="1218" t="s">
        <v>36</v>
      </c>
      <c r="X135" s="1218" t="s">
        <v>36</v>
      </c>
      <c r="Y135" s="1218" t="s">
        <v>36</v>
      </c>
      <c r="Z135" s="1218" t="s">
        <v>36</v>
      </c>
      <c r="AA135" s="1218" t="s">
        <v>36</v>
      </c>
      <c r="AB135" s="1218" t="s">
        <v>36</v>
      </c>
      <c r="AC135" s="1254" t="s">
        <v>36</v>
      </c>
      <c r="AD135" s="375"/>
      <c r="AE135" s="375"/>
      <c r="AF135" s="375"/>
      <c r="AG135" s="375"/>
      <c r="AH135" s="375"/>
      <c r="AI135" s="375"/>
      <c r="AJ135" s="375"/>
      <c r="AK135" s="375"/>
      <c r="AL135" s="375"/>
      <c r="AM135" s="375"/>
      <c r="AN135" s="375"/>
      <c r="AO135" s="375"/>
      <c r="AP135" s="375"/>
      <c r="AQ135" s="375"/>
      <c r="AR135" s="375"/>
      <c r="AS135" s="375"/>
      <c r="AT135" s="375"/>
      <c r="AU135" s="375"/>
      <c r="AV135" s="375"/>
      <c r="AW135" s="375"/>
      <c r="AX135" s="375"/>
      <c r="AY135" s="375"/>
      <c r="AZ135" s="834"/>
      <c r="BA135" s="2881" t="s">
        <v>46</v>
      </c>
      <c r="BB135" s="191" t="s">
        <v>45</v>
      </c>
      <c r="BC135" s="1277" t="s">
        <v>36</v>
      </c>
      <c r="BD135" s="1297" t="s">
        <v>36</v>
      </c>
      <c r="BE135" s="1297" t="s">
        <v>36</v>
      </c>
      <c r="BF135" s="1297" t="s">
        <v>36</v>
      </c>
      <c r="BG135" s="1318" t="s">
        <v>36</v>
      </c>
      <c r="BH135" s="1339" t="s">
        <v>36</v>
      </c>
      <c r="BI135" s="1297" t="s">
        <v>36</v>
      </c>
      <c r="BJ135" s="1297" t="s">
        <v>36</v>
      </c>
      <c r="BK135" s="1297" t="s">
        <v>36</v>
      </c>
      <c r="BL135" s="1318" t="s">
        <v>36</v>
      </c>
      <c r="BM135" s="1339" t="s">
        <v>36</v>
      </c>
      <c r="BN135" s="1297" t="s">
        <v>36</v>
      </c>
      <c r="BO135" s="1297" t="s">
        <v>36</v>
      </c>
      <c r="BP135" s="1297" t="s">
        <v>36</v>
      </c>
      <c r="BQ135" s="1318" t="s">
        <v>36</v>
      </c>
      <c r="BR135" s="1339" t="s">
        <v>36</v>
      </c>
      <c r="BS135" s="1297" t="s">
        <v>36</v>
      </c>
      <c r="BT135" s="1297" t="s">
        <v>36</v>
      </c>
      <c r="BU135" s="1297" t="s">
        <v>36</v>
      </c>
      <c r="BV135" s="1297" t="s">
        <v>36</v>
      </c>
      <c r="BW135" s="1297" t="s">
        <v>36</v>
      </c>
      <c r="BX135" s="1297" t="s">
        <v>36</v>
      </c>
      <c r="BY135" s="1358" t="s">
        <v>36</v>
      </c>
      <c r="BZ135" s="1358" t="s">
        <v>36</v>
      </c>
      <c r="CA135" s="1358" t="s">
        <v>36</v>
      </c>
      <c r="CB135" s="1358" t="s">
        <v>36</v>
      </c>
      <c r="CC135" s="1358" t="s">
        <v>36</v>
      </c>
      <c r="CD135" s="2531"/>
      <c r="CE135" s="2531"/>
      <c r="CF135" s="2531"/>
      <c r="CG135" s="2531"/>
      <c r="CH135" s="2531"/>
      <c r="CI135" s="2531"/>
      <c r="CJ135" s="2531"/>
      <c r="CK135" s="2531"/>
      <c r="CL135" s="2531"/>
      <c r="CM135" s="2531"/>
      <c r="CN135" s="2531"/>
      <c r="CO135" s="2531"/>
      <c r="CP135" s="2531"/>
      <c r="CQ135" s="2531"/>
      <c r="CR135" s="2531"/>
      <c r="CS135" s="2531"/>
      <c r="CT135" s="2531"/>
      <c r="CU135" s="2531"/>
      <c r="CV135" s="2531"/>
      <c r="CW135" s="2531"/>
      <c r="CX135" s="2531"/>
      <c r="CY135" s="2531"/>
      <c r="CZ135" s="2531"/>
    </row>
    <row r="136" s="161" customFormat="true" ht="15" customHeight="true" x14ac:dyDescent="0.2">
      <c r="A136" s="2886"/>
      <c r="B136" s="1183" t="s">
        <v>44</v>
      </c>
      <c r="C136" s="1207" t="s">
        <v>36</v>
      </c>
      <c r="D136" s="1219" t="s">
        <v>36</v>
      </c>
      <c r="E136" s="1219" t="s">
        <v>36</v>
      </c>
      <c r="F136" s="1219" t="s">
        <v>36</v>
      </c>
      <c r="G136" s="1231" t="s">
        <v>36</v>
      </c>
      <c r="H136" s="1243" t="s">
        <v>36</v>
      </c>
      <c r="I136" s="1219" t="s">
        <v>36</v>
      </c>
      <c r="J136" s="1219" t="s">
        <v>36</v>
      </c>
      <c r="K136" s="1219" t="s">
        <v>36</v>
      </c>
      <c r="L136" s="1255" t="s">
        <v>36</v>
      </c>
      <c r="M136" s="1207" t="s">
        <v>36</v>
      </c>
      <c r="N136" s="1219" t="s">
        <v>36</v>
      </c>
      <c r="O136" s="1219" t="s">
        <v>36</v>
      </c>
      <c r="P136" s="1219" t="s">
        <v>36</v>
      </c>
      <c r="Q136" s="1231" t="s">
        <v>36</v>
      </c>
      <c r="R136" s="1243" t="s">
        <v>36</v>
      </c>
      <c r="S136" s="1219" t="s">
        <v>36</v>
      </c>
      <c r="T136" s="1219" t="s">
        <v>36</v>
      </c>
      <c r="U136" s="1219" t="s">
        <v>36</v>
      </c>
      <c r="V136" s="1219" t="s">
        <v>36</v>
      </c>
      <c r="W136" s="1219" t="s">
        <v>36</v>
      </c>
      <c r="X136" s="1219" t="s">
        <v>36</v>
      </c>
      <c r="Y136" s="1219" t="s">
        <v>36</v>
      </c>
      <c r="Z136" s="1219" t="s">
        <v>36</v>
      </c>
      <c r="AA136" s="1219" t="s">
        <v>36</v>
      </c>
      <c r="AB136" s="1219" t="s">
        <v>36</v>
      </c>
      <c r="AC136" s="1255" t="s">
        <v>36</v>
      </c>
      <c r="AD136" s="375"/>
      <c r="AE136" s="375"/>
      <c r="AF136" s="375"/>
      <c r="AG136" s="375"/>
      <c r="AH136" s="375"/>
      <c r="AI136" s="375"/>
      <c r="AJ136" s="375"/>
      <c r="AK136" s="375"/>
      <c r="AL136" s="375"/>
      <c r="AM136" s="375"/>
      <c r="AN136" s="375"/>
      <c r="AO136" s="375"/>
      <c r="AP136" s="375"/>
      <c r="AQ136" s="375"/>
      <c r="AR136" s="375"/>
      <c r="AS136" s="375"/>
      <c r="AT136" s="375"/>
      <c r="AU136" s="375"/>
      <c r="AV136" s="375"/>
      <c r="AW136" s="375"/>
      <c r="AX136" s="375"/>
      <c r="AY136" s="375"/>
      <c r="AZ136" s="834"/>
      <c r="BA136" s="2878"/>
      <c r="BB136" s="192" t="s">
        <v>44</v>
      </c>
      <c r="BC136" s="1278" t="s">
        <v>36</v>
      </c>
      <c r="BD136" s="1298" t="s">
        <v>36</v>
      </c>
      <c r="BE136" s="1298" t="s">
        <v>36</v>
      </c>
      <c r="BF136" s="1298" t="s">
        <v>36</v>
      </c>
      <c r="BG136" s="1319" t="s">
        <v>36</v>
      </c>
      <c r="BH136" s="1340" t="s">
        <v>36</v>
      </c>
      <c r="BI136" s="1298" t="s">
        <v>36</v>
      </c>
      <c r="BJ136" s="1298" t="s">
        <v>36</v>
      </c>
      <c r="BK136" s="1298" t="s">
        <v>36</v>
      </c>
      <c r="BL136" s="1319" t="s">
        <v>36</v>
      </c>
      <c r="BM136" s="1340" t="s">
        <v>36</v>
      </c>
      <c r="BN136" s="1298" t="s">
        <v>36</v>
      </c>
      <c r="BO136" s="1298" t="s">
        <v>36</v>
      </c>
      <c r="BP136" s="1298" t="s">
        <v>36</v>
      </c>
      <c r="BQ136" s="1319" t="s">
        <v>36</v>
      </c>
      <c r="BR136" s="1340" t="s">
        <v>36</v>
      </c>
      <c r="BS136" s="1298" t="s">
        <v>36</v>
      </c>
      <c r="BT136" s="1298" t="s">
        <v>36</v>
      </c>
      <c r="BU136" s="1298" t="s">
        <v>36</v>
      </c>
      <c r="BV136" s="1298" t="s">
        <v>36</v>
      </c>
      <c r="BW136" s="1298" t="s">
        <v>36</v>
      </c>
      <c r="BX136" s="1298" t="s">
        <v>36</v>
      </c>
      <c r="BY136" s="1359" t="s">
        <v>36</v>
      </c>
      <c r="BZ136" s="1359" t="s">
        <v>36</v>
      </c>
      <c r="CA136" s="1359" t="s">
        <v>36</v>
      </c>
      <c r="CB136" s="1359" t="s">
        <v>36</v>
      </c>
      <c r="CC136" s="1359" t="s">
        <v>36</v>
      </c>
      <c r="CD136" s="2532"/>
      <c r="CE136" s="2532"/>
      <c r="CF136" s="2532"/>
      <c r="CG136" s="2532"/>
      <c r="CH136" s="2532"/>
      <c r="CI136" s="2532"/>
      <c r="CJ136" s="2532"/>
      <c r="CK136" s="2532"/>
      <c r="CL136" s="2532"/>
      <c r="CM136" s="2532"/>
      <c r="CN136" s="2532"/>
      <c r="CO136" s="2532"/>
      <c r="CP136" s="2532"/>
      <c r="CQ136" s="2532"/>
      <c r="CR136" s="2532"/>
      <c r="CS136" s="2532"/>
      <c r="CT136" s="2532"/>
      <c r="CU136" s="2532"/>
      <c r="CV136" s="2532"/>
      <c r="CW136" s="2532"/>
      <c r="CX136" s="2532"/>
      <c r="CY136" s="2532"/>
      <c r="CZ136" s="2532"/>
    </row>
    <row r="137" s="161" customFormat="true" ht="15" customHeight="true" x14ac:dyDescent="0.2">
      <c r="A137" s="2886"/>
      <c r="B137" s="1183" t="s">
        <v>43</v>
      </c>
      <c r="C137" s="1207" t="s">
        <v>36</v>
      </c>
      <c r="D137" s="1219" t="s">
        <v>36</v>
      </c>
      <c r="E137" s="1219" t="s">
        <v>36</v>
      </c>
      <c r="F137" s="1219" t="s">
        <v>36</v>
      </c>
      <c r="G137" s="1231" t="s">
        <v>36</v>
      </c>
      <c r="H137" s="1243" t="s">
        <v>36</v>
      </c>
      <c r="I137" s="1219" t="s">
        <v>36</v>
      </c>
      <c r="J137" s="1219" t="s">
        <v>36</v>
      </c>
      <c r="K137" s="1219" t="s">
        <v>36</v>
      </c>
      <c r="L137" s="1255" t="s">
        <v>36</v>
      </c>
      <c r="M137" s="1207" t="s">
        <v>36</v>
      </c>
      <c r="N137" s="1219" t="s">
        <v>36</v>
      </c>
      <c r="O137" s="1219" t="s">
        <v>36</v>
      </c>
      <c r="P137" s="1219" t="s">
        <v>36</v>
      </c>
      <c r="Q137" s="1231" t="s">
        <v>36</v>
      </c>
      <c r="R137" s="1243" t="s">
        <v>36</v>
      </c>
      <c r="S137" s="1219" t="s">
        <v>36</v>
      </c>
      <c r="T137" s="1219" t="s">
        <v>36</v>
      </c>
      <c r="U137" s="1219" t="s">
        <v>36</v>
      </c>
      <c r="V137" s="1219" t="s">
        <v>36</v>
      </c>
      <c r="W137" s="1219" t="s">
        <v>36</v>
      </c>
      <c r="X137" s="1219" t="s">
        <v>36</v>
      </c>
      <c r="Y137" s="1219" t="s">
        <v>36</v>
      </c>
      <c r="Z137" s="1219" t="s">
        <v>36</v>
      </c>
      <c r="AA137" s="1219" t="s">
        <v>36</v>
      </c>
      <c r="AB137" s="1219" t="s">
        <v>36</v>
      </c>
      <c r="AC137" s="1255" t="s">
        <v>36</v>
      </c>
      <c r="AD137" s="375"/>
      <c r="AE137" s="375"/>
      <c r="AF137" s="375"/>
      <c r="AG137" s="375"/>
      <c r="AH137" s="375"/>
      <c r="AI137" s="375"/>
      <c r="AJ137" s="375"/>
      <c r="AK137" s="375"/>
      <c r="AL137" s="375"/>
      <c r="AM137" s="375"/>
      <c r="AN137" s="375"/>
      <c r="AO137" s="375"/>
      <c r="AP137" s="375"/>
      <c r="AQ137" s="375"/>
      <c r="AR137" s="375"/>
      <c r="AS137" s="375"/>
      <c r="AT137" s="375"/>
      <c r="AU137" s="375"/>
      <c r="AV137" s="375"/>
      <c r="AW137" s="375"/>
      <c r="AX137" s="375"/>
      <c r="AY137" s="375"/>
      <c r="AZ137" s="834"/>
      <c r="BA137" s="2878"/>
      <c r="BB137" s="192" t="s">
        <v>43</v>
      </c>
      <c r="BC137" s="1278" t="s">
        <v>36</v>
      </c>
      <c r="BD137" s="1298" t="s">
        <v>36</v>
      </c>
      <c r="BE137" s="1298" t="s">
        <v>36</v>
      </c>
      <c r="BF137" s="1298" t="s">
        <v>36</v>
      </c>
      <c r="BG137" s="1319" t="s">
        <v>36</v>
      </c>
      <c r="BH137" s="1340" t="s">
        <v>36</v>
      </c>
      <c r="BI137" s="1298" t="s">
        <v>36</v>
      </c>
      <c r="BJ137" s="1298" t="s">
        <v>36</v>
      </c>
      <c r="BK137" s="1298" t="s">
        <v>36</v>
      </c>
      <c r="BL137" s="1319" t="s">
        <v>36</v>
      </c>
      <c r="BM137" s="1340" t="s">
        <v>36</v>
      </c>
      <c r="BN137" s="1298" t="s">
        <v>36</v>
      </c>
      <c r="BO137" s="1298" t="s">
        <v>36</v>
      </c>
      <c r="BP137" s="1298" t="s">
        <v>36</v>
      </c>
      <c r="BQ137" s="1319" t="s">
        <v>36</v>
      </c>
      <c r="BR137" s="1340" t="s">
        <v>36</v>
      </c>
      <c r="BS137" s="1298" t="s">
        <v>36</v>
      </c>
      <c r="BT137" s="1298" t="s">
        <v>36</v>
      </c>
      <c r="BU137" s="1298" t="s">
        <v>36</v>
      </c>
      <c r="BV137" s="1298" t="s">
        <v>36</v>
      </c>
      <c r="BW137" s="1298" t="s">
        <v>36</v>
      </c>
      <c r="BX137" s="1298" t="s">
        <v>36</v>
      </c>
      <c r="BY137" s="1359" t="s">
        <v>36</v>
      </c>
      <c r="BZ137" s="1359" t="s">
        <v>36</v>
      </c>
      <c r="CA137" s="1359" t="s">
        <v>36</v>
      </c>
      <c r="CB137" s="1359" t="s">
        <v>36</v>
      </c>
      <c r="CC137" s="1359" t="s">
        <v>36</v>
      </c>
      <c r="CD137" s="2532"/>
      <c r="CE137" s="2532"/>
      <c r="CF137" s="2532"/>
      <c r="CG137" s="2532"/>
      <c r="CH137" s="2532"/>
      <c r="CI137" s="2532"/>
      <c r="CJ137" s="2532"/>
      <c r="CK137" s="2532"/>
      <c r="CL137" s="2532"/>
      <c r="CM137" s="2532"/>
      <c r="CN137" s="2532"/>
      <c r="CO137" s="2532"/>
      <c r="CP137" s="2532"/>
      <c r="CQ137" s="2532"/>
      <c r="CR137" s="2532"/>
      <c r="CS137" s="2532"/>
      <c r="CT137" s="2532"/>
      <c r="CU137" s="2532"/>
      <c r="CV137" s="2532"/>
      <c r="CW137" s="2532"/>
      <c r="CX137" s="2532"/>
      <c r="CY137" s="2532"/>
      <c r="CZ137" s="2532"/>
    </row>
    <row r="138" s="161" customFormat="true" ht="15" customHeight="true" x14ac:dyDescent="0.2">
      <c r="A138" s="2886"/>
      <c r="B138" s="1183" t="s">
        <v>42</v>
      </c>
      <c r="C138" s="1207" t="s">
        <v>36</v>
      </c>
      <c r="D138" s="1219" t="s">
        <v>36</v>
      </c>
      <c r="E138" s="1219" t="s">
        <v>36</v>
      </c>
      <c r="F138" s="1219" t="s">
        <v>36</v>
      </c>
      <c r="G138" s="1231" t="s">
        <v>36</v>
      </c>
      <c r="H138" s="1243" t="s">
        <v>36</v>
      </c>
      <c r="I138" s="1219" t="s">
        <v>36</v>
      </c>
      <c r="J138" s="1219" t="s">
        <v>36</v>
      </c>
      <c r="K138" s="1219" t="s">
        <v>36</v>
      </c>
      <c r="L138" s="1255" t="s">
        <v>36</v>
      </c>
      <c r="M138" s="1207" t="s">
        <v>36</v>
      </c>
      <c r="N138" s="1219" t="s">
        <v>36</v>
      </c>
      <c r="O138" s="1219" t="s">
        <v>36</v>
      </c>
      <c r="P138" s="1219" t="s">
        <v>36</v>
      </c>
      <c r="Q138" s="1231" t="s">
        <v>36</v>
      </c>
      <c r="R138" s="1243" t="s">
        <v>36</v>
      </c>
      <c r="S138" s="1219" t="s">
        <v>36</v>
      </c>
      <c r="T138" s="1219" t="s">
        <v>36</v>
      </c>
      <c r="U138" s="1219" t="s">
        <v>36</v>
      </c>
      <c r="V138" s="1219" t="s">
        <v>36</v>
      </c>
      <c r="W138" s="1219" t="s">
        <v>36</v>
      </c>
      <c r="X138" s="1219" t="s">
        <v>36</v>
      </c>
      <c r="Y138" s="1219" t="s">
        <v>36</v>
      </c>
      <c r="Z138" s="1219" t="s">
        <v>36</v>
      </c>
      <c r="AA138" s="1219" t="s">
        <v>36</v>
      </c>
      <c r="AB138" s="1219" t="s">
        <v>36</v>
      </c>
      <c r="AC138" s="1255" t="s">
        <v>36</v>
      </c>
      <c r="AD138" s="375"/>
      <c r="AE138" s="375"/>
      <c r="AF138" s="375"/>
      <c r="AG138" s="375"/>
      <c r="AH138" s="375"/>
      <c r="AI138" s="375"/>
      <c r="AJ138" s="375"/>
      <c r="AK138" s="375"/>
      <c r="AL138" s="375"/>
      <c r="AM138" s="375"/>
      <c r="AN138" s="375"/>
      <c r="AO138" s="375"/>
      <c r="AP138" s="375"/>
      <c r="AQ138" s="375"/>
      <c r="AR138" s="375"/>
      <c r="AS138" s="375"/>
      <c r="AT138" s="375"/>
      <c r="AU138" s="375"/>
      <c r="AV138" s="375"/>
      <c r="AW138" s="375"/>
      <c r="AX138" s="375"/>
      <c r="AY138" s="375"/>
      <c r="AZ138" s="834"/>
      <c r="BA138" s="2878"/>
      <c r="BB138" s="192" t="s">
        <v>42</v>
      </c>
      <c r="BC138" s="1278" t="s">
        <v>36</v>
      </c>
      <c r="BD138" s="1298" t="s">
        <v>36</v>
      </c>
      <c r="BE138" s="1298" t="s">
        <v>36</v>
      </c>
      <c r="BF138" s="1298" t="s">
        <v>36</v>
      </c>
      <c r="BG138" s="1319" t="s">
        <v>36</v>
      </c>
      <c r="BH138" s="1340" t="s">
        <v>36</v>
      </c>
      <c r="BI138" s="1298" t="s">
        <v>36</v>
      </c>
      <c r="BJ138" s="1298" t="s">
        <v>36</v>
      </c>
      <c r="BK138" s="1298" t="s">
        <v>36</v>
      </c>
      <c r="BL138" s="1319" t="s">
        <v>36</v>
      </c>
      <c r="BM138" s="1340" t="s">
        <v>36</v>
      </c>
      <c r="BN138" s="1298" t="s">
        <v>36</v>
      </c>
      <c r="BO138" s="1298" t="s">
        <v>36</v>
      </c>
      <c r="BP138" s="1298" t="s">
        <v>36</v>
      </c>
      <c r="BQ138" s="1319" t="s">
        <v>36</v>
      </c>
      <c r="BR138" s="1340" t="s">
        <v>36</v>
      </c>
      <c r="BS138" s="1298" t="s">
        <v>36</v>
      </c>
      <c r="BT138" s="1298" t="s">
        <v>36</v>
      </c>
      <c r="BU138" s="1298" t="s">
        <v>36</v>
      </c>
      <c r="BV138" s="1298" t="s">
        <v>36</v>
      </c>
      <c r="BW138" s="1298" t="s">
        <v>36</v>
      </c>
      <c r="BX138" s="1298" t="s">
        <v>36</v>
      </c>
      <c r="BY138" s="1359" t="s">
        <v>36</v>
      </c>
      <c r="BZ138" s="1359" t="s">
        <v>36</v>
      </c>
      <c r="CA138" s="1359" t="s">
        <v>36</v>
      </c>
      <c r="CB138" s="1359" t="s">
        <v>36</v>
      </c>
      <c r="CC138" s="1359" t="s">
        <v>36</v>
      </c>
      <c r="CD138" s="2532"/>
      <c r="CE138" s="2532"/>
      <c r="CF138" s="2532"/>
      <c r="CG138" s="2532"/>
      <c r="CH138" s="2532"/>
      <c r="CI138" s="2532"/>
      <c r="CJ138" s="2532"/>
      <c r="CK138" s="2532"/>
      <c r="CL138" s="2532"/>
      <c r="CM138" s="2532"/>
      <c r="CN138" s="2532"/>
      <c r="CO138" s="2532"/>
      <c r="CP138" s="2532"/>
      <c r="CQ138" s="2532"/>
      <c r="CR138" s="2532"/>
      <c r="CS138" s="2532"/>
      <c r="CT138" s="2532"/>
      <c r="CU138" s="2532"/>
      <c r="CV138" s="2532"/>
      <c r="CW138" s="2532"/>
      <c r="CX138" s="2532"/>
      <c r="CY138" s="2532"/>
      <c r="CZ138" s="2532"/>
    </row>
    <row r="139" s="161" customFormat="true" ht="15" customHeight="true" x14ac:dyDescent="0.2">
      <c r="A139" s="2886"/>
      <c r="B139" s="1183" t="s">
        <v>19</v>
      </c>
      <c r="C139" s="1207" t="s">
        <v>36</v>
      </c>
      <c r="D139" s="1219" t="s">
        <v>36</v>
      </c>
      <c r="E139" s="1219" t="s">
        <v>36</v>
      </c>
      <c r="F139" s="1219" t="s">
        <v>36</v>
      </c>
      <c r="G139" s="1231" t="s">
        <v>36</v>
      </c>
      <c r="H139" s="1243" t="s">
        <v>36</v>
      </c>
      <c r="I139" s="1219" t="s">
        <v>36</v>
      </c>
      <c r="J139" s="1219" t="s">
        <v>36</v>
      </c>
      <c r="K139" s="1219" t="s">
        <v>36</v>
      </c>
      <c r="L139" s="1255" t="s">
        <v>36</v>
      </c>
      <c r="M139" s="1207" t="s">
        <v>36</v>
      </c>
      <c r="N139" s="1219" t="s">
        <v>36</v>
      </c>
      <c r="O139" s="1219" t="s">
        <v>36</v>
      </c>
      <c r="P139" s="1219" t="s">
        <v>36</v>
      </c>
      <c r="Q139" s="1231" t="s">
        <v>36</v>
      </c>
      <c r="R139" s="1243" t="s">
        <v>36</v>
      </c>
      <c r="S139" s="1219" t="s">
        <v>36</v>
      </c>
      <c r="T139" s="1219" t="s">
        <v>36</v>
      </c>
      <c r="U139" s="1219" t="s">
        <v>36</v>
      </c>
      <c r="V139" s="1219" t="s">
        <v>36</v>
      </c>
      <c r="W139" s="1219" t="s">
        <v>36</v>
      </c>
      <c r="X139" s="1219" t="s">
        <v>36</v>
      </c>
      <c r="Y139" s="1219" t="s">
        <v>36</v>
      </c>
      <c r="Z139" s="1219" t="s">
        <v>36</v>
      </c>
      <c r="AA139" s="1219" t="s">
        <v>36</v>
      </c>
      <c r="AB139" s="1219" t="s">
        <v>36</v>
      </c>
      <c r="AC139" s="1255" t="s">
        <v>36</v>
      </c>
      <c r="AD139" s="375"/>
      <c r="AE139" s="375"/>
      <c r="AF139" s="375"/>
      <c r="AG139" s="375"/>
      <c r="AH139" s="375"/>
      <c r="AI139" s="375"/>
      <c r="AJ139" s="375"/>
      <c r="AK139" s="375"/>
      <c r="AL139" s="375"/>
      <c r="AM139" s="375"/>
      <c r="AN139" s="375"/>
      <c r="AO139" s="375"/>
      <c r="AP139" s="375"/>
      <c r="AQ139" s="375"/>
      <c r="AR139" s="375"/>
      <c r="AS139" s="375"/>
      <c r="AT139" s="375"/>
      <c r="AU139" s="375"/>
      <c r="AV139" s="375"/>
      <c r="AW139" s="375"/>
      <c r="AX139" s="375"/>
      <c r="AY139" s="375"/>
      <c r="AZ139" s="834"/>
      <c r="BA139" s="2878"/>
      <c r="BB139" s="192" t="s">
        <v>19</v>
      </c>
      <c r="BC139" s="1278" t="s">
        <v>36</v>
      </c>
      <c r="BD139" s="1298" t="s">
        <v>36</v>
      </c>
      <c r="BE139" s="1298" t="s">
        <v>36</v>
      </c>
      <c r="BF139" s="1298" t="s">
        <v>36</v>
      </c>
      <c r="BG139" s="1319" t="s">
        <v>36</v>
      </c>
      <c r="BH139" s="1340" t="s">
        <v>36</v>
      </c>
      <c r="BI139" s="1298" t="s">
        <v>36</v>
      </c>
      <c r="BJ139" s="1298" t="s">
        <v>36</v>
      </c>
      <c r="BK139" s="1298" t="s">
        <v>36</v>
      </c>
      <c r="BL139" s="1319" t="s">
        <v>36</v>
      </c>
      <c r="BM139" s="1340" t="s">
        <v>36</v>
      </c>
      <c r="BN139" s="1298" t="s">
        <v>36</v>
      </c>
      <c r="BO139" s="1298" t="s">
        <v>36</v>
      </c>
      <c r="BP139" s="1298" t="s">
        <v>36</v>
      </c>
      <c r="BQ139" s="1319" t="s">
        <v>36</v>
      </c>
      <c r="BR139" s="1340" t="s">
        <v>36</v>
      </c>
      <c r="BS139" s="1298" t="s">
        <v>36</v>
      </c>
      <c r="BT139" s="1298" t="s">
        <v>36</v>
      </c>
      <c r="BU139" s="1298" t="s">
        <v>36</v>
      </c>
      <c r="BV139" s="1298" t="s">
        <v>36</v>
      </c>
      <c r="BW139" s="1298" t="s">
        <v>36</v>
      </c>
      <c r="BX139" s="1298" t="s">
        <v>36</v>
      </c>
      <c r="BY139" s="1359" t="s">
        <v>36</v>
      </c>
      <c r="BZ139" s="1359" t="s">
        <v>36</v>
      </c>
      <c r="CA139" s="1359" t="s">
        <v>36</v>
      </c>
      <c r="CB139" s="1359" t="s">
        <v>36</v>
      </c>
      <c r="CC139" s="1359" t="s">
        <v>36</v>
      </c>
      <c r="CD139" s="2532"/>
      <c r="CE139" s="2532"/>
      <c r="CF139" s="2532"/>
      <c r="CG139" s="2532"/>
      <c r="CH139" s="2532"/>
      <c r="CI139" s="2532"/>
      <c r="CJ139" s="2532"/>
      <c r="CK139" s="2532"/>
      <c r="CL139" s="2532"/>
      <c r="CM139" s="2532"/>
      <c r="CN139" s="2532"/>
      <c r="CO139" s="2532"/>
      <c r="CP139" s="2532"/>
      <c r="CQ139" s="2532"/>
      <c r="CR139" s="2532"/>
      <c r="CS139" s="2532"/>
      <c r="CT139" s="2532"/>
      <c r="CU139" s="2532"/>
      <c r="CV139" s="2532"/>
      <c r="CW139" s="2532"/>
      <c r="CX139" s="2532"/>
      <c r="CY139" s="2532"/>
      <c r="CZ139" s="2532"/>
    </row>
    <row r="140" s="156" customFormat="true" ht="15" customHeight="true" x14ac:dyDescent="0.2">
      <c r="A140" s="2886" t="s">
        <v>108</v>
      </c>
      <c r="B140" s="294" t="s">
        <v>65</v>
      </c>
      <c r="C140" s="1208" t="s">
        <v>36</v>
      </c>
      <c r="D140" s="1220" t="s">
        <v>36</v>
      </c>
      <c r="E140" s="1220" t="s">
        <v>36</v>
      </c>
      <c r="F140" s="1220" t="s">
        <v>36</v>
      </c>
      <c r="G140" s="1232" t="s">
        <v>36</v>
      </c>
      <c r="H140" s="1244" t="s">
        <v>36</v>
      </c>
      <c r="I140" s="1220" t="s">
        <v>36</v>
      </c>
      <c r="J140" s="1220" t="s">
        <v>36</v>
      </c>
      <c r="K140" s="1220" t="s">
        <v>36</v>
      </c>
      <c r="L140" s="1256" t="s">
        <v>36</v>
      </c>
      <c r="M140" s="1263" t="s">
        <v>36</v>
      </c>
      <c r="N140" s="1220" t="s">
        <v>36</v>
      </c>
      <c r="O140" s="1220" t="s">
        <v>36</v>
      </c>
      <c r="P140" s="1220" t="s">
        <v>36</v>
      </c>
      <c r="Q140" s="1232" t="s">
        <v>36</v>
      </c>
      <c r="R140" s="1244" t="s">
        <v>36</v>
      </c>
      <c r="S140" s="1220" t="s">
        <v>36</v>
      </c>
      <c r="T140" s="1220" t="s">
        <v>36</v>
      </c>
      <c r="U140" s="1220" t="s">
        <v>36</v>
      </c>
      <c r="V140" s="1220" t="s">
        <v>36</v>
      </c>
      <c r="W140" s="1220" t="s">
        <v>36</v>
      </c>
      <c r="X140" s="1220" t="s">
        <v>36</v>
      </c>
      <c r="Y140" s="1266" t="s">
        <v>36</v>
      </c>
      <c r="Z140" s="1266" t="s">
        <v>36</v>
      </c>
      <c r="AA140" s="1266" t="s">
        <v>36</v>
      </c>
      <c r="AB140" s="1266" t="s">
        <v>36</v>
      </c>
      <c r="AC140" s="2501" t="s">
        <v>36</v>
      </c>
      <c r="AD140" s="2513"/>
      <c r="AE140" s="2513"/>
      <c r="AF140" s="2513"/>
      <c r="AG140" s="2513"/>
      <c r="AH140" s="2513"/>
      <c r="AI140" s="2513"/>
      <c r="AJ140" s="2513"/>
      <c r="AK140" s="2513"/>
      <c r="AL140" s="2513"/>
      <c r="AM140" s="2513"/>
      <c r="AN140" s="2513"/>
      <c r="AO140" s="2513"/>
      <c r="AP140" s="2513"/>
      <c r="AQ140" s="2513"/>
      <c r="AR140" s="2513"/>
      <c r="AS140" s="2513"/>
      <c r="AT140" s="2513"/>
      <c r="AU140" s="2513"/>
      <c r="AV140" s="2513"/>
      <c r="AW140" s="2513"/>
      <c r="AX140" s="2513"/>
      <c r="AY140" s="2513"/>
      <c r="AZ140" s="250"/>
      <c r="BA140" s="2878" t="s">
        <v>108</v>
      </c>
      <c r="BB140" s="192" t="s">
        <v>65</v>
      </c>
      <c r="BC140" s="1278" t="s">
        <v>36</v>
      </c>
      <c r="BD140" s="1298" t="s">
        <v>36</v>
      </c>
      <c r="BE140" s="1298" t="s">
        <v>36</v>
      </c>
      <c r="BF140" s="1298" t="s">
        <v>36</v>
      </c>
      <c r="BG140" s="1319" t="s">
        <v>36</v>
      </c>
      <c r="BH140" s="1340" t="s">
        <v>36</v>
      </c>
      <c r="BI140" s="1298" t="s">
        <v>36</v>
      </c>
      <c r="BJ140" s="1298" t="s">
        <v>36</v>
      </c>
      <c r="BK140" s="1298" t="s">
        <v>36</v>
      </c>
      <c r="BL140" s="1319" t="s">
        <v>36</v>
      </c>
      <c r="BM140" s="1340" t="s">
        <v>36</v>
      </c>
      <c r="BN140" s="1298" t="s">
        <v>36</v>
      </c>
      <c r="BO140" s="1298" t="s">
        <v>36</v>
      </c>
      <c r="BP140" s="1298" t="s">
        <v>36</v>
      </c>
      <c r="BQ140" s="1319" t="s">
        <v>36</v>
      </c>
      <c r="BR140" s="1340" t="s">
        <v>36</v>
      </c>
      <c r="BS140" s="1298" t="s">
        <v>36</v>
      </c>
      <c r="BT140" s="1298" t="s">
        <v>36</v>
      </c>
      <c r="BU140" s="1298" t="s">
        <v>36</v>
      </c>
      <c r="BV140" s="1298" t="s">
        <v>36</v>
      </c>
      <c r="BW140" s="1298" t="s">
        <v>36</v>
      </c>
      <c r="BX140" s="1298" t="s">
        <v>36</v>
      </c>
      <c r="BY140" s="1359" t="s">
        <v>36</v>
      </c>
      <c r="BZ140" s="1359" t="s">
        <v>36</v>
      </c>
      <c r="CA140" s="1359" t="s">
        <v>36</v>
      </c>
      <c r="CB140" s="1359" t="s">
        <v>36</v>
      </c>
      <c r="CC140" s="1359" t="s">
        <v>36</v>
      </c>
      <c r="CD140" s="2532"/>
      <c r="CE140" s="2532"/>
      <c r="CF140" s="2532"/>
      <c r="CG140" s="2532"/>
      <c r="CH140" s="2532"/>
      <c r="CI140" s="2532"/>
      <c r="CJ140" s="2532"/>
      <c r="CK140" s="2532"/>
      <c r="CL140" s="2532"/>
      <c r="CM140" s="2532"/>
      <c r="CN140" s="2532"/>
      <c r="CO140" s="2532"/>
      <c r="CP140" s="2532"/>
      <c r="CQ140" s="2532"/>
      <c r="CR140" s="2532"/>
      <c r="CS140" s="2532"/>
      <c r="CT140" s="2532"/>
      <c r="CU140" s="2532"/>
      <c r="CV140" s="2532"/>
      <c r="CW140" s="2532"/>
      <c r="CX140" s="2532"/>
      <c r="CY140" s="2532"/>
      <c r="CZ140" s="2532"/>
    </row>
    <row r="141" s="156" customFormat="true" ht="15" customHeight="true" x14ac:dyDescent="0.2">
      <c r="A141" s="2886"/>
      <c r="B141" s="294" t="s">
        <v>66</v>
      </c>
      <c r="C141" s="1208" t="s">
        <v>36</v>
      </c>
      <c r="D141" s="1220" t="s">
        <v>36</v>
      </c>
      <c r="E141" s="1220" t="s">
        <v>36</v>
      </c>
      <c r="F141" s="1220" t="s">
        <v>36</v>
      </c>
      <c r="G141" s="1232" t="s">
        <v>36</v>
      </c>
      <c r="H141" s="1244" t="s">
        <v>36</v>
      </c>
      <c r="I141" s="1220" t="s">
        <v>36</v>
      </c>
      <c r="J141" s="1220" t="s">
        <v>36</v>
      </c>
      <c r="K141" s="1220" t="s">
        <v>36</v>
      </c>
      <c r="L141" s="1256" t="s">
        <v>36</v>
      </c>
      <c r="M141" s="1263" t="s">
        <v>36</v>
      </c>
      <c r="N141" s="1220" t="s">
        <v>36</v>
      </c>
      <c r="O141" s="1220" t="s">
        <v>36</v>
      </c>
      <c r="P141" s="1220" t="s">
        <v>36</v>
      </c>
      <c r="Q141" s="1232" t="s">
        <v>36</v>
      </c>
      <c r="R141" s="1244" t="s">
        <v>36</v>
      </c>
      <c r="S141" s="1220" t="s">
        <v>36</v>
      </c>
      <c r="T141" s="1220" t="s">
        <v>36</v>
      </c>
      <c r="U141" s="1220" t="s">
        <v>36</v>
      </c>
      <c r="V141" s="1220" t="s">
        <v>36</v>
      </c>
      <c r="W141" s="1220" t="s">
        <v>36</v>
      </c>
      <c r="X141" s="1220" t="s">
        <v>36</v>
      </c>
      <c r="Y141" s="1266" t="s">
        <v>36</v>
      </c>
      <c r="Z141" s="1266" t="s">
        <v>36</v>
      </c>
      <c r="AA141" s="1266" t="s">
        <v>36</v>
      </c>
      <c r="AB141" s="1266" t="s">
        <v>36</v>
      </c>
      <c r="AC141" s="2501" t="s">
        <v>36</v>
      </c>
      <c r="AD141" s="2513"/>
      <c r="AE141" s="2513"/>
      <c r="AF141" s="2513"/>
      <c r="AG141" s="2513"/>
      <c r="AH141" s="2513"/>
      <c r="AI141" s="2513"/>
      <c r="AJ141" s="2513"/>
      <c r="AK141" s="2513"/>
      <c r="AL141" s="2513"/>
      <c r="AM141" s="2513"/>
      <c r="AN141" s="2513"/>
      <c r="AO141" s="2513"/>
      <c r="AP141" s="2513"/>
      <c r="AQ141" s="2513"/>
      <c r="AR141" s="2513"/>
      <c r="AS141" s="2513"/>
      <c r="AT141" s="2513"/>
      <c r="AU141" s="2513"/>
      <c r="AV141" s="2513"/>
      <c r="AW141" s="2513"/>
      <c r="AX141" s="2513"/>
      <c r="AY141" s="2513"/>
      <c r="AZ141" s="250"/>
      <c r="BA141" s="2878"/>
      <c r="BB141" s="192" t="s">
        <v>66</v>
      </c>
      <c r="BC141" s="1278" t="s">
        <v>36</v>
      </c>
      <c r="BD141" s="1298" t="s">
        <v>36</v>
      </c>
      <c r="BE141" s="1298" t="s">
        <v>36</v>
      </c>
      <c r="BF141" s="1298" t="s">
        <v>36</v>
      </c>
      <c r="BG141" s="1319" t="s">
        <v>36</v>
      </c>
      <c r="BH141" s="1340" t="s">
        <v>36</v>
      </c>
      <c r="BI141" s="1298" t="s">
        <v>36</v>
      </c>
      <c r="BJ141" s="1298" t="s">
        <v>36</v>
      </c>
      <c r="BK141" s="1298" t="s">
        <v>36</v>
      </c>
      <c r="BL141" s="1319" t="s">
        <v>36</v>
      </c>
      <c r="BM141" s="1340" t="s">
        <v>36</v>
      </c>
      <c r="BN141" s="1298" t="s">
        <v>36</v>
      </c>
      <c r="BO141" s="1298" t="s">
        <v>36</v>
      </c>
      <c r="BP141" s="1298" t="s">
        <v>36</v>
      </c>
      <c r="BQ141" s="1319" t="s">
        <v>36</v>
      </c>
      <c r="BR141" s="1340" t="s">
        <v>36</v>
      </c>
      <c r="BS141" s="1298" t="s">
        <v>36</v>
      </c>
      <c r="BT141" s="1298" t="s">
        <v>36</v>
      </c>
      <c r="BU141" s="1298" t="s">
        <v>36</v>
      </c>
      <c r="BV141" s="1298" t="s">
        <v>36</v>
      </c>
      <c r="BW141" s="1298" t="s">
        <v>36</v>
      </c>
      <c r="BX141" s="1298" t="s">
        <v>36</v>
      </c>
      <c r="BY141" s="1359" t="s">
        <v>36</v>
      </c>
      <c r="BZ141" s="1359" t="s">
        <v>36</v>
      </c>
      <c r="CA141" s="1359" t="s">
        <v>36</v>
      </c>
      <c r="CB141" s="1359" t="s">
        <v>36</v>
      </c>
      <c r="CC141" s="1359" t="s">
        <v>36</v>
      </c>
      <c r="CD141" s="2532"/>
      <c r="CE141" s="2532"/>
      <c r="CF141" s="2532"/>
      <c r="CG141" s="2532"/>
      <c r="CH141" s="2532"/>
      <c r="CI141" s="2532"/>
      <c r="CJ141" s="2532"/>
      <c r="CK141" s="2532"/>
      <c r="CL141" s="2532"/>
      <c r="CM141" s="2532"/>
      <c r="CN141" s="2532"/>
      <c r="CO141" s="2532"/>
      <c r="CP141" s="2532"/>
      <c r="CQ141" s="2532"/>
      <c r="CR141" s="2532"/>
      <c r="CS141" s="2532"/>
      <c r="CT141" s="2532"/>
      <c r="CU141" s="2532"/>
      <c r="CV141" s="2532"/>
      <c r="CW141" s="2532"/>
      <c r="CX141" s="2532"/>
      <c r="CY141" s="2532"/>
      <c r="CZ141" s="2532"/>
    </row>
    <row r="142" s="156" customFormat="true" ht="15" customHeight="true" x14ac:dyDescent="0.2">
      <c r="A142" s="2886"/>
      <c r="B142" s="294" t="s">
        <v>67</v>
      </c>
      <c r="C142" s="1208" t="s">
        <v>36</v>
      </c>
      <c r="D142" s="1220" t="s">
        <v>36</v>
      </c>
      <c r="E142" s="1220" t="s">
        <v>36</v>
      </c>
      <c r="F142" s="1220" t="s">
        <v>36</v>
      </c>
      <c r="G142" s="1232" t="s">
        <v>36</v>
      </c>
      <c r="H142" s="1244" t="s">
        <v>36</v>
      </c>
      <c r="I142" s="1220" t="s">
        <v>36</v>
      </c>
      <c r="J142" s="1220" t="s">
        <v>36</v>
      </c>
      <c r="K142" s="1220" t="s">
        <v>36</v>
      </c>
      <c r="L142" s="1256" t="s">
        <v>36</v>
      </c>
      <c r="M142" s="1263" t="s">
        <v>36</v>
      </c>
      <c r="N142" s="1220" t="s">
        <v>36</v>
      </c>
      <c r="O142" s="1220" t="s">
        <v>36</v>
      </c>
      <c r="P142" s="1220" t="s">
        <v>36</v>
      </c>
      <c r="Q142" s="1232" t="s">
        <v>36</v>
      </c>
      <c r="R142" s="1244" t="s">
        <v>36</v>
      </c>
      <c r="S142" s="1220" t="s">
        <v>36</v>
      </c>
      <c r="T142" s="1220" t="s">
        <v>36</v>
      </c>
      <c r="U142" s="1220" t="s">
        <v>36</v>
      </c>
      <c r="V142" s="1220" t="s">
        <v>36</v>
      </c>
      <c r="W142" s="1220" t="s">
        <v>36</v>
      </c>
      <c r="X142" s="1220" t="s">
        <v>36</v>
      </c>
      <c r="Y142" s="1266" t="s">
        <v>36</v>
      </c>
      <c r="Z142" s="1266" t="s">
        <v>36</v>
      </c>
      <c r="AA142" s="1266" t="s">
        <v>36</v>
      </c>
      <c r="AB142" s="1266" t="s">
        <v>36</v>
      </c>
      <c r="AC142" s="2501" t="s">
        <v>36</v>
      </c>
      <c r="AD142" s="2513"/>
      <c r="AE142" s="2513"/>
      <c r="AF142" s="2513"/>
      <c r="AG142" s="2513"/>
      <c r="AH142" s="2513"/>
      <c r="AI142" s="2513"/>
      <c r="AJ142" s="2513"/>
      <c r="AK142" s="2513"/>
      <c r="AL142" s="2513"/>
      <c r="AM142" s="2513"/>
      <c r="AN142" s="2513"/>
      <c r="AO142" s="2513"/>
      <c r="AP142" s="2513"/>
      <c r="AQ142" s="2513"/>
      <c r="AR142" s="2513"/>
      <c r="AS142" s="2513"/>
      <c r="AT142" s="2513"/>
      <c r="AU142" s="2513"/>
      <c r="AV142" s="2513"/>
      <c r="AW142" s="2513"/>
      <c r="AX142" s="2513"/>
      <c r="AY142" s="2513"/>
      <c r="AZ142" s="250"/>
      <c r="BA142" s="2878"/>
      <c r="BB142" s="192" t="s">
        <v>67</v>
      </c>
      <c r="BC142" s="1278" t="s">
        <v>36</v>
      </c>
      <c r="BD142" s="1298" t="s">
        <v>36</v>
      </c>
      <c r="BE142" s="1298" t="s">
        <v>36</v>
      </c>
      <c r="BF142" s="1298" t="s">
        <v>36</v>
      </c>
      <c r="BG142" s="1319" t="s">
        <v>36</v>
      </c>
      <c r="BH142" s="1340" t="s">
        <v>36</v>
      </c>
      <c r="BI142" s="1298" t="s">
        <v>36</v>
      </c>
      <c r="BJ142" s="1298" t="s">
        <v>36</v>
      </c>
      <c r="BK142" s="1298" t="s">
        <v>36</v>
      </c>
      <c r="BL142" s="1319" t="s">
        <v>36</v>
      </c>
      <c r="BM142" s="1340" t="s">
        <v>36</v>
      </c>
      <c r="BN142" s="1298" t="s">
        <v>36</v>
      </c>
      <c r="BO142" s="1298" t="s">
        <v>36</v>
      </c>
      <c r="BP142" s="1298" t="s">
        <v>36</v>
      </c>
      <c r="BQ142" s="1319" t="s">
        <v>36</v>
      </c>
      <c r="BR142" s="1340" t="s">
        <v>36</v>
      </c>
      <c r="BS142" s="1298" t="s">
        <v>36</v>
      </c>
      <c r="BT142" s="1298" t="s">
        <v>36</v>
      </c>
      <c r="BU142" s="1298" t="s">
        <v>36</v>
      </c>
      <c r="BV142" s="1298" t="s">
        <v>36</v>
      </c>
      <c r="BW142" s="1298" t="s">
        <v>36</v>
      </c>
      <c r="BX142" s="1298" t="s">
        <v>36</v>
      </c>
      <c r="BY142" s="1359" t="s">
        <v>36</v>
      </c>
      <c r="BZ142" s="1359" t="s">
        <v>36</v>
      </c>
      <c r="CA142" s="1359" t="s">
        <v>36</v>
      </c>
      <c r="CB142" s="1359" t="s">
        <v>36</v>
      </c>
      <c r="CC142" s="1359" t="s">
        <v>36</v>
      </c>
      <c r="CD142" s="2532"/>
      <c r="CE142" s="2532"/>
      <c r="CF142" s="2532"/>
      <c r="CG142" s="2532"/>
      <c r="CH142" s="2532"/>
      <c r="CI142" s="2532"/>
      <c r="CJ142" s="2532"/>
      <c r="CK142" s="2532"/>
      <c r="CL142" s="2532"/>
      <c r="CM142" s="2532"/>
      <c r="CN142" s="2532"/>
      <c r="CO142" s="2532"/>
      <c r="CP142" s="2532"/>
      <c r="CQ142" s="2532"/>
      <c r="CR142" s="2532"/>
      <c r="CS142" s="2532"/>
      <c r="CT142" s="2532"/>
      <c r="CU142" s="2532"/>
      <c r="CV142" s="2532"/>
      <c r="CW142" s="2532"/>
      <c r="CX142" s="2532"/>
      <c r="CY142" s="2532"/>
      <c r="CZ142" s="2532"/>
    </row>
    <row r="143" s="156" customFormat="true" ht="15" customHeight="true" x14ac:dyDescent="0.2">
      <c r="A143" s="2886"/>
      <c r="B143" s="294" t="s">
        <v>68</v>
      </c>
      <c r="C143" s="1208" t="s">
        <v>36</v>
      </c>
      <c r="D143" s="1220" t="s">
        <v>36</v>
      </c>
      <c r="E143" s="1220" t="s">
        <v>36</v>
      </c>
      <c r="F143" s="1220" t="s">
        <v>36</v>
      </c>
      <c r="G143" s="1232" t="s">
        <v>36</v>
      </c>
      <c r="H143" s="1244" t="s">
        <v>36</v>
      </c>
      <c r="I143" s="1220" t="s">
        <v>36</v>
      </c>
      <c r="J143" s="1220" t="s">
        <v>36</v>
      </c>
      <c r="K143" s="1220" t="s">
        <v>36</v>
      </c>
      <c r="L143" s="1256" t="s">
        <v>36</v>
      </c>
      <c r="M143" s="1263" t="s">
        <v>36</v>
      </c>
      <c r="N143" s="1220" t="s">
        <v>36</v>
      </c>
      <c r="O143" s="1220" t="s">
        <v>36</v>
      </c>
      <c r="P143" s="1220" t="s">
        <v>36</v>
      </c>
      <c r="Q143" s="1232" t="s">
        <v>36</v>
      </c>
      <c r="R143" s="1244" t="s">
        <v>36</v>
      </c>
      <c r="S143" s="1220" t="s">
        <v>36</v>
      </c>
      <c r="T143" s="1220" t="s">
        <v>36</v>
      </c>
      <c r="U143" s="1220" t="s">
        <v>36</v>
      </c>
      <c r="V143" s="1220" t="s">
        <v>36</v>
      </c>
      <c r="W143" s="1220" t="s">
        <v>36</v>
      </c>
      <c r="X143" s="1220" t="s">
        <v>36</v>
      </c>
      <c r="Y143" s="1266" t="s">
        <v>36</v>
      </c>
      <c r="Z143" s="1266" t="s">
        <v>36</v>
      </c>
      <c r="AA143" s="1266" t="s">
        <v>36</v>
      </c>
      <c r="AB143" s="1266" t="s">
        <v>36</v>
      </c>
      <c r="AC143" s="2501" t="s">
        <v>36</v>
      </c>
      <c r="AD143" s="2513"/>
      <c r="AE143" s="2513"/>
      <c r="AF143" s="2513"/>
      <c r="AG143" s="2513"/>
      <c r="AH143" s="2513"/>
      <c r="AI143" s="2513"/>
      <c r="AJ143" s="2513"/>
      <c r="AK143" s="2513"/>
      <c r="AL143" s="2513"/>
      <c r="AM143" s="2513"/>
      <c r="AN143" s="2513"/>
      <c r="AO143" s="2513"/>
      <c r="AP143" s="2513"/>
      <c r="AQ143" s="2513"/>
      <c r="AR143" s="2513"/>
      <c r="AS143" s="2513"/>
      <c r="AT143" s="2513"/>
      <c r="AU143" s="2513"/>
      <c r="AV143" s="2513"/>
      <c r="AW143" s="2513"/>
      <c r="AX143" s="2513"/>
      <c r="AY143" s="2513"/>
      <c r="AZ143" s="250"/>
      <c r="BA143" s="2878"/>
      <c r="BB143" s="192" t="s">
        <v>68</v>
      </c>
      <c r="BC143" s="1278" t="s">
        <v>36</v>
      </c>
      <c r="BD143" s="1298" t="s">
        <v>36</v>
      </c>
      <c r="BE143" s="1298" t="s">
        <v>36</v>
      </c>
      <c r="BF143" s="1298" t="s">
        <v>36</v>
      </c>
      <c r="BG143" s="1319" t="s">
        <v>36</v>
      </c>
      <c r="BH143" s="1340" t="s">
        <v>36</v>
      </c>
      <c r="BI143" s="1298" t="s">
        <v>36</v>
      </c>
      <c r="BJ143" s="1298" t="s">
        <v>36</v>
      </c>
      <c r="BK143" s="1298" t="s">
        <v>36</v>
      </c>
      <c r="BL143" s="1319" t="s">
        <v>36</v>
      </c>
      <c r="BM143" s="1340" t="s">
        <v>36</v>
      </c>
      <c r="BN143" s="1298" t="s">
        <v>36</v>
      </c>
      <c r="BO143" s="1298" t="s">
        <v>36</v>
      </c>
      <c r="BP143" s="1298" t="s">
        <v>36</v>
      </c>
      <c r="BQ143" s="1319" t="s">
        <v>36</v>
      </c>
      <c r="BR143" s="1340" t="s">
        <v>36</v>
      </c>
      <c r="BS143" s="1298" t="s">
        <v>36</v>
      </c>
      <c r="BT143" s="1298" t="s">
        <v>36</v>
      </c>
      <c r="BU143" s="1298" t="s">
        <v>36</v>
      </c>
      <c r="BV143" s="1298" t="s">
        <v>36</v>
      </c>
      <c r="BW143" s="1298" t="s">
        <v>36</v>
      </c>
      <c r="BX143" s="1298" t="s">
        <v>36</v>
      </c>
      <c r="BY143" s="1359" t="s">
        <v>36</v>
      </c>
      <c r="BZ143" s="1359" t="s">
        <v>36</v>
      </c>
      <c r="CA143" s="1359" t="s">
        <v>36</v>
      </c>
      <c r="CB143" s="1359" t="s">
        <v>36</v>
      </c>
      <c r="CC143" s="1359" t="s">
        <v>36</v>
      </c>
      <c r="CD143" s="2532"/>
      <c r="CE143" s="2532"/>
      <c r="CF143" s="2532"/>
      <c r="CG143" s="2532"/>
      <c r="CH143" s="2532"/>
      <c r="CI143" s="2532"/>
      <c r="CJ143" s="2532"/>
      <c r="CK143" s="2532"/>
      <c r="CL143" s="2532"/>
      <c r="CM143" s="2532"/>
      <c r="CN143" s="2532"/>
      <c r="CO143" s="2532"/>
      <c r="CP143" s="2532"/>
      <c r="CQ143" s="2532"/>
      <c r="CR143" s="2532"/>
      <c r="CS143" s="2532"/>
      <c r="CT143" s="2532"/>
      <c r="CU143" s="2532"/>
      <c r="CV143" s="2532"/>
      <c r="CW143" s="2532"/>
      <c r="CX143" s="2532"/>
      <c r="CY143" s="2532"/>
      <c r="CZ143" s="2532"/>
    </row>
    <row r="144" s="156" customFormat="true" ht="15" customHeight="true" x14ac:dyDescent="0.2">
      <c r="A144" s="2886" t="s">
        <v>109</v>
      </c>
      <c r="B144" s="294" t="s">
        <v>65</v>
      </c>
      <c r="C144" s="1208" t="s">
        <v>36</v>
      </c>
      <c r="D144" s="1220" t="s">
        <v>36</v>
      </c>
      <c r="E144" s="1220" t="s">
        <v>36</v>
      </c>
      <c r="F144" s="1220" t="s">
        <v>36</v>
      </c>
      <c r="G144" s="1232" t="s">
        <v>36</v>
      </c>
      <c r="H144" s="1244" t="s">
        <v>36</v>
      </c>
      <c r="I144" s="1220" t="s">
        <v>36</v>
      </c>
      <c r="J144" s="1220" t="s">
        <v>36</v>
      </c>
      <c r="K144" s="1220" t="s">
        <v>36</v>
      </c>
      <c r="L144" s="1256" t="s">
        <v>36</v>
      </c>
      <c r="M144" s="1263" t="s">
        <v>36</v>
      </c>
      <c r="N144" s="1220" t="s">
        <v>36</v>
      </c>
      <c r="O144" s="1220" t="s">
        <v>36</v>
      </c>
      <c r="P144" s="1220" t="s">
        <v>36</v>
      </c>
      <c r="Q144" s="1232" t="s">
        <v>36</v>
      </c>
      <c r="R144" s="1244" t="s">
        <v>36</v>
      </c>
      <c r="S144" s="1220" t="s">
        <v>36</v>
      </c>
      <c r="T144" s="1220" t="s">
        <v>36</v>
      </c>
      <c r="U144" s="1220" t="s">
        <v>36</v>
      </c>
      <c r="V144" s="1220" t="s">
        <v>36</v>
      </c>
      <c r="W144" s="1220" t="s">
        <v>36</v>
      </c>
      <c r="X144" s="1220" t="s">
        <v>36</v>
      </c>
      <c r="Y144" s="1266" t="s">
        <v>36</v>
      </c>
      <c r="Z144" s="1266" t="s">
        <v>36</v>
      </c>
      <c r="AA144" s="1266" t="s">
        <v>36</v>
      </c>
      <c r="AB144" s="1266" t="s">
        <v>36</v>
      </c>
      <c r="AC144" s="2501" t="s">
        <v>36</v>
      </c>
      <c r="AD144" s="2513"/>
      <c r="AE144" s="2513"/>
      <c r="AF144" s="2513"/>
      <c r="AG144" s="2513"/>
      <c r="AH144" s="2513"/>
      <c r="AI144" s="2513"/>
      <c r="AJ144" s="2513"/>
      <c r="AK144" s="2513"/>
      <c r="AL144" s="2513"/>
      <c r="AM144" s="2513"/>
      <c r="AN144" s="2513"/>
      <c r="AO144" s="2513"/>
      <c r="AP144" s="2513"/>
      <c r="AQ144" s="2513"/>
      <c r="AR144" s="2513"/>
      <c r="AS144" s="2513"/>
      <c r="AT144" s="2513"/>
      <c r="AU144" s="2513"/>
      <c r="AV144" s="2513"/>
      <c r="AW144" s="2513"/>
      <c r="AX144" s="2513"/>
      <c r="AY144" s="2513"/>
      <c r="AZ144" s="250"/>
      <c r="BA144" s="2878" t="s">
        <v>109</v>
      </c>
      <c r="BB144" s="192" t="s">
        <v>65</v>
      </c>
      <c r="BC144" s="1278" t="s">
        <v>36</v>
      </c>
      <c r="BD144" s="1298" t="s">
        <v>36</v>
      </c>
      <c r="BE144" s="1298" t="s">
        <v>36</v>
      </c>
      <c r="BF144" s="1298" t="s">
        <v>36</v>
      </c>
      <c r="BG144" s="1319" t="s">
        <v>36</v>
      </c>
      <c r="BH144" s="1340" t="s">
        <v>36</v>
      </c>
      <c r="BI144" s="1298" t="s">
        <v>36</v>
      </c>
      <c r="BJ144" s="1298" t="s">
        <v>36</v>
      </c>
      <c r="BK144" s="1298" t="s">
        <v>36</v>
      </c>
      <c r="BL144" s="1319" t="s">
        <v>36</v>
      </c>
      <c r="BM144" s="1340" t="s">
        <v>36</v>
      </c>
      <c r="BN144" s="1298" t="s">
        <v>36</v>
      </c>
      <c r="BO144" s="1298" t="s">
        <v>36</v>
      </c>
      <c r="BP144" s="1298" t="s">
        <v>36</v>
      </c>
      <c r="BQ144" s="1319" t="s">
        <v>36</v>
      </c>
      <c r="BR144" s="1340" t="s">
        <v>36</v>
      </c>
      <c r="BS144" s="1298" t="s">
        <v>36</v>
      </c>
      <c r="BT144" s="1298" t="s">
        <v>36</v>
      </c>
      <c r="BU144" s="1298" t="s">
        <v>36</v>
      </c>
      <c r="BV144" s="1298" t="s">
        <v>36</v>
      </c>
      <c r="BW144" s="1298" t="s">
        <v>36</v>
      </c>
      <c r="BX144" s="1298" t="s">
        <v>36</v>
      </c>
      <c r="BY144" s="1359" t="s">
        <v>36</v>
      </c>
      <c r="BZ144" s="1359" t="s">
        <v>36</v>
      </c>
      <c r="CA144" s="1359" t="s">
        <v>36</v>
      </c>
      <c r="CB144" s="1359" t="s">
        <v>36</v>
      </c>
      <c r="CC144" s="1359" t="s">
        <v>36</v>
      </c>
      <c r="CD144" s="2532"/>
      <c r="CE144" s="2532"/>
      <c r="CF144" s="2532"/>
      <c r="CG144" s="2532"/>
      <c r="CH144" s="2532"/>
      <c r="CI144" s="2532"/>
      <c r="CJ144" s="2532"/>
      <c r="CK144" s="2532"/>
      <c r="CL144" s="2532"/>
      <c r="CM144" s="2532"/>
      <c r="CN144" s="2532"/>
      <c r="CO144" s="2532"/>
      <c r="CP144" s="2532"/>
      <c r="CQ144" s="2532"/>
      <c r="CR144" s="2532"/>
      <c r="CS144" s="2532"/>
      <c r="CT144" s="2532"/>
      <c r="CU144" s="2532"/>
      <c r="CV144" s="2532"/>
      <c r="CW144" s="2532"/>
      <c r="CX144" s="2532"/>
      <c r="CY144" s="2532"/>
      <c r="CZ144" s="2532"/>
    </row>
    <row r="145" s="156" customFormat="true" ht="15" customHeight="true" x14ac:dyDescent="0.2">
      <c r="A145" s="2886"/>
      <c r="B145" s="294" t="s">
        <v>66</v>
      </c>
      <c r="C145" s="1208" t="s">
        <v>36</v>
      </c>
      <c r="D145" s="1220" t="s">
        <v>36</v>
      </c>
      <c r="E145" s="1220" t="s">
        <v>36</v>
      </c>
      <c r="F145" s="1220" t="s">
        <v>36</v>
      </c>
      <c r="G145" s="1232" t="s">
        <v>36</v>
      </c>
      <c r="H145" s="1244" t="s">
        <v>36</v>
      </c>
      <c r="I145" s="1220" t="s">
        <v>36</v>
      </c>
      <c r="J145" s="1220" t="s">
        <v>36</v>
      </c>
      <c r="K145" s="1220" t="s">
        <v>36</v>
      </c>
      <c r="L145" s="1256" t="s">
        <v>36</v>
      </c>
      <c r="M145" s="1263" t="s">
        <v>36</v>
      </c>
      <c r="N145" s="1220" t="s">
        <v>36</v>
      </c>
      <c r="O145" s="1220" t="s">
        <v>36</v>
      </c>
      <c r="P145" s="1220" t="s">
        <v>36</v>
      </c>
      <c r="Q145" s="1232" t="s">
        <v>36</v>
      </c>
      <c r="R145" s="1244" t="s">
        <v>36</v>
      </c>
      <c r="S145" s="1220" t="s">
        <v>36</v>
      </c>
      <c r="T145" s="1220" t="s">
        <v>36</v>
      </c>
      <c r="U145" s="1220" t="s">
        <v>36</v>
      </c>
      <c r="V145" s="1220" t="s">
        <v>36</v>
      </c>
      <c r="W145" s="1220" t="s">
        <v>36</v>
      </c>
      <c r="X145" s="1220" t="s">
        <v>36</v>
      </c>
      <c r="Y145" s="1266" t="s">
        <v>36</v>
      </c>
      <c r="Z145" s="1266" t="s">
        <v>36</v>
      </c>
      <c r="AA145" s="1266" t="s">
        <v>36</v>
      </c>
      <c r="AB145" s="1266" t="s">
        <v>36</v>
      </c>
      <c r="AC145" s="2501" t="s">
        <v>36</v>
      </c>
      <c r="AD145" s="2513"/>
      <c r="AE145" s="2513"/>
      <c r="AF145" s="2513"/>
      <c r="AG145" s="2513"/>
      <c r="AH145" s="2513"/>
      <c r="AI145" s="2513"/>
      <c r="AJ145" s="2513"/>
      <c r="AK145" s="2513"/>
      <c r="AL145" s="2513"/>
      <c r="AM145" s="2513"/>
      <c r="AN145" s="2513"/>
      <c r="AO145" s="2513"/>
      <c r="AP145" s="2513"/>
      <c r="AQ145" s="2513"/>
      <c r="AR145" s="2513"/>
      <c r="AS145" s="2513"/>
      <c r="AT145" s="2513"/>
      <c r="AU145" s="2513"/>
      <c r="AV145" s="2513"/>
      <c r="AW145" s="2513"/>
      <c r="AX145" s="2513"/>
      <c r="AY145" s="2513"/>
      <c r="AZ145" s="250"/>
      <c r="BA145" s="2878"/>
      <c r="BB145" s="192" t="s">
        <v>66</v>
      </c>
      <c r="BC145" s="1278" t="s">
        <v>36</v>
      </c>
      <c r="BD145" s="1298" t="s">
        <v>36</v>
      </c>
      <c r="BE145" s="1298" t="s">
        <v>36</v>
      </c>
      <c r="BF145" s="1298" t="s">
        <v>36</v>
      </c>
      <c r="BG145" s="1319" t="s">
        <v>36</v>
      </c>
      <c r="BH145" s="1340" t="s">
        <v>36</v>
      </c>
      <c r="BI145" s="1298" t="s">
        <v>36</v>
      </c>
      <c r="BJ145" s="1298" t="s">
        <v>36</v>
      </c>
      <c r="BK145" s="1298" t="s">
        <v>36</v>
      </c>
      <c r="BL145" s="1319" t="s">
        <v>36</v>
      </c>
      <c r="BM145" s="1340" t="s">
        <v>36</v>
      </c>
      <c r="BN145" s="1298" t="s">
        <v>36</v>
      </c>
      <c r="BO145" s="1298" t="s">
        <v>36</v>
      </c>
      <c r="BP145" s="1298" t="s">
        <v>36</v>
      </c>
      <c r="BQ145" s="1319" t="s">
        <v>36</v>
      </c>
      <c r="BR145" s="1340" t="s">
        <v>36</v>
      </c>
      <c r="BS145" s="1298" t="s">
        <v>36</v>
      </c>
      <c r="BT145" s="1298" t="s">
        <v>36</v>
      </c>
      <c r="BU145" s="1298" t="s">
        <v>36</v>
      </c>
      <c r="BV145" s="1298" t="s">
        <v>36</v>
      </c>
      <c r="BW145" s="1298" t="s">
        <v>36</v>
      </c>
      <c r="BX145" s="1298" t="s">
        <v>36</v>
      </c>
      <c r="BY145" s="1359" t="s">
        <v>36</v>
      </c>
      <c r="BZ145" s="1359" t="s">
        <v>36</v>
      </c>
      <c r="CA145" s="1359" t="s">
        <v>36</v>
      </c>
      <c r="CB145" s="1359" t="s">
        <v>36</v>
      </c>
      <c r="CC145" s="1359" t="s">
        <v>36</v>
      </c>
      <c r="CD145" s="2532"/>
      <c r="CE145" s="2532"/>
      <c r="CF145" s="2532"/>
      <c r="CG145" s="2532"/>
      <c r="CH145" s="2532"/>
      <c r="CI145" s="2532"/>
      <c r="CJ145" s="2532"/>
      <c r="CK145" s="2532"/>
      <c r="CL145" s="2532"/>
      <c r="CM145" s="2532"/>
      <c r="CN145" s="2532"/>
      <c r="CO145" s="2532"/>
      <c r="CP145" s="2532"/>
      <c r="CQ145" s="2532"/>
      <c r="CR145" s="2532"/>
      <c r="CS145" s="2532"/>
      <c r="CT145" s="2532"/>
      <c r="CU145" s="2532"/>
      <c r="CV145" s="2532"/>
      <c r="CW145" s="2532"/>
      <c r="CX145" s="2532"/>
      <c r="CY145" s="2532"/>
      <c r="CZ145" s="2532"/>
    </row>
    <row r="146" s="156" customFormat="true" ht="15" customHeight="true" x14ac:dyDescent="0.2">
      <c r="A146" s="2886"/>
      <c r="B146" s="294" t="s">
        <v>67</v>
      </c>
      <c r="C146" s="1208" t="s">
        <v>36</v>
      </c>
      <c r="D146" s="1220" t="s">
        <v>36</v>
      </c>
      <c r="E146" s="1220" t="s">
        <v>36</v>
      </c>
      <c r="F146" s="1220" t="s">
        <v>36</v>
      </c>
      <c r="G146" s="1232" t="s">
        <v>36</v>
      </c>
      <c r="H146" s="1244" t="s">
        <v>36</v>
      </c>
      <c r="I146" s="1220" t="s">
        <v>36</v>
      </c>
      <c r="J146" s="1220" t="s">
        <v>36</v>
      </c>
      <c r="K146" s="1220" t="s">
        <v>36</v>
      </c>
      <c r="L146" s="1256" t="s">
        <v>36</v>
      </c>
      <c r="M146" s="1263" t="s">
        <v>36</v>
      </c>
      <c r="N146" s="1220" t="s">
        <v>36</v>
      </c>
      <c r="O146" s="1220" t="s">
        <v>36</v>
      </c>
      <c r="P146" s="1220" t="s">
        <v>36</v>
      </c>
      <c r="Q146" s="1232" t="s">
        <v>36</v>
      </c>
      <c r="R146" s="1244" t="s">
        <v>36</v>
      </c>
      <c r="S146" s="1220" t="s">
        <v>36</v>
      </c>
      <c r="T146" s="1220" t="s">
        <v>36</v>
      </c>
      <c r="U146" s="1220" t="s">
        <v>36</v>
      </c>
      <c r="V146" s="1220" t="s">
        <v>36</v>
      </c>
      <c r="W146" s="1220" t="s">
        <v>36</v>
      </c>
      <c r="X146" s="1220" t="s">
        <v>36</v>
      </c>
      <c r="Y146" s="1266" t="s">
        <v>36</v>
      </c>
      <c r="Z146" s="1266" t="s">
        <v>36</v>
      </c>
      <c r="AA146" s="1266" t="s">
        <v>36</v>
      </c>
      <c r="AB146" s="1266" t="s">
        <v>36</v>
      </c>
      <c r="AC146" s="2501" t="s">
        <v>36</v>
      </c>
      <c r="AD146" s="2513"/>
      <c r="AE146" s="2513"/>
      <c r="AF146" s="2513"/>
      <c r="AG146" s="2513"/>
      <c r="AH146" s="2513"/>
      <c r="AI146" s="2513"/>
      <c r="AJ146" s="2513"/>
      <c r="AK146" s="2513"/>
      <c r="AL146" s="2513"/>
      <c r="AM146" s="2513"/>
      <c r="AN146" s="2513"/>
      <c r="AO146" s="2513"/>
      <c r="AP146" s="2513"/>
      <c r="AQ146" s="2513"/>
      <c r="AR146" s="2513"/>
      <c r="AS146" s="2513"/>
      <c r="AT146" s="2513"/>
      <c r="AU146" s="2513"/>
      <c r="AV146" s="2513"/>
      <c r="AW146" s="2513"/>
      <c r="AX146" s="2513"/>
      <c r="AY146" s="2513"/>
      <c r="AZ146" s="250"/>
      <c r="BA146" s="2878"/>
      <c r="BB146" s="192" t="s">
        <v>67</v>
      </c>
      <c r="BC146" s="1278" t="s">
        <v>36</v>
      </c>
      <c r="BD146" s="1298" t="s">
        <v>36</v>
      </c>
      <c r="BE146" s="1298" t="s">
        <v>36</v>
      </c>
      <c r="BF146" s="1298" t="s">
        <v>36</v>
      </c>
      <c r="BG146" s="1319" t="s">
        <v>36</v>
      </c>
      <c r="BH146" s="1340" t="s">
        <v>36</v>
      </c>
      <c r="BI146" s="1298" t="s">
        <v>36</v>
      </c>
      <c r="BJ146" s="1298" t="s">
        <v>36</v>
      </c>
      <c r="BK146" s="1298" t="s">
        <v>36</v>
      </c>
      <c r="BL146" s="1319" t="s">
        <v>36</v>
      </c>
      <c r="BM146" s="1340" t="s">
        <v>36</v>
      </c>
      <c r="BN146" s="1298" t="s">
        <v>36</v>
      </c>
      <c r="BO146" s="1298" t="s">
        <v>36</v>
      </c>
      <c r="BP146" s="1298" t="s">
        <v>36</v>
      </c>
      <c r="BQ146" s="1319" t="s">
        <v>36</v>
      </c>
      <c r="BR146" s="1340" t="s">
        <v>36</v>
      </c>
      <c r="BS146" s="1298" t="s">
        <v>36</v>
      </c>
      <c r="BT146" s="1298" t="s">
        <v>36</v>
      </c>
      <c r="BU146" s="1298" t="s">
        <v>36</v>
      </c>
      <c r="BV146" s="1298" t="s">
        <v>36</v>
      </c>
      <c r="BW146" s="1298" t="s">
        <v>36</v>
      </c>
      <c r="BX146" s="1298" t="s">
        <v>36</v>
      </c>
      <c r="BY146" s="1359" t="s">
        <v>36</v>
      </c>
      <c r="BZ146" s="1359" t="s">
        <v>36</v>
      </c>
      <c r="CA146" s="1359" t="s">
        <v>36</v>
      </c>
      <c r="CB146" s="1359" t="s">
        <v>36</v>
      </c>
      <c r="CC146" s="1359" t="s">
        <v>36</v>
      </c>
      <c r="CD146" s="2532"/>
      <c r="CE146" s="2532"/>
      <c r="CF146" s="2532"/>
      <c r="CG146" s="2532"/>
      <c r="CH146" s="2532"/>
      <c r="CI146" s="2532"/>
      <c r="CJ146" s="2532"/>
      <c r="CK146" s="2532"/>
      <c r="CL146" s="2532"/>
      <c r="CM146" s="2532"/>
      <c r="CN146" s="2532"/>
      <c r="CO146" s="2532"/>
      <c r="CP146" s="2532"/>
      <c r="CQ146" s="2532"/>
      <c r="CR146" s="2532"/>
      <c r="CS146" s="2532"/>
      <c r="CT146" s="2532"/>
      <c r="CU146" s="2532"/>
      <c r="CV146" s="2532"/>
      <c r="CW146" s="2532"/>
      <c r="CX146" s="2532"/>
      <c r="CY146" s="2532"/>
      <c r="CZ146" s="2532"/>
    </row>
    <row r="147" s="156" customFormat="true" ht="15" customHeight="true" x14ac:dyDescent="0.2">
      <c r="A147" s="2886"/>
      <c r="B147" s="294" t="s">
        <v>68</v>
      </c>
      <c r="C147" s="1208" t="s">
        <v>36</v>
      </c>
      <c r="D147" s="1220" t="s">
        <v>36</v>
      </c>
      <c r="E147" s="1220" t="s">
        <v>36</v>
      </c>
      <c r="F147" s="1220" t="s">
        <v>36</v>
      </c>
      <c r="G147" s="1232" t="s">
        <v>36</v>
      </c>
      <c r="H147" s="1244" t="s">
        <v>36</v>
      </c>
      <c r="I147" s="1220" t="s">
        <v>36</v>
      </c>
      <c r="J147" s="1220" t="s">
        <v>36</v>
      </c>
      <c r="K147" s="1220" t="s">
        <v>36</v>
      </c>
      <c r="L147" s="1256" t="s">
        <v>36</v>
      </c>
      <c r="M147" s="1263" t="s">
        <v>36</v>
      </c>
      <c r="N147" s="1220" t="s">
        <v>36</v>
      </c>
      <c r="O147" s="1220" t="s">
        <v>36</v>
      </c>
      <c r="P147" s="1220" t="s">
        <v>36</v>
      </c>
      <c r="Q147" s="1232" t="s">
        <v>36</v>
      </c>
      <c r="R147" s="1244" t="s">
        <v>36</v>
      </c>
      <c r="S147" s="1220" t="s">
        <v>36</v>
      </c>
      <c r="T147" s="1220" t="s">
        <v>36</v>
      </c>
      <c r="U147" s="1220" t="s">
        <v>36</v>
      </c>
      <c r="V147" s="1220" t="s">
        <v>36</v>
      </c>
      <c r="W147" s="1220" t="s">
        <v>36</v>
      </c>
      <c r="X147" s="1220" t="s">
        <v>36</v>
      </c>
      <c r="Y147" s="1266" t="s">
        <v>36</v>
      </c>
      <c r="Z147" s="1266" t="s">
        <v>36</v>
      </c>
      <c r="AA147" s="1266" t="s">
        <v>36</v>
      </c>
      <c r="AB147" s="1266" t="s">
        <v>36</v>
      </c>
      <c r="AC147" s="2501" t="s">
        <v>36</v>
      </c>
      <c r="AD147" s="2513"/>
      <c r="AE147" s="2513"/>
      <c r="AF147" s="2513"/>
      <c r="AG147" s="2513"/>
      <c r="AH147" s="2513"/>
      <c r="AI147" s="2513"/>
      <c r="AJ147" s="2513"/>
      <c r="AK147" s="2513"/>
      <c r="AL147" s="2513"/>
      <c r="AM147" s="2513"/>
      <c r="AN147" s="2513"/>
      <c r="AO147" s="2513"/>
      <c r="AP147" s="2513"/>
      <c r="AQ147" s="2513"/>
      <c r="AR147" s="2513"/>
      <c r="AS147" s="2513"/>
      <c r="AT147" s="2513"/>
      <c r="AU147" s="2513"/>
      <c r="AV147" s="2513"/>
      <c r="AW147" s="2513"/>
      <c r="AX147" s="2513"/>
      <c r="AY147" s="2513"/>
      <c r="AZ147" s="250"/>
      <c r="BA147" s="2878"/>
      <c r="BB147" s="192" t="s">
        <v>68</v>
      </c>
      <c r="BC147" s="1278" t="s">
        <v>36</v>
      </c>
      <c r="BD147" s="1298" t="s">
        <v>36</v>
      </c>
      <c r="BE147" s="1298" t="s">
        <v>36</v>
      </c>
      <c r="BF147" s="1298" t="s">
        <v>36</v>
      </c>
      <c r="BG147" s="1319" t="s">
        <v>36</v>
      </c>
      <c r="BH147" s="1340" t="s">
        <v>36</v>
      </c>
      <c r="BI147" s="1298" t="s">
        <v>36</v>
      </c>
      <c r="BJ147" s="1298" t="s">
        <v>36</v>
      </c>
      <c r="BK147" s="1298" t="s">
        <v>36</v>
      </c>
      <c r="BL147" s="1319" t="s">
        <v>36</v>
      </c>
      <c r="BM147" s="1340" t="s">
        <v>36</v>
      </c>
      <c r="BN147" s="1298" t="s">
        <v>36</v>
      </c>
      <c r="BO147" s="1298" t="s">
        <v>36</v>
      </c>
      <c r="BP147" s="1298" t="s">
        <v>36</v>
      </c>
      <c r="BQ147" s="1319" t="s">
        <v>36</v>
      </c>
      <c r="BR147" s="1340" t="s">
        <v>36</v>
      </c>
      <c r="BS147" s="1298" t="s">
        <v>36</v>
      </c>
      <c r="BT147" s="1298" t="s">
        <v>36</v>
      </c>
      <c r="BU147" s="1298" t="s">
        <v>36</v>
      </c>
      <c r="BV147" s="1298" t="s">
        <v>36</v>
      </c>
      <c r="BW147" s="1298" t="s">
        <v>36</v>
      </c>
      <c r="BX147" s="1298" t="s">
        <v>36</v>
      </c>
      <c r="BY147" s="1359" t="s">
        <v>36</v>
      </c>
      <c r="BZ147" s="1359" t="s">
        <v>36</v>
      </c>
      <c r="CA147" s="1359" t="s">
        <v>36</v>
      </c>
      <c r="CB147" s="1359" t="s">
        <v>36</v>
      </c>
      <c r="CC147" s="1359" t="s">
        <v>36</v>
      </c>
      <c r="CD147" s="2532"/>
      <c r="CE147" s="2532"/>
      <c r="CF147" s="2532"/>
      <c r="CG147" s="2532"/>
      <c r="CH147" s="2532"/>
      <c r="CI147" s="2532"/>
      <c r="CJ147" s="2532"/>
      <c r="CK147" s="2532"/>
      <c r="CL147" s="2532"/>
      <c r="CM147" s="2532"/>
      <c r="CN147" s="2532"/>
      <c r="CO147" s="2532"/>
      <c r="CP147" s="2532"/>
      <c r="CQ147" s="2532"/>
      <c r="CR147" s="2532"/>
      <c r="CS147" s="2532"/>
      <c r="CT147" s="2532"/>
      <c r="CU147" s="2532"/>
      <c r="CV147" s="2532"/>
      <c r="CW147" s="2532"/>
      <c r="CX147" s="2532"/>
      <c r="CY147" s="2532"/>
      <c r="CZ147" s="2532"/>
    </row>
    <row r="148" s="156" customFormat="true" ht="15" customHeight="true" x14ac:dyDescent="0.2">
      <c r="A148" s="2886" t="s">
        <v>110</v>
      </c>
      <c r="B148" s="294" t="s">
        <v>50</v>
      </c>
      <c r="C148" s="1208" t="s">
        <v>36</v>
      </c>
      <c r="D148" s="1220" t="s">
        <v>36</v>
      </c>
      <c r="E148" s="1220" t="s">
        <v>36</v>
      </c>
      <c r="F148" s="1220" t="s">
        <v>36</v>
      </c>
      <c r="G148" s="1232" t="s">
        <v>36</v>
      </c>
      <c r="H148" s="1244" t="s">
        <v>36</v>
      </c>
      <c r="I148" s="1220" t="s">
        <v>36</v>
      </c>
      <c r="J148" s="1220" t="s">
        <v>36</v>
      </c>
      <c r="K148" s="1220" t="s">
        <v>36</v>
      </c>
      <c r="L148" s="1256" t="s">
        <v>36</v>
      </c>
      <c r="M148" s="1263" t="s">
        <v>36</v>
      </c>
      <c r="N148" s="1220" t="s">
        <v>36</v>
      </c>
      <c r="O148" s="1220" t="s">
        <v>36</v>
      </c>
      <c r="P148" s="1220" t="s">
        <v>36</v>
      </c>
      <c r="Q148" s="1232" t="s">
        <v>36</v>
      </c>
      <c r="R148" s="1244" t="s">
        <v>36</v>
      </c>
      <c r="S148" s="1220" t="s">
        <v>36</v>
      </c>
      <c r="T148" s="1220" t="s">
        <v>36</v>
      </c>
      <c r="U148" s="1220" t="s">
        <v>36</v>
      </c>
      <c r="V148" s="1220" t="s">
        <v>36</v>
      </c>
      <c r="W148" s="1220" t="s">
        <v>36</v>
      </c>
      <c r="X148" s="1220" t="s">
        <v>36</v>
      </c>
      <c r="Y148" s="1266" t="s">
        <v>36</v>
      </c>
      <c r="Z148" s="1266" t="s">
        <v>36</v>
      </c>
      <c r="AA148" s="1266" t="s">
        <v>36</v>
      </c>
      <c r="AB148" s="1266" t="s">
        <v>36</v>
      </c>
      <c r="AC148" s="2501" t="s">
        <v>36</v>
      </c>
      <c r="AD148" s="2513"/>
      <c r="AE148" s="2513"/>
      <c r="AF148" s="2513"/>
      <c r="AG148" s="2513"/>
      <c r="AH148" s="2513"/>
      <c r="AI148" s="2513"/>
      <c r="AJ148" s="2513"/>
      <c r="AK148" s="2513"/>
      <c r="AL148" s="2513"/>
      <c r="AM148" s="2513"/>
      <c r="AN148" s="2513"/>
      <c r="AO148" s="2513"/>
      <c r="AP148" s="2513"/>
      <c r="AQ148" s="2513"/>
      <c r="AR148" s="2513"/>
      <c r="AS148" s="2513"/>
      <c r="AT148" s="2513"/>
      <c r="AU148" s="2513"/>
      <c r="AV148" s="2513"/>
      <c r="AW148" s="2513"/>
      <c r="AX148" s="2513"/>
      <c r="AY148" s="2513"/>
      <c r="AZ148" s="250"/>
      <c r="BA148" s="2878" t="s">
        <v>110</v>
      </c>
      <c r="BB148" s="192" t="s">
        <v>50</v>
      </c>
      <c r="BC148" s="1278" t="s">
        <v>36</v>
      </c>
      <c r="BD148" s="1298" t="s">
        <v>36</v>
      </c>
      <c r="BE148" s="1298" t="s">
        <v>36</v>
      </c>
      <c r="BF148" s="1298" t="s">
        <v>36</v>
      </c>
      <c r="BG148" s="1319" t="s">
        <v>36</v>
      </c>
      <c r="BH148" s="1340" t="s">
        <v>36</v>
      </c>
      <c r="BI148" s="1298" t="s">
        <v>36</v>
      </c>
      <c r="BJ148" s="1298" t="s">
        <v>36</v>
      </c>
      <c r="BK148" s="1298" t="s">
        <v>36</v>
      </c>
      <c r="BL148" s="1319" t="s">
        <v>36</v>
      </c>
      <c r="BM148" s="1340" t="s">
        <v>36</v>
      </c>
      <c r="BN148" s="1298" t="s">
        <v>36</v>
      </c>
      <c r="BO148" s="1298" t="s">
        <v>36</v>
      </c>
      <c r="BP148" s="1298" t="s">
        <v>36</v>
      </c>
      <c r="BQ148" s="1319" t="s">
        <v>36</v>
      </c>
      <c r="BR148" s="1340" t="s">
        <v>36</v>
      </c>
      <c r="BS148" s="1298" t="s">
        <v>36</v>
      </c>
      <c r="BT148" s="1298" t="s">
        <v>36</v>
      </c>
      <c r="BU148" s="1298" t="s">
        <v>36</v>
      </c>
      <c r="BV148" s="1298" t="s">
        <v>36</v>
      </c>
      <c r="BW148" s="1298" t="s">
        <v>36</v>
      </c>
      <c r="BX148" s="1298" t="s">
        <v>36</v>
      </c>
      <c r="BY148" s="1359" t="s">
        <v>36</v>
      </c>
      <c r="BZ148" s="1359" t="s">
        <v>36</v>
      </c>
      <c r="CA148" s="1359" t="s">
        <v>36</v>
      </c>
      <c r="CB148" s="1359" t="s">
        <v>36</v>
      </c>
      <c r="CC148" s="1359" t="s">
        <v>36</v>
      </c>
      <c r="CD148" s="2532"/>
      <c r="CE148" s="2532"/>
      <c r="CF148" s="2532"/>
      <c r="CG148" s="2532"/>
      <c r="CH148" s="2532"/>
      <c r="CI148" s="2532"/>
      <c r="CJ148" s="2532"/>
      <c r="CK148" s="2532"/>
      <c r="CL148" s="2532"/>
      <c r="CM148" s="2532"/>
      <c r="CN148" s="2532"/>
      <c r="CO148" s="2532"/>
      <c r="CP148" s="2532"/>
      <c r="CQ148" s="2532"/>
      <c r="CR148" s="2532"/>
      <c r="CS148" s="2532"/>
      <c r="CT148" s="2532"/>
      <c r="CU148" s="2532"/>
      <c r="CV148" s="2532"/>
      <c r="CW148" s="2532"/>
      <c r="CX148" s="2532"/>
      <c r="CY148" s="2532"/>
      <c r="CZ148" s="2532"/>
    </row>
    <row r="149" s="156" customFormat="true" ht="15" customHeight="true" x14ac:dyDescent="0.2">
      <c r="A149" s="2886"/>
      <c r="B149" s="294" t="s">
        <v>49</v>
      </c>
      <c r="C149" s="1208" t="s">
        <v>36</v>
      </c>
      <c r="D149" s="1220" t="s">
        <v>36</v>
      </c>
      <c r="E149" s="1220" t="s">
        <v>36</v>
      </c>
      <c r="F149" s="1220" t="s">
        <v>36</v>
      </c>
      <c r="G149" s="1232" t="s">
        <v>36</v>
      </c>
      <c r="H149" s="1244" t="s">
        <v>36</v>
      </c>
      <c r="I149" s="1220" t="s">
        <v>36</v>
      </c>
      <c r="J149" s="1220" t="s">
        <v>36</v>
      </c>
      <c r="K149" s="1220" t="s">
        <v>36</v>
      </c>
      <c r="L149" s="1256" t="s">
        <v>36</v>
      </c>
      <c r="M149" s="1263" t="s">
        <v>36</v>
      </c>
      <c r="N149" s="1220" t="s">
        <v>36</v>
      </c>
      <c r="O149" s="1220" t="s">
        <v>36</v>
      </c>
      <c r="P149" s="1220" t="s">
        <v>36</v>
      </c>
      <c r="Q149" s="1232" t="s">
        <v>36</v>
      </c>
      <c r="R149" s="1244" t="s">
        <v>36</v>
      </c>
      <c r="S149" s="1220" t="s">
        <v>36</v>
      </c>
      <c r="T149" s="1220" t="s">
        <v>36</v>
      </c>
      <c r="U149" s="1220" t="s">
        <v>36</v>
      </c>
      <c r="V149" s="1220" t="s">
        <v>36</v>
      </c>
      <c r="W149" s="1220" t="s">
        <v>36</v>
      </c>
      <c r="X149" s="1220" t="s">
        <v>36</v>
      </c>
      <c r="Y149" s="1266" t="s">
        <v>36</v>
      </c>
      <c r="Z149" s="1266" t="s">
        <v>36</v>
      </c>
      <c r="AA149" s="1266" t="s">
        <v>36</v>
      </c>
      <c r="AB149" s="1266" t="s">
        <v>36</v>
      </c>
      <c r="AC149" s="2501" t="s">
        <v>36</v>
      </c>
      <c r="AD149" s="2513"/>
      <c r="AE149" s="2513"/>
      <c r="AF149" s="2513"/>
      <c r="AG149" s="2513"/>
      <c r="AH149" s="2513"/>
      <c r="AI149" s="2513"/>
      <c r="AJ149" s="2513"/>
      <c r="AK149" s="2513"/>
      <c r="AL149" s="2513"/>
      <c r="AM149" s="2513"/>
      <c r="AN149" s="2513"/>
      <c r="AO149" s="2513"/>
      <c r="AP149" s="2513"/>
      <c r="AQ149" s="2513"/>
      <c r="AR149" s="2513"/>
      <c r="AS149" s="2513"/>
      <c r="AT149" s="2513"/>
      <c r="AU149" s="2513"/>
      <c r="AV149" s="2513"/>
      <c r="AW149" s="2513"/>
      <c r="AX149" s="2513"/>
      <c r="AY149" s="2513"/>
      <c r="AZ149" s="250"/>
      <c r="BA149" s="2878"/>
      <c r="BB149" s="192" t="s">
        <v>49</v>
      </c>
      <c r="BC149" s="1278" t="s">
        <v>36</v>
      </c>
      <c r="BD149" s="1298" t="s">
        <v>36</v>
      </c>
      <c r="BE149" s="1298" t="s">
        <v>36</v>
      </c>
      <c r="BF149" s="1298" t="s">
        <v>36</v>
      </c>
      <c r="BG149" s="1319" t="s">
        <v>36</v>
      </c>
      <c r="BH149" s="1340" t="s">
        <v>36</v>
      </c>
      <c r="BI149" s="1298" t="s">
        <v>36</v>
      </c>
      <c r="BJ149" s="1298" t="s">
        <v>36</v>
      </c>
      <c r="BK149" s="1298" t="s">
        <v>36</v>
      </c>
      <c r="BL149" s="1319" t="s">
        <v>36</v>
      </c>
      <c r="BM149" s="1340" t="s">
        <v>36</v>
      </c>
      <c r="BN149" s="1298" t="s">
        <v>36</v>
      </c>
      <c r="BO149" s="1298" t="s">
        <v>36</v>
      </c>
      <c r="BP149" s="1298" t="s">
        <v>36</v>
      </c>
      <c r="BQ149" s="1319" t="s">
        <v>36</v>
      </c>
      <c r="BR149" s="1340" t="s">
        <v>36</v>
      </c>
      <c r="BS149" s="1298" t="s">
        <v>36</v>
      </c>
      <c r="BT149" s="1298" t="s">
        <v>36</v>
      </c>
      <c r="BU149" s="1298" t="s">
        <v>36</v>
      </c>
      <c r="BV149" s="1298" t="s">
        <v>36</v>
      </c>
      <c r="BW149" s="1298" t="s">
        <v>36</v>
      </c>
      <c r="BX149" s="1298" t="s">
        <v>36</v>
      </c>
      <c r="BY149" s="1359" t="s">
        <v>36</v>
      </c>
      <c r="BZ149" s="1359" t="s">
        <v>36</v>
      </c>
      <c r="CA149" s="1359" t="s">
        <v>36</v>
      </c>
      <c r="CB149" s="1359" t="s">
        <v>36</v>
      </c>
      <c r="CC149" s="1359" t="s">
        <v>36</v>
      </c>
      <c r="CD149" s="2532"/>
      <c r="CE149" s="2532"/>
      <c r="CF149" s="2532"/>
      <c r="CG149" s="2532"/>
      <c r="CH149" s="2532"/>
      <c r="CI149" s="2532"/>
      <c r="CJ149" s="2532"/>
      <c r="CK149" s="2532"/>
      <c r="CL149" s="2532"/>
      <c r="CM149" s="2532"/>
      <c r="CN149" s="2532"/>
      <c r="CO149" s="2532"/>
      <c r="CP149" s="2532"/>
      <c r="CQ149" s="2532"/>
      <c r="CR149" s="2532"/>
      <c r="CS149" s="2532"/>
      <c r="CT149" s="2532"/>
      <c r="CU149" s="2532"/>
      <c r="CV149" s="2532"/>
      <c r="CW149" s="2532"/>
      <c r="CX149" s="2532"/>
      <c r="CY149" s="2532"/>
      <c r="CZ149" s="2532"/>
    </row>
    <row r="150" s="156" customFormat="true" ht="15" customHeight="true" x14ac:dyDescent="0.2">
      <c r="A150" s="2886"/>
      <c r="B150" s="294" t="s">
        <v>112</v>
      </c>
      <c r="C150" s="1208" t="s">
        <v>36</v>
      </c>
      <c r="D150" s="1220" t="s">
        <v>36</v>
      </c>
      <c r="E150" s="1220" t="s">
        <v>36</v>
      </c>
      <c r="F150" s="1220" t="s">
        <v>36</v>
      </c>
      <c r="G150" s="1232" t="s">
        <v>36</v>
      </c>
      <c r="H150" s="1244" t="s">
        <v>36</v>
      </c>
      <c r="I150" s="1220" t="s">
        <v>36</v>
      </c>
      <c r="J150" s="1220" t="s">
        <v>36</v>
      </c>
      <c r="K150" s="1220" t="s">
        <v>36</v>
      </c>
      <c r="L150" s="1256" t="s">
        <v>36</v>
      </c>
      <c r="M150" s="1263" t="s">
        <v>36</v>
      </c>
      <c r="N150" s="1220" t="s">
        <v>36</v>
      </c>
      <c r="O150" s="1220" t="s">
        <v>36</v>
      </c>
      <c r="P150" s="1220" t="s">
        <v>36</v>
      </c>
      <c r="Q150" s="1232" t="s">
        <v>36</v>
      </c>
      <c r="R150" s="1244" t="s">
        <v>36</v>
      </c>
      <c r="S150" s="1220" t="s">
        <v>36</v>
      </c>
      <c r="T150" s="1220" t="s">
        <v>36</v>
      </c>
      <c r="U150" s="1220" t="s">
        <v>36</v>
      </c>
      <c r="V150" s="1220" t="s">
        <v>36</v>
      </c>
      <c r="W150" s="1220" t="s">
        <v>36</v>
      </c>
      <c r="X150" s="1220" t="s">
        <v>36</v>
      </c>
      <c r="Y150" s="1266" t="s">
        <v>36</v>
      </c>
      <c r="Z150" s="1266" t="s">
        <v>36</v>
      </c>
      <c r="AA150" s="1266" t="s">
        <v>36</v>
      </c>
      <c r="AB150" s="1266" t="s">
        <v>36</v>
      </c>
      <c r="AC150" s="2501" t="s">
        <v>36</v>
      </c>
      <c r="AD150" s="2513"/>
      <c r="AE150" s="2513"/>
      <c r="AF150" s="2513"/>
      <c r="AG150" s="2513"/>
      <c r="AH150" s="2513"/>
      <c r="AI150" s="2513"/>
      <c r="AJ150" s="2513"/>
      <c r="AK150" s="2513"/>
      <c r="AL150" s="2513"/>
      <c r="AM150" s="2513"/>
      <c r="AN150" s="2513"/>
      <c r="AO150" s="2513"/>
      <c r="AP150" s="2513"/>
      <c r="AQ150" s="2513"/>
      <c r="AR150" s="2513"/>
      <c r="AS150" s="2513"/>
      <c r="AT150" s="2513"/>
      <c r="AU150" s="2513"/>
      <c r="AV150" s="2513"/>
      <c r="AW150" s="2513"/>
      <c r="AX150" s="2513"/>
      <c r="AY150" s="2513"/>
      <c r="AZ150" s="250"/>
      <c r="BA150" s="2878"/>
      <c r="BB150" s="192" t="s">
        <v>112</v>
      </c>
      <c r="BC150" s="1278" t="s">
        <v>36</v>
      </c>
      <c r="BD150" s="1298" t="s">
        <v>36</v>
      </c>
      <c r="BE150" s="1298" t="s">
        <v>36</v>
      </c>
      <c r="BF150" s="1298" t="s">
        <v>36</v>
      </c>
      <c r="BG150" s="1319" t="s">
        <v>36</v>
      </c>
      <c r="BH150" s="1340" t="s">
        <v>36</v>
      </c>
      <c r="BI150" s="1298" t="s">
        <v>36</v>
      </c>
      <c r="BJ150" s="1298" t="s">
        <v>36</v>
      </c>
      <c r="BK150" s="1298" t="s">
        <v>36</v>
      </c>
      <c r="BL150" s="1319" t="s">
        <v>36</v>
      </c>
      <c r="BM150" s="1340" t="s">
        <v>36</v>
      </c>
      <c r="BN150" s="1298" t="s">
        <v>36</v>
      </c>
      <c r="BO150" s="1298" t="s">
        <v>36</v>
      </c>
      <c r="BP150" s="1298" t="s">
        <v>36</v>
      </c>
      <c r="BQ150" s="1319" t="s">
        <v>36</v>
      </c>
      <c r="BR150" s="1340" t="s">
        <v>36</v>
      </c>
      <c r="BS150" s="1298" t="s">
        <v>36</v>
      </c>
      <c r="BT150" s="1298" t="s">
        <v>36</v>
      </c>
      <c r="BU150" s="1298" t="s">
        <v>36</v>
      </c>
      <c r="BV150" s="1298" t="s">
        <v>36</v>
      </c>
      <c r="BW150" s="1298" t="s">
        <v>36</v>
      </c>
      <c r="BX150" s="1298" t="s">
        <v>36</v>
      </c>
      <c r="BY150" s="1359" t="s">
        <v>36</v>
      </c>
      <c r="BZ150" s="1359" t="s">
        <v>36</v>
      </c>
      <c r="CA150" s="1359" t="s">
        <v>36</v>
      </c>
      <c r="CB150" s="1359" t="s">
        <v>36</v>
      </c>
      <c r="CC150" s="1359" t="s">
        <v>36</v>
      </c>
      <c r="CD150" s="2532"/>
      <c r="CE150" s="2532"/>
      <c r="CF150" s="2532"/>
      <c r="CG150" s="2532"/>
      <c r="CH150" s="2532"/>
      <c r="CI150" s="2532"/>
      <c r="CJ150" s="2532"/>
      <c r="CK150" s="2532"/>
      <c r="CL150" s="2532"/>
      <c r="CM150" s="2532"/>
      <c r="CN150" s="2532"/>
      <c r="CO150" s="2532"/>
      <c r="CP150" s="2532"/>
      <c r="CQ150" s="2532"/>
      <c r="CR150" s="2532"/>
      <c r="CS150" s="2532"/>
      <c r="CT150" s="2532"/>
      <c r="CU150" s="2532"/>
      <c r="CV150" s="2532"/>
      <c r="CW150" s="2532"/>
      <c r="CX150" s="2532"/>
      <c r="CY150" s="2532"/>
      <c r="CZ150" s="2532"/>
    </row>
    <row r="151" s="156" customFormat="true" ht="15" customHeight="true" x14ac:dyDescent="0.2">
      <c r="A151" s="2886" t="s">
        <v>111</v>
      </c>
      <c r="B151" s="294" t="s">
        <v>50</v>
      </c>
      <c r="C151" s="1208" t="s">
        <v>36</v>
      </c>
      <c r="D151" s="1220" t="s">
        <v>36</v>
      </c>
      <c r="E151" s="1220" t="s">
        <v>36</v>
      </c>
      <c r="F151" s="1220" t="s">
        <v>36</v>
      </c>
      <c r="G151" s="1232" t="s">
        <v>36</v>
      </c>
      <c r="H151" s="1244" t="s">
        <v>36</v>
      </c>
      <c r="I151" s="1220" t="s">
        <v>36</v>
      </c>
      <c r="J151" s="1220" t="s">
        <v>36</v>
      </c>
      <c r="K151" s="1220" t="s">
        <v>36</v>
      </c>
      <c r="L151" s="1256" t="s">
        <v>36</v>
      </c>
      <c r="M151" s="1263" t="s">
        <v>36</v>
      </c>
      <c r="N151" s="1220" t="s">
        <v>36</v>
      </c>
      <c r="O151" s="1220" t="s">
        <v>36</v>
      </c>
      <c r="P151" s="1220" t="s">
        <v>36</v>
      </c>
      <c r="Q151" s="1232" t="s">
        <v>36</v>
      </c>
      <c r="R151" s="1244" t="s">
        <v>36</v>
      </c>
      <c r="S151" s="1220" t="s">
        <v>36</v>
      </c>
      <c r="T151" s="1220" t="s">
        <v>36</v>
      </c>
      <c r="U151" s="1220" t="s">
        <v>36</v>
      </c>
      <c r="V151" s="1220" t="s">
        <v>36</v>
      </c>
      <c r="W151" s="1220" t="s">
        <v>36</v>
      </c>
      <c r="X151" s="1220" t="s">
        <v>36</v>
      </c>
      <c r="Y151" s="1266" t="s">
        <v>36</v>
      </c>
      <c r="Z151" s="1266" t="s">
        <v>36</v>
      </c>
      <c r="AA151" s="1266" t="s">
        <v>36</v>
      </c>
      <c r="AB151" s="1266" t="s">
        <v>36</v>
      </c>
      <c r="AC151" s="2501" t="s">
        <v>36</v>
      </c>
      <c r="AD151" s="2513"/>
      <c r="AE151" s="2513"/>
      <c r="AF151" s="2513"/>
      <c r="AG151" s="2513"/>
      <c r="AH151" s="2513"/>
      <c r="AI151" s="2513"/>
      <c r="AJ151" s="2513"/>
      <c r="AK151" s="2513"/>
      <c r="AL151" s="2513"/>
      <c r="AM151" s="2513"/>
      <c r="AN151" s="2513"/>
      <c r="AO151" s="2513"/>
      <c r="AP151" s="2513"/>
      <c r="AQ151" s="2513"/>
      <c r="AR151" s="2513"/>
      <c r="AS151" s="2513"/>
      <c r="AT151" s="2513"/>
      <c r="AU151" s="2513"/>
      <c r="AV151" s="2513"/>
      <c r="AW151" s="2513"/>
      <c r="AX151" s="2513"/>
      <c r="AY151" s="2513"/>
      <c r="AZ151" s="250"/>
      <c r="BA151" s="2878" t="s">
        <v>111</v>
      </c>
      <c r="BB151" s="192" t="s">
        <v>50</v>
      </c>
      <c r="BC151" s="1278" t="s">
        <v>36</v>
      </c>
      <c r="BD151" s="1298" t="s">
        <v>36</v>
      </c>
      <c r="BE151" s="1298" t="s">
        <v>36</v>
      </c>
      <c r="BF151" s="1298" t="s">
        <v>36</v>
      </c>
      <c r="BG151" s="1319" t="s">
        <v>36</v>
      </c>
      <c r="BH151" s="1340" t="s">
        <v>36</v>
      </c>
      <c r="BI151" s="1298" t="s">
        <v>36</v>
      </c>
      <c r="BJ151" s="1298" t="s">
        <v>36</v>
      </c>
      <c r="BK151" s="1298" t="s">
        <v>36</v>
      </c>
      <c r="BL151" s="1319" t="s">
        <v>36</v>
      </c>
      <c r="BM151" s="1340" t="s">
        <v>36</v>
      </c>
      <c r="BN151" s="1298" t="s">
        <v>36</v>
      </c>
      <c r="BO151" s="1298" t="s">
        <v>36</v>
      </c>
      <c r="BP151" s="1298" t="s">
        <v>36</v>
      </c>
      <c r="BQ151" s="1319" t="s">
        <v>36</v>
      </c>
      <c r="BR151" s="1340" t="s">
        <v>36</v>
      </c>
      <c r="BS151" s="1298" t="s">
        <v>36</v>
      </c>
      <c r="BT151" s="1298" t="s">
        <v>36</v>
      </c>
      <c r="BU151" s="1298" t="s">
        <v>36</v>
      </c>
      <c r="BV151" s="1298" t="s">
        <v>36</v>
      </c>
      <c r="BW151" s="1298" t="s">
        <v>36</v>
      </c>
      <c r="BX151" s="1298" t="s">
        <v>36</v>
      </c>
      <c r="BY151" s="1359" t="s">
        <v>36</v>
      </c>
      <c r="BZ151" s="1359" t="s">
        <v>36</v>
      </c>
      <c r="CA151" s="1359" t="s">
        <v>36</v>
      </c>
      <c r="CB151" s="1359" t="s">
        <v>36</v>
      </c>
      <c r="CC151" s="1359" t="s">
        <v>36</v>
      </c>
      <c r="CD151" s="2532"/>
      <c r="CE151" s="2532"/>
      <c r="CF151" s="2532"/>
      <c r="CG151" s="2532"/>
      <c r="CH151" s="2532"/>
      <c r="CI151" s="2532"/>
      <c r="CJ151" s="2532"/>
      <c r="CK151" s="2532"/>
      <c r="CL151" s="2532"/>
      <c r="CM151" s="2532"/>
      <c r="CN151" s="2532"/>
      <c r="CO151" s="2532"/>
      <c r="CP151" s="2532"/>
      <c r="CQ151" s="2532"/>
      <c r="CR151" s="2532"/>
      <c r="CS151" s="2532"/>
      <c r="CT151" s="2532"/>
      <c r="CU151" s="2532"/>
      <c r="CV151" s="2532"/>
      <c r="CW151" s="2532"/>
      <c r="CX151" s="2532"/>
      <c r="CY151" s="2532"/>
      <c r="CZ151" s="2532"/>
    </row>
    <row r="152" s="156" customFormat="true" ht="15" customHeight="true" x14ac:dyDescent="0.2">
      <c r="A152" s="2886"/>
      <c r="B152" s="295" t="s">
        <v>49</v>
      </c>
      <c r="C152" s="1209" t="s">
        <v>36</v>
      </c>
      <c r="D152" s="1221" t="s">
        <v>36</v>
      </c>
      <c r="E152" s="1221" t="s">
        <v>36</v>
      </c>
      <c r="F152" s="1221" t="s">
        <v>36</v>
      </c>
      <c r="G152" s="1233" t="s">
        <v>36</v>
      </c>
      <c r="H152" s="1245" t="s">
        <v>36</v>
      </c>
      <c r="I152" s="1221" t="s">
        <v>36</v>
      </c>
      <c r="J152" s="1221" t="s">
        <v>36</v>
      </c>
      <c r="K152" s="1221" t="s">
        <v>36</v>
      </c>
      <c r="L152" s="1257" t="s">
        <v>36</v>
      </c>
      <c r="M152" s="1264" t="s">
        <v>36</v>
      </c>
      <c r="N152" s="1221" t="s">
        <v>36</v>
      </c>
      <c r="O152" s="1221" t="s">
        <v>36</v>
      </c>
      <c r="P152" s="1221" t="s">
        <v>36</v>
      </c>
      <c r="Q152" s="1233" t="s">
        <v>36</v>
      </c>
      <c r="R152" s="1245" t="s">
        <v>36</v>
      </c>
      <c r="S152" s="1221" t="s">
        <v>36</v>
      </c>
      <c r="T152" s="1221" t="s">
        <v>36</v>
      </c>
      <c r="U152" s="1221" t="s">
        <v>36</v>
      </c>
      <c r="V152" s="1221" t="s">
        <v>36</v>
      </c>
      <c r="W152" s="1221" t="s">
        <v>36</v>
      </c>
      <c r="X152" s="1221" t="s">
        <v>36</v>
      </c>
      <c r="Y152" s="1267" t="s">
        <v>36</v>
      </c>
      <c r="Z152" s="1267" t="s">
        <v>36</v>
      </c>
      <c r="AA152" s="1267" t="s">
        <v>36</v>
      </c>
      <c r="AB152" s="1267" t="s">
        <v>36</v>
      </c>
      <c r="AC152" s="2502" t="s">
        <v>36</v>
      </c>
      <c r="AD152" s="2514"/>
      <c r="AE152" s="2514"/>
      <c r="AF152" s="2514"/>
      <c r="AG152" s="2514"/>
      <c r="AH152" s="2514"/>
      <c r="AI152" s="2514"/>
      <c r="AJ152" s="2514"/>
      <c r="AK152" s="2514"/>
      <c r="AL152" s="2514"/>
      <c r="AM152" s="2514"/>
      <c r="AN152" s="2514"/>
      <c r="AO152" s="2514"/>
      <c r="AP152" s="2514"/>
      <c r="AQ152" s="2514"/>
      <c r="AR152" s="2514"/>
      <c r="AS152" s="2514"/>
      <c r="AT152" s="2514"/>
      <c r="AU152" s="2514"/>
      <c r="AV152" s="2514"/>
      <c r="AW152" s="2514"/>
      <c r="AX152" s="2514"/>
      <c r="AY152" s="2514"/>
      <c r="AZ152" s="250"/>
      <c r="BA152" s="2878"/>
      <c r="BB152" s="274" t="s">
        <v>49</v>
      </c>
      <c r="BC152" s="1279" t="s">
        <v>36</v>
      </c>
      <c r="BD152" s="1299" t="s">
        <v>36</v>
      </c>
      <c r="BE152" s="1299" t="s">
        <v>36</v>
      </c>
      <c r="BF152" s="1299" t="s">
        <v>36</v>
      </c>
      <c r="BG152" s="1320" t="s">
        <v>36</v>
      </c>
      <c r="BH152" s="1341" t="s">
        <v>36</v>
      </c>
      <c r="BI152" s="1299" t="s">
        <v>36</v>
      </c>
      <c r="BJ152" s="1299" t="s">
        <v>36</v>
      </c>
      <c r="BK152" s="1299" t="s">
        <v>36</v>
      </c>
      <c r="BL152" s="1320" t="s">
        <v>36</v>
      </c>
      <c r="BM152" s="1341" t="s">
        <v>36</v>
      </c>
      <c r="BN152" s="1299" t="s">
        <v>36</v>
      </c>
      <c r="BO152" s="1299" t="s">
        <v>36</v>
      </c>
      <c r="BP152" s="1299" t="s">
        <v>36</v>
      </c>
      <c r="BQ152" s="1320" t="s">
        <v>36</v>
      </c>
      <c r="BR152" s="1341" t="s">
        <v>36</v>
      </c>
      <c r="BS152" s="1299" t="s">
        <v>36</v>
      </c>
      <c r="BT152" s="1299" t="s">
        <v>36</v>
      </c>
      <c r="BU152" s="1299" t="s">
        <v>36</v>
      </c>
      <c r="BV152" s="1299" t="s">
        <v>36</v>
      </c>
      <c r="BW152" s="1299" t="s">
        <v>36</v>
      </c>
      <c r="BX152" s="1299" t="s">
        <v>36</v>
      </c>
      <c r="BY152" s="1360" t="s">
        <v>36</v>
      </c>
      <c r="BZ152" s="1360" t="s">
        <v>36</v>
      </c>
      <c r="CA152" s="1360" t="s">
        <v>36</v>
      </c>
      <c r="CB152" s="1360" t="s">
        <v>36</v>
      </c>
      <c r="CC152" s="1360" t="s">
        <v>36</v>
      </c>
      <c r="CD152" s="2533"/>
      <c r="CE152" s="2533"/>
      <c r="CF152" s="2533"/>
      <c r="CG152" s="2533"/>
      <c r="CH152" s="2533"/>
      <c r="CI152" s="2533"/>
      <c r="CJ152" s="2533"/>
      <c r="CK152" s="2533"/>
      <c r="CL152" s="2533"/>
      <c r="CM152" s="2533"/>
      <c r="CN152" s="2533"/>
      <c r="CO152" s="2533"/>
      <c r="CP152" s="2533"/>
      <c r="CQ152" s="2533"/>
      <c r="CR152" s="2533"/>
      <c r="CS152" s="2533"/>
      <c r="CT152" s="2533"/>
      <c r="CU152" s="2533"/>
      <c r="CV152" s="2533"/>
      <c r="CW152" s="2533"/>
      <c r="CX152" s="2533"/>
      <c r="CY152" s="2533"/>
      <c r="CZ152" s="2533"/>
    </row>
    <row r="153" s="161" customFormat="true" ht="15" customHeight="true" x14ac:dyDescent="0.2">
      <c r="A153" s="2886" t="s">
        <v>189</v>
      </c>
      <c r="B153" s="1183" t="s">
        <v>190</v>
      </c>
      <c r="C153" s="1101">
        <v>0.23083019436098648</v>
      </c>
      <c r="D153" s="1102">
        <v>0</v>
      </c>
      <c r="E153" s="1102">
        <v>0.29289700881208908</v>
      </c>
      <c r="F153" s="1102">
        <v>1.3905723380049979</v>
      </c>
      <c r="G153" s="1103">
        <v>25.794949492521209</v>
      </c>
      <c r="H153" s="1104">
        <v>0.84939712964347125</v>
      </c>
      <c r="I153" s="1102">
        <v>1.9596502752567702</v>
      </c>
      <c r="J153" s="1102">
        <v>7.04825677991807</v>
      </c>
      <c r="K153" s="1102">
        <v>21.39035474393911</v>
      </c>
      <c r="L153" s="1105">
        <v>44.945659851173794</v>
      </c>
      <c r="M153" s="1106">
        <v>0.356718192627824</v>
      </c>
      <c r="N153" s="1102">
        <v>0</v>
      </c>
      <c r="O153" s="1102">
        <v>0</v>
      </c>
      <c r="P153" s="1102">
        <v>0</v>
      </c>
      <c r="Q153" s="1103">
        <v>1.9584332533972821</v>
      </c>
      <c r="R153" s="1104">
        <v>6.2606173652765937</v>
      </c>
      <c r="S153" s="1102">
        <v>1.6637383193537378</v>
      </c>
      <c r="T153" s="1102">
        <v>30.344827586206897</v>
      </c>
      <c r="U153" s="1102">
        <v>2.0377163840379064</v>
      </c>
      <c r="V153" s="1102">
        <v>0.46854266577501413</v>
      </c>
      <c r="W153" s="1102">
        <v>7.5332174997219381</v>
      </c>
      <c r="X153" s="1102">
        <v>1.7094078246730939</v>
      </c>
      <c r="Y153" s="1102">
        <v>4.2620356185762702</v>
      </c>
      <c r="Z153" s="1102">
        <v>3.355398899181159</v>
      </c>
      <c r="AA153" s="1102">
        <v>1.2712563358951041</v>
      </c>
      <c r="AB153" s="1102">
        <v>3.6420887219968945</v>
      </c>
      <c r="AC153" s="2503">
        <v>24.101479915433405</v>
      </c>
      <c r="AD153" s="375"/>
      <c r="AE153" s="375"/>
      <c r="AF153" s="375"/>
      <c r="AG153" s="375"/>
      <c r="AH153" s="375"/>
      <c r="AI153" s="375"/>
      <c r="AJ153" s="375"/>
      <c r="AK153" s="375"/>
      <c r="AL153" s="375"/>
      <c r="AM153" s="375"/>
      <c r="AN153" s="375"/>
      <c r="AO153" s="375"/>
      <c r="AP153" s="375"/>
      <c r="AQ153" s="375"/>
      <c r="AR153" s="375"/>
      <c r="AS153" s="375"/>
      <c r="AT153" s="375"/>
      <c r="AU153" s="375"/>
      <c r="AV153" s="375"/>
      <c r="AW153" s="375"/>
      <c r="AX153" s="375"/>
      <c r="AY153" s="375"/>
      <c r="AZ153" s="834"/>
      <c r="BA153" s="2881" t="s">
        <v>189</v>
      </c>
      <c r="BB153" s="1198" t="s">
        <v>190</v>
      </c>
      <c r="BC153" s="410">
        <v>11.466850161552429</v>
      </c>
      <c r="BD153" s="368">
        <v>0</v>
      </c>
      <c r="BE153" s="368">
        <v>14.477462887763977</v>
      </c>
      <c r="BF153" s="368">
        <v>68.440262794494629</v>
      </c>
      <c r="BG153" s="411">
        <v>1270.7369841337204</v>
      </c>
      <c r="BH153" s="422">
        <v>14.477462887763977</v>
      </c>
      <c r="BI153" s="368">
        <v>33.307936906814575</v>
      </c>
      <c r="BJ153" s="368">
        <v>118.79129350185394</v>
      </c>
      <c r="BK153" s="368">
        <v>363.72835528850555</v>
      </c>
      <c r="BL153" s="411">
        <v>760.91903257369995</v>
      </c>
      <c r="BM153" s="422">
        <v>11.466850161552429</v>
      </c>
      <c r="BN153" s="368">
        <v>0</v>
      </c>
      <c r="BO153" s="368">
        <v>0</v>
      </c>
      <c r="BP153" s="368">
        <v>0</v>
      </c>
      <c r="BQ153" s="411">
        <v>62.430628657341003</v>
      </c>
      <c r="BR153" s="422">
        <v>33.781137943267822</v>
      </c>
      <c r="BS153" s="368">
        <v>50.062360644340515</v>
      </c>
      <c r="BT153" s="368">
        <v>502.77278566360474</v>
      </c>
      <c r="BU153" s="368">
        <v>42.689732909202576</v>
      </c>
      <c r="BV153" s="368">
        <v>20.179040551185608</v>
      </c>
      <c r="BW153" s="368">
        <v>65.613366961479187</v>
      </c>
      <c r="BX153" s="368">
        <v>39.204856753349304</v>
      </c>
      <c r="BY153" s="369">
        <v>93.230503439903259</v>
      </c>
      <c r="BZ153" s="369">
        <v>96.97725236415863</v>
      </c>
      <c r="CA153" s="369">
        <v>8.9186612367630005</v>
      </c>
      <c r="CB153" s="369">
        <v>101.53981840610504</v>
      </c>
      <c r="CC153" s="369">
        <v>310.15204310417175</v>
      </c>
      <c r="CD153" s="2534"/>
      <c r="CE153" s="2534"/>
      <c r="CF153" s="2534"/>
      <c r="CG153" s="2534"/>
      <c r="CH153" s="2534"/>
      <c r="CI153" s="2534"/>
      <c r="CJ153" s="2534"/>
      <c r="CK153" s="2534"/>
      <c r="CL153" s="2534"/>
      <c r="CM153" s="2534"/>
      <c r="CN153" s="2534"/>
      <c r="CO153" s="2534"/>
      <c r="CP153" s="2534"/>
      <c r="CQ153" s="2534"/>
      <c r="CR153" s="2534"/>
      <c r="CS153" s="2534"/>
      <c r="CT153" s="2534"/>
      <c r="CU153" s="2534"/>
      <c r="CV153" s="2534"/>
      <c r="CW153" s="2534"/>
      <c r="CX153" s="2534"/>
      <c r="CY153" s="2534"/>
      <c r="CZ153" s="2534"/>
    </row>
    <row r="154" s="161" customFormat="true" ht="15" customHeight="true" x14ac:dyDescent="0.2">
      <c r="A154" s="2886"/>
      <c r="B154" s="1183" t="s">
        <v>191</v>
      </c>
      <c r="C154" s="1101">
        <v>3.5075658487137375E-2</v>
      </c>
      <c r="D154" s="1102">
        <v>0</v>
      </c>
      <c r="E154" s="1102">
        <v>0.42692123615774707</v>
      </c>
      <c r="F154" s="1102">
        <v>0.57961340588611521</v>
      </c>
      <c r="G154" s="1103">
        <v>4.9101970407418563</v>
      </c>
      <c r="H154" s="1104">
        <v>0.29377372990765499</v>
      </c>
      <c r="I154" s="1102">
        <v>0.43541735600497783</v>
      </c>
      <c r="J154" s="1102">
        <v>2.5131411831236319</v>
      </c>
      <c r="K154" s="1102">
        <v>5.8460122620044919</v>
      </c>
      <c r="L154" s="1105">
        <v>6.6353484473763436</v>
      </c>
      <c r="M154" s="1106">
        <v>0</v>
      </c>
      <c r="N154" s="1102">
        <v>0</v>
      </c>
      <c r="O154" s="1102">
        <v>0</v>
      </c>
      <c r="P154" s="1102">
        <v>0.54644808743169404</v>
      </c>
      <c r="Q154" s="1103">
        <v>0.27977617905675461</v>
      </c>
      <c r="R154" s="1104">
        <v>0</v>
      </c>
      <c r="S154" s="1102">
        <v>0.83965146568238114</v>
      </c>
      <c r="T154" s="1102">
        <v>2.9228243021346469</v>
      </c>
      <c r="U154" s="1102">
        <v>0.83172097307669646</v>
      </c>
      <c r="V154" s="1102">
        <v>0</v>
      </c>
      <c r="W154" s="1102">
        <v>0.30007982280176998</v>
      </c>
      <c r="X154" s="1102">
        <v>0</v>
      </c>
      <c r="Y154" s="1102">
        <v>0.63724492540782551</v>
      </c>
      <c r="Z154" s="1102">
        <v>1.4770585814495176</v>
      </c>
      <c r="AA154" s="1102">
        <v>0</v>
      </c>
      <c r="AB154" s="1102">
        <v>2.4909189839129691</v>
      </c>
      <c r="AC154" s="2503">
        <v>5.7082452431289639</v>
      </c>
      <c r="AD154" s="375"/>
      <c r="AE154" s="375"/>
      <c r="AF154" s="375"/>
      <c r="AG154" s="375"/>
      <c r="AH154" s="375"/>
      <c r="AI154" s="375"/>
      <c r="AJ154" s="375"/>
      <c r="AK154" s="375"/>
      <c r="AL154" s="375"/>
      <c r="AM154" s="375"/>
      <c r="AN154" s="375"/>
      <c r="AO154" s="375"/>
      <c r="AP154" s="375"/>
      <c r="AQ154" s="375"/>
      <c r="AR154" s="375"/>
      <c r="AS154" s="375"/>
      <c r="AT154" s="375"/>
      <c r="AU154" s="375"/>
      <c r="AV154" s="375"/>
      <c r="AW154" s="375"/>
      <c r="AX154" s="375"/>
      <c r="AY154" s="375"/>
      <c r="AZ154" s="834"/>
      <c r="BA154" s="2878"/>
      <c r="BB154" s="1199" t="s">
        <v>191</v>
      </c>
      <c r="BC154" s="412">
        <v>1.7424380779266357</v>
      </c>
      <c r="BD154" s="370">
        <v>0</v>
      </c>
      <c r="BE154" s="370">
        <v>21.102080821990967</v>
      </c>
      <c r="BF154" s="370">
        <v>28.527026414871216</v>
      </c>
      <c r="BG154" s="413">
        <v>241.89111053943634</v>
      </c>
      <c r="BH154" s="423">
        <v>5.0071964263916016</v>
      </c>
      <c r="BI154" s="370">
        <v>7.4007357358932495</v>
      </c>
      <c r="BJ154" s="370">
        <v>42.356472134590149</v>
      </c>
      <c r="BK154" s="370">
        <v>99.407440900802612</v>
      </c>
      <c r="BL154" s="413">
        <v>112.33482694625854</v>
      </c>
      <c r="BM154" s="423">
        <v>0</v>
      </c>
      <c r="BN154" s="370">
        <v>0</v>
      </c>
      <c r="BO154" s="370">
        <v>0</v>
      </c>
      <c r="BP154" s="370">
        <v>17.837322473526001</v>
      </c>
      <c r="BQ154" s="413">
        <v>8.9186612367630005</v>
      </c>
      <c r="BR154" s="423">
        <v>0</v>
      </c>
      <c r="BS154" s="370">
        <v>25.265352129936218</v>
      </c>
      <c r="BT154" s="370">
        <v>48.42724883556366</v>
      </c>
      <c r="BU154" s="370">
        <v>17.424380779266357</v>
      </c>
      <c r="BV154" s="370">
        <v>0</v>
      </c>
      <c r="BW154" s="370">
        <v>2.6136571168899536</v>
      </c>
      <c r="BX154" s="370">
        <v>0</v>
      </c>
      <c r="BY154" s="371">
        <v>13.939504623413086</v>
      </c>
      <c r="BZ154" s="371">
        <v>42.689732909202576</v>
      </c>
      <c r="CA154" s="371">
        <v>0</v>
      </c>
      <c r="CB154" s="371">
        <v>69.445716619491577</v>
      </c>
      <c r="CC154" s="371">
        <v>73.457062840461731</v>
      </c>
      <c r="CD154" s="2534"/>
      <c r="CE154" s="2534"/>
      <c r="CF154" s="2534"/>
      <c r="CG154" s="2534"/>
      <c r="CH154" s="2534"/>
      <c r="CI154" s="2534"/>
      <c r="CJ154" s="2534"/>
      <c r="CK154" s="2534"/>
      <c r="CL154" s="2534"/>
      <c r="CM154" s="2534"/>
      <c r="CN154" s="2534"/>
      <c r="CO154" s="2534"/>
      <c r="CP154" s="2534"/>
      <c r="CQ154" s="2534"/>
      <c r="CR154" s="2534"/>
      <c r="CS154" s="2534"/>
      <c r="CT154" s="2534"/>
      <c r="CU154" s="2534"/>
      <c r="CV154" s="2534"/>
      <c r="CW154" s="2534"/>
      <c r="CX154" s="2534"/>
      <c r="CY154" s="2534"/>
      <c r="CZ154" s="2534"/>
    </row>
    <row r="155" s="161" customFormat="true" ht="15" customHeight="true" x14ac:dyDescent="0.2">
      <c r="A155" s="2886"/>
      <c r="B155" s="1183" t="s">
        <v>192</v>
      </c>
      <c r="C155" s="1101">
        <v>0.46561405567343345</v>
      </c>
      <c r="D155" s="1102">
        <v>0.19420884131463456</v>
      </c>
      <c r="E155" s="1102">
        <v>2.6946330491062009</v>
      </c>
      <c r="F155" s="1102">
        <v>10.453686232663882</v>
      </c>
      <c r="G155" s="1103">
        <v>5.6728173173668353</v>
      </c>
      <c r="H155" s="1104">
        <v>2.3256276830778746</v>
      </c>
      <c r="I155" s="1102">
        <v>7.1248052428552171</v>
      </c>
      <c r="J155" s="1102">
        <v>4.8590606248317449</v>
      </c>
      <c r="K155" s="1102">
        <v>5.6678680666606382</v>
      </c>
      <c r="L155" s="1105">
        <v>2.5730408167520213</v>
      </c>
      <c r="M155" s="1106">
        <v>0.47562425683709864</v>
      </c>
      <c r="N155" s="1102">
        <v>8.1566068515497553E-2</v>
      </c>
      <c r="O155" s="1102">
        <v>7.6016723679209419E-2</v>
      </c>
      <c r="P155" s="1102">
        <v>3.239656518345043</v>
      </c>
      <c r="Q155" s="1103">
        <v>14.148681055155876</v>
      </c>
      <c r="R155" s="1104">
        <v>0</v>
      </c>
      <c r="S155" s="1102">
        <v>0.42777530663326324</v>
      </c>
      <c r="T155" s="1102">
        <v>0</v>
      </c>
      <c r="U155" s="1102">
        <v>0</v>
      </c>
      <c r="V155" s="1102">
        <v>0</v>
      </c>
      <c r="W155" s="1102">
        <v>3.1008248356182899</v>
      </c>
      <c r="X155" s="1102">
        <v>0</v>
      </c>
      <c r="Y155" s="1102">
        <v>24.75171108738105</v>
      </c>
      <c r="Z155" s="1102">
        <v>0.57761567243113554</v>
      </c>
      <c r="AA155" s="1102">
        <v>2.4944190096116152</v>
      </c>
      <c r="AB155" s="1102">
        <v>12.249395781899722</v>
      </c>
      <c r="AC155" s="2503">
        <v>0.21141649048625794</v>
      </c>
      <c r="AD155" s="375"/>
      <c r="AE155" s="375"/>
      <c r="AF155" s="375"/>
      <c r="AG155" s="375"/>
      <c r="AH155" s="375"/>
      <c r="AI155" s="375"/>
      <c r="AJ155" s="375"/>
      <c r="AK155" s="375"/>
      <c r="AL155" s="375"/>
      <c r="AM155" s="375"/>
      <c r="AN155" s="375"/>
      <c r="AO155" s="375"/>
      <c r="AP155" s="375"/>
      <c r="AQ155" s="375"/>
      <c r="AR155" s="375"/>
      <c r="AS155" s="375"/>
      <c r="AT155" s="375"/>
      <c r="AU155" s="375"/>
      <c r="AV155" s="375"/>
      <c r="AW155" s="375"/>
      <c r="AX155" s="375"/>
      <c r="AY155" s="375"/>
      <c r="AZ155" s="834"/>
      <c r="BA155" s="2878"/>
      <c r="BB155" s="1199" t="s">
        <v>192</v>
      </c>
      <c r="BC155" s="412">
        <v>23.130104899406433</v>
      </c>
      <c r="BD155" s="370">
        <v>9.4524730443954468</v>
      </c>
      <c r="BE155" s="370">
        <v>133.19169807434082</v>
      </c>
      <c r="BF155" s="370">
        <v>514.50256371498108</v>
      </c>
      <c r="BG155" s="413">
        <v>279.46008467674255</v>
      </c>
      <c r="BH155" s="423">
        <v>39.638924241065979</v>
      </c>
      <c r="BI155" s="370">
        <v>121.09944641590118</v>
      </c>
      <c r="BJ155" s="370">
        <v>81.89458966255188</v>
      </c>
      <c r="BK155" s="370">
        <v>96.378220677375793</v>
      </c>
      <c r="BL155" s="413">
        <v>43.560951948165894</v>
      </c>
      <c r="BM155" s="423">
        <v>15.289133548736572</v>
      </c>
      <c r="BN155" s="370">
        <v>2.5481889247894287</v>
      </c>
      <c r="BO155" s="370">
        <v>2.5481889247894287</v>
      </c>
      <c r="BP155" s="370">
        <v>105.74984037876129</v>
      </c>
      <c r="BQ155" s="413">
        <v>451.02943968772888</v>
      </c>
      <c r="BR155" s="423">
        <v>0</v>
      </c>
      <c r="BS155" s="370">
        <v>12.871881008148193</v>
      </c>
      <c r="BT155" s="370">
        <v>0</v>
      </c>
      <c r="BU155" s="370">
        <v>0</v>
      </c>
      <c r="BV155" s="370">
        <v>0</v>
      </c>
      <c r="BW155" s="370">
        <v>27.007790207862854</v>
      </c>
      <c r="BX155" s="370">
        <v>0</v>
      </c>
      <c r="BY155" s="371">
        <v>541.43481945991516</v>
      </c>
      <c r="BZ155" s="371">
        <v>16.694164395332336</v>
      </c>
      <c r="CA155" s="371">
        <v>17.499915242195129</v>
      </c>
      <c r="CB155" s="371">
        <v>341.50772213935852</v>
      </c>
      <c r="CC155" s="371">
        <v>2.7206319570541382</v>
      </c>
      <c r="CD155" s="2534"/>
      <c r="CE155" s="2534"/>
      <c r="CF155" s="2534"/>
      <c r="CG155" s="2534"/>
      <c r="CH155" s="2534"/>
      <c r="CI155" s="2534"/>
      <c r="CJ155" s="2534"/>
      <c r="CK155" s="2534"/>
      <c r="CL155" s="2534"/>
      <c r="CM155" s="2534"/>
      <c r="CN155" s="2534"/>
      <c r="CO155" s="2534"/>
      <c r="CP155" s="2534"/>
      <c r="CQ155" s="2534"/>
      <c r="CR155" s="2534"/>
      <c r="CS155" s="2534"/>
      <c r="CT155" s="2534"/>
      <c r="CU155" s="2534"/>
      <c r="CV155" s="2534"/>
      <c r="CW155" s="2534"/>
      <c r="CX155" s="2534"/>
      <c r="CY155" s="2534"/>
      <c r="CZ155" s="2534"/>
    </row>
    <row r="156" s="161" customFormat="true" ht="15" customHeight="true" x14ac:dyDescent="0.2">
      <c r="A156" s="2886"/>
      <c r="B156" s="1183" t="s">
        <v>193</v>
      </c>
      <c r="C156" s="1101">
        <v>61.774205830136438</v>
      </c>
      <c r="D156" s="1102">
        <v>61.683749841878708</v>
      </c>
      <c r="E156" s="1102">
        <v>72.232584643128021</v>
      </c>
      <c r="F156" s="1102">
        <v>70.439387158256807</v>
      </c>
      <c r="G156" s="1103">
        <v>55.831636285995621</v>
      </c>
      <c r="H156" s="1104">
        <v>80.290188925097581</v>
      </c>
      <c r="I156" s="1102">
        <v>78.187139200796736</v>
      </c>
      <c r="J156" s="1102">
        <v>77.078106682989571</v>
      </c>
      <c r="K156" s="1102">
        <v>62.748880168851308</v>
      </c>
      <c r="L156" s="1105">
        <v>40.169401706985582</v>
      </c>
      <c r="M156" s="1106">
        <v>59.453032104637337</v>
      </c>
      <c r="N156" s="1102">
        <v>59.502446982055467</v>
      </c>
      <c r="O156" s="1102">
        <v>63.702014443177504</v>
      </c>
      <c r="P156" s="1102">
        <v>69.086651053864173</v>
      </c>
      <c r="Q156" s="1103">
        <v>61.310951239008794</v>
      </c>
      <c r="R156" s="1104">
        <v>90.197486889677577</v>
      </c>
      <c r="S156" s="1102">
        <v>45.644090582019253</v>
      </c>
      <c r="T156" s="1102">
        <v>52.709359605911331</v>
      </c>
      <c r="U156" s="1102">
        <v>28.532111797650245</v>
      </c>
      <c r="V156" s="1102">
        <v>80.989120661917269</v>
      </c>
      <c r="W156" s="1102">
        <v>79.41128982781801</v>
      </c>
      <c r="X156" s="1102">
        <v>92.59037154838343</v>
      </c>
      <c r="Y156" s="1102">
        <v>67.203763710404516</v>
      </c>
      <c r="Z156" s="1102">
        <v>70.377813035161424</v>
      </c>
      <c r="AA156" s="1102">
        <v>41.718887703640725</v>
      </c>
      <c r="AB156" s="1102">
        <v>55.15714103313536</v>
      </c>
      <c r="AC156" s="2503">
        <v>69.133192389006339</v>
      </c>
      <c r="AD156" s="375"/>
      <c r="AE156" s="375"/>
      <c r="AF156" s="375"/>
      <c r="AG156" s="375"/>
      <c r="AH156" s="375"/>
      <c r="AI156" s="375"/>
      <c r="AJ156" s="375"/>
      <c r="AK156" s="375"/>
      <c r="AL156" s="375"/>
      <c r="AM156" s="375"/>
      <c r="AN156" s="375"/>
      <c r="AO156" s="375"/>
      <c r="AP156" s="375"/>
      <c r="AQ156" s="375"/>
      <c r="AR156" s="375"/>
      <c r="AS156" s="375"/>
      <c r="AT156" s="375"/>
      <c r="AU156" s="375"/>
      <c r="AV156" s="375"/>
      <c r="AW156" s="375"/>
      <c r="AX156" s="375"/>
      <c r="AY156" s="375"/>
      <c r="AZ156" s="834"/>
      <c r="BA156" s="2878"/>
      <c r="BB156" s="1199" t="s">
        <v>193</v>
      </c>
      <c r="BC156" s="412">
        <v>3068.7300856113434</v>
      </c>
      <c r="BD156" s="370">
        <v>3002.2525169849396</v>
      </c>
      <c r="BE156" s="370">
        <v>3570.3490715026855</v>
      </c>
      <c r="BF156" s="370">
        <v>3466.8388234376907</v>
      </c>
      <c r="BG156" s="413">
        <v>2750.4347366094589</v>
      </c>
      <c r="BH156" s="423">
        <v>1368.497949719429</v>
      </c>
      <c r="BI156" s="370">
        <v>1328.9372763633728</v>
      </c>
      <c r="BJ156" s="370">
        <v>1299.0741227865219</v>
      </c>
      <c r="BK156" s="370">
        <v>1067.0017983913422</v>
      </c>
      <c r="BL156" s="413">
        <v>680.058149933815</v>
      </c>
      <c r="BM156" s="423">
        <v>1911.1416935920715</v>
      </c>
      <c r="BN156" s="370">
        <v>1858.9038206338882</v>
      </c>
      <c r="BO156" s="370">
        <v>2135.3823189735413</v>
      </c>
      <c r="BP156" s="370">
        <v>2255.1471984386444</v>
      </c>
      <c r="BQ156" s="413">
        <v>1954.4609053134918</v>
      </c>
      <c r="BR156" s="423">
        <v>486.68902266025543</v>
      </c>
      <c r="BS156" s="370">
        <v>1373.4437065124512</v>
      </c>
      <c r="BT156" s="370">
        <v>873.32285821437836</v>
      </c>
      <c r="BU156" s="370">
        <v>597.74178659915924</v>
      </c>
      <c r="BV156" s="370">
        <v>3488.0126601457596</v>
      </c>
      <c r="BW156" s="370">
        <v>691.66224133968353</v>
      </c>
      <c r="BX156" s="370">
        <v>2123.5378713607788</v>
      </c>
      <c r="BY156" s="371">
        <v>1470.0582736730576</v>
      </c>
      <c r="BZ156" s="371">
        <v>2034.0493457317352</v>
      </c>
      <c r="CA156" s="371">
        <v>292.68418657779694</v>
      </c>
      <c r="CB156" s="371">
        <v>1537.7566313743591</v>
      </c>
      <c r="CC156" s="371">
        <v>889.64664995670319</v>
      </c>
      <c r="CD156" s="2534"/>
      <c r="CE156" s="2534"/>
      <c r="CF156" s="2534"/>
      <c r="CG156" s="2534"/>
      <c r="CH156" s="2534"/>
      <c r="CI156" s="2534"/>
      <c r="CJ156" s="2534"/>
      <c r="CK156" s="2534"/>
      <c r="CL156" s="2534"/>
      <c r="CM156" s="2534"/>
      <c r="CN156" s="2534"/>
      <c r="CO156" s="2534"/>
      <c r="CP156" s="2534"/>
      <c r="CQ156" s="2534"/>
      <c r="CR156" s="2534"/>
      <c r="CS156" s="2534"/>
      <c r="CT156" s="2534"/>
      <c r="CU156" s="2534"/>
      <c r="CV156" s="2534"/>
      <c r="CW156" s="2534"/>
      <c r="CX156" s="2534"/>
      <c r="CY156" s="2534"/>
      <c r="CZ156" s="2534"/>
    </row>
    <row r="157" s="161" customFormat="true" ht="15" customHeight="true" x14ac:dyDescent="0.2">
      <c r="A157" s="2886"/>
      <c r="B157" s="1183" t="s">
        <v>194</v>
      </c>
      <c r="C157" s="1101">
        <v>22.428270281033484</v>
      </c>
      <c r="D157" s="1102">
        <v>30.545828307314416</v>
      </c>
      <c r="E157" s="1102">
        <v>20.39703396087009</v>
      </c>
      <c r="F157" s="1102">
        <v>16.073824609602539</v>
      </c>
      <c r="G157" s="1103">
        <v>6.2598567185720402</v>
      </c>
      <c r="H157" s="1104">
        <v>15.320948207397182</v>
      </c>
      <c r="I157" s="1102">
        <v>12.087957558385435</v>
      </c>
      <c r="J157" s="1102">
        <v>8.0233282335693143</v>
      </c>
      <c r="K157" s="1102">
        <v>3.9882385649634671</v>
      </c>
      <c r="L157" s="1105">
        <v>5.4965274046526718</v>
      </c>
      <c r="M157" s="1106">
        <v>23.147047166072134</v>
      </c>
      <c r="N157" s="1102">
        <v>27.446982055464925</v>
      </c>
      <c r="O157" s="1102">
        <v>29.646522234891677</v>
      </c>
      <c r="P157" s="1102">
        <v>22.872755659640905</v>
      </c>
      <c r="Q157" s="1103">
        <v>18.944844124700239</v>
      </c>
      <c r="R157" s="1104">
        <v>0</v>
      </c>
      <c r="S157" s="1102">
        <v>48.630146875243305</v>
      </c>
      <c r="T157" s="1102">
        <v>13.85878489326765</v>
      </c>
      <c r="U157" s="1102">
        <v>56.669027969022942</v>
      </c>
      <c r="V157" s="1102">
        <v>0.46526868653396947</v>
      </c>
      <c r="W157" s="1102">
        <v>9.5083063774636294</v>
      </c>
      <c r="X157" s="1102">
        <v>3.9490936036368973</v>
      </c>
      <c r="Y157" s="1102">
        <v>1.33964124332033</v>
      </c>
      <c r="Z157" s="1102">
        <v>23.177458677645074</v>
      </c>
      <c r="AA157" s="1102">
        <v>50.701667943167237</v>
      </c>
      <c r="AB157" s="1102">
        <v>20.43781556273316</v>
      </c>
      <c r="AC157" s="2503">
        <v>0.80338266384778012</v>
      </c>
      <c r="AD157" s="375"/>
      <c r="AE157" s="375"/>
      <c r="AF157" s="375"/>
      <c r="AG157" s="375"/>
      <c r="AH157" s="375"/>
      <c r="AI157" s="375"/>
      <c r="AJ157" s="375"/>
      <c r="AK157" s="375"/>
      <c r="AL157" s="375"/>
      <c r="AM157" s="375"/>
      <c r="AN157" s="375"/>
      <c r="AO157" s="375"/>
      <c r="AP157" s="375"/>
      <c r="AQ157" s="375"/>
      <c r="AR157" s="375"/>
      <c r="AS157" s="375"/>
      <c r="AT157" s="375"/>
      <c r="AU157" s="375"/>
      <c r="AV157" s="375"/>
      <c r="AW157" s="375"/>
      <c r="AX157" s="375"/>
      <c r="AY157" s="375"/>
      <c r="AZ157" s="834"/>
      <c r="BA157" s="2878"/>
      <c r="BB157" s="1199" t="s">
        <v>194</v>
      </c>
      <c r="BC157" s="412">
        <v>1114.1593300104141</v>
      </c>
      <c r="BD157" s="370">
        <v>1486.7171686887741</v>
      </c>
      <c r="BE157" s="370">
        <v>1008.1950081586838</v>
      </c>
      <c r="BF157" s="370">
        <v>791.1107896566391</v>
      </c>
      <c r="BG157" s="413">
        <v>308.37941551208496</v>
      </c>
      <c r="BH157" s="423">
        <v>261.13634169101715</v>
      </c>
      <c r="BI157" s="370">
        <v>205.45754146575928</v>
      </c>
      <c r="BJ157" s="370">
        <v>135.22514414787292</v>
      </c>
      <c r="BK157" s="370">
        <v>67.817269563674927</v>
      </c>
      <c r="BL157" s="413">
        <v>93.054865121841431</v>
      </c>
      <c r="BM157" s="423">
        <v>744.07116603851318</v>
      </c>
      <c r="BN157" s="370">
        <v>857.46557319164276</v>
      </c>
      <c r="BO157" s="370">
        <v>993.7936806678772</v>
      </c>
      <c r="BP157" s="370">
        <v>746.61935496330261</v>
      </c>
      <c r="BQ157" s="413">
        <v>603.9207751750946</v>
      </c>
      <c r="BR157" s="423">
        <v>0</v>
      </c>
      <c r="BS157" s="370">
        <v>1463.2949922084808</v>
      </c>
      <c r="BT157" s="370">
        <v>229.62133717536926</v>
      </c>
      <c r="BU157" s="370">
        <v>1187.2043073177338</v>
      </c>
      <c r="BV157" s="370">
        <v>20.038037896156311</v>
      </c>
      <c r="BW157" s="370">
        <v>82.816140055656433</v>
      </c>
      <c r="BX157" s="370">
        <v>90.571510672569275</v>
      </c>
      <c r="BY157" s="371">
        <v>29.30417263507843</v>
      </c>
      <c r="BZ157" s="371">
        <v>669.87154936790466</v>
      </c>
      <c r="CA157" s="371">
        <v>355.70402896404266</v>
      </c>
      <c r="CB157" s="371">
        <v>569.79723429679871</v>
      </c>
      <c r="CC157" s="371">
        <v>10.338401436805725</v>
      </c>
      <c r="CD157" s="2534"/>
      <c r="CE157" s="2534"/>
      <c r="CF157" s="2534"/>
      <c r="CG157" s="2534"/>
      <c r="CH157" s="2534"/>
      <c r="CI157" s="2534"/>
      <c r="CJ157" s="2534"/>
      <c r="CK157" s="2534"/>
      <c r="CL157" s="2534"/>
      <c r="CM157" s="2534"/>
      <c r="CN157" s="2534"/>
      <c r="CO157" s="2534"/>
      <c r="CP157" s="2534"/>
      <c r="CQ157" s="2534"/>
      <c r="CR157" s="2534"/>
      <c r="CS157" s="2534"/>
      <c r="CT157" s="2534"/>
      <c r="CU157" s="2534"/>
      <c r="CV157" s="2534"/>
      <c r="CW157" s="2534"/>
      <c r="CX157" s="2534"/>
      <c r="CY157" s="2534"/>
      <c r="CZ157" s="2534"/>
    </row>
    <row r="158" s="161" customFormat="true" ht="15" customHeight="true" x14ac:dyDescent="0.2">
      <c r="A158" s="2886"/>
      <c r="B158" s="1183" t="s">
        <v>195</v>
      </c>
      <c r="C158" s="1101">
        <v>1.2310943699252612</v>
      </c>
      <c r="D158" s="1102">
        <v>0.49736907516090262</v>
      </c>
      <c r="E158" s="1102">
        <v>0.59285971423776129</v>
      </c>
      <c r="F158" s="1102">
        <v>2.2111168992625267E-2</v>
      </c>
      <c r="G158" s="1103">
        <v>1.1766377444698846</v>
      </c>
      <c r="H158" s="1104">
        <v>0</v>
      </c>
      <c r="I158" s="1102">
        <v>0</v>
      </c>
      <c r="J158" s="1102">
        <v>6.4569421113911271E-2</v>
      </c>
      <c r="K158" s="1102">
        <v>0.35864619358098199</v>
      </c>
      <c r="L158" s="1105">
        <v>0.12856095672454601</v>
      </c>
      <c r="M158" s="1106">
        <v>1.466508125247721</v>
      </c>
      <c r="N158" s="1102">
        <v>0.81566068515497547</v>
      </c>
      <c r="O158" s="1102">
        <v>0.53211706575446593</v>
      </c>
      <c r="P158" s="1102">
        <v>0.74160811865729903</v>
      </c>
      <c r="Q158" s="1103">
        <v>1.5587529976019185</v>
      </c>
      <c r="R158" s="1104">
        <v>0</v>
      </c>
      <c r="S158" s="1102">
        <v>0</v>
      </c>
      <c r="T158" s="1102">
        <v>0.16420361247947454</v>
      </c>
      <c r="U158" s="1102">
        <v>1.0338817023766889</v>
      </c>
      <c r="V158" s="1102">
        <v>0</v>
      </c>
      <c r="W158" s="1102">
        <v>0</v>
      </c>
      <c r="X158" s="1102">
        <v>0</v>
      </c>
      <c r="Y158" s="1102">
        <v>1.63086760056388</v>
      </c>
      <c r="Z158" s="1102">
        <v>0.52900180844703504</v>
      </c>
      <c r="AA158" s="1102">
        <v>1.9976885278351637</v>
      </c>
      <c r="AB158" s="1102">
        <v>3.0064429250748206</v>
      </c>
      <c r="AC158" s="2503">
        <v>4.2283298097251586E-2</v>
      </c>
      <c r="AD158" s="375"/>
      <c r="AE158" s="375"/>
      <c r="AF158" s="375"/>
      <c r="AG158" s="375"/>
      <c r="AH158" s="375"/>
      <c r="AI158" s="375"/>
      <c r="AJ158" s="375"/>
      <c r="AK158" s="375"/>
      <c r="AL158" s="375"/>
      <c r="AM158" s="375"/>
      <c r="AN158" s="375"/>
      <c r="AO158" s="375"/>
      <c r="AP158" s="375"/>
      <c r="AQ158" s="375"/>
      <c r="AR158" s="375"/>
      <c r="AS158" s="375"/>
      <c r="AT158" s="375"/>
      <c r="AU158" s="375"/>
      <c r="AV158" s="375"/>
      <c r="AW158" s="375"/>
      <c r="AX158" s="375"/>
      <c r="AY158" s="375"/>
      <c r="AZ158" s="834"/>
      <c r="BA158" s="2878"/>
      <c r="BB158" s="1199" t="s">
        <v>195</v>
      </c>
      <c r="BC158" s="412">
        <v>61.156534194946289</v>
      </c>
      <c r="BD158" s="370">
        <v>24.207794785499573</v>
      </c>
      <c r="BE158" s="370">
        <v>29.30417263507843</v>
      </c>
      <c r="BF158" s="370">
        <v>1.0882527828216553</v>
      </c>
      <c r="BG158" s="413">
        <v>57.964722871780396</v>
      </c>
      <c r="BH158" s="423">
        <v>0</v>
      </c>
      <c r="BI158" s="370">
        <v>0</v>
      </c>
      <c r="BJ158" s="370">
        <v>1.0882527828216553</v>
      </c>
      <c r="BK158" s="370">
        <v>6.0985332727432251</v>
      </c>
      <c r="BL158" s="413">
        <v>2.1765055656433105</v>
      </c>
      <c r="BM158" s="423">
        <v>47.141495108604431</v>
      </c>
      <c r="BN158" s="370">
        <v>25.481889247894287</v>
      </c>
      <c r="BO158" s="370">
        <v>17.837322473526001</v>
      </c>
      <c r="BP158" s="370">
        <v>24.207794785499573</v>
      </c>
      <c r="BQ158" s="413">
        <v>49.68968403339386</v>
      </c>
      <c r="BR158" s="423">
        <v>0</v>
      </c>
      <c r="BS158" s="370">
        <v>0</v>
      </c>
      <c r="BT158" s="370">
        <v>2.7206319570541382</v>
      </c>
      <c r="BU158" s="370">
        <v>21.659605860710144</v>
      </c>
      <c r="BV158" s="370">
        <v>0</v>
      </c>
      <c r="BW158" s="370">
        <v>0</v>
      </c>
      <c r="BX158" s="370">
        <v>0</v>
      </c>
      <c r="BY158" s="371">
        <v>35.674644947052002</v>
      </c>
      <c r="BZ158" s="371">
        <v>15.289133548736572</v>
      </c>
      <c r="CA158" s="371">
        <v>14.015039086341858</v>
      </c>
      <c r="CB158" s="371">
        <v>83.818295478820801</v>
      </c>
      <c r="CC158" s="371">
        <v>0.54412639141082764</v>
      </c>
      <c r="CD158" s="2534"/>
      <c r="CE158" s="2534"/>
      <c r="CF158" s="2534"/>
      <c r="CG158" s="2534"/>
      <c r="CH158" s="2534"/>
      <c r="CI158" s="2534"/>
      <c r="CJ158" s="2534"/>
      <c r="CK158" s="2534"/>
      <c r="CL158" s="2534"/>
      <c r="CM158" s="2534"/>
      <c r="CN158" s="2534"/>
      <c r="CO158" s="2534"/>
      <c r="CP158" s="2534"/>
      <c r="CQ158" s="2534"/>
      <c r="CR158" s="2534"/>
      <c r="CS158" s="2534"/>
      <c r="CT158" s="2534"/>
      <c r="CU158" s="2534"/>
      <c r="CV158" s="2534"/>
      <c r="CW158" s="2534"/>
      <c r="CX158" s="2534"/>
      <c r="CY158" s="2534"/>
      <c r="CZ158" s="2534"/>
    </row>
    <row r="159" s="161" customFormat="true" ht="15" customHeight="true" x14ac:dyDescent="0.2">
      <c r="A159" s="2891"/>
      <c r="B159" s="1184" t="s">
        <v>196</v>
      </c>
      <c r="C159" s="1101">
        <v>13.834909610383258</v>
      </c>
      <c r="D159" s="1102">
        <v>7.0788439343313385</v>
      </c>
      <c r="E159" s="1102">
        <v>3.3630703876880879</v>
      </c>
      <c r="F159" s="1102">
        <v>1.0408050865930387</v>
      </c>
      <c r="G159" s="1103">
        <v>0.3539054003325533</v>
      </c>
      <c r="H159" s="1104">
        <v>0.92006432487623735</v>
      </c>
      <c r="I159" s="1102">
        <v>0.20503036670086955</v>
      </c>
      <c r="J159" s="1102">
        <v>0.41353707445376547</v>
      </c>
      <c r="K159" s="1102">
        <v>0</v>
      </c>
      <c r="L159" s="1105">
        <v>5.1460816335040425E-2</v>
      </c>
      <c r="M159" s="1106">
        <v>15.101070154577883</v>
      </c>
      <c r="N159" s="1102">
        <v>12.153344208809136</v>
      </c>
      <c r="O159" s="1102">
        <v>6.0433295324971494</v>
      </c>
      <c r="P159" s="1102">
        <v>3.5128805620608898</v>
      </c>
      <c r="Q159" s="1103">
        <v>1.7985611510791366</v>
      </c>
      <c r="R159" s="1104">
        <v>3.541895745045827</v>
      </c>
      <c r="S159" s="1102">
        <v>2.7945974510680629</v>
      </c>
      <c r="T159" s="1102">
        <v>0</v>
      </c>
      <c r="U159" s="1102">
        <v>10.895541173835523</v>
      </c>
      <c r="V159" s="1102">
        <v>18.077067985773752</v>
      </c>
      <c r="W159" s="1102">
        <v>0.14628163657636353</v>
      </c>
      <c r="X159" s="1102">
        <v>1.7511270233065732</v>
      </c>
      <c r="Y159" s="1102">
        <v>0.17473581434613</v>
      </c>
      <c r="Z159" s="1102">
        <v>0.50565332568466326</v>
      </c>
      <c r="AA159" s="1102">
        <v>1.8160804798501489</v>
      </c>
      <c r="AB159" s="1102">
        <v>3.0161969912470719</v>
      </c>
      <c r="AC159" s="2503">
        <v>0</v>
      </c>
      <c r="AD159" s="375"/>
      <c r="AE159" s="375"/>
      <c r="AF159" s="375"/>
      <c r="AG159" s="375"/>
      <c r="AH159" s="375"/>
      <c r="AI159" s="375"/>
      <c r="AJ159" s="375"/>
      <c r="AK159" s="375"/>
      <c r="AL159" s="375"/>
      <c r="AM159" s="375"/>
      <c r="AN159" s="375"/>
      <c r="AO159" s="375"/>
      <c r="AP159" s="375"/>
      <c r="AQ159" s="375"/>
      <c r="AR159" s="375"/>
      <c r="AS159" s="375"/>
      <c r="AT159" s="375"/>
      <c r="AU159" s="375"/>
      <c r="AV159" s="375"/>
      <c r="AW159" s="375"/>
      <c r="AX159" s="375"/>
      <c r="AY159" s="375"/>
      <c r="AZ159" s="834"/>
      <c r="BA159" s="2878"/>
      <c r="BB159" s="1199" t="s">
        <v>196</v>
      </c>
      <c r="BC159" s="412">
        <v>687.27072703838348</v>
      </c>
      <c r="BD159" s="370">
        <v>344.53931665420532</v>
      </c>
      <c r="BE159" s="370">
        <v>166.23156011104584</v>
      </c>
      <c r="BF159" s="370">
        <v>51.225651264190674</v>
      </c>
      <c r="BG159" s="413">
        <v>17.434447050094604</v>
      </c>
      <c r="BH159" s="423">
        <v>15.681942701339722</v>
      </c>
      <c r="BI159" s="370">
        <v>3.4848761558532715</v>
      </c>
      <c r="BJ159" s="370">
        <v>6.969752311706543</v>
      </c>
      <c r="BK159" s="370">
        <v>0</v>
      </c>
      <c r="BL159" s="413">
        <v>0.87121903896331787</v>
      </c>
      <c r="BM159" s="423">
        <v>485.42999017238617</v>
      </c>
      <c r="BN159" s="370">
        <v>379.68014979362488</v>
      </c>
      <c r="BO159" s="370">
        <v>202.58101952075958</v>
      </c>
      <c r="BP159" s="370">
        <v>114.66850161552429</v>
      </c>
      <c r="BQ159" s="413">
        <v>57.334250807762146</v>
      </c>
      <c r="BR159" s="423">
        <v>19.111416935920715</v>
      </c>
      <c r="BS159" s="370">
        <v>84.090234518051147</v>
      </c>
      <c r="BT159" s="370">
        <v>0</v>
      </c>
      <c r="BU159" s="370">
        <v>228.25931334495544</v>
      </c>
      <c r="BV159" s="370">
        <v>778.537184715271</v>
      </c>
      <c r="BW159" s="370">
        <v>1.2740944623947144</v>
      </c>
      <c r="BX159" s="370">
        <v>40.161676526069641</v>
      </c>
      <c r="BY159" s="371">
        <v>3.8222833871841431</v>
      </c>
      <c r="BZ159" s="371">
        <v>14.614319086074829</v>
      </c>
      <c r="CA159" s="371">
        <v>12.740944623947144</v>
      </c>
      <c r="CB159" s="371">
        <v>84.090234518051147</v>
      </c>
      <c r="CC159" s="371">
        <v>0</v>
      </c>
      <c r="CD159" s="2534"/>
      <c r="CE159" s="2534"/>
      <c r="CF159" s="2534"/>
      <c r="CG159" s="2534"/>
      <c r="CH159" s="2534"/>
      <c r="CI159" s="2534"/>
      <c r="CJ159" s="2534"/>
      <c r="CK159" s="2534"/>
      <c r="CL159" s="2534"/>
      <c r="CM159" s="2534"/>
      <c r="CN159" s="2534"/>
      <c r="CO159" s="2534"/>
      <c r="CP159" s="2534"/>
      <c r="CQ159" s="2534"/>
      <c r="CR159" s="2534"/>
      <c r="CS159" s="2534"/>
      <c r="CT159" s="2534"/>
      <c r="CU159" s="2534"/>
      <c r="CV159" s="2534"/>
      <c r="CW159" s="2534"/>
      <c r="CX159" s="2534"/>
      <c r="CY159" s="2534"/>
      <c r="CZ159" s="2534"/>
    </row>
    <row r="160" s="161" customFormat="true" ht="15" customHeight="true" x14ac:dyDescent="0.2">
      <c r="A160" s="834"/>
      <c r="B160" s="834"/>
      <c r="C160" s="1107"/>
      <c r="D160" s="896"/>
      <c r="E160" s="896"/>
      <c r="F160" s="896"/>
      <c r="G160" s="945"/>
      <c r="H160" s="1108"/>
      <c r="I160" s="896"/>
      <c r="J160" s="896"/>
      <c r="K160" s="896"/>
      <c r="L160" s="912"/>
      <c r="M160" s="1107"/>
      <c r="N160" s="896"/>
      <c r="O160" s="896"/>
      <c r="P160" s="896"/>
      <c r="Q160" s="945"/>
      <c r="R160" s="1108"/>
      <c r="S160" s="896"/>
      <c r="T160" s="896"/>
      <c r="U160" s="896"/>
      <c r="V160" s="896"/>
      <c r="W160" s="896"/>
      <c r="X160" s="896"/>
      <c r="Y160" s="896"/>
      <c r="Z160" s="896"/>
      <c r="AA160" s="896"/>
      <c r="AB160" s="896"/>
      <c r="AC160" s="912"/>
      <c r="AD160" s="375"/>
      <c r="AE160" s="375"/>
      <c r="AF160" s="375"/>
      <c r="AG160" s="375"/>
      <c r="AH160" s="375"/>
      <c r="AI160" s="375"/>
      <c r="AJ160" s="375"/>
      <c r="AK160" s="375"/>
      <c r="AL160" s="375"/>
      <c r="AM160" s="375"/>
      <c r="AN160" s="375"/>
      <c r="AO160" s="375"/>
      <c r="AP160" s="375"/>
      <c r="AQ160" s="375"/>
      <c r="AR160" s="375"/>
      <c r="AS160" s="375"/>
      <c r="AT160" s="375"/>
      <c r="AU160" s="375"/>
      <c r="AV160" s="375"/>
      <c r="AW160" s="375"/>
      <c r="AX160" s="375"/>
      <c r="AY160" s="375"/>
      <c r="AZ160" s="834"/>
      <c r="BA160" s="2880"/>
      <c r="BB160" s="1200" t="s">
        <v>197</v>
      </c>
      <c r="BC160" s="412">
        <v>4967.6560699939728</v>
      </c>
      <c r="BD160" s="370">
        <v>4867.169270157814</v>
      </c>
      <c r="BE160" s="370">
        <v>4942.8510541915894</v>
      </c>
      <c r="BF160" s="370">
        <v>4921.7333700656891</v>
      </c>
      <c r="BG160" s="413">
        <v>4926.3015013933182</v>
      </c>
      <c r="BH160" s="423">
        <v>1704.4398176670074</v>
      </c>
      <c r="BI160" s="370">
        <v>1699.6878130435944</v>
      </c>
      <c r="BJ160" s="370">
        <v>1685.399627327919</v>
      </c>
      <c r="BK160" s="370">
        <v>1700.4316180944443</v>
      </c>
      <c r="BL160" s="413">
        <v>1692.9755511283875</v>
      </c>
      <c r="BM160" s="423">
        <v>3214.5403286218643</v>
      </c>
      <c r="BN160" s="370">
        <v>3124.0796217918396</v>
      </c>
      <c r="BO160" s="370">
        <v>3352.1425305604935</v>
      </c>
      <c r="BP160" s="370">
        <v>3264.2300126552582</v>
      </c>
      <c r="BQ160" s="413">
        <v>3187.7843449115753</v>
      </c>
      <c r="BR160" s="423">
        <v>539.58157753944397</v>
      </c>
      <c r="BS160" s="370">
        <v>3009.0285270214081</v>
      </c>
      <c r="BT160" s="370">
        <v>1656.8648618459702</v>
      </c>
      <c r="BU160" s="370">
        <v>2094.9791268110275</v>
      </c>
      <c r="BV160" s="370">
        <v>4306.7669233083725</v>
      </c>
      <c r="BW160" s="370">
        <v>870.98729014396667</v>
      </c>
      <c r="BX160" s="370">
        <v>2293.475915312767</v>
      </c>
      <c r="BY160" s="371">
        <v>2187.4642021656036</v>
      </c>
      <c r="BZ160" s="371">
        <v>2890.1854974031448</v>
      </c>
      <c r="CA160" s="371">
        <v>701.56277573108673</v>
      </c>
      <c r="CB160" s="371">
        <v>2787.9556528329849</v>
      </c>
      <c r="CC160" s="371">
        <v>1286.8589156866074</v>
      </c>
      <c r="CD160" s="2534"/>
      <c r="CE160" s="2534"/>
      <c r="CF160" s="2534"/>
      <c r="CG160" s="2534"/>
      <c r="CH160" s="2534"/>
      <c r="CI160" s="2534"/>
      <c r="CJ160" s="2534"/>
      <c r="CK160" s="2534"/>
      <c r="CL160" s="2534"/>
      <c r="CM160" s="2534"/>
      <c r="CN160" s="2534"/>
      <c r="CO160" s="2534"/>
      <c r="CP160" s="2534"/>
      <c r="CQ160" s="2534"/>
      <c r="CR160" s="2534"/>
      <c r="CS160" s="2534"/>
      <c r="CT160" s="2534"/>
      <c r="CU160" s="2534"/>
      <c r="CV160" s="2534"/>
      <c r="CW160" s="2534"/>
      <c r="CX160" s="2534"/>
      <c r="CY160" s="2534"/>
      <c r="CZ160" s="2534"/>
    </row>
    <row r="161" s="161" customFormat="true" ht="15" customHeight="true" x14ac:dyDescent="0.2">
      <c r="A161" s="845"/>
      <c r="B161" s="1185"/>
      <c r="C161" s="904"/>
      <c r="D161" s="905"/>
      <c r="E161" s="905"/>
      <c r="F161" s="905"/>
      <c r="G161" s="952"/>
      <c r="H161" s="940"/>
      <c r="I161" s="905"/>
      <c r="J161" s="905"/>
      <c r="K161" s="905"/>
      <c r="L161" s="916"/>
      <c r="M161" s="927"/>
      <c r="N161" s="905"/>
      <c r="O161" s="905"/>
      <c r="P161" s="905"/>
      <c r="Q161" s="952"/>
      <c r="R161" s="940"/>
      <c r="S161" s="905"/>
      <c r="T161" s="905"/>
      <c r="U161" s="905"/>
      <c r="V161" s="905"/>
      <c r="W161" s="905"/>
      <c r="X161" s="905"/>
      <c r="Y161" s="905"/>
      <c r="Z161" s="905"/>
      <c r="AA161" s="905"/>
      <c r="AB161" s="905"/>
      <c r="AC161" s="2504"/>
      <c r="AD161" s="375"/>
      <c r="AE161" s="375"/>
      <c r="AF161" s="375"/>
      <c r="AG161" s="375"/>
      <c r="AH161" s="375"/>
      <c r="AI161" s="375"/>
      <c r="AJ161" s="375"/>
      <c r="AK161" s="375"/>
      <c r="AL161" s="375"/>
      <c r="AM161" s="375"/>
      <c r="AN161" s="375"/>
      <c r="AO161" s="375"/>
      <c r="AP161" s="375"/>
      <c r="AQ161" s="375"/>
      <c r="AR161" s="375"/>
      <c r="AS161" s="375"/>
      <c r="AT161" s="375"/>
      <c r="AU161" s="375"/>
      <c r="AV161" s="375"/>
      <c r="AW161" s="375"/>
      <c r="AX161" s="375"/>
      <c r="AY161" s="375"/>
      <c r="AZ161" s="834"/>
      <c r="BA161" s="504"/>
      <c r="BB161" s="192"/>
      <c r="BC161" s="412"/>
      <c r="BD161" s="370"/>
      <c r="BE161" s="370"/>
      <c r="BF161" s="370"/>
      <c r="BG161" s="413"/>
      <c r="BH161" s="423"/>
      <c r="BI161" s="370"/>
      <c r="BJ161" s="370"/>
      <c r="BK161" s="370"/>
      <c r="BL161" s="413"/>
      <c r="BM161" s="423"/>
      <c r="BN161" s="370"/>
      <c r="BO161" s="370"/>
      <c r="BP161" s="370"/>
      <c r="BQ161" s="413"/>
      <c r="BR161" s="423"/>
      <c r="BS161" s="370"/>
      <c r="BT161" s="370"/>
      <c r="BU161" s="370"/>
      <c r="BV161" s="370"/>
      <c r="BW161" s="370"/>
      <c r="BX161" s="370"/>
      <c r="BY161" s="371"/>
      <c r="BZ161" s="371"/>
      <c r="CA161" s="371"/>
      <c r="CB161" s="371"/>
      <c r="CC161" s="371"/>
      <c r="CD161" s="2534"/>
      <c r="CE161" s="2534"/>
      <c r="CF161" s="2534"/>
      <c r="CG161" s="2534"/>
      <c r="CH161" s="2534"/>
      <c r="CI161" s="2534"/>
      <c r="CJ161" s="2534"/>
      <c r="CK161" s="2534"/>
      <c r="CL161" s="2534"/>
      <c r="CM161" s="2534"/>
      <c r="CN161" s="2534"/>
      <c r="CO161" s="2534"/>
      <c r="CP161" s="2534"/>
      <c r="CQ161" s="2534"/>
      <c r="CR161" s="2534"/>
      <c r="CS161" s="2534"/>
      <c r="CT161" s="2534"/>
      <c r="CU161" s="2534"/>
      <c r="CV161" s="2534"/>
      <c r="CW161" s="2534"/>
      <c r="CX161" s="2534"/>
      <c r="CY161" s="2534"/>
      <c r="CZ161" s="2534"/>
    </row>
    <row r="162" s="161" customFormat="true" ht="15" customHeight="true" x14ac:dyDescent="0.2">
      <c r="A162" s="976"/>
      <c r="B162" s="1186"/>
      <c r="C162" s="906"/>
      <c r="D162" s="907"/>
      <c r="E162" s="907"/>
      <c r="F162" s="907"/>
      <c r="G162" s="953"/>
      <c r="H162" s="941"/>
      <c r="I162" s="907"/>
      <c r="J162" s="907"/>
      <c r="K162" s="907"/>
      <c r="L162" s="917"/>
      <c r="M162" s="928"/>
      <c r="N162" s="907"/>
      <c r="O162" s="907"/>
      <c r="P162" s="907"/>
      <c r="Q162" s="953"/>
      <c r="R162" s="941"/>
      <c r="S162" s="907"/>
      <c r="T162" s="907"/>
      <c r="U162" s="907"/>
      <c r="V162" s="907"/>
      <c r="W162" s="907"/>
      <c r="X162" s="907"/>
      <c r="Y162" s="907"/>
      <c r="Z162" s="907"/>
      <c r="AA162" s="907"/>
      <c r="AB162" s="907"/>
      <c r="AC162" s="2505"/>
      <c r="AD162" s="375"/>
      <c r="AE162" s="375"/>
      <c r="AF162" s="375"/>
      <c r="AG162" s="375"/>
      <c r="AH162" s="375"/>
      <c r="AI162" s="375"/>
      <c r="AJ162" s="375"/>
      <c r="AK162" s="375"/>
      <c r="AL162" s="375"/>
      <c r="AM162" s="375"/>
      <c r="AN162" s="375"/>
      <c r="AO162" s="375"/>
      <c r="AP162" s="375"/>
      <c r="AQ162" s="375"/>
      <c r="AR162" s="375"/>
      <c r="AS162" s="375"/>
      <c r="AT162" s="375"/>
      <c r="AU162" s="375"/>
      <c r="AV162" s="375"/>
      <c r="AW162" s="375"/>
      <c r="AX162" s="375"/>
      <c r="AY162" s="375"/>
      <c r="AZ162" s="834"/>
      <c r="BA162" s="504"/>
      <c r="BB162" s="192"/>
      <c r="BC162" s="412"/>
      <c r="BD162" s="370"/>
      <c r="BE162" s="370"/>
      <c r="BF162" s="370"/>
      <c r="BG162" s="413"/>
      <c r="BH162" s="423"/>
      <c r="BI162" s="370"/>
      <c r="BJ162" s="370"/>
      <c r="BK162" s="370"/>
      <c r="BL162" s="413"/>
      <c r="BM162" s="423"/>
      <c r="BN162" s="370"/>
      <c r="BO162" s="370"/>
      <c r="BP162" s="370"/>
      <c r="BQ162" s="413"/>
      <c r="BR162" s="423"/>
      <c r="BS162" s="370"/>
      <c r="BT162" s="370"/>
      <c r="BU162" s="370"/>
      <c r="BV162" s="370"/>
      <c r="BW162" s="370"/>
      <c r="BX162" s="370"/>
      <c r="BY162" s="371"/>
      <c r="BZ162" s="371"/>
      <c r="CA162" s="371"/>
      <c r="CB162" s="371"/>
      <c r="CC162" s="371"/>
      <c r="CD162" s="2534"/>
      <c r="CE162" s="2534"/>
      <c r="CF162" s="2534"/>
      <c r="CG162" s="2534"/>
      <c r="CH162" s="2534"/>
      <c r="CI162" s="2534"/>
      <c r="CJ162" s="2534"/>
      <c r="CK162" s="2534"/>
      <c r="CL162" s="2534"/>
      <c r="CM162" s="2534"/>
      <c r="CN162" s="2534"/>
      <c r="CO162" s="2534"/>
      <c r="CP162" s="2534"/>
      <c r="CQ162" s="2534"/>
      <c r="CR162" s="2534"/>
      <c r="CS162" s="2534"/>
      <c r="CT162" s="2534"/>
      <c r="CU162" s="2534"/>
      <c r="CV162" s="2534"/>
      <c r="CW162" s="2534"/>
      <c r="CX162" s="2534"/>
      <c r="CY162" s="2534"/>
      <c r="CZ162" s="2534"/>
    </row>
    <row r="163" s="161" customFormat="true" ht="15" customHeight="true" x14ac:dyDescent="0.2">
      <c r="A163" s="964"/>
      <c r="B163" s="1187"/>
      <c r="C163" s="1109"/>
      <c r="D163" s="1110"/>
      <c r="E163" s="1110"/>
      <c r="F163" s="1110"/>
      <c r="G163" s="1111"/>
      <c r="H163" s="1112"/>
      <c r="I163" s="1110"/>
      <c r="J163" s="1110"/>
      <c r="K163" s="1110"/>
      <c r="L163" s="1113"/>
      <c r="M163" s="1114"/>
      <c r="N163" s="1110"/>
      <c r="O163" s="1110"/>
      <c r="P163" s="1110"/>
      <c r="Q163" s="1111"/>
      <c r="R163" s="1112"/>
      <c r="S163" s="1110"/>
      <c r="T163" s="1110"/>
      <c r="U163" s="1110"/>
      <c r="V163" s="1110"/>
      <c r="W163" s="1110"/>
      <c r="X163" s="1110"/>
      <c r="Y163" s="1110"/>
      <c r="Z163" s="1110"/>
      <c r="AA163" s="1110"/>
      <c r="AB163" s="1110"/>
      <c r="AC163" s="2506"/>
      <c r="AD163" s="375"/>
      <c r="AE163" s="375"/>
      <c r="AF163" s="375"/>
      <c r="AG163" s="375"/>
      <c r="AH163" s="375"/>
      <c r="AI163" s="375"/>
      <c r="AJ163" s="375"/>
      <c r="AK163" s="375"/>
      <c r="AL163" s="375"/>
      <c r="AM163" s="375"/>
      <c r="AN163" s="375"/>
      <c r="AO163" s="375"/>
      <c r="AP163" s="375"/>
      <c r="AQ163" s="375"/>
      <c r="AR163" s="375"/>
      <c r="AS163" s="375"/>
      <c r="AT163" s="375"/>
      <c r="AU163" s="375"/>
      <c r="AV163" s="375"/>
      <c r="AW163" s="375"/>
      <c r="AX163" s="375"/>
      <c r="AY163" s="375"/>
      <c r="AZ163" s="834"/>
      <c r="BA163" s="504"/>
      <c r="BB163" s="192"/>
      <c r="BC163" s="412"/>
      <c r="BD163" s="370"/>
      <c r="BE163" s="370"/>
      <c r="BF163" s="370"/>
      <c r="BG163" s="413"/>
      <c r="BH163" s="423"/>
      <c r="BI163" s="370"/>
      <c r="BJ163" s="370"/>
      <c r="BK163" s="370"/>
      <c r="BL163" s="413"/>
      <c r="BM163" s="423"/>
      <c r="BN163" s="370"/>
      <c r="BO163" s="370"/>
      <c r="BP163" s="370"/>
      <c r="BQ163" s="413"/>
      <c r="BR163" s="423"/>
      <c r="BS163" s="370"/>
      <c r="BT163" s="370"/>
      <c r="BU163" s="370"/>
      <c r="BV163" s="370"/>
      <c r="BW163" s="370"/>
      <c r="BX163" s="370"/>
      <c r="BY163" s="371"/>
      <c r="BZ163" s="371"/>
      <c r="CA163" s="371"/>
      <c r="CB163" s="371"/>
      <c r="CC163" s="371"/>
      <c r="CD163" s="2534"/>
      <c r="CE163" s="2534"/>
      <c r="CF163" s="2534"/>
      <c r="CG163" s="2534"/>
      <c r="CH163" s="2534"/>
      <c r="CI163" s="2534"/>
      <c r="CJ163" s="2534"/>
      <c r="CK163" s="2534"/>
      <c r="CL163" s="2534"/>
      <c r="CM163" s="2534"/>
      <c r="CN163" s="2534"/>
      <c r="CO163" s="2534"/>
      <c r="CP163" s="2534"/>
      <c r="CQ163" s="2534"/>
      <c r="CR163" s="2534"/>
      <c r="CS163" s="2534"/>
      <c r="CT163" s="2534"/>
      <c r="CU163" s="2534"/>
      <c r="CV163" s="2534"/>
      <c r="CW163" s="2534"/>
      <c r="CX163" s="2534"/>
      <c r="CY163" s="2534"/>
      <c r="CZ163" s="2534"/>
    </row>
    <row r="164" s="161" customFormat="true" ht="15" customHeight="true" x14ac:dyDescent="0.2">
      <c r="A164" s="965"/>
      <c r="B164" s="1188"/>
      <c r="C164" s="1115"/>
      <c r="D164" s="1116"/>
      <c r="E164" s="1116"/>
      <c r="F164" s="1116"/>
      <c r="G164" s="1117"/>
      <c r="H164" s="1118"/>
      <c r="I164" s="1116"/>
      <c r="J164" s="1116"/>
      <c r="K164" s="1116"/>
      <c r="L164" s="1119"/>
      <c r="M164" s="1120"/>
      <c r="N164" s="1116"/>
      <c r="O164" s="1116"/>
      <c r="P164" s="1116"/>
      <c r="Q164" s="1117"/>
      <c r="R164" s="1118"/>
      <c r="S164" s="1116"/>
      <c r="T164" s="1116"/>
      <c r="U164" s="1116"/>
      <c r="V164" s="1116"/>
      <c r="W164" s="1116"/>
      <c r="X164" s="1116"/>
      <c r="Y164" s="1116"/>
      <c r="Z164" s="1116"/>
      <c r="AA164" s="1116"/>
      <c r="AB164" s="1116"/>
      <c r="AC164" s="2507"/>
      <c r="AD164" s="375"/>
      <c r="AE164" s="375"/>
      <c r="AF164" s="375"/>
      <c r="AG164" s="375"/>
      <c r="AH164" s="375"/>
      <c r="AI164" s="375"/>
      <c r="AJ164" s="375"/>
      <c r="AK164" s="375"/>
      <c r="AL164" s="375"/>
      <c r="AM164" s="375"/>
      <c r="AN164" s="375"/>
      <c r="AO164" s="375"/>
      <c r="AP164" s="375"/>
      <c r="AQ164" s="375"/>
      <c r="AR164" s="375"/>
      <c r="AS164" s="375"/>
      <c r="AT164" s="375"/>
      <c r="AU164" s="375"/>
      <c r="AV164" s="375"/>
      <c r="AW164" s="375"/>
      <c r="AX164" s="375"/>
      <c r="AY164" s="375"/>
      <c r="AZ164" s="834"/>
      <c r="BA164" s="504"/>
      <c r="BB164" s="192"/>
      <c r="BC164" s="412"/>
      <c r="BD164" s="370"/>
      <c r="BE164" s="370"/>
      <c r="BF164" s="370"/>
      <c r="BG164" s="413"/>
      <c r="BH164" s="423"/>
      <c r="BI164" s="370"/>
      <c r="BJ164" s="370"/>
      <c r="BK164" s="370"/>
      <c r="BL164" s="413"/>
      <c r="BM164" s="423"/>
      <c r="BN164" s="370"/>
      <c r="BO164" s="370"/>
      <c r="BP164" s="370"/>
      <c r="BQ164" s="413"/>
      <c r="BR164" s="423"/>
      <c r="BS164" s="370"/>
      <c r="BT164" s="370"/>
      <c r="BU164" s="370"/>
      <c r="BV164" s="370"/>
      <c r="BW164" s="370"/>
      <c r="BX164" s="370"/>
      <c r="BY164" s="371"/>
      <c r="BZ164" s="371"/>
      <c r="CA164" s="371"/>
      <c r="CB164" s="371"/>
      <c r="CC164" s="371"/>
      <c r="CD164" s="2534"/>
      <c r="CE164" s="2534"/>
      <c r="CF164" s="2534"/>
      <c r="CG164" s="2534"/>
      <c r="CH164" s="2534"/>
      <c r="CI164" s="2534"/>
      <c r="CJ164" s="2534"/>
      <c r="CK164" s="2534"/>
      <c r="CL164" s="2534"/>
      <c r="CM164" s="2534"/>
      <c r="CN164" s="2534"/>
      <c r="CO164" s="2534"/>
      <c r="CP164" s="2534"/>
      <c r="CQ164" s="2534"/>
      <c r="CR164" s="2534"/>
      <c r="CS164" s="2534"/>
      <c r="CT164" s="2534"/>
      <c r="CU164" s="2534"/>
      <c r="CV164" s="2534"/>
      <c r="CW164" s="2534"/>
      <c r="CX164" s="2534"/>
      <c r="CY164" s="2534"/>
      <c r="CZ164" s="2534"/>
    </row>
    <row r="165" s="161" customFormat="true" ht="15" customHeight="true" x14ac:dyDescent="0.2">
      <c r="A165" s="965"/>
      <c r="B165" s="1188"/>
      <c r="C165" s="1115"/>
      <c r="D165" s="1116"/>
      <c r="E165" s="1116"/>
      <c r="F165" s="1116"/>
      <c r="G165" s="1117"/>
      <c r="H165" s="1118"/>
      <c r="I165" s="1116"/>
      <c r="J165" s="1116"/>
      <c r="K165" s="1116"/>
      <c r="L165" s="1119"/>
      <c r="M165" s="1120"/>
      <c r="N165" s="1116"/>
      <c r="O165" s="1116"/>
      <c r="P165" s="1116"/>
      <c r="Q165" s="1117"/>
      <c r="R165" s="1118"/>
      <c r="S165" s="1116"/>
      <c r="T165" s="1116"/>
      <c r="U165" s="1116"/>
      <c r="V165" s="1116"/>
      <c r="W165" s="1116"/>
      <c r="X165" s="1116"/>
      <c r="Y165" s="1116"/>
      <c r="Z165" s="1116"/>
      <c r="AA165" s="1116"/>
      <c r="AB165" s="1116"/>
      <c r="AC165" s="2507"/>
      <c r="AD165" s="375"/>
      <c r="AE165" s="375"/>
      <c r="AF165" s="375"/>
      <c r="AG165" s="375"/>
      <c r="AH165" s="375"/>
      <c r="AI165" s="375"/>
      <c r="AJ165" s="375"/>
      <c r="AK165" s="375"/>
      <c r="AL165" s="375"/>
      <c r="AM165" s="375"/>
      <c r="AN165" s="375"/>
      <c r="AO165" s="375"/>
      <c r="AP165" s="375"/>
      <c r="AQ165" s="375"/>
      <c r="AR165" s="375"/>
      <c r="AS165" s="375"/>
      <c r="AT165" s="375"/>
      <c r="AU165" s="375"/>
      <c r="AV165" s="375"/>
      <c r="AW165" s="375"/>
      <c r="AX165" s="375"/>
      <c r="AY165" s="375"/>
      <c r="AZ165" s="834"/>
      <c r="BA165" s="504"/>
      <c r="BB165" s="192"/>
      <c r="BC165" s="412"/>
      <c r="BD165" s="370"/>
      <c r="BE165" s="370"/>
      <c r="BF165" s="370"/>
      <c r="BG165" s="413"/>
      <c r="BH165" s="423"/>
      <c r="BI165" s="370"/>
      <c r="BJ165" s="370"/>
      <c r="BK165" s="370"/>
      <c r="BL165" s="413"/>
      <c r="BM165" s="423"/>
      <c r="BN165" s="370"/>
      <c r="BO165" s="370"/>
      <c r="BP165" s="370"/>
      <c r="BQ165" s="413"/>
      <c r="BR165" s="423"/>
      <c r="BS165" s="370"/>
      <c r="BT165" s="370"/>
      <c r="BU165" s="370"/>
      <c r="BV165" s="370"/>
      <c r="BW165" s="370"/>
      <c r="BX165" s="370"/>
      <c r="BY165" s="371"/>
      <c r="BZ165" s="371"/>
      <c r="CA165" s="371"/>
      <c r="CB165" s="371"/>
      <c r="CC165" s="371"/>
      <c r="CD165" s="2534"/>
      <c r="CE165" s="2534"/>
      <c r="CF165" s="2534"/>
      <c r="CG165" s="2534"/>
      <c r="CH165" s="2534"/>
      <c r="CI165" s="2534"/>
      <c r="CJ165" s="2534"/>
      <c r="CK165" s="2534"/>
      <c r="CL165" s="2534"/>
      <c r="CM165" s="2534"/>
      <c r="CN165" s="2534"/>
      <c r="CO165" s="2534"/>
      <c r="CP165" s="2534"/>
      <c r="CQ165" s="2534"/>
      <c r="CR165" s="2534"/>
      <c r="CS165" s="2534"/>
      <c r="CT165" s="2534"/>
      <c r="CU165" s="2534"/>
      <c r="CV165" s="2534"/>
      <c r="CW165" s="2534"/>
      <c r="CX165" s="2534"/>
      <c r="CY165" s="2534"/>
      <c r="CZ165" s="2534"/>
    </row>
    <row r="166" s="161" customFormat="true" ht="15" customHeight="true" x14ac:dyDescent="0.2">
      <c r="A166" s="965"/>
      <c r="B166" s="1188"/>
      <c r="C166" s="1115"/>
      <c r="D166" s="1116"/>
      <c r="E166" s="1116"/>
      <c r="F166" s="1116"/>
      <c r="G166" s="1117"/>
      <c r="H166" s="1118"/>
      <c r="I166" s="1116"/>
      <c r="J166" s="1116"/>
      <c r="K166" s="1116"/>
      <c r="L166" s="1119"/>
      <c r="M166" s="1120"/>
      <c r="N166" s="1116"/>
      <c r="O166" s="1116"/>
      <c r="P166" s="1116"/>
      <c r="Q166" s="1117"/>
      <c r="R166" s="1118"/>
      <c r="S166" s="1116"/>
      <c r="T166" s="1116"/>
      <c r="U166" s="1116"/>
      <c r="V166" s="1116"/>
      <c r="W166" s="1116"/>
      <c r="X166" s="1116"/>
      <c r="Y166" s="1116"/>
      <c r="Z166" s="1116"/>
      <c r="AA166" s="1116"/>
      <c r="AB166" s="1116"/>
      <c r="AC166" s="2507"/>
      <c r="AD166" s="375"/>
      <c r="AE166" s="375"/>
      <c r="AF166" s="375"/>
      <c r="AG166" s="375"/>
      <c r="AH166" s="375"/>
      <c r="AI166" s="375"/>
      <c r="AJ166" s="375"/>
      <c r="AK166" s="375"/>
      <c r="AL166" s="375"/>
      <c r="AM166" s="375"/>
      <c r="AN166" s="375"/>
      <c r="AO166" s="375"/>
      <c r="AP166" s="375"/>
      <c r="AQ166" s="375"/>
      <c r="AR166" s="375"/>
      <c r="AS166" s="375"/>
      <c r="AT166" s="375"/>
      <c r="AU166" s="375"/>
      <c r="AV166" s="375"/>
      <c r="AW166" s="375"/>
      <c r="AX166" s="375"/>
      <c r="AY166" s="375"/>
      <c r="AZ166" s="834"/>
      <c r="BA166" s="504"/>
      <c r="BB166" s="192"/>
      <c r="BC166" s="412"/>
      <c r="BD166" s="370"/>
      <c r="BE166" s="370"/>
      <c r="BF166" s="370"/>
      <c r="BG166" s="413"/>
      <c r="BH166" s="423"/>
      <c r="BI166" s="370"/>
      <c r="BJ166" s="370"/>
      <c r="BK166" s="370"/>
      <c r="BL166" s="413"/>
      <c r="BM166" s="423"/>
      <c r="BN166" s="370"/>
      <c r="BO166" s="370"/>
      <c r="BP166" s="370"/>
      <c r="BQ166" s="413"/>
      <c r="BR166" s="423"/>
      <c r="BS166" s="370"/>
      <c r="BT166" s="370"/>
      <c r="BU166" s="370"/>
      <c r="BV166" s="370"/>
      <c r="BW166" s="370"/>
      <c r="BX166" s="370"/>
      <c r="BY166" s="371"/>
      <c r="BZ166" s="371"/>
      <c r="CA166" s="371"/>
      <c r="CB166" s="371"/>
      <c r="CC166" s="371"/>
      <c r="CD166" s="2534"/>
      <c r="CE166" s="2534"/>
      <c r="CF166" s="2534"/>
      <c r="CG166" s="2534"/>
      <c r="CH166" s="2534"/>
      <c r="CI166" s="2534"/>
      <c r="CJ166" s="2534"/>
      <c r="CK166" s="2534"/>
      <c r="CL166" s="2534"/>
      <c r="CM166" s="2534"/>
      <c r="CN166" s="2534"/>
      <c r="CO166" s="2534"/>
      <c r="CP166" s="2534"/>
      <c r="CQ166" s="2534"/>
      <c r="CR166" s="2534"/>
      <c r="CS166" s="2534"/>
      <c r="CT166" s="2534"/>
      <c r="CU166" s="2534"/>
      <c r="CV166" s="2534"/>
      <c r="CW166" s="2534"/>
      <c r="CX166" s="2534"/>
      <c r="CY166" s="2534"/>
      <c r="CZ166" s="2534"/>
    </row>
    <row r="167" s="161" customFormat="true" ht="15" customHeight="true" x14ac:dyDescent="0.2">
      <c r="A167" s="965"/>
      <c r="B167" s="1188"/>
      <c r="C167" s="1115"/>
      <c r="D167" s="1116"/>
      <c r="E167" s="1116"/>
      <c r="F167" s="1116"/>
      <c r="G167" s="1117"/>
      <c r="H167" s="1118"/>
      <c r="I167" s="1116"/>
      <c r="J167" s="1116"/>
      <c r="K167" s="1116"/>
      <c r="L167" s="1119"/>
      <c r="M167" s="1120"/>
      <c r="N167" s="1116"/>
      <c r="O167" s="1116"/>
      <c r="P167" s="1116"/>
      <c r="Q167" s="1117"/>
      <c r="R167" s="1118"/>
      <c r="S167" s="1116"/>
      <c r="T167" s="1116"/>
      <c r="U167" s="1116"/>
      <c r="V167" s="1116"/>
      <c r="W167" s="1116"/>
      <c r="X167" s="1116"/>
      <c r="Y167" s="1116"/>
      <c r="Z167" s="1116"/>
      <c r="AA167" s="1116"/>
      <c r="AB167" s="1116"/>
      <c r="AC167" s="2507"/>
      <c r="AD167" s="375"/>
      <c r="AE167" s="375"/>
      <c r="AF167" s="375"/>
      <c r="AG167" s="375"/>
      <c r="AH167" s="375"/>
      <c r="AI167" s="375"/>
      <c r="AJ167" s="375"/>
      <c r="AK167" s="375"/>
      <c r="AL167" s="375"/>
      <c r="AM167" s="375"/>
      <c r="AN167" s="375"/>
      <c r="AO167" s="375"/>
      <c r="AP167" s="375"/>
      <c r="AQ167" s="375"/>
      <c r="AR167" s="375"/>
      <c r="AS167" s="375"/>
      <c r="AT167" s="375"/>
      <c r="AU167" s="375"/>
      <c r="AV167" s="375"/>
      <c r="AW167" s="375"/>
      <c r="AX167" s="375"/>
      <c r="AY167" s="375"/>
      <c r="AZ167" s="834"/>
      <c r="BA167" s="504"/>
      <c r="BB167" s="192"/>
      <c r="BC167" s="412"/>
      <c r="BD167" s="370"/>
      <c r="BE167" s="370"/>
      <c r="BF167" s="370"/>
      <c r="BG167" s="413"/>
      <c r="BH167" s="423"/>
      <c r="BI167" s="370"/>
      <c r="BJ167" s="370"/>
      <c r="BK167" s="370"/>
      <c r="BL167" s="413"/>
      <c r="BM167" s="423"/>
      <c r="BN167" s="370"/>
      <c r="BO167" s="370"/>
      <c r="BP167" s="370"/>
      <c r="BQ167" s="413"/>
      <c r="BR167" s="423"/>
      <c r="BS167" s="370"/>
      <c r="BT167" s="370"/>
      <c r="BU167" s="370"/>
      <c r="BV167" s="370"/>
      <c r="BW167" s="370"/>
      <c r="BX167" s="370"/>
      <c r="BY167" s="371"/>
      <c r="BZ167" s="371"/>
      <c r="CA167" s="371"/>
      <c r="CB167" s="371"/>
      <c r="CC167" s="371"/>
      <c r="CD167" s="2534"/>
      <c r="CE167" s="2534"/>
      <c r="CF167" s="2534"/>
      <c r="CG167" s="2534"/>
      <c r="CH167" s="2534"/>
      <c r="CI167" s="2534"/>
      <c r="CJ167" s="2534"/>
      <c r="CK167" s="2534"/>
      <c r="CL167" s="2534"/>
      <c r="CM167" s="2534"/>
      <c r="CN167" s="2534"/>
      <c r="CO167" s="2534"/>
      <c r="CP167" s="2534"/>
      <c r="CQ167" s="2534"/>
      <c r="CR167" s="2534"/>
      <c r="CS167" s="2534"/>
      <c r="CT167" s="2534"/>
      <c r="CU167" s="2534"/>
      <c r="CV167" s="2534"/>
      <c r="CW167" s="2534"/>
      <c r="CX167" s="2534"/>
      <c r="CY167" s="2534"/>
      <c r="CZ167" s="2534"/>
    </row>
    <row r="168" s="161" customFormat="true" ht="15" customHeight="true" x14ac:dyDescent="0.2">
      <c r="A168" s="965"/>
      <c r="B168" s="1188"/>
      <c r="C168" s="1115"/>
      <c r="D168" s="1116"/>
      <c r="E168" s="1116"/>
      <c r="F168" s="1116"/>
      <c r="G168" s="1117"/>
      <c r="H168" s="1118"/>
      <c r="I168" s="1116"/>
      <c r="J168" s="1116"/>
      <c r="K168" s="1116"/>
      <c r="L168" s="1119"/>
      <c r="M168" s="1120"/>
      <c r="N168" s="1116"/>
      <c r="O168" s="1116"/>
      <c r="P168" s="1116"/>
      <c r="Q168" s="1117"/>
      <c r="R168" s="1118"/>
      <c r="S168" s="1116"/>
      <c r="T168" s="1116"/>
      <c r="U168" s="1116"/>
      <c r="V168" s="1116"/>
      <c r="W168" s="1116"/>
      <c r="X168" s="1116"/>
      <c r="Y168" s="1116"/>
      <c r="Z168" s="1116"/>
      <c r="AA168" s="1116"/>
      <c r="AB168" s="1116"/>
      <c r="AC168" s="2507"/>
      <c r="AD168" s="375"/>
      <c r="AE168" s="375"/>
      <c r="AF168" s="375"/>
      <c r="AG168" s="375"/>
      <c r="AH168" s="375"/>
      <c r="AI168" s="375"/>
      <c r="AJ168" s="375"/>
      <c r="AK168" s="375"/>
      <c r="AL168" s="375"/>
      <c r="AM168" s="375"/>
      <c r="AN168" s="375"/>
      <c r="AO168" s="375"/>
      <c r="AP168" s="375"/>
      <c r="AQ168" s="375"/>
      <c r="AR168" s="375"/>
      <c r="AS168" s="375"/>
      <c r="AT168" s="375"/>
      <c r="AU168" s="375"/>
      <c r="AV168" s="375"/>
      <c r="AW168" s="375"/>
      <c r="AX168" s="375"/>
      <c r="AY168" s="375"/>
      <c r="AZ168" s="834"/>
      <c r="BA168" s="504"/>
      <c r="BB168" s="192"/>
      <c r="BC168" s="412"/>
      <c r="BD168" s="370"/>
      <c r="BE168" s="370"/>
      <c r="BF168" s="370"/>
      <c r="BG168" s="413"/>
      <c r="BH168" s="423"/>
      <c r="BI168" s="370"/>
      <c r="BJ168" s="370"/>
      <c r="BK168" s="370"/>
      <c r="BL168" s="413"/>
      <c r="BM168" s="423"/>
      <c r="BN168" s="370"/>
      <c r="BO168" s="370"/>
      <c r="BP168" s="370"/>
      <c r="BQ168" s="413"/>
      <c r="BR168" s="423"/>
      <c r="BS168" s="370"/>
      <c r="BT168" s="370"/>
      <c r="BU168" s="370"/>
      <c r="BV168" s="370"/>
      <c r="BW168" s="370"/>
      <c r="BX168" s="370"/>
      <c r="BY168" s="371"/>
      <c r="BZ168" s="371"/>
      <c r="CA168" s="371"/>
      <c r="CB168" s="371"/>
      <c r="CC168" s="371"/>
      <c r="CD168" s="2534"/>
      <c r="CE168" s="2534"/>
      <c r="CF168" s="2534"/>
      <c r="CG168" s="2534"/>
      <c r="CH168" s="2534"/>
      <c r="CI168" s="2534"/>
      <c r="CJ168" s="2534"/>
      <c r="CK168" s="2534"/>
      <c r="CL168" s="2534"/>
      <c r="CM168" s="2534"/>
      <c r="CN168" s="2534"/>
      <c r="CO168" s="2534"/>
      <c r="CP168" s="2534"/>
      <c r="CQ168" s="2534"/>
      <c r="CR168" s="2534"/>
      <c r="CS168" s="2534"/>
      <c r="CT168" s="2534"/>
      <c r="CU168" s="2534"/>
      <c r="CV168" s="2534"/>
      <c r="CW168" s="2534"/>
      <c r="CX168" s="2534"/>
      <c r="CY168" s="2534"/>
      <c r="CZ168" s="2534"/>
    </row>
    <row r="169" s="161" customFormat="true" ht="15" customHeight="true" x14ac:dyDescent="0.2">
      <c r="A169" s="965"/>
      <c r="B169" s="1188"/>
      <c r="C169" s="1115"/>
      <c r="D169" s="1116"/>
      <c r="E169" s="1116"/>
      <c r="F169" s="1116"/>
      <c r="G169" s="1117"/>
      <c r="H169" s="1118"/>
      <c r="I169" s="1116"/>
      <c r="J169" s="1116"/>
      <c r="K169" s="1116"/>
      <c r="L169" s="1119"/>
      <c r="M169" s="1120"/>
      <c r="N169" s="1116"/>
      <c r="O169" s="1116"/>
      <c r="P169" s="1116"/>
      <c r="Q169" s="1117"/>
      <c r="R169" s="1118"/>
      <c r="S169" s="1116"/>
      <c r="T169" s="1116"/>
      <c r="U169" s="1116"/>
      <c r="V169" s="1116"/>
      <c r="W169" s="1116"/>
      <c r="X169" s="1116"/>
      <c r="Y169" s="1116"/>
      <c r="Z169" s="1116"/>
      <c r="AA169" s="1116"/>
      <c r="AB169" s="1116"/>
      <c r="AC169" s="2507"/>
      <c r="AD169" s="375"/>
      <c r="AE169" s="375"/>
      <c r="AF169" s="375"/>
      <c r="AG169" s="375"/>
      <c r="AH169" s="375"/>
      <c r="AI169" s="375"/>
      <c r="AJ169" s="375"/>
      <c r="AK169" s="375"/>
      <c r="AL169" s="375"/>
      <c r="AM169" s="375"/>
      <c r="AN169" s="375"/>
      <c r="AO169" s="375"/>
      <c r="AP169" s="375"/>
      <c r="AQ169" s="375"/>
      <c r="AR169" s="375"/>
      <c r="AS169" s="375"/>
      <c r="AT169" s="375"/>
      <c r="AU169" s="375"/>
      <c r="AV169" s="375"/>
      <c r="AW169" s="375"/>
      <c r="AX169" s="375"/>
      <c r="AY169" s="375"/>
      <c r="AZ169" s="834"/>
      <c r="BA169" s="504"/>
      <c r="BB169" s="192"/>
      <c r="BC169" s="412"/>
      <c r="BD169" s="370"/>
      <c r="BE169" s="370"/>
      <c r="BF169" s="370"/>
      <c r="BG169" s="413"/>
      <c r="BH169" s="423"/>
      <c r="BI169" s="370"/>
      <c r="BJ169" s="370"/>
      <c r="BK169" s="370"/>
      <c r="BL169" s="413"/>
      <c r="BM169" s="423"/>
      <c r="BN169" s="370"/>
      <c r="BO169" s="370"/>
      <c r="BP169" s="370"/>
      <c r="BQ169" s="413"/>
      <c r="BR169" s="423"/>
      <c r="BS169" s="370"/>
      <c r="BT169" s="370"/>
      <c r="BU169" s="370"/>
      <c r="BV169" s="370"/>
      <c r="BW169" s="370"/>
      <c r="BX169" s="370"/>
      <c r="BY169" s="371"/>
      <c r="BZ169" s="371"/>
      <c r="CA169" s="371"/>
      <c r="CB169" s="371"/>
      <c r="CC169" s="371"/>
      <c r="CD169" s="2534"/>
      <c r="CE169" s="2534"/>
      <c r="CF169" s="2534"/>
      <c r="CG169" s="2534"/>
      <c r="CH169" s="2534"/>
      <c r="CI169" s="2534"/>
      <c r="CJ169" s="2534"/>
      <c r="CK169" s="2534"/>
      <c r="CL169" s="2534"/>
      <c r="CM169" s="2534"/>
      <c r="CN169" s="2534"/>
      <c r="CO169" s="2534"/>
      <c r="CP169" s="2534"/>
      <c r="CQ169" s="2534"/>
      <c r="CR169" s="2534"/>
      <c r="CS169" s="2534"/>
      <c r="CT169" s="2534"/>
      <c r="CU169" s="2534"/>
      <c r="CV169" s="2534"/>
      <c r="CW169" s="2534"/>
      <c r="CX169" s="2534"/>
      <c r="CY169" s="2534"/>
      <c r="CZ169" s="2534"/>
    </row>
    <row r="170" s="161" customFormat="true" ht="15" customHeight="true" x14ac:dyDescent="0.2">
      <c r="A170" s="966"/>
      <c r="B170" s="1189"/>
      <c r="C170" s="1121"/>
      <c r="D170" s="1122"/>
      <c r="E170" s="1122"/>
      <c r="F170" s="1122"/>
      <c r="G170" s="1123"/>
      <c r="H170" s="1124"/>
      <c r="I170" s="1122"/>
      <c r="J170" s="1122"/>
      <c r="K170" s="1122"/>
      <c r="L170" s="1125"/>
      <c r="M170" s="1126"/>
      <c r="N170" s="1122"/>
      <c r="O170" s="1122"/>
      <c r="P170" s="1122"/>
      <c r="Q170" s="1123"/>
      <c r="R170" s="1124"/>
      <c r="S170" s="1122"/>
      <c r="T170" s="1122"/>
      <c r="U170" s="1122"/>
      <c r="V170" s="1122"/>
      <c r="W170" s="1122"/>
      <c r="X170" s="1122"/>
      <c r="Y170" s="1122"/>
      <c r="Z170" s="1122"/>
      <c r="AA170" s="1122"/>
      <c r="AB170" s="1122"/>
      <c r="AC170" s="2508"/>
      <c r="AD170" s="375"/>
      <c r="AE170" s="375"/>
      <c r="AF170" s="375"/>
      <c r="AG170" s="375"/>
      <c r="AH170" s="375"/>
      <c r="AI170" s="375"/>
      <c r="AJ170" s="375"/>
      <c r="AK170" s="375"/>
      <c r="AL170" s="375"/>
      <c r="AM170" s="375"/>
      <c r="AN170" s="375"/>
      <c r="AO170" s="375"/>
      <c r="AP170" s="375"/>
      <c r="AQ170" s="375"/>
      <c r="AR170" s="375"/>
      <c r="AS170" s="375"/>
      <c r="AT170" s="375"/>
      <c r="AU170" s="375"/>
      <c r="AV170" s="375"/>
      <c r="AW170" s="375"/>
      <c r="AX170" s="375"/>
      <c r="AY170" s="375"/>
      <c r="AZ170" s="834"/>
      <c r="BA170" s="504"/>
      <c r="BB170" s="192"/>
      <c r="BC170" s="412"/>
      <c r="BD170" s="370"/>
      <c r="BE170" s="370"/>
      <c r="BF170" s="370"/>
      <c r="BG170" s="413"/>
      <c r="BH170" s="423"/>
      <c r="BI170" s="370"/>
      <c r="BJ170" s="370"/>
      <c r="BK170" s="370"/>
      <c r="BL170" s="413"/>
      <c r="BM170" s="423"/>
      <c r="BN170" s="370"/>
      <c r="BO170" s="370"/>
      <c r="BP170" s="370"/>
      <c r="BQ170" s="413"/>
      <c r="BR170" s="423"/>
      <c r="BS170" s="370"/>
      <c r="BT170" s="370"/>
      <c r="BU170" s="370"/>
      <c r="BV170" s="370"/>
      <c r="BW170" s="370"/>
      <c r="BX170" s="370"/>
      <c r="BY170" s="371"/>
      <c r="BZ170" s="371"/>
      <c r="CA170" s="371"/>
      <c r="CB170" s="371"/>
      <c r="CC170" s="371"/>
      <c r="CD170" s="2534"/>
      <c r="CE170" s="2534"/>
      <c r="CF170" s="2534"/>
      <c r="CG170" s="2534"/>
      <c r="CH170" s="2534"/>
      <c r="CI170" s="2534"/>
      <c r="CJ170" s="2534"/>
      <c r="CK170" s="2534"/>
      <c r="CL170" s="2534"/>
      <c r="CM170" s="2534"/>
      <c r="CN170" s="2534"/>
      <c r="CO170" s="2534"/>
      <c r="CP170" s="2534"/>
      <c r="CQ170" s="2534"/>
      <c r="CR170" s="2534"/>
      <c r="CS170" s="2534"/>
      <c r="CT170" s="2534"/>
      <c r="CU170" s="2534"/>
      <c r="CV170" s="2534"/>
      <c r="CW170" s="2534"/>
      <c r="CX170" s="2534"/>
      <c r="CY170" s="2534"/>
      <c r="CZ170" s="2534"/>
    </row>
    <row r="171" s="513" customFormat="true" ht="15" customHeight="true" x14ac:dyDescent="0.2">
      <c r="A171" s="967"/>
      <c r="B171" s="984"/>
      <c r="C171" s="1127"/>
      <c r="D171" s="1128"/>
      <c r="E171" s="1128"/>
      <c r="F171" s="1128"/>
      <c r="G171" s="1129"/>
      <c r="H171" s="1130"/>
      <c r="I171" s="1128"/>
      <c r="J171" s="1128"/>
      <c r="K171" s="1128"/>
      <c r="L171" s="1131"/>
      <c r="M171" s="1132"/>
      <c r="N171" s="1128"/>
      <c r="O171" s="1128"/>
      <c r="P171" s="1128"/>
      <c r="Q171" s="1129"/>
      <c r="R171" s="1130"/>
      <c r="S171" s="1128"/>
      <c r="T171" s="1128"/>
      <c r="U171" s="1128"/>
      <c r="V171" s="1128"/>
      <c r="W171" s="1128"/>
      <c r="X171" s="1128"/>
      <c r="Y171" s="1128"/>
      <c r="Z171" s="1128"/>
      <c r="AA171" s="1128"/>
      <c r="AB171" s="1133"/>
      <c r="AC171" s="1072"/>
      <c r="AD171" s="784"/>
      <c r="AE171" s="784"/>
      <c r="AF171" s="784"/>
      <c r="AG171" s="784"/>
      <c r="AH171" s="784"/>
      <c r="AI171" s="784"/>
      <c r="AJ171" s="784"/>
      <c r="AK171" s="784"/>
      <c r="AL171" s="784"/>
      <c r="AM171" s="784"/>
      <c r="AN171" s="784"/>
      <c r="AO171" s="784"/>
      <c r="AP171" s="784"/>
      <c r="AQ171" s="784"/>
      <c r="AR171" s="784"/>
      <c r="AS171" s="784"/>
      <c r="AT171" s="784"/>
      <c r="AU171" s="784"/>
      <c r="AV171" s="784"/>
      <c r="AW171" s="784"/>
      <c r="AX171" s="784"/>
      <c r="AY171" s="784"/>
      <c r="AZ171" s="251"/>
      <c r="BA171" s="504"/>
      <c r="BB171" s="192"/>
      <c r="BC171" s="412"/>
      <c r="BD171" s="370"/>
      <c r="BE171" s="370"/>
      <c r="BF171" s="370"/>
      <c r="BG171" s="413"/>
      <c r="BH171" s="423"/>
      <c r="BI171" s="370"/>
      <c r="BJ171" s="370"/>
      <c r="BK171" s="370"/>
      <c r="BL171" s="413"/>
      <c r="BM171" s="423"/>
      <c r="BN171" s="370"/>
      <c r="BO171" s="370"/>
      <c r="BP171" s="370"/>
      <c r="BQ171" s="413"/>
      <c r="BR171" s="423"/>
      <c r="BS171" s="370"/>
      <c r="BT171" s="370"/>
      <c r="BU171" s="370"/>
      <c r="BV171" s="370"/>
      <c r="BW171" s="370"/>
      <c r="BX171" s="370"/>
      <c r="BY171" s="371"/>
      <c r="BZ171" s="371"/>
      <c r="CA171" s="371"/>
      <c r="CB171" s="371"/>
      <c r="CC171" s="371"/>
      <c r="CD171" s="2534"/>
      <c r="CE171" s="2534"/>
      <c r="CF171" s="2534"/>
      <c r="CG171" s="2534"/>
      <c r="CH171" s="2534"/>
      <c r="CI171" s="2534"/>
      <c r="CJ171" s="2534"/>
      <c r="CK171" s="2534"/>
      <c r="CL171" s="2534"/>
      <c r="CM171" s="2534"/>
      <c r="CN171" s="2534"/>
      <c r="CO171" s="2534"/>
      <c r="CP171" s="2534"/>
      <c r="CQ171" s="2534"/>
      <c r="CR171" s="2534"/>
      <c r="CS171" s="2534"/>
      <c r="CT171" s="2534"/>
      <c r="CU171" s="2534"/>
      <c r="CV171" s="2534"/>
      <c r="CW171" s="2534"/>
      <c r="CX171" s="2534"/>
      <c r="CY171" s="2534"/>
      <c r="CZ171" s="2534"/>
    </row>
    <row r="172" s="513" customFormat="true" ht="15" customHeight="true" x14ac:dyDescent="0.2">
      <c r="A172" s="967"/>
      <c r="B172" s="984"/>
      <c r="C172" s="1127"/>
      <c r="D172" s="1128"/>
      <c r="E172" s="1128"/>
      <c r="F172" s="1128"/>
      <c r="G172" s="1129"/>
      <c r="H172" s="1130"/>
      <c r="I172" s="1128"/>
      <c r="J172" s="1128"/>
      <c r="K172" s="1128"/>
      <c r="L172" s="1131"/>
      <c r="M172" s="1132"/>
      <c r="N172" s="1128"/>
      <c r="O172" s="1128"/>
      <c r="P172" s="1128"/>
      <c r="Q172" s="1129"/>
      <c r="R172" s="1130"/>
      <c r="S172" s="1128"/>
      <c r="T172" s="1128"/>
      <c r="U172" s="1128"/>
      <c r="V172" s="1128"/>
      <c r="W172" s="1128"/>
      <c r="X172" s="1128"/>
      <c r="Y172" s="1128"/>
      <c r="Z172" s="1128"/>
      <c r="AA172" s="1128"/>
      <c r="AB172" s="1133"/>
      <c r="AC172" s="1072"/>
      <c r="AD172" s="784"/>
      <c r="AE172" s="784"/>
      <c r="AF172" s="784"/>
      <c r="AG172" s="784"/>
      <c r="AH172" s="784"/>
      <c r="AI172" s="784"/>
      <c r="AJ172" s="784"/>
      <c r="AK172" s="784"/>
      <c r="AL172" s="784"/>
      <c r="AM172" s="784"/>
      <c r="AN172" s="784"/>
      <c r="AO172" s="784"/>
      <c r="AP172" s="784"/>
      <c r="AQ172" s="784"/>
      <c r="AR172" s="784"/>
      <c r="AS172" s="784"/>
      <c r="AT172" s="784"/>
      <c r="AU172" s="784"/>
      <c r="AV172" s="784"/>
      <c r="AW172" s="784"/>
      <c r="AX172" s="784"/>
      <c r="AY172" s="784"/>
      <c r="AZ172" s="251"/>
      <c r="BA172" s="504"/>
      <c r="BB172" s="192"/>
      <c r="BC172" s="412"/>
      <c r="BD172" s="370"/>
      <c r="BE172" s="370"/>
      <c r="BF172" s="370"/>
      <c r="BG172" s="413"/>
      <c r="BH172" s="423"/>
      <c r="BI172" s="370"/>
      <c r="BJ172" s="370"/>
      <c r="BK172" s="370"/>
      <c r="BL172" s="413"/>
      <c r="BM172" s="423"/>
      <c r="BN172" s="370"/>
      <c r="BO172" s="370"/>
      <c r="BP172" s="370"/>
      <c r="BQ172" s="413"/>
      <c r="BR172" s="423"/>
      <c r="BS172" s="370"/>
      <c r="BT172" s="370"/>
      <c r="BU172" s="370"/>
      <c r="BV172" s="370"/>
      <c r="BW172" s="370"/>
      <c r="BX172" s="370"/>
      <c r="BY172" s="371"/>
      <c r="BZ172" s="371"/>
      <c r="CA172" s="371"/>
      <c r="CB172" s="371"/>
      <c r="CC172" s="371"/>
      <c r="CD172" s="2534"/>
      <c r="CE172" s="2534"/>
      <c r="CF172" s="2534"/>
      <c r="CG172" s="2534"/>
      <c r="CH172" s="2534"/>
      <c r="CI172" s="2534"/>
      <c r="CJ172" s="2534"/>
      <c r="CK172" s="2534"/>
      <c r="CL172" s="2534"/>
      <c r="CM172" s="2534"/>
      <c r="CN172" s="2534"/>
      <c r="CO172" s="2534"/>
      <c r="CP172" s="2534"/>
      <c r="CQ172" s="2534"/>
      <c r="CR172" s="2534"/>
      <c r="CS172" s="2534"/>
      <c r="CT172" s="2534"/>
      <c r="CU172" s="2534"/>
      <c r="CV172" s="2534"/>
      <c r="CW172" s="2534"/>
      <c r="CX172" s="2534"/>
      <c r="CY172" s="2534"/>
      <c r="CZ172" s="2534"/>
    </row>
    <row r="173" s="513" customFormat="true" ht="15" customHeight="true" x14ac:dyDescent="0.2">
      <c r="A173" s="967"/>
      <c r="B173" s="984"/>
      <c r="C173" s="1127"/>
      <c r="D173" s="1128"/>
      <c r="E173" s="1128"/>
      <c r="F173" s="1128"/>
      <c r="G173" s="1129"/>
      <c r="H173" s="1130"/>
      <c r="I173" s="1128"/>
      <c r="J173" s="1128"/>
      <c r="K173" s="1128"/>
      <c r="L173" s="1131"/>
      <c r="M173" s="1132"/>
      <c r="N173" s="1128"/>
      <c r="O173" s="1128"/>
      <c r="P173" s="1128"/>
      <c r="Q173" s="1129"/>
      <c r="R173" s="1130"/>
      <c r="S173" s="1128"/>
      <c r="T173" s="1128"/>
      <c r="U173" s="1128"/>
      <c r="V173" s="1128"/>
      <c r="W173" s="1128"/>
      <c r="X173" s="1128"/>
      <c r="Y173" s="1128"/>
      <c r="Z173" s="1128"/>
      <c r="AA173" s="1128"/>
      <c r="AB173" s="1133"/>
      <c r="AC173" s="1072"/>
      <c r="AD173" s="784"/>
      <c r="AE173" s="784"/>
      <c r="AF173" s="784"/>
      <c r="AG173" s="784"/>
      <c r="AH173" s="784"/>
      <c r="AI173" s="784"/>
      <c r="AJ173" s="784"/>
      <c r="AK173" s="784"/>
      <c r="AL173" s="784"/>
      <c r="AM173" s="784"/>
      <c r="AN173" s="784"/>
      <c r="AO173" s="784"/>
      <c r="AP173" s="784"/>
      <c r="AQ173" s="784"/>
      <c r="AR173" s="784"/>
      <c r="AS173" s="784"/>
      <c r="AT173" s="784"/>
      <c r="AU173" s="784"/>
      <c r="AV173" s="784"/>
      <c r="AW173" s="784"/>
      <c r="AX173" s="784"/>
      <c r="AY173" s="784"/>
      <c r="AZ173" s="251"/>
      <c r="BA173" s="504"/>
      <c r="BB173" s="192"/>
      <c r="BC173" s="412"/>
      <c r="BD173" s="370"/>
      <c r="BE173" s="370"/>
      <c r="BF173" s="370"/>
      <c r="BG173" s="413"/>
      <c r="BH173" s="423"/>
      <c r="BI173" s="370"/>
      <c r="BJ173" s="370"/>
      <c r="BK173" s="370"/>
      <c r="BL173" s="413"/>
      <c r="BM173" s="423"/>
      <c r="BN173" s="370"/>
      <c r="BO173" s="370"/>
      <c r="BP173" s="370"/>
      <c r="BQ173" s="413"/>
      <c r="BR173" s="423"/>
      <c r="BS173" s="370"/>
      <c r="BT173" s="370"/>
      <c r="BU173" s="370"/>
      <c r="BV173" s="370"/>
      <c r="BW173" s="370"/>
      <c r="BX173" s="370"/>
      <c r="BY173" s="371"/>
      <c r="BZ173" s="371"/>
      <c r="CA173" s="371"/>
      <c r="CB173" s="371"/>
      <c r="CC173" s="371"/>
      <c r="CD173" s="2534"/>
      <c r="CE173" s="2534"/>
      <c r="CF173" s="2534"/>
      <c r="CG173" s="2534"/>
      <c r="CH173" s="2534"/>
      <c r="CI173" s="2534"/>
      <c r="CJ173" s="2534"/>
      <c r="CK173" s="2534"/>
      <c r="CL173" s="2534"/>
      <c r="CM173" s="2534"/>
      <c r="CN173" s="2534"/>
      <c r="CO173" s="2534"/>
      <c r="CP173" s="2534"/>
      <c r="CQ173" s="2534"/>
      <c r="CR173" s="2534"/>
      <c r="CS173" s="2534"/>
      <c r="CT173" s="2534"/>
      <c r="CU173" s="2534"/>
      <c r="CV173" s="2534"/>
      <c r="CW173" s="2534"/>
      <c r="CX173" s="2534"/>
      <c r="CY173" s="2534"/>
      <c r="CZ173" s="2534"/>
    </row>
    <row r="174" s="513" customFormat="true" ht="15" customHeight="true" x14ac:dyDescent="0.2">
      <c r="A174" s="968"/>
      <c r="B174" s="985"/>
      <c r="C174" s="1127"/>
      <c r="D174" s="1128"/>
      <c r="E174" s="1128"/>
      <c r="F174" s="1128"/>
      <c r="G174" s="1129"/>
      <c r="H174" s="1130"/>
      <c r="I174" s="1128"/>
      <c r="J174" s="1128"/>
      <c r="K174" s="1128"/>
      <c r="L174" s="1131"/>
      <c r="M174" s="1132"/>
      <c r="N174" s="1128"/>
      <c r="O174" s="1128"/>
      <c r="P174" s="1128"/>
      <c r="Q174" s="1129"/>
      <c r="R174" s="1130"/>
      <c r="S174" s="1128"/>
      <c r="T174" s="1128"/>
      <c r="U174" s="1128"/>
      <c r="V174" s="1128"/>
      <c r="W174" s="1128"/>
      <c r="X174" s="1128"/>
      <c r="Y174" s="1128"/>
      <c r="Z174" s="1128"/>
      <c r="AA174" s="1128"/>
      <c r="AB174" s="1133"/>
      <c r="AC174" s="1072"/>
      <c r="AD174" s="784"/>
      <c r="AE174" s="784"/>
      <c r="AF174" s="784"/>
      <c r="AG174" s="784"/>
      <c r="AH174" s="784"/>
      <c r="AI174" s="784"/>
      <c r="AJ174" s="784"/>
      <c r="AK174" s="784"/>
      <c r="AL174" s="784"/>
      <c r="AM174" s="784"/>
      <c r="AN174" s="784"/>
      <c r="AO174" s="784"/>
      <c r="AP174" s="784"/>
      <c r="AQ174" s="784"/>
      <c r="AR174" s="784"/>
      <c r="AS174" s="784"/>
      <c r="AT174" s="784"/>
      <c r="AU174" s="784"/>
      <c r="AV174" s="784"/>
      <c r="AW174" s="784"/>
      <c r="AX174" s="784"/>
      <c r="AY174" s="784"/>
      <c r="AZ174" s="251"/>
      <c r="BA174" s="504"/>
      <c r="BB174" s="192"/>
      <c r="BC174" s="412"/>
      <c r="BD174" s="370"/>
      <c r="BE174" s="370"/>
      <c r="BF174" s="370"/>
      <c r="BG174" s="413"/>
      <c r="BH174" s="423"/>
      <c r="BI174" s="370"/>
      <c r="BJ174" s="370"/>
      <c r="BK174" s="370"/>
      <c r="BL174" s="413"/>
      <c r="BM174" s="423"/>
      <c r="BN174" s="370"/>
      <c r="BO174" s="370"/>
      <c r="BP174" s="370"/>
      <c r="BQ174" s="413"/>
      <c r="BR174" s="423"/>
      <c r="BS174" s="370"/>
      <c r="BT174" s="370"/>
      <c r="BU174" s="370"/>
      <c r="BV174" s="370"/>
      <c r="BW174" s="370"/>
      <c r="BX174" s="370"/>
      <c r="BY174" s="371"/>
      <c r="BZ174" s="371"/>
      <c r="CA174" s="371"/>
      <c r="CB174" s="371"/>
      <c r="CC174" s="371"/>
      <c r="CD174" s="2534"/>
      <c r="CE174" s="2534"/>
      <c r="CF174" s="2534"/>
      <c r="CG174" s="2534"/>
      <c r="CH174" s="2534"/>
      <c r="CI174" s="2534"/>
      <c r="CJ174" s="2534"/>
      <c r="CK174" s="2534"/>
      <c r="CL174" s="2534"/>
      <c r="CM174" s="2534"/>
      <c r="CN174" s="2534"/>
      <c r="CO174" s="2534"/>
      <c r="CP174" s="2534"/>
      <c r="CQ174" s="2534"/>
      <c r="CR174" s="2534"/>
      <c r="CS174" s="2534"/>
      <c r="CT174" s="2534"/>
      <c r="CU174" s="2534"/>
      <c r="CV174" s="2534"/>
      <c r="CW174" s="2534"/>
      <c r="CX174" s="2534"/>
      <c r="CY174" s="2534"/>
      <c r="CZ174" s="2534"/>
    </row>
    <row r="175" s="513" customFormat="true" ht="15" customHeight="true" x14ac:dyDescent="0.2">
      <c r="A175" s="968"/>
      <c r="B175" s="985"/>
      <c r="C175" s="1127"/>
      <c r="D175" s="1128"/>
      <c r="E175" s="1128"/>
      <c r="F175" s="1128"/>
      <c r="G175" s="1129"/>
      <c r="H175" s="1130"/>
      <c r="I175" s="1128"/>
      <c r="J175" s="1128"/>
      <c r="K175" s="1128"/>
      <c r="L175" s="1131"/>
      <c r="M175" s="1132"/>
      <c r="N175" s="1128"/>
      <c r="O175" s="1128"/>
      <c r="P175" s="1128"/>
      <c r="Q175" s="1129"/>
      <c r="R175" s="1130"/>
      <c r="S175" s="1128"/>
      <c r="T175" s="1128"/>
      <c r="U175" s="1128"/>
      <c r="V175" s="1128"/>
      <c r="W175" s="1128"/>
      <c r="X175" s="1128"/>
      <c r="Y175" s="1128"/>
      <c r="Z175" s="1128"/>
      <c r="AA175" s="1128"/>
      <c r="AB175" s="1133"/>
      <c r="AC175" s="1072"/>
      <c r="AD175" s="784"/>
      <c r="AE175" s="784"/>
      <c r="AF175" s="784"/>
      <c r="AG175" s="784"/>
      <c r="AH175" s="784"/>
      <c r="AI175" s="784"/>
      <c r="AJ175" s="784"/>
      <c r="AK175" s="784"/>
      <c r="AL175" s="784"/>
      <c r="AM175" s="784"/>
      <c r="AN175" s="784"/>
      <c r="AO175" s="784"/>
      <c r="AP175" s="784"/>
      <c r="AQ175" s="784"/>
      <c r="AR175" s="784"/>
      <c r="AS175" s="784"/>
      <c r="AT175" s="784"/>
      <c r="AU175" s="784"/>
      <c r="AV175" s="784"/>
      <c r="AW175" s="784"/>
      <c r="AX175" s="784"/>
      <c r="AY175" s="784"/>
      <c r="AZ175" s="251"/>
      <c r="BA175" s="504"/>
      <c r="BB175" s="192"/>
      <c r="BC175" s="412"/>
      <c r="BD175" s="370"/>
      <c r="BE175" s="370"/>
      <c r="BF175" s="370"/>
      <c r="BG175" s="413"/>
      <c r="BH175" s="423"/>
      <c r="BI175" s="370"/>
      <c r="BJ175" s="370"/>
      <c r="BK175" s="370"/>
      <c r="BL175" s="413"/>
      <c r="BM175" s="423"/>
      <c r="BN175" s="370"/>
      <c r="BO175" s="370"/>
      <c r="BP175" s="370"/>
      <c r="BQ175" s="413"/>
      <c r="BR175" s="423"/>
      <c r="BS175" s="370"/>
      <c r="BT175" s="370"/>
      <c r="BU175" s="370"/>
      <c r="BV175" s="370"/>
      <c r="BW175" s="370"/>
      <c r="BX175" s="370"/>
      <c r="BY175" s="371"/>
      <c r="BZ175" s="371"/>
      <c r="CA175" s="371"/>
      <c r="CB175" s="371"/>
      <c r="CC175" s="371"/>
      <c r="CD175" s="2534"/>
      <c r="CE175" s="2534"/>
      <c r="CF175" s="2534"/>
      <c r="CG175" s="2534"/>
      <c r="CH175" s="2534"/>
      <c r="CI175" s="2534"/>
      <c r="CJ175" s="2534"/>
      <c r="CK175" s="2534"/>
      <c r="CL175" s="2534"/>
      <c r="CM175" s="2534"/>
      <c r="CN175" s="2534"/>
      <c r="CO175" s="2534"/>
      <c r="CP175" s="2534"/>
      <c r="CQ175" s="2534"/>
      <c r="CR175" s="2534"/>
      <c r="CS175" s="2534"/>
      <c r="CT175" s="2534"/>
      <c r="CU175" s="2534"/>
      <c r="CV175" s="2534"/>
      <c r="CW175" s="2534"/>
      <c r="CX175" s="2534"/>
      <c r="CY175" s="2534"/>
      <c r="CZ175" s="2534"/>
    </row>
    <row r="176" s="513" customFormat="true" ht="15" customHeight="true" x14ac:dyDescent="0.2">
      <c r="A176" s="968"/>
      <c r="B176" s="985"/>
      <c r="C176" s="1127"/>
      <c r="D176" s="1128"/>
      <c r="E176" s="1128"/>
      <c r="F176" s="1128"/>
      <c r="G176" s="1129"/>
      <c r="H176" s="1130"/>
      <c r="I176" s="1128"/>
      <c r="J176" s="1128"/>
      <c r="K176" s="1128"/>
      <c r="L176" s="1131"/>
      <c r="M176" s="1132"/>
      <c r="N176" s="1128"/>
      <c r="O176" s="1128"/>
      <c r="P176" s="1128"/>
      <c r="Q176" s="1129"/>
      <c r="R176" s="1130"/>
      <c r="S176" s="1128"/>
      <c r="T176" s="1128"/>
      <c r="U176" s="1128"/>
      <c r="V176" s="1128"/>
      <c r="W176" s="1128"/>
      <c r="X176" s="1128"/>
      <c r="Y176" s="1128"/>
      <c r="Z176" s="1128"/>
      <c r="AA176" s="1128"/>
      <c r="AB176" s="1133"/>
      <c r="AC176" s="1072"/>
      <c r="AD176" s="784"/>
      <c r="AE176" s="784"/>
      <c r="AF176" s="784"/>
      <c r="AG176" s="784"/>
      <c r="AH176" s="784"/>
      <c r="AI176" s="784"/>
      <c r="AJ176" s="784"/>
      <c r="AK176" s="784"/>
      <c r="AL176" s="784"/>
      <c r="AM176" s="784"/>
      <c r="AN176" s="784"/>
      <c r="AO176" s="784"/>
      <c r="AP176" s="784"/>
      <c r="AQ176" s="784"/>
      <c r="AR176" s="784"/>
      <c r="AS176" s="784"/>
      <c r="AT176" s="784"/>
      <c r="AU176" s="784"/>
      <c r="AV176" s="784"/>
      <c r="AW176" s="784"/>
      <c r="AX176" s="784"/>
      <c r="AY176" s="784"/>
      <c r="AZ176" s="251"/>
      <c r="BA176" s="504"/>
      <c r="BB176" s="192"/>
      <c r="BC176" s="412"/>
      <c r="BD176" s="370"/>
      <c r="BE176" s="370"/>
      <c r="BF176" s="370"/>
      <c r="BG176" s="413"/>
      <c r="BH176" s="423"/>
      <c r="BI176" s="370"/>
      <c r="BJ176" s="370"/>
      <c r="BK176" s="370"/>
      <c r="BL176" s="413"/>
      <c r="BM176" s="423"/>
      <c r="BN176" s="370"/>
      <c r="BO176" s="370"/>
      <c r="BP176" s="370"/>
      <c r="BQ176" s="413"/>
      <c r="BR176" s="423"/>
      <c r="BS176" s="370"/>
      <c r="BT176" s="370"/>
      <c r="BU176" s="370"/>
      <c r="BV176" s="370"/>
      <c r="BW176" s="370"/>
      <c r="BX176" s="370"/>
      <c r="BY176" s="371"/>
      <c r="BZ176" s="371"/>
      <c r="CA176" s="371"/>
      <c r="CB176" s="371"/>
      <c r="CC176" s="371"/>
      <c r="CD176" s="2534"/>
      <c r="CE176" s="2534"/>
      <c r="CF176" s="2534"/>
      <c r="CG176" s="2534"/>
      <c r="CH176" s="2534"/>
      <c r="CI176" s="2534"/>
      <c r="CJ176" s="2534"/>
      <c r="CK176" s="2534"/>
      <c r="CL176" s="2534"/>
      <c r="CM176" s="2534"/>
      <c r="CN176" s="2534"/>
      <c r="CO176" s="2534"/>
      <c r="CP176" s="2534"/>
      <c r="CQ176" s="2534"/>
      <c r="CR176" s="2534"/>
      <c r="CS176" s="2534"/>
      <c r="CT176" s="2534"/>
      <c r="CU176" s="2534"/>
      <c r="CV176" s="2534"/>
      <c r="CW176" s="2534"/>
      <c r="CX176" s="2534"/>
      <c r="CY176" s="2534"/>
      <c r="CZ176" s="2534"/>
    </row>
    <row r="177" s="513" customFormat="true" ht="15" customHeight="true" x14ac:dyDescent="0.2">
      <c r="A177" s="968"/>
      <c r="B177" s="985"/>
      <c r="C177" s="1127"/>
      <c r="D177" s="1128"/>
      <c r="E177" s="1128"/>
      <c r="F177" s="1128"/>
      <c r="G177" s="1129"/>
      <c r="H177" s="1130"/>
      <c r="I177" s="1128"/>
      <c r="J177" s="1128"/>
      <c r="K177" s="1128"/>
      <c r="L177" s="1131"/>
      <c r="M177" s="1132"/>
      <c r="N177" s="1128"/>
      <c r="O177" s="1128"/>
      <c r="P177" s="1128"/>
      <c r="Q177" s="1129"/>
      <c r="R177" s="1130"/>
      <c r="S177" s="1128"/>
      <c r="T177" s="1128"/>
      <c r="U177" s="1128"/>
      <c r="V177" s="1128"/>
      <c r="W177" s="1128"/>
      <c r="X177" s="1128"/>
      <c r="Y177" s="1128"/>
      <c r="Z177" s="1128"/>
      <c r="AA177" s="1128"/>
      <c r="AB177" s="1133"/>
      <c r="AC177" s="1072"/>
      <c r="AD177" s="784"/>
      <c r="AE177" s="784"/>
      <c r="AF177" s="784"/>
      <c r="AG177" s="784"/>
      <c r="AH177" s="784"/>
      <c r="AI177" s="784"/>
      <c r="AJ177" s="784"/>
      <c r="AK177" s="784"/>
      <c r="AL177" s="784"/>
      <c r="AM177" s="784"/>
      <c r="AN177" s="784"/>
      <c r="AO177" s="784"/>
      <c r="AP177" s="784"/>
      <c r="AQ177" s="784"/>
      <c r="AR177" s="784"/>
      <c r="AS177" s="784"/>
      <c r="AT177" s="784"/>
      <c r="AU177" s="784"/>
      <c r="AV177" s="784"/>
      <c r="AW177" s="784"/>
      <c r="AX177" s="784"/>
      <c r="AY177" s="784"/>
      <c r="AZ177" s="251"/>
      <c r="BA177" s="504"/>
      <c r="BB177" s="192"/>
      <c r="BC177" s="412"/>
      <c r="BD177" s="370"/>
      <c r="BE177" s="370"/>
      <c r="BF177" s="370"/>
      <c r="BG177" s="413"/>
      <c r="BH177" s="423"/>
      <c r="BI177" s="370"/>
      <c r="BJ177" s="370"/>
      <c r="BK177" s="370"/>
      <c r="BL177" s="413"/>
      <c r="BM177" s="423"/>
      <c r="BN177" s="370"/>
      <c r="BO177" s="370"/>
      <c r="BP177" s="370"/>
      <c r="BQ177" s="413"/>
      <c r="BR177" s="423"/>
      <c r="BS177" s="370"/>
      <c r="BT177" s="370"/>
      <c r="BU177" s="370"/>
      <c r="BV177" s="370"/>
      <c r="BW177" s="370"/>
      <c r="BX177" s="370"/>
      <c r="BY177" s="371"/>
      <c r="BZ177" s="371"/>
      <c r="CA177" s="371"/>
      <c r="CB177" s="371"/>
      <c r="CC177" s="371"/>
      <c r="CD177" s="2534"/>
      <c r="CE177" s="2534"/>
      <c r="CF177" s="2534"/>
      <c r="CG177" s="2534"/>
      <c r="CH177" s="2534"/>
      <c r="CI177" s="2534"/>
      <c r="CJ177" s="2534"/>
      <c r="CK177" s="2534"/>
      <c r="CL177" s="2534"/>
      <c r="CM177" s="2534"/>
      <c r="CN177" s="2534"/>
      <c r="CO177" s="2534"/>
      <c r="CP177" s="2534"/>
      <c r="CQ177" s="2534"/>
      <c r="CR177" s="2534"/>
      <c r="CS177" s="2534"/>
      <c r="CT177" s="2534"/>
      <c r="CU177" s="2534"/>
      <c r="CV177" s="2534"/>
      <c r="CW177" s="2534"/>
      <c r="CX177" s="2534"/>
      <c r="CY177" s="2534"/>
      <c r="CZ177" s="2534"/>
    </row>
    <row r="178" s="513" customFormat="true" ht="15" customHeight="true" x14ac:dyDescent="0.2">
      <c r="A178" s="968"/>
      <c r="B178" s="985"/>
      <c r="C178" s="1127"/>
      <c r="D178" s="1128"/>
      <c r="E178" s="1128"/>
      <c r="F178" s="1128"/>
      <c r="G178" s="1129"/>
      <c r="H178" s="1130"/>
      <c r="I178" s="1128"/>
      <c r="J178" s="1128"/>
      <c r="K178" s="1128"/>
      <c r="L178" s="1131"/>
      <c r="M178" s="1132"/>
      <c r="N178" s="1128"/>
      <c r="O178" s="1128"/>
      <c r="P178" s="1128"/>
      <c r="Q178" s="1129"/>
      <c r="R178" s="1130"/>
      <c r="S178" s="1128"/>
      <c r="T178" s="1128"/>
      <c r="U178" s="1128"/>
      <c r="V178" s="1128"/>
      <c r="W178" s="1128"/>
      <c r="X178" s="1128"/>
      <c r="Y178" s="1128"/>
      <c r="Z178" s="1128"/>
      <c r="AA178" s="1128"/>
      <c r="AB178" s="1133"/>
      <c r="AC178" s="1072"/>
      <c r="AD178" s="784"/>
      <c r="AE178" s="784"/>
      <c r="AF178" s="784"/>
      <c r="AG178" s="784"/>
      <c r="AH178" s="784"/>
      <c r="AI178" s="784"/>
      <c r="AJ178" s="784"/>
      <c r="AK178" s="784"/>
      <c r="AL178" s="784"/>
      <c r="AM178" s="784"/>
      <c r="AN178" s="784"/>
      <c r="AO178" s="784"/>
      <c r="AP178" s="784"/>
      <c r="AQ178" s="784"/>
      <c r="AR178" s="784"/>
      <c r="AS178" s="784"/>
      <c r="AT178" s="784"/>
      <c r="AU178" s="784"/>
      <c r="AV178" s="784"/>
      <c r="AW178" s="784"/>
      <c r="AX178" s="784"/>
      <c r="AY178" s="784"/>
      <c r="AZ178" s="251"/>
      <c r="BA178" s="504"/>
      <c r="BB178" s="192"/>
      <c r="BC178" s="412"/>
      <c r="BD178" s="370"/>
      <c r="BE178" s="370"/>
      <c r="BF178" s="370"/>
      <c r="BG178" s="413"/>
      <c r="BH178" s="423"/>
      <c r="BI178" s="370"/>
      <c r="BJ178" s="370"/>
      <c r="BK178" s="370"/>
      <c r="BL178" s="413"/>
      <c r="BM178" s="423"/>
      <c r="BN178" s="370"/>
      <c r="BO178" s="370"/>
      <c r="BP178" s="370"/>
      <c r="BQ178" s="413"/>
      <c r="BR178" s="423"/>
      <c r="BS178" s="370"/>
      <c r="BT178" s="370"/>
      <c r="BU178" s="370"/>
      <c r="BV178" s="370"/>
      <c r="BW178" s="370"/>
      <c r="BX178" s="370"/>
      <c r="BY178" s="371"/>
      <c r="BZ178" s="371"/>
      <c r="CA178" s="371"/>
      <c r="CB178" s="371"/>
      <c r="CC178" s="371"/>
      <c r="CD178" s="2534"/>
      <c r="CE178" s="2534"/>
      <c r="CF178" s="2534"/>
      <c r="CG178" s="2534"/>
      <c r="CH178" s="2534"/>
      <c r="CI178" s="2534"/>
      <c r="CJ178" s="2534"/>
      <c r="CK178" s="2534"/>
      <c r="CL178" s="2534"/>
      <c r="CM178" s="2534"/>
      <c r="CN178" s="2534"/>
      <c r="CO178" s="2534"/>
      <c r="CP178" s="2534"/>
      <c r="CQ178" s="2534"/>
      <c r="CR178" s="2534"/>
      <c r="CS178" s="2534"/>
      <c r="CT178" s="2534"/>
      <c r="CU178" s="2534"/>
      <c r="CV178" s="2534"/>
      <c r="CW178" s="2534"/>
      <c r="CX178" s="2534"/>
      <c r="CY178" s="2534"/>
      <c r="CZ178" s="2534"/>
    </row>
    <row r="179" s="513" customFormat="true" ht="15" customHeight="true" x14ac:dyDescent="0.2">
      <c r="A179" s="968"/>
      <c r="B179" s="985"/>
      <c r="C179" s="1127"/>
      <c r="D179" s="1128"/>
      <c r="E179" s="1128"/>
      <c r="F179" s="1128"/>
      <c r="G179" s="1129"/>
      <c r="H179" s="1130"/>
      <c r="I179" s="1128"/>
      <c r="J179" s="1128"/>
      <c r="K179" s="1128"/>
      <c r="L179" s="1131"/>
      <c r="M179" s="1132"/>
      <c r="N179" s="1128"/>
      <c r="O179" s="1128"/>
      <c r="P179" s="1128"/>
      <c r="Q179" s="1129"/>
      <c r="R179" s="1130"/>
      <c r="S179" s="1128"/>
      <c r="T179" s="1128"/>
      <c r="U179" s="1128"/>
      <c r="V179" s="1128"/>
      <c r="W179" s="1128"/>
      <c r="X179" s="1128"/>
      <c r="Y179" s="1128"/>
      <c r="Z179" s="1128"/>
      <c r="AA179" s="1128"/>
      <c r="AB179" s="1133"/>
      <c r="AC179" s="1072"/>
      <c r="AD179" s="784"/>
      <c r="AE179" s="784"/>
      <c r="AF179" s="784"/>
      <c r="AG179" s="784"/>
      <c r="AH179" s="784"/>
      <c r="AI179" s="784"/>
      <c r="AJ179" s="784"/>
      <c r="AK179" s="784"/>
      <c r="AL179" s="784"/>
      <c r="AM179" s="784"/>
      <c r="AN179" s="784"/>
      <c r="AO179" s="784"/>
      <c r="AP179" s="784"/>
      <c r="AQ179" s="784"/>
      <c r="AR179" s="784"/>
      <c r="AS179" s="784"/>
      <c r="AT179" s="784"/>
      <c r="AU179" s="784"/>
      <c r="AV179" s="784"/>
      <c r="AW179" s="784"/>
      <c r="AX179" s="784"/>
      <c r="AY179" s="784"/>
      <c r="AZ179" s="251"/>
      <c r="BA179" s="504"/>
      <c r="BB179" s="192"/>
      <c r="BC179" s="412"/>
      <c r="BD179" s="370"/>
      <c r="BE179" s="370"/>
      <c r="BF179" s="370"/>
      <c r="BG179" s="413"/>
      <c r="BH179" s="423"/>
      <c r="BI179" s="370"/>
      <c r="BJ179" s="370"/>
      <c r="BK179" s="370"/>
      <c r="BL179" s="413"/>
      <c r="BM179" s="423"/>
      <c r="BN179" s="370"/>
      <c r="BO179" s="370"/>
      <c r="BP179" s="370"/>
      <c r="BQ179" s="413"/>
      <c r="BR179" s="423"/>
      <c r="BS179" s="370"/>
      <c r="BT179" s="370"/>
      <c r="BU179" s="370"/>
      <c r="BV179" s="370"/>
      <c r="BW179" s="370"/>
      <c r="BX179" s="370"/>
      <c r="BY179" s="371"/>
      <c r="BZ179" s="371"/>
      <c r="CA179" s="371"/>
      <c r="CB179" s="371"/>
      <c r="CC179" s="371"/>
      <c r="CD179" s="2534"/>
      <c r="CE179" s="2534"/>
      <c r="CF179" s="2534"/>
      <c r="CG179" s="2534"/>
      <c r="CH179" s="2534"/>
      <c r="CI179" s="2534"/>
      <c r="CJ179" s="2534"/>
      <c r="CK179" s="2534"/>
      <c r="CL179" s="2534"/>
      <c r="CM179" s="2534"/>
      <c r="CN179" s="2534"/>
      <c r="CO179" s="2534"/>
      <c r="CP179" s="2534"/>
      <c r="CQ179" s="2534"/>
      <c r="CR179" s="2534"/>
      <c r="CS179" s="2534"/>
      <c r="CT179" s="2534"/>
      <c r="CU179" s="2534"/>
      <c r="CV179" s="2534"/>
      <c r="CW179" s="2534"/>
      <c r="CX179" s="2534"/>
      <c r="CY179" s="2534"/>
      <c r="CZ179" s="2534"/>
    </row>
    <row r="180" s="513" customFormat="true" ht="15" customHeight="true" x14ac:dyDescent="0.2">
      <c r="A180" s="968"/>
      <c r="B180" s="985"/>
      <c r="C180" s="1127"/>
      <c r="D180" s="1128"/>
      <c r="E180" s="1128"/>
      <c r="F180" s="1128"/>
      <c r="G180" s="1129"/>
      <c r="H180" s="1130"/>
      <c r="I180" s="1128"/>
      <c r="J180" s="1128"/>
      <c r="K180" s="1128"/>
      <c r="L180" s="1131"/>
      <c r="M180" s="1132"/>
      <c r="N180" s="1128"/>
      <c r="O180" s="1128"/>
      <c r="P180" s="1128"/>
      <c r="Q180" s="1129"/>
      <c r="R180" s="1130"/>
      <c r="S180" s="1128"/>
      <c r="T180" s="1128"/>
      <c r="U180" s="1128"/>
      <c r="V180" s="1128"/>
      <c r="W180" s="1128"/>
      <c r="X180" s="1128"/>
      <c r="Y180" s="1128"/>
      <c r="Z180" s="1128"/>
      <c r="AA180" s="1128"/>
      <c r="AB180" s="1133"/>
      <c r="AC180" s="1072"/>
      <c r="AD180" s="784"/>
      <c r="AE180" s="784"/>
      <c r="AF180" s="784"/>
      <c r="AG180" s="784"/>
      <c r="AH180" s="784"/>
      <c r="AI180" s="784"/>
      <c r="AJ180" s="784"/>
      <c r="AK180" s="784"/>
      <c r="AL180" s="784"/>
      <c r="AM180" s="784"/>
      <c r="AN180" s="784"/>
      <c r="AO180" s="784"/>
      <c r="AP180" s="784"/>
      <c r="AQ180" s="784"/>
      <c r="AR180" s="784"/>
      <c r="AS180" s="784"/>
      <c r="AT180" s="784"/>
      <c r="AU180" s="784"/>
      <c r="AV180" s="784"/>
      <c r="AW180" s="784"/>
      <c r="AX180" s="784"/>
      <c r="AY180" s="784"/>
      <c r="AZ180" s="251"/>
      <c r="BA180" s="504"/>
      <c r="BB180" s="192"/>
      <c r="BC180" s="412"/>
      <c r="BD180" s="370"/>
      <c r="BE180" s="370"/>
      <c r="BF180" s="370"/>
      <c r="BG180" s="413"/>
      <c r="BH180" s="423"/>
      <c r="BI180" s="370"/>
      <c r="BJ180" s="370"/>
      <c r="BK180" s="370"/>
      <c r="BL180" s="413"/>
      <c r="BM180" s="423"/>
      <c r="BN180" s="370"/>
      <c r="BO180" s="370"/>
      <c r="BP180" s="370"/>
      <c r="BQ180" s="413"/>
      <c r="BR180" s="423"/>
      <c r="BS180" s="370"/>
      <c r="BT180" s="370"/>
      <c r="BU180" s="370"/>
      <c r="BV180" s="370"/>
      <c r="BW180" s="370"/>
      <c r="BX180" s="370"/>
      <c r="BY180" s="371"/>
      <c r="BZ180" s="371"/>
      <c r="CA180" s="371"/>
      <c r="CB180" s="371"/>
      <c r="CC180" s="371"/>
      <c r="CD180" s="2534"/>
      <c r="CE180" s="2534"/>
      <c r="CF180" s="2534"/>
      <c r="CG180" s="2534"/>
      <c r="CH180" s="2534"/>
      <c r="CI180" s="2534"/>
      <c r="CJ180" s="2534"/>
      <c r="CK180" s="2534"/>
      <c r="CL180" s="2534"/>
      <c r="CM180" s="2534"/>
      <c r="CN180" s="2534"/>
      <c r="CO180" s="2534"/>
      <c r="CP180" s="2534"/>
      <c r="CQ180" s="2534"/>
      <c r="CR180" s="2534"/>
      <c r="CS180" s="2534"/>
      <c r="CT180" s="2534"/>
      <c r="CU180" s="2534"/>
      <c r="CV180" s="2534"/>
      <c r="CW180" s="2534"/>
      <c r="CX180" s="2534"/>
      <c r="CY180" s="2534"/>
      <c r="CZ180" s="2534"/>
    </row>
    <row r="181" s="513" customFormat="true" ht="15" customHeight="true" x14ac:dyDescent="0.2">
      <c r="A181" s="968"/>
      <c r="B181" s="985"/>
      <c r="C181" s="1127"/>
      <c r="D181" s="1128"/>
      <c r="E181" s="1128"/>
      <c r="F181" s="1128"/>
      <c r="G181" s="1129"/>
      <c r="H181" s="1130"/>
      <c r="I181" s="1128"/>
      <c r="J181" s="1128"/>
      <c r="K181" s="1128"/>
      <c r="L181" s="1131"/>
      <c r="M181" s="1132"/>
      <c r="N181" s="1128"/>
      <c r="O181" s="1128"/>
      <c r="P181" s="1128"/>
      <c r="Q181" s="1129"/>
      <c r="R181" s="1130"/>
      <c r="S181" s="1128"/>
      <c r="T181" s="1128"/>
      <c r="U181" s="1128"/>
      <c r="V181" s="1128"/>
      <c r="W181" s="1128"/>
      <c r="X181" s="1128"/>
      <c r="Y181" s="1128"/>
      <c r="Z181" s="1128"/>
      <c r="AA181" s="1128"/>
      <c r="AB181" s="1133"/>
      <c r="AC181" s="1072"/>
      <c r="AD181" s="784"/>
      <c r="AE181" s="784"/>
      <c r="AF181" s="784"/>
      <c r="AG181" s="784"/>
      <c r="AH181" s="784"/>
      <c r="AI181" s="784"/>
      <c r="AJ181" s="784"/>
      <c r="AK181" s="784"/>
      <c r="AL181" s="784"/>
      <c r="AM181" s="784"/>
      <c r="AN181" s="784"/>
      <c r="AO181" s="784"/>
      <c r="AP181" s="784"/>
      <c r="AQ181" s="784"/>
      <c r="AR181" s="784"/>
      <c r="AS181" s="784"/>
      <c r="AT181" s="784"/>
      <c r="AU181" s="784"/>
      <c r="AV181" s="784"/>
      <c r="AW181" s="784"/>
      <c r="AX181" s="784"/>
      <c r="AY181" s="784"/>
      <c r="AZ181" s="251"/>
      <c r="BA181" s="504"/>
      <c r="BB181" s="192"/>
      <c r="BC181" s="412"/>
      <c r="BD181" s="370"/>
      <c r="BE181" s="370"/>
      <c r="BF181" s="370"/>
      <c r="BG181" s="413"/>
      <c r="BH181" s="423"/>
      <c r="BI181" s="370"/>
      <c r="BJ181" s="370"/>
      <c r="BK181" s="370"/>
      <c r="BL181" s="413"/>
      <c r="BM181" s="423"/>
      <c r="BN181" s="370"/>
      <c r="BO181" s="370"/>
      <c r="BP181" s="370"/>
      <c r="BQ181" s="413"/>
      <c r="BR181" s="423"/>
      <c r="BS181" s="370"/>
      <c r="BT181" s="370"/>
      <c r="BU181" s="370"/>
      <c r="BV181" s="370"/>
      <c r="BW181" s="370"/>
      <c r="BX181" s="370"/>
      <c r="BY181" s="371"/>
      <c r="BZ181" s="371"/>
      <c r="CA181" s="371"/>
      <c r="CB181" s="371"/>
      <c r="CC181" s="371"/>
      <c r="CD181" s="2534"/>
      <c r="CE181" s="2534"/>
      <c r="CF181" s="2534"/>
      <c r="CG181" s="2534"/>
      <c r="CH181" s="2534"/>
      <c r="CI181" s="2534"/>
      <c r="CJ181" s="2534"/>
      <c r="CK181" s="2534"/>
      <c r="CL181" s="2534"/>
      <c r="CM181" s="2534"/>
      <c r="CN181" s="2534"/>
      <c r="CO181" s="2534"/>
      <c r="CP181" s="2534"/>
      <c r="CQ181" s="2534"/>
      <c r="CR181" s="2534"/>
      <c r="CS181" s="2534"/>
      <c r="CT181" s="2534"/>
      <c r="CU181" s="2534"/>
      <c r="CV181" s="2534"/>
      <c r="CW181" s="2534"/>
      <c r="CX181" s="2534"/>
      <c r="CY181" s="2534"/>
      <c r="CZ181" s="2534"/>
    </row>
    <row r="182" s="513" customFormat="true" ht="15" customHeight="true" x14ac:dyDescent="0.2">
      <c r="A182" s="968"/>
      <c r="B182" s="985"/>
      <c r="C182" s="1127"/>
      <c r="D182" s="1128"/>
      <c r="E182" s="1128"/>
      <c r="F182" s="1128"/>
      <c r="G182" s="1129"/>
      <c r="H182" s="1130"/>
      <c r="I182" s="1128"/>
      <c r="J182" s="1128"/>
      <c r="K182" s="1128"/>
      <c r="L182" s="1131"/>
      <c r="M182" s="1132"/>
      <c r="N182" s="1128"/>
      <c r="O182" s="1128"/>
      <c r="P182" s="1128"/>
      <c r="Q182" s="1129"/>
      <c r="R182" s="1130"/>
      <c r="S182" s="1128"/>
      <c r="T182" s="1128"/>
      <c r="U182" s="1128"/>
      <c r="V182" s="1128"/>
      <c r="W182" s="1128"/>
      <c r="X182" s="1128"/>
      <c r="Y182" s="1128"/>
      <c r="Z182" s="1128"/>
      <c r="AA182" s="1128"/>
      <c r="AB182" s="1133"/>
      <c r="AC182" s="1072"/>
      <c r="AD182" s="784"/>
      <c r="AE182" s="784"/>
      <c r="AF182" s="784"/>
      <c r="AG182" s="784"/>
      <c r="AH182" s="784"/>
      <c r="AI182" s="784"/>
      <c r="AJ182" s="784"/>
      <c r="AK182" s="784"/>
      <c r="AL182" s="784"/>
      <c r="AM182" s="784"/>
      <c r="AN182" s="784"/>
      <c r="AO182" s="784"/>
      <c r="AP182" s="784"/>
      <c r="AQ182" s="784"/>
      <c r="AR182" s="784"/>
      <c r="AS182" s="784"/>
      <c r="AT182" s="784"/>
      <c r="AU182" s="784"/>
      <c r="AV182" s="784"/>
      <c r="AW182" s="784"/>
      <c r="AX182" s="784"/>
      <c r="AY182" s="784"/>
      <c r="AZ182" s="251"/>
      <c r="BA182" s="504"/>
      <c r="BB182" s="192"/>
      <c r="BC182" s="412"/>
      <c r="BD182" s="370"/>
      <c r="BE182" s="370"/>
      <c r="BF182" s="370"/>
      <c r="BG182" s="413"/>
      <c r="BH182" s="423"/>
      <c r="BI182" s="370"/>
      <c r="BJ182" s="370"/>
      <c r="BK182" s="370"/>
      <c r="BL182" s="413"/>
      <c r="BM182" s="423"/>
      <c r="BN182" s="370"/>
      <c r="BO182" s="370"/>
      <c r="BP182" s="370"/>
      <c r="BQ182" s="413"/>
      <c r="BR182" s="423"/>
      <c r="BS182" s="370"/>
      <c r="BT182" s="370"/>
      <c r="BU182" s="370"/>
      <c r="BV182" s="370"/>
      <c r="BW182" s="370"/>
      <c r="BX182" s="370"/>
      <c r="BY182" s="371"/>
      <c r="BZ182" s="371"/>
      <c r="CA182" s="371"/>
      <c r="CB182" s="371"/>
      <c r="CC182" s="371"/>
      <c r="CD182" s="2534"/>
      <c r="CE182" s="2534"/>
      <c r="CF182" s="2534"/>
      <c r="CG182" s="2534"/>
      <c r="CH182" s="2534"/>
      <c r="CI182" s="2534"/>
      <c r="CJ182" s="2534"/>
      <c r="CK182" s="2534"/>
      <c r="CL182" s="2534"/>
      <c r="CM182" s="2534"/>
      <c r="CN182" s="2534"/>
      <c r="CO182" s="2534"/>
      <c r="CP182" s="2534"/>
      <c r="CQ182" s="2534"/>
      <c r="CR182" s="2534"/>
      <c r="CS182" s="2534"/>
      <c r="CT182" s="2534"/>
      <c r="CU182" s="2534"/>
      <c r="CV182" s="2534"/>
      <c r="CW182" s="2534"/>
      <c r="CX182" s="2534"/>
      <c r="CY182" s="2534"/>
      <c r="CZ182" s="2534"/>
    </row>
    <row r="183" s="513" customFormat="true" ht="15" customHeight="true" x14ac:dyDescent="0.2">
      <c r="A183" s="968"/>
      <c r="B183" s="985"/>
      <c r="C183" s="1127"/>
      <c r="D183" s="1128"/>
      <c r="E183" s="1128"/>
      <c r="F183" s="1128"/>
      <c r="G183" s="1129"/>
      <c r="H183" s="1130"/>
      <c r="I183" s="1128"/>
      <c r="J183" s="1128"/>
      <c r="K183" s="1128"/>
      <c r="L183" s="1131"/>
      <c r="M183" s="1132"/>
      <c r="N183" s="1128"/>
      <c r="O183" s="1128"/>
      <c r="P183" s="1128"/>
      <c r="Q183" s="1129"/>
      <c r="R183" s="1130"/>
      <c r="S183" s="1128"/>
      <c r="T183" s="1128"/>
      <c r="U183" s="1128"/>
      <c r="V183" s="1128"/>
      <c r="W183" s="1128"/>
      <c r="X183" s="1128"/>
      <c r="Y183" s="1128"/>
      <c r="Z183" s="1128"/>
      <c r="AA183" s="1128"/>
      <c r="AB183" s="1133"/>
      <c r="AC183" s="1072"/>
      <c r="AD183" s="784"/>
      <c r="AE183" s="784"/>
      <c r="AF183" s="784"/>
      <c r="AG183" s="784"/>
      <c r="AH183" s="784"/>
      <c r="AI183" s="784"/>
      <c r="AJ183" s="784"/>
      <c r="AK183" s="784"/>
      <c r="AL183" s="784"/>
      <c r="AM183" s="784"/>
      <c r="AN183" s="784"/>
      <c r="AO183" s="784"/>
      <c r="AP183" s="784"/>
      <c r="AQ183" s="784"/>
      <c r="AR183" s="784"/>
      <c r="AS183" s="784"/>
      <c r="AT183" s="784"/>
      <c r="AU183" s="784"/>
      <c r="AV183" s="784"/>
      <c r="AW183" s="784"/>
      <c r="AX183" s="784"/>
      <c r="AY183" s="784"/>
      <c r="AZ183" s="251"/>
      <c r="BA183" s="504"/>
      <c r="BB183" s="192"/>
      <c r="BC183" s="412"/>
      <c r="BD183" s="370"/>
      <c r="BE183" s="370"/>
      <c r="BF183" s="370"/>
      <c r="BG183" s="413"/>
      <c r="BH183" s="423"/>
      <c r="BI183" s="370"/>
      <c r="BJ183" s="370"/>
      <c r="BK183" s="370"/>
      <c r="BL183" s="413"/>
      <c r="BM183" s="423"/>
      <c r="BN183" s="370"/>
      <c r="BO183" s="370"/>
      <c r="BP183" s="370"/>
      <c r="BQ183" s="413"/>
      <c r="BR183" s="423"/>
      <c r="BS183" s="370"/>
      <c r="BT183" s="370"/>
      <c r="BU183" s="370"/>
      <c r="BV183" s="370"/>
      <c r="BW183" s="370"/>
      <c r="BX183" s="370"/>
      <c r="BY183" s="371"/>
      <c r="BZ183" s="371"/>
      <c r="CA183" s="371"/>
      <c r="CB183" s="371"/>
      <c r="CC183" s="371"/>
      <c r="CD183" s="2534"/>
      <c r="CE183" s="2534"/>
      <c r="CF183" s="2534"/>
      <c r="CG183" s="2534"/>
      <c r="CH183" s="2534"/>
      <c r="CI183" s="2534"/>
      <c r="CJ183" s="2534"/>
      <c r="CK183" s="2534"/>
      <c r="CL183" s="2534"/>
      <c r="CM183" s="2534"/>
      <c r="CN183" s="2534"/>
      <c r="CO183" s="2534"/>
      <c r="CP183" s="2534"/>
      <c r="CQ183" s="2534"/>
      <c r="CR183" s="2534"/>
      <c r="CS183" s="2534"/>
      <c r="CT183" s="2534"/>
      <c r="CU183" s="2534"/>
      <c r="CV183" s="2534"/>
      <c r="CW183" s="2534"/>
      <c r="CX183" s="2534"/>
      <c r="CY183" s="2534"/>
      <c r="CZ183" s="2534"/>
    </row>
    <row r="184" s="513" customFormat="true" ht="15" customHeight="true" x14ac:dyDescent="0.2">
      <c r="A184" s="968"/>
      <c r="B184" s="985"/>
      <c r="C184" s="1127"/>
      <c r="D184" s="1128"/>
      <c r="E184" s="1128"/>
      <c r="F184" s="1128"/>
      <c r="G184" s="1129"/>
      <c r="H184" s="1130"/>
      <c r="I184" s="1128"/>
      <c r="J184" s="1128"/>
      <c r="K184" s="1128"/>
      <c r="L184" s="1131"/>
      <c r="M184" s="1132"/>
      <c r="N184" s="1128"/>
      <c r="O184" s="1128"/>
      <c r="P184" s="1128"/>
      <c r="Q184" s="1129"/>
      <c r="R184" s="1130"/>
      <c r="S184" s="1128"/>
      <c r="T184" s="1128"/>
      <c r="U184" s="1128"/>
      <c r="V184" s="1128"/>
      <c r="W184" s="1128"/>
      <c r="X184" s="1128"/>
      <c r="Y184" s="1128"/>
      <c r="Z184" s="1128"/>
      <c r="AA184" s="1128"/>
      <c r="AB184" s="1133"/>
      <c r="AC184" s="1072"/>
      <c r="AD184" s="784"/>
      <c r="AE184" s="784"/>
      <c r="AF184" s="784"/>
      <c r="AG184" s="784"/>
      <c r="AH184" s="784"/>
      <c r="AI184" s="784"/>
      <c r="AJ184" s="784"/>
      <c r="AK184" s="784"/>
      <c r="AL184" s="784"/>
      <c r="AM184" s="784"/>
      <c r="AN184" s="784"/>
      <c r="AO184" s="784"/>
      <c r="AP184" s="784"/>
      <c r="AQ184" s="784"/>
      <c r="AR184" s="784"/>
      <c r="AS184" s="784"/>
      <c r="AT184" s="784"/>
      <c r="AU184" s="784"/>
      <c r="AV184" s="784"/>
      <c r="AW184" s="784"/>
      <c r="AX184" s="784"/>
      <c r="AY184" s="784"/>
      <c r="AZ184" s="251"/>
      <c r="BA184" s="504"/>
      <c r="BB184" s="192"/>
      <c r="BC184" s="412"/>
      <c r="BD184" s="370"/>
      <c r="BE184" s="370"/>
      <c r="BF184" s="370"/>
      <c r="BG184" s="413"/>
      <c r="BH184" s="423"/>
      <c r="BI184" s="370"/>
      <c r="BJ184" s="370"/>
      <c r="BK184" s="370"/>
      <c r="BL184" s="413"/>
      <c r="BM184" s="423"/>
      <c r="BN184" s="370"/>
      <c r="BO184" s="370"/>
      <c r="BP184" s="370"/>
      <c r="BQ184" s="413"/>
      <c r="BR184" s="423"/>
      <c r="BS184" s="370"/>
      <c r="BT184" s="370"/>
      <c r="BU184" s="370"/>
      <c r="BV184" s="370"/>
      <c r="BW184" s="370"/>
      <c r="BX184" s="370"/>
      <c r="BY184" s="371"/>
      <c r="BZ184" s="371"/>
      <c r="CA184" s="371"/>
      <c r="CB184" s="371"/>
      <c r="CC184" s="371"/>
      <c r="CD184" s="2534"/>
      <c r="CE184" s="2534"/>
      <c r="CF184" s="2534"/>
      <c r="CG184" s="2534"/>
      <c r="CH184" s="2534"/>
      <c r="CI184" s="2534"/>
      <c r="CJ184" s="2534"/>
      <c r="CK184" s="2534"/>
      <c r="CL184" s="2534"/>
      <c r="CM184" s="2534"/>
      <c r="CN184" s="2534"/>
      <c r="CO184" s="2534"/>
      <c r="CP184" s="2534"/>
      <c r="CQ184" s="2534"/>
      <c r="CR184" s="2534"/>
      <c r="CS184" s="2534"/>
      <c r="CT184" s="2534"/>
      <c r="CU184" s="2534"/>
      <c r="CV184" s="2534"/>
      <c r="CW184" s="2534"/>
      <c r="CX184" s="2534"/>
      <c r="CY184" s="2534"/>
      <c r="CZ184" s="2534"/>
    </row>
    <row r="185" s="513" customFormat="true" ht="15" customHeight="true" x14ac:dyDescent="0.2">
      <c r="A185" s="968"/>
      <c r="B185" s="985"/>
      <c r="C185" s="1127"/>
      <c r="D185" s="1128"/>
      <c r="E185" s="1128"/>
      <c r="F185" s="1128"/>
      <c r="G185" s="1129"/>
      <c r="H185" s="1130"/>
      <c r="I185" s="1128"/>
      <c r="J185" s="1128"/>
      <c r="K185" s="1128"/>
      <c r="L185" s="1131"/>
      <c r="M185" s="1132"/>
      <c r="N185" s="1128"/>
      <c r="O185" s="1128"/>
      <c r="P185" s="1128"/>
      <c r="Q185" s="1129"/>
      <c r="R185" s="1130"/>
      <c r="S185" s="1128"/>
      <c r="T185" s="1128"/>
      <c r="U185" s="1128"/>
      <c r="V185" s="1128"/>
      <c r="W185" s="1128"/>
      <c r="X185" s="1128"/>
      <c r="Y185" s="1128"/>
      <c r="Z185" s="1128"/>
      <c r="AA185" s="1128"/>
      <c r="AB185" s="1133"/>
      <c r="AC185" s="1072"/>
      <c r="AD185" s="784"/>
      <c r="AE185" s="784"/>
      <c r="AF185" s="784"/>
      <c r="AG185" s="784"/>
      <c r="AH185" s="784"/>
      <c r="AI185" s="784"/>
      <c r="AJ185" s="784"/>
      <c r="AK185" s="784"/>
      <c r="AL185" s="784"/>
      <c r="AM185" s="784"/>
      <c r="AN185" s="784"/>
      <c r="AO185" s="784"/>
      <c r="AP185" s="784"/>
      <c r="AQ185" s="784"/>
      <c r="AR185" s="784"/>
      <c r="AS185" s="784"/>
      <c r="AT185" s="784"/>
      <c r="AU185" s="784"/>
      <c r="AV185" s="784"/>
      <c r="AW185" s="784"/>
      <c r="AX185" s="784"/>
      <c r="AY185" s="784"/>
      <c r="AZ185" s="251"/>
      <c r="BA185" s="504"/>
      <c r="BB185" s="192"/>
      <c r="BC185" s="412"/>
      <c r="BD185" s="370"/>
      <c r="BE185" s="370"/>
      <c r="BF185" s="370"/>
      <c r="BG185" s="413"/>
      <c r="BH185" s="423"/>
      <c r="BI185" s="370"/>
      <c r="BJ185" s="370"/>
      <c r="BK185" s="370"/>
      <c r="BL185" s="413"/>
      <c r="BM185" s="423"/>
      <c r="BN185" s="370"/>
      <c r="BO185" s="370"/>
      <c r="BP185" s="370"/>
      <c r="BQ185" s="413"/>
      <c r="BR185" s="423"/>
      <c r="BS185" s="370"/>
      <c r="BT185" s="370"/>
      <c r="BU185" s="370"/>
      <c r="BV185" s="370"/>
      <c r="BW185" s="370"/>
      <c r="BX185" s="370"/>
      <c r="BY185" s="371"/>
      <c r="BZ185" s="371"/>
      <c r="CA185" s="371"/>
      <c r="CB185" s="371"/>
      <c r="CC185" s="371"/>
      <c r="CD185" s="2534"/>
      <c r="CE185" s="2534"/>
      <c r="CF185" s="2534"/>
      <c r="CG185" s="2534"/>
      <c r="CH185" s="2534"/>
      <c r="CI185" s="2534"/>
      <c r="CJ185" s="2534"/>
      <c r="CK185" s="2534"/>
      <c r="CL185" s="2534"/>
      <c r="CM185" s="2534"/>
      <c r="CN185" s="2534"/>
      <c r="CO185" s="2534"/>
      <c r="CP185" s="2534"/>
      <c r="CQ185" s="2534"/>
      <c r="CR185" s="2534"/>
      <c r="CS185" s="2534"/>
      <c r="CT185" s="2534"/>
      <c r="CU185" s="2534"/>
      <c r="CV185" s="2534"/>
      <c r="CW185" s="2534"/>
      <c r="CX185" s="2534"/>
      <c r="CY185" s="2534"/>
      <c r="CZ185" s="2534"/>
    </row>
    <row r="186" s="513" customFormat="true" ht="15" customHeight="true" x14ac:dyDescent="0.2">
      <c r="A186" s="968"/>
      <c r="B186" s="985"/>
      <c r="C186" s="1127"/>
      <c r="D186" s="1128"/>
      <c r="E186" s="1128"/>
      <c r="F186" s="1128"/>
      <c r="G186" s="1129"/>
      <c r="H186" s="1130"/>
      <c r="I186" s="1128"/>
      <c r="J186" s="1128"/>
      <c r="K186" s="1128"/>
      <c r="L186" s="1131"/>
      <c r="M186" s="1132"/>
      <c r="N186" s="1128"/>
      <c r="O186" s="1128"/>
      <c r="P186" s="1128"/>
      <c r="Q186" s="1129"/>
      <c r="R186" s="1130"/>
      <c r="S186" s="1128"/>
      <c r="T186" s="1128"/>
      <c r="U186" s="1128"/>
      <c r="V186" s="1128"/>
      <c r="W186" s="1128"/>
      <c r="X186" s="1128"/>
      <c r="Y186" s="1128"/>
      <c r="Z186" s="1128"/>
      <c r="AA186" s="1128"/>
      <c r="AB186" s="1133"/>
      <c r="AC186" s="1072"/>
      <c r="AD186" s="784"/>
      <c r="AE186" s="784"/>
      <c r="AF186" s="784"/>
      <c r="AG186" s="784"/>
      <c r="AH186" s="784"/>
      <c r="AI186" s="784"/>
      <c r="AJ186" s="784"/>
      <c r="AK186" s="784"/>
      <c r="AL186" s="784"/>
      <c r="AM186" s="784"/>
      <c r="AN186" s="784"/>
      <c r="AO186" s="784"/>
      <c r="AP186" s="784"/>
      <c r="AQ186" s="784"/>
      <c r="AR186" s="784"/>
      <c r="AS186" s="784"/>
      <c r="AT186" s="784"/>
      <c r="AU186" s="784"/>
      <c r="AV186" s="784"/>
      <c r="AW186" s="784"/>
      <c r="AX186" s="784"/>
      <c r="AY186" s="784"/>
      <c r="AZ186" s="251"/>
      <c r="BA186" s="504"/>
      <c r="BB186" s="192"/>
      <c r="BC186" s="412"/>
      <c r="BD186" s="370"/>
      <c r="BE186" s="370"/>
      <c r="BF186" s="370"/>
      <c r="BG186" s="413"/>
      <c r="BH186" s="423"/>
      <c r="BI186" s="370"/>
      <c r="BJ186" s="370"/>
      <c r="BK186" s="370"/>
      <c r="BL186" s="413"/>
      <c r="BM186" s="423"/>
      <c r="BN186" s="370"/>
      <c r="BO186" s="370"/>
      <c r="BP186" s="370"/>
      <c r="BQ186" s="413"/>
      <c r="BR186" s="423"/>
      <c r="BS186" s="370"/>
      <c r="BT186" s="370"/>
      <c r="BU186" s="370"/>
      <c r="BV186" s="370"/>
      <c r="BW186" s="370"/>
      <c r="BX186" s="370"/>
      <c r="BY186" s="371"/>
      <c r="BZ186" s="371"/>
      <c r="CA186" s="371"/>
      <c r="CB186" s="371"/>
      <c r="CC186" s="371"/>
      <c r="CD186" s="2534"/>
      <c r="CE186" s="2534"/>
      <c r="CF186" s="2534"/>
      <c r="CG186" s="2534"/>
      <c r="CH186" s="2534"/>
      <c r="CI186" s="2534"/>
      <c r="CJ186" s="2534"/>
      <c r="CK186" s="2534"/>
      <c r="CL186" s="2534"/>
      <c r="CM186" s="2534"/>
      <c r="CN186" s="2534"/>
      <c r="CO186" s="2534"/>
      <c r="CP186" s="2534"/>
      <c r="CQ186" s="2534"/>
      <c r="CR186" s="2534"/>
      <c r="CS186" s="2534"/>
      <c r="CT186" s="2534"/>
      <c r="CU186" s="2534"/>
      <c r="CV186" s="2534"/>
      <c r="CW186" s="2534"/>
      <c r="CX186" s="2534"/>
      <c r="CY186" s="2534"/>
      <c r="CZ186" s="2534"/>
    </row>
    <row r="187" s="513" customFormat="true" ht="15" customHeight="true" x14ac:dyDescent="0.2">
      <c r="A187" s="968"/>
      <c r="B187" s="985"/>
      <c r="C187" s="1127"/>
      <c r="D187" s="1128"/>
      <c r="E187" s="1128"/>
      <c r="F187" s="1128"/>
      <c r="G187" s="1129"/>
      <c r="H187" s="1130"/>
      <c r="I187" s="1128"/>
      <c r="J187" s="1128"/>
      <c r="K187" s="1128"/>
      <c r="L187" s="1131"/>
      <c r="M187" s="1132"/>
      <c r="N187" s="1128"/>
      <c r="O187" s="1128"/>
      <c r="P187" s="1128"/>
      <c r="Q187" s="1129"/>
      <c r="R187" s="1130"/>
      <c r="S187" s="1128"/>
      <c r="T187" s="1128"/>
      <c r="U187" s="1128"/>
      <c r="V187" s="1128"/>
      <c r="W187" s="1128"/>
      <c r="X187" s="1128"/>
      <c r="Y187" s="1128"/>
      <c r="Z187" s="1128"/>
      <c r="AA187" s="1128"/>
      <c r="AB187" s="1133"/>
      <c r="AC187" s="1072"/>
      <c r="AD187" s="784"/>
      <c r="AE187" s="784"/>
      <c r="AF187" s="784"/>
      <c r="AG187" s="784"/>
      <c r="AH187" s="784"/>
      <c r="AI187" s="784"/>
      <c r="AJ187" s="784"/>
      <c r="AK187" s="784"/>
      <c r="AL187" s="784"/>
      <c r="AM187" s="784"/>
      <c r="AN187" s="784"/>
      <c r="AO187" s="784"/>
      <c r="AP187" s="784"/>
      <c r="AQ187" s="784"/>
      <c r="AR187" s="784"/>
      <c r="AS187" s="784"/>
      <c r="AT187" s="784"/>
      <c r="AU187" s="784"/>
      <c r="AV187" s="784"/>
      <c r="AW187" s="784"/>
      <c r="AX187" s="784"/>
      <c r="AY187" s="784"/>
      <c r="AZ187" s="251"/>
      <c r="BA187" s="504"/>
      <c r="BB187" s="192"/>
      <c r="BC187" s="412"/>
      <c r="BD187" s="370"/>
      <c r="BE187" s="370"/>
      <c r="BF187" s="370"/>
      <c r="BG187" s="413"/>
      <c r="BH187" s="423"/>
      <c r="BI187" s="370"/>
      <c r="BJ187" s="370"/>
      <c r="BK187" s="370"/>
      <c r="BL187" s="413"/>
      <c r="BM187" s="423"/>
      <c r="BN187" s="370"/>
      <c r="BO187" s="370"/>
      <c r="BP187" s="370"/>
      <c r="BQ187" s="413"/>
      <c r="BR187" s="423"/>
      <c r="BS187" s="370"/>
      <c r="BT187" s="370"/>
      <c r="BU187" s="370"/>
      <c r="BV187" s="370"/>
      <c r="BW187" s="370"/>
      <c r="BX187" s="370"/>
      <c r="BY187" s="371"/>
      <c r="BZ187" s="371"/>
      <c r="CA187" s="371"/>
      <c r="CB187" s="371"/>
      <c r="CC187" s="371"/>
      <c r="CD187" s="2534"/>
      <c r="CE187" s="2534"/>
      <c r="CF187" s="2534"/>
      <c r="CG187" s="2534"/>
      <c r="CH187" s="2534"/>
      <c r="CI187" s="2534"/>
      <c r="CJ187" s="2534"/>
      <c r="CK187" s="2534"/>
      <c r="CL187" s="2534"/>
      <c r="CM187" s="2534"/>
      <c r="CN187" s="2534"/>
      <c r="CO187" s="2534"/>
      <c r="CP187" s="2534"/>
      <c r="CQ187" s="2534"/>
      <c r="CR187" s="2534"/>
      <c r="CS187" s="2534"/>
      <c r="CT187" s="2534"/>
      <c r="CU187" s="2534"/>
      <c r="CV187" s="2534"/>
      <c r="CW187" s="2534"/>
      <c r="CX187" s="2534"/>
      <c r="CY187" s="2534"/>
      <c r="CZ187" s="2534"/>
    </row>
    <row r="188" s="513" customFormat="true" ht="15" customHeight="true" x14ac:dyDescent="0.2">
      <c r="A188" s="968"/>
      <c r="B188" s="985"/>
      <c r="C188" s="1127"/>
      <c r="D188" s="1128"/>
      <c r="E188" s="1128"/>
      <c r="F188" s="1128"/>
      <c r="G188" s="1129"/>
      <c r="H188" s="1130"/>
      <c r="I188" s="1128"/>
      <c r="J188" s="1128"/>
      <c r="K188" s="1128"/>
      <c r="L188" s="1131"/>
      <c r="M188" s="1132"/>
      <c r="N188" s="1128"/>
      <c r="O188" s="1128"/>
      <c r="P188" s="1128"/>
      <c r="Q188" s="1129"/>
      <c r="R188" s="1130"/>
      <c r="S188" s="1128"/>
      <c r="T188" s="1128"/>
      <c r="U188" s="1128"/>
      <c r="V188" s="1128"/>
      <c r="W188" s="1128"/>
      <c r="X188" s="1128"/>
      <c r="Y188" s="1128"/>
      <c r="Z188" s="1128"/>
      <c r="AA188" s="1128"/>
      <c r="AB188" s="1133"/>
      <c r="AC188" s="1072"/>
      <c r="AD188" s="784"/>
      <c r="AE188" s="784"/>
      <c r="AF188" s="784"/>
      <c r="AG188" s="784"/>
      <c r="AH188" s="784"/>
      <c r="AI188" s="784"/>
      <c r="AJ188" s="784"/>
      <c r="AK188" s="784"/>
      <c r="AL188" s="784"/>
      <c r="AM188" s="784"/>
      <c r="AN188" s="784"/>
      <c r="AO188" s="784"/>
      <c r="AP188" s="784"/>
      <c r="AQ188" s="784"/>
      <c r="AR188" s="784"/>
      <c r="AS188" s="784"/>
      <c r="AT188" s="784"/>
      <c r="AU188" s="784"/>
      <c r="AV188" s="784"/>
      <c r="AW188" s="784"/>
      <c r="AX188" s="784"/>
      <c r="AY188" s="784"/>
      <c r="AZ188" s="251"/>
      <c r="BA188" s="504"/>
      <c r="BB188" s="192"/>
      <c r="BC188" s="412"/>
      <c r="BD188" s="370"/>
      <c r="BE188" s="370"/>
      <c r="BF188" s="370"/>
      <c r="BG188" s="413"/>
      <c r="BH188" s="423"/>
      <c r="BI188" s="370"/>
      <c r="BJ188" s="370"/>
      <c r="BK188" s="370"/>
      <c r="BL188" s="413"/>
      <c r="BM188" s="423"/>
      <c r="BN188" s="370"/>
      <c r="BO188" s="370"/>
      <c r="BP188" s="370"/>
      <c r="BQ188" s="413"/>
      <c r="BR188" s="423"/>
      <c r="BS188" s="370"/>
      <c r="BT188" s="370"/>
      <c r="BU188" s="370"/>
      <c r="BV188" s="370"/>
      <c r="BW188" s="370"/>
      <c r="BX188" s="370"/>
      <c r="BY188" s="371"/>
      <c r="BZ188" s="371"/>
      <c r="CA188" s="371"/>
      <c r="CB188" s="371"/>
      <c r="CC188" s="371"/>
      <c r="CD188" s="2534"/>
      <c r="CE188" s="2534"/>
      <c r="CF188" s="2534"/>
      <c r="CG188" s="2534"/>
      <c r="CH188" s="2534"/>
      <c r="CI188" s="2534"/>
      <c r="CJ188" s="2534"/>
      <c r="CK188" s="2534"/>
      <c r="CL188" s="2534"/>
      <c r="CM188" s="2534"/>
      <c r="CN188" s="2534"/>
      <c r="CO188" s="2534"/>
      <c r="CP188" s="2534"/>
      <c r="CQ188" s="2534"/>
      <c r="CR188" s="2534"/>
      <c r="CS188" s="2534"/>
      <c r="CT188" s="2534"/>
      <c r="CU188" s="2534"/>
      <c r="CV188" s="2534"/>
      <c r="CW188" s="2534"/>
      <c r="CX188" s="2534"/>
      <c r="CY188" s="2534"/>
      <c r="CZ188" s="2534"/>
    </row>
    <row r="189" s="513" customFormat="true" ht="15" customHeight="true" x14ac:dyDescent="0.2">
      <c r="A189" s="968"/>
      <c r="B189" s="985"/>
      <c r="C189" s="1127"/>
      <c r="D189" s="1128"/>
      <c r="E189" s="1128"/>
      <c r="F189" s="1128"/>
      <c r="G189" s="1129"/>
      <c r="H189" s="1130"/>
      <c r="I189" s="1128"/>
      <c r="J189" s="1128"/>
      <c r="K189" s="1128"/>
      <c r="L189" s="1131"/>
      <c r="M189" s="1132"/>
      <c r="N189" s="1128"/>
      <c r="O189" s="1128"/>
      <c r="P189" s="1128"/>
      <c r="Q189" s="1129"/>
      <c r="R189" s="1130"/>
      <c r="S189" s="1128"/>
      <c r="T189" s="1128"/>
      <c r="U189" s="1128"/>
      <c r="V189" s="1128"/>
      <c r="W189" s="1128"/>
      <c r="X189" s="1128"/>
      <c r="Y189" s="1128"/>
      <c r="Z189" s="1128"/>
      <c r="AA189" s="1128"/>
      <c r="AB189" s="1133"/>
      <c r="AC189" s="1072"/>
      <c r="AD189" s="784"/>
      <c r="AE189" s="784"/>
      <c r="AF189" s="784"/>
      <c r="AG189" s="784"/>
      <c r="AH189" s="784"/>
      <c r="AI189" s="784"/>
      <c r="AJ189" s="784"/>
      <c r="AK189" s="784"/>
      <c r="AL189" s="784"/>
      <c r="AM189" s="784"/>
      <c r="AN189" s="784"/>
      <c r="AO189" s="784"/>
      <c r="AP189" s="784"/>
      <c r="AQ189" s="784"/>
      <c r="AR189" s="784"/>
      <c r="AS189" s="784"/>
      <c r="AT189" s="784"/>
      <c r="AU189" s="784"/>
      <c r="AV189" s="784"/>
      <c r="AW189" s="784"/>
      <c r="AX189" s="784"/>
      <c r="AY189" s="784"/>
      <c r="AZ189" s="251"/>
      <c r="BA189" s="504"/>
      <c r="BB189" s="192"/>
      <c r="BC189" s="412"/>
      <c r="BD189" s="370"/>
      <c r="BE189" s="370"/>
      <c r="BF189" s="370"/>
      <c r="BG189" s="413"/>
      <c r="BH189" s="423"/>
      <c r="BI189" s="370"/>
      <c r="BJ189" s="370"/>
      <c r="BK189" s="370"/>
      <c r="BL189" s="413"/>
      <c r="BM189" s="423"/>
      <c r="BN189" s="370"/>
      <c r="BO189" s="370"/>
      <c r="BP189" s="370"/>
      <c r="BQ189" s="413"/>
      <c r="BR189" s="423"/>
      <c r="BS189" s="370"/>
      <c r="BT189" s="370"/>
      <c r="BU189" s="370"/>
      <c r="BV189" s="370"/>
      <c r="BW189" s="370"/>
      <c r="BX189" s="370"/>
      <c r="BY189" s="371"/>
      <c r="BZ189" s="371"/>
      <c r="CA189" s="371"/>
      <c r="CB189" s="371"/>
      <c r="CC189" s="371"/>
      <c r="CD189" s="2534"/>
      <c r="CE189" s="2534"/>
      <c r="CF189" s="2534"/>
      <c r="CG189" s="2534"/>
      <c r="CH189" s="2534"/>
      <c r="CI189" s="2534"/>
      <c r="CJ189" s="2534"/>
      <c r="CK189" s="2534"/>
      <c r="CL189" s="2534"/>
      <c r="CM189" s="2534"/>
      <c r="CN189" s="2534"/>
      <c r="CO189" s="2534"/>
      <c r="CP189" s="2534"/>
      <c r="CQ189" s="2534"/>
      <c r="CR189" s="2534"/>
      <c r="CS189" s="2534"/>
      <c r="CT189" s="2534"/>
      <c r="CU189" s="2534"/>
      <c r="CV189" s="2534"/>
      <c r="CW189" s="2534"/>
      <c r="CX189" s="2534"/>
      <c r="CY189" s="2534"/>
      <c r="CZ189" s="2534"/>
    </row>
    <row r="190" s="513" customFormat="true" ht="15" customHeight="true" x14ac:dyDescent="0.2">
      <c r="A190" s="968"/>
      <c r="B190" s="985"/>
      <c r="C190" s="1127"/>
      <c r="D190" s="1128"/>
      <c r="E190" s="1128"/>
      <c r="F190" s="1128"/>
      <c r="G190" s="1129"/>
      <c r="H190" s="1130"/>
      <c r="I190" s="1128"/>
      <c r="J190" s="1128"/>
      <c r="K190" s="1128"/>
      <c r="L190" s="1131"/>
      <c r="M190" s="1132"/>
      <c r="N190" s="1128"/>
      <c r="O190" s="1128"/>
      <c r="P190" s="1128"/>
      <c r="Q190" s="1129"/>
      <c r="R190" s="1130"/>
      <c r="S190" s="1128"/>
      <c r="T190" s="1128"/>
      <c r="U190" s="1128"/>
      <c r="V190" s="1128"/>
      <c r="W190" s="1128"/>
      <c r="X190" s="1128"/>
      <c r="Y190" s="1128"/>
      <c r="Z190" s="1128"/>
      <c r="AA190" s="1128"/>
      <c r="AB190" s="1133"/>
      <c r="AC190" s="1072"/>
      <c r="AD190" s="784"/>
      <c r="AE190" s="784"/>
      <c r="AF190" s="784"/>
      <c r="AG190" s="784"/>
      <c r="AH190" s="784"/>
      <c r="AI190" s="784"/>
      <c r="AJ190" s="784"/>
      <c r="AK190" s="784"/>
      <c r="AL190" s="784"/>
      <c r="AM190" s="784"/>
      <c r="AN190" s="784"/>
      <c r="AO190" s="784"/>
      <c r="AP190" s="784"/>
      <c r="AQ190" s="784"/>
      <c r="AR190" s="784"/>
      <c r="AS190" s="784"/>
      <c r="AT190" s="784"/>
      <c r="AU190" s="784"/>
      <c r="AV190" s="784"/>
      <c r="AW190" s="784"/>
      <c r="AX190" s="784"/>
      <c r="AY190" s="784"/>
      <c r="AZ190" s="251"/>
      <c r="BA190" s="504"/>
      <c r="BB190" s="192"/>
      <c r="BC190" s="412"/>
      <c r="BD190" s="370"/>
      <c r="BE190" s="370"/>
      <c r="BF190" s="370"/>
      <c r="BG190" s="413"/>
      <c r="BH190" s="423"/>
      <c r="BI190" s="370"/>
      <c r="BJ190" s="370"/>
      <c r="BK190" s="370"/>
      <c r="BL190" s="413"/>
      <c r="BM190" s="423"/>
      <c r="BN190" s="370"/>
      <c r="BO190" s="370"/>
      <c r="BP190" s="370"/>
      <c r="BQ190" s="413"/>
      <c r="BR190" s="423"/>
      <c r="BS190" s="370"/>
      <c r="BT190" s="370"/>
      <c r="BU190" s="370"/>
      <c r="BV190" s="370"/>
      <c r="BW190" s="370"/>
      <c r="BX190" s="370"/>
      <c r="BY190" s="371"/>
      <c r="BZ190" s="371"/>
      <c r="CA190" s="371"/>
      <c r="CB190" s="371"/>
      <c r="CC190" s="371"/>
      <c r="CD190" s="2534"/>
      <c r="CE190" s="2534"/>
      <c r="CF190" s="2534"/>
      <c r="CG190" s="2534"/>
      <c r="CH190" s="2534"/>
      <c r="CI190" s="2534"/>
      <c r="CJ190" s="2534"/>
      <c r="CK190" s="2534"/>
      <c r="CL190" s="2534"/>
      <c r="CM190" s="2534"/>
      <c r="CN190" s="2534"/>
      <c r="CO190" s="2534"/>
      <c r="CP190" s="2534"/>
      <c r="CQ190" s="2534"/>
      <c r="CR190" s="2534"/>
      <c r="CS190" s="2534"/>
      <c r="CT190" s="2534"/>
      <c r="CU190" s="2534"/>
      <c r="CV190" s="2534"/>
      <c r="CW190" s="2534"/>
      <c r="CX190" s="2534"/>
      <c r="CY190" s="2534"/>
      <c r="CZ190" s="2534"/>
    </row>
    <row r="191" s="513" customFormat="true" ht="15" customHeight="true" x14ac:dyDescent="0.2">
      <c r="A191" s="969"/>
      <c r="B191" s="986"/>
      <c r="C191" s="1134"/>
      <c r="D191" s="1135"/>
      <c r="E191" s="1135"/>
      <c r="F191" s="1135"/>
      <c r="G191" s="1136"/>
      <c r="H191" s="1137"/>
      <c r="I191" s="1135"/>
      <c r="J191" s="1135"/>
      <c r="K191" s="1135"/>
      <c r="L191" s="1138"/>
      <c r="M191" s="1139"/>
      <c r="N191" s="1135"/>
      <c r="O191" s="1135"/>
      <c r="P191" s="1135"/>
      <c r="Q191" s="1136"/>
      <c r="R191" s="1137"/>
      <c r="S191" s="1135"/>
      <c r="T191" s="1135"/>
      <c r="U191" s="1135"/>
      <c r="V191" s="1135"/>
      <c r="W191" s="1135"/>
      <c r="X191" s="1135"/>
      <c r="Y191" s="1135"/>
      <c r="Z191" s="1135"/>
      <c r="AA191" s="1135"/>
      <c r="AB191" s="1140"/>
      <c r="AC191" s="1072"/>
      <c r="AD191" s="784"/>
      <c r="AE191" s="784"/>
      <c r="AF191" s="784"/>
      <c r="AG191" s="784"/>
      <c r="AH191" s="784"/>
      <c r="AI191" s="784"/>
      <c r="AJ191" s="784"/>
      <c r="AK191" s="784"/>
      <c r="AL191" s="784"/>
      <c r="AM191" s="784"/>
      <c r="AN191" s="784"/>
      <c r="AO191" s="784"/>
      <c r="AP191" s="784"/>
      <c r="AQ191" s="784"/>
      <c r="AR191" s="784"/>
      <c r="AS191" s="784"/>
      <c r="AT191" s="784"/>
      <c r="AU191" s="784"/>
      <c r="AV191" s="784"/>
      <c r="AW191" s="784"/>
      <c r="AX191" s="784"/>
      <c r="AY191" s="784"/>
      <c r="AZ191" s="251"/>
      <c r="BA191" s="504"/>
      <c r="BB191" s="192"/>
      <c r="BC191" s="412"/>
      <c r="BD191" s="370"/>
      <c r="BE191" s="370"/>
      <c r="BF191" s="370"/>
      <c r="BG191" s="413"/>
      <c r="BH191" s="423"/>
      <c r="BI191" s="370"/>
      <c r="BJ191" s="370"/>
      <c r="BK191" s="370"/>
      <c r="BL191" s="413"/>
      <c r="BM191" s="423"/>
      <c r="BN191" s="370"/>
      <c r="BO191" s="370"/>
      <c r="BP191" s="370"/>
      <c r="BQ191" s="413"/>
      <c r="BR191" s="423"/>
      <c r="BS191" s="370"/>
      <c r="BT191" s="370"/>
      <c r="BU191" s="370"/>
      <c r="BV191" s="370"/>
      <c r="BW191" s="370"/>
      <c r="BX191" s="370"/>
      <c r="BY191" s="371"/>
      <c r="BZ191" s="371"/>
      <c r="CA191" s="371"/>
      <c r="CB191" s="371"/>
      <c r="CC191" s="371"/>
      <c r="CD191" s="2534"/>
      <c r="CE191" s="2534"/>
      <c r="CF191" s="2534"/>
      <c r="CG191" s="2534"/>
      <c r="CH191" s="2534"/>
      <c r="CI191" s="2534"/>
      <c r="CJ191" s="2534"/>
      <c r="CK191" s="2534"/>
      <c r="CL191" s="2534"/>
      <c r="CM191" s="2534"/>
      <c r="CN191" s="2534"/>
      <c r="CO191" s="2534"/>
      <c r="CP191" s="2534"/>
      <c r="CQ191" s="2534"/>
      <c r="CR191" s="2534"/>
      <c r="CS191" s="2534"/>
      <c r="CT191" s="2534"/>
      <c r="CU191" s="2534"/>
      <c r="CV191" s="2534"/>
      <c r="CW191" s="2534"/>
      <c r="CX191" s="2534"/>
      <c r="CY191" s="2534"/>
      <c r="CZ191" s="2534"/>
    </row>
    <row r="192" s="513" customFormat="true" ht="15" customHeight="true" x14ac:dyDescent="0.2">
      <c r="A192" s="892"/>
      <c r="B192" s="987"/>
      <c r="C192" s="1070"/>
      <c r="D192" s="1061"/>
      <c r="E192" s="1061"/>
      <c r="F192" s="1061"/>
      <c r="G192" s="1062"/>
      <c r="H192" s="1071"/>
      <c r="I192" s="1061"/>
      <c r="J192" s="1061"/>
      <c r="K192" s="1061"/>
      <c r="L192" s="1072"/>
      <c r="M192" s="1070"/>
      <c r="N192" s="1061"/>
      <c r="O192" s="1061"/>
      <c r="P192" s="1061"/>
      <c r="Q192" s="1062"/>
      <c r="R192" s="1071"/>
      <c r="S192" s="1061"/>
      <c r="T192" s="1061"/>
      <c r="U192" s="1061"/>
      <c r="V192" s="1061"/>
      <c r="W192" s="1061"/>
      <c r="X192" s="1061"/>
      <c r="Y192" s="1061"/>
      <c r="Z192" s="1061"/>
      <c r="AA192" s="1061"/>
      <c r="AB192" s="1061"/>
      <c r="AC192" s="1072"/>
      <c r="AD192" s="784"/>
      <c r="AE192" s="784"/>
      <c r="AF192" s="784"/>
      <c r="AG192" s="784"/>
      <c r="AH192" s="784"/>
      <c r="AI192" s="784"/>
      <c r="AJ192" s="784"/>
      <c r="AK192" s="784"/>
      <c r="AL192" s="784"/>
      <c r="AM192" s="784"/>
      <c r="AN192" s="784"/>
      <c r="AO192" s="784"/>
      <c r="AP192" s="784"/>
      <c r="AQ192" s="784"/>
      <c r="AR192" s="784"/>
      <c r="AS192" s="784"/>
      <c r="AT192" s="784"/>
      <c r="AU192" s="784"/>
      <c r="AV192" s="784"/>
      <c r="AW192" s="784"/>
      <c r="AX192" s="784"/>
      <c r="AY192" s="784"/>
      <c r="AZ192" s="251"/>
      <c r="BA192" s="504"/>
      <c r="BB192" s="192"/>
      <c r="BC192" s="412"/>
      <c r="BD192" s="370"/>
      <c r="BE192" s="370"/>
      <c r="BF192" s="370"/>
      <c r="BG192" s="413"/>
      <c r="BH192" s="423"/>
      <c r="BI192" s="370"/>
      <c r="BJ192" s="370"/>
      <c r="BK192" s="370"/>
      <c r="BL192" s="413"/>
      <c r="BM192" s="423"/>
      <c r="BN192" s="370"/>
      <c r="BO192" s="370"/>
      <c r="BP192" s="370"/>
      <c r="BQ192" s="413"/>
      <c r="BR192" s="423"/>
      <c r="BS192" s="370"/>
      <c r="BT192" s="370"/>
      <c r="BU192" s="370"/>
      <c r="BV192" s="370"/>
      <c r="BW192" s="370"/>
      <c r="BX192" s="370"/>
      <c r="BY192" s="371"/>
      <c r="BZ192" s="371"/>
      <c r="CA192" s="371"/>
      <c r="CB192" s="371"/>
      <c r="CC192" s="371"/>
      <c r="CD192" s="2534"/>
      <c r="CE192" s="2534"/>
      <c r="CF192" s="2534"/>
      <c r="CG192" s="2534"/>
      <c r="CH192" s="2534"/>
      <c r="CI192" s="2534"/>
      <c r="CJ192" s="2534"/>
      <c r="CK192" s="2534"/>
      <c r="CL192" s="2534"/>
      <c r="CM192" s="2534"/>
      <c r="CN192" s="2534"/>
      <c r="CO192" s="2534"/>
      <c r="CP192" s="2534"/>
      <c r="CQ192" s="2534"/>
      <c r="CR192" s="2534"/>
      <c r="CS192" s="2534"/>
      <c r="CT192" s="2534"/>
      <c r="CU192" s="2534"/>
      <c r="CV192" s="2534"/>
      <c r="CW192" s="2534"/>
      <c r="CX192" s="2534"/>
      <c r="CY192" s="2534"/>
      <c r="CZ192" s="2534"/>
    </row>
    <row r="193" s="157" customFormat="true" ht="15" customHeight="true" x14ac:dyDescent="0.2">
      <c r="A193" s="893"/>
      <c r="B193" s="988"/>
      <c r="C193" s="1070"/>
      <c r="D193" s="1061"/>
      <c r="E193" s="1061"/>
      <c r="F193" s="1061"/>
      <c r="G193" s="1062"/>
      <c r="H193" s="1071"/>
      <c r="I193" s="1061"/>
      <c r="J193" s="1061"/>
      <c r="K193" s="1061"/>
      <c r="L193" s="1072"/>
      <c r="M193" s="1070"/>
      <c r="N193" s="1061"/>
      <c r="O193" s="1061"/>
      <c r="P193" s="1061"/>
      <c r="Q193" s="1062"/>
      <c r="R193" s="1071"/>
      <c r="S193" s="1061"/>
      <c r="T193" s="1061"/>
      <c r="U193" s="1061"/>
      <c r="V193" s="1061"/>
      <c r="W193" s="1061"/>
      <c r="X193" s="1061"/>
      <c r="Y193" s="1061"/>
      <c r="Z193" s="1061"/>
      <c r="AA193" s="1061"/>
      <c r="AB193" s="1061"/>
      <c r="AC193" s="1072"/>
      <c r="AD193" s="784"/>
      <c r="AE193" s="784"/>
      <c r="AF193" s="784"/>
      <c r="AG193" s="784"/>
      <c r="AH193" s="784"/>
      <c r="AI193" s="784"/>
      <c r="AJ193" s="784"/>
      <c r="AK193" s="784"/>
      <c r="AL193" s="784"/>
      <c r="AM193" s="784"/>
      <c r="AN193" s="784"/>
      <c r="AO193" s="784"/>
      <c r="AP193" s="784"/>
      <c r="AQ193" s="784"/>
      <c r="AR193" s="784"/>
      <c r="AS193" s="784"/>
      <c r="AT193" s="784"/>
      <c r="AU193" s="784"/>
      <c r="AV193" s="784"/>
      <c r="AW193" s="784"/>
      <c r="AX193" s="784"/>
      <c r="AY193" s="784"/>
      <c r="AZ193" s="251"/>
      <c r="BA193" s="504"/>
      <c r="BB193" s="192"/>
      <c r="BC193" s="412"/>
      <c r="BD193" s="370"/>
      <c r="BE193" s="370"/>
      <c r="BF193" s="370"/>
      <c r="BG193" s="413"/>
      <c r="BH193" s="423"/>
      <c r="BI193" s="370"/>
      <c r="BJ193" s="370"/>
      <c r="BK193" s="370"/>
      <c r="BL193" s="413"/>
      <c r="BM193" s="423"/>
      <c r="BN193" s="370"/>
      <c r="BO193" s="370"/>
      <c r="BP193" s="370"/>
      <c r="BQ193" s="413"/>
      <c r="BR193" s="423"/>
      <c r="BS193" s="370"/>
      <c r="BT193" s="370"/>
      <c r="BU193" s="370"/>
      <c r="BV193" s="370"/>
      <c r="BW193" s="370"/>
      <c r="BX193" s="370"/>
      <c r="BY193" s="371"/>
      <c r="BZ193" s="371"/>
      <c r="CA193" s="371"/>
      <c r="CB193" s="371"/>
      <c r="CC193" s="371"/>
      <c r="CD193" s="2534"/>
      <c r="CE193" s="2534"/>
      <c r="CF193" s="2534"/>
      <c r="CG193" s="2534"/>
      <c r="CH193" s="2534"/>
      <c r="CI193" s="2534"/>
      <c r="CJ193" s="2534"/>
      <c r="CK193" s="2534"/>
      <c r="CL193" s="2534"/>
      <c r="CM193" s="2534"/>
      <c r="CN193" s="2534"/>
      <c r="CO193" s="2534"/>
      <c r="CP193" s="2534"/>
      <c r="CQ193" s="2534"/>
      <c r="CR193" s="2534"/>
      <c r="CS193" s="2534"/>
      <c r="CT193" s="2534"/>
      <c r="CU193" s="2534"/>
      <c r="CV193" s="2534"/>
      <c r="CW193" s="2534"/>
      <c r="CX193" s="2534"/>
      <c r="CY193" s="2534"/>
      <c r="CZ193" s="2534"/>
    </row>
    <row r="194" s="157" customFormat="true" ht="15" customHeight="true" x14ac:dyDescent="0.2">
      <c r="A194" s="893"/>
      <c r="B194" s="988"/>
      <c r="C194" s="1070"/>
      <c r="D194" s="1061"/>
      <c r="E194" s="1061"/>
      <c r="F194" s="1061"/>
      <c r="G194" s="1062"/>
      <c r="H194" s="1071"/>
      <c r="I194" s="1061"/>
      <c r="J194" s="1061"/>
      <c r="K194" s="1061"/>
      <c r="L194" s="1072"/>
      <c r="M194" s="1070"/>
      <c r="N194" s="1061"/>
      <c r="O194" s="1061"/>
      <c r="P194" s="1061"/>
      <c r="Q194" s="1062"/>
      <c r="R194" s="1071"/>
      <c r="S194" s="1061"/>
      <c r="T194" s="1061"/>
      <c r="U194" s="1061"/>
      <c r="V194" s="1061"/>
      <c r="W194" s="1061"/>
      <c r="X194" s="1061"/>
      <c r="Y194" s="1061"/>
      <c r="Z194" s="1061"/>
      <c r="AA194" s="1061"/>
      <c r="AB194" s="1061"/>
      <c r="AC194" s="1072"/>
      <c r="AD194" s="784"/>
      <c r="AE194" s="784"/>
      <c r="AF194" s="784"/>
      <c r="AG194" s="784"/>
      <c r="AH194" s="784"/>
      <c r="AI194" s="784"/>
      <c r="AJ194" s="784"/>
      <c r="AK194" s="784"/>
      <c r="AL194" s="784"/>
      <c r="AM194" s="784"/>
      <c r="AN194" s="784"/>
      <c r="AO194" s="784"/>
      <c r="AP194" s="784"/>
      <c r="AQ194" s="784"/>
      <c r="AR194" s="784"/>
      <c r="AS194" s="784"/>
      <c r="AT194" s="784"/>
      <c r="AU194" s="784"/>
      <c r="AV194" s="784"/>
      <c r="AW194" s="784"/>
      <c r="AX194" s="784"/>
      <c r="AY194" s="784"/>
      <c r="AZ194" s="251"/>
      <c r="BA194" s="504"/>
      <c r="BB194" s="192"/>
      <c r="BC194" s="412"/>
      <c r="BD194" s="370"/>
      <c r="BE194" s="370"/>
      <c r="BF194" s="370"/>
      <c r="BG194" s="413"/>
      <c r="BH194" s="423"/>
      <c r="BI194" s="370"/>
      <c r="BJ194" s="370"/>
      <c r="BK194" s="370"/>
      <c r="BL194" s="413"/>
      <c r="BM194" s="423"/>
      <c r="BN194" s="370"/>
      <c r="BO194" s="370"/>
      <c r="BP194" s="370"/>
      <c r="BQ194" s="413"/>
      <c r="BR194" s="423"/>
      <c r="BS194" s="370"/>
      <c r="BT194" s="370"/>
      <c r="BU194" s="370"/>
      <c r="BV194" s="370"/>
      <c r="BW194" s="370"/>
      <c r="BX194" s="370"/>
      <c r="BY194" s="371"/>
      <c r="BZ194" s="371"/>
      <c r="CA194" s="371"/>
      <c r="CB194" s="371"/>
      <c r="CC194" s="371"/>
      <c r="CD194" s="2534"/>
      <c r="CE194" s="2534"/>
      <c r="CF194" s="2534"/>
      <c r="CG194" s="2534"/>
      <c r="CH194" s="2534"/>
      <c r="CI194" s="2534"/>
      <c r="CJ194" s="2534"/>
      <c r="CK194" s="2534"/>
      <c r="CL194" s="2534"/>
      <c r="CM194" s="2534"/>
      <c r="CN194" s="2534"/>
      <c r="CO194" s="2534"/>
      <c r="CP194" s="2534"/>
      <c r="CQ194" s="2534"/>
      <c r="CR194" s="2534"/>
      <c r="CS194" s="2534"/>
      <c r="CT194" s="2534"/>
      <c r="CU194" s="2534"/>
      <c r="CV194" s="2534"/>
      <c r="CW194" s="2534"/>
      <c r="CX194" s="2534"/>
      <c r="CY194" s="2534"/>
      <c r="CZ194" s="2534"/>
    </row>
    <row r="195" s="157" customFormat="true" ht="15" customHeight="true" x14ac:dyDescent="0.2">
      <c r="A195" s="893"/>
      <c r="B195" s="988"/>
      <c r="C195" s="1070"/>
      <c r="D195" s="1061"/>
      <c r="E195" s="1061"/>
      <c r="F195" s="1061"/>
      <c r="G195" s="1062"/>
      <c r="H195" s="1071"/>
      <c r="I195" s="1061"/>
      <c r="J195" s="1061"/>
      <c r="K195" s="1061"/>
      <c r="L195" s="1072"/>
      <c r="M195" s="1070"/>
      <c r="N195" s="1061"/>
      <c r="O195" s="1061"/>
      <c r="P195" s="1061"/>
      <c r="Q195" s="1062"/>
      <c r="R195" s="1071"/>
      <c r="S195" s="1061"/>
      <c r="T195" s="1061"/>
      <c r="U195" s="1061"/>
      <c r="V195" s="1061"/>
      <c r="W195" s="1061"/>
      <c r="X195" s="1061"/>
      <c r="Y195" s="1061"/>
      <c r="Z195" s="1061"/>
      <c r="AA195" s="1061"/>
      <c r="AB195" s="1061"/>
      <c r="AC195" s="1072"/>
      <c r="AD195" s="784"/>
      <c r="AE195" s="784"/>
      <c r="AF195" s="784"/>
      <c r="AG195" s="784"/>
      <c r="AH195" s="784"/>
      <c r="AI195" s="784"/>
      <c r="AJ195" s="784"/>
      <c r="AK195" s="784"/>
      <c r="AL195" s="784"/>
      <c r="AM195" s="784"/>
      <c r="AN195" s="784"/>
      <c r="AO195" s="784"/>
      <c r="AP195" s="784"/>
      <c r="AQ195" s="784"/>
      <c r="AR195" s="784"/>
      <c r="AS195" s="784"/>
      <c r="AT195" s="784"/>
      <c r="AU195" s="784"/>
      <c r="AV195" s="784"/>
      <c r="AW195" s="784"/>
      <c r="AX195" s="784"/>
      <c r="AY195" s="784"/>
      <c r="AZ195" s="251"/>
      <c r="BA195" s="504"/>
      <c r="BB195" s="192"/>
      <c r="BC195" s="412"/>
      <c r="BD195" s="370"/>
      <c r="BE195" s="370"/>
      <c r="BF195" s="370"/>
      <c r="BG195" s="413"/>
      <c r="BH195" s="423"/>
      <c r="BI195" s="370"/>
      <c r="BJ195" s="370"/>
      <c r="BK195" s="370"/>
      <c r="BL195" s="413"/>
      <c r="BM195" s="423"/>
      <c r="BN195" s="370"/>
      <c r="BO195" s="370"/>
      <c r="BP195" s="370"/>
      <c r="BQ195" s="413"/>
      <c r="BR195" s="423"/>
      <c r="BS195" s="370"/>
      <c r="BT195" s="370"/>
      <c r="BU195" s="370"/>
      <c r="BV195" s="370"/>
      <c r="BW195" s="370"/>
      <c r="BX195" s="370"/>
      <c r="BY195" s="371"/>
      <c r="BZ195" s="371"/>
      <c r="CA195" s="371"/>
      <c r="CB195" s="371"/>
      <c r="CC195" s="371"/>
      <c r="CD195" s="2534"/>
      <c r="CE195" s="2534"/>
      <c r="CF195" s="2534"/>
      <c r="CG195" s="2534"/>
      <c r="CH195" s="2534"/>
      <c r="CI195" s="2534"/>
      <c r="CJ195" s="2534"/>
      <c r="CK195" s="2534"/>
      <c r="CL195" s="2534"/>
      <c r="CM195" s="2534"/>
      <c r="CN195" s="2534"/>
      <c r="CO195" s="2534"/>
      <c r="CP195" s="2534"/>
      <c r="CQ195" s="2534"/>
      <c r="CR195" s="2534"/>
      <c r="CS195" s="2534"/>
      <c r="CT195" s="2534"/>
      <c r="CU195" s="2534"/>
      <c r="CV195" s="2534"/>
      <c r="CW195" s="2534"/>
      <c r="CX195" s="2534"/>
      <c r="CY195" s="2534"/>
      <c r="CZ195" s="2534"/>
    </row>
    <row r="196" s="157" customFormat="true" ht="15" customHeight="true" x14ac:dyDescent="0.2">
      <c r="A196" s="893"/>
      <c r="B196" s="988"/>
      <c r="C196" s="1070"/>
      <c r="D196" s="1061"/>
      <c r="E196" s="1061"/>
      <c r="F196" s="1061"/>
      <c r="G196" s="1062"/>
      <c r="H196" s="1071"/>
      <c r="I196" s="1061"/>
      <c r="J196" s="1061"/>
      <c r="K196" s="1061"/>
      <c r="L196" s="1072"/>
      <c r="M196" s="1070"/>
      <c r="N196" s="1061"/>
      <c r="O196" s="1061"/>
      <c r="P196" s="1061"/>
      <c r="Q196" s="1062"/>
      <c r="R196" s="1071"/>
      <c r="S196" s="1061"/>
      <c r="T196" s="1061"/>
      <c r="U196" s="1061"/>
      <c r="V196" s="1061"/>
      <c r="W196" s="1061"/>
      <c r="X196" s="1061"/>
      <c r="Y196" s="1061"/>
      <c r="Z196" s="1061"/>
      <c r="AA196" s="1061"/>
      <c r="AB196" s="1061"/>
      <c r="AC196" s="1072"/>
      <c r="AD196" s="784"/>
      <c r="AE196" s="784"/>
      <c r="AF196" s="784"/>
      <c r="AG196" s="784"/>
      <c r="AH196" s="784"/>
      <c r="AI196" s="784"/>
      <c r="AJ196" s="784"/>
      <c r="AK196" s="784"/>
      <c r="AL196" s="784"/>
      <c r="AM196" s="784"/>
      <c r="AN196" s="784"/>
      <c r="AO196" s="784"/>
      <c r="AP196" s="784"/>
      <c r="AQ196" s="784"/>
      <c r="AR196" s="784"/>
      <c r="AS196" s="784"/>
      <c r="AT196" s="784"/>
      <c r="AU196" s="784"/>
      <c r="AV196" s="784"/>
      <c r="AW196" s="784"/>
      <c r="AX196" s="784"/>
      <c r="AY196" s="784"/>
      <c r="AZ196" s="251"/>
      <c r="BA196" s="504"/>
      <c r="BB196" s="192"/>
      <c r="BC196" s="412"/>
      <c r="BD196" s="370"/>
      <c r="BE196" s="370"/>
      <c r="BF196" s="370"/>
      <c r="BG196" s="413"/>
      <c r="BH196" s="423"/>
      <c r="BI196" s="370"/>
      <c r="BJ196" s="370"/>
      <c r="BK196" s="370"/>
      <c r="BL196" s="413"/>
      <c r="BM196" s="423"/>
      <c r="BN196" s="370"/>
      <c r="BO196" s="370"/>
      <c r="BP196" s="370"/>
      <c r="BQ196" s="413"/>
      <c r="BR196" s="423"/>
      <c r="BS196" s="370"/>
      <c r="BT196" s="370"/>
      <c r="BU196" s="370"/>
      <c r="BV196" s="370"/>
      <c r="BW196" s="370"/>
      <c r="BX196" s="370"/>
      <c r="BY196" s="371"/>
      <c r="BZ196" s="371"/>
      <c r="CA196" s="371"/>
      <c r="CB196" s="371"/>
      <c r="CC196" s="371"/>
      <c r="CD196" s="2534"/>
      <c r="CE196" s="2534"/>
      <c r="CF196" s="2534"/>
      <c r="CG196" s="2534"/>
      <c r="CH196" s="2534"/>
      <c r="CI196" s="2534"/>
      <c r="CJ196" s="2534"/>
      <c r="CK196" s="2534"/>
      <c r="CL196" s="2534"/>
      <c r="CM196" s="2534"/>
      <c r="CN196" s="2534"/>
      <c r="CO196" s="2534"/>
      <c r="CP196" s="2534"/>
      <c r="CQ196" s="2534"/>
      <c r="CR196" s="2534"/>
      <c r="CS196" s="2534"/>
      <c r="CT196" s="2534"/>
      <c r="CU196" s="2534"/>
      <c r="CV196" s="2534"/>
      <c r="CW196" s="2534"/>
      <c r="CX196" s="2534"/>
      <c r="CY196" s="2534"/>
      <c r="CZ196" s="2534"/>
    </row>
    <row r="197" s="157" customFormat="true" ht="15" customHeight="true" x14ac:dyDescent="0.2">
      <c r="A197" s="893"/>
      <c r="B197" s="988"/>
      <c r="C197" s="1070"/>
      <c r="D197" s="1061"/>
      <c r="E197" s="1061"/>
      <c r="F197" s="1061"/>
      <c r="G197" s="1062"/>
      <c r="H197" s="1071"/>
      <c r="I197" s="1061"/>
      <c r="J197" s="1061"/>
      <c r="K197" s="1061"/>
      <c r="L197" s="1072"/>
      <c r="M197" s="1070"/>
      <c r="N197" s="1061"/>
      <c r="O197" s="1061"/>
      <c r="P197" s="1061"/>
      <c r="Q197" s="1062"/>
      <c r="R197" s="1071"/>
      <c r="S197" s="1061"/>
      <c r="T197" s="1061"/>
      <c r="U197" s="1061"/>
      <c r="V197" s="1061"/>
      <c r="W197" s="1061"/>
      <c r="X197" s="1061"/>
      <c r="Y197" s="1061"/>
      <c r="Z197" s="1061"/>
      <c r="AA197" s="1061"/>
      <c r="AB197" s="1061"/>
      <c r="AC197" s="1072"/>
      <c r="AD197" s="784"/>
      <c r="AE197" s="784"/>
      <c r="AF197" s="784"/>
      <c r="AG197" s="784"/>
      <c r="AH197" s="784"/>
      <c r="AI197" s="784"/>
      <c r="AJ197" s="784"/>
      <c r="AK197" s="784"/>
      <c r="AL197" s="784"/>
      <c r="AM197" s="784"/>
      <c r="AN197" s="784"/>
      <c r="AO197" s="784"/>
      <c r="AP197" s="784"/>
      <c r="AQ197" s="784"/>
      <c r="AR197" s="784"/>
      <c r="AS197" s="784"/>
      <c r="AT197" s="784"/>
      <c r="AU197" s="784"/>
      <c r="AV197" s="784"/>
      <c r="AW197" s="784"/>
      <c r="AX197" s="784"/>
      <c r="AY197" s="784"/>
      <c r="AZ197" s="251"/>
      <c r="BA197" s="504"/>
      <c r="BB197" s="192"/>
      <c r="BC197" s="412"/>
      <c r="BD197" s="370"/>
      <c r="BE197" s="370"/>
      <c r="BF197" s="370"/>
      <c r="BG197" s="413"/>
      <c r="BH197" s="423"/>
      <c r="BI197" s="370"/>
      <c r="BJ197" s="370"/>
      <c r="BK197" s="370"/>
      <c r="BL197" s="413"/>
      <c r="BM197" s="423"/>
      <c r="BN197" s="370"/>
      <c r="BO197" s="370"/>
      <c r="BP197" s="370"/>
      <c r="BQ197" s="413"/>
      <c r="BR197" s="423"/>
      <c r="BS197" s="370"/>
      <c r="BT197" s="370"/>
      <c r="BU197" s="370"/>
      <c r="BV197" s="370"/>
      <c r="BW197" s="370"/>
      <c r="BX197" s="370"/>
      <c r="BY197" s="371"/>
      <c r="BZ197" s="371"/>
      <c r="CA197" s="371"/>
      <c r="CB197" s="371"/>
      <c r="CC197" s="371"/>
      <c r="CD197" s="2534"/>
      <c r="CE197" s="2534"/>
      <c r="CF197" s="2534"/>
      <c r="CG197" s="2534"/>
      <c r="CH197" s="2534"/>
      <c r="CI197" s="2534"/>
      <c r="CJ197" s="2534"/>
      <c r="CK197" s="2534"/>
      <c r="CL197" s="2534"/>
      <c r="CM197" s="2534"/>
      <c r="CN197" s="2534"/>
      <c r="CO197" s="2534"/>
      <c r="CP197" s="2534"/>
      <c r="CQ197" s="2534"/>
      <c r="CR197" s="2534"/>
      <c r="CS197" s="2534"/>
      <c r="CT197" s="2534"/>
      <c r="CU197" s="2534"/>
      <c r="CV197" s="2534"/>
      <c r="CW197" s="2534"/>
      <c r="CX197" s="2534"/>
      <c r="CY197" s="2534"/>
      <c r="CZ197" s="2534"/>
    </row>
    <row r="198" s="157" customFormat="true" ht="15" customHeight="true" x14ac:dyDescent="0.2">
      <c r="A198" s="893"/>
      <c r="B198" s="988"/>
      <c r="C198" s="1070"/>
      <c r="D198" s="1061"/>
      <c r="E198" s="1061"/>
      <c r="F198" s="1061"/>
      <c r="G198" s="1062"/>
      <c r="H198" s="1071"/>
      <c r="I198" s="1061"/>
      <c r="J198" s="1061"/>
      <c r="K198" s="1061"/>
      <c r="L198" s="1072"/>
      <c r="M198" s="1070"/>
      <c r="N198" s="1061"/>
      <c r="O198" s="1061"/>
      <c r="P198" s="1061"/>
      <c r="Q198" s="1062"/>
      <c r="R198" s="1071"/>
      <c r="S198" s="1061"/>
      <c r="T198" s="1061"/>
      <c r="U198" s="1061"/>
      <c r="V198" s="1061"/>
      <c r="W198" s="1061"/>
      <c r="X198" s="1061"/>
      <c r="Y198" s="1061"/>
      <c r="Z198" s="1061"/>
      <c r="AA198" s="1061"/>
      <c r="AB198" s="1061"/>
      <c r="AC198" s="1072"/>
      <c r="AD198" s="784"/>
      <c r="AE198" s="784"/>
      <c r="AF198" s="784"/>
      <c r="AG198" s="784"/>
      <c r="AH198" s="784"/>
      <c r="AI198" s="784"/>
      <c r="AJ198" s="784"/>
      <c r="AK198" s="784"/>
      <c r="AL198" s="784"/>
      <c r="AM198" s="784"/>
      <c r="AN198" s="784"/>
      <c r="AO198" s="784"/>
      <c r="AP198" s="784"/>
      <c r="AQ198" s="784"/>
      <c r="AR198" s="784"/>
      <c r="AS198" s="784"/>
      <c r="AT198" s="784"/>
      <c r="AU198" s="784"/>
      <c r="AV198" s="784"/>
      <c r="AW198" s="784"/>
      <c r="AX198" s="784"/>
      <c r="AY198" s="784"/>
      <c r="AZ198" s="251"/>
      <c r="BA198" s="504"/>
      <c r="BB198" s="192"/>
      <c r="BC198" s="412"/>
      <c r="BD198" s="370"/>
      <c r="BE198" s="370"/>
      <c r="BF198" s="370"/>
      <c r="BG198" s="413"/>
      <c r="BH198" s="423"/>
      <c r="BI198" s="370"/>
      <c r="BJ198" s="370"/>
      <c r="BK198" s="370"/>
      <c r="BL198" s="413"/>
      <c r="BM198" s="423"/>
      <c r="BN198" s="370"/>
      <c r="BO198" s="370"/>
      <c r="BP198" s="370"/>
      <c r="BQ198" s="413"/>
      <c r="BR198" s="423"/>
      <c r="BS198" s="370"/>
      <c r="BT198" s="370"/>
      <c r="BU198" s="370"/>
      <c r="BV198" s="370"/>
      <c r="BW198" s="370"/>
      <c r="BX198" s="370"/>
      <c r="BY198" s="371"/>
      <c r="BZ198" s="371"/>
      <c r="CA198" s="371"/>
      <c r="CB198" s="371"/>
      <c r="CC198" s="371"/>
      <c r="CD198" s="2534"/>
      <c r="CE198" s="2534"/>
      <c r="CF198" s="2534"/>
      <c r="CG198" s="2534"/>
      <c r="CH198" s="2534"/>
      <c r="CI198" s="2534"/>
      <c r="CJ198" s="2534"/>
      <c r="CK198" s="2534"/>
      <c r="CL198" s="2534"/>
      <c r="CM198" s="2534"/>
      <c r="CN198" s="2534"/>
      <c r="CO198" s="2534"/>
      <c r="CP198" s="2534"/>
      <c r="CQ198" s="2534"/>
      <c r="CR198" s="2534"/>
      <c r="CS198" s="2534"/>
      <c r="CT198" s="2534"/>
      <c r="CU198" s="2534"/>
      <c r="CV198" s="2534"/>
      <c r="CW198" s="2534"/>
      <c r="CX198" s="2534"/>
      <c r="CY198" s="2534"/>
      <c r="CZ198" s="2534"/>
    </row>
    <row r="199" s="157" customFormat="true" ht="15" customHeight="true" x14ac:dyDescent="0.2">
      <c r="A199" s="893"/>
      <c r="B199" s="988"/>
      <c r="C199" s="1070"/>
      <c r="D199" s="1061"/>
      <c r="E199" s="1061"/>
      <c r="F199" s="1061"/>
      <c r="G199" s="1062"/>
      <c r="H199" s="1071"/>
      <c r="I199" s="1061"/>
      <c r="J199" s="1061"/>
      <c r="K199" s="1061"/>
      <c r="L199" s="1072"/>
      <c r="M199" s="1070"/>
      <c r="N199" s="1061"/>
      <c r="O199" s="1061"/>
      <c r="P199" s="1061"/>
      <c r="Q199" s="1062"/>
      <c r="R199" s="1071"/>
      <c r="S199" s="1061"/>
      <c r="T199" s="1061"/>
      <c r="U199" s="1061"/>
      <c r="V199" s="1061"/>
      <c r="W199" s="1061"/>
      <c r="X199" s="1061"/>
      <c r="Y199" s="1061"/>
      <c r="Z199" s="1061"/>
      <c r="AA199" s="1061"/>
      <c r="AB199" s="1061"/>
      <c r="AC199" s="1072"/>
      <c r="AD199" s="784"/>
      <c r="AE199" s="784"/>
      <c r="AF199" s="784"/>
      <c r="AG199" s="784"/>
      <c r="AH199" s="784"/>
      <c r="AI199" s="784"/>
      <c r="AJ199" s="784"/>
      <c r="AK199" s="784"/>
      <c r="AL199" s="784"/>
      <c r="AM199" s="784"/>
      <c r="AN199" s="784"/>
      <c r="AO199" s="784"/>
      <c r="AP199" s="784"/>
      <c r="AQ199" s="784"/>
      <c r="AR199" s="784"/>
      <c r="AS199" s="784"/>
      <c r="AT199" s="784"/>
      <c r="AU199" s="784"/>
      <c r="AV199" s="784"/>
      <c r="AW199" s="784"/>
      <c r="AX199" s="784"/>
      <c r="AY199" s="784"/>
      <c r="AZ199" s="251"/>
      <c r="BA199" s="504"/>
      <c r="BB199" s="192"/>
      <c r="BC199" s="412"/>
      <c r="BD199" s="370"/>
      <c r="BE199" s="370"/>
      <c r="BF199" s="370"/>
      <c r="BG199" s="413"/>
      <c r="BH199" s="423"/>
      <c r="BI199" s="370"/>
      <c r="BJ199" s="370"/>
      <c r="BK199" s="370"/>
      <c r="BL199" s="413"/>
      <c r="BM199" s="423"/>
      <c r="BN199" s="370"/>
      <c r="BO199" s="370"/>
      <c r="BP199" s="370"/>
      <c r="BQ199" s="413"/>
      <c r="BR199" s="423"/>
      <c r="BS199" s="370"/>
      <c r="BT199" s="370"/>
      <c r="BU199" s="370"/>
      <c r="BV199" s="370"/>
      <c r="BW199" s="370"/>
      <c r="BX199" s="370"/>
      <c r="BY199" s="371"/>
      <c r="BZ199" s="371"/>
      <c r="CA199" s="371"/>
      <c r="CB199" s="371"/>
      <c r="CC199" s="371"/>
      <c r="CD199" s="2534"/>
      <c r="CE199" s="2534"/>
      <c r="CF199" s="2534"/>
      <c r="CG199" s="2534"/>
      <c r="CH199" s="2534"/>
      <c r="CI199" s="2534"/>
      <c r="CJ199" s="2534"/>
      <c r="CK199" s="2534"/>
      <c r="CL199" s="2534"/>
      <c r="CM199" s="2534"/>
      <c r="CN199" s="2534"/>
      <c r="CO199" s="2534"/>
      <c r="CP199" s="2534"/>
      <c r="CQ199" s="2534"/>
      <c r="CR199" s="2534"/>
      <c r="CS199" s="2534"/>
      <c r="CT199" s="2534"/>
      <c r="CU199" s="2534"/>
      <c r="CV199" s="2534"/>
      <c r="CW199" s="2534"/>
      <c r="CX199" s="2534"/>
      <c r="CY199" s="2534"/>
      <c r="CZ199" s="2534"/>
    </row>
    <row r="200" s="157" customFormat="true" ht="15" customHeight="true" x14ac:dyDescent="0.2">
      <c r="A200" s="893"/>
      <c r="B200" s="988"/>
      <c r="C200" s="1070"/>
      <c r="D200" s="1061"/>
      <c r="E200" s="1061"/>
      <c r="F200" s="1061"/>
      <c r="G200" s="1062"/>
      <c r="H200" s="1071"/>
      <c r="I200" s="1061"/>
      <c r="J200" s="1061"/>
      <c r="K200" s="1061"/>
      <c r="L200" s="1072"/>
      <c r="M200" s="1070"/>
      <c r="N200" s="1061"/>
      <c r="O200" s="1061"/>
      <c r="P200" s="1061"/>
      <c r="Q200" s="1062"/>
      <c r="R200" s="1071"/>
      <c r="S200" s="1061"/>
      <c r="T200" s="1061"/>
      <c r="U200" s="1061"/>
      <c r="V200" s="1061"/>
      <c r="W200" s="1061"/>
      <c r="X200" s="1061"/>
      <c r="Y200" s="1061"/>
      <c r="Z200" s="1061"/>
      <c r="AA200" s="1061"/>
      <c r="AB200" s="1061"/>
      <c r="AC200" s="1072"/>
      <c r="AD200" s="784"/>
      <c r="AE200" s="784"/>
      <c r="AF200" s="784"/>
      <c r="AG200" s="784"/>
      <c r="AH200" s="784"/>
      <c r="AI200" s="784"/>
      <c r="AJ200" s="784"/>
      <c r="AK200" s="784"/>
      <c r="AL200" s="784"/>
      <c r="AM200" s="784"/>
      <c r="AN200" s="784"/>
      <c r="AO200" s="784"/>
      <c r="AP200" s="784"/>
      <c r="AQ200" s="784"/>
      <c r="AR200" s="784"/>
      <c r="AS200" s="784"/>
      <c r="AT200" s="784"/>
      <c r="AU200" s="784"/>
      <c r="AV200" s="784"/>
      <c r="AW200" s="784"/>
      <c r="AX200" s="784"/>
      <c r="AY200" s="784"/>
      <c r="AZ200" s="251"/>
      <c r="BA200" s="504"/>
      <c r="BB200" s="192"/>
      <c r="BC200" s="412"/>
      <c r="BD200" s="370"/>
      <c r="BE200" s="370"/>
      <c r="BF200" s="370"/>
      <c r="BG200" s="413"/>
      <c r="BH200" s="423"/>
      <c r="BI200" s="370"/>
      <c r="BJ200" s="370"/>
      <c r="BK200" s="370"/>
      <c r="BL200" s="413"/>
      <c r="BM200" s="423"/>
      <c r="BN200" s="370"/>
      <c r="BO200" s="370"/>
      <c r="BP200" s="370"/>
      <c r="BQ200" s="413"/>
      <c r="BR200" s="423"/>
      <c r="BS200" s="370"/>
      <c r="BT200" s="370"/>
      <c r="BU200" s="370"/>
      <c r="BV200" s="370"/>
      <c r="BW200" s="370"/>
      <c r="BX200" s="370"/>
      <c r="BY200" s="371"/>
      <c r="BZ200" s="371"/>
      <c r="CA200" s="371"/>
      <c r="CB200" s="371"/>
      <c r="CC200" s="371"/>
      <c r="CD200" s="2534"/>
      <c r="CE200" s="2534"/>
      <c r="CF200" s="2534"/>
      <c r="CG200" s="2534"/>
      <c r="CH200" s="2534"/>
      <c r="CI200" s="2534"/>
      <c r="CJ200" s="2534"/>
      <c r="CK200" s="2534"/>
      <c r="CL200" s="2534"/>
      <c r="CM200" s="2534"/>
      <c r="CN200" s="2534"/>
      <c r="CO200" s="2534"/>
      <c r="CP200" s="2534"/>
      <c r="CQ200" s="2534"/>
      <c r="CR200" s="2534"/>
      <c r="CS200" s="2534"/>
      <c r="CT200" s="2534"/>
      <c r="CU200" s="2534"/>
      <c r="CV200" s="2534"/>
      <c r="CW200" s="2534"/>
      <c r="CX200" s="2534"/>
      <c r="CY200" s="2534"/>
      <c r="CZ200" s="2534"/>
    </row>
    <row r="201" s="157" customFormat="true" ht="15" customHeight="true" x14ac:dyDescent="0.2">
      <c r="A201" s="893"/>
      <c r="B201" s="988"/>
      <c r="C201" s="1070"/>
      <c r="D201" s="1061"/>
      <c r="E201" s="1061"/>
      <c r="F201" s="1061"/>
      <c r="G201" s="1062"/>
      <c r="H201" s="1071"/>
      <c r="I201" s="1061"/>
      <c r="J201" s="1061"/>
      <c r="K201" s="1061"/>
      <c r="L201" s="1072"/>
      <c r="M201" s="1070"/>
      <c r="N201" s="1061"/>
      <c r="O201" s="1061"/>
      <c r="P201" s="1061"/>
      <c r="Q201" s="1062"/>
      <c r="R201" s="1071"/>
      <c r="S201" s="1061"/>
      <c r="T201" s="1061"/>
      <c r="U201" s="1061"/>
      <c r="V201" s="1061"/>
      <c r="W201" s="1061"/>
      <c r="X201" s="1061"/>
      <c r="Y201" s="1061"/>
      <c r="Z201" s="1061"/>
      <c r="AA201" s="1061"/>
      <c r="AB201" s="1061"/>
      <c r="AC201" s="1072"/>
      <c r="AD201" s="784"/>
      <c r="AE201" s="784"/>
      <c r="AF201" s="784"/>
      <c r="AG201" s="784"/>
      <c r="AH201" s="784"/>
      <c r="AI201" s="784"/>
      <c r="AJ201" s="784"/>
      <c r="AK201" s="784"/>
      <c r="AL201" s="784"/>
      <c r="AM201" s="784"/>
      <c r="AN201" s="784"/>
      <c r="AO201" s="784"/>
      <c r="AP201" s="784"/>
      <c r="AQ201" s="784"/>
      <c r="AR201" s="784"/>
      <c r="AS201" s="784"/>
      <c r="AT201" s="784"/>
      <c r="AU201" s="784"/>
      <c r="AV201" s="784"/>
      <c r="AW201" s="784"/>
      <c r="AX201" s="784"/>
      <c r="AY201" s="784"/>
      <c r="AZ201" s="251"/>
      <c r="BA201" s="504"/>
      <c r="BB201" s="192"/>
      <c r="BC201" s="412"/>
      <c r="BD201" s="370"/>
      <c r="BE201" s="370"/>
      <c r="BF201" s="370"/>
      <c r="BG201" s="413"/>
      <c r="BH201" s="423"/>
      <c r="BI201" s="370"/>
      <c r="BJ201" s="370"/>
      <c r="BK201" s="370"/>
      <c r="BL201" s="413"/>
      <c r="BM201" s="423"/>
      <c r="BN201" s="370"/>
      <c r="BO201" s="370"/>
      <c r="BP201" s="370"/>
      <c r="BQ201" s="413"/>
      <c r="BR201" s="423"/>
      <c r="BS201" s="370"/>
      <c r="BT201" s="370"/>
      <c r="BU201" s="370"/>
      <c r="BV201" s="370"/>
      <c r="BW201" s="370"/>
      <c r="BX201" s="370"/>
      <c r="BY201" s="371"/>
      <c r="BZ201" s="371"/>
      <c r="CA201" s="371"/>
      <c r="CB201" s="371"/>
      <c r="CC201" s="371"/>
      <c r="CD201" s="2534"/>
      <c r="CE201" s="2534"/>
      <c r="CF201" s="2534"/>
      <c r="CG201" s="2534"/>
      <c r="CH201" s="2534"/>
      <c r="CI201" s="2534"/>
      <c r="CJ201" s="2534"/>
      <c r="CK201" s="2534"/>
      <c r="CL201" s="2534"/>
      <c r="CM201" s="2534"/>
      <c r="CN201" s="2534"/>
      <c r="CO201" s="2534"/>
      <c r="CP201" s="2534"/>
      <c r="CQ201" s="2534"/>
      <c r="CR201" s="2534"/>
      <c r="CS201" s="2534"/>
      <c r="CT201" s="2534"/>
      <c r="CU201" s="2534"/>
      <c r="CV201" s="2534"/>
      <c r="CW201" s="2534"/>
      <c r="CX201" s="2534"/>
      <c r="CY201" s="2534"/>
      <c r="CZ201" s="2534"/>
    </row>
    <row r="202" s="157" customFormat="true" ht="15" customHeight="true" x14ac:dyDescent="0.2">
      <c r="A202" s="893"/>
      <c r="B202" s="988"/>
      <c r="C202" s="1070"/>
      <c r="D202" s="1061"/>
      <c r="E202" s="1061"/>
      <c r="F202" s="1061"/>
      <c r="G202" s="1062"/>
      <c r="H202" s="1071"/>
      <c r="I202" s="1061"/>
      <c r="J202" s="1061"/>
      <c r="K202" s="1061"/>
      <c r="L202" s="1072"/>
      <c r="M202" s="1070"/>
      <c r="N202" s="1061"/>
      <c r="O202" s="1061"/>
      <c r="P202" s="1061"/>
      <c r="Q202" s="1062"/>
      <c r="R202" s="1071"/>
      <c r="S202" s="1061"/>
      <c r="T202" s="1061"/>
      <c r="U202" s="1061"/>
      <c r="V202" s="1061"/>
      <c r="W202" s="1061"/>
      <c r="X202" s="1061"/>
      <c r="Y202" s="1061"/>
      <c r="Z202" s="1061"/>
      <c r="AA202" s="1061"/>
      <c r="AB202" s="1061"/>
      <c r="AC202" s="1072"/>
      <c r="AD202" s="784"/>
      <c r="AE202" s="784"/>
      <c r="AF202" s="784"/>
      <c r="AG202" s="784"/>
      <c r="AH202" s="784"/>
      <c r="AI202" s="784"/>
      <c r="AJ202" s="784"/>
      <c r="AK202" s="784"/>
      <c r="AL202" s="784"/>
      <c r="AM202" s="784"/>
      <c r="AN202" s="784"/>
      <c r="AO202" s="784"/>
      <c r="AP202" s="784"/>
      <c r="AQ202" s="784"/>
      <c r="AR202" s="784"/>
      <c r="AS202" s="784"/>
      <c r="AT202" s="784"/>
      <c r="AU202" s="784"/>
      <c r="AV202" s="784"/>
      <c r="AW202" s="784"/>
      <c r="AX202" s="784"/>
      <c r="AY202" s="784"/>
      <c r="AZ202" s="251"/>
      <c r="BA202" s="504"/>
      <c r="BB202" s="192"/>
      <c r="BC202" s="412"/>
      <c r="BD202" s="370"/>
      <c r="BE202" s="370"/>
      <c r="BF202" s="370"/>
      <c r="BG202" s="413"/>
      <c r="BH202" s="423"/>
      <c r="BI202" s="370"/>
      <c r="BJ202" s="370"/>
      <c r="BK202" s="370"/>
      <c r="BL202" s="413"/>
      <c r="BM202" s="423"/>
      <c r="BN202" s="370"/>
      <c r="BO202" s="370"/>
      <c r="BP202" s="370"/>
      <c r="BQ202" s="413"/>
      <c r="BR202" s="423"/>
      <c r="BS202" s="370"/>
      <c r="BT202" s="370"/>
      <c r="BU202" s="370"/>
      <c r="BV202" s="370"/>
      <c r="BW202" s="370"/>
      <c r="BX202" s="370"/>
      <c r="BY202" s="371"/>
      <c r="BZ202" s="371"/>
      <c r="CA202" s="371"/>
      <c r="CB202" s="371"/>
      <c r="CC202" s="371"/>
      <c r="CD202" s="2534"/>
      <c r="CE202" s="2534"/>
      <c r="CF202" s="2534"/>
      <c r="CG202" s="2534"/>
      <c r="CH202" s="2534"/>
      <c r="CI202" s="2534"/>
      <c r="CJ202" s="2534"/>
      <c r="CK202" s="2534"/>
      <c r="CL202" s="2534"/>
      <c r="CM202" s="2534"/>
      <c r="CN202" s="2534"/>
      <c r="CO202" s="2534"/>
      <c r="CP202" s="2534"/>
      <c r="CQ202" s="2534"/>
      <c r="CR202" s="2534"/>
      <c r="CS202" s="2534"/>
      <c r="CT202" s="2534"/>
      <c r="CU202" s="2534"/>
      <c r="CV202" s="2534"/>
      <c r="CW202" s="2534"/>
      <c r="CX202" s="2534"/>
      <c r="CY202" s="2534"/>
      <c r="CZ202" s="2534"/>
    </row>
    <row r="203" s="157" customFormat="true" ht="15" customHeight="true" x14ac:dyDescent="0.2">
      <c r="A203" s="970"/>
      <c r="B203" s="989"/>
      <c r="C203" s="1141"/>
      <c r="D203" s="1142"/>
      <c r="E203" s="1142"/>
      <c r="F203" s="1142"/>
      <c r="G203" s="1143"/>
      <c r="H203" s="1144"/>
      <c r="I203" s="1142"/>
      <c r="J203" s="1142"/>
      <c r="K203" s="1142"/>
      <c r="L203" s="1145"/>
      <c r="M203" s="1141"/>
      <c r="N203" s="1142"/>
      <c r="O203" s="1142"/>
      <c r="P203" s="1142"/>
      <c r="Q203" s="1143"/>
      <c r="R203" s="1144"/>
      <c r="S203" s="1142"/>
      <c r="T203" s="1142"/>
      <c r="U203" s="1142"/>
      <c r="V203" s="1061"/>
      <c r="W203" s="1061"/>
      <c r="X203" s="1061"/>
      <c r="Y203" s="1061"/>
      <c r="Z203" s="1061"/>
      <c r="AA203" s="1061"/>
      <c r="AB203" s="1061"/>
      <c r="AC203" s="1072"/>
      <c r="AD203" s="784"/>
      <c r="AE203" s="784"/>
      <c r="AF203" s="784"/>
      <c r="AG203" s="784"/>
      <c r="AH203" s="784"/>
      <c r="AI203" s="784"/>
      <c r="AJ203" s="784"/>
      <c r="AK203" s="784"/>
      <c r="AL203" s="784"/>
      <c r="AM203" s="784"/>
      <c r="AN203" s="784"/>
      <c r="AO203" s="784"/>
      <c r="AP203" s="784"/>
      <c r="AQ203" s="784"/>
      <c r="AR203" s="784"/>
      <c r="AS203" s="784"/>
      <c r="AT203" s="784"/>
      <c r="AU203" s="784"/>
      <c r="AV203" s="784"/>
      <c r="AW203" s="784"/>
      <c r="AX203" s="784"/>
      <c r="AY203" s="784"/>
      <c r="AZ203" s="251"/>
      <c r="BA203" s="504"/>
      <c r="BB203" s="192"/>
      <c r="BC203" s="412"/>
      <c r="BD203" s="370"/>
      <c r="BE203" s="370"/>
      <c r="BF203" s="370"/>
      <c r="BG203" s="413"/>
      <c r="BH203" s="423"/>
      <c r="BI203" s="370"/>
      <c r="BJ203" s="370"/>
      <c r="BK203" s="370"/>
      <c r="BL203" s="413"/>
      <c r="BM203" s="423"/>
      <c r="BN203" s="370"/>
      <c r="BO203" s="370"/>
      <c r="BP203" s="370"/>
      <c r="BQ203" s="413"/>
      <c r="BR203" s="423"/>
      <c r="BS203" s="370"/>
      <c r="BT203" s="370"/>
      <c r="BU203" s="370"/>
      <c r="BV203" s="370"/>
      <c r="BW203" s="370"/>
      <c r="BX203" s="370"/>
      <c r="BY203" s="371"/>
      <c r="BZ203" s="371"/>
      <c r="CA203" s="371"/>
      <c r="CB203" s="371"/>
      <c r="CC203" s="371"/>
      <c r="CD203" s="2534"/>
      <c r="CE203" s="2534"/>
      <c r="CF203" s="2534"/>
      <c r="CG203" s="2534"/>
      <c r="CH203" s="2534"/>
      <c r="CI203" s="2534"/>
      <c r="CJ203" s="2534"/>
      <c r="CK203" s="2534"/>
      <c r="CL203" s="2534"/>
      <c r="CM203" s="2534"/>
      <c r="CN203" s="2534"/>
      <c r="CO203" s="2534"/>
      <c r="CP203" s="2534"/>
      <c r="CQ203" s="2534"/>
      <c r="CR203" s="2534"/>
      <c r="CS203" s="2534"/>
      <c r="CT203" s="2534"/>
      <c r="CU203" s="2534"/>
      <c r="CV203" s="2534"/>
      <c r="CW203" s="2534"/>
      <c r="CX203" s="2534"/>
      <c r="CY203" s="2534"/>
      <c r="CZ203" s="2534"/>
    </row>
    <row r="204" s="157" customFormat="true" ht="15" customHeight="true" x14ac:dyDescent="0.2">
      <c r="A204" s="893"/>
      <c r="B204" s="988"/>
      <c r="C204" s="1070"/>
      <c r="D204" s="1061"/>
      <c r="E204" s="1061"/>
      <c r="F204" s="1061"/>
      <c r="G204" s="1062"/>
      <c r="H204" s="1071"/>
      <c r="I204" s="1061"/>
      <c r="J204" s="1061"/>
      <c r="K204" s="1061"/>
      <c r="L204" s="1072"/>
      <c r="M204" s="1070"/>
      <c r="N204" s="1061"/>
      <c r="O204" s="1061"/>
      <c r="P204" s="1061"/>
      <c r="Q204" s="1062"/>
      <c r="R204" s="1071"/>
      <c r="S204" s="1061"/>
      <c r="T204" s="1061"/>
      <c r="U204" s="1061"/>
      <c r="V204" s="1061"/>
      <c r="W204" s="1061"/>
      <c r="X204" s="1061"/>
      <c r="Y204" s="1061"/>
      <c r="Z204" s="1061"/>
      <c r="AA204" s="1061"/>
      <c r="AB204" s="1061"/>
      <c r="AC204" s="1072"/>
      <c r="AD204" s="784"/>
      <c r="AE204" s="784"/>
      <c r="AF204" s="784"/>
      <c r="AG204" s="784"/>
      <c r="AH204" s="784"/>
      <c r="AI204" s="784"/>
      <c r="AJ204" s="784"/>
      <c r="AK204" s="784"/>
      <c r="AL204" s="784"/>
      <c r="AM204" s="784"/>
      <c r="AN204" s="784"/>
      <c r="AO204" s="784"/>
      <c r="AP204" s="784"/>
      <c r="AQ204" s="784"/>
      <c r="AR204" s="784"/>
      <c r="AS204" s="784"/>
      <c r="AT204" s="784"/>
      <c r="AU204" s="784"/>
      <c r="AV204" s="784"/>
      <c r="AW204" s="784"/>
      <c r="AX204" s="784"/>
      <c r="AY204" s="784"/>
      <c r="AZ204" s="251"/>
      <c r="BA204" s="504"/>
      <c r="BB204" s="192"/>
      <c r="BC204" s="412"/>
      <c r="BD204" s="370"/>
      <c r="BE204" s="370"/>
      <c r="BF204" s="370"/>
      <c r="BG204" s="413"/>
      <c r="BH204" s="423"/>
      <c r="BI204" s="370"/>
      <c r="BJ204" s="370"/>
      <c r="BK204" s="370"/>
      <c r="BL204" s="413"/>
      <c r="BM204" s="423"/>
      <c r="BN204" s="370"/>
      <c r="BO204" s="370"/>
      <c r="BP204" s="370"/>
      <c r="BQ204" s="413"/>
      <c r="BR204" s="423"/>
      <c r="BS204" s="370"/>
      <c r="BT204" s="370"/>
      <c r="BU204" s="370"/>
      <c r="BV204" s="370"/>
      <c r="BW204" s="370"/>
      <c r="BX204" s="370"/>
      <c r="BY204" s="371"/>
      <c r="BZ204" s="371"/>
      <c r="CA204" s="371"/>
      <c r="CB204" s="371"/>
      <c r="CC204" s="371"/>
      <c r="CD204" s="2534"/>
      <c r="CE204" s="2534"/>
      <c r="CF204" s="2534"/>
      <c r="CG204" s="2534"/>
      <c r="CH204" s="2534"/>
      <c r="CI204" s="2534"/>
      <c r="CJ204" s="2534"/>
      <c r="CK204" s="2534"/>
      <c r="CL204" s="2534"/>
      <c r="CM204" s="2534"/>
      <c r="CN204" s="2534"/>
      <c r="CO204" s="2534"/>
      <c r="CP204" s="2534"/>
      <c r="CQ204" s="2534"/>
      <c r="CR204" s="2534"/>
      <c r="CS204" s="2534"/>
      <c r="CT204" s="2534"/>
      <c r="CU204" s="2534"/>
      <c r="CV204" s="2534"/>
      <c r="CW204" s="2534"/>
      <c r="CX204" s="2534"/>
      <c r="CY204" s="2534"/>
      <c r="CZ204" s="2534"/>
    </row>
    <row r="205" s="157" customFormat="true" ht="15" customHeight="true" x14ac:dyDescent="0.2">
      <c r="A205" s="894"/>
      <c r="B205" s="990"/>
      <c r="C205" s="1146"/>
      <c r="D205" s="1083"/>
      <c r="E205" s="1083"/>
      <c r="F205" s="1083"/>
      <c r="G205" s="1084"/>
      <c r="H205" s="1147"/>
      <c r="I205" s="1083"/>
      <c r="J205" s="1083"/>
      <c r="K205" s="1083"/>
      <c r="L205" s="1148"/>
      <c r="M205" s="1146"/>
      <c r="N205" s="1083"/>
      <c r="O205" s="1083"/>
      <c r="P205" s="1083"/>
      <c r="Q205" s="1084"/>
      <c r="R205" s="1147"/>
      <c r="S205" s="1083"/>
      <c r="T205" s="1083"/>
      <c r="U205" s="1083"/>
      <c r="V205" s="1083"/>
      <c r="W205" s="1083"/>
      <c r="X205" s="1083"/>
      <c r="Y205" s="1083"/>
      <c r="Z205" s="1083"/>
      <c r="AA205" s="1083"/>
      <c r="AB205" s="1083"/>
      <c r="AC205" s="1148"/>
      <c r="AD205" s="784"/>
      <c r="AE205" s="784"/>
      <c r="AF205" s="784"/>
      <c r="AG205" s="784"/>
      <c r="AH205" s="784"/>
      <c r="AI205" s="784"/>
      <c r="AJ205" s="784"/>
      <c r="AK205" s="784"/>
      <c r="AL205" s="784"/>
      <c r="AM205" s="784"/>
      <c r="AN205" s="784"/>
      <c r="AO205" s="784"/>
      <c r="AP205" s="784"/>
      <c r="AQ205" s="784"/>
      <c r="AR205" s="784"/>
      <c r="AS205" s="784"/>
      <c r="AT205" s="784"/>
      <c r="AU205" s="784"/>
      <c r="AV205" s="784"/>
      <c r="AW205" s="784"/>
      <c r="AX205" s="784"/>
      <c r="AY205" s="784"/>
      <c r="AZ205" s="251"/>
      <c r="BA205" s="504"/>
      <c r="BB205" s="192"/>
      <c r="BC205" s="432"/>
      <c r="BD205" s="429"/>
      <c r="BE205" s="429"/>
      <c r="BF205" s="429"/>
      <c r="BG205" s="431"/>
      <c r="BH205" s="428"/>
      <c r="BI205" s="429"/>
      <c r="BJ205" s="429"/>
      <c r="BK205" s="429"/>
      <c r="BL205" s="431"/>
      <c r="BM205" s="428"/>
      <c r="BN205" s="429"/>
      <c r="BO205" s="429"/>
      <c r="BP205" s="429"/>
      <c r="BQ205" s="431"/>
      <c r="BR205" s="428"/>
      <c r="BS205" s="429"/>
      <c r="BT205" s="429"/>
      <c r="BU205" s="429"/>
      <c r="BV205" s="429"/>
      <c r="BW205" s="429"/>
      <c r="BX205" s="429"/>
      <c r="BY205" s="430"/>
      <c r="BZ205" s="430"/>
      <c r="CA205" s="430"/>
      <c r="CB205" s="430"/>
      <c r="CC205" s="430"/>
      <c r="CD205" s="2534"/>
      <c r="CE205" s="2534"/>
      <c r="CF205" s="2534"/>
      <c r="CG205" s="2534"/>
      <c r="CH205" s="2534"/>
      <c r="CI205" s="2534"/>
      <c r="CJ205" s="2534"/>
      <c r="CK205" s="2534"/>
      <c r="CL205" s="2534"/>
      <c r="CM205" s="2534"/>
      <c r="CN205" s="2534"/>
      <c r="CO205" s="2534"/>
      <c r="CP205" s="2534"/>
      <c r="CQ205" s="2534"/>
      <c r="CR205" s="2534"/>
      <c r="CS205" s="2534"/>
      <c r="CT205" s="2534"/>
      <c r="CU205" s="2534"/>
      <c r="CV205" s="2534"/>
      <c r="CW205" s="2534"/>
      <c r="CX205" s="2534"/>
      <c r="CY205" s="2534"/>
      <c r="CZ205" s="2534"/>
    </row>
    <row r="206" s="157" customFormat="true" ht="250.15" customHeight="true" x14ac:dyDescent="0.2">
      <c r="B206" s="159"/>
      <c r="AD206" s="251"/>
      <c r="AE206" s="251"/>
      <c r="AF206" s="251"/>
      <c r="AG206" s="251"/>
      <c r="AH206" s="251"/>
      <c r="AI206" s="251"/>
      <c r="AJ206" s="251"/>
      <c r="AK206" s="251"/>
      <c r="AL206" s="251"/>
      <c r="AM206" s="251"/>
      <c r="AN206" s="251"/>
      <c r="AO206" s="251"/>
      <c r="AP206" s="251"/>
      <c r="AQ206" s="251"/>
      <c r="AR206" s="251"/>
      <c r="AS206" s="251"/>
      <c r="AT206" s="251"/>
      <c r="AU206" s="251"/>
      <c r="AV206" s="251"/>
      <c r="AW206" s="251"/>
      <c r="AX206" s="251"/>
      <c r="AY206" s="251"/>
      <c r="AZ206" s="251"/>
      <c r="BA206" s="158"/>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8"/>
      <c r="BZ206" s="250"/>
      <c r="CA206" s="250"/>
      <c r="CB206" s="250"/>
      <c r="CC206" s="250"/>
      <c r="CD206" s="250"/>
      <c r="CE206" s="250"/>
      <c r="CF206" s="250"/>
      <c r="CG206" s="250"/>
      <c r="CH206" s="250"/>
      <c r="CI206" s="250"/>
      <c r="CJ206" s="250"/>
      <c r="CK206" s="250"/>
      <c r="CL206" s="250"/>
      <c r="CM206" s="250"/>
      <c r="CN206" s="250"/>
      <c r="CO206" s="250"/>
      <c r="CP206" s="250"/>
      <c r="CQ206" s="250"/>
      <c r="CR206" s="250"/>
      <c r="CS206" s="250"/>
      <c r="CT206" s="250"/>
      <c r="CU206" s="250"/>
      <c r="CV206" s="250"/>
      <c r="CW206" s="250"/>
      <c r="CX206" s="250"/>
      <c r="CY206" s="250"/>
      <c r="CZ206" s="250"/>
    </row>
    <row r="207" s="137" customFormat="true" ht="18" customHeight="true" x14ac:dyDescent="0.2">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B207" s="160"/>
      <c r="BZ207" s="246"/>
      <c r="CA207" s="246"/>
      <c r="CB207" s="246"/>
      <c r="CC207" s="246"/>
      <c r="CD207" s="246"/>
      <c r="CE207" s="246"/>
      <c r="CF207" s="246"/>
      <c r="CG207" s="246"/>
      <c r="CH207" s="246"/>
      <c r="CI207" s="246"/>
      <c r="CJ207" s="246"/>
      <c r="CK207" s="246"/>
      <c r="CL207" s="246"/>
      <c r="CM207" s="246"/>
      <c r="CN207" s="246"/>
      <c r="CO207" s="246"/>
      <c r="CP207" s="246"/>
      <c r="CQ207" s="246"/>
      <c r="CR207" s="246"/>
      <c r="CS207" s="246"/>
      <c r="CT207" s="246"/>
      <c r="CU207" s="246"/>
      <c r="CV207" s="246"/>
      <c r="CW207" s="246"/>
      <c r="CX207" s="246"/>
      <c r="CY207" s="246"/>
      <c r="CZ207" s="246"/>
    </row>
    <row r="208" s="137" customFormat="true" ht="22.5" customHeight="true" x14ac:dyDescent="0.35">
      <c r="A208" s="2903" t="str">
        <f>A1026</f>
        <v>Cameroon</v>
      </c>
      <c r="B208" s="2904"/>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B208" s="160"/>
      <c r="BZ208" s="246"/>
      <c r="CA208" s="246"/>
      <c r="CB208" s="246"/>
      <c r="CC208" s="246"/>
      <c r="CD208" s="246"/>
      <c r="CE208" s="246"/>
      <c r="CF208" s="246"/>
      <c r="CG208" s="246"/>
      <c r="CH208" s="246"/>
      <c r="CI208" s="246"/>
      <c r="CJ208" s="246"/>
      <c r="CK208" s="246"/>
      <c r="CL208" s="246"/>
      <c r="CM208" s="246"/>
      <c r="CN208" s="246"/>
      <c r="CO208" s="246"/>
      <c r="CP208" s="246"/>
      <c r="CQ208" s="246"/>
      <c r="CR208" s="246"/>
      <c r="CS208" s="246"/>
      <c r="CT208" s="246"/>
      <c r="CU208" s="246"/>
      <c r="CV208" s="246"/>
      <c r="CW208" s="246"/>
      <c r="CX208" s="246"/>
      <c r="CY208" s="246"/>
      <c r="CZ208" s="246"/>
    </row>
    <row r="209" s="137" customFormat="true" ht="22.5" customHeight="true" x14ac:dyDescent="0.35">
      <c r="A209" s="164" t="str">
        <f>A1034</f>
        <v>2000</v>
      </c>
      <c r="B209" s="165"/>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B209" s="160"/>
      <c r="BZ209" s="246"/>
      <c r="CA209" s="246"/>
      <c r="CB209" s="246"/>
      <c r="CC209" s="246"/>
      <c r="CD209" s="246"/>
      <c r="CE209" s="246"/>
      <c r="CF209" s="246"/>
      <c r="CG209" s="246"/>
      <c r="CH209" s="246"/>
      <c r="CI209" s="246"/>
      <c r="CJ209" s="246"/>
      <c r="CK209" s="246"/>
      <c r="CL209" s="246"/>
      <c r="CM209" s="246"/>
      <c r="CN209" s="246"/>
      <c r="CO209" s="246"/>
      <c r="CP209" s="246"/>
      <c r="CQ209" s="246"/>
      <c r="CR209" s="246"/>
      <c r="CS209" s="246"/>
      <c r="CT209" s="246"/>
      <c r="CU209" s="246"/>
      <c r="CV209" s="246"/>
      <c r="CW209" s="246"/>
      <c r="CX209" s="246"/>
      <c r="CY209" s="246"/>
      <c r="CZ209" s="246"/>
    </row>
    <row r="210" s="137" customFormat="true" ht="22.5" customHeight="true" x14ac:dyDescent="0.35">
      <c r="A210" s="506" t="s">
        <v>113</v>
      </c>
      <c r="B210" s="167"/>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B210" s="160"/>
      <c r="BZ210" s="246"/>
      <c r="CA210" s="246"/>
      <c r="CB210" s="246"/>
      <c r="CC210" s="246"/>
      <c r="CD210" s="246"/>
      <c r="CE210" s="246"/>
      <c r="CF210" s="246"/>
      <c r="CG210" s="246"/>
      <c r="CH210" s="246"/>
      <c r="CI210" s="246"/>
      <c r="CJ210" s="246"/>
      <c r="CK210" s="246"/>
      <c r="CL210" s="246"/>
      <c r="CM210" s="246"/>
      <c r="CN210" s="246"/>
      <c r="CO210" s="246"/>
      <c r="CP210" s="246"/>
      <c r="CQ210" s="246"/>
      <c r="CR210" s="246"/>
      <c r="CS210" s="246"/>
      <c r="CT210" s="246"/>
      <c r="CU210" s="246"/>
      <c r="CV210" s="246"/>
      <c r="CW210" s="246"/>
      <c r="CX210" s="246"/>
      <c r="CY210" s="246"/>
      <c r="CZ210" s="246"/>
    </row>
    <row r="211" s="137" customFormat="true" ht="20.1" customHeight="true" x14ac:dyDescent="0.35">
      <c r="A211" s="169" t="s">
        <v>98</v>
      </c>
      <c r="B211" s="165"/>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B211" s="160"/>
      <c r="BZ211" s="246"/>
      <c r="CA211" s="246"/>
      <c r="CB211" s="246"/>
      <c r="CC211" s="246"/>
      <c r="CD211" s="246"/>
      <c r="CE211" s="246"/>
      <c r="CF211" s="246"/>
      <c r="CG211" s="246"/>
      <c r="CH211" s="246"/>
      <c r="CI211" s="246"/>
      <c r="CJ211" s="246"/>
      <c r="CK211" s="246"/>
      <c r="CL211" s="246"/>
      <c r="CM211" s="246"/>
      <c r="CN211" s="246"/>
      <c r="CO211" s="246"/>
      <c r="CP211" s="246"/>
      <c r="CQ211" s="246"/>
      <c r="CR211" s="246"/>
      <c r="CS211" s="246"/>
      <c r="CT211" s="246"/>
      <c r="CU211" s="246"/>
      <c r="CV211" s="246"/>
      <c r="CW211" s="246"/>
      <c r="CX211" s="246"/>
      <c r="CY211" s="246"/>
      <c r="CZ211" s="246"/>
    </row>
    <row r="212" s="137" customFormat="true" ht="15" customHeight="true" x14ac:dyDescent="0.2">
      <c r="A212" s="507" t="s">
        <v>99</v>
      </c>
      <c r="B212" s="259"/>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B212" s="160"/>
      <c r="BZ212" s="246"/>
      <c r="CA212" s="246"/>
      <c r="CB212" s="246"/>
      <c r="CC212" s="246"/>
      <c r="CD212" s="246"/>
      <c r="CE212" s="246"/>
      <c r="CF212" s="246"/>
      <c r="CG212" s="246"/>
      <c r="CH212" s="246"/>
      <c r="CI212" s="246"/>
      <c r="CJ212" s="246"/>
      <c r="CK212" s="246"/>
      <c r="CL212" s="246"/>
      <c r="CM212" s="246"/>
      <c r="CN212" s="246"/>
      <c r="CO212" s="246"/>
      <c r="CP212" s="246"/>
      <c r="CQ212" s="246"/>
      <c r="CR212" s="246"/>
      <c r="CS212" s="246"/>
      <c r="CT212" s="246"/>
      <c r="CU212" s="246"/>
      <c r="CV212" s="246"/>
      <c r="CW212" s="246"/>
      <c r="CX212" s="246"/>
      <c r="CY212" s="246"/>
      <c r="CZ212" s="246"/>
    </row>
    <row r="213" s="137" customFormat="true" ht="15" customHeight="true" x14ac:dyDescent="0.2">
      <c r="A213" s="178" t="s">
        <v>41</v>
      </c>
      <c r="B213" s="177"/>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B213" s="160"/>
      <c r="BZ213" s="246"/>
      <c r="CA213" s="246"/>
      <c r="CB213" s="246"/>
      <c r="CC213" s="246"/>
      <c r="CD213" s="246"/>
      <c r="CE213" s="246"/>
      <c r="CF213" s="246"/>
      <c r="CG213" s="246"/>
      <c r="CH213" s="246"/>
      <c r="CI213" s="246"/>
      <c r="CJ213" s="246"/>
      <c r="CK213" s="246"/>
      <c r="CL213" s="246"/>
      <c r="CM213" s="246"/>
      <c r="CN213" s="246"/>
      <c r="CO213" s="246"/>
      <c r="CP213" s="246"/>
      <c r="CQ213" s="246"/>
      <c r="CR213" s="246"/>
      <c r="CS213" s="246"/>
      <c r="CT213" s="246"/>
      <c r="CU213" s="246"/>
      <c r="CV213" s="246"/>
      <c r="CW213" s="246"/>
      <c r="CX213" s="246"/>
      <c r="CY213" s="246"/>
      <c r="CZ213" s="246"/>
    </row>
    <row r="214" s="137" customFormat="true" ht="15" customHeight="true" x14ac:dyDescent="0.2">
      <c r="A214" s="176" t="s">
        <v>40</v>
      </c>
      <c r="B214" s="177"/>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B214" s="160"/>
      <c r="BZ214" s="246"/>
      <c r="CA214" s="246"/>
      <c r="CB214" s="246"/>
      <c r="CC214" s="246"/>
      <c r="CD214" s="246"/>
      <c r="CE214" s="246"/>
      <c r="CF214" s="246"/>
      <c r="CG214" s="246"/>
      <c r="CH214" s="246"/>
      <c r="CI214" s="246"/>
      <c r="CJ214" s="246"/>
      <c r="CK214" s="246"/>
      <c r="CL214" s="246"/>
      <c r="CM214" s="246"/>
      <c r="CN214" s="246"/>
      <c r="CO214" s="246"/>
      <c r="CP214" s="246"/>
      <c r="CQ214" s="246"/>
      <c r="CR214" s="246"/>
      <c r="CS214" s="246"/>
      <c r="CT214" s="246"/>
      <c r="CU214" s="246"/>
      <c r="CV214" s="246"/>
      <c r="CW214" s="246"/>
      <c r="CX214" s="246"/>
      <c r="CY214" s="246"/>
      <c r="CZ214" s="246"/>
    </row>
    <row r="215" s="137" customFormat="true" ht="15" customHeight="true" x14ac:dyDescent="0.2">
      <c r="A215" s="176" t="s">
        <v>137</v>
      </c>
      <c r="B215" s="258" t="str">
        <f>A1025</f>
        <v>MICS00</v>
      </c>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B215" s="160"/>
      <c r="BZ215" s="246"/>
      <c r="CA215" s="246"/>
      <c r="CB215" s="246"/>
      <c r="CC215" s="246"/>
      <c r="CD215" s="246"/>
      <c r="CE215" s="246"/>
      <c r="CF215" s="246"/>
      <c r="CG215" s="246"/>
      <c r="CH215" s="246"/>
      <c r="CI215" s="246"/>
      <c r="CJ215" s="246"/>
      <c r="CK215" s="246"/>
      <c r="CL215" s="246"/>
      <c r="CM215" s="246"/>
      <c r="CN215" s="246"/>
      <c r="CO215" s="246"/>
      <c r="CP215" s="246"/>
      <c r="CQ215" s="246"/>
      <c r="CR215" s="246"/>
      <c r="CS215" s="246"/>
      <c r="CT215" s="246"/>
      <c r="CU215" s="246"/>
      <c r="CV215" s="246"/>
      <c r="CW215" s="246"/>
      <c r="CX215" s="246"/>
      <c r="CY215" s="246"/>
      <c r="CZ215" s="246"/>
    </row>
    <row r="216" s="137" customFormat="true" ht="15" customHeight="true" x14ac:dyDescent="0.2">
      <c r="A216" s="840"/>
      <c r="B216" s="838"/>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B216" s="160"/>
      <c r="BZ216" s="246"/>
      <c r="CA216" s="246"/>
      <c r="CB216" s="246"/>
      <c r="CC216" s="246"/>
      <c r="CD216" s="246"/>
      <c r="CE216" s="246"/>
      <c r="CF216" s="246"/>
      <c r="CG216" s="246"/>
      <c r="CH216" s="246"/>
      <c r="CI216" s="246"/>
      <c r="CJ216" s="246"/>
      <c r="CK216" s="246"/>
      <c r="CL216" s="246"/>
      <c r="CM216" s="246"/>
      <c r="CN216" s="246"/>
      <c r="CO216" s="246"/>
      <c r="CP216" s="246"/>
      <c r="CQ216" s="246"/>
      <c r="CR216" s="246"/>
      <c r="CS216" s="246"/>
      <c r="CT216" s="246"/>
      <c r="CU216" s="246"/>
      <c r="CV216" s="246"/>
      <c r="CW216" s="246"/>
      <c r="CX216" s="246"/>
      <c r="CY216" s="246"/>
      <c r="CZ216" s="246"/>
    </row>
    <row r="217" s="137" customFormat="true" ht="15" customHeight="true" x14ac:dyDescent="0.2">
      <c r="A217" s="840"/>
      <c r="B217" s="839"/>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B217" s="160"/>
      <c r="BZ217" s="246"/>
      <c r="CA217" s="246"/>
      <c r="CB217" s="246"/>
      <c r="CC217" s="246"/>
      <c r="CD217" s="246"/>
      <c r="CE217" s="246"/>
      <c r="CF217" s="246"/>
      <c r="CG217" s="246"/>
      <c r="CH217" s="246"/>
      <c r="CI217" s="246"/>
      <c r="CJ217" s="246"/>
      <c r="CK217" s="246"/>
      <c r="CL217" s="246"/>
      <c r="CM217" s="246"/>
      <c r="CN217" s="246"/>
      <c r="CO217" s="246"/>
      <c r="CP217" s="246"/>
      <c r="CQ217" s="246"/>
      <c r="CR217" s="246"/>
      <c r="CS217" s="246"/>
      <c r="CT217" s="246"/>
      <c r="CU217" s="246"/>
      <c r="CV217" s="246"/>
      <c r="CW217" s="246"/>
      <c r="CX217" s="246"/>
      <c r="CY217" s="246"/>
      <c r="CZ217" s="246"/>
    </row>
    <row r="218" s="137" customFormat="true" ht="18" customHeight="true" x14ac:dyDescent="0.2">
      <c r="A218" s="840"/>
      <c r="B218" s="838"/>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B218" s="160"/>
      <c r="BZ218" s="246"/>
      <c r="CA218" s="246"/>
      <c r="CB218" s="246"/>
      <c r="CC218" s="246"/>
      <c r="CD218" s="246"/>
      <c r="CE218" s="246"/>
      <c r="CF218" s="246"/>
      <c r="CG218" s="246"/>
      <c r="CH218" s="246"/>
      <c r="CI218" s="246"/>
      <c r="CJ218" s="246"/>
      <c r="CK218" s="246"/>
      <c r="CL218" s="246"/>
      <c r="CM218" s="246"/>
      <c r="CN218" s="246"/>
      <c r="CO218" s="246"/>
      <c r="CP218" s="246"/>
      <c r="CQ218" s="246"/>
      <c r="CR218" s="246"/>
      <c r="CS218" s="246"/>
      <c r="CT218" s="246"/>
      <c r="CU218" s="246"/>
      <c r="CV218" s="246"/>
      <c r="CW218" s="246"/>
      <c r="CX218" s="246"/>
      <c r="CY218" s="246"/>
      <c r="CZ218" s="246"/>
    </row>
    <row r="219" s="137" customFormat="true" ht="18" customHeight="true" x14ac:dyDescent="0.2">
      <c r="A219" s="841"/>
      <c r="B219" s="842"/>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B219" s="160"/>
      <c r="BZ219" s="246"/>
      <c r="CA219" s="246"/>
      <c r="CB219" s="246"/>
      <c r="CC219" s="246"/>
      <c r="CD219" s="246"/>
      <c r="CE219" s="246"/>
      <c r="CF219" s="246"/>
      <c r="CG219" s="246"/>
      <c r="CH219" s="246"/>
      <c r="CI219" s="246"/>
      <c r="CJ219" s="246"/>
      <c r="CK219" s="246"/>
      <c r="CL219" s="246"/>
      <c r="CM219" s="246"/>
      <c r="CN219" s="246"/>
      <c r="CO219" s="246"/>
      <c r="CP219" s="246"/>
      <c r="CQ219" s="246"/>
      <c r="CR219" s="246"/>
      <c r="CS219" s="246"/>
      <c r="CT219" s="246"/>
      <c r="CU219" s="246"/>
      <c r="CV219" s="246"/>
      <c r="CW219" s="246"/>
      <c r="CX219" s="246"/>
      <c r="CY219" s="246"/>
      <c r="CZ219" s="246"/>
    </row>
    <row r="220" s="161" customFormat="true" ht="15" customHeight="true" x14ac:dyDescent="0.2">
      <c r="A220" s="140" t="s">
        <v>87</v>
      </c>
      <c r="B220" s="241"/>
      <c r="C220" s="2896" t="s">
        <v>116</v>
      </c>
      <c r="D220" s="2897"/>
      <c r="E220" s="2897"/>
      <c r="F220" s="2897"/>
      <c r="G220" s="2898"/>
      <c r="H220" s="2899" t="s">
        <v>39</v>
      </c>
      <c r="I220" s="2888"/>
      <c r="J220" s="2888"/>
      <c r="K220" s="2888"/>
      <c r="L220" s="2890"/>
      <c r="M220" s="2882" t="s">
        <v>38</v>
      </c>
      <c r="N220" s="2883"/>
      <c r="O220" s="2883"/>
      <c r="P220" s="2883"/>
      <c r="Q220" s="2885"/>
      <c r="R220" s="2448" t="s">
        <v>144</v>
      </c>
      <c r="S220" s="2488"/>
      <c r="T220" s="2488"/>
      <c r="U220" s="2488"/>
      <c r="V220" s="2488"/>
      <c r="W220" s="2488"/>
      <c r="X220" s="2488"/>
      <c r="Y220" s="2488"/>
      <c r="Z220" s="2488"/>
      <c r="AA220" s="2488"/>
      <c r="AB220" s="2488"/>
      <c r="AC220" s="2489"/>
      <c r="AD220" s="375"/>
      <c r="AE220" s="375"/>
      <c r="AF220" s="375"/>
      <c r="AG220" s="375"/>
      <c r="AH220" s="375"/>
      <c r="AI220" s="375"/>
      <c r="AJ220" s="375"/>
      <c r="AK220" s="375"/>
      <c r="AL220" s="375"/>
      <c r="AM220" s="375"/>
      <c r="AN220" s="375"/>
      <c r="AO220" s="375"/>
      <c r="AP220" s="375"/>
      <c r="AQ220" s="375"/>
      <c r="AR220" s="375"/>
      <c r="AS220" s="375"/>
      <c r="AT220" s="375"/>
      <c r="AU220" s="375"/>
      <c r="AV220" s="375"/>
      <c r="AW220" s="375"/>
      <c r="AX220" s="375"/>
      <c r="AY220" s="375"/>
      <c r="AZ220" s="834"/>
      <c r="BA220" s="252" t="s">
        <v>132</v>
      </c>
      <c r="BB220" s="140" t="s">
        <v>87</v>
      </c>
      <c r="BC220" s="2882" t="s">
        <v>116</v>
      </c>
      <c r="BD220" s="2883"/>
      <c r="BE220" s="2883"/>
      <c r="BF220" s="2883"/>
      <c r="BG220" s="2884"/>
      <c r="BH220" s="2882" t="s">
        <v>39</v>
      </c>
      <c r="BI220" s="2883"/>
      <c r="BJ220" s="2883"/>
      <c r="BK220" s="2883"/>
      <c r="BL220" s="2884"/>
      <c r="BM220" s="2882" t="s">
        <v>38</v>
      </c>
      <c r="BN220" s="2883"/>
      <c r="BO220" s="2883"/>
      <c r="BP220" s="2883"/>
      <c r="BQ220" s="2885"/>
      <c r="BR220" s="2469" t="s">
        <v>144</v>
      </c>
      <c r="BS220" s="2470"/>
      <c r="BT220" s="2470"/>
      <c r="BU220" s="2470"/>
      <c r="BV220" s="2470"/>
      <c r="BW220" s="2470"/>
      <c r="BX220" s="2470"/>
      <c r="BY220" s="2471"/>
      <c r="BZ220" s="378"/>
      <c r="CA220" s="378"/>
      <c r="CB220" s="378"/>
      <c r="CC220" s="378"/>
      <c r="CD220" s="250"/>
      <c r="CE220" s="250"/>
      <c r="CF220" s="250"/>
      <c r="CG220" s="250"/>
      <c r="CH220" s="250"/>
      <c r="CI220" s="250"/>
      <c r="CJ220" s="250"/>
      <c r="CK220" s="250"/>
      <c r="CL220" s="250"/>
      <c r="CM220" s="250"/>
      <c r="CN220" s="250"/>
      <c r="CO220" s="250"/>
      <c r="CP220" s="250"/>
      <c r="CQ220" s="250"/>
      <c r="CR220" s="250"/>
      <c r="CS220" s="250"/>
      <c r="CT220" s="250"/>
      <c r="CU220" s="250"/>
      <c r="CV220" s="250"/>
      <c r="CW220" s="250"/>
      <c r="CX220" s="250"/>
      <c r="CY220" s="250"/>
      <c r="CZ220" s="250"/>
    </row>
    <row r="221" s="161" customFormat="true" ht="24" x14ac:dyDescent="0.2">
      <c r="A221" s="223" t="s">
        <v>88</v>
      </c>
      <c r="B221" s="289"/>
      <c r="C221" s="346" t="s">
        <v>0</v>
      </c>
      <c r="D221" s="347" t="s">
        <v>1</v>
      </c>
      <c r="E221" s="347" t="s">
        <v>2</v>
      </c>
      <c r="F221" s="347" t="s">
        <v>3</v>
      </c>
      <c r="G221" s="348" t="s">
        <v>4</v>
      </c>
      <c r="H221" s="942" t="s">
        <v>0</v>
      </c>
      <c r="I221" s="888" t="s">
        <v>1</v>
      </c>
      <c r="J221" s="888" t="s">
        <v>2</v>
      </c>
      <c r="K221" s="888" t="s">
        <v>3</v>
      </c>
      <c r="L221" s="889" t="s">
        <v>4</v>
      </c>
      <c r="M221" s="929" t="s">
        <v>0</v>
      </c>
      <c r="N221" s="888" t="s">
        <v>1</v>
      </c>
      <c r="O221" s="888" t="s">
        <v>2</v>
      </c>
      <c r="P221" s="888" t="s">
        <v>3</v>
      </c>
      <c r="Q221" s="958" t="s">
        <v>4</v>
      </c>
      <c r="R221" s="942" t="s">
        <v>158</v>
      </c>
      <c r="S221" s="888" t="s">
        <v>159</v>
      </c>
      <c r="T221" s="888" t="s">
        <v>160</v>
      </c>
      <c r="U221" s="888" t="s">
        <v>161</v>
      </c>
      <c r="V221" s="888" t="s">
        <v>162</v>
      </c>
      <c r="W221" s="888" t="s">
        <v>163</v>
      </c>
      <c r="X221" s="888" t="s">
        <v>164</v>
      </c>
      <c r="Y221" s="888" t="s">
        <v>165</v>
      </c>
      <c r="Z221" s="888" t="s">
        <v>166</v>
      </c>
      <c r="AA221" s="888" t="s">
        <v>167</v>
      </c>
      <c r="AB221" s="888" t="s">
        <v>168</v>
      </c>
      <c r="AC221" s="890" t="s">
        <v>169</v>
      </c>
      <c r="AD221" s="375"/>
      <c r="AE221" s="375"/>
      <c r="AF221" s="375"/>
      <c r="AG221" s="375"/>
      <c r="AH221" s="375"/>
      <c r="AI221" s="375"/>
      <c r="AJ221" s="375"/>
      <c r="AK221" s="375"/>
      <c r="AL221" s="375"/>
      <c r="AM221" s="375"/>
      <c r="AN221" s="375"/>
      <c r="AO221" s="375"/>
      <c r="AP221" s="375"/>
      <c r="AQ221" s="375"/>
      <c r="AR221" s="375"/>
      <c r="AS221" s="375"/>
      <c r="AT221" s="375"/>
      <c r="AU221" s="375"/>
      <c r="AV221" s="375"/>
      <c r="AW221" s="375"/>
      <c r="AX221" s="375"/>
      <c r="AY221" s="375"/>
      <c r="AZ221" s="834"/>
      <c r="BA221" s="235" t="s">
        <v>119</v>
      </c>
      <c r="BB221" s="234"/>
      <c r="BC221" s="414" t="s">
        <v>0</v>
      </c>
      <c r="BD221" s="209" t="s">
        <v>1</v>
      </c>
      <c r="BE221" s="209" t="s">
        <v>2</v>
      </c>
      <c r="BF221" s="209" t="s">
        <v>3</v>
      </c>
      <c r="BG221" s="415" t="s">
        <v>4</v>
      </c>
      <c r="BH221" s="424" t="s">
        <v>0</v>
      </c>
      <c r="BI221" s="209" t="s">
        <v>1</v>
      </c>
      <c r="BJ221" s="209" t="s">
        <v>2</v>
      </c>
      <c r="BK221" s="209" t="s">
        <v>3</v>
      </c>
      <c r="BL221" s="415" t="s">
        <v>4</v>
      </c>
      <c r="BM221" s="424" t="s">
        <v>0</v>
      </c>
      <c r="BN221" s="209" t="s">
        <v>1</v>
      </c>
      <c r="BO221" s="209" t="s">
        <v>2</v>
      </c>
      <c r="BP221" s="209" t="s">
        <v>3</v>
      </c>
      <c r="BQ221" s="415" t="s">
        <v>4</v>
      </c>
      <c r="BR221" s="424" t="s">
        <v>158</v>
      </c>
      <c r="BS221" s="209" t="s">
        <v>159</v>
      </c>
      <c r="BT221" s="209" t="s">
        <v>160</v>
      </c>
      <c r="BU221" s="209" t="s">
        <v>161</v>
      </c>
      <c r="BV221" s="209" t="s">
        <v>162</v>
      </c>
      <c r="BW221" s="209" t="s">
        <v>163</v>
      </c>
      <c r="BX221" s="209" t="s">
        <v>164</v>
      </c>
      <c r="BY221" s="210" t="s">
        <v>165</v>
      </c>
      <c r="BZ221" s="210" t="s">
        <v>166</v>
      </c>
      <c r="CA221" s="210" t="s">
        <v>167</v>
      </c>
      <c r="CB221" s="210" t="s">
        <v>168</v>
      </c>
      <c r="CC221" s="210" t="s">
        <v>169</v>
      </c>
      <c r="CD221" s="2535"/>
      <c r="CE221" s="2535"/>
      <c r="CF221" s="2535"/>
      <c r="CG221" s="2535"/>
      <c r="CH221" s="2535"/>
      <c r="CI221" s="2535"/>
      <c r="CJ221" s="2535"/>
      <c r="CK221" s="2535"/>
      <c r="CL221" s="2535"/>
      <c r="CM221" s="2535"/>
      <c r="CN221" s="2535"/>
      <c r="CO221" s="2535"/>
      <c r="CP221" s="2535"/>
      <c r="CQ221" s="2535"/>
      <c r="CR221" s="2535"/>
      <c r="CS221" s="2535"/>
      <c r="CT221" s="2535"/>
      <c r="CU221" s="2535"/>
      <c r="CV221" s="2535"/>
      <c r="CW221" s="2535"/>
      <c r="CX221" s="2535"/>
      <c r="CY221" s="2535"/>
      <c r="CZ221" s="2535"/>
    </row>
    <row r="222" s="161" customFormat="true" ht="15" customHeight="true" x14ac:dyDescent="0.2">
      <c r="A222" s="2892" t="s">
        <v>37</v>
      </c>
      <c r="B222" s="1190" t="s">
        <v>15</v>
      </c>
      <c r="C222" s="1210" t="s">
        <v>36</v>
      </c>
      <c r="D222" s="1222" t="s">
        <v>36</v>
      </c>
      <c r="E222" s="1222" t="s">
        <v>36</v>
      </c>
      <c r="F222" s="1222" t="s">
        <v>36</v>
      </c>
      <c r="G222" s="1234" t="s">
        <v>36</v>
      </c>
      <c r="H222" s="1246" t="s">
        <v>36</v>
      </c>
      <c r="I222" s="1222" t="s">
        <v>36</v>
      </c>
      <c r="J222" s="1222" t="s">
        <v>36</v>
      </c>
      <c r="K222" s="1222" t="s">
        <v>36</v>
      </c>
      <c r="L222" s="1258" t="s">
        <v>36</v>
      </c>
      <c r="M222" s="1210" t="s">
        <v>36</v>
      </c>
      <c r="N222" s="1222" t="s">
        <v>36</v>
      </c>
      <c r="O222" s="1222" t="s">
        <v>36</v>
      </c>
      <c r="P222" s="1222" t="s">
        <v>36</v>
      </c>
      <c r="Q222" s="1234" t="s">
        <v>36</v>
      </c>
      <c r="R222" s="1246" t="s">
        <v>36</v>
      </c>
      <c r="S222" s="1222" t="s">
        <v>36</v>
      </c>
      <c r="T222" s="1222" t="s">
        <v>36</v>
      </c>
      <c r="U222" s="1222" t="s">
        <v>36</v>
      </c>
      <c r="V222" s="1222" t="s">
        <v>36</v>
      </c>
      <c r="W222" s="1222" t="s">
        <v>36</v>
      </c>
      <c r="X222" s="1222" t="s">
        <v>36</v>
      </c>
      <c r="Y222" s="1222" t="s">
        <v>36</v>
      </c>
      <c r="Z222" s="1222" t="s">
        <v>36</v>
      </c>
      <c r="AA222" s="1222" t="s">
        <v>36</v>
      </c>
      <c r="AB222" s="1222" t="s">
        <v>36</v>
      </c>
      <c r="AC222" s="1258" t="s">
        <v>36</v>
      </c>
      <c r="AD222" s="375"/>
      <c r="AE222" s="375"/>
      <c r="AF222" s="375"/>
      <c r="AG222" s="375"/>
      <c r="AH222" s="375"/>
      <c r="AI222" s="375"/>
      <c r="AJ222" s="375"/>
      <c r="AK222" s="375"/>
      <c r="AL222" s="375"/>
      <c r="AM222" s="375"/>
      <c r="AN222" s="375"/>
      <c r="AO222" s="375"/>
      <c r="AP222" s="375"/>
      <c r="AQ222" s="375"/>
      <c r="AR222" s="375"/>
      <c r="AS222" s="375"/>
      <c r="AT222" s="375"/>
      <c r="AU222" s="375"/>
      <c r="AV222" s="375"/>
      <c r="AW222" s="375"/>
      <c r="AX222" s="375"/>
      <c r="AY222" s="375"/>
      <c r="AZ222" s="834"/>
      <c r="BA222" s="2881" t="s">
        <v>37</v>
      </c>
      <c r="BB222" s="193" t="s">
        <v>15</v>
      </c>
      <c r="BC222" s="1280" t="s">
        <v>36</v>
      </c>
      <c r="BD222" s="1300" t="s">
        <v>36</v>
      </c>
      <c r="BE222" s="1300" t="s">
        <v>36</v>
      </c>
      <c r="BF222" s="1300" t="s">
        <v>36</v>
      </c>
      <c r="BG222" s="1321" t="s">
        <v>36</v>
      </c>
      <c r="BH222" s="1342" t="s">
        <v>36</v>
      </c>
      <c r="BI222" s="1300" t="s">
        <v>36</v>
      </c>
      <c r="BJ222" s="1300" t="s">
        <v>36</v>
      </c>
      <c r="BK222" s="1300" t="s">
        <v>36</v>
      </c>
      <c r="BL222" s="1321" t="s">
        <v>36</v>
      </c>
      <c r="BM222" s="1342" t="s">
        <v>36</v>
      </c>
      <c r="BN222" s="1300" t="s">
        <v>36</v>
      </c>
      <c r="BO222" s="1300" t="s">
        <v>36</v>
      </c>
      <c r="BP222" s="1300" t="s">
        <v>36</v>
      </c>
      <c r="BQ222" s="1321" t="s">
        <v>36</v>
      </c>
      <c r="BR222" s="1342" t="s">
        <v>36</v>
      </c>
      <c r="BS222" s="1300" t="s">
        <v>36</v>
      </c>
      <c r="BT222" s="1300" t="s">
        <v>36</v>
      </c>
      <c r="BU222" s="1300" t="s">
        <v>36</v>
      </c>
      <c r="BV222" s="1300" t="s">
        <v>36</v>
      </c>
      <c r="BW222" s="1300" t="s">
        <v>36</v>
      </c>
      <c r="BX222" s="1300" t="s">
        <v>36</v>
      </c>
      <c r="BY222" s="1361" t="s">
        <v>36</v>
      </c>
      <c r="BZ222" s="1361" t="s">
        <v>36</v>
      </c>
      <c r="CA222" s="1361" t="s">
        <v>36</v>
      </c>
      <c r="CB222" s="1361" t="s">
        <v>36</v>
      </c>
      <c r="CC222" s="1361" t="s">
        <v>36</v>
      </c>
      <c r="CD222" s="2536"/>
      <c r="CE222" s="2536"/>
      <c r="CF222" s="2536"/>
      <c r="CG222" s="2536"/>
      <c r="CH222" s="2536"/>
      <c r="CI222" s="2536"/>
      <c r="CJ222" s="2536"/>
      <c r="CK222" s="2536"/>
      <c r="CL222" s="2536"/>
      <c r="CM222" s="2536"/>
      <c r="CN222" s="2536"/>
      <c r="CO222" s="2536"/>
      <c r="CP222" s="2536"/>
      <c r="CQ222" s="2536"/>
      <c r="CR222" s="2536"/>
      <c r="CS222" s="2536"/>
      <c r="CT222" s="2536"/>
      <c r="CU222" s="2536"/>
      <c r="CV222" s="2536"/>
      <c r="CW222" s="2536"/>
      <c r="CX222" s="2536"/>
      <c r="CY222" s="2536"/>
      <c r="CZ222" s="2537"/>
    </row>
    <row r="223" s="161" customFormat="true" ht="15" customHeight="true" x14ac:dyDescent="0.2">
      <c r="A223" s="2886"/>
      <c r="B223" s="1191" t="s">
        <v>16</v>
      </c>
      <c r="C223" s="1211" t="s">
        <v>36</v>
      </c>
      <c r="D223" s="1223" t="s">
        <v>36</v>
      </c>
      <c r="E223" s="1223" t="s">
        <v>36</v>
      </c>
      <c r="F223" s="1223" t="s">
        <v>36</v>
      </c>
      <c r="G223" s="1235" t="s">
        <v>36</v>
      </c>
      <c r="H223" s="1247" t="s">
        <v>36</v>
      </c>
      <c r="I223" s="1223" t="s">
        <v>36</v>
      </c>
      <c r="J223" s="1223" t="s">
        <v>36</v>
      </c>
      <c r="K223" s="1223" t="s">
        <v>36</v>
      </c>
      <c r="L223" s="1259" t="s">
        <v>36</v>
      </c>
      <c r="M223" s="1211" t="s">
        <v>36</v>
      </c>
      <c r="N223" s="1223" t="s">
        <v>36</v>
      </c>
      <c r="O223" s="1223" t="s">
        <v>36</v>
      </c>
      <c r="P223" s="1223" t="s">
        <v>36</v>
      </c>
      <c r="Q223" s="1235" t="s">
        <v>36</v>
      </c>
      <c r="R223" s="1247" t="s">
        <v>36</v>
      </c>
      <c r="S223" s="1223" t="s">
        <v>36</v>
      </c>
      <c r="T223" s="1223" t="s">
        <v>36</v>
      </c>
      <c r="U223" s="1223" t="s">
        <v>36</v>
      </c>
      <c r="V223" s="1223" t="s">
        <v>36</v>
      </c>
      <c r="W223" s="1223" t="s">
        <v>36</v>
      </c>
      <c r="X223" s="1223" t="s">
        <v>36</v>
      </c>
      <c r="Y223" s="1223" t="s">
        <v>36</v>
      </c>
      <c r="Z223" s="1223" t="s">
        <v>36</v>
      </c>
      <c r="AA223" s="1223" t="s">
        <v>36</v>
      </c>
      <c r="AB223" s="1223" t="s">
        <v>36</v>
      </c>
      <c r="AC223" s="1259" t="s">
        <v>36</v>
      </c>
      <c r="AD223" s="375"/>
      <c r="AE223" s="375"/>
      <c r="AF223" s="375"/>
      <c r="AG223" s="375"/>
      <c r="AH223" s="375"/>
      <c r="AI223" s="375"/>
      <c r="AJ223" s="375"/>
      <c r="AK223" s="375"/>
      <c r="AL223" s="375"/>
      <c r="AM223" s="375"/>
      <c r="AN223" s="375"/>
      <c r="AO223" s="375"/>
      <c r="AP223" s="375"/>
      <c r="AQ223" s="375"/>
      <c r="AR223" s="375"/>
      <c r="AS223" s="375"/>
      <c r="AT223" s="375"/>
      <c r="AU223" s="375"/>
      <c r="AV223" s="375"/>
      <c r="AW223" s="375"/>
      <c r="AX223" s="375"/>
      <c r="AY223" s="375"/>
      <c r="AZ223" s="834"/>
      <c r="BA223" s="2878"/>
      <c r="BB223" s="194" t="s">
        <v>16</v>
      </c>
      <c r="BC223" s="1281" t="s">
        <v>36</v>
      </c>
      <c r="BD223" s="1301" t="s">
        <v>36</v>
      </c>
      <c r="BE223" s="1301" t="s">
        <v>36</v>
      </c>
      <c r="BF223" s="1301" t="s">
        <v>36</v>
      </c>
      <c r="BG223" s="1322" t="s">
        <v>36</v>
      </c>
      <c r="BH223" s="1343" t="s">
        <v>36</v>
      </c>
      <c r="BI223" s="1301" t="s">
        <v>36</v>
      </c>
      <c r="BJ223" s="1301" t="s">
        <v>36</v>
      </c>
      <c r="BK223" s="1301" t="s">
        <v>36</v>
      </c>
      <c r="BL223" s="1322" t="s">
        <v>36</v>
      </c>
      <c r="BM223" s="1343" t="s">
        <v>36</v>
      </c>
      <c r="BN223" s="1301" t="s">
        <v>36</v>
      </c>
      <c r="BO223" s="1301" t="s">
        <v>36</v>
      </c>
      <c r="BP223" s="1301" t="s">
        <v>36</v>
      </c>
      <c r="BQ223" s="1322" t="s">
        <v>36</v>
      </c>
      <c r="BR223" s="1343" t="s">
        <v>36</v>
      </c>
      <c r="BS223" s="1301" t="s">
        <v>36</v>
      </c>
      <c r="BT223" s="1301" t="s">
        <v>36</v>
      </c>
      <c r="BU223" s="1301" t="s">
        <v>36</v>
      </c>
      <c r="BV223" s="1301" t="s">
        <v>36</v>
      </c>
      <c r="BW223" s="1301" t="s">
        <v>36</v>
      </c>
      <c r="BX223" s="1301" t="s">
        <v>36</v>
      </c>
      <c r="BY223" s="1362" t="s">
        <v>36</v>
      </c>
      <c r="BZ223" s="1362" t="s">
        <v>36</v>
      </c>
      <c r="CA223" s="1362" t="s">
        <v>36</v>
      </c>
      <c r="CB223" s="1362" t="s">
        <v>36</v>
      </c>
      <c r="CC223" s="1362" t="s">
        <v>36</v>
      </c>
      <c r="CD223" s="2538"/>
      <c r="CE223" s="2538"/>
      <c r="CF223" s="2538"/>
      <c r="CG223" s="2538"/>
      <c r="CH223" s="2538"/>
      <c r="CI223" s="2538"/>
      <c r="CJ223" s="2538"/>
      <c r="CK223" s="2538"/>
      <c r="CL223" s="2538"/>
      <c r="CM223" s="2538"/>
      <c r="CN223" s="2538"/>
      <c r="CO223" s="2538"/>
      <c r="CP223" s="2538"/>
      <c r="CQ223" s="2538"/>
      <c r="CR223" s="2538"/>
      <c r="CS223" s="2538"/>
      <c r="CT223" s="2538"/>
      <c r="CU223" s="2538"/>
      <c r="CV223" s="2538"/>
      <c r="CW223" s="2538"/>
      <c r="CX223" s="2538"/>
      <c r="CY223" s="2538"/>
      <c r="CZ223" s="2539"/>
    </row>
    <row r="224" s="161" customFormat="true" ht="15" customHeight="true" x14ac:dyDescent="0.2">
      <c r="A224" s="2891"/>
      <c r="B224" s="1192" t="s">
        <v>20</v>
      </c>
      <c r="C224" s="1212" t="s">
        <v>36</v>
      </c>
      <c r="D224" s="1224" t="s">
        <v>36</v>
      </c>
      <c r="E224" s="1224" t="s">
        <v>36</v>
      </c>
      <c r="F224" s="1224" t="s">
        <v>36</v>
      </c>
      <c r="G224" s="1236" t="s">
        <v>36</v>
      </c>
      <c r="H224" s="1248" t="s">
        <v>36</v>
      </c>
      <c r="I224" s="1224" t="s">
        <v>36</v>
      </c>
      <c r="J224" s="1224" t="s">
        <v>36</v>
      </c>
      <c r="K224" s="1224" t="s">
        <v>36</v>
      </c>
      <c r="L224" s="1260" t="s">
        <v>36</v>
      </c>
      <c r="M224" s="1212" t="s">
        <v>36</v>
      </c>
      <c r="N224" s="1224" t="s">
        <v>36</v>
      </c>
      <c r="O224" s="1224" t="s">
        <v>36</v>
      </c>
      <c r="P224" s="1224" t="s">
        <v>36</v>
      </c>
      <c r="Q224" s="1236" t="s">
        <v>36</v>
      </c>
      <c r="R224" s="1248" t="s">
        <v>36</v>
      </c>
      <c r="S224" s="1224" t="s">
        <v>36</v>
      </c>
      <c r="T224" s="1224" t="s">
        <v>36</v>
      </c>
      <c r="U224" s="1224" t="s">
        <v>36</v>
      </c>
      <c r="V224" s="1224" t="s">
        <v>36</v>
      </c>
      <c r="W224" s="1224" t="s">
        <v>36</v>
      </c>
      <c r="X224" s="1224" t="s">
        <v>36</v>
      </c>
      <c r="Y224" s="1224" t="s">
        <v>36</v>
      </c>
      <c r="Z224" s="1224" t="s">
        <v>36</v>
      </c>
      <c r="AA224" s="1224" t="s">
        <v>36</v>
      </c>
      <c r="AB224" s="1224" t="s">
        <v>36</v>
      </c>
      <c r="AC224" s="1260" t="s">
        <v>36</v>
      </c>
      <c r="AD224" s="375"/>
      <c r="AE224" s="375"/>
      <c r="AF224" s="375"/>
      <c r="AG224" s="375"/>
      <c r="AH224" s="375"/>
      <c r="AI224" s="375"/>
      <c r="AJ224" s="375"/>
      <c r="AK224" s="375"/>
      <c r="AL224" s="375"/>
      <c r="AM224" s="375"/>
      <c r="AN224" s="375"/>
      <c r="AO224" s="375"/>
      <c r="AP224" s="375"/>
      <c r="AQ224" s="375"/>
      <c r="AR224" s="375"/>
      <c r="AS224" s="375"/>
      <c r="AT224" s="375"/>
      <c r="AU224" s="375"/>
      <c r="AV224" s="375"/>
      <c r="AW224" s="375"/>
      <c r="AX224" s="375"/>
      <c r="AY224" s="375"/>
      <c r="AZ224" s="834"/>
      <c r="BA224" s="2878"/>
      <c r="BB224" s="194" t="s">
        <v>20</v>
      </c>
      <c r="BC224" s="1281" t="s">
        <v>36</v>
      </c>
      <c r="BD224" s="1301" t="s">
        <v>36</v>
      </c>
      <c r="BE224" s="1301" t="s">
        <v>36</v>
      </c>
      <c r="BF224" s="1301" t="s">
        <v>36</v>
      </c>
      <c r="BG224" s="1322" t="s">
        <v>36</v>
      </c>
      <c r="BH224" s="1343" t="s">
        <v>36</v>
      </c>
      <c r="BI224" s="1301" t="s">
        <v>36</v>
      </c>
      <c r="BJ224" s="1301" t="s">
        <v>36</v>
      </c>
      <c r="BK224" s="1301" t="s">
        <v>36</v>
      </c>
      <c r="BL224" s="1322" t="s">
        <v>36</v>
      </c>
      <c r="BM224" s="1343" t="s">
        <v>36</v>
      </c>
      <c r="BN224" s="1301" t="s">
        <v>36</v>
      </c>
      <c r="BO224" s="1301" t="s">
        <v>36</v>
      </c>
      <c r="BP224" s="1301" t="s">
        <v>36</v>
      </c>
      <c r="BQ224" s="1322" t="s">
        <v>36</v>
      </c>
      <c r="BR224" s="1343" t="s">
        <v>36</v>
      </c>
      <c r="BS224" s="1301" t="s">
        <v>36</v>
      </c>
      <c r="BT224" s="1301" t="s">
        <v>36</v>
      </c>
      <c r="BU224" s="1301" t="s">
        <v>36</v>
      </c>
      <c r="BV224" s="1301" t="s">
        <v>36</v>
      </c>
      <c r="BW224" s="1301" t="s">
        <v>36</v>
      </c>
      <c r="BX224" s="1301" t="s">
        <v>36</v>
      </c>
      <c r="BY224" s="1362" t="s">
        <v>36</v>
      </c>
      <c r="BZ224" s="1362" t="s">
        <v>36</v>
      </c>
      <c r="CA224" s="1362" t="s">
        <v>36</v>
      </c>
      <c r="CB224" s="1362" t="s">
        <v>36</v>
      </c>
      <c r="CC224" s="1362" t="s">
        <v>36</v>
      </c>
      <c r="CD224" s="2538"/>
      <c r="CE224" s="2538"/>
      <c r="CF224" s="2538"/>
      <c r="CG224" s="2538"/>
      <c r="CH224" s="2538"/>
      <c r="CI224" s="2538"/>
      <c r="CJ224" s="2538"/>
      <c r="CK224" s="2538"/>
      <c r="CL224" s="2538"/>
      <c r="CM224" s="2538"/>
      <c r="CN224" s="2538"/>
      <c r="CO224" s="2538"/>
      <c r="CP224" s="2538"/>
      <c r="CQ224" s="2538"/>
      <c r="CR224" s="2538"/>
      <c r="CS224" s="2538"/>
      <c r="CT224" s="2538"/>
      <c r="CU224" s="2538"/>
      <c r="CV224" s="2538"/>
      <c r="CW224" s="2538"/>
      <c r="CX224" s="2538"/>
      <c r="CY224" s="2538"/>
      <c r="CZ224" s="2539"/>
    </row>
    <row r="225" s="161" customFormat="true" ht="15" customHeight="true" x14ac:dyDescent="0.2">
      <c r="A225" s="1167"/>
      <c r="B225" s="991"/>
      <c r="C225" s="1107"/>
      <c r="D225" s="896"/>
      <c r="E225" s="896"/>
      <c r="F225" s="896"/>
      <c r="G225" s="945"/>
      <c r="H225" s="1108"/>
      <c r="I225" s="896"/>
      <c r="J225" s="896"/>
      <c r="K225" s="896"/>
      <c r="L225" s="912"/>
      <c r="M225" s="1107"/>
      <c r="N225" s="896"/>
      <c r="O225" s="896"/>
      <c r="P225" s="896"/>
      <c r="Q225" s="945"/>
      <c r="R225" s="1108"/>
      <c r="S225" s="896"/>
      <c r="T225" s="896"/>
      <c r="U225" s="896"/>
      <c r="V225" s="896"/>
      <c r="W225" s="896"/>
      <c r="X225" s="896"/>
      <c r="Y225" s="896"/>
      <c r="Z225" s="896"/>
      <c r="AA225" s="896"/>
      <c r="AB225" s="896"/>
      <c r="AC225" s="912"/>
      <c r="AD225" s="375"/>
      <c r="AE225" s="375"/>
      <c r="AF225" s="375"/>
      <c r="AG225" s="375"/>
      <c r="AH225" s="375"/>
      <c r="AI225" s="375"/>
      <c r="AJ225" s="375"/>
      <c r="AK225" s="375"/>
      <c r="AL225" s="375"/>
      <c r="AM225" s="375"/>
      <c r="AN225" s="375"/>
      <c r="AO225" s="375"/>
      <c r="AP225" s="375"/>
      <c r="AQ225" s="375"/>
      <c r="AR225" s="375"/>
      <c r="AS225" s="375"/>
      <c r="AT225" s="375"/>
      <c r="AU225" s="375"/>
      <c r="AV225" s="375"/>
      <c r="AW225" s="375"/>
      <c r="AX225" s="375"/>
      <c r="AY225" s="375"/>
      <c r="AZ225" s="834"/>
      <c r="BA225" s="2878" t="s">
        <v>71</v>
      </c>
      <c r="BB225" s="194" t="s">
        <v>72</v>
      </c>
      <c r="BC225" s="1281" t="s">
        <v>36</v>
      </c>
      <c r="BD225" s="1301" t="s">
        <v>36</v>
      </c>
      <c r="BE225" s="1301" t="s">
        <v>36</v>
      </c>
      <c r="BF225" s="1301" t="s">
        <v>36</v>
      </c>
      <c r="BG225" s="1322" t="s">
        <v>36</v>
      </c>
      <c r="BH225" s="1343" t="s">
        <v>36</v>
      </c>
      <c r="BI225" s="1301" t="s">
        <v>36</v>
      </c>
      <c r="BJ225" s="1301" t="s">
        <v>36</v>
      </c>
      <c r="BK225" s="1301" t="s">
        <v>36</v>
      </c>
      <c r="BL225" s="1322" t="s">
        <v>36</v>
      </c>
      <c r="BM225" s="1343" t="s">
        <v>36</v>
      </c>
      <c r="BN225" s="1301" t="s">
        <v>36</v>
      </c>
      <c r="BO225" s="1301" t="s">
        <v>36</v>
      </c>
      <c r="BP225" s="1301" t="s">
        <v>36</v>
      </c>
      <c r="BQ225" s="1322" t="s">
        <v>36</v>
      </c>
      <c r="BR225" s="1343" t="s">
        <v>36</v>
      </c>
      <c r="BS225" s="1301" t="s">
        <v>36</v>
      </c>
      <c r="BT225" s="1301" t="s">
        <v>36</v>
      </c>
      <c r="BU225" s="1301" t="s">
        <v>36</v>
      </c>
      <c r="BV225" s="1301" t="s">
        <v>36</v>
      </c>
      <c r="BW225" s="1301" t="s">
        <v>36</v>
      </c>
      <c r="BX225" s="1301" t="s">
        <v>36</v>
      </c>
      <c r="BY225" s="1362" t="s">
        <v>36</v>
      </c>
      <c r="BZ225" s="1362" t="s">
        <v>36</v>
      </c>
      <c r="CA225" s="1362" t="s">
        <v>36</v>
      </c>
      <c r="CB225" s="1362" t="s">
        <v>36</v>
      </c>
      <c r="CC225" s="1362" t="s">
        <v>36</v>
      </c>
      <c r="CD225" s="2539"/>
      <c r="CE225" s="2539"/>
      <c r="CF225" s="2539"/>
      <c r="CG225" s="2539"/>
      <c r="CH225" s="2539"/>
      <c r="CI225" s="2539"/>
      <c r="CJ225" s="2539"/>
      <c r="CK225" s="2539"/>
      <c r="CL225" s="2539"/>
      <c r="CM225" s="2539"/>
      <c r="CN225" s="2539"/>
      <c r="CO225" s="2539"/>
      <c r="CP225" s="2539"/>
      <c r="CQ225" s="2539"/>
      <c r="CR225" s="2539"/>
      <c r="CS225" s="2539"/>
      <c r="CT225" s="2539"/>
      <c r="CU225" s="2539"/>
      <c r="CV225" s="2539"/>
      <c r="CW225" s="2539"/>
      <c r="CX225" s="2539"/>
      <c r="CY225" s="2539"/>
      <c r="CZ225" s="2539"/>
    </row>
    <row r="226" s="161" customFormat="true" ht="15" customHeight="true" x14ac:dyDescent="0.2">
      <c r="A226" s="971"/>
      <c r="B226" s="1193"/>
      <c r="C226" s="908"/>
      <c r="D226" s="909"/>
      <c r="E226" s="909"/>
      <c r="F226" s="909"/>
      <c r="G226" s="956"/>
      <c r="H226" s="943"/>
      <c r="I226" s="909"/>
      <c r="J226" s="909"/>
      <c r="K226" s="909"/>
      <c r="L226" s="918"/>
      <c r="M226" s="930"/>
      <c r="N226" s="909"/>
      <c r="O226" s="909"/>
      <c r="P226" s="909"/>
      <c r="Q226" s="956"/>
      <c r="R226" s="943"/>
      <c r="S226" s="909"/>
      <c r="T226" s="909"/>
      <c r="U226" s="909"/>
      <c r="V226" s="909"/>
      <c r="W226" s="909"/>
      <c r="X226" s="909"/>
      <c r="Y226" s="909"/>
      <c r="Z226" s="909"/>
      <c r="AA226" s="909"/>
      <c r="AB226" s="909"/>
      <c r="AC226" s="2509"/>
      <c r="AD226" s="375"/>
      <c r="AE226" s="375"/>
      <c r="AF226" s="375"/>
      <c r="AG226" s="375"/>
      <c r="AH226" s="375"/>
      <c r="AI226" s="375"/>
      <c r="AJ226" s="375"/>
      <c r="AK226" s="375"/>
      <c r="AL226" s="375"/>
      <c r="AM226" s="375"/>
      <c r="AN226" s="375"/>
      <c r="AO226" s="375"/>
      <c r="AP226" s="375"/>
      <c r="AQ226" s="375"/>
      <c r="AR226" s="375"/>
      <c r="AS226" s="375"/>
      <c r="AT226" s="375"/>
      <c r="AU226" s="375"/>
      <c r="AV226" s="375"/>
      <c r="AW226" s="375"/>
      <c r="AX226" s="375"/>
      <c r="AY226" s="375"/>
      <c r="AZ226" s="834"/>
      <c r="BA226" s="2878"/>
      <c r="BB226" s="194" t="s">
        <v>73</v>
      </c>
      <c r="BC226" s="1281" t="s">
        <v>36</v>
      </c>
      <c r="BD226" s="1301" t="s">
        <v>36</v>
      </c>
      <c r="BE226" s="1301" t="s">
        <v>36</v>
      </c>
      <c r="BF226" s="1301" t="s">
        <v>36</v>
      </c>
      <c r="BG226" s="1322" t="s">
        <v>36</v>
      </c>
      <c r="BH226" s="1343" t="s">
        <v>36</v>
      </c>
      <c r="BI226" s="1301" t="s">
        <v>36</v>
      </c>
      <c r="BJ226" s="1301" t="s">
        <v>36</v>
      </c>
      <c r="BK226" s="1301" t="s">
        <v>36</v>
      </c>
      <c r="BL226" s="1322" t="s">
        <v>36</v>
      </c>
      <c r="BM226" s="1343" t="s">
        <v>36</v>
      </c>
      <c r="BN226" s="1301" t="s">
        <v>36</v>
      </c>
      <c r="BO226" s="1301" t="s">
        <v>36</v>
      </c>
      <c r="BP226" s="1301" t="s">
        <v>36</v>
      </c>
      <c r="BQ226" s="1322" t="s">
        <v>36</v>
      </c>
      <c r="BR226" s="1343" t="s">
        <v>36</v>
      </c>
      <c r="BS226" s="1301" t="s">
        <v>36</v>
      </c>
      <c r="BT226" s="1301" t="s">
        <v>36</v>
      </c>
      <c r="BU226" s="1301" t="s">
        <v>36</v>
      </c>
      <c r="BV226" s="1301" t="s">
        <v>36</v>
      </c>
      <c r="BW226" s="1301" t="s">
        <v>36</v>
      </c>
      <c r="BX226" s="1301" t="s">
        <v>36</v>
      </c>
      <c r="BY226" s="1362" t="s">
        <v>36</v>
      </c>
      <c r="BZ226" s="1362" t="s">
        <v>36</v>
      </c>
      <c r="CA226" s="1362" t="s">
        <v>36</v>
      </c>
      <c r="CB226" s="1362" t="s">
        <v>36</v>
      </c>
      <c r="CC226" s="1362" t="s">
        <v>36</v>
      </c>
      <c r="CD226" s="2539"/>
      <c r="CE226" s="2539"/>
      <c r="CF226" s="2539"/>
      <c r="CG226" s="2539"/>
      <c r="CH226" s="2539"/>
      <c r="CI226" s="2539"/>
      <c r="CJ226" s="2539"/>
      <c r="CK226" s="2539"/>
      <c r="CL226" s="2539"/>
      <c r="CM226" s="2539"/>
      <c r="CN226" s="2539"/>
      <c r="CO226" s="2539"/>
      <c r="CP226" s="2539"/>
      <c r="CQ226" s="2539"/>
      <c r="CR226" s="2539"/>
      <c r="CS226" s="2539"/>
      <c r="CT226" s="2539"/>
      <c r="CU226" s="2539"/>
      <c r="CV226" s="2539"/>
      <c r="CW226" s="2539"/>
      <c r="CX226" s="2539"/>
      <c r="CY226" s="2539"/>
      <c r="CZ226" s="2539"/>
    </row>
    <row r="227" s="161" customFormat="true" ht="15" customHeight="true" x14ac:dyDescent="0.2">
      <c r="A227" s="972"/>
      <c r="B227" s="1194"/>
      <c r="C227" s="910"/>
      <c r="D227" s="911"/>
      <c r="E227" s="911"/>
      <c r="F227" s="911"/>
      <c r="G227" s="957"/>
      <c r="H227" s="944"/>
      <c r="I227" s="911"/>
      <c r="J227" s="911"/>
      <c r="K227" s="911"/>
      <c r="L227" s="919"/>
      <c r="M227" s="931"/>
      <c r="N227" s="911"/>
      <c r="O227" s="911"/>
      <c r="P227" s="911"/>
      <c r="Q227" s="957"/>
      <c r="R227" s="944"/>
      <c r="S227" s="911"/>
      <c r="T227" s="911"/>
      <c r="U227" s="911"/>
      <c r="V227" s="911"/>
      <c r="W227" s="911"/>
      <c r="X227" s="911"/>
      <c r="Y227" s="911"/>
      <c r="Z227" s="911"/>
      <c r="AA227" s="911"/>
      <c r="AB227" s="911"/>
      <c r="AC227" s="2510"/>
      <c r="AD227" s="375"/>
      <c r="AE227" s="375"/>
      <c r="AF227" s="375"/>
      <c r="AG227" s="375"/>
      <c r="AH227" s="375"/>
      <c r="AI227" s="375"/>
      <c r="AJ227" s="375"/>
      <c r="AK227" s="375"/>
      <c r="AL227" s="375"/>
      <c r="AM227" s="375"/>
      <c r="AN227" s="375"/>
      <c r="AO227" s="375"/>
      <c r="AP227" s="375"/>
      <c r="AQ227" s="375"/>
      <c r="AR227" s="375"/>
      <c r="AS227" s="375"/>
      <c r="AT227" s="375"/>
      <c r="AU227" s="375"/>
      <c r="AV227" s="375"/>
      <c r="AW227" s="375"/>
      <c r="AX227" s="375"/>
      <c r="AY227" s="375"/>
      <c r="AZ227" s="834"/>
      <c r="BA227" s="2878" t="s">
        <v>96</v>
      </c>
      <c r="BB227" s="194" t="s">
        <v>62</v>
      </c>
      <c r="BC227" s="1281" t="s">
        <v>36</v>
      </c>
      <c r="BD227" s="1301" t="s">
        <v>36</v>
      </c>
      <c r="BE227" s="1301" t="s">
        <v>36</v>
      </c>
      <c r="BF227" s="1301" t="s">
        <v>36</v>
      </c>
      <c r="BG227" s="1322" t="s">
        <v>36</v>
      </c>
      <c r="BH227" s="1343" t="s">
        <v>36</v>
      </c>
      <c r="BI227" s="1301" t="s">
        <v>36</v>
      </c>
      <c r="BJ227" s="1301" t="s">
        <v>36</v>
      </c>
      <c r="BK227" s="1301" t="s">
        <v>36</v>
      </c>
      <c r="BL227" s="1322" t="s">
        <v>36</v>
      </c>
      <c r="BM227" s="1343" t="s">
        <v>36</v>
      </c>
      <c r="BN227" s="1301" t="s">
        <v>36</v>
      </c>
      <c r="BO227" s="1301" t="s">
        <v>36</v>
      </c>
      <c r="BP227" s="1301" t="s">
        <v>36</v>
      </c>
      <c r="BQ227" s="1322" t="s">
        <v>36</v>
      </c>
      <c r="BR227" s="1343" t="s">
        <v>36</v>
      </c>
      <c r="BS227" s="1301" t="s">
        <v>36</v>
      </c>
      <c r="BT227" s="1301" t="s">
        <v>36</v>
      </c>
      <c r="BU227" s="1301" t="s">
        <v>36</v>
      </c>
      <c r="BV227" s="1301" t="s">
        <v>36</v>
      </c>
      <c r="BW227" s="1301" t="s">
        <v>36</v>
      </c>
      <c r="BX227" s="1301" t="s">
        <v>36</v>
      </c>
      <c r="BY227" s="1362" t="s">
        <v>36</v>
      </c>
      <c r="BZ227" s="1362" t="s">
        <v>36</v>
      </c>
      <c r="CA227" s="1362" t="s">
        <v>36</v>
      </c>
      <c r="CB227" s="1362" t="s">
        <v>36</v>
      </c>
      <c r="CC227" s="1362" t="s">
        <v>36</v>
      </c>
      <c r="CD227" s="2539"/>
      <c r="CE227" s="2539"/>
      <c r="CF227" s="2539"/>
      <c r="CG227" s="2539"/>
      <c r="CH227" s="2539"/>
      <c r="CI227" s="2539"/>
      <c r="CJ227" s="2539"/>
      <c r="CK227" s="2539"/>
      <c r="CL227" s="2539"/>
      <c r="CM227" s="2539"/>
      <c r="CN227" s="2539"/>
      <c r="CO227" s="2539"/>
      <c r="CP227" s="2539"/>
      <c r="CQ227" s="2539"/>
      <c r="CR227" s="2539"/>
      <c r="CS227" s="2539"/>
      <c r="CT227" s="2539"/>
      <c r="CU227" s="2539"/>
      <c r="CV227" s="2539"/>
      <c r="CW227" s="2539"/>
      <c r="CX227" s="2539"/>
      <c r="CY227" s="2539"/>
      <c r="CZ227" s="2539"/>
    </row>
    <row r="228" s="161" customFormat="true" ht="15" customHeight="true" x14ac:dyDescent="0.2">
      <c r="A228" s="973"/>
      <c r="B228" s="1195"/>
      <c r="C228" s="1159"/>
      <c r="D228" s="1160"/>
      <c r="E228" s="1160"/>
      <c r="F228" s="1160"/>
      <c r="G228" s="1161"/>
      <c r="H228" s="1162"/>
      <c r="I228" s="1160"/>
      <c r="J228" s="1160"/>
      <c r="K228" s="1160"/>
      <c r="L228" s="1163"/>
      <c r="M228" s="1159"/>
      <c r="N228" s="1160"/>
      <c r="O228" s="1160"/>
      <c r="P228" s="1160"/>
      <c r="Q228" s="1161"/>
      <c r="R228" s="1162"/>
      <c r="S228" s="1160"/>
      <c r="T228" s="1160"/>
      <c r="U228" s="1160"/>
      <c r="V228" s="1160"/>
      <c r="W228" s="1160"/>
      <c r="X228" s="1160"/>
      <c r="Y228" s="1160"/>
      <c r="Z228" s="1160"/>
      <c r="AA228" s="1160"/>
      <c r="AB228" s="1160"/>
      <c r="AC228" s="1163"/>
      <c r="AD228" s="375"/>
      <c r="AE228" s="375"/>
      <c r="AF228" s="375"/>
      <c r="AG228" s="375"/>
      <c r="AH228" s="375"/>
      <c r="AI228" s="375"/>
      <c r="AJ228" s="375"/>
      <c r="AK228" s="375"/>
      <c r="AL228" s="375"/>
      <c r="AM228" s="375"/>
      <c r="AN228" s="375"/>
      <c r="AO228" s="375"/>
      <c r="AP228" s="375"/>
      <c r="AQ228" s="375"/>
      <c r="AR228" s="375"/>
      <c r="AS228" s="375"/>
      <c r="AT228" s="375"/>
      <c r="AU228" s="375"/>
      <c r="AV228" s="375"/>
      <c r="AW228" s="375"/>
      <c r="AX228" s="375"/>
      <c r="AY228" s="375"/>
      <c r="AZ228" s="834"/>
      <c r="BA228" s="2878"/>
      <c r="BB228" s="194" t="s">
        <v>93</v>
      </c>
      <c r="BC228" s="1281" t="s">
        <v>36</v>
      </c>
      <c r="BD228" s="1301" t="s">
        <v>36</v>
      </c>
      <c r="BE228" s="1301" t="s">
        <v>36</v>
      </c>
      <c r="BF228" s="1301" t="s">
        <v>36</v>
      </c>
      <c r="BG228" s="1322" t="s">
        <v>36</v>
      </c>
      <c r="BH228" s="1343" t="s">
        <v>36</v>
      </c>
      <c r="BI228" s="1301" t="s">
        <v>36</v>
      </c>
      <c r="BJ228" s="1301" t="s">
        <v>36</v>
      </c>
      <c r="BK228" s="1301" t="s">
        <v>36</v>
      </c>
      <c r="BL228" s="1322" t="s">
        <v>36</v>
      </c>
      <c r="BM228" s="1343" t="s">
        <v>36</v>
      </c>
      <c r="BN228" s="1301" t="s">
        <v>36</v>
      </c>
      <c r="BO228" s="1301" t="s">
        <v>36</v>
      </c>
      <c r="BP228" s="1301" t="s">
        <v>36</v>
      </c>
      <c r="BQ228" s="1322" t="s">
        <v>36</v>
      </c>
      <c r="BR228" s="1343" t="s">
        <v>36</v>
      </c>
      <c r="BS228" s="1301" t="s">
        <v>36</v>
      </c>
      <c r="BT228" s="1301" t="s">
        <v>36</v>
      </c>
      <c r="BU228" s="1301" t="s">
        <v>36</v>
      </c>
      <c r="BV228" s="1301" t="s">
        <v>36</v>
      </c>
      <c r="BW228" s="1301" t="s">
        <v>36</v>
      </c>
      <c r="BX228" s="1301" t="s">
        <v>36</v>
      </c>
      <c r="BY228" s="1362" t="s">
        <v>36</v>
      </c>
      <c r="BZ228" s="1362" t="s">
        <v>36</v>
      </c>
      <c r="CA228" s="1362" t="s">
        <v>36</v>
      </c>
      <c r="CB228" s="1362" t="s">
        <v>36</v>
      </c>
      <c r="CC228" s="1362" t="s">
        <v>36</v>
      </c>
      <c r="CD228" s="2539"/>
      <c r="CE228" s="2539"/>
      <c r="CF228" s="2539"/>
      <c r="CG228" s="2539"/>
      <c r="CH228" s="2539"/>
      <c r="CI228" s="2539"/>
      <c r="CJ228" s="2539"/>
      <c r="CK228" s="2539"/>
      <c r="CL228" s="2539"/>
      <c r="CM228" s="2539"/>
      <c r="CN228" s="2539"/>
      <c r="CO228" s="2539"/>
      <c r="CP228" s="2539"/>
      <c r="CQ228" s="2539"/>
      <c r="CR228" s="2539"/>
      <c r="CS228" s="2539"/>
      <c r="CT228" s="2539"/>
      <c r="CU228" s="2539"/>
      <c r="CV228" s="2539"/>
      <c r="CW228" s="2539"/>
      <c r="CX228" s="2539"/>
      <c r="CY228" s="2539"/>
      <c r="CZ228" s="2539"/>
    </row>
    <row r="229" s="161" customFormat="true" ht="15" customHeight="true" x14ac:dyDescent="0.2">
      <c r="A229" s="974"/>
      <c r="B229" s="1196"/>
      <c r="C229" s="1149"/>
      <c r="D229" s="1150"/>
      <c r="E229" s="1150"/>
      <c r="F229" s="1150"/>
      <c r="G229" s="1151"/>
      <c r="H229" s="1152"/>
      <c r="I229" s="1150"/>
      <c r="J229" s="1150"/>
      <c r="K229" s="1150"/>
      <c r="L229" s="1153"/>
      <c r="M229" s="1149"/>
      <c r="N229" s="1150"/>
      <c r="O229" s="1150"/>
      <c r="P229" s="1150"/>
      <c r="Q229" s="1151"/>
      <c r="R229" s="1152"/>
      <c r="S229" s="1150"/>
      <c r="T229" s="1150"/>
      <c r="U229" s="1150"/>
      <c r="V229" s="1150"/>
      <c r="W229" s="1150"/>
      <c r="X229" s="1150"/>
      <c r="Y229" s="1150"/>
      <c r="Z229" s="1150"/>
      <c r="AA229" s="1150"/>
      <c r="AB229" s="1150"/>
      <c r="AC229" s="1153"/>
      <c r="AD229" s="375"/>
      <c r="AE229" s="375"/>
      <c r="AF229" s="375"/>
      <c r="AG229" s="375"/>
      <c r="AH229" s="375"/>
      <c r="AI229" s="375"/>
      <c r="AJ229" s="375"/>
      <c r="AK229" s="375"/>
      <c r="AL229" s="375"/>
      <c r="AM229" s="375"/>
      <c r="AN229" s="375"/>
      <c r="AO229" s="375"/>
      <c r="AP229" s="375"/>
      <c r="AQ229" s="375"/>
      <c r="AR229" s="375"/>
      <c r="AS229" s="375"/>
      <c r="AT229" s="375"/>
      <c r="AU229" s="375"/>
      <c r="AV229" s="375"/>
      <c r="AW229" s="375"/>
      <c r="AX229" s="375"/>
      <c r="AY229" s="375"/>
      <c r="AZ229" s="834"/>
      <c r="BA229" s="2878"/>
      <c r="BB229" s="194" t="s">
        <v>94</v>
      </c>
      <c r="BC229" s="1281" t="s">
        <v>36</v>
      </c>
      <c r="BD229" s="1301" t="s">
        <v>36</v>
      </c>
      <c r="BE229" s="1301" t="s">
        <v>36</v>
      </c>
      <c r="BF229" s="1301" t="s">
        <v>36</v>
      </c>
      <c r="BG229" s="1322" t="s">
        <v>36</v>
      </c>
      <c r="BH229" s="1343" t="s">
        <v>36</v>
      </c>
      <c r="BI229" s="1301" t="s">
        <v>36</v>
      </c>
      <c r="BJ229" s="1301" t="s">
        <v>36</v>
      </c>
      <c r="BK229" s="1301" t="s">
        <v>36</v>
      </c>
      <c r="BL229" s="1322" t="s">
        <v>36</v>
      </c>
      <c r="BM229" s="1343" t="s">
        <v>36</v>
      </c>
      <c r="BN229" s="1301" t="s">
        <v>36</v>
      </c>
      <c r="BO229" s="1301" t="s">
        <v>36</v>
      </c>
      <c r="BP229" s="1301" t="s">
        <v>36</v>
      </c>
      <c r="BQ229" s="1322" t="s">
        <v>36</v>
      </c>
      <c r="BR229" s="1343" t="s">
        <v>36</v>
      </c>
      <c r="BS229" s="1301" t="s">
        <v>36</v>
      </c>
      <c r="BT229" s="1301" t="s">
        <v>36</v>
      </c>
      <c r="BU229" s="1301" t="s">
        <v>36</v>
      </c>
      <c r="BV229" s="1301" t="s">
        <v>36</v>
      </c>
      <c r="BW229" s="1301" t="s">
        <v>36</v>
      </c>
      <c r="BX229" s="1301" t="s">
        <v>36</v>
      </c>
      <c r="BY229" s="1362" t="s">
        <v>36</v>
      </c>
      <c r="BZ229" s="1362" t="s">
        <v>36</v>
      </c>
      <c r="CA229" s="1362" t="s">
        <v>36</v>
      </c>
      <c r="CB229" s="1362" t="s">
        <v>36</v>
      </c>
      <c r="CC229" s="1362" t="s">
        <v>36</v>
      </c>
      <c r="CD229" s="2539"/>
      <c r="CE229" s="2539"/>
      <c r="CF229" s="2539"/>
      <c r="CG229" s="2539"/>
      <c r="CH229" s="2539"/>
      <c r="CI229" s="2539"/>
      <c r="CJ229" s="2539"/>
      <c r="CK229" s="2539"/>
      <c r="CL229" s="2539"/>
      <c r="CM229" s="2539"/>
      <c r="CN229" s="2539"/>
      <c r="CO229" s="2539"/>
      <c r="CP229" s="2539"/>
      <c r="CQ229" s="2539"/>
      <c r="CR229" s="2539"/>
      <c r="CS229" s="2539"/>
      <c r="CT229" s="2539"/>
      <c r="CU229" s="2539"/>
      <c r="CV229" s="2539"/>
      <c r="CW229" s="2539"/>
      <c r="CX229" s="2539"/>
      <c r="CY229" s="2539"/>
      <c r="CZ229" s="2539"/>
    </row>
    <row r="230" s="161" customFormat="true" ht="15" customHeight="true" x14ac:dyDescent="0.2">
      <c r="A230" s="975"/>
      <c r="B230" s="1197"/>
      <c r="C230" s="1154"/>
      <c r="D230" s="1155"/>
      <c r="E230" s="1155"/>
      <c r="F230" s="1155"/>
      <c r="G230" s="1156"/>
      <c r="H230" s="1157"/>
      <c r="I230" s="1155"/>
      <c r="J230" s="1155"/>
      <c r="K230" s="1155"/>
      <c r="L230" s="1158"/>
      <c r="M230" s="1154"/>
      <c r="N230" s="1155"/>
      <c r="O230" s="1155"/>
      <c r="P230" s="1155"/>
      <c r="Q230" s="1156"/>
      <c r="R230" s="1157"/>
      <c r="S230" s="1155"/>
      <c r="T230" s="1155"/>
      <c r="U230" s="1155"/>
      <c r="V230" s="1155"/>
      <c r="W230" s="1155"/>
      <c r="X230" s="1155"/>
      <c r="Y230" s="1155"/>
      <c r="Z230" s="1155"/>
      <c r="AA230" s="1155"/>
      <c r="AB230" s="1155"/>
      <c r="AC230" s="1158"/>
      <c r="AD230" s="375"/>
      <c r="AE230" s="375"/>
      <c r="AF230" s="375"/>
      <c r="AG230" s="375"/>
      <c r="AH230" s="375"/>
      <c r="AI230" s="375"/>
      <c r="AJ230" s="375"/>
      <c r="AK230" s="375"/>
      <c r="AL230" s="375"/>
      <c r="AM230" s="375"/>
      <c r="AN230" s="375"/>
      <c r="AO230" s="375"/>
      <c r="AP230" s="375"/>
      <c r="AQ230" s="375"/>
      <c r="AR230" s="375"/>
      <c r="AS230" s="375"/>
      <c r="AT230" s="375"/>
      <c r="AU230" s="375"/>
      <c r="AV230" s="375"/>
      <c r="AW230" s="375"/>
      <c r="AX230" s="375"/>
      <c r="AY230" s="375"/>
      <c r="AZ230" s="834"/>
      <c r="BA230" s="2878"/>
      <c r="BB230" s="194" t="s">
        <v>95</v>
      </c>
      <c r="BC230" s="1281" t="s">
        <v>36</v>
      </c>
      <c r="BD230" s="1301" t="s">
        <v>36</v>
      </c>
      <c r="BE230" s="1301" t="s">
        <v>36</v>
      </c>
      <c r="BF230" s="1301" t="s">
        <v>36</v>
      </c>
      <c r="BG230" s="1322" t="s">
        <v>36</v>
      </c>
      <c r="BH230" s="1343" t="s">
        <v>36</v>
      </c>
      <c r="BI230" s="1301" t="s">
        <v>36</v>
      </c>
      <c r="BJ230" s="1301" t="s">
        <v>36</v>
      </c>
      <c r="BK230" s="1301" t="s">
        <v>36</v>
      </c>
      <c r="BL230" s="1322" t="s">
        <v>36</v>
      </c>
      <c r="BM230" s="1343" t="s">
        <v>36</v>
      </c>
      <c r="BN230" s="1301" t="s">
        <v>36</v>
      </c>
      <c r="BO230" s="1301" t="s">
        <v>36</v>
      </c>
      <c r="BP230" s="1301" t="s">
        <v>36</v>
      </c>
      <c r="BQ230" s="1322" t="s">
        <v>36</v>
      </c>
      <c r="BR230" s="1343" t="s">
        <v>36</v>
      </c>
      <c r="BS230" s="1301" t="s">
        <v>36</v>
      </c>
      <c r="BT230" s="1301" t="s">
        <v>36</v>
      </c>
      <c r="BU230" s="1301" t="s">
        <v>36</v>
      </c>
      <c r="BV230" s="1301" t="s">
        <v>36</v>
      </c>
      <c r="BW230" s="1301" t="s">
        <v>36</v>
      </c>
      <c r="BX230" s="1301" t="s">
        <v>36</v>
      </c>
      <c r="BY230" s="1362" t="s">
        <v>36</v>
      </c>
      <c r="BZ230" s="1362" t="s">
        <v>36</v>
      </c>
      <c r="CA230" s="1362" t="s">
        <v>36</v>
      </c>
      <c r="CB230" s="1362" t="s">
        <v>36</v>
      </c>
      <c r="CC230" s="1362" t="s">
        <v>36</v>
      </c>
      <c r="CD230" s="2539"/>
      <c r="CE230" s="2539"/>
      <c r="CF230" s="2539"/>
      <c r="CG230" s="2539"/>
      <c r="CH230" s="2539"/>
      <c r="CI230" s="2539"/>
      <c r="CJ230" s="2539"/>
      <c r="CK230" s="2539"/>
      <c r="CL230" s="2539"/>
      <c r="CM230" s="2539"/>
      <c r="CN230" s="2539"/>
      <c r="CO230" s="2539"/>
      <c r="CP230" s="2539"/>
      <c r="CQ230" s="2539"/>
      <c r="CR230" s="2539"/>
      <c r="CS230" s="2539"/>
      <c r="CT230" s="2539"/>
      <c r="CU230" s="2539"/>
      <c r="CV230" s="2539"/>
      <c r="CW230" s="2539"/>
      <c r="CX230" s="2539"/>
      <c r="CY230" s="2539"/>
      <c r="CZ230" s="2539"/>
    </row>
    <row r="231" s="161" customFormat="true" ht="15" customHeight="true" x14ac:dyDescent="0.2">
      <c r="A231" s="891"/>
      <c r="B231" s="980"/>
      <c r="C231" s="1107"/>
      <c r="D231" s="896"/>
      <c r="E231" s="896"/>
      <c r="F231" s="896"/>
      <c r="G231" s="945"/>
      <c r="H231" s="1108"/>
      <c r="I231" s="896"/>
      <c r="J231" s="896"/>
      <c r="K231" s="896"/>
      <c r="L231" s="912"/>
      <c r="M231" s="1107"/>
      <c r="N231" s="896"/>
      <c r="O231" s="896"/>
      <c r="P231" s="896"/>
      <c r="Q231" s="945"/>
      <c r="R231" s="1108"/>
      <c r="S231" s="896"/>
      <c r="T231" s="896"/>
      <c r="U231" s="896"/>
      <c r="V231" s="896"/>
      <c r="W231" s="896"/>
      <c r="X231" s="896"/>
      <c r="Y231" s="896"/>
      <c r="Z231" s="896"/>
      <c r="AA231" s="896"/>
      <c r="AB231" s="896"/>
      <c r="AC231" s="912"/>
      <c r="AD231" s="375"/>
      <c r="AE231" s="375"/>
      <c r="AF231" s="375"/>
      <c r="AG231" s="375"/>
      <c r="AH231" s="375"/>
      <c r="AI231" s="375"/>
      <c r="AJ231" s="375"/>
      <c r="AK231" s="375"/>
      <c r="AL231" s="375"/>
      <c r="AM231" s="375"/>
      <c r="AN231" s="375"/>
      <c r="AO231" s="375"/>
      <c r="AP231" s="375"/>
      <c r="AQ231" s="375"/>
      <c r="AR231" s="375"/>
      <c r="AS231" s="375"/>
      <c r="AT231" s="375"/>
      <c r="AU231" s="375"/>
      <c r="AV231" s="375"/>
      <c r="AW231" s="375"/>
      <c r="AX231" s="375"/>
      <c r="AY231" s="375"/>
      <c r="AZ231" s="834"/>
      <c r="BA231" s="836"/>
      <c r="BB231" s="194"/>
      <c r="BC231" s="416"/>
      <c r="BD231" s="372"/>
      <c r="BE231" s="372"/>
      <c r="BF231" s="372"/>
      <c r="BG231" s="417"/>
      <c r="BH231" s="425"/>
      <c r="BI231" s="372"/>
      <c r="BJ231" s="372"/>
      <c r="BK231" s="372"/>
      <c r="BL231" s="417"/>
      <c r="BM231" s="425"/>
      <c r="BN231" s="372"/>
      <c r="BO231" s="372"/>
      <c r="BP231" s="372"/>
      <c r="BQ231" s="417"/>
      <c r="BR231" s="425"/>
      <c r="BS231" s="372"/>
      <c r="BT231" s="372"/>
      <c r="BU231" s="372"/>
      <c r="BV231" s="372"/>
      <c r="BW231" s="372"/>
      <c r="BX231" s="372"/>
      <c r="BY231" s="373"/>
      <c r="BZ231" s="373"/>
      <c r="CA231" s="373"/>
      <c r="CB231" s="373"/>
      <c r="CC231" s="373"/>
      <c r="CD231" s="2540"/>
      <c r="CE231" s="2540"/>
      <c r="CF231" s="2540"/>
      <c r="CG231" s="2540"/>
      <c r="CH231" s="2540"/>
      <c r="CI231" s="2540"/>
      <c r="CJ231" s="2540"/>
      <c r="CK231" s="2540"/>
      <c r="CL231" s="2540"/>
      <c r="CM231" s="2540"/>
      <c r="CN231" s="2540"/>
      <c r="CO231" s="2540"/>
      <c r="CP231" s="2540"/>
      <c r="CQ231" s="2540"/>
      <c r="CR231" s="2540"/>
      <c r="CS231" s="2540"/>
      <c r="CT231" s="2540"/>
      <c r="CU231" s="2540"/>
      <c r="CV231" s="2540"/>
      <c r="CW231" s="2540"/>
      <c r="CX231" s="2540"/>
      <c r="CY231" s="2540"/>
      <c r="CZ231" s="2540"/>
    </row>
    <row r="232" s="161" customFormat="true" ht="15" customHeight="true" x14ac:dyDescent="0.2">
      <c r="A232" s="891"/>
      <c r="B232" s="980"/>
      <c r="C232" s="1107"/>
      <c r="D232" s="896"/>
      <c r="E232" s="896"/>
      <c r="F232" s="896"/>
      <c r="G232" s="945"/>
      <c r="H232" s="1108"/>
      <c r="I232" s="896"/>
      <c r="J232" s="896"/>
      <c r="K232" s="896"/>
      <c r="L232" s="912"/>
      <c r="M232" s="1107"/>
      <c r="N232" s="896"/>
      <c r="O232" s="896"/>
      <c r="P232" s="896"/>
      <c r="Q232" s="945"/>
      <c r="R232" s="1108"/>
      <c r="S232" s="896"/>
      <c r="T232" s="896"/>
      <c r="U232" s="896"/>
      <c r="V232" s="896"/>
      <c r="W232" s="896"/>
      <c r="X232" s="896"/>
      <c r="Y232" s="896"/>
      <c r="Z232" s="896"/>
      <c r="AA232" s="896"/>
      <c r="AB232" s="896"/>
      <c r="AC232" s="912"/>
      <c r="AD232" s="375"/>
      <c r="AE232" s="375"/>
      <c r="AF232" s="375"/>
      <c r="AG232" s="375"/>
      <c r="AH232" s="375"/>
      <c r="AI232" s="375"/>
      <c r="AJ232" s="375"/>
      <c r="AK232" s="375"/>
      <c r="AL232" s="375"/>
      <c r="AM232" s="375"/>
      <c r="AN232" s="375"/>
      <c r="AO232" s="375"/>
      <c r="AP232" s="375"/>
      <c r="AQ232" s="375"/>
      <c r="AR232" s="375"/>
      <c r="AS232" s="375"/>
      <c r="AT232" s="375"/>
      <c r="AU232" s="375"/>
      <c r="AV232" s="375"/>
      <c r="AW232" s="375"/>
      <c r="AX232" s="375"/>
      <c r="AY232" s="375"/>
      <c r="AZ232" s="834"/>
      <c r="BA232" s="505"/>
      <c r="BB232" s="194"/>
      <c r="BC232" s="416"/>
      <c r="BD232" s="372"/>
      <c r="BE232" s="372"/>
      <c r="BF232" s="372"/>
      <c r="BG232" s="417"/>
      <c r="BH232" s="425"/>
      <c r="BI232" s="372"/>
      <c r="BJ232" s="372"/>
      <c r="BK232" s="372"/>
      <c r="BL232" s="417"/>
      <c r="BM232" s="425"/>
      <c r="BN232" s="372"/>
      <c r="BO232" s="372"/>
      <c r="BP232" s="372"/>
      <c r="BQ232" s="417"/>
      <c r="BR232" s="425"/>
      <c r="BS232" s="372"/>
      <c r="BT232" s="372"/>
      <c r="BU232" s="372"/>
      <c r="BV232" s="372"/>
      <c r="BW232" s="372"/>
      <c r="BX232" s="372"/>
      <c r="BY232" s="373"/>
      <c r="BZ232" s="373"/>
      <c r="CA232" s="373"/>
      <c r="CB232" s="373"/>
      <c r="CC232" s="373"/>
      <c r="CD232" s="2540"/>
      <c r="CE232" s="2540"/>
      <c r="CF232" s="2540"/>
      <c r="CG232" s="2540"/>
      <c r="CH232" s="2540"/>
      <c r="CI232" s="2540"/>
      <c r="CJ232" s="2540"/>
      <c r="CK232" s="2540"/>
      <c r="CL232" s="2540"/>
      <c r="CM232" s="2540"/>
      <c r="CN232" s="2540"/>
      <c r="CO232" s="2540"/>
      <c r="CP232" s="2540"/>
      <c r="CQ232" s="2540"/>
      <c r="CR232" s="2540"/>
      <c r="CS232" s="2540"/>
      <c r="CT232" s="2540"/>
      <c r="CU232" s="2540"/>
      <c r="CV232" s="2540"/>
      <c r="CW232" s="2540"/>
      <c r="CX232" s="2540"/>
      <c r="CY232" s="2540"/>
      <c r="CZ232" s="2540"/>
    </row>
    <row r="233" s="161" customFormat="true" ht="15" customHeight="true" x14ac:dyDescent="0.2">
      <c r="A233" s="891"/>
      <c r="B233" s="980"/>
      <c r="C233" s="1107"/>
      <c r="D233" s="896"/>
      <c r="E233" s="896"/>
      <c r="F233" s="896"/>
      <c r="G233" s="945"/>
      <c r="H233" s="1108"/>
      <c r="I233" s="896"/>
      <c r="J233" s="896"/>
      <c r="K233" s="896"/>
      <c r="L233" s="912"/>
      <c r="M233" s="1107"/>
      <c r="N233" s="896"/>
      <c r="O233" s="896"/>
      <c r="P233" s="896"/>
      <c r="Q233" s="945"/>
      <c r="R233" s="1108"/>
      <c r="S233" s="896"/>
      <c r="T233" s="896"/>
      <c r="U233" s="896"/>
      <c r="V233" s="896"/>
      <c r="W233" s="896"/>
      <c r="X233" s="896"/>
      <c r="Y233" s="896"/>
      <c r="Z233" s="896"/>
      <c r="AA233" s="896"/>
      <c r="AB233" s="896"/>
      <c r="AC233" s="912"/>
      <c r="AD233" s="375"/>
      <c r="AE233" s="375"/>
      <c r="AF233" s="375"/>
      <c r="AG233" s="375"/>
      <c r="AH233" s="375"/>
      <c r="AI233" s="375"/>
      <c r="AJ233" s="375"/>
      <c r="AK233" s="375"/>
      <c r="AL233" s="375"/>
      <c r="AM233" s="375"/>
      <c r="AN233" s="375"/>
      <c r="AO233" s="375"/>
      <c r="AP233" s="375"/>
      <c r="AQ233" s="375"/>
      <c r="AR233" s="375"/>
      <c r="AS233" s="375"/>
      <c r="AT233" s="375"/>
      <c r="AU233" s="375"/>
      <c r="AV233" s="375"/>
      <c r="AW233" s="375"/>
      <c r="AX233" s="375"/>
      <c r="AY233" s="375"/>
      <c r="AZ233" s="834"/>
      <c r="BA233" s="505"/>
      <c r="BB233" s="194"/>
      <c r="BC233" s="416"/>
      <c r="BD233" s="372"/>
      <c r="BE233" s="372"/>
      <c r="BF233" s="372"/>
      <c r="BG233" s="417"/>
      <c r="BH233" s="425"/>
      <c r="BI233" s="372"/>
      <c r="BJ233" s="372"/>
      <c r="BK233" s="372"/>
      <c r="BL233" s="417"/>
      <c r="BM233" s="425"/>
      <c r="BN233" s="372"/>
      <c r="BO233" s="372"/>
      <c r="BP233" s="372"/>
      <c r="BQ233" s="417"/>
      <c r="BR233" s="425"/>
      <c r="BS233" s="372"/>
      <c r="BT233" s="372"/>
      <c r="BU233" s="372"/>
      <c r="BV233" s="372"/>
      <c r="BW233" s="372"/>
      <c r="BX233" s="372"/>
      <c r="BY233" s="373"/>
      <c r="BZ233" s="373"/>
      <c r="CA233" s="373"/>
      <c r="CB233" s="373"/>
      <c r="CC233" s="373"/>
      <c r="CD233" s="2540"/>
      <c r="CE233" s="2540"/>
      <c r="CF233" s="2540"/>
      <c r="CG233" s="2540"/>
      <c r="CH233" s="2540"/>
      <c r="CI233" s="2540"/>
      <c r="CJ233" s="2540"/>
      <c r="CK233" s="2540"/>
      <c r="CL233" s="2540"/>
      <c r="CM233" s="2540"/>
      <c r="CN233" s="2540"/>
      <c r="CO233" s="2540"/>
      <c r="CP233" s="2540"/>
      <c r="CQ233" s="2540"/>
      <c r="CR233" s="2540"/>
      <c r="CS233" s="2540"/>
      <c r="CT233" s="2540"/>
      <c r="CU233" s="2540"/>
      <c r="CV233" s="2540"/>
      <c r="CW233" s="2540"/>
      <c r="CX233" s="2540"/>
      <c r="CY233" s="2540"/>
      <c r="CZ233" s="2540"/>
    </row>
    <row r="234" s="161" customFormat="true" ht="15" customHeight="true" x14ac:dyDescent="0.2">
      <c r="A234" s="891"/>
      <c r="B234" s="980"/>
      <c r="C234" s="1107"/>
      <c r="D234" s="896"/>
      <c r="E234" s="896"/>
      <c r="F234" s="896"/>
      <c r="G234" s="945"/>
      <c r="H234" s="1108"/>
      <c r="I234" s="896"/>
      <c r="J234" s="896"/>
      <c r="K234" s="896"/>
      <c r="L234" s="912"/>
      <c r="M234" s="1107"/>
      <c r="N234" s="896"/>
      <c r="O234" s="896"/>
      <c r="P234" s="896"/>
      <c r="Q234" s="945"/>
      <c r="R234" s="1108"/>
      <c r="S234" s="896"/>
      <c r="T234" s="896"/>
      <c r="U234" s="896"/>
      <c r="V234" s="896"/>
      <c r="W234" s="896"/>
      <c r="X234" s="896"/>
      <c r="Y234" s="896"/>
      <c r="Z234" s="896"/>
      <c r="AA234" s="896"/>
      <c r="AB234" s="896"/>
      <c r="AC234" s="912"/>
      <c r="AD234" s="375"/>
      <c r="AE234" s="375"/>
      <c r="AF234" s="375"/>
      <c r="AG234" s="375"/>
      <c r="AH234" s="375"/>
      <c r="AI234" s="375"/>
      <c r="AJ234" s="375"/>
      <c r="AK234" s="375"/>
      <c r="AL234" s="375"/>
      <c r="AM234" s="375"/>
      <c r="AN234" s="375"/>
      <c r="AO234" s="375"/>
      <c r="AP234" s="375"/>
      <c r="AQ234" s="375"/>
      <c r="AR234" s="375"/>
      <c r="AS234" s="375"/>
      <c r="AT234" s="375"/>
      <c r="AU234" s="375"/>
      <c r="AV234" s="375"/>
      <c r="AW234" s="375"/>
      <c r="AX234" s="375"/>
      <c r="AY234" s="375"/>
      <c r="AZ234" s="834"/>
      <c r="BA234" s="505"/>
      <c r="BB234" s="194"/>
      <c r="BC234" s="416"/>
      <c r="BD234" s="372"/>
      <c r="BE234" s="372"/>
      <c r="BF234" s="372"/>
      <c r="BG234" s="417"/>
      <c r="BH234" s="425"/>
      <c r="BI234" s="372"/>
      <c r="BJ234" s="372"/>
      <c r="BK234" s="372"/>
      <c r="BL234" s="417"/>
      <c r="BM234" s="425"/>
      <c r="BN234" s="372"/>
      <c r="BO234" s="372"/>
      <c r="BP234" s="372"/>
      <c r="BQ234" s="417"/>
      <c r="BR234" s="425"/>
      <c r="BS234" s="372"/>
      <c r="BT234" s="372"/>
      <c r="BU234" s="372"/>
      <c r="BV234" s="372"/>
      <c r="BW234" s="372"/>
      <c r="BX234" s="372"/>
      <c r="BY234" s="373"/>
      <c r="BZ234" s="373"/>
      <c r="CA234" s="373"/>
      <c r="CB234" s="373"/>
      <c r="CC234" s="373"/>
      <c r="CD234" s="2540"/>
      <c r="CE234" s="2540"/>
      <c r="CF234" s="2540"/>
      <c r="CG234" s="2540"/>
      <c r="CH234" s="2540"/>
      <c r="CI234" s="2540"/>
      <c r="CJ234" s="2540"/>
      <c r="CK234" s="2540"/>
      <c r="CL234" s="2540"/>
      <c r="CM234" s="2540"/>
      <c r="CN234" s="2540"/>
      <c r="CO234" s="2540"/>
      <c r="CP234" s="2540"/>
      <c r="CQ234" s="2540"/>
      <c r="CR234" s="2540"/>
      <c r="CS234" s="2540"/>
      <c r="CT234" s="2540"/>
      <c r="CU234" s="2540"/>
      <c r="CV234" s="2540"/>
      <c r="CW234" s="2540"/>
      <c r="CX234" s="2540"/>
      <c r="CY234" s="2540"/>
      <c r="CZ234" s="2540"/>
    </row>
    <row r="235" s="161" customFormat="true" ht="15" customHeight="true" x14ac:dyDescent="0.2">
      <c r="A235" s="891"/>
      <c r="B235" s="980"/>
      <c r="C235" s="1107"/>
      <c r="D235" s="896"/>
      <c r="E235" s="896"/>
      <c r="F235" s="896"/>
      <c r="G235" s="945"/>
      <c r="H235" s="1108"/>
      <c r="I235" s="896"/>
      <c r="J235" s="896"/>
      <c r="K235" s="896"/>
      <c r="L235" s="912"/>
      <c r="M235" s="1107"/>
      <c r="N235" s="896"/>
      <c r="O235" s="896"/>
      <c r="P235" s="896"/>
      <c r="Q235" s="945"/>
      <c r="R235" s="1108"/>
      <c r="S235" s="896"/>
      <c r="T235" s="896"/>
      <c r="U235" s="896"/>
      <c r="V235" s="896"/>
      <c r="W235" s="896"/>
      <c r="X235" s="896"/>
      <c r="Y235" s="896"/>
      <c r="Z235" s="896"/>
      <c r="AA235" s="896"/>
      <c r="AB235" s="896"/>
      <c r="AC235" s="912"/>
      <c r="AD235" s="375"/>
      <c r="AE235" s="375"/>
      <c r="AF235" s="375"/>
      <c r="AG235" s="375"/>
      <c r="AH235" s="375"/>
      <c r="AI235" s="375"/>
      <c r="AJ235" s="375"/>
      <c r="AK235" s="375"/>
      <c r="AL235" s="375"/>
      <c r="AM235" s="375"/>
      <c r="AN235" s="375"/>
      <c r="AO235" s="375"/>
      <c r="AP235" s="375"/>
      <c r="AQ235" s="375"/>
      <c r="AR235" s="375"/>
      <c r="AS235" s="375"/>
      <c r="AT235" s="375"/>
      <c r="AU235" s="375"/>
      <c r="AV235" s="375"/>
      <c r="AW235" s="375"/>
      <c r="AX235" s="375"/>
      <c r="AY235" s="375"/>
      <c r="AZ235" s="834"/>
      <c r="BA235" s="505"/>
      <c r="BB235" s="194"/>
      <c r="BC235" s="416"/>
      <c r="BD235" s="372"/>
      <c r="BE235" s="372"/>
      <c r="BF235" s="372"/>
      <c r="BG235" s="417"/>
      <c r="BH235" s="425"/>
      <c r="BI235" s="372"/>
      <c r="BJ235" s="372"/>
      <c r="BK235" s="372"/>
      <c r="BL235" s="417"/>
      <c r="BM235" s="425"/>
      <c r="BN235" s="372"/>
      <c r="BO235" s="372"/>
      <c r="BP235" s="372"/>
      <c r="BQ235" s="417"/>
      <c r="BR235" s="425"/>
      <c r="BS235" s="372"/>
      <c r="BT235" s="372"/>
      <c r="BU235" s="372"/>
      <c r="BV235" s="372"/>
      <c r="BW235" s="372"/>
      <c r="BX235" s="372"/>
      <c r="BY235" s="373"/>
      <c r="BZ235" s="373"/>
      <c r="CA235" s="373"/>
      <c r="CB235" s="373"/>
      <c r="CC235" s="373"/>
      <c r="CD235" s="2540"/>
      <c r="CE235" s="2540"/>
      <c r="CF235" s="2540"/>
      <c r="CG235" s="2540"/>
      <c r="CH235" s="2540"/>
      <c r="CI235" s="2540"/>
      <c r="CJ235" s="2540"/>
      <c r="CK235" s="2540"/>
      <c r="CL235" s="2540"/>
      <c r="CM235" s="2540"/>
      <c r="CN235" s="2540"/>
      <c r="CO235" s="2540"/>
      <c r="CP235" s="2540"/>
      <c r="CQ235" s="2540"/>
      <c r="CR235" s="2540"/>
      <c r="CS235" s="2540"/>
      <c r="CT235" s="2540"/>
      <c r="CU235" s="2540"/>
      <c r="CV235" s="2540"/>
      <c r="CW235" s="2540"/>
      <c r="CX235" s="2540"/>
      <c r="CY235" s="2540"/>
      <c r="CZ235" s="2540"/>
    </row>
    <row r="236" s="161" customFormat="true" ht="15" customHeight="true" x14ac:dyDescent="0.2">
      <c r="A236" s="891"/>
      <c r="B236" s="980"/>
      <c r="C236" s="1107"/>
      <c r="D236" s="896"/>
      <c r="E236" s="896"/>
      <c r="F236" s="896"/>
      <c r="G236" s="945"/>
      <c r="H236" s="1108"/>
      <c r="I236" s="896"/>
      <c r="J236" s="896"/>
      <c r="K236" s="896"/>
      <c r="L236" s="912"/>
      <c r="M236" s="1107"/>
      <c r="N236" s="896"/>
      <c r="O236" s="896"/>
      <c r="P236" s="896"/>
      <c r="Q236" s="945"/>
      <c r="R236" s="1108"/>
      <c r="S236" s="896"/>
      <c r="T236" s="896"/>
      <c r="U236" s="896"/>
      <c r="V236" s="896"/>
      <c r="W236" s="896"/>
      <c r="X236" s="896"/>
      <c r="Y236" s="896"/>
      <c r="Z236" s="896"/>
      <c r="AA236" s="896"/>
      <c r="AB236" s="896"/>
      <c r="AC236" s="912"/>
      <c r="AD236" s="375"/>
      <c r="AE236" s="375"/>
      <c r="AF236" s="375"/>
      <c r="AG236" s="375"/>
      <c r="AH236" s="375"/>
      <c r="AI236" s="375"/>
      <c r="AJ236" s="375"/>
      <c r="AK236" s="375"/>
      <c r="AL236" s="375"/>
      <c r="AM236" s="375"/>
      <c r="AN236" s="375"/>
      <c r="AO236" s="375"/>
      <c r="AP236" s="375"/>
      <c r="AQ236" s="375"/>
      <c r="AR236" s="375"/>
      <c r="AS236" s="375"/>
      <c r="AT236" s="375"/>
      <c r="AU236" s="375"/>
      <c r="AV236" s="375"/>
      <c r="AW236" s="375"/>
      <c r="AX236" s="375"/>
      <c r="AY236" s="375"/>
      <c r="AZ236" s="834"/>
      <c r="BA236" s="505"/>
      <c r="BB236" s="194"/>
      <c r="BC236" s="416"/>
      <c r="BD236" s="372"/>
      <c r="BE236" s="372"/>
      <c r="BF236" s="372"/>
      <c r="BG236" s="417"/>
      <c r="BH236" s="425"/>
      <c r="BI236" s="372"/>
      <c r="BJ236" s="372"/>
      <c r="BK236" s="372"/>
      <c r="BL236" s="417"/>
      <c r="BM236" s="425"/>
      <c r="BN236" s="372"/>
      <c r="BO236" s="372"/>
      <c r="BP236" s="372"/>
      <c r="BQ236" s="417"/>
      <c r="BR236" s="425"/>
      <c r="BS236" s="372"/>
      <c r="BT236" s="372"/>
      <c r="BU236" s="372"/>
      <c r="BV236" s="372"/>
      <c r="BW236" s="372"/>
      <c r="BX236" s="372"/>
      <c r="BY236" s="373"/>
      <c r="BZ236" s="373"/>
      <c r="CA236" s="373"/>
      <c r="CB236" s="373"/>
      <c r="CC236" s="373"/>
      <c r="CD236" s="2540"/>
      <c r="CE236" s="2540"/>
      <c r="CF236" s="2540"/>
      <c r="CG236" s="2540"/>
      <c r="CH236" s="2540"/>
      <c r="CI236" s="2540"/>
      <c r="CJ236" s="2540"/>
      <c r="CK236" s="2540"/>
      <c r="CL236" s="2540"/>
      <c r="CM236" s="2540"/>
      <c r="CN236" s="2540"/>
      <c r="CO236" s="2540"/>
      <c r="CP236" s="2540"/>
      <c r="CQ236" s="2540"/>
      <c r="CR236" s="2540"/>
      <c r="CS236" s="2540"/>
      <c r="CT236" s="2540"/>
      <c r="CU236" s="2540"/>
      <c r="CV236" s="2540"/>
      <c r="CW236" s="2540"/>
      <c r="CX236" s="2540"/>
      <c r="CY236" s="2540"/>
      <c r="CZ236" s="2540"/>
    </row>
    <row r="237" s="161" customFormat="true" ht="15" customHeight="true" x14ac:dyDescent="0.2">
      <c r="A237" s="891"/>
      <c r="B237" s="980"/>
      <c r="C237" s="1107"/>
      <c r="D237" s="896"/>
      <c r="E237" s="896"/>
      <c r="F237" s="896"/>
      <c r="G237" s="945"/>
      <c r="H237" s="1108"/>
      <c r="I237" s="896"/>
      <c r="J237" s="896"/>
      <c r="K237" s="896"/>
      <c r="L237" s="912"/>
      <c r="M237" s="1107"/>
      <c r="N237" s="896"/>
      <c r="O237" s="896"/>
      <c r="P237" s="896"/>
      <c r="Q237" s="945"/>
      <c r="R237" s="1108"/>
      <c r="S237" s="896"/>
      <c r="T237" s="896"/>
      <c r="U237" s="896"/>
      <c r="V237" s="896"/>
      <c r="W237" s="896"/>
      <c r="X237" s="896"/>
      <c r="Y237" s="896"/>
      <c r="Z237" s="896"/>
      <c r="AA237" s="896"/>
      <c r="AB237" s="896"/>
      <c r="AC237" s="912"/>
      <c r="AD237" s="375"/>
      <c r="AE237" s="375"/>
      <c r="AF237" s="375"/>
      <c r="AG237" s="375"/>
      <c r="AH237" s="375"/>
      <c r="AI237" s="375"/>
      <c r="AJ237" s="375"/>
      <c r="AK237" s="375"/>
      <c r="AL237" s="375"/>
      <c r="AM237" s="375"/>
      <c r="AN237" s="375"/>
      <c r="AO237" s="375"/>
      <c r="AP237" s="375"/>
      <c r="AQ237" s="375"/>
      <c r="AR237" s="375"/>
      <c r="AS237" s="375"/>
      <c r="AT237" s="375"/>
      <c r="AU237" s="375"/>
      <c r="AV237" s="375"/>
      <c r="AW237" s="375"/>
      <c r="AX237" s="375"/>
      <c r="AY237" s="375"/>
      <c r="AZ237" s="834"/>
      <c r="BA237" s="505"/>
      <c r="BB237" s="194"/>
      <c r="BC237" s="416"/>
      <c r="BD237" s="372"/>
      <c r="BE237" s="372"/>
      <c r="BF237" s="372"/>
      <c r="BG237" s="417"/>
      <c r="BH237" s="425"/>
      <c r="BI237" s="372"/>
      <c r="BJ237" s="372"/>
      <c r="BK237" s="372"/>
      <c r="BL237" s="417"/>
      <c r="BM237" s="425"/>
      <c r="BN237" s="372"/>
      <c r="BO237" s="372"/>
      <c r="BP237" s="372"/>
      <c r="BQ237" s="417"/>
      <c r="BR237" s="425"/>
      <c r="BS237" s="372"/>
      <c r="BT237" s="372"/>
      <c r="BU237" s="372"/>
      <c r="BV237" s="372"/>
      <c r="BW237" s="372"/>
      <c r="BX237" s="372"/>
      <c r="BY237" s="373"/>
      <c r="BZ237" s="373"/>
      <c r="CA237" s="373"/>
      <c r="CB237" s="373"/>
      <c r="CC237" s="373"/>
      <c r="CD237" s="2540"/>
      <c r="CE237" s="2540"/>
      <c r="CF237" s="2540"/>
      <c r="CG237" s="2540"/>
      <c r="CH237" s="2540"/>
      <c r="CI237" s="2540"/>
      <c r="CJ237" s="2540"/>
      <c r="CK237" s="2540"/>
      <c r="CL237" s="2540"/>
      <c r="CM237" s="2540"/>
      <c r="CN237" s="2540"/>
      <c r="CO237" s="2540"/>
      <c r="CP237" s="2540"/>
      <c r="CQ237" s="2540"/>
      <c r="CR237" s="2540"/>
      <c r="CS237" s="2540"/>
      <c r="CT237" s="2540"/>
      <c r="CU237" s="2540"/>
      <c r="CV237" s="2540"/>
      <c r="CW237" s="2540"/>
      <c r="CX237" s="2540"/>
      <c r="CY237" s="2540"/>
      <c r="CZ237" s="2540"/>
    </row>
    <row r="238" s="161" customFormat="true" ht="15" customHeight="true" x14ac:dyDescent="0.2">
      <c r="A238" s="891"/>
      <c r="B238" s="980"/>
      <c r="C238" s="1107"/>
      <c r="D238" s="896"/>
      <c r="E238" s="896"/>
      <c r="F238" s="896"/>
      <c r="G238" s="945"/>
      <c r="H238" s="1108"/>
      <c r="I238" s="896"/>
      <c r="J238" s="896"/>
      <c r="K238" s="896"/>
      <c r="L238" s="912"/>
      <c r="M238" s="1107"/>
      <c r="N238" s="896"/>
      <c r="O238" s="896"/>
      <c r="P238" s="896"/>
      <c r="Q238" s="945"/>
      <c r="R238" s="1108"/>
      <c r="S238" s="896"/>
      <c r="T238" s="896"/>
      <c r="U238" s="896"/>
      <c r="V238" s="896"/>
      <c r="W238" s="896"/>
      <c r="X238" s="896"/>
      <c r="Y238" s="896"/>
      <c r="Z238" s="896"/>
      <c r="AA238" s="896"/>
      <c r="AB238" s="896"/>
      <c r="AC238" s="912"/>
      <c r="AD238" s="375"/>
      <c r="AE238" s="375"/>
      <c r="AF238" s="375"/>
      <c r="AG238" s="375"/>
      <c r="AH238" s="375"/>
      <c r="AI238" s="375"/>
      <c r="AJ238" s="375"/>
      <c r="AK238" s="375"/>
      <c r="AL238" s="375"/>
      <c r="AM238" s="375"/>
      <c r="AN238" s="375"/>
      <c r="AO238" s="375"/>
      <c r="AP238" s="375"/>
      <c r="AQ238" s="375"/>
      <c r="AR238" s="375"/>
      <c r="AS238" s="375"/>
      <c r="AT238" s="375"/>
      <c r="AU238" s="375"/>
      <c r="AV238" s="375"/>
      <c r="AW238" s="375"/>
      <c r="AX238" s="375"/>
      <c r="AY238" s="375"/>
      <c r="AZ238" s="834"/>
      <c r="BA238" s="505"/>
      <c r="BB238" s="194"/>
      <c r="BC238" s="416"/>
      <c r="BD238" s="372"/>
      <c r="BE238" s="372"/>
      <c r="BF238" s="372"/>
      <c r="BG238" s="417"/>
      <c r="BH238" s="425"/>
      <c r="BI238" s="372"/>
      <c r="BJ238" s="372"/>
      <c r="BK238" s="372"/>
      <c r="BL238" s="417"/>
      <c r="BM238" s="425"/>
      <c r="BN238" s="372"/>
      <c r="BO238" s="372"/>
      <c r="BP238" s="372"/>
      <c r="BQ238" s="417"/>
      <c r="BR238" s="425"/>
      <c r="BS238" s="372"/>
      <c r="BT238" s="372"/>
      <c r="BU238" s="372"/>
      <c r="BV238" s="372"/>
      <c r="BW238" s="372"/>
      <c r="BX238" s="372"/>
      <c r="BY238" s="373"/>
      <c r="BZ238" s="373"/>
      <c r="CA238" s="373"/>
      <c r="CB238" s="373"/>
      <c r="CC238" s="373"/>
      <c r="CD238" s="2540"/>
      <c r="CE238" s="2540"/>
      <c r="CF238" s="2540"/>
      <c r="CG238" s="2540"/>
      <c r="CH238" s="2540"/>
      <c r="CI238" s="2540"/>
      <c r="CJ238" s="2540"/>
      <c r="CK238" s="2540"/>
      <c r="CL238" s="2540"/>
      <c r="CM238" s="2540"/>
      <c r="CN238" s="2540"/>
      <c r="CO238" s="2540"/>
      <c r="CP238" s="2540"/>
      <c r="CQ238" s="2540"/>
      <c r="CR238" s="2540"/>
      <c r="CS238" s="2540"/>
      <c r="CT238" s="2540"/>
      <c r="CU238" s="2540"/>
      <c r="CV238" s="2540"/>
      <c r="CW238" s="2540"/>
      <c r="CX238" s="2540"/>
      <c r="CY238" s="2540"/>
      <c r="CZ238" s="2540"/>
    </row>
    <row r="239" s="161" customFormat="true" ht="15" customHeight="true" x14ac:dyDescent="0.2">
      <c r="A239" s="891"/>
      <c r="B239" s="980"/>
      <c r="C239" s="1107"/>
      <c r="D239" s="896"/>
      <c r="E239" s="896"/>
      <c r="F239" s="896"/>
      <c r="G239" s="945"/>
      <c r="H239" s="1108"/>
      <c r="I239" s="896"/>
      <c r="J239" s="896"/>
      <c r="K239" s="896"/>
      <c r="L239" s="912"/>
      <c r="M239" s="1107"/>
      <c r="N239" s="896"/>
      <c r="O239" s="896"/>
      <c r="P239" s="896"/>
      <c r="Q239" s="945"/>
      <c r="R239" s="1108"/>
      <c r="S239" s="896"/>
      <c r="T239" s="896"/>
      <c r="U239" s="896"/>
      <c r="V239" s="896"/>
      <c r="W239" s="896"/>
      <c r="X239" s="896"/>
      <c r="Y239" s="896"/>
      <c r="Z239" s="896"/>
      <c r="AA239" s="896"/>
      <c r="AB239" s="896"/>
      <c r="AC239" s="912"/>
      <c r="AD239" s="375"/>
      <c r="AE239" s="375"/>
      <c r="AF239" s="375"/>
      <c r="AG239" s="375"/>
      <c r="AH239" s="375"/>
      <c r="AI239" s="375"/>
      <c r="AJ239" s="375"/>
      <c r="AK239" s="375"/>
      <c r="AL239" s="375"/>
      <c r="AM239" s="375"/>
      <c r="AN239" s="375"/>
      <c r="AO239" s="375"/>
      <c r="AP239" s="375"/>
      <c r="AQ239" s="375"/>
      <c r="AR239" s="375"/>
      <c r="AS239" s="375"/>
      <c r="AT239" s="375"/>
      <c r="AU239" s="375"/>
      <c r="AV239" s="375"/>
      <c r="AW239" s="375"/>
      <c r="AX239" s="375"/>
      <c r="AY239" s="375"/>
      <c r="AZ239" s="834"/>
      <c r="BA239" s="505"/>
      <c r="BB239" s="194"/>
      <c r="BC239" s="416"/>
      <c r="BD239" s="372"/>
      <c r="BE239" s="372"/>
      <c r="BF239" s="372"/>
      <c r="BG239" s="417"/>
      <c r="BH239" s="425"/>
      <c r="BI239" s="372"/>
      <c r="BJ239" s="372"/>
      <c r="BK239" s="372"/>
      <c r="BL239" s="417"/>
      <c r="BM239" s="425"/>
      <c r="BN239" s="372"/>
      <c r="BO239" s="372"/>
      <c r="BP239" s="372"/>
      <c r="BQ239" s="417"/>
      <c r="BR239" s="425"/>
      <c r="BS239" s="372"/>
      <c r="BT239" s="372"/>
      <c r="BU239" s="372"/>
      <c r="BV239" s="372"/>
      <c r="BW239" s="372"/>
      <c r="BX239" s="372"/>
      <c r="BY239" s="373"/>
      <c r="BZ239" s="373"/>
      <c r="CA239" s="373"/>
      <c r="CB239" s="373"/>
      <c r="CC239" s="373"/>
      <c r="CD239" s="2540"/>
      <c r="CE239" s="2540"/>
      <c r="CF239" s="2540"/>
      <c r="CG239" s="2540"/>
      <c r="CH239" s="2540"/>
      <c r="CI239" s="2540"/>
      <c r="CJ239" s="2540"/>
      <c r="CK239" s="2540"/>
      <c r="CL239" s="2540"/>
      <c r="CM239" s="2540"/>
      <c r="CN239" s="2540"/>
      <c r="CO239" s="2540"/>
      <c r="CP239" s="2540"/>
      <c r="CQ239" s="2540"/>
      <c r="CR239" s="2540"/>
      <c r="CS239" s="2540"/>
      <c r="CT239" s="2540"/>
      <c r="CU239" s="2540"/>
      <c r="CV239" s="2540"/>
      <c r="CW239" s="2540"/>
      <c r="CX239" s="2540"/>
      <c r="CY239" s="2540"/>
      <c r="CZ239" s="2540"/>
    </row>
    <row r="240" s="161" customFormat="true" ht="15" customHeight="true" x14ac:dyDescent="0.2">
      <c r="A240" s="891"/>
      <c r="B240" s="980"/>
      <c r="C240" s="1107"/>
      <c r="D240" s="896"/>
      <c r="E240" s="896"/>
      <c r="F240" s="896"/>
      <c r="G240" s="945"/>
      <c r="H240" s="1108"/>
      <c r="I240" s="896"/>
      <c r="J240" s="896"/>
      <c r="K240" s="896"/>
      <c r="L240" s="912"/>
      <c r="M240" s="1107"/>
      <c r="N240" s="896"/>
      <c r="O240" s="896"/>
      <c r="P240" s="896"/>
      <c r="Q240" s="945"/>
      <c r="R240" s="1108"/>
      <c r="S240" s="896"/>
      <c r="T240" s="896"/>
      <c r="U240" s="896"/>
      <c r="V240" s="896"/>
      <c r="W240" s="896"/>
      <c r="X240" s="896"/>
      <c r="Y240" s="896"/>
      <c r="Z240" s="896"/>
      <c r="AA240" s="896"/>
      <c r="AB240" s="896"/>
      <c r="AC240" s="912"/>
      <c r="AD240" s="375"/>
      <c r="AE240" s="375"/>
      <c r="AF240" s="375"/>
      <c r="AG240" s="375"/>
      <c r="AH240" s="375"/>
      <c r="AI240" s="375"/>
      <c r="AJ240" s="375"/>
      <c r="AK240" s="375"/>
      <c r="AL240" s="375"/>
      <c r="AM240" s="375"/>
      <c r="AN240" s="375"/>
      <c r="AO240" s="375"/>
      <c r="AP240" s="375"/>
      <c r="AQ240" s="375"/>
      <c r="AR240" s="375"/>
      <c r="AS240" s="375"/>
      <c r="AT240" s="375"/>
      <c r="AU240" s="375"/>
      <c r="AV240" s="375"/>
      <c r="AW240" s="375"/>
      <c r="AX240" s="375"/>
      <c r="AY240" s="375"/>
      <c r="AZ240" s="834"/>
      <c r="BA240" s="505"/>
      <c r="BB240" s="194"/>
      <c r="BC240" s="416"/>
      <c r="BD240" s="372"/>
      <c r="BE240" s="372"/>
      <c r="BF240" s="372"/>
      <c r="BG240" s="417"/>
      <c r="BH240" s="425"/>
      <c r="BI240" s="372"/>
      <c r="BJ240" s="372"/>
      <c r="BK240" s="372"/>
      <c r="BL240" s="417"/>
      <c r="BM240" s="425"/>
      <c r="BN240" s="372"/>
      <c r="BO240" s="372"/>
      <c r="BP240" s="372"/>
      <c r="BQ240" s="417"/>
      <c r="BR240" s="425"/>
      <c r="BS240" s="372"/>
      <c r="BT240" s="372"/>
      <c r="BU240" s="372"/>
      <c r="BV240" s="372"/>
      <c r="BW240" s="372"/>
      <c r="BX240" s="372"/>
      <c r="BY240" s="373"/>
      <c r="BZ240" s="373"/>
      <c r="CA240" s="373"/>
      <c r="CB240" s="373"/>
      <c r="CC240" s="373"/>
      <c r="CD240" s="2540"/>
      <c r="CE240" s="2540"/>
      <c r="CF240" s="2540"/>
      <c r="CG240" s="2540"/>
      <c r="CH240" s="2540"/>
      <c r="CI240" s="2540"/>
      <c r="CJ240" s="2540"/>
      <c r="CK240" s="2540"/>
      <c r="CL240" s="2540"/>
      <c r="CM240" s="2540"/>
      <c r="CN240" s="2540"/>
      <c r="CO240" s="2540"/>
      <c r="CP240" s="2540"/>
      <c r="CQ240" s="2540"/>
      <c r="CR240" s="2540"/>
      <c r="CS240" s="2540"/>
      <c r="CT240" s="2540"/>
      <c r="CU240" s="2540"/>
      <c r="CV240" s="2540"/>
      <c r="CW240" s="2540"/>
      <c r="CX240" s="2540"/>
      <c r="CY240" s="2540"/>
      <c r="CZ240" s="2540"/>
    </row>
    <row r="241" s="161" customFormat="true" ht="15" customHeight="true" x14ac:dyDescent="0.2">
      <c r="A241" s="891"/>
      <c r="B241" s="980"/>
      <c r="C241" s="1107"/>
      <c r="D241" s="896"/>
      <c r="E241" s="896"/>
      <c r="F241" s="896"/>
      <c r="G241" s="945"/>
      <c r="H241" s="1108"/>
      <c r="I241" s="896"/>
      <c r="J241" s="896"/>
      <c r="K241" s="896"/>
      <c r="L241" s="912"/>
      <c r="M241" s="1107"/>
      <c r="N241" s="896"/>
      <c r="O241" s="896"/>
      <c r="P241" s="896"/>
      <c r="Q241" s="945"/>
      <c r="R241" s="1108"/>
      <c r="S241" s="896"/>
      <c r="T241" s="896"/>
      <c r="U241" s="896"/>
      <c r="V241" s="896"/>
      <c r="W241" s="896"/>
      <c r="X241" s="896"/>
      <c r="Y241" s="896"/>
      <c r="Z241" s="896"/>
      <c r="AA241" s="896"/>
      <c r="AB241" s="896"/>
      <c r="AC241" s="912"/>
      <c r="AD241" s="375"/>
      <c r="AE241" s="375"/>
      <c r="AF241" s="375"/>
      <c r="AG241" s="375"/>
      <c r="AH241" s="375"/>
      <c r="AI241" s="375"/>
      <c r="AJ241" s="375"/>
      <c r="AK241" s="375"/>
      <c r="AL241" s="375"/>
      <c r="AM241" s="375"/>
      <c r="AN241" s="375"/>
      <c r="AO241" s="375"/>
      <c r="AP241" s="375"/>
      <c r="AQ241" s="375"/>
      <c r="AR241" s="375"/>
      <c r="AS241" s="375"/>
      <c r="AT241" s="375"/>
      <c r="AU241" s="375"/>
      <c r="AV241" s="375"/>
      <c r="AW241" s="375"/>
      <c r="AX241" s="375"/>
      <c r="AY241" s="375"/>
      <c r="AZ241" s="834"/>
      <c r="BA241" s="505"/>
      <c r="BB241" s="194"/>
      <c r="BC241" s="416"/>
      <c r="BD241" s="372"/>
      <c r="BE241" s="372"/>
      <c r="BF241" s="372"/>
      <c r="BG241" s="417"/>
      <c r="BH241" s="425"/>
      <c r="BI241" s="372"/>
      <c r="BJ241" s="372"/>
      <c r="BK241" s="372"/>
      <c r="BL241" s="417"/>
      <c r="BM241" s="425"/>
      <c r="BN241" s="372"/>
      <c r="BO241" s="372"/>
      <c r="BP241" s="372"/>
      <c r="BQ241" s="417"/>
      <c r="BR241" s="425"/>
      <c r="BS241" s="372"/>
      <c r="BT241" s="372"/>
      <c r="BU241" s="372"/>
      <c r="BV241" s="372"/>
      <c r="BW241" s="372"/>
      <c r="BX241" s="372"/>
      <c r="BY241" s="373"/>
      <c r="BZ241" s="373"/>
      <c r="CA241" s="373"/>
      <c r="CB241" s="373"/>
      <c r="CC241" s="373"/>
      <c r="CD241" s="2540"/>
      <c r="CE241" s="2540"/>
      <c r="CF241" s="2540"/>
      <c r="CG241" s="2540"/>
      <c r="CH241" s="2540"/>
      <c r="CI241" s="2540"/>
      <c r="CJ241" s="2540"/>
      <c r="CK241" s="2540"/>
      <c r="CL241" s="2540"/>
      <c r="CM241" s="2540"/>
      <c r="CN241" s="2540"/>
      <c r="CO241" s="2540"/>
      <c r="CP241" s="2540"/>
      <c r="CQ241" s="2540"/>
      <c r="CR241" s="2540"/>
      <c r="CS241" s="2540"/>
      <c r="CT241" s="2540"/>
      <c r="CU241" s="2540"/>
      <c r="CV241" s="2540"/>
      <c r="CW241" s="2540"/>
      <c r="CX241" s="2540"/>
      <c r="CY241" s="2540"/>
      <c r="CZ241" s="2540"/>
    </row>
    <row r="242" s="161" customFormat="true" ht="15" customHeight="true" x14ac:dyDescent="0.2">
      <c r="A242" s="891"/>
      <c r="B242" s="980"/>
      <c r="C242" s="1107"/>
      <c r="D242" s="896"/>
      <c r="E242" s="896"/>
      <c r="F242" s="896"/>
      <c r="G242" s="945"/>
      <c r="H242" s="1108"/>
      <c r="I242" s="896"/>
      <c r="J242" s="896"/>
      <c r="K242" s="896"/>
      <c r="L242" s="912"/>
      <c r="M242" s="1107"/>
      <c r="N242" s="896"/>
      <c r="O242" s="896"/>
      <c r="P242" s="896"/>
      <c r="Q242" s="945"/>
      <c r="R242" s="1108"/>
      <c r="S242" s="896"/>
      <c r="T242" s="896"/>
      <c r="U242" s="896"/>
      <c r="V242" s="896"/>
      <c r="W242" s="896"/>
      <c r="X242" s="896"/>
      <c r="Y242" s="896"/>
      <c r="Z242" s="896"/>
      <c r="AA242" s="896"/>
      <c r="AB242" s="896"/>
      <c r="AC242" s="912"/>
      <c r="AD242" s="375"/>
      <c r="AE242" s="375"/>
      <c r="AF242" s="375"/>
      <c r="AG242" s="375"/>
      <c r="AH242" s="375"/>
      <c r="AI242" s="375"/>
      <c r="AJ242" s="375"/>
      <c r="AK242" s="375"/>
      <c r="AL242" s="375"/>
      <c r="AM242" s="375"/>
      <c r="AN242" s="375"/>
      <c r="AO242" s="375"/>
      <c r="AP242" s="375"/>
      <c r="AQ242" s="375"/>
      <c r="AR242" s="375"/>
      <c r="AS242" s="375"/>
      <c r="AT242" s="375"/>
      <c r="AU242" s="375"/>
      <c r="AV242" s="375"/>
      <c r="AW242" s="375"/>
      <c r="AX242" s="375"/>
      <c r="AY242" s="375"/>
      <c r="AZ242" s="834"/>
      <c r="BA242" s="505"/>
      <c r="BB242" s="194"/>
      <c r="BC242" s="416"/>
      <c r="BD242" s="372"/>
      <c r="BE242" s="372"/>
      <c r="BF242" s="372"/>
      <c r="BG242" s="417"/>
      <c r="BH242" s="425"/>
      <c r="BI242" s="372"/>
      <c r="BJ242" s="372"/>
      <c r="BK242" s="372"/>
      <c r="BL242" s="417"/>
      <c r="BM242" s="425"/>
      <c r="BN242" s="372"/>
      <c r="BO242" s="372"/>
      <c r="BP242" s="372"/>
      <c r="BQ242" s="417"/>
      <c r="BR242" s="425"/>
      <c r="BS242" s="372"/>
      <c r="BT242" s="372"/>
      <c r="BU242" s="372"/>
      <c r="BV242" s="372"/>
      <c r="BW242" s="372"/>
      <c r="BX242" s="372"/>
      <c r="BY242" s="373"/>
      <c r="BZ242" s="373"/>
      <c r="CA242" s="373"/>
      <c r="CB242" s="373"/>
      <c r="CC242" s="373"/>
      <c r="CD242" s="2540"/>
      <c r="CE242" s="2540"/>
      <c r="CF242" s="2540"/>
      <c r="CG242" s="2540"/>
      <c r="CH242" s="2540"/>
      <c r="CI242" s="2540"/>
      <c r="CJ242" s="2540"/>
      <c r="CK242" s="2540"/>
      <c r="CL242" s="2540"/>
      <c r="CM242" s="2540"/>
      <c r="CN242" s="2540"/>
      <c r="CO242" s="2540"/>
      <c r="CP242" s="2540"/>
      <c r="CQ242" s="2540"/>
      <c r="CR242" s="2540"/>
      <c r="CS242" s="2540"/>
      <c r="CT242" s="2540"/>
      <c r="CU242" s="2540"/>
      <c r="CV242" s="2540"/>
      <c r="CW242" s="2540"/>
      <c r="CX242" s="2540"/>
      <c r="CY242" s="2540"/>
      <c r="CZ242" s="2540"/>
    </row>
    <row r="243" s="161" customFormat="true" ht="15" customHeight="true" x14ac:dyDescent="0.2">
      <c r="A243" s="891"/>
      <c r="B243" s="980"/>
      <c r="C243" s="1107"/>
      <c r="D243" s="896"/>
      <c r="E243" s="896"/>
      <c r="F243" s="896"/>
      <c r="G243" s="945"/>
      <c r="H243" s="1108"/>
      <c r="I243" s="896"/>
      <c r="J243" s="896"/>
      <c r="K243" s="896"/>
      <c r="L243" s="912"/>
      <c r="M243" s="1107"/>
      <c r="N243" s="896"/>
      <c r="O243" s="896"/>
      <c r="P243" s="896"/>
      <c r="Q243" s="945"/>
      <c r="R243" s="1108"/>
      <c r="S243" s="896"/>
      <c r="T243" s="896"/>
      <c r="U243" s="896"/>
      <c r="V243" s="896"/>
      <c r="W243" s="896"/>
      <c r="X243" s="896"/>
      <c r="Y243" s="896"/>
      <c r="Z243" s="896"/>
      <c r="AA243" s="896"/>
      <c r="AB243" s="896"/>
      <c r="AC243" s="912"/>
      <c r="AD243" s="375"/>
      <c r="AE243" s="375"/>
      <c r="AF243" s="375"/>
      <c r="AG243" s="375"/>
      <c r="AH243" s="375"/>
      <c r="AI243" s="375"/>
      <c r="AJ243" s="375"/>
      <c r="AK243" s="375"/>
      <c r="AL243" s="375"/>
      <c r="AM243" s="375"/>
      <c r="AN243" s="375"/>
      <c r="AO243" s="375"/>
      <c r="AP243" s="375"/>
      <c r="AQ243" s="375"/>
      <c r="AR243" s="375"/>
      <c r="AS243" s="375"/>
      <c r="AT243" s="375"/>
      <c r="AU243" s="375"/>
      <c r="AV243" s="375"/>
      <c r="AW243" s="375"/>
      <c r="AX243" s="375"/>
      <c r="AY243" s="375"/>
      <c r="AZ243" s="834"/>
      <c r="BA243" s="505"/>
      <c r="BB243" s="194"/>
      <c r="BC243" s="416"/>
      <c r="BD243" s="372"/>
      <c r="BE243" s="372"/>
      <c r="BF243" s="372"/>
      <c r="BG243" s="417"/>
      <c r="BH243" s="425"/>
      <c r="BI243" s="372"/>
      <c r="BJ243" s="372"/>
      <c r="BK243" s="372"/>
      <c r="BL243" s="417"/>
      <c r="BM243" s="425"/>
      <c r="BN243" s="372"/>
      <c r="BO243" s="372"/>
      <c r="BP243" s="372"/>
      <c r="BQ243" s="417"/>
      <c r="BR243" s="425"/>
      <c r="BS243" s="372"/>
      <c r="BT243" s="372"/>
      <c r="BU243" s="372"/>
      <c r="BV243" s="372"/>
      <c r="BW243" s="372"/>
      <c r="BX243" s="372"/>
      <c r="BY243" s="373"/>
      <c r="BZ243" s="373"/>
      <c r="CA243" s="373"/>
      <c r="CB243" s="373"/>
      <c r="CC243" s="373"/>
      <c r="CD243" s="2540"/>
      <c r="CE243" s="2540"/>
      <c r="CF243" s="2540"/>
      <c r="CG243" s="2540"/>
      <c r="CH243" s="2540"/>
      <c r="CI243" s="2540"/>
      <c r="CJ243" s="2540"/>
      <c r="CK243" s="2540"/>
      <c r="CL243" s="2540"/>
      <c r="CM243" s="2540"/>
      <c r="CN243" s="2540"/>
      <c r="CO243" s="2540"/>
      <c r="CP243" s="2540"/>
      <c r="CQ243" s="2540"/>
      <c r="CR243" s="2540"/>
      <c r="CS243" s="2540"/>
      <c r="CT243" s="2540"/>
      <c r="CU243" s="2540"/>
      <c r="CV243" s="2540"/>
      <c r="CW243" s="2540"/>
      <c r="CX243" s="2540"/>
      <c r="CY243" s="2540"/>
      <c r="CZ243" s="2540"/>
    </row>
    <row r="244" s="161" customFormat="true" ht="15" customHeight="true" x14ac:dyDescent="0.2">
      <c r="A244" s="891"/>
      <c r="B244" s="980"/>
      <c r="C244" s="1107"/>
      <c r="D244" s="896"/>
      <c r="E244" s="896"/>
      <c r="F244" s="896"/>
      <c r="G244" s="945"/>
      <c r="H244" s="1108"/>
      <c r="I244" s="896"/>
      <c r="J244" s="896"/>
      <c r="K244" s="896"/>
      <c r="L244" s="912"/>
      <c r="M244" s="1107"/>
      <c r="N244" s="896"/>
      <c r="O244" s="896"/>
      <c r="P244" s="896"/>
      <c r="Q244" s="945"/>
      <c r="R244" s="1108"/>
      <c r="S244" s="896"/>
      <c r="T244" s="896"/>
      <c r="U244" s="896"/>
      <c r="V244" s="896"/>
      <c r="W244" s="896"/>
      <c r="X244" s="896"/>
      <c r="Y244" s="896"/>
      <c r="Z244" s="896"/>
      <c r="AA244" s="896"/>
      <c r="AB244" s="896"/>
      <c r="AC244" s="912"/>
      <c r="AD244" s="375"/>
      <c r="AE244" s="375"/>
      <c r="AF244" s="375"/>
      <c r="AG244" s="375"/>
      <c r="AH244" s="375"/>
      <c r="AI244" s="375"/>
      <c r="AJ244" s="375"/>
      <c r="AK244" s="375"/>
      <c r="AL244" s="375"/>
      <c r="AM244" s="375"/>
      <c r="AN244" s="375"/>
      <c r="AO244" s="375"/>
      <c r="AP244" s="375"/>
      <c r="AQ244" s="375"/>
      <c r="AR244" s="375"/>
      <c r="AS244" s="375"/>
      <c r="AT244" s="375"/>
      <c r="AU244" s="375"/>
      <c r="AV244" s="375"/>
      <c r="AW244" s="375"/>
      <c r="AX244" s="375"/>
      <c r="AY244" s="375"/>
      <c r="AZ244" s="834"/>
      <c r="BA244" s="505"/>
      <c r="BB244" s="194"/>
      <c r="BC244" s="416"/>
      <c r="BD244" s="372"/>
      <c r="BE244" s="372"/>
      <c r="BF244" s="372"/>
      <c r="BG244" s="417"/>
      <c r="BH244" s="425"/>
      <c r="BI244" s="372"/>
      <c r="BJ244" s="372"/>
      <c r="BK244" s="372"/>
      <c r="BL244" s="417"/>
      <c r="BM244" s="425"/>
      <c r="BN244" s="372"/>
      <c r="BO244" s="372"/>
      <c r="BP244" s="372"/>
      <c r="BQ244" s="417"/>
      <c r="BR244" s="425"/>
      <c r="BS244" s="372"/>
      <c r="BT244" s="372"/>
      <c r="BU244" s="372"/>
      <c r="BV244" s="372"/>
      <c r="BW244" s="372"/>
      <c r="BX244" s="372"/>
      <c r="BY244" s="373"/>
      <c r="BZ244" s="373"/>
      <c r="CA244" s="373"/>
      <c r="CB244" s="373"/>
      <c r="CC244" s="373"/>
      <c r="CD244" s="2540"/>
      <c r="CE244" s="2540"/>
      <c r="CF244" s="2540"/>
      <c r="CG244" s="2540"/>
      <c r="CH244" s="2540"/>
      <c r="CI244" s="2540"/>
      <c r="CJ244" s="2540"/>
      <c r="CK244" s="2540"/>
      <c r="CL244" s="2540"/>
      <c r="CM244" s="2540"/>
      <c r="CN244" s="2540"/>
      <c r="CO244" s="2540"/>
      <c r="CP244" s="2540"/>
      <c r="CQ244" s="2540"/>
      <c r="CR244" s="2540"/>
      <c r="CS244" s="2540"/>
      <c r="CT244" s="2540"/>
      <c r="CU244" s="2540"/>
      <c r="CV244" s="2540"/>
      <c r="CW244" s="2540"/>
      <c r="CX244" s="2540"/>
      <c r="CY244" s="2540"/>
      <c r="CZ244" s="2540"/>
    </row>
    <row r="245" s="161" customFormat="true" ht="15" customHeight="true" x14ac:dyDescent="0.2">
      <c r="A245" s="891"/>
      <c r="B245" s="980"/>
      <c r="C245" s="1107"/>
      <c r="D245" s="896"/>
      <c r="E245" s="896"/>
      <c r="F245" s="896"/>
      <c r="G245" s="945"/>
      <c r="H245" s="1108"/>
      <c r="I245" s="896"/>
      <c r="J245" s="896"/>
      <c r="K245" s="896"/>
      <c r="L245" s="912"/>
      <c r="M245" s="1107"/>
      <c r="N245" s="896"/>
      <c r="O245" s="896"/>
      <c r="P245" s="896"/>
      <c r="Q245" s="945"/>
      <c r="R245" s="1108"/>
      <c r="S245" s="896"/>
      <c r="T245" s="896"/>
      <c r="U245" s="896"/>
      <c r="V245" s="896"/>
      <c r="W245" s="896"/>
      <c r="X245" s="896"/>
      <c r="Y245" s="896"/>
      <c r="Z245" s="896"/>
      <c r="AA245" s="896"/>
      <c r="AB245" s="896"/>
      <c r="AC245" s="912"/>
      <c r="AD245" s="375"/>
      <c r="AE245" s="375"/>
      <c r="AF245" s="375"/>
      <c r="AG245" s="375"/>
      <c r="AH245" s="375"/>
      <c r="AI245" s="375"/>
      <c r="AJ245" s="375"/>
      <c r="AK245" s="375"/>
      <c r="AL245" s="375"/>
      <c r="AM245" s="375"/>
      <c r="AN245" s="375"/>
      <c r="AO245" s="375"/>
      <c r="AP245" s="375"/>
      <c r="AQ245" s="375"/>
      <c r="AR245" s="375"/>
      <c r="AS245" s="375"/>
      <c r="AT245" s="375"/>
      <c r="AU245" s="375"/>
      <c r="AV245" s="375"/>
      <c r="AW245" s="375"/>
      <c r="AX245" s="375"/>
      <c r="AY245" s="375"/>
      <c r="AZ245" s="834"/>
      <c r="BA245" s="505"/>
      <c r="BB245" s="194"/>
      <c r="BC245" s="416"/>
      <c r="BD245" s="372"/>
      <c r="BE245" s="372"/>
      <c r="BF245" s="372"/>
      <c r="BG245" s="417"/>
      <c r="BH245" s="425"/>
      <c r="BI245" s="372"/>
      <c r="BJ245" s="372"/>
      <c r="BK245" s="372"/>
      <c r="BL245" s="417"/>
      <c r="BM245" s="425"/>
      <c r="BN245" s="372"/>
      <c r="BO245" s="372"/>
      <c r="BP245" s="372"/>
      <c r="BQ245" s="417"/>
      <c r="BR245" s="425"/>
      <c r="BS245" s="372"/>
      <c r="BT245" s="372"/>
      <c r="BU245" s="372"/>
      <c r="BV245" s="372"/>
      <c r="BW245" s="372"/>
      <c r="BX245" s="372"/>
      <c r="BY245" s="373"/>
      <c r="BZ245" s="373"/>
      <c r="CA245" s="373"/>
      <c r="CB245" s="373"/>
      <c r="CC245" s="373"/>
      <c r="CD245" s="2540"/>
      <c r="CE245" s="2540"/>
      <c r="CF245" s="2540"/>
      <c r="CG245" s="2540"/>
      <c r="CH245" s="2540"/>
      <c r="CI245" s="2540"/>
      <c r="CJ245" s="2540"/>
      <c r="CK245" s="2540"/>
      <c r="CL245" s="2540"/>
      <c r="CM245" s="2540"/>
      <c r="CN245" s="2540"/>
      <c r="CO245" s="2540"/>
      <c r="CP245" s="2540"/>
      <c r="CQ245" s="2540"/>
      <c r="CR245" s="2540"/>
      <c r="CS245" s="2540"/>
      <c r="CT245" s="2540"/>
      <c r="CU245" s="2540"/>
      <c r="CV245" s="2540"/>
      <c r="CW245" s="2540"/>
      <c r="CX245" s="2540"/>
      <c r="CY245" s="2540"/>
      <c r="CZ245" s="2540"/>
    </row>
    <row r="246" s="161" customFormat="true" ht="15" customHeight="true" x14ac:dyDescent="0.2">
      <c r="A246" s="891"/>
      <c r="B246" s="980"/>
      <c r="C246" s="1107"/>
      <c r="D246" s="896"/>
      <c r="E246" s="896"/>
      <c r="F246" s="896"/>
      <c r="G246" s="945"/>
      <c r="H246" s="1108"/>
      <c r="I246" s="896"/>
      <c r="J246" s="896"/>
      <c r="K246" s="896"/>
      <c r="L246" s="912"/>
      <c r="M246" s="1107"/>
      <c r="N246" s="896"/>
      <c r="O246" s="896"/>
      <c r="P246" s="896"/>
      <c r="Q246" s="945"/>
      <c r="R246" s="1108"/>
      <c r="S246" s="896"/>
      <c r="T246" s="896"/>
      <c r="U246" s="896"/>
      <c r="V246" s="896"/>
      <c r="W246" s="896"/>
      <c r="X246" s="896"/>
      <c r="Y246" s="896"/>
      <c r="Z246" s="896"/>
      <c r="AA246" s="896"/>
      <c r="AB246" s="896"/>
      <c r="AC246" s="912"/>
      <c r="AD246" s="375"/>
      <c r="AE246" s="375"/>
      <c r="AF246" s="375"/>
      <c r="AG246" s="375"/>
      <c r="AH246" s="375"/>
      <c r="AI246" s="375"/>
      <c r="AJ246" s="375"/>
      <c r="AK246" s="375"/>
      <c r="AL246" s="375"/>
      <c r="AM246" s="375"/>
      <c r="AN246" s="375"/>
      <c r="AO246" s="375"/>
      <c r="AP246" s="375"/>
      <c r="AQ246" s="375"/>
      <c r="AR246" s="375"/>
      <c r="AS246" s="375"/>
      <c r="AT246" s="375"/>
      <c r="AU246" s="375"/>
      <c r="AV246" s="375"/>
      <c r="AW246" s="375"/>
      <c r="AX246" s="375"/>
      <c r="AY246" s="375"/>
      <c r="AZ246" s="834"/>
      <c r="BA246" s="505"/>
      <c r="BB246" s="194"/>
      <c r="BC246" s="416"/>
      <c r="BD246" s="372"/>
      <c r="BE246" s="372"/>
      <c r="BF246" s="372"/>
      <c r="BG246" s="417"/>
      <c r="BH246" s="425"/>
      <c r="BI246" s="372"/>
      <c r="BJ246" s="372"/>
      <c r="BK246" s="372"/>
      <c r="BL246" s="417"/>
      <c r="BM246" s="425"/>
      <c r="BN246" s="372"/>
      <c r="BO246" s="372"/>
      <c r="BP246" s="372"/>
      <c r="BQ246" s="417"/>
      <c r="BR246" s="425"/>
      <c r="BS246" s="372"/>
      <c r="BT246" s="372"/>
      <c r="BU246" s="372"/>
      <c r="BV246" s="372"/>
      <c r="BW246" s="372"/>
      <c r="BX246" s="372"/>
      <c r="BY246" s="373"/>
      <c r="BZ246" s="373"/>
      <c r="CA246" s="373"/>
      <c r="CB246" s="373"/>
      <c r="CC246" s="373"/>
      <c r="CD246" s="2540"/>
      <c r="CE246" s="2540"/>
      <c r="CF246" s="2540"/>
      <c r="CG246" s="2540"/>
      <c r="CH246" s="2540"/>
      <c r="CI246" s="2540"/>
      <c r="CJ246" s="2540"/>
      <c r="CK246" s="2540"/>
      <c r="CL246" s="2540"/>
      <c r="CM246" s="2540"/>
      <c r="CN246" s="2540"/>
      <c r="CO246" s="2540"/>
      <c r="CP246" s="2540"/>
      <c r="CQ246" s="2540"/>
      <c r="CR246" s="2540"/>
      <c r="CS246" s="2540"/>
      <c r="CT246" s="2540"/>
      <c r="CU246" s="2540"/>
      <c r="CV246" s="2540"/>
      <c r="CW246" s="2540"/>
      <c r="CX246" s="2540"/>
      <c r="CY246" s="2540"/>
      <c r="CZ246" s="2540"/>
    </row>
    <row r="247" s="161" customFormat="true" ht="15" customHeight="true" x14ac:dyDescent="0.2">
      <c r="A247" s="891"/>
      <c r="B247" s="980"/>
      <c r="C247" s="1107"/>
      <c r="D247" s="896"/>
      <c r="E247" s="896"/>
      <c r="F247" s="896"/>
      <c r="G247" s="945"/>
      <c r="H247" s="1108"/>
      <c r="I247" s="896"/>
      <c r="J247" s="896"/>
      <c r="K247" s="896"/>
      <c r="L247" s="912"/>
      <c r="M247" s="1107"/>
      <c r="N247" s="896"/>
      <c r="O247" s="896"/>
      <c r="P247" s="896"/>
      <c r="Q247" s="945"/>
      <c r="R247" s="1108"/>
      <c r="S247" s="896"/>
      <c r="T247" s="896"/>
      <c r="U247" s="896"/>
      <c r="V247" s="896"/>
      <c r="W247" s="896"/>
      <c r="X247" s="896"/>
      <c r="Y247" s="896"/>
      <c r="Z247" s="896"/>
      <c r="AA247" s="896"/>
      <c r="AB247" s="896"/>
      <c r="AC247" s="912"/>
      <c r="AD247" s="375"/>
      <c r="AE247" s="375"/>
      <c r="AF247" s="375"/>
      <c r="AG247" s="375"/>
      <c r="AH247" s="375"/>
      <c r="AI247" s="375"/>
      <c r="AJ247" s="375"/>
      <c r="AK247" s="375"/>
      <c r="AL247" s="375"/>
      <c r="AM247" s="375"/>
      <c r="AN247" s="375"/>
      <c r="AO247" s="375"/>
      <c r="AP247" s="375"/>
      <c r="AQ247" s="375"/>
      <c r="AR247" s="375"/>
      <c r="AS247" s="375"/>
      <c r="AT247" s="375"/>
      <c r="AU247" s="375"/>
      <c r="AV247" s="375"/>
      <c r="AW247" s="375"/>
      <c r="AX247" s="375"/>
      <c r="AY247" s="375"/>
      <c r="AZ247" s="834"/>
      <c r="BA247" s="505"/>
      <c r="BB247" s="194"/>
      <c r="BC247" s="416"/>
      <c r="BD247" s="372"/>
      <c r="BE247" s="372"/>
      <c r="BF247" s="372"/>
      <c r="BG247" s="417"/>
      <c r="BH247" s="425"/>
      <c r="BI247" s="372"/>
      <c r="BJ247" s="372"/>
      <c r="BK247" s="372"/>
      <c r="BL247" s="417"/>
      <c r="BM247" s="425"/>
      <c r="BN247" s="372"/>
      <c r="BO247" s="372"/>
      <c r="BP247" s="372"/>
      <c r="BQ247" s="417"/>
      <c r="BR247" s="425"/>
      <c r="BS247" s="372"/>
      <c r="BT247" s="372"/>
      <c r="BU247" s="372"/>
      <c r="BV247" s="372"/>
      <c r="BW247" s="372"/>
      <c r="BX247" s="372"/>
      <c r="BY247" s="373"/>
      <c r="BZ247" s="373"/>
      <c r="CA247" s="373"/>
      <c r="CB247" s="373"/>
      <c r="CC247" s="373"/>
      <c r="CD247" s="2540"/>
      <c r="CE247" s="2540"/>
      <c r="CF247" s="2540"/>
      <c r="CG247" s="2540"/>
      <c r="CH247" s="2540"/>
      <c r="CI247" s="2540"/>
      <c r="CJ247" s="2540"/>
      <c r="CK247" s="2540"/>
      <c r="CL247" s="2540"/>
      <c r="CM247" s="2540"/>
      <c r="CN247" s="2540"/>
      <c r="CO247" s="2540"/>
      <c r="CP247" s="2540"/>
      <c r="CQ247" s="2540"/>
      <c r="CR247" s="2540"/>
      <c r="CS247" s="2540"/>
      <c r="CT247" s="2540"/>
      <c r="CU247" s="2540"/>
      <c r="CV247" s="2540"/>
      <c r="CW247" s="2540"/>
      <c r="CX247" s="2540"/>
      <c r="CY247" s="2540"/>
      <c r="CZ247" s="2540"/>
    </row>
    <row r="248" s="161" customFormat="true" ht="15" customHeight="true" x14ac:dyDescent="0.2">
      <c r="A248" s="1168"/>
      <c r="B248" s="992"/>
      <c r="C248" s="1164"/>
      <c r="D248" s="1016"/>
      <c r="E248" s="1016"/>
      <c r="F248" s="1016"/>
      <c r="G248" s="1017"/>
      <c r="H248" s="1165"/>
      <c r="I248" s="1016"/>
      <c r="J248" s="1016"/>
      <c r="K248" s="1016"/>
      <c r="L248" s="1166"/>
      <c r="M248" s="1164"/>
      <c r="N248" s="1016"/>
      <c r="O248" s="1016"/>
      <c r="P248" s="1016"/>
      <c r="Q248" s="1017"/>
      <c r="R248" s="1165"/>
      <c r="S248" s="1016"/>
      <c r="T248" s="1016"/>
      <c r="U248" s="1016"/>
      <c r="V248" s="1016"/>
      <c r="W248" s="1016"/>
      <c r="X248" s="1016"/>
      <c r="Y248" s="1016"/>
      <c r="Z248" s="1016"/>
      <c r="AA248" s="1016"/>
      <c r="AB248" s="1016"/>
      <c r="AC248" s="1166"/>
      <c r="AD248" s="375"/>
      <c r="AE248" s="375"/>
      <c r="AF248" s="375"/>
      <c r="AG248" s="375"/>
      <c r="AH248" s="375"/>
      <c r="AI248" s="375"/>
      <c r="AJ248" s="375"/>
      <c r="AK248" s="375"/>
      <c r="AL248" s="375"/>
      <c r="AM248" s="375"/>
      <c r="AN248" s="375"/>
      <c r="AO248" s="375"/>
      <c r="AP248" s="375"/>
      <c r="AQ248" s="375"/>
      <c r="AR248" s="375"/>
      <c r="AS248" s="375"/>
      <c r="AT248" s="375"/>
      <c r="AU248" s="375"/>
      <c r="AV248" s="375"/>
      <c r="AW248" s="375"/>
      <c r="AX248" s="375"/>
      <c r="AY248" s="375"/>
      <c r="AZ248" s="834"/>
      <c r="BA248" s="505"/>
      <c r="BB248" s="194"/>
      <c r="BC248" s="418"/>
      <c r="BD248" s="419"/>
      <c r="BE248" s="419"/>
      <c r="BF248" s="419"/>
      <c r="BG248" s="420"/>
      <c r="BH248" s="426"/>
      <c r="BI248" s="419"/>
      <c r="BJ248" s="419"/>
      <c r="BK248" s="419"/>
      <c r="BL248" s="420"/>
      <c r="BM248" s="426"/>
      <c r="BN248" s="419"/>
      <c r="BO248" s="419"/>
      <c r="BP248" s="419"/>
      <c r="BQ248" s="420"/>
      <c r="BR248" s="426"/>
      <c r="BS248" s="419"/>
      <c r="BT248" s="419"/>
      <c r="BU248" s="419"/>
      <c r="BV248" s="419"/>
      <c r="BW248" s="419"/>
      <c r="BX248" s="419"/>
      <c r="BY248" s="434"/>
      <c r="BZ248" s="434"/>
      <c r="CA248" s="434"/>
      <c r="CB248" s="434"/>
      <c r="CC248" s="434"/>
      <c r="CD248" s="2540"/>
      <c r="CE248" s="2540"/>
      <c r="CF248" s="2540"/>
      <c r="CG248" s="2540"/>
      <c r="CH248" s="2540"/>
      <c r="CI248" s="2540"/>
      <c r="CJ248" s="2540"/>
      <c r="CK248" s="2540"/>
      <c r="CL248" s="2540"/>
      <c r="CM248" s="2540"/>
      <c r="CN248" s="2540"/>
      <c r="CO248" s="2540"/>
      <c r="CP248" s="2540"/>
      <c r="CQ248" s="2540"/>
      <c r="CR248" s="2540"/>
      <c r="CS248" s="2540"/>
      <c r="CT248" s="2540"/>
      <c r="CU248" s="2540"/>
      <c r="CV248" s="2540"/>
      <c r="CW248" s="2540"/>
      <c r="CX248" s="2540"/>
      <c r="CY248" s="2540"/>
      <c r="CZ248" s="2540"/>
    </row>
    <row r="249" s="161" customFormat="true" ht="250.15" customHeight="true" x14ac:dyDescent="0.2">
      <c r="AD249" s="834"/>
      <c r="AE249" s="834"/>
      <c r="AF249" s="834"/>
      <c r="AG249" s="834"/>
      <c r="AH249" s="834"/>
      <c r="AI249" s="834"/>
      <c r="AJ249" s="834"/>
      <c r="AK249" s="834"/>
      <c r="AL249" s="834"/>
      <c r="AM249" s="834"/>
      <c r="AN249" s="834"/>
      <c r="AO249" s="834"/>
      <c r="AP249" s="834"/>
      <c r="AQ249" s="834"/>
      <c r="AR249" s="834"/>
      <c r="AS249" s="834"/>
      <c r="AT249" s="834"/>
      <c r="AU249" s="834"/>
      <c r="AV249" s="834"/>
      <c r="AW249" s="834"/>
      <c r="AX249" s="834"/>
      <c r="AY249" s="834"/>
      <c r="AZ249" s="834"/>
      <c r="BA249" s="158"/>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8"/>
      <c r="BZ249" s="250"/>
      <c r="CA249" s="250"/>
      <c r="CB249" s="250"/>
      <c r="CC249" s="250"/>
      <c r="CD249" s="250"/>
      <c r="CE249" s="250"/>
      <c r="CF249" s="250"/>
      <c r="CG249" s="250"/>
      <c r="CH249" s="250"/>
      <c r="CI249" s="250"/>
      <c r="CJ249" s="250"/>
      <c r="CK249" s="250"/>
      <c r="CL249" s="250"/>
      <c r="CM249" s="250"/>
      <c r="CN249" s="250"/>
      <c r="CO249" s="250"/>
      <c r="CP249" s="250"/>
      <c r="CQ249" s="250"/>
      <c r="CR249" s="250"/>
      <c r="CS249" s="250"/>
      <c r="CT249" s="250"/>
      <c r="CU249" s="250"/>
      <c r="CV249" s="250"/>
      <c r="CW249" s="250"/>
      <c r="CX249" s="250"/>
      <c r="CY249" s="250"/>
      <c r="CZ249" s="250"/>
    </row>
    <row r="250" s="511" customFormat="true" ht="19.15" customHeight="true" x14ac:dyDescent="0.2">
      <c r="AD250" s="775"/>
      <c r="AE250" s="775"/>
      <c r="AF250" s="775"/>
      <c r="AG250" s="775"/>
      <c r="AH250" s="775"/>
      <c r="AI250" s="775"/>
      <c r="AJ250" s="775"/>
      <c r="AK250" s="775"/>
      <c r="AL250" s="775"/>
      <c r="AM250" s="775"/>
      <c r="AN250" s="775"/>
      <c r="AO250" s="775"/>
      <c r="AP250" s="775"/>
      <c r="AQ250" s="775"/>
      <c r="AR250" s="775"/>
      <c r="AS250" s="775"/>
      <c r="AT250" s="775"/>
      <c r="AU250" s="775"/>
      <c r="AV250" s="775"/>
      <c r="AW250" s="775"/>
      <c r="AX250" s="775"/>
      <c r="AY250" s="775"/>
      <c r="AZ250" s="775"/>
      <c r="BA250" s="508"/>
      <c r="BB250" s="277"/>
      <c r="BC250" s="508"/>
      <c r="BD250" s="508"/>
      <c r="BE250" s="508"/>
      <c r="BF250" s="508"/>
      <c r="BG250" s="508"/>
      <c r="BH250" s="508"/>
      <c r="BI250" s="508"/>
      <c r="BJ250" s="508"/>
      <c r="BK250" s="508"/>
      <c r="BL250" s="508"/>
      <c r="BM250" s="508"/>
      <c r="BN250" s="508"/>
      <c r="BO250" s="508"/>
      <c r="BP250" s="508"/>
      <c r="BQ250" s="508"/>
      <c r="BR250" s="508"/>
      <c r="BS250" s="508"/>
      <c r="BT250" s="508"/>
      <c r="BU250" s="508"/>
      <c r="BV250" s="508"/>
      <c r="BW250" s="508"/>
      <c r="BX250" s="508"/>
      <c r="BY250" s="508"/>
      <c r="BZ250" s="246"/>
      <c r="CA250" s="246"/>
      <c r="CB250" s="246"/>
      <c r="CC250" s="246"/>
      <c r="CD250" s="246"/>
      <c r="CE250" s="246"/>
      <c r="CF250" s="246"/>
      <c r="CG250" s="246"/>
      <c r="CH250" s="246"/>
      <c r="CI250" s="246"/>
      <c r="CJ250" s="246"/>
      <c r="CK250" s="246"/>
      <c r="CL250" s="246"/>
      <c r="CM250" s="246"/>
      <c r="CN250" s="246"/>
      <c r="CO250" s="246"/>
      <c r="CP250" s="246"/>
      <c r="CQ250" s="246"/>
      <c r="CR250" s="246"/>
      <c r="CS250" s="246"/>
      <c r="CT250" s="246"/>
      <c r="CU250" s="246"/>
      <c r="CV250" s="246"/>
      <c r="CW250" s="246"/>
      <c r="CX250" s="246"/>
      <c r="CY250" s="246"/>
      <c r="CZ250" s="246"/>
    </row>
    <row r="251" s="511" customFormat="true" ht="12.75" x14ac:dyDescent="0.2">
      <c r="AD251" s="775"/>
      <c r="AE251" s="775"/>
      <c r="AF251" s="775"/>
      <c r="AG251" s="775"/>
      <c r="AH251" s="775"/>
      <c r="AI251" s="775"/>
      <c r="AJ251" s="775"/>
      <c r="AK251" s="775"/>
      <c r="AL251" s="775"/>
      <c r="AM251" s="775"/>
      <c r="AN251" s="775"/>
      <c r="AO251" s="775"/>
      <c r="AP251" s="775"/>
      <c r="AQ251" s="775"/>
      <c r="AR251" s="775"/>
      <c r="AS251" s="775"/>
      <c r="AT251" s="775"/>
      <c r="AU251" s="775"/>
      <c r="AV251" s="775"/>
      <c r="AW251" s="775"/>
      <c r="AX251" s="775"/>
      <c r="AY251" s="775"/>
      <c r="AZ251" s="775"/>
      <c r="BA251" s="508"/>
      <c r="BB251" s="277"/>
      <c r="BC251" s="508"/>
      <c r="BD251" s="508"/>
      <c r="BE251" s="508"/>
      <c r="BF251" s="508"/>
      <c r="BG251" s="508"/>
      <c r="BH251" s="508"/>
      <c r="BI251" s="508"/>
      <c r="BJ251" s="508"/>
      <c r="BK251" s="508"/>
      <c r="BL251" s="508"/>
      <c r="BM251" s="508"/>
      <c r="BN251" s="508"/>
      <c r="BO251" s="508"/>
      <c r="BP251" s="508"/>
      <c r="BQ251" s="508"/>
      <c r="BR251" s="508"/>
      <c r="BS251" s="508"/>
      <c r="BT251" s="508"/>
      <c r="BU251" s="508"/>
      <c r="BV251" s="508"/>
      <c r="BW251" s="508"/>
      <c r="BX251" s="508"/>
      <c r="BY251" s="508"/>
      <c r="BZ251" s="246"/>
      <c r="CA251" s="246"/>
      <c r="CB251" s="246"/>
      <c r="CC251" s="246"/>
      <c r="CD251" s="246"/>
      <c r="CE251" s="246"/>
      <c r="CF251" s="246"/>
      <c r="CG251" s="246"/>
      <c r="CH251" s="246"/>
      <c r="CI251" s="246"/>
      <c r="CJ251" s="246"/>
      <c r="CK251" s="246"/>
      <c r="CL251" s="246"/>
      <c r="CM251" s="246"/>
      <c r="CN251" s="246"/>
      <c r="CO251" s="246"/>
      <c r="CP251" s="246"/>
      <c r="CQ251" s="246"/>
      <c r="CR251" s="246"/>
      <c r="CS251" s="246"/>
      <c r="CT251" s="246"/>
      <c r="CU251" s="246"/>
      <c r="CV251" s="246"/>
      <c r="CW251" s="246"/>
      <c r="CX251" s="246"/>
      <c r="CY251" s="246"/>
      <c r="CZ251" s="246"/>
    </row>
    <row r="252" s="511" customFormat="true" ht="12.75" x14ac:dyDescent="0.2">
      <c r="AD252" s="775"/>
      <c r="AE252" s="775"/>
      <c r="AF252" s="775"/>
      <c r="AG252" s="775"/>
      <c r="AH252" s="775"/>
      <c r="AI252" s="775"/>
      <c r="AJ252" s="775"/>
      <c r="AK252" s="775"/>
      <c r="AL252" s="775"/>
      <c r="AM252" s="775"/>
      <c r="AN252" s="775"/>
      <c r="AO252" s="775"/>
      <c r="AP252" s="775"/>
      <c r="AQ252" s="775"/>
      <c r="AR252" s="775"/>
      <c r="AS252" s="775"/>
      <c r="AT252" s="775"/>
      <c r="AU252" s="775"/>
      <c r="AV252" s="775"/>
      <c r="AW252" s="775"/>
      <c r="AX252" s="775"/>
      <c r="AY252" s="775"/>
      <c r="AZ252" s="775"/>
      <c r="BA252" s="508"/>
      <c r="BB252" s="277"/>
      <c r="BC252" s="508"/>
      <c r="BD252" s="508"/>
      <c r="BE252" s="508"/>
      <c r="BF252" s="508"/>
      <c r="BG252" s="508"/>
      <c r="BH252" s="508"/>
      <c r="BI252" s="508"/>
      <c r="BJ252" s="508"/>
      <c r="BK252" s="508"/>
      <c r="BL252" s="508"/>
      <c r="BM252" s="508"/>
      <c r="BN252" s="508"/>
      <c r="BO252" s="508"/>
      <c r="BP252" s="508"/>
      <c r="BQ252" s="508"/>
      <c r="BR252" s="508"/>
      <c r="BS252" s="508"/>
      <c r="BT252" s="508"/>
      <c r="BU252" s="508"/>
      <c r="BV252" s="508"/>
      <c r="BW252" s="508"/>
      <c r="BX252" s="508"/>
      <c r="BY252" s="508"/>
      <c r="BZ252" s="246"/>
      <c r="CA252" s="246"/>
      <c r="CB252" s="246"/>
      <c r="CC252" s="246"/>
      <c r="CD252" s="246"/>
      <c r="CE252" s="246"/>
      <c r="CF252" s="246"/>
      <c r="CG252" s="246"/>
      <c r="CH252" s="246"/>
      <c r="CI252" s="246"/>
      <c r="CJ252" s="246"/>
      <c r="CK252" s="246"/>
      <c r="CL252" s="246"/>
      <c r="CM252" s="246"/>
      <c r="CN252" s="246"/>
      <c r="CO252" s="246"/>
      <c r="CP252" s="246"/>
      <c r="CQ252" s="246"/>
      <c r="CR252" s="246"/>
      <c r="CS252" s="246"/>
      <c r="CT252" s="246"/>
      <c r="CU252" s="246"/>
      <c r="CV252" s="246"/>
      <c r="CW252" s="246"/>
      <c r="CX252" s="246"/>
      <c r="CY252" s="246"/>
      <c r="CZ252" s="246"/>
    </row>
    <row r="253" s="511" customFormat="true" ht="12.75" x14ac:dyDescent="0.2">
      <c r="AD253" s="775"/>
      <c r="AE253" s="775"/>
      <c r="AF253" s="775"/>
      <c r="AG253" s="775"/>
      <c r="AH253" s="775"/>
      <c r="AI253" s="775"/>
      <c r="AJ253" s="775"/>
      <c r="AK253" s="775"/>
      <c r="AL253" s="775"/>
      <c r="AM253" s="775"/>
      <c r="AN253" s="775"/>
      <c r="AO253" s="775"/>
      <c r="AP253" s="775"/>
      <c r="AQ253" s="775"/>
      <c r="AR253" s="775"/>
      <c r="AS253" s="775"/>
      <c r="AT253" s="775"/>
      <c r="AU253" s="775"/>
      <c r="AV253" s="775"/>
      <c r="AW253" s="775"/>
      <c r="AX253" s="775"/>
      <c r="AY253" s="775"/>
      <c r="AZ253" s="775"/>
      <c r="BA253" s="508"/>
      <c r="BB253" s="277"/>
      <c r="BC253" s="508"/>
      <c r="BD253" s="508"/>
      <c r="BE253" s="508"/>
      <c r="BF253" s="508"/>
      <c r="BG253" s="508"/>
      <c r="BH253" s="508"/>
      <c r="BI253" s="508"/>
      <c r="BJ253" s="508"/>
      <c r="BK253" s="508"/>
      <c r="BL253" s="508"/>
      <c r="BM253" s="508"/>
      <c r="BN253" s="508"/>
      <c r="BO253" s="508"/>
      <c r="BP253" s="508"/>
      <c r="BQ253" s="508"/>
      <c r="BR253" s="508"/>
      <c r="BS253" s="508"/>
      <c r="BT253" s="508"/>
      <c r="BU253" s="508"/>
      <c r="BV253" s="508"/>
      <c r="BW253" s="508"/>
      <c r="BX253" s="508"/>
      <c r="BY253" s="508"/>
      <c r="BZ253" s="246"/>
      <c r="CA253" s="246"/>
      <c r="CB253" s="246"/>
      <c r="CC253" s="246"/>
      <c r="CD253" s="246"/>
      <c r="CE253" s="246"/>
      <c r="CF253" s="246"/>
      <c r="CG253" s="246"/>
      <c r="CH253" s="246"/>
      <c r="CI253" s="246"/>
      <c r="CJ253" s="246"/>
      <c r="CK253" s="246"/>
      <c r="CL253" s="246"/>
      <c r="CM253" s="246"/>
      <c r="CN253" s="246"/>
      <c r="CO253" s="246"/>
      <c r="CP253" s="246"/>
      <c r="CQ253" s="246"/>
      <c r="CR253" s="246"/>
      <c r="CS253" s="246"/>
      <c r="CT253" s="246"/>
      <c r="CU253" s="246"/>
      <c r="CV253" s="246"/>
      <c r="CW253" s="246"/>
      <c r="CX253" s="246"/>
      <c r="CY253" s="246"/>
      <c r="CZ253" s="246"/>
    </row>
    <row r="254" s="511" customFormat="true" ht="12.75" x14ac:dyDescent="0.2">
      <c r="AD254" s="775"/>
      <c r="AE254" s="775"/>
      <c r="AF254" s="775"/>
      <c r="AG254" s="775"/>
      <c r="AH254" s="775"/>
      <c r="AI254" s="775"/>
      <c r="AJ254" s="775"/>
      <c r="AK254" s="775"/>
      <c r="AL254" s="775"/>
      <c r="AM254" s="775"/>
      <c r="AN254" s="775"/>
      <c r="AO254" s="775"/>
      <c r="AP254" s="775"/>
      <c r="AQ254" s="775"/>
      <c r="AR254" s="775"/>
      <c r="AS254" s="775"/>
      <c r="AT254" s="775"/>
      <c r="AU254" s="775"/>
      <c r="AV254" s="775"/>
      <c r="AW254" s="775"/>
      <c r="AX254" s="775"/>
      <c r="AY254" s="775"/>
      <c r="AZ254" s="775"/>
      <c r="BA254" s="508"/>
      <c r="BB254" s="277"/>
      <c r="BC254" s="508"/>
      <c r="BD254" s="508"/>
      <c r="BE254" s="508"/>
      <c r="BF254" s="508"/>
      <c r="BG254" s="508"/>
      <c r="BH254" s="508"/>
      <c r="BI254" s="508"/>
      <c r="BJ254" s="508"/>
      <c r="BK254" s="508"/>
      <c r="BL254" s="508"/>
      <c r="BM254" s="508"/>
      <c r="BN254" s="508"/>
      <c r="BO254" s="508"/>
      <c r="BP254" s="508"/>
      <c r="BQ254" s="508"/>
      <c r="BR254" s="508"/>
      <c r="BS254" s="508"/>
      <c r="BT254" s="508"/>
      <c r="BU254" s="508"/>
      <c r="BV254" s="508"/>
      <c r="BW254" s="508"/>
      <c r="BX254" s="508"/>
      <c r="BY254" s="508"/>
      <c r="BZ254" s="246"/>
      <c r="CA254" s="246"/>
      <c r="CB254" s="246"/>
      <c r="CC254" s="246"/>
      <c r="CD254" s="246"/>
      <c r="CE254" s="246"/>
      <c r="CF254" s="246"/>
      <c r="CG254" s="246"/>
      <c r="CH254" s="246"/>
      <c r="CI254" s="246"/>
      <c r="CJ254" s="246"/>
      <c r="CK254" s="246"/>
      <c r="CL254" s="246"/>
      <c r="CM254" s="246"/>
      <c r="CN254" s="246"/>
      <c r="CO254" s="246"/>
      <c r="CP254" s="246"/>
      <c r="CQ254" s="246"/>
      <c r="CR254" s="246"/>
      <c r="CS254" s="246"/>
      <c r="CT254" s="246"/>
      <c r="CU254" s="246"/>
      <c r="CV254" s="246"/>
      <c r="CW254" s="246"/>
      <c r="CX254" s="246"/>
      <c r="CY254" s="246"/>
      <c r="CZ254" s="246"/>
    </row>
    <row r="255" s="511" customFormat="true" ht="12.75" x14ac:dyDescent="0.2">
      <c r="AD255" s="775"/>
      <c r="AE255" s="775"/>
      <c r="AF255" s="775"/>
      <c r="AG255" s="775"/>
      <c r="AH255" s="775"/>
      <c r="AI255" s="775"/>
      <c r="AJ255" s="775"/>
      <c r="AK255" s="775"/>
      <c r="AL255" s="775"/>
      <c r="AM255" s="775"/>
      <c r="AN255" s="775"/>
      <c r="AO255" s="775"/>
      <c r="AP255" s="775"/>
      <c r="AQ255" s="775"/>
      <c r="AR255" s="775"/>
      <c r="AS255" s="775"/>
      <c r="AT255" s="775"/>
      <c r="AU255" s="775"/>
      <c r="AV255" s="775"/>
      <c r="AW255" s="775"/>
      <c r="AX255" s="775"/>
      <c r="AY255" s="775"/>
      <c r="AZ255" s="775"/>
      <c r="BA255" s="508"/>
      <c r="BB255" s="277"/>
      <c r="BC255" s="508"/>
      <c r="BD255" s="508"/>
      <c r="BE255" s="508"/>
      <c r="BF255" s="508"/>
      <c r="BG255" s="508"/>
      <c r="BH255" s="508"/>
      <c r="BI255" s="508"/>
      <c r="BJ255" s="508"/>
      <c r="BK255" s="508"/>
      <c r="BL255" s="508"/>
      <c r="BM255" s="508"/>
      <c r="BN255" s="508"/>
      <c r="BO255" s="508"/>
      <c r="BP255" s="508"/>
      <c r="BQ255" s="508"/>
      <c r="BR255" s="508"/>
      <c r="BS255" s="508"/>
      <c r="BT255" s="508"/>
      <c r="BU255" s="508"/>
      <c r="BV255" s="508"/>
      <c r="BW255" s="508"/>
      <c r="BX255" s="508"/>
      <c r="BY255" s="508"/>
      <c r="BZ255" s="246"/>
      <c r="CA255" s="246"/>
      <c r="CB255" s="246"/>
      <c r="CC255" s="246"/>
      <c r="CD255" s="246"/>
      <c r="CE255" s="246"/>
      <c r="CF255" s="246"/>
      <c r="CG255" s="246"/>
      <c r="CH255" s="246"/>
      <c r="CI255" s="246"/>
      <c r="CJ255" s="246"/>
      <c r="CK255" s="246"/>
      <c r="CL255" s="246"/>
      <c r="CM255" s="246"/>
      <c r="CN255" s="246"/>
      <c r="CO255" s="246"/>
      <c r="CP255" s="246"/>
      <c r="CQ255" s="246"/>
      <c r="CR255" s="246"/>
      <c r="CS255" s="246"/>
      <c r="CT255" s="246"/>
      <c r="CU255" s="246"/>
      <c r="CV255" s="246"/>
      <c r="CW255" s="246"/>
      <c r="CX255" s="246"/>
      <c r="CY255" s="246"/>
      <c r="CZ255" s="246"/>
    </row>
    <row r="256" s="511" customFormat="true" ht="12.75" x14ac:dyDescent="0.2">
      <c r="AD256" s="775"/>
      <c r="AE256" s="775"/>
      <c r="AF256" s="775"/>
      <c r="AG256" s="775"/>
      <c r="AH256" s="775"/>
      <c r="AI256" s="775"/>
      <c r="AJ256" s="775"/>
      <c r="AK256" s="775"/>
      <c r="AL256" s="775"/>
      <c r="AM256" s="775"/>
      <c r="AN256" s="775"/>
      <c r="AO256" s="775"/>
      <c r="AP256" s="775"/>
      <c r="AQ256" s="775"/>
      <c r="AR256" s="775"/>
      <c r="AS256" s="775"/>
      <c r="AT256" s="775"/>
      <c r="AU256" s="775"/>
      <c r="AV256" s="775"/>
      <c r="AW256" s="775"/>
      <c r="AX256" s="775"/>
      <c r="AY256" s="775"/>
      <c r="AZ256" s="775"/>
      <c r="BA256" s="508"/>
      <c r="BB256" s="277"/>
      <c r="BC256" s="508"/>
      <c r="BD256" s="508"/>
      <c r="BE256" s="508"/>
      <c r="BF256" s="508"/>
      <c r="BG256" s="508"/>
      <c r="BH256" s="508"/>
      <c r="BI256" s="508"/>
      <c r="BJ256" s="508"/>
      <c r="BK256" s="508"/>
      <c r="BL256" s="508"/>
      <c r="BM256" s="508"/>
      <c r="BN256" s="508"/>
      <c r="BO256" s="508"/>
      <c r="BP256" s="508"/>
      <c r="BQ256" s="508"/>
      <c r="BR256" s="508"/>
      <c r="BS256" s="508"/>
      <c r="BT256" s="508"/>
      <c r="BU256" s="508"/>
      <c r="BV256" s="508"/>
      <c r="BW256" s="508"/>
      <c r="BX256" s="508"/>
      <c r="BY256" s="508"/>
      <c r="BZ256" s="246"/>
      <c r="CA256" s="246"/>
      <c r="CB256" s="246"/>
      <c r="CC256" s="246"/>
      <c r="CD256" s="246"/>
      <c r="CE256" s="246"/>
      <c r="CF256" s="246"/>
      <c r="CG256" s="246"/>
      <c r="CH256" s="246"/>
      <c r="CI256" s="246"/>
      <c r="CJ256" s="246"/>
      <c r="CK256" s="246"/>
      <c r="CL256" s="246"/>
      <c r="CM256" s="246"/>
      <c r="CN256" s="246"/>
      <c r="CO256" s="246"/>
      <c r="CP256" s="246"/>
      <c r="CQ256" s="246"/>
      <c r="CR256" s="246"/>
      <c r="CS256" s="246"/>
      <c r="CT256" s="246"/>
      <c r="CU256" s="246"/>
      <c r="CV256" s="246"/>
      <c r="CW256" s="246"/>
      <c r="CX256" s="246"/>
      <c r="CY256" s="246"/>
      <c r="CZ256" s="246"/>
    </row>
    <row r="257" s="511" customFormat="true" ht="18" customHeight="true" x14ac:dyDescent="0.2">
      <c r="AD257" s="775"/>
      <c r="AE257" s="775"/>
      <c r="AF257" s="775"/>
      <c r="AG257" s="775"/>
      <c r="AH257" s="775"/>
      <c r="AI257" s="775"/>
      <c r="AJ257" s="775"/>
      <c r="AK257" s="775"/>
      <c r="AL257" s="775"/>
      <c r="AM257" s="775"/>
      <c r="AN257" s="775"/>
      <c r="AO257" s="775"/>
      <c r="AP257" s="775"/>
      <c r="AQ257" s="775"/>
      <c r="AR257" s="775"/>
      <c r="AS257" s="775"/>
      <c r="AT257" s="775"/>
      <c r="AU257" s="775"/>
      <c r="AV257" s="775"/>
      <c r="AW257" s="775"/>
      <c r="AX257" s="775"/>
      <c r="AY257" s="775"/>
      <c r="AZ257" s="775"/>
      <c r="BA257" s="508"/>
      <c r="BB257" s="277"/>
      <c r="BC257" s="508"/>
      <c r="BD257" s="508"/>
      <c r="BE257" s="508"/>
      <c r="BF257" s="508"/>
      <c r="BG257" s="508"/>
      <c r="BH257" s="508"/>
      <c r="BI257" s="508"/>
      <c r="BJ257" s="508"/>
      <c r="BK257" s="508"/>
      <c r="BL257" s="508"/>
      <c r="BM257" s="508"/>
      <c r="BN257" s="508"/>
      <c r="BO257" s="508"/>
      <c r="BP257" s="508"/>
      <c r="BQ257" s="508"/>
      <c r="BR257" s="508"/>
      <c r="BS257" s="508"/>
      <c r="BT257" s="508"/>
      <c r="BU257" s="508"/>
      <c r="BV257" s="508"/>
      <c r="BW257" s="508"/>
      <c r="BX257" s="508"/>
      <c r="BY257" s="508"/>
      <c r="BZ257" s="246"/>
      <c r="CA257" s="246"/>
      <c r="CB257" s="246"/>
      <c r="CC257" s="246"/>
      <c r="CD257" s="246"/>
      <c r="CE257" s="246"/>
      <c r="CF257" s="246"/>
      <c r="CG257" s="246"/>
      <c r="CH257" s="246"/>
      <c r="CI257" s="246"/>
      <c r="CJ257" s="246"/>
      <c r="CK257" s="246"/>
      <c r="CL257" s="246"/>
      <c r="CM257" s="246"/>
      <c r="CN257" s="246"/>
      <c r="CO257" s="246"/>
      <c r="CP257" s="246"/>
      <c r="CQ257" s="246"/>
      <c r="CR257" s="246"/>
      <c r="CS257" s="246"/>
      <c r="CT257" s="246"/>
      <c r="CU257" s="246"/>
      <c r="CV257" s="246"/>
      <c r="CW257" s="246"/>
      <c r="CX257" s="246"/>
      <c r="CY257" s="246"/>
      <c r="CZ257" s="246"/>
    </row>
    <row r="258" s="511" customFormat="true" ht="18" customHeight="true" x14ac:dyDescent="0.2">
      <c r="AD258" s="775"/>
      <c r="AE258" s="775"/>
      <c r="AF258" s="775"/>
      <c r="AG258" s="775"/>
      <c r="AH258" s="775"/>
      <c r="AI258" s="775"/>
      <c r="AJ258" s="775"/>
      <c r="AK258" s="775"/>
      <c r="AL258" s="775"/>
      <c r="AM258" s="775"/>
      <c r="AN258" s="775"/>
      <c r="AO258" s="775"/>
      <c r="AP258" s="775"/>
      <c r="AQ258" s="775"/>
      <c r="AR258" s="775"/>
      <c r="AS258" s="775"/>
      <c r="AT258" s="775"/>
      <c r="AU258" s="775"/>
      <c r="AV258" s="775"/>
      <c r="AW258" s="775"/>
      <c r="AX258" s="775"/>
      <c r="AY258" s="775"/>
      <c r="AZ258" s="775"/>
      <c r="BA258" s="508"/>
      <c r="BB258" s="277"/>
      <c r="BC258" s="508"/>
      <c r="BD258" s="508"/>
      <c r="BE258" s="508"/>
      <c r="BF258" s="508"/>
      <c r="BG258" s="508"/>
      <c r="BH258" s="508"/>
      <c r="BI258" s="508"/>
      <c r="BJ258" s="508"/>
      <c r="BK258" s="508"/>
      <c r="BL258" s="508"/>
      <c r="BM258" s="508"/>
      <c r="BN258" s="508"/>
      <c r="BO258" s="508"/>
      <c r="BP258" s="508"/>
      <c r="BQ258" s="508"/>
      <c r="BR258" s="508"/>
      <c r="BS258" s="508"/>
      <c r="BT258" s="508"/>
      <c r="BU258" s="508"/>
      <c r="BV258" s="508"/>
      <c r="BW258" s="508"/>
      <c r="BX258" s="508"/>
      <c r="BY258" s="508"/>
      <c r="BZ258" s="246"/>
      <c r="CA258" s="246"/>
      <c r="CB258" s="246"/>
      <c r="CC258" s="246"/>
      <c r="CD258" s="246"/>
      <c r="CE258" s="246"/>
      <c r="CF258" s="246"/>
      <c r="CG258" s="246"/>
      <c r="CH258" s="246"/>
      <c r="CI258" s="246"/>
      <c r="CJ258" s="246"/>
      <c r="CK258" s="246"/>
      <c r="CL258" s="246"/>
      <c r="CM258" s="246"/>
      <c r="CN258" s="246"/>
      <c r="CO258" s="246"/>
      <c r="CP258" s="246"/>
      <c r="CQ258" s="246"/>
      <c r="CR258" s="246"/>
      <c r="CS258" s="246"/>
      <c r="CT258" s="246"/>
      <c r="CU258" s="246"/>
      <c r="CV258" s="246"/>
      <c r="CW258" s="246"/>
      <c r="CX258" s="246"/>
      <c r="CY258" s="246"/>
      <c r="CZ258" s="246"/>
    </row>
    <row r="259" s="161" customFormat="true" ht="15" customHeight="true" x14ac:dyDescent="0.2">
      <c r="AD259" s="834"/>
      <c r="AE259" s="834"/>
      <c r="AF259" s="834"/>
      <c r="AG259" s="834"/>
      <c r="AH259" s="834"/>
      <c r="AI259" s="834"/>
      <c r="AJ259" s="834"/>
      <c r="AK259" s="834"/>
      <c r="AL259" s="834"/>
      <c r="AM259" s="834"/>
      <c r="AN259" s="834"/>
      <c r="AO259" s="834"/>
      <c r="AP259" s="834"/>
      <c r="AQ259" s="834"/>
      <c r="AR259" s="834"/>
      <c r="AS259" s="834"/>
      <c r="AT259" s="834"/>
      <c r="AU259" s="834"/>
      <c r="AV259" s="834"/>
      <c r="AW259" s="834"/>
      <c r="AX259" s="834"/>
      <c r="AY259" s="834"/>
      <c r="AZ259" s="834"/>
      <c r="BA259" s="252" t="s">
        <v>132</v>
      </c>
      <c r="BB259" s="163" t="s">
        <v>86</v>
      </c>
      <c r="BC259" s="2882" t="s">
        <v>116</v>
      </c>
      <c r="BD259" s="2883"/>
      <c r="BE259" s="2883"/>
      <c r="BF259" s="2883"/>
      <c r="BG259" s="2884"/>
      <c r="BH259" s="2882" t="s">
        <v>39</v>
      </c>
      <c r="BI259" s="2883"/>
      <c r="BJ259" s="2883"/>
      <c r="BK259" s="2883"/>
      <c r="BL259" s="2884"/>
      <c r="BM259" s="2882" t="s">
        <v>38</v>
      </c>
      <c r="BN259" s="2883"/>
      <c r="BO259" s="2883"/>
      <c r="BP259" s="2883"/>
      <c r="BQ259" s="2885"/>
      <c r="BR259" s="2472" t="s">
        <v>144</v>
      </c>
      <c r="BS259" s="2473"/>
      <c r="BT259" s="2473"/>
      <c r="BU259" s="2473"/>
      <c r="BV259" s="2473"/>
      <c r="BW259" s="2473"/>
      <c r="BX259" s="2473"/>
      <c r="BY259" s="2474"/>
      <c r="BZ259" s="378"/>
      <c r="CA259" s="378"/>
      <c r="CB259" s="378"/>
      <c r="CC259" s="378"/>
      <c r="CD259" s="250"/>
      <c r="CE259" s="250"/>
      <c r="CF259" s="250"/>
      <c r="CG259" s="250"/>
      <c r="CH259" s="250"/>
      <c r="CI259" s="250"/>
      <c r="CJ259" s="250"/>
      <c r="CK259" s="250"/>
      <c r="CL259" s="250"/>
      <c r="CM259" s="250"/>
      <c r="CN259" s="250"/>
      <c r="CO259" s="250"/>
      <c r="CP259" s="250"/>
      <c r="CQ259" s="250"/>
      <c r="CR259" s="250"/>
      <c r="CS259" s="250"/>
      <c r="CT259" s="250"/>
      <c r="CU259" s="250"/>
      <c r="CV259" s="250"/>
      <c r="CW259" s="250"/>
      <c r="CX259" s="250"/>
      <c r="CY259" s="250"/>
      <c r="CZ259" s="250"/>
    </row>
    <row r="260" s="161" customFormat="true" ht="24" x14ac:dyDescent="0.2">
      <c r="AD260" s="834"/>
      <c r="AE260" s="834"/>
      <c r="AF260" s="834"/>
      <c r="AG260" s="834"/>
      <c r="AH260" s="834"/>
      <c r="AI260" s="834"/>
      <c r="AJ260" s="834"/>
      <c r="AK260" s="834"/>
      <c r="AL260" s="834"/>
      <c r="AM260" s="834"/>
      <c r="AN260" s="834"/>
      <c r="AO260" s="834"/>
      <c r="AP260" s="834"/>
      <c r="AQ260" s="834"/>
      <c r="AR260" s="834"/>
      <c r="AS260" s="834"/>
      <c r="AT260" s="834"/>
      <c r="AU260" s="834"/>
      <c r="AV260" s="834"/>
      <c r="AW260" s="834"/>
      <c r="AX260" s="834"/>
      <c r="AY260" s="834"/>
      <c r="AZ260" s="834"/>
      <c r="BA260" s="237" t="s">
        <v>120</v>
      </c>
      <c r="BB260" s="236"/>
      <c r="BC260" s="436" t="s">
        <v>0</v>
      </c>
      <c r="BD260" s="211" t="s">
        <v>1</v>
      </c>
      <c r="BE260" s="211" t="s">
        <v>2</v>
      </c>
      <c r="BF260" s="211" t="s">
        <v>3</v>
      </c>
      <c r="BG260" s="437" t="s">
        <v>4</v>
      </c>
      <c r="BH260" s="438" t="s">
        <v>0</v>
      </c>
      <c r="BI260" s="211" t="s">
        <v>1</v>
      </c>
      <c r="BJ260" s="211" t="s">
        <v>2</v>
      </c>
      <c r="BK260" s="211" t="s">
        <v>3</v>
      </c>
      <c r="BL260" s="437" t="s">
        <v>4</v>
      </c>
      <c r="BM260" s="438" t="s">
        <v>0</v>
      </c>
      <c r="BN260" s="211" t="s">
        <v>1</v>
      </c>
      <c r="BO260" s="211" t="s">
        <v>2</v>
      </c>
      <c r="BP260" s="211" t="s">
        <v>3</v>
      </c>
      <c r="BQ260" s="437" t="s">
        <v>4</v>
      </c>
      <c r="BR260" s="438" t="s">
        <v>158</v>
      </c>
      <c r="BS260" s="211" t="s">
        <v>159</v>
      </c>
      <c r="BT260" s="211" t="s">
        <v>160</v>
      </c>
      <c r="BU260" s="211" t="s">
        <v>161</v>
      </c>
      <c r="BV260" s="211" t="s">
        <v>162</v>
      </c>
      <c r="BW260" s="211" t="s">
        <v>163</v>
      </c>
      <c r="BX260" s="211" t="s">
        <v>164</v>
      </c>
      <c r="BY260" s="212" t="s">
        <v>165</v>
      </c>
      <c r="BZ260" s="212" t="s">
        <v>166</v>
      </c>
      <c r="CA260" s="212" t="s">
        <v>167</v>
      </c>
      <c r="CB260" s="212" t="s">
        <v>168</v>
      </c>
      <c r="CC260" s="212" t="s">
        <v>169</v>
      </c>
      <c r="CD260" s="2541"/>
      <c r="CE260" s="2541"/>
      <c r="CF260" s="2541"/>
      <c r="CG260" s="2541"/>
      <c r="CH260" s="2541"/>
      <c r="CI260" s="2541"/>
      <c r="CJ260" s="2541"/>
      <c r="CK260" s="2541"/>
      <c r="CL260" s="2541"/>
      <c r="CM260" s="2541"/>
      <c r="CN260" s="2541"/>
      <c r="CO260" s="2541"/>
      <c r="CP260" s="2541"/>
      <c r="CQ260" s="2541"/>
      <c r="CR260" s="2541"/>
      <c r="CS260" s="2541"/>
      <c r="CT260" s="2541"/>
      <c r="CU260" s="2541"/>
      <c r="CV260" s="2541"/>
      <c r="CW260" s="2541"/>
      <c r="CX260" s="2541"/>
      <c r="CY260" s="2541"/>
      <c r="CZ260" s="2541"/>
    </row>
    <row r="261" s="161" customFormat="true" ht="15" customHeight="true" x14ac:dyDescent="0.2">
      <c r="AD261" s="834"/>
      <c r="AE261" s="834"/>
      <c r="AF261" s="834"/>
      <c r="AG261" s="834"/>
      <c r="AH261" s="834"/>
      <c r="AI261" s="834"/>
      <c r="AJ261" s="834"/>
      <c r="AK261" s="834"/>
      <c r="AL261" s="834"/>
      <c r="AM261" s="834"/>
      <c r="AN261" s="834"/>
      <c r="AO261" s="834"/>
      <c r="AP261" s="834"/>
      <c r="AQ261" s="834"/>
      <c r="AR261" s="834"/>
      <c r="AS261" s="834"/>
      <c r="AT261" s="834"/>
      <c r="AU261" s="834"/>
      <c r="AV261" s="834"/>
      <c r="AW261" s="834"/>
      <c r="AX261" s="834"/>
      <c r="AY261" s="834"/>
      <c r="AZ261" s="834"/>
      <c r="BA261" s="2881" t="s">
        <v>74</v>
      </c>
      <c r="BB261" s="356" t="s">
        <v>50</v>
      </c>
      <c r="BC261" s="1282" t="s">
        <v>36</v>
      </c>
      <c r="BD261" s="1302" t="s">
        <v>36</v>
      </c>
      <c r="BE261" s="1302" t="s">
        <v>36</v>
      </c>
      <c r="BF261" s="1302" t="s">
        <v>36</v>
      </c>
      <c r="BG261" s="1323" t="s">
        <v>36</v>
      </c>
      <c r="BH261" s="1344" t="s">
        <v>36</v>
      </c>
      <c r="BI261" s="1302" t="s">
        <v>36</v>
      </c>
      <c r="BJ261" s="1302" t="s">
        <v>36</v>
      </c>
      <c r="BK261" s="1302" t="s">
        <v>36</v>
      </c>
      <c r="BL261" s="1323" t="s">
        <v>36</v>
      </c>
      <c r="BM261" s="1344" t="s">
        <v>36</v>
      </c>
      <c r="BN261" s="1302" t="s">
        <v>36</v>
      </c>
      <c r="BO261" s="1302" t="s">
        <v>36</v>
      </c>
      <c r="BP261" s="1302" t="s">
        <v>36</v>
      </c>
      <c r="BQ261" s="1323" t="s">
        <v>36</v>
      </c>
      <c r="BR261" s="1344" t="s">
        <v>36</v>
      </c>
      <c r="BS261" s="1302" t="s">
        <v>36</v>
      </c>
      <c r="BT261" s="1302" t="s">
        <v>36</v>
      </c>
      <c r="BU261" s="1302" t="s">
        <v>36</v>
      </c>
      <c r="BV261" s="1302" t="s">
        <v>36</v>
      </c>
      <c r="BW261" s="1302" t="s">
        <v>36</v>
      </c>
      <c r="BX261" s="1302" t="s">
        <v>36</v>
      </c>
      <c r="BY261" s="1363" t="s">
        <v>36</v>
      </c>
      <c r="BZ261" s="1363" t="s">
        <v>36</v>
      </c>
      <c r="CA261" s="1363" t="s">
        <v>36</v>
      </c>
      <c r="CB261" s="1363" t="s">
        <v>36</v>
      </c>
      <c r="CC261" s="1363" t="s">
        <v>36</v>
      </c>
      <c r="CD261" s="2542"/>
      <c r="CE261" s="2542"/>
      <c r="CF261" s="2542"/>
      <c r="CG261" s="2542"/>
      <c r="CH261" s="2542"/>
      <c r="CI261" s="2542"/>
      <c r="CJ261" s="2542"/>
      <c r="CK261" s="2542"/>
      <c r="CL261" s="2542"/>
      <c r="CM261" s="2542"/>
      <c r="CN261" s="2542"/>
      <c r="CO261" s="2542"/>
      <c r="CP261" s="2542"/>
      <c r="CQ261" s="2542"/>
      <c r="CR261" s="2542"/>
      <c r="CS261" s="2542"/>
      <c r="CT261" s="2542"/>
      <c r="CU261" s="2542"/>
      <c r="CV261" s="2542"/>
      <c r="CW261" s="2542"/>
      <c r="CX261" s="2542"/>
      <c r="CY261" s="2542"/>
      <c r="CZ261" s="2542"/>
    </row>
    <row r="262" s="161" customFormat="true" ht="15" customHeight="true" x14ac:dyDescent="0.2">
      <c r="AD262" s="834"/>
      <c r="AE262" s="834"/>
      <c r="AF262" s="834"/>
      <c r="AG262" s="834"/>
      <c r="AH262" s="834"/>
      <c r="AI262" s="834"/>
      <c r="AJ262" s="834"/>
      <c r="AK262" s="834"/>
      <c r="AL262" s="834"/>
      <c r="AM262" s="834"/>
      <c r="AN262" s="834"/>
      <c r="AO262" s="834"/>
      <c r="AP262" s="834"/>
      <c r="AQ262" s="834"/>
      <c r="AR262" s="834"/>
      <c r="AS262" s="834"/>
      <c r="AT262" s="834"/>
      <c r="AU262" s="834"/>
      <c r="AV262" s="834"/>
      <c r="AW262" s="834"/>
      <c r="AX262" s="834"/>
      <c r="AY262" s="834"/>
      <c r="AZ262" s="834"/>
      <c r="BA262" s="2878"/>
      <c r="BB262" s="357" t="s">
        <v>49</v>
      </c>
      <c r="BC262" s="1283" t="s">
        <v>36</v>
      </c>
      <c r="BD262" s="1303" t="s">
        <v>36</v>
      </c>
      <c r="BE262" s="1303" t="s">
        <v>36</v>
      </c>
      <c r="BF262" s="1303" t="s">
        <v>36</v>
      </c>
      <c r="BG262" s="1324" t="s">
        <v>36</v>
      </c>
      <c r="BH262" s="1345" t="s">
        <v>36</v>
      </c>
      <c r="BI262" s="1303" t="s">
        <v>36</v>
      </c>
      <c r="BJ262" s="1303" t="s">
        <v>36</v>
      </c>
      <c r="BK262" s="1303" t="s">
        <v>36</v>
      </c>
      <c r="BL262" s="1324" t="s">
        <v>36</v>
      </c>
      <c r="BM262" s="1345" t="s">
        <v>36</v>
      </c>
      <c r="BN262" s="1303" t="s">
        <v>36</v>
      </c>
      <c r="BO262" s="1303" t="s">
        <v>36</v>
      </c>
      <c r="BP262" s="1303" t="s">
        <v>36</v>
      </c>
      <c r="BQ262" s="1324" t="s">
        <v>36</v>
      </c>
      <c r="BR262" s="1345" t="s">
        <v>36</v>
      </c>
      <c r="BS262" s="1303" t="s">
        <v>36</v>
      </c>
      <c r="BT262" s="1303" t="s">
        <v>36</v>
      </c>
      <c r="BU262" s="1303" t="s">
        <v>36</v>
      </c>
      <c r="BV262" s="1303" t="s">
        <v>36</v>
      </c>
      <c r="BW262" s="1303" t="s">
        <v>36</v>
      </c>
      <c r="BX262" s="1303" t="s">
        <v>36</v>
      </c>
      <c r="BY262" s="1364" t="s">
        <v>36</v>
      </c>
      <c r="BZ262" s="1364" t="s">
        <v>36</v>
      </c>
      <c r="CA262" s="1364" t="s">
        <v>36</v>
      </c>
      <c r="CB262" s="1364" t="s">
        <v>36</v>
      </c>
      <c r="CC262" s="1364" t="s">
        <v>36</v>
      </c>
      <c r="CD262" s="2543"/>
      <c r="CE262" s="2543"/>
      <c r="CF262" s="2543"/>
      <c r="CG262" s="2543"/>
      <c r="CH262" s="2543"/>
      <c r="CI262" s="2543"/>
      <c r="CJ262" s="2543"/>
      <c r="CK262" s="2543"/>
      <c r="CL262" s="2543"/>
      <c r="CM262" s="2543"/>
      <c r="CN262" s="2543"/>
      <c r="CO262" s="2543"/>
      <c r="CP262" s="2543"/>
      <c r="CQ262" s="2543"/>
      <c r="CR262" s="2543"/>
      <c r="CS262" s="2543"/>
      <c r="CT262" s="2543"/>
      <c r="CU262" s="2543"/>
      <c r="CV262" s="2543"/>
      <c r="CW262" s="2543"/>
      <c r="CX262" s="2543"/>
      <c r="CY262" s="2543"/>
      <c r="CZ262" s="2543"/>
    </row>
    <row r="263" s="161" customFormat="true" ht="15" customHeight="true" x14ac:dyDescent="0.2">
      <c r="AD263" s="834"/>
      <c r="AE263" s="834"/>
      <c r="AF263" s="834"/>
      <c r="AG263" s="834"/>
      <c r="AH263" s="834"/>
      <c r="AI263" s="834"/>
      <c r="AJ263" s="834"/>
      <c r="AK263" s="834"/>
      <c r="AL263" s="834"/>
      <c r="AM263" s="834"/>
      <c r="AN263" s="834"/>
      <c r="AO263" s="834"/>
      <c r="AP263" s="834"/>
      <c r="AQ263" s="834"/>
      <c r="AR263" s="834"/>
      <c r="AS263" s="834"/>
      <c r="AT263" s="834"/>
      <c r="AU263" s="834"/>
      <c r="AV263" s="834"/>
      <c r="AW263" s="834"/>
      <c r="AX263" s="834"/>
      <c r="AY263" s="834"/>
      <c r="AZ263" s="834"/>
      <c r="BA263" s="2878"/>
      <c r="BB263" s="357" t="s">
        <v>114</v>
      </c>
      <c r="BC263" s="1283" t="s">
        <v>36</v>
      </c>
      <c r="BD263" s="1303" t="s">
        <v>36</v>
      </c>
      <c r="BE263" s="1303" t="s">
        <v>36</v>
      </c>
      <c r="BF263" s="1303" t="s">
        <v>36</v>
      </c>
      <c r="BG263" s="1324" t="s">
        <v>36</v>
      </c>
      <c r="BH263" s="1345" t="s">
        <v>36</v>
      </c>
      <c r="BI263" s="1303" t="s">
        <v>36</v>
      </c>
      <c r="BJ263" s="1303" t="s">
        <v>36</v>
      </c>
      <c r="BK263" s="1303" t="s">
        <v>36</v>
      </c>
      <c r="BL263" s="1324" t="s">
        <v>36</v>
      </c>
      <c r="BM263" s="1345" t="s">
        <v>36</v>
      </c>
      <c r="BN263" s="1303" t="s">
        <v>36</v>
      </c>
      <c r="BO263" s="1303" t="s">
        <v>36</v>
      </c>
      <c r="BP263" s="1303" t="s">
        <v>36</v>
      </c>
      <c r="BQ263" s="1324" t="s">
        <v>36</v>
      </c>
      <c r="BR263" s="1345" t="s">
        <v>36</v>
      </c>
      <c r="BS263" s="1303" t="s">
        <v>36</v>
      </c>
      <c r="BT263" s="1303" t="s">
        <v>36</v>
      </c>
      <c r="BU263" s="1303" t="s">
        <v>36</v>
      </c>
      <c r="BV263" s="1303" t="s">
        <v>36</v>
      </c>
      <c r="BW263" s="1303" t="s">
        <v>36</v>
      </c>
      <c r="BX263" s="1303" t="s">
        <v>36</v>
      </c>
      <c r="BY263" s="1364" t="s">
        <v>36</v>
      </c>
      <c r="BZ263" s="1364" t="s">
        <v>36</v>
      </c>
      <c r="CA263" s="1364" t="s">
        <v>36</v>
      </c>
      <c r="CB263" s="1364" t="s">
        <v>36</v>
      </c>
      <c r="CC263" s="1364" t="s">
        <v>36</v>
      </c>
      <c r="CD263" s="2543"/>
      <c r="CE263" s="2543"/>
      <c r="CF263" s="2543"/>
      <c r="CG263" s="2543"/>
      <c r="CH263" s="2543"/>
      <c r="CI263" s="2543"/>
      <c r="CJ263" s="2543"/>
      <c r="CK263" s="2543"/>
      <c r="CL263" s="2543"/>
      <c r="CM263" s="2543"/>
      <c r="CN263" s="2543"/>
      <c r="CO263" s="2543"/>
      <c r="CP263" s="2543"/>
      <c r="CQ263" s="2543"/>
      <c r="CR263" s="2543"/>
      <c r="CS263" s="2543"/>
      <c r="CT263" s="2543"/>
      <c r="CU263" s="2543"/>
      <c r="CV263" s="2543"/>
      <c r="CW263" s="2543"/>
      <c r="CX263" s="2543"/>
      <c r="CY263" s="2543"/>
      <c r="CZ263" s="2543"/>
    </row>
    <row r="264" s="161" customFormat="true" ht="15" customHeight="true" x14ac:dyDescent="0.2">
      <c r="AD264" s="834"/>
      <c r="AE264" s="834"/>
      <c r="AF264" s="834"/>
      <c r="AG264" s="834"/>
      <c r="AH264" s="834"/>
      <c r="AI264" s="834"/>
      <c r="AJ264" s="834"/>
      <c r="AK264" s="834"/>
      <c r="AL264" s="834"/>
      <c r="AM264" s="834"/>
      <c r="AN264" s="834"/>
      <c r="AO264" s="834"/>
      <c r="AP264" s="834"/>
      <c r="AQ264" s="834"/>
      <c r="AR264" s="834"/>
      <c r="AS264" s="834"/>
      <c r="AT264" s="834"/>
      <c r="AU264" s="834"/>
      <c r="AV264" s="834"/>
      <c r="AW264" s="834"/>
      <c r="AX264" s="834"/>
      <c r="AY264" s="834"/>
      <c r="AZ264" s="834"/>
      <c r="BA264" s="2878" t="s">
        <v>75</v>
      </c>
      <c r="BB264" s="357" t="s">
        <v>90</v>
      </c>
      <c r="BC264" s="1283" t="s">
        <v>36</v>
      </c>
      <c r="BD264" s="1303" t="s">
        <v>36</v>
      </c>
      <c r="BE264" s="1303" t="s">
        <v>36</v>
      </c>
      <c r="BF264" s="1303" t="s">
        <v>36</v>
      </c>
      <c r="BG264" s="1324" t="s">
        <v>36</v>
      </c>
      <c r="BH264" s="1345" t="s">
        <v>36</v>
      </c>
      <c r="BI264" s="1303" t="s">
        <v>36</v>
      </c>
      <c r="BJ264" s="1303" t="s">
        <v>36</v>
      </c>
      <c r="BK264" s="1303" t="s">
        <v>36</v>
      </c>
      <c r="BL264" s="1324" t="s">
        <v>36</v>
      </c>
      <c r="BM264" s="1345" t="s">
        <v>36</v>
      </c>
      <c r="BN264" s="1303" t="s">
        <v>36</v>
      </c>
      <c r="BO264" s="1303" t="s">
        <v>36</v>
      </c>
      <c r="BP264" s="1303" t="s">
        <v>36</v>
      </c>
      <c r="BQ264" s="1324" t="s">
        <v>36</v>
      </c>
      <c r="BR264" s="1345" t="s">
        <v>36</v>
      </c>
      <c r="BS264" s="1303" t="s">
        <v>36</v>
      </c>
      <c r="BT264" s="1303" t="s">
        <v>36</v>
      </c>
      <c r="BU264" s="1303" t="s">
        <v>36</v>
      </c>
      <c r="BV264" s="1303" t="s">
        <v>36</v>
      </c>
      <c r="BW264" s="1303" t="s">
        <v>36</v>
      </c>
      <c r="BX264" s="1303" t="s">
        <v>36</v>
      </c>
      <c r="BY264" s="1364" t="s">
        <v>36</v>
      </c>
      <c r="BZ264" s="1364" t="s">
        <v>36</v>
      </c>
      <c r="CA264" s="1364" t="s">
        <v>36</v>
      </c>
      <c r="CB264" s="1364" t="s">
        <v>36</v>
      </c>
      <c r="CC264" s="1364" t="s">
        <v>36</v>
      </c>
      <c r="CD264" s="2543"/>
      <c r="CE264" s="2543"/>
      <c r="CF264" s="2543"/>
      <c r="CG264" s="2543"/>
      <c r="CH264" s="2543"/>
      <c r="CI264" s="2543"/>
      <c r="CJ264" s="2543"/>
      <c r="CK264" s="2543"/>
      <c r="CL264" s="2543"/>
      <c r="CM264" s="2543"/>
      <c r="CN264" s="2543"/>
      <c r="CO264" s="2543"/>
      <c r="CP264" s="2543"/>
      <c r="CQ264" s="2543"/>
      <c r="CR264" s="2543"/>
      <c r="CS264" s="2543"/>
      <c r="CT264" s="2543"/>
      <c r="CU264" s="2543"/>
      <c r="CV264" s="2543"/>
      <c r="CW264" s="2543"/>
      <c r="CX264" s="2543"/>
      <c r="CY264" s="2543"/>
      <c r="CZ264" s="2543"/>
    </row>
    <row r="265" s="161" customFormat="true" ht="15" customHeight="true" x14ac:dyDescent="0.2">
      <c r="AD265" s="834"/>
      <c r="AE265" s="834"/>
      <c r="AF265" s="834"/>
      <c r="AG265" s="834"/>
      <c r="AH265" s="834"/>
      <c r="AI265" s="834"/>
      <c r="AJ265" s="834"/>
      <c r="AK265" s="834"/>
      <c r="AL265" s="834"/>
      <c r="AM265" s="834"/>
      <c r="AN265" s="834"/>
      <c r="AO265" s="834"/>
      <c r="AP265" s="834"/>
      <c r="AQ265" s="834"/>
      <c r="AR265" s="834"/>
      <c r="AS265" s="834"/>
      <c r="AT265" s="834"/>
      <c r="AU265" s="834"/>
      <c r="AV265" s="834"/>
      <c r="AW265" s="834"/>
      <c r="AX265" s="834"/>
      <c r="AY265" s="834"/>
      <c r="AZ265" s="834"/>
      <c r="BA265" s="2878"/>
      <c r="BB265" s="357" t="s">
        <v>91</v>
      </c>
      <c r="BC265" s="1283" t="s">
        <v>36</v>
      </c>
      <c r="BD265" s="1303" t="s">
        <v>36</v>
      </c>
      <c r="BE265" s="1303" t="s">
        <v>36</v>
      </c>
      <c r="BF265" s="1303" t="s">
        <v>36</v>
      </c>
      <c r="BG265" s="1324" t="s">
        <v>36</v>
      </c>
      <c r="BH265" s="1345" t="s">
        <v>36</v>
      </c>
      <c r="BI265" s="1303" t="s">
        <v>36</v>
      </c>
      <c r="BJ265" s="1303" t="s">
        <v>36</v>
      </c>
      <c r="BK265" s="1303" t="s">
        <v>36</v>
      </c>
      <c r="BL265" s="1324" t="s">
        <v>36</v>
      </c>
      <c r="BM265" s="1345" t="s">
        <v>36</v>
      </c>
      <c r="BN265" s="1303" t="s">
        <v>36</v>
      </c>
      <c r="BO265" s="1303" t="s">
        <v>36</v>
      </c>
      <c r="BP265" s="1303" t="s">
        <v>36</v>
      </c>
      <c r="BQ265" s="1324" t="s">
        <v>36</v>
      </c>
      <c r="BR265" s="1345" t="s">
        <v>36</v>
      </c>
      <c r="BS265" s="1303" t="s">
        <v>36</v>
      </c>
      <c r="BT265" s="1303" t="s">
        <v>36</v>
      </c>
      <c r="BU265" s="1303" t="s">
        <v>36</v>
      </c>
      <c r="BV265" s="1303" t="s">
        <v>36</v>
      </c>
      <c r="BW265" s="1303" t="s">
        <v>36</v>
      </c>
      <c r="BX265" s="1303" t="s">
        <v>36</v>
      </c>
      <c r="BY265" s="1364" t="s">
        <v>36</v>
      </c>
      <c r="BZ265" s="1364" t="s">
        <v>36</v>
      </c>
      <c r="CA265" s="1364" t="s">
        <v>36</v>
      </c>
      <c r="CB265" s="1364" t="s">
        <v>36</v>
      </c>
      <c r="CC265" s="1364" t="s">
        <v>36</v>
      </c>
      <c r="CD265" s="2543"/>
      <c r="CE265" s="2543"/>
      <c r="CF265" s="2543"/>
      <c r="CG265" s="2543"/>
      <c r="CH265" s="2543"/>
      <c r="CI265" s="2543"/>
      <c r="CJ265" s="2543"/>
      <c r="CK265" s="2543"/>
      <c r="CL265" s="2543"/>
      <c r="CM265" s="2543"/>
      <c r="CN265" s="2543"/>
      <c r="CO265" s="2543"/>
      <c r="CP265" s="2543"/>
      <c r="CQ265" s="2543"/>
      <c r="CR265" s="2543"/>
      <c r="CS265" s="2543"/>
      <c r="CT265" s="2543"/>
      <c r="CU265" s="2543"/>
      <c r="CV265" s="2543"/>
      <c r="CW265" s="2543"/>
      <c r="CX265" s="2543"/>
      <c r="CY265" s="2543"/>
      <c r="CZ265" s="2543"/>
    </row>
    <row r="266" s="161" customFormat="true" ht="15" customHeight="true" x14ac:dyDescent="0.2">
      <c r="AD266" s="834"/>
      <c r="AE266" s="834"/>
      <c r="AF266" s="834"/>
      <c r="AG266" s="834"/>
      <c r="AH266" s="834"/>
      <c r="AI266" s="834"/>
      <c r="AJ266" s="834"/>
      <c r="AK266" s="834"/>
      <c r="AL266" s="834"/>
      <c r="AM266" s="834"/>
      <c r="AN266" s="834"/>
      <c r="AO266" s="834"/>
      <c r="AP266" s="834"/>
      <c r="AQ266" s="834"/>
      <c r="AR266" s="834"/>
      <c r="AS266" s="834"/>
      <c r="AT266" s="834"/>
      <c r="AU266" s="834"/>
      <c r="AV266" s="834"/>
      <c r="AW266" s="834"/>
      <c r="AX266" s="834"/>
      <c r="AY266" s="834"/>
      <c r="AZ266" s="834"/>
      <c r="BA266" s="2878"/>
      <c r="BB266" s="357" t="s">
        <v>92</v>
      </c>
      <c r="BC266" s="1283" t="s">
        <v>36</v>
      </c>
      <c r="BD266" s="1303" t="s">
        <v>36</v>
      </c>
      <c r="BE266" s="1303" t="s">
        <v>36</v>
      </c>
      <c r="BF266" s="1303" t="s">
        <v>36</v>
      </c>
      <c r="BG266" s="1324" t="s">
        <v>36</v>
      </c>
      <c r="BH266" s="1345" t="s">
        <v>36</v>
      </c>
      <c r="BI266" s="1303" t="s">
        <v>36</v>
      </c>
      <c r="BJ266" s="1303" t="s">
        <v>36</v>
      </c>
      <c r="BK266" s="1303" t="s">
        <v>36</v>
      </c>
      <c r="BL266" s="1324" t="s">
        <v>36</v>
      </c>
      <c r="BM266" s="1345" t="s">
        <v>36</v>
      </c>
      <c r="BN266" s="1303" t="s">
        <v>36</v>
      </c>
      <c r="BO266" s="1303" t="s">
        <v>36</v>
      </c>
      <c r="BP266" s="1303" t="s">
        <v>36</v>
      </c>
      <c r="BQ266" s="1324" t="s">
        <v>36</v>
      </c>
      <c r="BR266" s="1345" t="s">
        <v>36</v>
      </c>
      <c r="BS266" s="1303" t="s">
        <v>36</v>
      </c>
      <c r="BT266" s="1303" t="s">
        <v>36</v>
      </c>
      <c r="BU266" s="1303" t="s">
        <v>36</v>
      </c>
      <c r="BV266" s="1303" t="s">
        <v>36</v>
      </c>
      <c r="BW266" s="1303" t="s">
        <v>36</v>
      </c>
      <c r="BX266" s="1303" t="s">
        <v>36</v>
      </c>
      <c r="BY266" s="1364" t="s">
        <v>36</v>
      </c>
      <c r="BZ266" s="1364" t="s">
        <v>36</v>
      </c>
      <c r="CA266" s="1364" t="s">
        <v>36</v>
      </c>
      <c r="CB266" s="1364" t="s">
        <v>36</v>
      </c>
      <c r="CC266" s="1364" t="s">
        <v>36</v>
      </c>
      <c r="CD266" s="2543"/>
      <c r="CE266" s="2543"/>
      <c r="CF266" s="2543"/>
      <c r="CG266" s="2543"/>
      <c r="CH266" s="2543"/>
      <c r="CI266" s="2543"/>
      <c r="CJ266" s="2543"/>
      <c r="CK266" s="2543"/>
      <c r="CL266" s="2543"/>
      <c r="CM266" s="2543"/>
      <c r="CN266" s="2543"/>
      <c r="CO266" s="2543"/>
      <c r="CP266" s="2543"/>
      <c r="CQ266" s="2543"/>
      <c r="CR266" s="2543"/>
      <c r="CS266" s="2543"/>
      <c r="CT266" s="2543"/>
      <c r="CU266" s="2543"/>
      <c r="CV266" s="2543"/>
      <c r="CW266" s="2543"/>
      <c r="CX266" s="2543"/>
      <c r="CY266" s="2543"/>
      <c r="CZ266" s="2543"/>
    </row>
    <row r="267" s="161" customFormat="true" ht="15" customHeight="true" x14ac:dyDescent="0.2">
      <c r="AD267" s="834"/>
      <c r="AE267" s="834"/>
      <c r="AF267" s="834"/>
      <c r="AG267" s="834"/>
      <c r="AH267" s="834"/>
      <c r="AI267" s="834"/>
      <c r="AJ267" s="834"/>
      <c r="AK267" s="834"/>
      <c r="AL267" s="834"/>
      <c r="AM267" s="834"/>
      <c r="AN267" s="834"/>
      <c r="AO267" s="834"/>
      <c r="AP267" s="834"/>
      <c r="AQ267" s="834"/>
      <c r="AR267" s="834"/>
      <c r="AS267" s="834"/>
      <c r="AT267" s="834"/>
      <c r="AU267" s="834"/>
      <c r="AV267" s="834"/>
      <c r="AW267" s="834"/>
      <c r="AX267" s="834"/>
      <c r="AY267" s="834"/>
      <c r="AZ267" s="834"/>
      <c r="BA267" s="2878"/>
      <c r="BB267" s="357" t="s">
        <v>114</v>
      </c>
      <c r="BC267" s="1283" t="s">
        <v>36</v>
      </c>
      <c r="BD267" s="1303" t="s">
        <v>36</v>
      </c>
      <c r="BE267" s="1303" t="s">
        <v>36</v>
      </c>
      <c r="BF267" s="1303" t="s">
        <v>36</v>
      </c>
      <c r="BG267" s="1324" t="s">
        <v>36</v>
      </c>
      <c r="BH267" s="1345" t="s">
        <v>36</v>
      </c>
      <c r="BI267" s="1303" t="s">
        <v>36</v>
      </c>
      <c r="BJ267" s="1303" t="s">
        <v>36</v>
      </c>
      <c r="BK267" s="1303" t="s">
        <v>36</v>
      </c>
      <c r="BL267" s="1324" t="s">
        <v>36</v>
      </c>
      <c r="BM267" s="1345" t="s">
        <v>36</v>
      </c>
      <c r="BN267" s="1303" t="s">
        <v>36</v>
      </c>
      <c r="BO267" s="1303" t="s">
        <v>36</v>
      </c>
      <c r="BP267" s="1303" t="s">
        <v>36</v>
      </c>
      <c r="BQ267" s="1324" t="s">
        <v>36</v>
      </c>
      <c r="BR267" s="1345" t="s">
        <v>36</v>
      </c>
      <c r="BS267" s="1303" t="s">
        <v>36</v>
      </c>
      <c r="BT267" s="1303" t="s">
        <v>36</v>
      </c>
      <c r="BU267" s="1303" t="s">
        <v>36</v>
      </c>
      <c r="BV267" s="1303" t="s">
        <v>36</v>
      </c>
      <c r="BW267" s="1303" t="s">
        <v>36</v>
      </c>
      <c r="BX267" s="1303" t="s">
        <v>36</v>
      </c>
      <c r="BY267" s="1364" t="s">
        <v>36</v>
      </c>
      <c r="BZ267" s="1364" t="s">
        <v>36</v>
      </c>
      <c r="CA267" s="1364" t="s">
        <v>36</v>
      </c>
      <c r="CB267" s="1364" t="s">
        <v>36</v>
      </c>
      <c r="CC267" s="1364" t="s">
        <v>36</v>
      </c>
      <c r="CD267" s="2543"/>
      <c r="CE267" s="2543"/>
      <c r="CF267" s="2543"/>
      <c r="CG267" s="2543"/>
      <c r="CH267" s="2543"/>
      <c r="CI267" s="2543"/>
      <c r="CJ267" s="2543"/>
      <c r="CK267" s="2543"/>
      <c r="CL267" s="2543"/>
      <c r="CM267" s="2543"/>
      <c r="CN267" s="2543"/>
      <c r="CO267" s="2543"/>
      <c r="CP267" s="2543"/>
      <c r="CQ267" s="2543"/>
      <c r="CR267" s="2543"/>
      <c r="CS267" s="2543"/>
      <c r="CT267" s="2543"/>
      <c r="CU267" s="2543"/>
      <c r="CV267" s="2543"/>
      <c r="CW267" s="2543"/>
      <c r="CX267" s="2543"/>
      <c r="CY267" s="2543"/>
      <c r="CZ267" s="2543"/>
    </row>
    <row r="268" s="161" customFormat="true" ht="15" customHeight="true" x14ac:dyDescent="0.2">
      <c r="AD268" s="834"/>
      <c r="AE268" s="834"/>
      <c r="AF268" s="834"/>
      <c r="AG268" s="834"/>
      <c r="AH268" s="834"/>
      <c r="AI268" s="834"/>
      <c r="AJ268" s="834"/>
      <c r="AK268" s="834"/>
      <c r="AL268" s="834"/>
      <c r="AM268" s="834"/>
      <c r="AN268" s="834"/>
      <c r="AO268" s="834"/>
      <c r="AP268" s="834"/>
      <c r="AQ268" s="834"/>
      <c r="AR268" s="834"/>
      <c r="AS268" s="834"/>
      <c r="AT268" s="834"/>
      <c r="AU268" s="834"/>
      <c r="AV268" s="834"/>
      <c r="AW268" s="834"/>
      <c r="AX268" s="834"/>
      <c r="AY268" s="834"/>
      <c r="AZ268" s="834"/>
      <c r="BA268" s="2878" t="s">
        <v>117</v>
      </c>
      <c r="BB268" s="357" t="s">
        <v>90</v>
      </c>
      <c r="BC268" s="1283" t="s">
        <v>36</v>
      </c>
      <c r="BD268" s="1303" t="s">
        <v>36</v>
      </c>
      <c r="BE268" s="1303" t="s">
        <v>36</v>
      </c>
      <c r="BF268" s="1303" t="s">
        <v>36</v>
      </c>
      <c r="BG268" s="1324" t="s">
        <v>36</v>
      </c>
      <c r="BH268" s="1345" t="s">
        <v>36</v>
      </c>
      <c r="BI268" s="1303" t="s">
        <v>36</v>
      </c>
      <c r="BJ268" s="1303" t="s">
        <v>36</v>
      </c>
      <c r="BK268" s="1303" t="s">
        <v>36</v>
      </c>
      <c r="BL268" s="1324" t="s">
        <v>36</v>
      </c>
      <c r="BM268" s="1345" t="s">
        <v>36</v>
      </c>
      <c r="BN268" s="1303" t="s">
        <v>36</v>
      </c>
      <c r="BO268" s="1303" t="s">
        <v>36</v>
      </c>
      <c r="BP268" s="1303" t="s">
        <v>36</v>
      </c>
      <c r="BQ268" s="1324" t="s">
        <v>36</v>
      </c>
      <c r="BR268" s="1345" t="s">
        <v>36</v>
      </c>
      <c r="BS268" s="1303" t="s">
        <v>36</v>
      </c>
      <c r="BT268" s="1303" t="s">
        <v>36</v>
      </c>
      <c r="BU268" s="1303" t="s">
        <v>36</v>
      </c>
      <c r="BV268" s="1303" t="s">
        <v>36</v>
      </c>
      <c r="BW268" s="1303" t="s">
        <v>36</v>
      </c>
      <c r="BX268" s="1303" t="s">
        <v>36</v>
      </c>
      <c r="BY268" s="1364" t="s">
        <v>36</v>
      </c>
      <c r="BZ268" s="1364" t="s">
        <v>36</v>
      </c>
      <c r="CA268" s="1364" t="s">
        <v>36</v>
      </c>
      <c r="CB268" s="1364" t="s">
        <v>36</v>
      </c>
      <c r="CC268" s="1364" t="s">
        <v>36</v>
      </c>
      <c r="CD268" s="2543"/>
      <c r="CE268" s="2543"/>
      <c r="CF268" s="2543"/>
      <c r="CG268" s="2543"/>
      <c r="CH268" s="2543"/>
      <c r="CI268" s="2543"/>
      <c r="CJ268" s="2543"/>
      <c r="CK268" s="2543"/>
      <c r="CL268" s="2543"/>
      <c r="CM268" s="2543"/>
      <c r="CN268" s="2543"/>
      <c r="CO268" s="2543"/>
      <c r="CP268" s="2543"/>
      <c r="CQ268" s="2543"/>
      <c r="CR268" s="2543"/>
      <c r="CS268" s="2543"/>
      <c r="CT268" s="2543"/>
      <c r="CU268" s="2543"/>
      <c r="CV268" s="2543"/>
      <c r="CW268" s="2543"/>
      <c r="CX268" s="2543"/>
      <c r="CY268" s="2543"/>
      <c r="CZ268" s="2543"/>
    </row>
    <row r="269" s="161" customFormat="true" ht="15" customHeight="true" x14ac:dyDescent="0.2">
      <c r="AD269" s="834"/>
      <c r="AE269" s="834"/>
      <c r="AF269" s="834"/>
      <c r="AG269" s="834"/>
      <c r="AH269" s="834"/>
      <c r="AI269" s="834"/>
      <c r="AJ269" s="834"/>
      <c r="AK269" s="834"/>
      <c r="AL269" s="834"/>
      <c r="AM269" s="834"/>
      <c r="AN269" s="834"/>
      <c r="AO269" s="834"/>
      <c r="AP269" s="834"/>
      <c r="AQ269" s="834"/>
      <c r="AR269" s="834"/>
      <c r="AS269" s="834"/>
      <c r="AT269" s="834"/>
      <c r="AU269" s="834"/>
      <c r="AV269" s="834"/>
      <c r="AW269" s="834"/>
      <c r="AX269" s="834"/>
      <c r="AY269" s="834"/>
      <c r="AZ269" s="834"/>
      <c r="BA269" s="2878"/>
      <c r="BB269" s="357" t="s">
        <v>91</v>
      </c>
      <c r="BC269" s="1283" t="s">
        <v>36</v>
      </c>
      <c r="BD269" s="1303" t="s">
        <v>36</v>
      </c>
      <c r="BE269" s="1303" t="s">
        <v>36</v>
      </c>
      <c r="BF269" s="1303" t="s">
        <v>36</v>
      </c>
      <c r="BG269" s="1324" t="s">
        <v>36</v>
      </c>
      <c r="BH269" s="1345" t="s">
        <v>36</v>
      </c>
      <c r="BI269" s="1303" t="s">
        <v>36</v>
      </c>
      <c r="BJ269" s="1303" t="s">
        <v>36</v>
      </c>
      <c r="BK269" s="1303" t="s">
        <v>36</v>
      </c>
      <c r="BL269" s="1324" t="s">
        <v>36</v>
      </c>
      <c r="BM269" s="1345" t="s">
        <v>36</v>
      </c>
      <c r="BN269" s="1303" t="s">
        <v>36</v>
      </c>
      <c r="BO269" s="1303" t="s">
        <v>36</v>
      </c>
      <c r="BP269" s="1303" t="s">
        <v>36</v>
      </c>
      <c r="BQ269" s="1324" t="s">
        <v>36</v>
      </c>
      <c r="BR269" s="1345" t="s">
        <v>36</v>
      </c>
      <c r="BS269" s="1303" t="s">
        <v>36</v>
      </c>
      <c r="BT269" s="1303" t="s">
        <v>36</v>
      </c>
      <c r="BU269" s="1303" t="s">
        <v>36</v>
      </c>
      <c r="BV269" s="1303" t="s">
        <v>36</v>
      </c>
      <c r="BW269" s="1303" t="s">
        <v>36</v>
      </c>
      <c r="BX269" s="1303" t="s">
        <v>36</v>
      </c>
      <c r="BY269" s="1364" t="s">
        <v>36</v>
      </c>
      <c r="BZ269" s="1364" t="s">
        <v>36</v>
      </c>
      <c r="CA269" s="1364" t="s">
        <v>36</v>
      </c>
      <c r="CB269" s="1364" t="s">
        <v>36</v>
      </c>
      <c r="CC269" s="1364" t="s">
        <v>36</v>
      </c>
      <c r="CD269" s="2543"/>
      <c r="CE269" s="2543"/>
      <c r="CF269" s="2543"/>
      <c r="CG269" s="2543"/>
      <c r="CH269" s="2543"/>
      <c r="CI269" s="2543"/>
      <c r="CJ269" s="2543"/>
      <c r="CK269" s="2543"/>
      <c r="CL269" s="2543"/>
      <c r="CM269" s="2543"/>
      <c r="CN269" s="2543"/>
      <c r="CO269" s="2543"/>
      <c r="CP269" s="2543"/>
      <c r="CQ269" s="2543"/>
      <c r="CR269" s="2543"/>
      <c r="CS269" s="2543"/>
      <c r="CT269" s="2543"/>
      <c r="CU269" s="2543"/>
      <c r="CV269" s="2543"/>
      <c r="CW269" s="2543"/>
      <c r="CX269" s="2543"/>
      <c r="CY269" s="2543"/>
      <c r="CZ269" s="2543"/>
    </row>
    <row r="270" s="161" customFormat="true" ht="15" customHeight="true" x14ac:dyDescent="0.2">
      <c r="AD270" s="834"/>
      <c r="AE270" s="834"/>
      <c r="AF270" s="834"/>
      <c r="AG270" s="834"/>
      <c r="AH270" s="834"/>
      <c r="AI270" s="834"/>
      <c r="AJ270" s="834"/>
      <c r="AK270" s="834"/>
      <c r="AL270" s="834"/>
      <c r="AM270" s="834"/>
      <c r="AN270" s="834"/>
      <c r="AO270" s="834"/>
      <c r="AP270" s="834"/>
      <c r="AQ270" s="834"/>
      <c r="AR270" s="834"/>
      <c r="AS270" s="834"/>
      <c r="AT270" s="834"/>
      <c r="AU270" s="834"/>
      <c r="AV270" s="834"/>
      <c r="AW270" s="834"/>
      <c r="AX270" s="834"/>
      <c r="AY270" s="834"/>
      <c r="AZ270" s="834"/>
      <c r="BA270" s="2878"/>
      <c r="BB270" s="357" t="s">
        <v>92</v>
      </c>
      <c r="BC270" s="1283" t="s">
        <v>36</v>
      </c>
      <c r="BD270" s="1303" t="s">
        <v>36</v>
      </c>
      <c r="BE270" s="1303" t="s">
        <v>36</v>
      </c>
      <c r="BF270" s="1303" t="s">
        <v>36</v>
      </c>
      <c r="BG270" s="1324" t="s">
        <v>36</v>
      </c>
      <c r="BH270" s="1345" t="s">
        <v>36</v>
      </c>
      <c r="BI270" s="1303" t="s">
        <v>36</v>
      </c>
      <c r="BJ270" s="1303" t="s">
        <v>36</v>
      </c>
      <c r="BK270" s="1303" t="s">
        <v>36</v>
      </c>
      <c r="BL270" s="1324" t="s">
        <v>36</v>
      </c>
      <c r="BM270" s="1345" t="s">
        <v>36</v>
      </c>
      <c r="BN270" s="1303" t="s">
        <v>36</v>
      </c>
      <c r="BO270" s="1303" t="s">
        <v>36</v>
      </c>
      <c r="BP270" s="1303" t="s">
        <v>36</v>
      </c>
      <c r="BQ270" s="1324" t="s">
        <v>36</v>
      </c>
      <c r="BR270" s="1345" t="s">
        <v>36</v>
      </c>
      <c r="BS270" s="1303" t="s">
        <v>36</v>
      </c>
      <c r="BT270" s="1303" t="s">
        <v>36</v>
      </c>
      <c r="BU270" s="1303" t="s">
        <v>36</v>
      </c>
      <c r="BV270" s="1303" t="s">
        <v>36</v>
      </c>
      <c r="BW270" s="1303" t="s">
        <v>36</v>
      </c>
      <c r="BX270" s="1303" t="s">
        <v>36</v>
      </c>
      <c r="BY270" s="1364" t="s">
        <v>36</v>
      </c>
      <c r="BZ270" s="1364" t="s">
        <v>36</v>
      </c>
      <c r="CA270" s="1364" t="s">
        <v>36</v>
      </c>
      <c r="CB270" s="1364" t="s">
        <v>36</v>
      </c>
      <c r="CC270" s="1364" t="s">
        <v>36</v>
      </c>
      <c r="CD270" s="2543"/>
      <c r="CE270" s="2543"/>
      <c r="CF270" s="2543"/>
      <c r="CG270" s="2543"/>
      <c r="CH270" s="2543"/>
      <c r="CI270" s="2543"/>
      <c r="CJ270" s="2543"/>
      <c r="CK270" s="2543"/>
      <c r="CL270" s="2543"/>
      <c r="CM270" s="2543"/>
      <c r="CN270" s="2543"/>
      <c r="CO270" s="2543"/>
      <c r="CP270" s="2543"/>
      <c r="CQ270" s="2543"/>
      <c r="CR270" s="2543"/>
      <c r="CS270" s="2543"/>
      <c r="CT270" s="2543"/>
      <c r="CU270" s="2543"/>
      <c r="CV270" s="2543"/>
      <c r="CW270" s="2543"/>
      <c r="CX270" s="2543"/>
      <c r="CY270" s="2543"/>
      <c r="CZ270" s="2543"/>
    </row>
    <row r="271" s="161" customFormat="true" ht="15" customHeight="true" x14ac:dyDescent="0.2">
      <c r="AD271" s="834"/>
      <c r="AE271" s="834"/>
      <c r="AF271" s="834"/>
      <c r="AG271" s="834"/>
      <c r="AH271" s="834"/>
      <c r="AI271" s="834"/>
      <c r="AJ271" s="834"/>
      <c r="AK271" s="834"/>
      <c r="AL271" s="834"/>
      <c r="AM271" s="834"/>
      <c r="AN271" s="834"/>
      <c r="AO271" s="834"/>
      <c r="AP271" s="834"/>
      <c r="AQ271" s="834"/>
      <c r="AR271" s="834"/>
      <c r="AS271" s="834"/>
      <c r="AT271" s="834"/>
      <c r="AU271" s="834"/>
      <c r="AV271" s="834"/>
      <c r="AW271" s="834"/>
      <c r="AX271" s="834"/>
      <c r="AY271" s="834"/>
      <c r="AZ271" s="834"/>
      <c r="BA271" s="2878" t="s">
        <v>76</v>
      </c>
      <c r="BB271" s="357" t="s">
        <v>50</v>
      </c>
      <c r="BC271" s="1283" t="s">
        <v>36</v>
      </c>
      <c r="BD271" s="1304" t="s">
        <v>36</v>
      </c>
      <c r="BE271" s="1304" t="s">
        <v>36</v>
      </c>
      <c r="BF271" s="1304" t="s">
        <v>36</v>
      </c>
      <c r="BG271" s="1325" t="s">
        <v>36</v>
      </c>
      <c r="BH271" s="1283" t="s">
        <v>36</v>
      </c>
      <c r="BI271" s="1304" t="s">
        <v>36</v>
      </c>
      <c r="BJ271" s="1304" t="s">
        <v>36</v>
      </c>
      <c r="BK271" s="1304" t="s">
        <v>36</v>
      </c>
      <c r="BL271" s="1325" t="s">
        <v>36</v>
      </c>
      <c r="BM271" s="1283" t="s">
        <v>36</v>
      </c>
      <c r="BN271" s="1304" t="s">
        <v>36</v>
      </c>
      <c r="BO271" s="1304" t="s">
        <v>36</v>
      </c>
      <c r="BP271" s="1304" t="s">
        <v>36</v>
      </c>
      <c r="BQ271" s="1325" t="s">
        <v>36</v>
      </c>
      <c r="BR271" s="1283" t="s">
        <v>36</v>
      </c>
      <c r="BS271" s="1304" t="s">
        <v>36</v>
      </c>
      <c r="BT271" s="1304" t="s">
        <v>36</v>
      </c>
      <c r="BU271" s="1304" t="s">
        <v>36</v>
      </c>
      <c r="BV271" s="1304" t="s">
        <v>36</v>
      </c>
      <c r="BW271" s="1304" t="s">
        <v>36</v>
      </c>
      <c r="BX271" s="1304" t="s">
        <v>36</v>
      </c>
      <c r="BY271" s="1365" t="s">
        <v>36</v>
      </c>
      <c r="BZ271" s="1365" t="s">
        <v>36</v>
      </c>
      <c r="CA271" s="1365" t="s">
        <v>36</v>
      </c>
      <c r="CB271" s="1365" t="s">
        <v>36</v>
      </c>
      <c r="CC271" s="1365" t="s">
        <v>36</v>
      </c>
      <c r="CD271" s="2544"/>
      <c r="CE271" s="2544"/>
      <c r="CF271" s="2544"/>
      <c r="CG271" s="2544"/>
      <c r="CH271" s="2544"/>
      <c r="CI271" s="2544"/>
      <c r="CJ271" s="2544"/>
      <c r="CK271" s="2544"/>
      <c r="CL271" s="2544"/>
      <c r="CM271" s="2544"/>
      <c r="CN271" s="2544"/>
      <c r="CO271" s="2544"/>
      <c r="CP271" s="2544"/>
      <c r="CQ271" s="2544"/>
      <c r="CR271" s="2544"/>
      <c r="CS271" s="2544"/>
      <c r="CT271" s="2544"/>
      <c r="CU271" s="2544"/>
      <c r="CV271" s="2544"/>
      <c r="CW271" s="2544"/>
      <c r="CX271" s="2544"/>
      <c r="CY271" s="2544"/>
      <c r="CZ271" s="2544"/>
    </row>
    <row r="272" s="161" customFormat="true" ht="15" customHeight="true" x14ac:dyDescent="0.2">
      <c r="AD272" s="834"/>
      <c r="AE272" s="834"/>
      <c r="AF272" s="834"/>
      <c r="AG272" s="834"/>
      <c r="AH272" s="834"/>
      <c r="AI272" s="834"/>
      <c r="AJ272" s="834"/>
      <c r="AK272" s="834"/>
      <c r="AL272" s="834"/>
      <c r="AM272" s="834"/>
      <c r="AN272" s="834"/>
      <c r="AO272" s="834"/>
      <c r="AP272" s="834"/>
      <c r="AQ272" s="834"/>
      <c r="AR272" s="834"/>
      <c r="AS272" s="834"/>
      <c r="AT272" s="834"/>
      <c r="AU272" s="834"/>
      <c r="AV272" s="834"/>
      <c r="AW272" s="834"/>
      <c r="AX272" s="834"/>
      <c r="AY272" s="834"/>
      <c r="AZ272" s="834"/>
      <c r="BA272" s="2878"/>
      <c r="BB272" s="357" t="s">
        <v>49</v>
      </c>
      <c r="BC272" s="1283" t="s">
        <v>36</v>
      </c>
      <c r="BD272" s="1304" t="s">
        <v>36</v>
      </c>
      <c r="BE272" s="1304" t="s">
        <v>36</v>
      </c>
      <c r="BF272" s="1304" t="s">
        <v>36</v>
      </c>
      <c r="BG272" s="1325" t="s">
        <v>36</v>
      </c>
      <c r="BH272" s="1283" t="s">
        <v>36</v>
      </c>
      <c r="BI272" s="1304" t="s">
        <v>36</v>
      </c>
      <c r="BJ272" s="1304" t="s">
        <v>36</v>
      </c>
      <c r="BK272" s="1304" t="s">
        <v>36</v>
      </c>
      <c r="BL272" s="1325" t="s">
        <v>36</v>
      </c>
      <c r="BM272" s="1283" t="s">
        <v>36</v>
      </c>
      <c r="BN272" s="1304" t="s">
        <v>36</v>
      </c>
      <c r="BO272" s="1304" t="s">
        <v>36</v>
      </c>
      <c r="BP272" s="1304" t="s">
        <v>36</v>
      </c>
      <c r="BQ272" s="1325" t="s">
        <v>36</v>
      </c>
      <c r="BR272" s="1283" t="s">
        <v>36</v>
      </c>
      <c r="BS272" s="1304" t="s">
        <v>36</v>
      </c>
      <c r="BT272" s="1304" t="s">
        <v>36</v>
      </c>
      <c r="BU272" s="1304" t="s">
        <v>36</v>
      </c>
      <c r="BV272" s="1304" t="s">
        <v>36</v>
      </c>
      <c r="BW272" s="1304" t="s">
        <v>36</v>
      </c>
      <c r="BX272" s="1304" t="s">
        <v>36</v>
      </c>
      <c r="BY272" s="1365" t="s">
        <v>36</v>
      </c>
      <c r="BZ272" s="1365" t="s">
        <v>36</v>
      </c>
      <c r="CA272" s="1365" t="s">
        <v>36</v>
      </c>
      <c r="CB272" s="1365" t="s">
        <v>36</v>
      </c>
      <c r="CC272" s="1365" t="s">
        <v>36</v>
      </c>
      <c r="CD272" s="2544"/>
      <c r="CE272" s="2544"/>
      <c r="CF272" s="2544"/>
      <c r="CG272" s="2544"/>
      <c r="CH272" s="2544"/>
      <c r="CI272" s="2544"/>
      <c r="CJ272" s="2544"/>
      <c r="CK272" s="2544"/>
      <c r="CL272" s="2544"/>
      <c r="CM272" s="2544"/>
      <c r="CN272" s="2544"/>
      <c r="CO272" s="2544"/>
      <c r="CP272" s="2544"/>
      <c r="CQ272" s="2544"/>
      <c r="CR272" s="2544"/>
      <c r="CS272" s="2544"/>
      <c r="CT272" s="2544"/>
      <c r="CU272" s="2544"/>
      <c r="CV272" s="2544"/>
      <c r="CW272" s="2544"/>
      <c r="CX272" s="2544"/>
      <c r="CY272" s="2544"/>
      <c r="CZ272" s="2544"/>
    </row>
    <row r="273" s="161" customFormat="true" ht="15" customHeight="true" x14ac:dyDescent="0.2">
      <c r="AD273" s="834"/>
      <c r="AE273" s="834"/>
      <c r="AF273" s="834"/>
      <c r="AG273" s="834"/>
      <c r="AH273" s="834"/>
      <c r="AI273" s="834"/>
      <c r="AJ273" s="834"/>
      <c r="AK273" s="834"/>
      <c r="AL273" s="834"/>
      <c r="AM273" s="834"/>
      <c r="AN273" s="834"/>
      <c r="AO273" s="834"/>
      <c r="AP273" s="834"/>
      <c r="AQ273" s="834"/>
      <c r="AR273" s="834"/>
      <c r="AS273" s="834"/>
      <c r="AT273" s="834"/>
      <c r="AU273" s="834"/>
      <c r="AV273" s="834"/>
      <c r="AW273" s="834"/>
      <c r="AX273" s="834"/>
      <c r="AY273" s="834"/>
      <c r="AZ273" s="834"/>
      <c r="BA273" s="2878"/>
      <c r="BB273" s="357" t="s">
        <v>114</v>
      </c>
      <c r="BC273" s="1283" t="s">
        <v>36</v>
      </c>
      <c r="BD273" s="1304" t="s">
        <v>36</v>
      </c>
      <c r="BE273" s="1304" t="s">
        <v>36</v>
      </c>
      <c r="BF273" s="1304" t="s">
        <v>36</v>
      </c>
      <c r="BG273" s="1325" t="s">
        <v>36</v>
      </c>
      <c r="BH273" s="1283" t="s">
        <v>36</v>
      </c>
      <c r="BI273" s="1304" t="s">
        <v>36</v>
      </c>
      <c r="BJ273" s="1304" t="s">
        <v>36</v>
      </c>
      <c r="BK273" s="1304" t="s">
        <v>36</v>
      </c>
      <c r="BL273" s="1325" t="s">
        <v>36</v>
      </c>
      <c r="BM273" s="1283" t="s">
        <v>36</v>
      </c>
      <c r="BN273" s="1304" t="s">
        <v>36</v>
      </c>
      <c r="BO273" s="1304" t="s">
        <v>36</v>
      </c>
      <c r="BP273" s="1304" t="s">
        <v>36</v>
      </c>
      <c r="BQ273" s="1325" t="s">
        <v>36</v>
      </c>
      <c r="BR273" s="1283" t="s">
        <v>36</v>
      </c>
      <c r="BS273" s="1304" t="s">
        <v>36</v>
      </c>
      <c r="BT273" s="1304" t="s">
        <v>36</v>
      </c>
      <c r="BU273" s="1304" t="s">
        <v>36</v>
      </c>
      <c r="BV273" s="1304" t="s">
        <v>36</v>
      </c>
      <c r="BW273" s="1304" t="s">
        <v>36</v>
      </c>
      <c r="BX273" s="1304" t="s">
        <v>36</v>
      </c>
      <c r="BY273" s="1365" t="s">
        <v>36</v>
      </c>
      <c r="BZ273" s="1365" t="s">
        <v>36</v>
      </c>
      <c r="CA273" s="1365" t="s">
        <v>36</v>
      </c>
      <c r="CB273" s="1365" t="s">
        <v>36</v>
      </c>
      <c r="CC273" s="1365" t="s">
        <v>36</v>
      </c>
      <c r="CD273" s="2544"/>
      <c r="CE273" s="2544"/>
      <c r="CF273" s="2544"/>
      <c r="CG273" s="2544"/>
      <c r="CH273" s="2544"/>
      <c r="CI273" s="2544"/>
      <c r="CJ273" s="2544"/>
      <c r="CK273" s="2544"/>
      <c r="CL273" s="2544"/>
      <c r="CM273" s="2544"/>
      <c r="CN273" s="2544"/>
      <c r="CO273" s="2544"/>
      <c r="CP273" s="2544"/>
      <c r="CQ273" s="2544"/>
      <c r="CR273" s="2544"/>
      <c r="CS273" s="2544"/>
      <c r="CT273" s="2544"/>
      <c r="CU273" s="2544"/>
      <c r="CV273" s="2544"/>
      <c r="CW273" s="2544"/>
      <c r="CX273" s="2544"/>
      <c r="CY273" s="2544"/>
      <c r="CZ273" s="2544"/>
    </row>
    <row r="274" s="161" customFormat="true" ht="15" customHeight="true" x14ac:dyDescent="0.2">
      <c r="AD274" s="834"/>
      <c r="AE274" s="834"/>
      <c r="AF274" s="834"/>
      <c r="AG274" s="834"/>
      <c r="AH274" s="834"/>
      <c r="AI274" s="834"/>
      <c r="AJ274" s="834"/>
      <c r="AK274" s="834"/>
      <c r="AL274" s="834"/>
      <c r="AM274" s="834"/>
      <c r="AN274" s="834"/>
      <c r="AO274" s="834"/>
      <c r="AP274" s="834"/>
      <c r="AQ274" s="834"/>
      <c r="AR274" s="834"/>
      <c r="AS274" s="834"/>
      <c r="AT274" s="834"/>
      <c r="AU274" s="834"/>
      <c r="AV274" s="834"/>
      <c r="AW274" s="834"/>
      <c r="AX274" s="834"/>
      <c r="AY274" s="834"/>
      <c r="AZ274" s="834"/>
      <c r="BA274" s="2878" t="s">
        <v>77</v>
      </c>
      <c r="BB274" s="357" t="s">
        <v>50</v>
      </c>
      <c r="BC274" s="1283" t="s">
        <v>36</v>
      </c>
      <c r="BD274" s="1303" t="s">
        <v>36</v>
      </c>
      <c r="BE274" s="1303" t="s">
        <v>36</v>
      </c>
      <c r="BF274" s="1303" t="s">
        <v>36</v>
      </c>
      <c r="BG274" s="1324" t="s">
        <v>36</v>
      </c>
      <c r="BH274" s="1345" t="s">
        <v>36</v>
      </c>
      <c r="BI274" s="1303" t="s">
        <v>36</v>
      </c>
      <c r="BJ274" s="1303" t="s">
        <v>36</v>
      </c>
      <c r="BK274" s="1303" t="s">
        <v>36</v>
      </c>
      <c r="BL274" s="1324" t="s">
        <v>36</v>
      </c>
      <c r="BM274" s="1345" t="s">
        <v>36</v>
      </c>
      <c r="BN274" s="1303" t="s">
        <v>36</v>
      </c>
      <c r="BO274" s="1303" t="s">
        <v>36</v>
      </c>
      <c r="BP274" s="1303" t="s">
        <v>36</v>
      </c>
      <c r="BQ274" s="1324" t="s">
        <v>36</v>
      </c>
      <c r="BR274" s="1345" t="s">
        <v>36</v>
      </c>
      <c r="BS274" s="1303" t="s">
        <v>36</v>
      </c>
      <c r="BT274" s="1303" t="s">
        <v>36</v>
      </c>
      <c r="BU274" s="1303" t="s">
        <v>36</v>
      </c>
      <c r="BV274" s="1303" t="s">
        <v>36</v>
      </c>
      <c r="BW274" s="1303" t="s">
        <v>36</v>
      </c>
      <c r="BX274" s="1303" t="s">
        <v>36</v>
      </c>
      <c r="BY274" s="1364" t="s">
        <v>36</v>
      </c>
      <c r="BZ274" s="1364" t="s">
        <v>36</v>
      </c>
      <c r="CA274" s="1364" t="s">
        <v>36</v>
      </c>
      <c r="CB274" s="1364" t="s">
        <v>36</v>
      </c>
      <c r="CC274" s="1364" t="s">
        <v>36</v>
      </c>
      <c r="CD274" s="2543"/>
      <c r="CE274" s="2543"/>
      <c r="CF274" s="2543"/>
      <c r="CG274" s="2543"/>
      <c r="CH274" s="2543"/>
      <c r="CI274" s="2543"/>
      <c r="CJ274" s="2543"/>
      <c r="CK274" s="2543"/>
      <c r="CL274" s="2543"/>
      <c r="CM274" s="2543"/>
      <c r="CN274" s="2543"/>
      <c r="CO274" s="2543"/>
      <c r="CP274" s="2543"/>
      <c r="CQ274" s="2543"/>
      <c r="CR274" s="2543"/>
      <c r="CS274" s="2543"/>
      <c r="CT274" s="2543"/>
      <c r="CU274" s="2543"/>
      <c r="CV274" s="2543"/>
      <c r="CW274" s="2543"/>
      <c r="CX274" s="2543"/>
      <c r="CY274" s="2543"/>
      <c r="CZ274" s="2543"/>
    </row>
    <row r="275" s="161" customFormat="true" ht="15" customHeight="true" x14ac:dyDescent="0.2">
      <c r="AD275" s="834"/>
      <c r="AE275" s="834"/>
      <c r="AF275" s="834"/>
      <c r="AG275" s="834"/>
      <c r="AH275" s="834"/>
      <c r="AI275" s="834"/>
      <c r="AJ275" s="834"/>
      <c r="AK275" s="834"/>
      <c r="AL275" s="834"/>
      <c r="AM275" s="834"/>
      <c r="AN275" s="834"/>
      <c r="AO275" s="834"/>
      <c r="AP275" s="834"/>
      <c r="AQ275" s="834"/>
      <c r="AR275" s="834"/>
      <c r="AS275" s="834"/>
      <c r="AT275" s="834"/>
      <c r="AU275" s="834"/>
      <c r="AV275" s="834"/>
      <c r="AW275" s="834"/>
      <c r="AX275" s="834"/>
      <c r="AY275" s="834"/>
      <c r="AZ275" s="834"/>
      <c r="BA275" s="2878"/>
      <c r="BB275" s="357" t="s">
        <v>49</v>
      </c>
      <c r="BC275" s="1283" t="s">
        <v>36</v>
      </c>
      <c r="BD275" s="1303" t="s">
        <v>36</v>
      </c>
      <c r="BE275" s="1303" t="s">
        <v>36</v>
      </c>
      <c r="BF275" s="1303" t="s">
        <v>36</v>
      </c>
      <c r="BG275" s="1324" t="s">
        <v>36</v>
      </c>
      <c r="BH275" s="1345" t="s">
        <v>36</v>
      </c>
      <c r="BI275" s="1303" t="s">
        <v>36</v>
      </c>
      <c r="BJ275" s="1303" t="s">
        <v>36</v>
      </c>
      <c r="BK275" s="1303" t="s">
        <v>36</v>
      </c>
      <c r="BL275" s="1324" t="s">
        <v>36</v>
      </c>
      <c r="BM275" s="1345" t="s">
        <v>36</v>
      </c>
      <c r="BN275" s="1303" t="s">
        <v>36</v>
      </c>
      <c r="BO275" s="1303" t="s">
        <v>36</v>
      </c>
      <c r="BP275" s="1303" t="s">
        <v>36</v>
      </c>
      <c r="BQ275" s="1324" t="s">
        <v>36</v>
      </c>
      <c r="BR275" s="1345" t="s">
        <v>36</v>
      </c>
      <c r="BS275" s="1303" t="s">
        <v>36</v>
      </c>
      <c r="BT275" s="1303" t="s">
        <v>36</v>
      </c>
      <c r="BU275" s="1303" t="s">
        <v>36</v>
      </c>
      <c r="BV275" s="1303" t="s">
        <v>36</v>
      </c>
      <c r="BW275" s="1303" t="s">
        <v>36</v>
      </c>
      <c r="BX275" s="1303" t="s">
        <v>36</v>
      </c>
      <c r="BY275" s="1364" t="s">
        <v>36</v>
      </c>
      <c r="BZ275" s="1364" t="s">
        <v>36</v>
      </c>
      <c r="CA275" s="1364" t="s">
        <v>36</v>
      </c>
      <c r="CB275" s="1364" t="s">
        <v>36</v>
      </c>
      <c r="CC275" s="1364" t="s">
        <v>36</v>
      </c>
      <c r="CD275" s="2543"/>
      <c r="CE275" s="2543"/>
      <c r="CF275" s="2543"/>
      <c r="CG275" s="2543"/>
      <c r="CH275" s="2543"/>
      <c r="CI275" s="2543"/>
      <c r="CJ275" s="2543"/>
      <c r="CK275" s="2543"/>
      <c r="CL275" s="2543"/>
      <c r="CM275" s="2543"/>
      <c r="CN275" s="2543"/>
      <c r="CO275" s="2543"/>
      <c r="CP275" s="2543"/>
      <c r="CQ275" s="2543"/>
      <c r="CR275" s="2543"/>
      <c r="CS275" s="2543"/>
      <c r="CT275" s="2543"/>
      <c r="CU275" s="2543"/>
      <c r="CV275" s="2543"/>
      <c r="CW275" s="2543"/>
      <c r="CX275" s="2543"/>
      <c r="CY275" s="2543"/>
      <c r="CZ275" s="2543"/>
    </row>
    <row r="276" s="161" customFormat="true" ht="15" customHeight="true" x14ac:dyDescent="0.2">
      <c r="AD276" s="834"/>
      <c r="AE276" s="834"/>
      <c r="AF276" s="834"/>
      <c r="AG276" s="834"/>
      <c r="AH276" s="834"/>
      <c r="AI276" s="834"/>
      <c r="AJ276" s="834"/>
      <c r="AK276" s="834"/>
      <c r="AL276" s="834"/>
      <c r="AM276" s="834"/>
      <c r="AN276" s="834"/>
      <c r="AO276" s="834"/>
      <c r="AP276" s="834"/>
      <c r="AQ276" s="834"/>
      <c r="AR276" s="834"/>
      <c r="AS276" s="834"/>
      <c r="AT276" s="834"/>
      <c r="AU276" s="834"/>
      <c r="AV276" s="834"/>
      <c r="AW276" s="834"/>
      <c r="AX276" s="834"/>
      <c r="AY276" s="834"/>
      <c r="AZ276" s="834"/>
      <c r="BA276" s="2878"/>
      <c r="BB276" s="357" t="s">
        <v>115</v>
      </c>
      <c r="BC276" s="1283" t="s">
        <v>36</v>
      </c>
      <c r="BD276" s="1303" t="s">
        <v>36</v>
      </c>
      <c r="BE276" s="1303" t="s">
        <v>36</v>
      </c>
      <c r="BF276" s="1303" t="s">
        <v>36</v>
      </c>
      <c r="BG276" s="1324" t="s">
        <v>36</v>
      </c>
      <c r="BH276" s="1345" t="s">
        <v>36</v>
      </c>
      <c r="BI276" s="1303" t="s">
        <v>36</v>
      </c>
      <c r="BJ276" s="1303" t="s">
        <v>36</v>
      </c>
      <c r="BK276" s="1303" t="s">
        <v>36</v>
      </c>
      <c r="BL276" s="1324" t="s">
        <v>36</v>
      </c>
      <c r="BM276" s="1345" t="s">
        <v>36</v>
      </c>
      <c r="BN276" s="1303" t="s">
        <v>36</v>
      </c>
      <c r="BO276" s="1303" t="s">
        <v>36</v>
      </c>
      <c r="BP276" s="1303" t="s">
        <v>36</v>
      </c>
      <c r="BQ276" s="1324" t="s">
        <v>36</v>
      </c>
      <c r="BR276" s="1345" t="s">
        <v>36</v>
      </c>
      <c r="BS276" s="1303" t="s">
        <v>36</v>
      </c>
      <c r="BT276" s="1303" t="s">
        <v>36</v>
      </c>
      <c r="BU276" s="1303" t="s">
        <v>36</v>
      </c>
      <c r="BV276" s="1303" t="s">
        <v>36</v>
      </c>
      <c r="BW276" s="1303" t="s">
        <v>36</v>
      </c>
      <c r="BX276" s="1303" t="s">
        <v>36</v>
      </c>
      <c r="BY276" s="1364" t="s">
        <v>36</v>
      </c>
      <c r="BZ276" s="1364" t="s">
        <v>36</v>
      </c>
      <c r="CA276" s="1364" t="s">
        <v>36</v>
      </c>
      <c r="CB276" s="1364" t="s">
        <v>36</v>
      </c>
      <c r="CC276" s="1364" t="s">
        <v>36</v>
      </c>
      <c r="CD276" s="2543"/>
      <c r="CE276" s="2543"/>
      <c r="CF276" s="2543"/>
      <c r="CG276" s="2543"/>
      <c r="CH276" s="2543"/>
      <c r="CI276" s="2543"/>
      <c r="CJ276" s="2543"/>
      <c r="CK276" s="2543"/>
      <c r="CL276" s="2543"/>
      <c r="CM276" s="2543"/>
      <c r="CN276" s="2543"/>
      <c r="CO276" s="2543"/>
      <c r="CP276" s="2543"/>
      <c r="CQ276" s="2543"/>
      <c r="CR276" s="2543"/>
      <c r="CS276" s="2543"/>
      <c r="CT276" s="2543"/>
      <c r="CU276" s="2543"/>
      <c r="CV276" s="2543"/>
      <c r="CW276" s="2543"/>
      <c r="CX276" s="2543"/>
      <c r="CY276" s="2543"/>
      <c r="CZ276" s="2543"/>
    </row>
    <row r="277" s="161" customFormat="true" ht="15" customHeight="true" x14ac:dyDescent="0.2">
      <c r="AD277" s="834"/>
      <c r="AE277" s="834"/>
      <c r="AF277" s="834"/>
      <c r="AG277" s="834"/>
      <c r="AH277" s="834"/>
      <c r="AI277" s="834"/>
      <c r="AJ277" s="834"/>
      <c r="AK277" s="834"/>
      <c r="AL277" s="834"/>
      <c r="AM277" s="834"/>
      <c r="AN277" s="834"/>
      <c r="AO277" s="834"/>
      <c r="AP277" s="834"/>
      <c r="AQ277" s="834"/>
      <c r="AR277" s="834"/>
      <c r="AS277" s="834"/>
      <c r="AT277" s="834"/>
      <c r="AU277" s="834"/>
      <c r="AV277" s="834"/>
      <c r="AW277" s="834"/>
      <c r="AX277" s="834"/>
      <c r="AY277" s="834"/>
      <c r="AZ277" s="834"/>
      <c r="BA277" s="2878" t="s">
        <v>78</v>
      </c>
      <c r="BB277" s="357" t="s">
        <v>79</v>
      </c>
      <c r="BC277" s="1283" t="s">
        <v>36</v>
      </c>
      <c r="BD277" s="1303" t="s">
        <v>36</v>
      </c>
      <c r="BE277" s="1303" t="s">
        <v>36</v>
      </c>
      <c r="BF277" s="1303" t="s">
        <v>36</v>
      </c>
      <c r="BG277" s="1324" t="s">
        <v>36</v>
      </c>
      <c r="BH277" s="1345" t="s">
        <v>36</v>
      </c>
      <c r="BI277" s="1303" t="s">
        <v>36</v>
      </c>
      <c r="BJ277" s="1303" t="s">
        <v>36</v>
      </c>
      <c r="BK277" s="1303" t="s">
        <v>36</v>
      </c>
      <c r="BL277" s="1324" t="s">
        <v>36</v>
      </c>
      <c r="BM277" s="1345" t="s">
        <v>36</v>
      </c>
      <c r="BN277" s="1303" t="s">
        <v>36</v>
      </c>
      <c r="BO277" s="1303" t="s">
        <v>36</v>
      </c>
      <c r="BP277" s="1303" t="s">
        <v>36</v>
      </c>
      <c r="BQ277" s="1324" t="s">
        <v>36</v>
      </c>
      <c r="BR277" s="1345" t="s">
        <v>36</v>
      </c>
      <c r="BS277" s="1303" t="s">
        <v>36</v>
      </c>
      <c r="BT277" s="1303" t="s">
        <v>36</v>
      </c>
      <c r="BU277" s="1303" t="s">
        <v>36</v>
      </c>
      <c r="BV277" s="1303" t="s">
        <v>36</v>
      </c>
      <c r="BW277" s="1303" t="s">
        <v>36</v>
      </c>
      <c r="BX277" s="1303" t="s">
        <v>36</v>
      </c>
      <c r="BY277" s="1364" t="s">
        <v>36</v>
      </c>
      <c r="BZ277" s="1364" t="s">
        <v>36</v>
      </c>
      <c r="CA277" s="1364" t="s">
        <v>36</v>
      </c>
      <c r="CB277" s="1364" t="s">
        <v>36</v>
      </c>
      <c r="CC277" s="1364" t="s">
        <v>36</v>
      </c>
      <c r="CD277" s="2543"/>
      <c r="CE277" s="2543"/>
      <c r="CF277" s="2543"/>
      <c r="CG277" s="2543"/>
      <c r="CH277" s="2543"/>
      <c r="CI277" s="2543"/>
      <c r="CJ277" s="2543"/>
      <c r="CK277" s="2543"/>
      <c r="CL277" s="2543"/>
      <c r="CM277" s="2543"/>
      <c r="CN277" s="2543"/>
      <c r="CO277" s="2543"/>
      <c r="CP277" s="2543"/>
      <c r="CQ277" s="2543"/>
      <c r="CR277" s="2543"/>
      <c r="CS277" s="2543"/>
      <c r="CT277" s="2543"/>
      <c r="CU277" s="2543"/>
      <c r="CV277" s="2543"/>
      <c r="CW277" s="2543"/>
      <c r="CX277" s="2543"/>
      <c r="CY277" s="2543"/>
      <c r="CZ277" s="2543"/>
    </row>
    <row r="278" s="161" customFormat="true" ht="15" customHeight="true" x14ac:dyDescent="0.2">
      <c r="AD278" s="834"/>
      <c r="AE278" s="834"/>
      <c r="AF278" s="834"/>
      <c r="AG278" s="834"/>
      <c r="AH278" s="834"/>
      <c r="AI278" s="834"/>
      <c r="AJ278" s="834"/>
      <c r="AK278" s="834"/>
      <c r="AL278" s="834"/>
      <c r="AM278" s="834"/>
      <c r="AN278" s="834"/>
      <c r="AO278" s="834"/>
      <c r="AP278" s="834"/>
      <c r="AQ278" s="834"/>
      <c r="AR278" s="834"/>
      <c r="AS278" s="834"/>
      <c r="AT278" s="834"/>
      <c r="AU278" s="834"/>
      <c r="AV278" s="834"/>
      <c r="AW278" s="834"/>
      <c r="AX278" s="834"/>
      <c r="AY278" s="834"/>
      <c r="AZ278" s="834"/>
      <c r="BA278" s="2878"/>
      <c r="BB278" s="357" t="s">
        <v>80</v>
      </c>
      <c r="BC278" s="1283" t="s">
        <v>36</v>
      </c>
      <c r="BD278" s="1303" t="s">
        <v>36</v>
      </c>
      <c r="BE278" s="1303" t="s">
        <v>36</v>
      </c>
      <c r="BF278" s="1303" t="s">
        <v>36</v>
      </c>
      <c r="BG278" s="1324" t="s">
        <v>36</v>
      </c>
      <c r="BH278" s="1345" t="s">
        <v>36</v>
      </c>
      <c r="BI278" s="1303" t="s">
        <v>36</v>
      </c>
      <c r="BJ278" s="1303" t="s">
        <v>36</v>
      </c>
      <c r="BK278" s="1303" t="s">
        <v>36</v>
      </c>
      <c r="BL278" s="1324" t="s">
        <v>36</v>
      </c>
      <c r="BM278" s="1345" t="s">
        <v>36</v>
      </c>
      <c r="BN278" s="1303" t="s">
        <v>36</v>
      </c>
      <c r="BO278" s="1303" t="s">
        <v>36</v>
      </c>
      <c r="BP278" s="1303" t="s">
        <v>36</v>
      </c>
      <c r="BQ278" s="1324" t="s">
        <v>36</v>
      </c>
      <c r="BR278" s="1345" t="s">
        <v>36</v>
      </c>
      <c r="BS278" s="1303" t="s">
        <v>36</v>
      </c>
      <c r="BT278" s="1303" t="s">
        <v>36</v>
      </c>
      <c r="BU278" s="1303" t="s">
        <v>36</v>
      </c>
      <c r="BV278" s="1303" t="s">
        <v>36</v>
      </c>
      <c r="BW278" s="1303" t="s">
        <v>36</v>
      </c>
      <c r="BX278" s="1303" t="s">
        <v>36</v>
      </c>
      <c r="BY278" s="1364" t="s">
        <v>36</v>
      </c>
      <c r="BZ278" s="1364" t="s">
        <v>36</v>
      </c>
      <c r="CA278" s="1364" t="s">
        <v>36</v>
      </c>
      <c r="CB278" s="1364" t="s">
        <v>36</v>
      </c>
      <c r="CC278" s="1364" t="s">
        <v>36</v>
      </c>
      <c r="CD278" s="2543"/>
      <c r="CE278" s="2543"/>
      <c r="CF278" s="2543"/>
      <c r="CG278" s="2543"/>
      <c r="CH278" s="2543"/>
      <c r="CI278" s="2543"/>
      <c r="CJ278" s="2543"/>
      <c r="CK278" s="2543"/>
      <c r="CL278" s="2543"/>
      <c r="CM278" s="2543"/>
      <c r="CN278" s="2543"/>
      <c r="CO278" s="2543"/>
      <c r="CP278" s="2543"/>
      <c r="CQ278" s="2543"/>
      <c r="CR278" s="2543"/>
      <c r="CS278" s="2543"/>
      <c r="CT278" s="2543"/>
      <c r="CU278" s="2543"/>
      <c r="CV278" s="2543"/>
      <c r="CW278" s="2543"/>
      <c r="CX278" s="2543"/>
      <c r="CY278" s="2543"/>
      <c r="CZ278" s="2543"/>
    </row>
    <row r="279" s="161" customFormat="true" ht="15" customHeight="true" x14ac:dyDescent="0.2">
      <c r="AD279" s="834"/>
      <c r="AE279" s="834"/>
      <c r="AF279" s="834"/>
      <c r="AG279" s="834"/>
      <c r="AH279" s="834"/>
      <c r="AI279" s="834"/>
      <c r="AJ279" s="834"/>
      <c r="AK279" s="834"/>
      <c r="AL279" s="834"/>
      <c r="AM279" s="834"/>
      <c r="AN279" s="834"/>
      <c r="AO279" s="834"/>
      <c r="AP279" s="834"/>
      <c r="AQ279" s="834"/>
      <c r="AR279" s="834"/>
      <c r="AS279" s="834"/>
      <c r="AT279" s="834"/>
      <c r="AU279" s="834"/>
      <c r="AV279" s="834"/>
      <c r="AW279" s="834"/>
      <c r="AX279" s="834"/>
      <c r="AY279" s="834"/>
      <c r="AZ279" s="834"/>
      <c r="BA279" s="2878"/>
      <c r="BB279" s="357" t="s">
        <v>81</v>
      </c>
      <c r="BC279" s="1283" t="s">
        <v>36</v>
      </c>
      <c r="BD279" s="1304" t="s">
        <v>36</v>
      </c>
      <c r="BE279" s="1304" t="s">
        <v>36</v>
      </c>
      <c r="BF279" s="1304" t="s">
        <v>36</v>
      </c>
      <c r="BG279" s="1325" t="s">
        <v>36</v>
      </c>
      <c r="BH279" s="1283" t="s">
        <v>36</v>
      </c>
      <c r="BI279" s="1304" t="s">
        <v>36</v>
      </c>
      <c r="BJ279" s="1304" t="s">
        <v>36</v>
      </c>
      <c r="BK279" s="1304" t="s">
        <v>36</v>
      </c>
      <c r="BL279" s="1325" t="s">
        <v>36</v>
      </c>
      <c r="BM279" s="1283" t="s">
        <v>36</v>
      </c>
      <c r="BN279" s="1304" t="s">
        <v>36</v>
      </c>
      <c r="BO279" s="1304" t="s">
        <v>36</v>
      </c>
      <c r="BP279" s="1304" t="s">
        <v>36</v>
      </c>
      <c r="BQ279" s="1325" t="s">
        <v>36</v>
      </c>
      <c r="BR279" s="1283" t="s">
        <v>36</v>
      </c>
      <c r="BS279" s="1304" t="s">
        <v>36</v>
      </c>
      <c r="BT279" s="1304" t="s">
        <v>36</v>
      </c>
      <c r="BU279" s="1304" t="s">
        <v>36</v>
      </c>
      <c r="BV279" s="1304" t="s">
        <v>36</v>
      </c>
      <c r="BW279" s="1304" t="s">
        <v>36</v>
      </c>
      <c r="BX279" s="1304" t="s">
        <v>36</v>
      </c>
      <c r="BY279" s="1365" t="s">
        <v>36</v>
      </c>
      <c r="BZ279" s="1365" t="s">
        <v>36</v>
      </c>
      <c r="CA279" s="1365" t="s">
        <v>36</v>
      </c>
      <c r="CB279" s="1365" t="s">
        <v>36</v>
      </c>
      <c r="CC279" s="1365" t="s">
        <v>36</v>
      </c>
      <c r="CD279" s="2544"/>
      <c r="CE279" s="2544"/>
      <c r="CF279" s="2544"/>
      <c r="CG279" s="2544"/>
      <c r="CH279" s="2544"/>
      <c r="CI279" s="2544"/>
      <c r="CJ279" s="2544"/>
      <c r="CK279" s="2544"/>
      <c r="CL279" s="2544"/>
      <c r="CM279" s="2544"/>
      <c r="CN279" s="2544"/>
      <c r="CO279" s="2544"/>
      <c r="CP279" s="2544"/>
      <c r="CQ279" s="2544"/>
      <c r="CR279" s="2544"/>
      <c r="CS279" s="2544"/>
      <c r="CT279" s="2544"/>
      <c r="CU279" s="2544"/>
      <c r="CV279" s="2544"/>
      <c r="CW279" s="2544"/>
      <c r="CX279" s="2544"/>
      <c r="CY279" s="2544"/>
      <c r="CZ279" s="2544"/>
    </row>
    <row r="280" s="161" customFormat="true" ht="15" customHeight="true" x14ac:dyDescent="0.2">
      <c r="AD280" s="834"/>
      <c r="AE280" s="834"/>
      <c r="AF280" s="834"/>
      <c r="AG280" s="834"/>
      <c r="AH280" s="834"/>
      <c r="AI280" s="834"/>
      <c r="AJ280" s="834"/>
      <c r="AK280" s="834"/>
      <c r="AL280" s="834"/>
      <c r="AM280" s="834"/>
      <c r="AN280" s="834"/>
      <c r="AO280" s="834"/>
      <c r="AP280" s="834"/>
      <c r="AQ280" s="834"/>
      <c r="AR280" s="834"/>
      <c r="AS280" s="834"/>
      <c r="AT280" s="834"/>
      <c r="AU280" s="834"/>
      <c r="AV280" s="834"/>
      <c r="AW280" s="834"/>
      <c r="AX280" s="834"/>
      <c r="AY280" s="834"/>
      <c r="AZ280" s="834"/>
      <c r="BA280" s="2878"/>
      <c r="BB280" s="357" t="s">
        <v>82</v>
      </c>
      <c r="BC280" s="1283" t="s">
        <v>36</v>
      </c>
      <c r="BD280" s="1304" t="s">
        <v>36</v>
      </c>
      <c r="BE280" s="1304" t="s">
        <v>36</v>
      </c>
      <c r="BF280" s="1304" t="s">
        <v>36</v>
      </c>
      <c r="BG280" s="1325" t="s">
        <v>36</v>
      </c>
      <c r="BH280" s="1283" t="s">
        <v>36</v>
      </c>
      <c r="BI280" s="1304" t="s">
        <v>36</v>
      </c>
      <c r="BJ280" s="1304" t="s">
        <v>36</v>
      </c>
      <c r="BK280" s="1304" t="s">
        <v>36</v>
      </c>
      <c r="BL280" s="1325" t="s">
        <v>36</v>
      </c>
      <c r="BM280" s="1283" t="s">
        <v>36</v>
      </c>
      <c r="BN280" s="1304" t="s">
        <v>36</v>
      </c>
      <c r="BO280" s="1304" t="s">
        <v>36</v>
      </c>
      <c r="BP280" s="1304" t="s">
        <v>36</v>
      </c>
      <c r="BQ280" s="1325" t="s">
        <v>36</v>
      </c>
      <c r="BR280" s="1283" t="s">
        <v>36</v>
      </c>
      <c r="BS280" s="1304" t="s">
        <v>36</v>
      </c>
      <c r="BT280" s="1304" t="s">
        <v>36</v>
      </c>
      <c r="BU280" s="1304" t="s">
        <v>36</v>
      </c>
      <c r="BV280" s="1304" t="s">
        <v>36</v>
      </c>
      <c r="BW280" s="1304" t="s">
        <v>36</v>
      </c>
      <c r="BX280" s="1304" t="s">
        <v>36</v>
      </c>
      <c r="BY280" s="1365" t="s">
        <v>36</v>
      </c>
      <c r="BZ280" s="1365" t="s">
        <v>36</v>
      </c>
      <c r="CA280" s="1365" t="s">
        <v>36</v>
      </c>
      <c r="CB280" s="1365" t="s">
        <v>36</v>
      </c>
      <c r="CC280" s="1365" t="s">
        <v>36</v>
      </c>
      <c r="CD280" s="2544"/>
      <c r="CE280" s="2544"/>
      <c r="CF280" s="2544"/>
      <c r="CG280" s="2544"/>
      <c r="CH280" s="2544"/>
      <c r="CI280" s="2544"/>
      <c r="CJ280" s="2544"/>
      <c r="CK280" s="2544"/>
      <c r="CL280" s="2544"/>
      <c r="CM280" s="2544"/>
      <c r="CN280" s="2544"/>
      <c r="CO280" s="2544"/>
      <c r="CP280" s="2544"/>
      <c r="CQ280" s="2544"/>
      <c r="CR280" s="2544"/>
      <c r="CS280" s="2544"/>
      <c r="CT280" s="2544"/>
      <c r="CU280" s="2544"/>
      <c r="CV280" s="2544"/>
      <c r="CW280" s="2544"/>
      <c r="CX280" s="2544"/>
      <c r="CY280" s="2544"/>
      <c r="CZ280" s="2544"/>
    </row>
    <row r="281" s="161" customFormat="true" ht="15" customHeight="true" x14ac:dyDescent="0.2">
      <c r="AD281" s="834"/>
      <c r="AE281" s="834"/>
      <c r="AF281" s="834"/>
      <c r="AG281" s="834"/>
      <c r="AH281" s="834"/>
      <c r="AI281" s="834"/>
      <c r="AJ281" s="834"/>
      <c r="AK281" s="834"/>
      <c r="AL281" s="834"/>
      <c r="AM281" s="834"/>
      <c r="AN281" s="834"/>
      <c r="AO281" s="834"/>
      <c r="AP281" s="834"/>
      <c r="AQ281" s="834"/>
      <c r="AR281" s="834"/>
      <c r="AS281" s="834"/>
      <c r="AT281" s="834"/>
      <c r="AU281" s="834"/>
      <c r="AV281" s="834"/>
      <c r="AW281" s="834"/>
      <c r="AX281" s="834"/>
      <c r="AY281" s="834"/>
      <c r="AZ281" s="834"/>
      <c r="BA281" s="2878"/>
      <c r="BB281" s="357" t="s">
        <v>83</v>
      </c>
      <c r="BC281" s="1283" t="s">
        <v>36</v>
      </c>
      <c r="BD281" s="1304" t="s">
        <v>36</v>
      </c>
      <c r="BE281" s="1304" t="s">
        <v>36</v>
      </c>
      <c r="BF281" s="1304" t="s">
        <v>36</v>
      </c>
      <c r="BG281" s="1325" t="s">
        <v>36</v>
      </c>
      <c r="BH281" s="1283" t="s">
        <v>36</v>
      </c>
      <c r="BI281" s="1304" t="s">
        <v>36</v>
      </c>
      <c r="BJ281" s="1304" t="s">
        <v>36</v>
      </c>
      <c r="BK281" s="1304" t="s">
        <v>36</v>
      </c>
      <c r="BL281" s="1325" t="s">
        <v>36</v>
      </c>
      <c r="BM281" s="1283" t="s">
        <v>36</v>
      </c>
      <c r="BN281" s="1304" t="s">
        <v>36</v>
      </c>
      <c r="BO281" s="1304" t="s">
        <v>36</v>
      </c>
      <c r="BP281" s="1304" t="s">
        <v>36</v>
      </c>
      <c r="BQ281" s="1325" t="s">
        <v>36</v>
      </c>
      <c r="BR281" s="1283" t="s">
        <v>36</v>
      </c>
      <c r="BS281" s="1304" t="s">
        <v>36</v>
      </c>
      <c r="BT281" s="1304" t="s">
        <v>36</v>
      </c>
      <c r="BU281" s="1304" t="s">
        <v>36</v>
      </c>
      <c r="BV281" s="1304" t="s">
        <v>36</v>
      </c>
      <c r="BW281" s="1304" t="s">
        <v>36</v>
      </c>
      <c r="BX281" s="1304" t="s">
        <v>36</v>
      </c>
      <c r="BY281" s="1365" t="s">
        <v>36</v>
      </c>
      <c r="BZ281" s="1365" t="s">
        <v>36</v>
      </c>
      <c r="CA281" s="1365" t="s">
        <v>36</v>
      </c>
      <c r="CB281" s="1365" t="s">
        <v>36</v>
      </c>
      <c r="CC281" s="1365" t="s">
        <v>36</v>
      </c>
      <c r="CD281" s="2544"/>
      <c r="CE281" s="2544"/>
      <c r="CF281" s="2544"/>
      <c r="CG281" s="2544"/>
      <c r="CH281" s="2544"/>
      <c r="CI281" s="2544"/>
      <c r="CJ281" s="2544"/>
      <c r="CK281" s="2544"/>
      <c r="CL281" s="2544"/>
      <c r="CM281" s="2544"/>
      <c r="CN281" s="2544"/>
      <c r="CO281" s="2544"/>
      <c r="CP281" s="2544"/>
      <c r="CQ281" s="2544"/>
      <c r="CR281" s="2544"/>
      <c r="CS281" s="2544"/>
      <c r="CT281" s="2544"/>
      <c r="CU281" s="2544"/>
      <c r="CV281" s="2544"/>
      <c r="CW281" s="2544"/>
      <c r="CX281" s="2544"/>
      <c r="CY281" s="2544"/>
      <c r="CZ281" s="2544"/>
    </row>
    <row r="282" s="161" customFormat="true" ht="15" customHeight="true" x14ac:dyDescent="0.2">
      <c r="AD282" s="834"/>
      <c r="AE282" s="834"/>
      <c r="AF282" s="834"/>
      <c r="AG282" s="834"/>
      <c r="AH282" s="834"/>
      <c r="AI282" s="834"/>
      <c r="AJ282" s="834"/>
      <c r="AK282" s="834"/>
      <c r="AL282" s="834"/>
      <c r="AM282" s="834"/>
      <c r="AN282" s="834"/>
      <c r="AO282" s="834"/>
      <c r="AP282" s="834"/>
      <c r="AQ282" s="834"/>
      <c r="AR282" s="834"/>
      <c r="AS282" s="834"/>
      <c r="AT282" s="834"/>
      <c r="AU282" s="834"/>
      <c r="AV282" s="834"/>
      <c r="AW282" s="834"/>
      <c r="AX282" s="834"/>
      <c r="AY282" s="834"/>
      <c r="AZ282" s="834"/>
      <c r="BA282" s="2878"/>
      <c r="BB282" s="357" t="s">
        <v>84</v>
      </c>
      <c r="BC282" s="1283" t="s">
        <v>36</v>
      </c>
      <c r="BD282" s="1304" t="s">
        <v>36</v>
      </c>
      <c r="BE282" s="1304" t="s">
        <v>36</v>
      </c>
      <c r="BF282" s="1304" t="s">
        <v>36</v>
      </c>
      <c r="BG282" s="1325" t="s">
        <v>36</v>
      </c>
      <c r="BH282" s="1283" t="s">
        <v>36</v>
      </c>
      <c r="BI282" s="1304" t="s">
        <v>36</v>
      </c>
      <c r="BJ282" s="1304" t="s">
        <v>36</v>
      </c>
      <c r="BK282" s="1304" t="s">
        <v>36</v>
      </c>
      <c r="BL282" s="1325" t="s">
        <v>36</v>
      </c>
      <c r="BM282" s="1283" t="s">
        <v>36</v>
      </c>
      <c r="BN282" s="1304" t="s">
        <v>36</v>
      </c>
      <c r="BO282" s="1304" t="s">
        <v>36</v>
      </c>
      <c r="BP282" s="1304" t="s">
        <v>36</v>
      </c>
      <c r="BQ282" s="1325" t="s">
        <v>36</v>
      </c>
      <c r="BR282" s="1283" t="s">
        <v>36</v>
      </c>
      <c r="BS282" s="1304" t="s">
        <v>36</v>
      </c>
      <c r="BT282" s="1304" t="s">
        <v>36</v>
      </c>
      <c r="BU282" s="1304" t="s">
        <v>36</v>
      </c>
      <c r="BV282" s="1304" t="s">
        <v>36</v>
      </c>
      <c r="BW282" s="1304" t="s">
        <v>36</v>
      </c>
      <c r="BX282" s="1304" t="s">
        <v>36</v>
      </c>
      <c r="BY282" s="1365" t="s">
        <v>36</v>
      </c>
      <c r="BZ282" s="1365" t="s">
        <v>36</v>
      </c>
      <c r="CA282" s="1365" t="s">
        <v>36</v>
      </c>
      <c r="CB282" s="1365" t="s">
        <v>36</v>
      </c>
      <c r="CC282" s="1365" t="s">
        <v>36</v>
      </c>
      <c r="CD282" s="2544"/>
      <c r="CE282" s="2544"/>
      <c r="CF282" s="2544"/>
      <c r="CG282" s="2544"/>
      <c r="CH282" s="2544"/>
      <c r="CI282" s="2544"/>
      <c r="CJ282" s="2544"/>
      <c r="CK282" s="2544"/>
      <c r="CL282" s="2544"/>
      <c r="CM282" s="2544"/>
      <c r="CN282" s="2544"/>
      <c r="CO282" s="2544"/>
      <c r="CP282" s="2544"/>
      <c r="CQ282" s="2544"/>
      <c r="CR282" s="2544"/>
      <c r="CS282" s="2544"/>
      <c r="CT282" s="2544"/>
      <c r="CU282" s="2544"/>
      <c r="CV282" s="2544"/>
      <c r="CW282" s="2544"/>
      <c r="CX282" s="2544"/>
      <c r="CY282" s="2544"/>
      <c r="CZ282" s="2544"/>
    </row>
    <row r="283" s="161" customFormat="true" ht="15" customHeight="true" x14ac:dyDescent="0.2">
      <c r="AD283" s="834"/>
      <c r="AE283" s="834"/>
      <c r="AF283" s="834"/>
      <c r="AG283" s="834"/>
      <c r="AH283" s="834"/>
      <c r="AI283" s="834"/>
      <c r="AJ283" s="834"/>
      <c r="AK283" s="834"/>
      <c r="AL283" s="834"/>
      <c r="AM283" s="834"/>
      <c r="AN283" s="834"/>
      <c r="AO283" s="834"/>
      <c r="AP283" s="834"/>
      <c r="AQ283" s="834"/>
      <c r="AR283" s="834"/>
      <c r="AS283" s="834"/>
      <c r="AT283" s="834"/>
      <c r="AU283" s="834"/>
      <c r="AV283" s="834"/>
      <c r="AW283" s="834"/>
      <c r="AX283" s="834"/>
      <c r="AY283" s="834"/>
      <c r="AZ283" s="834"/>
      <c r="BA283" s="2878"/>
      <c r="BB283" s="357" t="s">
        <v>85</v>
      </c>
      <c r="BC283" s="1283" t="s">
        <v>36</v>
      </c>
      <c r="BD283" s="1304" t="s">
        <v>36</v>
      </c>
      <c r="BE283" s="1304" t="s">
        <v>36</v>
      </c>
      <c r="BF283" s="1304" t="s">
        <v>36</v>
      </c>
      <c r="BG283" s="1325" t="s">
        <v>36</v>
      </c>
      <c r="BH283" s="1283" t="s">
        <v>36</v>
      </c>
      <c r="BI283" s="1304" t="s">
        <v>36</v>
      </c>
      <c r="BJ283" s="1304" t="s">
        <v>36</v>
      </c>
      <c r="BK283" s="1304" t="s">
        <v>36</v>
      </c>
      <c r="BL283" s="1325" t="s">
        <v>36</v>
      </c>
      <c r="BM283" s="1283" t="s">
        <v>36</v>
      </c>
      <c r="BN283" s="1304" t="s">
        <v>36</v>
      </c>
      <c r="BO283" s="1304" t="s">
        <v>36</v>
      </c>
      <c r="BP283" s="1304" t="s">
        <v>36</v>
      </c>
      <c r="BQ283" s="1325" t="s">
        <v>36</v>
      </c>
      <c r="BR283" s="1283" t="s">
        <v>36</v>
      </c>
      <c r="BS283" s="1304" t="s">
        <v>36</v>
      </c>
      <c r="BT283" s="1304" t="s">
        <v>36</v>
      </c>
      <c r="BU283" s="1304" t="s">
        <v>36</v>
      </c>
      <c r="BV283" s="1304" t="s">
        <v>36</v>
      </c>
      <c r="BW283" s="1304" t="s">
        <v>36</v>
      </c>
      <c r="BX283" s="1304" t="s">
        <v>36</v>
      </c>
      <c r="BY283" s="1365" t="s">
        <v>36</v>
      </c>
      <c r="BZ283" s="1365" t="s">
        <v>36</v>
      </c>
      <c r="CA283" s="1365" t="s">
        <v>36</v>
      </c>
      <c r="CB283" s="1365" t="s">
        <v>36</v>
      </c>
      <c r="CC283" s="1365" t="s">
        <v>36</v>
      </c>
      <c r="CD283" s="2544"/>
      <c r="CE283" s="2544"/>
      <c r="CF283" s="2544"/>
      <c r="CG283" s="2544"/>
      <c r="CH283" s="2544"/>
      <c r="CI283" s="2544"/>
      <c r="CJ283" s="2544"/>
      <c r="CK283" s="2544"/>
      <c r="CL283" s="2544"/>
      <c r="CM283" s="2544"/>
      <c r="CN283" s="2544"/>
      <c r="CO283" s="2544"/>
      <c r="CP283" s="2544"/>
      <c r="CQ283" s="2544"/>
      <c r="CR283" s="2544"/>
      <c r="CS283" s="2544"/>
      <c r="CT283" s="2544"/>
      <c r="CU283" s="2544"/>
      <c r="CV283" s="2544"/>
      <c r="CW283" s="2544"/>
      <c r="CX283" s="2544"/>
      <c r="CY283" s="2544"/>
      <c r="CZ283" s="2544"/>
    </row>
    <row r="284" s="161" customFormat="true" ht="15" customHeight="true" x14ac:dyDescent="0.2">
      <c r="AD284" s="834"/>
      <c r="AE284" s="834"/>
      <c r="AF284" s="834"/>
      <c r="AG284" s="834"/>
      <c r="AH284" s="834"/>
      <c r="AI284" s="834"/>
      <c r="AJ284" s="834"/>
      <c r="AK284" s="834"/>
      <c r="AL284" s="834"/>
      <c r="AM284" s="834"/>
      <c r="AN284" s="834"/>
      <c r="AO284" s="834"/>
      <c r="AP284" s="834"/>
      <c r="AQ284" s="834"/>
      <c r="AR284" s="834"/>
      <c r="AS284" s="834"/>
      <c r="AT284" s="834"/>
      <c r="AU284" s="834"/>
      <c r="AV284" s="834"/>
      <c r="AW284" s="834"/>
      <c r="AX284" s="834"/>
      <c r="AY284" s="834"/>
      <c r="AZ284" s="834"/>
      <c r="BA284" s="2880"/>
      <c r="BB284" s="358" t="s">
        <v>115</v>
      </c>
      <c r="BC284" s="1284" t="s">
        <v>36</v>
      </c>
      <c r="BD284" s="1305" t="s">
        <v>36</v>
      </c>
      <c r="BE284" s="1305" t="s">
        <v>36</v>
      </c>
      <c r="BF284" s="1305" t="s">
        <v>36</v>
      </c>
      <c r="BG284" s="1326" t="s">
        <v>36</v>
      </c>
      <c r="BH284" s="1346" t="s">
        <v>36</v>
      </c>
      <c r="BI284" s="1305" t="s">
        <v>36</v>
      </c>
      <c r="BJ284" s="1305" t="s">
        <v>36</v>
      </c>
      <c r="BK284" s="1305" t="s">
        <v>36</v>
      </c>
      <c r="BL284" s="1326" t="s">
        <v>36</v>
      </c>
      <c r="BM284" s="1346" t="s">
        <v>36</v>
      </c>
      <c r="BN284" s="1305" t="s">
        <v>36</v>
      </c>
      <c r="BO284" s="1305" t="s">
        <v>36</v>
      </c>
      <c r="BP284" s="1305" t="s">
        <v>36</v>
      </c>
      <c r="BQ284" s="1326" t="s">
        <v>36</v>
      </c>
      <c r="BR284" s="1346" t="s">
        <v>36</v>
      </c>
      <c r="BS284" s="1305" t="s">
        <v>36</v>
      </c>
      <c r="BT284" s="1305" t="s">
        <v>36</v>
      </c>
      <c r="BU284" s="1305" t="s">
        <v>36</v>
      </c>
      <c r="BV284" s="1305" t="s">
        <v>36</v>
      </c>
      <c r="BW284" s="1305" t="s">
        <v>36</v>
      </c>
      <c r="BX284" s="1305" t="s">
        <v>36</v>
      </c>
      <c r="BY284" s="1366" t="s">
        <v>36</v>
      </c>
      <c r="BZ284" s="1366" t="s">
        <v>36</v>
      </c>
      <c r="CA284" s="1366" t="s">
        <v>36</v>
      </c>
      <c r="CB284" s="1366" t="s">
        <v>36</v>
      </c>
      <c r="CC284" s="1366" t="s">
        <v>36</v>
      </c>
      <c r="CD284" s="2545"/>
      <c r="CE284" s="2545"/>
      <c r="CF284" s="2545"/>
      <c r="CG284" s="2545"/>
      <c r="CH284" s="2545"/>
      <c r="CI284" s="2545"/>
      <c r="CJ284" s="2545"/>
      <c r="CK284" s="2545"/>
      <c r="CL284" s="2545"/>
      <c r="CM284" s="2545"/>
      <c r="CN284" s="2545"/>
      <c r="CO284" s="2545"/>
      <c r="CP284" s="2545"/>
      <c r="CQ284" s="2545"/>
      <c r="CR284" s="2545"/>
      <c r="CS284" s="2545"/>
      <c r="CT284" s="2545"/>
      <c r="CU284" s="2545"/>
      <c r="CV284" s="2545"/>
      <c r="CW284" s="2545"/>
      <c r="CX284" s="2545"/>
      <c r="CY284" s="2545"/>
      <c r="CZ284" s="2545"/>
    </row>
    <row r="285" s="161" customFormat="true" ht="15" customHeight="true" x14ac:dyDescent="0.2">
      <c r="AD285" s="834"/>
      <c r="AE285" s="834"/>
      <c r="AF285" s="834"/>
      <c r="AG285" s="834"/>
      <c r="AH285" s="834"/>
      <c r="AI285" s="834"/>
      <c r="AJ285" s="834"/>
      <c r="AK285" s="834"/>
      <c r="AL285" s="834"/>
      <c r="AM285" s="834"/>
      <c r="AN285" s="834"/>
      <c r="AO285" s="834"/>
      <c r="AP285" s="834"/>
      <c r="AQ285" s="834"/>
      <c r="AR285" s="834"/>
      <c r="AS285" s="834"/>
      <c r="AT285" s="834"/>
      <c r="AU285" s="834"/>
      <c r="AV285" s="834"/>
      <c r="AW285" s="834"/>
      <c r="AX285" s="834"/>
      <c r="AY285" s="834"/>
      <c r="AZ285" s="834"/>
      <c r="BA285" s="158"/>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8"/>
      <c r="BZ285" s="250"/>
      <c r="CA285" s="250"/>
      <c r="CB285" s="250"/>
      <c r="CC285" s="250"/>
      <c r="CD285" s="250"/>
      <c r="CE285" s="250"/>
      <c r="CF285" s="250"/>
      <c r="CG285" s="250"/>
      <c r="CH285" s="250"/>
      <c r="CI285" s="250"/>
      <c r="CJ285" s="250"/>
      <c r="CK285" s="250"/>
      <c r="CL285" s="250"/>
      <c r="CM285" s="250"/>
      <c r="CN285" s="250"/>
      <c r="CO285" s="250"/>
      <c r="CP285" s="250"/>
      <c r="CQ285" s="250"/>
      <c r="CR285" s="250"/>
      <c r="CS285" s="250"/>
      <c r="CT285" s="250"/>
      <c r="CU285" s="250"/>
      <c r="CV285" s="250"/>
      <c r="CW285" s="250"/>
      <c r="CX285" s="250"/>
      <c r="CY285" s="250"/>
      <c r="CZ285" s="250"/>
    </row>
    <row r="286" s="161" customFormat="true" ht="15" customHeight="true" x14ac:dyDescent="0.2">
      <c r="AD286" s="834"/>
      <c r="AE286" s="834"/>
      <c r="AF286" s="834"/>
      <c r="AG286" s="834"/>
      <c r="AH286" s="834"/>
      <c r="AI286" s="834"/>
      <c r="AJ286" s="834"/>
      <c r="AK286" s="834"/>
      <c r="AL286" s="834"/>
      <c r="AM286" s="834"/>
      <c r="AN286" s="834"/>
      <c r="AO286" s="834"/>
      <c r="AP286" s="834"/>
      <c r="AQ286" s="834"/>
      <c r="AR286" s="834"/>
      <c r="AS286" s="834"/>
      <c r="AT286" s="834"/>
      <c r="AU286" s="834"/>
      <c r="AV286" s="834"/>
      <c r="AW286" s="834"/>
      <c r="AX286" s="834"/>
      <c r="AY286" s="834"/>
      <c r="AZ286" s="834"/>
      <c r="BA286" s="158"/>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8"/>
      <c r="BZ286" s="250"/>
      <c r="CA286" s="250"/>
      <c r="CB286" s="250"/>
      <c r="CC286" s="250"/>
      <c r="CD286" s="250"/>
      <c r="CE286" s="250"/>
      <c r="CF286" s="250"/>
      <c r="CG286" s="250"/>
      <c r="CH286" s="250"/>
      <c r="CI286" s="250"/>
      <c r="CJ286" s="250"/>
      <c r="CK286" s="250"/>
      <c r="CL286" s="250"/>
      <c r="CM286" s="250"/>
      <c r="CN286" s="250"/>
      <c r="CO286" s="250"/>
      <c r="CP286" s="250"/>
      <c r="CQ286" s="250"/>
      <c r="CR286" s="250"/>
      <c r="CS286" s="250"/>
      <c r="CT286" s="250"/>
      <c r="CU286" s="250"/>
      <c r="CV286" s="250"/>
      <c r="CW286" s="250"/>
      <c r="CX286" s="250"/>
      <c r="CY286" s="250"/>
      <c r="CZ286" s="250"/>
    </row>
    <row r="287" s="161" customFormat="true" ht="15" customHeight="true" x14ac:dyDescent="0.2">
      <c r="AD287" s="834"/>
      <c r="AE287" s="834"/>
      <c r="AF287" s="834"/>
      <c r="AG287" s="834"/>
      <c r="AH287" s="834"/>
      <c r="AI287" s="834"/>
      <c r="AJ287" s="834"/>
      <c r="AK287" s="834"/>
      <c r="AL287" s="834"/>
      <c r="AM287" s="834"/>
      <c r="AN287" s="834"/>
      <c r="AO287" s="834"/>
      <c r="AP287" s="834"/>
      <c r="AQ287" s="834"/>
      <c r="AR287" s="834"/>
      <c r="AS287" s="834"/>
      <c r="AT287" s="834"/>
      <c r="AU287" s="834"/>
      <c r="AV287" s="834"/>
      <c r="AW287" s="834"/>
      <c r="AX287" s="834"/>
      <c r="AY287" s="834"/>
      <c r="AZ287" s="834"/>
      <c r="BA287" s="158"/>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8"/>
      <c r="BZ287" s="250"/>
      <c r="CA287" s="250"/>
      <c r="CB287" s="250"/>
      <c r="CC287" s="250"/>
      <c r="CD287" s="250"/>
      <c r="CE287" s="250"/>
      <c r="CF287" s="250"/>
      <c r="CG287" s="250"/>
      <c r="CH287" s="250"/>
      <c r="CI287" s="250"/>
      <c r="CJ287" s="250"/>
      <c r="CK287" s="250"/>
      <c r="CL287" s="250"/>
      <c r="CM287" s="250"/>
      <c r="CN287" s="250"/>
      <c r="CO287" s="250"/>
      <c r="CP287" s="250"/>
      <c r="CQ287" s="250"/>
      <c r="CR287" s="250"/>
      <c r="CS287" s="250"/>
      <c r="CT287" s="250"/>
      <c r="CU287" s="250"/>
      <c r="CV287" s="250"/>
      <c r="CW287" s="250"/>
      <c r="CX287" s="250"/>
      <c r="CY287" s="250"/>
      <c r="CZ287" s="250"/>
    </row>
    <row r="288" s="161" customFormat="true" ht="15" customHeight="true" x14ac:dyDescent="0.2">
      <c r="AD288" s="834"/>
      <c r="AE288" s="834"/>
      <c r="AF288" s="834"/>
      <c r="AG288" s="834"/>
      <c r="AH288" s="834"/>
      <c r="AI288" s="834"/>
      <c r="AJ288" s="834"/>
      <c r="AK288" s="834"/>
      <c r="AL288" s="834"/>
      <c r="AM288" s="834"/>
      <c r="AN288" s="834"/>
      <c r="AO288" s="834"/>
      <c r="AP288" s="834"/>
      <c r="AQ288" s="834"/>
      <c r="AR288" s="834"/>
      <c r="AS288" s="834"/>
      <c r="AT288" s="834"/>
      <c r="AU288" s="834"/>
      <c r="AV288" s="834"/>
      <c r="AW288" s="834"/>
      <c r="AX288" s="834"/>
      <c r="AY288" s="834"/>
      <c r="AZ288" s="834"/>
      <c r="BA288" s="158"/>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8"/>
      <c r="BZ288" s="250"/>
      <c r="CA288" s="250"/>
      <c r="CB288" s="250"/>
      <c r="CC288" s="250"/>
      <c r="CD288" s="250"/>
      <c r="CE288" s="250"/>
      <c r="CF288" s="250"/>
      <c r="CG288" s="250"/>
      <c r="CH288" s="250"/>
      <c r="CI288" s="250"/>
      <c r="CJ288" s="250"/>
      <c r="CK288" s="250"/>
      <c r="CL288" s="250"/>
      <c r="CM288" s="250"/>
      <c r="CN288" s="250"/>
      <c r="CO288" s="250"/>
      <c r="CP288" s="250"/>
      <c r="CQ288" s="250"/>
      <c r="CR288" s="250"/>
      <c r="CS288" s="250"/>
      <c r="CT288" s="250"/>
      <c r="CU288" s="250"/>
      <c r="CV288" s="250"/>
      <c r="CW288" s="250"/>
      <c r="CX288" s="250"/>
      <c r="CY288" s="250"/>
      <c r="CZ288" s="250"/>
    </row>
    <row r="289" s="161" customFormat="true" ht="15" customHeight="true" x14ac:dyDescent="0.2">
      <c r="AD289" s="834"/>
      <c r="AE289" s="834"/>
      <c r="AF289" s="834"/>
      <c r="AG289" s="834"/>
      <c r="AH289" s="834"/>
      <c r="AI289" s="834"/>
      <c r="AJ289" s="834"/>
      <c r="AK289" s="834"/>
      <c r="AL289" s="834"/>
      <c r="AM289" s="834"/>
      <c r="AN289" s="834"/>
      <c r="AO289" s="834"/>
      <c r="AP289" s="834"/>
      <c r="AQ289" s="834"/>
      <c r="AR289" s="834"/>
      <c r="AS289" s="834"/>
      <c r="AT289" s="834"/>
      <c r="AU289" s="834"/>
      <c r="AV289" s="834"/>
      <c r="AW289" s="834"/>
      <c r="AX289" s="834"/>
      <c r="AY289" s="834"/>
      <c r="AZ289" s="834"/>
      <c r="BA289" s="158"/>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8"/>
      <c r="BZ289" s="250"/>
      <c r="CA289" s="250"/>
      <c r="CB289" s="250"/>
      <c r="CC289" s="250"/>
      <c r="CD289" s="250"/>
      <c r="CE289" s="250"/>
      <c r="CF289" s="250"/>
      <c r="CG289" s="250"/>
      <c r="CH289" s="250"/>
      <c r="CI289" s="250"/>
      <c r="CJ289" s="250"/>
      <c r="CK289" s="250"/>
      <c r="CL289" s="250"/>
      <c r="CM289" s="250"/>
      <c r="CN289" s="250"/>
      <c r="CO289" s="250"/>
      <c r="CP289" s="250"/>
      <c r="CQ289" s="250"/>
      <c r="CR289" s="250"/>
      <c r="CS289" s="250"/>
      <c r="CT289" s="250"/>
      <c r="CU289" s="250"/>
      <c r="CV289" s="250"/>
      <c r="CW289" s="250"/>
      <c r="CX289" s="250"/>
      <c r="CY289" s="250"/>
      <c r="CZ289" s="250"/>
    </row>
    <row r="290" s="161" customFormat="true" ht="15" customHeight="true" x14ac:dyDescent="0.2">
      <c r="AD290" s="834"/>
      <c r="AE290" s="834"/>
      <c r="AF290" s="834"/>
      <c r="AG290" s="834"/>
      <c r="AH290" s="834"/>
      <c r="AI290" s="834"/>
      <c r="AJ290" s="834"/>
      <c r="AK290" s="834"/>
      <c r="AL290" s="834"/>
      <c r="AM290" s="834"/>
      <c r="AN290" s="834"/>
      <c r="AO290" s="834"/>
      <c r="AP290" s="834"/>
      <c r="AQ290" s="834"/>
      <c r="AR290" s="834"/>
      <c r="AS290" s="834"/>
      <c r="AT290" s="834"/>
      <c r="AU290" s="834"/>
      <c r="AV290" s="834"/>
      <c r="AW290" s="834"/>
      <c r="AX290" s="834"/>
      <c r="AY290" s="834"/>
      <c r="AZ290" s="834"/>
      <c r="BA290" s="158"/>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8"/>
      <c r="BZ290" s="250"/>
      <c r="CA290" s="250"/>
      <c r="CB290" s="250"/>
      <c r="CC290" s="250"/>
      <c r="CD290" s="250"/>
      <c r="CE290" s="250"/>
      <c r="CF290" s="250"/>
      <c r="CG290" s="250"/>
      <c r="CH290" s="250"/>
      <c r="CI290" s="250"/>
      <c r="CJ290" s="250"/>
      <c r="CK290" s="250"/>
      <c r="CL290" s="250"/>
      <c r="CM290" s="250"/>
      <c r="CN290" s="250"/>
      <c r="CO290" s="250"/>
      <c r="CP290" s="250"/>
      <c r="CQ290" s="250"/>
      <c r="CR290" s="250"/>
      <c r="CS290" s="250"/>
      <c r="CT290" s="250"/>
      <c r="CU290" s="250"/>
      <c r="CV290" s="250"/>
      <c r="CW290" s="250"/>
      <c r="CX290" s="250"/>
      <c r="CY290" s="250"/>
      <c r="CZ290" s="250"/>
    </row>
    <row r="291" s="161" customFormat="true" ht="15" customHeight="true" x14ac:dyDescent="0.2">
      <c r="AD291" s="834"/>
      <c r="AE291" s="834"/>
      <c r="AF291" s="834"/>
      <c r="AG291" s="834"/>
      <c r="AH291" s="834"/>
      <c r="AI291" s="834"/>
      <c r="AJ291" s="834"/>
      <c r="AK291" s="834"/>
      <c r="AL291" s="834"/>
      <c r="AM291" s="834"/>
      <c r="AN291" s="834"/>
      <c r="AO291" s="834"/>
      <c r="AP291" s="834"/>
      <c r="AQ291" s="834"/>
      <c r="AR291" s="834"/>
      <c r="AS291" s="834"/>
      <c r="AT291" s="834"/>
      <c r="AU291" s="834"/>
      <c r="AV291" s="834"/>
      <c r="AW291" s="834"/>
      <c r="AX291" s="834"/>
      <c r="AY291" s="834"/>
      <c r="AZ291" s="834"/>
      <c r="BA291" s="158"/>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8"/>
      <c r="BZ291" s="250"/>
      <c r="CA291" s="250"/>
      <c r="CB291" s="250"/>
      <c r="CC291" s="250"/>
      <c r="CD291" s="250"/>
      <c r="CE291" s="250"/>
      <c r="CF291" s="250"/>
      <c r="CG291" s="250"/>
      <c r="CH291" s="250"/>
      <c r="CI291" s="250"/>
      <c r="CJ291" s="250"/>
      <c r="CK291" s="250"/>
      <c r="CL291" s="250"/>
      <c r="CM291" s="250"/>
      <c r="CN291" s="250"/>
      <c r="CO291" s="250"/>
      <c r="CP291" s="250"/>
      <c r="CQ291" s="250"/>
      <c r="CR291" s="250"/>
      <c r="CS291" s="250"/>
      <c r="CT291" s="250"/>
      <c r="CU291" s="250"/>
      <c r="CV291" s="250"/>
      <c r="CW291" s="250"/>
      <c r="CX291" s="250"/>
      <c r="CY291" s="250"/>
      <c r="CZ291" s="250"/>
    </row>
    <row r="292" s="161" customFormat="true" ht="15" customHeight="true" x14ac:dyDescent="0.2">
      <c r="AD292" s="834"/>
      <c r="AE292" s="834"/>
      <c r="AF292" s="834"/>
      <c r="AG292" s="834"/>
      <c r="AH292" s="834"/>
      <c r="AI292" s="834"/>
      <c r="AJ292" s="834"/>
      <c r="AK292" s="834"/>
      <c r="AL292" s="834"/>
      <c r="AM292" s="834"/>
      <c r="AN292" s="834"/>
      <c r="AO292" s="834"/>
      <c r="AP292" s="834"/>
      <c r="AQ292" s="834"/>
      <c r="AR292" s="834"/>
      <c r="AS292" s="834"/>
      <c r="AT292" s="834"/>
      <c r="AU292" s="834"/>
      <c r="AV292" s="834"/>
      <c r="AW292" s="834"/>
      <c r="AX292" s="834"/>
      <c r="AY292" s="834"/>
      <c r="AZ292" s="834"/>
      <c r="BA292" s="158"/>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8"/>
      <c r="BZ292" s="250"/>
      <c r="CA292" s="250"/>
      <c r="CB292" s="250"/>
      <c r="CC292" s="250"/>
      <c r="CD292" s="250"/>
      <c r="CE292" s="250"/>
      <c r="CF292" s="250"/>
      <c r="CG292" s="250"/>
      <c r="CH292" s="250"/>
      <c r="CI292" s="250"/>
      <c r="CJ292" s="250"/>
      <c r="CK292" s="250"/>
      <c r="CL292" s="250"/>
      <c r="CM292" s="250"/>
      <c r="CN292" s="250"/>
      <c r="CO292" s="250"/>
      <c r="CP292" s="250"/>
      <c r="CQ292" s="250"/>
      <c r="CR292" s="250"/>
      <c r="CS292" s="250"/>
      <c r="CT292" s="250"/>
      <c r="CU292" s="250"/>
      <c r="CV292" s="250"/>
      <c r="CW292" s="250"/>
      <c r="CX292" s="250"/>
      <c r="CY292" s="250"/>
      <c r="CZ292" s="250"/>
    </row>
    <row r="293" s="161" customFormat="true" ht="15" customHeight="true" x14ac:dyDescent="0.2">
      <c r="AD293" s="834"/>
      <c r="AE293" s="834"/>
      <c r="AF293" s="834"/>
      <c r="AG293" s="834"/>
      <c r="AH293" s="834"/>
      <c r="AI293" s="834"/>
      <c r="AJ293" s="834"/>
      <c r="AK293" s="834"/>
      <c r="AL293" s="834"/>
      <c r="AM293" s="834"/>
      <c r="AN293" s="834"/>
      <c r="AO293" s="834"/>
      <c r="AP293" s="834"/>
      <c r="AQ293" s="834"/>
      <c r="AR293" s="834"/>
      <c r="AS293" s="834"/>
      <c r="AT293" s="834"/>
      <c r="AU293" s="834"/>
      <c r="AV293" s="834"/>
      <c r="AW293" s="834"/>
      <c r="AX293" s="834"/>
      <c r="AY293" s="834"/>
      <c r="AZ293" s="834"/>
      <c r="BA293" s="158"/>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8"/>
      <c r="BZ293" s="250"/>
      <c r="CA293" s="250"/>
      <c r="CB293" s="250"/>
      <c r="CC293" s="250"/>
      <c r="CD293" s="250"/>
      <c r="CE293" s="250"/>
      <c r="CF293" s="250"/>
      <c r="CG293" s="250"/>
      <c r="CH293" s="250"/>
      <c r="CI293" s="250"/>
      <c r="CJ293" s="250"/>
      <c r="CK293" s="250"/>
      <c r="CL293" s="250"/>
      <c r="CM293" s="250"/>
      <c r="CN293" s="250"/>
      <c r="CO293" s="250"/>
      <c r="CP293" s="250"/>
      <c r="CQ293" s="250"/>
      <c r="CR293" s="250"/>
      <c r="CS293" s="250"/>
      <c r="CT293" s="250"/>
      <c r="CU293" s="250"/>
      <c r="CV293" s="250"/>
      <c r="CW293" s="250"/>
      <c r="CX293" s="250"/>
      <c r="CY293" s="250"/>
      <c r="CZ293" s="250"/>
    </row>
    <row r="294" s="161" customFormat="true" ht="15" customHeight="true" x14ac:dyDescent="0.2">
      <c r="AD294" s="834"/>
      <c r="AE294" s="834"/>
      <c r="AF294" s="834"/>
      <c r="AG294" s="834"/>
      <c r="AH294" s="834"/>
      <c r="AI294" s="834"/>
      <c r="AJ294" s="834"/>
      <c r="AK294" s="834"/>
      <c r="AL294" s="834"/>
      <c r="AM294" s="834"/>
      <c r="AN294" s="834"/>
      <c r="AO294" s="834"/>
      <c r="AP294" s="834"/>
      <c r="AQ294" s="834"/>
      <c r="AR294" s="834"/>
      <c r="AS294" s="834"/>
      <c r="AT294" s="834"/>
      <c r="AU294" s="834"/>
      <c r="AV294" s="834"/>
      <c r="AW294" s="834"/>
      <c r="AX294" s="834"/>
      <c r="AY294" s="834"/>
      <c r="AZ294" s="834"/>
      <c r="BA294" s="158"/>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8"/>
      <c r="BZ294" s="250"/>
      <c r="CA294" s="250"/>
      <c r="CB294" s="250"/>
      <c r="CC294" s="250"/>
      <c r="CD294" s="250"/>
      <c r="CE294" s="250"/>
      <c r="CF294" s="250"/>
      <c r="CG294" s="250"/>
      <c r="CH294" s="250"/>
      <c r="CI294" s="250"/>
      <c r="CJ294" s="250"/>
      <c r="CK294" s="250"/>
      <c r="CL294" s="250"/>
      <c r="CM294" s="250"/>
      <c r="CN294" s="250"/>
      <c r="CO294" s="250"/>
      <c r="CP294" s="250"/>
      <c r="CQ294" s="250"/>
      <c r="CR294" s="250"/>
      <c r="CS294" s="250"/>
      <c r="CT294" s="250"/>
      <c r="CU294" s="250"/>
      <c r="CV294" s="250"/>
      <c r="CW294" s="250"/>
      <c r="CX294" s="250"/>
      <c r="CY294" s="250"/>
      <c r="CZ294" s="250"/>
    </row>
    <row r="295" s="161" customFormat="true" ht="15" customHeight="true" x14ac:dyDescent="0.2">
      <c r="AD295" s="834"/>
      <c r="AE295" s="834"/>
      <c r="AF295" s="834"/>
      <c r="AG295" s="834"/>
      <c r="AH295" s="834"/>
      <c r="AI295" s="834"/>
      <c r="AJ295" s="834"/>
      <c r="AK295" s="834"/>
      <c r="AL295" s="834"/>
      <c r="AM295" s="834"/>
      <c r="AN295" s="834"/>
      <c r="AO295" s="834"/>
      <c r="AP295" s="834"/>
      <c r="AQ295" s="834"/>
      <c r="AR295" s="834"/>
      <c r="AS295" s="834"/>
      <c r="AT295" s="834"/>
      <c r="AU295" s="834"/>
      <c r="AV295" s="834"/>
      <c r="AW295" s="834"/>
      <c r="AX295" s="834"/>
      <c r="AY295" s="834"/>
      <c r="AZ295" s="834"/>
      <c r="BA295" s="158"/>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8"/>
      <c r="BZ295" s="250"/>
      <c r="CA295" s="250"/>
      <c r="CB295" s="250"/>
      <c r="CC295" s="250"/>
      <c r="CD295" s="250"/>
      <c r="CE295" s="250"/>
      <c r="CF295" s="250"/>
      <c r="CG295" s="250"/>
      <c r="CH295" s="250"/>
      <c r="CI295" s="250"/>
      <c r="CJ295" s="250"/>
      <c r="CK295" s="250"/>
      <c r="CL295" s="250"/>
      <c r="CM295" s="250"/>
      <c r="CN295" s="250"/>
      <c r="CO295" s="250"/>
      <c r="CP295" s="250"/>
      <c r="CQ295" s="250"/>
      <c r="CR295" s="250"/>
      <c r="CS295" s="250"/>
      <c r="CT295" s="250"/>
      <c r="CU295" s="250"/>
      <c r="CV295" s="250"/>
      <c r="CW295" s="250"/>
      <c r="CX295" s="250"/>
      <c r="CY295" s="250"/>
      <c r="CZ295" s="250"/>
    </row>
    <row r="296" s="161" customFormat="true" ht="15" customHeight="true" x14ac:dyDescent="0.2">
      <c r="AD296" s="834"/>
      <c r="AE296" s="834"/>
      <c r="AF296" s="834"/>
      <c r="AG296" s="834"/>
      <c r="AH296" s="834"/>
      <c r="AI296" s="834"/>
      <c r="AJ296" s="834"/>
      <c r="AK296" s="834"/>
      <c r="AL296" s="834"/>
      <c r="AM296" s="834"/>
      <c r="AN296" s="834"/>
      <c r="AO296" s="834"/>
      <c r="AP296" s="834"/>
      <c r="AQ296" s="834"/>
      <c r="AR296" s="834"/>
      <c r="AS296" s="834"/>
      <c r="AT296" s="834"/>
      <c r="AU296" s="834"/>
      <c r="AV296" s="834"/>
      <c r="AW296" s="834"/>
      <c r="AX296" s="834"/>
      <c r="AY296" s="834"/>
      <c r="AZ296" s="834"/>
      <c r="BA296" s="158"/>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8"/>
      <c r="BZ296" s="250"/>
      <c r="CA296" s="250"/>
      <c r="CB296" s="250"/>
      <c r="CC296" s="250"/>
      <c r="CD296" s="250"/>
      <c r="CE296" s="250"/>
      <c r="CF296" s="250"/>
      <c r="CG296" s="250"/>
      <c r="CH296" s="250"/>
      <c r="CI296" s="250"/>
      <c r="CJ296" s="250"/>
      <c r="CK296" s="250"/>
      <c r="CL296" s="250"/>
      <c r="CM296" s="250"/>
      <c r="CN296" s="250"/>
      <c r="CO296" s="250"/>
      <c r="CP296" s="250"/>
      <c r="CQ296" s="250"/>
      <c r="CR296" s="250"/>
      <c r="CS296" s="250"/>
      <c r="CT296" s="250"/>
      <c r="CU296" s="250"/>
      <c r="CV296" s="250"/>
      <c r="CW296" s="250"/>
      <c r="CX296" s="250"/>
      <c r="CY296" s="250"/>
      <c r="CZ296" s="250"/>
    </row>
    <row r="297" s="513" customFormat="true" ht="15" customHeight="true" x14ac:dyDescent="0.2">
      <c r="A297" s="846"/>
      <c r="B297" s="847"/>
      <c r="C297" s="848"/>
      <c r="AD297" s="251"/>
      <c r="AE297" s="251"/>
      <c r="AF297" s="251"/>
      <c r="AG297" s="251"/>
      <c r="AH297" s="251"/>
      <c r="AI297" s="251"/>
      <c r="AJ297" s="251"/>
      <c r="AK297" s="251"/>
      <c r="AL297" s="251"/>
      <c r="AM297" s="251"/>
      <c r="AN297" s="251"/>
      <c r="AO297" s="251"/>
      <c r="AP297" s="251"/>
      <c r="AQ297" s="251"/>
      <c r="AR297" s="251"/>
      <c r="AS297" s="251"/>
      <c r="AT297" s="251"/>
      <c r="AU297" s="251"/>
      <c r="AV297" s="251"/>
      <c r="AW297" s="251"/>
      <c r="AX297" s="251"/>
      <c r="AY297" s="251"/>
      <c r="AZ297" s="251"/>
      <c r="BA297" s="158"/>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8"/>
      <c r="BZ297" s="250"/>
      <c r="CA297" s="250"/>
      <c r="CB297" s="250"/>
      <c r="CC297" s="250"/>
      <c r="CD297" s="250"/>
      <c r="CE297" s="250"/>
      <c r="CF297" s="250"/>
      <c r="CG297" s="250"/>
      <c r="CH297" s="250"/>
      <c r="CI297" s="250"/>
      <c r="CJ297" s="250"/>
      <c r="CK297" s="250"/>
      <c r="CL297" s="250"/>
      <c r="CM297" s="250"/>
      <c r="CN297" s="250"/>
      <c r="CO297" s="250"/>
      <c r="CP297" s="250"/>
      <c r="CQ297" s="250"/>
      <c r="CR297" s="250"/>
      <c r="CS297" s="250"/>
      <c r="CT297" s="250"/>
      <c r="CU297" s="250"/>
      <c r="CV297" s="250"/>
      <c r="CW297" s="250"/>
      <c r="CX297" s="250"/>
      <c r="CY297" s="250"/>
      <c r="CZ297" s="250"/>
    </row>
    <row r="298" s="513" customFormat="true" ht="15" customHeight="true" x14ac:dyDescent="0.2">
      <c r="B298" s="510"/>
      <c r="AD298" s="251"/>
      <c r="AE298" s="251"/>
      <c r="AF298" s="251"/>
      <c r="AG298" s="251"/>
      <c r="AH298" s="251"/>
      <c r="AI298" s="251"/>
      <c r="AJ298" s="251"/>
      <c r="AK298" s="251"/>
      <c r="AL298" s="251"/>
      <c r="AM298" s="251"/>
      <c r="AN298" s="251"/>
      <c r="AO298" s="251"/>
      <c r="AP298" s="251"/>
      <c r="AQ298" s="251"/>
      <c r="AR298" s="251"/>
      <c r="AS298" s="251"/>
      <c r="AT298" s="251"/>
      <c r="AU298" s="251"/>
      <c r="AV298" s="251"/>
      <c r="AW298" s="251"/>
      <c r="AX298" s="251"/>
      <c r="AY298" s="251"/>
      <c r="AZ298" s="251"/>
      <c r="BA298" s="158"/>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8"/>
      <c r="BZ298" s="250"/>
      <c r="CA298" s="250"/>
      <c r="CB298" s="250"/>
      <c r="CC298" s="250"/>
      <c r="CD298" s="250"/>
      <c r="CE298" s="250"/>
      <c r="CF298" s="250"/>
      <c r="CG298" s="250"/>
      <c r="CH298" s="250"/>
      <c r="CI298" s="250"/>
      <c r="CJ298" s="250"/>
      <c r="CK298" s="250"/>
      <c r="CL298" s="250"/>
      <c r="CM298" s="250"/>
      <c r="CN298" s="250"/>
      <c r="CO298" s="250"/>
      <c r="CP298" s="250"/>
      <c r="CQ298" s="250"/>
      <c r="CR298" s="250"/>
      <c r="CS298" s="250"/>
      <c r="CT298" s="250"/>
      <c r="CU298" s="250"/>
      <c r="CV298" s="250"/>
      <c r="CW298" s="250"/>
      <c r="CX298" s="250"/>
      <c r="CY298" s="250"/>
      <c r="CZ298" s="250"/>
    </row>
    <row r="299" s="513" customFormat="true" ht="15" customHeight="true" x14ac:dyDescent="0.2">
      <c r="A299" s="523"/>
      <c r="B299" s="524"/>
      <c r="C299" s="525"/>
      <c r="D299" s="526"/>
      <c r="AD299" s="251"/>
      <c r="AE299" s="251"/>
      <c r="AF299" s="251"/>
      <c r="AG299" s="251"/>
      <c r="AH299" s="251"/>
      <c r="AI299" s="251"/>
      <c r="AJ299" s="251"/>
      <c r="AK299" s="251"/>
      <c r="AL299" s="251"/>
      <c r="AM299" s="251"/>
      <c r="AN299" s="251"/>
      <c r="AO299" s="251"/>
      <c r="AP299" s="251"/>
      <c r="AQ299" s="251"/>
      <c r="AR299" s="251"/>
      <c r="AS299" s="251"/>
      <c r="AT299" s="251"/>
      <c r="AU299" s="251"/>
      <c r="AV299" s="251"/>
      <c r="AW299" s="251"/>
      <c r="AX299" s="251"/>
      <c r="AY299" s="251"/>
      <c r="AZ299" s="251"/>
      <c r="BA299" s="158"/>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8"/>
      <c r="BZ299" s="250"/>
      <c r="CA299" s="250"/>
      <c r="CB299" s="250"/>
      <c r="CC299" s="250"/>
      <c r="CD299" s="250"/>
      <c r="CE299" s="250"/>
      <c r="CF299" s="250"/>
      <c r="CG299" s="250"/>
      <c r="CH299" s="250"/>
      <c r="CI299" s="250"/>
      <c r="CJ299" s="250"/>
      <c r="CK299" s="250"/>
      <c r="CL299" s="250"/>
      <c r="CM299" s="250"/>
      <c r="CN299" s="250"/>
      <c r="CO299" s="250"/>
      <c r="CP299" s="250"/>
      <c r="CQ299" s="250"/>
      <c r="CR299" s="250"/>
      <c r="CS299" s="250"/>
      <c r="CT299" s="250"/>
      <c r="CU299" s="250"/>
      <c r="CV299" s="250"/>
      <c r="CW299" s="250"/>
      <c r="CX299" s="250"/>
      <c r="CY299" s="250"/>
      <c r="CZ299" s="250"/>
    </row>
    <row r="300" s="513" customFormat="true" ht="15" customHeight="true" x14ac:dyDescent="0.2">
      <c r="A300" s="849"/>
      <c r="B300" s="850"/>
      <c r="C300" s="851"/>
      <c r="D300" s="852"/>
      <c r="AD300" s="251"/>
      <c r="AE300" s="251"/>
      <c r="AF300" s="251"/>
      <c r="AG300" s="251"/>
      <c r="AH300" s="251"/>
      <c r="AI300" s="251"/>
      <c r="AJ300" s="251"/>
      <c r="AK300" s="251"/>
      <c r="AL300" s="251"/>
      <c r="AM300" s="251"/>
      <c r="AN300" s="251"/>
      <c r="AO300" s="251"/>
      <c r="AP300" s="251"/>
      <c r="AQ300" s="251"/>
      <c r="AR300" s="251"/>
      <c r="AS300" s="251"/>
      <c r="AT300" s="251"/>
      <c r="AU300" s="251"/>
      <c r="AV300" s="251"/>
      <c r="AW300" s="251"/>
      <c r="AX300" s="251"/>
      <c r="AY300" s="251"/>
      <c r="AZ300" s="251"/>
      <c r="BA300" s="158"/>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8"/>
      <c r="BZ300" s="250"/>
      <c r="CA300" s="250"/>
      <c r="CB300" s="250"/>
      <c r="CC300" s="250"/>
      <c r="CD300" s="250"/>
      <c r="CE300" s="250"/>
      <c r="CF300" s="250"/>
      <c r="CG300" s="250"/>
      <c r="CH300" s="250"/>
      <c r="CI300" s="250"/>
      <c r="CJ300" s="250"/>
      <c r="CK300" s="250"/>
      <c r="CL300" s="250"/>
      <c r="CM300" s="250"/>
      <c r="CN300" s="250"/>
      <c r="CO300" s="250"/>
      <c r="CP300" s="250"/>
      <c r="CQ300" s="250"/>
      <c r="CR300" s="250"/>
      <c r="CS300" s="250"/>
      <c r="CT300" s="250"/>
      <c r="CU300" s="250"/>
      <c r="CV300" s="250"/>
      <c r="CW300" s="250"/>
      <c r="CX300" s="250"/>
      <c r="CY300" s="250"/>
      <c r="CZ300" s="250"/>
    </row>
    <row r="301" s="513" customFormat="true" ht="15" customHeight="true" x14ac:dyDescent="0.2">
      <c r="A301" s="853"/>
      <c r="B301" s="854"/>
      <c r="C301" s="855"/>
      <c r="D301" s="856"/>
      <c r="AD301" s="251"/>
      <c r="AE301" s="251"/>
      <c r="AF301" s="251"/>
      <c r="AG301" s="251"/>
      <c r="AH301" s="251"/>
      <c r="AI301" s="251"/>
      <c r="AJ301" s="251"/>
      <c r="AK301" s="251"/>
      <c r="AL301" s="251"/>
      <c r="AM301" s="251"/>
      <c r="AN301" s="251"/>
      <c r="AO301" s="251"/>
      <c r="AP301" s="251"/>
      <c r="AQ301" s="251"/>
      <c r="AR301" s="251"/>
      <c r="AS301" s="251"/>
      <c r="AT301" s="251"/>
      <c r="AU301" s="251"/>
      <c r="AV301" s="251"/>
      <c r="AW301" s="251"/>
      <c r="AX301" s="251"/>
      <c r="AY301" s="251"/>
      <c r="AZ301" s="251"/>
      <c r="BA301" s="158"/>
      <c r="BB301" s="156"/>
      <c r="BC301" s="156"/>
      <c r="BD301" s="156"/>
      <c r="BE301" s="156"/>
      <c r="BF301" s="156"/>
      <c r="BG301" s="156"/>
      <c r="BH301" s="156"/>
      <c r="BI301" s="156"/>
      <c r="BJ301" s="156"/>
      <c r="BK301" s="156"/>
      <c r="BL301" s="156"/>
      <c r="BM301" s="156"/>
      <c r="BN301" s="156"/>
      <c r="BO301" s="156"/>
      <c r="BP301" s="156"/>
      <c r="BQ301" s="156"/>
      <c r="BR301" s="156"/>
      <c r="BS301" s="156"/>
      <c r="BT301" s="156"/>
      <c r="BU301" s="156"/>
      <c r="BV301" s="156"/>
      <c r="BW301" s="156"/>
      <c r="BX301" s="156"/>
      <c r="BY301" s="158"/>
      <c r="BZ301" s="250"/>
      <c r="CA301" s="250"/>
      <c r="CB301" s="250"/>
      <c r="CC301" s="250"/>
      <c r="CD301" s="250"/>
      <c r="CE301" s="250"/>
      <c r="CF301" s="250"/>
      <c r="CG301" s="250"/>
      <c r="CH301" s="250"/>
      <c r="CI301" s="250"/>
      <c r="CJ301" s="250"/>
      <c r="CK301" s="250"/>
      <c r="CL301" s="250"/>
      <c r="CM301" s="250"/>
      <c r="CN301" s="250"/>
      <c r="CO301" s="250"/>
      <c r="CP301" s="250"/>
      <c r="CQ301" s="250"/>
      <c r="CR301" s="250"/>
      <c r="CS301" s="250"/>
      <c r="CT301" s="250"/>
      <c r="CU301" s="250"/>
      <c r="CV301" s="250"/>
      <c r="CW301" s="250"/>
      <c r="CX301" s="250"/>
      <c r="CY301" s="250"/>
      <c r="CZ301" s="250"/>
    </row>
    <row r="302" s="513" customFormat="true" ht="15" customHeight="true" x14ac:dyDescent="0.2">
      <c r="A302" s="857"/>
      <c r="B302" s="858"/>
      <c r="C302" s="859"/>
      <c r="D302" s="860"/>
      <c r="AD302" s="251"/>
      <c r="AE302" s="251"/>
      <c r="AF302" s="251"/>
      <c r="AG302" s="251"/>
      <c r="AH302" s="251"/>
      <c r="AI302" s="251"/>
      <c r="AJ302" s="251"/>
      <c r="AK302" s="251"/>
      <c r="AL302" s="251"/>
      <c r="AM302" s="251"/>
      <c r="AN302" s="251"/>
      <c r="AO302" s="251"/>
      <c r="AP302" s="251"/>
      <c r="AQ302" s="251"/>
      <c r="AR302" s="251"/>
      <c r="AS302" s="251"/>
      <c r="AT302" s="251"/>
      <c r="AU302" s="251"/>
      <c r="AV302" s="251"/>
      <c r="AW302" s="251"/>
      <c r="AX302" s="251"/>
      <c r="AY302" s="251"/>
      <c r="AZ302" s="251"/>
      <c r="BA302" s="158"/>
      <c r="BB302" s="156"/>
      <c r="BC302" s="156"/>
      <c r="BD302" s="156"/>
      <c r="BE302" s="156"/>
      <c r="BF302" s="156"/>
      <c r="BG302" s="156"/>
      <c r="BH302" s="156"/>
      <c r="BI302" s="156"/>
      <c r="BJ302" s="156"/>
      <c r="BK302" s="156"/>
      <c r="BL302" s="156"/>
      <c r="BM302" s="156"/>
      <c r="BN302" s="156"/>
      <c r="BO302" s="156"/>
      <c r="BP302" s="156"/>
      <c r="BQ302" s="156"/>
      <c r="BR302" s="156"/>
      <c r="BS302" s="156"/>
      <c r="BT302" s="156"/>
      <c r="BU302" s="156"/>
      <c r="BV302" s="156"/>
      <c r="BW302" s="156"/>
      <c r="BX302" s="156"/>
      <c r="BY302" s="158"/>
      <c r="BZ302" s="250"/>
      <c r="CA302" s="250"/>
      <c r="CB302" s="250"/>
      <c r="CC302" s="250"/>
      <c r="CD302" s="250"/>
      <c r="CE302" s="250"/>
      <c r="CF302" s="250"/>
      <c r="CG302" s="250"/>
      <c r="CH302" s="250"/>
      <c r="CI302" s="250"/>
      <c r="CJ302" s="250"/>
      <c r="CK302" s="250"/>
      <c r="CL302" s="250"/>
      <c r="CM302" s="250"/>
      <c r="CN302" s="250"/>
      <c r="CO302" s="250"/>
      <c r="CP302" s="250"/>
      <c r="CQ302" s="250"/>
      <c r="CR302" s="250"/>
      <c r="CS302" s="250"/>
      <c r="CT302" s="250"/>
      <c r="CU302" s="250"/>
      <c r="CV302" s="250"/>
      <c r="CW302" s="250"/>
      <c r="CX302" s="250"/>
      <c r="CY302" s="250"/>
      <c r="CZ302" s="250"/>
    </row>
    <row r="303" s="513" customFormat="true" ht="15" customHeight="true" x14ac:dyDescent="0.2">
      <c r="A303" s="861"/>
      <c r="B303" s="862"/>
      <c r="C303" s="863"/>
      <c r="D303" s="864"/>
      <c r="AD303" s="251"/>
      <c r="AE303" s="251"/>
      <c r="AF303" s="251"/>
      <c r="AG303" s="251"/>
      <c r="AH303" s="251"/>
      <c r="AI303" s="251"/>
      <c r="AJ303" s="251"/>
      <c r="AK303" s="251"/>
      <c r="AL303" s="251"/>
      <c r="AM303" s="251"/>
      <c r="AN303" s="251"/>
      <c r="AO303" s="251"/>
      <c r="AP303" s="251"/>
      <c r="AQ303" s="251"/>
      <c r="AR303" s="251"/>
      <c r="AS303" s="251"/>
      <c r="AT303" s="251"/>
      <c r="AU303" s="251"/>
      <c r="AV303" s="251"/>
      <c r="AW303" s="251"/>
      <c r="AX303" s="251"/>
      <c r="AY303" s="251"/>
      <c r="AZ303" s="251"/>
      <c r="BA303" s="158"/>
      <c r="BB303" s="156"/>
      <c r="BC303" s="156"/>
      <c r="BD303" s="156"/>
      <c r="BE303" s="156"/>
      <c r="BF303" s="156"/>
      <c r="BG303" s="156"/>
      <c r="BH303" s="156"/>
      <c r="BI303" s="156"/>
      <c r="BJ303" s="156"/>
      <c r="BK303" s="156"/>
      <c r="BL303" s="156"/>
      <c r="BM303" s="156"/>
      <c r="BN303" s="156"/>
      <c r="BO303" s="156"/>
      <c r="BP303" s="156"/>
      <c r="BQ303" s="156"/>
      <c r="BR303" s="156"/>
      <c r="BS303" s="156"/>
      <c r="BT303" s="156"/>
      <c r="BU303" s="156"/>
      <c r="BV303" s="156"/>
      <c r="BW303" s="156"/>
      <c r="BX303" s="156"/>
      <c r="BY303" s="158"/>
      <c r="BZ303" s="250"/>
      <c r="CA303" s="250"/>
      <c r="CB303" s="250"/>
      <c r="CC303" s="250"/>
      <c r="CD303" s="250"/>
      <c r="CE303" s="250"/>
      <c r="CF303" s="250"/>
      <c r="CG303" s="250"/>
      <c r="CH303" s="250"/>
      <c r="CI303" s="250"/>
      <c r="CJ303" s="250"/>
      <c r="CK303" s="250"/>
      <c r="CL303" s="250"/>
      <c r="CM303" s="250"/>
      <c r="CN303" s="250"/>
      <c r="CO303" s="250"/>
      <c r="CP303" s="250"/>
      <c r="CQ303" s="250"/>
      <c r="CR303" s="250"/>
      <c r="CS303" s="250"/>
      <c r="CT303" s="250"/>
      <c r="CU303" s="250"/>
      <c r="CV303" s="250"/>
      <c r="CW303" s="250"/>
      <c r="CX303" s="250"/>
      <c r="CY303" s="250"/>
      <c r="CZ303" s="250"/>
    </row>
    <row r="304" s="513" customFormat="true" ht="15" customHeight="true" x14ac:dyDescent="0.2">
      <c r="A304" s="865"/>
      <c r="B304" s="866"/>
      <c r="C304" s="867"/>
      <c r="D304" s="868"/>
      <c r="AD304" s="251"/>
      <c r="AE304" s="251"/>
      <c r="AF304" s="251"/>
      <c r="AG304" s="251"/>
      <c r="AH304" s="251"/>
      <c r="AI304" s="251"/>
      <c r="AJ304" s="251"/>
      <c r="AK304" s="251"/>
      <c r="AL304" s="251"/>
      <c r="AM304" s="251"/>
      <c r="AN304" s="251"/>
      <c r="AO304" s="251"/>
      <c r="AP304" s="251"/>
      <c r="AQ304" s="251"/>
      <c r="AR304" s="251"/>
      <c r="AS304" s="251"/>
      <c r="AT304" s="251"/>
      <c r="AU304" s="251"/>
      <c r="AV304" s="251"/>
      <c r="AW304" s="251"/>
      <c r="AX304" s="251"/>
      <c r="AY304" s="251"/>
      <c r="AZ304" s="251"/>
      <c r="BA304" s="158"/>
      <c r="BB304" s="156"/>
      <c r="BC304" s="156"/>
      <c r="BD304" s="156"/>
      <c r="BE304" s="156"/>
      <c r="BF304" s="156"/>
      <c r="BG304" s="156"/>
      <c r="BH304" s="156"/>
      <c r="BI304" s="156"/>
      <c r="BJ304" s="156"/>
      <c r="BK304" s="156"/>
      <c r="BL304" s="156"/>
      <c r="BM304" s="156"/>
      <c r="BN304" s="156"/>
      <c r="BO304" s="156"/>
      <c r="BP304" s="156"/>
      <c r="BQ304" s="156"/>
      <c r="BR304" s="156"/>
      <c r="BS304" s="156"/>
      <c r="BT304" s="156"/>
      <c r="BU304" s="156"/>
      <c r="BV304" s="156"/>
      <c r="BW304" s="156"/>
      <c r="BX304" s="156"/>
      <c r="BY304" s="158"/>
      <c r="BZ304" s="250"/>
      <c r="CA304" s="250"/>
      <c r="CB304" s="250"/>
      <c r="CC304" s="250"/>
      <c r="CD304" s="250"/>
      <c r="CE304" s="250"/>
      <c r="CF304" s="250"/>
      <c r="CG304" s="250"/>
      <c r="CH304" s="250"/>
      <c r="CI304" s="250"/>
      <c r="CJ304" s="250"/>
      <c r="CK304" s="250"/>
      <c r="CL304" s="250"/>
      <c r="CM304" s="250"/>
      <c r="CN304" s="250"/>
      <c r="CO304" s="250"/>
      <c r="CP304" s="250"/>
      <c r="CQ304" s="250"/>
      <c r="CR304" s="250"/>
      <c r="CS304" s="250"/>
      <c r="CT304" s="250"/>
      <c r="CU304" s="250"/>
      <c r="CV304" s="250"/>
      <c r="CW304" s="250"/>
      <c r="CX304" s="250"/>
      <c r="CY304" s="250"/>
      <c r="CZ304" s="250"/>
    </row>
    <row r="305" s="513" customFormat="true" ht="15" customHeight="true" x14ac:dyDescent="0.2">
      <c r="A305" s="869"/>
      <c r="B305" s="870"/>
      <c r="C305" s="871"/>
      <c r="D305" s="872"/>
      <c r="AD305" s="251"/>
      <c r="AE305" s="251"/>
      <c r="AF305" s="251"/>
      <c r="AG305" s="251"/>
      <c r="AH305" s="251"/>
      <c r="AI305" s="251"/>
      <c r="AJ305" s="251"/>
      <c r="AK305" s="251"/>
      <c r="AL305" s="251"/>
      <c r="AM305" s="251"/>
      <c r="AN305" s="251"/>
      <c r="AO305" s="251"/>
      <c r="AP305" s="251"/>
      <c r="AQ305" s="251"/>
      <c r="AR305" s="251"/>
      <c r="AS305" s="251"/>
      <c r="AT305" s="251"/>
      <c r="AU305" s="251"/>
      <c r="AV305" s="251"/>
      <c r="AW305" s="251"/>
      <c r="AX305" s="251"/>
      <c r="AY305" s="251"/>
      <c r="AZ305" s="251"/>
      <c r="BA305" s="158"/>
      <c r="BB305" s="156"/>
      <c r="BC305" s="156"/>
      <c r="BD305" s="156"/>
      <c r="BE305" s="156"/>
      <c r="BF305" s="156"/>
      <c r="BG305" s="156"/>
      <c r="BH305" s="156"/>
      <c r="BI305" s="156"/>
      <c r="BJ305" s="156"/>
      <c r="BK305" s="156"/>
      <c r="BL305" s="156"/>
      <c r="BM305" s="156"/>
      <c r="BN305" s="156"/>
      <c r="BO305" s="156"/>
      <c r="BP305" s="156"/>
      <c r="BQ305" s="156"/>
      <c r="BR305" s="156"/>
      <c r="BS305" s="156"/>
      <c r="BT305" s="156"/>
      <c r="BU305" s="156"/>
      <c r="BV305" s="156"/>
      <c r="BW305" s="156"/>
      <c r="BX305" s="156"/>
      <c r="BY305" s="158"/>
      <c r="BZ305" s="250"/>
      <c r="CA305" s="250"/>
      <c r="CB305" s="250"/>
      <c r="CC305" s="250"/>
      <c r="CD305" s="250"/>
      <c r="CE305" s="250"/>
      <c r="CF305" s="250"/>
      <c r="CG305" s="250"/>
      <c r="CH305" s="250"/>
      <c r="CI305" s="250"/>
      <c r="CJ305" s="250"/>
      <c r="CK305" s="250"/>
      <c r="CL305" s="250"/>
      <c r="CM305" s="250"/>
      <c r="CN305" s="250"/>
      <c r="CO305" s="250"/>
      <c r="CP305" s="250"/>
      <c r="CQ305" s="250"/>
      <c r="CR305" s="250"/>
      <c r="CS305" s="250"/>
      <c r="CT305" s="250"/>
      <c r="CU305" s="250"/>
      <c r="CV305" s="250"/>
      <c r="CW305" s="250"/>
      <c r="CX305" s="250"/>
      <c r="CY305" s="250"/>
      <c r="CZ305" s="250"/>
    </row>
    <row r="306" s="513" customFormat="true" ht="15" customHeight="true" x14ac:dyDescent="0.2">
      <c r="B306" s="510"/>
      <c r="AD306" s="251"/>
      <c r="AE306" s="251"/>
      <c r="AF306" s="251"/>
      <c r="AG306" s="251"/>
      <c r="AH306" s="251"/>
      <c r="AI306" s="251"/>
      <c r="AJ306" s="251"/>
      <c r="AK306" s="251"/>
      <c r="AL306" s="251"/>
      <c r="AM306" s="251"/>
      <c r="AN306" s="251"/>
      <c r="AO306" s="251"/>
      <c r="AP306" s="251"/>
      <c r="AQ306" s="251"/>
      <c r="AR306" s="251"/>
      <c r="AS306" s="251"/>
      <c r="AT306" s="251"/>
      <c r="AU306" s="251"/>
      <c r="AV306" s="251"/>
      <c r="AW306" s="251"/>
      <c r="AX306" s="251"/>
      <c r="AY306" s="251"/>
      <c r="AZ306" s="251"/>
      <c r="BA306" s="158"/>
      <c r="BB306" s="156"/>
      <c r="BC306" s="156"/>
      <c r="BD306" s="156"/>
      <c r="BE306" s="156"/>
      <c r="BF306" s="156"/>
      <c r="BG306" s="156"/>
      <c r="BH306" s="156"/>
      <c r="BI306" s="156"/>
      <c r="BJ306" s="156"/>
      <c r="BK306" s="156"/>
      <c r="BL306" s="156"/>
      <c r="BM306" s="156"/>
      <c r="BN306" s="156"/>
      <c r="BO306" s="156"/>
      <c r="BP306" s="156"/>
      <c r="BQ306" s="156"/>
      <c r="BR306" s="156"/>
      <c r="BS306" s="156"/>
      <c r="BT306" s="156"/>
      <c r="BU306" s="156"/>
      <c r="BV306" s="156"/>
      <c r="BW306" s="156"/>
      <c r="BX306" s="156"/>
      <c r="BY306" s="158"/>
      <c r="BZ306" s="250"/>
      <c r="CA306" s="250"/>
      <c r="CB306" s="250"/>
      <c r="CC306" s="250"/>
      <c r="CD306" s="250"/>
      <c r="CE306" s="250"/>
      <c r="CF306" s="250"/>
      <c r="CG306" s="250"/>
      <c r="CH306" s="250"/>
      <c r="CI306" s="250"/>
      <c r="CJ306" s="250"/>
      <c r="CK306" s="250"/>
      <c r="CL306" s="250"/>
      <c r="CM306" s="250"/>
      <c r="CN306" s="250"/>
      <c r="CO306" s="250"/>
      <c r="CP306" s="250"/>
      <c r="CQ306" s="250"/>
      <c r="CR306" s="250"/>
      <c r="CS306" s="250"/>
      <c r="CT306" s="250"/>
      <c r="CU306" s="250"/>
      <c r="CV306" s="250"/>
      <c r="CW306" s="250"/>
      <c r="CX306" s="250"/>
      <c r="CY306" s="250"/>
      <c r="CZ306" s="250"/>
    </row>
    <row r="307" s="513" customFormat="true" ht="15" customHeight="true" x14ac:dyDescent="0.2">
      <c r="B307" s="510"/>
      <c r="AD307" s="251"/>
      <c r="AE307" s="251"/>
      <c r="AF307" s="251"/>
      <c r="AG307" s="251"/>
      <c r="AH307" s="251"/>
      <c r="AI307" s="251"/>
      <c r="AJ307" s="251"/>
      <c r="AK307" s="251"/>
      <c r="AL307" s="251"/>
      <c r="AM307" s="251"/>
      <c r="AN307" s="251"/>
      <c r="AO307" s="251"/>
      <c r="AP307" s="251"/>
      <c r="AQ307" s="251"/>
      <c r="AR307" s="251"/>
      <c r="AS307" s="251"/>
      <c r="AT307" s="251"/>
      <c r="AU307" s="251"/>
      <c r="AV307" s="251"/>
      <c r="AW307" s="251"/>
      <c r="AX307" s="251"/>
      <c r="AY307" s="251"/>
      <c r="AZ307" s="251"/>
      <c r="BA307" s="158"/>
      <c r="BB307" s="156"/>
      <c r="BC307" s="156"/>
      <c r="BD307" s="156"/>
      <c r="BE307" s="156"/>
      <c r="BF307" s="156"/>
      <c r="BG307" s="156"/>
      <c r="BH307" s="156"/>
      <c r="BI307" s="156"/>
      <c r="BJ307" s="156"/>
      <c r="BK307" s="156"/>
      <c r="BL307" s="156"/>
      <c r="BM307" s="156"/>
      <c r="BN307" s="156"/>
      <c r="BO307" s="156"/>
      <c r="BP307" s="156"/>
      <c r="BQ307" s="156"/>
      <c r="BR307" s="156"/>
      <c r="BS307" s="156"/>
      <c r="BT307" s="156"/>
      <c r="BU307" s="156"/>
      <c r="BV307" s="156"/>
      <c r="BW307" s="156"/>
      <c r="BX307" s="156"/>
      <c r="BY307" s="158"/>
      <c r="BZ307" s="250"/>
      <c r="CA307" s="250"/>
      <c r="CB307" s="250"/>
      <c r="CC307" s="250"/>
      <c r="CD307" s="250"/>
      <c r="CE307" s="250"/>
      <c r="CF307" s="250"/>
      <c r="CG307" s="250"/>
      <c r="CH307" s="250"/>
      <c r="CI307" s="250"/>
      <c r="CJ307" s="250"/>
      <c r="CK307" s="250"/>
      <c r="CL307" s="250"/>
      <c r="CM307" s="250"/>
      <c r="CN307" s="250"/>
      <c r="CO307" s="250"/>
      <c r="CP307" s="250"/>
      <c r="CQ307" s="250"/>
      <c r="CR307" s="250"/>
      <c r="CS307" s="250"/>
      <c r="CT307" s="250"/>
      <c r="CU307" s="250"/>
      <c r="CV307" s="250"/>
      <c r="CW307" s="250"/>
      <c r="CX307" s="250"/>
      <c r="CY307" s="250"/>
      <c r="CZ307" s="250"/>
    </row>
    <row r="308" s="513" customFormat="true" ht="15" customHeight="true" x14ac:dyDescent="0.2">
      <c r="B308" s="510"/>
      <c r="AD308" s="251"/>
      <c r="AE308" s="251"/>
      <c r="AF308" s="251"/>
      <c r="AG308" s="251"/>
      <c r="AH308" s="251"/>
      <c r="AI308" s="251"/>
      <c r="AJ308" s="251"/>
      <c r="AK308" s="251"/>
      <c r="AL308" s="251"/>
      <c r="AM308" s="251"/>
      <c r="AN308" s="251"/>
      <c r="AO308" s="251"/>
      <c r="AP308" s="251"/>
      <c r="AQ308" s="251"/>
      <c r="AR308" s="251"/>
      <c r="AS308" s="251"/>
      <c r="AT308" s="251"/>
      <c r="AU308" s="251"/>
      <c r="AV308" s="251"/>
      <c r="AW308" s="251"/>
      <c r="AX308" s="251"/>
      <c r="AY308" s="251"/>
      <c r="AZ308" s="251"/>
      <c r="BA308" s="158"/>
      <c r="BB308" s="156"/>
      <c r="BC308" s="156"/>
      <c r="BD308" s="156"/>
      <c r="BE308" s="156"/>
      <c r="BF308" s="156"/>
      <c r="BG308" s="156"/>
      <c r="BH308" s="156"/>
      <c r="BI308" s="156"/>
      <c r="BJ308" s="156"/>
      <c r="BK308" s="156"/>
      <c r="BL308" s="156"/>
      <c r="BM308" s="156"/>
      <c r="BN308" s="156"/>
      <c r="BO308" s="156"/>
      <c r="BP308" s="156"/>
      <c r="BQ308" s="156"/>
      <c r="BR308" s="156"/>
      <c r="BS308" s="156"/>
      <c r="BT308" s="156"/>
      <c r="BU308" s="156"/>
      <c r="BV308" s="156"/>
      <c r="BW308" s="156"/>
      <c r="BX308" s="156"/>
      <c r="BY308" s="158"/>
      <c r="BZ308" s="250"/>
      <c r="CA308" s="250"/>
      <c r="CB308" s="250"/>
      <c r="CC308" s="250"/>
      <c r="CD308" s="250"/>
      <c r="CE308" s="250"/>
      <c r="CF308" s="250"/>
      <c r="CG308" s="250"/>
      <c r="CH308" s="250"/>
      <c r="CI308" s="250"/>
      <c r="CJ308" s="250"/>
      <c r="CK308" s="250"/>
      <c r="CL308" s="250"/>
      <c r="CM308" s="250"/>
      <c r="CN308" s="250"/>
      <c r="CO308" s="250"/>
      <c r="CP308" s="250"/>
      <c r="CQ308" s="250"/>
      <c r="CR308" s="250"/>
      <c r="CS308" s="250"/>
      <c r="CT308" s="250"/>
      <c r="CU308" s="250"/>
      <c r="CV308" s="250"/>
      <c r="CW308" s="250"/>
      <c r="CX308" s="250"/>
      <c r="CY308" s="250"/>
      <c r="CZ308" s="250"/>
    </row>
    <row r="309" s="513" customFormat="true" ht="15" customHeight="true" x14ac:dyDescent="0.2">
      <c r="B309" s="510"/>
      <c r="AD309" s="251"/>
      <c r="AE309" s="251"/>
      <c r="AF309" s="251"/>
      <c r="AG309" s="251"/>
      <c r="AH309" s="251"/>
      <c r="AI309" s="251"/>
      <c r="AJ309" s="251"/>
      <c r="AK309" s="251"/>
      <c r="AL309" s="251"/>
      <c r="AM309" s="251"/>
      <c r="AN309" s="251"/>
      <c r="AO309" s="251"/>
      <c r="AP309" s="251"/>
      <c r="AQ309" s="251"/>
      <c r="AR309" s="251"/>
      <c r="AS309" s="251"/>
      <c r="AT309" s="251"/>
      <c r="AU309" s="251"/>
      <c r="AV309" s="251"/>
      <c r="AW309" s="251"/>
      <c r="AX309" s="251"/>
      <c r="AY309" s="251"/>
      <c r="AZ309" s="251"/>
      <c r="BA309" s="158"/>
      <c r="BB309" s="156"/>
      <c r="BC309" s="156"/>
      <c r="BD309" s="156"/>
      <c r="BE309" s="156"/>
      <c r="BF309" s="156"/>
      <c r="BG309" s="156"/>
      <c r="BH309" s="156"/>
      <c r="BI309" s="156"/>
      <c r="BJ309" s="156"/>
      <c r="BK309" s="156"/>
      <c r="BL309" s="156"/>
      <c r="BM309" s="156"/>
      <c r="BN309" s="156"/>
      <c r="BO309" s="156"/>
      <c r="BP309" s="156"/>
      <c r="BQ309" s="156"/>
      <c r="BR309" s="156"/>
      <c r="BS309" s="156"/>
      <c r="BT309" s="156"/>
      <c r="BU309" s="156"/>
      <c r="BV309" s="156"/>
      <c r="BW309" s="156"/>
      <c r="BX309" s="156"/>
      <c r="BY309" s="158"/>
      <c r="BZ309" s="250"/>
      <c r="CA309" s="250"/>
      <c r="CB309" s="250"/>
      <c r="CC309" s="250"/>
      <c r="CD309" s="250"/>
      <c r="CE309" s="250"/>
      <c r="CF309" s="250"/>
      <c r="CG309" s="250"/>
      <c r="CH309" s="250"/>
      <c r="CI309" s="250"/>
      <c r="CJ309" s="250"/>
      <c r="CK309" s="250"/>
      <c r="CL309" s="250"/>
      <c r="CM309" s="250"/>
      <c r="CN309" s="250"/>
      <c r="CO309" s="250"/>
      <c r="CP309" s="250"/>
      <c r="CQ309" s="250"/>
      <c r="CR309" s="250"/>
      <c r="CS309" s="250"/>
      <c r="CT309" s="250"/>
      <c r="CU309" s="250"/>
      <c r="CV309" s="250"/>
      <c r="CW309" s="250"/>
      <c r="CX309" s="250"/>
      <c r="CY309" s="250"/>
      <c r="CZ309" s="250"/>
    </row>
    <row r="310" s="513" customFormat="true" ht="15" customHeight="true" x14ac:dyDescent="0.2">
      <c r="B310" s="510"/>
      <c r="AD310" s="251"/>
      <c r="AE310" s="251"/>
      <c r="AF310" s="251"/>
      <c r="AG310" s="251"/>
      <c r="AH310" s="251"/>
      <c r="AI310" s="251"/>
      <c r="AJ310" s="251"/>
      <c r="AK310" s="251"/>
      <c r="AL310" s="251"/>
      <c r="AM310" s="251"/>
      <c r="AN310" s="251"/>
      <c r="AO310" s="251"/>
      <c r="AP310" s="251"/>
      <c r="AQ310" s="251"/>
      <c r="AR310" s="251"/>
      <c r="AS310" s="251"/>
      <c r="AT310" s="251"/>
      <c r="AU310" s="251"/>
      <c r="AV310" s="251"/>
      <c r="AW310" s="251"/>
      <c r="AX310" s="251"/>
      <c r="AY310" s="251"/>
      <c r="AZ310" s="251"/>
      <c r="BA310" s="158"/>
      <c r="BB310" s="156"/>
      <c r="BC310" s="156"/>
      <c r="BD310" s="156"/>
      <c r="BE310" s="156"/>
      <c r="BF310" s="156"/>
      <c r="BG310" s="156"/>
      <c r="BH310" s="156"/>
      <c r="BI310" s="156"/>
      <c r="BJ310" s="156"/>
      <c r="BK310" s="156"/>
      <c r="BL310" s="156"/>
      <c r="BM310" s="156"/>
      <c r="BN310" s="156"/>
      <c r="BO310" s="156"/>
      <c r="BP310" s="156"/>
      <c r="BQ310" s="156"/>
      <c r="BR310" s="156"/>
      <c r="BS310" s="156"/>
      <c r="BT310" s="156"/>
      <c r="BU310" s="156"/>
      <c r="BV310" s="156"/>
      <c r="BW310" s="156"/>
      <c r="BX310" s="156"/>
      <c r="BY310" s="158"/>
      <c r="BZ310" s="250"/>
      <c r="CA310" s="250"/>
      <c r="CB310" s="250"/>
      <c r="CC310" s="250"/>
      <c r="CD310" s="250"/>
      <c r="CE310" s="250"/>
      <c r="CF310" s="250"/>
      <c r="CG310" s="250"/>
      <c r="CH310" s="250"/>
      <c r="CI310" s="250"/>
      <c r="CJ310" s="250"/>
      <c r="CK310" s="250"/>
      <c r="CL310" s="250"/>
      <c r="CM310" s="250"/>
      <c r="CN310" s="250"/>
      <c r="CO310" s="250"/>
      <c r="CP310" s="250"/>
      <c r="CQ310" s="250"/>
      <c r="CR310" s="250"/>
      <c r="CS310" s="250"/>
      <c r="CT310" s="250"/>
      <c r="CU310" s="250"/>
      <c r="CV310" s="250"/>
      <c r="CW310" s="250"/>
      <c r="CX310" s="250"/>
      <c r="CY310" s="250"/>
      <c r="CZ310" s="250"/>
    </row>
    <row r="311" s="513" customFormat="true" ht="15" customHeight="true" x14ac:dyDescent="0.2">
      <c r="B311" s="510"/>
      <c r="AD311" s="251"/>
      <c r="AE311" s="251"/>
      <c r="AF311" s="251"/>
      <c r="AG311" s="251"/>
      <c r="AH311" s="251"/>
      <c r="AI311" s="251"/>
      <c r="AJ311" s="251"/>
      <c r="AK311" s="251"/>
      <c r="AL311" s="251"/>
      <c r="AM311" s="251"/>
      <c r="AN311" s="251"/>
      <c r="AO311" s="251"/>
      <c r="AP311" s="251"/>
      <c r="AQ311" s="251"/>
      <c r="AR311" s="251"/>
      <c r="AS311" s="251"/>
      <c r="AT311" s="251"/>
      <c r="AU311" s="251"/>
      <c r="AV311" s="251"/>
      <c r="AW311" s="251"/>
      <c r="AX311" s="251"/>
      <c r="AY311" s="251"/>
      <c r="AZ311" s="251"/>
      <c r="BA311" s="158"/>
      <c r="BB311" s="156"/>
      <c r="BC311" s="156"/>
      <c r="BD311" s="156"/>
      <c r="BE311" s="156"/>
      <c r="BF311" s="156"/>
      <c r="BG311" s="156"/>
      <c r="BH311" s="156"/>
      <c r="BI311" s="156"/>
      <c r="BJ311" s="156"/>
      <c r="BK311" s="156"/>
      <c r="BL311" s="156"/>
      <c r="BM311" s="156"/>
      <c r="BN311" s="156"/>
      <c r="BO311" s="156"/>
      <c r="BP311" s="156"/>
      <c r="BQ311" s="156"/>
      <c r="BR311" s="156"/>
      <c r="BS311" s="156"/>
      <c r="BT311" s="156"/>
      <c r="BU311" s="156"/>
      <c r="BV311" s="156"/>
      <c r="BW311" s="156"/>
      <c r="BX311" s="156"/>
      <c r="BY311" s="158"/>
      <c r="BZ311" s="250"/>
      <c r="CA311" s="250"/>
      <c r="CB311" s="250"/>
      <c r="CC311" s="250"/>
      <c r="CD311" s="250"/>
      <c r="CE311" s="250"/>
      <c r="CF311" s="250"/>
      <c r="CG311" s="250"/>
      <c r="CH311" s="250"/>
      <c r="CI311" s="250"/>
      <c r="CJ311" s="250"/>
      <c r="CK311" s="250"/>
      <c r="CL311" s="250"/>
      <c r="CM311" s="250"/>
      <c r="CN311" s="250"/>
      <c r="CO311" s="250"/>
      <c r="CP311" s="250"/>
      <c r="CQ311" s="250"/>
      <c r="CR311" s="250"/>
      <c r="CS311" s="250"/>
      <c r="CT311" s="250"/>
      <c r="CU311" s="250"/>
      <c r="CV311" s="250"/>
      <c r="CW311" s="250"/>
      <c r="CX311" s="250"/>
      <c r="CY311" s="250"/>
      <c r="CZ311" s="250"/>
    </row>
    <row r="312" s="513" customFormat="true" ht="15" customHeight="true" x14ac:dyDescent="0.2">
      <c r="B312" s="510"/>
      <c r="AD312" s="251"/>
      <c r="AE312" s="251"/>
      <c r="AF312" s="251"/>
      <c r="AG312" s="251"/>
      <c r="AH312" s="251"/>
      <c r="AI312" s="251"/>
      <c r="AJ312" s="251"/>
      <c r="AK312" s="251"/>
      <c r="AL312" s="251"/>
      <c r="AM312" s="251"/>
      <c r="AN312" s="251"/>
      <c r="AO312" s="251"/>
      <c r="AP312" s="251"/>
      <c r="AQ312" s="251"/>
      <c r="AR312" s="251"/>
      <c r="AS312" s="251"/>
      <c r="AT312" s="251"/>
      <c r="AU312" s="251"/>
      <c r="AV312" s="251"/>
      <c r="AW312" s="251"/>
      <c r="AX312" s="251"/>
      <c r="AY312" s="251"/>
      <c r="AZ312" s="251"/>
      <c r="BA312" s="158"/>
      <c r="BB312" s="156"/>
      <c r="BC312" s="156"/>
      <c r="BD312" s="156"/>
      <c r="BE312" s="156"/>
      <c r="BF312" s="156"/>
      <c r="BG312" s="156"/>
      <c r="BH312" s="156"/>
      <c r="BI312" s="156"/>
      <c r="BJ312" s="156"/>
      <c r="BK312" s="156"/>
      <c r="BL312" s="156"/>
      <c r="BM312" s="156"/>
      <c r="BN312" s="156"/>
      <c r="BO312" s="156"/>
      <c r="BP312" s="156"/>
      <c r="BQ312" s="156"/>
      <c r="BR312" s="156"/>
      <c r="BS312" s="156"/>
      <c r="BT312" s="156"/>
      <c r="BU312" s="156"/>
      <c r="BV312" s="156"/>
      <c r="BW312" s="156"/>
      <c r="BX312" s="156"/>
      <c r="BY312" s="158"/>
      <c r="BZ312" s="250"/>
      <c r="CA312" s="250"/>
      <c r="CB312" s="250"/>
      <c r="CC312" s="250"/>
      <c r="CD312" s="250"/>
      <c r="CE312" s="250"/>
      <c r="CF312" s="250"/>
      <c r="CG312" s="250"/>
      <c r="CH312" s="250"/>
      <c r="CI312" s="250"/>
      <c r="CJ312" s="250"/>
      <c r="CK312" s="250"/>
      <c r="CL312" s="250"/>
      <c r="CM312" s="250"/>
      <c r="CN312" s="250"/>
      <c r="CO312" s="250"/>
      <c r="CP312" s="250"/>
      <c r="CQ312" s="250"/>
      <c r="CR312" s="250"/>
      <c r="CS312" s="250"/>
      <c r="CT312" s="250"/>
      <c r="CU312" s="250"/>
      <c r="CV312" s="250"/>
      <c r="CW312" s="250"/>
      <c r="CX312" s="250"/>
      <c r="CY312" s="250"/>
      <c r="CZ312" s="250"/>
    </row>
    <row r="313" s="513" customFormat="true" ht="15" customHeight="true" x14ac:dyDescent="0.2">
      <c r="B313" s="510"/>
      <c r="AD313" s="251"/>
      <c r="AE313" s="251"/>
      <c r="AF313" s="251"/>
      <c r="AG313" s="251"/>
      <c r="AH313" s="251"/>
      <c r="AI313" s="251"/>
      <c r="AJ313" s="251"/>
      <c r="AK313" s="251"/>
      <c r="AL313" s="251"/>
      <c r="AM313" s="251"/>
      <c r="AN313" s="251"/>
      <c r="AO313" s="251"/>
      <c r="AP313" s="251"/>
      <c r="AQ313" s="251"/>
      <c r="AR313" s="251"/>
      <c r="AS313" s="251"/>
      <c r="AT313" s="251"/>
      <c r="AU313" s="251"/>
      <c r="AV313" s="251"/>
      <c r="AW313" s="251"/>
      <c r="AX313" s="251"/>
      <c r="AY313" s="251"/>
      <c r="AZ313" s="251"/>
      <c r="BA313" s="158"/>
      <c r="BB313" s="156"/>
      <c r="BC313" s="156"/>
      <c r="BD313" s="156"/>
      <c r="BE313" s="156"/>
      <c r="BF313" s="156"/>
      <c r="BG313" s="156"/>
      <c r="BH313" s="156"/>
      <c r="BI313" s="156"/>
      <c r="BJ313" s="156"/>
      <c r="BK313" s="156"/>
      <c r="BL313" s="156"/>
      <c r="BM313" s="156"/>
      <c r="BN313" s="156"/>
      <c r="BO313" s="156"/>
      <c r="BP313" s="156"/>
      <c r="BQ313" s="156"/>
      <c r="BR313" s="156"/>
      <c r="BS313" s="156"/>
      <c r="BT313" s="156"/>
      <c r="BU313" s="156"/>
      <c r="BV313" s="156"/>
      <c r="BW313" s="156"/>
      <c r="BX313" s="156"/>
      <c r="BY313" s="158"/>
      <c r="BZ313" s="250"/>
      <c r="CA313" s="250"/>
      <c r="CB313" s="250"/>
      <c r="CC313" s="250"/>
      <c r="CD313" s="250"/>
      <c r="CE313" s="250"/>
      <c r="CF313" s="250"/>
      <c r="CG313" s="250"/>
      <c r="CH313" s="250"/>
      <c r="CI313" s="250"/>
      <c r="CJ313" s="250"/>
      <c r="CK313" s="250"/>
      <c r="CL313" s="250"/>
      <c r="CM313" s="250"/>
      <c r="CN313" s="250"/>
      <c r="CO313" s="250"/>
      <c r="CP313" s="250"/>
      <c r="CQ313" s="250"/>
      <c r="CR313" s="250"/>
      <c r="CS313" s="250"/>
      <c r="CT313" s="250"/>
      <c r="CU313" s="250"/>
      <c r="CV313" s="250"/>
      <c r="CW313" s="250"/>
      <c r="CX313" s="250"/>
      <c r="CY313" s="250"/>
      <c r="CZ313" s="250"/>
    </row>
    <row r="314" s="513" customFormat="true" ht="15" customHeight="true" x14ac:dyDescent="0.2">
      <c r="B314" s="510"/>
      <c r="AD314" s="251"/>
      <c r="AE314" s="251"/>
      <c r="AF314" s="251"/>
      <c r="AG314" s="251"/>
      <c r="AH314" s="251"/>
      <c r="AI314" s="251"/>
      <c r="AJ314" s="251"/>
      <c r="AK314" s="251"/>
      <c r="AL314" s="251"/>
      <c r="AM314" s="251"/>
      <c r="AN314" s="251"/>
      <c r="AO314" s="251"/>
      <c r="AP314" s="251"/>
      <c r="AQ314" s="251"/>
      <c r="AR314" s="251"/>
      <c r="AS314" s="251"/>
      <c r="AT314" s="251"/>
      <c r="AU314" s="251"/>
      <c r="AV314" s="251"/>
      <c r="AW314" s="251"/>
      <c r="AX314" s="251"/>
      <c r="AY314" s="251"/>
      <c r="AZ314" s="251"/>
      <c r="BA314" s="158"/>
      <c r="BB314" s="156"/>
      <c r="BC314" s="156"/>
      <c r="BD314" s="156"/>
      <c r="BE314" s="156"/>
      <c r="BF314" s="156"/>
      <c r="BG314" s="156"/>
      <c r="BH314" s="156"/>
      <c r="BI314" s="156"/>
      <c r="BJ314" s="156"/>
      <c r="BK314" s="156"/>
      <c r="BL314" s="156"/>
      <c r="BM314" s="156"/>
      <c r="BN314" s="156"/>
      <c r="BO314" s="156"/>
      <c r="BP314" s="156"/>
      <c r="BQ314" s="156"/>
      <c r="BR314" s="156"/>
      <c r="BS314" s="156"/>
      <c r="BT314" s="156"/>
      <c r="BU314" s="156"/>
      <c r="BV314" s="156"/>
      <c r="BW314" s="156"/>
      <c r="BX314" s="156"/>
      <c r="BY314" s="158"/>
      <c r="BZ314" s="250"/>
      <c r="CA314" s="250"/>
      <c r="CB314" s="250"/>
      <c r="CC314" s="250"/>
      <c r="CD314" s="250"/>
      <c r="CE314" s="250"/>
      <c r="CF314" s="250"/>
      <c r="CG314" s="250"/>
      <c r="CH314" s="250"/>
      <c r="CI314" s="250"/>
      <c r="CJ314" s="250"/>
      <c r="CK314" s="250"/>
      <c r="CL314" s="250"/>
      <c r="CM314" s="250"/>
      <c r="CN314" s="250"/>
      <c r="CO314" s="250"/>
      <c r="CP314" s="250"/>
      <c r="CQ314" s="250"/>
      <c r="CR314" s="250"/>
      <c r="CS314" s="250"/>
      <c r="CT314" s="250"/>
      <c r="CU314" s="250"/>
      <c r="CV314" s="250"/>
      <c r="CW314" s="250"/>
      <c r="CX314" s="250"/>
      <c r="CY314" s="250"/>
      <c r="CZ314" s="250"/>
    </row>
    <row r="315" s="513" customFormat="true" ht="15" customHeight="true" x14ac:dyDescent="0.2">
      <c r="B315" s="510"/>
      <c r="AD315" s="251"/>
      <c r="AE315" s="251"/>
      <c r="AF315" s="251"/>
      <c r="AG315" s="251"/>
      <c r="AH315" s="251"/>
      <c r="AI315" s="251"/>
      <c r="AJ315" s="251"/>
      <c r="AK315" s="251"/>
      <c r="AL315" s="251"/>
      <c r="AM315" s="251"/>
      <c r="AN315" s="251"/>
      <c r="AO315" s="251"/>
      <c r="AP315" s="251"/>
      <c r="AQ315" s="251"/>
      <c r="AR315" s="251"/>
      <c r="AS315" s="251"/>
      <c r="AT315" s="251"/>
      <c r="AU315" s="251"/>
      <c r="AV315" s="251"/>
      <c r="AW315" s="251"/>
      <c r="AX315" s="251"/>
      <c r="AY315" s="251"/>
      <c r="AZ315" s="251"/>
      <c r="BA315" s="158"/>
      <c r="BB315" s="156"/>
      <c r="BC315" s="156"/>
      <c r="BD315" s="156"/>
      <c r="BE315" s="156"/>
      <c r="BF315" s="156"/>
      <c r="BG315" s="156"/>
      <c r="BH315" s="156"/>
      <c r="BI315" s="156"/>
      <c r="BJ315" s="156"/>
      <c r="BK315" s="156"/>
      <c r="BL315" s="156"/>
      <c r="BM315" s="156"/>
      <c r="BN315" s="156"/>
      <c r="BO315" s="156"/>
      <c r="BP315" s="156"/>
      <c r="BQ315" s="156"/>
      <c r="BR315" s="156"/>
      <c r="BS315" s="156"/>
      <c r="BT315" s="156"/>
      <c r="BU315" s="156"/>
      <c r="BV315" s="156"/>
      <c r="BW315" s="156"/>
      <c r="BX315" s="156"/>
      <c r="BY315" s="158"/>
      <c r="BZ315" s="250"/>
      <c r="CA315" s="250"/>
      <c r="CB315" s="250"/>
      <c r="CC315" s="250"/>
      <c r="CD315" s="250"/>
      <c r="CE315" s="250"/>
      <c r="CF315" s="250"/>
      <c r="CG315" s="250"/>
      <c r="CH315" s="250"/>
      <c r="CI315" s="250"/>
      <c r="CJ315" s="250"/>
      <c r="CK315" s="250"/>
      <c r="CL315" s="250"/>
      <c r="CM315" s="250"/>
      <c r="CN315" s="250"/>
      <c r="CO315" s="250"/>
      <c r="CP315" s="250"/>
      <c r="CQ315" s="250"/>
      <c r="CR315" s="250"/>
      <c r="CS315" s="250"/>
      <c r="CT315" s="250"/>
      <c r="CU315" s="250"/>
      <c r="CV315" s="250"/>
      <c r="CW315" s="250"/>
      <c r="CX315" s="250"/>
      <c r="CY315" s="250"/>
      <c r="CZ315" s="250"/>
    </row>
    <row r="316" s="513" customFormat="true" ht="15" customHeight="true" x14ac:dyDescent="0.2">
      <c r="B316" s="510"/>
      <c r="AD316" s="251"/>
      <c r="AE316" s="251"/>
      <c r="AF316" s="251"/>
      <c r="AG316" s="251"/>
      <c r="AH316" s="251"/>
      <c r="AI316" s="251"/>
      <c r="AJ316" s="251"/>
      <c r="AK316" s="251"/>
      <c r="AL316" s="251"/>
      <c r="AM316" s="251"/>
      <c r="AN316" s="251"/>
      <c r="AO316" s="251"/>
      <c r="AP316" s="251"/>
      <c r="AQ316" s="251"/>
      <c r="AR316" s="251"/>
      <c r="AS316" s="251"/>
      <c r="AT316" s="251"/>
      <c r="AU316" s="251"/>
      <c r="AV316" s="251"/>
      <c r="AW316" s="251"/>
      <c r="AX316" s="251"/>
      <c r="AY316" s="251"/>
      <c r="AZ316" s="251"/>
      <c r="BA316" s="158"/>
      <c r="BB316" s="156"/>
      <c r="BC316" s="156"/>
      <c r="BD316" s="156"/>
      <c r="BE316" s="156"/>
      <c r="BF316" s="156"/>
      <c r="BG316" s="156"/>
      <c r="BH316" s="156"/>
      <c r="BI316" s="156"/>
      <c r="BJ316" s="156"/>
      <c r="BK316" s="156"/>
      <c r="BL316" s="156"/>
      <c r="BM316" s="156"/>
      <c r="BN316" s="156"/>
      <c r="BO316" s="156"/>
      <c r="BP316" s="156"/>
      <c r="BQ316" s="156"/>
      <c r="BR316" s="156"/>
      <c r="BS316" s="156"/>
      <c r="BT316" s="156"/>
      <c r="BU316" s="156"/>
      <c r="BV316" s="156"/>
      <c r="BW316" s="156"/>
      <c r="BX316" s="156"/>
      <c r="BY316" s="158"/>
      <c r="BZ316" s="250"/>
      <c r="CA316" s="250"/>
      <c r="CB316" s="250"/>
      <c r="CC316" s="250"/>
      <c r="CD316" s="250"/>
      <c r="CE316" s="250"/>
      <c r="CF316" s="250"/>
      <c r="CG316" s="250"/>
      <c r="CH316" s="250"/>
      <c r="CI316" s="250"/>
      <c r="CJ316" s="250"/>
      <c r="CK316" s="250"/>
      <c r="CL316" s="250"/>
      <c r="CM316" s="250"/>
      <c r="CN316" s="250"/>
      <c r="CO316" s="250"/>
      <c r="CP316" s="250"/>
      <c r="CQ316" s="250"/>
      <c r="CR316" s="250"/>
      <c r="CS316" s="250"/>
      <c r="CT316" s="250"/>
      <c r="CU316" s="250"/>
      <c r="CV316" s="250"/>
      <c r="CW316" s="250"/>
      <c r="CX316" s="250"/>
      <c r="CY316" s="250"/>
      <c r="CZ316" s="250"/>
    </row>
    <row r="317" s="513" customFormat="true" ht="15" customHeight="true" x14ac:dyDescent="0.2">
      <c r="B317" s="510"/>
      <c r="AD317" s="251"/>
      <c r="AE317" s="251"/>
      <c r="AF317" s="251"/>
      <c r="AG317" s="251"/>
      <c r="AH317" s="251"/>
      <c r="AI317" s="251"/>
      <c r="AJ317" s="251"/>
      <c r="AK317" s="251"/>
      <c r="AL317" s="251"/>
      <c r="AM317" s="251"/>
      <c r="AN317" s="251"/>
      <c r="AO317" s="251"/>
      <c r="AP317" s="251"/>
      <c r="AQ317" s="251"/>
      <c r="AR317" s="251"/>
      <c r="AS317" s="251"/>
      <c r="AT317" s="251"/>
      <c r="AU317" s="251"/>
      <c r="AV317" s="251"/>
      <c r="AW317" s="251"/>
      <c r="AX317" s="251"/>
      <c r="AY317" s="251"/>
      <c r="AZ317" s="251"/>
      <c r="BA317" s="158"/>
      <c r="BB317" s="156"/>
      <c r="BC317" s="156"/>
      <c r="BD317" s="156"/>
      <c r="BE317" s="156"/>
      <c r="BF317" s="156"/>
      <c r="BG317" s="156"/>
      <c r="BH317" s="156"/>
      <c r="BI317" s="156"/>
      <c r="BJ317" s="156"/>
      <c r="BK317" s="156"/>
      <c r="BL317" s="156"/>
      <c r="BM317" s="156"/>
      <c r="BN317" s="156"/>
      <c r="BO317" s="156"/>
      <c r="BP317" s="156"/>
      <c r="BQ317" s="156"/>
      <c r="BR317" s="156"/>
      <c r="BS317" s="156"/>
      <c r="BT317" s="156"/>
      <c r="BU317" s="156"/>
      <c r="BV317" s="156"/>
      <c r="BW317" s="156"/>
      <c r="BX317" s="156"/>
      <c r="BY317" s="158"/>
      <c r="BZ317" s="250"/>
      <c r="CA317" s="250"/>
      <c r="CB317" s="250"/>
      <c r="CC317" s="250"/>
      <c r="CD317" s="250"/>
      <c r="CE317" s="250"/>
      <c r="CF317" s="250"/>
      <c r="CG317" s="250"/>
      <c r="CH317" s="250"/>
      <c r="CI317" s="250"/>
      <c r="CJ317" s="250"/>
      <c r="CK317" s="250"/>
      <c r="CL317" s="250"/>
      <c r="CM317" s="250"/>
      <c r="CN317" s="250"/>
      <c r="CO317" s="250"/>
      <c r="CP317" s="250"/>
      <c r="CQ317" s="250"/>
      <c r="CR317" s="250"/>
      <c r="CS317" s="250"/>
      <c r="CT317" s="250"/>
      <c r="CU317" s="250"/>
      <c r="CV317" s="250"/>
      <c r="CW317" s="250"/>
      <c r="CX317" s="250"/>
      <c r="CY317" s="250"/>
      <c r="CZ317" s="250"/>
    </row>
    <row r="318" s="513" customFormat="true" ht="15" customHeight="true" x14ac:dyDescent="0.2">
      <c r="B318" s="510"/>
      <c r="AD318" s="251"/>
      <c r="AE318" s="251"/>
      <c r="AF318" s="251"/>
      <c r="AG318" s="251"/>
      <c r="AH318" s="251"/>
      <c r="AI318" s="251"/>
      <c r="AJ318" s="251"/>
      <c r="AK318" s="251"/>
      <c r="AL318" s="251"/>
      <c r="AM318" s="251"/>
      <c r="AN318" s="251"/>
      <c r="AO318" s="251"/>
      <c r="AP318" s="251"/>
      <c r="AQ318" s="251"/>
      <c r="AR318" s="251"/>
      <c r="AS318" s="251"/>
      <c r="AT318" s="251"/>
      <c r="AU318" s="251"/>
      <c r="AV318" s="251"/>
      <c r="AW318" s="251"/>
      <c r="AX318" s="251"/>
      <c r="AY318" s="251"/>
      <c r="AZ318" s="251"/>
      <c r="BA318" s="158"/>
      <c r="BB318" s="156"/>
      <c r="BC318" s="156"/>
      <c r="BD318" s="156"/>
      <c r="BE318" s="156"/>
      <c r="BF318" s="156"/>
      <c r="BG318" s="156"/>
      <c r="BH318" s="156"/>
      <c r="BI318" s="156"/>
      <c r="BJ318" s="156"/>
      <c r="BK318" s="156"/>
      <c r="BL318" s="156"/>
      <c r="BM318" s="156"/>
      <c r="BN318" s="156"/>
      <c r="BO318" s="156"/>
      <c r="BP318" s="156"/>
      <c r="BQ318" s="156"/>
      <c r="BR318" s="156"/>
      <c r="BS318" s="156"/>
      <c r="BT318" s="156"/>
      <c r="BU318" s="156"/>
      <c r="BV318" s="156"/>
      <c r="BW318" s="156"/>
      <c r="BX318" s="156"/>
      <c r="BY318" s="158"/>
      <c r="BZ318" s="250"/>
      <c r="CA318" s="250"/>
      <c r="CB318" s="250"/>
      <c r="CC318" s="250"/>
      <c r="CD318" s="250"/>
      <c r="CE318" s="250"/>
      <c r="CF318" s="250"/>
      <c r="CG318" s="250"/>
      <c r="CH318" s="250"/>
      <c r="CI318" s="250"/>
      <c r="CJ318" s="250"/>
      <c r="CK318" s="250"/>
      <c r="CL318" s="250"/>
      <c r="CM318" s="250"/>
      <c r="CN318" s="250"/>
      <c r="CO318" s="250"/>
      <c r="CP318" s="250"/>
      <c r="CQ318" s="250"/>
      <c r="CR318" s="250"/>
      <c r="CS318" s="250"/>
      <c r="CT318" s="250"/>
      <c r="CU318" s="250"/>
      <c r="CV318" s="250"/>
      <c r="CW318" s="250"/>
      <c r="CX318" s="250"/>
      <c r="CY318" s="250"/>
      <c r="CZ318" s="250"/>
    </row>
    <row r="319" s="513" customFormat="true" ht="15" customHeight="true" x14ac:dyDescent="0.2">
      <c r="B319" s="510"/>
      <c r="AD319" s="251"/>
      <c r="AE319" s="251"/>
      <c r="AF319" s="251"/>
      <c r="AG319" s="251"/>
      <c r="AH319" s="251"/>
      <c r="AI319" s="251"/>
      <c r="AJ319" s="251"/>
      <c r="AK319" s="251"/>
      <c r="AL319" s="251"/>
      <c r="AM319" s="251"/>
      <c r="AN319" s="251"/>
      <c r="AO319" s="251"/>
      <c r="AP319" s="251"/>
      <c r="AQ319" s="251"/>
      <c r="AR319" s="251"/>
      <c r="AS319" s="251"/>
      <c r="AT319" s="251"/>
      <c r="AU319" s="251"/>
      <c r="AV319" s="251"/>
      <c r="AW319" s="251"/>
      <c r="AX319" s="251"/>
      <c r="AY319" s="251"/>
      <c r="AZ319" s="251"/>
      <c r="BA319" s="158"/>
      <c r="BB319" s="156"/>
      <c r="BC319" s="156"/>
      <c r="BD319" s="156"/>
      <c r="BE319" s="156"/>
      <c r="BF319" s="156"/>
      <c r="BG319" s="156"/>
      <c r="BH319" s="156"/>
      <c r="BI319" s="156"/>
      <c r="BJ319" s="156"/>
      <c r="BK319" s="156"/>
      <c r="BL319" s="156"/>
      <c r="BM319" s="156"/>
      <c r="BN319" s="156"/>
      <c r="BO319" s="156"/>
      <c r="BP319" s="156"/>
      <c r="BQ319" s="156"/>
      <c r="BR319" s="156"/>
      <c r="BS319" s="156"/>
      <c r="BT319" s="156"/>
      <c r="BU319" s="156"/>
      <c r="BV319" s="156"/>
      <c r="BW319" s="156"/>
      <c r="BX319" s="156"/>
      <c r="BY319" s="158"/>
      <c r="BZ319" s="250"/>
      <c r="CA319" s="250"/>
      <c r="CB319" s="250"/>
      <c r="CC319" s="250"/>
      <c r="CD319" s="250"/>
      <c r="CE319" s="250"/>
      <c r="CF319" s="250"/>
      <c r="CG319" s="250"/>
      <c r="CH319" s="250"/>
      <c r="CI319" s="250"/>
      <c r="CJ319" s="250"/>
      <c r="CK319" s="250"/>
      <c r="CL319" s="250"/>
      <c r="CM319" s="250"/>
      <c r="CN319" s="250"/>
      <c r="CO319" s="250"/>
      <c r="CP319" s="250"/>
      <c r="CQ319" s="250"/>
      <c r="CR319" s="250"/>
      <c r="CS319" s="250"/>
      <c r="CT319" s="250"/>
      <c r="CU319" s="250"/>
      <c r="CV319" s="250"/>
      <c r="CW319" s="250"/>
      <c r="CX319" s="250"/>
      <c r="CY319" s="250"/>
      <c r="CZ319" s="250"/>
    </row>
    <row r="320" s="513" customFormat="true" ht="15" customHeight="true" x14ac:dyDescent="0.2">
      <c r="B320" s="510"/>
      <c r="AD320" s="251"/>
      <c r="AE320" s="251"/>
      <c r="AF320" s="251"/>
      <c r="AG320" s="251"/>
      <c r="AH320" s="251"/>
      <c r="AI320" s="251"/>
      <c r="AJ320" s="251"/>
      <c r="AK320" s="251"/>
      <c r="AL320" s="251"/>
      <c r="AM320" s="251"/>
      <c r="AN320" s="251"/>
      <c r="AO320" s="251"/>
      <c r="AP320" s="251"/>
      <c r="AQ320" s="251"/>
      <c r="AR320" s="251"/>
      <c r="AS320" s="251"/>
      <c r="AT320" s="251"/>
      <c r="AU320" s="251"/>
      <c r="AV320" s="251"/>
      <c r="AW320" s="251"/>
      <c r="AX320" s="251"/>
      <c r="AY320" s="251"/>
      <c r="AZ320" s="251"/>
      <c r="BA320" s="158"/>
      <c r="BB320" s="156"/>
      <c r="BC320" s="156"/>
      <c r="BD320" s="156"/>
      <c r="BE320" s="156"/>
      <c r="BF320" s="156"/>
      <c r="BG320" s="156"/>
      <c r="BH320" s="156"/>
      <c r="BI320" s="156"/>
      <c r="BJ320" s="156"/>
      <c r="BK320" s="156"/>
      <c r="BL320" s="156"/>
      <c r="BM320" s="156"/>
      <c r="BN320" s="156"/>
      <c r="BO320" s="156"/>
      <c r="BP320" s="156"/>
      <c r="BQ320" s="156"/>
      <c r="BR320" s="156"/>
      <c r="BS320" s="156"/>
      <c r="BT320" s="156"/>
      <c r="BU320" s="156"/>
      <c r="BV320" s="156"/>
      <c r="BW320" s="156"/>
      <c r="BX320" s="156"/>
      <c r="BY320" s="158"/>
      <c r="BZ320" s="250"/>
      <c r="CA320" s="250"/>
      <c r="CB320" s="250"/>
      <c r="CC320" s="250"/>
      <c r="CD320" s="250"/>
      <c r="CE320" s="250"/>
      <c r="CF320" s="250"/>
      <c r="CG320" s="250"/>
      <c r="CH320" s="250"/>
      <c r="CI320" s="250"/>
      <c r="CJ320" s="250"/>
      <c r="CK320" s="250"/>
      <c r="CL320" s="250"/>
      <c r="CM320" s="250"/>
      <c r="CN320" s="250"/>
      <c r="CO320" s="250"/>
      <c r="CP320" s="250"/>
      <c r="CQ320" s="250"/>
      <c r="CR320" s="250"/>
      <c r="CS320" s="250"/>
      <c r="CT320" s="250"/>
      <c r="CU320" s="250"/>
      <c r="CV320" s="250"/>
      <c r="CW320" s="250"/>
      <c r="CX320" s="250"/>
      <c r="CY320" s="250"/>
      <c r="CZ320" s="250"/>
    </row>
    <row r="321" s="513" customFormat="true" ht="15" customHeight="true" x14ac:dyDescent="0.2">
      <c r="B321" s="510"/>
      <c r="AD321" s="251"/>
      <c r="AE321" s="251"/>
      <c r="AF321" s="251"/>
      <c r="AG321" s="251"/>
      <c r="AH321" s="251"/>
      <c r="AI321" s="251"/>
      <c r="AJ321" s="251"/>
      <c r="AK321" s="251"/>
      <c r="AL321" s="251"/>
      <c r="AM321" s="251"/>
      <c r="AN321" s="251"/>
      <c r="AO321" s="251"/>
      <c r="AP321" s="251"/>
      <c r="AQ321" s="251"/>
      <c r="AR321" s="251"/>
      <c r="AS321" s="251"/>
      <c r="AT321" s="251"/>
      <c r="AU321" s="251"/>
      <c r="AV321" s="251"/>
      <c r="AW321" s="251"/>
      <c r="AX321" s="251"/>
      <c r="AY321" s="251"/>
      <c r="AZ321" s="251"/>
      <c r="BA321" s="158"/>
      <c r="BB321" s="156"/>
      <c r="BC321" s="156"/>
      <c r="BD321" s="156"/>
      <c r="BE321" s="156"/>
      <c r="BF321" s="156"/>
      <c r="BG321" s="156"/>
      <c r="BH321" s="156"/>
      <c r="BI321" s="156"/>
      <c r="BJ321" s="156"/>
      <c r="BK321" s="156"/>
      <c r="BL321" s="156"/>
      <c r="BM321" s="156"/>
      <c r="BN321" s="156"/>
      <c r="BO321" s="156"/>
      <c r="BP321" s="156"/>
      <c r="BQ321" s="156"/>
      <c r="BR321" s="156"/>
      <c r="BS321" s="156"/>
      <c r="BT321" s="156"/>
      <c r="BU321" s="156"/>
      <c r="BV321" s="156"/>
      <c r="BW321" s="156"/>
      <c r="BX321" s="156"/>
      <c r="BY321" s="158"/>
      <c r="BZ321" s="250"/>
      <c r="CA321" s="250"/>
      <c r="CB321" s="250"/>
      <c r="CC321" s="250"/>
      <c r="CD321" s="250"/>
      <c r="CE321" s="250"/>
      <c r="CF321" s="250"/>
      <c r="CG321" s="250"/>
      <c r="CH321" s="250"/>
      <c r="CI321" s="250"/>
      <c r="CJ321" s="250"/>
      <c r="CK321" s="250"/>
      <c r="CL321" s="250"/>
      <c r="CM321" s="250"/>
      <c r="CN321" s="250"/>
      <c r="CO321" s="250"/>
      <c r="CP321" s="250"/>
      <c r="CQ321" s="250"/>
      <c r="CR321" s="250"/>
      <c r="CS321" s="250"/>
      <c r="CT321" s="250"/>
      <c r="CU321" s="250"/>
      <c r="CV321" s="250"/>
      <c r="CW321" s="250"/>
      <c r="CX321" s="250"/>
      <c r="CY321" s="250"/>
      <c r="CZ321" s="250"/>
    </row>
    <row r="322" s="513" customFormat="true" ht="15" customHeight="true" x14ac:dyDescent="0.2">
      <c r="B322" s="510"/>
      <c r="AD322" s="251"/>
      <c r="AE322" s="251"/>
      <c r="AF322" s="251"/>
      <c r="AG322" s="251"/>
      <c r="AH322" s="251"/>
      <c r="AI322" s="251"/>
      <c r="AJ322" s="251"/>
      <c r="AK322" s="251"/>
      <c r="AL322" s="251"/>
      <c r="AM322" s="251"/>
      <c r="AN322" s="251"/>
      <c r="AO322" s="251"/>
      <c r="AP322" s="251"/>
      <c r="AQ322" s="251"/>
      <c r="AR322" s="251"/>
      <c r="AS322" s="251"/>
      <c r="AT322" s="251"/>
      <c r="AU322" s="251"/>
      <c r="AV322" s="251"/>
      <c r="AW322" s="251"/>
      <c r="AX322" s="251"/>
      <c r="AY322" s="251"/>
      <c r="AZ322" s="251"/>
      <c r="BA322" s="158"/>
      <c r="BB322" s="156"/>
      <c r="BC322" s="156"/>
      <c r="BD322" s="156"/>
      <c r="BE322" s="156"/>
      <c r="BF322" s="156"/>
      <c r="BG322" s="156"/>
      <c r="BH322" s="156"/>
      <c r="BI322" s="156"/>
      <c r="BJ322" s="156"/>
      <c r="BK322" s="156"/>
      <c r="BL322" s="156"/>
      <c r="BM322" s="156"/>
      <c r="BN322" s="156"/>
      <c r="BO322" s="156"/>
      <c r="BP322" s="156"/>
      <c r="BQ322" s="156"/>
      <c r="BR322" s="156"/>
      <c r="BS322" s="156"/>
      <c r="BT322" s="156"/>
      <c r="BU322" s="156"/>
      <c r="BV322" s="156"/>
      <c r="BW322" s="156"/>
      <c r="BX322" s="156"/>
      <c r="BY322" s="158"/>
      <c r="BZ322" s="250"/>
      <c r="CA322" s="250"/>
      <c r="CB322" s="250"/>
      <c r="CC322" s="250"/>
      <c r="CD322" s="250"/>
      <c r="CE322" s="250"/>
      <c r="CF322" s="250"/>
      <c r="CG322" s="250"/>
      <c r="CH322" s="250"/>
      <c r="CI322" s="250"/>
      <c r="CJ322" s="250"/>
      <c r="CK322" s="250"/>
      <c r="CL322" s="250"/>
      <c r="CM322" s="250"/>
      <c r="CN322" s="250"/>
      <c r="CO322" s="250"/>
      <c r="CP322" s="250"/>
      <c r="CQ322" s="250"/>
      <c r="CR322" s="250"/>
      <c r="CS322" s="250"/>
      <c r="CT322" s="250"/>
      <c r="CU322" s="250"/>
      <c r="CV322" s="250"/>
      <c r="CW322" s="250"/>
      <c r="CX322" s="250"/>
      <c r="CY322" s="250"/>
      <c r="CZ322" s="250"/>
    </row>
    <row r="323" s="513" customFormat="true" ht="15" customHeight="true" x14ac:dyDescent="0.2">
      <c r="B323" s="510"/>
      <c r="AD323" s="251"/>
      <c r="AE323" s="251"/>
      <c r="AF323" s="251"/>
      <c r="AG323" s="251"/>
      <c r="AH323" s="251"/>
      <c r="AI323" s="251"/>
      <c r="AJ323" s="251"/>
      <c r="AK323" s="251"/>
      <c r="AL323" s="251"/>
      <c r="AM323" s="251"/>
      <c r="AN323" s="251"/>
      <c r="AO323" s="251"/>
      <c r="AP323" s="251"/>
      <c r="AQ323" s="251"/>
      <c r="AR323" s="251"/>
      <c r="AS323" s="251"/>
      <c r="AT323" s="251"/>
      <c r="AU323" s="251"/>
      <c r="AV323" s="251"/>
      <c r="AW323" s="251"/>
      <c r="AX323" s="251"/>
      <c r="AY323" s="251"/>
      <c r="AZ323" s="251"/>
      <c r="BA323" s="158"/>
      <c r="BB323" s="156"/>
      <c r="BC323" s="156"/>
      <c r="BD323" s="156"/>
      <c r="BE323" s="156"/>
      <c r="BF323" s="156"/>
      <c r="BG323" s="156"/>
      <c r="BH323" s="156"/>
      <c r="BI323" s="156"/>
      <c r="BJ323" s="156"/>
      <c r="BK323" s="156"/>
      <c r="BL323" s="156"/>
      <c r="BM323" s="156"/>
      <c r="BN323" s="156"/>
      <c r="BO323" s="156"/>
      <c r="BP323" s="156"/>
      <c r="BQ323" s="156"/>
      <c r="BR323" s="156"/>
      <c r="BS323" s="156"/>
      <c r="BT323" s="156"/>
      <c r="BU323" s="156"/>
      <c r="BV323" s="156"/>
      <c r="BW323" s="156"/>
      <c r="BX323" s="156"/>
      <c r="BY323" s="158"/>
      <c r="BZ323" s="250"/>
      <c r="CA323" s="250"/>
      <c r="CB323" s="250"/>
      <c r="CC323" s="250"/>
      <c r="CD323" s="250"/>
      <c r="CE323" s="250"/>
      <c r="CF323" s="250"/>
      <c r="CG323" s="250"/>
      <c r="CH323" s="250"/>
      <c r="CI323" s="250"/>
      <c r="CJ323" s="250"/>
      <c r="CK323" s="250"/>
      <c r="CL323" s="250"/>
      <c r="CM323" s="250"/>
      <c r="CN323" s="250"/>
      <c r="CO323" s="250"/>
      <c r="CP323" s="250"/>
      <c r="CQ323" s="250"/>
      <c r="CR323" s="250"/>
      <c r="CS323" s="250"/>
      <c r="CT323" s="250"/>
      <c r="CU323" s="250"/>
      <c r="CV323" s="250"/>
      <c r="CW323" s="250"/>
      <c r="CX323" s="250"/>
      <c r="CY323" s="250"/>
      <c r="CZ323" s="250"/>
    </row>
    <row r="324" s="513" customFormat="true" ht="15" customHeight="true" x14ac:dyDescent="0.2">
      <c r="B324" s="510"/>
      <c r="AD324" s="251"/>
      <c r="AE324" s="251"/>
      <c r="AF324" s="251"/>
      <c r="AG324" s="251"/>
      <c r="AH324" s="251"/>
      <c r="AI324" s="251"/>
      <c r="AJ324" s="251"/>
      <c r="AK324" s="251"/>
      <c r="AL324" s="251"/>
      <c r="AM324" s="251"/>
      <c r="AN324" s="251"/>
      <c r="AO324" s="251"/>
      <c r="AP324" s="251"/>
      <c r="AQ324" s="251"/>
      <c r="AR324" s="251"/>
      <c r="AS324" s="251"/>
      <c r="AT324" s="251"/>
      <c r="AU324" s="251"/>
      <c r="AV324" s="251"/>
      <c r="AW324" s="251"/>
      <c r="AX324" s="251"/>
      <c r="AY324" s="251"/>
      <c r="AZ324" s="251"/>
      <c r="BA324" s="158"/>
      <c r="BB324" s="156"/>
      <c r="BC324" s="156"/>
      <c r="BD324" s="156"/>
      <c r="BE324" s="156"/>
      <c r="BF324" s="156"/>
      <c r="BG324" s="156"/>
      <c r="BH324" s="156"/>
      <c r="BI324" s="156"/>
      <c r="BJ324" s="156"/>
      <c r="BK324" s="156"/>
      <c r="BL324" s="156"/>
      <c r="BM324" s="156"/>
      <c r="BN324" s="156"/>
      <c r="BO324" s="156"/>
      <c r="BP324" s="156"/>
      <c r="BQ324" s="156"/>
      <c r="BR324" s="156"/>
      <c r="BS324" s="156"/>
      <c r="BT324" s="156"/>
      <c r="BU324" s="156"/>
      <c r="BV324" s="156"/>
      <c r="BW324" s="156"/>
      <c r="BX324" s="156"/>
      <c r="BY324" s="158"/>
      <c r="BZ324" s="250"/>
      <c r="CA324" s="250"/>
      <c r="CB324" s="250"/>
      <c r="CC324" s="250"/>
      <c r="CD324" s="250"/>
      <c r="CE324" s="250"/>
      <c r="CF324" s="250"/>
      <c r="CG324" s="250"/>
      <c r="CH324" s="250"/>
      <c r="CI324" s="250"/>
      <c r="CJ324" s="250"/>
      <c r="CK324" s="250"/>
      <c r="CL324" s="250"/>
      <c r="CM324" s="250"/>
      <c r="CN324" s="250"/>
      <c r="CO324" s="250"/>
      <c r="CP324" s="250"/>
      <c r="CQ324" s="250"/>
      <c r="CR324" s="250"/>
      <c r="CS324" s="250"/>
      <c r="CT324" s="250"/>
      <c r="CU324" s="250"/>
      <c r="CV324" s="250"/>
      <c r="CW324" s="250"/>
      <c r="CX324" s="250"/>
      <c r="CY324" s="250"/>
      <c r="CZ324" s="250"/>
    </row>
    <row r="325" s="513" customFormat="true" ht="15" customHeight="true" x14ac:dyDescent="0.2">
      <c r="B325" s="510"/>
      <c r="AD325" s="251"/>
      <c r="AE325" s="251"/>
      <c r="AF325" s="251"/>
      <c r="AG325" s="251"/>
      <c r="AH325" s="251"/>
      <c r="AI325" s="251"/>
      <c r="AJ325" s="251"/>
      <c r="AK325" s="251"/>
      <c r="AL325" s="251"/>
      <c r="AM325" s="251"/>
      <c r="AN325" s="251"/>
      <c r="AO325" s="251"/>
      <c r="AP325" s="251"/>
      <c r="AQ325" s="251"/>
      <c r="AR325" s="251"/>
      <c r="AS325" s="251"/>
      <c r="AT325" s="251"/>
      <c r="AU325" s="251"/>
      <c r="AV325" s="251"/>
      <c r="AW325" s="251"/>
      <c r="AX325" s="251"/>
      <c r="AY325" s="251"/>
      <c r="AZ325" s="251"/>
      <c r="BA325" s="158"/>
      <c r="BB325" s="156"/>
      <c r="BC325" s="156"/>
      <c r="BD325" s="156"/>
      <c r="BE325" s="156"/>
      <c r="BF325" s="156"/>
      <c r="BG325" s="156"/>
      <c r="BH325" s="156"/>
      <c r="BI325" s="156"/>
      <c r="BJ325" s="156"/>
      <c r="BK325" s="156"/>
      <c r="BL325" s="156"/>
      <c r="BM325" s="156"/>
      <c r="BN325" s="156"/>
      <c r="BO325" s="156"/>
      <c r="BP325" s="156"/>
      <c r="BQ325" s="156"/>
      <c r="BR325" s="156"/>
      <c r="BS325" s="156"/>
      <c r="BT325" s="156"/>
      <c r="BU325" s="156"/>
      <c r="BV325" s="156"/>
      <c r="BW325" s="156"/>
      <c r="BX325" s="156"/>
      <c r="BY325" s="158"/>
      <c r="BZ325" s="250"/>
      <c r="CA325" s="250"/>
      <c r="CB325" s="250"/>
      <c r="CC325" s="250"/>
      <c r="CD325" s="250"/>
      <c r="CE325" s="250"/>
      <c r="CF325" s="250"/>
      <c r="CG325" s="250"/>
      <c r="CH325" s="250"/>
      <c r="CI325" s="250"/>
      <c r="CJ325" s="250"/>
      <c r="CK325" s="250"/>
      <c r="CL325" s="250"/>
      <c r="CM325" s="250"/>
      <c r="CN325" s="250"/>
      <c r="CO325" s="250"/>
      <c r="CP325" s="250"/>
      <c r="CQ325" s="250"/>
      <c r="CR325" s="250"/>
      <c r="CS325" s="250"/>
      <c r="CT325" s="250"/>
      <c r="CU325" s="250"/>
      <c r="CV325" s="250"/>
      <c r="CW325" s="250"/>
      <c r="CX325" s="250"/>
      <c r="CY325" s="250"/>
      <c r="CZ325" s="250"/>
    </row>
    <row r="326" s="513" customFormat="true" ht="15" customHeight="true" x14ac:dyDescent="0.2">
      <c r="B326" s="510"/>
      <c r="AD326" s="251"/>
      <c r="AE326" s="251"/>
      <c r="AF326" s="251"/>
      <c r="AG326" s="251"/>
      <c r="AH326" s="251"/>
      <c r="AI326" s="251"/>
      <c r="AJ326" s="251"/>
      <c r="AK326" s="251"/>
      <c r="AL326" s="251"/>
      <c r="AM326" s="251"/>
      <c r="AN326" s="251"/>
      <c r="AO326" s="251"/>
      <c r="AP326" s="251"/>
      <c r="AQ326" s="251"/>
      <c r="AR326" s="251"/>
      <c r="AS326" s="251"/>
      <c r="AT326" s="251"/>
      <c r="AU326" s="251"/>
      <c r="AV326" s="251"/>
      <c r="AW326" s="251"/>
      <c r="AX326" s="251"/>
      <c r="AY326" s="251"/>
      <c r="AZ326" s="251"/>
      <c r="BA326" s="158"/>
      <c r="BB326" s="156"/>
      <c r="BC326" s="156"/>
      <c r="BD326" s="156"/>
      <c r="BE326" s="156"/>
      <c r="BF326" s="156"/>
      <c r="BG326" s="156"/>
      <c r="BH326" s="156"/>
      <c r="BI326" s="156"/>
      <c r="BJ326" s="156"/>
      <c r="BK326" s="156"/>
      <c r="BL326" s="156"/>
      <c r="BM326" s="156"/>
      <c r="BN326" s="156"/>
      <c r="BO326" s="156"/>
      <c r="BP326" s="156"/>
      <c r="BQ326" s="156"/>
      <c r="BR326" s="156"/>
      <c r="BS326" s="156"/>
      <c r="BT326" s="156"/>
      <c r="BU326" s="156"/>
      <c r="BV326" s="156"/>
      <c r="BW326" s="156"/>
      <c r="BX326" s="156"/>
      <c r="BY326" s="158"/>
      <c r="BZ326" s="250"/>
      <c r="CA326" s="250"/>
      <c r="CB326" s="250"/>
      <c r="CC326" s="250"/>
      <c r="CD326" s="250"/>
      <c r="CE326" s="250"/>
      <c r="CF326" s="250"/>
      <c r="CG326" s="250"/>
      <c r="CH326" s="250"/>
      <c r="CI326" s="250"/>
      <c r="CJ326" s="250"/>
      <c r="CK326" s="250"/>
      <c r="CL326" s="250"/>
      <c r="CM326" s="250"/>
      <c r="CN326" s="250"/>
      <c r="CO326" s="250"/>
      <c r="CP326" s="250"/>
      <c r="CQ326" s="250"/>
      <c r="CR326" s="250"/>
      <c r="CS326" s="250"/>
      <c r="CT326" s="250"/>
      <c r="CU326" s="250"/>
      <c r="CV326" s="250"/>
      <c r="CW326" s="250"/>
      <c r="CX326" s="250"/>
      <c r="CY326" s="250"/>
      <c r="CZ326" s="250"/>
    </row>
    <row r="327" s="513" customFormat="true" ht="15" customHeight="true" x14ac:dyDescent="0.2">
      <c r="B327" s="510"/>
      <c r="AD327" s="251"/>
      <c r="AE327" s="251"/>
      <c r="AF327" s="251"/>
      <c r="AG327" s="251"/>
      <c r="AH327" s="251"/>
      <c r="AI327" s="251"/>
      <c r="AJ327" s="251"/>
      <c r="AK327" s="251"/>
      <c r="AL327" s="251"/>
      <c r="AM327" s="251"/>
      <c r="AN327" s="251"/>
      <c r="AO327" s="251"/>
      <c r="AP327" s="251"/>
      <c r="AQ327" s="251"/>
      <c r="AR327" s="251"/>
      <c r="AS327" s="251"/>
      <c r="AT327" s="251"/>
      <c r="AU327" s="251"/>
      <c r="AV327" s="251"/>
      <c r="AW327" s="251"/>
      <c r="AX327" s="251"/>
      <c r="AY327" s="251"/>
      <c r="AZ327" s="251"/>
      <c r="BA327" s="158"/>
      <c r="BB327" s="156"/>
      <c r="BC327" s="156"/>
      <c r="BD327" s="156"/>
      <c r="BE327" s="156"/>
      <c r="BF327" s="156"/>
      <c r="BG327" s="156"/>
      <c r="BH327" s="156"/>
      <c r="BI327" s="156"/>
      <c r="BJ327" s="156"/>
      <c r="BK327" s="156"/>
      <c r="BL327" s="156"/>
      <c r="BM327" s="156"/>
      <c r="BN327" s="156"/>
      <c r="BO327" s="156"/>
      <c r="BP327" s="156"/>
      <c r="BQ327" s="156"/>
      <c r="BR327" s="156"/>
      <c r="BS327" s="156"/>
      <c r="BT327" s="156"/>
      <c r="BU327" s="156"/>
      <c r="BV327" s="156"/>
      <c r="BW327" s="156"/>
      <c r="BX327" s="156"/>
      <c r="BY327" s="158"/>
      <c r="BZ327" s="250"/>
      <c r="CA327" s="250"/>
      <c r="CB327" s="250"/>
      <c r="CC327" s="250"/>
      <c r="CD327" s="250"/>
      <c r="CE327" s="250"/>
      <c r="CF327" s="250"/>
      <c r="CG327" s="250"/>
      <c r="CH327" s="250"/>
      <c r="CI327" s="250"/>
      <c r="CJ327" s="250"/>
      <c r="CK327" s="250"/>
      <c r="CL327" s="250"/>
      <c r="CM327" s="250"/>
      <c r="CN327" s="250"/>
      <c r="CO327" s="250"/>
      <c r="CP327" s="250"/>
      <c r="CQ327" s="250"/>
      <c r="CR327" s="250"/>
      <c r="CS327" s="250"/>
      <c r="CT327" s="250"/>
      <c r="CU327" s="250"/>
      <c r="CV327" s="250"/>
      <c r="CW327" s="250"/>
      <c r="CX327" s="250"/>
      <c r="CY327" s="250"/>
      <c r="CZ327" s="250"/>
    </row>
    <row r="328" s="513" customFormat="true" ht="15" customHeight="true" x14ac:dyDescent="0.2">
      <c r="B328" s="510"/>
      <c r="AD328" s="251"/>
      <c r="AE328" s="251"/>
      <c r="AF328" s="251"/>
      <c r="AG328" s="251"/>
      <c r="AH328" s="251"/>
      <c r="AI328" s="251"/>
      <c r="AJ328" s="251"/>
      <c r="AK328" s="251"/>
      <c r="AL328" s="251"/>
      <c r="AM328" s="251"/>
      <c r="AN328" s="251"/>
      <c r="AO328" s="251"/>
      <c r="AP328" s="251"/>
      <c r="AQ328" s="251"/>
      <c r="AR328" s="251"/>
      <c r="AS328" s="251"/>
      <c r="AT328" s="251"/>
      <c r="AU328" s="251"/>
      <c r="AV328" s="251"/>
      <c r="AW328" s="251"/>
      <c r="AX328" s="251"/>
      <c r="AY328" s="251"/>
      <c r="AZ328" s="251"/>
      <c r="BA328" s="158"/>
      <c r="BB328" s="156"/>
      <c r="BC328" s="156"/>
      <c r="BD328" s="156"/>
      <c r="BE328" s="156"/>
      <c r="BF328" s="156"/>
      <c r="BG328" s="156"/>
      <c r="BH328" s="156"/>
      <c r="BI328" s="156"/>
      <c r="BJ328" s="156"/>
      <c r="BK328" s="156"/>
      <c r="BL328" s="156"/>
      <c r="BM328" s="156"/>
      <c r="BN328" s="156"/>
      <c r="BO328" s="156"/>
      <c r="BP328" s="156"/>
      <c r="BQ328" s="156"/>
      <c r="BR328" s="156"/>
      <c r="BS328" s="156"/>
      <c r="BT328" s="156"/>
      <c r="BU328" s="156"/>
      <c r="BV328" s="156"/>
      <c r="BW328" s="156"/>
      <c r="BX328" s="156"/>
      <c r="BY328" s="158"/>
      <c r="BZ328" s="250"/>
      <c r="CA328" s="250"/>
      <c r="CB328" s="250"/>
      <c r="CC328" s="250"/>
      <c r="CD328" s="250"/>
      <c r="CE328" s="250"/>
      <c r="CF328" s="250"/>
      <c r="CG328" s="250"/>
      <c r="CH328" s="250"/>
      <c r="CI328" s="250"/>
      <c r="CJ328" s="250"/>
      <c r="CK328" s="250"/>
      <c r="CL328" s="250"/>
      <c r="CM328" s="250"/>
      <c r="CN328" s="250"/>
      <c r="CO328" s="250"/>
      <c r="CP328" s="250"/>
      <c r="CQ328" s="250"/>
      <c r="CR328" s="250"/>
      <c r="CS328" s="250"/>
      <c r="CT328" s="250"/>
      <c r="CU328" s="250"/>
      <c r="CV328" s="250"/>
      <c r="CW328" s="250"/>
      <c r="CX328" s="250"/>
      <c r="CY328" s="250"/>
      <c r="CZ328" s="250"/>
    </row>
    <row r="329" s="513" customFormat="true" ht="250.15" customHeight="true" x14ac:dyDescent="0.2">
      <c r="B329" s="510"/>
      <c r="AD329" s="251"/>
      <c r="AE329" s="251"/>
      <c r="AF329" s="251"/>
      <c r="AG329" s="251"/>
      <c r="AH329" s="251"/>
      <c r="AI329" s="251"/>
      <c r="AJ329" s="251"/>
      <c r="AK329" s="251"/>
      <c r="AL329" s="251"/>
      <c r="AM329" s="251"/>
      <c r="AN329" s="251"/>
      <c r="AO329" s="251"/>
      <c r="AP329" s="251"/>
      <c r="AQ329" s="251"/>
      <c r="AR329" s="251"/>
      <c r="AS329" s="251"/>
      <c r="AT329" s="251"/>
      <c r="AU329" s="251"/>
      <c r="AV329" s="251"/>
      <c r="AW329" s="251"/>
      <c r="AX329" s="251"/>
      <c r="AY329" s="251"/>
      <c r="AZ329" s="251"/>
      <c r="BA329" s="158"/>
      <c r="BB329" s="156"/>
      <c r="BC329" s="156"/>
      <c r="BD329" s="156"/>
      <c r="BE329" s="156"/>
      <c r="BF329" s="156"/>
      <c r="BG329" s="156"/>
      <c r="BH329" s="156"/>
      <c r="BI329" s="156"/>
      <c r="BJ329" s="156"/>
      <c r="BK329" s="156"/>
      <c r="BL329" s="156"/>
      <c r="BM329" s="156"/>
      <c r="BN329" s="156"/>
      <c r="BO329" s="156"/>
      <c r="BP329" s="156"/>
      <c r="BQ329" s="156"/>
      <c r="BR329" s="156"/>
      <c r="BS329" s="156"/>
      <c r="BT329" s="156"/>
      <c r="BU329" s="156"/>
      <c r="BV329" s="156"/>
      <c r="BW329" s="156"/>
      <c r="BX329" s="156"/>
      <c r="BY329" s="158"/>
      <c r="BZ329" s="250"/>
      <c r="CA329" s="250"/>
      <c r="CB329" s="250"/>
      <c r="CC329" s="250"/>
      <c r="CD329" s="250"/>
      <c r="CE329" s="250"/>
      <c r="CF329" s="250"/>
      <c r="CG329" s="250"/>
      <c r="CH329" s="250"/>
      <c r="CI329" s="250"/>
      <c r="CJ329" s="250"/>
      <c r="CK329" s="250"/>
      <c r="CL329" s="250"/>
      <c r="CM329" s="250"/>
      <c r="CN329" s="250"/>
      <c r="CO329" s="250"/>
      <c r="CP329" s="250"/>
      <c r="CQ329" s="250"/>
      <c r="CR329" s="250"/>
      <c r="CS329" s="250"/>
      <c r="CT329" s="250"/>
      <c r="CU329" s="250"/>
      <c r="CV329" s="250"/>
      <c r="CW329" s="250"/>
      <c r="CX329" s="250"/>
      <c r="CY329" s="250"/>
      <c r="CZ329" s="250"/>
    </row>
    <row r="330" s="253" customFormat="true" ht="19.15" customHeight="true" x14ac:dyDescent="0.2">
      <c r="B330" s="509"/>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161"/>
      <c r="BB330" s="161"/>
      <c r="BC330" s="508"/>
      <c r="BD330" s="508"/>
      <c r="BE330" s="508"/>
      <c r="BF330" s="508"/>
      <c r="BG330" s="508"/>
      <c r="BH330" s="508"/>
      <c r="BI330" s="508"/>
      <c r="BJ330" s="508"/>
      <c r="BK330" s="508"/>
      <c r="BL330" s="508"/>
      <c r="BM330" s="508"/>
      <c r="BN330" s="508"/>
      <c r="BO330" s="508"/>
      <c r="BP330" s="508"/>
      <c r="BQ330" s="508"/>
      <c r="BR330" s="508"/>
      <c r="BS330" s="508"/>
      <c r="BT330" s="508"/>
      <c r="BU330" s="508"/>
      <c r="BV330" s="508"/>
      <c r="BW330" s="508"/>
      <c r="BX330" s="508"/>
      <c r="BY330" s="508"/>
      <c r="BZ330" s="246"/>
      <c r="CA330" s="246"/>
      <c r="CB330" s="246"/>
      <c r="CC330" s="246"/>
      <c r="CD330" s="246"/>
      <c r="CE330" s="246"/>
      <c r="CF330" s="246"/>
      <c r="CG330" s="246"/>
      <c r="CH330" s="246"/>
      <c r="CI330" s="246"/>
      <c r="CJ330" s="246"/>
      <c r="CK330" s="246"/>
      <c r="CL330" s="246"/>
      <c r="CM330" s="246"/>
      <c r="CN330" s="246"/>
      <c r="CO330" s="246"/>
      <c r="CP330" s="246"/>
      <c r="CQ330" s="246"/>
      <c r="CR330" s="246"/>
      <c r="CS330" s="246"/>
      <c r="CT330" s="246"/>
      <c r="CU330" s="246"/>
      <c r="CV330" s="246"/>
      <c r="CW330" s="246"/>
      <c r="CX330" s="246"/>
      <c r="CY330" s="246"/>
      <c r="CZ330" s="246"/>
    </row>
    <row r="331" s="253" customFormat="true" ht="15" customHeight="true" x14ac:dyDescent="0.2">
      <c r="B331" s="509"/>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161"/>
      <c r="BB331" s="161"/>
      <c r="BC331" s="508"/>
      <c r="BD331" s="508"/>
      <c r="BE331" s="508"/>
      <c r="BF331" s="508"/>
      <c r="BG331" s="508"/>
      <c r="BH331" s="508"/>
      <c r="BI331" s="508"/>
      <c r="BJ331" s="508"/>
      <c r="BK331" s="508"/>
      <c r="BL331" s="508"/>
      <c r="BM331" s="508"/>
      <c r="BN331" s="508"/>
      <c r="BO331" s="508"/>
      <c r="BP331" s="508"/>
      <c r="BQ331" s="508"/>
      <c r="BR331" s="508"/>
      <c r="BS331" s="508"/>
      <c r="BT331" s="508"/>
      <c r="BU331" s="508"/>
      <c r="BV331" s="508"/>
      <c r="BW331" s="508"/>
      <c r="BX331" s="508"/>
      <c r="BY331" s="508"/>
      <c r="BZ331" s="246"/>
      <c r="CA331" s="246"/>
      <c r="CB331" s="246"/>
      <c r="CC331" s="246"/>
      <c r="CD331" s="246"/>
      <c r="CE331" s="246"/>
      <c r="CF331" s="246"/>
      <c r="CG331" s="246"/>
      <c r="CH331" s="246"/>
      <c r="CI331" s="246"/>
      <c r="CJ331" s="246"/>
      <c r="CK331" s="246"/>
      <c r="CL331" s="246"/>
      <c r="CM331" s="246"/>
      <c r="CN331" s="246"/>
      <c r="CO331" s="246"/>
      <c r="CP331" s="246"/>
      <c r="CQ331" s="246"/>
      <c r="CR331" s="246"/>
      <c r="CS331" s="246"/>
      <c r="CT331" s="246"/>
      <c r="CU331" s="246"/>
      <c r="CV331" s="246"/>
      <c r="CW331" s="246"/>
      <c r="CX331" s="246"/>
      <c r="CY331" s="246"/>
      <c r="CZ331" s="246"/>
    </row>
    <row r="332" s="253" customFormat="true" ht="15" customHeight="true" x14ac:dyDescent="0.2">
      <c r="B332" s="509"/>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161"/>
      <c r="BB332" s="161"/>
      <c r="BC332" s="508"/>
      <c r="BD332" s="508"/>
      <c r="BE332" s="508"/>
      <c r="BF332" s="508"/>
      <c r="BG332" s="508"/>
      <c r="BH332" s="508"/>
      <c r="BI332" s="508"/>
      <c r="BJ332" s="508"/>
      <c r="BK332" s="508"/>
      <c r="BL332" s="508"/>
      <c r="BM332" s="508"/>
      <c r="BN332" s="508"/>
      <c r="BO332" s="508"/>
      <c r="BP332" s="508"/>
      <c r="BQ332" s="508"/>
      <c r="BR332" s="508"/>
      <c r="BS332" s="508"/>
      <c r="BT332" s="508"/>
      <c r="BU332" s="508"/>
      <c r="BV332" s="508"/>
      <c r="BW332" s="508"/>
      <c r="BX332" s="508"/>
      <c r="BY332" s="508"/>
      <c r="BZ332" s="246"/>
      <c r="CA332" s="246"/>
      <c r="CB332" s="246"/>
      <c r="CC332" s="246"/>
      <c r="CD332" s="246"/>
      <c r="CE332" s="246"/>
      <c r="CF332" s="246"/>
      <c r="CG332" s="246"/>
      <c r="CH332" s="246"/>
      <c r="CI332" s="246"/>
      <c r="CJ332" s="246"/>
      <c r="CK332" s="246"/>
      <c r="CL332" s="246"/>
      <c r="CM332" s="246"/>
      <c r="CN332" s="246"/>
      <c r="CO332" s="246"/>
      <c r="CP332" s="246"/>
      <c r="CQ332" s="246"/>
      <c r="CR332" s="246"/>
      <c r="CS332" s="246"/>
      <c r="CT332" s="246"/>
      <c r="CU332" s="246"/>
      <c r="CV332" s="246"/>
      <c r="CW332" s="246"/>
      <c r="CX332" s="246"/>
      <c r="CY332" s="246"/>
      <c r="CZ332" s="246"/>
    </row>
    <row r="333" s="253" customFormat="true" ht="15" customHeight="true" x14ac:dyDescent="0.2">
      <c r="B333" s="509"/>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161"/>
      <c r="BB333" s="161"/>
      <c r="BC333" s="508"/>
      <c r="BD333" s="508"/>
      <c r="BE333" s="508"/>
      <c r="BF333" s="508"/>
      <c r="BG333" s="508"/>
      <c r="BH333" s="508"/>
      <c r="BI333" s="508"/>
      <c r="BJ333" s="508"/>
      <c r="BK333" s="508"/>
      <c r="BL333" s="508"/>
      <c r="BM333" s="508"/>
      <c r="BN333" s="508"/>
      <c r="BO333" s="508"/>
      <c r="BP333" s="508"/>
      <c r="BQ333" s="508"/>
      <c r="BR333" s="508"/>
      <c r="BS333" s="508"/>
      <c r="BT333" s="508"/>
      <c r="BU333" s="508"/>
      <c r="BV333" s="508"/>
      <c r="BW333" s="508"/>
      <c r="BX333" s="508"/>
      <c r="BY333" s="508"/>
      <c r="BZ333" s="246"/>
      <c r="CA333" s="246"/>
      <c r="CB333" s="246"/>
      <c r="CC333" s="246"/>
      <c r="CD333" s="246"/>
      <c r="CE333" s="246"/>
      <c r="CF333" s="246"/>
      <c r="CG333" s="246"/>
      <c r="CH333" s="246"/>
      <c r="CI333" s="246"/>
      <c r="CJ333" s="246"/>
      <c r="CK333" s="246"/>
      <c r="CL333" s="246"/>
      <c r="CM333" s="246"/>
      <c r="CN333" s="246"/>
      <c r="CO333" s="246"/>
      <c r="CP333" s="246"/>
      <c r="CQ333" s="246"/>
      <c r="CR333" s="246"/>
      <c r="CS333" s="246"/>
      <c r="CT333" s="246"/>
      <c r="CU333" s="246"/>
      <c r="CV333" s="246"/>
      <c r="CW333" s="246"/>
      <c r="CX333" s="246"/>
      <c r="CY333" s="246"/>
      <c r="CZ333" s="246"/>
    </row>
    <row r="334" s="253" customFormat="true" ht="15" customHeight="true" x14ac:dyDescent="0.2">
      <c r="B334" s="509"/>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161"/>
      <c r="BB334" s="161"/>
      <c r="BC334" s="508"/>
      <c r="BD334" s="508"/>
      <c r="BE334" s="508"/>
      <c r="BF334" s="508"/>
      <c r="BG334" s="508"/>
      <c r="BH334" s="508"/>
      <c r="BI334" s="508"/>
      <c r="BJ334" s="508"/>
      <c r="BK334" s="508"/>
      <c r="BL334" s="508"/>
      <c r="BM334" s="508"/>
      <c r="BN334" s="508"/>
      <c r="BO334" s="508"/>
      <c r="BP334" s="508"/>
      <c r="BQ334" s="508"/>
      <c r="BR334" s="508"/>
      <c r="BS334" s="508"/>
      <c r="BT334" s="508"/>
      <c r="BU334" s="508"/>
      <c r="BV334" s="508"/>
      <c r="BW334" s="508"/>
      <c r="BX334" s="508"/>
      <c r="BY334" s="508"/>
      <c r="BZ334" s="246"/>
      <c r="CA334" s="246"/>
      <c r="CB334" s="246"/>
      <c r="CC334" s="246"/>
      <c r="CD334" s="246"/>
      <c r="CE334" s="246"/>
      <c r="CF334" s="246"/>
      <c r="CG334" s="246"/>
      <c r="CH334" s="246"/>
      <c r="CI334" s="246"/>
      <c r="CJ334" s="246"/>
      <c r="CK334" s="246"/>
      <c r="CL334" s="246"/>
      <c r="CM334" s="246"/>
      <c r="CN334" s="246"/>
      <c r="CO334" s="246"/>
      <c r="CP334" s="246"/>
      <c r="CQ334" s="246"/>
      <c r="CR334" s="246"/>
      <c r="CS334" s="246"/>
      <c r="CT334" s="246"/>
      <c r="CU334" s="246"/>
      <c r="CV334" s="246"/>
      <c r="CW334" s="246"/>
      <c r="CX334" s="246"/>
      <c r="CY334" s="246"/>
      <c r="CZ334" s="246"/>
    </row>
    <row r="335" s="253" customFormat="true" ht="15" customHeight="true" x14ac:dyDescent="0.2">
      <c r="B335" s="509"/>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161"/>
      <c r="BB335" s="161"/>
      <c r="BC335" s="508"/>
      <c r="BD335" s="508"/>
      <c r="BE335" s="508"/>
      <c r="BF335" s="508"/>
      <c r="BG335" s="508"/>
      <c r="BH335" s="508"/>
      <c r="BI335" s="508"/>
      <c r="BJ335" s="508"/>
      <c r="BK335" s="508"/>
      <c r="BL335" s="508"/>
      <c r="BM335" s="508"/>
      <c r="BN335" s="508"/>
      <c r="BO335" s="508"/>
      <c r="BP335" s="508"/>
      <c r="BQ335" s="508"/>
      <c r="BR335" s="508"/>
      <c r="BS335" s="508"/>
      <c r="BT335" s="508"/>
      <c r="BU335" s="508"/>
      <c r="BV335" s="508"/>
      <c r="BW335" s="508"/>
      <c r="BX335" s="508"/>
      <c r="BY335" s="508"/>
      <c r="BZ335" s="246"/>
      <c r="CA335" s="246"/>
      <c r="CB335" s="246"/>
      <c r="CC335" s="246"/>
      <c r="CD335" s="246"/>
      <c r="CE335" s="246"/>
      <c r="CF335" s="246"/>
      <c r="CG335" s="246"/>
      <c r="CH335" s="246"/>
      <c r="CI335" s="246"/>
      <c r="CJ335" s="246"/>
      <c r="CK335" s="246"/>
      <c r="CL335" s="246"/>
      <c r="CM335" s="246"/>
      <c r="CN335" s="246"/>
      <c r="CO335" s="246"/>
      <c r="CP335" s="246"/>
      <c r="CQ335" s="246"/>
      <c r="CR335" s="246"/>
      <c r="CS335" s="246"/>
      <c r="CT335" s="246"/>
      <c r="CU335" s="246"/>
      <c r="CV335" s="246"/>
      <c r="CW335" s="246"/>
      <c r="CX335" s="246"/>
      <c r="CY335" s="246"/>
      <c r="CZ335" s="246"/>
    </row>
    <row r="336" s="253" customFormat="true" ht="15" customHeight="true" x14ac:dyDescent="0.2">
      <c r="B336" s="509"/>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161"/>
      <c r="BB336" s="161"/>
      <c r="BC336" s="508"/>
      <c r="BD336" s="508"/>
      <c r="BE336" s="508"/>
      <c r="BF336" s="508"/>
      <c r="BG336" s="508"/>
      <c r="BH336" s="508"/>
      <c r="BI336" s="508"/>
      <c r="BJ336" s="508"/>
      <c r="BK336" s="508"/>
      <c r="BL336" s="508"/>
      <c r="BM336" s="508"/>
      <c r="BN336" s="508"/>
      <c r="BO336" s="508"/>
      <c r="BP336" s="508"/>
      <c r="BQ336" s="508"/>
      <c r="BR336" s="508"/>
      <c r="BS336" s="508"/>
      <c r="BT336" s="508"/>
      <c r="BU336" s="508"/>
      <c r="BV336" s="508"/>
      <c r="BW336" s="508"/>
      <c r="BX336" s="508"/>
      <c r="BY336" s="508"/>
      <c r="BZ336" s="246"/>
      <c r="CA336" s="246"/>
      <c r="CB336" s="246"/>
      <c r="CC336" s="246"/>
      <c r="CD336" s="246"/>
      <c r="CE336" s="246"/>
      <c r="CF336" s="246"/>
      <c r="CG336" s="246"/>
      <c r="CH336" s="246"/>
      <c r="CI336" s="246"/>
      <c r="CJ336" s="246"/>
      <c r="CK336" s="246"/>
      <c r="CL336" s="246"/>
      <c r="CM336" s="246"/>
      <c r="CN336" s="246"/>
      <c r="CO336" s="246"/>
      <c r="CP336" s="246"/>
      <c r="CQ336" s="246"/>
      <c r="CR336" s="246"/>
      <c r="CS336" s="246"/>
      <c r="CT336" s="246"/>
      <c r="CU336" s="246"/>
      <c r="CV336" s="246"/>
      <c r="CW336" s="246"/>
      <c r="CX336" s="246"/>
      <c r="CY336" s="246"/>
      <c r="CZ336" s="246"/>
    </row>
    <row r="337" s="253" customFormat="true" ht="18" customHeight="true" x14ac:dyDescent="0.2">
      <c r="B337" s="509"/>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161"/>
      <c r="BB337" s="161"/>
      <c r="BC337" s="508"/>
      <c r="BD337" s="508"/>
      <c r="BE337" s="508"/>
      <c r="BF337" s="508"/>
      <c r="BG337" s="508"/>
      <c r="BH337" s="508"/>
      <c r="BI337" s="508"/>
      <c r="BJ337" s="508"/>
      <c r="BK337" s="508"/>
      <c r="BL337" s="508"/>
      <c r="BM337" s="508"/>
      <c r="BN337" s="508"/>
      <c r="BO337" s="508"/>
      <c r="BP337" s="508"/>
      <c r="BQ337" s="508"/>
      <c r="BR337" s="508"/>
      <c r="BS337" s="508"/>
      <c r="BT337" s="508"/>
      <c r="BU337" s="508"/>
      <c r="BV337" s="508"/>
      <c r="BW337" s="508"/>
      <c r="BX337" s="508"/>
      <c r="BY337" s="508"/>
      <c r="BZ337" s="246"/>
      <c r="CA337" s="246"/>
      <c r="CB337" s="246"/>
      <c r="CC337" s="246"/>
      <c r="CD337" s="246"/>
      <c r="CE337" s="246"/>
      <c r="CF337" s="246"/>
      <c r="CG337" s="246"/>
      <c r="CH337" s="246"/>
      <c r="CI337" s="246"/>
      <c r="CJ337" s="246"/>
      <c r="CK337" s="246"/>
      <c r="CL337" s="246"/>
      <c r="CM337" s="246"/>
      <c r="CN337" s="246"/>
      <c r="CO337" s="246"/>
      <c r="CP337" s="246"/>
      <c r="CQ337" s="246"/>
      <c r="CR337" s="246"/>
      <c r="CS337" s="246"/>
      <c r="CT337" s="246"/>
      <c r="CU337" s="246"/>
      <c r="CV337" s="246"/>
      <c r="CW337" s="246"/>
      <c r="CX337" s="246"/>
      <c r="CY337" s="246"/>
      <c r="CZ337" s="246"/>
    </row>
    <row r="338" s="253" customFormat="true" ht="18" customHeight="true" x14ac:dyDescent="0.2">
      <c r="B338" s="509"/>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161"/>
      <c r="BB338" s="161"/>
      <c r="BC338" s="508"/>
      <c r="BD338" s="508"/>
      <c r="BE338" s="508"/>
      <c r="BF338" s="508"/>
      <c r="BG338" s="508"/>
      <c r="BH338" s="508"/>
      <c r="BI338" s="508"/>
      <c r="BJ338" s="508"/>
      <c r="BK338" s="508"/>
      <c r="BL338" s="508"/>
      <c r="BM338" s="508"/>
      <c r="BN338" s="508"/>
      <c r="BO338" s="508"/>
      <c r="BP338" s="508"/>
      <c r="BQ338" s="508"/>
      <c r="BR338" s="508"/>
      <c r="BS338" s="508"/>
      <c r="BT338" s="508"/>
      <c r="BU338" s="508"/>
      <c r="BV338" s="508"/>
      <c r="BW338" s="508"/>
      <c r="BX338" s="508"/>
      <c r="BY338" s="508"/>
      <c r="BZ338" s="246"/>
      <c r="CA338" s="246"/>
      <c r="CB338" s="246"/>
      <c r="CC338" s="246"/>
      <c r="CD338" s="246"/>
      <c r="CE338" s="246"/>
      <c r="CF338" s="246"/>
      <c r="CG338" s="246"/>
      <c r="CH338" s="246"/>
      <c r="CI338" s="246"/>
      <c r="CJ338" s="246"/>
      <c r="CK338" s="246"/>
      <c r="CL338" s="246"/>
      <c r="CM338" s="246"/>
      <c r="CN338" s="246"/>
      <c r="CO338" s="246"/>
      <c r="CP338" s="246"/>
      <c r="CQ338" s="246"/>
      <c r="CR338" s="246"/>
      <c r="CS338" s="246"/>
      <c r="CT338" s="246"/>
      <c r="CU338" s="246"/>
      <c r="CV338" s="246"/>
      <c r="CW338" s="246"/>
      <c r="CX338" s="246"/>
      <c r="CY338" s="246"/>
      <c r="CZ338" s="246"/>
    </row>
    <row r="339" s="513" customFormat="true" ht="15" customHeight="true" x14ac:dyDescent="0.2">
      <c r="B339" s="510"/>
      <c r="AD339" s="251"/>
      <c r="AE339" s="251"/>
      <c r="AF339" s="251"/>
      <c r="AG339" s="251"/>
      <c r="AH339" s="251"/>
      <c r="AI339" s="251"/>
      <c r="AJ339" s="251"/>
      <c r="AK339" s="251"/>
      <c r="AL339" s="251"/>
      <c r="AM339" s="251"/>
      <c r="AN339" s="251"/>
      <c r="AO339" s="251"/>
      <c r="AP339" s="251"/>
      <c r="AQ339" s="251"/>
      <c r="AR339" s="251"/>
      <c r="AS339" s="251"/>
      <c r="AT339" s="251"/>
      <c r="AU339" s="251"/>
      <c r="AV339" s="251"/>
      <c r="AW339" s="251"/>
      <c r="AX339" s="251"/>
      <c r="AY339" s="251"/>
      <c r="AZ339" s="251"/>
      <c r="BA339" s="252" t="s">
        <v>132</v>
      </c>
      <c r="BB339" s="143" t="s">
        <v>131</v>
      </c>
      <c r="BC339" s="2882" t="s">
        <v>116</v>
      </c>
      <c r="BD339" s="2883"/>
      <c r="BE339" s="2883"/>
      <c r="BF339" s="2883"/>
      <c r="BG339" s="2884"/>
      <c r="BH339" s="2882" t="s">
        <v>39</v>
      </c>
      <c r="BI339" s="2883"/>
      <c r="BJ339" s="2883"/>
      <c r="BK339" s="2883"/>
      <c r="BL339" s="2884"/>
      <c r="BM339" s="2882" t="s">
        <v>38</v>
      </c>
      <c r="BN339" s="2883"/>
      <c r="BO339" s="2883"/>
      <c r="BP339" s="2883"/>
      <c r="BQ339" s="2885"/>
      <c r="BR339" s="2475" t="s">
        <v>144</v>
      </c>
      <c r="BS339" s="2476"/>
      <c r="BT339" s="2476"/>
      <c r="BU339" s="2476"/>
      <c r="BV339" s="2476"/>
      <c r="BW339" s="2476"/>
      <c r="BX339" s="2476"/>
      <c r="BY339" s="2477"/>
      <c r="BZ339" s="378"/>
      <c r="CA339" s="378"/>
      <c r="CB339" s="378"/>
      <c r="CC339" s="378"/>
      <c r="CD339" s="250"/>
      <c r="CE339" s="250"/>
      <c r="CF339" s="250"/>
      <c r="CG339" s="250"/>
      <c r="CH339" s="250"/>
      <c r="CI339" s="250"/>
      <c r="CJ339" s="250"/>
      <c r="CK339" s="250"/>
      <c r="CL339" s="250"/>
      <c r="CM339" s="250"/>
      <c r="CN339" s="250"/>
      <c r="CO339" s="250"/>
      <c r="CP339" s="250"/>
      <c r="CQ339" s="250"/>
      <c r="CR339" s="250"/>
      <c r="CS339" s="250"/>
      <c r="CT339" s="250"/>
      <c r="CU339" s="250"/>
      <c r="CV339" s="250"/>
      <c r="CW339" s="250"/>
      <c r="CX339" s="250"/>
      <c r="CY339" s="250"/>
      <c r="CZ339" s="250"/>
    </row>
    <row r="340" s="513" customFormat="true" ht="24" x14ac:dyDescent="0.2">
      <c r="B340" s="510"/>
      <c r="AD340" s="251"/>
      <c r="AE340" s="251"/>
      <c r="AF340" s="251"/>
      <c r="AG340" s="251"/>
      <c r="AH340" s="251"/>
      <c r="AI340" s="251"/>
      <c r="AJ340" s="251"/>
      <c r="AK340" s="251"/>
      <c r="AL340" s="251"/>
      <c r="AM340" s="251"/>
      <c r="AN340" s="251"/>
      <c r="AO340" s="251"/>
      <c r="AP340" s="251"/>
      <c r="AQ340" s="251"/>
      <c r="AR340" s="251"/>
      <c r="AS340" s="251"/>
      <c r="AT340" s="251"/>
      <c r="AU340" s="251"/>
      <c r="AV340" s="251"/>
      <c r="AW340" s="251"/>
      <c r="AX340" s="251"/>
      <c r="AY340" s="251"/>
      <c r="AZ340" s="251"/>
      <c r="BA340" s="238" t="s">
        <v>128</v>
      </c>
      <c r="BB340" s="198"/>
      <c r="BC340" s="440" t="s">
        <v>0</v>
      </c>
      <c r="BD340" s="213" t="s">
        <v>1</v>
      </c>
      <c r="BE340" s="213" t="s">
        <v>2</v>
      </c>
      <c r="BF340" s="213" t="s">
        <v>3</v>
      </c>
      <c r="BG340" s="441" t="s">
        <v>4</v>
      </c>
      <c r="BH340" s="442" t="s">
        <v>0</v>
      </c>
      <c r="BI340" s="213" t="s">
        <v>1</v>
      </c>
      <c r="BJ340" s="213" t="s">
        <v>2</v>
      </c>
      <c r="BK340" s="213" t="s">
        <v>3</v>
      </c>
      <c r="BL340" s="441" t="s">
        <v>4</v>
      </c>
      <c r="BM340" s="442" t="s">
        <v>0</v>
      </c>
      <c r="BN340" s="213" t="s">
        <v>1</v>
      </c>
      <c r="BO340" s="213" t="s">
        <v>2</v>
      </c>
      <c r="BP340" s="213" t="s">
        <v>3</v>
      </c>
      <c r="BQ340" s="441" t="s">
        <v>4</v>
      </c>
      <c r="BR340" s="442" t="s">
        <v>158</v>
      </c>
      <c r="BS340" s="213" t="s">
        <v>159</v>
      </c>
      <c r="BT340" s="213" t="s">
        <v>160</v>
      </c>
      <c r="BU340" s="213" t="s">
        <v>161</v>
      </c>
      <c r="BV340" s="213" t="s">
        <v>162</v>
      </c>
      <c r="BW340" s="213" t="s">
        <v>163</v>
      </c>
      <c r="BX340" s="213" t="s">
        <v>164</v>
      </c>
      <c r="BY340" s="214" t="s">
        <v>165</v>
      </c>
      <c r="BZ340" s="214" t="s">
        <v>166</v>
      </c>
      <c r="CA340" s="214" t="s">
        <v>167</v>
      </c>
      <c r="CB340" s="214" t="s">
        <v>168</v>
      </c>
      <c r="CC340" s="214" t="s">
        <v>169</v>
      </c>
      <c r="CD340" s="2546"/>
      <c r="CE340" s="2546"/>
      <c r="CF340" s="2546"/>
      <c r="CG340" s="2546"/>
      <c r="CH340" s="2546"/>
      <c r="CI340" s="2546"/>
      <c r="CJ340" s="2546"/>
      <c r="CK340" s="2546"/>
      <c r="CL340" s="2546"/>
      <c r="CM340" s="2546"/>
      <c r="CN340" s="2546"/>
      <c r="CO340" s="2546"/>
      <c r="CP340" s="2546"/>
      <c r="CQ340" s="2546"/>
      <c r="CR340" s="2546"/>
      <c r="CS340" s="2546"/>
      <c r="CT340" s="2546"/>
      <c r="CU340" s="2546"/>
      <c r="CV340" s="2546"/>
      <c r="CW340" s="2546"/>
      <c r="CX340" s="2546"/>
      <c r="CY340" s="2546"/>
      <c r="CZ340" s="2546"/>
    </row>
    <row r="341" s="513" customFormat="true" ht="15" customHeight="true" x14ac:dyDescent="0.2">
      <c r="B341" s="510"/>
      <c r="AD341" s="251"/>
      <c r="AE341" s="251"/>
      <c r="AF341" s="251"/>
      <c r="AG341" s="251"/>
      <c r="AH341" s="251"/>
      <c r="AI341" s="251"/>
      <c r="AJ341" s="251"/>
      <c r="AK341" s="251"/>
      <c r="AL341" s="251"/>
      <c r="AM341" s="251"/>
      <c r="AN341" s="251"/>
      <c r="AO341" s="251"/>
      <c r="AP341" s="251"/>
      <c r="AQ341" s="251"/>
      <c r="AR341" s="251"/>
      <c r="AS341" s="251"/>
      <c r="AT341" s="251"/>
      <c r="AU341" s="251"/>
      <c r="AV341" s="251"/>
      <c r="AW341" s="251"/>
      <c r="AX341" s="251"/>
      <c r="AY341" s="251"/>
      <c r="AZ341" s="251"/>
      <c r="BA341" s="2877" t="s">
        <v>157</v>
      </c>
      <c r="BB341" s="195" t="s">
        <v>50</v>
      </c>
      <c r="BC341" s="1285" t="s">
        <v>36</v>
      </c>
      <c r="BD341" s="1306" t="s">
        <v>36</v>
      </c>
      <c r="BE341" s="1306" t="s">
        <v>36</v>
      </c>
      <c r="BF341" s="1306" t="s">
        <v>36</v>
      </c>
      <c r="BG341" s="1327" t="s">
        <v>36</v>
      </c>
      <c r="BH341" s="1347" t="s">
        <v>36</v>
      </c>
      <c r="BI341" s="1306" t="s">
        <v>36</v>
      </c>
      <c r="BJ341" s="1306" t="s">
        <v>36</v>
      </c>
      <c r="BK341" s="1306" t="s">
        <v>36</v>
      </c>
      <c r="BL341" s="1327" t="s">
        <v>36</v>
      </c>
      <c r="BM341" s="1347" t="s">
        <v>36</v>
      </c>
      <c r="BN341" s="1306" t="s">
        <v>36</v>
      </c>
      <c r="BO341" s="1306" t="s">
        <v>36</v>
      </c>
      <c r="BP341" s="1306" t="s">
        <v>36</v>
      </c>
      <c r="BQ341" s="1327" t="s">
        <v>36</v>
      </c>
      <c r="BR341" s="1347" t="s">
        <v>36</v>
      </c>
      <c r="BS341" s="1306" t="s">
        <v>36</v>
      </c>
      <c r="BT341" s="1306" t="s">
        <v>36</v>
      </c>
      <c r="BU341" s="1306" t="s">
        <v>36</v>
      </c>
      <c r="BV341" s="1306" t="s">
        <v>36</v>
      </c>
      <c r="BW341" s="1306" t="s">
        <v>36</v>
      </c>
      <c r="BX341" s="1306" t="s">
        <v>36</v>
      </c>
      <c r="BY341" s="1367" t="s">
        <v>36</v>
      </c>
      <c r="BZ341" s="1367" t="s">
        <v>36</v>
      </c>
      <c r="CA341" s="1367" t="s">
        <v>36</v>
      </c>
      <c r="CB341" s="1367" t="s">
        <v>36</v>
      </c>
      <c r="CC341" s="1367" t="s">
        <v>36</v>
      </c>
      <c r="CD341" s="2547"/>
      <c r="CE341" s="2547"/>
      <c r="CF341" s="2547"/>
      <c r="CG341" s="2547"/>
      <c r="CH341" s="2547"/>
      <c r="CI341" s="2547"/>
      <c r="CJ341" s="2547"/>
      <c r="CK341" s="2547"/>
      <c r="CL341" s="2547"/>
      <c r="CM341" s="2547"/>
      <c r="CN341" s="2547"/>
      <c r="CO341" s="2547"/>
      <c r="CP341" s="2547"/>
      <c r="CQ341" s="2547"/>
      <c r="CR341" s="2547"/>
      <c r="CS341" s="2547"/>
      <c r="CT341" s="2547"/>
      <c r="CU341" s="2547"/>
      <c r="CV341" s="2547"/>
      <c r="CW341" s="2547"/>
      <c r="CX341" s="2547"/>
      <c r="CY341" s="2547"/>
      <c r="CZ341" s="2547"/>
    </row>
    <row r="342" s="513" customFormat="true" ht="15" customHeight="true" x14ac:dyDescent="0.2">
      <c r="B342" s="510"/>
      <c r="AD342" s="251"/>
      <c r="AE342" s="251"/>
      <c r="AF342" s="251"/>
      <c r="AG342" s="251"/>
      <c r="AH342" s="251"/>
      <c r="AI342" s="251"/>
      <c r="AJ342" s="251"/>
      <c r="AK342" s="251"/>
      <c r="AL342" s="251"/>
      <c r="AM342" s="251"/>
      <c r="AN342" s="251"/>
      <c r="AO342" s="251"/>
      <c r="AP342" s="251"/>
      <c r="AQ342" s="251"/>
      <c r="AR342" s="251"/>
      <c r="AS342" s="251"/>
      <c r="AT342" s="251"/>
      <c r="AU342" s="251"/>
      <c r="AV342" s="251"/>
      <c r="AW342" s="251"/>
      <c r="AX342" s="251"/>
      <c r="AY342" s="251"/>
      <c r="AZ342" s="251"/>
      <c r="BA342" s="2878"/>
      <c r="BB342" s="196" t="s">
        <v>49</v>
      </c>
      <c r="BC342" s="1286" t="s">
        <v>36</v>
      </c>
      <c r="BD342" s="1307" t="s">
        <v>36</v>
      </c>
      <c r="BE342" s="1307" t="s">
        <v>36</v>
      </c>
      <c r="BF342" s="1307" t="s">
        <v>36</v>
      </c>
      <c r="BG342" s="1328" t="s">
        <v>36</v>
      </c>
      <c r="BH342" s="1348" t="s">
        <v>36</v>
      </c>
      <c r="BI342" s="1307" t="s">
        <v>36</v>
      </c>
      <c r="BJ342" s="1307" t="s">
        <v>36</v>
      </c>
      <c r="BK342" s="1307" t="s">
        <v>36</v>
      </c>
      <c r="BL342" s="1328" t="s">
        <v>36</v>
      </c>
      <c r="BM342" s="1348" t="s">
        <v>36</v>
      </c>
      <c r="BN342" s="1307" t="s">
        <v>36</v>
      </c>
      <c r="BO342" s="1307" t="s">
        <v>36</v>
      </c>
      <c r="BP342" s="1307" t="s">
        <v>36</v>
      </c>
      <c r="BQ342" s="1328" t="s">
        <v>36</v>
      </c>
      <c r="BR342" s="1348" t="s">
        <v>36</v>
      </c>
      <c r="BS342" s="1307" t="s">
        <v>36</v>
      </c>
      <c r="BT342" s="1307" t="s">
        <v>36</v>
      </c>
      <c r="BU342" s="1307" t="s">
        <v>36</v>
      </c>
      <c r="BV342" s="1307" t="s">
        <v>36</v>
      </c>
      <c r="BW342" s="1307" t="s">
        <v>36</v>
      </c>
      <c r="BX342" s="1307" t="s">
        <v>36</v>
      </c>
      <c r="BY342" s="1368" t="s">
        <v>36</v>
      </c>
      <c r="BZ342" s="1368" t="s">
        <v>36</v>
      </c>
      <c r="CA342" s="1368" t="s">
        <v>36</v>
      </c>
      <c r="CB342" s="1368" t="s">
        <v>36</v>
      </c>
      <c r="CC342" s="1368" t="s">
        <v>36</v>
      </c>
      <c r="CD342" s="2548"/>
      <c r="CE342" s="2548"/>
      <c r="CF342" s="2548"/>
      <c r="CG342" s="2548"/>
      <c r="CH342" s="2548"/>
      <c r="CI342" s="2548"/>
      <c r="CJ342" s="2548"/>
      <c r="CK342" s="2548"/>
      <c r="CL342" s="2548"/>
      <c r="CM342" s="2548"/>
      <c r="CN342" s="2548"/>
      <c r="CO342" s="2548"/>
      <c r="CP342" s="2548"/>
      <c r="CQ342" s="2548"/>
      <c r="CR342" s="2548"/>
      <c r="CS342" s="2548"/>
      <c r="CT342" s="2548"/>
      <c r="CU342" s="2548"/>
      <c r="CV342" s="2548"/>
      <c r="CW342" s="2548"/>
      <c r="CX342" s="2548"/>
      <c r="CY342" s="2548"/>
      <c r="CZ342" s="2548"/>
    </row>
    <row r="343" s="513" customFormat="true" ht="15" customHeight="true" x14ac:dyDescent="0.2">
      <c r="B343" s="510"/>
      <c r="AD343" s="251"/>
      <c r="AE343" s="251"/>
      <c r="AF343" s="251"/>
      <c r="AG343" s="251"/>
      <c r="AH343" s="251"/>
      <c r="AI343" s="251"/>
      <c r="AJ343" s="251"/>
      <c r="AK343" s="251"/>
      <c r="AL343" s="251"/>
      <c r="AM343" s="251"/>
      <c r="AN343" s="251"/>
      <c r="AO343" s="251"/>
      <c r="AP343" s="251"/>
      <c r="AQ343" s="251"/>
      <c r="AR343" s="251"/>
      <c r="AS343" s="251"/>
      <c r="AT343" s="251"/>
      <c r="AU343" s="251"/>
      <c r="AV343" s="251"/>
      <c r="AW343" s="251"/>
      <c r="AX343" s="251"/>
      <c r="AY343" s="251"/>
      <c r="AZ343" s="251"/>
      <c r="BA343" s="2879" t="s">
        <v>152</v>
      </c>
      <c r="BB343" s="196" t="s">
        <v>50</v>
      </c>
      <c r="BC343" s="1286" t="s">
        <v>36</v>
      </c>
      <c r="BD343" s="1307" t="s">
        <v>36</v>
      </c>
      <c r="BE343" s="1307" t="s">
        <v>36</v>
      </c>
      <c r="BF343" s="1307" t="s">
        <v>36</v>
      </c>
      <c r="BG343" s="1328" t="s">
        <v>36</v>
      </c>
      <c r="BH343" s="1348" t="s">
        <v>36</v>
      </c>
      <c r="BI343" s="1307" t="s">
        <v>36</v>
      </c>
      <c r="BJ343" s="1307" t="s">
        <v>36</v>
      </c>
      <c r="BK343" s="1307" t="s">
        <v>36</v>
      </c>
      <c r="BL343" s="1328" t="s">
        <v>36</v>
      </c>
      <c r="BM343" s="1348" t="s">
        <v>36</v>
      </c>
      <c r="BN343" s="1307" t="s">
        <v>36</v>
      </c>
      <c r="BO343" s="1307" t="s">
        <v>36</v>
      </c>
      <c r="BP343" s="1307" t="s">
        <v>36</v>
      </c>
      <c r="BQ343" s="1328" t="s">
        <v>36</v>
      </c>
      <c r="BR343" s="1348" t="s">
        <v>36</v>
      </c>
      <c r="BS343" s="1307" t="s">
        <v>36</v>
      </c>
      <c r="BT343" s="1307" t="s">
        <v>36</v>
      </c>
      <c r="BU343" s="1307" t="s">
        <v>36</v>
      </c>
      <c r="BV343" s="1307" t="s">
        <v>36</v>
      </c>
      <c r="BW343" s="1307" t="s">
        <v>36</v>
      </c>
      <c r="BX343" s="1307" t="s">
        <v>36</v>
      </c>
      <c r="BY343" s="1368" t="s">
        <v>36</v>
      </c>
      <c r="BZ343" s="1368" t="s">
        <v>36</v>
      </c>
      <c r="CA343" s="1368" t="s">
        <v>36</v>
      </c>
      <c r="CB343" s="1368" t="s">
        <v>36</v>
      </c>
      <c r="CC343" s="1368" t="s">
        <v>36</v>
      </c>
      <c r="CD343" s="2548"/>
      <c r="CE343" s="2548"/>
      <c r="CF343" s="2548"/>
      <c r="CG343" s="2548"/>
      <c r="CH343" s="2548"/>
      <c r="CI343" s="2548"/>
      <c r="CJ343" s="2548"/>
      <c r="CK343" s="2548"/>
      <c r="CL343" s="2548"/>
      <c r="CM343" s="2548"/>
      <c r="CN343" s="2548"/>
      <c r="CO343" s="2548"/>
      <c r="CP343" s="2548"/>
      <c r="CQ343" s="2548"/>
      <c r="CR343" s="2548"/>
      <c r="CS343" s="2548"/>
      <c r="CT343" s="2548"/>
      <c r="CU343" s="2548"/>
      <c r="CV343" s="2548"/>
      <c r="CW343" s="2548"/>
      <c r="CX343" s="2548"/>
      <c r="CY343" s="2548"/>
      <c r="CZ343" s="2548"/>
    </row>
    <row r="344" s="513" customFormat="true" ht="15" customHeight="true" x14ac:dyDescent="0.2">
      <c r="B344" s="510"/>
      <c r="AD344" s="251"/>
      <c r="AE344" s="251"/>
      <c r="AF344" s="251"/>
      <c r="AG344" s="251"/>
      <c r="AH344" s="251"/>
      <c r="AI344" s="251"/>
      <c r="AJ344" s="251"/>
      <c r="AK344" s="251"/>
      <c r="AL344" s="251"/>
      <c r="AM344" s="251"/>
      <c r="AN344" s="251"/>
      <c r="AO344" s="251"/>
      <c r="AP344" s="251"/>
      <c r="AQ344" s="251"/>
      <c r="AR344" s="251"/>
      <c r="AS344" s="251"/>
      <c r="AT344" s="251"/>
      <c r="AU344" s="251"/>
      <c r="AV344" s="251"/>
      <c r="AW344" s="251"/>
      <c r="AX344" s="251"/>
      <c r="AY344" s="251"/>
      <c r="AZ344" s="251"/>
      <c r="BA344" s="2878"/>
      <c r="BB344" s="196" t="s">
        <v>49</v>
      </c>
      <c r="BC344" s="1286" t="s">
        <v>36</v>
      </c>
      <c r="BD344" s="1307" t="s">
        <v>36</v>
      </c>
      <c r="BE344" s="1307" t="s">
        <v>36</v>
      </c>
      <c r="BF344" s="1307" t="s">
        <v>36</v>
      </c>
      <c r="BG344" s="1328" t="s">
        <v>36</v>
      </c>
      <c r="BH344" s="1348" t="s">
        <v>36</v>
      </c>
      <c r="BI344" s="1307" t="s">
        <v>36</v>
      </c>
      <c r="BJ344" s="1307" t="s">
        <v>36</v>
      </c>
      <c r="BK344" s="1307" t="s">
        <v>36</v>
      </c>
      <c r="BL344" s="1328" t="s">
        <v>36</v>
      </c>
      <c r="BM344" s="1348" t="s">
        <v>36</v>
      </c>
      <c r="BN344" s="1307" t="s">
        <v>36</v>
      </c>
      <c r="BO344" s="1307" t="s">
        <v>36</v>
      </c>
      <c r="BP344" s="1307" t="s">
        <v>36</v>
      </c>
      <c r="BQ344" s="1328" t="s">
        <v>36</v>
      </c>
      <c r="BR344" s="1348" t="s">
        <v>36</v>
      </c>
      <c r="BS344" s="1307" t="s">
        <v>36</v>
      </c>
      <c r="BT344" s="1307" t="s">
        <v>36</v>
      </c>
      <c r="BU344" s="1307" t="s">
        <v>36</v>
      </c>
      <c r="BV344" s="1307" t="s">
        <v>36</v>
      </c>
      <c r="BW344" s="1307" t="s">
        <v>36</v>
      </c>
      <c r="BX344" s="1307" t="s">
        <v>36</v>
      </c>
      <c r="BY344" s="1368" t="s">
        <v>36</v>
      </c>
      <c r="BZ344" s="1368" t="s">
        <v>36</v>
      </c>
      <c r="CA344" s="1368" t="s">
        <v>36</v>
      </c>
      <c r="CB344" s="1368" t="s">
        <v>36</v>
      </c>
      <c r="CC344" s="1368" t="s">
        <v>36</v>
      </c>
      <c r="CD344" s="2548"/>
      <c r="CE344" s="2548"/>
      <c r="CF344" s="2548"/>
      <c r="CG344" s="2548"/>
      <c r="CH344" s="2548"/>
      <c r="CI344" s="2548"/>
      <c r="CJ344" s="2548"/>
      <c r="CK344" s="2548"/>
      <c r="CL344" s="2548"/>
      <c r="CM344" s="2548"/>
      <c r="CN344" s="2548"/>
      <c r="CO344" s="2548"/>
      <c r="CP344" s="2548"/>
      <c r="CQ344" s="2548"/>
      <c r="CR344" s="2548"/>
      <c r="CS344" s="2548"/>
      <c r="CT344" s="2548"/>
      <c r="CU344" s="2548"/>
      <c r="CV344" s="2548"/>
      <c r="CW344" s="2548"/>
      <c r="CX344" s="2548"/>
      <c r="CY344" s="2548"/>
      <c r="CZ344" s="2548"/>
    </row>
    <row r="345" s="513" customFormat="true" ht="15" customHeight="true" x14ac:dyDescent="0.2">
      <c r="B345" s="510"/>
      <c r="AD345" s="251"/>
      <c r="AE345" s="251"/>
      <c r="AF345" s="251"/>
      <c r="AG345" s="251"/>
      <c r="AH345" s="251"/>
      <c r="AI345" s="251"/>
      <c r="AJ345" s="251"/>
      <c r="AK345" s="251"/>
      <c r="AL345" s="251"/>
      <c r="AM345" s="251"/>
      <c r="AN345" s="251"/>
      <c r="AO345" s="251"/>
      <c r="AP345" s="251"/>
      <c r="AQ345" s="251"/>
      <c r="AR345" s="251"/>
      <c r="AS345" s="251"/>
      <c r="AT345" s="251"/>
      <c r="AU345" s="251"/>
      <c r="AV345" s="251"/>
      <c r="AW345" s="251"/>
      <c r="AX345" s="251"/>
      <c r="AY345" s="251"/>
      <c r="AZ345" s="251"/>
      <c r="BA345" s="2879" t="s">
        <v>153</v>
      </c>
      <c r="BB345" s="196" t="s">
        <v>50</v>
      </c>
      <c r="BC345" s="1286" t="s">
        <v>36</v>
      </c>
      <c r="BD345" s="1307" t="s">
        <v>36</v>
      </c>
      <c r="BE345" s="1307" t="s">
        <v>36</v>
      </c>
      <c r="BF345" s="1307" t="s">
        <v>36</v>
      </c>
      <c r="BG345" s="1328" t="s">
        <v>36</v>
      </c>
      <c r="BH345" s="1348" t="s">
        <v>36</v>
      </c>
      <c r="BI345" s="1307" t="s">
        <v>36</v>
      </c>
      <c r="BJ345" s="1307" t="s">
        <v>36</v>
      </c>
      <c r="BK345" s="1307" t="s">
        <v>36</v>
      </c>
      <c r="BL345" s="1328" t="s">
        <v>36</v>
      </c>
      <c r="BM345" s="1348" t="s">
        <v>36</v>
      </c>
      <c r="BN345" s="1307" t="s">
        <v>36</v>
      </c>
      <c r="BO345" s="1307" t="s">
        <v>36</v>
      </c>
      <c r="BP345" s="1307" t="s">
        <v>36</v>
      </c>
      <c r="BQ345" s="1328" t="s">
        <v>36</v>
      </c>
      <c r="BR345" s="1348" t="s">
        <v>36</v>
      </c>
      <c r="BS345" s="1307" t="s">
        <v>36</v>
      </c>
      <c r="BT345" s="1307" t="s">
        <v>36</v>
      </c>
      <c r="BU345" s="1307" t="s">
        <v>36</v>
      </c>
      <c r="BV345" s="1307" t="s">
        <v>36</v>
      </c>
      <c r="BW345" s="1307" t="s">
        <v>36</v>
      </c>
      <c r="BX345" s="1307" t="s">
        <v>36</v>
      </c>
      <c r="BY345" s="1368" t="s">
        <v>36</v>
      </c>
      <c r="BZ345" s="1368" t="s">
        <v>36</v>
      </c>
      <c r="CA345" s="1368" t="s">
        <v>36</v>
      </c>
      <c r="CB345" s="1368" t="s">
        <v>36</v>
      </c>
      <c r="CC345" s="1368" t="s">
        <v>36</v>
      </c>
      <c r="CD345" s="2548"/>
      <c r="CE345" s="2548"/>
      <c r="CF345" s="2548"/>
      <c r="CG345" s="2548"/>
      <c r="CH345" s="2548"/>
      <c r="CI345" s="2548"/>
      <c r="CJ345" s="2548"/>
      <c r="CK345" s="2548"/>
      <c r="CL345" s="2548"/>
      <c r="CM345" s="2548"/>
      <c r="CN345" s="2548"/>
      <c r="CO345" s="2548"/>
      <c r="CP345" s="2548"/>
      <c r="CQ345" s="2548"/>
      <c r="CR345" s="2548"/>
      <c r="CS345" s="2548"/>
      <c r="CT345" s="2548"/>
      <c r="CU345" s="2548"/>
      <c r="CV345" s="2548"/>
      <c r="CW345" s="2548"/>
      <c r="CX345" s="2548"/>
      <c r="CY345" s="2548"/>
      <c r="CZ345" s="2548"/>
    </row>
    <row r="346" s="513" customFormat="true" ht="15" customHeight="true" x14ac:dyDescent="0.2">
      <c r="B346" s="510"/>
      <c r="AD346" s="251"/>
      <c r="AE346" s="251"/>
      <c r="AF346" s="251"/>
      <c r="AG346" s="251"/>
      <c r="AH346" s="251"/>
      <c r="AI346" s="251"/>
      <c r="AJ346" s="251"/>
      <c r="AK346" s="251"/>
      <c r="AL346" s="251"/>
      <c r="AM346" s="251"/>
      <c r="AN346" s="251"/>
      <c r="AO346" s="251"/>
      <c r="AP346" s="251"/>
      <c r="AQ346" s="251"/>
      <c r="AR346" s="251"/>
      <c r="AS346" s="251"/>
      <c r="AT346" s="251"/>
      <c r="AU346" s="251"/>
      <c r="AV346" s="251"/>
      <c r="AW346" s="251"/>
      <c r="AX346" s="251"/>
      <c r="AY346" s="251"/>
      <c r="AZ346" s="251"/>
      <c r="BA346" s="2878"/>
      <c r="BB346" s="196" t="s">
        <v>49</v>
      </c>
      <c r="BC346" s="1286" t="s">
        <v>36</v>
      </c>
      <c r="BD346" s="1307" t="s">
        <v>36</v>
      </c>
      <c r="BE346" s="1307" t="s">
        <v>36</v>
      </c>
      <c r="BF346" s="1307" t="s">
        <v>36</v>
      </c>
      <c r="BG346" s="1328" t="s">
        <v>36</v>
      </c>
      <c r="BH346" s="1348" t="s">
        <v>36</v>
      </c>
      <c r="BI346" s="1307" t="s">
        <v>36</v>
      </c>
      <c r="BJ346" s="1307" t="s">
        <v>36</v>
      </c>
      <c r="BK346" s="1307" t="s">
        <v>36</v>
      </c>
      <c r="BL346" s="1328" t="s">
        <v>36</v>
      </c>
      <c r="BM346" s="1348" t="s">
        <v>36</v>
      </c>
      <c r="BN346" s="1307" t="s">
        <v>36</v>
      </c>
      <c r="BO346" s="1307" t="s">
        <v>36</v>
      </c>
      <c r="BP346" s="1307" t="s">
        <v>36</v>
      </c>
      <c r="BQ346" s="1328" t="s">
        <v>36</v>
      </c>
      <c r="BR346" s="1348" t="s">
        <v>36</v>
      </c>
      <c r="BS346" s="1307" t="s">
        <v>36</v>
      </c>
      <c r="BT346" s="1307" t="s">
        <v>36</v>
      </c>
      <c r="BU346" s="1307" t="s">
        <v>36</v>
      </c>
      <c r="BV346" s="1307" t="s">
        <v>36</v>
      </c>
      <c r="BW346" s="1307" t="s">
        <v>36</v>
      </c>
      <c r="BX346" s="1307" t="s">
        <v>36</v>
      </c>
      <c r="BY346" s="1368" t="s">
        <v>36</v>
      </c>
      <c r="BZ346" s="1368" t="s">
        <v>36</v>
      </c>
      <c r="CA346" s="1368" t="s">
        <v>36</v>
      </c>
      <c r="CB346" s="1368" t="s">
        <v>36</v>
      </c>
      <c r="CC346" s="1368" t="s">
        <v>36</v>
      </c>
      <c r="CD346" s="2548"/>
      <c r="CE346" s="2548"/>
      <c r="CF346" s="2548"/>
      <c r="CG346" s="2548"/>
      <c r="CH346" s="2548"/>
      <c r="CI346" s="2548"/>
      <c r="CJ346" s="2548"/>
      <c r="CK346" s="2548"/>
      <c r="CL346" s="2548"/>
      <c r="CM346" s="2548"/>
      <c r="CN346" s="2548"/>
      <c r="CO346" s="2548"/>
      <c r="CP346" s="2548"/>
      <c r="CQ346" s="2548"/>
      <c r="CR346" s="2548"/>
      <c r="CS346" s="2548"/>
      <c r="CT346" s="2548"/>
      <c r="CU346" s="2548"/>
      <c r="CV346" s="2548"/>
      <c r="CW346" s="2548"/>
      <c r="CX346" s="2548"/>
      <c r="CY346" s="2548"/>
      <c r="CZ346" s="2548"/>
    </row>
    <row r="347" s="513" customFormat="true" ht="15" customHeight="true" x14ac:dyDescent="0.2">
      <c r="B347" s="510"/>
      <c r="AD347" s="251"/>
      <c r="AE347" s="251"/>
      <c r="AF347" s="251"/>
      <c r="AG347" s="251"/>
      <c r="AH347" s="251"/>
      <c r="AI347" s="251"/>
      <c r="AJ347" s="251"/>
      <c r="AK347" s="251"/>
      <c r="AL347" s="251"/>
      <c r="AM347" s="251"/>
      <c r="AN347" s="251"/>
      <c r="AO347" s="251"/>
      <c r="AP347" s="251"/>
      <c r="AQ347" s="251"/>
      <c r="AR347" s="251"/>
      <c r="AS347" s="251"/>
      <c r="AT347" s="251"/>
      <c r="AU347" s="251"/>
      <c r="AV347" s="251"/>
      <c r="AW347" s="251"/>
      <c r="AX347" s="251"/>
      <c r="AY347" s="251"/>
      <c r="AZ347" s="251"/>
      <c r="BA347" s="2879" t="s">
        <v>154</v>
      </c>
      <c r="BB347" s="196" t="s">
        <v>50</v>
      </c>
      <c r="BC347" s="1286" t="s">
        <v>36</v>
      </c>
      <c r="BD347" s="1307" t="s">
        <v>36</v>
      </c>
      <c r="BE347" s="1307" t="s">
        <v>36</v>
      </c>
      <c r="BF347" s="1307" t="s">
        <v>36</v>
      </c>
      <c r="BG347" s="1328" t="s">
        <v>36</v>
      </c>
      <c r="BH347" s="1348" t="s">
        <v>36</v>
      </c>
      <c r="BI347" s="1307" t="s">
        <v>36</v>
      </c>
      <c r="BJ347" s="1307" t="s">
        <v>36</v>
      </c>
      <c r="BK347" s="1307" t="s">
        <v>36</v>
      </c>
      <c r="BL347" s="1328" t="s">
        <v>36</v>
      </c>
      <c r="BM347" s="1348" t="s">
        <v>36</v>
      </c>
      <c r="BN347" s="1307" t="s">
        <v>36</v>
      </c>
      <c r="BO347" s="1307" t="s">
        <v>36</v>
      </c>
      <c r="BP347" s="1307" t="s">
        <v>36</v>
      </c>
      <c r="BQ347" s="1328" t="s">
        <v>36</v>
      </c>
      <c r="BR347" s="1348" t="s">
        <v>36</v>
      </c>
      <c r="BS347" s="1307" t="s">
        <v>36</v>
      </c>
      <c r="BT347" s="1307" t="s">
        <v>36</v>
      </c>
      <c r="BU347" s="1307" t="s">
        <v>36</v>
      </c>
      <c r="BV347" s="1307" t="s">
        <v>36</v>
      </c>
      <c r="BW347" s="1307" t="s">
        <v>36</v>
      </c>
      <c r="BX347" s="1307" t="s">
        <v>36</v>
      </c>
      <c r="BY347" s="1368" t="s">
        <v>36</v>
      </c>
      <c r="BZ347" s="1368" t="s">
        <v>36</v>
      </c>
      <c r="CA347" s="1368" t="s">
        <v>36</v>
      </c>
      <c r="CB347" s="1368" t="s">
        <v>36</v>
      </c>
      <c r="CC347" s="1368" t="s">
        <v>36</v>
      </c>
      <c r="CD347" s="2548"/>
      <c r="CE347" s="2548"/>
      <c r="CF347" s="2548"/>
      <c r="CG347" s="2548"/>
      <c r="CH347" s="2548"/>
      <c r="CI347" s="2548"/>
      <c r="CJ347" s="2548"/>
      <c r="CK347" s="2548"/>
      <c r="CL347" s="2548"/>
      <c r="CM347" s="2548"/>
      <c r="CN347" s="2548"/>
      <c r="CO347" s="2548"/>
      <c r="CP347" s="2548"/>
      <c r="CQ347" s="2548"/>
      <c r="CR347" s="2548"/>
      <c r="CS347" s="2548"/>
      <c r="CT347" s="2548"/>
      <c r="CU347" s="2548"/>
      <c r="CV347" s="2548"/>
      <c r="CW347" s="2548"/>
      <c r="CX347" s="2548"/>
      <c r="CY347" s="2548"/>
      <c r="CZ347" s="2548"/>
    </row>
    <row r="348" s="513" customFormat="true" ht="15" customHeight="true" x14ac:dyDescent="0.2">
      <c r="B348" s="510"/>
      <c r="AD348" s="251"/>
      <c r="AE348" s="251"/>
      <c r="AF348" s="251"/>
      <c r="AG348" s="251"/>
      <c r="AH348" s="251"/>
      <c r="AI348" s="251"/>
      <c r="AJ348" s="251"/>
      <c r="AK348" s="251"/>
      <c r="AL348" s="251"/>
      <c r="AM348" s="251"/>
      <c r="AN348" s="251"/>
      <c r="AO348" s="251"/>
      <c r="AP348" s="251"/>
      <c r="AQ348" s="251"/>
      <c r="AR348" s="251"/>
      <c r="AS348" s="251"/>
      <c r="AT348" s="251"/>
      <c r="AU348" s="251"/>
      <c r="AV348" s="251"/>
      <c r="AW348" s="251"/>
      <c r="AX348" s="251"/>
      <c r="AY348" s="251"/>
      <c r="AZ348" s="251"/>
      <c r="BA348" s="2878"/>
      <c r="BB348" s="196" t="s">
        <v>49</v>
      </c>
      <c r="BC348" s="1286" t="s">
        <v>36</v>
      </c>
      <c r="BD348" s="1307" t="s">
        <v>36</v>
      </c>
      <c r="BE348" s="1307" t="s">
        <v>36</v>
      </c>
      <c r="BF348" s="1307" t="s">
        <v>36</v>
      </c>
      <c r="BG348" s="1328" t="s">
        <v>36</v>
      </c>
      <c r="BH348" s="1348" t="s">
        <v>36</v>
      </c>
      <c r="BI348" s="1307" t="s">
        <v>36</v>
      </c>
      <c r="BJ348" s="1307" t="s">
        <v>36</v>
      </c>
      <c r="BK348" s="1307" t="s">
        <v>36</v>
      </c>
      <c r="BL348" s="1328" t="s">
        <v>36</v>
      </c>
      <c r="BM348" s="1348" t="s">
        <v>36</v>
      </c>
      <c r="BN348" s="1307" t="s">
        <v>36</v>
      </c>
      <c r="BO348" s="1307" t="s">
        <v>36</v>
      </c>
      <c r="BP348" s="1307" t="s">
        <v>36</v>
      </c>
      <c r="BQ348" s="1328" t="s">
        <v>36</v>
      </c>
      <c r="BR348" s="1348" t="s">
        <v>36</v>
      </c>
      <c r="BS348" s="1307" t="s">
        <v>36</v>
      </c>
      <c r="BT348" s="1307" t="s">
        <v>36</v>
      </c>
      <c r="BU348" s="1307" t="s">
        <v>36</v>
      </c>
      <c r="BV348" s="1307" t="s">
        <v>36</v>
      </c>
      <c r="BW348" s="1307" t="s">
        <v>36</v>
      </c>
      <c r="BX348" s="1307" t="s">
        <v>36</v>
      </c>
      <c r="BY348" s="1368" t="s">
        <v>36</v>
      </c>
      <c r="BZ348" s="1368" t="s">
        <v>36</v>
      </c>
      <c r="CA348" s="1368" t="s">
        <v>36</v>
      </c>
      <c r="CB348" s="1368" t="s">
        <v>36</v>
      </c>
      <c r="CC348" s="1368" t="s">
        <v>36</v>
      </c>
      <c r="CD348" s="2548"/>
      <c r="CE348" s="2548"/>
      <c r="CF348" s="2548"/>
      <c r="CG348" s="2548"/>
      <c r="CH348" s="2548"/>
      <c r="CI348" s="2548"/>
      <c r="CJ348" s="2548"/>
      <c r="CK348" s="2548"/>
      <c r="CL348" s="2548"/>
      <c r="CM348" s="2548"/>
      <c r="CN348" s="2548"/>
      <c r="CO348" s="2548"/>
      <c r="CP348" s="2548"/>
      <c r="CQ348" s="2548"/>
      <c r="CR348" s="2548"/>
      <c r="CS348" s="2548"/>
      <c r="CT348" s="2548"/>
      <c r="CU348" s="2548"/>
      <c r="CV348" s="2548"/>
      <c r="CW348" s="2548"/>
      <c r="CX348" s="2548"/>
      <c r="CY348" s="2548"/>
      <c r="CZ348" s="2548"/>
    </row>
    <row r="349" s="513" customFormat="true" ht="15" customHeight="true" x14ac:dyDescent="0.2">
      <c r="B349" s="510"/>
      <c r="AD349" s="251"/>
      <c r="AE349" s="251"/>
      <c r="AF349" s="251"/>
      <c r="AG349" s="251"/>
      <c r="AH349" s="251"/>
      <c r="AI349" s="251"/>
      <c r="AJ349" s="251"/>
      <c r="AK349" s="251"/>
      <c r="AL349" s="251"/>
      <c r="AM349" s="251"/>
      <c r="AN349" s="251"/>
      <c r="AO349" s="251"/>
      <c r="AP349" s="251"/>
      <c r="AQ349" s="251"/>
      <c r="AR349" s="251"/>
      <c r="AS349" s="251"/>
      <c r="AT349" s="251"/>
      <c r="AU349" s="251"/>
      <c r="AV349" s="251"/>
      <c r="AW349" s="251"/>
      <c r="AX349" s="251"/>
      <c r="AY349" s="251"/>
      <c r="AZ349" s="251"/>
      <c r="BA349" s="2879" t="s">
        <v>155</v>
      </c>
      <c r="BB349" s="196" t="s">
        <v>50</v>
      </c>
      <c r="BC349" s="1286" t="s">
        <v>36</v>
      </c>
      <c r="BD349" s="1307" t="s">
        <v>36</v>
      </c>
      <c r="BE349" s="1307" t="s">
        <v>36</v>
      </c>
      <c r="BF349" s="1307" t="s">
        <v>36</v>
      </c>
      <c r="BG349" s="1328" t="s">
        <v>36</v>
      </c>
      <c r="BH349" s="1348" t="s">
        <v>36</v>
      </c>
      <c r="BI349" s="1307" t="s">
        <v>36</v>
      </c>
      <c r="BJ349" s="1307" t="s">
        <v>36</v>
      </c>
      <c r="BK349" s="1307" t="s">
        <v>36</v>
      </c>
      <c r="BL349" s="1328" t="s">
        <v>36</v>
      </c>
      <c r="BM349" s="1348" t="s">
        <v>36</v>
      </c>
      <c r="BN349" s="1307" t="s">
        <v>36</v>
      </c>
      <c r="BO349" s="1307" t="s">
        <v>36</v>
      </c>
      <c r="BP349" s="1307" t="s">
        <v>36</v>
      </c>
      <c r="BQ349" s="1328" t="s">
        <v>36</v>
      </c>
      <c r="BR349" s="1348" t="s">
        <v>36</v>
      </c>
      <c r="BS349" s="1307" t="s">
        <v>36</v>
      </c>
      <c r="BT349" s="1307" t="s">
        <v>36</v>
      </c>
      <c r="BU349" s="1307" t="s">
        <v>36</v>
      </c>
      <c r="BV349" s="1307" t="s">
        <v>36</v>
      </c>
      <c r="BW349" s="1307" t="s">
        <v>36</v>
      </c>
      <c r="BX349" s="1307" t="s">
        <v>36</v>
      </c>
      <c r="BY349" s="1368" t="s">
        <v>36</v>
      </c>
      <c r="BZ349" s="1368" t="s">
        <v>36</v>
      </c>
      <c r="CA349" s="1368" t="s">
        <v>36</v>
      </c>
      <c r="CB349" s="1368" t="s">
        <v>36</v>
      </c>
      <c r="CC349" s="1368" t="s">
        <v>36</v>
      </c>
      <c r="CD349" s="2548"/>
      <c r="CE349" s="2548"/>
      <c r="CF349" s="2548"/>
      <c r="CG349" s="2548"/>
      <c r="CH349" s="2548"/>
      <c r="CI349" s="2548"/>
      <c r="CJ349" s="2548"/>
      <c r="CK349" s="2548"/>
      <c r="CL349" s="2548"/>
      <c r="CM349" s="2548"/>
      <c r="CN349" s="2548"/>
      <c r="CO349" s="2548"/>
      <c r="CP349" s="2548"/>
      <c r="CQ349" s="2548"/>
      <c r="CR349" s="2548"/>
      <c r="CS349" s="2548"/>
      <c r="CT349" s="2548"/>
      <c r="CU349" s="2548"/>
      <c r="CV349" s="2548"/>
      <c r="CW349" s="2548"/>
      <c r="CX349" s="2548"/>
      <c r="CY349" s="2548"/>
      <c r="CZ349" s="2548"/>
    </row>
    <row r="350" s="513" customFormat="true" ht="15" customHeight="true" x14ac:dyDescent="0.2">
      <c r="B350" s="510"/>
      <c r="AD350" s="251"/>
      <c r="AE350" s="251"/>
      <c r="AF350" s="251"/>
      <c r="AG350" s="251"/>
      <c r="AH350" s="251"/>
      <c r="AI350" s="251"/>
      <c r="AJ350" s="251"/>
      <c r="AK350" s="251"/>
      <c r="AL350" s="251"/>
      <c r="AM350" s="251"/>
      <c r="AN350" s="251"/>
      <c r="AO350" s="251"/>
      <c r="AP350" s="251"/>
      <c r="AQ350" s="251"/>
      <c r="AR350" s="251"/>
      <c r="AS350" s="251"/>
      <c r="AT350" s="251"/>
      <c r="AU350" s="251"/>
      <c r="AV350" s="251"/>
      <c r="AW350" s="251"/>
      <c r="AX350" s="251"/>
      <c r="AY350" s="251"/>
      <c r="AZ350" s="251"/>
      <c r="BA350" s="2878"/>
      <c r="BB350" s="196" t="s">
        <v>49</v>
      </c>
      <c r="BC350" s="1286" t="s">
        <v>36</v>
      </c>
      <c r="BD350" s="1307" t="s">
        <v>36</v>
      </c>
      <c r="BE350" s="1307" t="s">
        <v>36</v>
      </c>
      <c r="BF350" s="1307" t="s">
        <v>36</v>
      </c>
      <c r="BG350" s="1328" t="s">
        <v>36</v>
      </c>
      <c r="BH350" s="1348" t="s">
        <v>36</v>
      </c>
      <c r="BI350" s="1307" t="s">
        <v>36</v>
      </c>
      <c r="BJ350" s="1307" t="s">
        <v>36</v>
      </c>
      <c r="BK350" s="1307" t="s">
        <v>36</v>
      </c>
      <c r="BL350" s="1328" t="s">
        <v>36</v>
      </c>
      <c r="BM350" s="1348" t="s">
        <v>36</v>
      </c>
      <c r="BN350" s="1307" t="s">
        <v>36</v>
      </c>
      <c r="BO350" s="1307" t="s">
        <v>36</v>
      </c>
      <c r="BP350" s="1307" t="s">
        <v>36</v>
      </c>
      <c r="BQ350" s="1328" t="s">
        <v>36</v>
      </c>
      <c r="BR350" s="1348" t="s">
        <v>36</v>
      </c>
      <c r="BS350" s="1307" t="s">
        <v>36</v>
      </c>
      <c r="BT350" s="1307" t="s">
        <v>36</v>
      </c>
      <c r="BU350" s="1307" t="s">
        <v>36</v>
      </c>
      <c r="BV350" s="1307" t="s">
        <v>36</v>
      </c>
      <c r="BW350" s="1307" t="s">
        <v>36</v>
      </c>
      <c r="BX350" s="1307" t="s">
        <v>36</v>
      </c>
      <c r="BY350" s="1368" t="s">
        <v>36</v>
      </c>
      <c r="BZ350" s="1368" t="s">
        <v>36</v>
      </c>
      <c r="CA350" s="1368" t="s">
        <v>36</v>
      </c>
      <c r="CB350" s="1368" t="s">
        <v>36</v>
      </c>
      <c r="CC350" s="1368" t="s">
        <v>36</v>
      </c>
      <c r="CD350" s="2548"/>
      <c r="CE350" s="2548"/>
      <c r="CF350" s="2548"/>
      <c r="CG350" s="2548"/>
      <c r="CH350" s="2548"/>
      <c r="CI350" s="2548"/>
      <c r="CJ350" s="2548"/>
      <c r="CK350" s="2548"/>
      <c r="CL350" s="2548"/>
      <c r="CM350" s="2548"/>
      <c r="CN350" s="2548"/>
      <c r="CO350" s="2548"/>
      <c r="CP350" s="2548"/>
      <c r="CQ350" s="2548"/>
      <c r="CR350" s="2548"/>
      <c r="CS350" s="2548"/>
      <c r="CT350" s="2548"/>
      <c r="CU350" s="2548"/>
      <c r="CV350" s="2548"/>
      <c r="CW350" s="2548"/>
      <c r="CX350" s="2548"/>
      <c r="CY350" s="2548"/>
      <c r="CZ350" s="2548"/>
    </row>
    <row r="351" s="513" customFormat="true" ht="15" customHeight="true" x14ac:dyDescent="0.2">
      <c r="B351" s="510"/>
      <c r="AD351" s="251"/>
      <c r="AE351" s="251"/>
      <c r="AF351" s="251"/>
      <c r="AG351" s="251"/>
      <c r="AH351" s="251"/>
      <c r="AI351" s="251"/>
      <c r="AJ351" s="251"/>
      <c r="AK351" s="251"/>
      <c r="AL351" s="251"/>
      <c r="AM351" s="251"/>
      <c r="AN351" s="251"/>
      <c r="AO351" s="251"/>
      <c r="AP351" s="251"/>
      <c r="AQ351" s="251"/>
      <c r="AR351" s="251"/>
      <c r="AS351" s="251"/>
      <c r="AT351" s="251"/>
      <c r="AU351" s="251"/>
      <c r="AV351" s="251"/>
      <c r="AW351" s="251"/>
      <c r="AX351" s="251"/>
      <c r="AY351" s="251"/>
      <c r="AZ351" s="251"/>
      <c r="BA351" s="2879" t="s">
        <v>156</v>
      </c>
      <c r="BB351" s="196" t="s">
        <v>50</v>
      </c>
      <c r="BC351" s="1286" t="s">
        <v>36</v>
      </c>
      <c r="BD351" s="1307" t="s">
        <v>36</v>
      </c>
      <c r="BE351" s="1307" t="s">
        <v>36</v>
      </c>
      <c r="BF351" s="1307" t="s">
        <v>36</v>
      </c>
      <c r="BG351" s="1328" t="s">
        <v>36</v>
      </c>
      <c r="BH351" s="1348" t="s">
        <v>36</v>
      </c>
      <c r="BI351" s="1307" t="s">
        <v>36</v>
      </c>
      <c r="BJ351" s="1307" t="s">
        <v>36</v>
      </c>
      <c r="BK351" s="1307" t="s">
        <v>36</v>
      </c>
      <c r="BL351" s="1328" t="s">
        <v>36</v>
      </c>
      <c r="BM351" s="1348" t="s">
        <v>36</v>
      </c>
      <c r="BN351" s="1307" t="s">
        <v>36</v>
      </c>
      <c r="BO351" s="1307" t="s">
        <v>36</v>
      </c>
      <c r="BP351" s="1307" t="s">
        <v>36</v>
      </c>
      <c r="BQ351" s="1328" t="s">
        <v>36</v>
      </c>
      <c r="BR351" s="1348" t="s">
        <v>36</v>
      </c>
      <c r="BS351" s="1307" t="s">
        <v>36</v>
      </c>
      <c r="BT351" s="1307" t="s">
        <v>36</v>
      </c>
      <c r="BU351" s="1307" t="s">
        <v>36</v>
      </c>
      <c r="BV351" s="1307" t="s">
        <v>36</v>
      </c>
      <c r="BW351" s="1307" t="s">
        <v>36</v>
      </c>
      <c r="BX351" s="1307" t="s">
        <v>36</v>
      </c>
      <c r="BY351" s="1368" t="s">
        <v>36</v>
      </c>
      <c r="BZ351" s="1368" t="s">
        <v>36</v>
      </c>
      <c r="CA351" s="1368" t="s">
        <v>36</v>
      </c>
      <c r="CB351" s="1368" t="s">
        <v>36</v>
      </c>
      <c r="CC351" s="1368" t="s">
        <v>36</v>
      </c>
      <c r="CD351" s="2548"/>
      <c r="CE351" s="2548"/>
      <c r="CF351" s="2548"/>
      <c r="CG351" s="2548"/>
      <c r="CH351" s="2548"/>
      <c r="CI351" s="2548"/>
      <c r="CJ351" s="2548"/>
      <c r="CK351" s="2548"/>
      <c r="CL351" s="2548"/>
      <c r="CM351" s="2548"/>
      <c r="CN351" s="2548"/>
      <c r="CO351" s="2548"/>
      <c r="CP351" s="2548"/>
      <c r="CQ351" s="2548"/>
      <c r="CR351" s="2548"/>
      <c r="CS351" s="2548"/>
      <c r="CT351" s="2548"/>
      <c r="CU351" s="2548"/>
      <c r="CV351" s="2548"/>
      <c r="CW351" s="2548"/>
      <c r="CX351" s="2548"/>
      <c r="CY351" s="2548"/>
      <c r="CZ351" s="2548"/>
    </row>
    <row r="352" s="513" customFormat="true" ht="15" customHeight="true" x14ac:dyDescent="0.2">
      <c r="B352" s="510"/>
      <c r="AD352" s="251"/>
      <c r="AE352" s="251"/>
      <c r="AF352" s="251"/>
      <c r="AG352" s="251"/>
      <c r="AH352" s="251"/>
      <c r="AI352" s="251"/>
      <c r="AJ352" s="251"/>
      <c r="AK352" s="251"/>
      <c r="AL352" s="251"/>
      <c r="AM352" s="251"/>
      <c r="AN352" s="251"/>
      <c r="AO352" s="251"/>
      <c r="AP352" s="251"/>
      <c r="AQ352" s="251"/>
      <c r="AR352" s="251"/>
      <c r="AS352" s="251"/>
      <c r="AT352" s="251"/>
      <c r="AU352" s="251"/>
      <c r="AV352" s="251"/>
      <c r="AW352" s="251"/>
      <c r="AX352" s="251"/>
      <c r="AY352" s="251"/>
      <c r="AZ352" s="251"/>
      <c r="BA352" s="2878"/>
      <c r="BB352" s="196" t="s">
        <v>49</v>
      </c>
      <c r="BC352" s="1286" t="s">
        <v>36</v>
      </c>
      <c r="BD352" s="1307" t="s">
        <v>36</v>
      </c>
      <c r="BE352" s="1307" t="s">
        <v>36</v>
      </c>
      <c r="BF352" s="1307" t="s">
        <v>36</v>
      </c>
      <c r="BG352" s="1328" t="s">
        <v>36</v>
      </c>
      <c r="BH352" s="1348" t="s">
        <v>36</v>
      </c>
      <c r="BI352" s="1307" t="s">
        <v>36</v>
      </c>
      <c r="BJ352" s="1307" t="s">
        <v>36</v>
      </c>
      <c r="BK352" s="1307" t="s">
        <v>36</v>
      </c>
      <c r="BL352" s="1328" t="s">
        <v>36</v>
      </c>
      <c r="BM352" s="1348" t="s">
        <v>36</v>
      </c>
      <c r="BN352" s="1307" t="s">
        <v>36</v>
      </c>
      <c r="BO352" s="1307" t="s">
        <v>36</v>
      </c>
      <c r="BP352" s="1307" t="s">
        <v>36</v>
      </c>
      <c r="BQ352" s="1328" t="s">
        <v>36</v>
      </c>
      <c r="BR352" s="1348" t="s">
        <v>36</v>
      </c>
      <c r="BS352" s="1307" t="s">
        <v>36</v>
      </c>
      <c r="BT352" s="1307" t="s">
        <v>36</v>
      </c>
      <c r="BU352" s="1307" t="s">
        <v>36</v>
      </c>
      <c r="BV352" s="1307" t="s">
        <v>36</v>
      </c>
      <c r="BW352" s="1307" t="s">
        <v>36</v>
      </c>
      <c r="BX352" s="1307" t="s">
        <v>36</v>
      </c>
      <c r="BY352" s="1368" t="s">
        <v>36</v>
      </c>
      <c r="BZ352" s="1368" t="s">
        <v>36</v>
      </c>
      <c r="CA352" s="1368" t="s">
        <v>36</v>
      </c>
      <c r="CB352" s="1368" t="s">
        <v>36</v>
      </c>
      <c r="CC352" s="1368" t="s">
        <v>36</v>
      </c>
      <c r="CD352" s="2548"/>
      <c r="CE352" s="2548"/>
      <c r="CF352" s="2548"/>
      <c r="CG352" s="2548"/>
      <c r="CH352" s="2548"/>
      <c r="CI352" s="2548"/>
      <c r="CJ352" s="2548"/>
      <c r="CK352" s="2548"/>
      <c r="CL352" s="2548"/>
      <c r="CM352" s="2548"/>
      <c r="CN352" s="2548"/>
      <c r="CO352" s="2548"/>
      <c r="CP352" s="2548"/>
      <c r="CQ352" s="2548"/>
      <c r="CR352" s="2548"/>
      <c r="CS352" s="2548"/>
      <c r="CT352" s="2548"/>
      <c r="CU352" s="2548"/>
      <c r="CV352" s="2548"/>
      <c r="CW352" s="2548"/>
      <c r="CX352" s="2548"/>
      <c r="CY352" s="2548"/>
      <c r="CZ352" s="2548"/>
    </row>
    <row r="353" s="513" customFormat="true" ht="15" customHeight="true" x14ac:dyDescent="0.2">
      <c r="B353" s="510"/>
      <c r="AD353" s="251"/>
      <c r="AE353" s="251"/>
      <c r="AF353" s="251"/>
      <c r="AG353" s="251"/>
      <c r="AH353" s="251"/>
      <c r="AI353" s="251"/>
      <c r="AJ353" s="251"/>
      <c r="AK353" s="251"/>
      <c r="AL353" s="251"/>
      <c r="AM353" s="251"/>
      <c r="AN353" s="251"/>
      <c r="AO353" s="251"/>
      <c r="AP353" s="251"/>
      <c r="AQ353" s="251"/>
      <c r="AR353" s="251"/>
      <c r="AS353" s="251"/>
      <c r="AT353" s="251"/>
      <c r="AU353" s="251"/>
      <c r="AV353" s="251"/>
      <c r="AW353" s="251"/>
      <c r="AX353" s="251"/>
      <c r="AY353" s="251"/>
      <c r="AZ353" s="251"/>
      <c r="BA353" s="2879" t="s">
        <v>145</v>
      </c>
      <c r="BB353" s="196" t="s">
        <v>50</v>
      </c>
      <c r="BC353" s="1286" t="s">
        <v>36</v>
      </c>
      <c r="BD353" s="1307" t="s">
        <v>36</v>
      </c>
      <c r="BE353" s="1307" t="s">
        <v>36</v>
      </c>
      <c r="BF353" s="1307" t="s">
        <v>36</v>
      </c>
      <c r="BG353" s="1328" t="s">
        <v>36</v>
      </c>
      <c r="BH353" s="1348" t="s">
        <v>36</v>
      </c>
      <c r="BI353" s="1307" t="s">
        <v>36</v>
      </c>
      <c r="BJ353" s="1307" t="s">
        <v>36</v>
      </c>
      <c r="BK353" s="1307" t="s">
        <v>36</v>
      </c>
      <c r="BL353" s="1328" t="s">
        <v>36</v>
      </c>
      <c r="BM353" s="1348" t="s">
        <v>36</v>
      </c>
      <c r="BN353" s="1307" t="s">
        <v>36</v>
      </c>
      <c r="BO353" s="1307" t="s">
        <v>36</v>
      </c>
      <c r="BP353" s="1307" t="s">
        <v>36</v>
      </c>
      <c r="BQ353" s="1328" t="s">
        <v>36</v>
      </c>
      <c r="BR353" s="1348" t="s">
        <v>36</v>
      </c>
      <c r="BS353" s="1307" t="s">
        <v>36</v>
      </c>
      <c r="BT353" s="1307" t="s">
        <v>36</v>
      </c>
      <c r="BU353" s="1307" t="s">
        <v>36</v>
      </c>
      <c r="BV353" s="1307" t="s">
        <v>36</v>
      </c>
      <c r="BW353" s="1307" t="s">
        <v>36</v>
      </c>
      <c r="BX353" s="1307" t="s">
        <v>36</v>
      </c>
      <c r="BY353" s="1368" t="s">
        <v>36</v>
      </c>
      <c r="BZ353" s="1368" t="s">
        <v>36</v>
      </c>
      <c r="CA353" s="1368" t="s">
        <v>36</v>
      </c>
      <c r="CB353" s="1368" t="s">
        <v>36</v>
      </c>
      <c r="CC353" s="1368" t="s">
        <v>36</v>
      </c>
      <c r="CD353" s="2548"/>
      <c r="CE353" s="2548"/>
      <c r="CF353" s="2548"/>
      <c r="CG353" s="2548"/>
      <c r="CH353" s="2548"/>
      <c r="CI353" s="2548"/>
      <c r="CJ353" s="2548"/>
      <c r="CK353" s="2548"/>
      <c r="CL353" s="2548"/>
      <c r="CM353" s="2548"/>
      <c r="CN353" s="2548"/>
      <c r="CO353" s="2548"/>
      <c r="CP353" s="2548"/>
      <c r="CQ353" s="2548"/>
      <c r="CR353" s="2548"/>
      <c r="CS353" s="2548"/>
      <c r="CT353" s="2548"/>
      <c r="CU353" s="2548"/>
      <c r="CV353" s="2548"/>
      <c r="CW353" s="2548"/>
      <c r="CX353" s="2548"/>
      <c r="CY353" s="2548"/>
      <c r="CZ353" s="2548"/>
    </row>
    <row r="354" s="513" customFormat="true" ht="15" customHeight="true" x14ac:dyDescent="0.2">
      <c r="B354" s="510"/>
      <c r="AD354" s="251"/>
      <c r="AE354" s="251"/>
      <c r="AF354" s="251"/>
      <c r="AG354" s="251"/>
      <c r="AH354" s="251"/>
      <c r="AI354" s="251"/>
      <c r="AJ354" s="251"/>
      <c r="AK354" s="251"/>
      <c r="AL354" s="251"/>
      <c r="AM354" s="251"/>
      <c r="AN354" s="251"/>
      <c r="AO354" s="251"/>
      <c r="AP354" s="251"/>
      <c r="AQ354" s="251"/>
      <c r="AR354" s="251"/>
      <c r="AS354" s="251"/>
      <c r="AT354" s="251"/>
      <c r="AU354" s="251"/>
      <c r="AV354" s="251"/>
      <c r="AW354" s="251"/>
      <c r="AX354" s="251"/>
      <c r="AY354" s="251"/>
      <c r="AZ354" s="251"/>
      <c r="BA354" s="2880"/>
      <c r="BB354" s="197" t="s">
        <v>49</v>
      </c>
      <c r="BC354" s="1287" t="s">
        <v>36</v>
      </c>
      <c r="BD354" s="1308" t="s">
        <v>36</v>
      </c>
      <c r="BE354" s="1308" t="s">
        <v>36</v>
      </c>
      <c r="BF354" s="1308" t="s">
        <v>36</v>
      </c>
      <c r="BG354" s="1329" t="s">
        <v>36</v>
      </c>
      <c r="BH354" s="1349" t="s">
        <v>36</v>
      </c>
      <c r="BI354" s="1308" t="s">
        <v>36</v>
      </c>
      <c r="BJ354" s="1308" t="s">
        <v>36</v>
      </c>
      <c r="BK354" s="1308" t="s">
        <v>36</v>
      </c>
      <c r="BL354" s="1329" t="s">
        <v>36</v>
      </c>
      <c r="BM354" s="1349" t="s">
        <v>36</v>
      </c>
      <c r="BN354" s="1308" t="s">
        <v>36</v>
      </c>
      <c r="BO354" s="1308" t="s">
        <v>36</v>
      </c>
      <c r="BP354" s="1308" t="s">
        <v>36</v>
      </c>
      <c r="BQ354" s="1329" t="s">
        <v>36</v>
      </c>
      <c r="BR354" s="1349" t="s">
        <v>36</v>
      </c>
      <c r="BS354" s="1308" t="s">
        <v>36</v>
      </c>
      <c r="BT354" s="1308" t="s">
        <v>36</v>
      </c>
      <c r="BU354" s="1308" t="s">
        <v>36</v>
      </c>
      <c r="BV354" s="1308" t="s">
        <v>36</v>
      </c>
      <c r="BW354" s="1308" t="s">
        <v>36</v>
      </c>
      <c r="BX354" s="1308" t="s">
        <v>36</v>
      </c>
      <c r="BY354" s="1369" t="s">
        <v>36</v>
      </c>
      <c r="BZ354" s="1369" t="s">
        <v>36</v>
      </c>
      <c r="CA354" s="1369" t="s">
        <v>36</v>
      </c>
      <c r="CB354" s="1369" t="s">
        <v>36</v>
      </c>
      <c r="CC354" s="1369" t="s">
        <v>36</v>
      </c>
      <c r="CD354" s="2549"/>
      <c r="CE354" s="2549"/>
      <c r="CF354" s="2549"/>
      <c r="CG354" s="2549"/>
      <c r="CH354" s="2549"/>
      <c r="CI354" s="2549"/>
      <c r="CJ354" s="2549"/>
      <c r="CK354" s="2549"/>
      <c r="CL354" s="2549"/>
      <c r="CM354" s="2549"/>
      <c r="CN354" s="2549"/>
      <c r="CO354" s="2549"/>
      <c r="CP354" s="2549"/>
      <c r="CQ354" s="2549"/>
      <c r="CR354" s="2549"/>
      <c r="CS354" s="2549"/>
      <c r="CT354" s="2549"/>
      <c r="CU354" s="2549"/>
      <c r="CV354" s="2549"/>
      <c r="CW354" s="2549"/>
      <c r="CX354" s="2549"/>
      <c r="CY354" s="2549"/>
      <c r="CZ354" s="2549"/>
    </row>
    <row r="355" s="513" customFormat="true" ht="15" customHeight="true" x14ac:dyDescent="0.2">
      <c r="B355" s="510"/>
      <c r="AD355" s="251"/>
      <c r="AE355" s="251"/>
      <c r="AF355" s="251"/>
      <c r="AG355" s="251"/>
      <c r="AH355" s="251"/>
      <c r="AI355" s="251"/>
      <c r="AJ355" s="251"/>
      <c r="AK355" s="251"/>
      <c r="AL355" s="251"/>
      <c r="AM355" s="251"/>
      <c r="AN355" s="251"/>
      <c r="AO355" s="251"/>
      <c r="AP355" s="251"/>
      <c r="AQ355" s="251"/>
      <c r="AR355" s="251"/>
      <c r="AS355" s="251"/>
      <c r="AT355" s="251"/>
      <c r="AU355" s="251"/>
      <c r="AV355" s="251"/>
      <c r="AW355" s="251"/>
      <c r="AX355" s="251"/>
      <c r="AY355" s="251"/>
      <c r="AZ355" s="251"/>
      <c r="BA355" s="281"/>
      <c r="BB355" s="161"/>
      <c r="BC355" s="374"/>
      <c r="BD355" s="374"/>
      <c r="BE355" s="374"/>
      <c r="BF355" s="374"/>
      <c r="BG355" s="374"/>
      <c r="BH355" s="374"/>
      <c r="BI355" s="374"/>
      <c r="BJ355" s="374"/>
      <c r="BK355" s="374"/>
      <c r="BL355" s="374"/>
      <c r="BM355" s="374"/>
      <c r="BN355" s="374"/>
      <c r="BO355" s="374"/>
      <c r="BP355" s="374"/>
      <c r="BQ355" s="374"/>
      <c r="BR355" s="374"/>
      <c r="BS355" s="374"/>
      <c r="BT355" s="374"/>
      <c r="BU355" s="374"/>
      <c r="BV355" s="374"/>
      <c r="BW355" s="374"/>
      <c r="BX355" s="374"/>
      <c r="BY355" s="374"/>
      <c r="BZ355" s="375"/>
      <c r="CA355" s="375"/>
      <c r="CB355" s="375"/>
      <c r="CC355" s="375"/>
      <c r="CD355" s="375"/>
      <c r="CE355" s="375"/>
      <c r="CF355" s="375"/>
      <c r="CG355" s="375"/>
      <c r="CH355" s="375"/>
      <c r="CI355" s="375"/>
      <c r="CJ355" s="375"/>
      <c r="CK355" s="375"/>
      <c r="CL355" s="375"/>
      <c r="CM355" s="375"/>
      <c r="CN355" s="375"/>
      <c r="CO355" s="375"/>
      <c r="CP355" s="375"/>
      <c r="CQ355" s="375"/>
      <c r="CR355" s="375"/>
      <c r="CS355" s="375"/>
      <c r="CT355" s="375"/>
      <c r="CU355" s="375"/>
      <c r="CV355" s="375"/>
      <c r="CW355" s="375"/>
      <c r="CX355" s="375"/>
      <c r="CY355" s="375"/>
      <c r="CZ355" s="375"/>
    </row>
    <row r="356" s="513" customFormat="true" ht="15" customHeight="true" x14ac:dyDescent="0.2">
      <c r="B356" s="510"/>
      <c r="AD356" s="251"/>
      <c r="AE356" s="251"/>
      <c r="AF356" s="251"/>
      <c r="AG356" s="251"/>
      <c r="AH356" s="251"/>
      <c r="AI356" s="251"/>
      <c r="AJ356" s="251"/>
      <c r="AK356" s="251"/>
      <c r="AL356" s="251"/>
      <c r="AM356" s="251"/>
      <c r="AN356" s="251"/>
      <c r="AO356" s="251"/>
      <c r="AP356" s="251"/>
      <c r="AQ356" s="251"/>
      <c r="AR356" s="251"/>
      <c r="AS356" s="251"/>
      <c r="AT356" s="251"/>
      <c r="AU356" s="251"/>
      <c r="AV356" s="251"/>
      <c r="AW356" s="251"/>
      <c r="AX356" s="251"/>
      <c r="AY356" s="251"/>
      <c r="AZ356" s="251"/>
      <c r="BA356" s="281"/>
      <c r="BB356" s="161"/>
      <c r="BC356" s="281"/>
      <c r="BD356" s="281"/>
      <c r="BE356" s="281"/>
      <c r="BF356" s="281"/>
      <c r="BG356" s="281"/>
      <c r="BH356" s="281"/>
      <c r="BI356" s="281"/>
      <c r="BJ356" s="281"/>
      <c r="BK356" s="281"/>
      <c r="BL356" s="281"/>
      <c r="BM356" s="281"/>
      <c r="BN356" s="281"/>
      <c r="BO356" s="281"/>
      <c r="BP356" s="281"/>
      <c r="BQ356" s="281"/>
      <c r="BR356" s="281"/>
      <c r="BS356" s="281"/>
      <c r="BT356" s="281"/>
      <c r="BU356" s="281"/>
      <c r="BV356" s="281"/>
      <c r="BW356" s="281"/>
      <c r="BX356" s="281"/>
      <c r="BY356" s="281"/>
      <c r="BZ356" s="251"/>
      <c r="CA356" s="251"/>
      <c r="CB356" s="251"/>
      <c r="CC356" s="251"/>
      <c r="CD356" s="251"/>
      <c r="CE356" s="251"/>
      <c r="CF356" s="251"/>
      <c r="CG356" s="251"/>
      <c r="CH356" s="251"/>
      <c r="CI356" s="251"/>
      <c r="CJ356" s="251"/>
      <c r="CK356" s="251"/>
      <c r="CL356" s="251"/>
      <c r="CM356" s="251"/>
      <c r="CN356" s="251"/>
      <c r="CO356" s="251"/>
      <c r="CP356" s="251"/>
      <c r="CQ356" s="251"/>
      <c r="CR356" s="251"/>
      <c r="CS356" s="251"/>
      <c r="CT356" s="251"/>
      <c r="CU356" s="251"/>
      <c r="CV356" s="251"/>
      <c r="CW356" s="251"/>
      <c r="CX356" s="251"/>
      <c r="CY356" s="251"/>
      <c r="CZ356" s="251"/>
    </row>
    <row r="357" s="157" customFormat="true" ht="15" customHeight="true" x14ac:dyDescent="0.2">
      <c r="B357" s="159"/>
      <c r="AD357" s="251"/>
      <c r="AE357" s="251"/>
      <c r="AF357" s="251"/>
      <c r="AG357" s="251"/>
      <c r="AH357" s="251"/>
      <c r="AI357" s="251"/>
      <c r="AJ357" s="251"/>
      <c r="AK357" s="251"/>
      <c r="AL357" s="251"/>
      <c r="AM357" s="251"/>
      <c r="AN357" s="251"/>
      <c r="AO357" s="251"/>
      <c r="AP357" s="251"/>
      <c r="AQ357" s="251"/>
      <c r="AR357" s="251"/>
      <c r="AS357" s="251"/>
      <c r="AT357" s="251"/>
      <c r="AU357" s="251"/>
      <c r="AV357" s="251"/>
      <c r="AW357" s="251"/>
      <c r="AX357" s="251"/>
      <c r="AY357" s="251"/>
      <c r="AZ357" s="251"/>
      <c r="BA357" s="281"/>
      <c r="BB357" s="161"/>
      <c r="BC357" s="281"/>
      <c r="BD357" s="281"/>
      <c r="BE357" s="281"/>
      <c r="BF357" s="281"/>
      <c r="BG357" s="281"/>
      <c r="BH357" s="281"/>
      <c r="BI357" s="281"/>
      <c r="BJ357" s="281"/>
      <c r="BK357" s="281"/>
      <c r="BL357" s="281"/>
      <c r="BM357" s="281"/>
      <c r="BN357" s="281"/>
      <c r="BO357" s="281"/>
      <c r="BP357" s="281"/>
      <c r="BQ357" s="281"/>
      <c r="BR357" s="281"/>
      <c r="BS357" s="281"/>
      <c r="BT357" s="281"/>
      <c r="BU357" s="281"/>
      <c r="BV357" s="281"/>
      <c r="BW357" s="281"/>
      <c r="BX357" s="281"/>
      <c r="BY357" s="281"/>
      <c r="BZ357" s="251"/>
      <c r="CA357" s="251"/>
      <c r="CB357" s="251"/>
      <c r="CC357" s="251"/>
      <c r="CD357" s="251"/>
      <c r="CE357" s="251"/>
      <c r="CF357" s="251"/>
      <c r="CG357" s="251"/>
      <c r="CH357" s="251"/>
      <c r="CI357" s="251"/>
      <c r="CJ357" s="251"/>
      <c r="CK357" s="251"/>
      <c r="CL357" s="251"/>
      <c r="CM357" s="251"/>
      <c r="CN357" s="251"/>
      <c r="CO357" s="251"/>
      <c r="CP357" s="251"/>
      <c r="CQ357" s="251"/>
      <c r="CR357" s="251"/>
      <c r="CS357" s="251"/>
      <c r="CT357" s="251"/>
      <c r="CU357" s="251"/>
      <c r="CV357" s="251"/>
      <c r="CW357" s="251"/>
      <c r="CX357" s="251"/>
      <c r="CY357" s="251"/>
      <c r="CZ357" s="251"/>
    </row>
    <row r="358" s="157" customFormat="true" ht="15" customHeight="true" x14ac:dyDescent="0.2">
      <c r="B358" s="159"/>
      <c r="AD358" s="251"/>
      <c r="AE358" s="251"/>
      <c r="AF358" s="251"/>
      <c r="AG358" s="251"/>
      <c r="AH358" s="251"/>
      <c r="AI358" s="251"/>
      <c r="AJ358" s="251"/>
      <c r="AK358" s="251"/>
      <c r="AL358" s="251"/>
      <c r="AM358" s="251"/>
      <c r="AN358" s="251"/>
      <c r="AO358" s="251"/>
      <c r="AP358" s="251"/>
      <c r="AQ358" s="251"/>
      <c r="AR358" s="251"/>
      <c r="AS358" s="251"/>
      <c r="AT358" s="251"/>
      <c r="AU358" s="251"/>
      <c r="AV358" s="251"/>
      <c r="AW358" s="251"/>
      <c r="AX358" s="251"/>
      <c r="AY358" s="251"/>
      <c r="AZ358" s="251"/>
      <c r="BA358" s="281"/>
      <c r="BB358" s="161"/>
      <c r="BC358" s="281"/>
      <c r="BD358" s="281"/>
      <c r="BE358" s="281"/>
      <c r="BF358" s="281"/>
      <c r="BG358" s="281"/>
      <c r="BH358" s="281"/>
      <c r="BI358" s="281"/>
      <c r="BJ358" s="281"/>
      <c r="BK358" s="281"/>
      <c r="BL358" s="281"/>
      <c r="BM358" s="281"/>
      <c r="BN358" s="281"/>
      <c r="BO358" s="281"/>
      <c r="BP358" s="281"/>
      <c r="BQ358" s="281"/>
      <c r="BR358" s="281"/>
      <c r="BS358" s="281"/>
      <c r="BT358" s="281"/>
      <c r="BU358" s="281"/>
      <c r="BV358" s="281"/>
      <c r="BW358" s="281"/>
      <c r="BX358" s="281"/>
      <c r="BY358" s="281"/>
      <c r="BZ358" s="251"/>
      <c r="CA358" s="251"/>
      <c r="CB358" s="251"/>
      <c r="CC358" s="251"/>
      <c r="CD358" s="251"/>
      <c r="CE358" s="251"/>
      <c r="CF358" s="251"/>
      <c r="CG358" s="251"/>
      <c r="CH358" s="251"/>
      <c r="CI358" s="251"/>
      <c r="CJ358" s="251"/>
      <c r="CK358" s="251"/>
      <c r="CL358" s="251"/>
      <c r="CM358" s="251"/>
      <c r="CN358" s="251"/>
      <c r="CO358" s="251"/>
      <c r="CP358" s="251"/>
      <c r="CQ358" s="251"/>
      <c r="CR358" s="251"/>
      <c r="CS358" s="251"/>
      <c r="CT358" s="251"/>
      <c r="CU358" s="251"/>
      <c r="CV358" s="251"/>
      <c r="CW358" s="251"/>
      <c r="CX358" s="251"/>
      <c r="CY358" s="251"/>
      <c r="CZ358" s="251"/>
    </row>
    <row r="359" s="157" customFormat="true" ht="15" customHeight="true" x14ac:dyDescent="0.2">
      <c r="B359" s="159"/>
      <c r="AD359" s="251"/>
      <c r="AE359" s="251"/>
      <c r="AF359" s="251"/>
      <c r="AG359" s="251"/>
      <c r="AH359" s="251"/>
      <c r="AI359" s="251"/>
      <c r="AJ359" s="251"/>
      <c r="AK359" s="251"/>
      <c r="AL359" s="251"/>
      <c r="AM359" s="251"/>
      <c r="AN359" s="251"/>
      <c r="AO359" s="251"/>
      <c r="AP359" s="251"/>
      <c r="AQ359" s="251"/>
      <c r="AR359" s="251"/>
      <c r="AS359" s="251"/>
      <c r="AT359" s="251"/>
      <c r="AU359" s="251"/>
      <c r="AV359" s="251"/>
      <c r="AW359" s="251"/>
      <c r="AX359" s="251"/>
      <c r="AY359" s="251"/>
      <c r="AZ359" s="251"/>
      <c r="BA359" s="281"/>
      <c r="BB359" s="161"/>
      <c r="BC359" s="281"/>
      <c r="BD359" s="281"/>
      <c r="BE359" s="281"/>
      <c r="BF359" s="281"/>
      <c r="BG359" s="281"/>
      <c r="BH359" s="281"/>
      <c r="BI359" s="281"/>
      <c r="BJ359" s="281"/>
      <c r="BK359" s="281"/>
      <c r="BL359" s="281"/>
      <c r="BM359" s="281"/>
      <c r="BN359" s="281"/>
      <c r="BO359" s="281"/>
      <c r="BP359" s="281"/>
      <c r="BQ359" s="281"/>
      <c r="BR359" s="281"/>
      <c r="BS359" s="281"/>
      <c r="BT359" s="281"/>
      <c r="BU359" s="281"/>
      <c r="BV359" s="281"/>
      <c r="BW359" s="281"/>
      <c r="BX359" s="281"/>
      <c r="BY359" s="281"/>
      <c r="BZ359" s="251"/>
      <c r="CA359" s="251"/>
      <c r="CB359" s="251"/>
      <c r="CC359" s="251"/>
      <c r="CD359" s="251"/>
      <c r="CE359" s="251"/>
      <c r="CF359" s="251"/>
      <c r="CG359" s="251"/>
      <c r="CH359" s="251"/>
      <c r="CI359" s="251"/>
      <c r="CJ359" s="251"/>
      <c r="CK359" s="251"/>
      <c r="CL359" s="251"/>
      <c r="CM359" s="251"/>
      <c r="CN359" s="251"/>
      <c r="CO359" s="251"/>
      <c r="CP359" s="251"/>
      <c r="CQ359" s="251"/>
      <c r="CR359" s="251"/>
      <c r="CS359" s="251"/>
      <c r="CT359" s="251"/>
      <c r="CU359" s="251"/>
      <c r="CV359" s="251"/>
      <c r="CW359" s="251"/>
      <c r="CX359" s="251"/>
      <c r="CY359" s="251"/>
      <c r="CZ359" s="251"/>
    </row>
    <row r="360" s="157" customFormat="true" ht="15" customHeight="true" x14ac:dyDescent="0.2">
      <c r="B360" s="159"/>
      <c r="AD360" s="251"/>
      <c r="AE360" s="251"/>
      <c r="AF360" s="251"/>
      <c r="AG360" s="251"/>
      <c r="AH360" s="251"/>
      <c r="AI360" s="251"/>
      <c r="AJ360" s="251"/>
      <c r="AK360" s="251"/>
      <c r="AL360" s="251"/>
      <c r="AM360" s="251"/>
      <c r="AN360" s="251"/>
      <c r="AO360" s="251"/>
      <c r="AP360" s="251"/>
      <c r="AQ360" s="251"/>
      <c r="AR360" s="251"/>
      <c r="AS360" s="251"/>
      <c r="AT360" s="251"/>
      <c r="AU360" s="251"/>
      <c r="AV360" s="251"/>
      <c r="AW360" s="251"/>
      <c r="AX360" s="251"/>
      <c r="AY360" s="251"/>
      <c r="AZ360" s="251"/>
      <c r="BA360" s="281"/>
      <c r="BB360" s="161"/>
      <c r="BC360" s="281"/>
      <c r="BD360" s="281"/>
      <c r="BE360" s="281"/>
      <c r="BF360" s="281"/>
      <c r="BG360" s="281"/>
      <c r="BH360" s="281"/>
      <c r="BI360" s="281"/>
      <c r="BJ360" s="281"/>
      <c r="BK360" s="281"/>
      <c r="BL360" s="281"/>
      <c r="BM360" s="281"/>
      <c r="BN360" s="281"/>
      <c r="BO360" s="281"/>
      <c r="BP360" s="281"/>
      <c r="BQ360" s="281"/>
      <c r="BR360" s="281"/>
      <c r="BS360" s="281"/>
      <c r="BT360" s="281"/>
      <c r="BU360" s="281"/>
      <c r="BV360" s="281"/>
      <c r="BW360" s="281"/>
      <c r="BX360" s="281"/>
      <c r="BY360" s="281"/>
      <c r="BZ360" s="251"/>
      <c r="CA360" s="251"/>
      <c r="CB360" s="251"/>
      <c r="CC360" s="251"/>
      <c r="CD360" s="251"/>
      <c r="CE360" s="251"/>
      <c r="CF360" s="251"/>
      <c r="CG360" s="251"/>
      <c r="CH360" s="251"/>
      <c r="CI360" s="251"/>
      <c r="CJ360" s="251"/>
      <c r="CK360" s="251"/>
      <c r="CL360" s="251"/>
      <c r="CM360" s="251"/>
      <c r="CN360" s="251"/>
      <c r="CO360" s="251"/>
      <c r="CP360" s="251"/>
      <c r="CQ360" s="251"/>
      <c r="CR360" s="251"/>
      <c r="CS360" s="251"/>
      <c r="CT360" s="251"/>
      <c r="CU360" s="251"/>
      <c r="CV360" s="251"/>
      <c r="CW360" s="251"/>
      <c r="CX360" s="251"/>
      <c r="CY360" s="251"/>
      <c r="CZ360" s="251"/>
    </row>
    <row r="361" s="157" customFormat="true" ht="15" customHeight="true" x14ac:dyDescent="0.2">
      <c r="B361" s="159"/>
      <c r="AD361" s="251"/>
      <c r="AE361" s="251"/>
      <c r="AF361" s="251"/>
      <c r="AG361" s="251"/>
      <c r="AH361" s="251"/>
      <c r="AI361" s="251"/>
      <c r="AJ361" s="251"/>
      <c r="AK361" s="251"/>
      <c r="AL361" s="251"/>
      <c r="AM361" s="251"/>
      <c r="AN361" s="251"/>
      <c r="AO361" s="251"/>
      <c r="AP361" s="251"/>
      <c r="AQ361" s="251"/>
      <c r="AR361" s="251"/>
      <c r="AS361" s="251"/>
      <c r="AT361" s="251"/>
      <c r="AU361" s="251"/>
      <c r="AV361" s="251"/>
      <c r="AW361" s="251"/>
      <c r="AX361" s="251"/>
      <c r="AY361" s="251"/>
      <c r="AZ361" s="251"/>
      <c r="BA361" s="281"/>
      <c r="BB361" s="161"/>
      <c r="BC361" s="281"/>
      <c r="BD361" s="281"/>
      <c r="BE361" s="281"/>
      <c r="BF361" s="281"/>
      <c r="BG361" s="281"/>
      <c r="BH361" s="281"/>
      <c r="BI361" s="281"/>
      <c r="BJ361" s="281"/>
      <c r="BK361" s="281"/>
      <c r="BL361" s="281"/>
      <c r="BM361" s="281"/>
      <c r="BN361" s="281"/>
      <c r="BO361" s="281"/>
      <c r="BP361" s="281"/>
      <c r="BQ361" s="281"/>
      <c r="BR361" s="281"/>
      <c r="BS361" s="281"/>
      <c r="BT361" s="281"/>
      <c r="BU361" s="281"/>
      <c r="BV361" s="281"/>
      <c r="BW361" s="281"/>
      <c r="BX361" s="281"/>
      <c r="BY361" s="281"/>
      <c r="BZ361" s="251"/>
      <c r="CA361" s="251"/>
      <c r="CB361" s="251"/>
      <c r="CC361" s="251"/>
      <c r="CD361" s="251"/>
      <c r="CE361" s="251"/>
      <c r="CF361" s="251"/>
      <c r="CG361" s="251"/>
      <c r="CH361" s="251"/>
      <c r="CI361" s="251"/>
      <c r="CJ361" s="251"/>
      <c r="CK361" s="251"/>
      <c r="CL361" s="251"/>
      <c r="CM361" s="251"/>
      <c r="CN361" s="251"/>
      <c r="CO361" s="251"/>
      <c r="CP361" s="251"/>
      <c r="CQ361" s="251"/>
      <c r="CR361" s="251"/>
      <c r="CS361" s="251"/>
      <c r="CT361" s="251"/>
      <c r="CU361" s="251"/>
      <c r="CV361" s="251"/>
      <c r="CW361" s="251"/>
      <c r="CX361" s="251"/>
      <c r="CY361" s="251"/>
      <c r="CZ361" s="251"/>
    </row>
    <row r="362" s="157" customFormat="true" ht="15" customHeight="true" x14ac:dyDescent="0.2">
      <c r="B362" s="159"/>
      <c r="AD362" s="251"/>
      <c r="AE362" s="251"/>
      <c r="AF362" s="251"/>
      <c r="AG362" s="251"/>
      <c r="AH362" s="251"/>
      <c r="AI362" s="251"/>
      <c r="AJ362" s="251"/>
      <c r="AK362" s="251"/>
      <c r="AL362" s="251"/>
      <c r="AM362" s="251"/>
      <c r="AN362" s="251"/>
      <c r="AO362" s="251"/>
      <c r="AP362" s="251"/>
      <c r="AQ362" s="251"/>
      <c r="AR362" s="251"/>
      <c r="AS362" s="251"/>
      <c r="AT362" s="251"/>
      <c r="AU362" s="251"/>
      <c r="AV362" s="251"/>
      <c r="AW362" s="251"/>
      <c r="AX362" s="251"/>
      <c r="AY362" s="251"/>
      <c r="AZ362" s="251"/>
      <c r="BA362" s="281"/>
      <c r="BB362" s="161"/>
      <c r="BC362" s="281"/>
      <c r="BD362" s="281"/>
      <c r="BE362" s="281"/>
      <c r="BF362" s="281"/>
      <c r="BG362" s="281"/>
      <c r="BH362" s="281"/>
      <c r="BI362" s="281"/>
      <c r="BJ362" s="281"/>
      <c r="BK362" s="281"/>
      <c r="BL362" s="281"/>
      <c r="BM362" s="281"/>
      <c r="BN362" s="281"/>
      <c r="BO362" s="281"/>
      <c r="BP362" s="281"/>
      <c r="BQ362" s="281"/>
      <c r="BR362" s="281"/>
      <c r="BS362" s="281"/>
      <c r="BT362" s="281"/>
      <c r="BU362" s="281"/>
      <c r="BV362" s="281"/>
      <c r="BW362" s="281"/>
      <c r="BX362" s="281"/>
      <c r="BY362" s="281"/>
      <c r="BZ362" s="251"/>
      <c r="CA362" s="251"/>
      <c r="CB362" s="251"/>
      <c r="CC362" s="251"/>
      <c r="CD362" s="251"/>
      <c r="CE362" s="251"/>
      <c r="CF362" s="251"/>
      <c r="CG362" s="251"/>
      <c r="CH362" s="251"/>
      <c r="CI362" s="251"/>
      <c r="CJ362" s="251"/>
      <c r="CK362" s="251"/>
      <c r="CL362" s="251"/>
      <c r="CM362" s="251"/>
      <c r="CN362" s="251"/>
      <c r="CO362" s="251"/>
      <c r="CP362" s="251"/>
      <c r="CQ362" s="251"/>
      <c r="CR362" s="251"/>
      <c r="CS362" s="251"/>
      <c r="CT362" s="251"/>
      <c r="CU362" s="251"/>
      <c r="CV362" s="251"/>
      <c r="CW362" s="251"/>
      <c r="CX362" s="251"/>
      <c r="CY362" s="251"/>
      <c r="CZ362" s="251"/>
    </row>
    <row r="363" s="157" customFormat="true" ht="15" customHeight="true" x14ac:dyDescent="0.2">
      <c r="B363" s="159"/>
      <c r="AD363" s="251"/>
      <c r="AE363" s="251"/>
      <c r="AF363" s="251"/>
      <c r="AG363" s="251"/>
      <c r="AH363" s="251"/>
      <c r="AI363" s="251"/>
      <c r="AJ363" s="251"/>
      <c r="AK363" s="251"/>
      <c r="AL363" s="251"/>
      <c r="AM363" s="251"/>
      <c r="AN363" s="251"/>
      <c r="AO363" s="251"/>
      <c r="AP363" s="251"/>
      <c r="AQ363" s="251"/>
      <c r="AR363" s="251"/>
      <c r="AS363" s="251"/>
      <c r="AT363" s="251"/>
      <c r="AU363" s="251"/>
      <c r="AV363" s="251"/>
      <c r="AW363" s="251"/>
      <c r="AX363" s="251"/>
      <c r="AY363" s="251"/>
      <c r="AZ363" s="251"/>
      <c r="BA363" s="281"/>
      <c r="BB363" s="161"/>
      <c r="BC363" s="281"/>
      <c r="BD363" s="281"/>
      <c r="BE363" s="281"/>
      <c r="BF363" s="281"/>
      <c r="BG363" s="281"/>
      <c r="BH363" s="281"/>
      <c r="BI363" s="281"/>
      <c r="BJ363" s="281"/>
      <c r="BK363" s="281"/>
      <c r="BL363" s="281"/>
      <c r="BM363" s="281"/>
      <c r="BN363" s="281"/>
      <c r="BO363" s="281"/>
      <c r="BP363" s="281"/>
      <c r="BQ363" s="281"/>
      <c r="BR363" s="281"/>
      <c r="BS363" s="281"/>
      <c r="BT363" s="281"/>
      <c r="BU363" s="281"/>
      <c r="BV363" s="281"/>
      <c r="BW363" s="281"/>
      <c r="BX363" s="281"/>
      <c r="BY363" s="281"/>
      <c r="BZ363" s="251"/>
      <c r="CA363" s="251"/>
      <c r="CB363" s="251"/>
      <c r="CC363" s="251"/>
      <c r="CD363" s="251"/>
      <c r="CE363" s="251"/>
      <c r="CF363" s="251"/>
      <c r="CG363" s="251"/>
      <c r="CH363" s="251"/>
      <c r="CI363" s="251"/>
      <c r="CJ363" s="251"/>
      <c r="CK363" s="251"/>
      <c r="CL363" s="251"/>
      <c r="CM363" s="251"/>
      <c r="CN363" s="251"/>
      <c r="CO363" s="251"/>
      <c r="CP363" s="251"/>
      <c r="CQ363" s="251"/>
      <c r="CR363" s="251"/>
      <c r="CS363" s="251"/>
      <c r="CT363" s="251"/>
      <c r="CU363" s="251"/>
      <c r="CV363" s="251"/>
      <c r="CW363" s="251"/>
      <c r="CX363" s="251"/>
      <c r="CY363" s="251"/>
      <c r="CZ363" s="251"/>
    </row>
    <row r="364" s="157" customFormat="true" ht="15" customHeight="true" x14ac:dyDescent="0.2">
      <c r="B364" s="159"/>
      <c r="AD364" s="251"/>
      <c r="AE364" s="251"/>
      <c r="AF364" s="251"/>
      <c r="AG364" s="251"/>
      <c r="AH364" s="251"/>
      <c r="AI364" s="251"/>
      <c r="AJ364" s="251"/>
      <c r="AK364" s="251"/>
      <c r="AL364" s="251"/>
      <c r="AM364" s="251"/>
      <c r="AN364" s="251"/>
      <c r="AO364" s="251"/>
      <c r="AP364" s="251"/>
      <c r="AQ364" s="251"/>
      <c r="AR364" s="251"/>
      <c r="AS364" s="251"/>
      <c r="AT364" s="251"/>
      <c r="AU364" s="251"/>
      <c r="AV364" s="251"/>
      <c r="AW364" s="251"/>
      <c r="AX364" s="251"/>
      <c r="AY364" s="251"/>
      <c r="AZ364" s="251"/>
      <c r="BA364" s="281"/>
      <c r="BB364" s="161"/>
      <c r="BC364" s="281"/>
      <c r="BD364" s="281"/>
      <c r="BE364" s="281"/>
      <c r="BF364" s="281"/>
      <c r="BG364" s="281"/>
      <c r="BH364" s="281"/>
      <c r="BI364" s="281"/>
      <c r="BJ364" s="281"/>
      <c r="BK364" s="281"/>
      <c r="BL364" s="281"/>
      <c r="BM364" s="281"/>
      <c r="BN364" s="281"/>
      <c r="BO364" s="281"/>
      <c r="BP364" s="281"/>
      <c r="BQ364" s="281"/>
      <c r="BR364" s="281"/>
      <c r="BS364" s="281"/>
      <c r="BT364" s="281"/>
      <c r="BU364" s="281"/>
      <c r="BV364" s="281"/>
      <c r="BW364" s="281"/>
      <c r="BX364" s="281"/>
      <c r="BY364" s="281"/>
      <c r="BZ364" s="251"/>
      <c r="CA364" s="251"/>
      <c r="CB364" s="251"/>
      <c r="CC364" s="251"/>
      <c r="CD364" s="251"/>
      <c r="CE364" s="251"/>
      <c r="CF364" s="251"/>
      <c r="CG364" s="251"/>
      <c r="CH364" s="251"/>
      <c r="CI364" s="251"/>
      <c r="CJ364" s="251"/>
      <c r="CK364" s="251"/>
      <c r="CL364" s="251"/>
      <c r="CM364" s="251"/>
      <c r="CN364" s="251"/>
      <c r="CO364" s="251"/>
      <c r="CP364" s="251"/>
      <c r="CQ364" s="251"/>
      <c r="CR364" s="251"/>
      <c r="CS364" s="251"/>
      <c r="CT364" s="251"/>
      <c r="CU364" s="251"/>
      <c r="CV364" s="251"/>
      <c r="CW364" s="251"/>
      <c r="CX364" s="251"/>
      <c r="CY364" s="251"/>
      <c r="CZ364" s="251"/>
    </row>
    <row r="365" s="157" customFormat="true" ht="15" customHeight="true" x14ac:dyDescent="0.2">
      <c r="B365" s="159"/>
      <c r="AD365" s="251"/>
      <c r="AE365" s="251"/>
      <c r="AF365" s="251"/>
      <c r="AG365" s="251"/>
      <c r="AH365" s="251"/>
      <c r="AI365" s="251"/>
      <c r="AJ365" s="251"/>
      <c r="AK365" s="251"/>
      <c r="AL365" s="251"/>
      <c r="AM365" s="251"/>
      <c r="AN365" s="251"/>
      <c r="AO365" s="251"/>
      <c r="AP365" s="251"/>
      <c r="AQ365" s="251"/>
      <c r="AR365" s="251"/>
      <c r="AS365" s="251"/>
      <c r="AT365" s="251"/>
      <c r="AU365" s="251"/>
      <c r="AV365" s="251"/>
      <c r="AW365" s="251"/>
      <c r="AX365" s="251"/>
      <c r="AY365" s="251"/>
      <c r="AZ365" s="251"/>
      <c r="BA365" s="281"/>
      <c r="BB365" s="161"/>
      <c r="BC365" s="281"/>
      <c r="BD365" s="281"/>
      <c r="BE365" s="281"/>
      <c r="BF365" s="281"/>
      <c r="BG365" s="281"/>
      <c r="BH365" s="281"/>
      <c r="BI365" s="281"/>
      <c r="BJ365" s="281"/>
      <c r="BK365" s="281"/>
      <c r="BL365" s="281"/>
      <c r="BM365" s="281"/>
      <c r="BN365" s="281"/>
      <c r="BO365" s="281"/>
      <c r="BP365" s="281"/>
      <c r="BQ365" s="281"/>
      <c r="BR365" s="281"/>
      <c r="BS365" s="281"/>
      <c r="BT365" s="281"/>
      <c r="BU365" s="281"/>
      <c r="BV365" s="281"/>
      <c r="BW365" s="281"/>
      <c r="BX365" s="281"/>
      <c r="BY365" s="281"/>
      <c r="BZ365" s="251"/>
      <c r="CA365" s="251"/>
      <c r="CB365" s="251"/>
      <c r="CC365" s="251"/>
      <c r="CD365" s="251"/>
      <c r="CE365" s="251"/>
      <c r="CF365" s="251"/>
      <c r="CG365" s="251"/>
      <c r="CH365" s="251"/>
      <c r="CI365" s="251"/>
      <c r="CJ365" s="251"/>
      <c r="CK365" s="251"/>
      <c r="CL365" s="251"/>
      <c r="CM365" s="251"/>
      <c r="CN365" s="251"/>
      <c r="CO365" s="251"/>
      <c r="CP365" s="251"/>
      <c r="CQ365" s="251"/>
      <c r="CR365" s="251"/>
      <c r="CS365" s="251"/>
      <c r="CT365" s="251"/>
      <c r="CU365" s="251"/>
      <c r="CV365" s="251"/>
      <c r="CW365" s="251"/>
      <c r="CX365" s="251"/>
      <c r="CY365" s="251"/>
      <c r="CZ365" s="251"/>
    </row>
    <row r="366" s="157" customFormat="true" ht="15" customHeight="true" x14ac:dyDescent="0.2">
      <c r="B366" s="159"/>
      <c r="AD366" s="251"/>
      <c r="AE366" s="251"/>
      <c r="AF366" s="251"/>
      <c r="AG366" s="251"/>
      <c r="AH366" s="251"/>
      <c r="AI366" s="251"/>
      <c r="AJ366" s="251"/>
      <c r="AK366" s="251"/>
      <c r="AL366" s="251"/>
      <c r="AM366" s="251"/>
      <c r="AN366" s="251"/>
      <c r="AO366" s="251"/>
      <c r="AP366" s="251"/>
      <c r="AQ366" s="251"/>
      <c r="AR366" s="251"/>
      <c r="AS366" s="251"/>
      <c r="AT366" s="251"/>
      <c r="AU366" s="251"/>
      <c r="AV366" s="251"/>
      <c r="AW366" s="251"/>
      <c r="AX366" s="251"/>
      <c r="AY366" s="251"/>
      <c r="AZ366" s="251"/>
      <c r="BA366" s="281"/>
      <c r="BB366" s="161"/>
      <c r="BC366" s="281"/>
      <c r="BD366" s="281"/>
      <c r="BE366" s="281"/>
      <c r="BF366" s="281"/>
      <c r="BG366" s="281"/>
      <c r="BH366" s="281"/>
      <c r="BI366" s="281"/>
      <c r="BJ366" s="281"/>
      <c r="BK366" s="281"/>
      <c r="BL366" s="281"/>
      <c r="BM366" s="281"/>
      <c r="BN366" s="281"/>
      <c r="BO366" s="281"/>
      <c r="BP366" s="281"/>
      <c r="BQ366" s="281"/>
      <c r="BR366" s="281"/>
      <c r="BS366" s="281"/>
      <c r="BT366" s="281"/>
      <c r="BU366" s="281"/>
      <c r="BV366" s="281"/>
      <c r="BW366" s="281"/>
      <c r="BX366" s="281"/>
      <c r="BY366" s="281"/>
      <c r="BZ366" s="251"/>
      <c r="CA366" s="251"/>
      <c r="CB366" s="251"/>
      <c r="CC366" s="251"/>
      <c r="CD366" s="251"/>
      <c r="CE366" s="251"/>
      <c r="CF366" s="251"/>
      <c r="CG366" s="251"/>
      <c r="CH366" s="251"/>
      <c r="CI366" s="251"/>
      <c r="CJ366" s="251"/>
      <c r="CK366" s="251"/>
      <c r="CL366" s="251"/>
      <c r="CM366" s="251"/>
      <c r="CN366" s="251"/>
      <c r="CO366" s="251"/>
      <c r="CP366" s="251"/>
      <c r="CQ366" s="251"/>
      <c r="CR366" s="251"/>
      <c r="CS366" s="251"/>
      <c r="CT366" s="251"/>
      <c r="CU366" s="251"/>
      <c r="CV366" s="251"/>
      <c r="CW366" s="251"/>
      <c r="CX366" s="251"/>
      <c r="CY366" s="251"/>
      <c r="CZ366" s="251"/>
    </row>
    <row r="367" s="157" customFormat="true" ht="15" customHeight="true" x14ac:dyDescent="0.2">
      <c r="B367" s="159"/>
      <c r="AD367" s="251"/>
      <c r="AE367" s="251"/>
      <c r="AF367" s="251"/>
      <c r="AG367" s="251"/>
      <c r="AH367" s="251"/>
      <c r="AI367" s="251"/>
      <c r="AJ367" s="251"/>
      <c r="AK367" s="251"/>
      <c r="AL367" s="251"/>
      <c r="AM367" s="251"/>
      <c r="AN367" s="251"/>
      <c r="AO367" s="251"/>
      <c r="AP367" s="251"/>
      <c r="AQ367" s="251"/>
      <c r="AR367" s="251"/>
      <c r="AS367" s="251"/>
      <c r="AT367" s="251"/>
      <c r="AU367" s="251"/>
      <c r="AV367" s="251"/>
      <c r="AW367" s="251"/>
      <c r="AX367" s="251"/>
      <c r="AY367" s="251"/>
      <c r="AZ367" s="251"/>
      <c r="BA367" s="281"/>
      <c r="BB367" s="161"/>
      <c r="BC367" s="281"/>
      <c r="BD367" s="281"/>
      <c r="BE367" s="281"/>
      <c r="BF367" s="281"/>
      <c r="BG367" s="281"/>
      <c r="BH367" s="281"/>
      <c r="BI367" s="281"/>
      <c r="BJ367" s="281"/>
      <c r="BK367" s="281"/>
      <c r="BL367" s="281"/>
      <c r="BM367" s="281"/>
      <c r="BN367" s="281"/>
      <c r="BO367" s="281"/>
      <c r="BP367" s="281"/>
      <c r="BQ367" s="281"/>
      <c r="BR367" s="281"/>
      <c r="BS367" s="281"/>
      <c r="BT367" s="281"/>
      <c r="BU367" s="281"/>
      <c r="BV367" s="281"/>
      <c r="BW367" s="281"/>
      <c r="BX367" s="281"/>
      <c r="BY367" s="281"/>
      <c r="BZ367" s="251"/>
      <c r="CA367" s="251"/>
      <c r="CB367" s="251"/>
      <c r="CC367" s="251"/>
      <c r="CD367" s="251"/>
      <c r="CE367" s="251"/>
      <c r="CF367" s="251"/>
      <c r="CG367" s="251"/>
      <c r="CH367" s="251"/>
      <c r="CI367" s="251"/>
      <c r="CJ367" s="251"/>
      <c r="CK367" s="251"/>
      <c r="CL367" s="251"/>
      <c r="CM367" s="251"/>
      <c r="CN367" s="251"/>
      <c r="CO367" s="251"/>
      <c r="CP367" s="251"/>
      <c r="CQ367" s="251"/>
      <c r="CR367" s="251"/>
      <c r="CS367" s="251"/>
      <c r="CT367" s="251"/>
      <c r="CU367" s="251"/>
      <c r="CV367" s="251"/>
      <c r="CW367" s="251"/>
      <c r="CX367" s="251"/>
      <c r="CY367" s="251"/>
      <c r="CZ367" s="251"/>
    </row>
    <row r="368" s="157" customFormat="true" ht="15" customHeight="true" x14ac:dyDescent="0.2">
      <c r="B368" s="159"/>
      <c r="AD368" s="251"/>
      <c r="AE368" s="251"/>
      <c r="AF368" s="251"/>
      <c r="AG368" s="251"/>
      <c r="AH368" s="251"/>
      <c r="AI368" s="251"/>
      <c r="AJ368" s="251"/>
      <c r="AK368" s="251"/>
      <c r="AL368" s="251"/>
      <c r="AM368" s="251"/>
      <c r="AN368" s="251"/>
      <c r="AO368" s="251"/>
      <c r="AP368" s="251"/>
      <c r="AQ368" s="251"/>
      <c r="AR368" s="251"/>
      <c r="AS368" s="251"/>
      <c r="AT368" s="251"/>
      <c r="AU368" s="251"/>
      <c r="AV368" s="251"/>
      <c r="AW368" s="251"/>
      <c r="AX368" s="251"/>
      <c r="AY368" s="251"/>
      <c r="AZ368" s="251"/>
      <c r="BA368" s="281"/>
      <c r="BB368" s="161"/>
      <c r="BC368" s="281"/>
      <c r="BD368" s="281"/>
      <c r="BE368" s="281"/>
      <c r="BF368" s="281"/>
      <c r="BG368" s="281"/>
      <c r="BH368" s="281"/>
      <c r="BI368" s="281"/>
      <c r="BJ368" s="281"/>
      <c r="BK368" s="281"/>
      <c r="BL368" s="281"/>
      <c r="BM368" s="281"/>
      <c r="BN368" s="281"/>
      <c r="BO368" s="281"/>
      <c r="BP368" s="281"/>
      <c r="BQ368" s="281"/>
      <c r="BR368" s="281"/>
      <c r="BS368" s="281"/>
      <c r="BT368" s="281"/>
      <c r="BU368" s="281"/>
      <c r="BV368" s="281"/>
      <c r="BW368" s="281"/>
      <c r="BX368" s="281"/>
      <c r="BY368" s="281"/>
      <c r="BZ368" s="251"/>
      <c r="CA368" s="251"/>
      <c r="CB368" s="251"/>
      <c r="CC368" s="251"/>
      <c r="CD368" s="251"/>
      <c r="CE368" s="251"/>
      <c r="CF368" s="251"/>
      <c r="CG368" s="251"/>
      <c r="CH368" s="251"/>
      <c r="CI368" s="251"/>
      <c r="CJ368" s="251"/>
      <c r="CK368" s="251"/>
      <c r="CL368" s="251"/>
      <c r="CM368" s="251"/>
      <c r="CN368" s="251"/>
      <c r="CO368" s="251"/>
      <c r="CP368" s="251"/>
      <c r="CQ368" s="251"/>
      <c r="CR368" s="251"/>
      <c r="CS368" s="251"/>
      <c r="CT368" s="251"/>
      <c r="CU368" s="251"/>
      <c r="CV368" s="251"/>
      <c r="CW368" s="251"/>
      <c r="CX368" s="251"/>
      <c r="CY368" s="251"/>
      <c r="CZ368" s="251"/>
    </row>
    <row r="369" s="157" customFormat="true" ht="15" customHeight="true" x14ac:dyDescent="0.2">
      <c r="B369" s="159"/>
      <c r="AD369" s="251"/>
      <c r="AE369" s="251"/>
      <c r="AF369" s="251"/>
      <c r="AG369" s="251"/>
      <c r="AH369" s="251"/>
      <c r="AI369" s="251"/>
      <c r="AJ369" s="251"/>
      <c r="AK369" s="251"/>
      <c r="AL369" s="251"/>
      <c r="AM369" s="251"/>
      <c r="AN369" s="251"/>
      <c r="AO369" s="251"/>
      <c r="AP369" s="251"/>
      <c r="AQ369" s="251"/>
      <c r="AR369" s="251"/>
      <c r="AS369" s="251"/>
      <c r="AT369" s="251"/>
      <c r="AU369" s="251"/>
      <c r="AV369" s="251"/>
      <c r="AW369" s="251"/>
      <c r="AX369" s="251"/>
      <c r="AY369" s="251"/>
      <c r="AZ369" s="251"/>
      <c r="BA369" s="281"/>
      <c r="BB369" s="161"/>
      <c r="BC369" s="281"/>
      <c r="BD369" s="281"/>
      <c r="BE369" s="281"/>
      <c r="BF369" s="281"/>
      <c r="BG369" s="281"/>
      <c r="BH369" s="281"/>
      <c r="BI369" s="281"/>
      <c r="BJ369" s="281"/>
      <c r="BK369" s="281"/>
      <c r="BL369" s="281"/>
      <c r="BM369" s="281"/>
      <c r="BN369" s="281"/>
      <c r="BO369" s="281"/>
      <c r="BP369" s="281"/>
      <c r="BQ369" s="281"/>
      <c r="BR369" s="281"/>
      <c r="BS369" s="281"/>
      <c r="BT369" s="281"/>
      <c r="BU369" s="281"/>
      <c r="BV369" s="281"/>
      <c r="BW369" s="281"/>
      <c r="BX369" s="281"/>
      <c r="BY369" s="281"/>
      <c r="BZ369" s="251"/>
      <c r="CA369" s="251"/>
      <c r="CB369" s="251"/>
      <c r="CC369" s="251"/>
      <c r="CD369" s="251"/>
      <c r="CE369" s="251"/>
      <c r="CF369" s="251"/>
      <c r="CG369" s="251"/>
      <c r="CH369" s="251"/>
      <c r="CI369" s="251"/>
      <c r="CJ369" s="251"/>
      <c r="CK369" s="251"/>
      <c r="CL369" s="251"/>
      <c r="CM369" s="251"/>
      <c r="CN369" s="251"/>
      <c r="CO369" s="251"/>
      <c r="CP369" s="251"/>
      <c r="CQ369" s="251"/>
      <c r="CR369" s="251"/>
      <c r="CS369" s="251"/>
      <c r="CT369" s="251"/>
      <c r="CU369" s="251"/>
      <c r="CV369" s="251"/>
      <c r="CW369" s="251"/>
      <c r="CX369" s="251"/>
      <c r="CY369" s="251"/>
      <c r="CZ369" s="251"/>
    </row>
    <row r="370" s="157" customFormat="true" ht="15" customHeight="true" x14ac:dyDescent="0.2">
      <c r="B370" s="159"/>
      <c r="AD370" s="251"/>
      <c r="AE370" s="251"/>
      <c r="AF370" s="251"/>
      <c r="AG370" s="251"/>
      <c r="AH370" s="251"/>
      <c r="AI370" s="251"/>
      <c r="AJ370" s="251"/>
      <c r="AK370" s="251"/>
      <c r="AL370" s="251"/>
      <c r="AM370" s="251"/>
      <c r="AN370" s="251"/>
      <c r="AO370" s="251"/>
      <c r="AP370" s="251"/>
      <c r="AQ370" s="251"/>
      <c r="AR370" s="251"/>
      <c r="AS370" s="251"/>
      <c r="AT370" s="251"/>
      <c r="AU370" s="251"/>
      <c r="AV370" s="251"/>
      <c r="AW370" s="251"/>
      <c r="AX370" s="251"/>
      <c r="AY370" s="251"/>
      <c r="AZ370" s="251"/>
      <c r="BA370" s="281"/>
      <c r="BB370" s="161"/>
      <c r="BC370" s="281"/>
      <c r="BD370" s="281"/>
      <c r="BE370" s="281"/>
      <c r="BF370" s="281"/>
      <c r="BG370" s="281"/>
      <c r="BH370" s="281"/>
      <c r="BI370" s="281"/>
      <c r="BJ370" s="281"/>
      <c r="BK370" s="281"/>
      <c r="BL370" s="281"/>
      <c r="BM370" s="281"/>
      <c r="BN370" s="281"/>
      <c r="BO370" s="281"/>
      <c r="BP370" s="281"/>
      <c r="BQ370" s="281"/>
      <c r="BR370" s="281"/>
      <c r="BS370" s="281"/>
      <c r="BT370" s="281"/>
      <c r="BU370" s="281"/>
      <c r="BV370" s="281"/>
      <c r="BW370" s="281"/>
      <c r="BX370" s="281"/>
      <c r="BY370" s="281"/>
      <c r="BZ370" s="251"/>
      <c r="CA370" s="251"/>
      <c r="CB370" s="251"/>
      <c r="CC370" s="251"/>
      <c r="CD370" s="251"/>
      <c r="CE370" s="251"/>
      <c r="CF370" s="251"/>
      <c r="CG370" s="251"/>
      <c r="CH370" s="251"/>
      <c r="CI370" s="251"/>
      <c r="CJ370" s="251"/>
      <c r="CK370" s="251"/>
      <c r="CL370" s="251"/>
      <c r="CM370" s="251"/>
      <c r="CN370" s="251"/>
      <c r="CO370" s="251"/>
      <c r="CP370" s="251"/>
      <c r="CQ370" s="251"/>
      <c r="CR370" s="251"/>
      <c r="CS370" s="251"/>
      <c r="CT370" s="251"/>
      <c r="CU370" s="251"/>
      <c r="CV370" s="251"/>
      <c r="CW370" s="251"/>
      <c r="CX370" s="251"/>
      <c r="CY370" s="251"/>
      <c r="CZ370" s="251"/>
    </row>
    <row r="371" s="157" customFormat="true" ht="15" customHeight="true" x14ac:dyDescent="0.2">
      <c r="B371" s="159"/>
      <c r="AD371" s="251"/>
      <c r="AE371" s="251"/>
      <c r="AF371" s="251"/>
      <c r="AG371" s="251"/>
      <c r="AH371" s="251"/>
      <c r="AI371" s="251"/>
      <c r="AJ371" s="251"/>
      <c r="AK371" s="251"/>
      <c r="AL371" s="251"/>
      <c r="AM371" s="251"/>
      <c r="AN371" s="251"/>
      <c r="AO371" s="251"/>
      <c r="AP371" s="251"/>
      <c r="AQ371" s="251"/>
      <c r="AR371" s="251"/>
      <c r="AS371" s="251"/>
      <c r="AT371" s="251"/>
      <c r="AU371" s="251"/>
      <c r="AV371" s="251"/>
      <c r="AW371" s="251"/>
      <c r="AX371" s="251"/>
      <c r="AY371" s="251"/>
      <c r="AZ371" s="251"/>
      <c r="BA371" s="281"/>
      <c r="BB371" s="161"/>
      <c r="BC371" s="281"/>
      <c r="BD371" s="281"/>
      <c r="BE371" s="281"/>
      <c r="BF371" s="281"/>
      <c r="BG371" s="281"/>
      <c r="BH371" s="281"/>
      <c r="BI371" s="281"/>
      <c r="BJ371" s="281"/>
      <c r="BK371" s="281"/>
      <c r="BL371" s="281"/>
      <c r="BM371" s="281"/>
      <c r="BN371" s="281"/>
      <c r="BO371" s="281"/>
      <c r="BP371" s="281"/>
      <c r="BQ371" s="281"/>
      <c r="BR371" s="281"/>
      <c r="BS371" s="281"/>
      <c r="BT371" s="281"/>
      <c r="BU371" s="281"/>
      <c r="BV371" s="281"/>
      <c r="BW371" s="281"/>
      <c r="BX371" s="281"/>
      <c r="BY371" s="281"/>
      <c r="BZ371" s="251"/>
      <c r="CA371" s="251"/>
      <c r="CB371" s="251"/>
      <c r="CC371" s="251"/>
      <c r="CD371" s="251"/>
      <c r="CE371" s="251"/>
      <c r="CF371" s="251"/>
      <c r="CG371" s="251"/>
      <c r="CH371" s="251"/>
      <c r="CI371" s="251"/>
      <c r="CJ371" s="251"/>
      <c r="CK371" s="251"/>
      <c r="CL371" s="251"/>
      <c r="CM371" s="251"/>
      <c r="CN371" s="251"/>
      <c r="CO371" s="251"/>
      <c r="CP371" s="251"/>
      <c r="CQ371" s="251"/>
      <c r="CR371" s="251"/>
      <c r="CS371" s="251"/>
      <c r="CT371" s="251"/>
      <c r="CU371" s="251"/>
      <c r="CV371" s="251"/>
      <c r="CW371" s="251"/>
      <c r="CX371" s="251"/>
      <c r="CY371" s="251"/>
      <c r="CZ371" s="251"/>
    </row>
    <row r="372" s="157" customFormat="true" ht="15" customHeight="true" x14ac:dyDescent="0.2">
      <c r="B372" s="159"/>
      <c r="AD372" s="251"/>
      <c r="AE372" s="251"/>
      <c r="AF372" s="251"/>
      <c r="AG372" s="251"/>
      <c r="AH372" s="251"/>
      <c r="AI372" s="251"/>
      <c r="AJ372" s="251"/>
      <c r="AK372" s="251"/>
      <c r="AL372" s="251"/>
      <c r="AM372" s="251"/>
      <c r="AN372" s="251"/>
      <c r="AO372" s="251"/>
      <c r="AP372" s="251"/>
      <c r="AQ372" s="251"/>
      <c r="AR372" s="251"/>
      <c r="AS372" s="251"/>
      <c r="AT372" s="251"/>
      <c r="AU372" s="251"/>
      <c r="AV372" s="251"/>
      <c r="AW372" s="251"/>
      <c r="AX372" s="251"/>
      <c r="AY372" s="251"/>
      <c r="AZ372" s="251"/>
      <c r="BA372" s="281"/>
      <c r="BB372" s="161"/>
      <c r="BC372" s="281"/>
      <c r="BD372" s="281"/>
      <c r="BE372" s="281"/>
      <c r="BF372" s="281"/>
      <c r="BG372" s="281"/>
      <c r="BH372" s="281"/>
      <c r="BI372" s="281"/>
      <c r="BJ372" s="281"/>
      <c r="BK372" s="281"/>
      <c r="BL372" s="281"/>
      <c r="BM372" s="281"/>
      <c r="BN372" s="281"/>
      <c r="BO372" s="281"/>
      <c r="BP372" s="281"/>
      <c r="BQ372" s="281"/>
      <c r="BR372" s="281"/>
      <c r="BS372" s="281"/>
      <c r="BT372" s="281"/>
      <c r="BU372" s="281"/>
      <c r="BV372" s="281"/>
      <c r="BW372" s="281"/>
      <c r="BX372" s="281"/>
      <c r="BY372" s="281"/>
      <c r="BZ372" s="251"/>
      <c r="CA372" s="251"/>
      <c r="CB372" s="251"/>
      <c r="CC372" s="251"/>
      <c r="CD372" s="251"/>
      <c r="CE372" s="251"/>
      <c r="CF372" s="251"/>
      <c r="CG372" s="251"/>
      <c r="CH372" s="251"/>
      <c r="CI372" s="251"/>
      <c r="CJ372" s="251"/>
      <c r="CK372" s="251"/>
      <c r="CL372" s="251"/>
      <c r="CM372" s="251"/>
      <c r="CN372" s="251"/>
      <c r="CO372" s="251"/>
      <c r="CP372" s="251"/>
      <c r="CQ372" s="251"/>
      <c r="CR372" s="251"/>
      <c r="CS372" s="251"/>
      <c r="CT372" s="251"/>
      <c r="CU372" s="251"/>
      <c r="CV372" s="251"/>
      <c r="CW372" s="251"/>
      <c r="CX372" s="251"/>
      <c r="CY372" s="251"/>
      <c r="CZ372" s="251"/>
    </row>
    <row r="373" s="157" customFormat="true" ht="15" customHeight="true" x14ac:dyDescent="0.2">
      <c r="B373" s="159"/>
      <c r="AD373" s="251"/>
      <c r="AE373" s="251"/>
      <c r="AF373" s="251"/>
      <c r="AG373" s="251"/>
      <c r="AH373" s="251"/>
      <c r="AI373" s="251"/>
      <c r="AJ373" s="251"/>
      <c r="AK373" s="251"/>
      <c r="AL373" s="251"/>
      <c r="AM373" s="251"/>
      <c r="AN373" s="251"/>
      <c r="AO373" s="251"/>
      <c r="AP373" s="251"/>
      <c r="AQ373" s="251"/>
      <c r="AR373" s="251"/>
      <c r="AS373" s="251"/>
      <c r="AT373" s="251"/>
      <c r="AU373" s="251"/>
      <c r="AV373" s="251"/>
      <c r="AW373" s="251"/>
      <c r="AX373" s="251"/>
      <c r="AY373" s="251"/>
      <c r="AZ373" s="251"/>
      <c r="BA373" s="281"/>
      <c r="BB373" s="161"/>
      <c r="BC373" s="281"/>
      <c r="BD373" s="281"/>
      <c r="BE373" s="281"/>
      <c r="BF373" s="281"/>
      <c r="BG373" s="281"/>
      <c r="BH373" s="281"/>
      <c r="BI373" s="281"/>
      <c r="BJ373" s="281"/>
      <c r="BK373" s="281"/>
      <c r="BL373" s="281"/>
      <c r="BM373" s="281"/>
      <c r="BN373" s="281"/>
      <c r="BO373" s="281"/>
      <c r="BP373" s="281"/>
      <c r="BQ373" s="281"/>
      <c r="BR373" s="281"/>
      <c r="BS373" s="281"/>
      <c r="BT373" s="281"/>
      <c r="BU373" s="281"/>
      <c r="BV373" s="281"/>
      <c r="BW373" s="281"/>
      <c r="BX373" s="281"/>
      <c r="BY373" s="281"/>
      <c r="BZ373" s="251"/>
      <c r="CA373" s="251"/>
      <c r="CB373" s="251"/>
      <c r="CC373" s="251"/>
      <c r="CD373" s="251"/>
      <c r="CE373" s="251"/>
      <c r="CF373" s="251"/>
      <c r="CG373" s="251"/>
      <c r="CH373" s="251"/>
      <c r="CI373" s="251"/>
      <c r="CJ373" s="251"/>
      <c r="CK373" s="251"/>
      <c r="CL373" s="251"/>
      <c r="CM373" s="251"/>
      <c r="CN373" s="251"/>
      <c r="CO373" s="251"/>
      <c r="CP373" s="251"/>
      <c r="CQ373" s="251"/>
      <c r="CR373" s="251"/>
      <c r="CS373" s="251"/>
      <c r="CT373" s="251"/>
      <c r="CU373" s="251"/>
      <c r="CV373" s="251"/>
      <c r="CW373" s="251"/>
      <c r="CX373" s="251"/>
      <c r="CY373" s="251"/>
      <c r="CZ373" s="251"/>
    </row>
    <row r="374" s="157" customFormat="true" ht="15" customHeight="true" x14ac:dyDescent="0.2">
      <c r="B374" s="159"/>
      <c r="AD374" s="251"/>
      <c r="AE374" s="251"/>
      <c r="AF374" s="251"/>
      <c r="AG374" s="251"/>
      <c r="AH374" s="251"/>
      <c r="AI374" s="251"/>
      <c r="AJ374" s="251"/>
      <c r="AK374" s="251"/>
      <c r="AL374" s="251"/>
      <c r="AM374" s="251"/>
      <c r="AN374" s="251"/>
      <c r="AO374" s="251"/>
      <c r="AP374" s="251"/>
      <c r="AQ374" s="251"/>
      <c r="AR374" s="251"/>
      <c r="AS374" s="251"/>
      <c r="AT374" s="251"/>
      <c r="AU374" s="251"/>
      <c r="AV374" s="251"/>
      <c r="AW374" s="251"/>
      <c r="AX374" s="251"/>
      <c r="AY374" s="251"/>
      <c r="AZ374" s="251"/>
      <c r="BA374" s="281"/>
      <c r="BB374" s="161"/>
      <c r="BC374" s="281"/>
      <c r="BD374" s="281"/>
      <c r="BE374" s="281"/>
      <c r="BF374" s="281"/>
      <c r="BG374" s="281"/>
      <c r="BH374" s="281"/>
      <c r="BI374" s="281"/>
      <c r="BJ374" s="281"/>
      <c r="BK374" s="281"/>
      <c r="BL374" s="281"/>
      <c r="BM374" s="281"/>
      <c r="BN374" s="281"/>
      <c r="BO374" s="281"/>
      <c r="BP374" s="281"/>
      <c r="BQ374" s="281"/>
      <c r="BR374" s="281"/>
      <c r="BS374" s="281"/>
      <c r="BT374" s="281"/>
      <c r="BU374" s="281"/>
      <c r="BV374" s="281"/>
      <c r="BW374" s="281"/>
      <c r="BX374" s="281"/>
      <c r="BY374" s="281"/>
      <c r="BZ374" s="251"/>
      <c r="CA374" s="251"/>
      <c r="CB374" s="251"/>
      <c r="CC374" s="251"/>
      <c r="CD374" s="251"/>
      <c r="CE374" s="251"/>
      <c r="CF374" s="251"/>
      <c r="CG374" s="251"/>
      <c r="CH374" s="251"/>
      <c r="CI374" s="251"/>
      <c r="CJ374" s="251"/>
      <c r="CK374" s="251"/>
      <c r="CL374" s="251"/>
      <c r="CM374" s="251"/>
      <c r="CN374" s="251"/>
      <c r="CO374" s="251"/>
      <c r="CP374" s="251"/>
      <c r="CQ374" s="251"/>
      <c r="CR374" s="251"/>
      <c r="CS374" s="251"/>
      <c r="CT374" s="251"/>
      <c r="CU374" s="251"/>
      <c r="CV374" s="251"/>
      <c r="CW374" s="251"/>
      <c r="CX374" s="251"/>
      <c r="CY374" s="251"/>
      <c r="CZ374" s="251"/>
    </row>
    <row r="375" s="157" customFormat="true" ht="15" customHeight="true" x14ac:dyDescent="0.2">
      <c r="B375" s="159"/>
      <c r="AD375" s="251"/>
      <c r="AE375" s="251"/>
      <c r="AF375" s="251"/>
      <c r="AG375" s="251"/>
      <c r="AH375" s="251"/>
      <c r="AI375" s="251"/>
      <c r="AJ375" s="251"/>
      <c r="AK375" s="251"/>
      <c r="AL375" s="251"/>
      <c r="AM375" s="251"/>
      <c r="AN375" s="251"/>
      <c r="AO375" s="251"/>
      <c r="AP375" s="251"/>
      <c r="AQ375" s="251"/>
      <c r="AR375" s="251"/>
      <c r="AS375" s="251"/>
      <c r="AT375" s="251"/>
      <c r="AU375" s="251"/>
      <c r="AV375" s="251"/>
      <c r="AW375" s="251"/>
      <c r="AX375" s="251"/>
      <c r="AY375" s="251"/>
      <c r="AZ375" s="251"/>
      <c r="BA375" s="158"/>
      <c r="BB375" s="156"/>
      <c r="BC375" s="156"/>
      <c r="BD375" s="156"/>
      <c r="BE375" s="156"/>
      <c r="BF375" s="156"/>
      <c r="BG375" s="156"/>
      <c r="BH375" s="156"/>
      <c r="BI375" s="156"/>
      <c r="BJ375" s="156"/>
      <c r="BK375" s="156"/>
      <c r="BL375" s="156"/>
      <c r="BM375" s="156"/>
      <c r="BN375" s="156"/>
      <c r="BO375" s="156"/>
      <c r="BP375" s="156"/>
      <c r="BQ375" s="156"/>
      <c r="BR375" s="156"/>
      <c r="BS375" s="156"/>
      <c r="BT375" s="156"/>
      <c r="BU375" s="156"/>
      <c r="BV375" s="156"/>
      <c r="BW375" s="156"/>
      <c r="BX375" s="156"/>
      <c r="BY375" s="158"/>
      <c r="BZ375" s="250"/>
      <c r="CA375" s="250"/>
      <c r="CB375" s="250"/>
      <c r="CC375" s="250"/>
      <c r="CD375" s="250"/>
      <c r="CE375" s="250"/>
      <c r="CF375" s="250"/>
      <c r="CG375" s="250"/>
      <c r="CH375" s="250"/>
      <c r="CI375" s="250"/>
      <c r="CJ375" s="250"/>
      <c r="CK375" s="250"/>
      <c r="CL375" s="250"/>
      <c r="CM375" s="250"/>
      <c r="CN375" s="250"/>
      <c r="CO375" s="250"/>
      <c r="CP375" s="250"/>
      <c r="CQ375" s="250"/>
      <c r="CR375" s="250"/>
      <c r="CS375" s="250"/>
      <c r="CT375" s="250"/>
      <c r="CU375" s="250"/>
      <c r="CV375" s="250"/>
      <c r="CW375" s="250"/>
      <c r="CX375" s="250"/>
      <c r="CY375" s="250"/>
      <c r="CZ375" s="250"/>
    </row>
    <row r="376" s="157" customFormat="true" ht="15" customHeight="true" x14ac:dyDescent="0.2">
      <c r="B376" s="159"/>
      <c r="AD376" s="251"/>
      <c r="AE376" s="251"/>
      <c r="AF376" s="251"/>
      <c r="AG376" s="251"/>
      <c r="AH376" s="251"/>
      <c r="AI376" s="251"/>
      <c r="AJ376" s="251"/>
      <c r="AK376" s="251"/>
      <c r="AL376" s="251"/>
      <c r="AM376" s="251"/>
      <c r="AN376" s="251"/>
      <c r="AO376" s="251"/>
      <c r="AP376" s="251"/>
      <c r="AQ376" s="251"/>
      <c r="AR376" s="251"/>
      <c r="AS376" s="251"/>
      <c r="AT376" s="251"/>
      <c r="AU376" s="251"/>
      <c r="AV376" s="251"/>
      <c r="AW376" s="251"/>
      <c r="AX376" s="251"/>
      <c r="AY376" s="251"/>
      <c r="AZ376" s="251"/>
      <c r="BA376" s="158"/>
      <c r="BB376" s="156"/>
      <c r="BC376" s="156"/>
      <c r="BD376" s="156"/>
      <c r="BE376" s="156"/>
      <c r="BF376" s="156"/>
      <c r="BG376" s="156"/>
      <c r="BH376" s="156"/>
      <c r="BI376" s="156"/>
      <c r="BJ376" s="156"/>
      <c r="BK376" s="156"/>
      <c r="BL376" s="156"/>
      <c r="BM376" s="156"/>
      <c r="BN376" s="156"/>
      <c r="BO376" s="156"/>
      <c r="BP376" s="156"/>
      <c r="BQ376" s="156"/>
      <c r="BR376" s="156"/>
      <c r="BS376" s="156"/>
      <c r="BT376" s="156"/>
      <c r="BU376" s="156"/>
      <c r="BV376" s="156"/>
      <c r="BW376" s="156"/>
      <c r="BX376" s="156"/>
      <c r="BY376" s="158"/>
      <c r="BZ376" s="250"/>
      <c r="CA376" s="250"/>
      <c r="CB376" s="250"/>
      <c r="CC376" s="250"/>
      <c r="CD376" s="250"/>
      <c r="CE376" s="250"/>
      <c r="CF376" s="250"/>
      <c r="CG376" s="250"/>
      <c r="CH376" s="250"/>
      <c r="CI376" s="250"/>
      <c r="CJ376" s="250"/>
      <c r="CK376" s="250"/>
      <c r="CL376" s="250"/>
      <c r="CM376" s="250"/>
      <c r="CN376" s="250"/>
      <c r="CO376" s="250"/>
      <c r="CP376" s="250"/>
      <c r="CQ376" s="250"/>
      <c r="CR376" s="250"/>
      <c r="CS376" s="250"/>
      <c r="CT376" s="250"/>
      <c r="CU376" s="250"/>
      <c r="CV376" s="250"/>
      <c r="CW376" s="250"/>
      <c r="CX376" s="250"/>
      <c r="CY376" s="250"/>
      <c r="CZ376" s="250"/>
    </row>
    <row r="377" s="157" customFormat="true" ht="15" customHeight="true" x14ac:dyDescent="0.2">
      <c r="B377" s="159"/>
      <c r="AD377" s="251"/>
      <c r="AE377" s="251"/>
      <c r="AF377" s="251"/>
      <c r="AG377" s="251"/>
      <c r="AH377" s="251"/>
      <c r="AI377" s="251"/>
      <c r="AJ377" s="251"/>
      <c r="AK377" s="251"/>
      <c r="AL377" s="251"/>
      <c r="AM377" s="251"/>
      <c r="AN377" s="251"/>
      <c r="AO377" s="251"/>
      <c r="AP377" s="251"/>
      <c r="AQ377" s="251"/>
      <c r="AR377" s="251"/>
      <c r="AS377" s="251"/>
      <c r="AT377" s="251"/>
      <c r="AU377" s="251"/>
      <c r="AV377" s="251"/>
      <c r="AW377" s="251"/>
      <c r="AX377" s="251"/>
      <c r="AY377" s="251"/>
      <c r="AZ377" s="251"/>
      <c r="BA377" s="158"/>
      <c r="BB377" s="156"/>
      <c r="BC377" s="156"/>
      <c r="BD377" s="156"/>
      <c r="BE377" s="156"/>
      <c r="BF377" s="156"/>
      <c r="BG377" s="156"/>
      <c r="BH377" s="156"/>
      <c r="BI377" s="156"/>
      <c r="BJ377" s="156"/>
      <c r="BK377" s="156"/>
      <c r="BL377" s="156"/>
      <c r="BM377" s="156"/>
      <c r="BN377" s="156"/>
      <c r="BO377" s="156"/>
      <c r="BP377" s="156"/>
      <c r="BQ377" s="156"/>
      <c r="BR377" s="156"/>
      <c r="BS377" s="156"/>
      <c r="BT377" s="156"/>
      <c r="BU377" s="156"/>
      <c r="BV377" s="156"/>
      <c r="BW377" s="156"/>
      <c r="BX377" s="156"/>
      <c r="BY377" s="158"/>
      <c r="BZ377" s="250"/>
      <c r="CA377" s="250"/>
      <c r="CB377" s="250"/>
      <c r="CC377" s="250"/>
      <c r="CD377" s="250"/>
      <c r="CE377" s="250"/>
      <c r="CF377" s="250"/>
      <c r="CG377" s="250"/>
      <c r="CH377" s="250"/>
      <c r="CI377" s="250"/>
      <c r="CJ377" s="250"/>
      <c r="CK377" s="250"/>
      <c r="CL377" s="250"/>
      <c r="CM377" s="250"/>
      <c r="CN377" s="250"/>
      <c r="CO377" s="250"/>
      <c r="CP377" s="250"/>
      <c r="CQ377" s="250"/>
      <c r="CR377" s="250"/>
      <c r="CS377" s="250"/>
      <c r="CT377" s="250"/>
      <c r="CU377" s="250"/>
      <c r="CV377" s="250"/>
      <c r="CW377" s="250"/>
      <c r="CX377" s="250"/>
      <c r="CY377" s="250"/>
      <c r="CZ377" s="250"/>
    </row>
    <row r="378" s="157" customFormat="true" ht="15" customHeight="true" x14ac:dyDescent="0.2">
      <c r="B378" s="159"/>
      <c r="AD378" s="251"/>
      <c r="AE378" s="251"/>
      <c r="AF378" s="251"/>
      <c r="AG378" s="251"/>
      <c r="AH378" s="251"/>
      <c r="AI378" s="251"/>
      <c r="AJ378" s="251"/>
      <c r="AK378" s="251"/>
      <c r="AL378" s="251"/>
      <c r="AM378" s="251"/>
      <c r="AN378" s="251"/>
      <c r="AO378" s="251"/>
      <c r="AP378" s="251"/>
      <c r="AQ378" s="251"/>
      <c r="AR378" s="251"/>
      <c r="AS378" s="251"/>
      <c r="AT378" s="251"/>
      <c r="AU378" s="251"/>
      <c r="AV378" s="251"/>
      <c r="AW378" s="251"/>
      <c r="AX378" s="251"/>
      <c r="AY378" s="251"/>
      <c r="AZ378" s="251"/>
      <c r="BA378" s="158"/>
      <c r="BB378" s="156"/>
      <c r="BC378" s="156"/>
      <c r="BD378" s="156"/>
      <c r="BE378" s="156"/>
      <c r="BF378" s="156"/>
      <c r="BG378" s="156"/>
      <c r="BH378" s="156"/>
      <c r="BI378" s="156"/>
      <c r="BJ378" s="156"/>
      <c r="BK378" s="156"/>
      <c r="BL378" s="156"/>
      <c r="BM378" s="156"/>
      <c r="BN378" s="156"/>
      <c r="BO378" s="156"/>
      <c r="BP378" s="156"/>
      <c r="BQ378" s="156"/>
      <c r="BR378" s="156"/>
      <c r="BS378" s="156"/>
      <c r="BT378" s="156"/>
      <c r="BU378" s="156"/>
      <c r="BV378" s="156"/>
      <c r="BW378" s="156"/>
      <c r="BX378" s="156"/>
      <c r="BY378" s="158"/>
      <c r="BZ378" s="250"/>
      <c r="CA378" s="250"/>
      <c r="CB378" s="250"/>
      <c r="CC378" s="250"/>
      <c r="CD378" s="250"/>
      <c r="CE378" s="250"/>
      <c r="CF378" s="250"/>
      <c r="CG378" s="250"/>
      <c r="CH378" s="250"/>
      <c r="CI378" s="250"/>
      <c r="CJ378" s="250"/>
      <c r="CK378" s="250"/>
      <c r="CL378" s="250"/>
      <c r="CM378" s="250"/>
      <c r="CN378" s="250"/>
      <c r="CO378" s="250"/>
      <c r="CP378" s="250"/>
      <c r="CQ378" s="250"/>
      <c r="CR378" s="250"/>
      <c r="CS378" s="250"/>
      <c r="CT378" s="250"/>
      <c r="CU378" s="250"/>
      <c r="CV378" s="250"/>
      <c r="CW378" s="250"/>
      <c r="CX378" s="250"/>
      <c r="CY378" s="250"/>
      <c r="CZ378" s="250"/>
    </row>
    <row r="379" s="157" customFormat="true" ht="15" customHeight="true" x14ac:dyDescent="0.2">
      <c r="B379" s="159"/>
      <c r="AD379" s="251"/>
      <c r="AE379" s="251"/>
      <c r="AF379" s="251"/>
      <c r="AG379" s="251"/>
      <c r="AH379" s="251"/>
      <c r="AI379" s="251"/>
      <c r="AJ379" s="251"/>
      <c r="AK379" s="251"/>
      <c r="AL379" s="251"/>
      <c r="AM379" s="251"/>
      <c r="AN379" s="251"/>
      <c r="AO379" s="251"/>
      <c r="AP379" s="251"/>
      <c r="AQ379" s="251"/>
      <c r="AR379" s="251"/>
      <c r="AS379" s="251"/>
      <c r="AT379" s="251"/>
      <c r="AU379" s="251"/>
      <c r="AV379" s="251"/>
      <c r="AW379" s="251"/>
      <c r="AX379" s="251"/>
      <c r="AY379" s="251"/>
      <c r="AZ379" s="251"/>
      <c r="BA379" s="158"/>
      <c r="BB379" s="156"/>
      <c r="BC379" s="156"/>
      <c r="BD379" s="156"/>
      <c r="BE379" s="156"/>
      <c r="BF379" s="156"/>
      <c r="BG379" s="156"/>
      <c r="BH379" s="156"/>
      <c r="BI379" s="156"/>
      <c r="BJ379" s="156"/>
      <c r="BK379" s="156"/>
      <c r="BL379" s="156"/>
      <c r="BM379" s="156"/>
      <c r="BN379" s="156"/>
      <c r="BO379" s="156"/>
      <c r="BP379" s="156"/>
      <c r="BQ379" s="156"/>
      <c r="BR379" s="156"/>
      <c r="BS379" s="156"/>
      <c r="BT379" s="156"/>
      <c r="BU379" s="156"/>
      <c r="BV379" s="156"/>
      <c r="BW379" s="156"/>
      <c r="BX379" s="156"/>
      <c r="BY379" s="158"/>
      <c r="BZ379" s="250"/>
      <c r="CA379" s="250"/>
      <c r="CB379" s="250"/>
      <c r="CC379" s="250"/>
      <c r="CD379" s="250"/>
      <c r="CE379" s="250"/>
      <c r="CF379" s="250"/>
      <c r="CG379" s="250"/>
      <c r="CH379" s="250"/>
      <c r="CI379" s="250"/>
      <c r="CJ379" s="250"/>
      <c r="CK379" s="250"/>
      <c r="CL379" s="250"/>
      <c r="CM379" s="250"/>
      <c r="CN379" s="250"/>
      <c r="CO379" s="250"/>
      <c r="CP379" s="250"/>
      <c r="CQ379" s="250"/>
      <c r="CR379" s="250"/>
      <c r="CS379" s="250"/>
      <c r="CT379" s="250"/>
      <c r="CU379" s="250"/>
      <c r="CV379" s="250"/>
      <c r="CW379" s="250"/>
      <c r="CX379" s="250"/>
      <c r="CY379" s="250"/>
      <c r="CZ379" s="250"/>
    </row>
    <row r="380" s="157" customFormat="true" ht="15" customHeight="true" x14ac:dyDescent="0.2">
      <c r="B380" s="159"/>
      <c r="AD380" s="251"/>
      <c r="AE380" s="251"/>
      <c r="AF380" s="251"/>
      <c r="AG380" s="251"/>
      <c r="AH380" s="251"/>
      <c r="AI380" s="251"/>
      <c r="AJ380" s="251"/>
      <c r="AK380" s="251"/>
      <c r="AL380" s="251"/>
      <c r="AM380" s="251"/>
      <c r="AN380" s="251"/>
      <c r="AO380" s="251"/>
      <c r="AP380" s="251"/>
      <c r="AQ380" s="251"/>
      <c r="AR380" s="251"/>
      <c r="AS380" s="251"/>
      <c r="AT380" s="251"/>
      <c r="AU380" s="251"/>
      <c r="AV380" s="251"/>
      <c r="AW380" s="251"/>
      <c r="AX380" s="251"/>
      <c r="AY380" s="251"/>
      <c r="AZ380" s="251"/>
      <c r="BA380" s="158"/>
      <c r="BB380" s="156"/>
      <c r="BC380" s="156"/>
      <c r="BD380" s="156"/>
      <c r="BE380" s="156"/>
      <c r="BF380" s="156"/>
      <c r="BG380" s="156"/>
      <c r="BH380" s="156"/>
      <c r="BI380" s="156"/>
      <c r="BJ380" s="156"/>
      <c r="BK380" s="156"/>
      <c r="BL380" s="156"/>
      <c r="BM380" s="156"/>
      <c r="BN380" s="156"/>
      <c r="BO380" s="156"/>
      <c r="BP380" s="156"/>
      <c r="BQ380" s="156"/>
      <c r="BR380" s="156"/>
      <c r="BS380" s="156"/>
      <c r="BT380" s="156"/>
      <c r="BU380" s="156"/>
      <c r="BV380" s="156"/>
      <c r="BW380" s="156"/>
      <c r="BX380" s="156"/>
      <c r="BY380" s="158"/>
      <c r="BZ380" s="250"/>
      <c r="CA380" s="250"/>
      <c r="CB380" s="250"/>
      <c r="CC380" s="250"/>
      <c r="CD380" s="250"/>
      <c r="CE380" s="250"/>
      <c r="CF380" s="250"/>
      <c r="CG380" s="250"/>
      <c r="CH380" s="250"/>
      <c r="CI380" s="250"/>
      <c r="CJ380" s="250"/>
      <c r="CK380" s="250"/>
      <c r="CL380" s="250"/>
      <c r="CM380" s="250"/>
      <c r="CN380" s="250"/>
      <c r="CO380" s="250"/>
      <c r="CP380" s="250"/>
      <c r="CQ380" s="250"/>
      <c r="CR380" s="250"/>
      <c r="CS380" s="250"/>
      <c r="CT380" s="250"/>
      <c r="CU380" s="250"/>
      <c r="CV380" s="250"/>
      <c r="CW380" s="250"/>
      <c r="CX380" s="250"/>
      <c r="CY380" s="250"/>
      <c r="CZ380" s="250"/>
    </row>
    <row r="381" s="157" customFormat="true" ht="15" customHeight="true" x14ac:dyDescent="0.2">
      <c r="B381" s="159"/>
      <c r="AD381" s="251"/>
      <c r="AE381" s="251"/>
      <c r="AF381" s="251"/>
      <c r="AG381" s="251"/>
      <c r="AH381" s="251"/>
      <c r="AI381" s="251"/>
      <c r="AJ381" s="251"/>
      <c r="AK381" s="251"/>
      <c r="AL381" s="251"/>
      <c r="AM381" s="251"/>
      <c r="AN381" s="251"/>
      <c r="AO381" s="251"/>
      <c r="AP381" s="251"/>
      <c r="AQ381" s="251"/>
      <c r="AR381" s="251"/>
      <c r="AS381" s="251"/>
      <c r="AT381" s="251"/>
      <c r="AU381" s="251"/>
      <c r="AV381" s="251"/>
      <c r="AW381" s="251"/>
      <c r="AX381" s="251"/>
      <c r="AY381" s="251"/>
      <c r="AZ381" s="251"/>
      <c r="BA381" s="158"/>
      <c r="BB381" s="156"/>
      <c r="BC381" s="156"/>
      <c r="BD381" s="156"/>
      <c r="BE381" s="156"/>
      <c r="BF381" s="156"/>
      <c r="BG381" s="156"/>
      <c r="BH381" s="156"/>
      <c r="BI381" s="156"/>
      <c r="BJ381" s="156"/>
      <c r="BK381" s="156"/>
      <c r="BL381" s="156"/>
      <c r="BM381" s="156"/>
      <c r="BN381" s="156"/>
      <c r="BO381" s="156"/>
      <c r="BP381" s="156"/>
      <c r="BQ381" s="156"/>
      <c r="BR381" s="156"/>
      <c r="BS381" s="156"/>
      <c r="BT381" s="156"/>
      <c r="BU381" s="156"/>
      <c r="BV381" s="156"/>
      <c r="BW381" s="156"/>
      <c r="BX381" s="156"/>
      <c r="BY381" s="158"/>
      <c r="BZ381" s="250"/>
      <c r="CA381" s="250"/>
      <c r="CB381" s="250"/>
      <c r="CC381" s="250"/>
      <c r="CD381" s="250"/>
      <c r="CE381" s="250"/>
      <c r="CF381" s="250"/>
      <c r="CG381" s="250"/>
      <c r="CH381" s="250"/>
      <c r="CI381" s="250"/>
      <c r="CJ381" s="250"/>
      <c r="CK381" s="250"/>
      <c r="CL381" s="250"/>
      <c r="CM381" s="250"/>
      <c r="CN381" s="250"/>
      <c r="CO381" s="250"/>
      <c r="CP381" s="250"/>
      <c r="CQ381" s="250"/>
      <c r="CR381" s="250"/>
      <c r="CS381" s="250"/>
      <c r="CT381" s="250"/>
      <c r="CU381" s="250"/>
      <c r="CV381" s="250"/>
      <c r="CW381" s="250"/>
      <c r="CX381" s="250"/>
      <c r="CY381" s="250"/>
      <c r="CZ381" s="250"/>
    </row>
    <row r="382" s="157" customFormat="true" ht="15" customHeight="true" x14ac:dyDescent="0.2">
      <c r="B382" s="159"/>
      <c r="AD382" s="251"/>
      <c r="AE382" s="251"/>
      <c r="AF382" s="251"/>
      <c r="AG382" s="251"/>
      <c r="AH382" s="251"/>
      <c r="AI382" s="251"/>
      <c r="AJ382" s="251"/>
      <c r="AK382" s="251"/>
      <c r="AL382" s="251"/>
      <c r="AM382" s="251"/>
      <c r="AN382" s="251"/>
      <c r="AO382" s="251"/>
      <c r="AP382" s="251"/>
      <c r="AQ382" s="251"/>
      <c r="AR382" s="251"/>
      <c r="AS382" s="251"/>
      <c r="AT382" s="251"/>
      <c r="AU382" s="251"/>
      <c r="AV382" s="251"/>
      <c r="AW382" s="251"/>
      <c r="AX382" s="251"/>
      <c r="AY382" s="251"/>
      <c r="AZ382" s="251"/>
      <c r="BA382" s="158"/>
      <c r="BB382" s="156"/>
      <c r="BC382" s="156"/>
      <c r="BD382" s="156"/>
      <c r="BE382" s="156"/>
      <c r="BF382" s="156"/>
      <c r="BG382" s="156"/>
      <c r="BH382" s="156"/>
      <c r="BI382" s="156"/>
      <c r="BJ382" s="156"/>
      <c r="BK382" s="156"/>
      <c r="BL382" s="156"/>
      <c r="BM382" s="156"/>
      <c r="BN382" s="156"/>
      <c r="BO382" s="156"/>
      <c r="BP382" s="156"/>
      <c r="BQ382" s="156"/>
      <c r="BR382" s="156"/>
      <c r="BS382" s="156"/>
      <c r="BT382" s="156"/>
      <c r="BU382" s="156"/>
      <c r="BV382" s="156"/>
      <c r="BW382" s="156"/>
      <c r="BX382" s="156"/>
      <c r="BY382" s="158"/>
      <c r="BZ382" s="250"/>
      <c r="CA382" s="250"/>
      <c r="CB382" s="250"/>
      <c r="CC382" s="250"/>
      <c r="CD382" s="250"/>
      <c r="CE382" s="250"/>
      <c r="CF382" s="250"/>
      <c r="CG382" s="250"/>
      <c r="CH382" s="250"/>
      <c r="CI382" s="250"/>
      <c r="CJ382" s="250"/>
      <c r="CK382" s="250"/>
      <c r="CL382" s="250"/>
      <c r="CM382" s="250"/>
      <c r="CN382" s="250"/>
      <c r="CO382" s="250"/>
      <c r="CP382" s="250"/>
      <c r="CQ382" s="250"/>
      <c r="CR382" s="250"/>
      <c r="CS382" s="250"/>
      <c r="CT382" s="250"/>
      <c r="CU382" s="250"/>
      <c r="CV382" s="250"/>
      <c r="CW382" s="250"/>
      <c r="CX382" s="250"/>
      <c r="CY382" s="250"/>
      <c r="CZ382" s="250"/>
    </row>
    <row r="383" s="157" customFormat="true" ht="15" customHeight="true" x14ac:dyDescent="0.2">
      <c r="B383" s="159"/>
      <c r="AD383" s="251"/>
      <c r="AE383" s="251"/>
      <c r="AF383" s="251"/>
      <c r="AG383" s="251"/>
      <c r="AH383" s="251"/>
      <c r="AI383" s="251"/>
      <c r="AJ383" s="251"/>
      <c r="AK383" s="251"/>
      <c r="AL383" s="251"/>
      <c r="AM383" s="251"/>
      <c r="AN383" s="251"/>
      <c r="AO383" s="251"/>
      <c r="AP383" s="251"/>
      <c r="AQ383" s="251"/>
      <c r="AR383" s="251"/>
      <c r="AS383" s="251"/>
      <c r="AT383" s="251"/>
      <c r="AU383" s="251"/>
      <c r="AV383" s="251"/>
      <c r="AW383" s="251"/>
      <c r="AX383" s="251"/>
      <c r="AY383" s="251"/>
      <c r="AZ383" s="251"/>
      <c r="BA383" s="158"/>
      <c r="BB383" s="156"/>
      <c r="BC383" s="156"/>
      <c r="BD383" s="156"/>
      <c r="BE383" s="156"/>
      <c r="BF383" s="156"/>
      <c r="BG383" s="156"/>
      <c r="BH383" s="156"/>
      <c r="BI383" s="156"/>
      <c r="BJ383" s="156"/>
      <c r="BK383" s="156"/>
      <c r="BL383" s="156"/>
      <c r="BM383" s="156"/>
      <c r="BN383" s="156"/>
      <c r="BO383" s="156"/>
      <c r="BP383" s="156"/>
      <c r="BQ383" s="156"/>
      <c r="BR383" s="156"/>
      <c r="BS383" s="156"/>
      <c r="BT383" s="156"/>
      <c r="BU383" s="156"/>
      <c r="BV383" s="156"/>
      <c r="BW383" s="156"/>
      <c r="BX383" s="156"/>
      <c r="BY383" s="158"/>
      <c r="BZ383" s="250"/>
      <c r="CA383" s="250"/>
      <c r="CB383" s="250"/>
      <c r="CC383" s="250"/>
      <c r="CD383" s="250"/>
      <c r="CE383" s="250"/>
      <c r="CF383" s="250"/>
      <c r="CG383" s="250"/>
      <c r="CH383" s="250"/>
      <c r="CI383" s="250"/>
      <c r="CJ383" s="250"/>
      <c r="CK383" s="250"/>
      <c r="CL383" s="250"/>
      <c r="CM383" s="250"/>
      <c r="CN383" s="250"/>
      <c r="CO383" s="250"/>
      <c r="CP383" s="250"/>
      <c r="CQ383" s="250"/>
      <c r="CR383" s="250"/>
      <c r="CS383" s="250"/>
      <c r="CT383" s="250"/>
      <c r="CU383" s="250"/>
      <c r="CV383" s="250"/>
      <c r="CW383" s="250"/>
      <c r="CX383" s="250"/>
      <c r="CY383" s="250"/>
      <c r="CZ383" s="250"/>
    </row>
    <row r="384" s="157" customFormat="true" ht="15" customHeight="true" x14ac:dyDescent="0.2">
      <c r="B384" s="159"/>
      <c r="AD384" s="251"/>
      <c r="AE384" s="251"/>
      <c r="AF384" s="251"/>
      <c r="AG384" s="251"/>
      <c r="AH384" s="251"/>
      <c r="AI384" s="251"/>
      <c r="AJ384" s="251"/>
      <c r="AK384" s="251"/>
      <c r="AL384" s="251"/>
      <c r="AM384" s="251"/>
      <c r="AN384" s="251"/>
      <c r="AO384" s="251"/>
      <c r="AP384" s="251"/>
      <c r="AQ384" s="251"/>
      <c r="AR384" s="251"/>
      <c r="AS384" s="251"/>
      <c r="AT384" s="251"/>
      <c r="AU384" s="251"/>
      <c r="AV384" s="251"/>
      <c r="AW384" s="251"/>
      <c r="AX384" s="251"/>
      <c r="AY384" s="251"/>
      <c r="AZ384" s="251"/>
      <c r="BA384" s="158"/>
      <c r="BB384" s="156"/>
      <c r="BC384" s="156"/>
      <c r="BD384" s="156"/>
      <c r="BE384" s="156"/>
      <c r="BF384" s="156"/>
      <c r="BG384" s="156"/>
      <c r="BH384" s="156"/>
      <c r="BI384" s="156"/>
      <c r="BJ384" s="156"/>
      <c r="BK384" s="156"/>
      <c r="BL384" s="156"/>
      <c r="BM384" s="156"/>
      <c r="BN384" s="156"/>
      <c r="BO384" s="156"/>
      <c r="BP384" s="156"/>
      <c r="BQ384" s="156"/>
      <c r="BR384" s="156"/>
      <c r="BS384" s="156"/>
      <c r="BT384" s="156"/>
      <c r="BU384" s="156"/>
      <c r="BV384" s="156"/>
      <c r="BW384" s="156"/>
      <c r="BX384" s="156"/>
      <c r="BY384" s="158"/>
      <c r="BZ384" s="250"/>
      <c r="CA384" s="250"/>
      <c r="CB384" s="250"/>
      <c r="CC384" s="250"/>
      <c r="CD384" s="250"/>
      <c r="CE384" s="250"/>
      <c r="CF384" s="250"/>
      <c r="CG384" s="250"/>
      <c r="CH384" s="250"/>
      <c r="CI384" s="250"/>
      <c r="CJ384" s="250"/>
      <c r="CK384" s="250"/>
      <c r="CL384" s="250"/>
      <c r="CM384" s="250"/>
      <c r="CN384" s="250"/>
      <c r="CO384" s="250"/>
      <c r="CP384" s="250"/>
      <c r="CQ384" s="250"/>
      <c r="CR384" s="250"/>
      <c r="CS384" s="250"/>
      <c r="CT384" s="250"/>
      <c r="CU384" s="250"/>
      <c r="CV384" s="250"/>
      <c r="CW384" s="250"/>
      <c r="CX384" s="250"/>
      <c r="CY384" s="250"/>
      <c r="CZ384" s="250"/>
    </row>
    <row r="385" s="157" customFormat="true" ht="15" customHeight="true" x14ac:dyDescent="0.2">
      <c r="B385" s="159"/>
      <c r="AD385" s="251"/>
      <c r="AE385" s="251"/>
      <c r="AF385" s="251"/>
      <c r="AG385" s="251"/>
      <c r="AH385" s="251"/>
      <c r="AI385" s="251"/>
      <c r="AJ385" s="251"/>
      <c r="AK385" s="251"/>
      <c r="AL385" s="251"/>
      <c r="AM385" s="251"/>
      <c r="AN385" s="251"/>
      <c r="AO385" s="251"/>
      <c r="AP385" s="251"/>
      <c r="AQ385" s="251"/>
      <c r="AR385" s="251"/>
      <c r="AS385" s="251"/>
      <c r="AT385" s="251"/>
      <c r="AU385" s="251"/>
      <c r="AV385" s="251"/>
      <c r="AW385" s="251"/>
      <c r="AX385" s="251"/>
      <c r="AY385" s="251"/>
      <c r="AZ385" s="251"/>
      <c r="BA385" s="158"/>
      <c r="BB385" s="156"/>
      <c r="BC385" s="156"/>
      <c r="BD385" s="156"/>
      <c r="BE385" s="156"/>
      <c r="BF385" s="156"/>
      <c r="BG385" s="156"/>
      <c r="BH385" s="156"/>
      <c r="BI385" s="156"/>
      <c r="BJ385" s="156"/>
      <c r="BK385" s="156"/>
      <c r="BL385" s="156"/>
      <c r="BM385" s="156"/>
      <c r="BN385" s="156"/>
      <c r="BO385" s="156"/>
      <c r="BP385" s="156"/>
      <c r="BQ385" s="156"/>
      <c r="BR385" s="156"/>
      <c r="BS385" s="156"/>
      <c r="BT385" s="156"/>
      <c r="BU385" s="156"/>
      <c r="BV385" s="156"/>
      <c r="BW385" s="156"/>
      <c r="BX385" s="156"/>
      <c r="BY385" s="158"/>
      <c r="BZ385" s="250"/>
      <c r="CA385" s="250"/>
      <c r="CB385" s="250"/>
      <c r="CC385" s="250"/>
      <c r="CD385" s="250"/>
      <c r="CE385" s="250"/>
      <c r="CF385" s="250"/>
      <c r="CG385" s="250"/>
      <c r="CH385" s="250"/>
      <c r="CI385" s="250"/>
      <c r="CJ385" s="250"/>
      <c r="CK385" s="250"/>
      <c r="CL385" s="250"/>
      <c r="CM385" s="250"/>
      <c r="CN385" s="250"/>
      <c r="CO385" s="250"/>
      <c r="CP385" s="250"/>
      <c r="CQ385" s="250"/>
      <c r="CR385" s="250"/>
      <c r="CS385" s="250"/>
      <c r="CT385" s="250"/>
      <c r="CU385" s="250"/>
      <c r="CV385" s="250"/>
      <c r="CW385" s="250"/>
      <c r="CX385" s="250"/>
      <c r="CY385" s="250"/>
      <c r="CZ385" s="250"/>
    </row>
    <row r="386" s="157" customFormat="true" ht="15" customHeight="true" x14ac:dyDescent="0.2">
      <c r="B386" s="159"/>
      <c r="AD386" s="251"/>
      <c r="AE386" s="251"/>
      <c r="AF386" s="251"/>
      <c r="AG386" s="251"/>
      <c r="AH386" s="251"/>
      <c r="AI386" s="251"/>
      <c r="AJ386" s="251"/>
      <c r="AK386" s="251"/>
      <c r="AL386" s="251"/>
      <c r="AM386" s="251"/>
      <c r="AN386" s="251"/>
      <c r="AO386" s="251"/>
      <c r="AP386" s="251"/>
      <c r="AQ386" s="251"/>
      <c r="AR386" s="251"/>
      <c r="AS386" s="251"/>
      <c r="AT386" s="251"/>
      <c r="AU386" s="251"/>
      <c r="AV386" s="251"/>
      <c r="AW386" s="251"/>
      <c r="AX386" s="251"/>
      <c r="AY386" s="251"/>
      <c r="AZ386" s="251"/>
      <c r="BA386" s="158"/>
      <c r="BB386" s="156"/>
      <c r="BC386" s="156"/>
      <c r="BD386" s="156"/>
      <c r="BE386" s="156"/>
      <c r="BF386" s="156"/>
      <c r="BG386" s="156"/>
      <c r="BH386" s="156"/>
      <c r="BI386" s="156"/>
      <c r="BJ386" s="156"/>
      <c r="BK386" s="156"/>
      <c r="BL386" s="156"/>
      <c r="BM386" s="156"/>
      <c r="BN386" s="156"/>
      <c r="BO386" s="156"/>
      <c r="BP386" s="156"/>
      <c r="BQ386" s="156"/>
      <c r="BR386" s="156"/>
      <c r="BS386" s="156"/>
      <c r="BT386" s="156"/>
      <c r="BU386" s="156"/>
      <c r="BV386" s="156"/>
      <c r="BW386" s="156"/>
      <c r="BX386" s="156"/>
      <c r="BY386" s="158"/>
      <c r="BZ386" s="250"/>
      <c r="CA386" s="250"/>
      <c r="CB386" s="250"/>
      <c r="CC386" s="250"/>
      <c r="CD386" s="250"/>
      <c r="CE386" s="250"/>
      <c r="CF386" s="250"/>
      <c r="CG386" s="250"/>
      <c r="CH386" s="250"/>
      <c r="CI386" s="250"/>
      <c r="CJ386" s="250"/>
      <c r="CK386" s="250"/>
      <c r="CL386" s="250"/>
      <c r="CM386" s="250"/>
      <c r="CN386" s="250"/>
      <c r="CO386" s="250"/>
      <c r="CP386" s="250"/>
      <c r="CQ386" s="250"/>
      <c r="CR386" s="250"/>
      <c r="CS386" s="250"/>
      <c r="CT386" s="250"/>
      <c r="CU386" s="250"/>
      <c r="CV386" s="250"/>
      <c r="CW386" s="250"/>
      <c r="CX386" s="250"/>
      <c r="CY386" s="250"/>
      <c r="CZ386" s="250"/>
    </row>
    <row r="387" s="157" customFormat="true" ht="15" customHeight="true" x14ac:dyDescent="0.2">
      <c r="B387" s="159"/>
      <c r="AD387" s="251"/>
      <c r="AE387" s="251"/>
      <c r="AF387" s="251"/>
      <c r="AG387" s="251"/>
      <c r="AH387" s="251"/>
      <c r="AI387" s="251"/>
      <c r="AJ387" s="251"/>
      <c r="AK387" s="251"/>
      <c r="AL387" s="251"/>
      <c r="AM387" s="251"/>
      <c r="AN387" s="251"/>
      <c r="AO387" s="251"/>
      <c r="AP387" s="251"/>
      <c r="AQ387" s="251"/>
      <c r="AR387" s="251"/>
      <c r="AS387" s="251"/>
      <c r="AT387" s="251"/>
      <c r="AU387" s="251"/>
      <c r="AV387" s="251"/>
      <c r="AW387" s="251"/>
      <c r="AX387" s="251"/>
      <c r="AY387" s="251"/>
      <c r="AZ387" s="251"/>
      <c r="BA387" s="158"/>
      <c r="BB387" s="156"/>
      <c r="BC387" s="156"/>
      <c r="BD387" s="156"/>
      <c r="BE387" s="156"/>
      <c r="BF387" s="156"/>
      <c r="BG387" s="156"/>
      <c r="BH387" s="156"/>
      <c r="BI387" s="156"/>
      <c r="BJ387" s="156"/>
      <c r="BK387" s="156"/>
      <c r="BL387" s="156"/>
      <c r="BM387" s="156"/>
      <c r="BN387" s="156"/>
      <c r="BO387" s="156"/>
      <c r="BP387" s="156"/>
      <c r="BQ387" s="156"/>
      <c r="BR387" s="156"/>
      <c r="BS387" s="156"/>
      <c r="BT387" s="156"/>
      <c r="BU387" s="156"/>
      <c r="BV387" s="156"/>
      <c r="BW387" s="156"/>
      <c r="BX387" s="156"/>
      <c r="BY387" s="158"/>
      <c r="BZ387" s="250"/>
      <c r="CA387" s="250"/>
      <c r="CB387" s="250"/>
      <c r="CC387" s="250"/>
      <c r="CD387" s="250"/>
      <c r="CE387" s="250"/>
      <c r="CF387" s="250"/>
      <c r="CG387" s="250"/>
      <c r="CH387" s="250"/>
      <c r="CI387" s="250"/>
      <c r="CJ387" s="250"/>
      <c r="CK387" s="250"/>
      <c r="CL387" s="250"/>
      <c r="CM387" s="250"/>
      <c r="CN387" s="250"/>
      <c r="CO387" s="250"/>
      <c r="CP387" s="250"/>
      <c r="CQ387" s="250"/>
      <c r="CR387" s="250"/>
      <c r="CS387" s="250"/>
      <c r="CT387" s="250"/>
      <c r="CU387" s="250"/>
      <c r="CV387" s="250"/>
      <c r="CW387" s="250"/>
      <c r="CX387" s="250"/>
      <c r="CY387" s="250"/>
      <c r="CZ387" s="250"/>
    </row>
    <row r="388" s="157" customFormat="true" ht="15" customHeight="true" x14ac:dyDescent="0.2">
      <c r="B388" s="159"/>
      <c r="AD388" s="251"/>
      <c r="AE388" s="251"/>
      <c r="AF388" s="251"/>
      <c r="AG388" s="251"/>
      <c r="AH388" s="251"/>
      <c r="AI388" s="251"/>
      <c r="AJ388" s="251"/>
      <c r="AK388" s="251"/>
      <c r="AL388" s="251"/>
      <c r="AM388" s="251"/>
      <c r="AN388" s="251"/>
      <c r="AO388" s="251"/>
      <c r="AP388" s="251"/>
      <c r="AQ388" s="251"/>
      <c r="AR388" s="251"/>
      <c r="AS388" s="251"/>
      <c r="AT388" s="251"/>
      <c r="AU388" s="251"/>
      <c r="AV388" s="251"/>
      <c r="AW388" s="251"/>
      <c r="AX388" s="251"/>
      <c r="AY388" s="251"/>
      <c r="AZ388" s="251"/>
      <c r="BA388" s="158"/>
      <c r="BB388" s="156"/>
      <c r="BC388" s="156"/>
      <c r="BD388" s="156"/>
      <c r="BE388" s="156"/>
      <c r="BF388" s="156"/>
      <c r="BG388" s="156"/>
      <c r="BH388" s="156"/>
      <c r="BI388" s="156"/>
      <c r="BJ388" s="156"/>
      <c r="BK388" s="156"/>
      <c r="BL388" s="156"/>
      <c r="BM388" s="156"/>
      <c r="BN388" s="156"/>
      <c r="BO388" s="156"/>
      <c r="BP388" s="156"/>
      <c r="BQ388" s="156"/>
      <c r="BR388" s="156"/>
      <c r="BS388" s="156"/>
      <c r="BT388" s="156"/>
      <c r="BU388" s="156"/>
      <c r="BV388" s="156"/>
      <c r="BW388" s="156"/>
      <c r="BX388" s="156"/>
      <c r="BY388" s="158"/>
      <c r="BZ388" s="250"/>
      <c r="CA388" s="250"/>
      <c r="CB388" s="250"/>
      <c r="CC388" s="250"/>
      <c r="CD388" s="250"/>
      <c r="CE388" s="250"/>
      <c r="CF388" s="250"/>
      <c r="CG388" s="250"/>
      <c r="CH388" s="250"/>
      <c r="CI388" s="250"/>
      <c r="CJ388" s="250"/>
      <c r="CK388" s="250"/>
      <c r="CL388" s="250"/>
      <c r="CM388" s="250"/>
      <c r="CN388" s="250"/>
      <c r="CO388" s="250"/>
      <c r="CP388" s="250"/>
      <c r="CQ388" s="250"/>
      <c r="CR388" s="250"/>
      <c r="CS388" s="250"/>
      <c r="CT388" s="250"/>
      <c r="CU388" s="250"/>
      <c r="CV388" s="250"/>
      <c r="CW388" s="250"/>
      <c r="CX388" s="250"/>
      <c r="CY388" s="250"/>
      <c r="CZ388" s="250"/>
    </row>
    <row r="389" s="157" customFormat="true" ht="15" customHeight="true" x14ac:dyDescent="0.2">
      <c r="B389" s="159"/>
      <c r="AD389" s="251"/>
      <c r="AE389" s="251"/>
      <c r="AF389" s="251"/>
      <c r="AG389" s="251"/>
      <c r="AH389" s="251"/>
      <c r="AI389" s="251"/>
      <c r="AJ389" s="251"/>
      <c r="AK389" s="251"/>
      <c r="AL389" s="251"/>
      <c r="AM389" s="251"/>
      <c r="AN389" s="251"/>
      <c r="AO389" s="251"/>
      <c r="AP389" s="251"/>
      <c r="AQ389" s="251"/>
      <c r="AR389" s="251"/>
      <c r="AS389" s="251"/>
      <c r="AT389" s="251"/>
      <c r="AU389" s="251"/>
      <c r="AV389" s="251"/>
      <c r="AW389" s="251"/>
      <c r="AX389" s="251"/>
      <c r="AY389" s="251"/>
      <c r="AZ389" s="251"/>
      <c r="BA389" s="158"/>
      <c r="BB389" s="156"/>
      <c r="BC389" s="156"/>
      <c r="BD389" s="156"/>
      <c r="BE389" s="156"/>
      <c r="BF389" s="156"/>
      <c r="BG389" s="156"/>
      <c r="BH389" s="156"/>
      <c r="BI389" s="156"/>
      <c r="BJ389" s="156"/>
      <c r="BK389" s="156"/>
      <c r="BL389" s="156"/>
      <c r="BM389" s="156"/>
      <c r="BN389" s="156"/>
      <c r="BO389" s="156"/>
      <c r="BP389" s="156"/>
      <c r="BQ389" s="156"/>
      <c r="BR389" s="156"/>
      <c r="BS389" s="156"/>
      <c r="BT389" s="156"/>
      <c r="BU389" s="156"/>
      <c r="BV389" s="156"/>
      <c r="BW389" s="156"/>
      <c r="BX389" s="156"/>
      <c r="BY389" s="158"/>
      <c r="BZ389" s="250"/>
      <c r="CA389" s="250"/>
      <c r="CB389" s="250"/>
      <c r="CC389" s="250"/>
      <c r="CD389" s="250"/>
      <c r="CE389" s="250"/>
      <c r="CF389" s="250"/>
      <c r="CG389" s="250"/>
      <c r="CH389" s="250"/>
      <c r="CI389" s="250"/>
      <c r="CJ389" s="250"/>
      <c r="CK389" s="250"/>
      <c r="CL389" s="250"/>
      <c r="CM389" s="250"/>
      <c r="CN389" s="250"/>
      <c r="CO389" s="250"/>
      <c r="CP389" s="250"/>
      <c r="CQ389" s="250"/>
      <c r="CR389" s="250"/>
      <c r="CS389" s="250"/>
      <c r="CT389" s="250"/>
      <c r="CU389" s="250"/>
      <c r="CV389" s="250"/>
      <c r="CW389" s="250"/>
      <c r="CX389" s="250"/>
      <c r="CY389" s="250"/>
      <c r="CZ389" s="250"/>
    </row>
    <row r="390" s="513" customFormat="true" ht="15" customHeight="true" x14ac:dyDescent="0.2">
      <c r="B390" s="510"/>
      <c r="AD390" s="251"/>
      <c r="AE390" s="251"/>
      <c r="AF390" s="251"/>
      <c r="AG390" s="251"/>
      <c r="AH390" s="251"/>
      <c r="AI390" s="251"/>
      <c r="AJ390" s="251"/>
      <c r="AK390" s="251"/>
      <c r="AL390" s="251"/>
      <c r="AM390" s="251"/>
      <c r="AN390" s="251"/>
      <c r="AO390" s="251"/>
      <c r="AP390" s="251"/>
      <c r="AQ390" s="251"/>
      <c r="AR390" s="251"/>
      <c r="AS390" s="251"/>
      <c r="AT390" s="251"/>
      <c r="AU390" s="251"/>
      <c r="AV390" s="251"/>
      <c r="AW390" s="251"/>
      <c r="AX390" s="251"/>
      <c r="AY390" s="251"/>
      <c r="AZ390" s="251"/>
      <c r="BA390" s="158"/>
      <c r="BB390" s="156"/>
      <c r="BC390" s="156"/>
      <c r="BD390" s="156"/>
      <c r="BE390" s="156"/>
      <c r="BF390" s="156"/>
      <c r="BG390" s="156"/>
      <c r="BH390" s="156"/>
      <c r="BI390" s="156"/>
      <c r="BJ390" s="156"/>
      <c r="BK390" s="156"/>
      <c r="BL390" s="156"/>
      <c r="BM390" s="156"/>
      <c r="BN390" s="156"/>
      <c r="BO390" s="156"/>
      <c r="BP390" s="156"/>
      <c r="BQ390" s="156"/>
      <c r="BR390" s="156"/>
      <c r="BS390" s="156"/>
      <c r="BT390" s="156"/>
      <c r="BU390" s="156"/>
      <c r="BV390" s="156"/>
      <c r="BW390" s="156"/>
      <c r="BX390" s="156"/>
      <c r="BY390" s="158"/>
      <c r="BZ390" s="250"/>
      <c r="CA390" s="250"/>
      <c r="CB390" s="250"/>
      <c r="CC390" s="250"/>
      <c r="CD390" s="250"/>
      <c r="CE390" s="250"/>
      <c r="CF390" s="250"/>
      <c r="CG390" s="250"/>
      <c r="CH390" s="250"/>
      <c r="CI390" s="250"/>
      <c r="CJ390" s="250"/>
      <c r="CK390" s="250"/>
      <c r="CL390" s="250"/>
      <c r="CM390" s="250"/>
      <c r="CN390" s="250"/>
      <c r="CO390" s="250"/>
      <c r="CP390" s="250"/>
      <c r="CQ390" s="250"/>
      <c r="CR390" s="250"/>
      <c r="CS390" s="250"/>
      <c r="CT390" s="250"/>
      <c r="CU390" s="250"/>
      <c r="CV390" s="250"/>
      <c r="CW390" s="250"/>
      <c r="CX390" s="250"/>
      <c r="CY390" s="250"/>
      <c r="CZ390" s="250"/>
    </row>
    <row r="391" s="513" customFormat="true" ht="15" customHeight="true" x14ac:dyDescent="0.2">
      <c r="B391" s="510"/>
      <c r="AD391" s="251"/>
      <c r="AE391" s="251"/>
      <c r="AF391" s="251"/>
      <c r="AG391" s="251"/>
      <c r="AH391" s="251"/>
      <c r="AI391" s="251"/>
      <c r="AJ391" s="251"/>
      <c r="AK391" s="251"/>
      <c r="AL391" s="251"/>
      <c r="AM391" s="251"/>
      <c r="AN391" s="251"/>
      <c r="AO391" s="251"/>
      <c r="AP391" s="251"/>
      <c r="AQ391" s="251"/>
      <c r="AR391" s="251"/>
      <c r="AS391" s="251"/>
      <c r="AT391" s="251"/>
      <c r="AU391" s="251"/>
      <c r="AV391" s="251"/>
      <c r="AW391" s="251"/>
      <c r="AX391" s="251"/>
      <c r="AY391" s="251"/>
      <c r="AZ391" s="251"/>
      <c r="BA391" s="158"/>
      <c r="BB391" s="156"/>
      <c r="BC391" s="156"/>
      <c r="BD391" s="156"/>
      <c r="BE391" s="156"/>
      <c r="BF391" s="156"/>
      <c r="BG391" s="156"/>
      <c r="BH391" s="156"/>
      <c r="BI391" s="156"/>
      <c r="BJ391" s="156"/>
      <c r="BK391" s="156"/>
      <c r="BL391" s="156"/>
      <c r="BM391" s="156"/>
      <c r="BN391" s="156"/>
      <c r="BO391" s="156"/>
      <c r="BP391" s="156"/>
      <c r="BQ391" s="156"/>
      <c r="BR391" s="156"/>
      <c r="BS391" s="156"/>
      <c r="BT391" s="156"/>
      <c r="BU391" s="156"/>
      <c r="BV391" s="156"/>
      <c r="BW391" s="156"/>
      <c r="BX391" s="156"/>
      <c r="BY391" s="158"/>
      <c r="BZ391" s="250"/>
      <c r="CA391" s="250"/>
      <c r="CB391" s="250"/>
      <c r="CC391" s="250"/>
      <c r="CD391" s="250"/>
      <c r="CE391" s="250"/>
      <c r="CF391" s="250"/>
      <c r="CG391" s="250"/>
      <c r="CH391" s="250"/>
      <c r="CI391" s="250"/>
      <c r="CJ391" s="250"/>
      <c r="CK391" s="250"/>
      <c r="CL391" s="250"/>
      <c r="CM391" s="250"/>
      <c r="CN391" s="250"/>
      <c r="CO391" s="250"/>
      <c r="CP391" s="250"/>
      <c r="CQ391" s="250"/>
      <c r="CR391" s="250"/>
      <c r="CS391" s="250"/>
      <c r="CT391" s="250"/>
      <c r="CU391" s="250"/>
      <c r="CV391" s="250"/>
      <c r="CW391" s="250"/>
      <c r="CX391" s="250"/>
      <c r="CY391" s="250"/>
      <c r="CZ391" s="250"/>
    </row>
    <row r="392" s="513" customFormat="true" ht="15" customHeight="true" x14ac:dyDescent="0.2">
      <c r="AD392" s="251"/>
      <c r="AE392" s="251"/>
      <c r="AF392" s="251"/>
      <c r="AG392" s="251"/>
      <c r="AH392" s="251"/>
      <c r="AI392" s="251"/>
      <c r="AJ392" s="251"/>
      <c r="AK392" s="251"/>
      <c r="AL392" s="251"/>
      <c r="AM392" s="251"/>
      <c r="AN392" s="251"/>
      <c r="AO392" s="251"/>
      <c r="AP392" s="251"/>
      <c r="AQ392" s="251"/>
      <c r="AR392" s="251"/>
      <c r="AS392" s="251"/>
      <c r="AT392" s="251"/>
      <c r="AU392" s="251"/>
      <c r="AV392" s="251"/>
      <c r="AW392" s="251"/>
      <c r="AX392" s="251"/>
      <c r="AY392" s="251"/>
      <c r="AZ392" s="251"/>
      <c r="BA392" s="158"/>
      <c r="BB392" s="156"/>
      <c r="BC392" s="156"/>
      <c r="BD392" s="156"/>
      <c r="BE392" s="156"/>
      <c r="BF392" s="156"/>
      <c r="BG392" s="156"/>
      <c r="BH392" s="156"/>
      <c r="BI392" s="156"/>
      <c r="BJ392" s="156"/>
      <c r="BK392" s="156"/>
      <c r="BL392" s="156"/>
      <c r="BM392" s="156"/>
      <c r="BN392" s="156"/>
      <c r="BO392" s="156"/>
      <c r="BP392" s="156"/>
      <c r="BQ392" s="156"/>
      <c r="BR392" s="156"/>
      <c r="BS392" s="156"/>
      <c r="BT392" s="156"/>
      <c r="BU392" s="156"/>
      <c r="BV392" s="156"/>
      <c r="BW392" s="156"/>
      <c r="BX392" s="156"/>
      <c r="BY392" s="158"/>
      <c r="BZ392" s="250"/>
      <c r="CA392" s="250"/>
      <c r="CB392" s="250"/>
      <c r="CC392" s="250"/>
      <c r="CD392" s="250"/>
      <c r="CE392" s="250"/>
      <c r="CF392" s="250"/>
      <c r="CG392" s="250"/>
      <c r="CH392" s="250"/>
      <c r="CI392" s="250"/>
      <c r="CJ392" s="250"/>
      <c r="CK392" s="250"/>
      <c r="CL392" s="250"/>
      <c r="CM392" s="250"/>
      <c r="CN392" s="250"/>
      <c r="CO392" s="250"/>
      <c r="CP392" s="250"/>
      <c r="CQ392" s="250"/>
      <c r="CR392" s="250"/>
      <c r="CS392" s="250"/>
      <c r="CT392" s="250"/>
      <c r="CU392" s="250"/>
      <c r="CV392" s="250"/>
      <c r="CW392" s="250"/>
      <c r="CX392" s="250"/>
      <c r="CY392" s="250"/>
      <c r="CZ392" s="250"/>
    </row>
    <row r="393" s="513" customFormat="true" ht="15" customHeight="true" x14ac:dyDescent="0.2">
      <c r="AD393" s="251"/>
      <c r="AE393" s="251"/>
      <c r="AF393" s="251"/>
      <c r="AG393" s="251"/>
      <c r="AH393" s="251"/>
      <c r="AI393" s="251"/>
      <c r="AJ393" s="251"/>
      <c r="AK393" s="251"/>
      <c r="AL393" s="251"/>
      <c r="AM393" s="251"/>
      <c r="AN393" s="251"/>
      <c r="AO393" s="251"/>
      <c r="AP393" s="251"/>
      <c r="AQ393" s="251"/>
      <c r="AR393" s="251"/>
      <c r="AS393" s="251"/>
      <c r="AT393" s="251"/>
      <c r="AU393" s="251"/>
      <c r="AV393" s="251"/>
      <c r="AW393" s="251"/>
      <c r="AX393" s="251"/>
      <c r="AY393" s="251"/>
      <c r="AZ393" s="251"/>
      <c r="BA393" s="158"/>
      <c r="BB393" s="156"/>
      <c r="BC393" s="156"/>
      <c r="BD393" s="156"/>
      <c r="BE393" s="156"/>
      <c r="BF393" s="156"/>
      <c r="BG393" s="156"/>
      <c r="BH393" s="156"/>
      <c r="BI393" s="156"/>
      <c r="BJ393" s="156"/>
      <c r="BK393" s="156"/>
      <c r="BL393" s="156"/>
      <c r="BM393" s="156"/>
      <c r="BN393" s="156"/>
      <c r="BO393" s="156"/>
      <c r="BP393" s="156"/>
      <c r="BQ393" s="156"/>
      <c r="BR393" s="156"/>
      <c r="BS393" s="156"/>
      <c r="BT393" s="156"/>
      <c r="BU393" s="156"/>
      <c r="BV393" s="156"/>
      <c r="BW393" s="156"/>
      <c r="BX393" s="156"/>
      <c r="BY393" s="158"/>
      <c r="BZ393" s="250"/>
      <c r="CA393" s="250"/>
      <c r="CB393" s="250"/>
      <c r="CC393" s="250"/>
      <c r="CD393" s="250"/>
      <c r="CE393" s="250"/>
      <c r="CF393" s="250"/>
      <c r="CG393" s="250"/>
      <c r="CH393" s="250"/>
      <c r="CI393" s="250"/>
      <c r="CJ393" s="250"/>
      <c r="CK393" s="250"/>
      <c r="CL393" s="250"/>
      <c r="CM393" s="250"/>
      <c r="CN393" s="250"/>
      <c r="CO393" s="250"/>
      <c r="CP393" s="250"/>
      <c r="CQ393" s="250"/>
      <c r="CR393" s="250"/>
      <c r="CS393" s="250"/>
      <c r="CT393" s="250"/>
      <c r="CU393" s="250"/>
      <c r="CV393" s="250"/>
      <c r="CW393" s="250"/>
      <c r="CX393" s="250"/>
      <c r="CY393" s="250"/>
      <c r="CZ393" s="250"/>
    </row>
    <row r="394" s="513" customFormat="true" ht="15" customHeight="true" x14ac:dyDescent="0.2">
      <c r="AD394" s="251"/>
      <c r="AE394" s="251"/>
      <c r="AF394" s="251"/>
      <c r="AG394" s="251"/>
      <c r="AH394" s="251"/>
      <c r="AI394" s="251"/>
      <c r="AJ394" s="251"/>
      <c r="AK394" s="251"/>
      <c r="AL394" s="251"/>
      <c r="AM394" s="251"/>
      <c r="AN394" s="251"/>
      <c r="AO394" s="251"/>
      <c r="AP394" s="251"/>
      <c r="AQ394" s="251"/>
      <c r="AR394" s="251"/>
      <c r="AS394" s="251"/>
      <c r="AT394" s="251"/>
      <c r="AU394" s="251"/>
      <c r="AV394" s="251"/>
      <c r="AW394" s="251"/>
      <c r="AX394" s="251"/>
      <c r="AY394" s="251"/>
      <c r="AZ394" s="251"/>
      <c r="BA394" s="158"/>
      <c r="BB394" s="156"/>
      <c r="BC394" s="156"/>
      <c r="BD394" s="156"/>
      <c r="BE394" s="156"/>
      <c r="BF394" s="156"/>
      <c r="BG394" s="156"/>
      <c r="BH394" s="156"/>
      <c r="BI394" s="156"/>
      <c r="BJ394" s="156"/>
      <c r="BK394" s="156"/>
      <c r="BL394" s="156"/>
      <c r="BM394" s="156"/>
      <c r="BN394" s="156"/>
      <c r="BO394" s="156"/>
      <c r="BP394" s="156"/>
      <c r="BQ394" s="156"/>
      <c r="BR394" s="156"/>
      <c r="BS394" s="156"/>
      <c r="BT394" s="156"/>
      <c r="BU394" s="156"/>
      <c r="BV394" s="156"/>
      <c r="BW394" s="156"/>
      <c r="BX394" s="156"/>
      <c r="BY394" s="158"/>
      <c r="BZ394" s="250"/>
      <c r="CA394" s="250"/>
      <c r="CB394" s="250"/>
      <c r="CC394" s="250"/>
      <c r="CD394" s="250"/>
      <c r="CE394" s="250"/>
      <c r="CF394" s="250"/>
      <c r="CG394" s="250"/>
      <c r="CH394" s="250"/>
      <c r="CI394" s="250"/>
      <c r="CJ394" s="250"/>
      <c r="CK394" s="250"/>
      <c r="CL394" s="250"/>
      <c r="CM394" s="250"/>
      <c r="CN394" s="250"/>
      <c r="CO394" s="250"/>
      <c r="CP394" s="250"/>
      <c r="CQ394" s="250"/>
      <c r="CR394" s="250"/>
      <c r="CS394" s="250"/>
      <c r="CT394" s="250"/>
      <c r="CU394" s="250"/>
      <c r="CV394" s="250"/>
      <c r="CW394" s="250"/>
      <c r="CX394" s="250"/>
      <c r="CY394" s="250"/>
      <c r="CZ394" s="250"/>
    </row>
    <row r="395" s="513" customFormat="true" ht="15" customHeight="true" x14ac:dyDescent="0.2">
      <c r="AD395" s="251"/>
      <c r="AE395" s="251"/>
      <c r="AF395" s="251"/>
      <c r="AG395" s="251"/>
      <c r="AH395" s="251"/>
      <c r="AI395" s="251"/>
      <c r="AJ395" s="251"/>
      <c r="AK395" s="251"/>
      <c r="AL395" s="251"/>
      <c r="AM395" s="251"/>
      <c r="AN395" s="251"/>
      <c r="AO395" s="251"/>
      <c r="AP395" s="251"/>
      <c r="AQ395" s="251"/>
      <c r="AR395" s="251"/>
      <c r="AS395" s="251"/>
      <c r="AT395" s="251"/>
      <c r="AU395" s="251"/>
      <c r="AV395" s="251"/>
      <c r="AW395" s="251"/>
      <c r="AX395" s="251"/>
      <c r="AY395" s="251"/>
      <c r="AZ395" s="251"/>
      <c r="BA395" s="158"/>
      <c r="BB395" s="156"/>
      <c r="BC395" s="156"/>
      <c r="BD395" s="156"/>
      <c r="BE395" s="156"/>
      <c r="BF395" s="156"/>
      <c r="BG395" s="156"/>
      <c r="BH395" s="156"/>
      <c r="BI395" s="156"/>
      <c r="BJ395" s="156"/>
      <c r="BK395" s="156"/>
      <c r="BL395" s="156"/>
      <c r="BM395" s="156"/>
      <c r="BN395" s="156"/>
      <c r="BO395" s="156"/>
      <c r="BP395" s="156"/>
      <c r="BQ395" s="156"/>
      <c r="BR395" s="156"/>
      <c r="BS395" s="156"/>
      <c r="BT395" s="156"/>
      <c r="BU395" s="156"/>
      <c r="BV395" s="156"/>
      <c r="BW395" s="156"/>
      <c r="BX395" s="156"/>
      <c r="BY395" s="158"/>
      <c r="BZ395" s="250"/>
      <c r="CA395" s="250"/>
      <c r="CB395" s="250"/>
      <c r="CC395" s="250"/>
      <c r="CD395" s="250"/>
      <c r="CE395" s="250"/>
      <c r="CF395" s="250"/>
      <c r="CG395" s="250"/>
      <c r="CH395" s="250"/>
      <c r="CI395" s="250"/>
      <c r="CJ395" s="250"/>
      <c r="CK395" s="250"/>
      <c r="CL395" s="250"/>
      <c r="CM395" s="250"/>
      <c r="CN395" s="250"/>
      <c r="CO395" s="250"/>
      <c r="CP395" s="250"/>
      <c r="CQ395" s="250"/>
      <c r="CR395" s="250"/>
      <c r="CS395" s="250"/>
      <c r="CT395" s="250"/>
      <c r="CU395" s="250"/>
      <c r="CV395" s="250"/>
      <c r="CW395" s="250"/>
      <c r="CX395" s="250"/>
      <c r="CY395" s="250"/>
      <c r="CZ395" s="250"/>
    </row>
    <row r="396" s="513" customFormat="true" ht="15" customHeight="true" x14ac:dyDescent="0.2">
      <c r="AD396" s="251"/>
      <c r="AE396" s="251"/>
      <c r="AF396" s="251"/>
      <c r="AG396" s="251"/>
      <c r="AH396" s="251"/>
      <c r="AI396" s="251"/>
      <c r="AJ396" s="251"/>
      <c r="AK396" s="251"/>
      <c r="AL396" s="251"/>
      <c r="AM396" s="251"/>
      <c r="AN396" s="251"/>
      <c r="AO396" s="251"/>
      <c r="AP396" s="251"/>
      <c r="AQ396" s="251"/>
      <c r="AR396" s="251"/>
      <c r="AS396" s="251"/>
      <c r="AT396" s="251"/>
      <c r="AU396" s="251"/>
      <c r="AV396" s="251"/>
      <c r="AW396" s="251"/>
      <c r="AX396" s="251"/>
      <c r="AY396" s="251"/>
      <c r="AZ396" s="251"/>
      <c r="BA396" s="158"/>
      <c r="BB396" s="156"/>
      <c r="BC396" s="156"/>
      <c r="BD396" s="156"/>
      <c r="BE396" s="156"/>
      <c r="BF396" s="156"/>
      <c r="BG396" s="156"/>
      <c r="BH396" s="156"/>
      <c r="BI396" s="156"/>
      <c r="BJ396" s="156"/>
      <c r="BK396" s="156"/>
      <c r="BL396" s="156"/>
      <c r="BM396" s="156"/>
      <c r="BN396" s="156"/>
      <c r="BO396" s="156"/>
      <c r="BP396" s="156"/>
      <c r="BQ396" s="156"/>
      <c r="BR396" s="156"/>
      <c r="BS396" s="156"/>
      <c r="BT396" s="156"/>
      <c r="BU396" s="156"/>
      <c r="BV396" s="156"/>
      <c r="BW396" s="156"/>
      <c r="BX396" s="156"/>
      <c r="BY396" s="158"/>
      <c r="BZ396" s="250"/>
      <c r="CA396" s="250"/>
      <c r="CB396" s="250"/>
      <c r="CC396" s="250"/>
      <c r="CD396" s="250"/>
      <c r="CE396" s="250"/>
      <c r="CF396" s="250"/>
      <c r="CG396" s="250"/>
      <c r="CH396" s="250"/>
      <c r="CI396" s="250"/>
      <c r="CJ396" s="250"/>
      <c r="CK396" s="250"/>
      <c r="CL396" s="250"/>
      <c r="CM396" s="250"/>
      <c r="CN396" s="250"/>
      <c r="CO396" s="250"/>
      <c r="CP396" s="250"/>
      <c r="CQ396" s="250"/>
      <c r="CR396" s="250"/>
      <c r="CS396" s="250"/>
      <c r="CT396" s="250"/>
      <c r="CU396" s="250"/>
      <c r="CV396" s="250"/>
      <c r="CW396" s="250"/>
      <c r="CX396" s="250"/>
      <c r="CY396" s="250"/>
      <c r="CZ396" s="250"/>
    </row>
    <row r="397" s="513" customFormat="true" ht="15" customHeight="true" x14ac:dyDescent="0.2">
      <c r="AD397" s="251"/>
      <c r="AE397" s="251"/>
      <c r="AF397" s="251"/>
      <c r="AG397" s="251"/>
      <c r="AH397" s="251"/>
      <c r="AI397" s="251"/>
      <c r="AJ397" s="251"/>
      <c r="AK397" s="251"/>
      <c r="AL397" s="251"/>
      <c r="AM397" s="251"/>
      <c r="AN397" s="251"/>
      <c r="AO397" s="251"/>
      <c r="AP397" s="251"/>
      <c r="AQ397" s="251"/>
      <c r="AR397" s="251"/>
      <c r="AS397" s="251"/>
      <c r="AT397" s="251"/>
      <c r="AU397" s="251"/>
      <c r="AV397" s="251"/>
      <c r="AW397" s="251"/>
      <c r="AX397" s="251"/>
      <c r="AY397" s="251"/>
      <c r="AZ397" s="251"/>
      <c r="BA397" s="158"/>
      <c r="BB397" s="156"/>
      <c r="BC397" s="156"/>
      <c r="BD397" s="156"/>
      <c r="BE397" s="156"/>
      <c r="BF397" s="156"/>
      <c r="BG397" s="156"/>
      <c r="BH397" s="156"/>
      <c r="BI397" s="156"/>
      <c r="BJ397" s="156"/>
      <c r="BK397" s="156"/>
      <c r="BL397" s="156"/>
      <c r="BM397" s="156"/>
      <c r="BN397" s="156"/>
      <c r="BO397" s="156"/>
      <c r="BP397" s="156"/>
      <c r="BQ397" s="156"/>
      <c r="BR397" s="156"/>
      <c r="BS397" s="156"/>
      <c r="BT397" s="156"/>
      <c r="BU397" s="156"/>
      <c r="BV397" s="156"/>
      <c r="BW397" s="156"/>
      <c r="BX397" s="156"/>
      <c r="BY397" s="158"/>
      <c r="BZ397" s="250"/>
      <c r="CA397" s="250"/>
      <c r="CB397" s="250"/>
      <c r="CC397" s="250"/>
      <c r="CD397" s="250"/>
      <c r="CE397" s="250"/>
      <c r="CF397" s="250"/>
      <c r="CG397" s="250"/>
      <c r="CH397" s="250"/>
      <c r="CI397" s="250"/>
      <c r="CJ397" s="250"/>
      <c r="CK397" s="250"/>
      <c r="CL397" s="250"/>
      <c r="CM397" s="250"/>
      <c r="CN397" s="250"/>
      <c r="CO397" s="250"/>
      <c r="CP397" s="250"/>
      <c r="CQ397" s="250"/>
      <c r="CR397" s="250"/>
      <c r="CS397" s="250"/>
      <c r="CT397" s="250"/>
      <c r="CU397" s="250"/>
      <c r="CV397" s="250"/>
      <c r="CW397" s="250"/>
      <c r="CX397" s="250"/>
      <c r="CY397" s="250"/>
      <c r="CZ397" s="250"/>
    </row>
    <row r="398" s="513" customFormat="true" ht="15" customHeight="true" x14ac:dyDescent="0.2">
      <c r="AD398" s="251"/>
      <c r="AE398" s="251"/>
      <c r="AF398" s="251"/>
      <c r="AG398" s="251"/>
      <c r="AH398" s="251"/>
      <c r="AI398" s="251"/>
      <c r="AJ398" s="251"/>
      <c r="AK398" s="251"/>
      <c r="AL398" s="251"/>
      <c r="AM398" s="251"/>
      <c r="AN398" s="251"/>
      <c r="AO398" s="251"/>
      <c r="AP398" s="251"/>
      <c r="AQ398" s="251"/>
      <c r="AR398" s="251"/>
      <c r="AS398" s="251"/>
      <c r="AT398" s="251"/>
      <c r="AU398" s="251"/>
      <c r="AV398" s="251"/>
      <c r="AW398" s="251"/>
      <c r="AX398" s="251"/>
      <c r="AY398" s="251"/>
      <c r="AZ398" s="251"/>
      <c r="BA398" s="158"/>
      <c r="BB398" s="156"/>
      <c r="BC398" s="156"/>
      <c r="BD398" s="156"/>
      <c r="BE398" s="156"/>
      <c r="BF398" s="156"/>
      <c r="BG398" s="156"/>
      <c r="BH398" s="156"/>
      <c r="BI398" s="156"/>
      <c r="BJ398" s="156"/>
      <c r="BK398" s="156"/>
      <c r="BL398" s="156"/>
      <c r="BM398" s="156"/>
      <c r="BN398" s="156"/>
      <c r="BO398" s="156"/>
      <c r="BP398" s="156"/>
      <c r="BQ398" s="156"/>
      <c r="BR398" s="156"/>
      <c r="BS398" s="156"/>
      <c r="BT398" s="156"/>
      <c r="BU398" s="156"/>
      <c r="BV398" s="156"/>
      <c r="BW398" s="156"/>
      <c r="BX398" s="156"/>
      <c r="BY398" s="158"/>
      <c r="BZ398" s="250"/>
      <c r="CA398" s="250"/>
      <c r="CB398" s="250"/>
      <c r="CC398" s="250"/>
      <c r="CD398" s="250"/>
      <c r="CE398" s="250"/>
      <c r="CF398" s="250"/>
      <c r="CG398" s="250"/>
      <c r="CH398" s="250"/>
      <c r="CI398" s="250"/>
      <c r="CJ398" s="250"/>
      <c r="CK398" s="250"/>
      <c r="CL398" s="250"/>
      <c r="CM398" s="250"/>
      <c r="CN398" s="250"/>
      <c r="CO398" s="250"/>
      <c r="CP398" s="250"/>
      <c r="CQ398" s="250"/>
      <c r="CR398" s="250"/>
      <c r="CS398" s="250"/>
      <c r="CT398" s="250"/>
      <c r="CU398" s="250"/>
      <c r="CV398" s="250"/>
      <c r="CW398" s="250"/>
      <c r="CX398" s="250"/>
      <c r="CY398" s="250"/>
      <c r="CZ398" s="250"/>
    </row>
    <row r="399" s="527" customFormat="true" ht="15" customHeight="true" x14ac:dyDescent="0.25">
      <c r="A399" s="162"/>
      <c r="B399" s="162"/>
      <c r="C399" s="2915" t="s">
        <v>133</v>
      </c>
      <c r="D399" s="2916"/>
      <c r="E399" s="2916"/>
      <c r="F399" s="2916"/>
      <c r="G399" s="162"/>
      <c r="H399" s="2905" t="s">
        <v>134</v>
      </c>
      <c r="I399" s="2906"/>
      <c r="J399" s="2906"/>
      <c r="K399" s="2906"/>
      <c r="M399" s="2905" t="s">
        <v>135</v>
      </c>
      <c r="N399" s="2906"/>
      <c r="O399" s="2906"/>
      <c r="P399" s="290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B399" s="162"/>
      <c r="BZ399" s="246"/>
      <c r="CA399" s="246"/>
      <c r="CB399" s="246"/>
      <c r="CC399" s="246"/>
      <c r="CD399" s="246"/>
      <c r="CE399" s="246"/>
      <c r="CF399" s="246"/>
      <c r="CG399" s="246"/>
      <c r="CH399" s="246"/>
      <c r="CI399" s="246"/>
      <c r="CJ399" s="246"/>
      <c r="CK399" s="246"/>
      <c r="CL399" s="246"/>
      <c r="CM399" s="246"/>
      <c r="CN399" s="246"/>
      <c r="CO399" s="246"/>
      <c r="CP399" s="246"/>
      <c r="CQ399" s="246"/>
      <c r="CR399" s="246"/>
      <c r="CS399" s="246"/>
      <c r="CT399" s="246"/>
      <c r="CU399" s="246"/>
      <c r="CV399" s="246"/>
      <c r="CW399" s="246"/>
      <c r="CX399" s="246"/>
      <c r="CY399" s="246"/>
      <c r="CZ399" s="246"/>
    </row>
    <row r="400" s="253" customFormat="true" ht="15" customHeight="true" x14ac:dyDescent="0.2">
      <c r="C400" s="2907" t="s">
        <v>212</v>
      </c>
      <c r="D400" s="2799"/>
      <c r="H400" s="2907" t="s">
        <v>212</v>
      </c>
      <c r="I400" s="2799"/>
      <c r="M400" s="2907" t="s">
        <v>212</v>
      </c>
      <c r="N400" s="2799"/>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527"/>
      <c r="BB400" s="162"/>
      <c r="BC400" s="527"/>
      <c r="BD400" s="527"/>
      <c r="BE400" s="527"/>
      <c r="BF400" s="527"/>
      <c r="BG400" s="527"/>
      <c r="BH400" s="527"/>
      <c r="BI400" s="527"/>
      <c r="BJ400" s="527"/>
      <c r="BK400" s="527"/>
      <c r="BL400" s="527"/>
      <c r="BM400" s="527"/>
      <c r="BN400" s="527"/>
      <c r="BO400" s="527"/>
      <c r="BP400" s="527"/>
      <c r="BQ400" s="527"/>
      <c r="BR400" s="527"/>
      <c r="BS400" s="527"/>
      <c r="BT400" s="527"/>
      <c r="BU400" s="527"/>
      <c r="BV400" s="527"/>
      <c r="BW400" s="527"/>
      <c r="BX400" s="527"/>
      <c r="BY400" s="527"/>
      <c r="BZ400" s="246"/>
      <c r="CA400" s="246"/>
      <c r="CB400" s="246"/>
      <c r="CC400" s="246"/>
      <c r="CD400" s="246"/>
      <c r="CE400" s="246"/>
      <c r="CF400" s="246"/>
      <c r="CG400" s="246"/>
      <c r="CH400" s="246"/>
      <c r="CI400" s="246"/>
      <c r="CJ400" s="246"/>
      <c r="CK400" s="246"/>
      <c r="CL400" s="246"/>
      <c r="CM400" s="246"/>
      <c r="CN400" s="246"/>
      <c r="CO400" s="246"/>
      <c r="CP400" s="246"/>
      <c r="CQ400" s="246"/>
      <c r="CR400" s="246"/>
      <c r="CS400" s="246"/>
      <c r="CT400" s="246"/>
      <c r="CU400" s="246"/>
      <c r="CV400" s="246"/>
      <c r="CW400" s="246"/>
      <c r="CX400" s="246"/>
      <c r="CY400" s="246"/>
      <c r="CZ400" s="246"/>
    </row>
    <row r="401" s="253" customFormat="true" ht="15" customHeight="true" x14ac:dyDescent="0.2">
      <c r="C401" s="2907"/>
      <c r="D401" s="2799"/>
      <c r="E401" s="253" t="s">
        <v>213</v>
      </c>
      <c r="H401" s="2907"/>
      <c r="I401" s="2799"/>
      <c r="J401" s="253" t="s">
        <v>213</v>
      </c>
      <c r="M401" s="2907"/>
      <c r="N401" s="2799"/>
      <c r="O401" s="253" t="s">
        <v>213</v>
      </c>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527"/>
      <c r="BB401" s="162"/>
      <c r="BC401" s="527"/>
      <c r="BD401" s="527"/>
      <c r="BE401" s="527"/>
      <c r="BF401" s="527"/>
      <c r="BG401" s="527"/>
      <c r="BH401" s="527"/>
      <c r="BI401" s="527"/>
      <c r="BJ401" s="527"/>
      <c r="BK401" s="527"/>
      <c r="BL401" s="527"/>
      <c r="BM401" s="527"/>
      <c r="BN401" s="527"/>
      <c r="BO401" s="527"/>
      <c r="BP401" s="527"/>
      <c r="BQ401" s="527"/>
      <c r="BR401" s="527"/>
      <c r="BS401" s="527"/>
      <c r="BT401" s="527"/>
      <c r="BU401" s="527"/>
      <c r="BV401" s="527"/>
      <c r="BW401" s="527"/>
      <c r="BX401" s="527"/>
      <c r="BY401" s="527"/>
      <c r="BZ401" s="246"/>
      <c r="CA401" s="246"/>
      <c r="CB401" s="246"/>
      <c r="CC401" s="246"/>
      <c r="CD401" s="246"/>
      <c r="CE401" s="246"/>
      <c r="CF401" s="246"/>
      <c r="CG401" s="246"/>
      <c r="CH401" s="246"/>
      <c r="CI401" s="246"/>
      <c r="CJ401" s="246"/>
      <c r="CK401" s="246"/>
      <c r="CL401" s="246"/>
      <c r="CM401" s="246"/>
      <c r="CN401" s="246"/>
      <c r="CO401" s="246"/>
      <c r="CP401" s="246"/>
      <c r="CQ401" s="246"/>
      <c r="CR401" s="246"/>
      <c r="CS401" s="246"/>
      <c r="CT401" s="246"/>
      <c r="CU401" s="246"/>
      <c r="CV401" s="246"/>
      <c r="CW401" s="246"/>
      <c r="CX401" s="246"/>
      <c r="CY401" s="246"/>
      <c r="CZ401" s="246"/>
    </row>
    <row r="402" s="253" customFormat="true" ht="25.15" customHeight="true" x14ac:dyDescent="0.2">
      <c r="B402" s="2917" t="s">
        <v>141</v>
      </c>
      <c r="C402" s="2907"/>
      <c r="D402" s="2799"/>
      <c r="E402" s="253" t="s">
        <v>214</v>
      </c>
      <c r="H402" s="2907"/>
      <c r="I402" s="2799"/>
      <c r="J402" s="253" t="s">
        <v>214</v>
      </c>
      <c r="M402" s="2907"/>
      <c r="N402" s="2799"/>
      <c r="O402" s="253" t="s">
        <v>214</v>
      </c>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527"/>
      <c r="BB402" s="162"/>
      <c r="BC402" s="527"/>
      <c r="BD402" s="527"/>
      <c r="BE402" s="527"/>
      <c r="BF402" s="527"/>
      <c r="BG402" s="527"/>
      <c r="BH402" s="527"/>
      <c r="BI402" s="527"/>
      <c r="BJ402" s="527"/>
      <c r="BK402" s="527"/>
      <c r="BL402" s="527"/>
      <c r="BM402" s="527"/>
      <c r="BN402" s="527"/>
      <c r="BO402" s="527"/>
      <c r="BP402" s="527"/>
      <c r="BQ402" s="527"/>
      <c r="BR402" s="527"/>
      <c r="BS402" s="527"/>
      <c r="BT402" s="527"/>
      <c r="BU402" s="527"/>
      <c r="BV402" s="527"/>
      <c r="BW402" s="527"/>
      <c r="BX402" s="527"/>
      <c r="BY402" s="527"/>
      <c r="BZ402" s="246"/>
      <c r="CA402" s="246"/>
      <c r="CB402" s="246"/>
      <c r="CC402" s="246"/>
      <c r="CD402" s="246"/>
      <c r="CE402" s="246"/>
      <c r="CF402" s="246"/>
      <c r="CG402" s="246"/>
      <c r="CH402" s="246"/>
      <c r="CI402" s="246"/>
      <c r="CJ402" s="246"/>
      <c r="CK402" s="246"/>
      <c r="CL402" s="246"/>
      <c r="CM402" s="246"/>
      <c r="CN402" s="246"/>
      <c r="CO402" s="246"/>
      <c r="CP402" s="246"/>
      <c r="CQ402" s="246"/>
      <c r="CR402" s="246"/>
      <c r="CS402" s="246"/>
      <c r="CT402" s="246"/>
      <c r="CU402" s="246"/>
      <c r="CV402" s="246"/>
      <c r="CW402" s="246"/>
      <c r="CX402" s="246"/>
      <c r="CY402" s="246"/>
      <c r="CZ402" s="246"/>
    </row>
    <row r="403" s="253" customFormat="true" ht="25.15" customHeight="true" x14ac:dyDescent="0.2">
      <c r="B403" s="2799"/>
      <c r="C403" s="2910" t="s">
        <v>215</v>
      </c>
      <c r="D403" s="2911"/>
      <c r="E403" s="598">
        <v>-0.79045462293538138</v>
      </c>
      <c r="F403" s="598"/>
      <c r="G403" s="598"/>
      <c r="H403" s="2910" t="s">
        <v>216</v>
      </c>
      <c r="I403" s="2911"/>
      <c r="J403" s="598">
        <v>0.70350205798261511</v>
      </c>
      <c r="K403" s="598"/>
      <c r="L403" s="598"/>
      <c r="M403" s="2910" t="s">
        <v>215</v>
      </c>
      <c r="N403" s="2911"/>
      <c r="O403" s="598">
        <v>-0.80858140070024509</v>
      </c>
      <c r="P403" s="598"/>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8"/>
      <c r="BB403" s="350"/>
      <c r="BC403" s="248"/>
      <c r="BD403" s="248"/>
      <c r="BE403" s="248"/>
      <c r="BF403" s="248"/>
      <c r="BG403" s="248"/>
      <c r="BH403" s="248"/>
      <c r="BI403" s="248"/>
      <c r="BJ403" s="248"/>
      <c r="BK403" s="248"/>
      <c r="BL403" s="248"/>
      <c r="BM403" s="248"/>
      <c r="BN403" s="248"/>
      <c r="BO403" s="248"/>
      <c r="BP403" s="248"/>
      <c r="BQ403" s="248"/>
      <c r="BR403" s="248"/>
      <c r="BS403" s="248"/>
      <c r="BT403" s="248"/>
      <c r="BU403" s="248"/>
      <c r="BV403" s="248"/>
      <c r="BW403" s="248"/>
      <c r="BX403" s="248"/>
      <c r="BY403" s="248"/>
      <c r="BZ403" s="249"/>
      <c r="CA403" s="249"/>
      <c r="CB403" s="249"/>
      <c r="CC403" s="249"/>
      <c r="CD403" s="249"/>
      <c r="CE403" s="249"/>
      <c r="CF403" s="249"/>
      <c r="CG403" s="249"/>
      <c r="CH403" s="249"/>
      <c r="CI403" s="249"/>
      <c r="CJ403" s="249"/>
      <c r="CK403" s="249"/>
      <c r="CL403" s="249"/>
      <c r="CM403" s="249"/>
      <c r="CN403" s="249"/>
      <c r="CO403" s="249"/>
      <c r="CP403" s="249"/>
      <c r="CQ403" s="249"/>
      <c r="CR403" s="249"/>
      <c r="CS403" s="249"/>
      <c r="CT403" s="249"/>
      <c r="CU403" s="249"/>
      <c r="CV403" s="249"/>
      <c r="CW403" s="249"/>
      <c r="CX403" s="249"/>
      <c r="CY403" s="249"/>
      <c r="CZ403" s="249"/>
    </row>
    <row r="404" s="253" customFormat="true" ht="25.15" customHeight="true" x14ac:dyDescent="0.2">
      <c r="B404" s="2799"/>
      <c r="C404" s="2910" t="s">
        <v>217</v>
      </c>
      <c r="D404" s="2911"/>
      <c r="E404" s="598">
        <v>0.7620139158507655</v>
      </c>
      <c r="F404" s="598"/>
      <c r="G404" s="598"/>
      <c r="H404" s="2910" t="s">
        <v>218</v>
      </c>
      <c r="I404" s="2911"/>
      <c r="J404" s="598">
        <v>-0.68701112866827618</v>
      </c>
      <c r="K404" s="598"/>
      <c r="L404" s="598"/>
      <c r="M404" s="2910" t="s">
        <v>219</v>
      </c>
      <c r="N404" s="2911"/>
      <c r="O404" s="598">
        <v>0.77005809660546898</v>
      </c>
      <c r="P404" s="598"/>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8"/>
      <c r="BB404" s="350"/>
      <c r="BC404" s="248"/>
      <c r="BD404" s="248"/>
      <c r="BE404" s="248"/>
      <c r="BF404" s="248"/>
      <c r="BG404" s="248"/>
      <c r="BH404" s="248"/>
      <c r="BI404" s="248"/>
      <c r="BJ404" s="248"/>
      <c r="BK404" s="248"/>
      <c r="BL404" s="248"/>
      <c r="BM404" s="248"/>
      <c r="BN404" s="248"/>
      <c r="BO404" s="248"/>
      <c r="BP404" s="248"/>
      <c r="BQ404" s="248"/>
      <c r="BR404" s="248"/>
      <c r="BS404" s="248"/>
      <c r="BT404" s="248"/>
      <c r="BU404" s="248"/>
      <c r="BV404" s="248"/>
      <c r="BW404" s="248"/>
      <c r="BX404" s="248"/>
      <c r="BY404" s="248"/>
      <c r="BZ404" s="249"/>
      <c r="CA404" s="249"/>
      <c r="CB404" s="249"/>
      <c r="CC404" s="249"/>
      <c r="CD404" s="249"/>
      <c r="CE404" s="249"/>
      <c r="CF404" s="249"/>
      <c r="CG404" s="249"/>
      <c r="CH404" s="249"/>
      <c r="CI404" s="249"/>
      <c r="CJ404" s="249"/>
      <c r="CK404" s="249"/>
      <c r="CL404" s="249"/>
      <c r="CM404" s="249"/>
      <c r="CN404" s="249"/>
      <c r="CO404" s="249"/>
      <c r="CP404" s="249"/>
      <c r="CQ404" s="249"/>
      <c r="CR404" s="249"/>
      <c r="CS404" s="249"/>
      <c r="CT404" s="249"/>
      <c r="CU404" s="249"/>
      <c r="CV404" s="249"/>
      <c r="CW404" s="249"/>
      <c r="CX404" s="249"/>
      <c r="CY404" s="249"/>
      <c r="CZ404" s="249"/>
    </row>
    <row r="405" s="253" customFormat="true" ht="25.15" customHeight="true" x14ac:dyDescent="0.2">
      <c r="B405" s="2799"/>
      <c r="C405" s="2910" t="s">
        <v>218</v>
      </c>
      <c r="D405" s="2911"/>
      <c r="E405" s="598">
        <v>-0.73687843430253419</v>
      </c>
      <c r="F405" s="598"/>
      <c r="G405" s="598"/>
      <c r="H405" s="2910" t="s">
        <v>220</v>
      </c>
      <c r="I405" s="2911"/>
      <c r="J405" s="598">
        <v>0.68443538574149054</v>
      </c>
      <c r="K405" s="598"/>
      <c r="L405" s="598"/>
      <c r="M405" s="2910" t="s">
        <v>218</v>
      </c>
      <c r="N405" s="2911"/>
      <c r="O405" s="598">
        <v>-0.64350413031208864</v>
      </c>
      <c r="P405" s="598"/>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8"/>
      <c r="BB405" s="350"/>
      <c r="BC405" s="248"/>
      <c r="BD405" s="248"/>
      <c r="BE405" s="248"/>
      <c r="BF405" s="248"/>
      <c r="BG405" s="248"/>
      <c r="BH405" s="248"/>
      <c r="BI405" s="248"/>
      <c r="BJ405" s="248"/>
      <c r="BK405" s="248"/>
      <c r="BL405" s="248"/>
      <c r="BM405" s="248"/>
      <c r="BN405" s="248"/>
      <c r="BO405" s="248"/>
      <c r="BP405" s="248"/>
      <c r="BQ405" s="248"/>
      <c r="BR405" s="248"/>
      <c r="BS405" s="248"/>
      <c r="BT405" s="248"/>
      <c r="BU405" s="248"/>
      <c r="BV405" s="248"/>
      <c r="BW405" s="248"/>
      <c r="BX405" s="248"/>
      <c r="BY405" s="248"/>
      <c r="BZ405" s="249"/>
      <c r="CA405" s="249"/>
      <c r="CB405" s="249"/>
      <c r="CC405" s="249"/>
      <c r="CD405" s="249"/>
      <c r="CE405" s="249"/>
      <c r="CF405" s="249"/>
      <c r="CG405" s="249"/>
      <c r="CH405" s="249"/>
      <c r="CI405" s="249"/>
      <c r="CJ405" s="249"/>
      <c r="CK405" s="249"/>
      <c r="CL405" s="249"/>
      <c r="CM405" s="249"/>
      <c r="CN405" s="249"/>
      <c r="CO405" s="249"/>
      <c r="CP405" s="249"/>
      <c r="CQ405" s="249"/>
      <c r="CR405" s="249"/>
      <c r="CS405" s="249"/>
      <c r="CT405" s="249"/>
      <c r="CU405" s="249"/>
      <c r="CV405" s="249"/>
      <c r="CW405" s="249"/>
      <c r="CX405" s="249"/>
      <c r="CY405" s="249"/>
      <c r="CZ405" s="249"/>
    </row>
    <row r="406" s="253" customFormat="true" ht="25.15" customHeight="true" x14ac:dyDescent="0.2">
      <c r="B406" s="2799"/>
      <c r="C406" s="2910" t="s">
        <v>216</v>
      </c>
      <c r="D406" s="2911"/>
      <c r="E406" s="598">
        <v>0.72819950243312814</v>
      </c>
      <c r="F406" s="598"/>
      <c r="G406" s="598"/>
      <c r="H406" s="2910" t="s">
        <v>221</v>
      </c>
      <c r="I406" s="2911"/>
      <c r="J406" s="598">
        <v>0.66022124549390393</v>
      </c>
      <c r="K406" s="598"/>
      <c r="L406" s="598"/>
      <c r="M406" s="2910" t="s">
        <v>217</v>
      </c>
      <c r="N406" s="2911"/>
      <c r="O406" s="598">
        <v>0.61493659570379711</v>
      </c>
      <c r="P406" s="598"/>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8"/>
      <c r="BB406" s="350"/>
      <c r="BC406" s="248"/>
      <c r="BD406" s="248"/>
      <c r="BE406" s="248"/>
      <c r="BF406" s="248"/>
      <c r="BG406" s="248"/>
      <c r="BH406" s="248"/>
      <c r="BI406" s="248"/>
      <c r="BJ406" s="248"/>
      <c r="BK406" s="248"/>
      <c r="BL406" s="248"/>
      <c r="BM406" s="248"/>
      <c r="BN406" s="248"/>
      <c r="BO406" s="248"/>
      <c r="BP406" s="248"/>
      <c r="BQ406" s="248"/>
      <c r="BR406" s="248"/>
      <c r="BS406" s="248"/>
      <c r="BT406" s="248"/>
      <c r="BU406" s="248"/>
      <c r="BV406" s="248"/>
      <c r="BW406" s="248"/>
      <c r="BX406" s="248"/>
      <c r="BY406" s="248"/>
      <c r="BZ406" s="249"/>
      <c r="CA406" s="249"/>
      <c r="CB406" s="249"/>
      <c r="CC406" s="249"/>
      <c r="CD406" s="249"/>
      <c r="CE406" s="249"/>
      <c r="CF406" s="249"/>
      <c r="CG406" s="249"/>
      <c r="CH406" s="249"/>
      <c r="CI406" s="249"/>
      <c r="CJ406" s="249"/>
      <c r="CK406" s="249"/>
      <c r="CL406" s="249"/>
      <c r="CM406" s="249"/>
      <c r="CN406" s="249"/>
      <c r="CO406" s="249"/>
      <c r="CP406" s="249"/>
      <c r="CQ406" s="249"/>
      <c r="CR406" s="249"/>
      <c r="CS406" s="249"/>
      <c r="CT406" s="249"/>
      <c r="CU406" s="249"/>
      <c r="CV406" s="249"/>
      <c r="CW406" s="249"/>
      <c r="CX406" s="249"/>
      <c r="CY406" s="249"/>
      <c r="CZ406" s="249"/>
    </row>
    <row r="407" s="253" customFormat="true" ht="25.15" customHeight="true" x14ac:dyDescent="0.2">
      <c r="B407" s="2799"/>
      <c r="C407" s="2910" t="s">
        <v>219</v>
      </c>
      <c r="D407" s="2911"/>
      <c r="E407" s="598">
        <v>0.6750843566790381</v>
      </c>
      <c r="F407" s="598"/>
      <c r="G407" s="598"/>
      <c r="H407" s="2910" t="s">
        <v>217</v>
      </c>
      <c r="I407" s="2911"/>
      <c r="J407" s="598">
        <v>0.64752035026527044</v>
      </c>
      <c r="K407" s="598"/>
      <c r="L407" s="598"/>
      <c r="M407" s="2910" t="s">
        <v>216</v>
      </c>
      <c r="N407" s="2911"/>
      <c r="O407" s="598">
        <v>0.54038774252275967</v>
      </c>
      <c r="P407" s="598"/>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8"/>
      <c r="BB407" s="350"/>
      <c r="BC407" s="248"/>
      <c r="BD407" s="248"/>
      <c r="BE407" s="248"/>
      <c r="BF407" s="248"/>
      <c r="BG407" s="248"/>
      <c r="BH407" s="248"/>
      <c r="BI407" s="248"/>
      <c r="BJ407" s="248"/>
      <c r="BK407" s="248"/>
      <c r="BL407" s="248"/>
      <c r="BM407" s="248"/>
      <c r="BN407" s="248"/>
      <c r="BO407" s="248"/>
      <c r="BP407" s="248"/>
      <c r="BQ407" s="248"/>
      <c r="BR407" s="248"/>
      <c r="BS407" s="248"/>
      <c r="BT407" s="248"/>
      <c r="BU407" s="248"/>
      <c r="BV407" s="248"/>
      <c r="BW407" s="248"/>
      <c r="BX407" s="248"/>
      <c r="BY407" s="248"/>
      <c r="BZ407" s="249"/>
      <c r="CA407" s="249"/>
      <c r="CB407" s="249"/>
      <c r="CC407" s="249"/>
      <c r="CD407" s="249"/>
      <c r="CE407" s="249"/>
      <c r="CF407" s="249"/>
      <c r="CG407" s="249"/>
      <c r="CH407" s="249"/>
      <c r="CI407" s="249"/>
      <c r="CJ407" s="249"/>
      <c r="CK407" s="249"/>
      <c r="CL407" s="249"/>
      <c r="CM407" s="249"/>
      <c r="CN407" s="249"/>
      <c r="CO407" s="249"/>
      <c r="CP407" s="249"/>
      <c r="CQ407" s="249"/>
      <c r="CR407" s="249"/>
      <c r="CS407" s="249"/>
      <c r="CT407" s="249"/>
      <c r="CU407" s="249"/>
      <c r="CV407" s="249"/>
      <c r="CW407" s="249"/>
      <c r="CX407" s="249"/>
      <c r="CY407" s="249"/>
      <c r="CZ407" s="249"/>
    </row>
    <row r="408" s="253" customFormat="true" ht="25.15" customHeight="true" x14ac:dyDescent="0.2">
      <c r="B408" s="2799"/>
      <c r="C408" s="2910" t="s">
        <v>220</v>
      </c>
      <c r="D408" s="2911"/>
      <c r="E408" s="598">
        <v>0.67010360692990445</v>
      </c>
      <c r="F408" s="598"/>
      <c r="G408" s="598"/>
      <c r="H408" s="2910" t="s">
        <v>215</v>
      </c>
      <c r="I408" s="2911"/>
      <c r="J408" s="598">
        <v>-0.6429626384012832</v>
      </c>
      <c r="K408" s="598"/>
      <c r="L408" s="598"/>
      <c r="M408" s="2910" t="s">
        <v>222</v>
      </c>
      <c r="N408" s="2911"/>
      <c r="O408" s="598">
        <v>0.46277627026790585</v>
      </c>
      <c r="P408" s="598"/>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8"/>
      <c r="BB408" s="350"/>
      <c r="BC408" s="248"/>
      <c r="BD408" s="248"/>
      <c r="BE408" s="248"/>
      <c r="BF408" s="248"/>
      <c r="BG408" s="248"/>
      <c r="BH408" s="248"/>
      <c r="BI408" s="248"/>
      <c r="BJ408" s="248"/>
      <c r="BK408" s="248"/>
      <c r="BL408" s="248"/>
      <c r="BM408" s="248"/>
      <c r="BN408" s="248"/>
      <c r="BO408" s="248"/>
      <c r="BP408" s="248"/>
      <c r="BQ408" s="248"/>
      <c r="BR408" s="248"/>
      <c r="BS408" s="248"/>
      <c r="BT408" s="248"/>
      <c r="BU408" s="248"/>
      <c r="BV408" s="248"/>
      <c r="BW408" s="248"/>
      <c r="BX408" s="248"/>
      <c r="BY408" s="248"/>
      <c r="BZ408" s="249"/>
      <c r="CA408" s="249"/>
      <c r="CB408" s="249"/>
      <c r="CC408" s="249"/>
      <c r="CD408" s="249"/>
      <c r="CE408" s="249"/>
      <c r="CF408" s="249"/>
      <c r="CG408" s="249"/>
      <c r="CH408" s="249"/>
      <c r="CI408" s="249"/>
      <c r="CJ408" s="249"/>
      <c r="CK408" s="249"/>
      <c r="CL408" s="249"/>
      <c r="CM408" s="249"/>
      <c r="CN408" s="249"/>
      <c r="CO408" s="249"/>
      <c r="CP408" s="249"/>
      <c r="CQ408" s="249"/>
      <c r="CR408" s="249"/>
      <c r="CS408" s="249"/>
      <c r="CT408" s="249"/>
      <c r="CU408" s="249"/>
      <c r="CV408" s="249"/>
      <c r="CW408" s="249"/>
      <c r="CX408" s="249"/>
      <c r="CY408" s="249"/>
      <c r="CZ408" s="249"/>
    </row>
    <row r="409" s="253" customFormat="true" ht="25.15" customHeight="true" x14ac:dyDescent="0.2">
      <c r="B409" s="2799"/>
      <c r="C409" s="2910" t="s">
        <v>221</v>
      </c>
      <c r="D409" s="2911"/>
      <c r="E409" s="598">
        <v>0.66757119965736234</v>
      </c>
      <c r="F409" s="598"/>
      <c r="G409" s="598"/>
      <c r="H409" s="2910" t="s">
        <v>223</v>
      </c>
      <c r="I409" s="2911"/>
      <c r="J409" s="598">
        <v>0.60446325529028877</v>
      </c>
      <c r="K409" s="598"/>
      <c r="L409" s="598"/>
      <c r="M409" s="2910" t="s">
        <v>220</v>
      </c>
      <c r="N409" s="2911"/>
      <c r="O409" s="598">
        <v>0.45986720894401323</v>
      </c>
      <c r="P409" s="598"/>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8"/>
      <c r="BB409" s="350"/>
      <c r="BC409" s="248"/>
      <c r="BD409" s="248"/>
      <c r="BE409" s="248"/>
      <c r="BF409" s="248"/>
      <c r="BG409" s="248"/>
      <c r="BH409" s="248"/>
      <c r="BI409" s="248"/>
      <c r="BJ409" s="248"/>
      <c r="BK409" s="248"/>
      <c r="BL409" s="248"/>
      <c r="BM409" s="248"/>
      <c r="BN409" s="248"/>
      <c r="BO409" s="248"/>
      <c r="BP409" s="248"/>
      <c r="BQ409" s="248"/>
      <c r="BR409" s="248"/>
      <c r="BS409" s="248"/>
      <c r="BT409" s="248"/>
      <c r="BU409" s="248"/>
      <c r="BV409" s="248"/>
      <c r="BW409" s="248"/>
      <c r="BX409" s="248"/>
      <c r="BY409" s="248"/>
      <c r="BZ409" s="249"/>
      <c r="CA409" s="249"/>
      <c r="CB409" s="249"/>
      <c r="CC409" s="249"/>
      <c r="CD409" s="249"/>
      <c r="CE409" s="249"/>
      <c r="CF409" s="249"/>
      <c r="CG409" s="249"/>
      <c r="CH409" s="249"/>
      <c r="CI409" s="249"/>
      <c r="CJ409" s="249"/>
      <c r="CK409" s="249"/>
      <c r="CL409" s="249"/>
      <c r="CM409" s="249"/>
      <c r="CN409" s="249"/>
      <c r="CO409" s="249"/>
      <c r="CP409" s="249"/>
      <c r="CQ409" s="249"/>
      <c r="CR409" s="249"/>
      <c r="CS409" s="249"/>
      <c r="CT409" s="249"/>
      <c r="CU409" s="249"/>
      <c r="CV409" s="249"/>
      <c r="CW409" s="249"/>
      <c r="CX409" s="249"/>
      <c r="CY409" s="249"/>
      <c r="CZ409" s="249"/>
    </row>
    <row r="410" s="253" customFormat="true" ht="25.15" customHeight="true" x14ac:dyDescent="0.2">
      <c r="B410" s="2799"/>
      <c r="C410" s="2910" t="s">
        <v>223</v>
      </c>
      <c r="D410" s="2911"/>
      <c r="E410" s="598">
        <v>0.55868818774215578</v>
      </c>
      <c r="F410" s="598"/>
      <c r="G410" s="598"/>
      <c r="H410" s="2910" t="s">
        <v>219</v>
      </c>
      <c r="I410" s="2911"/>
      <c r="J410" s="598">
        <v>0.39851446581139383</v>
      </c>
      <c r="K410" s="598"/>
      <c r="L410" s="598"/>
      <c r="M410" s="2910" t="s">
        <v>221</v>
      </c>
      <c r="N410" s="2911"/>
      <c r="O410" s="598">
        <v>0.45122236271194893</v>
      </c>
      <c r="P410" s="598"/>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8"/>
      <c r="BB410" s="350"/>
      <c r="BC410" s="248"/>
      <c r="BD410" s="248"/>
      <c r="BE410" s="248"/>
      <c r="BF410" s="248"/>
      <c r="BG410" s="248"/>
      <c r="BH410" s="248"/>
      <c r="BI410" s="248"/>
      <c r="BJ410" s="248"/>
      <c r="BK410" s="248"/>
      <c r="BL410" s="248"/>
      <c r="BM410" s="248"/>
      <c r="BN410" s="248"/>
      <c r="BO410" s="248"/>
      <c r="BP410" s="248"/>
      <c r="BQ410" s="248"/>
      <c r="BR410" s="248"/>
      <c r="BS410" s="248"/>
      <c r="BT410" s="248"/>
      <c r="BU410" s="248"/>
      <c r="BV410" s="248"/>
      <c r="BW410" s="248"/>
      <c r="BX410" s="248"/>
      <c r="BY410" s="248"/>
      <c r="BZ410" s="249"/>
      <c r="CA410" s="249"/>
      <c r="CB410" s="249"/>
      <c r="CC410" s="249"/>
      <c r="CD410" s="249"/>
      <c r="CE410" s="249"/>
      <c r="CF410" s="249"/>
      <c r="CG410" s="249"/>
      <c r="CH410" s="249"/>
      <c r="CI410" s="249"/>
      <c r="CJ410" s="249"/>
      <c r="CK410" s="249"/>
      <c r="CL410" s="249"/>
      <c r="CM410" s="249"/>
      <c r="CN410" s="249"/>
      <c r="CO410" s="249"/>
      <c r="CP410" s="249"/>
      <c r="CQ410" s="249"/>
      <c r="CR410" s="249"/>
      <c r="CS410" s="249"/>
      <c r="CT410" s="249"/>
      <c r="CU410" s="249"/>
      <c r="CV410" s="249"/>
      <c r="CW410" s="249"/>
      <c r="CX410" s="249"/>
      <c r="CY410" s="249"/>
      <c r="CZ410" s="249"/>
    </row>
    <row r="411" s="253" customFormat="true" ht="25.15" customHeight="true" x14ac:dyDescent="0.2">
      <c r="B411" s="2799"/>
      <c r="C411" s="2910" t="s">
        <v>224</v>
      </c>
      <c r="D411" s="2911"/>
      <c r="E411" s="598">
        <v>0.31909420802747085</v>
      </c>
      <c r="F411" s="598"/>
      <c r="G411" s="598"/>
      <c r="H411" s="2910" t="s">
        <v>224</v>
      </c>
      <c r="I411" s="2911"/>
      <c r="J411" s="598">
        <v>0.30546585594318704</v>
      </c>
      <c r="K411" s="598"/>
      <c r="L411" s="598"/>
      <c r="M411" s="2910" t="s">
        <v>223</v>
      </c>
      <c r="N411" s="2911"/>
      <c r="O411" s="598">
        <v>0.42459540486922887</v>
      </c>
      <c r="P411" s="598"/>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8"/>
      <c r="BB411" s="350"/>
      <c r="BC411" s="248"/>
      <c r="BD411" s="248"/>
      <c r="BE411" s="248"/>
      <c r="BF411" s="248"/>
      <c r="BG411" s="248"/>
      <c r="BH411" s="248"/>
      <c r="BI411" s="248"/>
      <c r="BJ411" s="248"/>
      <c r="BK411" s="248"/>
      <c r="BL411" s="248"/>
      <c r="BM411" s="248"/>
      <c r="BN411" s="248"/>
      <c r="BO411" s="248"/>
      <c r="BP411" s="248"/>
      <c r="BQ411" s="248"/>
      <c r="BR411" s="248"/>
      <c r="BS411" s="248"/>
      <c r="BT411" s="248"/>
      <c r="BU411" s="248"/>
      <c r="BV411" s="248"/>
      <c r="BW411" s="248"/>
      <c r="BX411" s="248"/>
      <c r="BY411" s="248"/>
      <c r="BZ411" s="249"/>
      <c r="CA411" s="249"/>
      <c r="CB411" s="249"/>
      <c r="CC411" s="249"/>
      <c r="CD411" s="249"/>
      <c r="CE411" s="249"/>
      <c r="CF411" s="249"/>
      <c r="CG411" s="249"/>
      <c r="CH411" s="249"/>
      <c r="CI411" s="249"/>
      <c r="CJ411" s="249"/>
      <c r="CK411" s="249"/>
      <c r="CL411" s="249"/>
      <c r="CM411" s="249"/>
      <c r="CN411" s="249"/>
      <c r="CO411" s="249"/>
      <c r="CP411" s="249"/>
      <c r="CQ411" s="249"/>
      <c r="CR411" s="249"/>
      <c r="CS411" s="249"/>
      <c r="CT411" s="249"/>
      <c r="CU411" s="249"/>
      <c r="CV411" s="249"/>
      <c r="CW411" s="249"/>
      <c r="CX411" s="249"/>
      <c r="CY411" s="249"/>
      <c r="CZ411" s="249"/>
    </row>
    <row r="412" s="253" customFormat="true" ht="25.15" customHeight="true" x14ac:dyDescent="0.2">
      <c r="B412" s="2799"/>
      <c r="C412" s="2910" t="s">
        <v>222</v>
      </c>
      <c r="D412" s="2911"/>
      <c r="E412" s="598">
        <v>0.2745156584813534</v>
      </c>
      <c r="F412" s="598"/>
      <c r="G412" s="598"/>
      <c r="H412" s="2910" t="s">
        <v>222</v>
      </c>
      <c r="I412" s="2911"/>
      <c r="J412" s="598">
        <v>0.10297793880254495</v>
      </c>
      <c r="K412" s="598"/>
      <c r="L412" s="598"/>
      <c r="M412" s="2910" t="s">
        <v>224</v>
      </c>
      <c r="N412" s="2911"/>
      <c r="O412" s="598">
        <v>0.27733081429491774</v>
      </c>
      <c r="P412" s="598"/>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8"/>
      <c r="BB412" s="350"/>
      <c r="BC412" s="248"/>
      <c r="BD412" s="248"/>
      <c r="BE412" s="248"/>
      <c r="BF412" s="248"/>
      <c r="BG412" s="248"/>
      <c r="BH412" s="248"/>
      <c r="BI412" s="248"/>
      <c r="BJ412" s="248"/>
      <c r="BK412" s="248"/>
      <c r="BL412" s="248"/>
      <c r="BM412" s="248"/>
      <c r="BN412" s="248"/>
      <c r="BO412" s="248"/>
      <c r="BP412" s="248"/>
      <c r="BQ412" s="248"/>
      <c r="BR412" s="248"/>
      <c r="BS412" s="248"/>
      <c r="BT412" s="248"/>
      <c r="BU412" s="248"/>
      <c r="BV412" s="248"/>
      <c r="BW412" s="248"/>
      <c r="BX412" s="248"/>
      <c r="BY412" s="248"/>
      <c r="BZ412" s="249"/>
      <c r="CA412" s="249"/>
      <c r="CB412" s="249"/>
      <c r="CC412" s="249"/>
      <c r="CD412" s="249"/>
      <c r="CE412" s="249"/>
      <c r="CF412" s="249"/>
      <c r="CG412" s="249"/>
      <c r="CH412" s="249"/>
      <c r="CI412" s="249"/>
      <c r="CJ412" s="249"/>
      <c r="CK412" s="249"/>
      <c r="CL412" s="249"/>
      <c r="CM412" s="249"/>
      <c r="CN412" s="249"/>
      <c r="CO412" s="249"/>
      <c r="CP412" s="249"/>
      <c r="CQ412" s="249"/>
      <c r="CR412" s="249"/>
      <c r="CS412" s="249"/>
      <c r="CT412" s="249"/>
      <c r="CU412" s="249"/>
      <c r="CV412" s="249"/>
      <c r="CW412" s="249"/>
      <c r="CX412" s="249"/>
      <c r="CY412" s="249"/>
      <c r="CZ412" s="249"/>
    </row>
    <row r="413" s="253" customFormat="true" ht="25.15" customHeight="true" x14ac:dyDescent="0.2">
      <c r="B413" s="2799"/>
      <c r="C413" s="2910" t="s">
        <v>225</v>
      </c>
      <c r="D413" s="2911"/>
      <c r="E413" s="598">
        <v>4.2630261230555633E-2</v>
      </c>
      <c r="F413" s="598"/>
      <c r="G413" s="598"/>
      <c r="H413" s="2910" t="s">
        <v>226</v>
      </c>
      <c r="I413" s="2911"/>
      <c r="J413" s="598">
        <v>-4.6275495964241659E-2</v>
      </c>
      <c r="K413" s="598"/>
      <c r="L413" s="598"/>
      <c r="M413" s="2910" t="s">
        <v>227</v>
      </c>
      <c r="N413" s="2911"/>
      <c r="O413" s="598">
        <v>-4.6314693839219642E-2</v>
      </c>
      <c r="P413" s="598"/>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8"/>
      <c r="BB413" s="350"/>
      <c r="BC413" s="248"/>
      <c r="BD413" s="248"/>
      <c r="BE413" s="248"/>
      <c r="BF413" s="248"/>
      <c r="BG413" s="248"/>
      <c r="BH413" s="248"/>
      <c r="BI413" s="248"/>
      <c r="BJ413" s="248"/>
      <c r="BK413" s="248"/>
      <c r="BL413" s="248"/>
      <c r="BM413" s="248"/>
      <c r="BN413" s="248"/>
      <c r="BO413" s="248"/>
      <c r="BP413" s="248"/>
      <c r="BQ413" s="248"/>
      <c r="BR413" s="248"/>
      <c r="BS413" s="248"/>
      <c r="BT413" s="248"/>
      <c r="BU413" s="248"/>
      <c r="BV413" s="248"/>
      <c r="BW413" s="248"/>
      <c r="BX413" s="248"/>
      <c r="BY413" s="248"/>
      <c r="BZ413" s="249"/>
      <c r="CA413" s="249"/>
      <c r="CB413" s="249"/>
      <c r="CC413" s="249"/>
      <c r="CD413" s="249"/>
      <c r="CE413" s="249"/>
      <c r="CF413" s="249"/>
      <c r="CG413" s="249"/>
      <c r="CH413" s="249"/>
      <c r="CI413" s="249"/>
      <c r="CJ413" s="249"/>
      <c r="CK413" s="249"/>
      <c r="CL413" s="249"/>
      <c r="CM413" s="249"/>
      <c r="CN413" s="249"/>
      <c r="CO413" s="249"/>
      <c r="CP413" s="249"/>
      <c r="CQ413" s="249"/>
      <c r="CR413" s="249"/>
      <c r="CS413" s="249"/>
      <c r="CT413" s="249"/>
      <c r="CU413" s="249"/>
      <c r="CV413" s="249"/>
      <c r="CW413" s="249"/>
      <c r="CX413" s="249"/>
      <c r="CY413" s="249"/>
      <c r="CZ413" s="249"/>
    </row>
    <row r="414" s="253" customFormat="true" ht="25.15" customHeight="true" x14ac:dyDescent="0.2">
      <c r="B414" s="2799"/>
      <c r="C414" s="2910" t="s">
        <v>227</v>
      </c>
      <c r="D414" s="2911"/>
      <c r="E414" s="598">
        <v>-3.1279366243530705E-2</v>
      </c>
      <c r="F414" s="598"/>
      <c r="G414" s="598"/>
      <c r="H414" s="2910" t="s">
        <v>225</v>
      </c>
      <c r="I414" s="2911"/>
      <c r="J414" s="598">
        <v>3.8711057697167379E-2</v>
      </c>
      <c r="K414" s="598"/>
      <c r="L414" s="598"/>
      <c r="M414" s="2910" t="s">
        <v>228</v>
      </c>
      <c r="N414" s="2911"/>
      <c r="O414" s="598">
        <v>3.587672808168766E-2</v>
      </c>
      <c r="P414" s="598"/>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8"/>
      <c r="BB414" s="350"/>
      <c r="BC414" s="248"/>
      <c r="BD414" s="248"/>
      <c r="BE414" s="248"/>
      <c r="BF414" s="248"/>
      <c r="BG414" s="248"/>
      <c r="BH414" s="248"/>
      <c r="BI414" s="248"/>
      <c r="BJ414" s="248"/>
      <c r="BK414" s="248"/>
      <c r="BL414" s="248"/>
      <c r="BM414" s="248"/>
      <c r="BN414" s="248"/>
      <c r="BO414" s="248"/>
      <c r="BP414" s="248"/>
      <c r="BQ414" s="248"/>
      <c r="BR414" s="248"/>
      <c r="BS414" s="248"/>
      <c r="BT414" s="248"/>
      <c r="BU414" s="248"/>
      <c r="BV414" s="248"/>
      <c r="BW414" s="248"/>
      <c r="BX414" s="248"/>
      <c r="BY414" s="248"/>
      <c r="BZ414" s="249"/>
      <c r="CA414" s="249"/>
      <c r="CB414" s="249"/>
      <c r="CC414" s="249"/>
      <c r="CD414" s="249"/>
      <c r="CE414" s="249"/>
      <c r="CF414" s="249"/>
      <c r="CG414" s="249"/>
      <c r="CH414" s="249"/>
      <c r="CI414" s="249"/>
      <c r="CJ414" s="249"/>
      <c r="CK414" s="249"/>
      <c r="CL414" s="249"/>
      <c r="CM414" s="249"/>
      <c r="CN414" s="249"/>
      <c r="CO414" s="249"/>
      <c r="CP414" s="249"/>
      <c r="CQ414" s="249"/>
      <c r="CR414" s="249"/>
      <c r="CS414" s="249"/>
      <c r="CT414" s="249"/>
      <c r="CU414" s="249"/>
      <c r="CV414" s="249"/>
      <c r="CW414" s="249"/>
      <c r="CX414" s="249"/>
      <c r="CY414" s="249"/>
      <c r="CZ414" s="249"/>
    </row>
    <row r="415" s="253" customFormat="true" ht="25.15" customHeight="true" x14ac:dyDescent="0.2">
      <c r="B415" s="2799"/>
      <c r="C415" s="2910" t="s">
        <v>226</v>
      </c>
      <c r="D415" s="2911"/>
      <c r="E415" s="598">
        <v>-2.5832352628700192E-2</v>
      </c>
      <c r="F415" s="598"/>
      <c r="G415" s="598"/>
      <c r="H415" s="2910" t="s">
        <v>227</v>
      </c>
      <c r="I415" s="2911"/>
      <c r="J415" s="598">
        <v>2.4694638362689515E-3</v>
      </c>
      <c r="K415" s="598"/>
      <c r="L415" s="598"/>
      <c r="M415" s="2910" t="s">
        <v>226</v>
      </c>
      <c r="N415" s="2911"/>
      <c r="O415" s="598">
        <v>1.8693437729458761E-2</v>
      </c>
      <c r="P415" s="598"/>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8"/>
      <c r="BB415" s="350"/>
      <c r="BC415" s="248"/>
      <c r="BD415" s="248"/>
      <c r="BE415" s="248"/>
      <c r="BF415" s="248"/>
      <c r="BG415" s="248"/>
      <c r="BH415" s="248"/>
      <c r="BI415" s="248"/>
      <c r="BJ415" s="248"/>
      <c r="BK415" s="248"/>
      <c r="BL415" s="248"/>
      <c r="BM415" s="248"/>
      <c r="BN415" s="248"/>
      <c r="BO415" s="248"/>
      <c r="BP415" s="248"/>
      <c r="BQ415" s="248"/>
      <c r="BR415" s="248"/>
      <c r="BS415" s="248"/>
      <c r="BT415" s="248"/>
      <c r="BU415" s="248"/>
      <c r="BV415" s="248"/>
      <c r="BW415" s="248"/>
      <c r="BX415" s="248"/>
      <c r="BY415" s="248"/>
      <c r="BZ415" s="249"/>
      <c r="CA415" s="249"/>
      <c r="CB415" s="249"/>
      <c r="CC415" s="249"/>
      <c r="CD415" s="249"/>
      <c r="CE415" s="249"/>
      <c r="CF415" s="249"/>
      <c r="CG415" s="249"/>
      <c r="CH415" s="249"/>
      <c r="CI415" s="249"/>
      <c r="CJ415" s="249"/>
      <c r="CK415" s="249"/>
      <c r="CL415" s="249"/>
      <c r="CM415" s="249"/>
      <c r="CN415" s="249"/>
      <c r="CO415" s="249"/>
      <c r="CP415" s="249"/>
      <c r="CQ415" s="249"/>
      <c r="CR415" s="249"/>
      <c r="CS415" s="249"/>
      <c r="CT415" s="249"/>
      <c r="CU415" s="249"/>
      <c r="CV415" s="249"/>
      <c r="CW415" s="249"/>
      <c r="CX415" s="249"/>
      <c r="CY415" s="249"/>
      <c r="CZ415" s="249"/>
    </row>
    <row r="416" s="253" customFormat="true" ht="25.15" customHeight="true" x14ac:dyDescent="0.2">
      <c r="B416" s="2799"/>
      <c r="C416" s="2910" t="s">
        <v>228</v>
      </c>
      <c r="D416" s="2911"/>
      <c r="E416" s="598">
        <v>-1.5686075226425981E-3</v>
      </c>
      <c r="F416" s="598"/>
      <c r="G416" s="598"/>
      <c r="H416" s="2910" t="s">
        <v>228</v>
      </c>
      <c r="I416" s="2911"/>
      <c r="J416" s="598">
        <v>2.1022053668359754E-3</v>
      </c>
      <c r="K416" s="598"/>
      <c r="L416" s="598"/>
      <c r="M416" s="2910"/>
      <c r="N416" s="2911"/>
      <c r="O416" s="598"/>
      <c r="P416" s="598"/>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8"/>
      <c r="BB416" s="350"/>
      <c r="BC416" s="248"/>
      <c r="BD416" s="248"/>
      <c r="BE416" s="248"/>
      <c r="BF416" s="248"/>
      <c r="BG416" s="248"/>
      <c r="BH416" s="248"/>
      <c r="BI416" s="248"/>
      <c r="BJ416" s="248"/>
      <c r="BK416" s="248"/>
      <c r="BL416" s="248"/>
      <c r="BM416" s="248"/>
      <c r="BN416" s="248"/>
      <c r="BO416" s="248"/>
      <c r="BP416" s="248"/>
      <c r="BQ416" s="248"/>
      <c r="BR416" s="248"/>
      <c r="BS416" s="248"/>
      <c r="BT416" s="248"/>
      <c r="BU416" s="248"/>
      <c r="BV416" s="248"/>
      <c r="BW416" s="248"/>
      <c r="BX416" s="248"/>
      <c r="BY416" s="248"/>
      <c r="BZ416" s="249"/>
      <c r="CA416" s="249"/>
      <c r="CB416" s="249"/>
      <c r="CC416" s="249"/>
      <c r="CD416" s="249"/>
      <c r="CE416" s="249"/>
      <c r="CF416" s="249"/>
      <c r="CG416" s="249"/>
      <c r="CH416" s="249"/>
      <c r="CI416" s="249"/>
      <c r="CJ416" s="249"/>
      <c r="CK416" s="249"/>
      <c r="CL416" s="249"/>
      <c r="CM416" s="249"/>
      <c r="CN416" s="249"/>
      <c r="CO416" s="249"/>
      <c r="CP416" s="249"/>
      <c r="CQ416" s="249"/>
      <c r="CR416" s="249"/>
      <c r="CS416" s="249"/>
      <c r="CT416" s="249"/>
      <c r="CU416" s="249"/>
      <c r="CV416" s="249"/>
      <c r="CW416" s="249"/>
      <c r="CX416" s="249"/>
      <c r="CY416" s="249"/>
      <c r="CZ416" s="249"/>
    </row>
    <row r="417" s="253" customFormat="true" ht="25.15" customHeight="true" x14ac:dyDescent="0.2">
      <c r="B417" s="2799"/>
      <c r="C417" s="2910"/>
      <c r="D417" s="2911"/>
      <c r="E417" s="598"/>
      <c r="F417" s="598"/>
      <c r="G417" s="598"/>
      <c r="H417" s="2910"/>
      <c r="I417" s="2911"/>
      <c r="J417" s="598"/>
      <c r="K417" s="598"/>
      <c r="L417" s="598"/>
      <c r="M417" s="2910"/>
      <c r="N417" s="2911"/>
      <c r="O417" s="598"/>
      <c r="P417" s="598"/>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8"/>
      <c r="BB417" s="350"/>
      <c r="BC417" s="248"/>
      <c r="BD417" s="248"/>
      <c r="BE417" s="248"/>
      <c r="BF417" s="248"/>
      <c r="BG417" s="248"/>
      <c r="BH417" s="248"/>
      <c r="BI417" s="248"/>
      <c r="BJ417" s="248"/>
      <c r="BK417" s="248"/>
      <c r="BL417" s="248"/>
      <c r="BM417" s="248"/>
      <c r="BN417" s="248"/>
      <c r="BO417" s="248"/>
      <c r="BP417" s="248"/>
      <c r="BQ417" s="248"/>
      <c r="BR417" s="248"/>
      <c r="BS417" s="248"/>
      <c r="BT417" s="248"/>
      <c r="BU417" s="248"/>
      <c r="BV417" s="248"/>
      <c r="BW417" s="248"/>
      <c r="BX417" s="248"/>
      <c r="BY417" s="248"/>
      <c r="BZ417" s="249"/>
      <c r="CA417" s="249"/>
      <c r="CB417" s="249"/>
      <c r="CC417" s="249"/>
      <c r="CD417" s="249"/>
      <c r="CE417" s="249"/>
      <c r="CF417" s="249"/>
      <c r="CG417" s="249"/>
      <c r="CH417" s="249"/>
      <c r="CI417" s="249"/>
      <c r="CJ417" s="249"/>
      <c r="CK417" s="249"/>
      <c r="CL417" s="249"/>
      <c r="CM417" s="249"/>
      <c r="CN417" s="249"/>
      <c r="CO417" s="249"/>
      <c r="CP417" s="249"/>
      <c r="CQ417" s="249"/>
      <c r="CR417" s="249"/>
      <c r="CS417" s="249"/>
      <c r="CT417" s="249"/>
      <c r="CU417" s="249"/>
      <c r="CV417" s="249"/>
      <c r="CW417" s="249"/>
      <c r="CX417" s="249"/>
      <c r="CY417" s="249"/>
      <c r="CZ417" s="249"/>
    </row>
    <row r="418" s="253" customFormat="true" ht="25.15" customHeight="true" x14ac:dyDescent="0.2">
      <c r="B418" s="2799"/>
      <c r="C418" s="2910"/>
      <c r="D418" s="2911"/>
      <c r="E418" s="598"/>
      <c r="F418" s="598"/>
      <c r="G418" s="598"/>
      <c r="H418" s="2910"/>
      <c r="I418" s="2911"/>
      <c r="J418" s="598"/>
      <c r="K418" s="598"/>
      <c r="L418" s="598"/>
      <c r="M418" s="2910"/>
      <c r="N418" s="2911"/>
      <c r="O418" s="598"/>
      <c r="P418" s="598"/>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8"/>
      <c r="BB418" s="350"/>
      <c r="BC418" s="248"/>
      <c r="BD418" s="248"/>
      <c r="BE418" s="248"/>
      <c r="BF418" s="248"/>
      <c r="BG418" s="248"/>
      <c r="BH418" s="248"/>
      <c r="BI418" s="248"/>
      <c r="BJ418" s="248"/>
      <c r="BK418" s="248"/>
      <c r="BL418" s="248"/>
      <c r="BM418" s="248"/>
      <c r="BN418" s="248"/>
      <c r="BO418" s="248"/>
      <c r="BP418" s="248"/>
      <c r="BQ418" s="248"/>
      <c r="BR418" s="248"/>
      <c r="BS418" s="248"/>
      <c r="BT418" s="248"/>
      <c r="BU418" s="248"/>
      <c r="BV418" s="248"/>
      <c r="BW418" s="248"/>
      <c r="BX418" s="248"/>
      <c r="BY418" s="248"/>
      <c r="BZ418" s="249"/>
      <c r="CA418" s="249"/>
      <c r="CB418" s="249"/>
      <c r="CC418" s="249"/>
      <c r="CD418" s="249"/>
      <c r="CE418" s="249"/>
      <c r="CF418" s="249"/>
      <c r="CG418" s="249"/>
      <c r="CH418" s="249"/>
      <c r="CI418" s="249"/>
      <c r="CJ418" s="249"/>
      <c r="CK418" s="249"/>
      <c r="CL418" s="249"/>
      <c r="CM418" s="249"/>
      <c r="CN418" s="249"/>
      <c r="CO418" s="249"/>
      <c r="CP418" s="249"/>
      <c r="CQ418" s="249"/>
      <c r="CR418" s="249"/>
      <c r="CS418" s="249"/>
      <c r="CT418" s="249"/>
      <c r="CU418" s="249"/>
      <c r="CV418" s="249"/>
      <c r="CW418" s="249"/>
      <c r="CX418" s="249"/>
      <c r="CY418" s="249"/>
      <c r="CZ418" s="249"/>
    </row>
    <row r="419" s="253" customFormat="true" ht="25.15" customHeight="true" x14ac:dyDescent="0.2">
      <c r="B419" s="2799"/>
      <c r="C419" s="2910"/>
      <c r="D419" s="2911"/>
      <c r="E419" s="598"/>
      <c r="F419" s="598"/>
      <c r="G419" s="598"/>
      <c r="H419" s="2910"/>
      <c r="I419" s="2911"/>
      <c r="J419" s="598"/>
      <c r="K419" s="598"/>
      <c r="L419" s="598"/>
      <c r="M419" s="2910" t="s">
        <v>229</v>
      </c>
      <c r="N419" s="2911"/>
      <c r="O419" s="598"/>
      <c r="P419" s="598"/>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8"/>
      <c r="BB419" s="350"/>
      <c r="BC419" s="248"/>
      <c r="BD419" s="248"/>
      <c r="BE419" s="248"/>
      <c r="BF419" s="248"/>
      <c r="BG419" s="248"/>
      <c r="BH419" s="248"/>
      <c r="BI419" s="248"/>
      <c r="BJ419" s="248"/>
      <c r="BK419" s="248"/>
      <c r="BL419" s="248"/>
      <c r="BM419" s="248"/>
      <c r="BN419" s="248"/>
      <c r="BO419" s="248"/>
      <c r="BP419" s="248"/>
      <c r="BQ419" s="248"/>
      <c r="BR419" s="248"/>
      <c r="BS419" s="248"/>
      <c r="BT419" s="248"/>
      <c r="BU419" s="248"/>
      <c r="BV419" s="248"/>
      <c r="BW419" s="248"/>
      <c r="BX419" s="248"/>
      <c r="BY419" s="248"/>
      <c r="BZ419" s="249"/>
      <c r="CA419" s="249"/>
      <c r="CB419" s="249"/>
      <c r="CC419" s="249"/>
      <c r="CD419" s="249"/>
      <c r="CE419" s="249"/>
      <c r="CF419" s="249"/>
      <c r="CG419" s="249"/>
      <c r="CH419" s="249"/>
      <c r="CI419" s="249"/>
      <c r="CJ419" s="249"/>
      <c r="CK419" s="249"/>
      <c r="CL419" s="249"/>
      <c r="CM419" s="249"/>
      <c r="CN419" s="249"/>
      <c r="CO419" s="249"/>
      <c r="CP419" s="249"/>
      <c r="CQ419" s="249"/>
      <c r="CR419" s="249"/>
      <c r="CS419" s="249"/>
      <c r="CT419" s="249"/>
      <c r="CU419" s="249"/>
      <c r="CV419" s="249"/>
      <c r="CW419" s="249"/>
      <c r="CX419" s="249"/>
      <c r="CY419" s="249"/>
      <c r="CZ419" s="249"/>
    </row>
    <row r="420" s="253" customFormat="true" ht="25.15" customHeight="true" x14ac:dyDescent="0.2">
      <c r="B420" s="2799"/>
      <c r="C420" s="2910" t="s">
        <v>229</v>
      </c>
      <c r="D420" s="2911"/>
      <c r="E420" s="598"/>
      <c r="F420" s="598"/>
      <c r="G420" s="598"/>
      <c r="H420" s="2910" t="s">
        <v>229</v>
      </c>
      <c r="I420" s="2911"/>
      <c r="J420" s="598"/>
      <c r="K420" s="598"/>
      <c r="L420" s="598"/>
      <c r="M420" s="2910"/>
      <c r="N420" s="2911"/>
      <c r="O420" s="598" t="s">
        <v>230</v>
      </c>
      <c r="P420" s="598"/>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8"/>
      <c r="BB420" s="350"/>
      <c r="BC420" s="248"/>
      <c r="BD420" s="248"/>
      <c r="BE420" s="248"/>
      <c r="BF420" s="248"/>
      <c r="BG420" s="248"/>
      <c r="BH420" s="248"/>
      <c r="BI420" s="248"/>
      <c r="BJ420" s="248"/>
      <c r="BK420" s="248"/>
      <c r="BL420" s="248"/>
      <c r="BM420" s="248"/>
      <c r="BN420" s="248"/>
      <c r="BO420" s="248"/>
      <c r="BP420" s="248"/>
      <c r="BQ420" s="248"/>
      <c r="BR420" s="248"/>
      <c r="BS420" s="248"/>
      <c r="BT420" s="248"/>
      <c r="BU420" s="248"/>
      <c r="BV420" s="248"/>
      <c r="BW420" s="248"/>
      <c r="BX420" s="248"/>
      <c r="BY420" s="248"/>
      <c r="BZ420" s="249"/>
      <c r="CA420" s="249"/>
      <c r="CB420" s="249"/>
      <c r="CC420" s="249"/>
      <c r="CD420" s="249"/>
      <c r="CE420" s="249"/>
      <c r="CF420" s="249"/>
      <c r="CG420" s="249"/>
      <c r="CH420" s="249"/>
      <c r="CI420" s="249"/>
      <c r="CJ420" s="249"/>
      <c r="CK420" s="249"/>
      <c r="CL420" s="249"/>
      <c r="CM420" s="249"/>
      <c r="CN420" s="249"/>
      <c r="CO420" s="249"/>
      <c r="CP420" s="249"/>
      <c r="CQ420" s="249"/>
      <c r="CR420" s="249"/>
      <c r="CS420" s="249"/>
      <c r="CT420" s="249"/>
      <c r="CU420" s="249"/>
      <c r="CV420" s="249"/>
      <c r="CW420" s="249"/>
      <c r="CX420" s="249"/>
      <c r="CY420" s="249"/>
      <c r="CZ420" s="249"/>
    </row>
    <row r="421" s="253" customFormat="true" ht="25.15" customHeight="true" x14ac:dyDescent="0.2">
      <c r="B421" s="2799"/>
      <c r="C421" s="2910"/>
      <c r="D421" s="2911"/>
      <c r="E421" s="598" t="s">
        <v>230</v>
      </c>
      <c r="F421" s="598"/>
      <c r="G421" s="598"/>
      <c r="H421" s="2910"/>
      <c r="I421" s="2911"/>
      <c r="J421" s="598" t="s">
        <v>230</v>
      </c>
      <c r="K421" s="598"/>
      <c r="L421" s="598"/>
      <c r="M421" s="2910" t="s">
        <v>227</v>
      </c>
      <c r="N421" s="2911"/>
      <c r="O421" s="598">
        <v>2.14505086542065E-3</v>
      </c>
      <c r="P421" s="598"/>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8"/>
      <c r="BB421" s="350"/>
      <c r="BC421" s="248"/>
      <c r="BD421" s="248"/>
      <c r="BE421" s="248"/>
      <c r="BF421" s="248"/>
      <c r="BG421" s="248"/>
      <c r="BH421" s="248"/>
      <c r="BI421" s="248"/>
      <c r="BJ421" s="248"/>
      <c r="BK421" s="248"/>
      <c r="BL421" s="248"/>
      <c r="BM421" s="248"/>
      <c r="BN421" s="248"/>
      <c r="BO421" s="248"/>
      <c r="BP421" s="248"/>
      <c r="BQ421" s="248"/>
      <c r="BR421" s="248"/>
      <c r="BS421" s="248"/>
      <c r="BT421" s="248"/>
      <c r="BU421" s="248"/>
      <c r="BV421" s="248"/>
      <c r="BW421" s="248"/>
      <c r="BX421" s="248"/>
      <c r="BY421" s="248"/>
      <c r="BZ421" s="249"/>
      <c r="CA421" s="249"/>
      <c r="CB421" s="249"/>
      <c r="CC421" s="249"/>
      <c r="CD421" s="249"/>
      <c r="CE421" s="249"/>
      <c r="CF421" s="249"/>
      <c r="CG421" s="249"/>
      <c r="CH421" s="249"/>
      <c r="CI421" s="249"/>
      <c r="CJ421" s="249"/>
      <c r="CK421" s="249"/>
      <c r="CL421" s="249"/>
      <c r="CM421" s="249"/>
      <c r="CN421" s="249"/>
      <c r="CO421" s="249"/>
      <c r="CP421" s="249"/>
      <c r="CQ421" s="249"/>
      <c r="CR421" s="249"/>
      <c r="CS421" s="249"/>
      <c r="CT421" s="249"/>
      <c r="CU421" s="249"/>
      <c r="CV421" s="249"/>
      <c r="CW421" s="249"/>
      <c r="CX421" s="249"/>
      <c r="CY421" s="249"/>
      <c r="CZ421" s="249"/>
    </row>
    <row r="422" s="253" customFormat="true" ht="25.15" customHeight="true" x14ac:dyDescent="0.2">
      <c r="B422" s="2799"/>
      <c r="C422" s="2910" t="s">
        <v>227</v>
      </c>
      <c r="D422" s="2911"/>
      <c r="E422" s="598">
        <v>9.7839875259692825E-4</v>
      </c>
      <c r="F422" s="598"/>
      <c r="G422" s="598"/>
      <c r="H422" s="2910" t="s">
        <v>227</v>
      </c>
      <c r="I422" s="2911"/>
      <c r="J422" s="598">
        <v>6.098251638640167E-6</v>
      </c>
      <c r="K422" s="598"/>
      <c r="L422" s="598"/>
      <c r="M422" s="2910" t="s">
        <v>215</v>
      </c>
      <c r="N422" s="2911"/>
      <c r="O422" s="598">
        <v>0.65380388155837033</v>
      </c>
      <c r="P422" s="598"/>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8"/>
      <c r="BB422" s="350"/>
      <c r="BC422" s="248"/>
      <c r="BD422" s="248"/>
      <c r="BE422" s="248"/>
      <c r="BF422" s="248"/>
      <c r="BG422" s="248"/>
      <c r="BH422" s="248"/>
      <c r="BI422" s="248"/>
      <c r="BJ422" s="248"/>
      <c r="BK422" s="248"/>
      <c r="BL422" s="248"/>
      <c r="BM422" s="248"/>
      <c r="BN422" s="248"/>
      <c r="BO422" s="248"/>
      <c r="BP422" s="248"/>
      <c r="BQ422" s="248"/>
      <c r="BR422" s="248"/>
      <c r="BS422" s="248"/>
      <c r="BT422" s="248"/>
      <c r="BU422" s="248"/>
      <c r="BV422" s="248"/>
      <c r="BW422" s="248"/>
      <c r="BX422" s="248"/>
      <c r="BY422" s="248"/>
      <c r="BZ422" s="249"/>
      <c r="CA422" s="249"/>
      <c r="CB422" s="249"/>
      <c r="CC422" s="249"/>
      <c r="CD422" s="249"/>
      <c r="CE422" s="249"/>
      <c r="CF422" s="249"/>
      <c r="CG422" s="249"/>
      <c r="CH422" s="249"/>
      <c r="CI422" s="249"/>
      <c r="CJ422" s="249"/>
      <c r="CK422" s="249"/>
      <c r="CL422" s="249"/>
      <c r="CM422" s="249"/>
      <c r="CN422" s="249"/>
      <c r="CO422" s="249"/>
      <c r="CP422" s="249"/>
      <c r="CQ422" s="249"/>
      <c r="CR422" s="249"/>
      <c r="CS422" s="249"/>
      <c r="CT422" s="249"/>
      <c r="CU422" s="249"/>
      <c r="CV422" s="249"/>
      <c r="CW422" s="249"/>
      <c r="CX422" s="249"/>
      <c r="CY422" s="249"/>
      <c r="CZ422" s="249"/>
    </row>
    <row r="423" s="253" customFormat="true" ht="25.15" customHeight="true" x14ac:dyDescent="0.2">
      <c r="B423" s="2799"/>
      <c r="C423" s="2910" t="s">
        <v>215</v>
      </c>
      <c r="D423" s="2911"/>
      <c r="E423" s="598">
        <v>0.62481851091991591</v>
      </c>
      <c r="F423" s="598"/>
      <c r="G423" s="598"/>
      <c r="H423" s="2910" t="s">
        <v>215</v>
      </c>
      <c r="I423" s="2911"/>
      <c r="J423" s="598">
        <v>0.41340095437993923</v>
      </c>
      <c r="K423" s="598"/>
      <c r="L423" s="598"/>
      <c r="M423" s="2910" t="s">
        <v>226</v>
      </c>
      <c r="N423" s="2911"/>
      <c r="O423" s="598">
        <v>3.4944461414515229E-4</v>
      </c>
      <c r="P423" s="598"/>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8"/>
      <c r="BB423" s="350"/>
      <c r="BC423" s="248"/>
      <c r="BD423" s="248"/>
      <c r="BE423" s="248"/>
      <c r="BF423" s="248"/>
      <c r="BG423" s="248"/>
      <c r="BH423" s="248"/>
      <c r="BI423" s="248"/>
      <c r="BJ423" s="248"/>
      <c r="BK423" s="248"/>
      <c r="BL423" s="248"/>
      <c r="BM423" s="248"/>
      <c r="BN423" s="248"/>
      <c r="BO423" s="248"/>
      <c r="BP423" s="248"/>
      <c r="BQ423" s="248"/>
      <c r="BR423" s="248"/>
      <c r="BS423" s="248"/>
      <c r="BT423" s="248"/>
      <c r="BU423" s="248"/>
      <c r="BV423" s="248"/>
      <c r="BW423" s="248"/>
      <c r="BX423" s="248"/>
      <c r="BY423" s="248"/>
      <c r="BZ423" s="249"/>
      <c r="CA423" s="249"/>
      <c r="CB423" s="249"/>
      <c r="CC423" s="249"/>
      <c r="CD423" s="249"/>
      <c r="CE423" s="249"/>
      <c r="CF423" s="249"/>
      <c r="CG423" s="249"/>
      <c r="CH423" s="249"/>
      <c r="CI423" s="249"/>
      <c r="CJ423" s="249"/>
      <c r="CK423" s="249"/>
      <c r="CL423" s="249"/>
      <c r="CM423" s="249"/>
      <c r="CN423" s="249"/>
      <c r="CO423" s="249"/>
      <c r="CP423" s="249"/>
      <c r="CQ423" s="249"/>
      <c r="CR423" s="249"/>
      <c r="CS423" s="249"/>
      <c r="CT423" s="249"/>
      <c r="CU423" s="249"/>
      <c r="CV423" s="249"/>
      <c r="CW423" s="249"/>
      <c r="CX423" s="249"/>
      <c r="CY423" s="249"/>
      <c r="CZ423" s="249"/>
    </row>
    <row r="424" s="253" customFormat="true" ht="25.15" customHeight="true" x14ac:dyDescent="0.2">
      <c r="B424" s="2799"/>
      <c r="C424" s="2910" t="s">
        <v>226</v>
      </c>
      <c r="D424" s="2911"/>
      <c r="E424" s="598">
        <v>6.6731044233351374E-4</v>
      </c>
      <c r="F424" s="598"/>
      <c r="G424" s="598"/>
      <c r="H424" s="2910" t="s">
        <v>226</v>
      </c>
      <c r="I424" s="2911"/>
      <c r="J424" s="598">
        <v>2.141421526736546E-3</v>
      </c>
      <c r="K424" s="598"/>
      <c r="L424" s="598"/>
      <c r="M424" s="2910" t="s">
        <v>224</v>
      </c>
      <c r="N424" s="2911"/>
      <c r="O424" s="598">
        <v>7.6912380557482146E-2</v>
      </c>
      <c r="P424" s="598"/>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8"/>
      <c r="BB424" s="350"/>
      <c r="BC424" s="248"/>
      <c r="BD424" s="248"/>
      <c r="BE424" s="248"/>
      <c r="BF424" s="248"/>
      <c r="BG424" s="248"/>
      <c r="BH424" s="248"/>
      <c r="BI424" s="248"/>
      <c r="BJ424" s="248"/>
      <c r="BK424" s="248"/>
      <c r="BL424" s="248"/>
      <c r="BM424" s="248"/>
      <c r="BN424" s="248"/>
      <c r="BO424" s="248"/>
      <c r="BP424" s="248"/>
      <c r="BQ424" s="248"/>
      <c r="BR424" s="248"/>
      <c r="BS424" s="248"/>
      <c r="BT424" s="248"/>
      <c r="BU424" s="248"/>
      <c r="BV424" s="248"/>
      <c r="BW424" s="248"/>
      <c r="BX424" s="248"/>
      <c r="BY424" s="248"/>
      <c r="BZ424" s="249"/>
      <c r="CA424" s="249"/>
      <c r="CB424" s="249"/>
      <c r="CC424" s="249"/>
      <c r="CD424" s="249"/>
      <c r="CE424" s="249"/>
      <c r="CF424" s="249"/>
      <c r="CG424" s="249"/>
      <c r="CH424" s="249"/>
      <c r="CI424" s="249"/>
      <c r="CJ424" s="249"/>
      <c r="CK424" s="249"/>
      <c r="CL424" s="249"/>
      <c r="CM424" s="249"/>
      <c r="CN424" s="249"/>
      <c r="CO424" s="249"/>
      <c r="CP424" s="249"/>
      <c r="CQ424" s="249"/>
      <c r="CR424" s="249"/>
      <c r="CS424" s="249"/>
      <c r="CT424" s="249"/>
      <c r="CU424" s="249"/>
      <c r="CV424" s="249"/>
      <c r="CW424" s="249"/>
      <c r="CX424" s="249"/>
      <c r="CY424" s="249"/>
      <c r="CZ424" s="249"/>
    </row>
    <row r="425" s="253" customFormat="true" ht="25.15" customHeight="true" x14ac:dyDescent="0.2">
      <c r="B425" s="2799"/>
      <c r="C425" s="2910" t="s">
        <v>224</v>
      </c>
      <c r="D425" s="2911"/>
      <c r="E425" s="598">
        <v>0.10182111359667884</v>
      </c>
      <c r="F425" s="598"/>
      <c r="G425" s="598"/>
      <c r="H425" s="2910" t="s">
        <v>224</v>
      </c>
      <c r="I425" s="2911"/>
      <c r="J425" s="598">
        <v>9.3309389147103891E-2</v>
      </c>
      <c r="K425" s="598"/>
      <c r="L425" s="598"/>
      <c r="M425" s="2910" t="s">
        <v>219</v>
      </c>
      <c r="N425" s="2911"/>
      <c r="O425" s="598">
        <v>0.59298947214763775</v>
      </c>
      <c r="P425" s="598"/>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8"/>
      <c r="BB425" s="350"/>
      <c r="BC425" s="248"/>
      <c r="BD425" s="248"/>
      <c r="BE425" s="248"/>
      <c r="BF425" s="248"/>
      <c r="BG425" s="248"/>
      <c r="BH425" s="248"/>
      <c r="BI425" s="248"/>
      <c r="BJ425" s="248"/>
      <c r="BK425" s="248"/>
      <c r="BL425" s="248"/>
      <c r="BM425" s="248"/>
      <c r="BN425" s="248"/>
      <c r="BO425" s="248"/>
      <c r="BP425" s="248"/>
      <c r="BQ425" s="248"/>
      <c r="BR425" s="248"/>
      <c r="BS425" s="248"/>
      <c r="BT425" s="248"/>
      <c r="BU425" s="248"/>
      <c r="BV425" s="248"/>
      <c r="BW425" s="248"/>
      <c r="BX425" s="248"/>
      <c r="BY425" s="248"/>
      <c r="BZ425" s="249"/>
      <c r="CA425" s="249"/>
      <c r="CB425" s="249"/>
      <c r="CC425" s="249"/>
      <c r="CD425" s="249"/>
      <c r="CE425" s="249"/>
      <c r="CF425" s="249"/>
      <c r="CG425" s="249"/>
      <c r="CH425" s="249"/>
      <c r="CI425" s="249"/>
      <c r="CJ425" s="249"/>
      <c r="CK425" s="249"/>
      <c r="CL425" s="249"/>
      <c r="CM425" s="249"/>
      <c r="CN425" s="249"/>
      <c r="CO425" s="249"/>
      <c r="CP425" s="249"/>
      <c r="CQ425" s="249"/>
      <c r="CR425" s="249"/>
      <c r="CS425" s="249"/>
      <c r="CT425" s="249"/>
      <c r="CU425" s="249"/>
      <c r="CV425" s="249"/>
      <c r="CW425" s="249"/>
      <c r="CX425" s="249"/>
      <c r="CY425" s="249"/>
      <c r="CZ425" s="249"/>
    </row>
    <row r="426" s="253" customFormat="true" ht="25.15" customHeight="true" x14ac:dyDescent="0.2">
      <c r="B426" s="2799"/>
      <c r="C426" s="2910" t="s">
        <v>219</v>
      </c>
      <c r="D426" s="2911"/>
      <c r="E426" s="598">
        <v>0.45573888863275075</v>
      </c>
      <c r="F426" s="598"/>
      <c r="G426" s="598"/>
      <c r="H426" s="2910" t="s">
        <v>219</v>
      </c>
      <c r="I426" s="2911"/>
      <c r="J426" s="598">
        <v>0.15881377946094058</v>
      </c>
      <c r="K426" s="598"/>
      <c r="L426" s="598"/>
      <c r="M426" s="2910" t="s">
        <v>220</v>
      </c>
      <c r="N426" s="2911"/>
      <c r="O426" s="598">
        <v>0.21147784986195672</v>
      </c>
      <c r="P426" s="598"/>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8"/>
      <c r="BB426" s="350"/>
      <c r="BC426" s="248"/>
      <c r="BD426" s="248"/>
      <c r="BE426" s="248"/>
      <c r="BF426" s="248"/>
      <c r="BG426" s="248"/>
      <c r="BH426" s="248"/>
      <c r="BI426" s="248"/>
      <c r="BJ426" s="248"/>
      <c r="BK426" s="248"/>
      <c r="BL426" s="248"/>
      <c r="BM426" s="248"/>
      <c r="BN426" s="248"/>
      <c r="BO426" s="248"/>
      <c r="BP426" s="248"/>
      <c r="BQ426" s="248"/>
      <c r="BR426" s="248"/>
      <c r="BS426" s="248"/>
      <c r="BT426" s="248"/>
      <c r="BU426" s="248"/>
      <c r="BV426" s="248"/>
      <c r="BW426" s="248"/>
      <c r="BX426" s="248"/>
      <c r="BY426" s="248"/>
      <c r="BZ426" s="249"/>
      <c r="CA426" s="249"/>
      <c r="CB426" s="249"/>
      <c r="CC426" s="249"/>
      <c r="CD426" s="249"/>
      <c r="CE426" s="249"/>
      <c r="CF426" s="249"/>
      <c r="CG426" s="249"/>
      <c r="CH426" s="249"/>
      <c r="CI426" s="249"/>
      <c r="CJ426" s="249"/>
      <c r="CK426" s="249"/>
      <c r="CL426" s="249"/>
      <c r="CM426" s="249"/>
      <c r="CN426" s="249"/>
      <c r="CO426" s="249"/>
      <c r="CP426" s="249"/>
      <c r="CQ426" s="249"/>
      <c r="CR426" s="249"/>
      <c r="CS426" s="249"/>
      <c r="CT426" s="249"/>
      <c r="CU426" s="249"/>
      <c r="CV426" s="249"/>
      <c r="CW426" s="249"/>
      <c r="CX426" s="249"/>
      <c r="CY426" s="249"/>
      <c r="CZ426" s="249"/>
    </row>
    <row r="427" s="253" customFormat="true" ht="25.15" customHeight="true" x14ac:dyDescent="0.2">
      <c r="B427" s="2799"/>
      <c r="C427" s="2910" t="s">
        <v>225</v>
      </c>
      <c r="D427" s="2911"/>
      <c r="E427" s="598">
        <v>1.8173391725854146E-3</v>
      </c>
      <c r="F427" s="598"/>
      <c r="G427" s="598"/>
      <c r="H427" s="2910" t="s">
        <v>225</v>
      </c>
      <c r="I427" s="2911"/>
      <c r="J427" s="598">
        <v>1.4985459880334218E-3</v>
      </c>
      <c r="K427" s="598"/>
      <c r="L427" s="598"/>
      <c r="M427" s="2910" t="s">
        <v>222</v>
      </c>
      <c r="N427" s="2911"/>
      <c r="O427" s="598">
        <v>0.21416187632307385</v>
      </c>
      <c r="P427" s="598"/>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8"/>
      <c r="BB427" s="350"/>
      <c r="BC427" s="248"/>
      <c r="BD427" s="248"/>
      <c r="BE427" s="248"/>
      <c r="BF427" s="248"/>
      <c r="BG427" s="248"/>
      <c r="BH427" s="248"/>
      <c r="BI427" s="248"/>
      <c r="BJ427" s="248"/>
      <c r="BK427" s="248"/>
      <c r="BL427" s="248"/>
      <c r="BM427" s="248"/>
      <c r="BN427" s="248"/>
      <c r="BO427" s="248"/>
      <c r="BP427" s="248"/>
      <c r="BQ427" s="248"/>
      <c r="BR427" s="248"/>
      <c r="BS427" s="248"/>
      <c r="BT427" s="248"/>
      <c r="BU427" s="248"/>
      <c r="BV427" s="248"/>
      <c r="BW427" s="248"/>
      <c r="BX427" s="248"/>
      <c r="BY427" s="248"/>
      <c r="BZ427" s="249"/>
      <c r="CA427" s="249"/>
      <c r="CB427" s="249"/>
      <c r="CC427" s="249"/>
      <c r="CD427" s="249"/>
      <c r="CE427" s="249"/>
      <c r="CF427" s="249"/>
      <c r="CG427" s="249"/>
      <c r="CH427" s="249"/>
      <c r="CI427" s="249"/>
      <c r="CJ427" s="249"/>
      <c r="CK427" s="249"/>
      <c r="CL427" s="249"/>
      <c r="CM427" s="249"/>
      <c r="CN427" s="249"/>
      <c r="CO427" s="249"/>
      <c r="CP427" s="249"/>
      <c r="CQ427" s="249"/>
      <c r="CR427" s="249"/>
      <c r="CS427" s="249"/>
      <c r="CT427" s="249"/>
      <c r="CU427" s="249"/>
      <c r="CV427" s="249"/>
      <c r="CW427" s="249"/>
      <c r="CX427" s="249"/>
      <c r="CY427" s="249"/>
      <c r="CZ427" s="249"/>
    </row>
    <row r="428" s="253" customFormat="true" ht="25.15" customHeight="true" x14ac:dyDescent="0.2">
      <c r="B428" s="2799"/>
      <c r="C428" s="2910" t="s">
        <v>220</v>
      </c>
      <c r="D428" s="2911"/>
      <c r="E428" s="598">
        <v>0.4490388440204679</v>
      </c>
      <c r="F428" s="598"/>
      <c r="G428" s="598"/>
      <c r="H428" s="2910" t="s">
        <v>220</v>
      </c>
      <c r="I428" s="2911"/>
      <c r="J428" s="598">
        <v>0.46845179725510294</v>
      </c>
      <c r="K428" s="598"/>
      <c r="L428" s="598"/>
      <c r="M428" s="2910" t="s">
        <v>218</v>
      </c>
      <c r="N428" s="2911"/>
      <c r="O428" s="598">
        <v>0.41409756572871753</v>
      </c>
      <c r="P428" s="598"/>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8"/>
      <c r="BB428" s="350"/>
      <c r="BC428" s="248"/>
      <c r="BD428" s="248"/>
      <c r="BE428" s="248"/>
      <c r="BF428" s="248"/>
      <c r="BG428" s="248"/>
      <c r="BH428" s="248"/>
      <c r="BI428" s="248"/>
      <c r="BJ428" s="248"/>
      <c r="BK428" s="248"/>
      <c r="BL428" s="248"/>
      <c r="BM428" s="248"/>
      <c r="BN428" s="248"/>
      <c r="BO428" s="248"/>
      <c r="BP428" s="248"/>
      <c r="BQ428" s="248"/>
      <c r="BR428" s="248"/>
      <c r="BS428" s="248"/>
      <c r="BT428" s="248"/>
      <c r="BU428" s="248"/>
      <c r="BV428" s="248"/>
      <c r="BW428" s="248"/>
      <c r="BX428" s="248"/>
      <c r="BY428" s="248"/>
      <c r="BZ428" s="249"/>
      <c r="CA428" s="249"/>
      <c r="CB428" s="249"/>
      <c r="CC428" s="249"/>
      <c r="CD428" s="249"/>
      <c r="CE428" s="249"/>
      <c r="CF428" s="249"/>
      <c r="CG428" s="249"/>
      <c r="CH428" s="249"/>
      <c r="CI428" s="249"/>
      <c r="CJ428" s="249"/>
      <c r="CK428" s="249"/>
      <c r="CL428" s="249"/>
      <c r="CM428" s="249"/>
      <c r="CN428" s="249"/>
      <c r="CO428" s="249"/>
      <c r="CP428" s="249"/>
      <c r="CQ428" s="249"/>
      <c r="CR428" s="249"/>
      <c r="CS428" s="249"/>
      <c r="CT428" s="249"/>
      <c r="CU428" s="249"/>
      <c r="CV428" s="249"/>
      <c r="CW428" s="249"/>
      <c r="CX428" s="249"/>
      <c r="CY428" s="249"/>
      <c r="CZ428" s="249"/>
    </row>
    <row r="429" s="253" customFormat="true" ht="25.15" customHeight="true" x14ac:dyDescent="0.2">
      <c r="B429" s="2799"/>
      <c r="C429" s="2910" t="s">
        <v>222</v>
      </c>
      <c r="D429" s="2911"/>
      <c r="E429" s="598">
        <v>7.5358846751451047E-2</v>
      </c>
      <c r="F429" s="598"/>
      <c r="G429" s="598"/>
      <c r="H429" s="2910" t="s">
        <v>222</v>
      </c>
      <c r="I429" s="2911"/>
      <c r="J429" s="598">
        <v>1.0604455880020694E-2</v>
      </c>
      <c r="K429" s="598"/>
      <c r="L429" s="598"/>
      <c r="M429" s="2910" t="s">
        <v>228</v>
      </c>
      <c r="N429" s="2911"/>
      <c r="O429" s="598">
        <v>1.287139617847356E-3</v>
      </c>
      <c r="P429" s="598"/>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8"/>
      <c r="BB429" s="350"/>
      <c r="BC429" s="248"/>
      <c r="BD429" s="248"/>
      <c r="BE429" s="248"/>
      <c r="BF429" s="248"/>
      <c r="BG429" s="248"/>
      <c r="BH429" s="248"/>
      <c r="BI429" s="248"/>
      <c r="BJ429" s="248"/>
      <c r="BK429" s="248"/>
      <c r="BL429" s="248"/>
      <c r="BM429" s="248"/>
      <c r="BN429" s="248"/>
      <c r="BO429" s="248"/>
      <c r="BP429" s="248"/>
      <c r="BQ429" s="248"/>
      <c r="BR429" s="248"/>
      <c r="BS429" s="248"/>
      <c r="BT429" s="248"/>
      <c r="BU429" s="248"/>
      <c r="BV429" s="248"/>
      <c r="BW429" s="248"/>
      <c r="BX429" s="248"/>
      <c r="BY429" s="248"/>
      <c r="BZ429" s="249"/>
      <c r="CA429" s="249"/>
      <c r="CB429" s="249"/>
      <c r="CC429" s="249"/>
      <c r="CD429" s="249"/>
      <c r="CE429" s="249"/>
      <c r="CF429" s="249"/>
      <c r="CG429" s="249"/>
      <c r="CH429" s="249"/>
      <c r="CI429" s="249"/>
      <c r="CJ429" s="249"/>
      <c r="CK429" s="249"/>
      <c r="CL429" s="249"/>
      <c r="CM429" s="249"/>
      <c r="CN429" s="249"/>
      <c r="CO429" s="249"/>
      <c r="CP429" s="249"/>
      <c r="CQ429" s="249"/>
      <c r="CR429" s="249"/>
      <c r="CS429" s="249"/>
      <c r="CT429" s="249"/>
      <c r="CU429" s="249"/>
      <c r="CV429" s="249"/>
      <c r="CW429" s="249"/>
      <c r="CX429" s="249"/>
      <c r="CY429" s="249"/>
      <c r="CZ429" s="249"/>
    </row>
    <row r="430" s="253" customFormat="true" ht="25.15" customHeight="true" x14ac:dyDescent="0.2">
      <c r="B430" s="2799"/>
      <c r="C430" s="2910" t="s">
        <v>218</v>
      </c>
      <c r="D430" s="2911"/>
      <c r="E430" s="598">
        <v>0.54298982694015419</v>
      </c>
      <c r="F430" s="598"/>
      <c r="G430" s="598"/>
      <c r="H430" s="2910" t="s">
        <v>218</v>
      </c>
      <c r="I430" s="2911"/>
      <c r="J430" s="598">
        <v>0.47198429091405875</v>
      </c>
      <c r="K430" s="598"/>
      <c r="L430" s="598"/>
      <c r="M430" s="2910" t="s">
        <v>217</v>
      </c>
      <c r="N430" s="2911"/>
      <c r="O430" s="598">
        <v>0.37814701673577522</v>
      </c>
      <c r="P430" s="598"/>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8"/>
      <c r="BB430" s="350"/>
      <c r="BC430" s="248"/>
      <c r="BD430" s="248"/>
      <c r="BE430" s="248"/>
      <c r="BF430" s="248"/>
      <c r="BG430" s="248"/>
      <c r="BH430" s="248"/>
      <c r="BI430" s="248"/>
      <c r="BJ430" s="248"/>
      <c r="BK430" s="248"/>
      <c r="BL430" s="248"/>
      <c r="BM430" s="248"/>
      <c r="BN430" s="248"/>
      <c r="BO430" s="248"/>
      <c r="BP430" s="248"/>
      <c r="BQ430" s="248"/>
      <c r="BR430" s="248"/>
      <c r="BS430" s="248"/>
      <c r="BT430" s="248"/>
      <c r="BU430" s="248"/>
      <c r="BV430" s="248"/>
      <c r="BW430" s="248"/>
      <c r="BX430" s="248"/>
      <c r="BY430" s="248"/>
      <c r="BZ430" s="249"/>
      <c r="CA430" s="249"/>
      <c r="CB430" s="249"/>
      <c r="CC430" s="249"/>
      <c r="CD430" s="249"/>
      <c r="CE430" s="249"/>
      <c r="CF430" s="249"/>
      <c r="CG430" s="249"/>
      <c r="CH430" s="249"/>
      <c r="CI430" s="249"/>
      <c r="CJ430" s="249"/>
      <c r="CK430" s="249"/>
      <c r="CL430" s="249"/>
      <c r="CM430" s="249"/>
      <c r="CN430" s="249"/>
      <c r="CO430" s="249"/>
      <c r="CP430" s="249"/>
      <c r="CQ430" s="249"/>
      <c r="CR430" s="249"/>
      <c r="CS430" s="249"/>
      <c r="CT430" s="249"/>
      <c r="CU430" s="249"/>
      <c r="CV430" s="249"/>
      <c r="CW430" s="249"/>
      <c r="CX430" s="249"/>
      <c r="CY430" s="249"/>
      <c r="CZ430" s="249"/>
    </row>
    <row r="431" s="253" customFormat="true" ht="25.15" customHeight="true" x14ac:dyDescent="0.2">
      <c r="B431" s="2799"/>
      <c r="C431" s="2910" t="s">
        <v>228</v>
      </c>
      <c r="D431" s="2911"/>
      <c r="E431" s="598">
        <v>2.460529560090949E-6</v>
      </c>
      <c r="F431" s="598"/>
      <c r="G431" s="598"/>
      <c r="H431" s="2910" t="s">
        <v>228</v>
      </c>
      <c r="I431" s="2911"/>
      <c r="J431" s="598">
        <v>4.4192674043539777E-6</v>
      </c>
      <c r="K431" s="598"/>
      <c r="L431" s="598"/>
      <c r="M431" s="2910" t="s">
        <v>223</v>
      </c>
      <c r="N431" s="2911"/>
      <c r="O431" s="598">
        <v>0.18028125783606438</v>
      </c>
      <c r="P431" s="598"/>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8"/>
      <c r="BB431" s="350"/>
      <c r="BC431" s="248"/>
      <c r="BD431" s="248"/>
      <c r="BE431" s="248"/>
      <c r="BF431" s="248"/>
      <c r="BG431" s="248"/>
      <c r="BH431" s="248"/>
      <c r="BI431" s="248"/>
      <c r="BJ431" s="248"/>
      <c r="BK431" s="248"/>
      <c r="BL431" s="248"/>
      <c r="BM431" s="248"/>
      <c r="BN431" s="248"/>
      <c r="BO431" s="248"/>
      <c r="BP431" s="248"/>
      <c r="BQ431" s="248"/>
      <c r="BR431" s="248"/>
      <c r="BS431" s="248"/>
      <c r="BT431" s="248"/>
      <c r="BU431" s="248"/>
      <c r="BV431" s="248"/>
      <c r="BW431" s="248"/>
      <c r="BX431" s="248"/>
      <c r="BY431" s="248"/>
      <c r="BZ431" s="249"/>
      <c r="CA431" s="249"/>
      <c r="CB431" s="249"/>
      <c r="CC431" s="249"/>
      <c r="CD431" s="249"/>
      <c r="CE431" s="249"/>
      <c r="CF431" s="249"/>
      <c r="CG431" s="249"/>
      <c r="CH431" s="249"/>
      <c r="CI431" s="249"/>
      <c r="CJ431" s="249"/>
      <c r="CK431" s="249"/>
      <c r="CL431" s="249"/>
      <c r="CM431" s="249"/>
      <c r="CN431" s="249"/>
      <c r="CO431" s="249"/>
      <c r="CP431" s="249"/>
      <c r="CQ431" s="249"/>
      <c r="CR431" s="249"/>
      <c r="CS431" s="249"/>
      <c r="CT431" s="249"/>
      <c r="CU431" s="249"/>
      <c r="CV431" s="249"/>
      <c r="CW431" s="249"/>
      <c r="CX431" s="249"/>
      <c r="CY431" s="249"/>
      <c r="CZ431" s="249"/>
    </row>
    <row r="432" s="253" customFormat="true" ht="25.15" customHeight="true" x14ac:dyDescent="0.2">
      <c r="B432" s="2799"/>
      <c r="C432" s="2910" t="s">
        <v>217</v>
      </c>
      <c r="D432" s="2911"/>
      <c r="E432" s="598">
        <v>0.58066520795021748</v>
      </c>
      <c r="F432" s="598"/>
      <c r="G432" s="598"/>
      <c r="H432" s="2910" t="s">
        <v>217</v>
      </c>
      <c r="I432" s="2911"/>
      <c r="J432" s="598">
        <v>0.41928260400765849</v>
      </c>
      <c r="K432" s="598"/>
      <c r="L432" s="598"/>
      <c r="M432" s="2910" t="s">
        <v>221</v>
      </c>
      <c r="N432" s="2911"/>
      <c r="O432" s="598">
        <v>0.20360162061135359</v>
      </c>
      <c r="P432" s="598"/>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8"/>
      <c r="BB432" s="350"/>
      <c r="BC432" s="248"/>
      <c r="BD432" s="248"/>
      <c r="BE432" s="248"/>
      <c r="BF432" s="248"/>
      <c r="BG432" s="248"/>
      <c r="BH432" s="248"/>
      <c r="BI432" s="248"/>
      <c r="BJ432" s="248"/>
      <c r="BK432" s="248"/>
      <c r="BL432" s="248"/>
      <c r="BM432" s="248"/>
      <c r="BN432" s="248"/>
      <c r="BO432" s="248"/>
      <c r="BP432" s="248"/>
      <c r="BQ432" s="248"/>
      <c r="BR432" s="248"/>
      <c r="BS432" s="248"/>
      <c r="BT432" s="248"/>
      <c r="BU432" s="248"/>
      <c r="BV432" s="248"/>
      <c r="BW432" s="248"/>
      <c r="BX432" s="248"/>
      <c r="BY432" s="248"/>
      <c r="BZ432" s="249"/>
      <c r="CA432" s="249"/>
      <c r="CB432" s="249"/>
      <c r="CC432" s="249"/>
      <c r="CD432" s="249"/>
      <c r="CE432" s="249"/>
      <c r="CF432" s="249"/>
      <c r="CG432" s="249"/>
      <c r="CH432" s="249"/>
      <c r="CI432" s="249"/>
      <c r="CJ432" s="249"/>
      <c r="CK432" s="249"/>
      <c r="CL432" s="249"/>
      <c r="CM432" s="249"/>
      <c r="CN432" s="249"/>
      <c r="CO432" s="249"/>
      <c r="CP432" s="249"/>
      <c r="CQ432" s="249"/>
      <c r="CR432" s="249"/>
      <c r="CS432" s="249"/>
      <c r="CT432" s="249"/>
      <c r="CU432" s="249"/>
      <c r="CV432" s="249"/>
      <c r="CW432" s="249"/>
      <c r="CX432" s="249"/>
      <c r="CY432" s="249"/>
      <c r="CZ432" s="249"/>
    </row>
    <row r="433" s="253" customFormat="true" ht="25.15" customHeight="true" x14ac:dyDescent="0.2">
      <c r="B433" s="2799"/>
      <c r="C433" s="2910" t="s">
        <v>223</v>
      </c>
      <c r="D433" s="2911"/>
      <c r="E433" s="598">
        <v>0.31213249112261432</v>
      </c>
      <c r="F433" s="598"/>
      <c r="G433" s="598"/>
      <c r="H433" s="2910" t="s">
        <v>223</v>
      </c>
      <c r="I433" s="2911"/>
      <c r="J433" s="598">
        <v>0.3653758269961328</v>
      </c>
      <c r="K433" s="598"/>
      <c r="L433" s="598"/>
      <c r="M433" s="2910" t="s">
        <v>216</v>
      </c>
      <c r="N433" s="2911"/>
      <c r="O433" s="598">
        <v>0.29201891226884441</v>
      </c>
      <c r="P433" s="598"/>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8"/>
      <c r="BB433" s="350"/>
      <c r="BC433" s="248"/>
      <c r="BD433" s="248"/>
      <c r="BE433" s="248"/>
      <c r="BF433" s="248"/>
      <c r="BG433" s="248"/>
      <c r="BH433" s="248"/>
      <c r="BI433" s="248"/>
      <c r="BJ433" s="248"/>
      <c r="BK433" s="248"/>
      <c r="BL433" s="248"/>
      <c r="BM433" s="248"/>
      <c r="BN433" s="248"/>
      <c r="BO433" s="248"/>
      <c r="BP433" s="248"/>
      <c r="BQ433" s="248"/>
      <c r="BR433" s="248"/>
      <c r="BS433" s="248"/>
      <c r="BT433" s="248"/>
      <c r="BU433" s="248"/>
      <c r="BV433" s="248"/>
      <c r="BW433" s="248"/>
      <c r="BX433" s="248"/>
      <c r="BY433" s="248"/>
      <c r="BZ433" s="249"/>
      <c r="CA433" s="249"/>
      <c r="CB433" s="249"/>
      <c r="CC433" s="249"/>
      <c r="CD433" s="249"/>
      <c r="CE433" s="249"/>
      <c r="CF433" s="249"/>
      <c r="CG433" s="249"/>
      <c r="CH433" s="249"/>
      <c r="CI433" s="249"/>
      <c r="CJ433" s="249"/>
      <c r="CK433" s="249"/>
      <c r="CL433" s="249"/>
      <c r="CM433" s="249"/>
      <c r="CN433" s="249"/>
      <c r="CO433" s="249"/>
      <c r="CP433" s="249"/>
      <c r="CQ433" s="249"/>
      <c r="CR433" s="249"/>
      <c r="CS433" s="249"/>
      <c r="CT433" s="249"/>
      <c r="CU433" s="249"/>
      <c r="CV433" s="249"/>
      <c r="CW433" s="249"/>
      <c r="CX433" s="249"/>
      <c r="CY433" s="249"/>
      <c r="CZ433" s="249"/>
    </row>
    <row r="434" s="253" customFormat="true" ht="25.15" customHeight="true" x14ac:dyDescent="0.2">
      <c r="B434" s="2799"/>
      <c r="C434" s="2910" t="s">
        <v>221</v>
      </c>
      <c r="D434" s="2911"/>
      <c r="E434" s="598">
        <v>0.44565130661196994</v>
      </c>
      <c r="F434" s="598"/>
      <c r="G434" s="598"/>
      <c r="H434" s="2910" t="s">
        <v>221</v>
      </c>
      <c r="I434" s="2911"/>
      <c r="J434" s="598">
        <v>0.43589209300152176</v>
      </c>
      <c r="K434" s="598"/>
      <c r="L434" s="598"/>
      <c r="M434" s="2910"/>
      <c r="N434" s="2911"/>
      <c r="O434" s="598"/>
      <c r="P434" s="598"/>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8"/>
      <c r="BB434" s="350"/>
      <c r="BC434" s="248"/>
      <c r="BD434" s="248"/>
      <c r="BE434" s="248"/>
      <c r="BF434" s="248"/>
      <c r="BG434" s="248"/>
      <c r="BH434" s="248"/>
      <c r="BI434" s="248"/>
      <c r="BJ434" s="248"/>
      <c r="BK434" s="248"/>
      <c r="BL434" s="248"/>
      <c r="BM434" s="248"/>
      <c r="BN434" s="248"/>
      <c r="BO434" s="248"/>
      <c r="BP434" s="248"/>
      <c r="BQ434" s="248"/>
      <c r="BR434" s="248"/>
      <c r="BS434" s="248"/>
      <c r="BT434" s="248"/>
      <c r="BU434" s="248"/>
      <c r="BV434" s="248"/>
      <c r="BW434" s="248"/>
      <c r="BX434" s="248"/>
      <c r="BY434" s="248"/>
      <c r="BZ434" s="249"/>
      <c r="CA434" s="249"/>
      <c r="CB434" s="249"/>
      <c r="CC434" s="249"/>
      <c r="CD434" s="249"/>
      <c r="CE434" s="249"/>
      <c r="CF434" s="249"/>
      <c r="CG434" s="249"/>
      <c r="CH434" s="249"/>
      <c r="CI434" s="249"/>
      <c r="CJ434" s="249"/>
      <c r="CK434" s="249"/>
      <c r="CL434" s="249"/>
      <c r="CM434" s="249"/>
      <c r="CN434" s="249"/>
      <c r="CO434" s="249"/>
      <c r="CP434" s="249"/>
      <c r="CQ434" s="249"/>
      <c r="CR434" s="249"/>
      <c r="CS434" s="249"/>
      <c r="CT434" s="249"/>
      <c r="CU434" s="249"/>
      <c r="CV434" s="249"/>
      <c r="CW434" s="249"/>
      <c r="CX434" s="249"/>
      <c r="CY434" s="249"/>
      <c r="CZ434" s="249"/>
    </row>
    <row r="435" s="253" customFormat="true" ht="25.15" customHeight="true" x14ac:dyDescent="0.2">
      <c r="B435" s="2799"/>
      <c r="C435" s="2910" t="s">
        <v>216</v>
      </c>
      <c r="D435" s="2911"/>
      <c r="E435" s="598">
        <v>0.53027451534385539</v>
      </c>
      <c r="F435" s="598"/>
      <c r="G435" s="598"/>
      <c r="H435" s="2910" t="s">
        <v>216</v>
      </c>
      <c r="I435" s="2911"/>
      <c r="J435" s="598">
        <v>0.49491514558577476</v>
      </c>
      <c r="K435" s="598"/>
      <c r="L435" s="598"/>
      <c r="M435" s="2910"/>
      <c r="N435" s="2911"/>
      <c r="O435" s="598"/>
      <c r="P435" s="598"/>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8"/>
      <c r="BB435" s="350"/>
      <c r="BC435" s="248"/>
      <c r="BD435" s="248"/>
      <c r="BE435" s="248"/>
      <c r="BF435" s="248"/>
      <c r="BG435" s="248"/>
      <c r="BH435" s="248"/>
      <c r="BI435" s="248"/>
      <c r="BJ435" s="248"/>
      <c r="BK435" s="248"/>
      <c r="BL435" s="248"/>
      <c r="BM435" s="248"/>
      <c r="BN435" s="248"/>
      <c r="BO435" s="248"/>
      <c r="BP435" s="248"/>
      <c r="BQ435" s="248"/>
      <c r="BR435" s="248"/>
      <c r="BS435" s="248"/>
      <c r="BT435" s="248"/>
      <c r="BU435" s="248"/>
      <c r="BV435" s="248"/>
      <c r="BW435" s="248"/>
      <c r="BX435" s="248"/>
      <c r="BY435" s="248"/>
      <c r="BZ435" s="249"/>
      <c r="CA435" s="249"/>
      <c r="CB435" s="249"/>
      <c r="CC435" s="249"/>
      <c r="CD435" s="249"/>
      <c r="CE435" s="249"/>
      <c r="CF435" s="249"/>
      <c r="CG435" s="249"/>
      <c r="CH435" s="249"/>
      <c r="CI435" s="249"/>
      <c r="CJ435" s="249"/>
      <c r="CK435" s="249"/>
      <c r="CL435" s="249"/>
      <c r="CM435" s="249"/>
      <c r="CN435" s="249"/>
      <c r="CO435" s="249"/>
      <c r="CP435" s="249"/>
      <c r="CQ435" s="249"/>
      <c r="CR435" s="249"/>
      <c r="CS435" s="249"/>
      <c r="CT435" s="249"/>
      <c r="CU435" s="249"/>
      <c r="CV435" s="249"/>
      <c r="CW435" s="249"/>
      <c r="CX435" s="249"/>
      <c r="CY435" s="249"/>
      <c r="CZ435" s="249"/>
    </row>
    <row r="436" s="253" customFormat="true" ht="25.15" customHeight="true" x14ac:dyDescent="0.2">
      <c r="B436" s="2799"/>
      <c r="C436" s="2910"/>
      <c r="D436" s="2911"/>
      <c r="E436" s="598"/>
      <c r="F436" s="598"/>
      <c r="G436" s="598"/>
      <c r="H436" s="2910"/>
      <c r="I436" s="2911"/>
      <c r="J436" s="598"/>
      <c r="K436" s="598"/>
      <c r="L436" s="598"/>
      <c r="M436" s="2910" t="s">
        <v>231</v>
      </c>
      <c r="N436" s="2911"/>
      <c r="O436" s="598"/>
      <c r="P436" s="598"/>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8"/>
      <c r="BB436" s="350"/>
      <c r="BC436" s="248"/>
      <c r="BD436" s="248"/>
      <c r="BE436" s="248"/>
      <c r="BF436" s="248"/>
      <c r="BG436" s="248"/>
      <c r="BH436" s="248"/>
      <c r="BI436" s="248"/>
      <c r="BJ436" s="248"/>
      <c r="BK436" s="248"/>
      <c r="BL436" s="248"/>
      <c r="BM436" s="248"/>
      <c r="BN436" s="248"/>
      <c r="BO436" s="248"/>
      <c r="BP436" s="248"/>
      <c r="BQ436" s="248"/>
      <c r="BR436" s="248"/>
      <c r="BS436" s="248"/>
      <c r="BT436" s="248"/>
      <c r="BU436" s="248"/>
      <c r="BV436" s="248"/>
      <c r="BW436" s="248"/>
      <c r="BX436" s="248"/>
      <c r="BY436" s="248"/>
      <c r="BZ436" s="249"/>
      <c r="CA436" s="249"/>
      <c r="CB436" s="249"/>
      <c r="CC436" s="249"/>
      <c r="CD436" s="249"/>
      <c r="CE436" s="249"/>
      <c r="CF436" s="249"/>
      <c r="CG436" s="249"/>
      <c r="CH436" s="249"/>
      <c r="CI436" s="249"/>
      <c r="CJ436" s="249"/>
      <c r="CK436" s="249"/>
      <c r="CL436" s="249"/>
      <c r="CM436" s="249"/>
      <c r="CN436" s="249"/>
      <c r="CO436" s="249"/>
      <c r="CP436" s="249"/>
      <c r="CQ436" s="249"/>
      <c r="CR436" s="249"/>
      <c r="CS436" s="249"/>
      <c r="CT436" s="249"/>
      <c r="CU436" s="249"/>
      <c r="CV436" s="249"/>
      <c r="CW436" s="249"/>
      <c r="CX436" s="249"/>
      <c r="CY436" s="249"/>
      <c r="CZ436" s="249"/>
    </row>
    <row r="437" s="253" customFormat="true" ht="25.15" customHeight="true" x14ac:dyDescent="0.2">
      <c r="B437" s="2799"/>
      <c r="C437" s="2910"/>
      <c r="D437" s="2911"/>
      <c r="E437" s="598"/>
      <c r="F437" s="598"/>
      <c r="G437" s="598"/>
      <c r="H437" s="2910"/>
      <c r="I437" s="2911"/>
      <c r="J437" s="598"/>
      <c r="K437" s="598"/>
      <c r="L437" s="598"/>
      <c r="M437" s="2910" t="s">
        <v>213</v>
      </c>
      <c r="N437" s="2911"/>
      <c r="O437" s="598" t="s">
        <v>232</v>
      </c>
      <c r="P437" s="598"/>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8"/>
      <c r="BB437" s="350"/>
      <c r="BC437" s="248"/>
      <c r="BD437" s="248"/>
      <c r="BE437" s="248"/>
      <c r="BF437" s="248"/>
      <c r="BG437" s="248"/>
      <c r="BH437" s="248"/>
      <c r="BI437" s="248"/>
      <c r="BJ437" s="248"/>
      <c r="BK437" s="248"/>
      <c r="BL437" s="248"/>
      <c r="BM437" s="248"/>
      <c r="BN437" s="248"/>
      <c r="BO437" s="248"/>
      <c r="BP437" s="248"/>
      <c r="BQ437" s="248"/>
      <c r="BR437" s="248"/>
      <c r="BS437" s="248"/>
      <c r="BT437" s="248"/>
      <c r="BU437" s="248"/>
      <c r="BV437" s="248"/>
      <c r="BW437" s="248"/>
      <c r="BX437" s="248"/>
      <c r="BY437" s="248"/>
      <c r="BZ437" s="249"/>
      <c r="CA437" s="249"/>
      <c r="CB437" s="249"/>
      <c r="CC437" s="249"/>
      <c r="CD437" s="249"/>
      <c r="CE437" s="249"/>
      <c r="CF437" s="249"/>
      <c r="CG437" s="249"/>
      <c r="CH437" s="249"/>
      <c r="CI437" s="249"/>
      <c r="CJ437" s="249"/>
      <c r="CK437" s="249"/>
      <c r="CL437" s="249"/>
      <c r="CM437" s="249"/>
      <c r="CN437" s="249"/>
      <c r="CO437" s="249"/>
      <c r="CP437" s="249"/>
      <c r="CQ437" s="249"/>
      <c r="CR437" s="249"/>
      <c r="CS437" s="249"/>
      <c r="CT437" s="249"/>
      <c r="CU437" s="249"/>
      <c r="CV437" s="249"/>
      <c r="CW437" s="249"/>
      <c r="CX437" s="249"/>
      <c r="CY437" s="249"/>
      <c r="CZ437" s="249"/>
    </row>
    <row r="438" s="253" customFormat="true" ht="25.15" customHeight="true" x14ac:dyDescent="0.2">
      <c r="B438" s="2799"/>
      <c r="C438" s="2910" t="s">
        <v>231</v>
      </c>
      <c r="D438" s="2911"/>
      <c r="E438" s="598"/>
      <c r="F438" s="598"/>
      <c r="G438" s="598"/>
      <c r="H438" s="2910" t="s">
        <v>231</v>
      </c>
      <c r="I438" s="2911"/>
      <c r="J438" s="598"/>
      <c r="K438" s="598"/>
      <c r="L438" s="598"/>
      <c r="M438" s="2910"/>
      <c r="N438" s="2911"/>
      <c r="O438" s="598" t="s">
        <v>197</v>
      </c>
      <c r="P438" s="598" t="s">
        <v>233</v>
      </c>
      <c r="Q438" s="253" t="s">
        <v>234</v>
      </c>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8"/>
      <c r="BB438" s="350"/>
      <c r="BC438" s="248"/>
      <c r="BD438" s="248"/>
      <c r="BE438" s="248"/>
      <c r="BF438" s="248"/>
      <c r="BG438" s="248"/>
      <c r="BH438" s="248"/>
      <c r="BI438" s="248"/>
      <c r="BJ438" s="248"/>
      <c r="BK438" s="248"/>
      <c r="BL438" s="248"/>
      <c r="BM438" s="248"/>
      <c r="BN438" s="248"/>
      <c r="BO438" s="248"/>
      <c r="BP438" s="248"/>
      <c r="BQ438" s="248"/>
      <c r="BR438" s="248"/>
      <c r="BS438" s="248"/>
      <c r="BT438" s="248"/>
      <c r="BU438" s="248"/>
      <c r="BV438" s="248"/>
      <c r="BW438" s="248"/>
      <c r="BX438" s="248"/>
      <c r="BY438" s="248"/>
      <c r="BZ438" s="249"/>
      <c r="CA438" s="249"/>
      <c r="CB438" s="249"/>
      <c r="CC438" s="249"/>
      <c r="CD438" s="249"/>
      <c r="CE438" s="249"/>
      <c r="CF438" s="249"/>
      <c r="CG438" s="249"/>
      <c r="CH438" s="249"/>
      <c r="CI438" s="249"/>
      <c r="CJ438" s="249"/>
      <c r="CK438" s="249"/>
      <c r="CL438" s="249"/>
      <c r="CM438" s="249"/>
      <c r="CN438" s="249"/>
      <c r="CO438" s="249"/>
      <c r="CP438" s="249"/>
      <c r="CQ438" s="249"/>
      <c r="CR438" s="249"/>
      <c r="CS438" s="249"/>
      <c r="CT438" s="249"/>
      <c r="CU438" s="249"/>
      <c r="CV438" s="249"/>
      <c r="CW438" s="249"/>
      <c r="CX438" s="249"/>
      <c r="CY438" s="249"/>
      <c r="CZ438" s="249"/>
    </row>
    <row r="439" s="253" customFormat="true" ht="25.15" customHeight="true" x14ac:dyDescent="0.2">
      <c r="B439" s="2799"/>
      <c r="C439" s="2910" t="s">
        <v>213</v>
      </c>
      <c r="D439" s="2911"/>
      <c r="E439" s="598" t="s">
        <v>232</v>
      </c>
      <c r="F439" s="598"/>
      <c r="G439" s="598"/>
      <c r="H439" s="2910" t="s">
        <v>213</v>
      </c>
      <c r="I439" s="2911"/>
      <c r="J439" s="598" t="s">
        <v>232</v>
      </c>
      <c r="K439" s="598"/>
      <c r="L439" s="598"/>
      <c r="M439" s="2910" t="s">
        <v>214</v>
      </c>
      <c r="N439" s="2911"/>
      <c r="O439" s="598">
        <v>3.2212734687266895</v>
      </c>
      <c r="P439" s="598">
        <v>24.779026682512999</v>
      </c>
      <c r="Q439" s="253">
        <v>24.779026682512999</v>
      </c>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8"/>
      <c r="BB439" s="350"/>
      <c r="BC439" s="248"/>
      <c r="BD439" s="248"/>
      <c r="BE439" s="248"/>
      <c r="BF439" s="248"/>
      <c r="BG439" s="248"/>
      <c r="BH439" s="248"/>
      <c r="BI439" s="248"/>
      <c r="BJ439" s="248"/>
      <c r="BK439" s="248"/>
      <c r="BL439" s="248"/>
      <c r="BM439" s="248"/>
      <c r="BN439" s="248"/>
      <c r="BO439" s="248"/>
      <c r="BP439" s="248"/>
      <c r="BQ439" s="248"/>
      <c r="BR439" s="248"/>
      <c r="BS439" s="248"/>
      <c r="BT439" s="248"/>
      <c r="BU439" s="248"/>
      <c r="BV439" s="248"/>
      <c r="BW439" s="248"/>
      <c r="BX439" s="248"/>
      <c r="BY439" s="248"/>
      <c r="BZ439" s="249"/>
      <c r="CA439" s="249"/>
      <c r="CB439" s="249"/>
      <c r="CC439" s="249"/>
      <c r="CD439" s="249"/>
      <c r="CE439" s="249"/>
      <c r="CF439" s="249"/>
      <c r="CG439" s="249"/>
      <c r="CH439" s="249"/>
      <c r="CI439" s="249"/>
      <c r="CJ439" s="249"/>
      <c r="CK439" s="249"/>
      <c r="CL439" s="249"/>
      <c r="CM439" s="249"/>
      <c r="CN439" s="249"/>
      <c r="CO439" s="249"/>
      <c r="CP439" s="249"/>
      <c r="CQ439" s="249"/>
      <c r="CR439" s="249"/>
      <c r="CS439" s="249"/>
      <c r="CT439" s="249"/>
      <c r="CU439" s="249"/>
      <c r="CV439" s="249"/>
      <c r="CW439" s="249"/>
      <c r="CX439" s="249"/>
      <c r="CY439" s="249"/>
      <c r="CZ439" s="249"/>
    </row>
    <row r="440" s="253" customFormat="true" ht="25.15" customHeight="true" x14ac:dyDescent="0.2">
      <c r="B440" s="2799"/>
      <c r="C440" s="2910"/>
      <c r="D440" s="2911"/>
      <c r="E440" s="598" t="s">
        <v>197</v>
      </c>
      <c r="F440" s="598" t="s">
        <v>233</v>
      </c>
      <c r="G440" s="598" t="s">
        <v>234</v>
      </c>
      <c r="H440" s="2910"/>
      <c r="I440" s="2911"/>
      <c r="J440" s="598" t="s">
        <v>197</v>
      </c>
      <c r="K440" s="598" t="s">
        <v>233</v>
      </c>
      <c r="L440" s="598" t="s">
        <v>234</v>
      </c>
      <c r="M440" s="2910"/>
      <c r="N440" s="2911"/>
      <c r="O440" s="598"/>
      <c r="P440" s="598"/>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8"/>
      <c r="BB440" s="350"/>
      <c r="BC440" s="248"/>
      <c r="BD440" s="248"/>
      <c r="BE440" s="248"/>
      <c r="BF440" s="248"/>
      <c r="BG440" s="248"/>
      <c r="BH440" s="248"/>
      <c r="BI440" s="248"/>
      <c r="BJ440" s="248"/>
      <c r="BK440" s="248"/>
      <c r="BL440" s="248"/>
      <c r="BM440" s="248"/>
      <c r="BN440" s="248"/>
      <c r="BO440" s="248"/>
      <c r="BP440" s="248"/>
      <c r="BQ440" s="248"/>
      <c r="BR440" s="248"/>
      <c r="BS440" s="248"/>
      <c r="BT440" s="248"/>
      <c r="BU440" s="248"/>
      <c r="BV440" s="248"/>
      <c r="BW440" s="248"/>
      <c r="BX440" s="248"/>
      <c r="BY440" s="248"/>
      <c r="BZ440" s="249"/>
      <c r="CA440" s="249"/>
      <c r="CB440" s="249"/>
      <c r="CC440" s="249"/>
      <c r="CD440" s="249"/>
      <c r="CE440" s="249"/>
      <c r="CF440" s="249"/>
      <c r="CG440" s="249"/>
      <c r="CH440" s="249"/>
      <c r="CI440" s="249"/>
      <c r="CJ440" s="249"/>
      <c r="CK440" s="249"/>
      <c r="CL440" s="249"/>
      <c r="CM440" s="249"/>
      <c r="CN440" s="249"/>
      <c r="CO440" s="249"/>
      <c r="CP440" s="249"/>
      <c r="CQ440" s="249"/>
      <c r="CR440" s="249"/>
      <c r="CS440" s="249"/>
      <c r="CT440" s="249"/>
      <c r="CU440" s="249"/>
      <c r="CV440" s="249"/>
      <c r="CW440" s="249"/>
      <c r="CX440" s="249"/>
      <c r="CY440" s="249"/>
      <c r="CZ440" s="249"/>
    </row>
    <row r="441" s="253" customFormat="true" ht="25.15" customHeight="true" x14ac:dyDescent="0.2">
      <c r="B441" s="2799"/>
      <c r="C441" s="2910" t="s">
        <v>214</v>
      </c>
      <c r="D441" s="2911"/>
      <c r="E441" s="598">
        <v>4.1219550607871511</v>
      </c>
      <c r="F441" s="598">
        <v>29.442536148479654</v>
      </c>
      <c r="G441" s="598">
        <v>29.442536148479654</v>
      </c>
      <c r="H441" s="2910" t="s">
        <v>214</v>
      </c>
      <c r="I441" s="2911"/>
      <c r="J441" s="598">
        <v>3.3356808216620668</v>
      </c>
      <c r="K441" s="598">
        <v>23.826291583300478</v>
      </c>
      <c r="L441" s="598">
        <v>23.826291583300478</v>
      </c>
      <c r="M441" s="2910"/>
      <c r="N441" s="2911"/>
      <c r="O441" s="598"/>
      <c r="P441" s="598"/>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8"/>
      <c r="BB441" s="350"/>
      <c r="BC441" s="248"/>
      <c r="BD441" s="248"/>
      <c r="BE441" s="248"/>
      <c r="BF441" s="248"/>
      <c r="BG441" s="248"/>
      <c r="BH441" s="248"/>
      <c r="BI441" s="248"/>
      <c r="BJ441" s="248"/>
      <c r="BK441" s="248"/>
      <c r="BL441" s="248"/>
      <c r="BM441" s="248"/>
      <c r="BN441" s="248"/>
      <c r="BO441" s="248"/>
      <c r="BP441" s="248"/>
      <c r="BQ441" s="248"/>
      <c r="BR441" s="248"/>
      <c r="BS441" s="248"/>
      <c r="BT441" s="248"/>
      <c r="BU441" s="248"/>
      <c r="BV441" s="248"/>
      <c r="BW441" s="248"/>
      <c r="BX441" s="248"/>
      <c r="BY441" s="248"/>
      <c r="BZ441" s="249"/>
      <c r="CA441" s="249"/>
      <c r="CB441" s="249"/>
      <c r="CC441" s="249"/>
      <c r="CD441" s="249"/>
      <c r="CE441" s="249"/>
      <c r="CF441" s="249"/>
      <c r="CG441" s="249"/>
      <c r="CH441" s="249"/>
      <c r="CI441" s="249"/>
      <c r="CJ441" s="249"/>
      <c r="CK441" s="249"/>
      <c r="CL441" s="249"/>
      <c r="CM441" s="249"/>
      <c r="CN441" s="249"/>
      <c r="CO441" s="249"/>
      <c r="CP441" s="249"/>
      <c r="CQ441" s="249"/>
      <c r="CR441" s="249"/>
      <c r="CS441" s="249"/>
      <c r="CT441" s="249"/>
      <c r="CU441" s="249"/>
      <c r="CV441" s="249"/>
      <c r="CW441" s="249"/>
      <c r="CX441" s="249"/>
      <c r="CY441" s="249"/>
      <c r="CZ441" s="249"/>
    </row>
    <row r="442" s="253" customFormat="true" ht="25.15" customHeight="true" x14ac:dyDescent="0.2">
      <c r="B442" s="2799"/>
      <c r="C442" s="2910"/>
      <c r="D442" s="2911"/>
      <c r="E442" s="598"/>
      <c r="F442" s="598"/>
      <c r="G442" s="598"/>
      <c r="H442" s="2910"/>
      <c r="I442" s="2911"/>
      <c r="J442" s="598"/>
      <c r="K442" s="598"/>
      <c r="L442" s="598"/>
      <c r="M442" s="2910" t="s">
        <v>235</v>
      </c>
      <c r="N442" s="2911"/>
      <c r="O442" s="598"/>
      <c r="P442" s="598"/>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8"/>
      <c r="BB442" s="350"/>
      <c r="BC442" s="248"/>
      <c r="BD442" s="248"/>
      <c r="BE442" s="248"/>
      <c r="BF442" s="248"/>
      <c r="BG442" s="248"/>
      <c r="BH442" s="248"/>
      <c r="BI442" s="248"/>
      <c r="BJ442" s="248"/>
      <c r="BK442" s="248"/>
      <c r="BL442" s="248"/>
      <c r="BM442" s="248"/>
      <c r="BN442" s="248"/>
      <c r="BO442" s="248"/>
      <c r="BP442" s="248"/>
      <c r="BQ442" s="248"/>
      <c r="BR442" s="248"/>
      <c r="BS442" s="248"/>
      <c r="BT442" s="248"/>
      <c r="BU442" s="248"/>
      <c r="BV442" s="248"/>
      <c r="BW442" s="248"/>
      <c r="BX442" s="248"/>
      <c r="BY442" s="248"/>
      <c r="BZ442" s="249"/>
      <c r="CA442" s="249"/>
      <c r="CB442" s="249"/>
      <c r="CC442" s="249"/>
      <c r="CD442" s="249"/>
      <c r="CE442" s="249"/>
      <c r="CF442" s="249"/>
      <c r="CG442" s="249"/>
      <c r="CH442" s="249"/>
      <c r="CI442" s="249"/>
      <c r="CJ442" s="249"/>
      <c r="CK442" s="249"/>
      <c r="CL442" s="249"/>
      <c r="CM442" s="249"/>
      <c r="CN442" s="249"/>
      <c r="CO442" s="249"/>
      <c r="CP442" s="249"/>
      <c r="CQ442" s="249"/>
      <c r="CR442" s="249"/>
      <c r="CS442" s="249"/>
      <c r="CT442" s="249"/>
      <c r="CU442" s="249"/>
      <c r="CV442" s="249"/>
      <c r="CW442" s="249"/>
      <c r="CX442" s="249"/>
      <c r="CY442" s="249"/>
      <c r="CZ442" s="249"/>
    </row>
    <row r="443" s="253" customFormat="true" ht="25.15" customHeight="true" x14ac:dyDescent="0.2">
      <c r="B443" s="2799"/>
      <c r="C443" s="2910"/>
      <c r="D443" s="2911"/>
      <c r="E443" s="598"/>
      <c r="F443" s="598"/>
      <c r="G443" s="598"/>
      <c r="H443" s="2910"/>
      <c r="I443" s="2911"/>
      <c r="J443" s="598"/>
      <c r="K443" s="598"/>
      <c r="L443" s="598"/>
      <c r="M443" s="2910"/>
      <c r="N443" s="2911"/>
      <c r="O443" s="598" t="s">
        <v>213</v>
      </c>
      <c r="P443" s="598"/>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8"/>
      <c r="BB443" s="350"/>
      <c r="BC443" s="248"/>
      <c r="BD443" s="248"/>
      <c r="BE443" s="248"/>
      <c r="BF443" s="248"/>
      <c r="BG443" s="248"/>
      <c r="BH443" s="248"/>
      <c r="BI443" s="248"/>
      <c r="BJ443" s="248"/>
      <c r="BK443" s="248"/>
      <c r="BL443" s="248"/>
      <c r="BM443" s="248"/>
      <c r="BN443" s="248"/>
      <c r="BO443" s="248"/>
      <c r="BP443" s="248"/>
      <c r="BQ443" s="248"/>
      <c r="BR443" s="248"/>
      <c r="BS443" s="248"/>
      <c r="BT443" s="248"/>
      <c r="BU443" s="248"/>
      <c r="BV443" s="248"/>
      <c r="BW443" s="248"/>
      <c r="BX443" s="248"/>
      <c r="BY443" s="248"/>
      <c r="BZ443" s="249"/>
      <c r="CA443" s="249"/>
      <c r="CB443" s="249"/>
      <c r="CC443" s="249"/>
      <c r="CD443" s="249"/>
      <c r="CE443" s="249"/>
      <c r="CF443" s="249"/>
      <c r="CG443" s="249"/>
      <c r="CH443" s="249"/>
      <c r="CI443" s="249"/>
      <c r="CJ443" s="249"/>
      <c r="CK443" s="249"/>
      <c r="CL443" s="249"/>
      <c r="CM443" s="249"/>
      <c r="CN443" s="249"/>
      <c r="CO443" s="249"/>
      <c r="CP443" s="249"/>
      <c r="CQ443" s="249"/>
      <c r="CR443" s="249"/>
      <c r="CS443" s="249"/>
      <c r="CT443" s="249"/>
      <c r="CU443" s="249"/>
      <c r="CV443" s="249"/>
      <c r="CW443" s="249"/>
      <c r="CX443" s="249"/>
      <c r="CY443" s="249"/>
      <c r="CZ443" s="249"/>
    </row>
    <row r="444" s="253" customFormat="true" ht="25.15" customHeight="true" x14ac:dyDescent="0.2">
      <c r="B444" s="2799"/>
      <c r="C444" s="2910" t="s">
        <v>235</v>
      </c>
      <c r="D444" s="2911"/>
      <c r="E444" s="598"/>
      <c r="F444" s="598"/>
      <c r="G444" s="598"/>
      <c r="H444" s="2910" t="s">
        <v>235</v>
      </c>
      <c r="I444" s="2911"/>
      <c r="J444" s="598"/>
      <c r="K444" s="598"/>
      <c r="L444" s="598"/>
      <c r="M444" s="2910"/>
      <c r="N444" s="2911"/>
      <c r="O444" s="598" t="s">
        <v>214</v>
      </c>
      <c r="P444" s="598"/>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8"/>
      <c r="BB444" s="350"/>
      <c r="BC444" s="248"/>
      <c r="BD444" s="248"/>
      <c r="BE444" s="248"/>
      <c r="BF444" s="248"/>
      <c r="BG444" s="248"/>
      <c r="BH444" s="248"/>
      <c r="BI444" s="248"/>
      <c r="BJ444" s="248"/>
      <c r="BK444" s="248"/>
      <c r="BL444" s="248"/>
      <c r="BM444" s="248"/>
      <c r="BN444" s="248"/>
      <c r="BO444" s="248"/>
      <c r="BP444" s="248"/>
      <c r="BQ444" s="248"/>
      <c r="BR444" s="248"/>
      <c r="BS444" s="248"/>
      <c r="BT444" s="248"/>
      <c r="BU444" s="248"/>
      <c r="BV444" s="248"/>
      <c r="BW444" s="248"/>
      <c r="BX444" s="248"/>
      <c r="BY444" s="248"/>
      <c r="BZ444" s="249"/>
      <c r="CA444" s="249"/>
      <c r="CB444" s="249"/>
      <c r="CC444" s="249"/>
      <c r="CD444" s="249"/>
      <c r="CE444" s="249"/>
      <c r="CF444" s="249"/>
      <c r="CG444" s="249"/>
      <c r="CH444" s="249"/>
      <c r="CI444" s="249"/>
      <c r="CJ444" s="249"/>
      <c r="CK444" s="249"/>
      <c r="CL444" s="249"/>
      <c r="CM444" s="249"/>
      <c r="CN444" s="249"/>
      <c r="CO444" s="249"/>
      <c r="CP444" s="249"/>
      <c r="CQ444" s="249"/>
      <c r="CR444" s="249"/>
      <c r="CS444" s="249"/>
      <c r="CT444" s="249"/>
      <c r="CU444" s="249"/>
      <c r="CV444" s="249"/>
      <c r="CW444" s="249"/>
      <c r="CX444" s="249"/>
      <c r="CY444" s="249"/>
      <c r="CZ444" s="249"/>
    </row>
    <row r="445" s="253" customFormat="true" ht="25.15" customHeight="true" x14ac:dyDescent="0.2">
      <c r="B445" s="2799"/>
      <c r="C445" s="2910"/>
      <c r="D445" s="2911"/>
      <c r="E445" s="598" t="s">
        <v>213</v>
      </c>
      <c r="F445" s="598"/>
      <c r="G445" s="598"/>
      <c r="H445" s="2910"/>
      <c r="I445" s="2911"/>
      <c r="J445" s="598" t="s">
        <v>213</v>
      </c>
      <c r="K445" s="598"/>
      <c r="L445" s="598"/>
      <c r="M445" s="2910" t="s">
        <v>227</v>
      </c>
      <c r="N445" s="2911"/>
      <c r="O445" s="598">
        <v>-1.4377759072261255E-2</v>
      </c>
      <c r="P445" s="598"/>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8"/>
      <c r="BB445" s="350"/>
      <c r="BC445" s="248"/>
      <c r="BD445" s="248"/>
      <c r="BE445" s="248"/>
      <c r="BF445" s="248"/>
      <c r="BG445" s="248"/>
      <c r="BH445" s="248"/>
      <c r="BI445" s="248"/>
      <c r="BJ445" s="248"/>
      <c r="BK445" s="248"/>
      <c r="BL445" s="248"/>
      <c r="BM445" s="248"/>
      <c r="BN445" s="248"/>
      <c r="BO445" s="248"/>
      <c r="BP445" s="248"/>
      <c r="BQ445" s="248"/>
      <c r="BR445" s="248"/>
      <c r="BS445" s="248"/>
      <c r="BT445" s="248"/>
      <c r="BU445" s="248"/>
      <c r="BV445" s="248"/>
      <c r="BW445" s="248"/>
      <c r="BX445" s="248"/>
      <c r="BY445" s="248"/>
      <c r="BZ445" s="249"/>
      <c r="CA445" s="249"/>
      <c r="CB445" s="249"/>
      <c r="CC445" s="249"/>
      <c r="CD445" s="249"/>
      <c r="CE445" s="249"/>
      <c r="CF445" s="249"/>
      <c r="CG445" s="249"/>
      <c r="CH445" s="249"/>
      <c r="CI445" s="249"/>
      <c r="CJ445" s="249"/>
      <c r="CK445" s="249"/>
      <c r="CL445" s="249"/>
      <c r="CM445" s="249"/>
      <c r="CN445" s="249"/>
      <c r="CO445" s="249"/>
      <c r="CP445" s="249"/>
      <c r="CQ445" s="249"/>
      <c r="CR445" s="249"/>
      <c r="CS445" s="249"/>
      <c r="CT445" s="249"/>
      <c r="CU445" s="249"/>
      <c r="CV445" s="249"/>
      <c r="CW445" s="249"/>
      <c r="CX445" s="249"/>
      <c r="CY445" s="249"/>
      <c r="CZ445" s="249"/>
    </row>
    <row r="446" s="253" customFormat="true" ht="25.15" customHeight="true" x14ac:dyDescent="0.2">
      <c r="C446" s="2910"/>
      <c r="D446" s="2911"/>
      <c r="E446" s="598" t="s">
        <v>214</v>
      </c>
      <c r="F446" s="598"/>
      <c r="G446" s="598"/>
      <c r="H446" s="2910"/>
      <c r="I446" s="2911"/>
      <c r="J446" s="598" t="s">
        <v>214</v>
      </c>
      <c r="K446" s="598"/>
      <c r="L446" s="598"/>
      <c r="M446" s="2910" t="s">
        <v>215</v>
      </c>
      <c r="N446" s="2911"/>
      <c r="O446" s="598">
        <v>-0.2510129638325499</v>
      </c>
      <c r="P446" s="598"/>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8"/>
      <c r="BB446" s="350"/>
      <c r="BC446" s="248"/>
      <c r="BD446" s="248"/>
      <c r="BE446" s="248"/>
      <c r="BF446" s="248"/>
      <c r="BG446" s="248"/>
      <c r="BH446" s="248"/>
      <c r="BI446" s="248"/>
      <c r="BJ446" s="248"/>
      <c r="BK446" s="248"/>
      <c r="BL446" s="248"/>
      <c r="BM446" s="248"/>
      <c r="BN446" s="248"/>
      <c r="BO446" s="248"/>
      <c r="BP446" s="248"/>
      <c r="BQ446" s="248"/>
      <c r="BR446" s="248"/>
      <c r="BS446" s="248"/>
      <c r="BT446" s="248"/>
      <c r="BU446" s="248"/>
      <c r="BV446" s="248"/>
      <c r="BW446" s="248"/>
      <c r="BX446" s="248"/>
      <c r="BY446" s="248"/>
      <c r="BZ446" s="249"/>
      <c r="CA446" s="249"/>
      <c r="CB446" s="249"/>
      <c r="CC446" s="249"/>
      <c r="CD446" s="249"/>
      <c r="CE446" s="249"/>
      <c r="CF446" s="249"/>
      <c r="CG446" s="249"/>
      <c r="CH446" s="249"/>
      <c r="CI446" s="249"/>
      <c r="CJ446" s="249"/>
      <c r="CK446" s="249"/>
      <c r="CL446" s="249"/>
      <c r="CM446" s="249"/>
      <c r="CN446" s="249"/>
      <c r="CO446" s="249"/>
      <c r="CP446" s="249"/>
      <c r="CQ446" s="249"/>
      <c r="CR446" s="249"/>
      <c r="CS446" s="249"/>
      <c r="CT446" s="249"/>
      <c r="CU446" s="249"/>
      <c r="CV446" s="249"/>
      <c r="CW446" s="249"/>
      <c r="CX446" s="249"/>
      <c r="CY446" s="249"/>
      <c r="CZ446" s="249"/>
    </row>
    <row r="447" s="253" customFormat="true" ht="25.15" customHeight="true" x14ac:dyDescent="0.2">
      <c r="C447" s="2910" t="s">
        <v>227</v>
      </c>
      <c r="D447" s="2911"/>
      <c r="E447" s="598">
        <v>-7.5884782299294228E-3</v>
      </c>
      <c r="F447" s="598"/>
      <c r="G447" s="598"/>
      <c r="H447" s="2910" t="s">
        <v>227</v>
      </c>
      <c r="I447" s="2911"/>
      <c r="J447" s="598">
        <v>7.4031778467296321E-4</v>
      </c>
      <c r="K447" s="598"/>
      <c r="L447" s="598"/>
      <c r="M447" s="2910" t="s">
        <v>226</v>
      </c>
      <c r="N447" s="2911"/>
      <c r="O447" s="598">
        <v>5.8031203842025666E-3</v>
      </c>
      <c r="P447" s="598"/>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8"/>
      <c r="BB447" s="350"/>
      <c r="BC447" s="248"/>
      <c r="BD447" s="248"/>
      <c r="BE447" s="248"/>
      <c r="BF447" s="248"/>
      <c r="BG447" s="248"/>
      <c r="BH447" s="248"/>
      <c r="BI447" s="248"/>
      <c r="BJ447" s="248"/>
      <c r="BK447" s="248"/>
      <c r="BL447" s="248"/>
      <c r="BM447" s="248"/>
      <c r="BN447" s="248"/>
      <c r="BO447" s="248"/>
      <c r="BP447" s="248"/>
      <c r="BQ447" s="248"/>
      <c r="BR447" s="248"/>
      <c r="BS447" s="248"/>
      <c r="BT447" s="248"/>
      <c r="BU447" s="248"/>
      <c r="BV447" s="248"/>
      <c r="BW447" s="248"/>
      <c r="BX447" s="248"/>
      <c r="BY447" s="248"/>
      <c r="BZ447" s="249"/>
      <c r="CA447" s="249"/>
      <c r="CB447" s="249"/>
      <c r="CC447" s="249"/>
      <c r="CD447" s="249"/>
      <c r="CE447" s="249"/>
      <c r="CF447" s="249"/>
      <c r="CG447" s="249"/>
      <c r="CH447" s="249"/>
      <c r="CI447" s="249"/>
      <c r="CJ447" s="249"/>
      <c r="CK447" s="249"/>
      <c r="CL447" s="249"/>
      <c r="CM447" s="249"/>
      <c r="CN447" s="249"/>
      <c r="CO447" s="249"/>
      <c r="CP447" s="249"/>
      <c r="CQ447" s="249"/>
      <c r="CR447" s="249"/>
      <c r="CS447" s="249"/>
      <c r="CT447" s="249"/>
      <c r="CU447" s="249"/>
      <c r="CV447" s="249"/>
      <c r="CW447" s="249"/>
      <c r="CX447" s="249"/>
      <c r="CY447" s="249"/>
      <c r="CZ447" s="249"/>
    </row>
    <row r="448" s="253" customFormat="true" ht="25.15" customHeight="true" x14ac:dyDescent="0.2">
      <c r="C448" s="2910" t="s">
        <v>215</v>
      </c>
      <c r="D448" s="2911"/>
      <c r="E448" s="598">
        <v>-0.19176691916297406</v>
      </c>
      <c r="F448" s="598"/>
      <c r="G448" s="598"/>
      <c r="H448" s="2910" t="s">
        <v>215</v>
      </c>
      <c r="I448" s="2911"/>
      <c r="J448" s="598">
        <v>-0.19275304586273775</v>
      </c>
      <c r="K448" s="598"/>
      <c r="L448" s="598"/>
      <c r="M448" s="2910" t="s">
        <v>224</v>
      </c>
      <c r="N448" s="2911"/>
      <c r="O448" s="598">
        <v>8.609353319031976E-2</v>
      </c>
      <c r="P448" s="598"/>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8"/>
      <c r="BB448" s="350"/>
      <c r="BC448" s="248"/>
      <c r="BD448" s="248"/>
      <c r="BE448" s="248"/>
      <c r="BF448" s="248"/>
      <c r="BG448" s="248"/>
      <c r="BH448" s="248"/>
      <c r="BI448" s="248"/>
      <c r="BJ448" s="248"/>
      <c r="BK448" s="248"/>
      <c r="BL448" s="248"/>
      <c r="BM448" s="248"/>
      <c r="BN448" s="248"/>
      <c r="BO448" s="248"/>
      <c r="BP448" s="248"/>
      <c r="BQ448" s="248"/>
      <c r="BR448" s="248"/>
      <c r="BS448" s="248"/>
      <c r="BT448" s="248"/>
      <c r="BU448" s="248"/>
      <c r="BV448" s="248"/>
      <c r="BW448" s="248"/>
      <c r="BX448" s="248"/>
      <c r="BY448" s="248"/>
      <c r="BZ448" s="249"/>
      <c r="CA448" s="249"/>
      <c r="CB448" s="249"/>
      <c r="CC448" s="249"/>
      <c r="CD448" s="249"/>
      <c r="CE448" s="249"/>
      <c r="CF448" s="249"/>
      <c r="CG448" s="249"/>
      <c r="CH448" s="249"/>
      <c r="CI448" s="249"/>
      <c r="CJ448" s="249"/>
      <c r="CK448" s="249"/>
      <c r="CL448" s="249"/>
      <c r="CM448" s="249"/>
      <c r="CN448" s="249"/>
      <c r="CO448" s="249"/>
      <c r="CP448" s="249"/>
      <c r="CQ448" s="249"/>
      <c r="CR448" s="249"/>
      <c r="CS448" s="249"/>
      <c r="CT448" s="249"/>
      <c r="CU448" s="249"/>
      <c r="CV448" s="249"/>
      <c r="CW448" s="249"/>
      <c r="CX448" s="249"/>
      <c r="CY448" s="249"/>
      <c r="CZ448" s="249"/>
    </row>
    <row r="449" s="253" customFormat="true" ht="25.15" customHeight="true" x14ac:dyDescent="0.2">
      <c r="C449" s="2910" t="s">
        <v>226</v>
      </c>
      <c r="D449" s="2911"/>
      <c r="E449" s="598">
        <v>-6.2670146199427764E-3</v>
      </c>
      <c r="F449" s="598"/>
      <c r="G449" s="598"/>
      <c r="H449" s="2910" t="s">
        <v>226</v>
      </c>
      <c r="I449" s="2911"/>
      <c r="J449" s="598">
        <v>-1.3872878862907513E-2</v>
      </c>
      <c r="K449" s="598"/>
      <c r="L449" s="598"/>
      <c r="M449" s="2910" t="s">
        <v>219</v>
      </c>
      <c r="N449" s="2911"/>
      <c r="O449" s="598">
        <v>0.23905393443974157</v>
      </c>
      <c r="P449" s="598"/>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8"/>
      <c r="BB449" s="350"/>
      <c r="BC449" s="248"/>
      <c r="BD449" s="248"/>
      <c r="BE449" s="248"/>
      <c r="BF449" s="248"/>
      <c r="BG449" s="248"/>
      <c r="BH449" s="248"/>
      <c r="BI449" s="248"/>
      <c r="BJ449" s="248"/>
      <c r="BK449" s="248"/>
      <c r="BL449" s="248"/>
      <c r="BM449" s="248"/>
      <c r="BN449" s="248"/>
      <c r="BO449" s="248"/>
      <c r="BP449" s="248"/>
      <c r="BQ449" s="248"/>
      <c r="BR449" s="248"/>
      <c r="BS449" s="248"/>
      <c r="BT449" s="248"/>
      <c r="BU449" s="248"/>
      <c r="BV449" s="248"/>
      <c r="BW449" s="248"/>
      <c r="BX449" s="248"/>
      <c r="BY449" s="248"/>
      <c r="BZ449" s="249"/>
      <c r="CA449" s="249"/>
      <c r="CB449" s="249"/>
      <c r="CC449" s="249"/>
      <c r="CD449" s="249"/>
      <c r="CE449" s="249"/>
      <c r="CF449" s="249"/>
      <c r="CG449" s="249"/>
      <c r="CH449" s="249"/>
      <c r="CI449" s="249"/>
      <c r="CJ449" s="249"/>
      <c r="CK449" s="249"/>
      <c r="CL449" s="249"/>
      <c r="CM449" s="249"/>
      <c r="CN449" s="249"/>
      <c r="CO449" s="249"/>
      <c r="CP449" s="249"/>
      <c r="CQ449" s="249"/>
      <c r="CR449" s="249"/>
      <c r="CS449" s="249"/>
      <c r="CT449" s="249"/>
      <c r="CU449" s="249"/>
      <c r="CV449" s="249"/>
      <c r="CW449" s="249"/>
      <c r="CX449" s="249"/>
      <c r="CY449" s="249"/>
      <c r="CZ449" s="249"/>
    </row>
    <row r="450" s="253" customFormat="true" ht="25.15" customHeight="true" x14ac:dyDescent="0.2">
      <c r="C450" s="2910" t="s">
        <v>224</v>
      </c>
      <c r="D450" s="2911"/>
      <c r="E450" s="598">
        <v>7.7413315604303284E-2</v>
      </c>
      <c r="F450" s="598"/>
      <c r="G450" s="598"/>
      <c r="H450" s="2910" t="s">
        <v>224</v>
      </c>
      <c r="I450" s="2911"/>
      <c r="J450" s="598">
        <v>9.1575265223062544E-2</v>
      </c>
      <c r="K450" s="598"/>
      <c r="L450" s="598"/>
      <c r="M450" s="2910" t="s">
        <v>220</v>
      </c>
      <c r="N450" s="2911"/>
      <c r="O450" s="598">
        <v>0.14275944386857359</v>
      </c>
      <c r="P450" s="598"/>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8"/>
      <c r="BB450" s="350"/>
      <c r="BC450" s="248"/>
      <c r="BD450" s="248"/>
      <c r="BE450" s="248"/>
      <c r="BF450" s="248"/>
      <c r="BG450" s="248"/>
      <c r="BH450" s="248"/>
      <c r="BI450" s="248"/>
      <c r="BJ450" s="248"/>
      <c r="BK450" s="248"/>
      <c r="BL450" s="248"/>
      <c r="BM450" s="248"/>
      <c r="BN450" s="248"/>
      <c r="BO450" s="248"/>
      <c r="BP450" s="248"/>
      <c r="BQ450" s="248"/>
      <c r="BR450" s="248"/>
      <c r="BS450" s="248"/>
      <c r="BT450" s="248"/>
      <c r="BU450" s="248"/>
      <c r="BV450" s="248"/>
      <c r="BW450" s="248"/>
      <c r="BX450" s="248"/>
      <c r="BY450" s="248"/>
      <c r="BZ450" s="249"/>
      <c r="CA450" s="249"/>
      <c r="CB450" s="249"/>
      <c r="CC450" s="249"/>
      <c r="CD450" s="249"/>
      <c r="CE450" s="249"/>
      <c r="CF450" s="249"/>
      <c r="CG450" s="249"/>
      <c r="CH450" s="249"/>
      <c r="CI450" s="249"/>
      <c r="CJ450" s="249"/>
      <c r="CK450" s="249"/>
      <c r="CL450" s="249"/>
      <c r="CM450" s="249"/>
      <c r="CN450" s="249"/>
      <c r="CO450" s="249"/>
      <c r="CP450" s="249"/>
      <c r="CQ450" s="249"/>
      <c r="CR450" s="249"/>
      <c r="CS450" s="249"/>
      <c r="CT450" s="249"/>
      <c r="CU450" s="249"/>
      <c r="CV450" s="249"/>
      <c r="CW450" s="249"/>
      <c r="CX450" s="249"/>
      <c r="CY450" s="249"/>
      <c r="CZ450" s="249"/>
    </row>
    <row r="451" s="253" customFormat="true" ht="25.15" customHeight="true" x14ac:dyDescent="0.2">
      <c r="C451" s="2910" t="s">
        <v>219</v>
      </c>
      <c r="D451" s="2911"/>
      <c r="E451" s="598">
        <v>0.16377770905394595</v>
      </c>
      <c r="F451" s="598"/>
      <c r="G451" s="598"/>
      <c r="H451" s="2910" t="s">
        <v>219</v>
      </c>
      <c r="I451" s="2911"/>
      <c r="J451" s="598">
        <v>0.11947020327107505</v>
      </c>
      <c r="K451" s="598"/>
      <c r="L451" s="598"/>
      <c r="M451" s="2910" t="s">
        <v>222</v>
      </c>
      <c r="N451" s="2911"/>
      <c r="O451" s="598">
        <v>0.14366252190654052</v>
      </c>
      <c r="P451" s="598"/>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8"/>
      <c r="BB451" s="350"/>
      <c r="BC451" s="248"/>
      <c r="BD451" s="248"/>
      <c r="BE451" s="248"/>
      <c r="BF451" s="248"/>
      <c r="BG451" s="248"/>
      <c r="BH451" s="248"/>
      <c r="BI451" s="248"/>
      <c r="BJ451" s="248"/>
      <c r="BK451" s="248"/>
      <c r="BL451" s="248"/>
      <c r="BM451" s="248"/>
      <c r="BN451" s="248"/>
      <c r="BO451" s="248"/>
      <c r="BP451" s="248"/>
      <c r="BQ451" s="248"/>
      <c r="BR451" s="248"/>
      <c r="BS451" s="248"/>
      <c r="BT451" s="248"/>
      <c r="BU451" s="248"/>
      <c r="BV451" s="248"/>
      <c r="BW451" s="248"/>
      <c r="BX451" s="248"/>
      <c r="BY451" s="248"/>
      <c r="BZ451" s="249"/>
      <c r="CA451" s="249"/>
      <c r="CB451" s="249"/>
      <c r="CC451" s="249"/>
      <c r="CD451" s="249"/>
      <c r="CE451" s="249"/>
      <c r="CF451" s="249"/>
      <c r="CG451" s="249"/>
      <c r="CH451" s="249"/>
      <c r="CI451" s="249"/>
      <c r="CJ451" s="249"/>
      <c r="CK451" s="249"/>
      <c r="CL451" s="249"/>
      <c r="CM451" s="249"/>
      <c r="CN451" s="249"/>
      <c r="CO451" s="249"/>
      <c r="CP451" s="249"/>
      <c r="CQ451" s="249"/>
      <c r="CR451" s="249"/>
      <c r="CS451" s="249"/>
      <c r="CT451" s="249"/>
      <c r="CU451" s="249"/>
      <c r="CV451" s="249"/>
      <c r="CW451" s="249"/>
      <c r="CX451" s="249"/>
      <c r="CY451" s="249"/>
      <c r="CZ451" s="249"/>
    </row>
    <row r="452" s="253" customFormat="true" ht="25.15" customHeight="true" x14ac:dyDescent="0.2">
      <c r="C452" s="2910" t="s">
        <v>225</v>
      </c>
      <c r="D452" s="2911"/>
      <c r="E452" s="598">
        <v>1.0342243086564541E-2</v>
      </c>
      <c r="F452" s="598"/>
      <c r="G452" s="598"/>
      <c r="H452" s="2910" t="s">
        <v>225</v>
      </c>
      <c r="I452" s="2911"/>
      <c r="J452" s="598">
        <v>1.1605144426821642E-2</v>
      </c>
      <c r="K452" s="598"/>
      <c r="L452" s="598"/>
      <c r="M452" s="2910" t="s">
        <v>218</v>
      </c>
      <c r="N452" s="2911"/>
      <c r="O452" s="598">
        <v>-0.19976699791540953</v>
      </c>
      <c r="P452" s="598"/>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8"/>
      <c r="BB452" s="350"/>
      <c r="BC452" s="248"/>
      <c r="BD452" s="248"/>
      <c r="BE452" s="248"/>
      <c r="BF452" s="248"/>
      <c r="BG452" s="248"/>
      <c r="BH452" s="248"/>
      <c r="BI452" s="248"/>
      <c r="BJ452" s="248"/>
      <c r="BK452" s="248"/>
      <c r="BL452" s="248"/>
      <c r="BM452" s="248"/>
      <c r="BN452" s="248"/>
      <c r="BO452" s="248"/>
      <c r="BP452" s="248"/>
      <c r="BQ452" s="248"/>
      <c r="BR452" s="248"/>
      <c r="BS452" s="248"/>
      <c r="BT452" s="248"/>
      <c r="BU452" s="248"/>
      <c r="BV452" s="248"/>
      <c r="BW452" s="248"/>
      <c r="BX452" s="248"/>
      <c r="BY452" s="248"/>
      <c r="BZ452" s="249"/>
      <c r="CA452" s="249"/>
      <c r="CB452" s="249"/>
      <c r="CC452" s="249"/>
      <c r="CD452" s="249"/>
      <c r="CE452" s="249"/>
      <c r="CF452" s="249"/>
      <c r="CG452" s="249"/>
      <c r="CH452" s="249"/>
      <c r="CI452" s="249"/>
      <c r="CJ452" s="249"/>
      <c r="CK452" s="249"/>
      <c r="CL452" s="249"/>
      <c r="CM452" s="249"/>
      <c r="CN452" s="249"/>
      <c r="CO452" s="249"/>
      <c r="CP452" s="249"/>
      <c r="CQ452" s="249"/>
      <c r="CR452" s="249"/>
      <c r="CS452" s="249"/>
      <c r="CT452" s="249"/>
      <c r="CU452" s="249"/>
      <c r="CV452" s="249"/>
      <c r="CW452" s="249"/>
      <c r="CX452" s="249"/>
      <c r="CY452" s="249"/>
      <c r="CZ452" s="249"/>
    </row>
    <row r="453" s="253" customFormat="true" ht="25.15" customHeight="true" x14ac:dyDescent="0.2">
      <c r="C453" s="2910" t="s">
        <v>220</v>
      </c>
      <c r="D453" s="2911"/>
      <c r="E453" s="598">
        <v>0.16256936260773736</v>
      </c>
      <c r="F453" s="598"/>
      <c r="G453" s="598"/>
      <c r="H453" s="2910" t="s">
        <v>220</v>
      </c>
      <c r="I453" s="2911"/>
      <c r="J453" s="598">
        <v>0.20518611412001264</v>
      </c>
      <c r="K453" s="598"/>
      <c r="L453" s="598"/>
      <c r="M453" s="2910" t="s">
        <v>228</v>
      </c>
      <c r="N453" s="2911"/>
      <c r="O453" s="598">
        <v>1.1137436305856103E-2</v>
      </c>
      <c r="P453" s="598"/>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8"/>
      <c r="BB453" s="350"/>
      <c r="BC453" s="248"/>
      <c r="BD453" s="248"/>
      <c r="BE453" s="248"/>
      <c r="BF453" s="248"/>
      <c r="BG453" s="248"/>
      <c r="BH453" s="248"/>
      <c r="BI453" s="248"/>
      <c r="BJ453" s="248"/>
      <c r="BK453" s="248"/>
      <c r="BL453" s="248"/>
      <c r="BM453" s="248"/>
      <c r="BN453" s="248"/>
      <c r="BO453" s="248"/>
      <c r="BP453" s="248"/>
      <c r="BQ453" s="248"/>
      <c r="BR453" s="248"/>
      <c r="BS453" s="248"/>
      <c r="BT453" s="248"/>
      <c r="BU453" s="248"/>
      <c r="BV453" s="248"/>
      <c r="BW453" s="248"/>
      <c r="BX453" s="248"/>
      <c r="BY453" s="248"/>
      <c r="BZ453" s="249"/>
      <c r="CA453" s="249"/>
      <c r="CB453" s="249"/>
      <c r="CC453" s="249"/>
      <c r="CD453" s="249"/>
      <c r="CE453" s="249"/>
      <c r="CF453" s="249"/>
      <c r="CG453" s="249"/>
      <c r="CH453" s="249"/>
      <c r="CI453" s="249"/>
      <c r="CJ453" s="249"/>
      <c r="CK453" s="249"/>
      <c r="CL453" s="249"/>
      <c r="CM453" s="249"/>
      <c r="CN453" s="249"/>
      <c r="CO453" s="249"/>
      <c r="CP453" s="249"/>
      <c r="CQ453" s="249"/>
      <c r="CR453" s="249"/>
      <c r="CS453" s="249"/>
      <c r="CT453" s="249"/>
      <c r="CU453" s="249"/>
      <c r="CV453" s="249"/>
      <c r="CW453" s="249"/>
      <c r="CX453" s="249"/>
      <c r="CY453" s="249"/>
      <c r="CZ453" s="249"/>
    </row>
    <row r="454" s="253" customFormat="true" ht="25.15" customHeight="true" x14ac:dyDescent="0.2">
      <c r="C454" s="2910" t="s">
        <v>222</v>
      </c>
      <c r="D454" s="2911"/>
      <c r="E454" s="598">
        <v>6.6598411295859777E-2</v>
      </c>
      <c r="F454" s="598"/>
      <c r="G454" s="598"/>
      <c r="H454" s="2910" t="s">
        <v>222</v>
      </c>
      <c r="I454" s="2911"/>
      <c r="J454" s="598">
        <v>3.0871640396107864E-2</v>
      </c>
      <c r="K454" s="598"/>
      <c r="L454" s="598"/>
      <c r="M454" s="2910" t="s">
        <v>217</v>
      </c>
      <c r="N454" s="2911"/>
      <c r="O454" s="598">
        <v>0.19089860009521956</v>
      </c>
      <c r="P454" s="598"/>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8"/>
      <c r="BB454" s="350"/>
      <c r="BC454" s="248"/>
      <c r="BD454" s="248"/>
      <c r="BE454" s="248"/>
      <c r="BF454" s="248"/>
      <c r="BG454" s="248"/>
      <c r="BH454" s="248"/>
      <c r="BI454" s="248"/>
      <c r="BJ454" s="248"/>
      <c r="BK454" s="248"/>
      <c r="BL454" s="248"/>
      <c r="BM454" s="248"/>
      <c r="BN454" s="248"/>
      <c r="BO454" s="248"/>
      <c r="BP454" s="248"/>
      <c r="BQ454" s="248"/>
      <c r="BR454" s="248"/>
      <c r="BS454" s="248"/>
      <c r="BT454" s="248"/>
      <c r="BU454" s="248"/>
      <c r="BV454" s="248"/>
      <c r="BW454" s="248"/>
      <c r="BX454" s="248"/>
      <c r="BY454" s="248"/>
      <c r="BZ454" s="249"/>
      <c r="CA454" s="249"/>
      <c r="CB454" s="249"/>
      <c r="CC454" s="249"/>
      <c r="CD454" s="249"/>
      <c r="CE454" s="249"/>
      <c r="CF454" s="249"/>
      <c r="CG454" s="249"/>
      <c r="CH454" s="249"/>
      <c r="CI454" s="249"/>
      <c r="CJ454" s="249"/>
      <c r="CK454" s="249"/>
      <c r="CL454" s="249"/>
      <c r="CM454" s="249"/>
      <c r="CN454" s="249"/>
      <c r="CO454" s="249"/>
      <c r="CP454" s="249"/>
      <c r="CQ454" s="249"/>
      <c r="CR454" s="249"/>
      <c r="CS454" s="249"/>
      <c r="CT454" s="249"/>
      <c r="CU454" s="249"/>
      <c r="CV454" s="249"/>
      <c r="CW454" s="249"/>
      <c r="CX454" s="249"/>
      <c r="CY454" s="249"/>
      <c r="CZ454" s="249"/>
    </row>
    <row r="455" s="253" customFormat="true" ht="25.15" customHeight="true" x14ac:dyDescent="0.2">
      <c r="C455" s="2910" t="s">
        <v>218</v>
      </c>
      <c r="D455" s="2911"/>
      <c r="E455" s="598">
        <v>-0.17876915770202886</v>
      </c>
      <c r="F455" s="598"/>
      <c r="G455" s="598"/>
      <c r="H455" s="2910" t="s">
        <v>218</v>
      </c>
      <c r="I455" s="2911"/>
      <c r="J455" s="598">
        <v>-0.20595829319363942</v>
      </c>
      <c r="K455" s="598"/>
      <c r="L455" s="598"/>
      <c r="M455" s="2910" t="s">
        <v>223</v>
      </c>
      <c r="N455" s="2911"/>
      <c r="O455" s="598">
        <v>0.1318097978924663</v>
      </c>
      <c r="P455" s="598"/>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8"/>
      <c r="BB455" s="350"/>
      <c r="BC455" s="248"/>
      <c r="BD455" s="248"/>
      <c r="BE455" s="248"/>
      <c r="BF455" s="248"/>
      <c r="BG455" s="248"/>
      <c r="BH455" s="248"/>
      <c r="BI455" s="248"/>
      <c r="BJ455" s="248"/>
      <c r="BK455" s="248"/>
      <c r="BL455" s="248"/>
      <c r="BM455" s="248"/>
      <c r="BN455" s="248"/>
      <c r="BO455" s="248"/>
      <c r="BP455" s="248"/>
      <c r="BQ455" s="248"/>
      <c r="BR455" s="248"/>
      <c r="BS455" s="248"/>
      <c r="BT455" s="248"/>
      <c r="BU455" s="248"/>
      <c r="BV455" s="248"/>
      <c r="BW455" s="248"/>
      <c r="BX455" s="248"/>
      <c r="BY455" s="248"/>
      <c r="BZ455" s="249"/>
      <c r="CA455" s="249"/>
      <c r="CB455" s="249"/>
      <c r="CC455" s="249"/>
      <c r="CD455" s="249"/>
      <c r="CE455" s="249"/>
      <c r="CF455" s="249"/>
      <c r="CG455" s="249"/>
      <c r="CH455" s="249"/>
      <c r="CI455" s="249"/>
      <c r="CJ455" s="249"/>
      <c r="CK455" s="249"/>
      <c r="CL455" s="249"/>
      <c r="CM455" s="249"/>
      <c r="CN455" s="249"/>
      <c r="CO455" s="249"/>
      <c r="CP455" s="249"/>
      <c r="CQ455" s="249"/>
      <c r="CR455" s="249"/>
      <c r="CS455" s="249"/>
      <c r="CT455" s="249"/>
      <c r="CU455" s="249"/>
      <c r="CV455" s="249"/>
      <c r="CW455" s="249"/>
      <c r="CX455" s="249"/>
      <c r="CY455" s="249"/>
      <c r="CZ455" s="249"/>
    </row>
    <row r="456" s="253" customFormat="true" ht="25.15" customHeight="true" x14ac:dyDescent="0.2">
      <c r="C456" s="2910" t="s">
        <v>228</v>
      </c>
      <c r="D456" s="2911"/>
      <c r="E456" s="598">
        <v>-3.8054939937725771E-4</v>
      </c>
      <c r="F456" s="598"/>
      <c r="G456" s="598"/>
      <c r="H456" s="2910" t="s">
        <v>228</v>
      </c>
      <c r="I456" s="2911"/>
      <c r="J456" s="598">
        <v>6.3021778138488407E-4</v>
      </c>
      <c r="K456" s="598"/>
      <c r="L456" s="598"/>
      <c r="M456" s="2910" t="s">
        <v>221</v>
      </c>
      <c r="N456" s="2911"/>
      <c r="O456" s="598">
        <v>0.14007577037236421</v>
      </c>
      <c r="P456" s="598"/>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8"/>
      <c r="BB456" s="350"/>
      <c r="BC456" s="248"/>
      <c r="BD456" s="248"/>
      <c r="BE456" s="248"/>
      <c r="BF456" s="248"/>
      <c r="BG456" s="248"/>
      <c r="BH456" s="248"/>
      <c r="BI456" s="248"/>
      <c r="BJ456" s="248"/>
      <c r="BK456" s="248"/>
      <c r="BL456" s="248"/>
      <c r="BM456" s="248"/>
      <c r="BN456" s="248"/>
      <c r="BO456" s="248"/>
      <c r="BP456" s="248"/>
      <c r="BQ456" s="248"/>
      <c r="BR456" s="248"/>
      <c r="BS456" s="248"/>
      <c r="BT456" s="248"/>
      <c r="BU456" s="248"/>
      <c r="BV456" s="248"/>
      <c r="BW456" s="248"/>
      <c r="BX456" s="248"/>
      <c r="BY456" s="248"/>
      <c r="BZ456" s="249"/>
      <c r="CA456" s="249"/>
      <c r="CB456" s="249"/>
      <c r="CC456" s="249"/>
      <c r="CD456" s="249"/>
      <c r="CE456" s="249"/>
      <c r="CF456" s="249"/>
      <c r="CG456" s="249"/>
      <c r="CH456" s="249"/>
      <c r="CI456" s="249"/>
      <c r="CJ456" s="249"/>
      <c r="CK456" s="249"/>
      <c r="CL456" s="249"/>
      <c r="CM456" s="249"/>
      <c r="CN456" s="249"/>
      <c r="CO456" s="249"/>
      <c r="CP456" s="249"/>
      <c r="CQ456" s="249"/>
      <c r="CR456" s="249"/>
      <c r="CS456" s="249"/>
      <c r="CT456" s="249"/>
      <c r="CU456" s="249"/>
      <c r="CV456" s="249"/>
      <c r="CW456" s="249"/>
      <c r="CX456" s="249"/>
      <c r="CY456" s="249"/>
      <c r="CZ456" s="249"/>
    </row>
    <row r="457" s="253" customFormat="true" ht="25.15" customHeight="true" x14ac:dyDescent="0.2">
      <c r="C457" s="2910" t="s">
        <v>217</v>
      </c>
      <c r="D457" s="2911"/>
      <c r="E457" s="598">
        <v>0.18486710908130261</v>
      </c>
      <c r="F457" s="598"/>
      <c r="G457" s="598"/>
      <c r="H457" s="2910" t="s">
        <v>217</v>
      </c>
      <c r="I457" s="2911"/>
      <c r="J457" s="598">
        <v>0.19411939717380722</v>
      </c>
      <c r="K457" s="598"/>
      <c r="L457" s="598"/>
      <c r="M457" s="2910" t="s">
        <v>216</v>
      </c>
      <c r="N457" s="2911"/>
      <c r="O457" s="598">
        <v>0.16775593496455457</v>
      </c>
      <c r="P457" s="598"/>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8"/>
      <c r="BB457" s="350"/>
      <c r="BC457" s="248"/>
      <c r="BD457" s="248"/>
      <c r="BE457" s="248"/>
      <c r="BF457" s="248"/>
      <c r="BG457" s="248"/>
      <c r="BH457" s="248"/>
      <c r="BI457" s="248"/>
      <c r="BJ457" s="248"/>
      <c r="BK457" s="248"/>
      <c r="BL457" s="248"/>
      <c r="BM457" s="248"/>
      <c r="BN457" s="248"/>
      <c r="BO457" s="248"/>
      <c r="BP457" s="248"/>
      <c r="BQ457" s="248"/>
      <c r="BR457" s="248"/>
      <c r="BS457" s="248"/>
      <c r="BT457" s="248"/>
      <c r="BU457" s="248"/>
      <c r="BV457" s="248"/>
      <c r="BW457" s="248"/>
      <c r="BX457" s="248"/>
      <c r="BY457" s="248"/>
      <c r="BZ457" s="249"/>
      <c r="CA457" s="249"/>
      <c r="CB457" s="249"/>
      <c r="CC457" s="249"/>
      <c r="CD457" s="249"/>
      <c r="CE457" s="249"/>
      <c r="CF457" s="249"/>
      <c r="CG457" s="249"/>
      <c r="CH457" s="249"/>
      <c r="CI457" s="249"/>
      <c r="CJ457" s="249"/>
      <c r="CK457" s="249"/>
      <c r="CL457" s="249"/>
      <c r="CM457" s="249"/>
      <c r="CN457" s="249"/>
      <c r="CO457" s="249"/>
      <c r="CP457" s="249"/>
      <c r="CQ457" s="249"/>
      <c r="CR457" s="249"/>
      <c r="CS457" s="249"/>
      <c r="CT457" s="249"/>
      <c r="CU457" s="249"/>
      <c r="CV457" s="249"/>
      <c r="CW457" s="249"/>
      <c r="CX457" s="249"/>
      <c r="CY457" s="249"/>
      <c r="CZ457" s="249"/>
    </row>
    <row r="458" s="253" customFormat="true" ht="25.15" customHeight="true" x14ac:dyDescent="0.2">
      <c r="C458" s="2910" t="s">
        <v>223</v>
      </c>
      <c r="D458" s="2911"/>
      <c r="E458" s="598">
        <v>0.13553961154430094</v>
      </c>
      <c r="F458" s="598"/>
      <c r="G458" s="598"/>
      <c r="H458" s="2910" t="s">
        <v>223</v>
      </c>
      <c r="I458" s="2911"/>
      <c r="J458" s="598">
        <v>0.1812113591219148</v>
      </c>
      <c r="K458" s="598"/>
      <c r="L458" s="598"/>
      <c r="M458" s="2910"/>
      <c r="N458" s="2911"/>
      <c r="O458" s="598"/>
      <c r="P458" s="598"/>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8"/>
      <c r="BB458" s="350"/>
      <c r="BC458" s="248"/>
      <c r="BD458" s="248"/>
      <c r="BE458" s="248"/>
      <c r="BF458" s="248"/>
      <c r="BG458" s="248"/>
      <c r="BH458" s="248"/>
      <c r="BI458" s="248"/>
      <c r="BJ458" s="248"/>
      <c r="BK458" s="248"/>
      <c r="BL458" s="248"/>
      <c r="BM458" s="248"/>
      <c r="BN458" s="248"/>
      <c r="BO458" s="248"/>
      <c r="BP458" s="248"/>
      <c r="BQ458" s="248"/>
      <c r="BR458" s="248"/>
      <c r="BS458" s="248"/>
      <c r="BT458" s="248"/>
      <c r="BU458" s="248"/>
      <c r="BV458" s="248"/>
      <c r="BW458" s="248"/>
      <c r="BX458" s="248"/>
      <c r="BY458" s="248"/>
      <c r="BZ458" s="249"/>
      <c r="CA458" s="249"/>
      <c r="CB458" s="249"/>
      <c r="CC458" s="249"/>
      <c r="CD458" s="249"/>
      <c r="CE458" s="249"/>
      <c r="CF458" s="249"/>
      <c r="CG458" s="249"/>
      <c r="CH458" s="249"/>
      <c r="CI458" s="249"/>
      <c r="CJ458" s="249"/>
      <c r="CK458" s="249"/>
      <c r="CL458" s="249"/>
      <c r="CM458" s="249"/>
      <c r="CN458" s="249"/>
      <c r="CO458" s="249"/>
      <c r="CP458" s="249"/>
      <c r="CQ458" s="249"/>
      <c r="CR458" s="249"/>
      <c r="CS458" s="249"/>
      <c r="CT458" s="249"/>
      <c r="CU458" s="249"/>
      <c r="CV458" s="249"/>
      <c r="CW458" s="249"/>
      <c r="CX458" s="249"/>
      <c r="CY458" s="249"/>
      <c r="CZ458" s="249"/>
    </row>
    <row r="459" s="253" customFormat="true" ht="25.15" customHeight="true" x14ac:dyDescent="0.2">
      <c r="C459" s="2910" t="s">
        <v>221</v>
      </c>
      <c r="D459" s="2911"/>
      <c r="E459" s="598">
        <v>0.16195499218515966</v>
      </c>
      <c r="F459" s="598"/>
      <c r="G459" s="598"/>
      <c r="H459" s="2910" t="s">
        <v>221</v>
      </c>
      <c r="I459" s="2911"/>
      <c r="J459" s="598">
        <v>0.19792698426252184</v>
      </c>
      <c r="K459" s="598"/>
      <c r="L459" s="598"/>
      <c r="M459" s="2910"/>
      <c r="N459" s="2911"/>
      <c r="O459" s="598"/>
      <c r="P459" s="598"/>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8"/>
      <c r="BB459" s="350"/>
      <c r="BC459" s="248"/>
      <c r="BD459" s="248"/>
      <c r="BE459" s="248"/>
      <c r="BF459" s="248"/>
      <c r="BG459" s="248"/>
      <c r="BH459" s="248"/>
      <c r="BI459" s="248"/>
      <c r="BJ459" s="248"/>
      <c r="BK459" s="248"/>
      <c r="BL459" s="248"/>
      <c r="BM459" s="248"/>
      <c r="BN459" s="248"/>
      <c r="BO459" s="248"/>
      <c r="BP459" s="248"/>
      <c r="BQ459" s="248"/>
      <c r="BR459" s="248"/>
      <c r="BS459" s="248"/>
      <c r="BT459" s="248"/>
      <c r="BU459" s="248"/>
      <c r="BV459" s="248"/>
      <c r="BW459" s="248"/>
      <c r="BX459" s="248"/>
      <c r="BY459" s="248"/>
      <c r="BZ459" s="249"/>
      <c r="CA459" s="249"/>
      <c r="CB459" s="249"/>
      <c r="CC459" s="249"/>
      <c r="CD459" s="249"/>
      <c r="CE459" s="249"/>
      <c r="CF459" s="249"/>
      <c r="CG459" s="249"/>
      <c r="CH459" s="249"/>
      <c r="CI459" s="249"/>
      <c r="CJ459" s="249"/>
      <c r="CK459" s="249"/>
      <c r="CL459" s="249"/>
      <c r="CM459" s="249"/>
      <c r="CN459" s="249"/>
      <c r="CO459" s="249"/>
      <c r="CP459" s="249"/>
      <c r="CQ459" s="249"/>
      <c r="CR459" s="249"/>
      <c r="CS459" s="249"/>
      <c r="CT459" s="249"/>
      <c r="CU459" s="249"/>
      <c r="CV459" s="249"/>
      <c r="CW459" s="249"/>
      <c r="CX459" s="249"/>
      <c r="CY459" s="249"/>
      <c r="CZ459" s="249"/>
    </row>
    <row r="460" s="253" customFormat="true" ht="25.15" customHeight="true" x14ac:dyDescent="0.2">
      <c r="C460" s="2910" t="s">
        <v>216</v>
      </c>
      <c r="D460" s="2911"/>
      <c r="E460" s="598">
        <v>0.17666361997990032</v>
      </c>
      <c r="F460" s="598"/>
      <c r="G460" s="598"/>
      <c r="H460" s="2910" t="s">
        <v>216</v>
      </c>
      <c r="I460" s="2911"/>
      <c r="J460" s="598">
        <v>0.21090209033611365</v>
      </c>
      <c r="K460" s="598"/>
      <c r="L460" s="598"/>
      <c r="M460" s="2910" t="s">
        <v>236</v>
      </c>
      <c r="N460" s="2911"/>
      <c r="O460" s="598"/>
      <c r="P460" s="598"/>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8"/>
      <c r="BB460" s="350"/>
      <c r="BC460" s="248"/>
      <c r="BD460" s="248"/>
      <c r="BE460" s="248"/>
      <c r="BF460" s="248"/>
      <c r="BG460" s="248"/>
      <c r="BH460" s="248"/>
      <c r="BI460" s="248"/>
      <c r="BJ460" s="248"/>
      <c r="BK460" s="248"/>
      <c r="BL460" s="248"/>
      <c r="BM460" s="248"/>
      <c r="BN460" s="248"/>
      <c r="BO460" s="248"/>
      <c r="BP460" s="248"/>
      <c r="BQ460" s="248"/>
      <c r="BR460" s="248"/>
      <c r="BS460" s="248"/>
      <c r="BT460" s="248"/>
      <c r="BU460" s="248"/>
      <c r="BV460" s="248"/>
      <c r="BW460" s="248"/>
      <c r="BX460" s="248"/>
      <c r="BY460" s="248"/>
      <c r="BZ460" s="249"/>
      <c r="CA460" s="249"/>
      <c r="CB460" s="249"/>
      <c r="CC460" s="249"/>
      <c r="CD460" s="249"/>
      <c r="CE460" s="249"/>
      <c r="CF460" s="249"/>
      <c r="CG460" s="249"/>
      <c r="CH460" s="249"/>
      <c r="CI460" s="249"/>
      <c r="CJ460" s="249"/>
      <c r="CK460" s="249"/>
      <c r="CL460" s="249"/>
      <c r="CM460" s="249"/>
      <c r="CN460" s="249"/>
      <c r="CO460" s="249"/>
      <c r="CP460" s="249"/>
      <c r="CQ460" s="249"/>
      <c r="CR460" s="249"/>
      <c r="CS460" s="249"/>
      <c r="CT460" s="249"/>
      <c r="CU460" s="249"/>
      <c r="CV460" s="249"/>
      <c r="CW460" s="249"/>
      <c r="CX460" s="249"/>
      <c r="CY460" s="249"/>
      <c r="CZ460" s="249"/>
    </row>
    <row r="461" s="253" customFormat="true" ht="25.15" customHeight="true" x14ac:dyDescent="0.2">
      <c r="C461" s="2910"/>
      <c r="D461" s="2911"/>
      <c r="E461" s="598"/>
      <c r="F461" s="598"/>
      <c r="G461" s="598"/>
      <c r="H461" s="2910"/>
      <c r="I461" s="2911"/>
      <c r="J461" s="598"/>
      <c r="K461" s="598"/>
      <c r="L461" s="598"/>
      <c r="M461" s="2910" t="s">
        <v>213</v>
      </c>
      <c r="N461" s="2911"/>
      <c r="O461" s="598" t="s">
        <v>214</v>
      </c>
      <c r="P461" s="598"/>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8"/>
      <c r="BB461" s="350"/>
      <c r="BC461" s="248"/>
      <c r="BD461" s="248"/>
      <c r="BE461" s="248"/>
      <c r="BF461" s="248"/>
      <c r="BG461" s="248"/>
      <c r="BH461" s="248"/>
      <c r="BI461" s="248"/>
      <c r="BJ461" s="248"/>
      <c r="BK461" s="248"/>
      <c r="BL461" s="248"/>
      <c r="BM461" s="248"/>
      <c r="BN461" s="248"/>
      <c r="BO461" s="248"/>
      <c r="BP461" s="248"/>
      <c r="BQ461" s="248"/>
      <c r="BR461" s="248"/>
      <c r="BS461" s="248"/>
      <c r="BT461" s="248"/>
      <c r="BU461" s="248"/>
      <c r="BV461" s="248"/>
      <c r="BW461" s="248"/>
      <c r="BX461" s="248"/>
      <c r="BY461" s="248"/>
      <c r="BZ461" s="249"/>
      <c r="CA461" s="249"/>
      <c r="CB461" s="249"/>
      <c r="CC461" s="249"/>
      <c r="CD461" s="249"/>
      <c r="CE461" s="249"/>
      <c r="CF461" s="249"/>
      <c r="CG461" s="249"/>
      <c r="CH461" s="249"/>
      <c r="CI461" s="249"/>
      <c r="CJ461" s="249"/>
      <c r="CK461" s="249"/>
      <c r="CL461" s="249"/>
      <c r="CM461" s="249"/>
      <c r="CN461" s="249"/>
      <c r="CO461" s="249"/>
      <c r="CP461" s="249"/>
      <c r="CQ461" s="249"/>
      <c r="CR461" s="249"/>
      <c r="CS461" s="249"/>
      <c r="CT461" s="249"/>
      <c r="CU461" s="249"/>
      <c r="CV461" s="249"/>
      <c r="CW461" s="249"/>
      <c r="CX461" s="249"/>
      <c r="CY461" s="249"/>
      <c r="CZ461" s="249"/>
    </row>
    <row r="462" s="253" customFormat="true" ht="25.15" customHeight="true" x14ac:dyDescent="0.2">
      <c r="C462" s="2910"/>
      <c r="D462" s="2911"/>
      <c r="E462" s="598"/>
      <c r="F462" s="598"/>
      <c r="G462" s="598"/>
      <c r="H462" s="2910"/>
      <c r="I462" s="2911"/>
      <c r="J462" s="598"/>
      <c r="K462" s="598"/>
      <c r="L462" s="598"/>
      <c r="M462" s="2910" t="s">
        <v>214</v>
      </c>
      <c r="N462" s="2911"/>
      <c r="O462" s="598">
        <v>0.99999999999999978</v>
      </c>
      <c r="P462" s="598"/>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8"/>
      <c r="BB462" s="350"/>
      <c r="BC462" s="248"/>
      <c r="BD462" s="248"/>
      <c r="BE462" s="248"/>
      <c r="BF462" s="248"/>
      <c r="BG462" s="248"/>
      <c r="BH462" s="248"/>
      <c r="BI462" s="248"/>
      <c r="BJ462" s="248"/>
      <c r="BK462" s="248"/>
      <c r="BL462" s="248"/>
      <c r="BM462" s="248"/>
      <c r="BN462" s="248"/>
      <c r="BO462" s="248"/>
      <c r="BP462" s="248"/>
      <c r="BQ462" s="248"/>
      <c r="BR462" s="248"/>
      <c r="BS462" s="248"/>
      <c r="BT462" s="248"/>
      <c r="BU462" s="248"/>
      <c r="BV462" s="248"/>
      <c r="BW462" s="248"/>
      <c r="BX462" s="248"/>
      <c r="BY462" s="248"/>
      <c r="BZ462" s="249"/>
      <c r="CA462" s="249"/>
      <c r="CB462" s="249"/>
      <c r="CC462" s="249"/>
      <c r="CD462" s="249"/>
      <c r="CE462" s="249"/>
      <c r="CF462" s="249"/>
      <c r="CG462" s="249"/>
      <c r="CH462" s="249"/>
      <c r="CI462" s="249"/>
      <c r="CJ462" s="249"/>
      <c r="CK462" s="249"/>
      <c r="CL462" s="249"/>
      <c r="CM462" s="249"/>
      <c r="CN462" s="249"/>
      <c r="CO462" s="249"/>
      <c r="CP462" s="249"/>
      <c r="CQ462" s="249"/>
      <c r="CR462" s="249"/>
      <c r="CS462" s="249"/>
      <c r="CT462" s="249"/>
      <c r="CU462" s="249"/>
      <c r="CV462" s="249"/>
      <c r="CW462" s="249"/>
      <c r="CX462" s="249"/>
      <c r="CY462" s="249"/>
      <c r="CZ462" s="249"/>
    </row>
    <row r="463" s="253" customFormat="true" ht="25.15" customHeight="true" x14ac:dyDescent="0.2">
      <c r="C463" s="2910" t="s">
        <v>236</v>
      </c>
      <c r="D463" s="2911"/>
      <c r="E463" s="598"/>
      <c r="F463" s="598"/>
      <c r="G463" s="598"/>
      <c r="H463" s="2910" t="s">
        <v>236</v>
      </c>
      <c r="I463" s="2911"/>
      <c r="J463" s="598"/>
      <c r="K463" s="598"/>
      <c r="L463" s="598"/>
      <c r="M463" s="2910"/>
      <c r="N463" s="2911"/>
      <c r="O463" s="598"/>
      <c r="P463" s="598"/>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8"/>
      <c r="BB463" s="350"/>
      <c r="BC463" s="248"/>
      <c r="BD463" s="248"/>
      <c r="BE463" s="248"/>
      <c r="BF463" s="248"/>
      <c r="BG463" s="248"/>
      <c r="BH463" s="248"/>
      <c r="BI463" s="248"/>
      <c r="BJ463" s="248"/>
      <c r="BK463" s="248"/>
      <c r="BL463" s="248"/>
      <c r="BM463" s="248"/>
      <c r="BN463" s="248"/>
      <c r="BO463" s="248"/>
      <c r="BP463" s="248"/>
      <c r="BQ463" s="248"/>
      <c r="BR463" s="248"/>
      <c r="BS463" s="248"/>
      <c r="BT463" s="248"/>
      <c r="BU463" s="248"/>
      <c r="BV463" s="248"/>
      <c r="BW463" s="248"/>
      <c r="BX463" s="248"/>
      <c r="BY463" s="248"/>
      <c r="BZ463" s="249"/>
      <c r="CA463" s="249"/>
      <c r="CB463" s="249"/>
      <c r="CC463" s="249"/>
      <c r="CD463" s="249"/>
      <c r="CE463" s="249"/>
      <c r="CF463" s="249"/>
      <c r="CG463" s="249"/>
      <c r="CH463" s="249"/>
      <c r="CI463" s="249"/>
      <c r="CJ463" s="249"/>
      <c r="CK463" s="249"/>
      <c r="CL463" s="249"/>
      <c r="CM463" s="249"/>
      <c r="CN463" s="249"/>
      <c r="CO463" s="249"/>
      <c r="CP463" s="249"/>
      <c r="CQ463" s="249"/>
      <c r="CR463" s="249"/>
      <c r="CS463" s="249"/>
      <c r="CT463" s="249"/>
      <c r="CU463" s="249"/>
      <c r="CV463" s="249"/>
      <c r="CW463" s="249"/>
      <c r="CX463" s="249"/>
      <c r="CY463" s="249"/>
      <c r="CZ463" s="249"/>
    </row>
    <row r="464" s="253" customFormat="true" ht="25.15" customHeight="true" x14ac:dyDescent="0.2">
      <c r="C464" s="2910" t="s">
        <v>213</v>
      </c>
      <c r="D464" s="2911"/>
      <c r="E464" s="598" t="s">
        <v>214</v>
      </c>
      <c r="F464" s="598"/>
      <c r="G464" s="598"/>
      <c r="H464" s="2910" t="s">
        <v>213</v>
      </c>
      <c r="I464" s="2911"/>
      <c r="J464" s="598" t="s">
        <v>214</v>
      </c>
      <c r="K464" s="598"/>
      <c r="L464" s="598"/>
      <c r="M464" s="2910"/>
      <c r="N464" s="2911"/>
      <c r="O464" s="598"/>
      <c r="P464" s="598"/>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8"/>
      <c r="BB464" s="350"/>
      <c r="BC464" s="248"/>
      <c r="BD464" s="248"/>
      <c r="BE464" s="248"/>
      <c r="BF464" s="248"/>
      <c r="BG464" s="248"/>
      <c r="BH464" s="248"/>
      <c r="BI464" s="248"/>
      <c r="BJ464" s="248"/>
      <c r="BK464" s="248"/>
      <c r="BL464" s="248"/>
      <c r="BM464" s="248"/>
      <c r="BN464" s="248"/>
      <c r="BO464" s="248"/>
      <c r="BP464" s="248"/>
      <c r="BQ464" s="248"/>
      <c r="BR464" s="248"/>
      <c r="BS464" s="248"/>
      <c r="BT464" s="248"/>
      <c r="BU464" s="248"/>
      <c r="BV464" s="248"/>
      <c r="BW464" s="248"/>
      <c r="BX464" s="248"/>
      <c r="BY464" s="248"/>
      <c r="BZ464" s="249"/>
      <c r="CA464" s="249"/>
      <c r="CB464" s="249"/>
      <c r="CC464" s="249"/>
      <c r="CD464" s="249"/>
      <c r="CE464" s="249"/>
      <c r="CF464" s="249"/>
      <c r="CG464" s="249"/>
      <c r="CH464" s="249"/>
      <c r="CI464" s="249"/>
      <c r="CJ464" s="249"/>
      <c r="CK464" s="249"/>
      <c r="CL464" s="249"/>
      <c r="CM464" s="249"/>
      <c r="CN464" s="249"/>
      <c r="CO464" s="249"/>
      <c r="CP464" s="249"/>
      <c r="CQ464" s="249"/>
      <c r="CR464" s="249"/>
      <c r="CS464" s="249"/>
      <c r="CT464" s="249"/>
      <c r="CU464" s="249"/>
      <c r="CV464" s="249"/>
      <c r="CW464" s="249"/>
      <c r="CX464" s="249"/>
      <c r="CY464" s="249"/>
      <c r="CZ464" s="249"/>
    </row>
    <row r="465" s="253" customFormat="true" ht="25.15" customHeight="true" x14ac:dyDescent="0.2">
      <c r="C465" s="2910" t="s">
        <v>214</v>
      </c>
      <c r="D465" s="2911"/>
      <c r="E465" s="598">
        <v>1.0000000000000002</v>
      </c>
      <c r="F465" s="598"/>
      <c r="G465" s="598"/>
      <c r="H465" s="2910" t="s">
        <v>214</v>
      </c>
      <c r="I465" s="2911"/>
      <c r="J465" s="598">
        <v>0.99999999999999978</v>
      </c>
      <c r="K465" s="598"/>
      <c r="L465" s="598"/>
      <c r="M465" s="2910"/>
      <c r="N465" s="2911"/>
      <c r="O465" s="598"/>
      <c r="P465" s="598"/>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8"/>
      <c r="BB465" s="350"/>
      <c r="BC465" s="248"/>
      <c r="BD465" s="248"/>
      <c r="BE465" s="248"/>
      <c r="BF465" s="248"/>
      <c r="BG465" s="248"/>
      <c r="BH465" s="248"/>
      <c r="BI465" s="248"/>
      <c r="BJ465" s="248"/>
      <c r="BK465" s="248"/>
      <c r="BL465" s="248"/>
      <c r="BM465" s="248"/>
      <c r="BN465" s="248"/>
      <c r="BO465" s="248"/>
      <c r="BP465" s="248"/>
      <c r="BQ465" s="248"/>
      <c r="BR465" s="248"/>
      <c r="BS465" s="248"/>
      <c r="BT465" s="248"/>
      <c r="BU465" s="248"/>
      <c r="BV465" s="248"/>
      <c r="BW465" s="248"/>
      <c r="BX465" s="248"/>
      <c r="BY465" s="248"/>
      <c r="BZ465" s="249"/>
      <c r="CA465" s="249"/>
      <c r="CB465" s="249"/>
      <c r="CC465" s="249"/>
      <c r="CD465" s="249"/>
      <c r="CE465" s="249"/>
      <c r="CF465" s="249"/>
      <c r="CG465" s="249"/>
      <c r="CH465" s="249"/>
      <c r="CI465" s="249"/>
      <c r="CJ465" s="249"/>
      <c r="CK465" s="249"/>
      <c r="CL465" s="249"/>
      <c r="CM465" s="249"/>
      <c r="CN465" s="249"/>
      <c r="CO465" s="249"/>
      <c r="CP465" s="249"/>
      <c r="CQ465" s="249"/>
      <c r="CR465" s="249"/>
      <c r="CS465" s="249"/>
      <c r="CT465" s="249"/>
      <c r="CU465" s="249"/>
      <c r="CV465" s="249"/>
      <c r="CW465" s="249"/>
      <c r="CX465" s="249"/>
      <c r="CY465" s="249"/>
      <c r="CZ465" s="249"/>
    </row>
    <row r="466" s="253" customFormat="true" ht="25.15" customHeight="true" x14ac:dyDescent="0.2">
      <c r="C466" s="2910"/>
      <c r="D466" s="2911"/>
      <c r="E466" s="598"/>
      <c r="F466" s="598"/>
      <c r="G466" s="598"/>
      <c r="H466" s="2910"/>
      <c r="I466" s="2911"/>
      <c r="J466" s="598"/>
      <c r="K466" s="598"/>
      <c r="L466" s="598"/>
      <c r="M466" s="2910"/>
      <c r="N466" s="2911"/>
      <c r="O466" s="598"/>
      <c r="P466" s="598"/>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8"/>
      <c r="BB466" s="350"/>
      <c r="BC466" s="248"/>
      <c r="BD466" s="248"/>
      <c r="BE466" s="248"/>
      <c r="BF466" s="248"/>
      <c r="BG466" s="248"/>
      <c r="BH466" s="248"/>
      <c r="BI466" s="248"/>
      <c r="BJ466" s="248"/>
      <c r="BK466" s="248"/>
      <c r="BL466" s="248"/>
      <c r="BM466" s="248"/>
      <c r="BN466" s="248"/>
      <c r="BO466" s="248"/>
      <c r="BP466" s="248"/>
      <c r="BQ466" s="248"/>
      <c r="BR466" s="248"/>
      <c r="BS466" s="248"/>
      <c r="BT466" s="248"/>
      <c r="BU466" s="248"/>
      <c r="BV466" s="248"/>
      <c r="BW466" s="248"/>
      <c r="BX466" s="248"/>
      <c r="BY466" s="248"/>
      <c r="BZ466" s="249"/>
      <c r="CA466" s="249"/>
      <c r="CB466" s="249"/>
      <c r="CC466" s="249"/>
      <c r="CD466" s="249"/>
      <c r="CE466" s="249"/>
      <c r="CF466" s="249"/>
      <c r="CG466" s="249"/>
      <c r="CH466" s="249"/>
      <c r="CI466" s="249"/>
      <c r="CJ466" s="249"/>
      <c r="CK466" s="249"/>
      <c r="CL466" s="249"/>
      <c r="CM466" s="249"/>
      <c r="CN466" s="249"/>
      <c r="CO466" s="249"/>
      <c r="CP466" s="249"/>
      <c r="CQ466" s="249"/>
      <c r="CR466" s="249"/>
      <c r="CS466" s="249"/>
      <c r="CT466" s="249"/>
      <c r="CU466" s="249"/>
      <c r="CV466" s="249"/>
      <c r="CW466" s="249"/>
      <c r="CX466" s="249"/>
      <c r="CY466" s="249"/>
      <c r="CZ466" s="249"/>
    </row>
    <row r="467" s="253" customFormat="true" ht="25.15" customHeight="true" x14ac:dyDescent="0.2">
      <c r="C467" s="2910"/>
      <c r="D467" s="2911"/>
      <c r="E467" s="598"/>
      <c r="F467" s="598"/>
      <c r="G467" s="598"/>
      <c r="H467" s="2910"/>
      <c r="I467" s="2911"/>
      <c r="J467" s="598"/>
      <c r="K467" s="598"/>
      <c r="L467" s="598"/>
      <c r="M467" s="2910"/>
      <c r="N467" s="2911"/>
      <c r="O467" s="598"/>
      <c r="P467" s="598"/>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8"/>
      <c r="BB467" s="350"/>
      <c r="BC467" s="248"/>
      <c r="BD467" s="248"/>
      <c r="BE467" s="248"/>
      <c r="BF467" s="248"/>
      <c r="BG467" s="248"/>
      <c r="BH467" s="248"/>
      <c r="BI467" s="248"/>
      <c r="BJ467" s="248"/>
      <c r="BK467" s="248"/>
      <c r="BL467" s="248"/>
      <c r="BM467" s="248"/>
      <c r="BN467" s="248"/>
      <c r="BO467" s="248"/>
      <c r="BP467" s="248"/>
      <c r="BQ467" s="248"/>
      <c r="BR467" s="248"/>
      <c r="BS467" s="248"/>
      <c r="BT467" s="248"/>
      <c r="BU467" s="248"/>
      <c r="BV467" s="248"/>
      <c r="BW467" s="248"/>
      <c r="BX467" s="248"/>
      <c r="BY467" s="248"/>
      <c r="BZ467" s="249"/>
      <c r="CA467" s="249"/>
      <c r="CB467" s="249"/>
      <c r="CC467" s="249"/>
      <c r="CD467" s="249"/>
      <c r="CE467" s="249"/>
      <c r="CF467" s="249"/>
      <c r="CG467" s="249"/>
      <c r="CH467" s="249"/>
      <c r="CI467" s="249"/>
      <c r="CJ467" s="249"/>
      <c r="CK467" s="249"/>
      <c r="CL467" s="249"/>
      <c r="CM467" s="249"/>
      <c r="CN467" s="249"/>
      <c r="CO467" s="249"/>
      <c r="CP467" s="249"/>
      <c r="CQ467" s="249"/>
      <c r="CR467" s="249"/>
      <c r="CS467" s="249"/>
      <c r="CT467" s="249"/>
      <c r="CU467" s="249"/>
      <c r="CV467" s="249"/>
      <c r="CW467" s="249"/>
      <c r="CX467" s="249"/>
      <c r="CY467" s="249"/>
      <c r="CZ467" s="249"/>
    </row>
    <row r="468" s="253" customFormat="true" ht="25.15" customHeight="true" x14ac:dyDescent="0.2">
      <c r="C468" s="2910"/>
      <c r="D468" s="2911"/>
      <c r="E468" s="598"/>
      <c r="F468" s="598"/>
      <c r="G468" s="598"/>
      <c r="H468" s="2910"/>
      <c r="I468" s="2911"/>
      <c r="J468" s="598"/>
      <c r="K468" s="598"/>
      <c r="L468" s="598"/>
      <c r="M468" s="2910"/>
      <c r="N468" s="2911"/>
      <c r="O468" s="598"/>
      <c r="P468" s="598"/>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8"/>
      <c r="BB468" s="350"/>
      <c r="BC468" s="248"/>
      <c r="BD468" s="248"/>
      <c r="BE468" s="248"/>
      <c r="BF468" s="248"/>
      <c r="BG468" s="248"/>
      <c r="BH468" s="248"/>
      <c r="BI468" s="248"/>
      <c r="BJ468" s="248"/>
      <c r="BK468" s="248"/>
      <c r="BL468" s="248"/>
      <c r="BM468" s="248"/>
      <c r="BN468" s="248"/>
      <c r="BO468" s="248"/>
      <c r="BP468" s="248"/>
      <c r="BQ468" s="248"/>
      <c r="BR468" s="248"/>
      <c r="BS468" s="248"/>
      <c r="BT468" s="248"/>
      <c r="BU468" s="248"/>
      <c r="BV468" s="248"/>
      <c r="BW468" s="248"/>
      <c r="BX468" s="248"/>
      <c r="BY468" s="248"/>
      <c r="BZ468" s="249"/>
      <c r="CA468" s="249"/>
      <c r="CB468" s="249"/>
      <c r="CC468" s="249"/>
      <c r="CD468" s="249"/>
      <c r="CE468" s="249"/>
      <c r="CF468" s="249"/>
      <c r="CG468" s="249"/>
      <c r="CH468" s="249"/>
      <c r="CI468" s="249"/>
      <c r="CJ468" s="249"/>
      <c r="CK468" s="249"/>
      <c r="CL468" s="249"/>
      <c r="CM468" s="249"/>
      <c r="CN468" s="249"/>
      <c r="CO468" s="249"/>
      <c r="CP468" s="249"/>
      <c r="CQ468" s="249"/>
      <c r="CR468" s="249"/>
      <c r="CS468" s="249"/>
      <c r="CT468" s="249"/>
      <c r="CU468" s="249"/>
      <c r="CV468" s="249"/>
      <c r="CW468" s="249"/>
      <c r="CX468" s="249"/>
      <c r="CY468" s="249"/>
      <c r="CZ468" s="249"/>
    </row>
    <row r="469" s="253" customFormat="true" ht="25.15" customHeight="true" x14ac:dyDescent="0.2">
      <c r="C469" s="2910"/>
      <c r="D469" s="2911"/>
      <c r="E469" s="598"/>
      <c r="F469" s="598"/>
      <c r="G469" s="598"/>
      <c r="H469" s="2910"/>
      <c r="I469" s="2911"/>
      <c r="J469" s="598"/>
      <c r="K469" s="598"/>
      <c r="L469" s="598"/>
      <c r="M469" s="2910"/>
      <c r="N469" s="2911"/>
      <c r="O469" s="598"/>
      <c r="P469" s="598"/>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8"/>
      <c r="BB469" s="350"/>
      <c r="BC469" s="248"/>
      <c r="BD469" s="248"/>
      <c r="BE469" s="248"/>
      <c r="BF469" s="248"/>
      <c r="BG469" s="248"/>
      <c r="BH469" s="248"/>
      <c r="BI469" s="248"/>
      <c r="BJ469" s="248"/>
      <c r="BK469" s="248"/>
      <c r="BL469" s="248"/>
      <c r="BM469" s="248"/>
      <c r="BN469" s="248"/>
      <c r="BO469" s="248"/>
      <c r="BP469" s="248"/>
      <c r="BQ469" s="248"/>
      <c r="BR469" s="248"/>
      <c r="BS469" s="248"/>
      <c r="BT469" s="248"/>
      <c r="BU469" s="248"/>
      <c r="BV469" s="248"/>
      <c r="BW469" s="248"/>
      <c r="BX469" s="248"/>
      <c r="BY469" s="248"/>
      <c r="BZ469" s="249"/>
      <c r="CA469" s="249"/>
      <c r="CB469" s="249"/>
      <c r="CC469" s="249"/>
      <c r="CD469" s="249"/>
      <c r="CE469" s="249"/>
      <c r="CF469" s="249"/>
      <c r="CG469" s="249"/>
      <c r="CH469" s="249"/>
      <c r="CI469" s="249"/>
      <c r="CJ469" s="249"/>
      <c r="CK469" s="249"/>
      <c r="CL469" s="249"/>
      <c r="CM469" s="249"/>
      <c r="CN469" s="249"/>
      <c r="CO469" s="249"/>
      <c r="CP469" s="249"/>
      <c r="CQ469" s="249"/>
      <c r="CR469" s="249"/>
      <c r="CS469" s="249"/>
      <c r="CT469" s="249"/>
      <c r="CU469" s="249"/>
      <c r="CV469" s="249"/>
      <c r="CW469" s="249"/>
      <c r="CX469" s="249"/>
      <c r="CY469" s="249"/>
      <c r="CZ469" s="249"/>
    </row>
    <row r="470" s="253" customFormat="true" ht="25.15" customHeight="true" x14ac:dyDescent="0.2">
      <c r="C470" s="2910"/>
      <c r="D470" s="2911"/>
      <c r="E470" s="598"/>
      <c r="F470" s="598"/>
      <c r="G470" s="598"/>
      <c r="H470" s="2910"/>
      <c r="I470" s="2911"/>
      <c r="J470" s="598"/>
      <c r="K470" s="598"/>
      <c r="L470" s="598"/>
      <c r="M470" s="2910"/>
      <c r="N470" s="2911"/>
      <c r="O470" s="598"/>
      <c r="P470" s="598"/>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8"/>
      <c r="BB470" s="350"/>
      <c r="BC470" s="248"/>
      <c r="BD470" s="248"/>
      <c r="BE470" s="248"/>
      <c r="BF470" s="248"/>
      <c r="BG470" s="248"/>
      <c r="BH470" s="248"/>
      <c r="BI470" s="248"/>
      <c r="BJ470" s="248"/>
      <c r="BK470" s="248"/>
      <c r="BL470" s="248"/>
      <c r="BM470" s="248"/>
      <c r="BN470" s="248"/>
      <c r="BO470" s="248"/>
      <c r="BP470" s="248"/>
      <c r="BQ470" s="248"/>
      <c r="BR470" s="248"/>
      <c r="BS470" s="248"/>
      <c r="BT470" s="248"/>
      <c r="BU470" s="248"/>
      <c r="BV470" s="248"/>
      <c r="BW470" s="248"/>
      <c r="BX470" s="248"/>
      <c r="BY470" s="248"/>
      <c r="BZ470" s="249"/>
      <c r="CA470" s="249"/>
      <c r="CB470" s="249"/>
      <c r="CC470" s="249"/>
      <c r="CD470" s="249"/>
      <c r="CE470" s="249"/>
      <c r="CF470" s="249"/>
      <c r="CG470" s="249"/>
      <c r="CH470" s="249"/>
      <c r="CI470" s="249"/>
      <c r="CJ470" s="249"/>
      <c r="CK470" s="249"/>
      <c r="CL470" s="249"/>
      <c r="CM470" s="249"/>
      <c r="CN470" s="249"/>
      <c r="CO470" s="249"/>
      <c r="CP470" s="249"/>
      <c r="CQ470" s="249"/>
      <c r="CR470" s="249"/>
      <c r="CS470" s="249"/>
      <c r="CT470" s="249"/>
      <c r="CU470" s="249"/>
      <c r="CV470" s="249"/>
      <c r="CW470" s="249"/>
      <c r="CX470" s="249"/>
      <c r="CY470" s="249"/>
      <c r="CZ470" s="249"/>
    </row>
    <row r="471" s="253" customFormat="true" ht="25.15" customHeight="true" x14ac:dyDescent="0.2">
      <c r="C471" s="2910"/>
      <c r="D471" s="2911"/>
      <c r="E471" s="598"/>
      <c r="F471" s="598"/>
      <c r="G471" s="598"/>
      <c r="H471" s="2910"/>
      <c r="I471" s="2911"/>
      <c r="J471" s="598"/>
      <c r="K471" s="598"/>
      <c r="L471" s="598"/>
      <c r="M471" s="2910"/>
      <c r="N471" s="2911"/>
      <c r="O471" s="598"/>
      <c r="P471" s="598"/>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8"/>
      <c r="BB471" s="350"/>
      <c r="BC471" s="248"/>
      <c r="BD471" s="248"/>
      <c r="BE471" s="248"/>
      <c r="BF471" s="248"/>
      <c r="BG471" s="248"/>
      <c r="BH471" s="248"/>
      <c r="BI471" s="248"/>
      <c r="BJ471" s="248"/>
      <c r="BK471" s="248"/>
      <c r="BL471" s="248"/>
      <c r="BM471" s="248"/>
      <c r="BN471" s="248"/>
      <c r="BO471" s="248"/>
      <c r="BP471" s="248"/>
      <c r="BQ471" s="248"/>
      <c r="BR471" s="248"/>
      <c r="BS471" s="248"/>
      <c r="BT471" s="248"/>
      <c r="BU471" s="248"/>
      <c r="BV471" s="248"/>
      <c r="BW471" s="248"/>
      <c r="BX471" s="248"/>
      <c r="BY471" s="248"/>
      <c r="BZ471" s="249"/>
      <c r="CA471" s="249"/>
      <c r="CB471" s="249"/>
      <c r="CC471" s="249"/>
      <c r="CD471" s="249"/>
      <c r="CE471" s="249"/>
      <c r="CF471" s="249"/>
      <c r="CG471" s="249"/>
      <c r="CH471" s="249"/>
      <c r="CI471" s="249"/>
      <c r="CJ471" s="249"/>
      <c r="CK471" s="249"/>
      <c r="CL471" s="249"/>
      <c r="CM471" s="249"/>
      <c r="CN471" s="249"/>
      <c r="CO471" s="249"/>
      <c r="CP471" s="249"/>
      <c r="CQ471" s="249"/>
      <c r="CR471" s="249"/>
      <c r="CS471" s="249"/>
      <c r="CT471" s="249"/>
      <c r="CU471" s="249"/>
      <c r="CV471" s="249"/>
      <c r="CW471" s="249"/>
      <c r="CX471" s="249"/>
      <c r="CY471" s="249"/>
      <c r="CZ471" s="249"/>
    </row>
    <row r="472" s="253" customFormat="true" ht="25.15" customHeight="true" x14ac:dyDescent="0.2">
      <c r="C472" s="2910"/>
      <c r="D472" s="2911"/>
      <c r="E472" s="598"/>
      <c r="F472" s="598"/>
      <c r="G472" s="598"/>
      <c r="H472" s="2910"/>
      <c r="I472" s="2911"/>
      <c r="J472" s="598"/>
      <c r="K472" s="598"/>
      <c r="L472" s="598"/>
      <c r="M472" s="2910"/>
      <c r="N472" s="2911"/>
      <c r="O472" s="598"/>
      <c r="P472" s="598"/>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8"/>
      <c r="BB472" s="350"/>
      <c r="BC472" s="248"/>
      <c r="BD472" s="248"/>
      <c r="BE472" s="248"/>
      <c r="BF472" s="248"/>
      <c r="BG472" s="248"/>
      <c r="BH472" s="248"/>
      <c r="BI472" s="248"/>
      <c r="BJ472" s="248"/>
      <c r="BK472" s="248"/>
      <c r="BL472" s="248"/>
      <c r="BM472" s="248"/>
      <c r="BN472" s="248"/>
      <c r="BO472" s="248"/>
      <c r="BP472" s="248"/>
      <c r="BQ472" s="248"/>
      <c r="BR472" s="248"/>
      <c r="BS472" s="248"/>
      <c r="BT472" s="248"/>
      <c r="BU472" s="248"/>
      <c r="BV472" s="248"/>
      <c r="BW472" s="248"/>
      <c r="BX472" s="248"/>
      <c r="BY472" s="248"/>
      <c r="BZ472" s="249"/>
      <c r="CA472" s="249"/>
      <c r="CB472" s="249"/>
      <c r="CC472" s="249"/>
      <c r="CD472" s="249"/>
      <c r="CE472" s="249"/>
      <c r="CF472" s="249"/>
      <c r="CG472" s="249"/>
      <c r="CH472" s="249"/>
      <c r="CI472" s="249"/>
      <c r="CJ472" s="249"/>
      <c r="CK472" s="249"/>
      <c r="CL472" s="249"/>
      <c r="CM472" s="249"/>
      <c r="CN472" s="249"/>
      <c r="CO472" s="249"/>
      <c r="CP472" s="249"/>
      <c r="CQ472" s="249"/>
      <c r="CR472" s="249"/>
      <c r="CS472" s="249"/>
      <c r="CT472" s="249"/>
      <c r="CU472" s="249"/>
      <c r="CV472" s="249"/>
      <c r="CW472" s="249"/>
      <c r="CX472" s="249"/>
      <c r="CY472" s="249"/>
      <c r="CZ472" s="249"/>
    </row>
    <row r="473" s="253" customFormat="true" ht="25.15" customHeight="true" x14ac:dyDescent="0.2">
      <c r="C473" s="2910"/>
      <c r="D473" s="2911"/>
      <c r="E473" s="598"/>
      <c r="F473" s="598"/>
      <c r="G473" s="598"/>
      <c r="H473" s="2910"/>
      <c r="I473" s="2911"/>
      <c r="J473" s="598"/>
      <c r="K473" s="598"/>
      <c r="L473" s="598"/>
      <c r="M473" s="2910"/>
      <c r="N473" s="2911"/>
      <c r="O473" s="598"/>
      <c r="P473" s="598"/>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8"/>
      <c r="BB473" s="350"/>
      <c r="BC473" s="248"/>
      <c r="BD473" s="248"/>
      <c r="BE473" s="248"/>
      <c r="BF473" s="248"/>
      <c r="BG473" s="248"/>
      <c r="BH473" s="248"/>
      <c r="BI473" s="248"/>
      <c r="BJ473" s="248"/>
      <c r="BK473" s="248"/>
      <c r="BL473" s="248"/>
      <c r="BM473" s="248"/>
      <c r="BN473" s="248"/>
      <c r="BO473" s="248"/>
      <c r="BP473" s="248"/>
      <c r="BQ473" s="248"/>
      <c r="BR473" s="248"/>
      <c r="BS473" s="248"/>
      <c r="BT473" s="248"/>
      <c r="BU473" s="248"/>
      <c r="BV473" s="248"/>
      <c r="BW473" s="248"/>
      <c r="BX473" s="248"/>
      <c r="BY473" s="248"/>
      <c r="BZ473" s="249"/>
      <c r="CA473" s="249"/>
      <c r="CB473" s="249"/>
      <c r="CC473" s="249"/>
      <c r="CD473" s="249"/>
      <c r="CE473" s="249"/>
      <c r="CF473" s="249"/>
      <c r="CG473" s="249"/>
      <c r="CH473" s="249"/>
      <c r="CI473" s="249"/>
      <c r="CJ473" s="249"/>
      <c r="CK473" s="249"/>
      <c r="CL473" s="249"/>
      <c r="CM473" s="249"/>
      <c r="CN473" s="249"/>
      <c r="CO473" s="249"/>
      <c r="CP473" s="249"/>
      <c r="CQ473" s="249"/>
      <c r="CR473" s="249"/>
      <c r="CS473" s="249"/>
      <c r="CT473" s="249"/>
      <c r="CU473" s="249"/>
      <c r="CV473" s="249"/>
      <c r="CW473" s="249"/>
      <c r="CX473" s="249"/>
      <c r="CY473" s="249"/>
      <c r="CZ473" s="249"/>
    </row>
    <row r="474" s="253" customFormat="true" ht="25.15" customHeight="true" x14ac:dyDescent="0.2">
      <c r="C474" s="2910"/>
      <c r="D474" s="2911"/>
      <c r="E474" s="598"/>
      <c r="F474" s="598"/>
      <c r="G474" s="598"/>
      <c r="H474" s="2910"/>
      <c r="I474" s="2911"/>
      <c r="J474" s="598"/>
      <c r="K474" s="598"/>
      <c r="L474" s="598"/>
      <c r="M474" s="2910"/>
      <c r="N474" s="2911"/>
      <c r="O474" s="598"/>
      <c r="P474" s="598"/>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8"/>
      <c r="BB474" s="350"/>
      <c r="BC474" s="248"/>
      <c r="BD474" s="248"/>
      <c r="BE474" s="248"/>
      <c r="BF474" s="248"/>
      <c r="BG474" s="248"/>
      <c r="BH474" s="248"/>
      <c r="BI474" s="248"/>
      <c r="BJ474" s="248"/>
      <c r="BK474" s="248"/>
      <c r="BL474" s="248"/>
      <c r="BM474" s="248"/>
      <c r="BN474" s="248"/>
      <c r="BO474" s="248"/>
      <c r="BP474" s="248"/>
      <c r="BQ474" s="248"/>
      <c r="BR474" s="248"/>
      <c r="BS474" s="248"/>
      <c r="BT474" s="248"/>
      <c r="BU474" s="248"/>
      <c r="BV474" s="248"/>
      <c r="BW474" s="248"/>
      <c r="BX474" s="248"/>
      <c r="BY474" s="248"/>
      <c r="BZ474" s="249"/>
      <c r="CA474" s="249"/>
      <c r="CB474" s="249"/>
      <c r="CC474" s="249"/>
      <c r="CD474" s="249"/>
      <c r="CE474" s="249"/>
      <c r="CF474" s="249"/>
      <c r="CG474" s="249"/>
      <c r="CH474" s="249"/>
      <c r="CI474" s="249"/>
      <c r="CJ474" s="249"/>
      <c r="CK474" s="249"/>
      <c r="CL474" s="249"/>
      <c r="CM474" s="249"/>
      <c r="CN474" s="249"/>
      <c r="CO474" s="249"/>
      <c r="CP474" s="249"/>
      <c r="CQ474" s="249"/>
      <c r="CR474" s="249"/>
      <c r="CS474" s="249"/>
      <c r="CT474" s="249"/>
      <c r="CU474" s="249"/>
      <c r="CV474" s="249"/>
      <c r="CW474" s="249"/>
      <c r="CX474" s="249"/>
      <c r="CY474" s="249"/>
      <c r="CZ474" s="249"/>
    </row>
    <row r="475" s="253" customFormat="true" ht="25.15" customHeight="true" x14ac:dyDescent="0.2">
      <c r="C475" s="2910"/>
      <c r="D475" s="2911"/>
      <c r="E475" s="598"/>
      <c r="F475" s="598"/>
      <c r="G475" s="598"/>
      <c r="H475" s="2910"/>
      <c r="I475" s="2911"/>
      <c r="J475" s="598"/>
      <c r="K475" s="598"/>
      <c r="L475" s="598"/>
      <c r="M475" s="2910"/>
      <c r="N475" s="2911"/>
      <c r="O475" s="598"/>
      <c r="P475" s="598"/>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8"/>
      <c r="BB475" s="350"/>
      <c r="BC475" s="248"/>
      <c r="BD475" s="248"/>
      <c r="BE475" s="248"/>
      <c r="BF475" s="248"/>
      <c r="BG475" s="248"/>
      <c r="BH475" s="248"/>
      <c r="BI475" s="248"/>
      <c r="BJ475" s="248"/>
      <c r="BK475" s="248"/>
      <c r="BL475" s="248"/>
      <c r="BM475" s="248"/>
      <c r="BN475" s="248"/>
      <c r="BO475" s="248"/>
      <c r="BP475" s="248"/>
      <c r="BQ475" s="248"/>
      <c r="BR475" s="248"/>
      <c r="BS475" s="248"/>
      <c r="BT475" s="248"/>
      <c r="BU475" s="248"/>
      <c r="BV475" s="248"/>
      <c r="BW475" s="248"/>
      <c r="BX475" s="248"/>
      <c r="BY475" s="248"/>
      <c r="BZ475" s="249"/>
      <c r="CA475" s="249"/>
      <c r="CB475" s="249"/>
      <c r="CC475" s="249"/>
      <c r="CD475" s="249"/>
      <c r="CE475" s="249"/>
      <c r="CF475" s="249"/>
      <c r="CG475" s="249"/>
      <c r="CH475" s="249"/>
      <c r="CI475" s="249"/>
      <c r="CJ475" s="249"/>
      <c r="CK475" s="249"/>
      <c r="CL475" s="249"/>
      <c r="CM475" s="249"/>
      <c r="CN475" s="249"/>
      <c r="CO475" s="249"/>
      <c r="CP475" s="249"/>
      <c r="CQ475" s="249"/>
      <c r="CR475" s="249"/>
      <c r="CS475" s="249"/>
      <c r="CT475" s="249"/>
      <c r="CU475" s="249"/>
      <c r="CV475" s="249"/>
      <c r="CW475" s="249"/>
      <c r="CX475" s="249"/>
      <c r="CY475" s="249"/>
      <c r="CZ475" s="249"/>
    </row>
    <row r="476" s="253" customFormat="true" ht="25.15" customHeight="true" x14ac:dyDescent="0.2">
      <c r="C476" s="2910"/>
      <c r="D476" s="2911"/>
      <c r="E476" s="598"/>
      <c r="F476" s="598"/>
      <c r="G476" s="598"/>
      <c r="H476" s="2910"/>
      <c r="I476" s="2911"/>
      <c r="J476" s="598"/>
      <c r="K476" s="598"/>
      <c r="L476" s="598"/>
      <c r="M476" s="2910"/>
      <c r="N476" s="2911"/>
      <c r="O476" s="598"/>
      <c r="P476" s="598"/>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8"/>
      <c r="BB476" s="350"/>
      <c r="BC476" s="248"/>
      <c r="BD476" s="248"/>
      <c r="BE476" s="248"/>
      <c r="BF476" s="248"/>
      <c r="BG476" s="248"/>
      <c r="BH476" s="248"/>
      <c r="BI476" s="248"/>
      <c r="BJ476" s="248"/>
      <c r="BK476" s="248"/>
      <c r="BL476" s="248"/>
      <c r="BM476" s="248"/>
      <c r="BN476" s="248"/>
      <c r="BO476" s="248"/>
      <c r="BP476" s="248"/>
      <c r="BQ476" s="248"/>
      <c r="BR476" s="248"/>
      <c r="BS476" s="248"/>
      <c r="BT476" s="248"/>
      <c r="BU476" s="248"/>
      <c r="BV476" s="248"/>
      <c r="BW476" s="248"/>
      <c r="BX476" s="248"/>
      <c r="BY476" s="248"/>
      <c r="BZ476" s="249"/>
      <c r="CA476" s="249"/>
      <c r="CB476" s="249"/>
      <c r="CC476" s="249"/>
      <c r="CD476" s="249"/>
      <c r="CE476" s="249"/>
      <c r="CF476" s="249"/>
      <c r="CG476" s="249"/>
      <c r="CH476" s="249"/>
      <c r="CI476" s="249"/>
      <c r="CJ476" s="249"/>
      <c r="CK476" s="249"/>
      <c r="CL476" s="249"/>
      <c r="CM476" s="249"/>
      <c r="CN476" s="249"/>
      <c r="CO476" s="249"/>
      <c r="CP476" s="249"/>
      <c r="CQ476" s="249"/>
      <c r="CR476" s="249"/>
      <c r="CS476" s="249"/>
      <c r="CT476" s="249"/>
      <c r="CU476" s="249"/>
      <c r="CV476" s="249"/>
      <c r="CW476" s="249"/>
      <c r="CX476" s="249"/>
      <c r="CY476" s="249"/>
      <c r="CZ476" s="249"/>
    </row>
    <row r="477" s="253" customFormat="true" ht="25.15" customHeight="true" x14ac:dyDescent="0.2">
      <c r="C477" s="2910"/>
      <c r="D477" s="2911"/>
      <c r="E477" s="598"/>
      <c r="F477" s="598"/>
      <c r="G477" s="598"/>
      <c r="H477" s="2910"/>
      <c r="I477" s="2911"/>
      <c r="J477" s="598"/>
      <c r="K477" s="598"/>
      <c r="L477" s="598"/>
      <c r="M477" s="2910"/>
      <c r="N477" s="2911"/>
      <c r="O477" s="598"/>
      <c r="P477" s="598"/>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8"/>
      <c r="BB477" s="350"/>
      <c r="BC477" s="248"/>
      <c r="BD477" s="248"/>
      <c r="BE477" s="248"/>
      <c r="BF477" s="248"/>
      <c r="BG477" s="248"/>
      <c r="BH477" s="248"/>
      <c r="BI477" s="248"/>
      <c r="BJ477" s="248"/>
      <c r="BK477" s="248"/>
      <c r="BL477" s="248"/>
      <c r="BM477" s="248"/>
      <c r="BN477" s="248"/>
      <c r="BO477" s="248"/>
      <c r="BP477" s="248"/>
      <c r="BQ477" s="248"/>
      <c r="BR477" s="248"/>
      <c r="BS477" s="248"/>
      <c r="BT477" s="248"/>
      <c r="BU477" s="248"/>
      <c r="BV477" s="248"/>
      <c r="BW477" s="248"/>
      <c r="BX477" s="248"/>
      <c r="BY477" s="248"/>
      <c r="BZ477" s="249"/>
      <c r="CA477" s="249"/>
      <c r="CB477" s="249"/>
      <c r="CC477" s="249"/>
      <c r="CD477" s="249"/>
      <c r="CE477" s="249"/>
      <c r="CF477" s="249"/>
      <c r="CG477" s="249"/>
      <c r="CH477" s="249"/>
      <c r="CI477" s="249"/>
      <c r="CJ477" s="249"/>
      <c r="CK477" s="249"/>
      <c r="CL477" s="249"/>
      <c r="CM477" s="249"/>
      <c r="CN477" s="249"/>
      <c r="CO477" s="249"/>
      <c r="CP477" s="249"/>
      <c r="CQ477" s="249"/>
      <c r="CR477" s="249"/>
      <c r="CS477" s="249"/>
      <c r="CT477" s="249"/>
      <c r="CU477" s="249"/>
      <c r="CV477" s="249"/>
      <c r="CW477" s="249"/>
      <c r="CX477" s="249"/>
      <c r="CY477" s="249"/>
      <c r="CZ477" s="249"/>
    </row>
    <row r="478" s="253" customFormat="true" ht="25.15" customHeight="true" x14ac:dyDescent="0.2">
      <c r="C478" s="2910"/>
      <c r="D478" s="2911"/>
      <c r="E478" s="598"/>
      <c r="F478" s="598"/>
      <c r="G478" s="598"/>
      <c r="H478" s="2910"/>
      <c r="I478" s="2911"/>
      <c r="J478" s="598"/>
      <c r="K478" s="598"/>
      <c r="L478" s="598"/>
      <c r="M478" s="2910"/>
      <c r="N478" s="2911"/>
      <c r="O478" s="598"/>
      <c r="P478" s="598"/>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8"/>
      <c r="BB478" s="350"/>
      <c r="BC478" s="248"/>
      <c r="BD478" s="248"/>
      <c r="BE478" s="248"/>
      <c r="BF478" s="248"/>
      <c r="BG478" s="248"/>
      <c r="BH478" s="248"/>
      <c r="BI478" s="248"/>
      <c r="BJ478" s="248"/>
      <c r="BK478" s="248"/>
      <c r="BL478" s="248"/>
      <c r="BM478" s="248"/>
      <c r="BN478" s="248"/>
      <c r="BO478" s="248"/>
      <c r="BP478" s="248"/>
      <c r="BQ478" s="248"/>
      <c r="BR478" s="248"/>
      <c r="BS478" s="248"/>
      <c r="BT478" s="248"/>
      <c r="BU478" s="248"/>
      <c r="BV478" s="248"/>
      <c r="BW478" s="248"/>
      <c r="BX478" s="248"/>
      <c r="BY478" s="248"/>
      <c r="BZ478" s="249"/>
      <c r="CA478" s="249"/>
      <c r="CB478" s="249"/>
      <c r="CC478" s="249"/>
      <c r="CD478" s="249"/>
      <c r="CE478" s="249"/>
      <c r="CF478" s="249"/>
      <c r="CG478" s="249"/>
      <c r="CH478" s="249"/>
      <c r="CI478" s="249"/>
      <c r="CJ478" s="249"/>
      <c r="CK478" s="249"/>
      <c r="CL478" s="249"/>
      <c r="CM478" s="249"/>
      <c r="CN478" s="249"/>
      <c r="CO478" s="249"/>
      <c r="CP478" s="249"/>
      <c r="CQ478" s="249"/>
      <c r="CR478" s="249"/>
      <c r="CS478" s="249"/>
      <c r="CT478" s="249"/>
      <c r="CU478" s="249"/>
      <c r="CV478" s="249"/>
      <c r="CW478" s="249"/>
      <c r="CX478" s="249"/>
      <c r="CY478" s="249"/>
      <c r="CZ478" s="249"/>
    </row>
    <row r="479" s="253" customFormat="true" ht="25.15" customHeight="true" x14ac:dyDescent="0.2">
      <c r="C479" s="2910"/>
      <c r="D479" s="2911"/>
      <c r="E479" s="598"/>
      <c r="F479" s="598"/>
      <c r="G479" s="598"/>
      <c r="H479" s="2910"/>
      <c r="I479" s="2911"/>
      <c r="J479" s="598"/>
      <c r="K479" s="598"/>
      <c r="L479" s="598"/>
      <c r="M479" s="2910"/>
      <c r="N479" s="2911"/>
      <c r="O479" s="598"/>
      <c r="P479" s="598"/>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8"/>
      <c r="BB479" s="350"/>
      <c r="BC479" s="248"/>
      <c r="BD479" s="248"/>
      <c r="BE479" s="248"/>
      <c r="BF479" s="248"/>
      <c r="BG479" s="248"/>
      <c r="BH479" s="248"/>
      <c r="BI479" s="248"/>
      <c r="BJ479" s="248"/>
      <c r="BK479" s="248"/>
      <c r="BL479" s="248"/>
      <c r="BM479" s="248"/>
      <c r="BN479" s="248"/>
      <c r="BO479" s="248"/>
      <c r="BP479" s="248"/>
      <c r="BQ479" s="248"/>
      <c r="BR479" s="248"/>
      <c r="BS479" s="248"/>
      <c r="BT479" s="248"/>
      <c r="BU479" s="248"/>
      <c r="BV479" s="248"/>
      <c r="BW479" s="248"/>
      <c r="BX479" s="248"/>
      <c r="BY479" s="248"/>
      <c r="BZ479" s="249"/>
      <c r="CA479" s="249"/>
      <c r="CB479" s="249"/>
      <c r="CC479" s="249"/>
      <c r="CD479" s="249"/>
      <c r="CE479" s="249"/>
      <c r="CF479" s="249"/>
      <c r="CG479" s="249"/>
      <c r="CH479" s="249"/>
      <c r="CI479" s="249"/>
      <c r="CJ479" s="249"/>
      <c r="CK479" s="249"/>
      <c r="CL479" s="249"/>
      <c r="CM479" s="249"/>
      <c r="CN479" s="249"/>
      <c r="CO479" s="249"/>
      <c r="CP479" s="249"/>
      <c r="CQ479" s="249"/>
      <c r="CR479" s="249"/>
      <c r="CS479" s="249"/>
      <c r="CT479" s="249"/>
      <c r="CU479" s="249"/>
      <c r="CV479" s="249"/>
      <c r="CW479" s="249"/>
      <c r="CX479" s="249"/>
      <c r="CY479" s="249"/>
      <c r="CZ479" s="249"/>
    </row>
    <row r="480" s="253" customFormat="true" ht="25.15" customHeight="true" x14ac:dyDescent="0.2">
      <c r="C480" s="2910"/>
      <c r="D480" s="2911"/>
      <c r="E480" s="598"/>
      <c r="F480" s="598"/>
      <c r="G480" s="598"/>
      <c r="H480" s="2910"/>
      <c r="I480" s="2911"/>
      <c r="J480" s="598"/>
      <c r="K480" s="598"/>
      <c r="L480" s="598"/>
      <c r="M480" s="2910"/>
      <c r="N480" s="2911"/>
      <c r="O480" s="598"/>
      <c r="P480" s="598"/>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8"/>
      <c r="BB480" s="350"/>
      <c r="BC480" s="248"/>
      <c r="BD480" s="248"/>
      <c r="BE480" s="248"/>
      <c r="BF480" s="248"/>
      <c r="BG480" s="248"/>
      <c r="BH480" s="248"/>
      <c r="BI480" s="248"/>
      <c r="BJ480" s="248"/>
      <c r="BK480" s="248"/>
      <c r="BL480" s="248"/>
      <c r="BM480" s="248"/>
      <c r="BN480" s="248"/>
      <c r="BO480" s="248"/>
      <c r="BP480" s="248"/>
      <c r="BQ480" s="248"/>
      <c r="BR480" s="248"/>
      <c r="BS480" s="248"/>
      <c r="BT480" s="248"/>
      <c r="BU480" s="248"/>
      <c r="BV480" s="248"/>
      <c r="BW480" s="248"/>
      <c r="BX480" s="248"/>
      <c r="BY480" s="248"/>
      <c r="BZ480" s="249"/>
      <c r="CA480" s="249"/>
      <c r="CB480" s="249"/>
      <c r="CC480" s="249"/>
      <c r="CD480" s="249"/>
      <c r="CE480" s="249"/>
      <c r="CF480" s="249"/>
      <c r="CG480" s="249"/>
      <c r="CH480" s="249"/>
      <c r="CI480" s="249"/>
      <c r="CJ480" s="249"/>
      <c r="CK480" s="249"/>
      <c r="CL480" s="249"/>
      <c r="CM480" s="249"/>
      <c r="CN480" s="249"/>
      <c r="CO480" s="249"/>
      <c r="CP480" s="249"/>
      <c r="CQ480" s="249"/>
      <c r="CR480" s="249"/>
      <c r="CS480" s="249"/>
      <c r="CT480" s="249"/>
      <c r="CU480" s="249"/>
      <c r="CV480" s="249"/>
      <c r="CW480" s="249"/>
      <c r="CX480" s="249"/>
      <c r="CY480" s="249"/>
      <c r="CZ480" s="249"/>
    </row>
    <row r="481" s="253" customFormat="true" ht="25.15" customHeight="true" x14ac:dyDescent="0.2">
      <c r="C481" s="2910"/>
      <c r="D481" s="2911"/>
      <c r="E481" s="598"/>
      <c r="F481" s="598"/>
      <c r="G481" s="598"/>
      <c r="H481" s="2910"/>
      <c r="I481" s="2911"/>
      <c r="J481" s="598"/>
      <c r="K481" s="598"/>
      <c r="L481" s="598"/>
      <c r="M481" s="2910"/>
      <c r="N481" s="2911"/>
      <c r="O481" s="598"/>
      <c r="P481" s="598"/>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8"/>
      <c r="BB481" s="350"/>
      <c r="BC481" s="248"/>
      <c r="BD481" s="248"/>
      <c r="BE481" s="248"/>
      <c r="BF481" s="248"/>
      <c r="BG481" s="248"/>
      <c r="BH481" s="248"/>
      <c r="BI481" s="248"/>
      <c r="BJ481" s="248"/>
      <c r="BK481" s="248"/>
      <c r="BL481" s="248"/>
      <c r="BM481" s="248"/>
      <c r="BN481" s="248"/>
      <c r="BO481" s="248"/>
      <c r="BP481" s="248"/>
      <c r="BQ481" s="248"/>
      <c r="BR481" s="248"/>
      <c r="BS481" s="248"/>
      <c r="BT481" s="248"/>
      <c r="BU481" s="248"/>
      <c r="BV481" s="248"/>
      <c r="BW481" s="248"/>
      <c r="BX481" s="248"/>
      <c r="BY481" s="248"/>
      <c r="BZ481" s="249"/>
      <c r="CA481" s="249"/>
      <c r="CB481" s="249"/>
      <c r="CC481" s="249"/>
      <c r="CD481" s="249"/>
      <c r="CE481" s="249"/>
      <c r="CF481" s="249"/>
      <c r="CG481" s="249"/>
      <c r="CH481" s="249"/>
      <c r="CI481" s="249"/>
      <c r="CJ481" s="249"/>
      <c r="CK481" s="249"/>
      <c r="CL481" s="249"/>
      <c r="CM481" s="249"/>
      <c r="CN481" s="249"/>
      <c r="CO481" s="249"/>
      <c r="CP481" s="249"/>
      <c r="CQ481" s="249"/>
      <c r="CR481" s="249"/>
      <c r="CS481" s="249"/>
      <c r="CT481" s="249"/>
      <c r="CU481" s="249"/>
      <c r="CV481" s="249"/>
      <c r="CW481" s="249"/>
      <c r="CX481" s="249"/>
      <c r="CY481" s="249"/>
      <c r="CZ481" s="249"/>
    </row>
    <row r="482" s="253" customFormat="true" ht="25.15" customHeight="true" x14ac:dyDescent="0.2">
      <c r="C482" s="2910"/>
      <c r="D482" s="2911"/>
      <c r="E482" s="598"/>
      <c r="F482" s="598"/>
      <c r="G482" s="598"/>
      <c r="H482" s="2910"/>
      <c r="I482" s="2911"/>
      <c r="J482" s="598"/>
      <c r="K482" s="598"/>
      <c r="L482" s="598"/>
      <c r="M482" s="2910"/>
      <c r="N482" s="2911"/>
      <c r="O482" s="598"/>
      <c r="P482" s="598"/>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8"/>
      <c r="BB482" s="350"/>
      <c r="BC482" s="248"/>
      <c r="BD482" s="248"/>
      <c r="BE482" s="248"/>
      <c r="BF482" s="248"/>
      <c r="BG482" s="248"/>
      <c r="BH482" s="248"/>
      <c r="BI482" s="248"/>
      <c r="BJ482" s="248"/>
      <c r="BK482" s="248"/>
      <c r="BL482" s="248"/>
      <c r="BM482" s="248"/>
      <c r="BN482" s="248"/>
      <c r="BO482" s="248"/>
      <c r="BP482" s="248"/>
      <c r="BQ482" s="248"/>
      <c r="BR482" s="248"/>
      <c r="BS482" s="248"/>
      <c r="BT482" s="248"/>
      <c r="BU482" s="248"/>
      <c r="BV482" s="248"/>
      <c r="BW482" s="248"/>
      <c r="BX482" s="248"/>
      <c r="BY482" s="248"/>
      <c r="BZ482" s="249"/>
      <c r="CA482" s="249"/>
      <c r="CB482" s="249"/>
      <c r="CC482" s="249"/>
      <c r="CD482" s="249"/>
      <c r="CE482" s="249"/>
      <c r="CF482" s="249"/>
      <c r="CG482" s="249"/>
      <c r="CH482" s="249"/>
      <c r="CI482" s="249"/>
      <c r="CJ482" s="249"/>
      <c r="CK482" s="249"/>
      <c r="CL482" s="249"/>
      <c r="CM482" s="249"/>
      <c r="CN482" s="249"/>
      <c r="CO482" s="249"/>
      <c r="CP482" s="249"/>
      <c r="CQ482" s="249"/>
      <c r="CR482" s="249"/>
      <c r="CS482" s="249"/>
      <c r="CT482" s="249"/>
      <c r="CU482" s="249"/>
      <c r="CV482" s="249"/>
      <c r="CW482" s="249"/>
      <c r="CX482" s="249"/>
      <c r="CY482" s="249"/>
      <c r="CZ482" s="249"/>
    </row>
    <row r="483" s="253" customFormat="true" ht="25.15" customHeight="true" x14ac:dyDescent="0.2">
      <c r="C483" s="2910"/>
      <c r="D483" s="2911"/>
      <c r="E483" s="598"/>
      <c r="F483" s="598"/>
      <c r="G483" s="598"/>
      <c r="H483" s="2910"/>
      <c r="I483" s="2911"/>
      <c r="J483" s="598"/>
      <c r="K483" s="598"/>
      <c r="L483" s="598"/>
      <c r="M483" s="2910"/>
      <c r="N483" s="2911"/>
      <c r="O483" s="598"/>
      <c r="P483" s="598"/>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8"/>
      <c r="BB483" s="350"/>
      <c r="BC483" s="248"/>
      <c r="BD483" s="248"/>
      <c r="BE483" s="248"/>
      <c r="BF483" s="248"/>
      <c r="BG483" s="248"/>
      <c r="BH483" s="248"/>
      <c r="BI483" s="248"/>
      <c r="BJ483" s="248"/>
      <c r="BK483" s="248"/>
      <c r="BL483" s="248"/>
      <c r="BM483" s="248"/>
      <c r="BN483" s="248"/>
      <c r="BO483" s="248"/>
      <c r="BP483" s="248"/>
      <c r="BQ483" s="248"/>
      <c r="BR483" s="248"/>
      <c r="BS483" s="248"/>
      <c r="BT483" s="248"/>
      <c r="BU483" s="248"/>
      <c r="BV483" s="248"/>
      <c r="BW483" s="248"/>
      <c r="BX483" s="248"/>
      <c r="BY483" s="248"/>
      <c r="BZ483" s="249"/>
      <c r="CA483" s="249"/>
      <c r="CB483" s="249"/>
      <c r="CC483" s="249"/>
      <c r="CD483" s="249"/>
      <c r="CE483" s="249"/>
      <c r="CF483" s="249"/>
      <c r="CG483" s="249"/>
      <c r="CH483" s="249"/>
      <c r="CI483" s="249"/>
      <c r="CJ483" s="249"/>
      <c r="CK483" s="249"/>
      <c r="CL483" s="249"/>
      <c r="CM483" s="249"/>
      <c r="CN483" s="249"/>
      <c r="CO483" s="249"/>
      <c r="CP483" s="249"/>
      <c r="CQ483" s="249"/>
      <c r="CR483" s="249"/>
      <c r="CS483" s="249"/>
      <c r="CT483" s="249"/>
      <c r="CU483" s="249"/>
      <c r="CV483" s="249"/>
      <c r="CW483" s="249"/>
      <c r="CX483" s="249"/>
      <c r="CY483" s="249"/>
      <c r="CZ483" s="249"/>
    </row>
    <row r="484" s="253" customFormat="true" ht="25.15" customHeight="true" x14ac:dyDescent="0.2">
      <c r="C484" s="2910"/>
      <c r="D484" s="2911"/>
      <c r="E484" s="598"/>
      <c r="F484" s="598"/>
      <c r="G484" s="598"/>
      <c r="H484" s="2910"/>
      <c r="I484" s="2911"/>
      <c r="J484" s="598"/>
      <c r="K484" s="598"/>
      <c r="L484" s="598"/>
      <c r="M484" s="2910"/>
      <c r="N484" s="2911"/>
      <c r="O484" s="598"/>
      <c r="P484" s="598"/>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8"/>
      <c r="BB484" s="350"/>
      <c r="BC484" s="248"/>
      <c r="BD484" s="248"/>
      <c r="BE484" s="248"/>
      <c r="BF484" s="248"/>
      <c r="BG484" s="248"/>
      <c r="BH484" s="248"/>
      <c r="BI484" s="248"/>
      <c r="BJ484" s="248"/>
      <c r="BK484" s="248"/>
      <c r="BL484" s="248"/>
      <c r="BM484" s="248"/>
      <c r="BN484" s="248"/>
      <c r="BO484" s="248"/>
      <c r="BP484" s="248"/>
      <c r="BQ484" s="248"/>
      <c r="BR484" s="248"/>
      <c r="BS484" s="248"/>
      <c r="BT484" s="248"/>
      <c r="BU484" s="248"/>
      <c r="BV484" s="248"/>
      <c r="BW484" s="248"/>
      <c r="BX484" s="248"/>
      <c r="BY484" s="248"/>
      <c r="BZ484" s="249"/>
      <c r="CA484" s="249"/>
      <c r="CB484" s="249"/>
      <c r="CC484" s="249"/>
      <c r="CD484" s="249"/>
      <c r="CE484" s="249"/>
      <c r="CF484" s="249"/>
      <c r="CG484" s="249"/>
      <c r="CH484" s="249"/>
      <c r="CI484" s="249"/>
      <c r="CJ484" s="249"/>
      <c r="CK484" s="249"/>
      <c r="CL484" s="249"/>
      <c r="CM484" s="249"/>
      <c r="CN484" s="249"/>
      <c r="CO484" s="249"/>
      <c r="CP484" s="249"/>
      <c r="CQ484" s="249"/>
      <c r="CR484" s="249"/>
      <c r="CS484" s="249"/>
      <c r="CT484" s="249"/>
      <c r="CU484" s="249"/>
      <c r="CV484" s="249"/>
      <c r="CW484" s="249"/>
      <c r="CX484" s="249"/>
      <c r="CY484" s="249"/>
      <c r="CZ484" s="249"/>
    </row>
    <row r="485" s="253" customFormat="true" ht="25.15" customHeight="true" x14ac:dyDescent="0.2">
      <c r="C485" s="2910"/>
      <c r="D485" s="2911"/>
      <c r="E485" s="598"/>
      <c r="F485" s="598"/>
      <c r="G485" s="598"/>
      <c r="H485" s="2910"/>
      <c r="I485" s="2911"/>
      <c r="J485" s="598"/>
      <c r="K485" s="598"/>
      <c r="L485" s="598"/>
      <c r="M485" s="2910"/>
      <c r="N485" s="2911"/>
      <c r="O485" s="598"/>
      <c r="P485" s="598"/>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8"/>
      <c r="BB485" s="350"/>
      <c r="BC485" s="248"/>
      <c r="BD485" s="248"/>
      <c r="BE485" s="248"/>
      <c r="BF485" s="248"/>
      <c r="BG485" s="248"/>
      <c r="BH485" s="248"/>
      <c r="BI485" s="248"/>
      <c r="BJ485" s="248"/>
      <c r="BK485" s="248"/>
      <c r="BL485" s="248"/>
      <c r="BM485" s="248"/>
      <c r="BN485" s="248"/>
      <c r="BO485" s="248"/>
      <c r="BP485" s="248"/>
      <c r="BQ485" s="248"/>
      <c r="BR485" s="248"/>
      <c r="BS485" s="248"/>
      <c r="BT485" s="248"/>
      <c r="BU485" s="248"/>
      <c r="BV485" s="248"/>
      <c r="BW485" s="248"/>
      <c r="BX485" s="248"/>
      <c r="BY485" s="248"/>
      <c r="BZ485" s="249"/>
      <c r="CA485" s="249"/>
      <c r="CB485" s="249"/>
      <c r="CC485" s="249"/>
      <c r="CD485" s="249"/>
      <c r="CE485" s="249"/>
      <c r="CF485" s="249"/>
      <c r="CG485" s="249"/>
      <c r="CH485" s="249"/>
      <c r="CI485" s="249"/>
      <c r="CJ485" s="249"/>
      <c r="CK485" s="249"/>
      <c r="CL485" s="249"/>
      <c r="CM485" s="249"/>
      <c r="CN485" s="249"/>
      <c r="CO485" s="249"/>
      <c r="CP485" s="249"/>
      <c r="CQ485" s="249"/>
      <c r="CR485" s="249"/>
      <c r="CS485" s="249"/>
      <c r="CT485" s="249"/>
      <c r="CU485" s="249"/>
      <c r="CV485" s="249"/>
      <c r="CW485" s="249"/>
      <c r="CX485" s="249"/>
      <c r="CY485" s="249"/>
      <c r="CZ485" s="249"/>
    </row>
    <row r="486" s="253" customFormat="true" ht="25.15" customHeight="true" x14ac:dyDescent="0.2">
      <c r="C486" s="2910"/>
      <c r="D486" s="2911"/>
      <c r="E486" s="598"/>
      <c r="F486" s="598"/>
      <c r="G486" s="598"/>
      <c r="H486" s="2910"/>
      <c r="I486" s="2911"/>
      <c r="J486" s="598"/>
      <c r="K486" s="598"/>
      <c r="L486" s="598"/>
      <c r="M486" s="2910"/>
      <c r="N486" s="2911"/>
      <c r="O486" s="598"/>
      <c r="P486" s="598"/>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8"/>
      <c r="BB486" s="350"/>
      <c r="BC486" s="248"/>
      <c r="BD486" s="248"/>
      <c r="BE486" s="248"/>
      <c r="BF486" s="248"/>
      <c r="BG486" s="248"/>
      <c r="BH486" s="248"/>
      <c r="BI486" s="248"/>
      <c r="BJ486" s="248"/>
      <c r="BK486" s="248"/>
      <c r="BL486" s="248"/>
      <c r="BM486" s="248"/>
      <c r="BN486" s="248"/>
      <c r="BO486" s="248"/>
      <c r="BP486" s="248"/>
      <c r="BQ486" s="248"/>
      <c r="BR486" s="248"/>
      <c r="BS486" s="248"/>
      <c r="BT486" s="248"/>
      <c r="BU486" s="248"/>
      <c r="BV486" s="248"/>
      <c r="BW486" s="248"/>
      <c r="BX486" s="248"/>
      <c r="BY486" s="248"/>
      <c r="BZ486" s="249"/>
      <c r="CA486" s="249"/>
      <c r="CB486" s="249"/>
      <c r="CC486" s="249"/>
      <c r="CD486" s="249"/>
      <c r="CE486" s="249"/>
      <c r="CF486" s="249"/>
      <c r="CG486" s="249"/>
      <c r="CH486" s="249"/>
      <c r="CI486" s="249"/>
      <c r="CJ486" s="249"/>
      <c r="CK486" s="249"/>
      <c r="CL486" s="249"/>
      <c r="CM486" s="249"/>
      <c r="CN486" s="249"/>
      <c r="CO486" s="249"/>
      <c r="CP486" s="249"/>
      <c r="CQ486" s="249"/>
      <c r="CR486" s="249"/>
      <c r="CS486" s="249"/>
      <c r="CT486" s="249"/>
      <c r="CU486" s="249"/>
      <c r="CV486" s="249"/>
      <c r="CW486" s="249"/>
      <c r="CX486" s="249"/>
      <c r="CY486" s="249"/>
      <c r="CZ486" s="249"/>
    </row>
    <row r="487" s="253" customFormat="true" ht="25.15" customHeight="true" x14ac:dyDescent="0.2">
      <c r="C487" s="2910"/>
      <c r="D487" s="2911"/>
      <c r="E487" s="598"/>
      <c r="F487" s="598"/>
      <c r="G487" s="598"/>
      <c r="H487" s="2910"/>
      <c r="I487" s="2911"/>
      <c r="J487" s="598"/>
      <c r="K487" s="598"/>
      <c r="L487" s="598"/>
      <c r="M487" s="2910"/>
      <c r="N487" s="2911"/>
      <c r="O487" s="598"/>
      <c r="P487" s="598"/>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8"/>
      <c r="BB487" s="350"/>
      <c r="BC487" s="248"/>
      <c r="BD487" s="248"/>
      <c r="BE487" s="248"/>
      <c r="BF487" s="248"/>
      <c r="BG487" s="248"/>
      <c r="BH487" s="248"/>
      <c r="BI487" s="248"/>
      <c r="BJ487" s="248"/>
      <c r="BK487" s="248"/>
      <c r="BL487" s="248"/>
      <c r="BM487" s="248"/>
      <c r="BN487" s="248"/>
      <c r="BO487" s="248"/>
      <c r="BP487" s="248"/>
      <c r="BQ487" s="248"/>
      <c r="BR487" s="248"/>
      <c r="BS487" s="248"/>
      <c r="BT487" s="248"/>
      <c r="BU487" s="248"/>
      <c r="BV487" s="248"/>
      <c r="BW487" s="248"/>
      <c r="BX487" s="248"/>
      <c r="BY487" s="248"/>
      <c r="BZ487" s="249"/>
      <c r="CA487" s="249"/>
      <c r="CB487" s="249"/>
      <c r="CC487" s="249"/>
      <c r="CD487" s="249"/>
      <c r="CE487" s="249"/>
      <c r="CF487" s="249"/>
      <c r="CG487" s="249"/>
      <c r="CH487" s="249"/>
      <c r="CI487" s="249"/>
      <c r="CJ487" s="249"/>
      <c r="CK487" s="249"/>
      <c r="CL487" s="249"/>
      <c r="CM487" s="249"/>
      <c r="CN487" s="249"/>
      <c r="CO487" s="249"/>
      <c r="CP487" s="249"/>
      <c r="CQ487" s="249"/>
      <c r="CR487" s="249"/>
      <c r="CS487" s="249"/>
      <c r="CT487" s="249"/>
      <c r="CU487" s="249"/>
      <c r="CV487" s="249"/>
      <c r="CW487" s="249"/>
      <c r="CX487" s="249"/>
      <c r="CY487" s="249"/>
      <c r="CZ487" s="249"/>
    </row>
    <row r="488" s="253" customFormat="true" ht="25.15" customHeight="true" x14ac:dyDescent="0.2">
      <c r="C488" s="2910"/>
      <c r="D488" s="2911"/>
      <c r="E488" s="598"/>
      <c r="F488" s="598"/>
      <c r="G488" s="598"/>
      <c r="H488" s="2910"/>
      <c r="I488" s="2911"/>
      <c r="J488" s="598"/>
      <c r="K488" s="598"/>
      <c r="L488" s="598"/>
      <c r="M488" s="2910"/>
      <c r="N488" s="2911"/>
      <c r="O488" s="598"/>
      <c r="P488" s="598"/>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8"/>
      <c r="BB488" s="350"/>
      <c r="BC488" s="248"/>
      <c r="BD488" s="248"/>
      <c r="BE488" s="248"/>
      <c r="BF488" s="248"/>
      <c r="BG488" s="248"/>
      <c r="BH488" s="248"/>
      <c r="BI488" s="248"/>
      <c r="BJ488" s="248"/>
      <c r="BK488" s="248"/>
      <c r="BL488" s="248"/>
      <c r="BM488" s="248"/>
      <c r="BN488" s="248"/>
      <c r="BO488" s="248"/>
      <c r="BP488" s="248"/>
      <c r="BQ488" s="248"/>
      <c r="BR488" s="248"/>
      <c r="BS488" s="248"/>
      <c r="BT488" s="248"/>
      <c r="BU488" s="248"/>
      <c r="BV488" s="248"/>
      <c r="BW488" s="248"/>
      <c r="BX488" s="248"/>
      <c r="BY488" s="248"/>
      <c r="BZ488" s="249"/>
      <c r="CA488" s="249"/>
      <c r="CB488" s="249"/>
      <c r="CC488" s="249"/>
      <c r="CD488" s="249"/>
      <c r="CE488" s="249"/>
      <c r="CF488" s="249"/>
      <c r="CG488" s="249"/>
      <c r="CH488" s="249"/>
      <c r="CI488" s="249"/>
      <c r="CJ488" s="249"/>
      <c r="CK488" s="249"/>
      <c r="CL488" s="249"/>
      <c r="CM488" s="249"/>
      <c r="CN488" s="249"/>
      <c r="CO488" s="249"/>
      <c r="CP488" s="249"/>
      <c r="CQ488" s="249"/>
      <c r="CR488" s="249"/>
      <c r="CS488" s="249"/>
      <c r="CT488" s="249"/>
      <c r="CU488" s="249"/>
      <c r="CV488" s="249"/>
      <c r="CW488" s="249"/>
      <c r="CX488" s="249"/>
      <c r="CY488" s="249"/>
      <c r="CZ488" s="249"/>
    </row>
    <row r="489" s="253" customFormat="true" ht="25.15" customHeight="true" x14ac:dyDescent="0.2">
      <c r="C489" s="2910"/>
      <c r="D489" s="2911"/>
      <c r="E489" s="598"/>
      <c r="F489" s="598"/>
      <c r="G489" s="598"/>
      <c r="H489" s="2910"/>
      <c r="I489" s="2911"/>
      <c r="J489" s="598"/>
      <c r="K489" s="598"/>
      <c r="L489" s="598"/>
      <c r="M489" s="2910"/>
      <c r="N489" s="2911"/>
      <c r="O489" s="598"/>
      <c r="P489" s="598"/>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8"/>
      <c r="BB489" s="350"/>
      <c r="BC489" s="248"/>
      <c r="BD489" s="248"/>
      <c r="BE489" s="248"/>
      <c r="BF489" s="248"/>
      <c r="BG489" s="248"/>
      <c r="BH489" s="248"/>
      <c r="BI489" s="248"/>
      <c r="BJ489" s="248"/>
      <c r="BK489" s="248"/>
      <c r="BL489" s="248"/>
      <c r="BM489" s="248"/>
      <c r="BN489" s="248"/>
      <c r="BO489" s="248"/>
      <c r="BP489" s="248"/>
      <c r="BQ489" s="248"/>
      <c r="BR489" s="248"/>
      <c r="BS489" s="248"/>
      <c r="BT489" s="248"/>
      <c r="BU489" s="248"/>
      <c r="BV489" s="248"/>
      <c r="BW489" s="248"/>
      <c r="BX489" s="248"/>
      <c r="BY489" s="248"/>
      <c r="BZ489" s="249"/>
      <c r="CA489" s="249"/>
      <c r="CB489" s="249"/>
      <c r="CC489" s="249"/>
      <c r="CD489" s="249"/>
      <c r="CE489" s="249"/>
      <c r="CF489" s="249"/>
      <c r="CG489" s="249"/>
      <c r="CH489" s="249"/>
      <c r="CI489" s="249"/>
      <c r="CJ489" s="249"/>
      <c r="CK489" s="249"/>
      <c r="CL489" s="249"/>
      <c r="CM489" s="249"/>
      <c r="CN489" s="249"/>
      <c r="CO489" s="249"/>
      <c r="CP489" s="249"/>
      <c r="CQ489" s="249"/>
      <c r="CR489" s="249"/>
      <c r="CS489" s="249"/>
      <c r="CT489" s="249"/>
      <c r="CU489" s="249"/>
      <c r="CV489" s="249"/>
      <c r="CW489" s="249"/>
      <c r="CX489" s="249"/>
      <c r="CY489" s="249"/>
      <c r="CZ489" s="249"/>
    </row>
    <row r="490" s="253" customFormat="true" ht="25.15" customHeight="true" x14ac:dyDescent="0.2">
      <c r="C490" s="2910"/>
      <c r="D490" s="2911"/>
      <c r="E490" s="598"/>
      <c r="F490" s="598"/>
      <c r="G490" s="598"/>
      <c r="H490" s="2910"/>
      <c r="I490" s="2911"/>
      <c r="J490" s="598"/>
      <c r="K490" s="598"/>
      <c r="L490" s="598"/>
      <c r="M490" s="2910"/>
      <c r="N490" s="2911"/>
      <c r="O490" s="598"/>
      <c r="P490" s="598"/>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8"/>
      <c r="BB490" s="350"/>
      <c r="BC490" s="248"/>
      <c r="BD490" s="248"/>
      <c r="BE490" s="248"/>
      <c r="BF490" s="248"/>
      <c r="BG490" s="248"/>
      <c r="BH490" s="248"/>
      <c r="BI490" s="248"/>
      <c r="BJ490" s="248"/>
      <c r="BK490" s="248"/>
      <c r="BL490" s="248"/>
      <c r="BM490" s="248"/>
      <c r="BN490" s="248"/>
      <c r="BO490" s="248"/>
      <c r="BP490" s="248"/>
      <c r="BQ490" s="248"/>
      <c r="BR490" s="248"/>
      <c r="BS490" s="248"/>
      <c r="BT490" s="248"/>
      <c r="BU490" s="248"/>
      <c r="BV490" s="248"/>
      <c r="BW490" s="248"/>
      <c r="BX490" s="248"/>
      <c r="BY490" s="248"/>
      <c r="BZ490" s="249"/>
      <c r="CA490" s="249"/>
      <c r="CB490" s="249"/>
      <c r="CC490" s="249"/>
      <c r="CD490" s="249"/>
      <c r="CE490" s="249"/>
      <c r="CF490" s="249"/>
      <c r="CG490" s="249"/>
      <c r="CH490" s="249"/>
      <c r="CI490" s="249"/>
      <c r="CJ490" s="249"/>
      <c r="CK490" s="249"/>
      <c r="CL490" s="249"/>
      <c r="CM490" s="249"/>
      <c r="CN490" s="249"/>
      <c r="CO490" s="249"/>
      <c r="CP490" s="249"/>
      <c r="CQ490" s="249"/>
      <c r="CR490" s="249"/>
      <c r="CS490" s="249"/>
      <c r="CT490" s="249"/>
      <c r="CU490" s="249"/>
      <c r="CV490" s="249"/>
      <c r="CW490" s="249"/>
      <c r="CX490" s="249"/>
      <c r="CY490" s="249"/>
      <c r="CZ490" s="249"/>
    </row>
    <row r="491" s="253" customFormat="true" ht="25.15" customHeight="true" x14ac:dyDescent="0.2">
      <c r="C491" s="2910"/>
      <c r="D491" s="2911"/>
      <c r="E491" s="598"/>
      <c r="F491" s="598"/>
      <c r="G491" s="598"/>
      <c r="H491" s="2910"/>
      <c r="I491" s="2911"/>
      <c r="J491" s="598"/>
      <c r="K491" s="598"/>
      <c r="L491" s="598"/>
      <c r="M491" s="2910"/>
      <c r="N491" s="2911"/>
      <c r="O491" s="598"/>
      <c r="P491" s="598"/>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8"/>
      <c r="BB491" s="350"/>
      <c r="BC491" s="248"/>
      <c r="BD491" s="248"/>
      <c r="BE491" s="248"/>
      <c r="BF491" s="248"/>
      <c r="BG491" s="248"/>
      <c r="BH491" s="248"/>
      <c r="BI491" s="248"/>
      <c r="BJ491" s="248"/>
      <c r="BK491" s="248"/>
      <c r="BL491" s="248"/>
      <c r="BM491" s="248"/>
      <c r="BN491" s="248"/>
      <c r="BO491" s="248"/>
      <c r="BP491" s="248"/>
      <c r="BQ491" s="248"/>
      <c r="BR491" s="248"/>
      <c r="BS491" s="248"/>
      <c r="BT491" s="248"/>
      <c r="BU491" s="248"/>
      <c r="BV491" s="248"/>
      <c r="BW491" s="248"/>
      <c r="BX491" s="248"/>
      <c r="BY491" s="248"/>
      <c r="BZ491" s="249"/>
      <c r="CA491" s="249"/>
      <c r="CB491" s="249"/>
      <c r="CC491" s="249"/>
      <c r="CD491" s="249"/>
      <c r="CE491" s="249"/>
      <c r="CF491" s="249"/>
      <c r="CG491" s="249"/>
      <c r="CH491" s="249"/>
      <c r="CI491" s="249"/>
      <c r="CJ491" s="249"/>
      <c r="CK491" s="249"/>
      <c r="CL491" s="249"/>
      <c r="CM491" s="249"/>
      <c r="CN491" s="249"/>
      <c r="CO491" s="249"/>
      <c r="CP491" s="249"/>
      <c r="CQ491" s="249"/>
      <c r="CR491" s="249"/>
      <c r="CS491" s="249"/>
      <c r="CT491" s="249"/>
      <c r="CU491" s="249"/>
      <c r="CV491" s="249"/>
      <c r="CW491" s="249"/>
      <c r="CX491" s="249"/>
      <c r="CY491" s="249"/>
      <c r="CZ491" s="249"/>
    </row>
    <row r="492" s="253" customFormat="true" ht="25.15" customHeight="true" x14ac:dyDescent="0.2">
      <c r="C492" s="2910"/>
      <c r="D492" s="2911"/>
      <c r="E492" s="598"/>
      <c r="F492" s="598"/>
      <c r="G492" s="598"/>
      <c r="H492" s="2910"/>
      <c r="I492" s="2911"/>
      <c r="J492" s="598"/>
      <c r="K492" s="598"/>
      <c r="L492" s="598"/>
      <c r="M492" s="2910"/>
      <c r="N492" s="2911"/>
      <c r="O492" s="598"/>
      <c r="P492" s="598"/>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8"/>
      <c r="BB492" s="350"/>
      <c r="BC492" s="248"/>
      <c r="BD492" s="248"/>
      <c r="BE492" s="248"/>
      <c r="BF492" s="248"/>
      <c r="BG492" s="248"/>
      <c r="BH492" s="248"/>
      <c r="BI492" s="248"/>
      <c r="BJ492" s="248"/>
      <c r="BK492" s="248"/>
      <c r="BL492" s="248"/>
      <c r="BM492" s="248"/>
      <c r="BN492" s="248"/>
      <c r="BO492" s="248"/>
      <c r="BP492" s="248"/>
      <c r="BQ492" s="248"/>
      <c r="BR492" s="248"/>
      <c r="BS492" s="248"/>
      <c r="BT492" s="248"/>
      <c r="BU492" s="248"/>
      <c r="BV492" s="248"/>
      <c r="BW492" s="248"/>
      <c r="BX492" s="248"/>
      <c r="BY492" s="248"/>
      <c r="BZ492" s="249"/>
      <c r="CA492" s="249"/>
      <c r="CB492" s="249"/>
      <c r="CC492" s="249"/>
      <c r="CD492" s="249"/>
      <c r="CE492" s="249"/>
      <c r="CF492" s="249"/>
      <c r="CG492" s="249"/>
      <c r="CH492" s="249"/>
      <c r="CI492" s="249"/>
      <c r="CJ492" s="249"/>
      <c r="CK492" s="249"/>
      <c r="CL492" s="249"/>
      <c r="CM492" s="249"/>
      <c r="CN492" s="249"/>
      <c r="CO492" s="249"/>
      <c r="CP492" s="249"/>
      <c r="CQ492" s="249"/>
      <c r="CR492" s="249"/>
      <c r="CS492" s="249"/>
      <c r="CT492" s="249"/>
      <c r="CU492" s="249"/>
      <c r="CV492" s="249"/>
      <c r="CW492" s="249"/>
      <c r="CX492" s="249"/>
      <c r="CY492" s="249"/>
      <c r="CZ492" s="249"/>
    </row>
    <row r="493" s="253" customFormat="true" ht="25.15" customHeight="true" x14ac:dyDescent="0.2">
      <c r="C493" s="2910"/>
      <c r="D493" s="2911"/>
      <c r="E493" s="598"/>
      <c r="F493" s="598"/>
      <c r="G493" s="598"/>
      <c r="H493" s="2910"/>
      <c r="I493" s="2911"/>
      <c r="J493" s="598"/>
      <c r="K493" s="598"/>
      <c r="L493" s="598"/>
      <c r="M493" s="2910"/>
      <c r="N493" s="2911"/>
      <c r="O493" s="598"/>
      <c r="P493" s="598"/>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8"/>
      <c r="BB493" s="350"/>
      <c r="BC493" s="248"/>
      <c r="BD493" s="248"/>
      <c r="BE493" s="248"/>
      <c r="BF493" s="248"/>
      <c r="BG493" s="248"/>
      <c r="BH493" s="248"/>
      <c r="BI493" s="248"/>
      <c r="BJ493" s="248"/>
      <c r="BK493" s="248"/>
      <c r="BL493" s="248"/>
      <c r="BM493" s="248"/>
      <c r="BN493" s="248"/>
      <c r="BO493" s="248"/>
      <c r="BP493" s="248"/>
      <c r="BQ493" s="248"/>
      <c r="BR493" s="248"/>
      <c r="BS493" s="248"/>
      <c r="BT493" s="248"/>
      <c r="BU493" s="248"/>
      <c r="BV493" s="248"/>
      <c r="BW493" s="248"/>
      <c r="BX493" s="248"/>
      <c r="BY493" s="248"/>
      <c r="BZ493" s="249"/>
      <c r="CA493" s="249"/>
      <c r="CB493" s="249"/>
      <c r="CC493" s="249"/>
      <c r="CD493" s="249"/>
      <c r="CE493" s="249"/>
      <c r="CF493" s="249"/>
      <c r="CG493" s="249"/>
      <c r="CH493" s="249"/>
      <c r="CI493" s="249"/>
      <c r="CJ493" s="249"/>
      <c r="CK493" s="249"/>
      <c r="CL493" s="249"/>
      <c r="CM493" s="249"/>
      <c r="CN493" s="249"/>
      <c r="CO493" s="249"/>
      <c r="CP493" s="249"/>
      <c r="CQ493" s="249"/>
      <c r="CR493" s="249"/>
      <c r="CS493" s="249"/>
      <c r="CT493" s="249"/>
      <c r="CU493" s="249"/>
      <c r="CV493" s="249"/>
      <c r="CW493" s="249"/>
      <c r="CX493" s="249"/>
      <c r="CY493" s="249"/>
      <c r="CZ493" s="249"/>
    </row>
    <row r="494" s="253" customFormat="true" ht="25.15" customHeight="true" x14ac:dyDescent="0.2">
      <c r="C494" s="2910"/>
      <c r="D494" s="2911"/>
      <c r="E494" s="598"/>
      <c r="F494" s="598"/>
      <c r="G494" s="598"/>
      <c r="H494" s="2910"/>
      <c r="I494" s="2911"/>
      <c r="J494" s="598"/>
      <c r="K494" s="598"/>
      <c r="L494" s="598"/>
      <c r="M494" s="2910"/>
      <c r="N494" s="2911"/>
      <c r="O494" s="598"/>
      <c r="P494" s="598"/>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8"/>
      <c r="BB494" s="350"/>
      <c r="BC494" s="248"/>
      <c r="BD494" s="248"/>
      <c r="BE494" s="248"/>
      <c r="BF494" s="248"/>
      <c r="BG494" s="248"/>
      <c r="BH494" s="248"/>
      <c r="BI494" s="248"/>
      <c r="BJ494" s="248"/>
      <c r="BK494" s="248"/>
      <c r="BL494" s="248"/>
      <c r="BM494" s="248"/>
      <c r="BN494" s="248"/>
      <c r="BO494" s="248"/>
      <c r="BP494" s="248"/>
      <c r="BQ494" s="248"/>
      <c r="BR494" s="248"/>
      <c r="BS494" s="248"/>
      <c r="BT494" s="248"/>
      <c r="BU494" s="248"/>
      <c r="BV494" s="248"/>
      <c r="BW494" s="248"/>
      <c r="BX494" s="248"/>
      <c r="BY494" s="248"/>
      <c r="BZ494" s="249"/>
      <c r="CA494" s="249"/>
      <c r="CB494" s="249"/>
      <c r="CC494" s="249"/>
      <c r="CD494" s="249"/>
      <c r="CE494" s="249"/>
      <c r="CF494" s="249"/>
      <c r="CG494" s="249"/>
      <c r="CH494" s="249"/>
      <c r="CI494" s="249"/>
      <c r="CJ494" s="249"/>
      <c r="CK494" s="249"/>
      <c r="CL494" s="249"/>
      <c r="CM494" s="249"/>
      <c r="CN494" s="249"/>
      <c r="CO494" s="249"/>
      <c r="CP494" s="249"/>
      <c r="CQ494" s="249"/>
      <c r="CR494" s="249"/>
      <c r="CS494" s="249"/>
      <c r="CT494" s="249"/>
      <c r="CU494" s="249"/>
      <c r="CV494" s="249"/>
      <c r="CW494" s="249"/>
      <c r="CX494" s="249"/>
      <c r="CY494" s="249"/>
      <c r="CZ494" s="249"/>
    </row>
    <row r="495" s="253" customFormat="true" ht="25.15" customHeight="true" x14ac:dyDescent="0.2">
      <c r="C495" s="2910"/>
      <c r="D495" s="2911"/>
      <c r="E495" s="598"/>
      <c r="F495" s="598"/>
      <c r="G495" s="598"/>
      <c r="H495" s="2910"/>
      <c r="I495" s="2911"/>
      <c r="J495" s="598"/>
      <c r="K495" s="598"/>
      <c r="L495" s="598"/>
      <c r="M495" s="2910"/>
      <c r="N495" s="2911"/>
      <c r="O495" s="598"/>
      <c r="P495" s="598"/>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8"/>
      <c r="BB495" s="350"/>
      <c r="BC495" s="248"/>
      <c r="BD495" s="248"/>
      <c r="BE495" s="248"/>
      <c r="BF495" s="248"/>
      <c r="BG495" s="248"/>
      <c r="BH495" s="248"/>
      <c r="BI495" s="248"/>
      <c r="BJ495" s="248"/>
      <c r="BK495" s="248"/>
      <c r="BL495" s="248"/>
      <c r="BM495" s="248"/>
      <c r="BN495" s="248"/>
      <c r="BO495" s="248"/>
      <c r="BP495" s="248"/>
      <c r="BQ495" s="248"/>
      <c r="BR495" s="248"/>
      <c r="BS495" s="248"/>
      <c r="BT495" s="248"/>
      <c r="BU495" s="248"/>
      <c r="BV495" s="248"/>
      <c r="BW495" s="248"/>
      <c r="BX495" s="248"/>
      <c r="BY495" s="248"/>
      <c r="BZ495" s="249"/>
      <c r="CA495" s="249"/>
      <c r="CB495" s="249"/>
      <c r="CC495" s="249"/>
      <c r="CD495" s="249"/>
      <c r="CE495" s="249"/>
      <c r="CF495" s="249"/>
      <c r="CG495" s="249"/>
      <c r="CH495" s="249"/>
      <c r="CI495" s="249"/>
      <c r="CJ495" s="249"/>
      <c r="CK495" s="249"/>
      <c r="CL495" s="249"/>
      <c r="CM495" s="249"/>
      <c r="CN495" s="249"/>
      <c r="CO495" s="249"/>
      <c r="CP495" s="249"/>
      <c r="CQ495" s="249"/>
      <c r="CR495" s="249"/>
      <c r="CS495" s="249"/>
      <c r="CT495" s="249"/>
      <c r="CU495" s="249"/>
      <c r="CV495" s="249"/>
      <c r="CW495" s="249"/>
      <c r="CX495" s="249"/>
      <c r="CY495" s="249"/>
      <c r="CZ495" s="249"/>
    </row>
    <row r="496" s="253" customFormat="true" ht="25.15" customHeight="true" x14ac:dyDescent="0.2">
      <c r="C496" s="2910"/>
      <c r="D496" s="2911"/>
      <c r="E496" s="598"/>
      <c r="F496" s="598"/>
      <c r="G496" s="598"/>
      <c r="H496" s="2910"/>
      <c r="I496" s="2911"/>
      <c r="J496" s="598"/>
      <c r="K496" s="598"/>
      <c r="L496" s="598"/>
      <c r="M496" s="2910"/>
      <c r="N496" s="2911"/>
      <c r="O496" s="598"/>
      <c r="P496" s="598"/>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8"/>
      <c r="BB496" s="350"/>
      <c r="BC496" s="248"/>
      <c r="BD496" s="248"/>
      <c r="BE496" s="248"/>
      <c r="BF496" s="248"/>
      <c r="BG496" s="248"/>
      <c r="BH496" s="248"/>
      <c r="BI496" s="248"/>
      <c r="BJ496" s="248"/>
      <c r="BK496" s="248"/>
      <c r="BL496" s="248"/>
      <c r="BM496" s="248"/>
      <c r="BN496" s="248"/>
      <c r="BO496" s="248"/>
      <c r="BP496" s="248"/>
      <c r="BQ496" s="248"/>
      <c r="BR496" s="248"/>
      <c r="BS496" s="248"/>
      <c r="BT496" s="248"/>
      <c r="BU496" s="248"/>
      <c r="BV496" s="248"/>
      <c r="BW496" s="248"/>
      <c r="BX496" s="248"/>
      <c r="BY496" s="248"/>
      <c r="BZ496" s="249"/>
      <c r="CA496" s="249"/>
      <c r="CB496" s="249"/>
      <c r="CC496" s="249"/>
      <c r="CD496" s="249"/>
      <c r="CE496" s="249"/>
      <c r="CF496" s="249"/>
      <c r="CG496" s="249"/>
      <c r="CH496" s="249"/>
      <c r="CI496" s="249"/>
      <c r="CJ496" s="249"/>
      <c r="CK496" s="249"/>
      <c r="CL496" s="249"/>
      <c r="CM496" s="249"/>
      <c r="CN496" s="249"/>
      <c r="CO496" s="249"/>
      <c r="CP496" s="249"/>
      <c r="CQ496" s="249"/>
      <c r="CR496" s="249"/>
      <c r="CS496" s="249"/>
      <c r="CT496" s="249"/>
      <c r="CU496" s="249"/>
      <c r="CV496" s="249"/>
      <c r="CW496" s="249"/>
      <c r="CX496" s="249"/>
      <c r="CY496" s="249"/>
      <c r="CZ496" s="249"/>
    </row>
    <row r="497" s="253" customFormat="true" ht="25.15" customHeight="true" x14ac:dyDescent="0.2">
      <c r="C497" s="2910"/>
      <c r="D497" s="2911"/>
      <c r="E497" s="598"/>
      <c r="F497" s="598"/>
      <c r="G497" s="598"/>
      <c r="H497" s="2910"/>
      <c r="I497" s="2911"/>
      <c r="J497" s="598"/>
      <c r="K497" s="598"/>
      <c r="L497" s="598"/>
      <c r="M497" s="2910"/>
      <c r="N497" s="2911"/>
      <c r="O497" s="598"/>
      <c r="P497" s="598"/>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8"/>
      <c r="BB497" s="350"/>
      <c r="BC497" s="248"/>
      <c r="BD497" s="248"/>
      <c r="BE497" s="248"/>
      <c r="BF497" s="248"/>
      <c r="BG497" s="248"/>
      <c r="BH497" s="248"/>
      <c r="BI497" s="248"/>
      <c r="BJ497" s="248"/>
      <c r="BK497" s="248"/>
      <c r="BL497" s="248"/>
      <c r="BM497" s="248"/>
      <c r="BN497" s="248"/>
      <c r="BO497" s="248"/>
      <c r="BP497" s="248"/>
      <c r="BQ497" s="248"/>
      <c r="BR497" s="248"/>
      <c r="BS497" s="248"/>
      <c r="BT497" s="248"/>
      <c r="BU497" s="248"/>
      <c r="BV497" s="248"/>
      <c r="BW497" s="248"/>
      <c r="BX497" s="248"/>
      <c r="BY497" s="248"/>
      <c r="BZ497" s="249"/>
      <c r="CA497" s="249"/>
      <c r="CB497" s="249"/>
      <c r="CC497" s="249"/>
      <c r="CD497" s="249"/>
      <c r="CE497" s="249"/>
      <c r="CF497" s="249"/>
      <c r="CG497" s="249"/>
      <c r="CH497" s="249"/>
      <c r="CI497" s="249"/>
      <c r="CJ497" s="249"/>
      <c r="CK497" s="249"/>
      <c r="CL497" s="249"/>
      <c r="CM497" s="249"/>
      <c r="CN497" s="249"/>
      <c r="CO497" s="249"/>
      <c r="CP497" s="249"/>
      <c r="CQ497" s="249"/>
      <c r="CR497" s="249"/>
      <c r="CS497" s="249"/>
      <c r="CT497" s="249"/>
      <c r="CU497" s="249"/>
      <c r="CV497" s="249"/>
      <c r="CW497" s="249"/>
      <c r="CX497" s="249"/>
      <c r="CY497" s="249"/>
      <c r="CZ497" s="249"/>
    </row>
    <row r="498" s="253" customFormat="true" ht="25.15" customHeight="true" x14ac:dyDescent="0.2">
      <c r="C498" s="2910"/>
      <c r="D498" s="2911"/>
      <c r="E498" s="598"/>
      <c r="F498" s="598"/>
      <c r="G498" s="598"/>
      <c r="H498" s="2910"/>
      <c r="I498" s="2911"/>
      <c r="J498" s="598"/>
      <c r="K498" s="598"/>
      <c r="L498" s="598"/>
      <c r="M498" s="2910"/>
      <c r="N498" s="2911"/>
      <c r="O498" s="598"/>
      <c r="P498" s="598"/>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8"/>
      <c r="BB498" s="350"/>
      <c r="BC498" s="248"/>
      <c r="BD498" s="248"/>
      <c r="BE498" s="248"/>
      <c r="BF498" s="248"/>
      <c r="BG498" s="248"/>
      <c r="BH498" s="248"/>
      <c r="BI498" s="248"/>
      <c r="BJ498" s="248"/>
      <c r="BK498" s="248"/>
      <c r="BL498" s="248"/>
      <c r="BM498" s="248"/>
      <c r="BN498" s="248"/>
      <c r="BO498" s="248"/>
      <c r="BP498" s="248"/>
      <c r="BQ498" s="248"/>
      <c r="BR498" s="248"/>
      <c r="BS498" s="248"/>
      <c r="BT498" s="248"/>
      <c r="BU498" s="248"/>
      <c r="BV498" s="248"/>
      <c r="BW498" s="248"/>
      <c r="BX498" s="248"/>
      <c r="BY498" s="248"/>
      <c r="BZ498" s="249"/>
      <c r="CA498" s="249"/>
      <c r="CB498" s="249"/>
      <c r="CC498" s="249"/>
      <c r="CD498" s="249"/>
      <c r="CE498" s="249"/>
      <c r="CF498" s="249"/>
      <c r="CG498" s="249"/>
      <c r="CH498" s="249"/>
      <c r="CI498" s="249"/>
      <c r="CJ498" s="249"/>
      <c r="CK498" s="249"/>
      <c r="CL498" s="249"/>
      <c r="CM498" s="249"/>
      <c r="CN498" s="249"/>
      <c r="CO498" s="249"/>
      <c r="CP498" s="249"/>
      <c r="CQ498" s="249"/>
      <c r="CR498" s="249"/>
      <c r="CS498" s="249"/>
      <c r="CT498" s="249"/>
      <c r="CU498" s="249"/>
      <c r="CV498" s="249"/>
      <c r="CW498" s="249"/>
      <c r="CX498" s="249"/>
      <c r="CY498" s="249"/>
      <c r="CZ498" s="249"/>
    </row>
    <row r="499" s="253" customFormat="true" ht="25.15" customHeight="true" x14ac:dyDescent="0.2">
      <c r="C499" s="2910"/>
      <c r="D499" s="2911"/>
      <c r="E499" s="598"/>
      <c r="F499" s="598"/>
      <c r="G499" s="598"/>
      <c r="H499" s="2910"/>
      <c r="I499" s="2911"/>
      <c r="J499" s="598"/>
      <c r="K499" s="598"/>
      <c r="L499" s="598"/>
      <c r="M499" s="2910"/>
      <c r="N499" s="2911"/>
      <c r="O499" s="598"/>
      <c r="P499" s="598"/>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8"/>
      <c r="BB499" s="350"/>
      <c r="BC499" s="248"/>
      <c r="BD499" s="248"/>
      <c r="BE499" s="248"/>
      <c r="BF499" s="248"/>
      <c r="BG499" s="248"/>
      <c r="BH499" s="248"/>
      <c r="BI499" s="248"/>
      <c r="BJ499" s="248"/>
      <c r="BK499" s="248"/>
      <c r="BL499" s="248"/>
      <c r="BM499" s="248"/>
      <c r="BN499" s="248"/>
      <c r="BO499" s="248"/>
      <c r="BP499" s="248"/>
      <c r="BQ499" s="248"/>
      <c r="BR499" s="248"/>
      <c r="BS499" s="248"/>
      <c r="BT499" s="248"/>
      <c r="BU499" s="248"/>
      <c r="BV499" s="248"/>
      <c r="BW499" s="248"/>
      <c r="BX499" s="248"/>
      <c r="BY499" s="248"/>
      <c r="BZ499" s="249"/>
      <c r="CA499" s="249"/>
      <c r="CB499" s="249"/>
      <c r="CC499" s="249"/>
      <c r="CD499" s="249"/>
      <c r="CE499" s="249"/>
      <c r="CF499" s="249"/>
      <c r="CG499" s="249"/>
      <c r="CH499" s="249"/>
      <c r="CI499" s="249"/>
      <c r="CJ499" s="249"/>
      <c r="CK499" s="249"/>
      <c r="CL499" s="249"/>
      <c r="CM499" s="249"/>
      <c r="CN499" s="249"/>
      <c r="CO499" s="249"/>
      <c r="CP499" s="249"/>
      <c r="CQ499" s="249"/>
      <c r="CR499" s="249"/>
      <c r="CS499" s="249"/>
      <c r="CT499" s="249"/>
      <c r="CU499" s="249"/>
      <c r="CV499" s="249"/>
      <c r="CW499" s="249"/>
      <c r="CX499" s="249"/>
      <c r="CY499" s="249"/>
      <c r="CZ499" s="249"/>
    </row>
    <row r="500" s="253" customFormat="true" ht="25.15" customHeight="true" x14ac:dyDescent="0.2">
      <c r="C500" s="2910"/>
      <c r="D500" s="2911"/>
      <c r="E500" s="598"/>
      <c r="F500" s="598"/>
      <c r="G500" s="598"/>
      <c r="H500" s="2910"/>
      <c r="I500" s="2911"/>
      <c r="J500" s="598"/>
      <c r="K500" s="598"/>
      <c r="L500" s="598"/>
      <c r="M500" s="2910"/>
      <c r="N500" s="2911"/>
      <c r="O500" s="598"/>
      <c r="P500" s="598"/>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8"/>
      <c r="BB500" s="350"/>
      <c r="BC500" s="248"/>
      <c r="BD500" s="248"/>
      <c r="BE500" s="248"/>
      <c r="BF500" s="248"/>
      <c r="BG500" s="248"/>
      <c r="BH500" s="248"/>
      <c r="BI500" s="248"/>
      <c r="BJ500" s="248"/>
      <c r="BK500" s="248"/>
      <c r="BL500" s="248"/>
      <c r="BM500" s="248"/>
      <c r="BN500" s="248"/>
      <c r="BO500" s="248"/>
      <c r="BP500" s="248"/>
      <c r="BQ500" s="248"/>
      <c r="BR500" s="248"/>
      <c r="BS500" s="248"/>
      <c r="BT500" s="248"/>
      <c r="BU500" s="248"/>
      <c r="BV500" s="248"/>
      <c r="BW500" s="248"/>
      <c r="BX500" s="248"/>
      <c r="BY500" s="248"/>
      <c r="BZ500" s="249"/>
      <c r="CA500" s="249"/>
      <c r="CB500" s="249"/>
      <c r="CC500" s="249"/>
      <c r="CD500" s="249"/>
      <c r="CE500" s="249"/>
      <c r="CF500" s="249"/>
      <c r="CG500" s="249"/>
      <c r="CH500" s="249"/>
      <c r="CI500" s="249"/>
      <c r="CJ500" s="249"/>
      <c r="CK500" s="249"/>
      <c r="CL500" s="249"/>
      <c r="CM500" s="249"/>
      <c r="CN500" s="249"/>
      <c r="CO500" s="249"/>
      <c r="CP500" s="249"/>
      <c r="CQ500" s="249"/>
      <c r="CR500" s="249"/>
      <c r="CS500" s="249"/>
      <c r="CT500" s="249"/>
      <c r="CU500" s="249"/>
      <c r="CV500" s="249"/>
      <c r="CW500" s="249"/>
      <c r="CX500" s="249"/>
      <c r="CY500" s="249"/>
      <c r="CZ500" s="249"/>
    </row>
    <row r="501" s="253" customFormat="true" ht="25.15" customHeight="true" x14ac:dyDescent="0.2">
      <c r="C501" s="2910"/>
      <c r="D501" s="2911"/>
      <c r="E501" s="598"/>
      <c r="F501" s="598"/>
      <c r="G501" s="598"/>
      <c r="H501" s="2910"/>
      <c r="I501" s="2911"/>
      <c r="J501" s="598"/>
      <c r="K501" s="598"/>
      <c r="L501" s="598"/>
      <c r="M501" s="2910"/>
      <c r="N501" s="2911"/>
      <c r="O501" s="598"/>
      <c r="P501" s="598"/>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8"/>
      <c r="BB501" s="350"/>
      <c r="BC501" s="248"/>
      <c r="BD501" s="248"/>
      <c r="BE501" s="248"/>
      <c r="BF501" s="248"/>
      <c r="BG501" s="248"/>
      <c r="BH501" s="248"/>
      <c r="BI501" s="248"/>
      <c r="BJ501" s="248"/>
      <c r="BK501" s="248"/>
      <c r="BL501" s="248"/>
      <c r="BM501" s="248"/>
      <c r="BN501" s="248"/>
      <c r="BO501" s="248"/>
      <c r="BP501" s="248"/>
      <c r="BQ501" s="248"/>
      <c r="BR501" s="248"/>
      <c r="BS501" s="248"/>
      <c r="BT501" s="248"/>
      <c r="BU501" s="248"/>
      <c r="BV501" s="248"/>
      <c r="BW501" s="248"/>
      <c r="BX501" s="248"/>
      <c r="BY501" s="248"/>
      <c r="BZ501" s="249"/>
      <c r="CA501" s="249"/>
      <c r="CB501" s="249"/>
      <c r="CC501" s="249"/>
      <c r="CD501" s="249"/>
      <c r="CE501" s="249"/>
      <c r="CF501" s="249"/>
      <c r="CG501" s="249"/>
      <c r="CH501" s="249"/>
      <c r="CI501" s="249"/>
      <c r="CJ501" s="249"/>
      <c r="CK501" s="249"/>
      <c r="CL501" s="249"/>
      <c r="CM501" s="249"/>
      <c r="CN501" s="249"/>
      <c r="CO501" s="249"/>
      <c r="CP501" s="249"/>
      <c r="CQ501" s="249"/>
      <c r="CR501" s="249"/>
      <c r="CS501" s="249"/>
      <c r="CT501" s="249"/>
      <c r="CU501" s="249"/>
      <c r="CV501" s="249"/>
      <c r="CW501" s="249"/>
      <c r="CX501" s="249"/>
      <c r="CY501" s="249"/>
      <c r="CZ501" s="249"/>
    </row>
    <row r="502" s="253" customFormat="true" ht="25.15" customHeight="true" x14ac:dyDescent="0.2">
      <c r="C502" s="2910"/>
      <c r="D502" s="2911"/>
      <c r="E502" s="598"/>
      <c r="F502" s="598"/>
      <c r="G502" s="598"/>
      <c r="H502" s="2910"/>
      <c r="I502" s="2911"/>
      <c r="J502" s="598"/>
      <c r="K502" s="598"/>
      <c r="L502" s="598"/>
      <c r="M502" s="2910"/>
      <c r="N502" s="2911"/>
      <c r="O502" s="598"/>
      <c r="P502" s="598"/>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8"/>
      <c r="BB502" s="350"/>
      <c r="BC502" s="248"/>
      <c r="BD502" s="248"/>
      <c r="BE502" s="248"/>
      <c r="BF502" s="248"/>
      <c r="BG502" s="248"/>
      <c r="BH502" s="248"/>
      <c r="BI502" s="248"/>
      <c r="BJ502" s="248"/>
      <c r="BK502" s="248"/>
      <c r="BL502" s="248"/>
      <c r="BM502" s="248"/>
      <c r="BN502" s="248"/>
      <c r="BO502" s="248"/>
      <c r="BP502" s="248"/>
      <c r="BQ502" s="248"/>
      <c r="BR502" s="248"/>
      <c r="BS502" s="248"/>
      <c r="BT502" s="248"/>
      <c r="BU502" s="248"/>
      <c r="BV502" s="248"/>
      <c r="BW502" s="248"/>
      <c r="BX502" s="248"/>
      <c r="BY502" s="248"/>
      <c r="BZ502" s="249"/>
      <c r="CA502" s="249"/>
      <c r="CB502" s="249"/>
      <c r="CC502" s="249"/>
      <c r="CD502" s="249"/>
      <c r="CE502" s="249"/>
      <c r="CF502" s="249"/>
      <c r="CG502" s="249"/>
      <c r="CH502" s="249"/>
      <c r="CI502" s="249"/>
      <c r="CJ502" s="249"/>
      <c r="CK502" s="249"/>
      <c r="CL502" s="249"/>
      <c r="CM502" s="249"/>
      <c r="CN502" s="249"/>
      <c r="CO502" s="249"/>
      <c r="CP502" s="249"/>
      <c r="CQ502" s="249"/>
      <c r="CR502" s="249"/>
      <c r="CS502" s="249"/>
      <c r="CT502" s="249"/>
      <c r="CU502" s="249"/>
      <c r="CV502" s="249"/>
      <c r="CW502" s="249"/>
      <c r="CX502" s="249"/>
      <c r="CY502" s="249"/>
      <c r="CZ502" s="249"/>
    </row>
    <row r="503" s="253" customFormat="true" ht="25.15" customHeight="true" x14ac:dyDescent="0.2">
      <c r="C503" s="2910"/>
      <c r="D503" s="2911"/>
      <c r="E503" s="598"/>
      <c r="F503" s="598"/>
      <c r="G503" s="598"/>
      <c r="H503" s="2910"/>
      <c r="I503" s="2911"/>
      <c r="J503" s="598"/>
      <c r="K503" s="598"/>
      <c r="L503" s="598"/>
      <c r="M503" s="2910"/>
      <c r="N503" s="2911"/>
      <c r="O503" s="598"/>
      <c r="P503" s="598"/>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8"/>
      <c r="BB503" s="350"/>
      <c r="BC503" s="248"/>
      <c r="BD503" s="248"/>
      <c r="BE503" s="248"/>
      <c r="BF503" s="248"/>
      <c r="BG503" s="248"/>
      <c r="BH503" s="248"/>
      <c r="BI503" s="248"/>
      <c r="BJ503" s="248"/>
      <c r="BK503" s="248"/>
      <c r="BL503" s="248"/>
      <c r="BM503" s="248"/>
      <c r="BN503" s="248"/>
      <c r="BO503" s="248"/>
      <c r="BP503" s="248"/>
      <c r="BQ503" s="248"/>
      <c r="BR503" s="248"/>
      <c r="BS503" s="248"/>
      <c r="BT503" s="248"/>
      <c r="BU503" s="248"/>
      <c r="BV503" s="248"/>
      <c r="BW503" s="248"/>
      <c r="BX503" s="248"/>
      <c r="BY503" s="248"/>
      <c r="BZ503" s="249"/>
      <c r="CA503" s="249"/>
      <c r="CB503" s="249"/>
      <c r="CC503" s="249"/>
      <c r="CD503" s="249"/>
      <c r="CE503" s="249"/>
      <c r="CF503" s="249"/>
      <c r="CG503" s="249"/>
      <c r="CH503" s="249"/>
      <c r="CI503" s="249"/>
      <c r="CJ503" s="249"/>
      <c r="CK503" s="249"/>
      <c r="CL503" s="249"/>
      <c r="CM503" s="249"/>
      <c r="CN503" s="249"/>
      <c r="CO503" s="249"/>
      <c r="CP503" s="249"/>
      <c r="CQ503" s="249"/>
      <c r="CR503" s="249"/>
      <c r="CS503" s="249"/>
      <c r="CT503" s="249"/>
      <c r="CU503" s="249"/>
      <c r="CV503" s="249"/>
      <c r="CW503" s="249"/>
      <c r="CX503" s="249"/>
      <c r="CY503" s="249"/>
      <c r="CZ503" s="249"/>
    </row>
    <row r="504" s="253" customFormat="true" ht="25.15" customHeight="true" x14ac:dyDescent="0.2">
      <c r="C504" s="2910"/>
      <c r="D504" s="2911"/>
      <c r="E504" s="598"/>
      <c r="F504" s="598"/>
      <c r="G504" s="598"/>
      <c r="H504" s="2910"/>
      <c r="I504" s="2911"/>
      <c r="J504" s="598"/>
      <c r="K504" s="598"/>
      <c r="L504" s="598"/>
      <c r="M504" s="2910"/>
      <c r="N504" s="2911"/>
      <c r="O504" s="598"/>
      <c r="P504" s="598"/>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8"/>
      <c r="BB504" s="350"/>
      <c r="BC504" s="248"/>
      <c r="BD504" s="248"/>
      <c r="BE504" s="248"/>
      <c r="BF504" s="248"/>
      <c r="BG504" s="248"/>
      <c r="BH504" s="248"/>
      <c r="BI504" s="248"/>
      <c r="BJ504" s="248"/>
      <c r="BK504" s="248"/>
      <c r="BL504" s="248"/>
      <c r="BM504" s="248"/>
      <c r="BN504" s="248"/>
      <c r="BO504" s="248"/>
      <c r="BP504" s="248"/>
      <c r="BQ504" s="248"/>
      <c r="BR504" s="248"/>
      <c r="BS504" s="248"/>
      <c r="BT504" s="248"/>
      <c r="BU504" s="248"/>
      <c r="BV504" s="248"/>
      <c r="BW504" s="248"/>
      <c r="BX504" s="248"/>
      <c r="BY504" s="248"/>
      <c r="BZ504" s="249"/>
      <c r="CA504" s="249"/>
      <c r="CB504" s="249"/>
      <c r="CC504" s="249"/>
      <c r="CD504" s="249"/>
      <c r="CE504" s="249"/>
      <c r="CF504" s="249"/>
      <c r="CG504" s="249"/>
      <c r="CH504" s="249"/>
      <c r="CI504" s="249"/>
      <c r="CJ504" s="249"/>
      <c r="CK504" s="249"/>
      <c r="CL504" s="249"/>
      <c r="CM504" s="249"/>
      <c r="CN504" s="249"/>
      <c r="CO504" s="249"/>
      <c r="CP504" s="249"/>
      <c r="CQ504" s="249"/>
      <c r="CR504" s="249"/>
      <c r="CS504" s="249"/>
      <c r="CT504" s="249"/>
      <c r="CU504" s="249"/>
      <c r="CV504" s="249"/>
      <c r="CW504" s="249"/>
      <c r="CX504" s="249"/>
      <c r="CY504" s="249"/>
      <c r="CZ504" s="249"/>
    </row>
    <row r="505" s="253" customFormat="true" ht="25.15" customHeight="true" x14ac:dyDescent="0.2">
      <c r="C505" s="2910"/>
      <c r="D505" s="2911"/>
      <c r="E505" s="598"/>
      <c r="F505" s="598"/>
      <c r="G505" s="598"/>
      <c r="H505" s="2910"/>
      <c r="I505" s="2911"/>
      <c r="J505" s="598"/>
      <c r="K505" s="598"/>
      <c r="L505" s="598"/>
      <c r="M505" s="2910"/>
      <c r="N505" s="2911"/>
      <c r="O505" s="598"/>
      <c r="P505" s="598"/>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8"/>
      <c r="BB505" s="350"/>
      <c r="BC505" s="248"/>
      <c r="BD505" s="248"/>
      <c r="BE505" s="248"/>
      <c r="BF505" s="248"/>
      <c r="BG505" s="248"/>
      <c r="BH505" s="248"/>
      <c r="BI505" s="248"/>
      <c r="BJ505" s="248"/>
      <c r="BK505" s="248"/>
      <c r="BL505" s="248"/>
      <c r="BM505" s="248"/>
      <c r="BN505" s="248"/>
      <c r="BO505" s="248"/>
      <c r="BP505" s="248"/>
      <c r="BQ505" s="248"/>
      <c r="BR505" s="248"/>
      <c r="BS505" s="248"/>
      <c r="BT505" s="248"/>
      <c r="BU505" s="248"/>
      <c r="BV505" s="248"/>
      <c r="BW505" s="248"/>
      <c r="BX505" s="248"/>
      <c r="BY505" s="248"/>
      <c r="BZ505" s="249"/>
      <c r="CA505" s="249"/>
      <c r="CB505" s="249"/>
      <c r="CC505" s="249"/>
      <c r="CD505" s="249"/>
      <c r="CE505" s="249"/>
      <c r="CF505" s="249"/>
      <c r="CG505" s="249"/>
      <c r="CH505" s="249"/>
      <c r="CI505" s="249"/>
      <c r="CJ505" s="249"/>
      <c r="CK505" s="249"/>
      <c r="CL505" s="249"/>
      <c r="CM505" s="249"/>
      <c r="CN505" s="249"/>
      <c r="CO505" s="249"/>
      <c r="CP505" s="249"/>
      <c r="CQ505" s="249"/>
      <c r="CR505" s="249"/>
      <c r="CS505" s="249"/>
      <c r="CT505" s="249"/>
      <c r="CU505" s="249"/>
      <c r="CV505" s="249"/>
      <c r="CW505" s="249"/>
      <c r="CX505" s="249"/>
      <c r="CY505" s="249"/>
      <c r="CZ505" s="249"/>
    </row>
    <row r="506" s="253" customFormat="true" ht="25.15" customHeight="true" x14ac:dyDescent="0.2">
      <c r="C506" s="2910"/>
      <c r="D506" s="2911"/>
      <c r="E506" s="598"/>
      <c r="F506" s="598"/>
      <c r="G506" s="598"/>
      <c r="H506" s="2910"/>
      <c r="I506" s="2911"/>
      <c r="J506" s="598"/>
      <c r="K506" s="598"/>
      <c r="L506" s="598"/>
      <c r="M506" s="2910"/>
      <c r="N506" s="2911"/>
      <c r="O506" s="598"/>
      <c r="P506" s="598"/>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8"/>
      <c r="BB506" s="350"/>
      <c r="BC506" s="248"/>
      <c r="BD506" s="248"/>
      <c r="BE506" s="248"/>
      <c r="BF506" s="248"/>
      <c r="BG506" s="248"/>
      <c r="BH506" s="248"/>
      <c r="BI506" s="248"/>
      <c r="BJ506" s="248"/>
      <c r="BK506" s="248"/>
      <c r="BL506" s="248"/>
      <c r="BM506" s="248"/>
      <c r="BN506" s="248"/>
      <c r="BO506" s="248"/>
      <c r="BP506" s="248"/>
      <c r="BQ506" s="248"/>
      <c r="BR506" s="248"/>
      <c r="BS506" s="248"/>
      <c r="BT506" s="248"/>
      <c r="BU506" s="248"/>
      <c r="BV506" s="248"/>
      <c r="BW506" s="248"/>
      <c r="BX506" s="248"/>
      <c r="BY506" s="248"/>
      <c r="BZ506" s="249"/>
      <c r="CA506" s="249"/>
      <c r="CB506" s="249"/>
      <c r="CC506" s="249"/>
      <c r="CD506" s="249"/>
      <c r="CE506" s="249"/>
      <c r="CF506" s="249"/>
      <c r="CG506" s="249"/>
      <c r="CH506" s="249"/>
      <c r="CI506" s="249"/>
      <c r="CJ506" s="249"/>
      <c r="CK506" s="249"/>
      <c r="CL506" s="249"/>
      <c r="CM506" s="249"/>
      <c r="CN506" s="249"/>
      <c r="CO506" s="249"/>
      <c r="CP506" s="249"/>
      <c r="CQ506" s="249"/>
      <c r="CR506" s="249"/>
      <c r="CS506" s="249"/>
      <c r="CT506" s="249"/>
      <c r="CU506" s="249"/>
      <c r="CV506" s="249"/>
      <c r="CW506" s="249"/>
      <c r="CX506" s="249"/>
      <c r="CY506" s="249"/>
      <c r="CZ506" s="249"/>
    </row>
    <row r="507" s="253" customFormat="true" ht="25.15" customHeight="true" x14ac:dyDescent="0.2">
      <c r="C507" s="2910"/>
      <c r="D507" s="2911"/>
      <c r="E507" s="598"/>
      <c r="F507" s="598"/>
      <c r="G507" s="598"/>
      <c r="H507" s="2910"/>
      <c r="I507" s="2911"/>
      <c r="J507" s="598"/>
      <c r="K507" s="598"/>
      <c r="L507" s="598"/>
      <c r="M507" s="2910"/>
      <c r="N507" s="2911"/>
      <c r="O507" s="598"/>
      <c r="P507" s="598"/>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8"/>
      <c r="BB507" s="350"/>
      <c r="BC507" s="248"/>
      <c r="BD507" s="248"/>
      <c r="BE507" s="248"/>
      <c r="BF507" s="248"/>
      <c r="BG507" s="248"/>
      <c r="BH507" s="248"/>
      <c r="BI507" s="248"/>
      <c r="BJ507" s="248"/>
      <c r="BK507" s="248"/>
      <c r="BL507" s="248"/>
      <c r="BM507" s="248"/>
      <c r="BN507" s="248"/>
      <c r="BO507" s="248"/>
      <c r="BP507" s="248"/>
      <c r="BQ507" s="248"/>
      <c r="BR507" s="248"/>
      <c r="BS507" s="248"/>
      <c r="BT507" s="248"/>
      <c r="BU507" s="248"/>
      <c r="BV507" s="248"/>
      <c r="BW507" s="248"/>
      <c r="BX507" s="248"/>
      <c r="BY507" s="248"/>
      <c r="BZ507" s="249"/>
      <c r="CA507" s="249"/>
      <c r="CB507" s="249"/>
      <c r="CC507" s="249"/>
      <c r="CD507" s="249"/>
      <c r="CE507" s="249"/>
      <c r="CF507" s="249"/>
      <c r="CG507" s="249"/>
      <c r="CH507" s="249"/>
      <c r="CI507" s="249"/>
      <c r="CJ507" s="249"/>
      <c r="CK507" s="249"/>
      <c r="CL507" s="249"/>
      <c r="CM507" s="249"/>
      <c r="CN507" s="249"/>
      <c r="CO507" s="249"/>
      <c r="CP507" s="249"/>
      <c r="CQ507" s="249"/>
      <c r="CR507" s="249"/>
      <c r="CS507" s="249"/>
      <c r="CT507" s="249"/>
      <c r="CU507" s="249"/>
      <c r="CV507" s="249"/>
      <c r="CW507" s="249"/>
      <c r="CX507" s="249"/>
      <c r="CY507" s="249"/>
      <c r="CZ507" s="249"/>
    </row>
    <row r="508" s="253" customFormat="true" ht="25.15" customHeight="true" x14ac:dyDescent="0.2">
      <c r="C508" s="2910"/>
      <c r="D508" s="2911"/>
      <c r="E508" s="598"/>
      <c r="F508" s="598"/>
      <c r="G508" s="598"/>
      <c r="H508" s="2910"/>
      <c r="I508" s="2911"/>
      <c r="J508" s="598"/>
      <c r="K508" s="598"/>
      <c r="L508" s="598"/>
      <c r="M508" s="2910"/>
      <c r="N508" s="2911"/>
      <c r="O508" s="598"/>
      <c r="P508" s="598"/>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8"/>
      <c r="BB508" s="350"/>
      <c r="BC508" s="248"/>
      <c r="BD508" s="248"/>
      <c r="BE508" s="248"/>
      <c r="BF508" s="248"/>
      <c r="BG508" s="248"/>
      <c r="BH508" s="248"/>
      <c r="BI508" s="248"/>
      <c r="BJ508" s="248"/>
      <c r="BK508" s="248"/>
      <c r="BL508" s="248"/>
      <c r="BM508" s="248"/>
      <c r="BN508" s="248"/>
      <c r="BO508" s="248"/>
      <c r="BP508" s="248"/>
      <c r="BQ508" s="248"/>
      <c r="BR508" s="248"/>
      <c r="BS508" s="248"/>
      <c r="BT508" s="248"/>
      <c r="BU508" s="248"/>
      <c r="BV508" s="248"/>
      <c r="BW508" s="248"/>
      <c r="BX508" s="248"/>
      <c r="BY508" s="248"/>
      <c r="BZ508" s="249"/>
      <c r="CA508" s="249"/>
      <c r="CB508" s="249"/>
      <c r="CC508" s="249"/>
      <c r="CD508" s="249"/>
      <c r="CE508" s="249"/>
      <c r="CF508" s="249"/>
      <c r="CG508" s="249"/>
      <c r="CH508" s="249"/>
      <c r="CI508" s="249"/>
      <c r="CJ508" s="249"/>
      <c r="CK508" s="249"/>
      <c r="CL508" s="249"/>
      <c r="CM508" s="249"/>
      <c r="CN508" s="249"/>
      <c r="CO508" s="249"/>
      <c r="CP508" s="249"/>
      <c r="CQ508" s="249"/>
      <c r="CR508" s="249"/>
      <c r="CS508" s="249"/>
      <c r="CT508" s="249"/>
      <c r="CU508" s="249"/>
      <c r="CV508" s="249"/>
      <c r="CW508" s="249"/>
      <c r="CX508" s="249"/>
      <c r="CY508" s="249"/>
      <c r="CZ508" s="249"/>
    </row>
    <row r="509" s="253" customFormat="true" ht="25.15" customHeight="true" x14ac:dyDescent="0.2">
      <c r="C509" s="2910"/>
      <c r="D509" s="2911"/>
      <c r="E509" s="598"/>
      <c r="F509" s="598"/>
      <c r="G509" s="598"/>
      <c r="H509" s="2910"/>
      <c r="I509" s="2911"/>
      <c r="J509" s="598"/>
      <c r="K509" s="598"/>
      <c r="L509" s="598"/>
      <c r="M509" s="2910"/>
      <c r="N509" s="2911"/>
      <c r="O509" s="598"/>
      <c r="P509" s="598"/>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8"/>
      <c r="BB509" s="350"/>
      <c r="BC509" s="248"/>
      <c r="BD509" s="248"/>
      <c r="BE509" s="248"/>
      <c r="BF509" s="248"/>
      <c r="BG509" s="248"/>
      <c r="BH509" s="248"/>
      <c r="BI509" s="248"/>
      <c r="BJ509" s="248"/>
      <c r="BK509" s="248"/>
      <c r="BL509" s="248"/>
      <c r="BM509" s="248"/>
      <c r="BN509" s="248"/>
      <c r="BO509" s="248"/>
      <c r="BP509" s="248"/>
      <c r="BQ509" s="248"/>
      <c r="BR509" s="248"/>
      <c r="BS509" s="248"/>
      <c r="BT509" s="248"/>
      <c r="BU509" s="248"/>
      <c r="BV509" s="248"/>
      <c r="BW509" s="248"/>
      <c r="BX509" s="248"/>
      <c r="BY509" s="248"/>
      <c r="BZ509" s="249"/>
      <c r="CA509" s="249"/>
      <c r="CB509" s="249"/>
      <c r="CC509" s="249"/>
      <c r="CD509" s="249"/>
      <c r="CE509" s="249"/>
      <c r="CF509" s="249"/>
      <c r="CG509" s="249"/>
      <c r="CH509" s="249"/>
      <c r="CI509" s="249"/>
      <c r="CJ509" s="249"/>
      <c r="CK509" s="249"/>
      <c r="CL509" s="249"/>
      <c r="CM509" s="249"/>
      <c r="CN509" s="249"/>
      <c r="CO509" s="249"/>
      <c r="CP509" s="249"/>
      <c r="CQ509" s="249"/>
      <c r="CR509" s="249"/>
      <c r="CS509" s="249"/>
      <c r="CT509" s="249"/>
      <c r="CU509" s="249"/>
      <c r="CV509" s="249"/>
      <c r="CW509" s="249"/>
      <c r="CX509" s="249"/>
      <c r="CY509" s="249"/>
      <c r="CZ509" s="249"/>
    </row>
    <row r="510" s="253" customFormat="true" ht="25.15" customHeight="true" x14ac:dyDescent="0.2">
      <c r="C510" s="2910"/>
      <c r="D510" s="2911"/>
      <c r="E510" s="598"/>
      <c r="F510" s="598"/>
      <c r="G510" s="598"/>
      <c r="H510" s="2910"/>
      <c r="I510" s="2911"/>
      <c r="J510" s="598"/>
      <c r="K510" s="598"/>
      <c r="L510" s="598"/>
      <c r="M510" s="2910"/>
      <c r="N510" s="2911"/>
      <c r="O510" s="598"/>
      <c r="P510" s="598"/>
      <c r="AD510" s="246"/>
      <c r="AE510" s="246"/>
      <c r="AF510" s="246"/>
      <c r="AG510" s="246"/>
      <c r="AH510" s="246"/>
      <c r="AI510" s="246"/>
      <c r="AJ510" s="246"/>
      <c r="AK510" s="246"/>
      <c r="AL510" s="246"/>
      <c r="AM510" s="246"/>
      <c r="AN510" s="246"/>
      <c r="AO510" s="246"/>
      <c r="AP510" s="246"/>
      <c r="AQ510" s="246"/>
      <c r="AR510" s="246"/>
      <c r="AS510" s="246"/>
      <c r="AT510" s="246"/>
      <c r="AU510" s="246"/>
      <c r="AV510" s="246"/>
      <c r="AW510" s="246"/>
      <c r="AX510" s="246"/>
      <c r="AY510" s="246"/>
      <c r="AZ510" s="246"/>
      <c r="BA510" s="248"/>
      <c r="BB510" s="350"/>
      <c r="BC510" s="248"/>
      <c r="BD510" s="248"/>
      <c r="BE510" s="248"/>
      <c r="BF510" s="248"/>
      <c r="BG510" s="248"/>
      <c r="BH510" s="248"/>
      <c r="BI510" s="248"/>
      <c r="BJ510" s="248"/>
      <c r="BK510" s="248"/>
      <c r="BL510" s="248"/>
      <c r="BM510" s="248"/>
      <c r="BN510" s="248"/>
      <c r="BO510" s="248"/>
      <c r="BP510" s="248"/>
      <c r="BQ510" s="248"/>
      <c r="BR510" s="248"/>
      <c r="BS510" s="248"/>
      <c r="BT510" s="248"/>
      <c r="BU510" s="248"/>
      <c r="BV510" s="248"/>
      <c r="BW510" s="248"/>
      <c r="BX510" s="248"/>
      <c r="BY510" s="248"/>
      <c r="BZ510" s="249"/>
      <c r="CA510" s="249"/>
      <c r="CB510" s="249"/>
      <c r="CC510" s="249"/>
      <c r="CD510" s="249"/>
      <c r="CE510" s="249"/>
      <c r="CF510" s="249"/>
      <c r="CG510" s="249"/>
      <c r="CH510" s="249"/>
      <c r="CI510" s="249"/>
      <c r="CJ510" s="249"/>
      <c r="CK510" s="249"/>
      <c r="CL510" s="249"/>
      <c r="CM510" s="249"/>
      <c r="CN510" s="249"/>
      <c r="CO510" s="249"/>
      <c r="CP510" s="249"/>
      <c r="CQ510" s="249"/>
      <c r="CR510" s="249"/>
      <c r="CS510" s="249"/>
      <c r="CT510" s="249"/>
      <c r="CU510" s="249"/>
      <c r="CV510" s="249"/>
      <c r="CW510" s="249"/>
      <c r="CX510" s="249"/>
      <c r="CY510" s="249"/>
      <c r="CZ510" s="249"/>
    </row>
    <row r="511" s="253" customFormat="true" ht="25.15" customHeight="true" x14ac:dyDescent="0.2">
      <c r="C511" s="2910"/>
      <c r="D511" s="2911"/>
      <c r="E511" s="598"/>
      <c r="F511" s="598"/>
      <c r="G511" s="598"/>
      <c r="H511" s="2910"/>
      <c r="I511" s="2911"/>
      <c r="J511" s="598"/>
      <c r="K511" s="598"/>
      <c r="L511" s="598"/>
      <c r="M511" s="2910"/>
      <c r="N511" s="2911"/>
      <c r="O511" s="598"/>
      <c r="P511" s="598"/>
      <c r="AD511" s="246"/>
      <c r="AE511" s="246"/>
      <c r="AF511" s="246"/>
      <c r="AG511" s="246"/>
      <c r="AH511" s="246"/>
      <c r="AI511" s="246"/>
      <c r="AJ511" s="246"/>
      <c r="AK511" s="246"/>
      <c r="AL511" s="246"/>
      <c r="AM511" s="246"/>
      <c r="AN511" s="246"/>
      <c r="AO511" s="246"/>
      <c r="AP511" s="246"/>
      <c r="AQ511" s="246"/>
      <c r="AR511" s="246"/>
      <c r="AS511" s="246"/>
      <c r="AT511" s="246"/>
      <c r="AU511" s="246"/>
      <c r="AV511" s="246"/>
      <c r="AW511" s="246"/>
      <c r="AX511" s="246"/>
      <c r="AY511" s="246"/>
      <c r="AZ511" s="246"/>
      <c r="BA511" s="248"/>
      <c r="BB511" s="350"/>
      <c r="BC511" s="248"/>
      <c r="BD511" s="248"/>
      <c r="BE511" s="248"/>
      <c r="BF511" s="248"/>
      <c r="BG511" s="248"/>
      <c r="BH511" s="248"/>
      <c r="BI511" s="248"/>
      <c r="BJ511" s="248"/>
      <c r="BK511" s="248"/>
      <c r="BL511" s="248"/>
      <c r="BM511" s="248"/>
      <c r="BN511" s="248"/>
      <c r="BO511" s="248"/>
      <c r="BP511" s="248"/>
      <c r="BQ511" s="248"/>
      <c r="BR511" s="248"/>
      <c r="BS511" s="248"/>
      <c r="BT511" s="248"/>
      <c r="BU511" s="248"/>
      <c r="BV511" s="248"/>
      <c r="BW511" s="248"/>
      <c r="BX511" s="248"/>
      <c r="BY511" s="248"/>
      <c r="BZ511" s="249"/>
      <c r="CA511" s="249"/>
      <c r="CB511" s="249"/>
      <c r="CC511" s="249"/>
      <c r="CD511" s="249"/>
      <c r="CE511" s="249"/>
      <c r="CF511" s="249"/>
      <c r="CG511" s="249"/>
      <c r="CH511" s="249"/>
      <c r="CI511" s="249"/>
      <c r="CJ511" s="249"/>
      <c r="CK511" s="249"/>
      <c r="CL511" s="249"/>
      <c r="CM511" s="249"/>
      <c r="CN511" s="249"/>
      <c r="CO511" s="249"/>
      <c r="CP511" s="249"/>
      <c r="CQ511" s="249"/>
      <c r="CR511" s="249"/>
      <c r="CS511" s="249"/>
      <c r="CT511" s="249"/>
      <c r="CU511" s="249"/>
      <c r="CV511" s="249"/>
      <c r="CW511" s="249"/>
      <c r="CX511" s="249"/>
      <c r="CY511" s="249"/>
      <c r="CZ511" s="249"/>
    </row>
    <row r="512" s="253" customFormat="true" ht="25.15" customHeight="true" x14ac:dyDescent="0.2">
      <c r="C512" s="2910"/>
      <c r="D512" s="2911"/>
      <c r="E512" s="598"/>
      <c r="F512" s="598"/>
      <c r="G512" s="598"/>
      <c r="H512" s="2910"/>
      <c r="I512" s="2911"/>
      <c r="J512" s="598"/>
      <c r="K512" s="598"/>
      <c r="L512" s="598"/>
      <c r="M512" s="2910"/>
      <c r="N512" s="2911"/>
      <c r="O512" s="598"/>
      <c r="P512" s="598"/>
      <c r="AD512" s="246"/>
      <c r="AE512" s="246"/>
      <c r="AF512" s="246"/>
      <c r="AG512" s="246"/>
      <c r="AH512" s="246"/>
      <c r="AI512" s="246"/>
      <c r="AJ512" s="246"/>
      <c r="AK512" s="246"/>
      <c r="AL512" s="246"/>
      <c r="AM512" s="246"/>
      <c r="AN512" s="246"/>
      <c r="AO512" s="246"/>
      <c r="AP512" s="246"/>
      <c r="AQ512" s="246"/>
      <c r="AR512" s="246"/>
      <c r="AS512" s="246"/>
      <c r="AT512" s="246"/>
      <c r="AU512" s="246"/>
      <c r="AV512" s="246"/>
      <c r="AW512" s="246"/>
      <c r="AX512" s="246"/>
      <c r="AY512" s="246"/>
      <c r="AZ512" s="246"/>
      <c r="BA512" s="248"/>
      <c r="BB512" s="350"/>
      <c r="BC512" s="248"/>
      <c r="BD512" s="248"/>
      <c r="BE512" s="248"/>
      <c r="BF512" s="248"/>
      <c r="BG512" s="248"/>
      <c r="BH512" s="248"/>
      <c r="BI512" s="248"/>
      <c r="BJ512" s="248"/>
      <c r="BK512" s="248"/>
      <c r="BL512" s="248"/>
      <c r="BM512" s="248"/>
      <c r="BN512" s="248"/>
      <c r="BO512" s="248"/>
      <c r="BP512" s="248"/>
      <c r="BQ512" s="248"/>
      <c r="BR512" s="248"/>
      <c r="BS512" s="248"/>
      <c r="BT512" s="248"/>
      <c r="BU512" s="248"/>
      <c r="BV512" s="248"/>
      <c r="BW512" s="248"/>
      <c r="BX512" s="248"/>
      <c r="BY512" s="248"/>
      <c r="BZ512" s="249"/>
      <c r="CA512" s="249"/>
      <c r="CB512" s="249"/>
      <c r="CC512" s="249"/>
      <c r="CD512" s="249"/>
      <c r="CE512" s="249"/>
      <c r="CF512" s="249"/>
      <c r="CG512" s="249"/>
      <c r="CH512" s="249"/>
      <c r="CI512" s="249"/>
      <c r="CJ512" s="249"/>
      <c r="CK512" s="249"/>
      <c r="CL512" s="249"/>
      <c r="CM512" s="249"/>
      <c r="CN512" s="249"/>
      <c r="CO512" s="249"/>
      <c r="CP512" s="249"/>
      <c r="CQ512" s="249"/>
      <c r="CR512" s="249"/>
      <c r="CS512" s="249"/>
      <c r="CT512" s="249"/>
      <c r="CU512" s="249"/>
      <c r="CV512" s="249"/>
      <c r="CW512" s="249"/>
      <c r="CX512" s="249"/>
      <c r="CY512" s="249"/>
      <c r="CZ512" s="249"/>
    </row>
    <row r="513" s="253" customFormat="true" ht="25.15" customHeight="true" x14ac:dyDescent="0.2">
      <c r="C513" s="2910"/>
      <c r="D513" s="2911"/>
      <c r="E513" s="598"/>
      <c r="F513" s="598"/>
      <c r="G513" s="598"/>
      <c r="H513" s="2910"/>
      <c r="I513" s="2911"/>
      <c r="J513" s="598"/>
      <c r="K513" s="598"/>
      <c r="L513" s="598"/>
      <c r="M513" s="2910"/>
      <c r="N513" s="2911"/>
      <c r="O513" s="598"/>
      <c r="P513" s="598"/>
      <c r="AD513" s="246"/>
      <c r="AE513" s="246"/>
      <c r="AF513" s="246"/>
      <c r="AG513" s="246"/>
      <c r="AH513" s="246"/>
      <c r="AI513" s="246"/>
      <c r="AJ513" s="246"/>
      <c r="AK513" s="246"/>
      <c r="AL513" s="246"/>
      <c r="AM513" s="246"/>
      <c r="AN513" s="246"/>
      <c r="AO513" s="246"/>
      <c r="AP513" s="246"/>
      <c r="AQ513" s="246"/>
      <c r="AR513" s="246"/>
      <c r="AS513" s="246"/>
      <c r="AT513" s="246"/>
      <c r="AU513" s="246"/>
      <c r="AV513" s="246"/>
      <c r="AW513" s="246"/>
      <c r="AX513" s="246"/>
      <c r="AY513" s="246"/>
      <c r="AZ513" s="246"/>
      <c r="BA513" s="248"/>
      <c r="BB513" s="350"/>
      <c r="BC513" s="248"/>
      <c r="BD513" s="248"/>
      <c r="BE513" s="248"/>
      <c r="BF513" s="248"/>
      <c r="BG513" s="248"/>
      <c r="BH513" s="248"/>
      <c r="BI513" s="248"/>
      <c r="BJ513" s="248"/>
      <c r="BK513" s="248"/>
      <c r="BL513" s="248"/>
      <c r="BM513" s="248"/>
      <c r="BN513" s="248"/>
      <c r="BO513" s="248"/>
      <c r="BP513" s="248"/>
      <c r="BQ513" s="248"/>
      <c r="BR513" s="248"/>
      <c r="BS513" s="248"/>
      <c r="BT513" s="248"/>
      <c r="BU513" s="248"/>
      <c r="BV513" s="248"/>
      <c r="BW513" s="248"/>
      <c r="BX513" s="248"/>
      <c r="BY513" s="248"/>
      <c r="BZ513" s="249"/>
      <c r="CA513" s="249"/>
      <c r="CB513" s="249"/>
      <c r="CC513" s="249"/>
      <c r="CD513" s="249"/>
      <c r="CE513" s="249"/>
      <c r="CF513" s="249"/>
      <c r="CG513" s="249"/>
      <c r="CH513" s="249"/>
      <c r="CI513" s="249"/>
      <c r="CJ513" s="249"/>
      <c r="CK513" s="249"/>
      <c r="CL513" s="249"/>
      <c r="CM513" s="249"/>
      <c r="CN513" s="249"/>
      <c r="CO513" s="249"/>
      <c r="CP513" s="249"/>
      <c r="CQ513" s="249"/>
      <c r="CR513" s="249"/>
      <c r="CS513" s="249"/>
      <c r="CT513" s="249"/>
      <c r="CU513" s="249"/>
      <c r="CV513" s="249"/>
      <c r="CW513" s="249"/>
      <c r="CX513" s="249"/>
      <c r="CY513" s="249"/>
      <c r="CZ513" s="249"/>
    </row>
    <row r="514" s="253" customFormat="true" ht="25.15" customHeight="true" x14ac:dyDescent="0.2">
      <c r="C514" s="2910"/>
      <c r="D514" s="2911"/>
      <c r="E514" s="598"/>
      <c r="F514" s="598"/>
      <c r="G514" s="598"/>
      <c r="H514" s="2910"/>
      <c r="I514" s="2911"/>
      <c r="J514" s="598"/>
      <c r="K514" s="598"/>
      <c r="L514" s="598"/>
      <c r="M514" s="2910"/>
      <c r="N514" s="2911"/>
      <c r="O514" s="598"/>
      <c r="P514" s="598"/>
      <c r="AD514" s="246"/>
      <c r="AE514" s="246"/>
      <c r="AF514" s="246"/>
      <c r="AG514" s="246"/>
      <c r="AH514" s="246"/>
      <c r="AI514" s="246"/>
      <c r="AJ514" s="246"/>
      <c r="AK514" s="246"/>
      <c r="AL514" s="246"/>
      <c r="AM514" s="246"/>
      <c r="AN514" s="246"/>
      <c r="AO514" s="246"/>
      <c r="AP514" s="246"/>
      <c r="AQ514" s="246"/>
      <c r="AR514" s="246"/>
      <c r="AS514" s="246"/>
      <c r="AT514" s="246"/>
      <c r="AU514" s="246"/>
      <c r="AV514" s="246"/>
      <c r="AW514" s="246"/>
      <c r="AX514" s="246"/>
      <c r="AY514" s="246"/>
      <c r="AZ514" s="246"/>
      <c r="BA514" s="248"/>
      <c r="BB514" s="350"/>
      <c r="BC514" s="248"/>
      <c r="BD514" s="248"/>
      <c r="BE514" s="248"/>
      <c r="BF514" s="248"/>
      <c r="BG514" s="248"/>
      <c r="BH514" s="248"/>
      <c r="BI514" s="248"/>
      <c r="BJ514" s="248"/>
      <c r="BK514" s="248"/>
      <c r="BL514" s="248"/>
      <c r="BM514" s="248"/>
      <c r="BN514" s="248"/>
      <c r="BO514" s="248"/>
      <c r="BP514" s="248"/>
      <c r="BQ514" s="248"/>
      <c r="BR514" s="248"/>
      <c r="BS514" s="248"/>
      <c r="BT514" s="248"/>
      <c r="BU514" s="248"/>
      <c r="BV514" s="248"/>
      <c r="BW514" s="248"/>
      <c r="BX514" s="248"/>
      <c r="BY514" s="248"/>
      <c r="BZ514" s="249"/>
      <c r="CA514" s="249"/>
      <c r="CB514" s="249"/>
      <c r="CC514" s="249"/>
      <c r="CD514" s="249"/>
      <c r="CE514" s="249"/>
      <c r="CF514" s="249"/>
      <c r="CG514" s="249"/>
      <c r="CH514" s="249"/>
      <c r="CI514" s="249"/>
      <c r="CJ514" s="249"/>
      <c r="CK514" s="249"/>
      <c r="CL514" s="249"/>
      <c r="CM514" s="249"/>
      <c r="CN514" s="249"/>
      <c r="CO514" s="249"/>
      <c r="CP514" s="249"/>
      <c r="CQ514" s="249"/>
      <c r="CR514" s="249"/>
      <c r="CS514" s="249"/>
      <c r="CT514" s="249"/>
      <c r="CU514" s="249"/>
      <c r="CV514" s="249"/>
      <c r="CW514" s="249"/>
      <c r="CX514" s="249"/>
      <c r="CY514" s="249"/>
      <c r="CZ514" s="249"/>
    </row>
    <row r="515" s="253" customFormat="true" ht="25.15" customHeight="true" x14ac:dyDescent="0.2">
      <c r="C515" s="2910"/>
      <c r="D515" s="2911"/>
      <c r="E515" s="598"/>
      <c r="F515" s="598"/>
      <c r="G515" s="598"/>
      <c r="H515" s="2910"/>
      <c r="I515" s="2911"/>
      <c r="J515" s="598"/>
      <c r="K515" s="598"/>
      <c r="L515" s="598"/>
      <c r="M515" s="2910"/>
      <c r="N515" s="2911"/>
      <c r="O515" s="598"/>
      <c r="P515" s="598"/>
      <c r="AD515" s="246"/>
      <c r="AE515" s="246"/>
      <c r="AF515" s="246"/>
      <c r="AG515" s="246"/>
      <c r="AH515" s="246"/>
      <c r="AI515" s="246"/>
      <c r="AJ515" s="246"/>
      <c r="AK515" s="246"/>
      <c r="AL515" s="246"/>
      <c r="AM515" s="246"/>
      <c r="AN515" s="246"/>
      <c r="AO515" s="246"/>
      <c r="AP515" s="246"/>
      <c r="AQ515" s="246"/>
      <c r="AR515" s="246"/>
      <c r="AS515" s="246"/>
      <c r="AT515" s="246"/>
      <c r="AU515" s="246"/>
      <c r="AV515" s="246"/>
      <c r="AW515" s="246"/>
      <c r="AX515" s="246"/>
      <c r="AY515" s="246"/>
      <c r="AZ515" s="246"/>
      <c r="BA515" s="248"/>
      <c r="BB515" s="350"/>
      <c r="BC515" s="248"/>
      <c r="BD515" s="248"/>
      <c r="BE515" s="248"/>
      <c r="BF515" s="248"/>
      <c r="BG515" s="248"/>
      <c r="BH515" s="248"/>
      <c r="BI515" s="248"/>
      <c r="BJ515" s="248"/>
      <c r="BK515" s="248"/>
      <c r="BL515" s="248"/>
      <c r="BM515" s="248"/>
      <c r="BN515" s="248"/>
      <c r="BO515" s="248"/>
      <c r="BP515" s="248"/>
      <c r="BQ515" s="248"/>
      <c r="BR515" s="248"/>
      <c r="BS515" s="248"/>
      <c r="BT515" s="248"/>
      <c r="BU515" s="248"/>
      <c r="BV515" s="248"/>
      <c r="BW515" s="248"/>
      <c r="BX515" s="248"/>
      <c r="BY515" s="248"/>
      <c r="BZ515" s="249"/>
      <c r="CA515" s="249"/>
      <c r="CB515" s="249"/>
      <c r="CC515" s="249"/>
      <c r="CD515" s="249"/>
      <c r="CE515" s="249"/>
      <c r="CF515" s="249"/>
      <c r="CG515" s="249"/>
      <c r="CH515" s="249"/>
      <c r="CI515" s="249"/>
      <c r="CJ515" s="249"/>
      <c r="CK515" s="249"/>
      <c r="CL515" s="249"/>
      <c r="CM515" s="249"/>
      <c r="CN515" s="249"/>
      <c r="CO515" s="249"/>
      <c r="CP515" s="249"/>
      <c r="CQ515" s="249"/>
      <c r="CR515" s="249"/>
      <c r="CS515" s="249"/>
      <c r="CT515" s="249"/>
      <c r="CU515" s="249"/>
      <c r="CV515" s="249"/>
      <c r="CW515" s="249"/>
      <c r="CX515" s="249"/>
      <c r="CY515" s="249"/>
      <c r="CZ515" s="249"/>
    </row>
    <row r="516" s="253" customFormat="true" ht="25.15" customHeight="true" x14ac:dyDescent="0.2">
      <c r="C516" s="2910"/>
      <c r="D516" s="2911"/>
      <c r="E516" s="598"/>
      <c r="F516" s="598"/>
      <c r="G516" s="598"/>
      <c r="H516" s="2910"/>
      <c r="I516" s="2911"/>
      <c r="J516" s="598"/>
      <c r="K516" s="598"/>
      <c r="L516" s="598"/>
      <c r="M516" s="2910"/>
      <c r="N516" s="2911"/>
      <c r="O516" s="598"/>
      <c r="P516" s="598"/>
      <c r="AD516" s="246"/>
      <c r="AE516" s="246"/>
      <c r="AF516" s="246"/>
      <c r="AG516" s="246"/>
      <c r="AH516" s="246"/>
      <c r="AI516" s="246"/>
      <c r="AJ516" s="246"/>
      <c r="AK516" s="246"/>
      <c r="AL516" s="246"/>
      <c r="AM516" s="246"/>
      <c r="AN516" s="246"/>
      <c r="AO516" s="246"/>
      <c r="AP516" s="246"/>
      <c r="AQ516" s="246"/>
      <c r="AR516" s="246"/>
      <c r="AS516" s="246"/>
      <c r="AT516" s="246"/>
      <c r="AU516" s="246"/>
      <c r="AV516" s="246"/>
      <c r="AW516" s="246"/>
      <c r="AX516" s="246"/>
      <c r="AY516" s="246"/>
      <c r="AZ516" s="246"/>
      <c r="BA516" s="248"/>
      <c r="BB516" s="350"/>
      <c r="BC516" s="248"/>
      <c r="BD516" s="248"/>
      <c r="BE516" s="248"/>
      <c r="BF516" s="248"/>
      <c r="BG516" s="248"/>
      <c r="BH516" s="248"/>
      <c r="BI516" s="248"/>
      <c r="BJ516" s="248"/>
      <c r="BK516" s="248"/>
      <c r="BL516" s="248"/>
      <c r="BM516" s="248"/>
      <c r="BN516" s="248"/>
      <c r="BO516" s="248"/>
      <c r="BP516" s="248"/>
      <c r="BQ516" s="248"/>
      <c r="BR516" s="248"/>
      <c r="BS516" s="248"/>
      <c r="BT516" s="248"/>
      <c r="BU516" s="248"/>
      <c r="BV516" s="248"/>
      <c r="BW516" s="248"/>
      <c r="BX516" s="248"/>
      <c r="BY516" s="248"/>
      <c r="BZ516" s="249"/>
      <c r="CA516" s="249"/>
      <c r="CB516" s="249"/>
      <c r="CC516" s="249"/>
      <c r="CD516" s="249"/>
      <c r="CE516" s="249"/>
      <c r="CF516" s="249"/>
      <c r="CG516" s="249"/>
      <c r="CH516" s="249"/>
      <c r="CI516" s="249"/>
      <c r="CJ516" s="249"/>
      <c r="CK516" s="249"/>
      <c r="CL516" s="249"/>
      <c r="CM516" s="249"/>
      <c r="CN516" s="249"/>
      <c r="CO516" s="249"/>
      <c r="CP516" s="249"/>
      <c r="CQ516" s="249"/>
      <c r="CR516" s="249"/>
      <c r="CS516" s="249"/>
      <c r="CT516" s="249"/>
      <c r="CU516" s="249"/>
      <c r="CV516" s="249"/>
      <c r="CW516" s="249"/>
      <c r="CX516" s="249"/>
      <c r="CY516" s="249"/>
      <c r="CZ516" s="249"/>
    </row>
    <row r="517" s="253" customFormat="true" ht="25.15" customHeight="true" x14ac:dyDescent="0.2">
      <c r="C517" s="2910"/>
      <c r="D517" s="2911"/>
      <c r="E517" s="598"/>
      <c r="F517" s="598"/>
      <c r="G517" s="598"/>
      <c r="H517" s="2910"/>
      <c r="I517" s="2911"/>
      <c r="J517" s="598"/>
      <c r="K517" s="598"/>
      <c r="L517" s="598"/>
      <c r="M517" s="2910"/>
      <c r="N517" s="2911"/>
      <c r="O517" s="598"/>
      <c r="P517" s="598"/>
      <c r="AD517" s="246"/>
      <c r="AE517" s="246"/>
      <c r="AF517" s="246"/>
      <c r="AG517" s="246"/>
      <c r="AH517" s="246"/>
      <c r="AI517" s="246"/>
      <c r="AJ517" s="246"/>
      <c r="AK517" s="246"/>
      <c r="AL517" s="246"/>
      <c r="AM517" s="246"/>
      <c r="AN517" s="246"/>
      <c r="AO517" s="246"/>
      <c r="AP517" s="246"/>
      <c r="AQ517" s="246"/>
      <c r="AR517" s="246"/>
      <c r="AS517" s="246"/>
      <c r="AT517" s="246"/>
      <c r="AU517" s="246"/>
      <c r="AV517" s="246"/>
      <c r="AW517" s="246"/>
      <c r="AX517" s="246"/>
      <c r="AY517" s="246"/>
      <c r="AZ517" s="246"/>
      <c r="BA517" s="248"/>
      <c r="BB517" s="350"/>
      <c r="BC517" s="248"/>
      <c r="BD517" s="248"/>
      <c r="BE517" s="248"/>
      <c r="BF517" s="248"/>
      <c r="BG517" s="248"/>
      <c r="BH517" s="248"/>
      <c r="BI517" s="248"/>
      <c r="BJ517" s="248"/>
      <c r="BK517" s="248"/>
      <c r="BL517" s="248"/>
      <c r="BM517" s="248"/>
      <c r="BN517" s="248"/>
      <c r="BO517" s="248"/>
      <c r="BP517" s="248"/>
      <c r="BQ517" s="248"/>
      <c r="BR517" s="248"/>
      <c r="BS517" s="248"/>
      <c r="BT517" s="248"/>
      <c r="BU517" s="248"/>
      <c r="BV517" s="248"/>
      <c r="BW517" s="248"/>
      <c r="BX517" s="248"/>
      <c r="BY517" s="248"/>
      <c r="BZ517" s="249"/>
      <c r="CA517" s="249"/>
      <c r="CB517" s="249"/>
      <c r="CC517" s="249"/>
      <c r="CD517" s="249"/>
      <c r="CE517" s="249"/>
      <c r="CF517" s="249"/>
      <c r="CG517" s="249"/>
      <c r="CH517" s="249"/>
      <c r="CI517" s="249"/>
      <c r="CJ517" s="249"/>
      <c r="CK517" s="249"/>
      <c r="CL517" s="249"/>
      <c r="CM517" s="249"/>
      <c r="CN517" s="249"/>
      <c r="CO517" s="249"/>
      <c r="CP517" s="249"/>
      <c r="CQ517" s="249"/>
      <c r="CR517" s="249"/>
      <c r="CS517" s="249"/>
      <c r="CT517" s="249"/>
      <c r="CU517" s="249"/>
      <c r="CV517" s="249"/>
      <c r="CW517" s="249"/>
      <c r="CX517" s="249"/>
      <c r="CY517" s="249"/>
      <c r="CZ517" s="249"/>
    </row>
    <row r="518" s="253" customFormat="true" ht="25.15" customHeight="true" x14ac:dyDescent="0.2">
      <c r="C518" s="2910"/>
      <c r="D518" s="2911"/>
      <c r="E518" s="598"/>
      <c r="F518" s="598"/>
      <c r="G518" s="598"/>
      <c r="H518" s="2910"/>
      <c r="I518" s="2911"/>
      <c r="J518" s="598"/>
      <c r="K518" s="598"/>
      <c r="L518" s="598"/>
      <c r="M518" s="2910"/>
      <c r="N518" s="2911"/>
      <c r="O518" s="598"/>
      <c r="P518" s="598"/>
      <c r="AD518" s="246"/>
      <c r="AE518" s="246"/>
      <c r="AF518" s="246"/>
      <c r="AG518" s="246"/>
      <c r="AH518" s="246"/>
      <c r="AI518" s="246"/>
      <c r="AJ518" s="246"/>
      <c r="AK518" s="246"/>
      <c r="AL518" s="246"/>
      <c r="AM518" s="246"/>
      <c r="AN518" s="246"/>
      <c r="AO518" s="246"/>
      <c r="AP518" s="246"/>
      <c r="AQ518" s="246"/>
      <c r="AR518" s="246"/>
      <c r="AS518" s="246"/>
      <c r="AT518" s="246"/>
      <c r="AU518" s="246"/>
      <c r="AV518" s="246"/>
      <c r="AW518" s="246"/>
      <c r="AX518" s="246"/>
      <c r="AY518" s="246"/>
      <c r="AZ518" s="246"/>
      <c r="BA518" s="248"/>
      <c r="BB518" s="350"/>
      <c r="BC518" s="248"/>
      <c r="BD518" s="248"/>
      <c r="BE518" s="248"/>
      <c r="BF518" s="248"/>
      <c r="BG518" s="248"/>
      <c r="BH518" s="248"/>
      <c r="BI518" s="248"/>
      <c r="BJ518" s="248"/>
      <c r="BK518" s="248"/>
      <c r="BL518" s="248"/>
      <c r="BM518" s="248"/>
      <c r="BN518" s="248"/>
      <c r="BO518" s="248"/>
      <c r="BP518" s="248"/>
      <c r="BQ518" s="248"/>
      <c r="BR518" s="248"/>
      <c r="BS518" s="248"/>
      <c r="BT518" s="248"/>
      <c r="BU518" s="248"/>
      <c r="BV518" s="248"/>
      <c r="BW518" s="248"/>
      <c r="BX518" s="248"/>
      <c r="BY518" s="248"/>
      <c r="BZ518" s="249"/>
      <c r="CA518" s="249"/>
      <c r="CB518" s="249"/>
      <c r="CC518" s="249"/>
      <c r="CD518" s="249"/>
      <c r="CE518" s="249"/>
      <c r="CF518" s="249"/>
      <c r="CG518" s="249"/>
      <c r="CH518" s="249"/>
      <c r="CI518" s="249"/>
      <c r="CJ518" s="249"/>
      <c r="CK518" s="249"/>
      <c r="CL518" s="249"/>
      <c r="CM518" s="249"/>
      <c r="CN518" s="249"/>
      <c r="CO518" s="249"/>
      <c r="CP518" s="249"/>
      <c r="CQ518" s="249"/>
      <c r="CR518" s="249"/>
      <c r="CS518" s="249"/>
      <c r="CT518" s="249"/>
      <c r="CU518" s="249"/>
      <c r="CV518" s="249"/>
      <c r="CW518" s="249"/>
      <c r="CX518" s="249"/>
      <c r="CY518" s="249"/>
      <c r="CZ518" s="249"/>
    </row>
    <row r="519" s="253" customFormat="true" ht="25.15" customHeight="true" x14ac:dyDescent="0.2">
      <c r="C519" s="2910"/>
      <c r="D519" s="2911"/>
      <c r="E519" s="598"/>
      <c r="F519" s="598"/>
      <c r="G519" s="598"/>
      <c r="H519" s="2910"/>
      <c r="I519" s="2911"/>
      <c r="J519" s="598"/>
      <c r="K519" s="598"/>
      <c r="L519" s="598"/>
      <c r="M519" s="2910"/>
      <c r="N519" s="2911"/>
      <c r="O519" s="598"/>
      <c r="P519" s="598"/>
      <c r="AD519" s="246"/>
      <c r="AE519" s="246"/>
      <c r="AF519" s="246"/>
      <c r="AG519" s="246"/>
      <c r="AH519" s="246"/>
      <c r="AI519" s="246"/>
      <c r="AJ519" s="246"/>
      <c r="AK519" s="246"/>
      <c r="AL519" s="246"/>
      <c r="AM519" s="246"/>
      <c r="AN519" s="246"/>
      <c r="AO519" s="246"/>
      <c r="AP519" s="246"/>
      <c r="AQ519" s="246"/>
      <c r="AR519" s="246"/>
      <c r="AS519" s="246"/>
      <c r="AT519" s="246"/>
      <c r="AU519" s="246"/>
      <c r="AV519" s="246"/>
      <c r="AW519" s="246"/>
      <c r="AX519" s="246"/>
      <c r="AY519" s="246"/>
      <c r="AZ519" s="246"/>
      <c r="BA519" s="248"/>
      <c r="BB519" s="350"/>
      <c r="BC519" s="248"/>
      <c r="BD519" s="248"/>
      <c r="BE519" s="248"/>
      <c r="BF519" s="248"/>
      <c r="BG519" s="248"/>
      <c r="BH519" s="248"/>
      <c r="BI519" s="248"/>
      <c r="BJ519" s="248"/>
      <c r="BK519" s="248"/>
      <c r="BL519" s="248"/>
      <c r="BM519" s="248"/>
      <c r="BN519" s="248"/>
      <c r="BO519" s="248"/>
      <c r="BP519" s="248"/>
      <c r="BQ519" s="248"/>
      <c r="BR519" s="248"/>
      <c r="BS519" s="248"/>
      <c r="BT519" s="248"/>
      <c r="BU519" s="248"/>
      <c r="BV519" s="248"/>
      <c r="BW519" s="248"/>
      <c r="BX519" s="248"/>
      <c r="BY519" s="248"/>
      <c r="BZ519" s="249"/>
      <c r="CA519" s="249"/>
      <c r="CB519" s="249"/>
      <c r="CC519" s="249"/>
      <c r="CD519" s="249"/>
      <c r="CE519" s="249"/>
      <c r="CF519" s="249"/>
      <c r="CG519" s="249"/>
      <c r="CH519" s="249"/>
      <c r="CI519" s="249"/>
      <c r="CJ519" s="249"/>
      <c r="CK519" s="249"/>
      <c r="CL519" s="249"/>
      <c r="CM519" s="249"/>
      <c r="CN519" s="249"/>
      <c r="CO519" s="249"/>
      <c r="CP519" s="249"/>
      <c r="CQ519" s="249"/>
      <c r="CR519" s="249"/>
      <c r="CS519" s="249"/>
      <c r="CT519" s="249"/>
      <c r="CU519" s="249"/>
      <c r="CV519" s="249"/>
      <c r="CW519" s="249"/>
      <c r="CX519" s="249"/>
      <c r="CY519" s="249"/>
      <c r="CZ519" s="249"/>
    </row>
    <row r="520" s="253" customFormat="true" ht="25.15" customHeight="true" x14ac:dyDescent="0.2">
      <c r="C520" s="2910"/>
      <c r="D520" s="2911"/>
      <c r="E520" s="598"/>
      <c r="F520" s="598"/>
      <c r="G520" s="598"/>
      <c r="H520" s="2910"/>
      <c r="I520" s="2911"/>
      <c r="J520" s="598"/>
      <c r="K520" s="598"/>
      <c r="L520" s="598"/>
      <c r="M520" s="2910"/>
      <c r="N520" s="2911"/>
      <c r="O520" s="598"/>
      <c r="P520" s="598"/>
      <c r="AD520" s="246"/>
      <c r="AE520" s="246"/>
      <c r="AF520" s="246"/>
      <c r="AG520" s="246"/>
      <c r="AH520" s="246"/>
      <c r="AI520" s="246"/>
      <c r="AJ520" s="246"/>
      <c r="AK520" s="246"/>
      <c r="AL520" s="246"/>
      <c r="AM520" s="246"/>
      <c r="AN520" s="246"/>
      <c r="AO520" s="246"/>
      <c r="AP520" s="246"/>
      <c r="AQ520" s="246"/>
      <c r="AR520" s="246"/>
      <c r="AS520" s="246"/>
      <c r="AT520" s="246"/>
      <c r="AU520" s="246"/>
      <c r="AV520" s="246"/>
      <c r="AW520" s="246"/>
      <c r="AX520" s="246"/>
      <c r="AY520" s="246"/>
      <c r="AZ520" s="246"/>
      <c r="BA520" s="248"/>
      <c r="BB520" s="350"/>
      <c r="BC520" s="248"/>
      <c r="BD520" s="248"/>
      <c r="BE520" s="248"/>
      <c r="BF520" s="248"/>
      <c r="BG520" s="248"/>
      <c r="BH520" s="248"/>
      <c r="BI520" s="248"/>
      <c r="BJ520" s="248"/>
      <c r="BK520" s="248"/>
      <c r="BL520" s="248"/>
      <c r="BM520" s="248"/>
      <c r="BN520" s="248"/>
      <c r="BO520" s="248"/>
      <c r="BP520" s="248"/>
      <c r="BQ520" s="248"/>
      <c r="BR520" s="248"/>
      <c r="BS520" s="248"/>
      <c r="BT520" s="248"/>
      <c r="BU520" s="248"/>
      <c r="BV520" s="248"/>
      <c r="BW520" s="248"/>
      <c r="BX520" s="248"/>
      <c r="BY520" s="248"/>
      <c r="BZ520" s="249"/>
      <c r="CA520" s="249"/>
      <c r="CB520" s="249"/>
      <c r="CC520" s="249"/>
      <c r="CD520" s="249"/>
      <c r="CE520" s="249"/>
      <c r="CF520" s="249"/>
      <c r="CG520" s="249"/>
      <c r="CH520" s="249"/>
      <c r="CI520" s="249"/>
      <c r="CJ520" s="249"/>
      <c r="CK520" s="249"/>
      <c r="CL520" s="249"/>
      <c r="CM520" s="249"/>
      <c r="CN520" s="249"/>
      <c r="CO520" s="249"/>
      <c r="CP520" s="249"/>
      <c r="CQ520" s="249"/>
      <c r="CR520" s="249"/>
      <c r="CS520" s="249"/>
      <c r="CT520" s="249"/>
      <c r="CU520" s="249"/>
      <c r="CV520" s="249"/>
      <c r="CW520" s="249"/>
      <c r="CX520" s="249"/>
      <c r="CY520" s="249"/>
      <c r="CZ520" s="249"/>
    </row>
    <row r="521" s="253" customFormat="true" ht="25.15" customHeight="true" x14ac:dyDescent="0.2">
      <c r="C521" s="2910"/>
      <c r="D521" s="2911"/>
      <c r="E521" s="598"/>
      <c r="F521" s="598"/>
      <c r="G521" s="598"/>
      <c r="H521" s="2910"/>
      <c r="I521" s="2911"/>
      <c r="J521" s="598"/>
      <c r="K521" s="598"/>
      <c r="L521" s="598"/>
      <c r="M521" s="2910"/>
      <c r="N521" s="2911"/>
      <c r="O521" s="598"/>
      <c r="P521" s="598"/>
      <c r="AD521" s="246"/>
      <c r="AE521" s="246"/>
      <c r="AF521" s="246"/>
      <c r="AG521" s="246"/>
      <c r="AH521" s="246"/>
      <c r="AI521" s="246"/>
      <c r="AJ521" s="246"/>
      <c r="AK521" s="246"/>
      <c r="AL521" s="246"/>
      <c r="AM521" s="246"/>
      <c r="AN521" s="246"/>
      <c r="AO521" s="246"/>
      <c r="AP521" s="246"/>
      <c r="AQ521" s="246"/>
      <c r="AR521" s="246"/>
      <c r="AS521" s="246"/>
      <c r="AT521" s="246"/>
      <c r="AU521" s="246"/>
      <c r="AV521" s="246"/>
      <c r="AW521" s="246"/>
      <c r="AX521" s="246"/>
      <c r="AY521" s="246"/>
      <c r="AZ521" s="246"/>
      <c r="BA521" s="248"/>
      <c r="BB521" s="350"/>
      <c r="BC521" s="248"/>
      <c r="BD521" s="248"/>
      <c r="BE521" s="248"/>
      <c r="BF521" s="248"/>
      <c r="BG521" s="248"/>
      <c r="BH521" s="248"/>
      <c r="BI521" s="248"/>
      <c r="BJ521" s="248"/>
      <c r="BK521" s="248"/>
      <c r="BL521" s="248"/>
      <c r="BM521" s="248"/>
      <c r="BN521" s="248"/>
      <c r="BO521" s="248"/>
      <c r="BP521" s="248"/>
      <c r="BQ521" s="248"/>
      <c r="BR521" s="248"/>
      <c r="BS521" s="248"/>
      <c r="BT521" s="248"/>
      <c r="BU521" s="248"/>
      <c r="BV521" s="248"/>
      <c r="BW521" s="248"/>
      <c r="BX521" s="248"/>
      <c r="BY521" s="248"/>
      <c r="BZ521" s="249"/>
      <c r="CA521" s="249"/>
      <c r="CB521" s="249"/>
      <c r="CC521" s="249"/>
      <c r="CD521" s="249"/>
      <c r="CE521" s="249"/>
      <c r="CF521" s="249"/>
      <c r="CG521" s="249"/>
      <c r="CH521" s="249"/>
      <c r="CI521" s="249"/>
      <c r="CJ521" s="249"/>
      <c r="CK521" s="249"/>
      <c r="CL521" s="249"/>
      <c r="CM521" s="249"/>
      <c r="CN521" s="249"/>
      <c r="CO521" s="249"/>
      <c r="CP521" s="249"/>
      <c r="CQ521" s="249"/>
      <c r="CR521" s="249"/>
      <c r="CS521" s="249"/>
      <c r="CT521" s="249"/>
      <c r="CU521" s="249"/>
      <c r="CV521" s="249"/>
      <c r="CW521" s="249"/>
      <c r="CX521" s="249"/>
      <c r="CY521" s="249"/>
      <c r="CZ521" s="249"/>
    </row>
    <row r="522" s="253" customFormat="true" ht="25.15" customHeight="true" x14ac:dyDescent="0.2">
      <c r="C522" s="2910"/>
      <c r="D522" s="2911"/>
      <c r="E522" s="598"/>
      <c r="F522" s="598"/>
      <c r="G522" s="598"/>
      <c r="H522" s="2910"/>
      <c r="I522" s="2911"/>
      <c r="J522" s="598"/>
      <c r="K522" s="598"/>
      <c r="L522" s="598"/>
      <c r="M522" s="2910"/>
      <c r="N522" s="2911"/>
      <c r="O522" s="598"/>
      <c r="P522" s="598"/>
      <c r="AD522" s="246"/>
      <c r="AE522" s="246"/>
      <c r="AF522" s="246"/>
      <c r="AG522" s="246"/>
      <c r="AH522" s="246"/>
      <c r="AI522" s="246"/>
      <c r="AJ522" s="246"/>
      <c r="AK522" s="246"/>
      <c r="AL522" s="246"/>
      <c r="AM522" s="246"/>
      <c r="AN522" s="246"/>
      <c r="AO522" s="246"/>
      <c r="AP522" s="246"/>
      <c r="AQ522" s="246"/>
      <c r="AR522" s="246"/>
      <c r="AS522" s="246"/>
      <c r="AT522" s="246"/>
      <c r="AU522" s="246"/>
      <c r="AV522" s="246"/>
      <c r="AW522" s="246"/>
      <c r="AX522" s="246"/>
      <c r="AY522" s="246"/>
      <c r="AZ522" s="246"/>
      <c r="BA522" s="248"/>
      <c r="BB522" s="350"/>
      <c r="BC522" s="248"/>
      <c r="BD522" s="248"/>
      <c r="BE522" s="248"/>
      <c r="BF522" s="248"/>
      <c r="BG522" s="248"/>
      <c r="BH522" s="248"/>
      <c r="BI522" s="248"/>
      <c r="BJ522" s="248"/>
      <c r="BK522" s="248"/>
      <c r="BL522" s="248"/>
      <c r="BM522" s="248"/>
      <c r="BN522" s="248"/>
      <c r="BO522" s="248"/>
      <c r="BP522" s="248"/>
      <c r="BQ522" s="248"/>
      <c r="BR522" s="248"/>
      <c r="BS522" s="248"/>
      <c r="BT522" s="248"/>
      <c r="BU522" s="248"/>
      <c r="BV522" s="248"/>
      <c r="BW522" s="248"/>
      <c r="BX522" s="248"/>
      <c r="BY522" s="248"/>
      <c r="BZ522" s="249"/>
      <c r="CA522" s="249"/>
      <c r="CB522" s="249"/>
      <c r="CC522" s="249"/>
      <c r="CD522" s="249"/>
      <c r="CE522" s="249"/>
      <c r="CF522" s="249"/>
      <c r="CG522" s="249"/>
      <c r="CH522" s="249"/>
      <c r="CI522" s="249"/>
      <c r="CJ522" s="249"/>
      <c r="CK522" s="249"/>
      <c r="CL522" s="249"/>
      <c r="CM522" s="249"/>
      <c r="CN522" s="249"/>
      <c r="CO522" s="249"/>
      <c r="CP522" s="249"/>
      <c r="CQ522" s="249"/>
      <c r="CR522" s="249"/>
      <c r="CS522" s="249"/>
      <c r="CT522" s="249"/>
      <c r="CU522" s="249"/>
      <c r="CV522" s="249"/>
      <c r="CW522" s="249"/>
      <c r="CX522" s="249"/>
      <c r="CY522" s="249"/>
      <c r="CZ522" s="249"/>
    </row>
    <row r="523" s="253" customFormat="true" ht="25.15" customHeight="true" x14ac:dyDescent="0.2">
      <c r="C523" s="2910"/>
      <c r="D523" s="2911"/>
      <c r="E523" s="598"/>
      <c r="F523" s="598"/>
      <c r="G523" s="598"/>
      <c r="H523" s="2910"/>
      <c r="I523" s="2911"/>
      <c r="J523" s="598"/>
      <c r="K523" s="598"/>
      <c r="L523" s="598"/>
      <c r="M523" s="2910"/>
      <c r="N523" s="2911"/>
      <c r="O523" s="598"/>
      <c r="P523" s="598"/>
      <c r="AD523" s="246"/>
      <c r="AE523" s="246"/>
      <c r="AF523" s="246"/>
      <c r="AG523" s="246"/>
      <c r="AH523" s="246"/>
      <c r="AI523" s="246"/>
      <c r="AJ523" s="246"/>
      <c r="AK523" s="246"/>
      <c r="AL523" s="246"/>
      <c r="AM523" s="246"/>
      <c r="AN523" s="246"/>
      <c r="AO523" s="246"/>
      <c r="AP523" s="246"/>
      <c r="AQ523" s="246"/>
      <c r="AR523" s="246"/>
      <c r="AS523" s="246"/>
      <c r="AT523" s="246"/>
      <c r="AU523" s="246"/>
      <c r="AV523" s="246"/>
      <c r="AW523" s="246"/>
      <c r="AX523" s="246"/>
      <c r="AY523" s="246"/>
      <c r="AZ523" s="246"/>
      <c r="BA523" s="248"/>
      <c r="BB523" s="350"/>
      <c r="BC523" s="248"/>
      <c r="BD523" s="248"/>
      <c r="BE523" s="248"/>
      <c r="BF523" s="248"/>
      <c r="BG523" s="248"/>
      <c r="BH523" s="248"/>
      <c r="BI523" s="248"/>
      <c r="BJ523" s="248"/>
      <c r="BK523" s="248"/>
      <c r="BL523" s="248"/>
      <c r="BM523" s="248"/>
      <c r="BN523" s="248"/>
      <c r="BO523" s="248"/>
      <c r="BP523" s="248"/>
      <c r="BQ523" s="248"/>
      <c r="BR523" s="248"/>
      <c r="BS523" s="248"/>
      <c r="BT523" s="248"/>
      <c r="BU523" s="248"/>
      <c r="BV523" s="248"/>
      <c r="BW523" s="248"/>
      <c r="BX523" s="248"/>
      <c r="BY523" s="248"/>
      <c r="BZ523" s="249"/>
      <c r="CA523" s="249"/>
      <c r="CB523" s="249"/>
      <c r="CC523" s="249"/>
      <c r="CD523" s="249"/>
      <c r="CE523" s="249"/>
      <c r="CF523" s="249"/>
      <c r="CG523" s="249"/>
      <c r="CH523" s="249"/>
      <c r="CI523" s="249"/>
      <c r="CJ523" s="249"/>
      <c r="CK523" s="249"/>
      <c r="CL523" s="249"/>
      <c r="CM523" s="249"/>
      <c r="CN523" s="249"/>
      <c r="CO523" s="249"/>
      <c r="CP523" s="249"/>
      <c r="CQ523" s="249"/>
      <c r="CR523" s="249"/>
      <c r="CS523" s="249"/>
      <c r="CT523" s="249"/>
      <c r="CU523" s="249"/>
      <c r="CV523" s="249"/>
      <c r="CW523" s="249"/>
      <c r="CX523" s="249"/>
      <c r="CY523" s="249"/>
      <c r="CZ523" s="249"/>
    </row>
    <row r="524" s="253" customFormat="true" ht="25.15" customHeight="true" x14ac:dyDescent="0.2">
      <c r="C524" s="2910"/>
      <c r="D524" s="2911"/>
      <c r="E524" s="598"/>
      <c r="F524" s="598"/>
      <c r="G524" s="598"/>
      <c r="H524" s="2910"/>
      <c r="I524" s="2911"/>
      <c r="J524" s="598"/>
      <c r="K524" s="598"/>
      <c r="L524" s="598"/>
      <c r="M524" s="2910"/>
      <c r="N524" s="2911"/>
      <c r="O524" s="598"/>
      <c r="P524" s="598"/>
      <c r="AD524" s="246"/>
      <c r="AE524" s="246"/>
      <c r="AF524" s="246"/>
      <c r="AG524" s="246"/>
      <c r="AH524" s="246"/>
      <c r="AI524" s="246"/>
      <c r="AJ524" s="246"/>
      <c r="AK524" s="246"/>
      <c r="AL524" s="246"/>
      <c r="AM524" s="246"/>
      <c r="AN524" s="246"/>
      <c r="AO524" s="246"/>
      <c r="AP524" s="246"/>
      <c r="AQ524" s="246"/>
      <c r="AR524" s="246"/>
      <c r="AS524" s="246"/>
      <c r="AT524" s="246"/>
      <c r="AU524" s="246"/>
      <c r="AV524" s="246"/>
      <c r="AW524" s="246"/>
      <c r="AX524" s="246"/>
      <c r="AY524" s="246"/>
      <c r="AZ524" s="246"/>
      <c r="BA524" s="248"/>
      <c r="BB524" s="350"/>
      <c r="BC524" s="248"/>
      <c r="BD524" s="248"/>
      <c r="BE524" s="248"/>
      <c r="BF524" s="248"/>
      <c r="BG524" s="248"/>
      <c r="BH524" s="248"/>
      <c r="BI524" s="248"/>
      <c r="BJ524" s="248"/>
      <c r="BK524" s="248"/>
      <c r="BL524" s="248"/>
      <c r="BM524" s="248"/>
      <c r="BN524" s="248"/>
      <c r="BO524" s="248"/>
      <c r="BP524" s="248"/>
      <c r="BQ524" s="248"/>
      <c r="BR524" s="248"/>
      <c r="BS524" s="248"/>
      <c r="BT524" s="248"/>
      <c r="BU524" s="248"/>
      <c r="BV524" s="248"/>
      <c r="BW524" s="248"/>
      <c r="BX524" s="248"/>
      <c r="BY524" s="248"/>
      <c r="BZ524" s="249"/>
      <c r="CA524" s="249"/>
      <c r="CB524" s="249"/>
      <c r="CC524" s="249"/>
      <c r="CD524" s="249"/>
      <c r="CE524" s="249"/>
      <c r="CF524" s="249"/>
      <c r="CG524" s="249"/>
      <c r="CH524" s="249"/>
      <c r="CI524" s="249"/>
      <c r="CJ524" s="249"/>
      <c r="CK524" s="249"/>
      <c r="CL524" s="249"/>
      <c r="CM524" s="249"/>
      <c r="CN524" s="249"/>
      <c r="CO524" s="249"/>
      <c r="CP524" s="249"/>
      <c r="CQ524" s="249"/>
      <c r="CR524" s="249"/>
      <c r="CS524" s="249"/>
      <c r="CT524" s="249"/>
      <c r="CU524" s="249"/>
      <c r="CV524" s="249"/>
      <c r="CW524" s="249"/>
      <c r="CX524" s="249"/>
      <c r="CY524" s="249"/>
      <c r="CZ524" s="249"/>
    </row>
    <row r="525" s="253" customFormat="true" ht="25.15" customHeight="true" x14ac:dyDescent="0.2">
      <c r="C525" s="2910"/>
      <c r="D525" s="2911"/>
      <c r="E525" s="598"/>
      <c r="F525" s="598"/>
      <c r="G525" s="598"/>
      <c r="H525" s="2910"/>
      <c r="I525" s="2911"/>
      <c r="J525" s="598"/>
      <c r="K525" s="598"/>
      <c r="L525" s="598"/>
      <c r="M525" s="2910"/>
      <c r="N525" s="2911"/>
      <c r="O525" s="598"/>
      <c r="P525" s="598"/>
      <c r="AD525" s="246"/>
      <c r="AE525" s="246"/>
      <c r="AF525" s="246"/>
      <c r="AG525" s="246"/>
      <c r="AH525" s="246"/>
      <c r="AI525" s="246"/>
      <c r="AJ525" s="246"/>
      <c r="AK525" s="246"/>
      <c r="AL525" s="246"/>
      <c r="AM525" s="246"/>
      <c r="AN525" s="246"/>
      <c r="AO525" s="246"/>
      <c r="AP525" s="246"/>
      <c r="AQ525" s="246"/>
      <c r="AR525" s="246"/>
      <c r="AS525" s="246"/>
      <c r="AT525" s="246"/>
      <c r="AU525" s="246"/>
      <c r="AV525" s="246"/>
      <c r="AW525" s="246"/>
      <c r="AX525" s="246"/>
      <c r="AY525" s="246"/>
      <c r="AZ525" s="246"/>
      <c r="BA525" s="248"/>
      <c r="BB525" s="350"/>
      <c r="BC525" s="248"/>
      <c r="BD525" s="248"/>
      <c r="BE525" s="248"/>
      <c r="BF525" s="248"/>
      <c r="BG525" s="248"/>
      <c r="BH525" s="248"/>
      <c r="BI525" s="248"/>
      <c r="BJ525" s="248"/>
      <c r="BK525" s="248"/>
      <c r="BL525" s="248"/>
      <c r="BM525" s="248"/>
      <c r="BN525" s="248"/>
      <c r="BO525" s="248"/>
      <c r="BP525" s="248"/>
      <c r="BQ525" s="248"/>
      <c r="BR525" s="248"/>
      <c r="BS525" s="248"/>
      <c r="BT525" s="248"/>
      <c r="BU525" s="248"/>
      <c r="BV525" s="248"/>
      <c r="BW525" s="248"/>
      <c r="BX525" s="248"/>
      <c r="BY525" s="248"/>
      <c r="BZ525" s="249"/>
      <c r="CA525" s="249"/>
      <c r="CB525" s="249"/>
      <c r="CC525" s="249"/>
      <c r="CD525" s="249"/>
      <c r="CE525" s="249"/>
      <c r="CF525" s="249"/>
      <c r="CG525" s="249"/>
      <c r="CH525" s="249"/>
      <c r="CI525" s="249"/>
      <c r="CJ525" s="249"/>
      <c r="CK525" s="249"/>
      <c r="CL525" s="249"/>
      <c r="CM525" s="249"/>
      <c r="CN525" s="249"/>
      <c r="CO525" s="249"/>
      <c r="CP525" s="249"/>
      <c r="CQ525" s="249"/>
      <c r="CR525" s="249"/>
      <c r="CS525" s="249"/>
      <c r="CT525" s="249"/>
      <c r="CU525" s="249"/>
      <c r="CV525" s="249"/>
      <c r="CW525" s="249"/>
      <c r="CX525" s="249"/>
      <c r="CY525" s="249"/>
      <c r="CZ525" s="249"/>
    </row>
    <row r="526" s="253" customFormat="true" ht="25.15" customHeight="true" x14ac:dyDescent="0.2">
      <c r="C526" s="2910"/>
      <c r="D526" s="2911"/>
      <c r="E526" s="598"/>
      <c r="F526" s="598"/>
      <c r="G526" s="598"/>
      <c r="H526" s="2910"/>
      <c r="I526" s="2911"/>
      <c r="J526" s="598"/>
      <c r="K526" s="598"/>
      <c r="L526" s="598"/>
      <c r="M526" s="2910"/>
      <c r="N526" s="2911"/>
      <c r="O526" s="598"/>
      <c r="P526" s="598"/>
      <c r="AD526" s="246"/>
      <c r="AE526" s="246"/>
      <c r="AF526" s="246"/>
      <c r="AG526" s="246"/>
      <c r="AH526" s="246"/>
      <c r="AI526" s="246"/>
      <c r="AJ526" s="246"/>
      <c r="AK526" s="246"/>
      <c r="AL526" s="246"/>
      <c r="AM526" s="246"/>
      <c r="AN526" s="246"/>
      <c r="AO526" s="246"/>
      <c r="AP526" s="246"/>
      <c r="AQ526" s="246"/>
      <c r="AR526" s="246"/>
      <c r="AS526" s="246"/>
      <c r="AT526" s="246"/>
      <c r="AU526" s="246"/>
      <c r="AV526" s="246"/>
      <c r="AW526" s="246"/>
      <c r="AX526" s="246"/>
      <c r="AY526" s="246"/>
      <c r="AZ526" s="246"/>
      <c r="BA526" s="248"/>
      <c r="BB526" s="350"/>
      <c r="BC526" s="248"/>
      <c r="BD526" s="248"/>
      <c r="BE526" s="248"/>
      <c r="BF526" s="248"/>
      <c r="BG526" s="248"/>
      <c r="BH526" s="248"/>
      <c r="BI526" s="248"/>
      <c r="BJ526" s="248"/>
      <c r="BK526" s="248"/>
      <c r="BL526" s="248"/>
      <c r="BM526" s="248"/>
      <c r="BN526" s="248"/>
      <c r="BO526" s="248"/>
      <c r="BP526" s="248"/>
      <c r="BQ526" s="248"/>
      <c r="BR526" s="248"/>
      <c r="BS526" s="248"/>
      <c r="BT526" s="248"/>
      <c r="BU526" s="248"/>
      <c r="BV526" s="248"/>
      <c r="BW526" s="248"/>
      <c r="BX526" s="248"/>
      <c r="BY526" s="248"/>
      <c r="BZ526" s="249"/>
      <c r="CA526" s="249"/>
      <c r="CB526" s="249"/>
      <c r="CC526" s="249"/>
      <c r="CD526" s="249"/>
      <c r="CE526" s="249"/>
      <c r="CF526" s="249"/>
      <c r="CG526" s="249"/>
      <c r="CH526" s="249"/>
      <c r="CI526" s="249"/>
      <c r="CJ526" s="249"/>
      <c r="CK526" s="249"/>
      <c r="CL526" s="249"/>
      <c r="CM526" s="249"/>
      <c r="CN526" s="249"/>
      <c r="CO526" s="249"/>
      <c r="CP526" s="249"/>
      <c r="CQ526" s="249"/>
      <c r="CR526" s="249"/>
      <c r="CS526" s="249"/>
      <c r="CT526" s="249"/>
      <c r="CU526" s="249"/>
      <c r="CV526" s="249"/>
      <c r="CW526" s="249"/>
      <c r="CX526" s="249"/>
      <c r="CY526" s="249"/>
      <c r="CZ526" s="249"/>
    </row>
    <row r="527" s="253" customFormat="true" ht="25.15" customHeight="true" x14ac:dyDescent="0.2">
      <c r="C527" s="2910"/>
      <c r="D527" s="2911"/>
      <c r="E527" s="598"/>
      <c r="F527" s="598"/>
      <c r="G527" s="598"/>
      <c r="H527" s="2910"/>
      <c r="I527" s="2911"/>
      <c r="J527" s="598"/>
      <c r="K527" s="598"/>
      <c r="L527" s="598"/>
      <c r="M527" s="2910"/>
      <c r="N527" s="2911"/>
      <c r="O527" s="598"/>
      <c r="P527" s="598"/>
      <c r="AD527" s="246"/>
      <c r="AE527" s="246"/>
      <c r="AF527" s="246"/>
      <c r="AG527" s="246"/>
      <c r="AH527" s="246"/>
      <c r="AI527" s="246"/>
      <c r="AJ527" s="246"/>
      <c r="AK527" s="246"/>
      <c r="AL527" s="246"/>
      <c r="AM527" s="246"/>
      <c r="AN527" s="246"/>
      <c r="AO527" s="246"/>
      <c r="AP527" s="246"/>
      <c r="AQ527" s="246"/>
      <c r="AR527" s="246"/>
      <c r="AS527" s="246"/>
      <c r="AT527" s="246"/>
      <c r="AU527" s="246"/>
      <c r="AV527" s="246"/>
      <c r="AW527" s="246"/>
      <c r="AX527" s="246"/>
      <c r="AY527" s="246"/>
      <c r="AZ527" s="246"/>
      <c r="BA527" s="248"/>
      <c r="BB527" s="350"/>
      <c r="BC527" s="248"/>
      <c r="BD527" s="248"/>
      <c r="BE527" s="248"/>
      <c r="BF527" s="248"/>
      <c r="BG527" s="248"/>
      <c r="BH527" s="248"/>
      <c r="BI527" s="248"/>
      <c r="BJ527" s="248"/>
      <c r="BK527" s="248"/>
      <c r="BL527" s="248"/>
      <c r="BM527" s="248"/>
      <c r="BN527" s="248"/>
      <c r="BO527" s="248"/>
      <c r="BP527" s="248"/>
      <c r="BQ527" s="248"/>
      <c r="BR527" s="248"/>
      <c r="BS527" s="248"/>
      <c r="BT527" s="248"/>
      <c r="BU527" s="248"/>
      <c r="BV527" s="248"/>
      <c r="BW527" s="248"/>
      <c r="BX527" s="248"/>
      <c r="BY527" s="248"/>
      <c r="BZ527" s="249"/>
      <c r="CA527" s="249"/>
      <c r="CB527" s="249"/>
      <c r="CC527" s="249"/>
      <c r="CD527" s="249"/>
      <c r="CE527" s="249"/>
      <c r="CF527" s="249"/>
      <c r="CG527" s="249"/>
      <c r="CH527" s="249"/>
      <c r="CI527" s="249"/>
      <c r="CJ527" s="249"/>
      <c r="CK527" s="249"/>
      <c r="CL527" s="249"/>
      <c r="CM527" s="249"/>
      <c r="CN527" s="249"/>
      <c r="CO527" s="249"/>
      <c r="CP527" s="249"/>
      <c r="CQ527" s="249"/>
      <c r="CR527" s="249"/>
      <c r="CS527" s="249"/>
      <c r="CT527" s="249"/>
      <c r="CU527" s="249"/>
      <c r="CV527" s="249"/>
      <c r="CW527" s="249"/>
      <c r="CX527" s="249"/>
      <c r="CY527" s="249"/>
      <c r="CZ527" s="249"/>
    </row>
    <row r="528" s="253" customFormat="true" ht="25.15" customHeight="true" x14ac:dyDescent="0.2">
      <c r="C528" s="2910"/>
      <c r="D528" s="2911"/>
      <c r="E528" s="598"/>
      <c r="F528" s="598"/>
      <c r="G528" s="598"/>
      <c r="H528" s="2910"/>
      <c r="I528" s="2911"/>
      <c r="J528" s="598"/>
      <c r="K528" s="598"/>
      <c r="L528" s="598"/>
      <c r="M528" s="2910"/>
      <c r="N528" s="2911"/>
      <c r="O528" s="598"/>
      <c r="P528" s="598"/>
      <c r="AD528" s="246"/>
      <c r="AE528" s="246"/>
      <c r="AF528" s="246"/>
      <c r="AG528" s="246"/>
      <c r="AH528" s="246"/>
      <c r="AI528" s="246"/>
      <c r="AJ528" s="246"/>
      <c r="AK528" s="246"/>
      <c r="AL528" s="246"/>
      <c r="AM528" s="246"/>
      <c r="AN528" s="246"/>
      <c r="AO528" s="246"/>
      <c r="AP528" s="246"/>
      <c r="AQ528" s="246"/>
      <c r="AR528" s="246"/>
      <c r="AS528" s="246"/>
      <c r="AT528" s="246"/>
      <c r="AU528" s="246"/>
      <c r="AV528" s="246"/>
      <c r="AW528" s="246"/>
      <c r="AX528" s="246"/>
      <c r="AY528" s="246"/>
      <c r="AZ528" s="246"/>
      <c r="BA528" s="248"/>
      <c r="BB528" s="350"/>
      <c r="BC528" s="248"/>
      <c r="BD528" s="248"/>
      <c r="BE528" s="248"/>
      <c r="BF528" s="248"/>
      <c r="BG528" s="248"/>
      <c r="BH528" s="248"/>
      <c r="BI528" s="248"/>
      <c r="BJ528" s="248"/>
      <c r="BK528" s="248"/>
      <c r="BL528" s="248"/>
      <c r="BM528" s="248"/>
      <c r="BN528" s="248"/>
      <c r="BO528" s="248"/>
      <c r="BP528" s="248"/>
      <c r="BQ528" s="248"/>
      <c r="BR528" s="248"/>
      <c r="BS528" s="248"/>
      <c r="BT528" s="248"/>
      <c r="BU528" s="248"/>
      <c r="BV528" s="248"/>
      <c r="BW528" s="248"/>
      <c r="BX528" s="248"/>
      <c r="BY528" s="248"/>
      <c r="BZ528" s="249"/>
      <c r="CA528" s="249"/>
      <c r="CB528" s="249"/>
      <c r="CC528" s="249"/>
      <c r="CD528" s="249"/>
      <c r="CE528" s="249"/>
      <c r="CF528" s="249"/>
      <c r="CG528" s="249"/>
      <c r="CH528" s="249"/>
      <c r="CI528" s="249"/>
      <c r="CJ528" s="249"/>
      <c r="CK528" s="249"/>
      <c r="CL528" s="249"/>
      <c r="CM528" s="249"/>
      <c r="CN528" s="249"/>
      <c r="CO528" s="249"/>
      <c r="CP528" s="249"/>
      <c r="CQ528" s="249"/>
      <c r="CR528" s="249"/>
      <c r="CS528" s="249"/>
      <c r="CT528" s="249"/>
      <c r="CU528" s="249"/>
      <c r="CV528" s="249"/>
      <c r="CW528" s="249"/>
      <c r="CX528" s="249"/>
      <c r="CY528" s="249"/>
      <c r="CZ528" s="249"/>
    </row>
    <row r="529" s="253" customFormat="true" ht="25.15" customHeight="true" x14ac:dyDescent="0.2">
      <c r="C529" s="2910"/>
      <c r="D529" s="2911"/>
      <c r="E529" s="598"/>
      <c r="F529" s="598"/>
      <c r="G529" s="598"/>
      <c r="H529" s="2910"/>
      <c r="I529" s="2911"/>
      <c r="J529" s="598"/>
      <c r="K529" s="598"/>
      <c r="L529" s="598"/>
      <c r="M529" s="2910"/>
      <c r="N529" s="2911"/>
      <c r="O529" s="598"/>
      <c r="P529" s="598"/>
      <c r="AD529" s="246"/>
      <c r="AE529" s="246"/>
      <c r="AF529" s="246"/>
      <c r="AG529" s="246"/>
      <c r="AH529" s="246"/>
      <c r="AI529" s="246"/>
      <c r="AJ529" s="246"/>
      <c r="AK529" s="246"/>
      <c r="AL529" s="246"/>
      <c r="AM529" s="246"/>
      <c r="AN529" s="246"/>
      <c r="AO529" s="246"/>
      <c r="AP529" s="246"/>
      <c r="AQ529" s="246"/>
      <c r="AR529" s="246"/>
      <c r="AS529" s="246"/>
      <c r="AT529" s="246"/>
      <c r="AU529" s="246"/>
      <c r="AV529" s="246"/>
      <c r="AW529" s="246"/>
      <c r="AX529" s="246"/>
      <c r="AY529" s="246"/>
      <c r="AZ529" s="246"/>
      <c r="BA529" s="248"/>
      <c r="BB529" s="350"/>
      <c r="BC529" s="248"/>
      <c r="BD529" s="248"/>
      <c r="BE529" s="248"/>
      <c r="BF529" s="248"/>
      <c r="BG529" s="248"/>
      <c r="BH529" s="248"/>
      <c r="BI529" s="248"/>
      <c r="BJ529" s="248"/>
      <c r="BK529" s="248"/>
      <c r="BL529" s="248"/>
      <c r="BM529" s="248"/>
      <c r="BN529" s="248"/>
      <c r="BO529" s="248"/>
      <c r="BP529" s="248"/>
      <c r="BQ529" s="248"/>
      <c r="BR529" s="248"/>
      <c r="BS529" s="248"/>
      <c r="BT529" s="248"/>
      <c r="BU529" s="248"/>
      <c r="BV529" s="248"/>
      <c r="BW529" s="248"/>
      <c r="BX529" s="248"/>
      <c r="BY529" s="248"/>
      <c r="BZ529" s="249"/>
      <c r="CA529" s="249"/>
      <c r="CB529" s="249"/>
      <c r="CC529" s="249"/>
      <c r="CD529" s="249"/>
      <c r="CE529" s="249"/>
      <c r="CF529" s="249"/>
      <c r="CG529" s="249"/>
      <c r="CH529" s="249"/>
      <c r="CI529" s="249"/>
      <c r="CJ529" s="249"/>
      <c r="CK529" s="249"/>
      <c r="CL529" s="249"/>
      <c r="CM529" s="249"/>
      <c r="CN529" s="249"/>
      <c r="CO529" s="249"/>
      <c r="CP529" s="249"/>
      <c r="CQ529" s="249"/>
      <c r="CR529" s="249"/>
      <c r="CS529" s="249"/>
      <c r="CT529" s="249"/>
      <c r="CU529" s="249"/>
      <c r="CV529" s="249"/>
      <c r="CW529" s="249"/>
      <c r="CX529" s="249"/>
      <c r="CY529" s="249"/>
      <c r="CZ529" s="249"/>
    </row>
    <row r="530" s="253" customFormat="true" ht="25.15" customHeight="true" x14ac:dyDescent="0.2">
      <c r="C530" s="2910"/>
      <c r="D530" s="2911"/>
      <c r="E530" s="598"/>
      <c r="F530" s="598"/>
      <c r="G530" s="598"/>
      <c r="H530" s="2910"/>
      <c r="I530" s="2911"/>
      <c r="J530" s="598"/>
      <c r="K530" s="598"/>
      <c r="L530" s="598"/>
      <c r="M530" s="2910"/>
      <c r="N530" s="2911"/>
      <c r="O530" s="598"/>
      <c r="P530" s="598"/>
      <c r="AD530" s="246"/>
      <c r="AE530" s="246"/>
      <c r="AF530" s="246"/>
      <c r="AG530" s="246"/>
      <c r="AH530" s="246"/>
      <c r="AI530" s="246"/>
      <c r="AJ530" s="246"/>
      <c r="AK530" s="246"/>
      <c r="AL530" s="246"/>
      <c r="AM530" s="246"/>
      <c r="AN530" s="246"/>
      <c r="AO530" s="246"/>
      <c r="AP530" s="246"/>
      <c r="AQ530" s="246"/>
      <c r="AR530" s="246"/>
      <c r="AS530" s="246"/>
      <c r="AT530" s="246"/>
      <c r="AU530" s="246"/>
      <c r="AV530" s="246"/>
      <c r="AW530" s="246"/>
      <c r="AX530" s="246"/>
      <c r="AY530" s="246"/>
      <c r="AZ530" s="246"/>
      <c r="BA530" s="248"/>
      <c r="BB530" s="350"/>
      <c r="BC530" s="248"/>
      <c r="BD530" s="248"/>
      <c r="BE530" s="248"/>
      <c r="BF530" s="248"/>
      <c r="BG530" s="248"/>
      <c r="BH530" s="248"/>
      <c r="BI530" s="248"/>
      <c r="BJ530" s="248"/>
      <c r="BK530" s="248"/>
      <c r="BL530" s="248"/>
      <c r="BM530" s="248"/>
      <c r="BN530" s="248"/>
      <c r="BO530" s="248"/>
      <c r="BP530" s="248"/>
      <c r="BQ530" s="248"/>
      <c r="BR530" s="248"/>
      <c r="BS530" s="248"/>
      <c r="BT530" s="248"/>
      <c r="BU530" s="248"/>
      <c r="BV530" s="248"/>
      <c r="BW530" s="248"/>
      <c r="BX530" s="248"/>
      <c r="BY530" s="248"/>
      <c r="BZ530" s="249"/>
      <c r="CA530" s="249"/>
      <c r="CB530" s="249"/>
      <c r="CC530" s="249"/>
      <c r="CD530" s="249"/>
      <c r="CE530" s="249"/>
      <c r="CF530" s="249"/>
      <c r="CG530" s="249"/>
      <c r="CH530" s="249"/>
      <c r="CI530" s="249"/>
      <c r="CJ530" s="249"/>
      <c r="CK530" s="249"/>
      <c r="CL530" s="249"/>
      <c r="CM530" s="249"/>
      <c r="CN530" s="249"/>
      <c r="CO530" s="249"/>
      <c r="CP530" s="249"/>
      <c r="CQ530" s="249"/>
      <c r="CR530" s="249"/>
      <c r="CS530" s="249"/>
      <c r="CT530" s="249"/>
      <c r="CU530" s="249"/>
      <c r="CV530" s="249"/>
      <c r="CW530" s="249"/>
      <c r="CX530" s="249"/>
      <c r="CY530" s="249"/>
      <c r="CZ530" s="249"/>
    </row>
    <row r="531" s="253" customFormat="true" ht="25.15" customHeight="true" x14ac:dyDescent="0.2">
      <c r="C531" s="2910"/>
      <c r="D531" s="2911"/>
      <c r="E531" s="598"/>
      <c r="F531" s="598"/>
      <c r="G531" s="598"/>
      <c r="H531" s="2910"/>
      <c r="I531" s="2911"/>
      <c r="J531" s="598"/>
      <c r="K531" s="598"/>
      <c r="L531" s="598"/>
      <c r="M531" s="2910"/>
      <c r="N531" s="2911"/>
      <c r="O531" s="598"/>
      <c r="P531" s="598"/>
      <c r="AD531" s="246"/>
      <c r="AE531" s="246"/>
      <c r="AF531" s="246"/>
      <c r="AG531" s="246"/>
      <c r="AH531" s="246"/>
      <c r="AI531" s="246"/>
      <c r="AJ531" s="246"/>
      <c r="AK531" s="246"/>
      <c r="AL531" s="246"/>
      <c r="AM531" s="246"/>
      <c r="AN531" s="246"/>
      <c r="AO531" s="246"/>
      <c r="AP531" s="246"/>
      <c r="AQ531" s="246"/>
      <c r="AR531" s="246"/>
      <c r="AS531" s="246"/>
      <c r="AT531" s="246"/>
      <c r="AU531" s="246"/>
      <c r="AV531" s="246"/>
      <c r="AW531" s="246"/>
      <c r="AX531" s="246"/>
      <c r="AY531" s="246"/>
      <c r="AZ531" s="246"/>
      <c r="BA531" s="248"/>
      <c r="BB531" s="350"/>
      <c r="BC531" s="248"/>
      <c r="BD531" s="248"/>
      <c r="BE531" s="248"/>
      <c r="BF531" s="248"/>
      <c r="BG531" s="248"/>
      <c r="BH531" s="248"/>
      <c r="BI531" s="248"/>
      <c r="BJ531" s="248"/>
      <c r="BK531" s="248"/>
      <c r="BL531" s="248"/>
      <c r="BM531" s="248"/>
      <c r="BN531" s="248"/>
      <c r="BO531" s="248"/>
      <c r="BP531" s="248"/>
      <c r="BQ531" s="248"/>
      <c r="BR531" s="248"/>
      <c r="BS531" s="248"/>
      <c r="BT531" s="248"/>
      <c r="BU531" s="248"/>
      <c r="BV531" s="248"/>
      <c r="BW531" s="248"/>
      <c r="BX531" s="248"/>
      <c r="BY531" s="248"/>
      <c r="BZ531" s="249"/>
      <c r="CA531" s="249"/>
      <c r="CB531" s="249"/>
      <c r="CC531" s="249"/>
      <c r="CD531" s="249"/>
      <c r="CE531" s="249"/>
      <c r="CF531" s="249"/>
      <c r="CG531" s="249"/>
      <c r="CH531" s="249"/>
      <c r="CI531" s="249"/>
      <c r="CJ531" s="249"/>
      <c r="CK531" s="249"/>
      <c r="CL531" s="249"/>
      <c r="CM531" s="249"/>
      <c r="CN531" s="249"/>
      <c r="CO531" s="249"/>
      <c r="CP531" s="249"/>
      <c r="CQ531" s="249"/>
      <c r="CR531" s="249"/>
      <c r="CS531" s="249"/>
      <c r="CT531" s="249"/>
      <c r="CU531" s="249"/>
      <c r="CV531" s="249"/>
      <c r="CW531" s="249"/>
      <c r="CX531" s="249"/>
      <c r="CY531" s="249"/>
      <c r="CZ531" s="249"/>
    </row>
    <row r="532" s="253" customFormat="true" ht="25.15" customHeight="true" x14ac:dyDescent="0.2">
      <c r="C532" s="2910"/>
      <c r="D532" s="2911"/>
      <c r="E532" s="598"/>
      <c r="F532" s="598"/>
      <c r="G532" s="598"/>
      <c r="H532" s="2910"/>
      <c r="I532" s="2911"/>
      <c r="J532" s="598"/>
      <c r="K532" s="598"/>
      <c r="L532" s="598"/>
      <c r="M532" s="2910"/>
      <c r="N532" s="2911"/>
      <c r="O532" s="598"/>
      <c r="P532" s="598"/>
      <c r="AD532" s="246"/>
      <c r="AE532" s="246"/>
      <c r="AF532" s="246"/>
      <c r="AG532" s="246"/>
      <c r="AH532" s="246"/>
      <c r="AI532" s="246"/>
      <c r="AJ532" s="246"/>
      <c r="AK532" s="246"/>
      <c r="AL532" s="246"/>
      <c r="AM532" s="246"/>
      <c r="AN532" s="246"/>
      <c r="AO532" s="246"/>
      <c r="AP532" s="246"/>
      <c r="AQ532" s="246"/>
      <c r="AR532" s="246"/>
      <c r="AS532" s="246"/>
      <c r="AT532" s="246"/>
      <c r="AU532" s="246"/>
      <c r="AV532" s="246"/>
      <c r="AW532" s="246"/>
      <c r="AX532" s="246"/>
      <c r="AY532" s="246"/>
      <c r="AZ532" s="246"/>
      <c r="BA532" s="248"/>
      <c r="BB532" s="350"/>
      <c r="BC532" s="248"/>
      <c r="BD532" s="248"/>
      <c r="BE532" s="248"/>
      <c r="BF532" s="248"/>
      <c r="BG532" s="248"/>
      <c r="BH532" s="248"/>
      <c r="BI532" s="248"/>
      <c r="BJ532" s="248"/>
      <c r="BK532" s="248"/>
      <c r="BL532" s="248"/>
      <c r="BM532" s="248"/>
      <c r="BN532" s="248"/>
      <c r="BO532" s="248"/>
      <c r="BP532" s="248"/>
      <c r="BQ532" s="248"/>
      <c r="BR532" s="248"/>
      <c r="BS532" s="248"/>
      <c r="BT532" s="248"/>
      <c r="BU532" s="248"/>
      <c r="BV532" s="248"/>
      <c r="BW532" s="248"/>
      <c r="BX532" s="248"/>
      <c r="BY532" s="248"/>
      <c r="BZ532" s="249"/>
      <c r="CA532" s="249"/>
      <c r="CB532" s="249"/>
      <c r="CC532" s="249"/>
      <c r="CD532" s="249"/>
      <c r="CE532" s="249"/>
      <c r="CF532" s="249"/>
      <c r="CG532" s="249"/>
      <c r="CH532" s="249"/>
      <c r="CI532" s="249"/>
      <c r="CJ532" s="249"/>
      <c r="CK532" s="249"/>
      <c r="CL532" s="249"/>
      <c r="CM532" s="249"/>
      <c r="CN532" s="249"/>
      <c r="CO532" s="249"/>
      <c r="CP532" s="249"/>
      <c r="CQ532" s="249"/>
      <c r="CR532" s="249"/>
      <c r="CS532" s="249"/>
      <c r="CT532" s="249"/>
      <c r="CU532" s="249"/>
      <c r="CV532" s="249"/>
      <c r="CW532" s="249"/>
      <c r="CX532" s="249"/>
      <c r="CY532" s="249"/>
      <c r="CZ532" s="249"/>
    </row>
    <row r="533" s="253" customFormat="true" ht="25.15" customHeight="true" x14ac:dyDescent="0.2">
      <c r="C533" s="2910"/>
      <c r="D533" s="2911"/>
      <c r="E533" s="598"/>
      <c r="F533" s="598"/>
      <c r="G533" s="598"/>
      <c r="H533" s="2910"/>
      <c r="I533" s="2911"/>
      <c r="J533" s="598"/>
      <c r="K533" s="598"/>
      <c r="L533" s="598"/>
      <c r="M533" s="2910"/>
      <c r="N533" s="2911"/>
      <c r="O533" s="598"/>
      <c r="P533" s="598"/>
      <c r="AD533" s="246"/>
      <c r="AE533" s="246"/>
      <c r="AF533" s="246"/>
      <c r="AG533" s="246"/>
      <c r="AH533" s="246"/>
      <c r="AI533" s="246"/>
      <c r="AJ533" s="246"/>
      <c r="AK533" s="246"/>
      <c r="AL533" s="246"/>
      <c r="AM533" s="246"/>
      <c r="AN533" s="246"/>
      <c r="AO533" s="246"/>
      <c r="AP533" s="246"/>
      <c r="AQ533" s="246"/>
      <c r="AR533" s="246"/>
      <c r="AS533" s="246"/>
      <c r="AT533" s="246"/>
      <c r="AU533" s="246"/>
      <c r="AV533" s="246"/>
      <c r="AW533" s="246"/>
      <c r="AX533" s="246"/>
      <c r="AY533" s="246"/>
      <c r="AZ533" s="246"/>
      <c r="BA533" s="248"/>
      <c r="BB533" s="350"/>
      <c r="BC533" s="248"/>
      <c r="BD533" s="248"/>
      <c r="BE533" s="248"/>
      <c r="BF533" s="248"/>
      <c r="BG533" s="248"/>
      <c r="BH533" s="248"/>
      <c r="BI533" s="248"/>
      <c r="BJ533" s="248"/>
      <c r="BK533" s="248"/>
      <c r="BL533" s="248"/>
      <c r="BM533" s="248"/>
      <c r="BN533" s="248"/>
      <c r="BO533" s="248"/>
      <c r="BP533" s="248"/>
      <c r="BQ533" s="248"/>
      <c r="BR533" s="248"/>
      <c r="BS533" s="248"/>
      <c r="BT533" s="248"/>
      <c r="BU533" s="248"/>
      <c r="BV533" s="248"/>
      <c r="BW533" s="248"/>
      <c r="BX533" s="248"/>
      <c r="BY533" s="248"/>
      <c r="BZ533" s="249"/>
      <c r="CA533" s="249"/>
      <c r="CB533" s="249"/>
      <c r="CC533" s="249"/>
      <c r="CD533" s="249"/>
      <c r="CE533" s="249"/>
      <c r="CF533" s="249"/>
      <c r="CG533" s="249"/>
      <c r="CH533" s="249"/>
      <c r="CI533" s="249"/>
      <c r="CJ533" s="249"/>
      <c r="CK533" s="249"/>
      <c r="CL533" s="249"/>
      <c r="CM533" s="249"/>
      <c r="CN533" s="249"/>
      <c r="CO533" s="249"/>
      <c r="CP533" s="249"/>
      <c r="CQ533" s="249"/>
      <c r="CR533" s="249"/>
      <c r="CS533" s="249"/>
      <c r="CT533" s="249"/>
      <c r="CU533" s="249"/>
      <c r="CV533" s="249"/>
      <c r="CW533" s="249"/>
      <c r="CX533" s="249"/>
      <c r="CY533" s="249"/>
      <c r="CZ533" s="249"/>
    </row>
    <row r="534" s="253" customFormat="true" ht="25.15" customHeight="true" x14ac:dyDescent="0.2">
      <c r="C534" s="2910"/>
      <c r="D534" s="2911"/>
      <c r="E534" s="598"/>
      <c r="F534" s="598"/>
      <c r="G534" s="598"/>
      <c r="H534" s="2910"/>
      <c r="I534" s="2911"/>
      <c r="J534" s="598"/>
      <c r="K534" s="598"/>
      <c r="L534" s="598"/>
      <c r="M534" s="2910"/>
      <c r="N534" s="2911"/>
      <c r="O534" s="598"/>
      <c r="P534" s="598"/>
      <c r="AD534" s="246"/>
      <c r="AE534" s="246"/>
      <c r="AF534" s="246"/>
      <c r="AG534" s="246"/>
      <c r="AH534" s="246"/>
      <c r="AI534" s="246"/>
      <c r="AJ534" s="246"/>
      <c r="AK534" s="246"/>
      <c r="AL534" s="246"/>
      <c r="AM534" s="246"/>
      <c r="AN534" s="246"/>
      <c r="AO534" s="246"/>
      <c r="AP534" s="246"/>
      <c r="AQ534" s="246"/>
      <c r="AR534" s="246"/>
      <c r="AS534" s="246"/>
      <c r="AT534" s="246"/>
      <c r="AU534" s="246"/>
      <c r="AV534" s="246"/>
      <c r="AW534" s="246"/>
      <c r="AX534" s="246"/>
      <c r="AY534" s="246"/>
      <c r="AZ534" s="246"/>
      <c r="BA534" s="248"/>
      <c r="BB534" s="350"/>
      <c r="BC534" s="248"/>
      <c r="BD534" s="248"/>
      <c r="BE534" s="248"/>
      <c r="BF534" s="248"/>
      <c r="BG534" s="248"/>
      <c r="BH534" s="248"/>
      <c r="BI534" s="248"/>
      <c r="BJ534" s="248"/>
      <c r="BK534" s="248"/>
      <c r="BL534" s="248"/>
      <c r="BM534" s="248"/>
      <c r="BN534" s="248"/>
      <c r="BO534" s="248"/>
      <c r="BP534" s="248"/>
      <c r="BQ534" s="248"/>
      <c r="BR534" s="248"/>
      <c r="BS534" s="248"/>
      <c r="BT534" s="248"/>
      <c r="BU534" s="248"/>
      <c r="BV534" s="248"/>
      <c r="BW534" s="248"/>
      <c r="BX534" s="248"/>
      <c r="BY534" s="248"/>
      <c r="BZ534" s="249"/>
      <c r="CA534" s="249"/>
      <c r="CB534" s="249"/>
      <c r="CC534" s="249"/>
      <c r="CD534" s="249"/>
      <c r="CE534" s="249"/>
      <c r="CF534" s="249"/>
      <c r="CG534" s="249"/>
      <c r="CH534" s="249"/>
      <c r="CI534" s="249"/>
      <c r="CJ534" s="249"/>
      <c r="CK534" s="249"/>
      <c r="CL534" s="249"/>
      <c r="CM534" s="249"/>
      <c r="CN534" s="249"/>
      <c r="CO534" s="249"/>
      <c r="CP534" s="249"/>
      <c r="CQ534" s="249"/>
      <c r="CR534" s="249"/>
      <c r="CS534" s="249"/>
      <c r="CT534" s="249"/>
      <c r="CU534" s="249"/>
      <c r="CV534" s="249"/>
      <c r="CW534" s="249"/>
      <c r="CX534" s="249"/>
      <c r="CY534" s="249"/>
      <c r="CZ534" s="249"/>
    </row>
    <row r="535" s="253" customFormat="true" ht="25.15" customHeight="true" x14ac:dyDescent="0.2">
      <c r="C535" s="2910"/>
      <c r="D535" s="2911"/>
      <c r="E535" s="598"/>
      <c r="F535" s="598"/>
      <c r="G535" s="598"/>
      <c r="H535" s="2910"/>
      <c r="I535" s="2911"/>
      <c r="J535" s="598"/>
      <c r="K535" s="598"/>
      <c r="L535" s="598"/>
      <c r="M535" s="2910"/>
      <c r="N535" s="2911"/>
      <c r="O535" s="598"/>
      <c r="P535" s="598"/>
      <c r="AD535" s="246"/>
      <c r="AE535" s="246"/>
      <c r="AF535" s="246"/>
      <c r="AG535" s="246"/>
      <c r="AH535" s="246"/>
      <c r="AI535" s="246"/>
      <c r="AJ535" s="246"/>
      <c r="AK535" s="246"/>
      <c r="AL535" s="246"/>
      <c r="AM535" s="246"/>
      <c r="AN535" s="246"/>
      <c r="AO535" s="246"/>
      <c r="AP535" s="246"/>
      <c r="AQ535" s="246"/>
      <c r="AR535" s="246"/>
      <c r="AS535" s="246"/>
      <c r="AT535" s="246"/>
      <c r="AU535" s="246"/>
      <c r="AV535" s="246"/>
      <c r="AW535" s="246"/>
      <c r="AX535" s="246"/>
      <c r="AY535" s="246"/>
      <c r="AZ535" s="246"/>
      <c r="BA535" s="248"/>
      <c r="BB535" s="350"/>
      <c r="BC535" s="248"/>
      <c r="BD535" s="248"/>
      <c r="BE535" s="248"/>
      <c r="BF535" s="248"/>
      <c r="BG535" s="248"/>
      <c r="BH535" s="248"/>
      <c r="BI535" s="248"/>
      <c r="BJ535" s="248"/>
      <c r="BK535" s="248"/>
      <c r="BL535" s="248"/>
      <c r="BM535" s="248"/>
      <c r="BN535" s="248"/>
      <c r="BO535" s="248"/>
      <c r="BP535" s="248"/>
      <c r="BQ535" s="248"/>
      <c r="BR535" s="248"/>
      <c r="BS535" s="248"/>
      <c r="BT535" s="248"/>
      <c r="BU535" s="248"/>
      <c r="BV535" s="248"/>
      <c r="BW535" s="248"/>
      <c r="BX535" s="248"/>
      <c r="BY535" s="248"/>
      <c r="BZ535" s="249"/>
      <c r="CA535" s="249"/>
      <c r="CB535" s="249"/>
      <c r="CC535" s="249"/>
      <c r="CD535" s="249"/>
      <c r="CE535" s="249"/>
      <c r="CF535" s="249"/>
      <c r="CG535" s="249"/>
      <c r="CH535" s="249"/>
      <c r="CI535" s="249"/>
      <c r="CJ535" s="249"/>
      <c r="CK535" s="249"/>
      <c r="CL535" s="249"/>
      <c r="CM535" s="249"/>
      <c r="CN535" s="249"/>
      <c r="CO535" s="249"/>
      <c r="CP535" s="249"/>
      <c r="CQ535" s="249"/>
      <c r="CR535" s="249"/>
      <c r="CS535" s="249"/>
      <c r="CT535" s="249"/>
      <c r="CU535" s="249"/>
      <c r="CV535" s="249"/>
      <c r="CW535" s="249"/>
      <c r="CX535" s="249"/>
      <c r="CY535" s="249"/>
      <c r="CZ535" s="249"/>
    </row>
    <row r="536" s="253" customFormat="true" ht="25.15" customHeight="true" x14ac:dyDescent="0.2">
      <c r="C536" s="2910"/>
      <c r="D536" s="2911"/>
      <c r="E536" s="598"/>
      <c r="F536" s="598"/>
      <c r="G536" s="598"/>
      <c r="H536" s="2910"/>
      <c r="I536" s="2911"/>
      <c r="J536" s="598"/>
      <c r="K536" s="598"/>
      <c r="L536" s="598"/>
      <c r="M536" s="2910"/>
      <c r="N536" s="2911"/>
      <c r="O536" s="598"/>
      <c r="P536" s="598"/>
      <c r="AD536" s="246"/>
      <c r="AE536" s="246"/>
      <c r="AF536" s="246"/>
      <c r="AG536" s="246"/>
      <c r="AH536" s="246"/>
      <c r="AI536" s="246"/>
      <c r="AJ536" s="246"/>
      <c r="AK536" s="246"/>
      <c r="AL536" s="246"/>
      <c r="AM536" s="246"/>
      <c r="AN536" s="246"/>
      <c r="AO536" s="246"/>
      <c r="AP536" s="246"/>
      <c r="AQ536" s="246"/>
      <c r="AR536" s="246"/>
      <c r="AS536" s="246"/>
      <c r="AT536" s="246"/>
      <c r="AU536" s="246"/>
      <c r="AV536" s="246"/>
      <c r="AW536" s="246"/>
      <c r="AX536" s="246"/>
      <c r="AY536" s="246"/>
      <c r="AZ536" s="246"/>
      <c r="BA536" s="248"/>
      <c r="BB536" s="350"/>
      <c r="BC536" s="248"/>
      <c r="BD536" s="248"/>
      <c r="BE536" s="248"/>
      <c r="BF536" s="248"/>
      <c r="BG536" s="248"/>
      <c r="BH536" s="248"/>
      <c r="BI536" s="248"/>
      <c r="BJ536" s="248"/>
      <c r="BK536" s="248"/>
      <c r="BL536" s="248"/>
      <c r="BM536" s="248"/>
      <c r="BN536" s="248"/>
      <c r="BO536" s="248"/>
      <c r="BP536" s="248"/>
      <c r="BQ536" s="248"/>
      <c r="BR536" s="248"/>
      <c r="BS536" s="248"/>
      <c r="BT536" s="248"/>
      <c r="BU536" s="248"/>
      <c r="BV536" s="248"/>
      <c r="BW536" s="248"/>
      <c r="BX536" s="248"/>
      <c r="BY536" s="248"/>
      <c r="BZ536" s="249"/>
      <c r="CA536" s="249"/>
      <c r="CB536" s="249"/>
      <c r="CC536" s="249"/>
      <c r="CD536" s="249"/>
      <c r="CE536" s="249"/>
      <c r="CF536" s="249"/>
      <c r="CG536" s="249"/>
      <c r="CH536" s="249"/>
      <c r="CI536" s="249"/>
      <c r="CJ536" s="249"/>
      <c r="CK536" s="249"/>
      <c r="CL536" s="249"/>
      <c r="CM536" s="249"/>
      <c r="CN536" s="249"/>
      <c r="CO536" s="249"/>
      <c r="CP536" s="249"/>
      <c r="CQ536" s="249"/>
      <c r="CR536" s="249"/>
      <c r="CS536" s="249"/>
      <c r="CT536" s="249"/>
      <c r="CU536" s="249"/>
      <c r="CV536" s="249"/>
      <c r="CW536" s="249"/>
      <c r="CX536" s="249"/>
      <c r="CY536" s="249"/>
      <c r="CZ536" s="249"/>
    </row>
    <row r="537" s="253" customFormat="true" ht="25.15" customHeight="true" x14ac:dyDescent="0.2">
      <c r="C537" s="2910"/>
      <c r="D537" s="2911"/>
      <c r="E537" s="598"/>
      <c r="F537" s="598"/>
      <c r="G537" s="598"/>
      <c r="H537" s="2910"/>
      <c r="I537" s="2911"/>
      <c r="J537" s="598"/>
      <c r="K537" s="598"/>
      <c r="L537" s="598"/>
      <c r="M537" s="2910"/>
      <c r="N537" s="2911"/>
      <c r="O537" s="598"/>
      <c r="P537" s="598"/>
      <c r="AD537" s="246"/>
      <c r="AE537" s="246"/>
      <c r="AF537" s="246"/>
      <c r="AG537" s="246"/>
      <c r="AH537" s="246"/>
      <c r="AI537" s="246"/>
      <c r="AJ537" s="246"/>
      <c r="AK537" s="246"/>
      <c r="AL537" s="246"/>
      <c r="AM537" s="246"/>
      <c r="AN537" s="246"/>
      <c r="AO537" s="246"/>
      <c r="AP537" s="246"/>
      <c r="AQ537" s="246"/>
      <c r="AR537" s="246"/>
      <c r="AS537" s="246"/>
      <c r="AT537" s="246"/>
      <c r="AU537" s="246"/>
      <c r="AV537" s="246"/>
      <c r="AW537" s="246"/>
      <c r="AX537" s="246"/>
      <c r="AY537" s="246"/>
      <c r="AZ537" s="246"/>
      <c r="BA537" s="248"/>
      <c r="BB537" s="350"/>
      <c r="BC537" s="248"/>
      <c r="BD537" s="248"/>
      <c r="BE537" s="248"/>
      <c r="BF537" s="248"/>
      <c r="BG537" s="248"/>
      <c r="BH537" s="248"/>
      <c r="BI537" s="248"/>
      <c r="BJ537" s="248"/>
      <c r="BK537" s="248"/>
      <c r="BL537" s="248"/>
      <c r="BM537" s="248"/>
      <c r="BN537" s="248"/>
      <c r="BO537" s="248"/>
      <c r="BP537" s="248"/>
      <c r="BQ537" s="248"/>
      <c r="BR537" s="248"/>
      <c r="BS537" s="248"/>
      <c r="BT537" s="248"/>
      <c r="BU537" s="248"/>
      <c r="BV537" s="248"/>
      <c r="BW537" s="248"/>
      <c r="BX537" s="248"/>
      <c r="BY537" s="248"/>
      <c r="BZ537" s="249"/>
      <c r="CA537" s="249"/>
      <c r="CB537" s="249"/>
      <c r="CC537" s="249"/>
      <c r="CD537" s="249"/>
      <c r="CE537" s="249"/>
      <c r="CF537" s="249"/>
      <c r="CG537" s="249"/>
      <c r="CH537" s="249"/>
      <c r="CI537" s="249"/>
      <c r="CJ537" s="249"/>
      <c r="CK537" s="249"/>
      <c r="CL537" s="249"/>
      <c r="CM537" s="249"/>
      <c r="CN537" s="249"/>
      <c r="CO537" s="249"/>
      <c r="CP537" s="249"/>
      <c r="CQ537" s="249"/>
      <c r="CR537" s="249"/>
      <c r="CS537" s="249"/>
      <c r="CT537" s="249"/>
      <c r="CU537" s="249"/>
      <c r="CV537" s="249"/>
      <c r="CW537" s="249"/>
      <c r="CX537" s="249"/>
      <c r="CY537" s="249"/>
      <c r="CZ537" s="249"/>
    </row>
    <row r="538" s="253" customFormat="true" ht="25.15" customHeight="true" x14ac:dyDescent="0.2">
      <c r="C538" s="2910"/>
      <c r="D538" s="2911"/>
      <c r="E538" s="598"/>
      <c r="F538" s="598"/>
      <c r="G538" s="598"/>
      <c r="H538" s="2910"/>
      <c r="I538" s="2911"/>
      <c r="J538" s="598"/>
      <c r="K538" s="598"/>
      <c r="L538" s="598"/>
      <c r="M538" s="2910"/>
      <c r="N538" s="2911"/>
      <c r="O538" s="598"/>
      <c r="P538" s="598"/>
      <c r="AD538" s="246"/>
      <c r="AE538" s="246"/>
      <c r="AF538" s="246"/>
      <c r="AG538" s="246"/>
      <c r="AH538" s="246"/>
      <c r="AI538" s="246"/>
      <c r="AJ538" s="246"/>
      <c r="AK538" s="246"/>
      <c r="AL538" s="246"/>
      <c r="AM538" s="246"/>
      <c r="AN538" s="246"/>
      <c r="AO538" s="246"/>
      <c r="AP538" s="246"/>
      <c r="AQ538" s="246"/>
      <c r="AR538" s="246"/>
      <c r="AS538" s="246"/>
      <c r="AT538" s="246"/>
      <c r="AU538" s="246"/>
      <c r="AV538" s="246"/>
      <c r="AW538" s="246"/>
      <c r="AX538" s="246"/>
      <c r="AY538" s="246"/>
      <c r="AZ538" s="246"/>
      <c r="BA538" s="248"/>
      <c r="BB538" s="350"/>
      <c r="BC538" s="248"/>
      <c r="BD538" s="248"/>
      <c r="BE538" s="248"/>
      <c r="BF538" s="248"/>
      <c r="BG538" s="248"/>
      <c r="BH538" s="248"/>
      <c r="BI538" s="248"/>
      <c r="BJ538" s="248"/>
      <c r="BK538" s="248"/>
      <c r="BL538" s="248"/>
      <c r="BM538" s="248"/>
      <c r="BN538" s="248"/>
      <c r="BO538" s="248"/>
      <c r="BP538" s="248"/>
      <c r="BQ538" s="248"/>
      <c r="BR538" s="248"/>
      <c r="BS538" s="248"/>
      <c r="BT538" s="248"/>
      <c r="BU538" s="248"/>
      <c r="BV538" s="248"/>
      <c r="BW538" s="248"/>
      <c r="BX538" s="248"/>
      <c r="BY538" s="248"/>
      <c r="BZ538" s="249"/>
      <c r="CA538" s="249"/>
      <c r="CB538" s="249"/>
      <c r="CC538" s="249"/>
      <c r="CD538" s="249"/>
      <c r="CE538" s="249"/>
      <c r="CF538" s="249"/>
      <c r="CG538" s="249"/>
      <c r="CH538" s="249"/>
      <c r="CI538" s="249"/>
      <c r="CJ538" s="249"/>
      <c r="CK538" s="249"/>
      <c r="CL538" s="249"/>
      <c r="CM538" s="249"/>
      <c r="CN538" s="249"/>
      <c r="CO538" s="249"/>
      <c r="CP538" s="249"/>
      <c r="CQ538" s="249"/>
      <c r="CR538" s="249"/>
      <c r="CS538" s="249"/>
      <c r="CT538" s="249"/>
      <c r="CU538" s="249"/>
      <c r="CV538" s="249"/>
      <c r="CW538" s="249"/>
      <c r="CX538" s="249"/>
      <c r="CY538" s="249"/>
      <c r="CZ538" s="249"/>
    </row>
    <row r="539" s="253" customFormat="true" ht="25.15" customHeight="true" x14ac:dyDescent="0.2">
      <c r="C539" s="2910"/>
      <c r="D539" s="2911"/>
      <c r="E539" s="598"/>
      <c r="F539" s="598"/>
      <c r="G539" s="598"/>
      <c r="H539" s="2910"/>
      <c r="I539" s="2911"/>
      <c r="J539" s="598"/>
      <c r="K539" s="598"/>
      <c r="L539" s="598"/>
      <c r="M539" s="2910"/>
      <c r="N539" s="2911"/>
      <c r="O539" s="598"/>
      <c r="P539" s="598"/>
      <c r="AD539" s="246"/>
      <c r="AE539" s="246"/>
      <c r="AF539" s="246"/>
      <c r="AG539" s="246"/>
      <c r="AH539" s="246"/>
      <c r="AI539" s="246"/>
      <c r="AJ539" s="246"/>
      <c r="AK539" s="246"/>
      <c r="AL539" s="246"/>
      <c r="AM539" s="246"/>
      <c r="AN539" s="246"/>
      <c r="AO539" s="246"/>
      <c r="AP539" s="246"/>
      <c r="AQ539" s="246"/>
      <c r="AR539" s="246"/>
      <c r="AS539" s="246"/>
      <c r="AT539" s="246"/>
      <c r="AU539" s="246"/>
      <c r="AV539" s="246"/>
      <c r="AW539" s="246"/>
      <c r="AX539" s="246"/>
      <c r="AY539" s="246"/>
      <c r="AZ539" s="246"/>
      <c r="BA539" s="248"/>
      <c r="BB539" s="350"/>
      <c r="BC539" s="248"/>
      <c r="BD539" s="248"/>
      <c r="BE539" s="248"/>
      <c r="BF539" s="248"/>
      <c r="BG539" s="248"/>
      <c r="BH539" s="248"/>
      <c r="BI539" s="248"/>
      <c r="BJ539" s="248"/>
      <c r="BK539" s="248"/>
      <c r="BL539" s="248"/>
      <c r="BM539" s="248"/>
      <c r="BN539" s="248"/>
      <c r="BO539" s="248"/>
      <c r="BP539" s="248"/>
      <c r="BQ539" s="248"/>
      <c r="BR539" s="248"/>
      <c r="BS539" s="248"/>
      <c r="BT539" s="248"/>
      <c r="BU539" s="248"/>
      <c r="BV539" s="248"/>
      <c r="BW539" s="248"/>
      <c r="BX539" s="248"/>
      <c r="BY539" s="248"/>
      <c r="BZ539" s="249"/>
      <c r="CA539" s="249"/>
      <c r="CB539" s="249"/>
      <c r="CC539" s="249"/>
      <c r="CD539" s="249"/>
      <c r="CE539" s="249"/>
      <c r="CF539" s="249"/>
      <c r="CG539" s="249"/>
      <c r="CH539" s="249"/>
      <c r="CI539" s="249"/>
      <c r="CJ539" s="249"/>
      <c r="CK539" s="249"/>
      <c r="CL539" s="249"/>
      <c r="CM539" s="249"/>
      <c r="CN539" s="249"/>
      <c r="CO539" s="249"/>
      <c r="CP539" s="249"/>
      <c r="CQ539" s="249"/>
      <c r="CR539" s="249"/>
      <c r="CS539" s="249"/>
      <c r="CT539" s="249"/>
      <c r="CU539" s="249"/>
      <c r="CV539" s="249"/>
      <c r="CW539" s="249"/>
      <c r="CX539" s="249"/>
      <c r="CY539" s="249"/>
      <c r="CZ539" s="249"/>
    </row>
    <row r="540" s="253" customFormat="true" ht="25.15" customHeight="true" x14ac:dyDescent="0.2">
      <c r="C540" s="2910"/>
      <c r="D540" s="2911"/>
      <c r="E540" s="598"/>
      <c r="F540" s="598"/>
      <c r="G540" s="598"/>
      <c r="H540" s="2910"/>
      <c r="I540" s="2911"/>
      <c r="J540" s="598"/>
      <c r="K540" s="598"/>
      <c r="L540" s="598"/>
      <c r="M540" s="2910"/>
      <c r="N540" s="2911"/>
      <c r="O540" s="598"/>
      <c r="P540" s="598"/>
      <c r="AD540" s="246"/>
      <c r="AE540" s="246"/>
      <c r="AF540" s="246"/>
      <c r="AG540" s="246"/>
      <c r="AH540" s="246"/>
      <c r="AI540" s="246"/>
      <c r="AJ540" s="246"/>
      <c r="AK540" s="246"/>
      <c r="AL540" s="246"/>
      <c r="AM540" s="246"/>
      <c r="AN540" s="246"/>
      <c r="AO540" s="246"/>
      <c r="AP540" s="246"/>
      <c r="AQ540" s="246"/>
      <c r="AR540" s="246"/>
      <c r="AS540" s="246"/>
      <c r="AT540" s="246"/>
      <c r="AU540" s="246"/>
      <c r="AV540" s="246"/>
      <c r="AW540" s="246"/>
      <c r="AX540" s="246"/>
      <c r="AY540" s="246"/>
      <c r="AZ540" s="246"/>
      <c r="BA540" s="248"/>
      <c r="BB540" s="350"/>
      <c r="BC540" s="248"/>
      <c r="BD540" s="248"/>
      <c r="BE540" s="248"/>
      <c r="BF540" s="248"/>
      <c r="BG540" s="248"/>
      <c r="BH540" s="248"/>
      <c r="BI540" s="248"/>
      <c r="BJ540" s="248"/>
      <c r="BK540" s="248"/>
      <c r="BL540" s="248"/>
      <c r="BM540" s="248"/>
      <c r="BN540" s="248"/>
      <c r="BO540" s="248"/>
      <c r="BP540" s="248"/>
      <c r="BQ540" s="248"/>
      <c r="BR540" s="248"/>
      <c r="BS540" s="248"/>
      <c r="BT540" s="248"/>
      <c r="BU540" s="248"/>
      <c r="BV540" s="248"/>
      <c r="BW540" s="248"/>
      <c r="BX540" s="248"/>
      <c r="BY540" s="248"/>
      <c r="BZ540" s="249"/>
      <c r="CA540" s="249"/>
      <c r="CB540" s="249"/>
      <c r="CC540" s="249"/>
      <c r="CD540" s="249"/>
      <c r="CE540" s="249"/>
      <c r="CF540" s="249"/>
      <c r="CG540" s="249"/>
      <c r="CH540" s="249"/>
      <c r="CI540" s="249"/>
      <c r="CJ540" s="249"/>
      <c r="CK540" s="249"/>
      <c r="CL540" s="249"/>
      <c r="CM540" s="249"/>
      <c r="CN540" s="249"/>
      <c r="CO540" s="249"/>
      <c r="CP540" s="249"/>
      <c r="CQ540" s="249"/>
      <c r="CR540" s="249"/>
      <c r="CS540" s="249"/>
      <c r="CT540" s="249"/>
      <c r="CU540" s="249"/>
      <c r="CV540" s="249"/>
      <c r="CW540" s="249"/>
      <c r="CX540" s="249"/>
      <c r="CY540" s="249"/>
      <c r="CZ540" s="249"/>
    </row>
    <row r="541" s="253" customFormat="true" ht="25.15" customHeight="true" x14ac:dyDescent="0.2">
      <c r="C541" s="2910"/>
      <c r="D541" s="2911"/>
      <c r="E541" s="598"/>
      <c r="F541" s="598"/>
      <c r="G541" s="598"/>
      <c r="H541" s="2910"/>
      <c r="I541" s="2911"/>
      <c r="J541" s="598"/>
      <c r="K541" s="598"/>
      <c r="L541" s="598"/>
      <c r="M541" s="2910"/>
      <c r="N541" s="2911"/>
      <c r="O541" s="598"/>
      <c r="P541" s="598"/>
      <c r="AD541" s="246"/>
      <c r="AE541" s="246"/>
      <c r="AF541" s="246"/>
      <c r="AG541" s="246"/>
      <c r="AH541" s="246"/>
      <c r="AI541" s="246"/>
      <c r="AJ541" s="246"/>
      <c r="AK541" s="246"/>
      <c r="AL541" s="246"/>
      <c r="AM541" s="246"/>
      <c r="AN541" s="246"/>
      <c r="AO541" s="246"/>
      <c r="AP541" s="246"/>
      <c r="AQ541" s="246"/>
      <c r="AR541" s="246"/>
      <c r="AS541" s="246"/>
      <c r="AT541" s="246"/>
      <c r="AU541" s="246"/>
      <c r="AV541" s="246"/>
      <c r="AW541" s="246"/>
      <c r="AX541" s="246"/>
      <c r="AY541" s="246"/>
      <c r="AZ541" s="246"/>
      <c r="BA541" s="248"/>
      <c r="BB541" s="350"/>
      <c r="BC541" s="248"/>
      <c r="BD541" s="248"/>
      <c r="BE541" s="248"/>
      <c r="BF541" s="248"/>
      <c r="BG541" s="248"/>
      <c r="BH541" s="248"/>
      <c r="BI541" s="248"/>
      <c r="BJ541" s="248"/>
      <c r="BK541" s="248"/>
      <c r="BL541" s="248"/>
      <c r="BM541" s="248"/>
      <c r="BN541" s="248"/>
      <c r="BO541" s="248"/>
      <c r="BP541" s="248"/>
      <c r="BQ541" s="248"/>
      <c r="BR541" s="248"/>
      <c r="BS541" s="248"/>
      <c r="BT541" s="248"/>
      <c r="BU541" s="248"/>
      <c r="BV541" s="248"/>
      <c r="BW541" s="248"/>
      <c r="BX541" s="248"/>
      <c r="BY541" s="248"/>
      <c r="BZ541" s="249"/>
      <c r="CA541" s="249"/>
      <c r="CB541" s="249"/>
      <c r="CC541" s="249"/>
      <c r="CD541" s="249"/>
      <c r="CE541" s="249"/>
      <c r="CF541" s="249"/>
      <c r="CG541" s="249"/>
      <c r="CH541" s="249"/>
      <c r="CI541" s="249"/>
      <c r="CJ541" s="249"/>
      <c r="CK541" s="249"/>
      <c r="CL541" s="249"/>
      <c r="CM541" s="249"/>
      <c r="CN541" s="249"/>
      <c r="CO541" s="249"/>
      <c r="CP541" s="249"/>
      <c r="CQ541" s="249"/>
      <c r="CR541" s="249"/>
      <c r="CS541" s="249"/>
      <c r="CT541" s="249"/>
      <c r="CU541" s="249"/>
      <c r="CV541" s="249"/>
      <c r="CW541" s="249"/>
      <c r="CX541" s="249"/>
      <c r="CY541" s="249"/>
      <c r="CZ541" s="249"/>
    </row>
    <row r="542" s="253" customFormat="true" ht="25.15" customHeight="true" x14ac:dyDescent="0.2">
      <c r="C542" s="2910"/>
      <c r="D542" s="2911"/>
      <c r="E542" s="598"/>
      <c r="F542" s="598"/>
      <c r="G542" s="598"/>
      <c r="H542" s="2910"/>
      <c r="I542" s="2911"/>
      <c r="J542" s="598"/>
      <c r="K542" s="598"/>
      <c r="L542" s="598"/>
      <c r="M542" s="2910"/>
      <c r="N542" s="2911"/>
      <c r="O542" s="598"/>
      <c r="P542" s="598"/>
      <c r="AD542" s="246"/>
      <c r="AE542" s="246"/>
      <c r="AF542" s="246"/>
      <c r="AG542" s="246"/>
      <c r="AH542" s="246"/>
      <c r="AI542" s="246"/>
      <c r="AJ542" s="246"/>
      <c r="AK542" s="246"/>
      <c r="AL542" s="246"/>
      <c r="AM542" s="246"/>
      <c r="AN542" s="246"/>
      <c r="AO542" s="246"/>
      <c r="AP542" s="246"/>
      <c r="AQ542" s="246"/>
      <c r="AR542" s="246"/>
      <c r="AS542" s="246"/>
      <c r="AT542" s="246"/>
      <c r="AU542" s="246"/>
      <c r="AV542" s="246"/>
      <c r="AW542" s="246"/>
      <c r="AX542" s="246"/>
      <c r="AY542" s="246"/>
      <c r="AZ542" s="246"/>
      <c r="BA542" s="248"/>
      <c r="BB542" s="350"/>
      <c r="BC542" s="248"/>
      <c r="BD542" s="248"/>
      <c r="BE542" s="248"/>
      <c r="BF542" s="248"/>
      <c r="BG542" s="248"/>
      <c r="BH542" s="248"/>
      <c r="BI542" s="248"/>
      <c r="BJ542" s="248"/>
      <c r="BK542" s="248"/>
      <c r="BL542" s="248"/>
      <c r="BM542" s="248"/>
      <c r="BN542" s="248"/>
      <c r="BO542" s="248"/>
      <c r="BP542" s="248"/>
      <c r="BQ542" s="248"/>
      <c r="BR542" s="248"/>
      <c r="BS542" s="248"/>
      <c r="BT542" s="248"/>
      <c r="BU542" s="248"/>
      <c r="BV542" s="248"/>
      <c r="BW542" s="248"/>
      <c r="BX542" s="248"/>
      <c r="BY542" s="248"/>
      <c r="BZ542" s="249"/>
      <c r="CA542" s="249"/>
      <c r="CB542" s="249"/>
      <c r="CC542" s="249"/>
      <c r="CD542" s="249"/>
      <c r="CE542" s="249"/>
      <c r="CF542" s="249"/>
      <c r="CG542" s="249"/>
      <c r="CH542" s="249"/>
      <c r="CI542" s="249"/>
      <c r="CJ542" s="249"/>
      <c r="CK542" s="249"/>
      <c r="CL542" s="249"/>
      <c r="CM542" s="249"/>
      <c r="CN542" s="249"/>
      <c r="CO542" s="249"/>
      <c r="CP542" s="249"/>
      <c r="CQ542" s="249"/>
      <c r="CR542" s="249"/>
      <c r="CS542" s="249"/>
      <c r="CT542" s="249"/>
      <c r="CU542" s="249"/>
      <c r="CV542" s="249"/>
      <c r="CW542" s="249"/>
      <c r="CX542" s="249"/>
      <c r="CY542" s="249"/>
      <c r="CZ542" s="249"/>
    </row>
    <row r="543" s="253" customFormat="true" ht="25.15" customHeight="true" x14ac:dyDescent="0.2">
      <c r="C543" s="2910"/>
      <c r="D543" s="2911"/>
      <c r="E543" s="598"/>
      <c r="F543" s="598"/>
      <c r="G543" s="598"/>
      <c r="H543" s="2910"/>
      <c r="I543" s="2911"/>
      <c r="J543" s="598"/>
      <c r="K543" s="598"/>
      <c r="L543" s="598"/>
      <c r="M543" s="2910"/>
      <c r="N543" s="2911"/>
      <c r="O543" s="598"/>
      <c r="P543" s="598"/>
      <c r="AD543" s="246"/>
      <c r="AE543" s="246"/>
      <c r="AF543" s="246"/>
      <c r="AG543" s="246"/>
      <c r="AH543" s="246"/>
      <c r="AI543" s="246"/>
      <c r="AJ543" s="246"/>
      <c r="AK543" s="246"/>
      <c r="AL543" s="246"/>
      <c r="AM543" s="246"/>
      <c r="AN543" s="246"/>
      <c r="AO543" s="246"/>
      <c r="AP543" s="246"/>
      <c r="AQ543" s="246"/>
      <c r="AR543" s="246"/>
      <c r="AS543" s="246"/>
      <c r="AT543" s="246"/>
      <c r="AU543" s="246"/>
      <c r="AV543" s="246"/>
      <c r="AW543" s="246"/>
      <c r="AX543" s="246"/>
      <c r="AY543" s="246"/>
      <c r="AZ543" s="246"/>
      <c r="BA543" s="248"/>
      <c r="BB543" s="350"/>
      <c r="BC543" s="248"/>
      <c r="BD543" s="248"/>
      <c r="BE543" s="248"/>
      <c r="BF543" s="248"/>
      <c r="BG543" s="248"/>
      <c r="BH543" s="248"/>
      <c r="BI543" s="248"/>
      <c r="BJ543" s="248"/>
      <c r="BK543" s="248"/>
      <c r="BL543" s="248"/>
      <c r="BM543" s="248"/>
      <c r="BN543" s="248"/>
      <c r="BO543" s="248"/>
      <c r="BP543" s="248"/>
      <c r="BQ543" s="248"/>
      <c r="BR543" s="248"/>
      <c r="BS543" s="248"/>
      <c r="BT543" s="248"/>
      <c r="BU543" s="248"/>
      <c r="BV543" s="248"/>
      <c r="BW543" s="248"/>
      <c r="BX543" s="248"/>
      <c r="BY543" s="248"/>
      <c r="BZ543" s="249"/>
      <c r="CA543" s="249"/>
      <c r="CB543" s="249"/>
      <c r="CC543" s="249"/>
      <c r="CD543" s="249"/>
      <c r="CE543" s="249"/>
      <c r="CF543" s="249"/>
      <c r="CG543" s="249"/>
      <c r="CH543" s="249"/>
      <c r="CI543" s="249"/>
      <c r="CJ543" s="249"/>
      <c r="CK543" s="249"/>
      <c r="CL543" s="249"/>
      <c r="CM543" s="249"/>
      <c r="CN543" s="249"/>
      <c r="CO543" s="249"/>
      <c r="CP543" s="249"/>
      <c r="CQ543" s="249"/>
      <c r="CR543" s="249"/>
      <c r="CS543" s="249"/>
      <c r="CT543" s="249"/>
      <c r="CU543" s="249"/>
      <c r="CV543" s="249"/>
      <c r="CW543" s="249"/>
      <c r="CX543" s="249"/>
      <c r="CY543" s="249"/>
      <c r="CZ543" s="249"/>
    </row>
    <row r="544" s="253" customFormat="true" ht="25.15" customHeight="true" x14ac:dyDescent="0.2">
      <c r="C544" s="2910"/>
      <c r="D544" s="2911"/>
      <c r="E544" s="598"/>
      <c r="F544" s="598"/>
      <c r="G544" s="598"/>
      <c r="H544" s="2910"/>
      <c r="I544" s="2911"/>
      <c r="J544" s="598"/>
      <c r="K544" s="598"/>
      <c r="L544" s="598"/>
      <c r="M544" s="2910"/>
      <c r="N544" s="2911"/>
      <c r="O544" s="598"/>
      <c r="P544" s="598"/>
      <c r="AD544" s="246"/>
      <c r="AE544" s="246"/>
      <c r="AF544" s="246"/>
      <c r="AG544" s="246"/>
      <c r="AH544" s="246"/>
      <c r="AI544" s="246"/>
      <c r="AJ544" s="246"/>
      <c r="AK544" s="246"/>
      <c r="AL544" s="246"/>
      <c r="AM544" s="246"/>
      <c r="AN544" s="246"/>
      <c r="AO544" s="246"/>
      <c r="AP544" s="246"/>
      <c r="AQ544" s="246"/>
      <c r="AR544" s="246"/>
      <c r="AS544" s="246"/>
      <c r="AT544" s="246"/>
      <c r="AU544" s="246"/>
      <c r="AV544" s="246"/>
      <c r="AW544" s="246"/>
      <c r="AX544" s="246"/>
      <c r="AY544" s="246"/>
      <c r="AZ544" s="246"/>
      <c r="BA544" s="248"/>
      <c r="BB544" s="350"/>
      <c r="BC544" s="248"/>
      <c r="BD544" s="248"/>
      <c r="BE544" s="248"/>
      <c r="BF544" s="248"/>
      <c r="BG544" s="248"/>
      <c r="BH544" s="248"/>
      <c r="BI544" s="248"/>
      <c r="BJ544" s="248"/>
      <c r="BK544" s="248"/>
      <c r="BL544" s="248"/>
      <c r="BM544" s="248"/>
      <c r="BN544" s="248"/>
      <c r="BO544" s="248"/>
      <c r="BP544" s="248"/>
      <c r="BQ544" s="248"/>
      <c r="BR544" s="248"/>
      <c r="BS544" s="248"/>
      <c r="BT544" s="248"/>
      <c r="BU544" s="248"/>
      <c r="BV544" s="248"/>
      <c r="BW544" s="248"/>
      <c r="BX544" s="248"/>
      <c r="BY544" s="248"/>
      <c r="BZ544" s="249"/>
      <c r="CA544" s="249"/>
      <c r="CB544" s="249"/>
      <c r="CC544" s="249"/>
      <c r="CD544" s="249"/>
      <c r="CE544" s="249"/>
      <c r="CF544" s="249"/>
      <c r="CG544" s="249"/>
      <c r="CH544" s="249"/>
      <c r="CI544" s="249"/>
      <c r="CJ544" s="249"/>
      <c r="CK544" s="249"/>
      <c r="CL544" s="249"/>
      <c r="CM544" s="249"/>
      <c r="CN544" s="249"/>
      <c r="CO544" s="249"/>
      <c r="CP544" s="249"/>
      <c r="CQ544" s="249"/>
      <c r="CR544" s="249"/>
      <c r="CS544" s="249"/>
      <c r="CT544" s="249"/>
      <c r="CU544" s="249"/>
      <c r="CV544" s="249"/>
      <c r="CW544" s="249"/>
      <c r="CX544" s="249"/>
      <c r="CY544" s="249"/>
      <c r="CZ544" s="249"/>
    </row>
    <row r="545" s="253" customFormat="true" ht="25.15" customHeight="true" x14ac:dyDescent="0.2">
      <c r="C545" s="2910"/>
      <c r="D545" s="2911"/>
      <c r="E545" s="598"/>
      <c r="F545" s="598"/>
      <c r="G545" s="598"/>
      <c r="H545" s="2910"/>
      <c r="I545" s="2911"/>
      <c r="J545" s="598"/>
      <c r="K545" s="598"/>
      <c r="L545" s="598"/>
      <c r="M545" s="2910"/>
      <c r="N545" s="2911"/>
      <c r="O545" s="598"/>
      <c r="P545" s="598"/>
      <c r="AD545" s="246"/>
      <c r="AE545" s="246"/>
      <c r="AF545" s="246"/>
      <c r="AG545" s="246"/>
      <c r="AH545" s="246"/>
      <c r="AI545" s="246"/>
      <c r="AJ545" s="246"/>
      <c r="AK545" s="246"/>
      <c r="AL545" s="246"/>
      <c r="AM545" s="246"/>
      <c r="AN545" s="246"/>
      <c r="AO545" s="246"/>
      <c r="AP545" s="246"/>
      <c r="AQ545" s="246"/>
      <c r="AR545" s="246"/>
      <c r="AS545" s="246"/>
      <c r="AT545" s="246"/>
      <c r="AU545" s="246"/>
      <c r="AV545" s="246"/>
      <c r="AW545" s="246"/>
      <c r="AX545" s="246"/>
      <c r="AY545" s="246"/>
      <c r="AZ545" s="246"/>
      <c r="BA545" s="248"/>
      <c r="BB545" s="350"/>
      <c r="BC545" s="248"/>
      <c r="BD545" s="248"/>
      <c r="BE545" s="248"/>
      <c r="BF545" s="248"/>
      <c r="BG545" s="248"/>
      <c r="BH545" s="248"/>
      <c r="BI545" s="248"/>
      <c r="BJ545" s="248"/>
      <c r="BK545" s="248"/>
      <c r="BL545" s="248"/>
      <c r="BM545" s="248"/>
      <c r="BN545" s="248"/>
      <c r="BO545" s="248"/>
      <c r="BP545" s="248"/>
      <c r="BQ545" s="248"/>
      <c r="BR545" s="248"/>
      <c r="BS545" s="248"/>
      <c r="BT545" s="248"/>
      <c r="BU545" s="248"/>
      <c r="BV545" s="248"/>
      <c r="BW545" s="248"/>
      <c r="BX545" s="248"/>
      <c r="BY545" s="248"/>
      <c r="BZ545" s="249"/>
      <c r="CA545" s="249"/>
      <c r="CB545" s="249"/>
      <c r="CC545" s="249"/>
      <c r="CD545" s="249"/>
      <c r="CE545" s="249"/>
      <c r="CF545" s="249"/>
      <c r="CG545" s="249"/>
      <c r="CH545" s="249"/>
      <c r="CI545" s="249"/>
      <c r="CJ545" s="249"/>
      <c r="CK545" s="249"/>
      <c r="CL545" s="249"/>
      <c r="CM545" s="249"/>
      <c r="CN545" s="249"/>
      <c r="CO545" s="249"/>
      <c r="CP545" s="249"/>
      <c r="CQ545" s="249"/>
      <c r="CR545" s="249"/>
      <c r="CS545" s="249"/>
      <c r="CT545" s="249"/>
      <c r="CU545" s="249"/>
      <c r="CV545" s="249"/>
      <c r="CW545" s="249"/>
      <c r="CX545" s="249"/>
      <c r="CY545" s="249"/>
      <c r="CZ545" s="249"/>
    </row>
    <row r="546" s="253" customFormat="true" ht="25.15" customHeight="true" x14ac:dyDescent="0.2">
      <c r="C546" s="2910"/>
      <c r="D546" s="2911"/>
      <c r="E546" s="598"/>
      <c r="F546" s="598"/>
      <c r="G546" s="598"/>
      <c r="H546" s="2910"/>
      <c r="I546" s="2911"/>
      <c r="J546" s="598"/>
      <c r="K546" s="598"/>
      <c r="L546" s="598"/>
      <c r="M546" s="2910"/>
      <c r="N546" s="2911"/>
      <c r="O546" s="598"/>
      <c r="P546" s="598"/>
      <c r="AD546" s="246"/>
      <c r="AE546" s="246"/>
      <c r="AF546" s="246"/>
      <c r="AG546" s="246"/>
      <c r="AH546" s="246"/>
      <c r="AI546" s="246"/>
      <c r="AJ546" s="246"/>
      <c r="AK546" s="246"/>
      <c r="AL546" s="246"/>
      <c r="AM546" s="246"/>
      <c r="AN546" s="246"/>
      <c r="AO546" s="246"/>
      <c r="AP546" s="246"/>
      <c r="AQ546" s="246"/>
      <c r="AR546" s="246"/>
      <c r="AS546" s="246"/>
      <c r="AT546" s="246"/>
      <c r="AU546" s="246"/>
      <c r="AV546" s="246"/>
      <c r="AW546" s="246"/>
      <c r="AX546" s="246"/>
      <c r="AY546" s="246"/>
      <c r="AZ546" s="246"/>
      <c r="BA546" s="248"/>
      <c r="BB546" s="350"/>
      <c r="BC546" s="248"/>
      <c r="BD546" s="248"/>
      <c r="BE546" s="248"/>
      <c r="BF546" s="248"/>
      <c r="BG546" s="248"/>
      <c r="BH546" s="248"/>
      <c r="BI546" s="248"/>
      <c r="BJ546" s="248"/>
      <c r="BK546" s="248"/>
      <c r="BL546" s="248"/>
      <c r="BM546" s="248"/>
      <c r="BN546" s="248"/>
      <c r="BO546" s="248"/>
      <c r="BP546" s="248"/>
      <c r="BQ546" s="248"/>
      <c r="BR546" s="248"/>
      <c r="BS546" s="248"/>
      <c r="BT546" s="248"/>
      <c r="BU546" s="248"/>
      <c r="BV546" s="248"/>
      <c r="BW546" s="248"/>
      <c r="BX546" s="248"/>
      <c r="BY546" s="248"/>
      <c r="BZ546" s="249"/>
      <c r="CA546" s="249"/>
      <c r="CB546" s="249"/>
      <c r="CC546" s="249"/>
      <c r="CD546" s="249"/>
      <c r="CE546" s="249"/>
      <c r="CF546" s="249"/>
      <c r="CG546" s="249"/>
      <c r="CH546" s="249"/>
      <c r="CI546" s="249"/>
      <c r="CJ546" s="249"/>
      <c r="CK546" s="249"/>
      <c r="CL546" s="249"/>
      <c r="CM546" s="249"/>
      <c r="CN546" s="249"/>
      <c r="CO546" s="249"/>
      <c r="CP546" s="249"/>
      <c r="CQ546" s="249"/>
      <c r="CR546" s="249"/>
      <c r="CS546" s="249"/>
      <c r="CT546" s="249"/>
      <c r="CU546" s="249"/>
      <c r="CV546" s="249"/>
      <c r="CW546" s="249"/>
      <c r="CX546" s="249"/>
      <c r="CY546" s="249"/>
      <c r="CZ546" s="249"/>
    </row>
    <row r="547" s="253" customFormat="true" ht="25.15" customHeight="true" x14ac:dyDescent="0.2">
      <c r="C547" s="2910"/>
      <c r="D547" s="2911"/>
      <c r="E547" s="598"/>
      <c r="F547" s="598"/>
      <c r="G547" s="598"/>
      <c r="H547" s="2910"/>
      <c r="I547" s="2911"/>
      <c r="J547" s="598"/>
      <c r="K547" s="598"/>
      <c r="L547" s="598"/>
      <c r="M547" s="2910"/>
      <c r="N547" s="2911"/>
      <c r="O547" s="598"/>
      <c r="P547" s="598"/>
      <c r="AD547" s="246"/>
      <c r="AE547" s="246"/>
      <c r="AF547" s="246"/>
      <c r="AG547" s="246"/>
      <c r="AH547" s="246"/>
      <c r="AI547" s="246"/>
      <c r="AJ547" s="246"/>
      <c r="AK547" s="246"/>
      <c r="AL547" s="246"/>
      <c r="AM547" s="246"/>
      <c r="AN547" s="246"/>
      <c r="AO547" s="246"/>
      <c r="AP547" s="246"/>
      <c r="AQ547" s="246"/>
      <c r="AR547" s="246"/>
      <c r="AS547" s="246"/>
      <c r="AT547" s="246"/>
      <c r="AU547" s="246"/>
      <c r="AV547" s="246"/>
      <c r="AW547" s="246"/>
      <c r="AX547" s="246"/>
      <c r="AY547" s="246"/>
      <c r="AZ547" s="246"/>
      <c r="BA547" s="248"/>
      <c r="BB547" s="350"/>
      <c r="BC547" s="248"/>
      <c r="BD547" s="248"/>
      <c r="BE547" s="248"/>
      <c r="BF547" s="248"/>
      <c r="BG547" s="248"/>
      <c r="BH547" s="248"/>
      <c r="BI547" s="248"/>
      <c r="BJ547" s="248"/>
      <c r="BK547" s="248"/>
      <c r="BL547" s="248"/>
      <c r="BM547" s="248"/>
      <c r="BN547" s="248"/>
      <c r="BO547" s="248"/>
      <c r="BP547" s="248"/>
      <c r="BQ547" s="248"/>
      <c r="BR547" s="248"/>
      <c r="BS547" s="248"/>
      <c r="BT547" s="248"/>
      <c r="BU547" s="248"/>
      <c r="BV547" s="248"/>
      <c r="BW547" s="248"/>
      <c r="BX547" s="248"/>
      <c r="BY547" s="248"/>
      <c r="BZ547" s="249"/>
      <c r="CA547" s="249"/>
      <c r="CB547" s="249"/>
      <c r="CC547" s="249"/>
      <c r="CD547" s="249"/>
      <c r="CE547" s="249"/>
      <c r="CF547" s="249"/>
      <c r="CG547" s="249"/>
      <c r="CH547" s="249"/>
      <c r="CI547" s="249"/>
      <c r="CJ547" s="249"/>
      <c r="CK547" s="249"/>
      <c r="CL547" s="249"/>
      <c r="CM547" s="249"/>
      <c r="CN547" s="249"/>
      <c r="CO547" s="249"/>
      <c r="CP547" s="249"/>
      <c r="CQ547" s="249"/>
      <c r="CR547" s="249"/>
      <c r="CS547" s="249"/>
      <c r="CT547" s="249"/>
      <c r="CU547" s="249"/>
      <c r="CV547" s="249"/>
      <c r="CW547" s="249"/>
      <c r="CX547" s="249"/>
      <c r="CY547" s="249"/>
      <c r="CZ547" s="249"/>
    </row>
    <row r="548" s="253" customFormat="true" ht="25.15" customHeight="true" x14ac:dyDescent="0.2">
      <c r="C548" s="2910"/>
      <c r="D548" s="2911"/>
      <c r="E548" s="598"/>
      <c r="F548" s="598"/>
      <c r="G548" s="598"/>
      <c r="H548" s="2910"/>
      <c r="I548" s="2911"/>
      <c r="J548" s="598"/>
      <c r="K548" s="598"/>
      <c r="L548" s="598"/>
      <c r="M548" s="2910"/>
      <c r="N548" s="2911"/>
      <c r="O548" s="598"/>
      <c r="P548" s="598"/>
      <c r="AD548" s="246"/>
      <c r="AE548" s="246"/>
      <c r="AF548" s="246"/>
      <c r="AG548" s="246"/>
      <c r="AH548" s="246"/>
      <c r="AI548" s="246"/>
      <c r="AJ548" s="246"/>
      <c r="AK548" s="246"/>
      <c r="AL548" s="246"/>
      <c r="AM548" s="246"/>
      <c r="AN548" s="246"/>
      <c r="AO548" s="246"/>
      <c r="AP548" s="246"/>
      <c r="AQ548" s="246"/>
      <c r="AR548" s="246"/>
      <c r="AS548" s="246"/>
      <c r="AT548" s="246"/>
      <c r="AU548" s="246"/>
      <c r="AV548" s="246"/>
      <c r="AW548" s="246"/>
      <c r="AX548" s="246"/>
      <c r="AY548" s="246"/>
      <c r="AZ548" s="246"/>
      <c r="BA548" s="248"/>
      <c r="BB548" s="350"/>
      <c r="BC548" s="248"/>
      <c r="BD548" s="248"/>
      <c r="BE548" s="248"/>
      <c r="BF548" s="248"/>
      <c r="BG548" s="248"/>
      <c r="BH548" s="248"/>
      <c r="BI548" s="248"/>
      <c r="BJ548" s="248"/>
      <c r="BK548" s="248"/>
      <c r="BL548" s="248"/>
      <c r="BM548" s="248"/>
      <c r="BN548" s="248"/>
      <c r="BO548" s="248"/>
      <c r="BP548" s="248"/>
      <c r="BQ548" s="248"/>
      <c r="BR548" s="248"/>
      <c r="BS548" s="248"/>
      <c r="BT548" s="248"/>
      <c r="BU548" s="248"/>
      <c r="BV548" s="248"/>
      <c r="BW548" s="248"/>
      <c r="BX548" s="248"/>
      <c r="BY548" s="248"/>
      <c r="BZ548" s="249"/>
      <c r="CA548" s="249"/>
      <c r="CB548" s="249"/>
      <c r="CC548" s="249"/>
      <c r="CD548" s="249"/>
      <c r="CE548" s="249"/>
      <c r="CF548" s="249"/>
      <c r="CG548" s="249"/>
      <c r="CH548" s="249"/>
      <c r="CI548" s="249"/>
      <c r="CJ548" s="249"/>
      <c r="CK548" s="249"/>
      <c r="CL548" s="249"/>
      <c r="CM548" s="249"/>
      <c r="CN548" s="249"/>
      <c r="CO548" s="249"/>
      <c r="CP548" s="249"/>
      <c r="CQ548" s="249"/>
      <c r="CR548" s="249"/>
      <c r="CS548" s="249"/>
      <c r="CT548" s="249"/>
      <c r="CU548" s="249"/>
      <c r="CV548" s="249"/>
      <c r="CW548" s="249"/>
      <c r="CX548" s="249"/>
      <c r="CY548" s="249"/>
      <c r="CZ548" s="249"/>
    </row>
    <row r="549" s="253" customFormat="true" ht="25.15" customHeight="true" x14ac:dyDescent="0.2">
      <c r="C549" s="2910"/>
      <c r="D549" s="2911"/>
      <c r="E549" s="598"/>
      <c r="F549" s="598"/>
      <c r="G549" s="598"/>
      <c r="H549" s="2910"/>
      <c r="I549" s="2911"/>
      <c r="J549" s="598"/>
      <c r="K549" s="598"/>
      <c r="L549" s="598"/>
      <c r="M549" s="2910"/>
      <c r="N549" s="2911"/>
      <c r="O549" s="598"/>
      <c r="P549" s="598"/>
      <c r="AD549" s="246"/>
      <c r="AE549" s="246"/>
      <c r="AF549" s="246"/>
      <c r="AG549" s="246"/>
      <c r="AH549" s="246"/>
      <c r="AI549" s="246"/>
      <c r="AJ549" s="246"/>
      <c r="AK549" s="246"/>
      <c r="AL549" s="246"/>
      <c r="AM549" s="246"/>
      <c r="AN549" s="246"/>
      <c r="AO549" s="246"/>
      <c r="AP549" s="246"/>
      <c r="AQ549" s="246"/>
      <c r="AR549" s="246"/>
      <c r="AS549" s="246"/>
      <c r="AT549" s="246"/>
      <c r="AU549" s="246"/>
      <c r="AV549" s="246"/>
      <c r="AW549" s="246"/>
      <c r="AX549" s="246"/>
      <c r="AY549" s="246"/>
      <c r="AZ549" s="246"/>
      <c r="BA549" s="248"/>
      <c r="BB549" s="350"/>
      <c r="BC549" s="248"/>
      <c r="BD549" s="248"/>
      <c r="BE549" s="248"/>
      <c r="BF549" s="248"/>
      <c r="BG549" s="248"/>
      <c r="BH549" s="248"/>
      <c r="BI549" s="248"/>
      <c r="BJ549" s="248"/>
      <c r="BK549" s="248"/>
      <c r="BL549" s="248"/>
      <c r="BM549" s="248"/>
      <c r="BN549" s="248"/>
      <c r="BO549" s="248"/>
      <c r="BP549" s="248"/>
      <c r="BQ549" s="248"/>
      <c r="BR549" s="248"/>
      <c r="BS549" s="248"/>
      <c r="BT549" s="248"/>
      <c r="BU549" s="248"/>
      <c r="BV549" s="248"/>
      <c r="BW549" s="248"/>
      <c r="BX549" s="248"/>
      <c r="BY549" s="248"/>
      <c r="BZ549" s="249"/>
      <c r="CA549" s="249"/>
      <c r="CB549" s="249"/>
      <c r="CC549" s="249"/>
      <c r="CD549" s="249"/>
      <c r="CE549" s="249"/>
      <c r="CF549" s="249"/>
      <c r="CG549" s="249"/>
      <c r="CH549" s="249"/>
      <c r="CI549" s="249"/>
      <c r="CJ549" s="249"/>
      <c r="CK549" s="249"/>
      <c r="CL549" s="249"/>
      <c r="CM549" s="249"/>
      <c r="CN549" s="249"/>
      <c r="CO549" s="249"/>
      <c r="CP549" s="249"/>
      <c r="CQ549" s="249"/>
      <c r="CR549" s="249"/>
      <c r="CS549" s="249"/>
      <c r="CT549" s="249"/>
      <c r="CU549" s="249"/>
      <c r="CV549" s="249"/>
      <c r="CW549" s="249"/>
      <c r="CX549" s="249"/>
      <c r="CY549" s="249"/>
      <c r="CZ549" s="249"/>
    </row>
    <row r="550" s="253" customFormat="true" ht="25.15" customHeight="true" x14ac:dyDescent="0.2">
      <c r="C550" s="2910"/>
      <c r="D550" s="2911"/>
      <c r="E550" s="598"/>
      <c r="F550" s="598"/>
      <c r="G550" s="598"/>
      <c r="H550" s="2910"/>
      <c r="I550" s="2911"/>
      <c r="J550" s="598"/>
      <c r="K550" s="598"/>
      <c r="L550" s="598"/>
      <c r="M550" s="2910"/>
      <c r="N550" s="2911"/>
      <c r="O550" s="598"/>
      <c r="P550" s="598"/>
      <c r="AD550" s="246"/>
      <c r="AE550" s="246"/>
      <c r="AF550" s="246"/>
      <c r="AG550" s="246"/>
      <c r="AH550" s="246"/>
      <c r="AI550" s="246"/>
      <c r="AJ550" s="246"/>
      <c r="AK550" s="246"/>
      <c r="AL550" s="246"/>
      <c r="AM550" s="246"/>
      <c r="AN550" s="246"/>
      <c r="AO550" s="246"/>
      <c r="AP550" s="246"/>
      <c r="AQ550" s="246"/>
      <c r="AR550" s="246"/>
      <c r="AS550" s="246"/>
      <c r="AT550" s="246"/>
      <c r="AU550" s="246"/>
      <c r="AV550" s="246"/>
      <c r="AW550" s="246"/>
      <c r="AX550" s="246"/>
      <c r="AY550" s="246"/>
      <c r="AZ550" s="246"/>
      <c r="BA550" s="248"/>
      <c r="BB550" s="350"/>
      <c r="BC550" s="248"/>
      <c r="BD550" s="248"/>
      <c r="BE550" s="248"/>
      <c r="BF550" s="248"/>
      <c r="BG550" s="248"/>
      <c r="BH550" s="248"/>
      <c r="BI550" s="248"/>
      <c r="BJ550" s="248"/>
      <c r="BK550" s="248"/>
      <c r="BL550" s="248"/>
      <c r="BM550" s="248"/>
      <c r="BN550" s="248"/>
      <c r="BO550" s="248"/>
      <c r="BP550" s="248"/>
      <c r="BQ550" s="248"/>
      <c r="BR550" s="248"/>
      <c r="BS550" s="248"/>
      <c r="BT550" s="248"/>
      <c r="BU550" s="248"/>
      <c r="BV550" s="248"/>
      <c r="BW550" s="248"/>
      <c r="BX550" s="248"/>
      <c r="BY550" s="248"/>
      <c r="BZ550" s="249"/>
      <c r="CA550" s="249"/>
      <c r="CB550" s="249"/>
      <c r="CC550" s="249"/>
      <c r="CD550" s="249"/>
      <c r="CE550" s="249"/>
      <c r="CF550" s="249"/>
      <c r="CG550" s="249"/>
      <c r="CH550" s="249"/>
      <c r="CI550" s="249"/>
      <c r="CJ550" s="249"/>
      <c r="CK550" s="249"/>
      <c r="CL550" s="249"/>
      <c r="CM550" s="249"/>
      <c r="CN550" s="249"/>
      <c r="CO550" s="249"/>
      <c r="CP550" s="249"/>
      <c r="CQ550" s="249"/>
      <c r="CR550" s="249"/>
      <c r="CS550" s="249"/>
      <c r="CT550" s="249"/>
      <c r="CU550" s="249"/>
      <c r="CV550" s="249"/>
      <c r="CW550" s="249"/>
      <c r="CX550" s="249"/>
      <c r="CY550" s="249"/>
      <c r="CZ550" s="249"/>
    </row>
    <row r="551" s="253" customFormat="true" ht="25.15" customHeight="true" x14ac:dyDescent="0.2">
      <c r="C551" s="2910"/>
      <c r="D551" s="2911"/>
      <c r="E551" s="598"/>
      <c r="F551" s="598"/>
      <c r="G551" s="598"/>
      <c r="H551" s="2910"/>
      <c r="I551" s="2911"/>
      <c r="J551" s="598"/>
      <c r="K551" s="598"/>
      <c r="L551" s="598"/>
      <c r="M551" s="2910"/>
      <c r="N551" s="2911"/>
      <c r="O551" s="598"/>
      <c r="P551" s="598"/>
      <c r="AD551" s="246"/>
      <c r="AE551" s="246"/>
      <c r="AF551" s="246"/>
      <c r="AG551" s="246"/>
      <c r="AH551" s="246"/>
      <c r="AI551" s="246"/>
      <c r="AJ551" s="246"/>
      <c r="AK551" s="246"/>
      <c r="AL551" s="246"/>
      <c r="AM551" s="246"/>
      <c r="AN551" s="246"/>
      <c r="AO551" s="246"/>
      <c r="AP551" s="246"/>
      <c r="AQ551" s="246"/>
      <c r="AR551" s="246"/>
      <c r="AS551" s="246"/>
      <c r="AT551" s="246"/>
      <c r="AU551" s="246"/>
      <c r="AV551" s="246"/>
      <c r="AW551" s="246"/>
      <c r="AX551" s="246"/>
      <c r="AY551" s="246"/>
      <c r="AZ551" s="246"/>
      <c r="BA551" s="248"/>
      <c r="BB551" s="350"/>
      <c r="BC551" s="248"/>
      <c r="BD551" s="248"/>
      <c r="BE551" s="248"/>
      <c r="BF551" s="248"/>
      <c r="BG551" s="248"/>
      <c r="BH551" s="248"/>
      <c r="BI551" s="248"/>
      <c r="BJ551" s="248"/>
      <c r="BK551" s="248"/>
      <c r="BL551" s="248"/>
      <c r="BM551" s="248"/>
      <c r="BN551" s="248"/>
      <c r="BO551" s="248"/>
      <c r="BP551" s="248"/>
      <c r="BQ551" s="248"/>
      <c r="BR551" s="248"/>
      <c r="BS551" s="248"/>
      <c r="BT551" s="248"/>
      <c r="BU551" s="248"/>
      <c r="BV551" s="248"/>
      <c r="BW551" s="248"/>
      <c r="BX551" s="248"/>
      <c r="BY551" s="248"/>
      <c r="BZ551" s="249"/>
      <c r="CA551" s="249"/>
      <c r="CB551" s="249"/>
      <c r="CC551" s="249"/>
      <c r="CD551" s="249"/>
      <c r="CE551" s="249"/>
      <c r="CF551" s="249"/>
      <c r="CG551" s="249"/>
      <c r="CH551" s="249"/>
      <c r="CI551" s="249"/>
      <c r="CJ551" s="249"/>
      <c r="CK551" s="249"/>
      <c r="CL551" s="249"/>
      <c r="CM551" s="249"/>
      <c r="CN551" s="249"/>
      <c r="CO551" s="249"/>
      <c r="CP551" s="249"/>
      <c r="CQ551" s="249"/>
      <c r="CR551" s="249"/>
      <c r="CS551" s="249"/>
      <c r="CT551" s="249"/>
      <c r="CU551" s="249"/>
      <c r="CV551" s="249"/>
      <c r="CW551" s="249"/>
      <c r="CX551" s="249"/>
      <c r="CY551" s="249"/>
      <c r="CZ551" s="249"/>
    </row>
    <row r="552" s="253" customFormat="true" ht="25.15" customHeight="true" x14ac:dyDescent="0.2">
      <c r="C552" s="2910"/>
      <c r="D552" s="2911"/>
      <c r="E552" s="598"/>
      <c r="F552" s="598"/>
      <c r="G552" s="598"/>
      <c r="H552" s="2910"/>
      <c r="I552" s="2911"/>
      <c r="J552" s="598"/>
      <c r="K552" s="598"/>
      <c r="L552" s="598"/>
      <c r="M552" s="2910"/>
      <c r="N552" s="2911"/>
      <c r="O552" s="598"/>
      <c r="P552" s="598"/>
      <c r="AD552" s="246"/>
      <c r="AE552" s="246"/>
      <c r="AF552" s="246"/>
      <c r="AG552" s="246"/>
      <c r="AH552" s="246"/>
      <c r="AI552" s="246"/>
      <c r="AJ552" s="246"/>
      <c r="AK552" s="246"/>
      <c r="AL552" s="246"/>
      <c r="AM552" s="246"/>
      <c r="AN552" s="246"/>
      <c r="AO552" s="246"/>
      <c r="AP552" s="246"/>
      <c r="AQ552" s="246"/>
      <c r="AR552" s="246"/>
      <c r="AS552" s="246"/>
      <c r="AT552" s="246"/>
      <c r="AU552" s="246"/>
      <c r="AV552" s="246"/>
      <c r="AW552" s="246"/>
      <c r="AX552" s="246"/>
      <c r="AY552" s="246"/>
      <c r="AZ552" s="246"/>
      <c r="BA552" s="248"/>
      <c r="BB552" s="350"/>
      <c r="BC552" s="248"/>
      <c r="BD552" s="248"/>
      <c r="BE552" s="248"/>
      <c r="BF552" s="248"/>
      <c r="BG552" s="248"/>
      <c r="BH552" s="248"/>
      <c r="BI552" s="248"/>
      <c r="BJ552" s="248"/>
      <c r="BK552" s="248"/>
      <c r="BL552" s="248"/>
      <c r="BM552" s="248"/>
      <c r="BN552" s="248"/>
      <c r="BO552" s="248"/>
      <c r="BP552" s="248"/>
      <c r="BQ552" s="248"/>
      <c r="BR552" s="248"/>
      <c r="BS552" s="248"/>
      <c r="BT552" s="248"/>
      <c r="BU552" s="248"/>
      <c r="BV552" s="248"/>
      <c r="BW552" s="248"/>
      <c r="BX552" s="248"/>
      <c r="BY552" s="248"/>
      <c r="BZ552" s="249"/>
      <c r="CA552" s="249"/>
      <c r="CB552" s="249"/>
      <c r="CC552" s="249"/>
      <c r="CD552" s="249"/>
      <c r="CE552" s="249"/>
      <c r="CF552" s="249"/>
      <c r="CG552" s="249"/>
      <c r="CH552" s="249"/>
      <c r="CI552" s="249"/>
      <c r="CJ552" s="249"/>
      <c r="CK552" s="249"/>
      <c r="CL552" s="249"/>
      <c r="CM552" s="249"/>
      <c r="CN552" s="249"/>
      <c r="CO552" s="249"/>
      <c r="CP552" s="249"/>
      <c r="CQ552" s="249"/>
      <c r="CR552" s="249"/>
      <c r="CS552" s="249"/>
      <c r="CT552" s="249"/>
      <c r="CU552" s="249"/>
      <c r="CV552" s="249"/>
      <c r="CW552" s="249"/>
      <c r="CX552" s="249"/>
      <c r="CY552" s="249"/>
      <c r="CZ552" s="249"/>
    </row>
    <row r="553" s="253" customFormat="true" ht="25.15" customHeight="true" x14ac:dyDescent="0.2">
      <c r="C553" s="2910"/>
      <c r="D553" s="2911"/>
      <c r="E553" s="598"/>
      <c r="F553" s="598"/>
      <c r="G553" s="598"/>
      <c r="H553" s="2910"/>
      <c r="I553" s="2911"/>
      <c r="J553" s="598"/>
      <c r="K553" s="598"/>
      <c r="L553" s="598"/>
      <c r="M553" s="2910"/>
      <c r="N553" s="2911"/>
      <c r="O553" s="598"/>
      <c r="P553" s="598"/>
      <c r="AD553" s="246"/>
      <c r="AE553" s="246"/>
      <c r="AF553" s="246"/>
      <c r="AG553" s="246"/>
      <c r="AH553" s="246"/>
      <c r="AI553" s="246"/>
      <c r="AJ553" s="246"/>
      <c r="AK553" s="246"/>
      <c r="AL553" s="246"/>
      <c r="AM553" s="246"/>
      <c r="AN553" s="246"/>
      <c r="AO553" s="246"/>
      <c r="AP553" s="246"/>
      <c r="AQ553" s="246"/>
      <c r="AR553" s="246"/>
      <c r="AS553" s="246"/>
      <c r="AT553" s="246"/>
      <c r="AU553" s="246"/>
      <c r="AV553" s="246"/>
      <c r="AW553" s="246"/>
      <c r="AX553" s="246"/>
      <c r="AY553" s="246"/>
      <c r="AZ553" s="246"/>
      <c r="BA553" s="248"/>
      <c r="BB553" s="350"/>
      <c r="BC553" s="248"/>
      <c r="BD553" s="248"/>
      <c r="BE553" s="248"/>
      <c r="BF553" s="248"/>
      <c r="BG553" s="248"/>
      <c r="BH553" s="248"/>
      <c r="BI553" s="248"/>
      <c r="BJ553" s="248"/>
      <c r="BK553" s="248"/>
      <c r="BL553" s="248"/>
      <c r="BM553" s="248"/>
      <c r="BN553" s="248"/>
      <c r="BO553" s="248"/>
      <c r="BP553" s="248"/>
      <c r="BQ553" s="248"/>
      <c r="BR553" s="248"/>
      <c r="BS553" s="248"/>
      <c r="BT553" s="248"/>
      <c r="BU553" s="248"/>
      <c r="BV553" s="248"/>
      <c r="BW553" s="248"/>
      <c r="BX553" s="248"/>
      <c r="BY553" s="248"/>
      <c r="BZ553" s="249"/>
      <c r="CA553" s="249"/>
      <c r="CB553" s="249"/>
      <c r="CC553" s="249"/>
      <c r="CD553" s="249"/>
      <c r="CE553" s="249"/>
      <c r="CF553" s="249"/>
      <c r="CG553" s="249"/>
      <c r="CH553" s="249"/>
      <c r="CI553" s="249"/>
      <c r="CJ553" s="249"/>
      <c r="CK553" s="249"/>
      <c r="CL553" s="249"/>
      <c r="CM553" s="249"/>
      <c r="CN553" s="249"/>
      <c r="CO553" s="249"/>
      <c r="CP553" s="249"/>
      <c r="CQ553" s="249"/>
      <c r="CR553" s="249"/>
      <c r="CS553" s="249"/>
      <c r="CT553" s="249"/>
      <c r="CU553" s="249"/>
      <c r="CV553" s="249"/>
      <c r="CW553" s="249"/>
      <c r="CX553" s="249"/>
      <c r="CY553" s="249"/>
      <c r="CZ553" s="249"/>
    </row>
    <row r="554" s="253" customFormat="true" ht="25.15" customHeight="true" x14ac:dyDescent="0.2">
      <c r="C554" s="2910"/>
      <c r="D554" s="2911"/>
      <c r="E554" s="598"/>
      <c r="F554" s="598"/>
      <c r="G554" s="598"/>
      <c r="H554" s="2910"/>
      <c r="I554" s="2911"/>
      <c r="J554" s="598"/>
      <c r="K554" s="598"/>
      <c r="L554" s="598"/>
      <c r="M554" s="2910"/>
      <c r="N554" s="2911"/>
      <c r="O554" s="598"/>
      <c r="P554" s="598"/>
      <c r="AD554" s="246"/>
      <c r="AE554" s="246"/>
      <c r="AF554" s="246"/>
      <c r="AG554" s="246"/>
      <c r="AH554" s="246"/>
      <c r="AI554" s="246"/>
      <c r="AJ554" s="246"/>
      <c r="AK554" s="246"/>
      <c r="AL554" s="246"/>
      <c r="AM554" s="246"/>
      <c r="AN554" s="246"/>
      <c r="AO554" s="246"/>
      <c r="AP554" s="246"/>
      <c r="AQ554" s="246"/>
      <c r="AR554" s="246"/>
      <c r="AS554" s="246"/>
      <c r="AT554" s="246"/>
      <c r="AU554" s="246"/>
      <c r="AV554" s="246"/>
      <c r="AW554" s="246"/>
      <c r="AX554" s="246"/>
      <c r="AY554" s="246"/>
      <c r="AZ554" s="246"/>
      <c r="BA554" s="248"/>
      <c r="BB554" s="350"/>
      <c r="BC554" s="248"/>
      <c r="BD554" s="248"/>
      <c r="BE554" s="248"/>
      <c r="BF554" s="248"/>
      <c r="BG554" s="248"/>
      <c r="BH554" s="248"/>
      <c r="BI554" s="248"/>
      <c r="BJ554" s="248"/>
      <c r="BK554" s="248"/>
      <c r="BL554" s="248"/>
      <c r="BM554" s="248"/>
      <c r="BN554" s="248"/>
      <c r="BO554" s="248"/>
      <c r="BP554" s="248"/>
      <c r="BQ554" s="248"/>
      <c r="BR554" s="248"/>
      <c r="BS554" s="248"/>
      <c r="BT554" s="248"/>
      <c r="BU554" s="248"/>
      <c r="BV554" s="248"/>
      <c r="BW554" s="248"/>
      <c r="BX554" s="248"/>
      <c r="BY554" s="248"/>
      <c r="BZ554" s="249"/>
      <c r="CA554" s="249"/>
      <c r="CB554" s="249"/>
      <c r="CC554" s="249"/>
      <c r="CD554" s="249"/>
      <c r="CE554" s="249"/>
      <c r="CF554" s="249"/>
      <c r="CG554" s="249"/>
      <c r="CH554" s="249"/>
      <c r="CI554" s="249"/>
      <c r="CJ554" s="249"/>
      <c r="CK554" s="249"/>
      <c r="CL554" s="249"/>
      <c r="CM554" s="249"/>
      <c r="CN554" s="249"/>
      <c r="CO554" s="249"/>
      <c r="CP554" s="249"/>
      <c r="CQ554" s="249"/>
      <c r="CR554" s="249"/>
      <c r="CS554" s="249"/>
      <c r="CT554" s="249"/>
      <c r="CU554" s="249"/>
      <c r="CV554" s="249"/>
      <c r="CW554" s="249"/>
      <c r="CX554" s="249"/>
      <c r="CY554" s="249"/>
      <c r="CZ554" s="249"/>
    </row>
    <row r="555" s="253" customFormat="true" ht="25.15" customHeight="true" x14ac:dyDescent="0.2">
      <c r="C555" s="2910"/>
      <c r="D555" s="2911"/>
      <c r="E555" s="598"/>
      <c r="F555" s="598"/>
      <c r="G555" s="598"/>
      <c r="H555" s="2910"/>
      <c r="I555" s="2911"/>
      <c r="J555" s="598"/>
      <c r="K555" s="598"/>
      <c r="L555" s="598"/>
      <c r="M555" s="2910"/>
      <c r="N555" s="2911"/>
      <c r="O555" s="598"/>
      <c r="P555" s="598"/>
      <c r="AD555" s="246"/>
      <c r="AE555" s="246"/>
      <c r="AF555" s="246"/>
      <c r="AG555" s="246"/>
      <c r="AH555" s="246"/>
      <c r="AI555" s="246"/>
      <c r="AJ555" s="246"/>
      <c r="AK555" s="246"/>
      <c r="AL555" s="246"/>
      <c r="AM555" s="246"/>
      <c r="AN555" s="246"/>
      <c r="AO555" s="246"/>
      <c r="AP555" s="246"/>
      <c r="AQ555" s="246"/>
      <c r="AR555" s="246"/>
      <c r="AS555" s="246"/>
      <c r="AT555" s="246"/>
      <c r="AU555" s="246"/>
      <c r="AV555" s="246"/>
      <c r="AW555" s="246"/>
      <c r="AX555" s="246"/>
      <c r="AY555" s="246"/>
      <c r="AZ555" s="246"/>
      <c r="BA555" s="248"/>
      <c r="BB555" s="350"/>
      <c r="BC555" s="248"/>
      <c r="BD555" s="248"/>
      <c r="BE555" s="248"/>
      <c r="BF555" s="248"/>
      <c r="BG555" s="248"/>
      <c r="BH555" s="248"/>
      <c r="BI555" s="248"/>
      <c r="BJ555" s="248"/>
      <c r="BK555" s="248"/>
      <c r="BL555" s="248"/>
      <c r="BM555" s="248"/>
      <c r="BN555" s="248"/>
      <c r="BO555" s="248"/>
      <c r="BP555" s="248"/>
      <c r="BQ555" s="248"/>
      <c r="BR555" s="248"/>
      <c r="BS555" s="248"/>
      <c r="BT555" s="248"/>
      <c r="BU555" s="248"/>
      <c r="BV555" s="248"/>
      <c r="BW555" s="248"/>
      <c r="BX555" s="248"/>
      <c r="BY555" s="248"/>
      <c r="BZ555" s="249"/>
      <c r="CA555" s="249"/>
      <c r="CB555" s="249"/>
      <c r="CC555" s="249"/>
      <c r="CD555" s="249"/>
      <c r="CE555" s="249"/>
      <c r="CF555" s="249"/>
      <c r="CG555" s="249"/>
      <c r="CH555" s="249"/>
      <c r="CI555" s="249"/>
      <c r="CJ555" s="249"/>
      <c r="CK555" s="249"/>
      <c r="CL555" s="249"/>
      <c r="CM555" s="249"/>
      <c r="CN555" s="249"/>
      <c r="CO555" s="249"/>
      <c r="CP555" s="249"/>
      <c r="CQ555" s="249"/>
      <c r="CR555" s="249"/>
      <c r="CS555" s="249"/>
      <c r="CT555" s="249"/>
      <c r="CU555" s="249"/>
      <c r="CV555" s="249"/>
      <c r="CW555" s="249"/>
      <c r="CX555" s="249"/>
      <c r="CY555" s="249"/>
      <c r="CZ555" s="249"/>
    </row>
    <row r="556" s="253" customFormat="true" ht="25.15" customHeight="true" x14ac:dyDescent="0.2">
      <c r="C556" s="2910"/>
      <c r="D556" s="2911"/>
      <c r="E556" s="598"/>
      <c r="F556" s="598"/>
      <c r="G556" s="598"/>
      <c r="H556" s="2910"/>
      <c r="I556" s="2911"/>
      <c r="J556" s="598"/>
      <c r="K556" s="598"/>
      <c r="L556" s="598"/>
      <c r="M556" s="2910"/>
      <c r="N556" s="2911"/>
      <c r="O556" s="598"/>
      <c r="P556" s="598"/>
      <c r="AD556" s="246"/>
      <c r="AE556" s="246"/>
      <c r="AF556" s="246"/>
      <c r="AG556" s="246"/>
      <c r="AH556" s="246"/>
      <c r="AI556" s="246"/>
      <c r="AJ556" s="246"/>
      <c r="AK556" s="246"/>
      <c r="AL556" s="246"/>
      <c r="AM556" s="246"/>
      <c r="AN556" s="246"/>
      <c r="AO556" s="246"/>
      <c r="AP556" s="246"/>
      <c r="AQ556" s="246"/>
      <c r="AR556" s="246"/>
      <c r="AS556" s="246"/>
      <c r="AT556" s="246"/>
      <c r="AU556" s="246"/>
      <c r="AV556" s="246"/>
      <c r="AW556" s="246"/>
      <c r="AX556" s="246"/>
      <c r="AY556" s="246"/>
      <c r="AZ556" s="246"/>
      <c r="BA556" s="248"/>
      <c r="BB556" s="350"/>
      <c r="BC556" s="248"/>
      <c r="BD556" s="248"/>
      <c r="BE556" s="248"/>
      <c r="BF556" s="248"/>
      <c r="BG556" s="248"/>
      <c r="BH556" s="248"/>
      <c r="BI556" s="248"/>
      <c r="BJ556" s="248"/>
      <c r="BK556" s="248"/>
      <c r="BL556" s="248"/>
      <c r="BM556" s="248"/>
      <c r="BN556" s="248"/>
      <c r="BO556" s="248"/>
      <c r="BP556" s="248"/>
      <c r="BQ556" s="248"/>
      <c r="BR556" s="248"/>
      <c r="BS556" s="248"/>
      <c r="BT556" s="248"/>
      <c r="BU556" s="248"/>
      <c r="BV556" s="248"/>
      <c r="BW556" s="248"/>
      <c r="BX556" s="248"/>
      <c r="BY556" s="248"/>
      <c r="BZ556" s="249"/>
      <c r="CA556" s="249"/>
      <c r="CB556" s="249"/>
      <c r="CC556" s="249"/>
      <c r="CD556" s="249"/>
      <c r="CE556" s="249"/>
      <c r="CF556" s="249"/>
      <c r="CG556" s="249"/>
      <c r="CH556" s="249"/>
      <c r="CI556" s="249"/>
      <c r="CJ556" s="249"/>
      <c r="CK556" s="249"/>
      <c r="CL556" s="249"/>
      <c r="CM556" s="249"/>
      <c r="CN556" s="249"/>
      <c r="CO556" s="249"/>
      <c r="CP556" s="249"/>
      <c r="CQ556" s="249"/>
      <c r="CR556" s="249"/>
      <c r="CS556" s="249"/>
      <c r="CT556" s="249"/>
      <c r="CU556" s="249"/>
      <c r="CV556" s="249"/>
      <c r="CW556" s="249"/>
      <c r="CX556" s="249"/>
      <c r="CY556" s="249"/>
      <c r="CZ556" s="249"/>
    </row>
    <row r="557" s="253" customFormat="true" ht="25.15" customHeight="true" x14ac:dyDescent="0.2">
      <c r="C557" s="2910"/>
      <c r="D557" s="2911"/>
      <c r="E557" s="598"/>
      <c r="F557" s="598"/>
      <c r="G557" s="598"/>
      <c r="H557" s="2910"/>
      <c r="I557" s="2911"/>
      <c r="J557" s="598"/>
      <c r="K557" s="598"/>
      <c r="L557" s="598"/>
      <c r="M557" s="2910"/>
      <c r="N557" s="2911"/>
      <c r="O557" s="598"/>
      <c r="P557" s="598"/>
      <c r="AD557" s="246"/>
      <c r="AE557" s="246"/>
      <c r="AF557" s="246"/>
      <c r="AG557" s="246"/>
      <c r="AH557" s="246"/>
      <c r="AI557" s="246"/>
      <c r="AJ557" s="246"/>
      <c r="AK557" s="246"/>
      <c r="AL557" s="246"/>
      <c r="AM557" s="246"/>
      <c r="AN557" s="246"/>
      <c r="AO557" s="246"/>
      <c r="AP557" s="246"/>
      <c r="AQ557" s="246"/>
      <c r="AR557" s="246"/>
      <c r="AS557" s="246"/>
      <c r="AT557" s="246"/>
      <c r="AU557" s="246"/>
      <c r="AV557" s="246"/>
      <c r="AW557" s="246"/>
      <c r="AX557" s="246"/>
      <c r="AY557" s="246"/>
      <c r="AZ557" s="246"/>
      <c r="BA557" s="248"/>
      <c r="BB557" s="350"/>
      <c r="BC557" s="248"/>
      <c r="BD557" s="248"/>
      <c r="BE557" s="248"/>
      <c r="BF557" s="248"/>
      <c r="BG557" s="248"/>
      <c r="BH557" s="248"/>
      <c r="BI557" s="248"/>
      <c r="BJ557" s="248"/>
      <c r="BK557" s="248"/>
      <c r="BL557" s="248"/>
      <c r="BM557" s="248"/>
      <c r="BN557" s="248"/>
      <c r="BO557" s="248"/>
      <c r="BP557" s="248"/>
      <c r="BQ557" s="248"/>
      <c r="BR557" s="248"/>
      <c r="BS557" s="248"/>
      <c r="BT557" s="248"/>
      <c r="BU557" s="248"/>
      <c r="BV557" s="248"/>
      <c r="BW557" s="248"/>
      <c r="BX557" s="248"/>
      <c r="BY557" s="248"/>
      <c r="BZ557" s="249"/>
      <c r="CA557" s="249"/>
      <c r="CB557" s="249"/>
      <c r="CC557" s="249"/>
      <c r="CD557" s="249"/>
      <c r="CE557" s="249"/>
      <c r="CF557" s="249"/>
      <c r="CG557" s="249"/>
      <c r="CH557" s="249"/>
      <c r="CI557" s="249"/>
      <c r="CJ557" s="249"/>
      <c r="CK557" s="249"/>
      <c r="CL557" s="249"/>
      <c r="CM557" s="249"/>
      <c r="CN557" s="249"/>
      <c r="CO557" s="249"/>
      <c r="CP557" s="249"/>
      <c r="CQ557" s="249"/>
      <c r="CR557" s="249"/>
      <c r="CS557" s="249"/>
      <c r="CT557" s="249"/>
      <c r="CU557" s="249"/>
      <c r="CV557" s="249"/>
      <c r="CW557" s="249"/>
      <c r="CX557" s="249"/>
      <c r="CY557" s="249"/>
      <c r="CZ557" s="249"/>
    </row>
    <row r="558" s="253" customFormat="true" ht="25.15" customHeight="true" x14ac:dyDescent="0.2">
      <c r="C558" s="2910"/>
      <c r="D558" s="2911"/>
      <c r="E558" s="598"/>
      <c r="F558" s="598"/>
      <c r="G558" s="598"/>
      <c r="H558" s="2910"/>
      <c r="I558" s="2911"/>
      <c r="J558" s="598"/>
      <c r="K558" s="598"/>
      <c r="L558" s="598"/>
      <c r="M558" s="2910"/>
      <c r="N558" s="2911"/>
      <c r="O558" s="598"/>
      <c r="P558" s="598"/>
      <c r="AD558" s="246"/>
      <c r="AE558" s="246"/>
      <c r="AF558" s="246"/>
      <c r="AG558" s="246"/>
      <c r="AH558" s="246"/>
      <c r="AI558" s="246"/>
      <c r="AJ558" s="246"/>
      <c r="AK558" s="246"/>
      <c r="AL558" s="246"/>
      <c r="AM558" s="246"/>
      <c r="AN558" s="246"/>
      <c r="AO558" s="246"/>
      <c r="AP558" s="246"/>
      <c r="AQ558" s="246"/>
      <c r="AR558" s="246"/>
      <c r="AS558" s="246"/>
      <c r="AT558" s="246"/>
      <c r="AU558" s="246"/>
      <c r="AV558" s="246"/>
      <c r="AW558" s="246"/>
      <c r="AX558" s="246"/>
      <c r="AY558" s="246"/>
      <c r="AZ558" s="246"/>
      <c r="BA558" s="248"/>
      <c r="BB558" s="350"/>
      <c r="BC558" s="248"/>
      <c r="BD558" s="248"/>
      <c r="BE558" s="248"/>
      <c r="BF558" s="248"/>
      <c r="BG558" s="248"/>
      <c r="BH558" s="248"/>
      <c r="BI558" s="248"/>
      <c r="BJ558" s="248"/>
      <c r="BK558" s="248"/>
      <c r="BL558" s="248"/>
      <c r="BM558" s="248"/>
      <c r="BN558" s="248"/>
      <c r="BO558" s="248"/>
      <c r="BP558" s="248"/>
      <c r="BQ558" s="248"/>
      <c r="BR558" s="248"/>
      <c r="BS558" s="248"/>
      <c r="BT558" s="248"/>
      <c r="BU558" s="248"/>
      <c r="BV558" s="248"/>
      <c r="BW558" s="248"/>
      <c r="BX558" s="248"/>
      <c r="BY558" s="248"/>
      <c r="BZ558" s="249"/>
      <c r="CA558" s="249"/>
      <c r="CB558" s="249"/>
      <c r="CC558" s="249"/>
      <c r="CD558" s="249"/>
      <c r="CE558" s="249"/>
      <c r="CF558" s="249"/>
      <c r="CG558" s="249"/>
      <c r="CH558" s="249"/>
      <c r="CI558" s="249"/>
      <c r="CJ558" s="249"/>
      <c r="CK558" s="249"/>
      <c r="CL558" s="249"/>
      <c r="CM558" s="249"/>
      <c r="CN558" s="249"/>
      <c r="CO558" s="249"/>
      <c r="CP558" s="249"/>
      <c r="CQ558" s="249"/>
      <c r="CR558" s="249"/>
      <c r="CS558" s="249"/>
      <c r="CT558" s="249"/>
      <c r="CU558" s="249"/>
      <c r="CV558" s="249"/>
      <c r="CW558" s="249"/>
      <c r="CX558" s="249"/>
      <c r="CY558" s="249"/>
      <c r="CZ558" s="249"/>
    </row>
    <row r="559" s="253" customFormat="true" ht="25.15" customHeight="true" x14ac:dyDescent="0.2">
      <c r="C559" s="2910"/>
      <c r="D559" s="2911"/>
      <c r="E559" s="598"/>
      <c r="F559" s="598"/>
      <c r="G559" s="598"/>
      <c r="H559" s="2910"/>
      <c r="I559" s="2911"/>
      <c r="J559" s="598"/>
      <c r="K559" s="598"/>
      <c r="L559" s="598"/>
      <c r="M559" s="2910"/>
      <c r="N559" s="2911"/>
      <c r="O559" s="598"/>
      <c r="P559" s="598"/>
      <c r="AD559" s="246"/>
      <c r="AE559" s="246"/>
      <c r="AF559" s="246"/>
      <c r="AG559" s="246"/>
      <c r="AH559" s="246"/>
      <c r="AI559" s="246"/>
      <c r="AJ559" s="246"/>
      <c r="AK559" s="246"/>
      <c r="AL559" s="246"/>
      <c r="AM559" s="246"/>
      <c r="AN559" s="246"/>
      <c r="AO559" s="246"/>
      <c r="AP559" s="246"/>
      <c r="AQ559" s="246"/>
      <c r="AR559" s="246"/>
      <c r="AS559" s="246"/>
      <c r="AT559" s="246"/>
      <c r="AU559" s="246"/>
      <c r="AV559" s="246"/>
      <c r="AW559" s="246"/>
      <c r="AX559" s="246"/>
      <c r="AY559" s="246"/>
      <c r="AZ559" s="246"/>
      <c r="BA559" s="248"/>
      <c r="BB559" s="350"/>
      <c r="BC559" s="248"/>
      <c r="BD559" s="248"/>
      <c r="BE559" s="248"/>
      <c r="BF559" s="248"/>
      <c r="BG559" s="248"/>
      <c r="BH559" s="248"/>
      <c r="BI559" s="248"/>
      <c r="BJ559" s="248"/>
      <c r="BK559" s="248"/>
      <c r="BL559" s="248"/>
      <c r="BM559" s="248"/>
      <c r="BN559" s="248"/>
      <c r="BO559" s="248"/>
      <c r="BP559" s="248"/>
      <c r="BQ559" s="248"/>
      <c r="BR559" s="248"/>
      <c r="BS559" s="248"/>
      <c r="BT559" s="248"/>
      <c r="BU559" s="248"/>
      <c r="BV559" s="248"/>
      <c r="BW559" s="248"/>
      <c r="BX559" s="248"/>
      <c r="BY559" s="248"/>
      <c r="BZ559" s="249"/>
      <c r="CA559" s="249"/>
      <c r="CB559" s="249"/>
      <c r="CC559" s="249"/>
      <c r="CD559" s="249"/>
      <c r="CE559" s="249"/>
      <c r="CF559" s="249"/>
      <c r="CG559" s="249"/>
      <c r="CH559" s="249"/>
      <c r="CI559" s="249"/>
      <c r="CJ559" s="249"/>
      <c r="CK559" s="249"/>
      <c r="CL559" s="249"/>
      <c r="CM559" s="249"/>
      <c r="CN559" s="249"/>
      <c r="CO559" s="249"/>
      <c r="CP559" s="249"/>
      <c r="CQ559" s="249"/>
      <c r="CR559" s="249"/>
      <c r="CS559" s="249"/>
      <c r="CT559" s="249"/>
      <c r="CU559" s="249"/>
      <c r="CV559" s="249"/>
      <c r="CW559" s="249"/>
      <c r="CX559" s="249"/>
      <c r="CY559" s="249"/>
      <c r="CZ559" s="249"/>
    </row>
    <row r="560" s="253" customFormat="true" ht="25.15" customHeight="true" x14ac:dyDescent="0.2">
      <c r="C560" s="2910"/>
      <c r="D560" s="2911"/>
      <c r="E560" s="598"/>
      <c r="F560" s="598"/>
      <c r="G560" s="598"/>
      <c r="H560" s="2910"/>
      <c r="I560" s="2911"/>
      <c r="J560" s="598"/>
      <c r="K560" s="598"/>
      <c r="L560" s="598"/>
      <c r="M560" s="2910"/>
      <c r="N560" s="2911"/>
      <c r="O560" s="598"/>
      <c r="P560" s="598"/>
      <c r="AD560" s="246"/>
      <c r="AE560" s="246"/>
      <c r="AF560" s="246"/>
      <c r="AG560" s="246"/>
      <c r="AH560" s="246"/>
      <c r="AI560" s="246"/>
      <c r="AJ560" s="246"/>
      <c r="AK560" s="246"/>
      <c r="AL560" s="246"/>
      <c r="AM560" s="246"/>
      <c r="AN560" s="246"/>
      <c r="AO560" s="246"/>
      <c r="AP560" s="246"/>
      <c r="AQ560" s="246"/>
      <c r="AR560" s="246"/>
      <c r="AS560" s="246"/>
      <c r="AT560" s="246"/>
      <c r="AU560" s="246"/>
      <c r="AV560" s="246"/>
      <c r="AW560" s="246"/>
      <c r="AX560" s="246"/>
      <c r="AY560" s="246"/>
      <c r="AZ560" s="246"/>
      <c r="BA560" s="248"/>
      <c r="BB560" s="350"/>
      <c r="BC560" s="248"/>
      <c r="BD560" s="248"/>
      <c r="BE560" s="248"/>
      <c r="BF560" s="248"/>
      <c r="BG560" s="248"/>
      <c r="BH560" s="248"/>
      <c r="BI560" s="248"/>
      <c r="BJ560" s="248"/>
      <c r="BK560" s="248"/>
      <c r="BL560" s="248"/>
      <c r="BM560" s="248"/>
      <c r="BN560" s="248"/>
      <c r="BO560" s="248"/>
      <c r="BP560" s="248"/>
      <c r="BQ560" s="248"/>
      <c r="BR560" s="248"/>
      <c r="BS560" s="248"/>
      <c r="BT560" s="248"/>
      <c r="BU560" s="248"/>
      <c r="BV560" s="248"/>
      <c r="BW560" s="248"/>
      <c r="BX560" s="248"/>
      <c r="BY560" s="248"/>
      <c r="BZ560" s="249"/>
      <c r="CA560" s="249"/>
      <c r="CB560" s="249"/>
      <c r="CC560" s="249"/>
      <c r="CD560" s="249"/>
      <c r="CE560" s="249"/>
      <c r="CF560" s="249"/>
      <c r="CG560" s="249"/>
      <c r="CH560" s="249"/>
      <c r="CI560" s="249"/>
      <c r="CJ560" s="249"/>
      <c r="CK560" s="249"/>
      <c r="CL560" s="249"/>
      <c r="CM560" s="249"/>
      <c r="CN560" s="249"/>
      <c r="CO560" s="249"/>
      <c r="CP560" s="249"/>
      <c r="CQ560" s="249"/>
      <c r="CR560" s="249"/>
      <c r="CS560" s="249"/>
      <c r="CT560" s="249"/>
      <c r="CU560" s="249"/>
      <c r="CV560" s="249"/>
      <c r="CW560" s="249"/>
      <c r="CX560" s="249"/>
      <c r="CY560" s="249"/>
      <c r="CZ560" s="249"/>
    </row>
    <row r="561" s="253" customFormat="true" ht="25.15" customHeight="true" x14ac:dyDescent="0.2">
      <c r="C561" s="2910"/>
      <c r="D561" s="2911"/>
      <c r="E561" s="598"/>
      <c r="F561" s="598"/>
      <c r="G561" s="598"/>
      <c r="H561" s="2910"/>
      <c r="I561" s="2911"/>
      <c r="J561" s="598"/>
      <c r="K561" s="598"/>
      <c r="L561" s="598"/>
      <c r="M561" s="2910"/>
      <c r="N561" s="2911"/>
      <c r="O561" s="598"/>
      <c r="P561" s="598"/>
      <c r="AD561" s="246"/>
      <c r="AE561" s="246"/>
      <c r="AF561" s="246"/>
      <c r="AG561" s="246"/>
      <c r="AH561" s="246"/>
      <c r="AI561" s="246"/>
      <c r="AJ561" s="246"/>
      <c r="AK561" s="246"/>
      <c r="AL561" s="246"/>
      <c r="AM561" s="246"/>
      <c r="AN561" s="246"/>
      <c r="AO561" s="246"/>
      <c r="AP561" s="246"/>
      <c r="AQ561" s="246"/>
      <c r="AR561" s="246"/>
      <c r="AS561" s="246"/>
      <c r="AT561" s="246"/>
      <c r="AU561" s="246"/>
      <c r="AV561" s="246"/>
      <c r="AW561" s="246"/>
      <c r="AX561" s="246"/>
      <c r="AY561" s="246"/>
      <c r="AZ561" s="246"/>
      <c r="BA561" s="248"/>
      <c r="BB561" s="350"/>
      <c r="BC561" s="248"/>
      <c r="BD561" s="248"/>
      <c r="BE561" s="248"/>
      <c r="BF561" s="248"/>
      <c r="BG561" s="248"/>
      <c r="BH561" s="248"/>
      <c r="BI561" s="248"/>
      <c r="BJ561" s="248"/>
      <c r="BK561" s="248"/>
      <c r="BL561" s="248"/>
      <c r="BM561" s="248"/>
      <c r="BN561" s="248"/>
      <c r="BO561" s="248"/>
      <c r="BP561" s="248"/>
      <c r="BQ561" s="248"/>
      <c r="BR561" s="248"/>
      <c r="BS561" s="248"/>
      <c r="BT561" s="248"/>
      <c r="BU561" s="248"/>
      <c r="BV561" s="248"/>
      <c r="BW561" s="248"/>
      <c r="BX561" s="248"/>
      <c r="BY561" s="248"/>
      <c r="BZ561" s="249"/>
      <c r="CA561" s="249"/>
      <c r="CB561" s="249"/>
      <c r="CC561" s="249"/>
      <c r="CD561" s="249"/>
      <c r="CE561" s="249"/>
      <c r="CF561" s="249"/>
      <c r="CG561" s="249"/>
      <c r="CH561" s="249"/>
      <c r="CI561" s="249"/>
      <c r="CJ561" s="249"/>
      <c r="CK561" s="249"/>
      <c r="CL561" s="249"/>
      <c r="CM561" s="249"/>
      <c r="CN561" s="249"/>
      <c r="CO561" s="249"/>
      <c r="CP561" s="249"/>
      <c r="CQ561" s="249"/>
      <c r="CR561" s="249"/>
      <c r="CS561" s="249"/>
      <c r="CT561" s="249"/>
      <c r="CU561" s="249"/>
      <c r="CV561" s="249"/>
      <c r="CW561" s="249"/>
      <c r="CX561" s="249"/>
      <c r="CY561" s="249"/>
      <c r="CZ561" s="249"/>
    </row>
    <row r="562" s="253" customFormat="true" ht="25.15" customHeight="true" x14ac:dyDescent="0.2">
      <c r="C562" s="2910"/>
      <c r="D562" s="2911"/>
      <c r="E562" s="598"/>
      <c r="F562" s="598"/>
      <c r="G562" s="598"/>
      <c r="H562" s="2910"/>
      <c r="I562" s="2911"/>
      <c r="J562" s="598"/>
      <c r="K562" s="598"/>
      <c r="L562" s="598"/>
      <c r="M562" s="2910"/>
      <c r="N562" s="2911"/>
      <c r="O562" s="598"/>
      <c r="P562" s="598"/>
      <c r="AD562" s="246"/>
      <c r="AE562" s="246"/>
      <c r="AF562" s="246"/>
      <c r="AG562" s="246"/>
      <c r="AH562" s="246"/>
      <c r="AI562" s="246"/>
      <c r="AJ562" s="246"/>
      <c r="AK562" s="246"/>
      <c r="AL562" s="246"/>
      <c r="AM562" s="246"/>
      <c r="AN562" s="246"/>
      <c r="AO562" s="246"/>
      <c r="AP562" s="246"/>
      <c r="AQ562" s="246"/>
      <c r="AR562" s="246"/>
      <c r="AS562" s="246"/>
      <c r="AT562" s="246"/>
      <c r="AU562" s="246"/>
      <c r="AV562" s="246"/>
      <c r="AW562" s="246"/>
      <c r="AX562" s="246"/>
      <c r="AY562" s="246"/>
      <c r="AZ562" s="246"/>
      <c r="BA562" s="248"/>
      <c r="BB562" s="350"/>
      <c r="BC562" s="248"/>
      <c r="BD562" s="248"/>
      <c r="BE562" s="248"/>
      <c r="BF562" s="248"/>
      <c r="BG562" s="248"/>
      <c r="BH562" s="248"/>
      <c r="BI562" s="248"/>
      <c r="BJ562" s="248"/>
      <c r="BK562" s="248"/>
      <c r="BL562" s="248"/>
      <c r="BM562" s="248"/>
      <c r="BN562" s="248"/>
      <c r="BO562" s="248"/>
      <c r="BP562" s="248"/>
      <c r="BQ562" s="248"/>
      <c r="BR562" s="248"/>
      <c r="BS562" s="248"/>
      <c r="BT562" s="248"/>
      <c r="BU562" s="248"/>
      <c r="BV562" s="248"/>
      <c r="BW562" s="248"/>
      <c r="BX562" s="248"/>
      <c r="BY562" s="248"/>
      <c r="BZ562" s="249"/>
      <c r="CA562" s="249"/>
      <c r="CB562" s="249"/>
      <c r="CC562" s="249"/>
      <c r="CD562" s="249"/>
      <c r="CE562" s="249"/>
      <c r="CF562" s="249"/>
      <c r="CG562" s="249"/>
      <c r="CH562" s="249"/>
      <c r="CI562" s="249"/>
      <c r="CJ562" s="249"/>
      <c r="CK562" s="249"/>
      <c r="CL562" s="249"/>
      <c r="CM562" s="249"/>
      <c r="CN562" s="249"/>
      <c r="CO562" s="249"/>
      <c r="CP562" s="249"/>
      <c r="CQ562" s="249"/>
      <c r="CR562" s="249"/>
      <c r="CS562" s="249"/>
      <c r="CT562" s="249"/>
      <c r="CU562" s="249"/>
      <c r="CV562" s="249"/>
      <c r="CW562" s="249"/>
      <c r="CX562" s="249"/>
      <c r="CY562" s="249"/>
      <c r="CZ562" s="249"/>
    </row>
    <row r="563" s="253" customFormat="true" ht="25.15" customHeight="true" x14ac:dyDescent="0.2">
      <c r="C563" s="2910"/>
      <c r="D563" s="2911"/>
      <c r="E563" s="598"/>
      <c r="F563" s="598"/>
      <c r="G563" s="598"/>
      <c r="H563" s="2910"/>
      <c r="I563" s="2911"/>
      <c r="J563" s="598"/>
      <c r="K563" s="598"/>
      <c r="L563" s="598"/>
      <c r="M563" s="2910"/>
      <c r="N563" s="2911"/>
      <c r="O563" s="598"/>
      <c r="P563" s="598"/>
      <c r="AD563" s="246"/>
      <c r="AE563" s="246"/>
      <c r="AF563" s="246"/>
      <c r="AG563" s="246"/>
      <c r="AH563" s="246"/>
      <c r="AI563" s="246"/>
      <c r="AJ563" s="246"/>
      <c r="AK563" s="246"/>
      <c r="AL563" s="246"/>
      <c r="AM563" s="246"/>
      <c r="AN563" s="246"/>
      <c r="AO563" s="246"/>
      <c r="AP563" s="246"/>
      <c r="AQ563" s="246"/>
      <c r="AR563" s="246"/>
      <c r="AS563" s="246"/>
      <c r="AT563" s="246"/>
      <c r="AU563" s="246"/>
      <c r="AV563" s="246"/>
      <c r="AW563" s="246"/>
      <c r="AX563" s="246"/>
      <c r="AY563" s="246"/>
      <c r="AZ563" s="246"/>
      <c r="BA563" s="248"/>
      <c r="BB563" s="350"/>
      <c r="BC563" s="248"/>
      <c r="BD563" s="248"/>
      <c r="BE563" s="248"/>
      <c r="BF563" s="248"/>
      <c r="BG563" s="248"/>
      <c r="BH563" s="248"/>
      <c r="BI563" s="248"/>
      <c r="BJ563" s="248"/>
      <c r="BK563" s="248"/>
      <c r="BL563" s="248"/>
      <c r="BM563" s="248"/>
      <c r="BN563" s="248"/>
      <c r="BO563" s="248"/>
      <c r="BP563" s="248"/>
      <c r="BQ563" s="248"/>
      <c r="BR563" s="248"/>
      <c r="BS563" s="248"/>
      <c r="BT563" s="248"/>
      <c r="BU563" s="248"/>
      <c r="BV563" s="248"/>
      <c r="BW563" s="248"/>
      <c r="BX563" s="248"/>
      <c r="BY563" s="248"/>
      <c r="BZ563" s="249"/>
      <c r="CA563" s="249"/>
      <c r="CB563" s="249"/>
      <c r="CC563" s="249"/>
      <c r="CD563" s="249"/>
      <c r="CE563" s="249"/>
      <c r="CF563" s="249"/>
      <c r="CG563" s="249"/>
      <c r="CH563" s="249"/>
      <c r="CI563" s="249"/>
      <c r="CJ563" s="249"/>
      <c r="CK563" s="249"/>
      <c r="CL563" s="249"/>
      <c r="CM563" s="249"/>
      <c r="CN563" s="249"/>
      <c r="CO563" s="249"/>
      <c r="CP563" s="249"/>
      <c r="CQ563" s="249"/>
      <c r="CR563" s="249"/>
      <c r="CS563" s="249"/>
      <c r="CT563" s="249"/>
      <c r="CU563" s="249"/>
      <c r="CV563" s="249"/>
      <c r="CW563" s="249"/>
      <c r="CX563" s="249"/>
      <c r="CY563" s="249"/>
      <c r="CZ563" s="249"/>
    </row>
    <row r="564" s="253" customFormat="true" ht="25.15" customHeight="true" x14ac:dyDescent="0.2">
      <c r="C564" s="2910"/>
      <c r="D564" s="2911"/>
      <c r="E564" s="598"/>
      <c r="F564" s="598"/>
      <c r="G564" s="598"/>
      <c r="H564" s="2910"/>
      <c r="I564" s="2911"/>
      <c r="J564" s="598"/>
      <c r="K564" s="598"/>
      <c r="L564" s="598"/>
      <c r="M564" s="2910"/>
      <c r="N564" s="2911"/>
      <c r="O564" s="598"/>
      <c r="P564" s="598"/>
      <c r="AD564" s="246"/>
      <c r="AE564" s="246"/>
      <c r="AF564" s="246"/>
      <c r="AG564" s="246"/>
      <c r="AH564" s="246"/>
      <c r="AI564" s="246"/>
      <c r="AJ564" s="246"/>
      <c r="AK564" s="246"/>
      <c r="AL564" s="246"/>
      <c r="AM564" s="246"/>
      <c r="AN564" s="246"/>
      <c r="AO564" s="246"/>
      <c r="AP564" s="246"/>
      <c r="AQ564" s="246"/>
      <c r="AR564" s="246"/>
      <c r="AS564" s="246"/>
      <c r="AT564" s="246"/>
      <c r="AU564" s="246"/>
      <c r="AV564" s="246"/>
      <c r="AW564" s="246"/>
      <c r="AX564" s="246"/>
      <c r="AY564" s="246"/>
      <c r="AZ564" s="246"/>
      <c r="BA564" s="248"/>
      <c r="BB564" s="350"/>
      <c r="BC564" s="248"/>
      <c r="BD564" s="248"/>
      <c r="BE564" s="248"/>
      <c r="BF564" s="248"/>
      <c r="BG564" s="248"/>
      <c r="BH564" s="248"/>
      <c r="BI564" s="248"/>
      <c r="BJ564" s="248"/>
      <c r="BK564" s="248"/>
      <c r="BL564" s="248"/>
      <c r="BM564" s="248"/>
      <c r="BN564" s="248"/>
      <c r="BO564" s="248"/>
      <c r="BP564" s="248"/>
      <c r="BQ564" s="248"/>
      <c r="BR564" s="248"/>
      <c r="BS564" s="248"/>
      <c r="BT564" s="248"/>
      <c r="BU564" s="248"/>
      <c r="BV564" s="248"/>
      <c r="BW564" s="248"/>
      <c r="BX564" s="248"/>
      <c r="BY564" s="248"/>
      <c r="BZ564" s="249"/>
      <c r="CA564" s="249"/>
      <c r="CB564" s="249"/>
      <c r="CC564" s="249"/>
      <c r="CD564" s="249"/>
      <c r="CE564" s="249"/>
      <c r="CF564" s="249"/>
      <c r="CG564" s="249"/>
      <c r="CH564" s="249"/>
      <c r="CI564" s="249"/>
      <c r="CJ564" s="249"/>
      <c r="CK564" s="249"/>
      <c r="CL564" s="249"/>
      <c r="CM564" s="249"/>
      <c r="CN564" s="249"/>
      <c r="CO564" s="249"/>
      <c r="CP564" s="249"/>
      <c r="CQ564" s="249"/>
      <c r="CR564" s="249"/>
      <c r="CS564" s="249"/>
      <c r="CT564" s="249"/>
      <c r="CU564" s="249"/>
      <c r="CV564" s="249"/>
      <c r="CW564" s="249"/>
      <c r="CX564" s="249"/>
      <c r="CY564" s="249"/>
      <c r="CZ564" s="249"/>
    </row>
    <row r="565" s="253" customFormat="true" ht="25.15" customHeight="true" x14ac:dyDescent="0.2">
      <c r="C565" s="2910"/>
      <c r="D565" s="2911"/>
      <c r="E565" s="598"/>
      <c r="F565" s="598"/>
      <c r="G565" s="598"/>
      <c r="H565" s="2910"/>
      <c r="I565" s="2911"/>
      <c r="J565" s="598"/>
      <c r="K565" s="598"/>
      <c r="L565" s="598"/>
      <c r="M565" s="2910"/>
      <c r="N565" s="2911"/>
      <c r="O565" s="598"/>
      <c r="P565" s="598"/>
      <c r="AD565" s="246"/>
      <c r="AE565" s="246"/>
      <c r="AF565" s="246"/>
      <c r="AG565" s="246"/>
      <c r="AH565" s="246"/>
      <c r="AI565" s="246"/>
      <c r="AJ565" s="246"/>
      <c r="AK565" s="246"/>
      <c r="AL565" s="246"/>
      <c r="AM565" s="246"/>
      <c r="AN565" s="246"/>
      <c r="AO565" s="246"/>
      <c r="AP565" s="246"/>
      <c r="AQ565" s="246"/>
      <c r="AR565" s="246"/>
      <c r="AS565" s="246"/>
      <c r="AT565" s="246"/>
      <c r="AU565" s="246"/>
      <c r="AV565" s="246"/>
      <c r="AW565" s="246"/>
      <c r="AX565" s="246"/>
      <c r="AY565" s="246"/>
      <c r="AZ565" s="246"/>
      <c r="BA565" s="248"/>
      <c r="BB565" s="350"/>
      <c r="BC565" s="248"/>
      <c r="BD565" s="248"/>
      <c r="BE565" s="248"/>
      <c r="BF565" s="248"/>
      <c r="BG565" s="248"/>
      <c r="BH565" s="248"/>
      <c r="BI565" s="248"/>
      <c r="BJ565" s="248"/>
      <c r="BK565" s="248"/>
      <c r="BL565" s="248"/>
      <c r="BM565" s="248"/>
      <c r="BN565" s="248"/>
      <c r="BO565" s="248"/>
      <c r="BP565" s="248"/>
      <c r="BQ565" s="248"/>
      <c r="BR565" s="248"/>
      <c r="BS565" s="248"/>
      <c r="BT565" s="248"/>
      <c r="BU565" s="248"/>
      <c r="BV565" s="248"/>
      <c r="BW565" s="248"/>
      <c r="BX565" s="248"/>
      <c r="BY565" s="248"/>
      <c r="BZ565" s="249"/>
      <c r="CA565" s="249"/>
      <c r="CB565" s="249"/>
      <c r="CC565" s="249"/>
      <c r="CD565" s="249"/>
      <c r="CE565" s="249"/>
      <c r="CF565" s="249"/>
      <c r="CG565" s="249"/>
      <c r="CH565" s="249"/>
      <c r="CI565" s="249"/>
      <c r="CJ565" s="249"/>
      <c r="CK565" s="249"/>
      <c r="CL565" s="249"/>
      <c r="CM565" s="249"/>
      <c r="CN565" s="249"/>
      <c r="CO565" s="249"/>
      <c r="CP565" s="249"/>
      <c r="CQ565" s="249"/>
      <c r="CR565" s="249"/>
      <c r="CS565" s="249"/>
      <c r="CT565" s="249"/>
      <c r="CU565" s="249"/>
      <c r="CV565" s="249"/>
      <c r="CW565" s="249"/>
      <c r="CX565" s="249"/>
      <c r="CY565" s="249"/>
      <c r="CZ565" s="249"/>
    </row>
    <row r="566" s="253" customFormat="true" ht="25.15" customHeight="true" x14ac:dyDescent="0.2">
      <c r="C566" s="2910"/>
      <c r="D566" s="2911"/>
      <c r="E566" s="598"/>
      <c r="F566" s="598"/>
      <c r="G566" s="598"/>
      <c r="H566" s="2910"/>
      <c r="I566" s="2911"/>
      <c r="J566" s="598"/>
      <c r="K566" s="598"/>
      <c r="L566" s="598"/>
      <c r="M566" s="2910"/>
      <c r="N566" s="2911"/>
      <c r="O566" s="598"/>
      <c r="P566" s="598"/>
      <c r="AD566" s="246"/>
      <c r="AE566" s="246"/>
      <c r="AF566" s="246"/>
      <c r="AG566" s="246"/>
      <c r="AH566" s="246"/>
      <c r="AI566" s="246"/>
      <c r="AJ566" s="246"/>
      <c r="AK566" s="246"/>
      <c r="AL566" s="246"/>
      <c r="AM566" s="246"/>
      <c r="AN566" s="246"/>
      <c r="AO566" s="246"/>
      <c r="AP566" s="246"/>
      <c r="AQ566" s="246"/>
      <c r="AR566" s="246"/>
      <c r="AS566" s="246"/>
      <c r="AT566" s="246"/>
      <c r="AU566" s="246"/>
      <c r="AV566" s="246"/>
      <c r="AW566" s="246"/>
      <c r="AX566" s="246"/>
      <c r="AY566" s="246"/>
      <c r="AZ566" s="246"/>
      <c r="BA566" s="248"/>
      <c r="BB566" s="350"/>
      <c r="BC566" s="248"/>
      <c r="BD566" s="248"/>
      <c r="BE566" s="248"/>
      <c r="BF566" s="248"/>
      <c r="BG566" s="248"/>
      <c r="BH566" s="248"/>
      <c r="BI566" s="248"/>
      <c r="BJ566" s="248"/>
      <c r="BK566" s="248"/>
      <c r="BL566" s="248"/>
      <c r="BM566" s="248"/>
      <c r="BN566" s="248"/>
      <c r="BO566" s="248"/>
      <c r="BP566" s="248"/>
      <c r="BQ566" s="248"/>
      <c r="BR566" s="248"/>
      <c r="BS566" s="248"/>
      <c r="BT566" s="248"/>
      <c r="BU566" s="248"/>
      <c r="BV566" s="248"/>
      <c r="BW566" s="248"/>
      <c r="BX566" s="248"/>
      <c r="BY566" s="248"/>
      <c r="BZ566" s="249"/>
      <c r="CA566" s="249"/>
      <c r="CB566" s="249"/>
      <c r="CC566" s="249"/>
      <c r="CD566" s="249"/>
      <c r="CE566" s="249"/>
      <c r="CF566" s="249"/>
      <c r="CG566" s="249"/>
      <c r="CH566" s="249"/>
      <c r="CI566" s="249"/>
      <c r="CJ566" s="249"/>
      <c r="CK566" s="249"/>
      <c r="CL566" s="249"/>
      <c r="CM566" s="249"/>
      <c r="CN566" s="249"/>
      <c r="CO566" s="249"/>
      <c r="CP566" s="249"/>
      <c r="CQ566" s="249"/>
      <c r="CR566" s="249"/>
      <c r="CS566" s="249"/>
      <c r="CT566" s="249"/>
      <c r="CU566" s="249"/>
      <c r="CV566" s="249"/>
      <c r="CW566" s="249"/>
      <c r="CX566" s="249"/>
      <c r="CY566" s="249"/>
      <c r="CZ566" s="249"/>
    </row>
    <row r="567" s="253" customFormat="true" ht="25.15" customHeight="true" x14ac:dyDescent="0.2">
      <c r="C567" s="2910"/>
      <c r="D567" s="2911"/>
      <c r="E567" s="598"/>
      <c r="F567" s="598"/>
      <c r="G567" s="598"/>
      <c r="H567" s="2910"/>
      <c r="I567" s="2911"/>
      <c r="J567" s="598"/>
      <c r="K567" s="598"/>
      <c r="L567" s="598"/>
      <c r="M567" s="2910"/>
      <c r="N567" s="2911"/>
      <c r="O567" s="598"/>
      <c r="P567" s="598"/>
      <c r="AD567" s="246"/>
      <c r="AE567" s="246"/>
      <c r="AF567" s="246"/>
      <c r="AG567" s="246"/>
      <c r="AH567" s="246"/>
      <c r="AI567" s="246"/>
      <c r="AJ567" s="246"/>
      <c r="AK567" s="246"/>
      <c r="AL567" s="246"/>
      <c r="AM567" s="246"/>
      <c r="AN567" s="246"/>
      <c r="AO567" s="246"/>
      <c r="AP567" s="246"/>
      <c r="AQ567" s="246"/>
      <c r="AR567" s="246"/>
      <c r="AS567" s="246"/>
      <c r="AT567" s="246"/>
      <c r="AU567" s="246"/>
      <c r="AV567" s="246"/>
      <c r="AW567" s="246"/>
      <c r="AX567" s="246"/>
      <c r="AY567" s="246"/>
      <c r="AZ567" s="246"/>
      <c r="BA567" s="248"/>
      <c r="BB567" s="350"/>
      <c r="BC567" s="248"/>
      <c r="BD567" s="248"/>
      <c r="BE567" s="248"/>
      <c r="BF567" s="248"/>
      <c r="BG567" s="248"/>
      <c r="BH567" s="248"/>
      <c r="BI567" s="248"/>
      <c r="BJ567" s="248"/>
      <c r="BK567" s="248"/>
      <c r="BL567" s="248"/>
      <c r="BM567" s="248"/>
      <c r="BN567" s="248"/>
      <c r="BO567" s="248"/>
      <c r="BP567" s="248"/>
      <c r="BQ567" s="248"/>
      <c r="BR567" s="248"/>
      <c r="BS567" s="248"/>
      <c r="BT567" s="248"/>
      <c r="BU567" s="248"/>
      <c r="BV567" s="248"/>
      <c r="BW567" s="248"/>
      <c r="BX567" s="248"/>
      <c r="BY567" s="248"/>
      <c r="BZ567" s="249"/>
      <c r="CA567" s="249"/>
      <c r="CB567" s="249"/>
      <c r="CC567" s="249"/>
      <c r="CD567" s="249"/>
      <c r="CE567" s="249"/>
      <c r="CF567" s="249"/>
      <c r="CG567" s="249"/>
      <c r="CH567" s="249"/>
      <c r="CI567" s="249"/>
      <c r="CJ567" s="249"/>
      <c r="CK567" s="249"/>
      <c r="CL567" s="249"/>
      <c r="CM567" s="249"/>
      <c r="CN567" s="249"/>
      <c r="CO567" s="249"/>
      <c r="CP567" s="249"/>
      <c r="CQ567" s="249"/>
      <c r="CR567" s="249"/>
      <c r="CS567" s="249"/>
      <c r="CT567" s="249"/>
      <c r="CU567" s="249"/>
      <c r="CV567" s="249"/>
      <c r="CW567" s="249"/>
      <c r="CX567" s="249"/>
      <c r="CY567" s="249"/>
      <c r="CZ567" s="249"/>
    </row>
    <row r="568" s="253" customFormat="true" ht="25.15" customHeight="true" x14ac:dyDescent="0.2">
      <c r="C568" s="2910"/>
      <c r="D568" s="2911"/>
      <c r="E568" s="598"/>
      <c r="F568" s="598"/>
      <c r="G568" s="598"/>
      <c r="H568" s="2910"/>
      <c r="I568" s="2911"/>
      <c r="J568" s="598"/>
      <c r="K568" s="598"/>
      <c r="L568" s="598"/>
      <c r="M568" s="2910"/>
      <c r="N568" s="2911"/>
      <c r="O568" s="598"/>
      <c r="P568" s="598"/>
      <c r="AD568" s="246"/>
      <c r="AE568" s="246"/>
      <c r="AF568" s="246"/>
      <c r="AG568" s="246"/>
      <c r="AH568" s="246"/>
      <c r="AI568" s="246"/>
      <c r="AJ568" s="246"/>
      <c r="AK568" s="246"/>
      <c r="AL568" s="246"/>
      <c r="AM568" s="246"/>
      <c r="AN568" s="246"/>
      <c r="AO568" s="246"/>
      <c r="AP568" s="246"/>
      <c r="AQ568" s="246"/>
      <c r="AR568" s="246"/>
      <c r="AS568" s="246"/>
      <c r="AT568" s="246"/>
      <c r="AU568" s="246"/>
      <c r="AV568" s="246"/>
      <c r="AW568" s="246"/>
      <c r="AX568" s="246"/>
      <c r="AY568" s="246"/>
      <c r="AZ568" s="246"/>
      <c r="BA568" s="248"/>
      <c r="BB568" s="350"/>
      <c r="BC568" s="248"/>
      <c r="BD568" s="248"/>
      <c r="BE568" s="248"/>
      <c r="BF568" s="248"/>
      <c r="BG568" s="248"/>
      <c r="BH568" s="248"/>
      <c r="BI568" s="248"/>
      <c r="BJ568" s="248"/>
      <c r="BK568" s="248"/>
      <c r="BL568" s="248"/>
      <c r="BM568" s="248"/>
      <c r="BN568" s="248"/>
      <c r="BO568" s="248"/>
      <c r="BP568" s="248"/>
      <c r="BQ568" s="248"/>
      <c r="BR568" s="248"/>
      <c r="BS568" s="248"/>
      <c r="BT568" s="248"/>
      <c r="BU568" s="248"/>
      <c r="BV568" s="248"/>
      <c r="BW568" s="248"/>
      <c r="BX568" s="248"/>
      <c r="BY568" s="248"/>
      <c r="BZ568" s="249"/>
      <c r="CA568" s="249"/>
      <c r="CB568" s="249"/>
      <c r="CC568" s="249"/>
      <c r="CD568" s="249"/>
      <c r="CE568" s="249"/>
      <c r="CF568" s="249"/>
      <c r="CG568" s="249"/>
      <c r="CH568" s="249"/>
      <c r="CI568" s="249"/>
      <c r="CJ568" s="249"/>
      <c r="CK568" s="249"/>
      <c r="CL568" s="249"/>
      <c r="CM568" s="249"/>
      <c r="CN568" s="249"/>
      <c r="CO568" s="249"/>
      <c r="CP568" s="249"/>
      <c r="CQ568" s="249"/>
      <c r="CR568" s="249"/>
      <c r="CS568" s="249"/>
      <c r="CT568" s="249"/>
      <c r="CU568" s="249"/>
      <c r="CV568" s="249"/>
      <c r="CW568" s="249"/>
      <c r="CX568" s="249"/>
      <c r="CY568" s="249"/>
      <c r="CZ568" s="249"/>
    </row>
    <row r="569" s="253" customFormat="true" ht="25.15" customHeight="true" x14ac:dyDescent="0.2">
      <c r="C569" s="2910"/>
      <c r="D569" s="2911"/>
      <c r="E569" s="598"/>
      <c r="F569" s="598"/>
      <c r="G569" s="598"/>
      <c r="H569" s="2910"/>
      <c r="I569" s="2911"/>
      <c r="J569" s="598"/>
      <c r="K569" s="598"/>
      <c r="L569" s="598"/>
      <c r="M569" s="2910"/>
      <c r="N569" s="2911"/>
      <c r="O569" s="598"/>
      <c r="P569" s="598"/>
      <c r="AD569" s="246"/>
      <c r="AE569" s="246"/>
      <c r="AF569" s="246"/>
      <c r="AG569" s="246"/>
      <c r="AH569" s="246"/>
      <c r="AI569" s="246"/>
      <c r="AJ569" s="246"/>
      <c r="AK569" s="246"/>
      <c r="AL569" s="246"/>
      <c r="AM569" s="246"/>
      <c r="AN569" s="246"/>
      <c r="AO569" s="246"/>
      <c r="AP569" s="246"/>
      <c r="AQ569" s="246"/>
      <c r="AR569" s="246"/>
      <c r="AS569" s="246"/>
      <c r="AT569" s="246"/>
      <c r="AU569" s="246"/>
      <c r="AV569" s="246"/>
      <c r="AW569" s="246"/>
      <c r="AX569" s="246"/>
      <c r="AY569" s="246"/>
      <c r="AZ569" s="246"/>
      <c r="BA569" s="248"/>
      <c r="BB569" s="350"/>
      <c r="BC569" s="248"/>
      <c r="BD569" s="248"/>
      <c r="BE569" s="248"/>
      <c r="BF569" s="248"/>
      <c r="BG569" s="248"/>
      <c r="BH569" s="248"/>
      <c r="BI569" s="248"/>
      <c r="BJ569" s="248"/>
      <c r="BK569" s="248"/>
      <c r="BL569" s="248"/>
      <c r="BM569" s="248"/>
      <c r="BN569" s="248"/>
      <c r="BO569" s="248"/>
      <c r="BP569" s="248"/>
      <c r="BQ569" s="248"/>
      <c r="BR569" s="248"/>
      <c r="BS569" s="248"/>
      <c r="BT569" s="248"/>
      <c r="BU569" s="248"/>
      <c r="BV569" s="248"/>
      <c r="BW569" s="248"/>
      <c r="BX569" s="248"/>
      <c r="BY569" s="248"/>
      <c r="BZ569" s="249"/>
      <c r="CA569" s="249"/>
      <c r="CB569" s="249"/>
      <c r="CC569" s="249"/>
      <c r="CD569" s="249"/>
      <c r="CE569" s="249"/>
      <c r="CF569" s="249"/>
      <c r="CG569" s="249"/>
      <c r="CH569" s="249"/>
      <c r="CI569" s="249"/>
      <c r="CJ569" s="249"/>
      <c r="CK569" s="249"/>
      <c r="CL569" s="249"/>
      <c r="CM569" s="249"/>
      <c r="CN569" s="249"/>
      <c r="CO569" s="249"/>
      <c r="CP569" s="249"/>
      <c r="CQ569" s="249"/>
      <c r="CR569" s="249"/>
      <c r="CS569" s="249"/>
      <c r="CT569" s="249"/>
      <c r="CU569" s="249"/>
      <c r="CV569" s="249"/>
      <c r="CW569" s="249"/>
      <c r="CX569" s="249"/>
      <c r="CY569" s="249"/>
      <c r="CZ569" s="249"/>
    </row>
    <row r="570" s="253" customFormat="true" ht="25.15" customHeight="true" x14ac:dyDescent="0.2">
      <c r="C570" s="2910"/>
      <c r="D570" s="2911"/>
      <c r="E570" s="598"/>
      <c r="F570" s="598"/>
      <c r="G570" s="598"/>
      <c r="H570" s="2910"/>
      <c r="I570" s="2911"/>
      <c r="J570" s="598"/>
      <c r="K570" s="598"/>
      <c r="L570" s="598"/>
      <c r="M570" s="2910"/>
      <c r="N570" s="2911"/>
      <c r="O570" s="598"/>
      <c r="P570" s="598"/>
      <c r="AD570" s="246"/>
      <c r="AE570" s="246"/>
      <c r="AF570" s="246"/>
      <c r="AG570" s="246"/>
      <c r="AH570" s="246"/>
      <c r="AI570" s="246"/>
      <c r="AJ570" s="246"/>
      <c r="AK570" s="246"/>
      <c r="AL570" s="246"/>
      <c r="AM570" s="246"/>
      <c r="AN570" s="246"/>
      <c r="AO570" s="246"/>
      <c r="AP570" s="246"/>
      <c r="AQ570" s="246"/>
      <c r="AR570" s="246"/>
      <c r="AS570" s="246"/>
      <c r="AT570" s="246"/>
      <c r="AU570" s="246"/>
      <c r="AV570" s="246"/>
      <c r="AW570" s="246"/>
      <c r="AX570" s="246"/>
      <c r="AY570" s="246"/>
      <c r="AZ570" s="246"/>
      <c r="BA570" s="248"/>
      <c r="BB570" s="350"/>
      <c r="BC570" s="248"/>
      <c r="BD570" s="248"/>
      <c r="BE570" s="248"/>
      <c r="BF570" s="248"/>
      <c r="BG570" s="248"/>
      <c r="BH570" s="248"/>
      <c r="BI570" s="248"/>
      <c r="BJ570" s="248"/>
      <c r="BK570" s="248"/>
      <c r="BL570" s="248"/>
      <c r="BM570" s="248"/>
      <c r="BN570" s="248"/>
      <c r="BO570" s="248"/>
      <c r="BP570" s="248"/>
      <c r="BQ570" s="248"/>
      <c r="BR570" s="248"/>
      <c r="BS570" s="248"/>
      <c r="BT570" s="248"/>
      <c r="BU570" s="248"/>
      <c r="BV570" s="248"/>
      <c r="BW570" s="248"/>
      <c r="BX570" s="248"/>
      <c r="BY570" s="248"/>
      <c r="BZ570" s="249"/>
      <c r="CA570" s="249"/>
      <c r="CB570" s="249"/>
      <c r="CC570" s="249"/>
      <c r="CD570" s="249"/>
      <c r="CE570" s="249"/>
      <c r="CF570" s="249"/>
      <c r="CG570" s="249"/>
      <c r="CH570" s="249"/>
      <c r="CI570" s="249"/>
      <c r="CJ570" s="249"/>
      <c r="CK570" s="249"/>
      <c r="CL570" s="249"/>
      <c r="CM570" s="249"/>
      <c r="CN570" s="249"/>
      <c r="CO570" s="249"/>
      <c r="CP570" s="249"/>
      <c r="CQ570" s="249"/>
      <c r="CR570" s="249"/>
      <c r="CS570" s="249"/>
      <c r="CT570" s="249"/>
      <c r="CU570" s="249"/>
      <c r="CV570" s="249"/>
      <c r="CW570" s="249"/>
      <c r="CX570" s="249"/>
      <c r="CY570" s="249"/>
      <c r="CZ570" s="249"/>
    </row>
    <row r="571" s="253" customFormat="true" ht="25.15" customHeight="true" x14ac:dyDescent="0.2">
      <c r="C571" s="2910"/>
      <c r="D571" s="2911"/>
      <c r="E571" s="598"/>
      <c r="F571" s="598"/>
      <c r="G571" s="598"/>
      <c r="H571" s="2910"/>
      <c r="I571" s="2911"/>
      <c r="J571" s="598"/>
      <c r="K571" s="598"/>
      <c r="L571" s="598"/>
      <c r="M571" s="2910"/>
      <c r="N571" s="2911"/>
      <c r="O571" s="598"/>
      <c r="P571" s="598"/>
      <c r="AD571" s="246"/>
      <c r="AE571" s="246"/>
      <c r="AF571" s="246"/>
      <c r="AG571" s="246"/>
      <c r="AH571" s="246"/>
      <c r="AI571" s="246"/>
      <c r="AJ571" s="246"/>
      <c r="AK571" s="246"/>
      <c r="AL571" s="246"/>
      <c r="AM571" s="246"/>
      <c r="AN571" s="246"/>
      <c r="AO571" s="246"/>
      <c r="AP571" s="246"/>
      <c r="AQ571" s="246"/>
      <c r="AR571" s="246"/>
      <c r="AS571" s="246"/>
      <c r="AT571" s="246"/>
      <c r="AU571" s="246"/>
      <c r="AV571" s="246"/>
      <c r="AW571" s="246"/>
      <c r="AX571" s="246"/>
      <c r="AY571" s="246"/>
      <c r="AZ571" s="246"/>
      <c r="BA571" s="248"/>
      <c r="BB571" s="350"/>
      <c r="BC571" s="248"/>
      <c r="BD571" s="248"/>
      <c r="BE571" s="248"/>
      <c r="BF571" s="248"/>
      <c r="BG571" s="248"/>
      <c r="BH571" s="248"/>
      <c r="BI571" s="248"/>
      <c r="BJ571" s="248"/>
      <c r="BK571" s="248"/>
      <c r="BL571" s="248"/>
      <c r="BM571" s="248"/>
      <c r="BN571" s="248"/>
      <c r="BO571" s="248"/>
      <c r="BP571" s="248"/>
      <c r="BQ571" s="248"/>
      <c r="BR571" s="248"/>
      <c r="BS571" s="248"/>
      <c r="BT571" s="248"/>
      <c r="BU571" s="248"/>
      <c r="BV571" s="248"/>
      <c r="BW571" s="248"/>
      <c r="BX571" s="248"/>
      <c r="BY571" s="248"/>
      <c r="BZ571" s="249"/>
      <c r="CA571" s="249"/>
      <c r="CB571" s="249"/>
      <c r="CC571" s="249"/>
      <c r="CD571" s="249"/>
      <c r="CE571" s="249"/>
      <c r="CF571" s="249"/>
      <c r="CG571" s="249"/>
      <c r="CH571" s="249"/>
      <c r="CI571" s="249"/>
      <c r="CJ571" s="249"/>
      <c r="CK571" s="249"/>
      <c r="CL571" s="249"/>
      <c r="CM571" s="249"/>
      <c r="CN571" s="249"/>
      <c r="CO571" s="249"/>
      <c r="CP571" s="249"/>
      <c r="CQ571" s="249"/>
      <c r="CR571" s="249"/>
      <c r="CS571" s="249"/>
      <c r="CT571" s="249"/>
      <c r="CU571" s="249"/>
      <c r="CV571" s="249"/>
      <c r="CW571" s="249"/>
      <c r="CX571" s="249"/>
      <c r="CY571" s="249"/>
      <c r="CZ571" s="249"/>
    </row>
    <row r="572" s="253" customFormat="true" ht="25.15" customHeight="true" x14ac:dyDescent="0.2">
      <c r="C572" s="2910"/>
      <c r="D572" s="2911"/>
      <c r="E572" s="598"/>
      <c r="F572" s="598"/>
      <c r="G572" s="598"/>
      <c r="H572" s="2910"/>
      <c r="I572" s="2911"/>
      <c r="J572" s="598"/>
      <c r="K572" s="598"/>
      <c r="L572" s="598"/>
      <c r="M572" s="2910"/>
      <c r="N572" s="2911"/>
      <c r="O572" s="598"/>
      <c r="P572" s="598"/>
      <c r="AD572" s="246"/>
      <c r="AE572" s="246"/>
      <c r="AF572" s="246"/>
      <c r="AG572" s="246"/>
      <c r="AH572" s="246"/>
      <c r="AI572" s="246"/>
      <c r="AJ572" s="246"/>
      <c r="AK572" s="246"/>
      <c r="AL572" s="246"/>
      <c r="AM572" s="246"/>
      <c r="AN572" s="246"/>
      <c r="AO572" s="246"/>
      <c r="AP572" s="246"/>
      <c r="AQ572" s="246"/>
      <c r="AR572" s="246"/>
      <c r="AS572" s="246"/>
      <c r="AT572" s="246"/>
      <c r="AU572" s="246"/>
      <c r="AV572" s="246"/>
      <c r="AW572" s="246"/>
      <c r="AX572" s="246"/>
      <c r="AY572" s="246"/>
      <c r="AZ572" s="246"/>
      <c r="BA572" s="248"/>
      <c r="BB572" s="350"/>
      <c r="BC572" s="248"/>
      <c r="BD572" s="248"/>
      <c r="BE572" s="248"/>
      <c r="BF572" s="248"/>
      <c r="BG572" s="248"/>
      <c r="BH572" s="248"/>
      <c r="BI572" s="248"/>
      <c r="BJ572" s="248"/>
      <c r="BK572" s="248"/>
      <c r="BL572" s="248"/>
      <c r="BM572" s="248"/>
      <c r="BN572" s="248"/>
      <c r="BO572" s="248"/>
      <c r="BP572" s="248"/>
      <c r="BQ572" s="248"/>
      <c r="BR572" s="248"/>
      <c r="BS572" s="248"/>
      <c r="BT572" s="248"/>
      <c r="BU572" s="248"/>
      <c r="BV572" s="248"/>
      <c r="BW572" s="248"/>
      <c r="BX572" s="248"/>
      <c r="BY572" s="248"/>
      <c r="BZ572" s="249"/>
      <c r="CA572" s="249"/>
      <c r="CB572" s="249"/>
      <c r="CC572" s="249"/>
      <c r="CD572" s="249"/>
      <c r="CE572" s="249"/>
      <c r="CF572" s="249"/>
      <c r="CG572" s="249"/>
      <c r="CH572" s="249"/>
      <c r="CI572" s="249"/>
      <c r="CJ572" s="249"/>
      <c r="CK572" s="249"/>
      <c r="CL572" s="249"/>
      <c r="CM572" s="249"/>
      <c r="CN572" s="249"/>
      <c r="CO572" s="249"/>
      <c r="CP572" s="249"/>
      <c r="CQ572" s="249"/>
      <c r="CR572" s="249"/>
      <c r="CS572" s="249"/>
      <c r="CT572" s="249"/>
      <c r="CU572" s="249"/>
      <c r="CV572" s="249"/>
      <c r="CW572" s="249"/>
      <c r="CX572" s="249"/>
      <c r="CY572" s="249"/>
      <c r="CZ572" s="249"/>
    </row>
    <row r="573" s="253" customFormat="true" ht="25.15" customHeight="true" x14ac:dyDescent="0.2">
      <c r="C573" s="2910"/>
      <c r="D573" s="2911"/>
      <c r="E573" s="598"/>
      <c r="F573" s="598"/>
      <c r="G573" s="598"/>
      <c r="H573" s="2910"/>
      <c r="I573" s="2911"/>
      <c r="J573" s="598"/>
      <c r="K573" s="598"/>
      <c r="L573" s="598"/>
      <c r="M573" s="2910"/>
      <c r="N573" s="2911"/>
      <c r="O573" s="598"/>
      <c r="P573" s="598"/>
      <c r="AD573" s="246"/>
      <c r="AE573" s="246"/>
      <c r="AF573" s="246"/>
      <c r="AG573" s="246"/>
      <c r="AH573" s="246"/>
      <c r="AI573" s="246"/>
      <c r="AJ573" s="246"/>
      <c r="AK573" s="246"/>
      <c r="AL573" s="246"/>
      <c r="AM573" s="246"/>
      <c r="AN573" s="246"/>
      <c r="AO573" s="246"/>
      <c r="AP573" s="246"/>
      <c r="AQ573" s="246"/>
      <c r="AR573" s="246"/>
      <c r="AS573" s="246"/>
      <c r="AT573" s="246"/>
      <c r="AU573" s="246"/>
      <c r="AV573" s="246"/>
      <c r="AW573" s="246"/>
      <c r="AX573" s="246"/>
      <c r="AY573" s="246"/>
      <c r="AZ573" s="246"/>
      <c r="BA573" s="248"/>
      <c r="BB573" s="350"/>
      <c r="BC573" s="248"/>
      <c r="BD573" s="248"/>
      <c r="BE573" s="248"/>
      <c r="BF573" s="248"/>
      <c r="BG573" s="248"/>
      <c r="BH573" s="248"/>
      <c r="BI573" s="248"/>
      <c r="BJ573" s="248"/>
      <c r="BK573" s="248"/>
      <c r="BL573" s="248"/>
      <c r="BM573" s="248"/>
      <c r="BN573" s="248"/>
      <c r="BO573" s="248"/>
      <c r="BP573" s="248"/>
      <c r="BQ573" s="248"/>
      <c r="BR573" s="248"/>
      <c r="BS573" s="248"/>
      <c r="BT573" s="248"/>
      <c r="BU573" s="248"/>
      <c r="BV573" s="248"/>
      <c r="BW573" s="248"/>
      <c r="BX573" s="248"/>
      <c r="BY573" s="248"/>
      <c r="BZ573" s="249"/>
      <c r="CA573" s="249"/>
      <c r="CB573" s="249"/>
      <c r="CC573" s="249"/>
      <c r="CD573" s="249"/>
      <c r="CE573" s="249"/>
      <c r="CF573" s="249"/>
      <c r="CG573" s="249"/>
      <c r="CH573" s="249"/>
      <c r="CI573" s="249"/>
      <c r="CJ573" s="249"/>
      <c r="CK573" s="249"/>
      <c r="CL573" s="249"/>
      <c r="CM573" s="249"/>
      <c r="CN573" s="249"/>
      <c r="CO573" s="249"/>
      <c r="CP573" s="249"/>
      <c r="CQ573" s="249"/>
      <c r="CR573" s="249"/>
      <c r="CS573" s="249"/>
      <c r="CT573" s="249"/>
      <c r="CU573" s="249"/>
      <c r="CV573" s="249"/>
      <c r="CW573" s="249"/>
      <c r="CX573" s="249"/>
      <c r="CY573" s="249"/>
      <c r="CZ573" s="249"/>
    </row>
    <row r="574" s="253" customFormat="true" ht="25.15" customHeight="true" x14ac:dyDescent="0.2">
      <c r="C574" s="2910"/>
      <c r="D574" s="2911"/>
      <c r="E574" s="598"/>
      <c r="F574" s="598"/>
      <c r="G574" s="598"/>
      <c r="H574" s="2910"/>
      <c r="I574" s="2911"/>
      <c r="J574" s="598"/>
      <c r="K574" s="598"/>
      <c r="L574" s="598"/>
      <c r="M574" s="2910"/>
      <c r="N574" s="2911"/>
      <c r="O574" s="598"/>
      <c r="P574" s="598"/>
      <c r="AD574" s="246"/>
      <c r="AE574" s="246"/>
      <c r="AF574" s="246"/>
      <c r="AG574" s="246"/>
      <c r="AH574" s="246"/>
      <c r="AI574" s="246"/>
      <c r="AJ574" s="246"/>
      <c r="AK574" s="246"/>
      <c r="AL574" s="246"/>
      <c r="AM574" s="246"/>
      <c r="AN574" s="246"/>
      <c r="AO574" s="246"/>
      <c r="AP574" s="246"/>
      <c r="AQ574" s="246"/>
      <c r="AR574" s="246"/>
      <c r="AS574" s="246"/>
      <c r="AT574" s="246"/>
      <c r="AU574" s="246"/>
      <c r="AV574" s="246"/>
      <c r="AW574" s="246"/>
      <c r="AX574" s="246"/>
      <c r="AY574" s="246"/>
      <c r="AZ574" s="246"/>
      <c r="BA574" s="248"/>
      <c r="BB574" s="350"/>
      <c r="BC574" s="248"/>
      <c r="BD574" s="248"/>
      <c r="BE574" s="248"/>
      <c r="BF574" s="248"/>
      <c r="BG574" s="248"/>
      <c r="BH574" s="248"/>
      <c r="BI574" s="248"/>
      <c r="BJ574" s="248"/>
      <c r="BK574" s="248"/>
      <c r="BL574" s="248"/>
      <c r="BM574" s="248"/>
      <c r="BN574" s="248"/>
      <c r="BO574" s="248"/>
      <c r="BP574" s="248"/>
      <c r="BQ574" s="248"/>
      <c r="BR574" s="248"/>
      <c r="BS574" s="248"/>
      <c r="BT574" s="248"/>
      <c r="BU574" s="248"/>
      <c r="BV574" s="248"/>
      <c r="BW574" s="248"/>
      <c r="BX574" s="248"/>
      <c r="BY574" s="248"/>
      <c r="BZ574" s="249"/>
      <c r="CA574" s="249"/>
      <c r="CB574" s="249"/>
      <c r="CC574" s="249"/>
      <c r="CD574" s="249"/>
      <c r="CE574" s="249"/>
      <c r="CF574" s="249"/>
      <c r="CG574" s="249"/>
      <c r="CH574" s="249"/>
      <c r="CI574" s="249"/>
      <c r="CJ574" s="249"/>
      <c r="CK574" s="249"/>
      <c r="CL574" s="249"/>
      <c r="CM574" s="249"/>
      <c r="CN574" s="249"/>
      <c r="CO574" s="249"/>
      <c r="CP574" s="249"/>
      <c r="CQ574" s="249"/>
      <c r="CR574" s="249"/>
      <c r="CS574" s="249"/>
      <c r="CT574" s="249"/>
      <c r="CU574" s="249"/>
      <c r="CV574" s="249"/>
      <c r="CW574" s="249"/>
      <c r="CX574" s="249"/>
      <c r="CY574" s="249"/>
      <c r="CZ574" s="249"/>
    </row>
    <row r="575" s="253" customFormat="true" ht="25.15" customHeight="true" x14ac:dyDescent="0.2">
      <c r="C575" s="2910"/>
      <c r="D575" s="2911"/>
      <c r="E575" s="598"/>
      <c r="F575" s="598"/>
      <c r="G575" s="598"/>
      <c r="H575" s="2910"/>
      <c r="I575" s="2911"/>
      <c r="J575" s="598"/>
      <c r="K575" s="598"/>
      <c r="L575" s="598"/>
      <c r="M575" s="2910"/>
      <c r="N575" s="2911"/>
      <c r="O575" s="598"/>
      <c r="P575" s="598"/>
      <c r="AD575" s="246"/>
      <c r="AE575" s="246"/>
      <c r="AF575" s="246"/>
      <c r="AG575" s="246"/>
      <c r="AH575" s="246"/>
      <c r="AI575" s="246"/>
      <c r="AJ575" s="246"/>
      <c r="AK575" s="246"/>
      <c r="AL575" s="246"/>
      <c r="AM575" s="246"/>
      <c r="AN575" s="246"/>
      <c r="AO575" s="246"/>
      <c r="AP575" s="246"/>
      <c r="AQ575" s="246"/>
      <c r="AR575" s="246"/>
      <c r="AS575" s="246"/>
      <c r="AT575" s="246"/>
      <c r="AU575" s="246"/>
      <c r="AV575" s="246"/>
      <c r="AW575" s="246"/>
      <c r="AX575" s="246"/>
      <c r="AY575" s="246"/>
      <c r="AZ575" s="246"/>
      <c r="BA575" s="248"/>
      <c r="BB575" s="350"/>
      <c r="BC575" s="248"/>
      <c r="BD575" s="248"/>
      <c r="BE575" s="248"/>
      <c r="BF575" s="248"/>
      <c r="BG575" s="248"/>
      <c r="BH575" s="248"/>
      <c r="BI575" s="248"/>
      <c r="BJ575" s="248"/>
      <c r="BK575" s="248"/>
      <c r="BL575" s="248"/>
      <c r="BM575" s="248"/>
      <c r="BN575" s="248"/>
      <c r="BO575" s="248"/>
      <c r="BP575" s="248"/>
      <c r="BQ575" s="248"/>
      <c r="BR575" s="248"/>
      <c r="BS575" s="248"/>
      <c r="BT575" s="248"/>
      <c r="BU575" s="248"/>
      <c r="BV575" s="248"/>
      <c r="BW575" s="248"/>
      <c r="BX575" s="248"/>
      <c r="BY575" s="248"/>
      <c r="BZ575" s="249"/>
      <c r="CA575" s="249"/>
      <c r="CB575" s="249"/>
      <c r="CC575" s="249"/>
      <c r="CD575" s="249"/>
      <c r="CE575" s="249"/>
      <c r="CF575" s="249"/>
      <c r="CG575" s="249"/>
      <c r="CH575" s="249"/>
      <c r="CI575" s="249"/>
      <c r="CJ575" s="249"/>
      <c r="CK575" s="249"/>
      <c r="CL575" s="249"/>
      <c r="CM575" s="249"/>
      <c r="CN575" s="249"/>
      <c r="CO575" s="249"/>
      <c r="CP575" s="249"/>
      <c r="CQ575" s="249"/>
      <c r="CR575" s="249"/>
      <c r="CS575" s="249"/>
      <c r="CT575" s="249"/>
      <c r="CU575" s="249"/>
      <c r="CV575" s="249"/>
      <c r="CW575" s="249"/>
      <c r="CX575" s="249"/>
      <c r="CY575" s="249"/>
      <c r="CZ575" s="249"/>
    </row>
    <row r="576" s="253" customFormat="true" ht="25.15" customHeight="true" x14ac:dyDescent="0.2">
      <c r="C576" s="2910"/>
      <c r="D576" s="2911"/>
      <c r="E576" s="598"/>
      <c r="F576" s="598"/>
      <c r="G576" s="598"/>
      <c r="H576" s="2910"/>
      <c r="I576" s="2911"/>
      <c r="J576" s="598"/>
      <c r="K576" s="598"/>
      <c r="L576" s="598"/>
      <c r="M576" s="2910"/>
      <c r="N576" s="2911"/>
      <c r="O576" s="598"/>
      <c r="P576" s="598"/>
      <c r="AD576" s="246"/>
      <c r="AE576" s="246"/>
      <c r="AF576" s="246"/>
      <c r="AG576" s="246"/>
      <c r="AH576" s="246"/>
      <c r="AI576" s="246"/>
      <c r="AJ576" s="246"/>
      <c r="AK576" s="246"/>
      <c r="AL576" s="246"/>
      <c r="AM576" s="246"/>
      <c r="AN576" s="246"/>
      <c r="AO576" s="246"/>
      <c r="AP576" s="246"/>
      <c r="AQ576" s="246"/>
      <c r="AR576" s="246"/>
      <c r="AS576" s="246"/>
      <c r="AT576" s="246"/>
      <c r="AU576" s="246"/>
      <c r="AV576" s="246"/>
      <c r="AW576" s="246"/>
      <c r="AX576" s="246"/>
      <c r="AY576" s="246"/>
      <c r="AZ576" s="246"/>
      <c r="BA576" s="248"/>
      <c r="BB576" s="350"/>
      <c r="BC576" s="248"/>
      <c r="BD576" s="248"/>
      <c r="BE576" s="248"/>
      <c r="BF576" s="248"/>
      <c r="BG576" s="248"/>
      <c r="BH576" s="248"/>
      <c r="BI576" s="248"/>
      <c r="BJ576" s="248"/>
      <c r="BK576" s="248"/>
      <c r="BL576" s="248"/>
      <c r="BM576" s="248"/>
      <c r="BN576" s="248"/>
      <c r="BO576" s="248"/>
      <c r="BP576" s="248"/>
      <c r="BQ576" s="248"/>
      <c r="BR576" s="248"/>
      <c r="BS576" s="248"/>
      <c r="BT576" s="248"/>
      <c r="BU576" s="248"/>
      <c r="BV576" s="248"/>
      <c r="BW576" s="248"/>
      <c r="BX576" s="248"/>
      <c r="BY576" s="248"/>
      <c r="BZ576" s="249"/>
      <c r="CA576" s="249"/>
      <c r="CB576" s="249"/>
      <c r="CC576" s="249"/>
      <c r="CD576" s="249"/>
      <c r="CE576" s="249"/>
      <c r="CF576" s="249"/>
      <c r="CG576" s="249"/>
      <c r="CH576" s="249"/>
      <c r="CI576" s="249"/>
      <c r="CJ576" s="249"/>
      <c r="CK576" s="249"/>
      <c r="CL576" s="249"/>
      <c r="CM576" s="249"/>
      <c r="CN576" s="249"/>
      <c r="CO576" s="249"/>
      <c r="CP576" s="249"/>
      <c r="CQ576" s="249"/>
      <c r="CR576" s="249"/>
      <c r="CS576" s="249"/>
      <c r="CT576" s="249"/>
      <c r="CU576" s="249"/>
      <c r="CV576" s="249"/>
      <c r="CW576" s="249"/>
      <c r="CX576" s="249"/>
      <c r="CY576" s="249"/>
      <c r="CZ576" s="249"/>
    </row>
    <row r="577" s="253" customFormat="true" ht="25.15" customHeight="true" x14ac:dyDescent="0.2">
      <c r="C577" s="2910"/>
      <c r="D577" s="2911"/>
      <c r="E577" s="598"/>
      <c r="F577" s="598"/>
      <c r="G577" s="598"/>
      <c r="H577" s="2910"/>
      <c r="I577" s="2911"/>
      <c r="J577" s="598"/>
      <c r="K577" s="598"/>
      <c r="L577" s="598"/>
      <c r="M577" s="2910"/>
      <c r="N577" s="2911"/>
      <c r="O577" s="598"/>
      <c r="P577" s="598"/>
      <c r="AD577" s="246"/>
      <c r="AE577" s="246"/>
      <c r="AF577" s="246"/>
      <c r="AG577" s="246"/>
      <c r="AH577" s="246"/>
      <c r="AI577" s="246"/>
      <c r="AJ577" s="246"/>
      <c r="AK577" s="246"/>
      <c r="AL577" s="246"/>
      <c r="AM577" s="246"/>
      <c r="AN577" s="246"/>
      <c r="AO577" s="246"/>
      <c r="AP577" s="246"/>
      <c r="AQ577" s="246"/>
      <c r="AR577" s="246"/>
      <c r="AS577" s="246"/>
      <c r="AT577" s="246"/>
      <c r="AU577" s="246"/>
      <c r="AV577" s="246"/>
      <c r="AW577" s="246"/>
      <c r="AX577" s="246"/>
      <c r="AY577" s="246"/>
      <c r="AZ577" s="246"/>
      <c r="BA577" s="248"/>
      <c r="BB577" s="350"/>
      <c r="BC577" s="248"/>
      <c r="BD577" s="248"/>
      <c r="BE577" s="248"/>
      <c r="BF577" s="248"/>
      <c r="BG577" s="248"/>
      <c r="BH577" s="248"/>
      <c r="BI577" s="248"/>
      <c r="BJ577" s="248"/>
      <c r="BK577" s="248"/>
      <c r="BL577" s="248"/>
      <c r="BM577" s="248"/>
      <c r="BN577" s="248"/>
      <c r="BO577" s="248"/>
      <c r="BP577" s="248"/>
      <c r="BQ577" s="248"/>
      <c r="BR577" s="248"/>
      <c r="BS577" s="248"/>
      <c r="BT577" s="248"/>
      <c r="BU577" s="248"/>
      <c r="BV577" s="248"/>
      <c r="BW577" s="248"/>
      <c r="BX577" s="248"/>
      <c r="BY577" s="248"/>
      <c r="BZ577" s="249"/>
      <c r="CA577" s="249"/>
      <c r="CB577" s="249"/>
      <c r="CC577" s="249"/>
      <c r="CD577" s="249"/>
      <c r="CE577" s="249"/>
      <c r="CF577" s="249"/>
      <c r="CG577" s="249"/>
      <c r="CH577" s="249"/>
      <c r="CI577" s="249"/>
      <c r="CJ577" s="249"/>
      <c r="CK577" s="249"/>
      <c r="CL577" s="249"/>
      <c r="CM577" s="249"/>
      <c r="CN577" s="249"/>
      <c r="CO577" s="249"/>
      <c r="CP577" s="249"/>
      <c r="CQ577" s="249"/>
      <c r="CR577" s="249"/>
      <c r="CS577" s="249"/>
      <c r="CT577" s="249"/>
      <c r="CU577" s="249"/>
      <c r="CV577" s="249"/>
      <c r="CW577" s="249"/>
      <c r="CX577" s="249"/>
      <c r="CY577" s="249"/>
      <c r="CZ577" s="249"/>
    </row>
    <row r="578" s="253" customFormat="true" ht="25.15" customHeight="true" x14ac:dyDescent="0.2">
      <c r="C578" s="2910"/>
      <c r="D578" s="2911"/>
      <c r="E578" s="598"/>
      <c r="F578" s="598"/>
      <c r="G578" s="598"/>
      <c r="H578" s="2910"/>
      <c r="I578" s="2911"/>
      <c r="J578" s="598"/>
      <c r="K578" s="598"/>
      <c r="L578" s="598"/>
      <c r="M578" s="2910"/>
      <c r="N578" s="2911"/>
      <c r="O578" s="598"/>
      <c r="P578" s="598"/>
      <c r="AD578" s="246"/>
      <c r="AE578" s="246"/>
      <c r="AF578" s="246"/>
      <c r="AG578" s="246"/>
      <c r="AH578" s="246"/>
      <c r="AI578" s="246"/>
      <c r="AJ578" s="246"/>
      <c r="AK578" s="246"/>
      <c r="AL578" s="246"/>
      <c r="AM578" s="246"/>
      <c r="AN578" s="246"/>
      <c r="AO578" s="246"/>
      <c r="AP578" s="246"/>
      <c r="AQ578" s="246"/>
      <c r="AR578" s="246"/>
      <c r="AS578" s="246"/>
      <c r="AT578" s="246"/>
      <c r="AU578" s="246"/>
      <c r="AV578" s="246"/>
      <c r="AW578" s="246"/>
      <c r="AX578" s="246"/>
      <c r="AY578" s="246"/>
      <c r="AZ578" s="246"/>
      <c r="BA578" s="248"/>
      <c r="BB578" s="350"/>
      <c r="BC578" s="248"/>
      <c r="BD578" s="248"/>
      <c r="BE578" s="248"/>
      <c r="BF578" s="248"/>
      <c r="BG578" s="248"/>
      <c r="BH578" s="248"/>
      <c r="BI578" s="248"/>
      <c r="BJ578" s="248"/>
      <c r="BK578" s="248"/>
      <c r="BL578" s="248"/>
      <c r="BM578" s="248"/>
      <c r="BN578" s="248"/>
      <c r="BO578" s="248"/>
      <c r="BP578" s="248"/>
      <c r="BQ578" s="248"/>
      <c r="BR578" s="248"/>
      <c r="BS578" s="248"/>
      <c r="BT578" s="248"/>
      <c r="BU578" s="248"/>
      <c r="BV578" s="248"/>
      <c r="BW578" s="248"/>
      <c r="BX578" s="248"/>
      <c r="BY578" s="248"/>
      <c r="BZ578" s="249"/>
      <c r="CA578" s="249"/>
      <c r="CB578" s="249"/>
      <c r="CC578" s="249"/>
      <c r="CD578" s="249"/>
      <c r="CE578" s="249"/>
      <c r="CF578" s="249"/>
      <c r="CG578" s="249"/>
      <c r="CH578" s="249"/>
      <c r="CI578" s="249"/>
      <c r="CJ578" s="249"/>
      <c r="CK578" s="249"/>
      <c r="CL578" s="249"/>
      <c r="CM578" s="249"/>
      <c r="CN578" s="249"/>
      <c r="CO578" s="249"/>
      <c r="CP578" s="249"/>
      <c r="CQ578" s="249"/>
      <c r="CR578" s="249"/>
      <c r="CS578" s="249"/>
      <c r="CT578" s="249"/>
      <c r="CU578" s="249"/>
      <c r="CV578" s="249"/>
      <c r="CW578" s="249"/>
      <c r="CX578" s="249"/>
      <c r="CY578" s="249"/>
      <c r="CZ578" s="249"/>
    </row>
    <row r="579" s="253" customFormat="true" ht="25.15" customHeight="true" x14ac:dyDescent="0.2">
      <c r="C579" s="2910"/>
      <c r="D579" s="2911"/>
      <c r="E579" s="598"/>
      <c r="F579" s="598"/>
      <c r="G579" s="598"/>
      <c r="H579" s="2910"/>
      <c r="I579" s="2911"/>
      <c r="J579" s="598"/>
      <c r="K579" s="598"/>
      <c r="L579" s="598"/>
      <c r="M579" s="2910"/>
      <c r="N579" s="2911"/>
      <c r="O579" s="598"/>
      <c r="P579" s="598"/>
      <c r="AD579" s="246"/>
      <c r="AE579" s="246"/>
      <c r="AF579" s="246"/>
      <c r="AG579" s="246"/>
      <c r="AH579" s="246"/>
      <c r="AI579" s="246"/>
      <c r="AJ579" s="246"/>
      <c r="AK579" s="246"/>
      <c r="AL579" s="246"/>
      <c r="AM579" s="246"/>
      <c r="AN579" s="246"/>
      <c r="AO579" s="246"/>
      <c r="AP579" s="246"/>
      <c r="AQ579" s="246"/>
      <c r="AR579" s="246"/>
      <c r="AS579" s="246"/>
      <c r="AT579" s="246"/>
      <c r="AU579" s="246"/>
      <c r="AV579" s="246"/>
      <c r="AW579" s="246"/>
      <c r="AX579" s="246"/>
      <c r="AY579" s="246"/>
      <c r="AZ579" s="246"/>
      <c r="BA579" s="248"/>
      <c r="BB579" s="350"/>
      <c r="BC579" s="248"/>
      <c r="BD579" s="248"/>
      <c r="BE579" s="248"/>
      <c r="BF579" s="248"/>
      <c r="BG579" s="248"/>
      <c r="BH579" s="248"/>
      <c r="BI579" s="248"/>
      <c r="BJ579" s="248"/>
      <c r="BK579" s="248"/>
      <c r="BL579" s="248"/>
      <c r="BM579" s="248"/>
      <c r="BN579" s="248"/>
      <c r="BO579" s="248"/>
      <c r="BP579" s="248"/>
      <c r="BQ579" s="248"/>
      <c r="BR579" s="248"/>
      <c r="BS579" s="248"/>
      <c r="BT579" s="248"/>
      <c r="BU579" s="248"/>
      <c r="BV579" s="248"/>
      <c r="BW579" s="248"/>
      <c r="BX579" s="248"/>
      <c r="BY579" s="248"/>
      <c r="BZ579" s="249"/>
      <c r="CA579" s="249"/>
      <c r="CB579" s="249"/>
      <c r="CC579" s="249"/>
      <c r="CD579" s="249"/>
      <c r="CE579" s="249"/>
      <c r="CF579" s="249"/>
      <c r="CG579" s="249"/>
      <c r="CH579" s="249"/>
      <c r="CI579" s="249"/>
      <c r="CJ579" s="249"/>
      <c r="CK579" s="249"/>
      <c r="CL579" s="249"/>
      <c r="CM579" s="249"/>
      <c r="CN579" s="249"/>
      <c r="CO579" s="249"/>
      <c r="CP579" s="249"/>
      <c r="CQ579" s="249"/>
      <c r="CR579" s="249"/>
      <c r="CS579" s="249"/>
      <c r="CT579" s="249"/>
      <c r="CU579" s="249"/>
      <c r="CV579" s="249"/>
      <c r="CW579" s="249"/>
      <c r="CX579" s="249"/>
      <c r="CY579" s="249"/>
      <c r="CZ579" s="249"/>
    </row>
    <row r="580" s="253" customFormat="true" ht="25.15" customHeight="true" x14ac:dyDescent="0.2">
      <c r="C580" s="2910"/>
      <c r="D580" s="2911"/>
      <c r="E580" s="598"/>
      <c r="F580" s="598"/>
      <c r="G580" s="598"/>
      <c r="H580" s="2910"/>
      <c r="I580" s="2911"/>
      <c r="J580" s="598"/>
      <c r="K580" s="598"/>
      <c r="L580" s="598"/>
      <c r="M580" s="2910"/>
      <c r="N580" s="2911"/>
      <c r="O580" s="598"/>
      <c r="P580" s="598"/>
      <c r="AD580" s="246"/>
      <c r="AE580" s="246"/>
      <c r="AF580" s="246"/>
      <c r="AG580" s="246"/>
      <c r="AH580" s="246"/>
      <c r="AI580" s="246"/>
      <c r="AJ580" s="246"/>
      <c r="AK580" s="246"/>
      <c r="AL580" s="246"/>
      <c r="AM580" s="246"/>
      <c r="AN580" s="246"/>
      <c r="AO580" s="246"/>
      <c r="AP580" s="246"/>
      <c r="AQ580" s="246"/>
      <c r="AR580" s="246"/>
      <c r="AS580" s="246"/>
      <c r="AT580" s="246"/>
      <c r="AU580" s="246"/>
      <c r="AV580" s="246"/>
      <c r="AW580" s="246"/>
      <c r="AX580" s="246"/>
      <c r="AY580" s="246"/>
      <c r="AZ580" s="246"/>
      <c r="BA580" s="248"/>
      <c r="BB580" s="350"/>
      <c r="BC580" s="248"/>
      <c r="BD580" s="248"/>
      <c r="BE580" s="248"/>
      <c r="BF580" s="248"/>
      <c r="BG580" s="248"/>
      <c r="BH580" s="248"/>
      <c r="BI580" s="248"/>
      <c r="BJ580" s="248"/>
      <c r="BK580" s="248"/>
      <c r="BL580" s="248"/>
      <c r="BM580" s="248"/>
      <c r="BN580" s="248"/>
      <c r="BO580" s="248"/>
      <c r="BP580" s="248"/>
      <c r="BQ580" s="248"/>
      <c r="BR580" s="248"/>
      <c r="BS580" s="248"/>
      <c r="BT580" s="248"/>
      <c r="BU580" s="248"/>
      <c r="BV580" s="248"/>
      <c r="BW580" s="248"/>
      <c r="BX580" s="248"/>
      <c r="BY580" s="248"/>
      <c r="BZ580" s="249"/>
      <c r="CA580" s="249"/>
      <c r="CB580" s="249"/>
      <c r="CC580" s="249"/>
      <c r="CD580" s="249"/>
      <c r="CE580" s="249"/>
      <c r="CF580" s="249"/>
      <c r="CG580" s="249"/>
      <c r="CH580" s="249"/>
      <c r="CI580" s="249"/>
      <c r="CJ580" s="249"/>
      <c r="CK580" s="249"/>
      <c r="CL580" s="249"/>
      <c r="CM580" s="249"/>
      <c r="CN580" s="249"/>
      <c r="CO580" s="249"/>
      <c r="CP580" s="249"/>
      <c r="CQ580" s="249"/>
      <c r="CR580" s="249"/>
      <c r="CS580" s="249"/>
      <c r="CT580" s="249"/>
      <c r="CU580" s="249"/>
      <c r="CV580" s="249"/>
      <c r="CW580" s="249"/>
      <c r="CX580" s="249"/>
      <c r="CY580" s="249"/>
      <c r="CZ580" s="249"/>
    </row>
    <row r="581" s="253" customFormat="true" ht="25.15" customHeight="true" x14ac:dyDescent="0.2">
      <c r="C581" s="2910"/>
      <c r="D581" s="2911"/>
      <c r="E581" s="598"/>
      <c r="F581" s="598"/>
      <c r="G581" s="598"/>
      <c r="H581" s="2910"/>
      <c r="I581" s="2911"/>
      <c r="J581" s="598"/>
      <c r="K581" s="598"/>
      <c r="L581" s="598"/>
      <c r="M581" s="2910"/>
      <c r="N581" s="2911"/>
      <c r="O581" s="598"/>
      <c r="P581" s="598"/>
      <c r="AD581" s="246"/>
      <c r="AE581" s="246"/>
      <c r="AF581" s="246"/>
      <c r="AG581" s="246"/>
      <c r="AH581" s="246"/>
      <c r="AI581" s="246"/>
      <c r="AJ581" s="246"/>
      <c r="AK581" s="246"/>
      <c r="AL581" s="246"/>
      <c r="AM581" s="246"/>
      <c r="AN581" s="246"/>
      <c r="AO581" s="246"/>
      <c r="AP581" s="246"/>
      <c r="AQ581" s="246"/>
      <c r="AR581" s="246"/>
      <c r="AS581" s="246"/>
      <c r="AT581" s="246"/>
      <c r="AU581" s="246"/>
      <c r="AV581" s="246"/>
      <c r="AW581" s="246"/>
      <c r="AX581" s="246"/>
      <c r="AY581" s="246"/>
      <c r="AZ581" s="246"/>
      <c r="BA581" s="248"/>
      <c r="BB581" s="350"/>
      <c r="BC581" s="248"/>
      <c r="BD581" s="248"/>
      <c r="BE581" s="248"/>
      <c r="BF581" s="248"/>
      <c r="BG581" s="248"/>
      <c r="BH581" s="248"/>
      <c r="BI581" s="248"/>
      <c r="BJ581" s="248"/>
      <c r="BK581" s="248"/>
      <c r="BL581" s="248"/>
      <c r="BM581" s="248"/>
      <c r="BN581" s="248"/>
      <c r="BO581" s="248"/>
      <c r="BP581" s="248"/>
      <c r="BQ581" s="248"/>
      <c r="BR581" s="248"/>
      <c r="BS581" s="248"/>
      <c r="BT581" s="248"/>
      <c r="BU581" s="248"/>
      <c r="BV581" s="248"/>
      <c r="BW581" s="248"/>
      <c r="BX581" s="248"/>
      <c r="BY581" s="248"/>
      <c r="BZ581" s="249"/>
      <c r="CA581" s="249"/>
      <c r="CB581" s="249"/>
      <c r="CC581" s="249"/>
      <c r="CD581" s="249"/>
      <c r="CE581" s="249"/>
      <c r="CF581" s="249"/>
      <c r="CG581" s="249"/>
      <c r="CH581" s="249"/>
      <c r="CI581" s="249"/>
      <c r="CJ581" s="249"/>
      <c r="CK581" s="249"/>
      <c r="CL581" s="249"/>
      <c r="CM581" s="249"/>
      <c r="CN581" s="249"/>
      <c r="CO581" s="249"/>
      <c r="CP581" s="249"/>
      <c r="CQ581" s="249"/>
      <c r="CR581" s="249"/>
      <c r="CS581" s="249"/>
      <c r="CT581" s="249"/>
      <c r="CU581" s="249"/>
      <c r="CV581" s="249"/>
      <c r="CW581" s="249"/>
      <c r="CX581" s="249"/>
      <c r="CY581" s="249"/>
      <c r="CZ581" s="249"/>
    </row>
    <row r="582" s="253" customFormat="true" ht="25.15" customHeight="true" x14ac:dyDescent="0.2">
      <c r="C582" s="2910"/>
      <c r="D582" s="2911"/>
      <c r="E582" s="598"/>
      <c r="F582" s="598"/>
      <c r="G582" s="598"/>
      <c r="H582" s="2910"/>
      <c r="I582" s="2911"/>
      <c r="J582" s="598"/>
      <c r="K582" s="598"/>
      <c r="L582" s="598"/>
      <c r="M582" s="2910"/>
      <c r="N582" s="2911"/>
      <c r="O582" s="598"/>
      <c r="P582" s="598"/>
      <c r="AD582" s="246"/>
      <c r="AE582" s="246"/>
      <c r="AF582" s="246"/>
      <c r="AG582" s="246"/>
      <c r="AH582" s="246"/>
      <c r="AI582" s="246"/>
      <c r="AJ582" s="246"/>
      <c r="AK582" s="246"/>
      <c r="AL582" s="246"/>
      <c r="AM582" s="246"/>
      <c r="AN582" s="246"/>
      <c r="AO582" s="246"/>
      <c r="AP582" s="246"/>
      <c r="AQ582" s="246"/>
      <c r="AR582" s="246"/>
      <c r="AS582" s="246"/>
      <c r="AT582" s="246"/>
      <c r="AU582" s="246"/>
      <c r="AV582" s="246"/>
      <c r="AW582" s="246"/>
      <c r="AX582" s="246"/>
      <c r="AY582" s="246"/>
      <c r="AZ582" s="246"/>
      <c r="BA582" s="248"/>
      <c r="BB582" s="350"/>
      <c r="BC582" s="248"/>
      <c r="BD582" s="248"/>
      <c r="BE582" s="248"/>
      <c r="BF582" s="248"/>
      <c r="BG582" s="248"/>
      <c r="BH582" s="248"/>
      <c r="BI582" s="248"/>
      <c r="BJ582" s="248"/>
      <c r="BK582" s="248"/>
      <c r="BL582" s="248"/>
      <c r="BM582" s="248"/>
      <c r="BN582" s="248"/>
      <c r="BO582" s="248"/>
      <c r="BP582" s="248"/>
      <c r="BQ582" s="248"/>
      <c r="BR582" s="248"/>
      <c r="BS582" s="248"/>
      <c r="BT582" s="248"/>
      <c r="BU582" s="248"/>
      <c r="BV582" s="248"/>
      <c r="BW582" s="248"/>
      <c r="BX582" s="248"/>
      <c r="BY582" s="248"/>
      <c r="BZ582" s="249"/>
      <c r="CA582" s="249"/>
      <c r="CB582" s="249"/>
      <c r="CC582" s="249"/>
      <c r="CD582" s="249"/>
      <c r="CE582" s="249"/>
      <c r="CF582" s="249"/>
      <c r="CG582" s="249"/>
      <c r="CH582" s="249"/>
      <c r="CI582" s="249"/>
      <c r="CJ582" s="249"/>
      <c r="CK582" s="249"/>
      <c r="CL582" s="249"/>
      <c r="CM582" s="249"/>
      <c r="CN582" s="249"/>
      <c r="CO582" s="249"/>
      <c r="CP582" s="249"/>
      <c r="CQ582" s="249"/>
      <c r="CR582" s="249"/>
      <c r="CS582" s="249"/>
      <c r="CT582" s="249"/>
      <c r="CU582" s="249"/>
      <c r="CV582" s="249"/>
      <c r="CW582" s="249"/>
      <c r="CX582" s="249"/>
      <c r="CY582" s="249"/>
      <c r="CZ582" s="249"/>
    </row>
    <row r="583" s="253" customFormat="true" ht="25.15" customHeight="true" x14ac:dyDescent="0.2">
      <c r="C583" s="2910"/>
      <c r="D583" s="2911"/>
      <c r="E583" s="598"/>
      <c r="F583" s="598"/>
      <c r="G583" s="598"/>
      <c r="H583" s="2910"/>
      <c r="I583" s="2911"/>
      <c r="J583" s="598"/>
      <c r="K583" s="598"/>
      <c r="L583" s="598"/>
      <c r="M583" s="2910"/>
      <c r="N583" s="2911"/>
      <c r="O583" s="598"/>
      <c r="P583" s="598"/>
      <c r="AD583" s="246"/>
      <c r="AE583" s="246"/>
      <c r="AF583" s="246"/>
      <c r="AG583" s="246"/>
      <c r="AH583" s="246"/>
      <c r="AI583" s="246"/>
      <c r="AJ583" s="246"/>
      <c r="AK583" s="246"/>
      <c r="AL583" s="246"/>
      <c r="AM583" s="246"/>
      <c r="AN583" s="246"/>
      <c r="AO583" s="246"/>
      <c r="AP583" s="246"/>
      <c r="AQ583" s="246"/>
      <c r="AR583" s="246"/>
      <c r="AS583" s="246"/>
      <c r="AT583" s="246"/>
      <c r="AU583" s="246"/>
      <c r="AV583" s="246"/>
      <c r="AW583" s="246"/>
      <c r="AX583" s="246"/>
      <c r="AY583" s="246"/>
      <c r="AZ583" s="246"/>
      <c r="BA583" s="248"/>
      <c r="BB583" s="350"/>
      <c r="BC583" s="248"/>
      <c r="BD583" s="248"/>
      <c r="BE583" s="248"/>
      <c r="BF583" s="248"/>
      <c r="BG583" s="248"/>
      <c r="BH583" s="248"/>
      <c r="BI583" s="248"/>
      <c r="BJ583" s="248"/>
      <c r="BK583" s="248"/>
      <c r="BL583" s="248"/>
      <c r="BM583" s="248"/>
      <c r="BN583" s="248"/>
      <c r="BO583" s="248"/>
      <c r="BP583" s="248"/>
      <c r="BQ583" s="248"/>
      <c r="BR583" s="248"/>
      <c r="BS583" s="248"/>
      <c r="BT583" s="248"/>
      <c r="BU583" s="248"/>
      <c r="BV583" s="248"/>
      <c r="BW583" s="248"/>
      <c r="BX583" s="248"/>
      <c r="BY583" s="248"/>
      <c r="BZ583" s="249"/>
      <c r="CA583" s="249"/>
      <c r="CB583" s="249"/>
      <c r="CC583" s="249"/>
      <c r="CD583" s="249"/>
      <c r="CE583" s="249"/>
      <c r="CF583" s="249"/>
      <c r="CG583" s="249"/>
      <c r="CH583" s="249"/>
      <c r="CI583" s="249"/>
      <c r="CJ583" s="249"/>
      <c r="CK583" s="249"/>
      <c r="CL583" s="249"/>
      <c r="CM583" s="249"/>
      <c r="CN583" s="249"/>
      <c r="CO583" s="249"/>
      <c r="CP583" s="249"/>
      <c r="CQ583" s="249"/>
      <c r="CR583" s="249"/>
      <c r="CS583" s="249"/>
      <c r="CT583" s="249"/>
      <c r="CU583" s="249"/>
      <c r="CV583" s="249"/>
      <c r="CW583" s="249"/>
      <c r="CX583" s="249"/>
      <c r="CY583" s="249"/>
      <c r="CZ583" s="249"/>
    </row>
    <row r="584" s="253" customFormat="true" ht="25.15" customHeight="true" x14ac:dyDescent="0.2">
      <c r="C584" s="2910"/>
      <c r="D584" s="2911"/>
      <c r="E584" s="598"/>
      <c r="F584" s="598"/>
      <c r="G584" s="598"/>
      <c r="H584" s="2910"/>
      <c r="I584" s="2911"/>
      <c r="J584" s="598"/>
      <c r="K584" s="598"/>
      <c r="L584" s="598"/>
      <c r="M584" s="2910"/>
      <c r="N584" s="2911"/>
      <c r="O584" s="598"/>
      <c r="P584" s="598"/>
      <c r="AD584" s="246"/>
      <c r="AE584" s="246"/>
      <c r="AF584" s="246"/>
      <c r="AG584" s="246"/>
      <c r="AH584" s="246"/>
      <c r="AI584" s="246"/>
      <c r="AJ584" s="246"/>
      <c r="AK584" s="246"/>
      <c r="AL584" s="246"/>
      <c r="AM584" s="246"/>
      <c r="AN584" s="246"/>
      <c r="AO584" s="246"/>
      <c r="AP584" s="246"/>
      <c r="AQ584" s="246"/>
      <c r="AR584" s="246"/>
      <c r="AS584" s="246"/>
      <c r="AT584" s="246"/>
      <c r="AU584" s="246"/>
      <c r="AV584" s="246"/>
      <c r="AW584" s="246"/>
      <c r="AX584" s="246"/>
      <c r="AY584" s="246"/>
      <c r="AZ584" s="246"/>
      <c r="BA584" s="248"/>
      <c r="BB584" s="350"/>
      <c r="BC584" s="248"/>
      <c r="BD584" s="248"/>
      <c r="BE584" s="248"/>
      <c r="BF584" s="248"/>
      <c r="BG584" s="248"/>
      <c r="BH584" s="248"/>
      <c r="BI584" s="248"/>
      <c r="BJ584" s="248"/>
      <c r="BK584" s="248"/>
      <c r="BL584" s="248"/>
      <c r="BM584" s="248"/>
      <c r="BN584" s="248"/>
      <c r="BO584" s="248"/>
      <c r="BP584" s="248"/>
      <c r="BQ584" s="248"/>
      <c r="BR584" s="248"/>
      <c r="BS584" s="248"/>
      <c r="BT584" s="248"/>
      <c r="BU584" s="248"/>
      <c r="BV584" s="248"/>
      <c r="BW584" s="248"/>
      <c r="BX584" s="248"/>
      <c r="BY584" s="248"/>
      <c r="BZ584" s="249"/>
      <c r="CA584" s="249"/>
      <c r="CB584" s="249"/>
      <c r="CC584" s="249"/>
      <c r="CD584" s="249"/>
      <c r="CE584" s="249"/>
      <c r="CF584" s="249"/>
      <c r="CG584" s="249"/>
      <c r="CH584" s="249"/>
      <c r="CI584" s="249"/>
      <c r="CJ584" s="249"/>
      <c r="CK584" s="249"/>
      <c r="CL584" s="249"/>
      <c r="CM584" s="249"/>
      <c r="CN584" s="249"/>
      <c r="CO584" s="249"/>
      <c r="CP584" s="249"/>
      <c r="CQ584" s="249"/>
      <c r="CR584" s="249"/>
      <c r="CS584" s="249"/>
      <c r="CT584" s="249"/>
      <c r="CU584" s="249"/>
      <c r="CV584" s="249"/>
      <c r="CW584" s="249"/>
      <c r="CX584" s="249"/>
      <c r="CY584" s="249"/>
      <c r="CZ584" s="249"/>
    </row>
    <row r="585" s="253" customFormat="true" ht="25.15" customHeight="true" x14ac:dyDescent="0.2">
      <c r="C585" s="2910"/>
      <c r="D585" s="2911"/>
      <c r="E585" s="598"/>
      <c r="F585" s="598"/>
      <c r="G585" s="598"/>
      <c r="H585" s="2910"/>
      <c r="I585" s="2911"/>
      <c r="J585" s="598"/>
      <c r="K585" s="598"/>
      <c r="L585" s="598"/>
      <c r="M585" s="2910"/>
      <c r="N585" s="2911"/>
      <c r="O585" s="598"/>
      <c r="P585" s="598"/>
      <c r="AD585" s="246"/>
      <c r="AE585" s="246"/>
      <c r="AF585" s="246"/>
      <c r="AG585" s="246"/>
      <c r="AH585" s="246"/>
      <c r="AI585" s="246"/>
      <c r="AJ585" s="246"/>
      <c r="AK585" s="246"/>
      <c r="AL585" s="246"/>
      <c r="AM585" s="246"/>
      <c r="AN585" s="246"/>
      <c r="AO585" s="246"/>
      <c r="AP585" s="246"/>
      <c r="AQ585" s="246"/>
      <c r="AR585" s="246"/>
      <c r="AS585" s="246"/>
      <c r="AT585" s="246"/>
      <c r="AU585" s="246"/>
      <c r="AV585" s="246"/>
      <c r="AW585" s="246"/>
      <c r="AX585" s="246"/>
      <c r="AY585" s="246"/>
      <c r="AZ585" s="246"/>
      <c r="BA585" s="248"/>
      <c r="BB585" s="350"/>
      <c r="BC585" s="248"/>
      <c r="BD585" s="248"/>
      <c r="BE585" s="248"/>
      <c r="BF585" s="248"/>
      <c r="BG585" s="248"/>
      <c r="BH585" s="248"/>
      <c r="BI585" s="248"/>
      <c r="BJ585" s="248"/>
      <c r="BK585" s="248"/>
      <c r="BL585" s="248"/>
      <c r="BM585" s="248"/>
      <c r="BN585" s="248"/>
      <c r="BO585" s="248"/>
      <c r="BP585" s="248"/>
      <c r="BQ585" s="248"/>
      <c r="BR585" s="248"/>
      <c r="BS585" s="248"/>
      <c r="BT585" s="248"/>
      <c r="BU585" s="248"/>
      <c r="BV585" s="248"/>
      <c r="BW585" s="248"/>
      <c r="BX585" s="248"/>
      <c r="BY585" s="248"/>
      <c r="BZ585" s="249"/>
      <c r="CA585" s="249"/>
      <c r="CB585" s="249"/>
      <c r="CC585" s="249"/>
      <c r="CD585" s="249"/>
      <c r="CE585" s="249"/>
      <c r="CF585" s="249"/>
      <c r="CG585" s="249"/>
      <c r="CH585" s="249"/>
      <c r="CI585" s="249"/>
      <c r="CJ585" s="249"/>
      <c r="CK585" s="249"/>
      <c r="CL585" s="249"/>
      <c r="CM585" s="249"/>
      <c r="CN585" s="249"/>
      <c r="CO585" s="249"/>
      <c r="CP585" s="249"/>
      <c r="CQ585" s="249"/>
      <c r="CR585" s="249"/>
      <c r="CS585" s="249"/>
      <c r="CT585" s="249"/>
      <c r="CU585" s="249"/>
      <c r="CV585" s="249"/>
      <c r="CW585" s="249"/>
      <c r="CX585" s="249"/>
      <c r="CY585" s="249"/>
      <c r="CZ585" s="249"/>
    </row>
    <row r="586" s="253" customFormat="true" ht="25.15" customHeight="true" x14ac:dyDescent="0.2">
      <c r="C586" s="2910"/>
      <c r="D586" s="2911"/>
      <c r="E586" s="598"/>
      <c r="F586" s="598"/>
      <c r="G586" s="598"/>
      <c r="H586" s="2910"/>
      <c r="I586" s="2911"/>
      <c r="J586" s="598"/>
      <c r="K586" s="598"/>
      <c r="L586" s="598"/>
      <c r="M586" s="2910"/>
      <c r="N586" s="2911"/>
      <c r="O586" s="598"/>
      <c r="P586" s="598"/>
      <c r="AD586" s="246"/>
      <c r="AE586" s="246"/>
      <c r="AF586" s="246"/>
      <c r="AG586" s="246"/>
      <c r="AH586" s="246"/>
      <c r="AI586" s="246"/>
      <c r="AJ586" s="246"/>
      <c r="AK586" s="246"/>
      <c r="AL586" s="246"/>
      <c r="AM586" s="246"/>
      <c r="AN586" s="246"/>
      <c r="AO586" s="246"/>
      <c r="AP586" s="246"/>
      <c r="AQ586" s="246"/>
      <c r="AR586" s="246"/>
      <c r="AS586" s="246"/>
      <c r="AT586" s="246"/>
      <c r="AU586" s="246"/>
      <c r="AV586" s="246"/>
      <c r="AW586" s="246"/>
      <c r="AX586" s="246"/>
      <c r="AY586" s="246"/>
      <c r="AZ586" s="246"/>
      <c r="BA586" s="248"/>
      <c r="BB586" s="350"/>
      <c r="BC586" s="248"/>
      <c r="BD586" s="248"/>
      <c r="BE586" s="248"/>
      <c r="BF586" s="248"/>
      <c r="BG586" s="248"/>
      <c r="BH586" s="248"/>
      <c r="BI586" s="248"/>
      <c r="BJ586" s="248"/>
      <c r="BK586" s="248"/>
      <c r="BL586" s="248"/>
      <c r="BM586" s="248"/>
      <c r="BN586" s="248"/>
      <c r="BO586" s="248"/>
      <c r="BP586" s="248"/>
      <c r="BQ586" s="248"/>
      <c r="BR586" s="248"/>
      <c r="BS586" s="248"/>
      <c r="BT586" s="248"/>
      <c r="BU586" s="248"/>
      <c r="BV586" s="248"/>
      <c r="BW586" s="248"/>
      <c r="BX586" s="248"/>
      <c r="BY586" s="248"/>
      <c r="BZ586" s="249"/>
      <c r="CA586" s="249"/>
      <c r="CB586" s="249"/>
      <c r="CC586" s="249"/>
      <c r="CD586" s="249"/>
      <c r="CE586" s="249"/>
      <c r="CF586" s="249"/>
      <c r="CG586" s="249"/>
      <c r="CH586" s="249"/>
      <c r="CI586" s="249"/>
      <c r="CJ586" s="249"/>
      <c r="CK586" s="249"/>
      <c r="CL586" s="249"/>
      <c r="CM586" s="249"/>
      <c r="CN586" s="249"/>
      <c r="CO586" s="249"/>
      <c r="CP586" s="249"/>
      <c r="CQ586" s="249"/>
      <c r="CR586" s="249"/>
      <c r="CS586" s="249"/>
      <c r="CT586" s="249"/>
      <c r="CU586" s="249"/>
      <c r="CV586" s="249"/>
      <c r="CW586" s="249"/>
      <c r="CX586" s="249"/>
      <c r="CY586" s="249"/>
      <c r="CZ586" s="249"/>
    </row>
    <row r="587" s="253" customFormat="true" ht="25.15" customHeight="true" x14ac:dyDescent="0.2">
      <c r="C587" s="2910"/>
      <c r="D587" s="2911"/>
      <c r="E587" s="598"/>
      <c r="F587" s="598"/>
      <c r="G587" s="598"/>
      <c r="H587" s="2910"/>
      <c r="I587" s="2911"/>
      <c r="J587" s="598"/>
      <c r="K587" s="598"/>
      <c r="L587" s="598"/>
      <c r="M587" s="2910"/>
      <c r="N587" s="2911"/>
      <c r="O587" s="598"/>
      <c r="P587" s="598"/>
      <c r="AD587" s="246"/>
      <c r="AE587" s="246"/>
      <c r="AF587" s="246"/>
      <c r="AG587" s="246"/>
      <c r="AH587" s="246"/>
      <c r="AI587" s="246"/>
      <c r="AJ587" s="246"/>
      <c r="AK587" s="246"/>
      <c r="AL587" s="246"/>
      <c r="AM587" s="246"/>
      <c r="AN587" s="246"/>
      <c r="AO587" s="246"/>
      <c r="AP587" s="246"/>
      <c r="AQ587" s="246"/>
      <c r="AR587" s="246"/>
      <c r="AS587" s="246"/>
      <c r="AT587" s="246"/>
      <c r="AU587" s="246"/>
      <c r="AV587" s="246"/>
      <c r="AW587" s="246"/>
      <c r="AX587" s="246"/>
      <c r="AY587" s="246"/>
      <c r="AZ587" s="246"/>
      <c r="BA587" s="248"/>
      <c r="BB587" s="350"/>
      <c r="BC587" s="248"/>
      <c r="BD587" s="248"/>
      <c r="BE587" s="248"/>
      <c r="BF587" s="248"/>
      <c r="BG587" s="248"/>
      <c r="BH587" s="248"/>
      <c r="BI587" s="248"/>
      <c r="BJ587" s="248"/>
      <c r="BK587" s="248"/>
      <c r="BL587" s="248"/>
      <c r="BM587" s="248"/>
      <c r="BN587" s="248"/>
      <c r="BO587" s="248"/>
      <c r="BP587" s="248"/>
      <c r="BQ587" s="248"/>
      <c r="BR587" s="248"/>
      <c r="BS587" s="248"/>
      <c r="BT587" s="248"/>
      <c r="BU587" s="248"/>
      <c r="BV587" s="248"/>
      <c r="BW587" s="248"/>
      <c r="BX587" s="248"/>
      <c r="BY587" s="248"/>
      <c r="BZ587" s="249"/>
      <c r="CA587" s="249"/>
      <c r="CB587" s="249"/>
      <c r="CC587" s="249"/>
      <c r="CD587" s="249"/>
      <c r="CE587" s="249"/>
      <c r="CF587" s="249"/>
      <c r="CG587" s="249"/>
      <c r="CH587" s="249"/>
      <c r="CI587" s="249"/>
      <c r="CJ587" s="249"/>
      <c r="CK587" s="249"/>
      <c r="CL587" s="249"/>
      <c r="CM587" s="249"/>
      <c r="CN587" s="249"/>
      <c r="CO587" s="249"/>
      <c r="CP587" s="249"/>
      <c r="CQ587" s="249"/>
      <c r="CR587" s="249"/>
      <c r="CS587" s="249"/>
      <c r="CT587" s="249"/>
      <c r="CU587" s="249"/>
      <c r="CV587" s="249"/>
      <c r="CW587" s="249"/>
      <c r="CX587" s="249"/>
      <c r="CY587" s="249"/>
      <c r="CZ587" s="249"/>
    </row>
    <row r="588" s="253" customFormat="true" ht="25.15" customHeight="true" x14ac:dyDescent="0.2">
      <c r="C588" s="2910"/>
      <c r="D588" s="2911"/>
      <c r="E588" s="598"/>
      <c r="F588" s="598"/>
      <c r="G588" s="598"/>
      <c r="H588" s="2910"/>
      <c r="I588" s="2911"/>
      <c r="J588" s="598"/>
      <c r="K588" s="598"/>
      <c r="L588" s="598"/>
      <c r="M588" s="2910"/>
      <c r="N588" s="2911"/>
      <c r="O588" s="598"/>
      <c r="P588" s="598"/>
      <c r="AD588" s="246"/>
      <c r="AE588" s="246"/>
      <c r="AF588" s="246"/>
      <c r="AG588" s="246"/>
      <c r="AH588" s="246"/>
      <c r="AI588" s="246"/>
      <c r="AJ588" s="246"/>
      <c r="AK588" s="246"/>
      <c r="AL588" s="246"/>
      <c r="AM588" s="246"/>
      <c r="AN588" s="246"/>
      <c r="AO588" s="246"/>
      <c r="AP588" s="246"/>
      <c r="AQ588" s="246"/>
      <c r="AR588" s="246"/>
      <c r="AS588" s="246"/>
      <c r="AT588" s="246"/>
      <c r="AU588" s="246"/>
      <c r="AV588" s="246"/>
      <c r="AW588" s="246"/>
      <c r="AX588" s="246"/>
      <c r="AY588" s="246"/>
      <c r="AZ588" s="246"/>
      <c r="BA588" s="248"/>
      <c r="BB588" s="350"/>
      <c r="BC588" s="248"/>
      <c r="BD588" s="248"/>
      <c r="BE588" s="248"/>
      <c r="BF588" s="248"/>
      <c r="BG588" s="248"/>
      <c r="BH588" s="248"/>
      <c r="BI588" s="248"/>
      <c r="BJ588" s="248"/>
      <c r="BK588" s="248"/>
      <c r="BL588" s="248"/>
      <c r="BM588" s="248"/>
      <c r="BN588" s="248"/>
      <c r="BO588" s="248"/>
      <c r="BP588" s="248"/>
      <c r="BQ588" s="248"/>
      <c r="BR588" s="248"/>
      <c r="BS588" s="248"/>
      <c r="BT588" s="248"/>
      <c r="BU588" s="248"/>
      <c r="BV588" s="248"/>
      <c r="BW588" s="248"/>
      <c r="BX588" s="248"/>
      <c r="BY588" s="248"/>
      <c r="BZ588" s="249"/>
      <c r="CA588" s="249"/>
      <c r="CB588" s="249"/>
      <c r="CC588" s="249"/>
      <c r="CD588" s="249"/>
      <c r="CE588" s="249"/>
      <c r="CF588" s="249"/>
      <c r="CG588" s="249"/>
      <c r="CH588" s="249"/>
      <c r="CI588" s="249"/>
      <c r="CJ588" s="249"/>
      <c r="CK588" s="249"/>
      <c r="CL588" s="249"/>
      <c r="CM588" s="249"/>
      <c r="CN588" s="249"/>
      <c r="CO588" s="249"/>
      <c r="CP588" s="249"/>
      <c r="CQ588" s="249"/>
      <c r="CR588" s="249"/>
      <c r="CS588" s="249"/>
      <c r="CT588" s="249"/>
      <c r="CU588" s="249"/>
      <c r="CV588" s="249"/>
      <c r="CW588" s="249"/>
      <c r="CX588" s="249"/>
      <c r="CY588" s="249"/>
      <c r="CZ588" s="249"/>
    </row>
    <row r="589" s="253" customFormat="true" ht="25.15" customHeight="true" x14ac:dyDescent="0.2">
      <c r="C589" s="2910"/>
      <c r="D589" s="2911"/>
      <c r="E589" s="598"/>
      <c r="F589" s="598"/>
      <c r="G589" s="598"/>
      <c r="H589" s="2910"/>
      <c r="I589" s="2911"/>
      <c r="J589" s="598"/>
      <c r="K589" s="598"/>
      <c r="L589" s="598"/>
      <c r="M589" s="2910"/>
      <c r="N589" s="2911"/>
      <c r="O589" s="598"/>
      <c r="P589" s="598"/>
      <c r="AD589" s="246"/>
      <c r="AE589" s="246"/>
      <c r="AF589" s="246"/>
      <c r="AG589" s="246"/>
      <c r="AH589" s="246"/>
      <c r="AI589" s="246"/>
      <c r="AJ589" s="246"/>
      <c r="AK589" s="246"/>
      <c r="AL589" s="246"/>
      <c r="AM589" s="246"/>
      <c r="AN589" s="246"/>
      <c r="AO589" s="246"/>
      <c r="AP589" s="246"/>
      <c r="AQ589" s="246"/>
      <c r="AR589" s="246"/>
      <c r="AS589" s="246"/>
      <c r="AT589" s="246"/>
      <c r="AU589" s="246"/>
      <c r="AV589" s="246"/>
      <c r="AW589" s="246"/>
      <c r="AX589" s="246"/>
      <c r="AY589" s="246"/>
      <c r="AZ589" s="246"/>
      <c r="BA589" s="248"/>
      <c r="BB589" s="350"/>
      <c r="BC589" s="248"/>
      <c r="BD589" s="248"/>
      <c r="BE589" s="248"/>
      <c r="BF589" s="248"/>
      <c r="BG589" s="248"/>
      <c r="BH589" s="248"/>
      <c r="BI589" s="248"/>
      <c r="BJ589" s="248"/>
      <c r="BK589" s="248"/>
      <c r="BL589" s="248"/>
      <c r="BM589" s="248"/>
      <c r="BN589" s="248"/>
      <c r="BO589" s="248"/>
      <c r="BP589" s="248"/>
      <c r="BQ589" s="248"/>
      <c r="BR589" s="248"/>
      <c r="BS589" s="248"/>
      <c r="BT589" s="248"/>
      <c r="BU589" s="248"/>
      <c r="BV589" s="248"/>
      <c r="BW589" s="248"/>
      <c r="BX589" s="248"/>
      <c r="BY589" s="248"/>
      <c r="BZ589" s="249"/>
      <c r="CA589" s="249"/>
      <c r="CB589" s="249"/>
      <c r="CC589" s="249"/>
      <c r="CD589" s="249"/>
      <c r="CE589" s="249"/>
      <c r="CF589" s="249"/>
      <c r="CG589" s="249"/>
      <c r="CH589" s="249"/>
      <c r="CI589" s="249"/>
      <c r="CJ589" s="249"/>
      <c r="CK589" s="249"/>
      <c r="CL589" s="249"/>
      <c r="CM589" s="249"/>
      <c r="CN589" s="249"/>
      <c r="CO589" s="249"/>
      <c r="CP589" s="249"/>
      <c r="CQ589" s="249"/>
      <c r="CR589" s="249"/>
      <c r="CS589" s="249"/>
      <c r="CT589" s="249"/>
      <c r="CU589" s="249"/>
      <c r="CV589" s="249"/>
      <c r="CW589" s="249"/>
      <c r="CX589" s="249"/>
      <c r="CY589" s="249"/>
      <c r="CZ589" s="249"/>
    </row>
    <row r="590" s="253" customFormat="true" ht="25.15" customHeight="true" x14ac:dyDescent="0.2">
      <c r="C590" s="2910"/>
      <c r="D590" s="2911"/>
      <c r="E590" s="598"/>
      <c r="F590" s="598"/>
      <c r="G590" s="598"/>
      <c r="H590" s="2910"/>
      <c r="I590" s="2911"/>
      <c r="J590" s="598"/>
      <c r="K590" s="598"/>
      <c r="L590" s="598"/>
      <c r="M590" s="2910"/>
      <c r="N590" s="2911"/>
      <c r="O590" s="598"/>
      <c r="P590" s="598"/>
      <c r="AD590" s="246"/>
      <c r="AE590" s="246"/>
      <c r="AF590" s="246"/>
      <c r="AG590" s="246"/>
      <c r="AH590" s="246"/>
      <c r="AI590" s="246"/>
      <c r="AJ590" s="246"/>
      <c r="AK590" s="246"/>
      <c r="AL590" s="246"/>
      <c r="AM590" s="246"/>
      <c r="AN590" s="246"/>
      <c r="AO590" s="246"/>
      <c r="AP590" s="246"/>
      <c r="AQ590" s="246"/>
      <c r="AR590" s="246"/>
      <c r="AS590" s="246"/>
      <c r="AT590" s="246"/>
      <c r="AU590" s="246"/>
      <c r="AV590" s="246"/>
      <c r="AW590" s="246"/>
      <c r="AX590" s="246"/>
      <c r="AY590" s="246"/>
      <c r="AZ590" s="246"/>
      <c r="BA590" s="248"/>
      <c r="BB590" s="350"/>
      <c r="BC590" s="248"/>
      <c r="BD590" s="248"/>
      <c r="BE590" s="248"/>
      <c r="BF590" s="248"/>
      <c r="BG590" s="248"/>
      <c r="BH590" s="248"/>
      <c r="BI590" s="248"/>
      <c r="BJ590" s="248"/>
      <c r="BK590" s="248"/>
      <c r="BL590" s="248"/>
      <c r="BM590" s="248"/>
      <c r="BN590" s="248"/>
      <c r="BO590" s="248"/>
      <c r="BP590" s="248"/>
      <c r="BQ590" s="248"/>
      <c r="BR590" s="248"/>
      <c r="BS590" s="248"/>
      <c r="BT590" s="248"/>
      <c r="BU590" s="248"/>
      <c r="BV590" s="248"/>
      <c r="BW590" s="248"/>
      <c r="BX590" s="248"/>
      <c r="BY590" s="248"/>
      <c r="BZ590" s="249"/>
      <c r="CA590" s="249"/>
      <c r="CB590" s="249"/>
      <c r="CC590" s="249"/>
      <c r="CD590" s="249"/>
      <c r="CE590" s="249"/>
      <c r="CF590" s="249"/>
      <c r="CG590" s="249"/>
      <c r="CH590" s="249"/>
      <c r="CI590" s="249"/>
      <c r="CJ590" s="249"/>
      <c r="CK590" s="249"/>
      <c r="CL590" s="249"/>
      <c r="CM590" s="249"/>
      <c r="CN590" s="249"/>
      <c r="CO590" s="249"/>
      <c r="CP590" s="249"/>
      <c r="CQ590" s="249"/>
      <c r="CR590" s="249"/>
      <c r="CS590" s="249"/>
      <c r="CT590" s="249"/>
      <c r="CU590" s="249"/>
      <c r="CV590" s="249"/>
      <c r="CW590" s="249"/>
      <c r="CX590" s="249"/>
      <c r="CY590" s="249"/>
      <c r="CZ590" s="249"/>
    </row>
    <row r="591" s="253" customFormat="true" ht="25.15" customHeight="true" x14ac:dyDescent="0.2">
      <c r="C591" s="2910"/>
      <c r="D591" s="2911"/>
      <c r="E591" s="598"/>
      <c r="F591" s="598"/>
      <c r="G591" s="598"/>
      <c r="H591" s="2910"/>
      <c r="I591" s="2911"/>
      <c r="J591" s="598"/>
      <c r="K591" s="598"/>
      <c r="L591" s="598"/>
      <c r="M591" s="2910"/>
      <c r="N591" s="2911"/>
      <c r="O591" s="598"/>
      <c r="P591" s="598"/>
      <c r="AD591" s="246"/>
      <c r="AE591" s="246"/>
      <c r="AF591" s="246"/>
      <c r="AG591" s="246"/>
      <c r="AH591" s="246"/>
      <c r="AI591" s="246"/>
      <c r="AJ591" s="246"/>
      <c r="AK591" s="246"/>
      <c r="AL591" s="246"/>
      <c r="AM591" s="246"/>
      <c r="AN591" s="246"/>
      <c r="AO591" s="246"/>
      <c r="AP591" s="246"/>
      <c r="AQ591" s="246"/>
      <c r="AR591" s="246"/>
      <c r="AS591" s="246"/>
      <c r="AT591" s="246"/>
      <c r="AU591" s="246"/>
      <c r="AV591" s="246"/>
      <c r="AW591" s="246"/>
      <c r="AX591" s="246"/>
      <c r="AY591" s="246"/>
      <c r="AZ591" s="246"/>
      <c r="BA591" s="248"/>
      <c r="BB591" s="350"/>
      <c r="BC591" s="248"/>
      <c r="BD591" s="248"/>
      <c r="BE591" s="248"/>
      <c r="BF591" s="248"/>
      <c r="BG591" s="248"/>
      <c r="BH591" s="248"/>
      <c r="BI591" s="248"/>
      <c r="BJ591" s="248"/>
      <c r="BK591" s="248"/>
      <c r="BL591" s="248"/>
      <c r="BM591" s="248"/>
      <c r="BN591" s="248"/>
      <c r="BO591" s="248"/>
      <c r="BP591" s="248"/>
      <c r="BQ591" s="248"/>
      <c r="BR591" s="248"/>
      <c r="BS591" s="248"/>
      <c r="BT591" s="248"/>
      <c r="BU591" s="248"/>
      <c r="BV591" s="248"/>
      <c r="BW591" s="248"/>
      <c r="BX591" s="248"/>
      <c r="BY591" s="248"/>
      <c r="BZ591" s="249"/>
      <c r="CA591" s="249"/>
      <c r="CB591" s="249"/>
      <c r="CC591" s="249"/>
      <c r="CD591" s="249"/>
      <c r="CE591" s="249"/>
      <c r="CF591" s="249"/>
      <c r="CG591" s="249"/>
      <c r="CH591" s="249"/>
      <c r="CI591" s="249"/>
      <c r="CJ591" s="249"/>
      <c r="CK591" s="249"/>
      <c r="CL591" s="249"/>
      <c r="CM591" s="249"/>
      <c r="CN591" s="249"/>
      <c r="CO591" s="249"/>
      <c r="CP591" s="249"/>
      <c r="CQ591" s="249"/>
      <c r="CR591" s="249"/>
      <c r="CS591" s="249"/>
      <c r="CT591" s="249"/>
      <c r="CU591" s="249"/>
      <c r="CV591" s="249"/>
      <c r="CW591" s="249"/>
      <c r="CX591" s="249"/>
      <c r="CY591" s="249"/>
      <c r="CZ591" s="249"/>
    </row>
    <row r="592" s="253" customFormat="true" ht="25.15" customHeight="true" x14ac:dyDescent="0.2">
      <c r="C592" s="2910"/>
      <c r="D592" s="2911"/>
      <c r="E592" s="598"/>
      <c r="F592" s="598"/>
      <c r="G592" s="598"/>
      <c r="H592" s="2910"/>
      <c r="I592" s="2911"/>
      <c r="J592" s="598"/>
      <c r="K592" s="598"/>
      <c r="L592" s="598"/>
      <c r="M592" s="2910"/>
      <c r="N592" s="2911"/>
      <c r="O592" s="598"/>
      <c r="P592" s="598"/>
      <c r="AD592" s="246"/>
      <c r="AE592" s="246"/>
      <c r="AF592" s="246"/>
      <c r="AG592" s="246"/>
      <c r="AH592" s="246"/>
      <c r="AI592" s="246"/>
      <c r="AJ592" s="246"/>
      <c r="AK592" s="246"/>
      <c r="AL592" s="246"/>
      <c r="AM592" s="246"/>
      <c r="AN592" s="246"/>
      <c r="AO592" s="246"/>
      <c r="AP592" s="246"/>
      <c r="AQ592" s="246"/>
      <c r="AR592" s="246"/>
      <c r="AS592" s="246"/>
      <c r="AT592" s="246"/>
      <c r="AU592" s="246"/>
      <c r="AV592" s="246"/>
      <c r="AW592" s="246"/>
      <c r="AX592" s="246"/>
      <c r="AY592" s="246"/>
      <c r="AZ592" s="246"/>
      <c r="BA592" s="248"/>
      <c r="BB592" s="350"/>
      <c r="BC592" s="248"/>
      <c r="BD592" s="248"/>
      <c r="BE592" s="248"/>
      <c r="BF592" s="248"/>
      <c r="BG592" s="248"/>
      <c r="BH592" s="248"/>
      <c r="BI592" s="248"/>
      <c r="BJ592" s="248"/>
      <c r="BK592" s="248"/>
      <c r="BL592" s="248"/>
      <c r="BM592" s="248"/>
      <c r="BN592" s="248"/>
      <c r="BO592" s="248"/>
      <c r="BP592" s="248"/>
      <c r="BQ592" s="248"/>
      <c r="BR592" s="248"/>
      <c r="BS592" s="248"/>
      <c r="BT592" s="248"/>
      <c r="BU592" s="248"/>
      <c r="BV592" s="248"/>
      <c r="BW592" s="248"/>
      <c r="BX592" s="248"/>
      <c r="BY592" s="248"/>
      <c r="BZ592" s="249"/>
      <c r="CA592" s="249"/>
      <c r="CB592" s="249"/>
      <c r="CC592" s="249"/>
      <c r="CD592" s="249"/>
      <c r="CE592" s="249"/>
      <c r="CF592" s="249"/>
      <c r="CG592" s="249"/>
      <c r="CH592" s="249"/>
      <c r="CI592" s="249"/>
      <c r="CJ592" s="249"/>
      <c r="CK592" s="249"/>
      <c r="CL592" s="249"/>
      <c r="CM592" s="249"/>
      <c r="CN592" s="249"/>
      <c r="CO592" s="249"/>
      <c r="CP592" s="249"/>
      <c r="CQ592" s="249"/>
      <c r="CR592" s="249"/>
      <c r="CS592" s="249"/>
      <c r="CT592" s="249"/>
      <c r="CU592" s="249"/>
      <c r="CV592" s="249"/>
      <c r="CW592" s="249"/>
      <c r="CX592" s="249"/>
      <c r="CY592" s="249"/>
      <c r="CZ592" s="249"/>
    </row>
    <row r="593" s="253" customFormat="true" ht="25.15" customHeight="true" x14ac:dyDescent="0.2">
      <c r="C593" s="2910"/>
      <c r="D593" s="2911"/>
      <c r="E593" s="598"/>
      <c r="F593" s="598"/>
      <c r="G593" s="598"/>
      <c r="H593" s="2910"/>
      <c r="I593" s="2911"/>
      <c r="J593" s="598"/>
      <c r="K593" s="598"/>
      <c r="L593" s="598"/>
      <c r="M593" s="2910"/>
      <c r="N593" s="2911"/>
      <c r="O593" s="598"/>
      <c r="P593" s="598"/>
      <c r="AD593" s="246"/>
      <c r="AE593" s="246"/>
      <c r="AF593" s="246"/>
      <c r="AG593" s="246"/>
      <c r="AH593" s="246"/>
      <c r="AI593" s="246"/>
      <c r="AJ593" s="246"/>
      <c r="AK593" s="246"/>
      <c r="AL593" s="246"/>
      <c r="AM593" s="246"/>
      <c r="AN593" s="246"/>
      <c r="AO593" s="246"/>
      <c r="AP593" s="246"/>
      <c r="AQ593" s="246"/>
      <c r="AR593" s="246"/>
      <c r="AS593" s="246"/>
      <c r="AT593" s="246"/>
      <c r="AU593" s="246"/>
      <c r="AV593" s="246"/>
      <c r="AW593" s="246"/>
      <c r="AX593" s="246"/>
      <c r="AY593" s="246"/>
      <c r="AZ593" s="246"/>
      <c r="BA593" s="248"/>
      <c r="BB593" s="350"/>
      <c r="BC593" s="248"/>
      <c r="BD593" s="248"/>
      <c r="BE593" s="248"/>
      <c r="BF593" s="248"/>
      <c r="BG593" s="248"/>
      <c r="BH593" s="248"/>
      <c r="BI593" s="248"/>
      <c r="BJ593" s="248"/>
      <c r="BK593" s="248"/>
      <c r="BL593" s="248"/>
      <c r="BM593" s="248"/>
      <c r="BN593" s="248"/>
      <c r="BO593" s="248"/>
      <c r="BP593" s="248"/>
      <c r="BQ593" s="248"/>
      <c r="BR593" s="248"/>
      <c r="BS593" s="248"/>
      <c r="BT593" s="248"/>
      <c r="BU593" s="248"/>
      <c r="BV593" s="248"/>
      <c r="BW593" s="248"/>
      <c r="BX593" s="248"/>
      <c r="BY593" s="248"/>
      <c r="BZ593" s="249"/>
      <c r="CA593" s="249"/>
      <c r="CB593" s="249"/>
      <c r="CC593" s="249"/>
      <c r="CD593" s="249"/>
      <c r="CE593" s="249"/>
      <c r="CF593" s="249"/>
      <c r="CG593" s="249"/>
      <c r="CH593" s="249"/>
      <c r="CI593" s="249"/>
      <c r="CJ593" s="249"/>
      <c r="CK593" s="249"/>
      <c r="CL593" s="249"/>
      <c r="CM593" s="249"/>
      <c r="CN593" s="249"/>
      <c r="CO593" s="249"/>
      <c r="CP593" s="249"/>
      <c r="CQ593" s="249"/>
      <c r="CR593" s="249"/>
      <c r="CS593" s="249"/>
      <c r="CT593" s="249"/>
      <c r="CU593" s="249"/>
      <c r="CV593" s="249"/>
      <c r="CW593" s="249"/>
      <c r="CX593" s="249"/>
      <c r="CY593" s="249"/>
      <c r="CZ593" s="249"/>
    </row>
    <row r="594" s="253" customFormat="true" ht="25.15" customHeight="true" x14ac:dyDescent="0.2">
      <c r="C594" s="2910"/>
      <c r="D594" s="2911"/>
      <c r="E594" s="598"/>
      <c r="F594" s="598"/>
      <c r="G594" s="598"/>
      <c r="H594" s="2910"/>
      <c r="I594" s="2911"/>
      <c r="J594" s="598"/>
      <c r="K594" s="598"/>
      <c r="L594" s="598"/>
      <c r="M594" s="2910"/>
      <c r="N594" s="2911"/>
      <c r="O594" s="598"/>
      <c r="P594" s="598"/>
      <c r="AD594" s="246"/>
      <c r="AE594" s="246"/>
      <c r="AF594" s="246"/>
      <c r="AG594" s="246"/>
      <c r="AH594" s="246"/>
      <c r="AI594" s="246"/>
      <c r="AJ594" s="246"/>
      <c r="AK594" s="246"/>
      <c r="AL594" s="246"/>
      <c r="AM594" s="246"/>
      <c r="AN594" s="246"/>
      <c r="AO594" s="246"/>
      <c r="AP594" s="246"/>
      <c r="AQ594" s="246"/>
      <c r="AR594" s="246"/>
      <c r="AS594" s="246"/>
      <c r="AT594" s="246"/>
      <c r="AU594" s="246"/>
      <c r="AV594" s="246"/>
      <c r="AW594" s="246"/>
      <c r="AX594" s="246"/>
      <c r="AY594" s="246"/>
      <c r="AZ594" s="246"/>
      <c r="BA594" s="248"/>
      <c r="BB594" s="350"/>
      <c r="BC594" s="248"/>
      <c r="BD594" s="248"/>
      <c r="BE594" s="248"/>
      <c r="BF594" s="248"/>
      <c r="BG594" s="248"/>
      <c r="BH594" s="248"/>
      <c r="BI594" s="248"/>
      <c r="BJ594" s="248"/>
      <c r="BK594" s="248"/>
      <c r="BL594" s="248"/>
      <c r="BM594" s="248"/>
      <c r="BN594" s="248"/>
      <c r="BO594" s="248"/>
      <c r="BP594" s="248"/>
      <c r="BQ594" s="248"/>
      <c r="BR594" s="248"/>
      <c r="BS594" s="248"/>
      <c r="BT594" s="248"/>
      <c r="BU594" s="248"/>
      <c r="BV594" s="248"/>
      <c r="BW594" s="248"/>
      <c r="BX594" s="248"/>
      <c r="BY594" s="248"/>
      <c r="BZ594" s="249"/>
      <c r="CA594" s="249"/>
      <c r="CB594" s="249"/>
      <c r="CC594" s="249"/>
      <c r="CD594" s="249"/>
      <c r="CE594" s="249"/>
      <c r="CF594" s="249"/>
      <c r="CG594" s="249"/>
      <c r="CH594" s="249"/>
      <c r="CI594" s="249"/>
      <c r="CJ594" s="249"/>
      <c r="CK594" s="249"/>
      <c r="CL594" s="249"/>
      <c r="CM594" s="249"/>
      <c r="CN594" s="249"/>
      <c r="CO594" s="249"/>
      <c r="CP594" s="249"/>
      <c r="CQ594" s="249"/>
      <c r="CR594" s="249"/>
      <c r="CS594" s="249"/>
      <c r="CT594" s="249"/>
      <c r="CU594" s="249"/>
      <c r="CV594" s="249"/>
      <c r="CW594" s="249"/>
      <c r="CX594" s="249"/>
      <c r="CY594" s="249"/>
      <c r="CZ594" s="249"/>
    </row>
    <row r="595" s="253" customFormat="true" ht="25.15" customHeight="true" x14ac:dyDescent="0.2">
      <c r="C595" s="2910"/>
      <c r="D595" s="2911"/>
      <c r="E595" s="598"/>
      <c r="F595" s="598"/>
      <c r="G595" s="598"/>
      <c r="H595" s="2910"/>
      <c r="I595" s="2911"/>
      <c r="J595" s="598"/>
      <c r="K595" s="598"/>
      <c r="L595" s="598"/>
      <c r="M595" s="2910"/>
      <c r="N595" s="2911"/>
      <c r="O595" s="598"/>
      <c r="P595" s="598"/>
      <c r="AD595" s="246"/>
      <c r="AE595" s="246"/>
      <c r="AF595" s="246"/>
      <c r="AG595" s="246"/>
      <c r="AH595" s="246"/>
      <c r="AI595" s="246"/>
      <c r="AJ595" s="246"/>
      <c r="AK595" s="246"/>
      <c r="AL595" s="246"/>
      <c r="AM595" s="246"/>
      <c r="AN595" s="246"/>
      <c r="AO595" s="246"/>
      <c r="AP595" s="246"/>
      <c r="AQ595" s="246"/>
      <c r="AR595" s="246"/>
      <c r="AS595" s="246"/>
      <c r="AT595" s="246"/>
      <c r="AU595" s="246"/>
      <c r="AV595" s="246"/>
      <c r="AW595" s="246"/>
      <c r="AX595" s="246"/>
      <c r="AY595" s="246"/>
      <c r="AZ595" s="246"/>
      <c r="BA595" s="248"/>
      <c r="BB595" s="350"/>
      <c r="BC595" s="248"/>
      <c r="BD595" s="248"/>
      <c r="BE595" s="248"/>
      <c r="BF595" s="248"/>
      <c r="BG595" s="248"/>
      <c r="BH595" s="248"/>
      <c r="BI595" s="248"/>
      <c r="BJ595" s="248"/>
      <c r="BK595" s="248"/>
      <c r="BL595" s="248"/>
      <c r="BM595" s="248"/>
      <c r="BN595" s="248"/>
      <c r="BO595" s="248"/>
      <c r="BP595" s="248"/>
      <c r="BQ595" s="248"/>
      <c r="BR595" s="248"/>
      <c r="BS595" s="248"/>
      <c r="BT595" s="248"/>
      <c r="BU595" s="248"/>
      <c r="BV595" s="248"/>
      <c r="BW595" s="248"/>
      <c r="BX595" s="248"/>
      <c r="BY595" s="248"/>
      <c r="BZ595" s="249"/>
      <c r="CA595" s="249"/>
      <c r="CB595" s="249"/>
      <c r="CC595" s="249"/>
      <c r="CD595" s="249"/>
      <c r="CE595" s="249"/>
      <c r="CF595" s="249"/>
      <c r="CG595" s="249"/>
      <c r="CH595" s="249"/>
      <c r="CI595" s="249"/>
      <c r="CJ595" s="249"/>
      <c r="CK595" s="249"/>
      <c r="CL595" s="249"/>
      <c r="CM595" s="249"/>
      <c r="CN595" s="249"/>
      <c r="CO595" s="249"/>
      <c r="CP595" s="249"/>
      <c r="CQ595" s="249"/>
      <c r="CR595" s="249"/>
      <c r="CS595" s="249"/>
      <c r="CT595" s="249"/>
      <c r="CU595" s="249"/>
      <c r="CV595" s="249"/>
      <c r="CW595" s="249"/>
      <c r="CX595" s="249"/>
      <c r="CY595" s="249"/>
      <c r="CZ595" s="249"/>
    </row>
    <row r="596" s="253" customFormat="true" ht="25.15" customHeight="true" x14ac:dyDescent="0.2">
      <c r="C596" s="2910"/>
      <c r="D596" s="2911"/>
      <c r="E596" s="598"/>
      <c r="F596" s="598"/>
      <c r="G596" s="598"/>
      <c r="H596" s="2910"/>
      <c r="I596" s="2911"/>
      <c r="J596" s="598"/>
      <c r="K596" s="598"/>
      <c r="L596" s="598"/>
      <c r="M596" s="2910"/>
      <c r="N596" s="2911"/>
      <c r="O596" s="598"/>
      <c r="P596" s="598"/>
      <c r="AD596" s="246"/>
      <c r="AE596" s="246"/>
      <c r="AF596" s="246"/>
      <c r="AG596" s="246"/>
      <c r="AH596" s="246"/>
      <c r="AI596" s="246"/>
      <c r="AJ596" s="246"/>
      <c r="AK596" s="246"/>
      <c r="AL596" s="246"/>
      <c r="AM596" s="246"/>
      <c r="AN596" s="246"/>
      <c r="AO596" s="246"/>
      <c r="AP596" s="246"/>
      <c r="AQ596" s="246"/>
      <c r="AR596" s="246"/>
      <c r="AS596" s="246"/>
      <c r="AT596" s="246"/>
      <c r="AU596" s="246"/>
      <c r="AV596" s="246"/>
      <c r="AW596" s="246"/>
      <c r="AX596" s="246"/>
      <c r="AY596" s="246"/>
      <c r="AZ596" s="246"/>
      <c r="BA596" s="248"/>
      <c r="BB596" s="350"/>
      <c r="BC596" s="248"/>
      <c r="BD596" s="248"/>
      <c r="BE596" s="248"/>
      <c r="BF596" s="248"/>
      <c r="BG596" s="248"/>
      <c r="BH596" s="248"/>
      <c r="BI596" s="248"/>
      <c r="BJ596" s="248"/>
      <c r="BK596" s="248"/>
      <c r="BL596" s="248"/>
      <c r="BM596" s="248"/>
      <c r="BN596" s="248"/>
      <c r="BO596" s="248"/>
      <c r="BP596" s="248"/>
      <c r="BQ596" s="248"/>
      <c r="BR596" s="248"/>
      <c r="BS596" s="248"/>
      <c r="BT596" s="248"/>
      <c r="BU596" s="248"/>
      <c r="BV596" s="248"/>
      <c r="BW596" s="248"/>
      <c r="BX596" s="248"/>
      <c r="BY596" s="248"/>
      <c r="BZ596" s="249"/>
      <c r="CA596" s="249"/>
      <c r="CB596" s="249"/>
      <c r="CC596" s="249"/>
      <c r="CD596" s="249"/>
      <c r="CE596" s="249"/>
      <c r="CF596" s="249"/>
      <c r="CG596" s="249"/>
      <c r="CH596" s="249"/>
      <c r="CI596" s="249"/>
      <c r="CJ596" s="249"/>
      <c r="CK596" s="249"/>
      <c r="CL596" s="249"/>
      <c r="CM596" s="249"/>
      <c r="CN596" s="249"/>
      <c r="CO596" s="249"/>
      <c r="CP596" s="249"/>
      <c r="CQ596" s="249"/>
      <c r="CR596" s="249"/>
      <c r="CS596" s="249"/>
      <c r="CT596" s="249"/>
      <c r="CU596" s="249"/>
      <c r="CV596" s="249"/>
      <c r="CW596" s="249"/>
      <c r="CX596" s="249"/>
      <c r="CY596" s="249"/>
      <c r="CZ596" s="249"/>
    </row>
    <row r="597" s="253" customFormat="true" ht="25.15" customHeight="true" x14ac:dyDescent="0.2">
      <c r="C597" s="2910"/>
      <c r="D597" s="2911"/>
      <c r="E597" s="598"/>
      <c r="F597" s="598"/>
      <c r="G597" s="598"/>
      <c r="H597" s="2910"/>
      <c r="I597" s="2911"/>
      <c r="J597" s="598"/>
      <c r="K597" s="598"/>
      <c r="L597" s="598"/>
      <c r="M597" s="2910"/>
      <c r="N597" s="2911"/>
      <c r="O597" s="598"/>
      <c r="P597" s="598"/>
      <c r="AD597" s="246"/>
      <c r="AE597" s="246"/>
      <c r="AF597" s="246"/>
      <c r="AG597" s="246"/>
      <c r="AH597" s="246"/>
      <c r="AI597" s="246"/>
      <c r="AJ597" s="246"/>
      <c r="AK597" s="246"/>
      <c r="AL597" s="246"/>
      <c r="AM597" s="246"/>
      <c r="AN597" s="246"/>
      <c r="AO597" s="246"/>
      <c r="AP597" s="246"/>
      <c r="AQ597" s="246"/>
      <c r="AR597" s="246"/>
      <c r="AS597" s="246"/>
      <c r="AT597" s="246"/>
      <c r="AU597" s="246"/>
      <c r="AV597" s="246"/>
      <c r="AW597" s="246"/>
      <c r="AX597" s="246"/>
      <c r="AY597" s="246"/>
      <c r="AZ597" s="246"/>
      <c r="BA597" s="248"/>
      <c r="BB597" s="350"/>
      <c r="BC597" s="248"/>
      <c r="BD597" s="248"/>
      <c r="BE597" s="248"/>
      <c r="BF597" s="248"/>
      <c r="BG597" s="248"/>
      <c r="BH597" s="248"/>
      <c r="BI597" s="248"/>
      <c r="BJ597" s="248"/>
      <c r="BK597" s="248"/>
      <c r="BL597" s="248"/>
      <c r="BM597" s="248"/>
      <c r="BN597" s="248"/>
      <c r="BO597" s="248"/>
      <c r="BP597" s="248"/>
      <c r="BQ597" s="248"/>
      <c r="BR597" s="248"/>
      <c r="BS597" s="248"/>
      <c r="BT597" s="248"/>
      <c r="BU597" s="248"/>
      <c r="BV597" s="248"/>
      <c r="BW597" s="248"/>
      <c r="BX597" s="248"/>
      <c r="BY597" s="248"/>
      <c r="BZ597" s="249"/>
      <c r="CA597" s="249"/>
      <c r="CB597" s="249"/>
      <c r="CC597" s="249"/>
      <c r="CD597" s="249"/>
      <c r="CE597" s="249"/>
      <c r="CF597" s="249"/>
      <c r="CG597" s="249"/>
      <c r="CH597" s="249"/>
      <c r="CI597" s="249"/>
      <c r="CJ597" s="249"/>
      <c r="CK597" s="249"/>
      <c r="CL597" s="249"/>
      <c r="CM597" s="249"/>
      <c r="CN597" s="249"/>
      <c r="CO597" s="249"/>
      <c r="CP597" s="249"/>
      <c r="CQ597" s="249"/>
      <c r="CR597" s="249"/>
      <c r="CS597" s="249"/>
      <c r="CT597" s="249"/>
      <c r="CU597" s="249"/>
      <c r="CV597" s="249"/>
      <c r="CW597" s="249"/>
      <c r="CX597" s="249"/>
      <c r="CY597" s="249"/>
      <c r="CZ597" s="249"/>
    </row>
    <row r="598" s="253" customFormat="true" ht="25.15" customHeight="true" x14ac:dyDescent="0.2">
      <c r="C598" s="2910"/>
      <c r="D598" s="2911"/>
      <c r="E598" s="598"/>
      <c r="F598" s="598"/>
      <c r="G598" s="598"/>
      <c r="H598" s="2910"/>
      <c r="I598" s="2911"/>
      <c r="J598" s="598"/>
      <c r="K598" s="598"/>
      <c r="L598" s="598"/>
      <c r="M598" s="2910"/>
      <c r="N598" s="2911"/>
      <c r="O598" s="598"/>
      <c r="P598" s="598"/>
      <c r="AD598" s="246"/>
      <c r="AE598" s="246"/>
      <c r="AF598" s="246"/>
      <c r="AG598" s="246"/>
      <c r="AH598" s="246"/>
      <c r="AI598" s="246"/>
      <c r="AJ598" s="246"/>
      <c r="AK598" s="246"/>
      <c r="AL598" s="246"/>
      <c r="AM598" s="246"/>
      <c r="AN598" s="246"/>
      <c r="AO598" s="246"/>
      <c r="AP598" s="246"/>
      <c r="AQ598" s="246"/>
      <c r="AR598" s="246"/>
      <c r="AS598" s="246"/>
      <c r="AT598" s="246"/>
      <c r="AU598" s="246"/>
      <c r="AV598" s="246"/>
      <c r="AW598" s="246"/>
      <c r="AX598" s="246"/>
      <c r="AY598" s="246"/>
      <c r="AZ598" s="246"/>
      <c r="BA598" s="248"/>
      <c r="BB598" s="350"/>
      <c r="BC598" s="248"/>
      <c r="BD598" s="248"/>
      <c r="BE598" s="248"/>
      <c r="BF598" s="248"/>
      <c r="BG598" s="248"/>
      <c r="BH598" s="248"/>
      <c r="BI598" s="248"/>
      <c r="BJ598" s="248"/>
      <c r="BK598" s="248"/>
      <c r="BL598" s="248"/>
      <c r="BM598" s="248"/>
      <c r="BN598" s="248"/>
      <c r="BO598" s="248"/>
      <c r="BP598" s="248"/>
      <c r="BQ598" s="248"/>
      <c r="BR598" s="248"/>
      <c r="BS598" s="248"/>
      <c r="BT598" s="248"/>
      <c r="BU598" s="248"/>
      <c r="BV598" s="248"/>
      <c r="BW598" s="248"/>
      <c r="BX598" s="248"/>
      <c r="BY598" s="248"/>
      <c r="BZ598" s="249"/>
      <c r="CA598" s="249"/>
      <c r="CB598" s="249"/>
      <c r="CC598" s="249"/>
      <c r="CD598" s="249"/>
      <c r="CE598" s="249"/>
      <c r="CF598" s="249"/>
      <c r="CG598" s="249"/>
      <c r="CH598" s="249"/>
      <c r="CI598" s="249"/>
      <c r="CJ598" s="249"/>
      <c r="CK598" s="249"/>
      <c r="CL598" s="249"/>
      <c r="CM598" s="249"/>
      <c r="CN598" s="249"/>
      <c r="CO598" s="249"/>
      <c r="CP598" s="249"/>
      <c r="CQ598" s="249"/>
      <c r="CR598" s="249"/>
      <c r="CS598" s="249"/>
      <c r="CT598" s="249"/>
      <c r="CU598" s="249"/>
      <c r="CV598" s="249"/>
      <c r="CW598" s="249"/>
      <c r="CX598" s="249"/>
      <c r="CY598" s="249"/>
      <c r="CZ598" s="249"/>
    </row>
    <row r="599" s="253" customFormat="true" ht="25.15" customHeight="true" x14ac:dyDescent="0.2">
      <c r="C599" s="2910"/>
      <c r="D599" s="2911"/>
      <c r="E599" s="598"/>
      <c r="F599" s="598"/>
      <c r="G599" s="598"/>
      <c r="H599" s="2910"/>
      <c r="I599" s="2911"/>
      <c r="J599" s="598"/>
      <c r="K599" s="598"/>
      <c r="L599" s="598"/>
      <c r="M599" s="2910"/>
      <c r="N599" s="2911"/>
      <c r="O599" s="598"/>
      <c r="P599" s="598"/>
      <c r="AD599" s="246"/>
      <c r="AE599" s="246"/>
      <c r="AF599" s="246"/>
      <c r="AG599" s="246"/>
      <c r="AH599" s="246"/>
      <c r="AI599" s="246"/>
      <c r="AJ599" s="246"/>
      <c r="AK599" s="246"/>
      <c r="AL599" s="246"/>
      <c r="AM599" s="246"/>
      <c r="AN599" s="246"/>
      <c r="AO599" s="246"/>
      <c r="AP599" s="246"/>
      <c r="AQ599" s="246"/>
      <c r="AR599" s="246"/>
      <c r="AS599" s="246"/>
      <c r="AT599" s="246"/>
      <c r="AU599" s="246"/>
      <c r="AV599" s="246"/>
      <c r="AW599" s="246"/>
      <c r="AX599" s="246"/>
      <c r="AY599" s="246"/>
      <c r="AZ599" s="246"/>
      <c r="BA599" s="248"/>
      <c r="BB599" s="350"/>
      <c r="BC599" s="248"/>
      <c r="BD599" s="248"/>
      <c r="BE599" s="248"/>
      <c r="BF599" s="248"/>
      <c r="BG599" s="248"/>
      <c r="BH599" s="248"/>
      <c r="BI599" s="248"/>
      <c r="BJ599" s="248"/>
      <c r="BK599" s="248"/>
      <c r="BL599" s="248"/>
      <c r="BM599" s="248"/>
      <c r="BN599" s="248"/>
      <c r="BO599" s="248"/>
      <c r="BP599" s="248"/>
      <c r="BQ599" s="248"/>
      <c r="BR599" s="248"/>
      <c r="BS599" s="248"/>
      <c r="BT599" s="248"/>
      <c r="BU599" s="248"/>
      <c r="BV599" s="248"/>
      <c r="BW599" s="248"/>
      <c r="BX599" s="248"/>
      <c r="BY599" s="248"/>
      <c r="BZ599" s="249"/>
      <c r="CA599" s="249"/>
      <c r="CB599" s="249"/>
      <c r="CC599" s="249"/>
      <c r="CD599" s="249"/>
      <c r="CE599" s="249"/>
      <c r="CF599" s="249"/>
      <c r="CG599" s="249"/>
      <c r="CH599" s="249"/>
      <c r="CI599" s="249"/>
      <c r="CJ599" s="249"/>
      <c r="CK599" s="249"/>
      <c r="CL599" s="249"/>
      <c r="CM599" s="249"/>
      <c r="CN599" s="249"/>
      <c r="CO599" s="249"/>
      <c r="CP599" s="249"/>
      <c r="CQ599" s="249"/>
      <c r="CR599" s="249"/>
      <c r="CS599" s="249"/>
      <c r="CT599" s="249"/>
      <c r="CU599" s="249"/>
      <c r="CV599" s="249"/>
      <c r="CW599" s="249"/>
      <c r="CX599" s="249"/>
      <c r="CY599" s="249"/>
      <c r="CZ599" s="249"/>
    </row>
    <row r="600" s="253" customFormat="true" ht="25.15" customHeight="true" x14ac:dyDescent="0.2">
      <c r="C600" s="2910"/>
      <c r="D600" s="2911"/>
      <c r="E600" s="598"/>
      <c r="F600" s="598"/>
      <c r="G600" s="598"/>
      <c r="H600" s="2910"/>
      <c r="I600" s="2911"/>
      <c r="J600" s="598"/>
      <c r="K600" s="598"/>
      <c r="L600" s="598"/>
      <c r="M600" s="2910"/>
      <c r="N600" s="2911"/>
      <c r="O600" s="598"/>
      <c r="P600" s="598"/>
      <c r="AD600" s="246"/>
      <c r="AE600" s="246"/>
      <c r="AF600" s="246"/>
      <c r="AG600" s="246"/>
      <c r="AH600" s="246"/>
      <c r="AI600" s="246"/>
      <c r="AJ600" s="246"/>
      <c r="AK600" s="246"/>
      <c r="AL600" s="246"/>
      <c r="AM600" s="246"/>
      <c r="AN600" s="246"/>
      <c r="AO600" s="246"/>
      <c r="AP600" s="246"/>
      <c r="AQ600" s="246"/>
      <c r="AR600" s="246"/>
      <c r="AS600" s="246"/>
      <c r="AT600" s="246"/>
      <c r="AU600" s="246"/>
      <c r="AV600" s="246"/>
      <c r="AW600" s="246"/>
      <c r="AX600" s="246"/>
      <c r="AY600" s="246"/>
      <c r="AZ600" s="246"/>
      <c r="BA600" s="248"/>
      <c r="BB600" s="350"/>
      <c r="BC600" s="248"/>
      <c r="BD600" s="248"/>
      <c r="BE600" s="248"/>
      <c r="BF600" s="248"/>
      <c r="BG600" s="248"/>
      <c r="BH600" s="248"/>
      <c r="BI600" s="248"/>
      <c r="BJ600" s="248"/>
      <c r="BK600" s="248"/>
      <c r="BL600" s="248"/>
      <c r="BM600" s="248"/>
      <c r="BN600" s="248"/>
      <c r="BO600" s="248"/>
      <c r="BP600" s="248"/>
      <c r="BQ600" s="248"/>
      <c r="BR600" s="248"/>
      <c r="BS600" s="248"/>
      <c r="BT600" s="248"/>
      <c r="BU600" s="248"/>
      <c r="BV600" s="248"/>
      <c r="BW600" s="248"/>
      <c r="BX600" s="248"/>
      <c r="BY600" s="248"/>
      <c r="BZ600" s="249"/>
      <c r="CA600" s="249"/>
      <c r="CB600" s="249"/>
      <c r="CC600" s="249"/>
      <c r="CD600" s="249"/>
      <c r="CE600" s="249"/>
      <c r="CF600" s="249"/>
      <c r="CG600" s="249"/>
      <c r="CH600" s="249"/>
      <c r="CI600" s="249"/>
      <c r="CJ600" s="249"/>
      <c r="CK600" s="249"/>
      <c r="CL600" s="249"/>
      <c r="CM600" s="249"/>
      <c r="CN600" s="249"/>
      <c r="CO600" s="249"/>
      <c r="CP600" s="249"/>
      <c r="CQ600" s="249"/>
      <c r="CR600" s="249"/>
      <c r="CS600" s="249"/>
      <c r="CT600" s="249"/>
      <c r="CU600" s="249"/>
      <c r="CV600" s="249"/>
      <c r="CW600" s="249"/>
      <c r="CX600" s="249"/>
      <c r="CY600" s="249"/>
      <c r="CZ600" s="249"/>
    </row>
    <row r="601" s="253" customFormat="true" ht="25.15" customHeight="true" x14ac:dyDescent="0.2">
      <c r="C601" s="2910"/>
      <c r="D601" s="2911"/>
      <c r="E601" s="598"/>
      <c r="F601" s="598"/>
      <c r="G601" s="598"/>
      <c r="H601" s="2910"/>
      <c r="I601" s="2911"/>
      <c r="J601" s="598"/>
      <c r="K601" s="598"/>
      <c r="L601" s="598"/>
      <c r="M601" s="2910"/>
      <c r="N601" s="2911"/>
      <c r="O601" s="598"/>
      <c r="P601" s="598"/>
      <c r="AD601" s="246"/>
      <c r="AE601" s="246"/>
      <c r="AF601" s="246"/>
      <c r="AG601" s="246"/>
      <c r="AH601" s="246"/>
      <c r="AI601" s="246"/>
      <c r="AJ601" s="246"/>
      <c r="AK601" s="246"/>
      <c r="AL601" s="246"/>
      <c r="AM601" s="246"/>
      <c r="AN601" s="246"/>
      <c r="AO601" s="246"/>
      <c r="AP601" s="246"/>
      <c r="AQ601" s="246"/>
      <c r="AR601" s="246"/>
      <c r="AS601" s="246"/>
      <c r="AT601" s="246"/>
      <c r="AU601" s="246"/>
      <c r="AV601" s="246"/>
      <c r="AW601" s="246"/>
      <c r="AX601" s="246"/>
      <c r="AY601" s="246"/>
      <c r="AZ601" s="246"/>
      <c r="BA601" s="248"/>
      <c r="BB601" s="350"/>
      <c r="BC601" s="248"/>
      <c r="BD601" s="248"/>
      <c r="BE601" s="248"/>
      <c r="BF601" s="248"/>
      <c r="BG601" s="248"/>
      <c r="BH601" s="248"/>
      <c r="BI601" s="248"/>
      <c r="BJ601" s="248"/>
      <c r="BK601" s="248"/>
      <c r="BL601" s="248"/>
      <c r="BM601" s="248"/>
      <c r="BN601" s="248"/>
      <c r="BO601" s="248"/>
      <c r="BP601" s="248"/>
      <c r="BQ601" s="248"/>
      <c r="BR601" s="248"/>
      <c r="BS601" s="248"/>
      <c r="BT601" s="248"/>
      <c r="BU601" s="248"/>
      <c r="BV601" s="248"/>
      <c r="BW601" s="248"/>
      <c r="BX601" s="248"/>
      <c r="BY601" s="248"/>
      <c r="BZ601" s="249"/>
      <c r="CA601" s="249"/>
      <c r="CB601" s="249"/>
      <c r="CC601" s="249"/>
      <c r="CD601" s="249"/>
      <c r="CE601" s="249"/>
      <c r="CF601" s="249"/>
      <c r="CG601" s="249"/>
      <c r="CH601" s="249"/>
      <c r="CI601" s="249"/>
      <c r="CJ601" s="249"/>
      <c r="CK601" s="249"/>
      <c r="CL601" s="249"/>
      <c r="CM601" s="249"/>
      <c r="CN601" s="249"/>
      <c r="CO601" s="249"/>
      <c r="CP601" s="249"/>
      <c r="CQ601" s="249"/>
      <c r="CR601" s="249"/>
      <c r="CS601" s="249"/>
      <c r="CT601" s="249"/>
      <c r="CU601" s="249"/>
      <c r="CV601" s="249"/>
      <c r="CW601" s="249"/>
      <c r="CX601" s="249"/>
      <c r="CY601" s="249"/>
      <c r="CZ601" s="249"/>
    </row>
    <row r="602" s="253" customFormat="true" ht="25.15" customHeight="true" x14ac:dyDescent="0.2">
      <c r="C602" s="2910"/>
      <c r="D602" s="2911"/>
      <c r="E602" s="598"/>
      <c r="F602" s="598"/>
      <c r="G602" s="598"/>
      <c r="H602" s="2910"/>
      <c r="I602" s="2911"/>
      <c r="J602" s="598"/>
      <c r="K602" s="598"/>
      <c r="L602" s="598"/>
      <c r="M602" s="2910"/>
      <c r="N602" s="2911"/>
      <c r="O602" s="598"/>
      <c r="P602" s="598"/>
      <c r="AD602" s="246"/>
      <c r="AE602" s="246"/>
      <c r="AF602" s="246"/>
      <c r="AG602" s="246"/>
      <c r="AH602" s="246"/>
      <c r="AI602" s="246"/>
      <c r="AJ602" s="246"/>
      <c r="AK602" s="246"/>
      <c r="AL602" s="246"/>
      <c r="AM602" s="246"/>
      <c r="AN602" s="246"/>
      <c r="AO602" s="246"/>
      <c r="AP602" s="246"/>
      <c r="AQ602" s="246"/>
      <c r="AR602" s="246"/>
      <c r="AS602" s="246"/>
      <c r="AT602" s="246"/>
      <c r="AU602" s="246"/>
      <c r="AV602" s="246"/>
      <c r="AW602" s="246"/>
      <c r="AX602" s="246"/>
      <c r="AY602" s="246"/>
      <c r="AZ602" s="246"/>
      <c r="BA602" s="248"/>
      <c r="BB602" s="350"/>
      <c r="BC602" s="248"/>
      <c r="BD602" s="248"/>
      <c r="BE602" s="248"/>
      <c r="BF602" s="248"/>
      <c r="BG602" s="248"/>
      <c r="BH602" s="248"/>
      <c r="BI602" s="248"/>
      <c r="BJ602" s="248"/>
      <c r="BK602" s="248"/>
      <c r="BL602" s="248"/>
      <c r="BM602" s="248"/>
      <c r="BN602" s="248"/>
      <c r="BO602" s="248"/>
      <c r="BP602" s="248"/>
      <c r="BQ602" s="248"/>
      <c r="BR602" s="248"/>
      <c r="BS602" s="248"/>
      <c r="BT602" s="248"/>
      <c r="BU602" s="248"/>
      <c r="BV602" s="248"/>
      <c r="BW602" s="248"/>
      <c r="BX602" s="248"/>
      <c r="BY602" s="248"/>
      <c r="BZ602" s="249"/>
      <c r="CA602" s="249"/>
      <c r="CB602" s="249"/>
      <c r="CC602" s="249"/>
      <c r="CD602" s="249"/>
      <c r="CE602" s="249"/>
      <c r="CF602" s="249"/>
      <c r="CG602" s="249"/>
      <c r="CH602" s="249"/>
      <c r="CI602" s="249"/>
      <c r="CJ602" s="249"/>
      <c r="CK602" s="249"/>
      <c r="CL602" s="249"/>
      <c r="CM602" s="249"/>
      <c r="CN602" s="249"/>
      <c r="CO602" s="249"/>
      <c r="CP602" s="249"/>
      <c r="CQ602" s="249"/>
      <c r="CR602" s="249"/>
      <c r="CS602" s="249"/>
      <c r="CT602" s="249"/>
      <c r="CU602" s="249"/>
      <c r="CV602" s="249"/>
      <c r="CW602" s="249"/>
      <c r="CX602" s="249"/>
      <c r="CY602" s="249"/>
      <c r="CZ602" s="249"/>
    </row>
    <row r="603" s="253" customFormat="true" ht="25.15" customHeight="true" x14ac:dyDescent="0.2">
      <c r="C603" s="2910"/>
      <c r="D603" s="2911"/>
      <c r="E603" s="598"/>
      <c r="F603" s="598"/>
      <c r="G603" s="598"/>
      <c r="H603" s="2910"/>
      <c r="I603" s="2911"/>
      <c r="J603" s="598"/>
      <c r="K603" s="598"/>
      <c r="L603" s="598"/>
      <c r="M603" s="2910"/>
      <c r="N603" s="2911"/>
      <c r="O603" s="598"/>
      <c r="P603" s="598"/>
      <c r="AD603" s="246"/>
      <c r="AE603" s="246"/>
      <c r="AF603" s="246"/>
      <c r="AG603" s="246"/>
      <c r="AH603" s="246"/>
      <c r="AI603" s="246"/>
      <c r="AJ603" s="246"/>
      <c r="AK603" s="246"/>
      <c r="AL603" s="246"/>
      <c r="AM603" s="246"/>
      <c r="AN603" s="246"/>
      <c r="AO603" s="246"/>
      <c r="AP603" s="246"/>
      <c r="AQ603" s="246"/>
      <c r="AR603" s="246"/>
      <c r="AS603" s="246"/>
      <c r="AT603" s="246"/>
      <c r="AU603" s="246"/>
      <c r="AV603" s="246"/>
      <c r="AW603" s="246"/>
      <c r="AX603" s="246"/>
      <c r="AY603" s="246"/>
      <c r="AZ603" s="246"/>
      <c r="BA603" s="248"/>
      <c r="BB603" s="350"/>
      <c r="BC603" s="248"/>
      <c r="BD603" s="248"/>
      <c r="BE603" s="248"/>
      <c r="BF603" s="248"/>
      <c r="BG603" s="248"/>
      <c r="BH603" s="248"/>
      <c r="BI603" s="248"/>
      <c r="BJ603" s="248"/>
      <c r="BK603" s="248"/>
      <c r="BL603" s="248"/>
      <c r="BM603" s="248"/>
      <c r="BN603" s="248"/>
      <c r="BO603" s="248"/>
      <c r="BP603" s="248"/>
      <c r="BQ603" s="248"/>
      <c r="BR603" s="248"/>
      <c r="BS603" s="248"/>
      <c r="BT603" s="248"/>
      <c r="BU603" s="248"/>
      <c r="BV603" s="248"/>
      <c r="BW603" s="248"/>
      <c r="BX603" s="248"/>
      <c r="BY603" s="248"/>
      <c r="BZ603" s="249"/>
      <c r="CA603" s="249"/>
      <c r="CB603" s="249"/>
      <c r="CC603" s="249"/>
      <c r="CD603" s="249"/>
      <c r="CE603" s="249"/>
      <c r="CF603" s="249"/>
      <c r="CG603" s="249"/>
      <c r="CH603" s="249"/>
      <c r="CI603" s="249"/>
      <c r="CJ603" s="249"/>
      <c r="CK603" s="249"/>
      <c r="CL603" s="249"/>
      <c r="CM603" s="249"/>
      <c r="CN603" s="249"/>
      <c r="CO603" s="249"/>
      <c r="CP603" s="249"/>
      <c r="CQ603" s="249"/>
      <c r="CR603" s="249"/>
      <c r="CS603" s="249"/>
      <c r="CT603" s="249"/>
      <c r="CU603" s="249"/>
      <c r="CV603" s="249"/>
      <c r="CW603" s="249"/>
      <c r="CX603" s="249"/>
      <c r="CY603" s="249"/>
      <c r="CZ603" s="249"/>
    </row>
    <row r="604" s="253" customFormat="true" ht="25.15" customHeight="true" x14ac:dyDescent="0.2">
      <c r="C604" s="2910"/>
      <c r="D604" s="2911"/>
      <c r="E604" s="598"/>
      <c r="F604" s="598"/>
      <c r="G604" s="598"/>
      <c r="H604" s="2910"/>
      <c r="I604" s="2911"/>
      <c r="J604" s="598"/>
      <c r="K604" s="598"/>
      <c r="L604" s="598"/>
      <c r="M604" s="2910"/>
      <c r="N604" s="2911"/>
      <c r="O604" s="598"/>
      <c r="P604" s="598"/>
      <c r="AD604" s="246"/>
      <c r="AE604" s="246"/>
      <c r="AF604" s="246"/>
      <c r="AG604" s="246"/>
      <c r="AH604" s="246"/>
      <c r="AI604" s="246"/>
      <c r="AJ604" s="246"/>
      <c r="AK604" s="246"/>
      <c r="AL604" s="246"/>
      <c r="AM604" s="246"/>
      <c r="AN604" s="246"/>
      <c r="AO604" s="246"/>
      <c r="AP604" s="246"/>
      <c r="AQ604" s="246"/>
      <c r="AR604" s="246"/>
      <c r="AS604" s="246"/>
      <c r="AT604" s="246"/>
      <c r="AU604" s="246"/>
      <c r="AV604" s="246"/>
      <c r="AW604" s="246"/>
      <c r="AX604" s="246"/>
      <c r="AY604" s="246"/>
      <c r="AZ604" s="246"/>
      <c r="BA604" s="249"/>
      <c r="BB604" s="351"/>
      <c r="BC604" s="249"/>
      <c r="BD604" s="249"/>
      <c r="BE604" s="249"/>
      <c r="BF604" s="249"/>
      <c r="BG604" s="249"/>
      <c r="BH604" s="249"/>
      <c r="BI604" s="249"/>
      <c r="BJ604" s="249"/>
      <c r="BK604" s="249"/>
      <c r="BL604" s="249"/>
      <c r="BM604" s="249"/>
      <c r="BN604" s="249"/>
      <c r="BO604" s="249"/>
      <c r="BP604" s="249"/>
      <c r="BQ604" s="249"/>
      <c r="BR604" s="249"/>
      <c r="BS604" s="249"/>
      <c r="BT604" s="249"/>
      <c r="BU604" s="249"/>
      <c r="BV604" s="249"/>
      <c r="BW604" s="249"/>
      <c r="BX604" s="249"/>
      <c r="BY604" s="249"/>
      <c r="BZ604" s="249"/>
      <c r="CA604" s="249"/>
      <c r="CB604" s="249"/>
      <c r="CC604" s="249"/>
      <c r="CD604" s="249"/>
      <c r="CE604" s="249"/>
      <c r="CF604" s="249"/>
      <c r="CG604" s="249"/>
      <c r="CH604" s="249"/>
      <c r="CI604" s="249"/>
      <c r="CJ604" s="249"/>
      <c r="CK604" s="249"/>
      <c r="CL604" s="249"/>
      <c r="CM604" s="249"/>
      <c r="CN604" s="249"/>
      <c r="CO604" s="249"/>
      <c r="CP604" s="249"/>
      <c r="CQ604" s="249"/>
      <c r="CR604" s="249"/>
      <c r="CS604" s="249"/>
      <c r="CT604" s="249"/>
      <c r="CU604" s="249"/>
      <c r="CV604" s="249"/>
      <c r="CW604" s="249"/>
      <c r="CX604" s="249"/>
      <c r="CY604" s="249"/>
      <c r="CZ604" s="249"/>
    </row>
    <row r="605" s="253" customFormat="true" ht="25.15" customHeight="true" x14ac:dyDescent="0.2">
      <c r="C605" s="2910"/>
      <c r="D605" s="2911"/>
      <c r="E605" s="598"/>
      <c r="F605" s="598"/>
      <c r="G605" s="598"/>
      <c r="H605" s="2910"/>
      <c r="I605" s="2911"/>
      <c r="J605" s="598"/>
      <c r="K605" s="598"/>
      <c r="L605" s="598"/>
      <c r="M605" s="2910"/>
      <c r="N605" s="2911"/>
      <c r="O605" s="598"/>
      <c r="P605" s="598"/>
      <c r="AD605" s="246"/>
      <c r="AE605" s="246"/>
      <c r="AF605" s="246"/>
      <c r="AG605" s="246"/>
      <c r="AH605" s="246"/>
      <c r="AI605" s="246"/>
      <c r="AJ605" s="246"/>
      <c r="AK605" s="246"/>
      <c r="AL605" s="246"/>
      <c r="AM605" s="246"/>
      <c r="AN605" s="246"/>
      <c r="AO605" s="246"/>
      <c r="AP605" s="246"/>
      <c r="AQ605" s="246"/>
      <c r="AR605" s="246"/>
      <c r="AS605" s="246"/>
      <c r="AT605" s="246"/>
      <c r="AU605" s="246"/>
      <c r="AV605" s="246"/>
      <c r="AW605" s="246"/>
      <c r="AX605" s="246"/>
      <c r="AY605" s="246"/>
      <c r="AZ605" s="246"/>
      <c r="BA605" s="249"/>
      <c r="BB605" s="351"/>
      <c r="BC605" s="249"/>
      <c r="BD605" s="249"/>
      <c r="BE605" s="249"/>
      <c r="BF605" s="249"/>
      <c r="BG605" s="249"/>
      <c r="BH605" s="249"/>
      <c r="BI605" s="249"/>
      <c r="BJ605" s="249"/>
      <c r="BK605" s="249"/>
      <c r="BL605" s="249"/>
      <c r="BM605" s="249"/>
      <c r="BN605" s="249"/>
      <c r="BO605" s="249"/>
      <c r="BP605" s="249"/>
      <c r="BQ605" s="249"/>
      <c r="BR605" s="249"/>
      <c r="BS605" s="249"/>
      <c r="BT605" s="249"/>
      <c r="BU605" s="249"/>
      <c r="BV605" s="249"/>
      <c r="BW605" s="249"/>
      <c r="BX605" s="249"/>
      <c r="BY605" s="249"/>
      <c r="BZ605" s="249"/>
      <c r="CA605" s="249"/>
      <c r="CB605" s="249"/>
      <c r="CC605" s="249"/>
      <c r="CD605" s="249"/>
      <c r="CE605" s="249"/>
      <c r="CF605" s="249"/>
      <c r="CG605" s="249"/>
      <c r="CH605" s="249"/>
      <c r="CI605" s="249"/>
      <c r="CJ605" s="249"/>
      <c r="CK605" s="249"/>
      <c r="CL605" s="249"/>
      <c r="CM605" s="249"/>
      <c r="CN605" s="249"/>
      <c r="CO605" s="249"/>
      <c r="CP605" s="249"/>
      <c r="CQ605" s="249"/>
      <c r="CR605" s="249"/>
      <c r="CS605" s="249"/>
      <c r="CT605" s="249"/>
      <c r="CU605" s="249"/>
      <c r="CV605" s="249"/>
      <c r="CW605" s="249"/>
      <c r="CX605" s="249"/>
      <c r="CY605" s="249"/>
      <c r="CZ605" s="249"/>
    </row>
    <row r="606" s="253" customFormat="true" ht="25.15" customHeight="true" x14ac:dyDescent="0.2">
      <c r="C606" s="2910"/>
      <c r="D606" s="2911"/>
      <c r="E606" s="598"/>
      <c r="F606" s="598"/>
      <c r="G606" s="598"/>
      <c r="H606" s="2910"/>
      <c r="I606" s="2911"/>
      <c r="J606" s="598"/>
      <c r="K606" s="598"/>
      <c r="L606" s="598"/>
      <c r="M606" s="2910"/>
      <c r="N606" s="2911"/>
      <c r="O606" s="598"/>
      <c r="P606" s="598"/>
      <c r="AD606" s="246"/>
      <c r="AE606" s="246"/>
      <c r="AF606" s="246"/>
      <c r="AG606" s="246"/>
      <c r="AH606" s="246"/>
      <c r="AI606" s="246"/>
      <c r="AJ606" s="246"/>
      <c r="AK606" s="246"/>
      <c r="AL606" s="246"/>
      <c r="AM606" s="246"/>
      <c r="AN606" s="246"/>
      <c r="AO606" s="246"/>
      <c r="AP606" s="246"/>
      <c r="AQ606" s="246"/>
      <c r="AR606" s="246"/>
      <c r="AS606" s="246"/>
      <c r="AT606" s="246"/>
      <c r="AU606" s="246"/>
      <c r="AV606" s="246"/>
      <c r="AW606" s="246"/>
      <c r="AX606" s="246"/>
      <c r="AY606" s="246"/>
      <c r="AZ606" s="246"/>
      <c r="BA606" s="249"/>
      <c r="BB606" s="351"/>
      <c r="BC606" s="249"/>
      <c r="BD606" s="249"/>
      <c r="BE606" s="249"/>
      <c r="BF606" s="249"/>
      <c r="BG606" s="249"/>
      <c r="BH606" s="249"/>
      <c r="BI606" s="249"/>
      <c r="BJ606" s="249"/>
      <c r="BK606" s="249"/>
      <c r="BL606" s="249"/>
      <c r="BM606" s="249"/>
      <c r="BN606" s="249"/>
      <c r="BO606" s="249"/>
      <c r="BP606" s="249"/>
      <c r="BQ606" s="249"/>
      <c r="BR606" s="249"/>
      <c r="BS606" s="249"/>
      <c r="BT606" s="249"/>
      <c r="BU606" s="249"/>
      <c r="BV606" s="249"/>
      <c r="BW606" s="249"/>
      <c r="BX606" s="249"/>
      <c r="BY606" s="249"/>
      <c r="BZ606" s="249"/>
      <c r="CA606" s="249"/>
      <c r="CB606" s="249"/>
      <c r="CC606" s="249"/>
      <c r="CD606" s="249"/>
      <c r="CE606" s="249"/>
      <c r="CF606" s="249"/>
      <c r="CG606" s="249"/>
      <c r="CH606" s="249"/>
      <c r="CI606" s="249"/>
      <c r="CJ606" s="249"/>
      <c r="CK606" s="249"/>
      <c r="CL606" s="249"/>
      <c r="CM606" s="249"/>
      <c r="CN606" s="249"/>
      <c r="CO606" s="249"/>
      <c r="CP606" s="249"/>
      <c r="CQ606" s="249"/>
      <c r="CR606" s="249"/>
      <c r="CS606" s="249"/>
      <c r="CT606" s="249"/>
      <c r="CU606" s="249"/>
      <c r="CV606" s="249"/>
      <c r="CW606" s="249"/>
      <c r="CX606" s="249"/>
      <c r="CY606" s="249"/>
      <c r="CZ606" s="249"/>
    </row>
    <row r="607" s="253" customFormat="true" ht="25.15" customHeight="true" x14ac:dyDescent="0.2">
      <c r="C607" s="2910"/>
      <c r="D607" s="2911"/>
      <c r="E607" s="598"/>
      <c r="F607" s="598"/>
      <c r="G607" s="598"/>
      <c r="H607" s="2910"/>
      <c r="I607" s="2911"/>
      <c r="J607" s="598"/>
      <c r="K607" s="598"/>
      <c r="L607" s="598"/>
      <c r="M607" s="2910"/>
      <c r="N607" s="2911"/>
      <c r="O607" s="598"/>
      <c r="P607" s="598"/>
      <c r="AD607" s="246"/>
      <c r="AE607" s="246"/>
      <c r="AF607" s="246"/>
      <c r="AG607" s="246"/>
      <c r="AH607" s="246"/>
      <c r="AI607" s="246"/>
      <c r="AJ607" s="246"/>
      <c r="AK607" s="246"/>
      <c r="AL607" s="246"/>
      <c r="AM607" s="246"/>
      <c r="AN607" s="246"/>
      <c r="AO607" s="246"/>
      <c r="AP607" s="246"/>
      <c r="AQ607" s="246"/>
      <c r="AR607" s="246"/>
      <c r="AS607" s="246"/>
      <c r="AT607" s="246"/>
      <c r="AU607" s="246"/>
      <c r="AV607" s="246"/>
      <c r="AW607" s="246"/>
      <c r="AX607" s="246"/>
      <c r="AY607" s="246"/>
      <c r="AZ607" s="246"/>
      <c r="BA607" s="249"/>
      <c r="BB607" s="351"/>
      <c r="BC607" s="249"/>
      <c r="BD607" s="249"/>
      <c r="BE607" s="249"/>
      <c r="BF607" s="249"/>
      <c r="BG607" s="249"/>
      <c r="BH607" s="249"/>
      <c r="BI607" s="249"/>
      <c r="BJ607" s="249"/>
      <c r="BK607" s="249"/>
      <c r="BL607" s="249"/>
      <c r="BM607" s="249"/>
      <c r="BN607" s="249"/>
      <c r="BO607" s="249"/>
      <c r="BP607" s="249"/>
      <c r="BQ607" s="249"/>
      <c r="BR607" s="249"/>
      <c r="BS607" s="249"/>
      <c r="BT607" s="249"/>
      <c r="BU607" s="249"/>
      <c r="BV607" s="249"/>
      <c r="BW607" s="249"/>
      <c r="BX607" s="249"/>
      <c r="BY607" s="249"/>
      <c r="BZ607" s="249"/>
      <c r="CA607" s="249"/>
      <c r="CB607" s="249"/>
      <c r="CC607" s="249"/>
      <c r="CD607" s="249"/>
      <c r="CE607" s="249"/>
      <c r="CF607" s="249"/>
      <c r="CG607" s="249"/>
      <c r="CH607" s="249"/>
      <c r="CI607" s="249"/>
      <c r="CJ607" s="249"/>
      <c r="CK607" s="249"/>
      <c r="CL607" s="249"/>
      <c r="CM607" s="249"/>
      <c r="CN607" s="249"/>
      <c r="CO607" s="249"/>
      <c r="CP607" s="249"/>
      <c r="CQ607" s="249"/>
      <c r="CR607" s="249"/>
      <c r="CS607" s="249"/>
      <c r="CT607" s="249"/>
      <c r="CU607" s="249"/>
      <c r="CV607" s="249"/>
      <c r="CW607" s="249"/>
      <c r="CX607" s="249"/>
      <c r="CY607" s="249"/>
      <c r="CZ607" s="249"/>
    </row>
    <row r="608" s="253" customFormat="true" ht="25.15" customHeight="true" x14ac:dyDescent="0.2">
      <c r="C608" s="2910"/>
      <c r="D608" s="2911"/>
      <c r="E608" s="598"/>
      <c r="F608" s="598"/>
      <c r="G608" s="598"/>
      <c r="H608" s="2910"/>
      <c r="I608" s="2911"/>
      <c r="J608" s="598"/>
      <c r="K608" s="598"/>
      <c r="L608" s="598"/>
      <c r="M608" s="2910"/>
      <c r="N608" s="2911"/>
      <c r="O608" s="598"/>
      <c r="P608" s="598"/>
      <c r="AD608" s="246"/>
      <c r="AE608" s="246"/>
      <c r="AF608" s="246"/>
      <c r="AG608" s="246"/>
      <c r="AH608" s="246"/>
      <c r="AI608" s="246"/>
      <c r="AJ608" s="246"/>
      <c r="AK608" s="246"/>
      <c r="AL608" s="246"/>
      <c r="AM608" s="246"/>
      <c r="AN608" s="246"/>
      <c r="AO608" s="246"/>
      <c r="AP608" s="246"/>
      <c r="AQ608" s="246"/>
      <c r="AR608" s="246"/>
      <c r="AS608" s="246"/>
      <c r="AT608" s="246"/>
      <c r="AU608" s="246"/>
      <c r="AV608" s="246"/>
      <c r="AW608" s="246"/>
      <c r="AX608" s="246"/>
      <c r="AY608" s="246"/>
      <c r="AZ608" s="246"/>
      <c r="BA608" s="249"/>
      <c r="BB608" s="351"/>
      <c r="BC608" s="249"/>
      <c r="BD608" s="249"/>
      <c r="BE608" s="249"/>
      <c r="BF608" s="249"/>
      <c r="BG608" s="249"/>
      <c r="BH608" s="249"/>
      <c r="BI608" s="249"/>
      <c r="BJ608" s="249"/>
      <c r="BK608" s="249"/>
      <c r="BL608" s="249"/>
      <c r="BM608" s="249"/>
      <c r="BN608" s="249"/>
      <c r="BO608" s="249"/>
      <c r="BP608" s="249"/>
      <c r="BQ608" s="249"/>
      <c r="BR608" s="249"/>
      <c r="BS608" s="249"/>
      <c r="BT608" s="249"/>
      <c r="BU608" s="249"/>
      <c r="BV608" s="249"/>
      <c r="BW608" s="249"/>
      <c r="BX608" s="249"/>
      <c r="BY608" s="249"/>
      <c r="BZ608" s="249"/>
      <c r="CA608" s="249"/>
      <c r="CB608" s="249"/>
      <c r="CC608" s="249"/>
      <c r="CD608" s="249"/>
      <c r="CE608" s="249"/>
      <c r="CF608" s="249"/>
      <c r="CG608" s="249"/>
      <c r="CH608" s="249"/>
      <c r="CI608" s="249"/>
      <c r="CJ608" s="249"/>
      <c r="CK608" s="249"/>
      <c r="CL608" s="249"/>
      <c r="CM608" s="249"/>
      <c r="CN608" s="249"/>
      <c r="CO608" s="249"/>
      <c r="CP608" s="249"/>
      <c r="CQ608" s="249"/>
      <c r="CR608" s="249"/>
      <c r="CS608" s="249"/>
      <c r="CT608" s="249"/>
      <c r="CU608" s="249"/>
      <c r="CV608" s="249"/>
      <c r="CW608" s="249"/>
      <c r="CX608" s="249"/>
      <c r="CY608" s="249"/>
      <c r="CZ608" s="249"/>
    </row>
    <row r="609" s="253" customFormat="true" ht="25.15" customHeight="true" x14ac:dyDescent="0.2">
      <c r="C609" s="2910"/>
      <c r="D609" s="2911"/>
      <c r="E609" s="598"/>
      <c r="F609" s="598"/>
      <c r="G609" s="598"/>
      <c r="H609" s="2910"/>
      <c r="I609" s="2911"/>
      <c r="J609" s="598"/>
      <c r="K609" s="598"/>
      <c r="L609" s="598"/>
      <c r="M609" s="2910"/>
      <c r="N609" s="2911"/>
      <c r="O609" s="598"/>
      <c r="P609" s="598"/>
      <c r="AD609" s="246"/>
      <c r="AE609" s="246"/>
      <c r="AF609" s="246"/>
      <c r="AG609" s="246"/>
      <c r="AH609" s="246"/>
      <c r="AI609" s="246"/>
      <c r="AJ609" s="246"/>
      <c r="AK609" s="246"/>
      <c r="AL609" s="246"/>
      <c r="AM609" s="246"/>
      <c r="AN609" s="246"/>
      <c r="AO609" s="246"/>
      <c r="AP609" s="246"/>
      <c r="AQ609" s="246"/>
      <c r="AR609" s="246"/>
      <c r="AS609" s="246"/>
      <c r="AT609" s="246"/>
      <c r="AU609" s="246"/>
      <c r="AV609" s="246"/>
      <c r="AW609" s="246"/>
      <c r="AX609" s="246"/>
      <c r="AY609" s="246"/>
      <c r="AZ609" s="246"/>
      <c r="BA609" s="249"/>
      <c r="BB609" s="351"/>
      <c r="BC609" s="249"/>
      <c r="BD609" s="249"/>
      <c r="BE609" s="249"/>
      <c r="BF609" s="249"/>
      <c r="BG609" s="249"/>
      <c r="BH609" s="249"/>
      <c r="BI609" s="249"/>
      <c r="BJ609" s="249"/>
      <c r="BK609" s="249"/>
      <c r="BL609" s="249"/>
      <c r="BM609" s="249"/>
      <c r="BN609" s="249"/>
      <c r="BO609" s="249"/>
      <c r="BP609" s="249"/>
      <c r="BQ609" s="249"/>
      <c r="BR609" s="249"/>
      <c r="BS609" s="249"/>
      <c r="BT609" s="249"/>
      <c r="BU609" s="249"/>
      <c r="BV609" s="249"/>
      <c r="BW609" s="249"/>
      <c r="BX609" s="249"/>
      <c r="BY609" s="249"/>
      <c r="BZ609" s="249"/>
      <c r="CA609" s="249"/>
      <c r="CB609" s="249"/>
      <c r="CC609" s="249"/>
      <c r="CD609" s="249"/>
      <c r="CE609" s="249"/>
      <c r="CF609" s="249"/>
      <c r="CG609" s="249"/>
      <c r="CH609" s="249"/>
      <c r="CI609" s="249"/>
      <c r="CJ609" s="249"/>
      <c r="CK609" s="249"/>
      <c r="CL609" s="249"/>
      <c r="CM609" s="249"/>
      <c r="CN609" s="249"/>
      <c r="CO609" s="249"/>
      <c r="CP609" s="249"/>
      <c r="CQ609" s="249"/>
      <c r="CR609" s="249"/>
      <c r="CS609" s="249"/>
      <c r="CT609" s="249"/>
      <c r="CU609" s="249"/>
      <c r="CV609" s="249"/>
      <c r="CW609" s="249"/>
      <c r="CX609" s="249"/>
      <c r="CY609" s="249"/>
      <c r="CZ609" s="249"/>
    </row>
    <row r="610" s="253" customFormat="true" ht="25.15" customHeight="true" x14ac:dyDescent="0.2">
      <c r="C610" s="2910"/>
      <c r="D610" s="2911"/>
      <c r="E610" s="598"/>
      <c r="F610" s="598"/>
      <c r="G610" s="598"/>
      <c r="H610" s="2910"/>
      <c r="I610" s="2911"/>
      <c r="J610" s="598"/>
      <c r="K610" s="598"/>
      <c r="L610" s="598"/>
      <c r="M610" s="2910"/>
      <c r="N610" s="2911"/>
      <c r="O610" s="598"/>
      <c r="P610" s="598"/>
      <c r="AD610" s="246"/>
      <c r="AE610" s="246"/>
      <c r="AF610" s="246"/>
      <c r="AG610" s="246"/>
      <c r="AH610" s="246"/>
      <c r="AI610" s="246"/>
      <c r="AJ610" s="246"/>
      <c r="AK610" s="246"/>
      <c r="AL610" s="246"/>
      <c r="AM610" s="246"/>
      <c r="AN610" s="246"/>
      <c r="AO610" s="246"/>
      <c r="AP610" s="246"/>
      <c r="AQ610" s="246"/>
      <c r="AR610" s="246"/>
      <c r="AS610" s="246"/>
      <c r="AT610" s="246"/>
      <c r="AU610" s="246"/>
      <c r="AV610" s="246"/>
      <c r="AW610" s="246"/>
      <c r="AX610" s="246"/>
      <c r="AY610" s="246"/>
      <c r="AZ610" s="246"/>
      <c r="BA610" s="249"/>
      <c r="BB610" s="351"/>
      <c r="BC610" s="249"/>
      <c r="BD610" s="249"/>
      <c r="BE610" s="249"/>
      <c r="BF610" s="249"/>
      <c r="BG610" s="249"/>
      <c r="BH610" s="249"/>
      <c r="BI610" s="249"/>
      <c r="BJ610" s="249"/>
      <c r="BK610" s="249"/>
      <c r="BL610" s="249"/>
      <c r="BM610" s="249"/>
      <c r="BN610" s="249"/>
      <c r="BO610" s="249"/>
      <c r="BP610" s="249"/>
      <c r="BQ610" s="249"/>
      <c r="BR610" s="249"/>
      <c r="BS610" s="249"/>
      <c r="BT610" s="249"/>
      <c r="BU610" s="249"/>
      <c r="BV610" s="249"/>
      <c r="BW610" s="249"/>
      <c r="BX610" s="249"/>
      <c r="BY610" s="249"/>
      <c r="BZ610" s="249"/>
      <c r="CA610" s="249"/>
      <c r="CB610" s="249"/>
      <c r="CC610" s="249"/>
      <c r="CD610" s="249"/>
      <c r="CE610" s="249"/>
      <c r="CF610" s="249"/>
      <c r="CG610" s="249"/>
      <c r="CH610" s="249"/>
      <c r="CI610" s="249"/>
      <c r="CJ610" s="249"/>
      <c r="CK610" s="249"/>
      <c r="CL610" s="249"/>
      <c r="CM610" s="249"/>
      <c r="CN610" s="249"/>
      <c r="CO610" s="249"/>
      <c r="CP610" s="249"/>
      <c r="CQ610" s="249"/>
      <c r="CR610" s="249"/>
      <c r="CS610" s="249"/>
      <c r="CT610" s="249"/>
      <c r="CU610" s="249"/>
      <c r="CV610" s="249"/>
      <c r="CW610" s="249"/>
      <c r="CX610" s="249"/>
      <c r="CY610" s="249"/>
      <c r="CZ610" s="249"/>
    </row>
    <row r="611" s="253" customFormat="true" ht="25.15" customHeight="true" x14ac:dyDescent="0.2">
      <c r="C611" s="2910"/>
      <c r="D611" s="2911"/>
      <c r="E611" s="598"/>
      <c r="F611" s="598"/>
      <c r="G611" s="598"/>
      <c r="H611" s="2910"/>
      <c r="I611" s="2911"/>
      <c r="J611" s="598"/>
      <c r="K611" s="598"/>
      <c r="L611" s="598"/>
      <c r="M611" s="2910"/>
      <c r="N611" s="2911"/>
      <c r="O611" s="598"/>
      <c r="P611" s="598"/>
      <c r="AD611" s="246"/>
      <c r="AE611" s="246"/>
      <c r="AF611" s="246"/>
      <c r="AG611" s="246"/>
      <c r="AH611" s="246"/>
      <c r="AI611" s="246"/>
      <c r="AJ611" s="246"/>
      <c r="AK611" s="246"/>
      <c r="AL611" s="246"/>
      <c r="AM611" s="246"/>
      <c r="AN611" s="246"/>
      <c r="AO611" s="246"/>
      <c r="AP611" s="246"/>
      <c r="AQ611" s="246"/>
      <c r="AR611" s="246"/>
      <c r="AS611" s="246"/>
      <c r="AT611" s="246"/>
      <c r="AU611" s="246"/>
      <c r="AV611" s="246"/>
      <c r="AW611" s="246"/>
      <c r="AX611" s="246"/>
      <c r="AY611" s="246"/>
      <c r="AZ611" s="246"/>
      <c r="BA611" s="249"/>
      <c r="BB611" s="351"/>
      <c r="BC611" s="249"/>
      <c r="BD611" s="249"/>
      <c r="BE611" s="249"/>
      <c r="BF611" s="249"/>
      <c r="BG611" s="249"/>
      <c r="BH611" s="249"/>
      <c r="BI611" s="249"/>
      <c r="BJ611" s="249"/>
      <c r="BK611" s="249"/>
      <c r="BL611" s="249"/>
      <c r="BM611" s="249"/>
      <c r="BN611" s="249"/>
      <c r="BO611" s="249"/>
      <c r="BP611" s="249"/>
      <c r="BQ611" s="249"/>
      <c r="BR611" s="249"/>
      <c r="BS611" s="249"/>
      <c r="BT611" s="249"/>
      <c r="BU611" s="249"/>
      <c r="BV611" s="249"/>
      <c r="BW611" s="249"/>
      <c r="BX611" s="249"/>
      <c r="BY611" s="249"/>
      <c r="BZ611" s="249"/>
      <c r="CA611" s="249"/>
      <c r="CB611" s="249"/>
      <c r="CC611" s="249"/>
      <c r="CD611" s="249"/>
      <c r="CE611" s="249"/>
      <c r="CF611" s="249"/>
      <c r="CG611" s="249"/>
      <c r="CH611" s="249"/>
      <c r="CI611" s="249"/>
      <c r="CJ611" s="249"/>
      <c r="CK611" s="249"/>
      <c r="CL611" s="249"/>
      <c r="CM611" s="249"/>
      <c r="CN611" s="249"/>
      <c r="CO611" s="249"/>
      <c r="CP611" s="249"/>
      <c r="CQ611" s="249"/>
      <c r="CR611" s="249"/>
      <c r="CS611" s="249"/>
      <c r="CT611" s="249"/>
      <c r="CU611" s="249"/>
      <c r="CV611" s="249"/>
      <c r="CW611" s="249"/>
      <c r="CX611" s="249"/>
      <c r="CY611" s="249"/>
      <c r="CZ611" s="249"/>
    </row>
    <row r="612" s="253" customFormat="true" ht="25.15" customHeight="true" x14ac:dyDescent="0.2">
      <c r="C612" s="2910"/>
      <c r="D612" s="2911"/>
      <c r="E612" s="598"/>
      <c r="F612" s="598"/>
      <c r="G612" s="598"/>
      <c r="H612" s="2910"/>
      <c r="I612" s="2911"/>
      <c r="J612" s="598"/>
      <c r="K612" s="598"/>
      <c r="L612" s="598"/>
      <c r="M612" s="2910"/>
      <c r="N612" s="2911"/>
      <c r="O612" s="598"/>
      <c r="P612" s="598"/>
      <c r="AD612" s="246"/>
      <c r="AE612" s="246"/>
      <c r="AF612" s="246"/>
      <c r="AG612" s="246"/>
      <c r="AH612" s="246"/>
      <c r="AI612" s="246"/>
      <c r="AJ612" s="246"/>
      <c r="AK612" s="246"/>
      <c r="AL612" s="246"/>
      <c r="AM612" s="246"/>
      <c r="AN612" s="246"/>
      <c r="AO612" s="246"/>
      <c r="AP612" s="246"/>
      <c r="AQ612" s="246"/>
      <c r="AR612" s="246"/>
      <c r="AS612" s="246"/>
      <c r="AT612" s="246"/>
      <c r="AU612" s="246"/>
      <c r="AV612" s="246"/>
      <c r="AW612" s="246"/>
      <c r="AX612" s="246"/>
      <c r="AY612" s="246"/>
      <c r="AZ612" s="246"/>
      <c r="BA612" s="249"/>
      <c r="BB612" s="351"/>
      <c r="BC612" s="249"/>
      <c r="BD612" s="249"/>
      <c r="BE612" s="249"/>
      <c r="BF612" s="249"/>
      <c r="BG612" s="249"/>
      <c r="BH612" s="249"/>
      <c r="BI612" s="249"/>
      <c r="BJ612" s="249"/>
      <c r="BK612" s="249"/>
      <c r="BL612" s="249"/>
      <c r="BM612" s="249"/>
      <c r="BN612" s="249"/>
      <c r="BO612" s="249"/>
      <c r="BP612" s="249"/>
      <c r="BQ612" s="249"/>
      <c r="BR612" s="249"/>
      <c r="BS612" s="249"/>
      <c r="BT612" s="249"/>
      <c r="BU612" s="249"/>
      <c r="BV612" s="249"/>
      <c r="BW612" s="249"/>
      <c r="BX612" s="249"/>
      <c r="BY612" s="249"/>
      <c r="BZ612" s="249"/>
      <c r="CA612" s="249"/>
      <c r="CB612" s="249"/>
      <c r="CC612" s="249"/>
      <c r="CD612" s="249"/>
      <c r="CE612" s="249"/>
      <c r="CF612" s="249"/>
      <c r="CG612" s="249"/>
      <c r="CH612" s="249"/>
      <c r="CI612" s="249"/>
      <c r="CJ612" s="249"/>
      <c r="CK612" s="249"/>
      <c r="CL612" s="249"/>
      <c r="CM612" s="249"/>
      <c r="CN612" s="249"/>
      <c r="CO612" s="249"/>
      <c r="CP612" s="249"/>
      <c r="CQ612" s="249"/>
      <c r="CR612" s="249"/>
      <c r="CS612" s="249"/>
      <c r="CT612" s="249"/>
      <c r="CU612" s="249"/>
      <c r="CV612" s="249"/>
      <c r="CW612" s="249"/>
      <c r="CX612" s="249"/>
      <c r="CY612" s="249"/>
      <c r="CZ612" s="249"/>
    </row>
    <row r="613" s="253" customFormat="true" ht="25.15" customHeight="true" x14ac:dyDescent="0.2">
      <c r="C613" s="2910"/>
      <c r="D613" s="2911"/>
      <c r="E613" s="598"/>
      <c r="F613" s="598"/>
      <c r="G613" s="598"/>
      <c r="H613" s="2910"/>
      <c r="I613" s="2911"/>
      <c r="J613" s="598"/>
      <c r="K613" s="598"/>
      <c r="L613" s="598"/>
      <c r="M613" s="2910"/>
      <c r="N613" s="2911"/>
      <c r="O613" s="598"/>
      <c r="P613" s="598"/>
      <c r="AD613" s="246"/>
      <c r="AE613" s="246"/>
      <c r="AF613" s="246"/>
      <c r="AG613" s="246"/>
      <c r="AH613" s="246"/>
      <c r="AI613" s="246"/>
      <c r="AJ613" s="246"/>
      <c r="AK613" s="246"/>
      <c r="AL613" s="246"/>
      <c r="AM613" s="246"/>
      <c r="AN613" s="246"/>
      <c r="AO613" s="246"/>
      <c r="AP613" s="246"/>
      <c r="AQ613" s="246"/>
      <c r="AR613" s="246"/>
      <c r="AS613" s="246"/>
      <c r="AT613" s="246"/>
      <c r="AU613" s="246"/>
      <c r="AV613" s="246"/>
      <c r="AW613" s="246"/>
      <c r="AX613" s="246"/>
      <c r="AY613" s="246"/>
      <c r="AZ613" s="246"/>
      <c r="BA613" s="249"/>
      <c r="BB613" s="351"/>
      <c r="BC613" s="249"/>
      <c r="BD613" s="249"/>
      <c r="BE613" s="249"/>
      <c r="BF613" s="249"/>
      <c r="BG613" s="249"/>
      <c r="BH613" s="249"/>
      <c r="BI613" s="249"/>
      <c r="BJ613" s="249"/>
      <c r="BK613" s="249"/>
      <c r="BL613" s="249"/>
      <c r="BM613" s="249"/>
      <c r="BN613" s="249"/>
      <c r="BO613" s="249"/>
      <c r="BP613" s="249"/>
      <c r="BQ613" s="249"/>
      <c r="BR613" s="249"/>
      <c r="BS613" s="249"/>
      <c r="BT613" s="249"/>
      <c r="BU613" s="249"/>
      <c r="BV613" s="249"/>
      <c r="BW613" s="249"/>
      <c r="BX613" s="249"/>
      <c r="BY613" s="249"/>
      <c r="BZ613" s="249"/>
      <c r="CA613" s="249"/>
      <c r="CB613" s="249"/>
      <c r="CC613" s="249"/>
      <c r="CD613" s="249"/>
      <c r="CE613" s="249"/>
      <c r="CF613" s="249"/>
      <c r="CG613" s="249"/>
      <c r="CH613" s="249"/>
      <c r="CI613" s="249"/>
      <c r="CJ613" s="249"/>
      <c r="CK613" s="249"/>
      <c r="CL613" s="249"/>
      <c r="CM613" s="249"/>
      <c r="CN613" s="249"/>
      <c r="CO613" s="249"/>
      <c r="CP613" s="249"/>
      <c r="CQ613" s="249"/>
      <c r="CR613" s="249"/>
      <c r="CS613" s="249"/>
      <c r="CT613" s="249"/>
      <c r="CU613" s="249"/>
      <c r="CV613" s="249"/>
      <c r="CW613" s="249"/>
      <c r="CX613" s="249"/>
      <c r="CY613" s="249"/>
      <c r="CZ613" s="249"/>
    </row>
    <row r="614" s="253" customFormat="true" ht="25.15" customHeight="true" x14ac:dyDescent="0.2">
      <c r="C614" s="2910"/>
      <c r="D614" s="2911"/>
      <c r="E614" s="598"/>
      <c r="F614" s="598"/>
      <c r="G614" s="598"/>
      <c r="H614" s="2910"/>
      <c r="I614" s="2911"/>
      <c r="J614" s="598"/>
      <c r="K614" s="598"/>
      <c r="L614" s="598"/>
      <c r="M614" s="2910"/>
      <c r="N614" s="2911"/>
      <c r="O614" s="598"/>
      <c r="P614" s="598"/>
      <c r="AD614" s="246"/>
      <c r="AE614" s="246"/>
      <c r="AF614" s="246"/>
      <c r="AG614" s="246"/>
      <c r="AH614" s="246"/>
      <c r="AI614" s="246"/>
      <c r="AJ614" s="246"/>
      <c r="AK614" s="246"/>
      <c r="AL614" s="246"/>
      <c r="AM614" s="246"/>
      <c r="AN614" s="246"/>
      <c r="AO614" s="246"/>
      <c r="AP614" s="246"/>
      <c r="AQ614" s="246"/>
      <c r="AR614" s="246"/>
      <c r="AS614" s="246"/>
      <c r="AT614" s="246"/>
      <c r="AU614" s="246"/>
      <c r="AV614" s="246"/>
      <c r="AW614" s="246"/>
      <c r="AX614" s="246"/>
      <c r="AY614" s="246"/>
      <c r="AZ614" s="246"/>
      <c r="BA614" s="249"/>
      <c r="BB614" s="351"/>
      <c r="BC614" s="249"/>
      <c r="BD614" s="249"/>
      <c r="BE614" s="249"/>
      <c r="BF614" s="249"/>
      <c r="BG614" s="249"/>
      <c r="BH614" s="249"/>
      <c r="BI614" s="249"/>
      <c r="BJ614" s="249"/>
      <c r="BK614" s="249"/>
      <c r="BL614" s="249"/>
      <c r="BM614" s="249"/>
      <c r="BN614" s="249"/>
      <c r="BO614" s="249"/>
      <c r="BP614" s="249"/>
      <c r="BQ614" s="249"/>
      <c r="BR614" s="249"/>
      <c r="BS614" s="249"/>
      <c r="BT614" s="249"/>
      <c r="BU614" s="249"/>
      <c r="BV614" s="249"/>
      <c r="BW614" s="249"/>
      <c r="BX614" s="249"/>
      <c r="BY614" s="249"/>
      <c r="BZ614" s="249"/>
      <c r="CA614" s="249"/>
      <c r="CB614" s="249"/>
      <c r="CC614" s="249"/>
      <c r="CD614" s="249"/>
      <c r="CE614" s="249"/>
      <c r="CF614" s="249"/>
      <c r="CG614" s="249"/>
      <c r="CH614" s="249"/>
      <c r="CI614" s="249"/>
      <c r="CJ614" s="249"/>
      <c r="CK614" s="249"/>
      <c r="CL614" s="249"/>
      <c r="CM614" s="249"/>
      <c r="CN614" s="249"/>
      <c r="CO614" s="249"/>
      <c r="CP614" s="249"/>
      <c r="CQ614" s="249"/>
      <c r="CR614" s="249"/>
      <c r="CS614" s="249"/>
      <c r="CT614" s="249"/>
      <c r="CU614" s="249"/>
      <c r="CV614" s="249"/>
      <c r="CW614" s="249"/>
      <c r="CX614" s="249"/>
      <c r="CY614" s="249"/>
      <c r="CZ614" s="249"/>
    </row>
    <row r="615" s="253" customFormat="true" ht="25.15" customHeight="true" x14ac:dyDescent="0.2">
      <c r="C615" s="2910"/>
      <c r="D615" s="2911"/>
      <c r="E615" s="598"/>
      <c r="F615" s="598"/>
      <c r="G615" s="598"/>
      <c r="H615" s="2910"/>
      <c r="I615" s="2911"/>
      <c r="J615" s="598"/>
      <c r="K615" s="598"/>
      <c r="L615" s="598"/>
      <c r="M615" s="2910"/>
      <c r="N615" s="2911"/>
      <c r="O615" s="598"/>
      <c r="P615" s="598"/>
      <c r="AD615" s="246"/>
      <c r="AE615" s="246"/>
      <c r="AF615" s="246"/>
      <c r="AG615" s="246"/>
      <c r="AH615" s="246"/>
      <c r="AI615" s="246"/>
      <c r="AJ615" s="246"/>
      <c r="AK615" s="246"/>
      <c r="AL615" s="246"/>
      <c r="AM615" s="246"/>
      <c r="AN615" s="246"/>
      <c r="AO615" s="246"/>
      <c r="AP615" s="246"/>
      <c r="AQ615" s="246"/>
      <c r="AR615" s="246"/>
      <c r="AS615" s="246"/>
      <c r="AT615" s="246"/>
      <c r="AU615" s="246"/>
      <c r="AV615" s="246"/>
      <c r="AW615" s="246"/>
      <c r="AX615" s="246"/>
      <c r="AY615" s="246"/>
      <c r="AZ615" s="246"/>
      <c r="BA615" s="249"/>
      <c r="BB615" s="351"/>
      <c r="BC615" s="249"/>
      <c r="BD615" s="249"/>
      <c r="BE615" s="249"/>
      <c r="BF615" s="249"/>
      <c r="BG615" s="249"/>
      <c r="BH615" s="249"/>
      <c r="BI615" s="249"/>
      <c r="BJ615" s="249"/>
      <c r="BK615" s="249"/>
      <c r="BL615" s="249"/>
      <c r="BM615" s="249"/>
      <c r="BN615" s="249"/>
      <c r="BO615" s="249"/>
      <c r="BP615" s="249"/>
      <c r="BQ615" s="249"/>
      <c r="BR615" s="249"/>
      <c r="BS615" s="249"/>
      <c r="BT615" s="249"/>
      <c r="BU615" s="249"/>
      <c r="BV615" s="249"/>
      <c r="BW615" s="249"/>
      <c r="BX615" s="249"/>
      <c r="BY615" s="249"/>
      <c r="BZ615" s="249"/>
      <c r="CA615" s="249"/>
      <c r="CB615" s="249"/>
      <c r="CC615" s="249"/>
      <c r="CD615" s="249"/>
      <c r="CE615" s="249"/>
      <c r="CF615" s="249"/>
      <c r="CG615" s="249"/>
      <c r="CH615" s="249"/>
      <c r="CI615" s="249"/>
      <c r="CJ615" s="249"/>
      <c r="CK615" s="249"/>
      <c r="CL615" s="249"/>
      <c r="CM615" s="249"/>
      <c r="CN615" s="249"/>
      <c r="CO615" s="249"/>
      <c r="CP615" s="249"/>
      <c r="CQ615" s="249"/>
      <c r="CR615" s="249"/>
      <c r="CS615" s="249"/>
      <c r="CT615" s="249"/>
      <c r="CU615" s="249"/>
      <c r="CV615" s="249"/>
      <c r="CW615" s="249"/>
      <c r="CX615" s="249"/>
      <c r="CY615" s="249"/>
      <c r="CZ615" s="249"/>
    </row>
    <row r="616" s="253" customFormat="true" ht="25.15" customHeight="true" x14ac:dyDescent="0.2">
      <c r="C616" s="2910"/>
      <c r="D616" s="2911"/>
      <c r="E616" s="598"/>
      <c r="F616" s="598"/>
      <c r="G616" s="598"/>
      <c r="H616" s="2910"/>
      <c r="I616" s="2911"/>
      <c r="J616" s="598"/>
      <c r="K616" s="598"/>
      <c r="L616" s="598"/>
      <c r="M616" s="2910"/>
      <c r="N616" s="2911"/>
      <c r="O616" s="598"/>
      <c r="P616" s="598"/>
      <c r="AD616" s="246"/>
      <c r="AE616" s="246"/>
      <c r="AF616" s="246"/>
      <c r="AG616" s="246"/>
      <c r="AH616" s="246"/>
      <c r="AI616" s="246"/>
      <c r="AJ616" s="246"/>
      <c r="AK616" s="246"/>
      <c r="AL616" s="246"/>
      <c r="AM616" s="246"/>
      <c r="AN616" s="246"/>
      <c r="AO616" s="246"/>
      <c r="AP616" s="246"/>
      <c r="AQ616" s="246"/>
      <c r="AR616" s="246"/>
      <c r="AS616" s="246"/>
      <c r="AT616" s="246"/>
      <c r="AU616" s="246"/>
      <c r="AV616" s="246"/>
      <c r="AW616" s="246"/>
      <c r="AX616" s="246"/>
      <c r="AY616" s="246"/>
      <c r="AZ616" s="246"/>
      <c r="BA616" s="249"/>
      <c r="BB616" s="351"/>
      <c r="BC616" s="249"/>
      <c r="BD616" s="249"/>
      <c r="BE616" s="249"/>
      <c r="BF616" s="249"/>
      <c r="BG616" s="249"/>
      <c r="BH616" s="249"/>
      <c r="BI616" s="249"/>
      <c r="BJ616" s="249"/>
      <c r="BK616" s="249"/>
      <c r="BL616" s="249"/>
      <c r="BM616" s="249"/>
      <c r="BN616" s="249"/>
      <c r="BO616" s="249"/>
      <c r="BP616" s="249"/>
      <c r="BQ616" s="249"/>
      <c r="BR616" s="249"/>
      <c r="BS616" s="249"/>
      <c r="BT616" s="249"/>
      <c r="BU616" s="249"/>
      <c r="BV616" s="249"/>
      <c r="BW616" s="249"/>
      <c r="BX616" s="249"/>
      <c r="BY616" s="249"/>
      <c r="BZ616" s="249"/>
      <c r="CA616" s="249"/>
      <c r="CB616" s="249"/>
      <c r="CC616" s="249"/>
      <c r="CD616" s="249"/>
      <c r="CE616" s="249"/>
      <c r="CF616" s="249"/>
      <c r="CG616" s="249"/>
      <c r="CH616" s="249"/>
      <c r="CI616" s="249"/>
      <c r="CJ616" s="249"/>
      <c r="CK616" s="249"/>
      <c r="CL616" s="249"/>
      <c r="CM616" s="249"/>
      <c r="CN616" s="249"/>
      <c r="CO616" s="249"/>
      <c r="CP616" s="249"/>
      <c r="CQ616" s="249"/>
      <c r="CR616" s="249"/>
      <c r="CS616" s="249"/>
      <c r="CT616" s="249"/>
      <c r="CU616" s="249"/>
      <c r="CV616" s="249"/>
      <c r="CW616" s="249"/>
      <c r="CX616" s="249"/>
      <c r="CY616" s="249"/>
      <c r="CZ616" s="249"/>
    </row>
    <row r="617" s="253" customFormat="true" ht="25.15" customHeight="true" x14ac:dyDescent="0.2">
      <c r="C617" s="2910"/>
      <c r="D617" s="2911"/>
      <c r="E617" s="598"/>
      <c r="F617" s="598"/>
      <c r="G617" s="598"/>
      <c r="H617" s="2910"/>
      <c r="I617" s="2911"/>
      <c r="J617" s="598"/>
      <c r="K617" s="598"/>
      <c r="L617" s="598"/>
      <c r="M617" s="2910"/>
      <c r="N617" s="2911"/>
      <c r="O617" s="598"/>
      <c r="P617" s="598"/>
      <c r="AD617" s="246"/>
      <c r="AE617" s="246"/>
      <c r="AF617" s="246"/>
      <c r="AG617" s="246"/>
      <c r="AH617" s="246"/>
      <c r="AI617" s="246"/>
      <c r="AJ617" s="246"/>
      <c r="AK617" s="246"/>
      <c r="AL617" s="246"/>
      <c r="AM617" s="246"/>
      <c r="AN617" s="246"/>
      <c r="AO617" s="246"/>
      <c r="AP617" s="246"/>
      <c r="AQ617" s="246"/>
      <c r="AR617" s="246"/>
      <c r="AS617" s="246"/>
      <c r="AT617" s="246"/>
      <c r="AU617" s="246"/>
      <c r="AV617" s="246"/>
      <c r="AW617" s="246"/>
      <c r="AX617" s="246"/>
      <c r="AY617" s="246"/>
      <c r="AZ617" s="246"/>
      <c r="BA617" s="249"/>
      <c r="BB617" s="351"/>
      <c r="BC617" s="249"/>
      <c r="BD617" s="249"/>
      <c r="BE617" s="249"/>
      <c r="BF617" s="249"/>
      <c r="BG617" s="249"/>
      <c r="BH617" s="249"/>
      <c r="BI617" s="249"/>
      <c r="BJ617" s="249"/>
      <c r="BK617" s="249"/>
      <c r="BL617" s="249"/>
      <c r="BM617" s="249"/>
      <c r="BN617" s="249"/>
      <c r="BO617" s="249"/>
      <c r="BP617" s="249"/>
      <c r="BQ617" s="249"/>
      <c r="BR617" s="249"/>
      <c r="BS617" s="249"/>
      <c r="BT617" s="249"/>
      <c r="BU617" s="249"/>
      <c r="BV617" s="249"/>
      <c r="BW617" s="249"/>
      <c r="BX617" s="249"/>
      <c r="BY617" s="249"/>
      <c r="BZ617" s="249"/>
      <c r="CA617" s="249"/>
      <c r="CB617" s="249"/>
      <c r="CC617" s="249"/>
      <c r="CD617" s="249"/>
      <c r="CE617" s="249"/>
      <c r="CF617" s="249"/>
      <c r="CG617" s="249"/>
      <c r="CH617" s="249"/>
      <c r="CI617" s="249"/>
      <c r="CJ617" s="249"/>
      <c r="CK617" s="249"/>
      <c r="CL617" s="249"/>
      <c r="CM617" s="249"/>
      <c r="CN617" s="249"/>
      <c r="CO617" s="249"/>
      <c r="CP617" s="249"/>
      <c r="CQ617" s="249"/>
      <c r="CR617" s="249"/>
      <c r="CS617" s="249"/>
      <c r="CT617" s="249"/>
      <c r="CU617" s="249"/>
      <c r="CV617" s="249"/>
      <c r="CW617" s="249"/>
      <c r="CX617" s="249"/>
      <c r="CY617" s="249"/>
      <c r="CZ617" s="249"/>
    </row>
    <row r="618" s="253" customFormat="true" ht="25.15" customHeight="true" x14ac:dyDescent="0.2">
      <c r="C618" s="2910"/>
      <c r="D618" s="2911"/>
      <c r="E618" s="598"/>
      <c r="F618" s="598"/>
      <c r="G618" s="598"/>
      <c r="H618" s="2910"/>
      <c r="I618" s="2911"/>
      <c r="J618" s="598"/>
      <c r="K618" s="598"/>
      <c r="L618" s="598"/>
      <c r="M618" s="2910"/>
      <c r="N618" s="2911"/>
      <c r="O618" s="598"/>
      <c r="P618" s="598"/>
      <c r="AD618" s="246"/>
      <c r="AE618" s="246"/>
      <c r="AF618" s="246"/>
      <c r="AG618" s="246"/>
      <c r="AH618" s="246"/>
      <c r="AI618" s="246"/>
      <c r="AJ618" s="246"/>
      <c r="AK618" s="246"/>
      <c r="AL618" s="246"/>
      <c r="AM618" s="246"/>
      <c r="AN618" s="246"/>
      <c r="AO618" s="246"/>
      <c r="AP618" s="246"/>
      <c r="AQ618" s="246"/>
      <c r="AR618" s="246"/>
      <c r="AS618" s="246"/>
      <c r="AT618" s="246"/>
      <c r="AU618" s="246"/>
      <c r="AV618" s="246"/>
      <c r="AW618" s="246"/>
      <c r="AX618" s="246"/>
      <c r="AY618" s="246"/>
      <c r="AZ618" s="246"/>
      <c r="BA618" s="249"/>
      <c r="BB618" s="351"/>
      <c r="BC618" s="249"/>
      <c r="BD618" s="249"/>
      <c r="BE618" s="249"/>
      <c r="BF618" s="249"/>
      <c r="BG618" s="249"/>
      <c r="BH618" s="249"/>
      <c r="BI618" s="249"/>
      <c r="BJ618" s="249"/>
      <c r="BK618" s="249"/>
      <c r="BL618" s="249"/>
      <c r="BM618" s="249"/>
      <c r="BN618" s="249"/>
      <c r="BO618" s="249"/>
      <c r="BP618" s="249"/>
      <c r="BQ618" s="249"/>
      <c r="BR618" s="249"/>
      <c r="BS618" s="249"/>
      <c r="BT618" s="249"/>
      <c r="BU618" s="249"/>
      <c r="BV618" s="249"/>
      <c r="BW618" s="249"/>
      <c r="BX618" s="249"/>
      <c r="BY618" s="249"/>
      <c r="BZ618" s="249"/>
      <c r="CA618" s="249"/>
      <c r="CB618" s="249"/>
      <c r="CC618" s="249"/>
      <c r="CD618" s="249"/>
      <c r="CE618" s="249"/>
      <c r="CF618" s="249"/>
      <c r="CG618" s="249"/>
      <c r="CH618" s="249"/>
      <c r="CI618" s="249"/>
      <c r="CJ618" s="249"/>
      <c r="CK618" s="249"/>
      <c r="CL618" s="249"/>
      <c r="CM618" s="249"/>
      <c r="CN618" s="249"/>
      <c r="CO618" s="249"/>
      <c r="CP618" s="249"/>
      <c r="CQ618" s="249"/>
      <c r="CR618" s="249"/>
      <c r="CS618" s="249"/>
      <c r="CT618" s="249"/>
      <c r="CU618" s="249"/>
      <c r="CV618" s="249"/>
      <c r="CW618" s="249"/>
      <c r="CX618" s="249"/>
      <c r="CY618" s="249"/>
      <c r="CZ618" s="249"/>
    </row>
    <row r="619" s="253" customFormat="true" ht="25.15" customHeight="true" x14ac:dyDescent="0.2">
      <c r="C619" s="2910"/>
      <c r="D619" s="2911"/>
      <c r="E619" s="598"/>
      <c r="F619" s="598"/>
      <c r="G619" s="598"/>
      <c r="H619" s="2910"/>
      <c r="I619" s="2911"/>
      <c r="J619" s="598"/>
      <c r="K619" s="598"/>
      <c r="L619" s="598"/>
      <c r="M619" s="2910"/>
      <c r="N619" s="2911"/>
      <c r="O619" s="598"/>
      <c r="P619" s="598"/>
      <c r="AD619" s="246"/>
      <c r="AE619" s="246"/>
      <c r="AF619" s="246"/>
      <c r="AG619" s="246"/>
      <c r="AH619" s="246"/>
      <c r="AI619" s="246"/>
      <c r="AJ619" s="246"/>
      <c r="AK619" s="246"/>
      <c r="AL619" s="246"/>
      <c r="AM619" s="246"/>
      <c r="AN619" s="246"/>
      <c r="AO619" s="246"/>
      <c r="AP619" s="246"/>
      <c r="AQ619" s="246"/>
      <c r="AR619" s="246"/>
      <c r="AS619" s="246"/>
      <c r="AT619" s="246"/>
      <c r="AU619" s="246"/>
      <c r="AV619" s="246"/>
      <c r="AW619" s="246"/>
      <c r="AX619" s="246"/>
      <c r="AY619" s="246"/>
      <c r="AZ619" s="246"/>
      <c r="BA619" s="249"/>
      <c r="BB619" s="351"/>
      <c r="BC619" s="249"/>
      <c r="BD619" s="249"/>
      <c r="BE619" s="249"/>
      <c r="BF619" s="249"/>
      <c r="BG619" s="249"/>
      <c r="BH619" s="249"/>
      <c r="BI619" s="249"/>
      <c r="BJ619" s="249"/>
      <c r="BK619" s="249"/>
      <c r="BL619" s="249"/>
      <c r="BM619" s="249"/>
      <c r="BN619" s="249"/>
      <c r="BO619" s="249"/>
      <c r="BP619" s="249"/>
      <c r="BQ619" s="249"/>
      <c r="BR619" s="249"/>
      <c r="BS619" s="249"/>
      <c r="BT619" s="249"/>
      <c r="BU619" s="249"/>
      <c r="BV619" s="249"/>
      <c r="BW619" s="249"/>
      <c r="BX619" s="249"/>
      <c r="BY619" s="249"/>
      <c r="BZ619" s="249"/>
      <c r="CA619" s="249"/>
      <c r="CB619" s="249"/>
      <c r="CC619" s="249"/>
      <c r="CD619" s="249"/>
      <c r="CE619" s="249"/>
      <c r="CF619" s="249"/>
      <c r="CG619" s="249"/>
      <c r="CH619" s="249"/>
      <c r="CI619" s="249"/>
      <c r="CJ619" s="249"/>
      <c r="CK619" s="249"/>
      <c r="CL619" s="249"/>
      <c r="CM619" s="249"/>
      <c r="CN619" s="249"/>
      <c r="CO619" s="249"/>
      <c r="CP619" s="249"/>
      <c r="CQ619" s="249"/>
      <c r="CR619" s="249"/>
      <c r="CS619" s="249"/>
      <c r="CT619" s="249"/>
      <c r="CU619" s="249"/>
      <c r="CV619" s="249"/>
      <c r="CW619" s="249"/>
      <c r="CX619" s="249"/>
      <c r="CY619" s="249"/>
      <c r="CZ619" s="249"/>
    </row>
    <row r="620" s="253" customFormat="true" ht="25.15" customHeight="true" x14ac:dyDescent="0.2">
      <c r="C620" s="2910"/>
      <c r="D620" s="2911"/>
      <c r="E620" s="598"/>
      <c r="F620" s="598"/>
      <c r="G620" s="598"/>
      <c r="H620" s="2910"/>
      <c r="I620" s="2911"/>
      <c r="J620" s="598"/>
      <c r="K620" s="598"/>
      <c r="L620" s="598"/>
      <c r="M620" s="2910"/>
      <c r="N620" s="2911"/>
      <c r="O620" s="598"/>
      <c r="P620" s="598"/>
      <c r="AD620" s="246"/>
      <c r="AE620" s="246"/>
      <c r="AF620" s="246"/>
      <c r="AG620" s="246"/>
      <c r="AH620" s="246"/>
      <c r="AI620" s="246"/>
      <c r="AJ620" s="246"/>
      <c r="AK620" s="246"/>
      <c r="AL620" s="246"/>
      <c r="AM620" s="246"/>
      <c r="AN620" s="246"/>
      <c r="AO620" s="246"/>
      <c r="AP620" s="246"/>
      <c r="AQ620" s="246"/>
      <c r="AR620" s="246"/>
      <c r="AS620" s="246"/>
      <c r="AT620" s="246"/>
      <c r="AU620" s="246"/>
      <c r="AV620" s="246"/>
      <c r="AW620" s="246"/>
      <c r="AX620" s="246"/>
      <c r="AY620" s="246"/>
      <c r="AZ620" s="246"/>
      <c r="BA620" s="249"/>
      <c r="BB620" s="351"/>
      <c r="BC620" s="249"/>
      <c r="BD620" s="249"/>
      <c r="BE620" s="249"/>
      <c r="BF620" s="249"/>
      <c r="BG620" s="249"/>
      <c r="BH620" s="249"/>
      <c r="BI620" s="249"/>
      <c r="BJ620" s="249"/>
      <c r="BK620" s="249"/>
      <c r="BL620" s="249"/>
      <c r="BM620" s="249"/>
      <c r="BN620" s="249"/>
      <c r="BO620" s="249"/>
      <c r="BP620" s="249"/>
      <c r="BQ620" s="249"/>
      <c r="BR620" s="249"/>
      <c r="BS620" s="249"/>
      <c r="BT620" s="249"/>
      <c r="BU620" s="249"/>
      <c r="BV620" s="249"/>
      <c r="BW620" s="249"/>
      <c r="BX620" s="249"/>
      <c r="BY620" s="249"/>
      <c r="BZ620" s="249"/>
      <c r="CA620" s="249"/>
      <c r="CB620" s="249"/>
      <c r="CC620" s="249"/>
      <c r="CD620" s="249"/>
      <c r="CE620" s="249"/>
      <c r="CF620" s="249"/>
      <c r="CG620" s="249"/>
      <c r="CH620" s="249"/>
      <c r="CI620" s="249"/>
      <c r="CJ620" s="249"/>
      <c r="CK620" s="249"/>
      <c r="CL620" s="249"/>
      <c r="CM620" s="249"/>
      <c r="CN620" s="249"/>
      <c r="CO620" s="249"/>
      <c r="CP620" s="249"/>
      <c r="CQ620" s="249"/>
      <c r="CR620" s="249"/>
      <c r="CS620" s="249"/>
      <c r="CT620" s="249"/>
      <c r="CU620" s="249"/>
      <c r="CV620" s="249"/>
      <c r="CW620" s="249"/>
      <c r="CX620" s="249"/>
      <c r="CY620" s="249"/>
      <c r="CZ620" s="249"/>
    </row>
    <row r="621" s="253" customFormat="true" ht="25.15" customHeight="true" x14ac:dyDescent="0.2">
      <c r="C621" s="2910"/>
      <c r="D621" s="2911"/>
      <c r="E621" s="598"/>
      <c r="F621" s="598"/>
      <c r="G621" s="598"/>
      <c r="H621" s="2910"/>
      <c r="I621" s="2911"/>
      <c r="J621" s="598"/>
      <c r="K621" s="598"/>
      <c r="L621" s="598"/>
      <c r="M621" s="2910"/>
      <c r="N621" s="2911"/>
      <c r="O621" s="598"/>
      <c r="P621" s="598"/>
      <c r="AD621" s="246"/>
      <c r="AE621" s="246"/>
      <c r="AF621" s="246"/>
      <c r="AG621" s="246"/>
      <c r="AH621" s="246"/>
      <c r="AI621" s="246"/>
      <c r="AJ621" s="246"/>
      <c r="AK621" s="246"/>
      <c r="AL621" s="246"/>
      <c r="AM621" s="246"/>
      <c r="AN621" s="246"/>
      <c r="AO621" s="246"/>
      <c r="AP621" s="246"/>
      <c r="AQ621" s="246"/>
      <c r="AR621" s="246"/>
      <c r="AS621" s="246"/>
      <c r="AT621" s="246"/>
      <c r="AU621" s="246"/>
      <c r="AV621" s="246"/>
      <c r="AW621" s="246"/>
      <c r="AX621" s="246"/>
      <c r="AY621" s="246"/>
      <c r="AZ621" s="246"/>
      <c r="BA621" s="249"/>
      <c r="BB621" s="351"/>
      <c r="BC621" s="249"/>
      <c r="BD621" s="249"/>
      <c r="BE621" s="249"/>
      <c r="BF621" s="249"/>
      <c r="BG621" s="249"/>
      <c r="BH621" s="249"/>
      <c r="BI621" s="249"/>
      <c r="BJ621" s="249"/>
      <c r="BK621" s="249"/>
      <c r="BL621" s="249"/>
      <c r="BM621" s="249"/>
      <c r="BN621" s="249"/>
      <c r="BO621" s="249"/>
      <c r="BP621" s="249"/>
      <c r="BQ621" s="249"/>
      <c r="BR621" s="249"/>
      <c r="BS621" s="249"/>
      <c r="BT621" s="249"/>
      <c r="BU621" s="249"/>
      <c r="BV621" s="249"/>
      <c r="BW621" s="249"/>
      <c r="BX621" s="249"/>
      <c r="BY621" s="249"/>
      <c r="BZ621" s="249"/>
      <c r="CA621" s="249"/>
      <c r="CB621" s="249"/>
      <c r="CC621" s="249"/>
      <c r="CD621" s="249"/>
      <c r="CE621" s="249"/>
      <c r="CF621" s="249"/>
      <c r="CG621" s="249"/>
      <c r="CH621" s="249"/>
      <c r="CI621" s="249"/>
      <c r="CJ621" s="249"/>
      <c r="CK621" s="249"/>
      <c r="CL621" s="249"/>
      <c r="CM621" s="249"/>
      <c r="CN621" s="249"/>
      <c r="CO621" s="249"/>
      <c r="CP621" s="249"/>
      <c r="CQ621" s="249"/>
      <c r="CR621" s="249"/>
      <c r="CS621" s="249"/>
      <c r="CT621" s="249"/>
      <c r="CU621" s="249"/>
      <c r="CV621" s="249"/>
      <c r="CW621" s="249"/>
      <c r="CX621" s="249"/>
      <c r="CY621" s="249"/>
      <c r="CZ621" s="249"/>
    </row>
    <row r="622" s="253" customFormat="true" ht="25.15" customHeight="true" x14ac:dyDescent="0.2">
      <c r="C622" s="2910"/>
      <c r="D622" s="2911"/>
      <c r="E622" s="598"/>
      <c r="F622" s="598"/>
      <c r="G622" s="598"/>
      <c r="H622" s="2910"/>
      <c r="I622" s="2911"/>
      <c r="J622" s="598"/>
      <c r="K622" s="598"/>
      <c r="L622" s="598"/>
      <c r="M622" s="2910"/>
      <c r="N622" s="2911"/>
      <c r="O622" s="598"/>
      <c r="P622" s="598"/>
      <c r="AD622" s="246"/>
      <c r="AE622" s="246"/>
      <c r="AF622" s="246"/>
      <c r="AG622" s="246"/>
      <c r="AH622" s="246"/>
      <c r="AI622" s="246"/>
      <c r="AJ622" s="246"/>
      <c r="AK622" s="246"/>
      <c r="AL622" s="246"/>
      <c r="AM622" s="246"/>
      <c r="AN622" s="246"/>
      <c r="AO622" s="246"/>
      <c r="AP622" s="246"/>
      <c r="AQ622" s="246"/>
      <c r="AR622" s="246"/>
      <c r="AS622" s="246"/>
      <c r="AT622" s="246"/>
      <c r="AU622" s="246"/>
      <c r="AV622" s="246"/>
      <c r="AW622" s="246"/>
      <c r="AX622" s="246"/>
      <c r="AY622" s="246"/>
      <c r="AZ622" s="246"/>
      <c r="BA622" s="249"/>
      <c r="BB622" s="351"/>
      <c r="BC622" s="249"/>
      <c r="BD622" s="249"/>
      <c r="BE622" s="249"/>
      <c r="BF622" s="249"/>
      <c r="BG622" s="249"/>
      <c r="BH622" s="249"/>
      <c r="BI622" s="249"/>
      <c r="BJ622" s="249"/>
      <c r="BK622" s="249"/>
      <c r="BL622" s="249"/>
      <c r="BM622" s="249"/>
      <c r="BN622" s="249"/>
      <c r="BO622" s="249"/>
      <c r="BP622" s="249"/>
      <c r="BQ622" s="249"/>
      <c r="BR622" s="249"/>
      <c r="BS622" s="249"/>
      <c r="BT622" s="249"/>
      <c r="BU622" s="249"/>
      <c r="BV622" s="249"/>
      <c r="BW622" s="249"/>
      <c r="BX622" s="249"/>
      <c r="BY622" s="249"/>
      <c r="BZ622" s="249"/>
      <c r="CA622" s="249"/>
      <c r="CB622" s="249"/>
      <c r="CC622" s="249"/>
      <c r="CD622" s="249"/>
      <c r="CE622" s="249"/>
      <c r="CF622" s="249"/>
      <c r="CG622" s="249"/>
      <c r="CH622" s="249"/>
      <c r="CI622" s="249"/>
      <c r="CJ622" s="249"/>
      <c r="CK622" s="249"/>
      <c r="CL622" s="249"/>
      <c r="CM622" s="249"/>
      <c r="CN622" s="249"/>
      <c r="CO622" s="249"/>
      <c r="CP622" s="249"/>
      <c r="CQ622" s="249"/>
      <c r="CR622" s="249"/>
      <c r="CS622" s="249"/>
      <c r="CT622" s="249"/>
      <c r="CU622" s="249"/>
      <c r="CV622" s="249"/>
      <c r="CW622" s="249"/>
      <c r="CX622" s="249"/>
      <c r="CY622" s="249"/>
      <c r="CZ622" s="249"/>
    </row>
    <row r="623" s="253" customFormat="true" ht="25.15" customHeight="true" x14ac:dyDescent="0.2">
      <c r="C623" s="2910"/>
      <c r="D623" s="2911"/>
      <c r="E623" s="598"/>
      <c r="F623" s="598"/>
      <c r="G623" s="598"/>
      <c r="H623" s="2910"/>
      <c r="I623" s="2911"/>
      <c r="J623" s="598"/>
      <c r="K623" s="598"/>
      <c r="L623" s="598"/>
      <c r="M623" s="2910"/>
      <c r="N623" s="2911"/>
      <c r="O623" s="598"/>
      <c r="P623" s="598"/>
      <c r="AD623" s="246"/>
      <c r="AE623" s="246"/>
      <c r="AF623" s="246"/>
      <c r="AG623" s="246"/>
      <c r="AH623" s="246"/>
      <c r="AI623" s="246"/>
      <c r="AJ623" s="246"/>
      <c r="AK623" s="246"/>
      <c r="AL623" s="246"/>
      <c r="AM623" s="246"/>
      <c r="AN623" s="246"/>
      <c r="AO623" s="246"/>
      <c r="AP623" s="246"/>
      <c r="AQ623" s="246"/>
      <c r="AR623" s="246"/>
      <c r="AS623" s="246"/>
      <c r="AT623" s="246"/>
      <c r="AU623" s="246"/>
      <c r="AV623" s="246"/>
      <c r="AW623" s="246"/>
      <c r="AX623" s="246"/>
      <c r="AY623" s="246"/>
      <c r="AZ623" s="246"/>
      <c r="BA623" s="249"/>
      <c r="BB623" s="351"/>
      <c r="BC623" s="249"/>
      <c r="BD623" s="249"/>
      <c r="BE623" s="249"/>
      <c r="BF623" s="249"/>
      <c r="BG623" s="249"/>
      <c r="BH623" s="249"/>
      <c r="BI623" s="249"/>
      <c r="BJ623" s="249"/>
      <c r="BK623" s="249"/>
      <c r="BL623" s="249"/>
      <c r="BM623" s="249"/>
      <c r="BN623" s="249"/>
      <c r="BO623" s="249"/>
      <c r="BP623" s="249"/>
      <c r="BQ623" s="249"/>
      <c r="BR623" s="249"/>
      <c r="BS623" s="249"/>
      <c r="BT623" s="249"/>
      <c r="BU623" s="249"/>
      <c r="BV623" s="249"/>
      <c r="BW623" s="249"/>
      <c r="BX623" s="249"/>
      <c r="BY623" s="249"/>
      <c r="BZ623" s="249"/>
      <c r="CA623" s="249"/>
      <c r="CB623" s="249"/>
      <c r="CC623" s="249"/>
      <c r="CD623" s="249"/>
      <c r="CE623" s="249"/>
      <c r="CF623" s="249"/>
      <c r="CG623" s="249"/>
      <c r="CH623" s="249"/>
      <c r="CI623" s="249"/>
      <c r="CJ623" s="249"/>
      <c r="CK623" s="249"/>
      <c r="CL623" s="249"/>
      <c r="CM623" s="249"/>
      <c r="CN623" s="249"/>
      <c r="CO623" s="249"/>
      <c r="CP623" s="249"/>
      <c r="CQ623" s="249"/>
      <c r="CR623" s="249"/>
      <c r="CS623" s="249"/>
      <c r="CT623" s="249"/>
      <c r="CU623" s="249"/>
      <c r="CV623" s="249"/>
      <c r="CW623" s="249"/>
      <c r="CX623" s="249"/>
      <c r="CY623" s="249"/>
      <c r="CZ623" s="249"/>
    </row>
    <row r="624" s="253" customFormat="true" ht="25.15" customHeight="true" x14ac:dyDescent="0.2">
      <c r="C624" s="2910"/>
      <c r="D624" s="2911"/>
      <c r="E624" s="598"/>
      <c r="F624" s="598"/>
      <c r="G624" s="598"/>
      <c r="H624" s="2910"/>
      <c r="I624" s="2911"/>
      <c r="J624" s="598"/>
      <c r="K624" s="598"/>
      <c r="L624" s="598"/>
      <c r="M624" s="2910"/>
      <c r="N624" s="2911"/>
      <c r="O624" s="598"/>
      <c r="P624" s="598"/>
      <c r="AD624" s="246"/>
      <c r="AE624" s="246"/>
      <c r="AF624" s="246"/>
      <c r="AG624" s="246"/>
      <c r="AH624" s="246"/>
      <c r="AI624" s="246"/>
      <c r="AJ624" s="246"/>
      <c r="AK624" s="246"/>
      <c r="AL624" s="246"/>
      <c r="AM624" s="246"/>
      <c r="AN624" s="246"/>
      <c r="AO624" s="246"/>
      <c r="AP624" s="246"/>
      <c r="AQ624" s="246"/>
      <c r="AR624" s="246"/>
      <c r="AS624" s="246"/>
      <c r="AT624" s="246"/>
      <c r="AU624" s="246"/>
      <c r="AV624" s="246"/>
      <c r="AW624" s="246"/>
      <c r="AX624" s="246"/>
      <c r="AY624" s="246"/>
      <c r="AZ624" s="246"/>
      <c r="BA624" s="249"/>
      <c r="BB624" s="351"/>
      <c r="BC624" s="249"/>
      <c r="BD624" s="249"/>
      <c r="BE624" s="249"/>
      <c r="BF624" s="249"/>
      <c r="BG624" s="249"/>
      <c r="BH624" s="249"/>
      <c r="BI624" s="249"/>
      <c r="BJ624" s="249"/>
      <c r="BK624" s="249"/>
      <c r="BL624" s="249"/>
      <c r="BM624" s="249"/>
      <c r="BN624" s="249"/>
      <c r="BO624" s="249"/>
      <c r="BP624" s="249"/>
      <c r="BQ624" s="249"/>
      <c r="BR624" s="249"/>
      <c r="BS624" s="249"/>
      <c r="BT624" s="249"/>
      <c r="BU624" s="249"/>
      <c r="BV624" s="249"/>
      <c r="BW624" s="249"/>
      <c r="BX624" s="249"/>
      <c r="BY624" s="249"/>
      <c r="BZ624" s="249"/>
      <c r="CA624" s="249"/>
      <c r="CB624" s="249"/>
      <c r="CC624" s="249"/>
      <c r="CD624" s="249"/>
      <c r="CE624" s="249"/>
      <c r="CF624" s="249"/>
      <c r="CG624" s="249"/>
      <c r="CH624" s="249"/>
      <c r="CI624" s="249"/>
      <c r="CJ624" s="249"/>
      <c r="CK624" s="249"/>
      <c r="CL624" s="249"/>
      <c r="CM624" s="249"/>
      <c r="CN624" s="249"/>
      <c r="CO624" s="249"/>
      <c r="CP624" s="249"/>
      <c r="CQ624" s="249"/>
      <c r="CR624" s="249"/>
      <c r="CS624" s="249"/>
      <c r="CT624" s="249"/>
      <c r="CU624" s="249"/>
      <c r="CV624" s="249"/>
      <c r="CW624" s="249"/>
      <c r="CX624" s="249"/>
      <c r="CY624" s="249"/>
      <c r="CZ624" s="249"/>
    </row>
    <row r="625" s="253" customFormat="true" ht="25.15" customHeight="true" x14ac:dyDescent="0.2">
      <c r="C625" s="2910"/>
      <c r="D625" s="2911"/>
      <c r="E625" s="598"/>
      <c r="F625" s="598"/>
      <c r="G625" s="598"/>
      <c r="H625" s="2910"/>
      <c r="I625" s="2911"/>
      <c r="J625" s="598"/>
      <c r="K625" s="598"/>
      <c r="L625" s="598"/>
      <c r="M625" s="2910"/>
      <c r="N625" s="2911"/>
      <c r="O625" s="598"/>
      <c r="P625" s="598"/>
      <c r="AD625" s="246"/>
      <c r="AE625" s="246"/>
      <c r="AF625" s="246"/>
      <c r="AG625" s="246"/>
      <c r="AH625" s="246"/>
      <c r="AI625" s="246"/>
      <c r="AJ625" s="246"/>
      <c r="AK625" s="246"/>
      <c r="AL625" s="246"/>
      <c r="AM625" s="246"/>
      <c r="AN625" s="246"/>
      <c r="AO625" s="246"/>
      <c r="AP625" s="246"/>
      <c r="AQ625" s="246"/>
      <c r="AR625" s="246"/>
      <c r="AS625" s="246"/>
      <c r="AT625" s="246"/>
      <c r="AU625" s="246"/>
      <c r="AV625" s="246"/>
      <c r="AW625" s="246"/>
      <c r="AX625" s="246"/>
      <c r="AY625" s="246"/>
      <c r="AZ625" s="246"/>
      <c r="BA625" s="249"/>
      <c r="BB625" s="351"/>
      <c r="BC625" s="249"/>
      <c r="BD625" s="249"/>
      <c r="BE625" s="249"/>
      <c r="BF625" s="249"/>
      <c r="BG625" s="249"/>
      <c r="BH625" s="249"/>
      <c r="BI625" s="249"/>
      <c r="BJ625" s="249"/>
      <c r="BK625" s="249"/>
      <c r="BL625" s="249"/>
      <c r="BM625" s="249"/>
      <c r="BN625" s="249"/>
      <c r="BO625" s="249"/>
      <c r="BP625" s="249"/>
      <c r="BQ625" s="249"/>
      <c r="BR625" s="249"/>
      <c r="BS625" s="249"/>
      <c r="BT625" s="249"/>
      <c r="BU625" s="249"/>
      <c r="BV625" s="249"/>
      <c r="BW625" s="249"/>
      <c r="BX625" s="249"/>
      <c r="BY625" s="249"/>
      <c r="BZ625" s="249"/>
      <c r="CA625" s="249"/>
      <c r="CB625" s="249"/>
      <c r="CC625" s="249"/>
      <c r="CD625" s="249"/>
      <c r="CE625" s="249"/>
      <c r="CF625" s="249"/>
      <c r="CG625" s="249"/>
      <c r="CH625" s="249"/>
      <c r="CI625" s="249"/>
      <c r="CJ625" s="249"/>
      <c r="CK625" s="249"/>
      <c r="CL625" s="249"/>
      <c r="CM625" s="249"/>
      <c r="CN625" s="249"/>
      <c r="CO625" s="249"/>
      <c r="CP625" s="249"/>
      <c r="CQ625" s="249"/>
      <c r="CR625" s="249"/>
      <c r="CS625" s="249"/>
      <c r="CT625" s="249"/>
      <c r="CU625" s="249"/>
      <c r="CV625" s="249"/>
      <c r="CW625" s="249"/>
      <c r="CX625" s="249"/>
      <c r="CY625" s="249"/>
      <c r="CZ625" s="249"/>
    </row>
    <row r="626" s="253" customFormat="true" ht="25.15" customHeight="true" x14ac:dyDescent="0.2">
      <c r="C626" s="2910"/>
      <c r="D626" s="2911"/>
      <c r="E626" s="598"/>
      <c r="F626" s="598"/>
      <c r="G626" s="598"/>
      <c r="H626" s="2910"/>
      <c r="I626" s="2911"/>
      <c r="J626" s="598"/>
      <c r="K626" s="598"/>
      <c r="L626" s="598"/>
      <c r="M626" s="2910"/>
      <c r="N626" s="2911"/>
      <c r="O626" s="598"/>
      <c r="P626" s="598"/>
      <c r="AD626" s="246"/>
      <c r="AE626" s="246"/>
      <c r="AF626" s="246"/>
      <c r="AG626" s="246"/>
      <c r="AH626" s="246"/>
      <c r="AI626" s="246"/>
      <c r="AJ626" s="246"/>
      <c r="AK626" s="246"/>
      <c r="AL626" s="246"/>
      <c r="AM626" s="246"/>
      <c r="AN626" s="246"/>
      <c r="AO626" s="246"/>
      <c r="AP626" s="246"/>
      <c r="AQ626" s="246"/>
      <c r="AR626" s="246"/>
      <c r="AS626" s="246"/>
      <c r="AT626" s="246"/>
      <c r="AU626" s="246"/>
      <c r="AV626" s="246"/>
      <c r="AW626" s="246"/>
      <c r="AX626" s="246"/>
      <c r="AY626" s="246"/>
      <c r="AZ626" s="246"/>
      <c r="BA626" s="249"/>
      <c r="BB626" s="351"/>
      <c r="BC626" s="249"/>
      <c r="BD626" s="249"/>
      <c r="BE626" s="249"/>
      <c r="BF626" s="249"/>
      <c r="BG626" s="249"/>
      <c r="BH626" s="249"/>
      <c r="BI626" s="249"/>
      <c r="BJ626" s="249"/>
      <c r="BK626" s="249"/>
      <c r="BL626" s="249"/>
      <c r="BM626" s="249"/>
      <c r="BN626" s="249"/>
      <c r="BO626" s="249"/>
      <c r="BP626" s="249"/>
      <c r="BQ626" s="249"/>
      <c r="BR626" s="249"/>
      <c r="BS626" s="249"/>
      <c r="BT626" s="249"/>
      <c r="BU626" s="249"/>
      <c r="BV626" s="249"/>
      <c r="BW626" s="249"/>
      <c r="BX626" s="249"/>
      <c r="BY626" s="249"/>
      <c r="BZ626" s="249"/>
      <c r="CA626" s="249"/>
      <c r="CB626" s="249"/>
      <c r="CC626" s="249"/>
      <c r="CD626" s="249"/>
      <c r="CE626" s="249"/>
      <c r="CF626" s="249"/>
      <c r="CG626" s="249"/>
      <c r="CH626" s="249"/>
      <c r="CI626" s="249"/>
      <c r="CJ626" s="249"/>
      <c r="CK626" s="249"/>
      <c r="CL626" s="249"/>
      <c r="CM626" s="249"/>
      <c r="CN626" s="249"/>
      <c r="CO626" s="249"/>
      <c r="CP626" s="249"/>
      <c r="CQ626" s="249"/>
      <c r="CR626" s="249"/>
      <c r="CS626" s="249"/>
      <c r="CT626" s="249"/>
      <c r="CU626" s="249"/>
      <c r="CV626" s="249"/>
      <c r="CW626" s="249"/>
      <c r="CX626" s="249"/>
      <c r="CY626" s="249"/>
      <c r="CZ626" s="249"/>
    </row>
    <row r="627" s="253" customFormat="true" ht="25.15" customHeight="true" x14ac:dyDescent="0.2">
      <c r="C627" s="2910"/>
      <c r="D627" s="2911"/>
      <c r="E627" s="598"/>
      <c r="F627" s="598"/>
      <c r="G627" s="598"/>
      <c r="H627" s="2910"/>
      <c r="I627" s="2911"/>
      <c r="J627" s="598"/>
      <c r="K627" s="598"/>
      <c r="L627" s="598"/>
      <c r="M627" s="2910"/>
      <c r="N627" s="2911"/>
      <c r="O627" s="598"/>
      <c r="P627" s="598"/>
      <c r="AD627" s="246"/>
      <c r="AE627" s="246"/>
      <c r="AF627" s="246"/>
      <c r="AG627" s="246"/>
      <c r="AH627" s="246"/>
      <c r="AI627" s="246"/>
      <c r="AJ627" s="246"/>
      <c r="AK627" s="246"/>
      <c r="AL627" s="246"/>
      <c r="AM627" s="246"/>
      <c r="AN627" s="246"/>
      <c r="AO627" s="246"/>
      <c r="AP627" s="246"/>
      <c r="AQ627" s="246"/>
      <c r="AR627" s="246"/>
      <c r="AS627" s="246"/>
      <c r="AT627" s="246"/>
      <c r="AU627" s="246"/>
      <c r="AV627" s="246"/>
      <c r="AW627" s="246"/>
      <c r="AX627" s="246"/>
      <c r="AY627" s="246"/>
      <c r="AZ627" s="246"/>
      <c r="BA627" s="249"/>
      <c r="BB627" s="351"/>
      <c r="BC627" s="249"/>
      <c r="BD627" s="249"/>
      <c r="BE627" s="249"/>
      <c r="BF627" s="249"/>
      <c r="BG627" s="249"/>
      <c r="BH627" s="249"/>
      <c r="BI627" s="249"/>
      <c r="BJ627" s="249"/>
      <c r="BK627" s="249"/>
      <c r="BL627" s="249"/>
      <c r="BM627" s="249"/>
      <c r="BN627" s="249"/>
      <c r="BO627" s="249"/>
      <c r="BP627" s="249"/>
      <c r="BQ627" s="249"/>
      <c r="BR627" s="249"/>
      <c r="BS627" s="249"/>
      <c r="BT627" s="249"/>
      <c r="BU627" s="249"/>
      <c r="BV627" s="249"/>
      <c r="BW627" s="249"/>
      <c r="BX627" s="249"/>
      <c r="BY627" s="249"/>
      <c r="BZ627" s="249"/>
      <c r="CA627" s="249"/>
      <c r="CB627" s="249"/>
      <c r="CC627" s="249"/>
      <c r="CD627" s="249"/>
      <c r="CE627" s="249"/>
      <c r="CF627" s="249"/>
      <c r="CG627" s="249"/>
      <c r="CH627" s="249"/>
      <c r="CI627" s="249"/>
      <c r="CJ627" s="249"/>
      <c r="CK627" s="249"/>
      <c r="CL627" s="249"/>
      <c r="CM627" s="249"/>
      <c r="CN627" s="249"/>
      <c r="CO627" s="249"/>
      <c r="CP627" s="249"/>
      <c r="CQ627" s="249"/>
      <c r="CR627" s="249"/>
      <c r="CS627" s="249"/>
      <c r="CT627" s="249"/>
      <c r="CU627" s="249"/>
      <c r="CV627" s="249"/>
      <c r="CW627" s="249"/>
      <c r="CX627" s="249"/>
      <c r="CY627" s="249"/>
      <c r="CZ627" s="249"/>
    </row>
    <row r="628" s="253" customFormat="true" ht="25.15" customHeight="true" x14ac:dyDescent="0.2">
      <c r="C628" s="2910"/>
      <c r="D628" s="2911"/>
      <c r="E628" s="598"/>
      <c r="F628" s="598"/>
      <c r="G628" s="598"/>
      <c r="H628" s="2910"/>
      <c r="I628" s="2911"/>
      <c r="J628" s="598"/>
      <c r="K628" s="598"/>
      <c r="L628" s="598"/>
      <c r="M628" s="2910"/>
      <c r="N628" s="2911"/>
      <c r="O628" s="598"/>
      <c r="P628" s="598"/>
      <c r="AD628" s="246"/>
      <c r="AE628" s="246"/>
      <c r="AF628" s="246"/>
      <c r="AG628" s="246"/>
      <c r="AH628" s="246"/>
      <c r="AI628" s="246"/>
      <c r="AJ628" s="246"/>
      <c r="AK628" s="246"/>
      <c r="AL628" s="246"/>
      <c r="AM628" s="246"/>
      <c r="AN628" s="246"/>
      <c r="AO628" s="246"/>
      <c r="AP628" s="246"/>
      <c r="AQ628" s="246"/>
      <c r="AR628" s="246"/>
      <c r="AS628" s="246"/>
      <c r="AT628" s="246"/>
      <c r="AU628" s="246"/>
      <c r="AV628" s="246"/>
      <c r="AW628" s="246"/>
      <c r="AX628" s="246"/>
      <c r="AY628" s="246"/>
      <c r="AZ628" s="246"/>
      <c r="BA628" s="249"/>
      <c r="BB628" s="351"/>
      <c r="BC628" s="249"/>
      <c r="BD628" s="249"/>
      <c r="BE628" s="249"/>
      <c r="BF628" s="249"/>
      <c r="BG628" s="249"/>
      <c r="BH628" s="249"/>
      <c r="BI628" s="249"/>
      <c r="BJ628" s="249"/>
      <c r="BK628" s="249"/>
      <c r="BL628" s="249"/>
      <c r="BM628" s="249"/>
      <c r="BN628" s="249"/>
      <c r="BO628" s="249"/>
      <c r="BP628" s="249"/>
      <c r="BQ628" s="249"/>
      <c r="BR628" s="249"/>
      <c r="BS628" s="249"/>
      <c r="BT628" s="249"/>
      <c r="BU628" s="249"/>
      <c r="BV628" s="249"/>
      <c r="BW628" s="249"/>
      <c r="BX628" s="249"/>
      <c r="BY628" s="249"/>
      <c r="BZ628" s="249"/>
      <c r="CA628" s="249"/>
      <c r="CB628" s="249"/>
      <c r="CC628" s="249"/>
      <c r="CD628" s="249"/>
      <c r="CE628" s="249"/>
      <c r="CF628" s="249"/>
      <c r="CG628" s="249"/>
      <c r="CH628" s="249"/>
      <c r="CI628" s="249"/>
      <c r="CJ628" s="249"/>
      <c r="CK628" s="249"/>
      <c r="CL628" s="249"/>
      <c r="CM628" s="249"/>
      <c r="CN628" s="249"/>
      <c r="CO628" s="249"/>
      <c r="CP628" s="249"/>
      <c r="CQ628" s="249"/>
      <c r="CR628" s="249"/>
      <c r="CS628" s="249"/>
      <c r="CT628" s="249"/>
      <c r="CU628" s="249"/>
      <c r="CV628" s="249"/>
      <c r="CW628" s="249"/>
      <c r="CX628" s="249"/>
      <c r="CY628" s="249"/>
      <c r="CZ628" s="249"/>
    </row>
    <row r="629" s="253" customFormat="true" ht="25.15" customHeight="true" x14ac:dyDescent="0.2">
      <c r="C629" s="2910"/>
      <c r="D629" s="2911"/>
      <c r="E629" s="598"/>
      <c r="F629" s="598"/>
      <c r="G629" s="598"/>
      <c r="H629" s="2910"/>
      <c r="I629" s="2911"/>
      <c r="J629" s="598"/>
      <c r="K629" s="598"/>
      <c r="L629" s="598"/>
      <c r="M629" s="2910"/>
      <c r="N629" s="2911"/>
      <c r="O629" s="598"/>
      <c r="P629" s="598"/>
      <c r="AD629" s="246"/>
      <c r="AE629" s="246"/>
      <c r="AF629" s="246"/>
      <c r="AG629" s="246"/>
      <c r="AH629" s="246"/>
      <c r="AI629" s="246"/>
      <c r="AJ629" s="246"/>
      <c r="AK629" s="246"/>
      <c r="AL629" s="246"/>
      <c r="AM629" s="246"/>
      <c r="AN629" s="246"/>
      <c r="AO629" s="246"/>
      <c r="AP629" s="246"/>
      <c r="AQ629" s="246"/>
      <c r="AR629" s="246"/>
      <c r="AS629" s="246"/>
      <c r="AT629" s="246"/>
      <c r="AU629" s="246"/>
      <c r="AV629" s="246"/>
      <c r="AW629" s="246"/>
      <c r="AX629" s="246"/>
      <c r="AY629" s="246"/>
      <c r="AZ629" s="246"/>
      <c r="BA629" s="249"/>
      <c r="BB629" s="351"/>
      <c r="BC629" s="249"/>
      <c r="BD629" s="249"/>
      <c r="BE629" s="249"/>
      <c r="BF629" s="249"/>
      <c r="BG629" s="249"/>
      <c r="BH629" s="249"/>
      <c r="BI629" s="249"/>
      <c r="BJ629" s="249"/>
      <c r="BK629" s="249"/>
      <c r="BL629" s="249"/>
      <c r="BM629" s="249"/>
      <c r="BN629" s="249"/>
      <c r="BO629" s="249"/>
      <c r="BP629" s="249"/>
      <c r="BQ629" s="249"/>
      <c r="BR629" s="249"/>
      <c r="BS629" s="249"/>
      <c r="BT629" s="249"/>
      <c r="BU629" s="249"/>
      <c r="BV629" s="249"/>
      <c r="BW629" s="249"/>
      <c r="BX629" s="249"/>
      <c r="BY629" s="249"/>
      <c r="BZ629" s="249"/>
      <c r="CA629" s="249"/>
      <c r="CB629" s="249"/>
      <c r="CC629" s="249"/>
      <c r="CD629" s="249"/>
      <c r="CE629" s="249"/>
      <c r="CF629" s="249"/>
      <c r="CG629" s="249"/>
      <c r="CH629" s="249"/>
      <c r="CI629" s="249"/>
      <c r="CJ629" s="249"/>
      <c r="CK629" s="249"/>
      <c r="CL629" s="249"/>
      <c r="CM629" s="249"/>
      <c r="CN629" s="249"/>
      <c r="CO629" s="249"/>
      <c r="CP629" s="249"/>
      <c r="CQ629" s="249"/>
      <c r="CR629" s="249"/>
      <c r="CS629" s="249"/>
      <c r="CT629" s="249"/>
      <c r="CU629" s="249"/>
      <c r="CV629" s="249"/>
      <c r="CW629" s="249"/>
      <c r="CX629" s="249"/>
      <c r="CY629" s="249"/>
      <c r="CZ629" s="249"/>
    </row>
    <row r="630" s="253" customFormat="true" ht="25.15" customHeight="true" x14ac:dyDescent="0.2">
      <c r="C630" s="2910"/>
      <c r="D630" s="2911"/>
      <c r="E630" s="598"/>
      <c r="F630" s="598"/>
      <c r="G630" s="598"/>
      <c r="H630" s="2910"/>
      <c r="I630" s="2911"/>
      <c r="J630" s="598"/>
      <c r="K630" s="598"/>
      <c r="L630" s="598"/>
      <c r="M630" s="2910"/>
      <c r="N630" s="2911"/>
      <c r="O630" s="598"/>
      <c r="P630" s="598"/>
      <c r="AD630" s="246"/>
      <c r="AE630" s="246"/>
      <c r="AF630" s="246"/>
      <c r="AG630" s="246"/>
      <c r="AH630" s="246"/>
      <c r="AI630" s="246"/>
      <c r="AJ630" s="246"/>
      <c r="AK630" s="246"/>
      <c r="AL630" s="246"/>
      <c r="AM630" s="246"/>
      <c r="AN630" s="246"/>
      <c r="AO630" s="246"/>
      <c r="AP630" s="246"/>
      <c r="AQ630" s="246"/>
      <c r="AR630" s="246"/>
      <c r="AS630" s="246"/>
      <c r="AT630" s="246"/>
      <c r="AU630" s="246"/>
      <c r="AV630" s="246"/>
      <c r="AW630" s="246"/>
      <c r="AX630" s="246"/>
      <c r="AY630" s="246"/>
      <c r="AZ630" s="246"/>
      <c r="BA630" s="249"/>
      <c r="BB630" s="351"/>
      <c r="BC630" s="249"/>
      <c r="BD630" s="249"/>
      <c r="BE630" s="249"/>
      <c r="BF630" s="249"/>
      <c r="BG630" s="249"/>
      <c r="BH630" s="249"/>
      <c r="BI630" s="249"/>
      <c r="BJ630" s="249"/>
      <c r="BK630" s="249"/>
      <c r="BL630" s="249"/>
      <c r="BM630" s="249"/>
      <c r="BN630" s="249"/>
      <c r="BO630" s="249"/>
      <c r="BP630" s="249"/>
      <c r="BQ630" s="249"/>
      <c r="BR630" s="249"/>
      <c r="BS630" s="249"/>
      <c r="BT630" s="249"/>
      <c r="BU630" s="249"/>
      <c r="BV630" s="249"/>
      <c r="BW630" s="249"/>
      <c r="BX630" s="249"/>
      <c r="BY630" s="249"/>
      <c r="BZ630" s="249"/>
      <c r="CA630" s="249"/>
      <c r="CB630" s="249"/>
      <c r="CC630" s="249"/>
      <c r="CD630" s="249"/>
      <c r="CE630" s="249"/>
      <c r="CF630" s="249"/>
      <c r="CG630" s="249"/>
      <c r="CH630" s="249"/>
      <c r="CI630" s="249"/>
      <c r="CJ630" s="249"/>
      <c r="CK630" s="249"/>
      <c r="CL630" s="249"/>
      <c r="CM630" s="249"/>
      <c r="CN630" s="249"/>
      <c r="CO630" s="249"/>
      <c r="CP630" s="249"/>
      <c r="CQ630" s="249"/>
      <c r="CR630" s="249"/>
      <c r="CS630" s="249"/>
      <c r="CT630" s="249"/>
      <c r="CU630" s="249"/>
      <c r="CV630" s="249"/>
      <c r="CW630" s="249"/>
      <c r="CX630" s="249"/>
      <c r="CY630" s="249"/>
      <c r="CZ630" s="249"/>
    </row>
    <row r="631" s="253" customFormat="true" ht="25.15" customHeight="true" x14ac:dyDescent="0.2">
      <c r="C631" s="2910"/>
      <c r="D631" s="2911"/>
      <c r="E631" s="598"/>
      <c r="F631" s="598"/>
      <c r="G631" s="598"/>
      <c r="H631" s="2910"/>
      <c r="I631" s="2911"/>
      <c r="J631" s="598"/>
      <c r="K631" s="598"/>
      <c r="L631" s="598"/>
      <c r="M631" s="2910"/>
      <c r="N631" s="2911"/>
      <c r="O631" s="598"/>
      <c r="P631" s="598"/>
      <c r="AD631" s="246"/>
      <c r="AE631" s="246"/>
      <c r="AF631" s="246"/>
      <c r="AG631" s="246"/>
      <c r="AH631" s="246"/>
      <c r="AI631" s="246"/>
      <c r="AJ631" s="246"/>
      <c r="AK631" s="246"/>
      <c r="AL631" s="246"/>
      <c r="AM631" s="246"/>
      <c r="AN631" s="246"/>
      <c r="AO631" s="246"/>
      <c r="AP631" s="246"/>
      <c r="AQ631" s="246"/>
      <c r="AR631" s="246"/>
      <c r="AS631" s="246"/>
      <c r="AT631" s="246"/>
      <c r="AU631" s="246"/>
      <c r="AV631" s="246"/>
      <c r="AW631" s="246"/>
      <c r="AX631" s="246"/>
      <c r="AY631" s="246"/>
      <c r="AZ631" s="246"/>
      <c r="BA631" s="249"/>
      <c r="BB631" s="351"/>
      <c r="BC631" s="249"/>
      <c r="BD631" s="249"/>
      <c r="BE631" s="249"/>
      <c r="BF631" s="249"/>
      <c r="BG631" s="249"/>
      <c r="BH631" s="249"/>
      <c r="BI631" s="249"/>
      <c r="BJ631" s="249"/>
      <c r="BK631" s="249"/>
      <c r="BL631" s="249"/>
      <c r="BM631" s="249"/>
      <c r="BN631" s="249"/>
      <c r="BO631" s="249"/>
      <c r="BP631" s="249"/>
      <c r="BQ631" s="249"/>
      <c r="BR631" s="249"/>
      <c r="BS631" s="249"/>
      <c r="BT631" s="249"/>
      <c r="BU631" s="249"/>
      <c r="BV631" s="249"/>
      <c r="BW631" s="249"/>
      <c r="BX631" s="249"/>
      <c r="BY631" s="249"/>
      <c r="BZ631" s="249"/>
      <c r="CA631" s="249"/>
      <c r="CB631" s="249"/>
      <c r="CC631" s="249"/>
      <c r="CD631" s="249"/>
      <c r="CE631" s="249"/>
      <c r="CF631" s="249"/>
      <c r="CG631" s="249"/>
      <c r="CH631" s="249"/>
      <c r="CI631" s="249"/>
      <c r="CJ631" s="249"/>
      <c r="CK631" s="249"/>
      <c r="CL631" s="249"/>
      <c r="CM631" s="249"/>
      <c r="CN631" s="249"/>
      <c r="CO631" s="249"/>
      <c r="CP631" s="249"/>
      <c r="CQ631" s="249"/>
      <c r="CR631" s="249"/>
      <c r="CS631" s="249"/>
      <c r="CT631" s="249"/>
      <c r="CU631" s="249"/>
      <c r="CV631" s="249"/>
      <c r="CW631" s="249"/>
      <c r="CX631" s="249"/>
      <c r="CY631" s="249"/>
      <c r="CZ631" s="249"/>
    </row>
    <row r="632" s="253" customFormat="true" ht="25.15" customHeight="true" x14ac:dyDescent="0.2">
      <c r="C632" s="2910"/>
      <c r="D632" s="2911"/>
      <c r="E632" s="598"/>
      <c r="F632" s="598"/>
      <c r="G632" s="598"/>
      <c r="H632" s="2910"/>
      <c r="I632" s="2911"/>
      <c r="J632" s="598"/>
      <c r="K632" s="598"/>
      <c r="L632" s="598"/>
      <c r="M632" s="2910"/>
      <c r="N632" s="2911"/>
      <c r="O632" s="598"/>
      <c r="P632" s="598"/>
      <c r="AD632" s="246"/>
      <c r="AE632" s="246"/>
      <c r="AF632" s="246"/>
      <c r="AG632" s="246"/>
      <c r="AH632" s="246"/>
      <c r="AI632" s="246"/>
      <c r="AJ632" s="246"/>
      <c r="AK632" s="246"/>
      <c r="AL632" s="246"/>
      <c r="AM632" s="246"/>
      <c r="AN632" s="246"/>
      <c r="AO632" s="246"/>
      <c r="AP632" s="246"/>
      <c r="AQ632" s="246"/>
      <c r="AR632" s="246"/>
      <c r="AS632" s="246"/>
      <c r="AT632" s="246"/>
      <c r="AU632" s="246"/>
      <c r="AV632" s="246"/>
      <c r="AW632" s="246"/>
      <c r="AX632" s="246"/>
      <c r="AY632" s="246"/>
      <c r="AZ632" s="246"/>
      <c r="BA632" s="249"/>
      <c r="BB632" s="351"/>
      <c r="BC632" s="249"/>
      <c r="BD632" s="249"/>
      <c r="BE632" s="249"/>
      <c r="BF632" s="249"/>
      <c r="BG632" s="249"/>
      <c r="BH632" s="249"/>
      <c r="BI632" s="249"/>
      <c r="BJ632" s="249"/>
      <c r="BK632" s="249"/>
      <c r="BL632" s="249"/>
      <c r="BM632" s="249"/>
      <c r="BN632" s="249"/>
      <c r="BO632" s="249"/>
      <c r="BP632" s="249"/>
      <c r="BQ632" s="249"/>
      <c r="BR632" s="249"/>
      <c r="BS632" s="249"/>
      <c r="BT632" s="249"/>
      <c r="BU632" s="249"/>
      <c r="BV632" s="249"/>
      <c r="BW632" s="249"/>
      <c r="BX632" s="249"/>
      <c r="BY632" s="249"/>
      <c r="BZ632" s="249"/>
      <c r="CA632" s="249"/>
      <c r="CB632" s="249"/>
      <c r="CC632" s="249"/>
      <c r="CD632" s="249"/>
      <c r="CE632" s="249"/>
      <c r="CF632" s="249"/>
      <c r="CG632" s="249"/>
      <c r="CH632" s="249"/>
      <c r="CI632" s="249"/>
      <c r="CJ632" s="249"/>
      <c r="CK632" s="249"/>
      <c r="CL632" s="249"/>
      <c r="CM632" s="249"/>
      <c r="CN632" s="249"/>
      <c r="CO632" s="249"/>
      <c r="CP632" s="249"/>
      <c r="CQ632" s="249"/>
      <c r="CR632" s="249"/>
      <c r="CS632" s="249"/>
      <c r="CT632" s="249"/>
      <c r="CU632" s="249"/>
      <c r="CV632" s="249"/>
      <c r="CW632" s="249"/>
      <c r="CX632" s="249"/>
      <c r="CY632" s="249"/>
      <c r="CZ632" s="249"/>
    </row>
    <row r="633" s="253" customFormat="true" ht="25.15" customHeight="true" x14ac:dyDescent="0.2">
      <c r="C633" s="2910"/>
      <c r="D633" s="2911"/>
      <c r="E633" s="598"/>
      <c r="F633" s="598"/>
      <c r="G633" s="598"/>
      <c r="H633" s="2910"/>
      <c r="I633" s="2911"/>
      <c r="J633" s="598"/>
      <c r="K633" s="598"/>
      <c r="L633" s="598"/>
      <c r="M633" s="2910"/>
      <c r="N633" s="2911"/>
      <c r="O633" s="598"/>
      <c r="P633" s="598"/>
      <c r="AD633" s="246"/>
      <c r="AE633" s="246"/>
      <c r="AF633" s="246"/>
      <c r="AG633" s="246"/>
      <c r="AH633" s="246"/>
      <c r="AI633" s="246"/>
      <c r="AJ633" s="246"/>
      <c r="AK633" s="246"/>
      <c r="AL633" s="246"/>
      <c r="AM633" s="246"/>
      <c r="AN633" s="246"/>
      <c r="AO633" s="246"/>
      <c r="AP633" s="246"/>
      <c r="AQ633" s="246"/>
      <c r="AR633" s="246"/>
      <c r="AS633" s="246"/>
      <c r="AT633" s="246"/>
      <c r="AU633" s="246"/>
      <c r="AV633" s="246"/>
      <c r="AW633" s="246"/>
      <c r="AX633" s="246"/>
      <c r="AY633" s="246"/>
      <c r="AZ633" s="246"/>
      <c r="BA633" s="249"/>
      <c r="BB633" s="351"/>
      <c r="BC633" s="249"/>
      <c r="BD633" s="249"/>
      <c r="BE633" s="249"/>
      <c r="BF633" s="249"/>
      <c r="BG633" s="249"/>
      <c r="BH633" s="249"/>
      <c r="BI633" s="249"/>
      <c r="BJ633" s="249"/>
      <c r="BK633" s="249"/>
      <c r="BL633" s="249"/>
      <c r="BM633" s="249"/>
      <c r="BN633" s="249"/>
      <c r="BO633" s="249"/>
      <c r="BP633" s="249"/>
      <c r="BQ633" s="249"/>
      <c r="BR633" s="249"/>
      <c r="BS633" s="249"/>
      <c r="BT633" s="249"/>
      <c r="BU633" s="249"/>
      <c r="BV633" s="249"/>
      <c r="BW633" s="249"/>
      <c r="BX633" s="249"/>
      <c r="BY633" s="249"/>
      <c r="BZ633" s="249"/>
      <c r="CA633" s="249"/>
      <c r="CB633" s="249"/>
      <c r="CC633" s="249"/>
      <c r="CD633" s="249"/>
      <c r="CE633" s="249"/>
      <c r="CF633" s="249"/>
      <c r="CG633" s="249"/>
      <c r="CH633" s="249"/>
      <c r="CI633" s="249"/>
      <c r="CJ633" s="249"/>
      <c r="CK633" s="249"/>
      <c r="CL633" s="249"/>
      <c r="CM633" s="249"/>
      <c r="CN633" s="249"/>
      <c r="CO633" s="249"/>
      <c r="CP633" s="249"/>
      <c r="CQ633" s="249"/>
      <c r="CR633" s="249"/>
      <c r="CS633" s="249"/>
      <c r="CT633" s="249"/>
      <c r="CU633" s="249"/>
      <c r="CV633" s="249"/>
      <c r="CW633" s="249"/>
      <c r="CX633" s="249"/>
      <c r="CY633" s="249"/>
      <c r="CZ633" s="249"/>
    </row>
    <row r="634" s="253" customFormat="true" ht="25.15" customHeight="true" x14ac:dyDescent="0.2">
      <c r="C634" s="2910"/>
      <c r="D634" s="2911"/>
      <c r="E634" s="598"/>
      <c r="F634" s="598"/>
      <c r="G634" s="598"/>
      <c r="H634" s="2910"/>
      <c r="I634" s="2911"/>
      <c r="J634" s="598"/>
      <c r="K634" s="598"/>
      <c r="L634" s="598"/>
      <c r="M634" s="2910"/>
      <c r="N634" s="2911"/>
      <c r="O634" s="598"/>
      <c r="P634" s="598"/>
      <c r="AD634" s="246"/>
      <c r="AE634" s="246"/>
      <c r="AF634" s="246"/>
      <c r="AG634" s="246"/>
      <c r="AH634" s="246"/>
      <c r="AI634" s="246"/>
      <c r="AJ634" s="246"/>
      <c r="AK634" s="246"/>
      <c r="AL634" s="246"/>
      <c r="AM634" s="246"/>
      <c r="AN634" s="246"/>
      <c r="AO634" s="246"/>
      <c r="AP634" s="246"/>
      <c r="AQ634" s="246"/>
      <c r="AR634" s="246"/>
      <c r="AS634" s="246"/>
      <c r="AT634" s="246"/>
      <c r="AU634" s="246"/>
      <c r="AV634" s="246"/>
      <c r="AW634" s="246"/>
      <c r="AX634" s="246"/>
      <c r="AY634" s="246"/>
      <c r="AZ634" s="246"/>
      <c r="BA634" s="249"/>
      <c r="BB634" s="351"/>
      <c r="BC634" s="249"/>
      <c r="BD634" s="249"/>
      <c r="BE634" s="249"/>
      <c r="BF634" s="249"/>
      <c r="BG634" s="249"/>
      <c r="BH634" s="249"/>
      <c r="BI634" s="249"/>
      <c r="BJ634" s="249"/>
      <c r="BK634" s="249"/>
      <c r="BL634" s="249"/>
      <c r="BM634" s="249"/>
      <c r="BN634" s="249"/>
      <c r="BO634" s="249"/>
      <c r="BP634" s="249"/>
      <c r="BQ634" s="249"/>
      <c r="BR634" s="249"/>
      <c r="BS634" s="249"/>
      <c r="BT634" s="249"/>
      <c r="BU634" s="249"/>
      <c r="BV634" s="249"/>
      <c r="BW634" s="249"/>
      <c r="BX634" s="249"/>
      <c r="BY634" s="249"/>
      <c r="BZ634" s="249"/>
      <c r="CA634" s="249"/>
      <c r="CB634" s="249"/>
      <c r="CC634" s="249"/>
      <c r="CD634" s="249"/>
      <c r="CE634" s="249"/>
      <c r="CF634" s="249"/>
      <c r="CG634" s="249"/>
      <c r="CH634" s="249"/>
      <c r="CI634" s="249"/>
      <c r="CJ634" s="249"/>
      <c r="CK634" s="249"/>
      <c r="CL634" s="249"/>
      <c r="CM634" s="249"/>
      <c r="CN634" s="249"/>
      <c r="CO634" s="249"/>
      <c r="CP634" s="249"/>
      <c r="CQ634" s="249"/>
      <c r="CR634" s="249"/>
      <c r="CS634" s="249"/>
      <c r="CT634" s="249"/>
      <c r="CU634" s="249"/>
      <c r="CV634" s="249"/>
      <c r="CW634" s="249"/>
      <c r="CX634" s="249"/>
      <c r="CY634" s="249"/>
      <c r="CZ634" s="249"/>
    </row>
    <row r="635" s="253" customFormat="true" ht="25.15" customHeight="true" x14ac:dyDescent="0.2">
      <c r="C635" s="2910"/>
      <c r="D635" s="2911"/>
      <c r="E635" s="598"/>
      <c r="F635" s="598"/>
      <c r="G635" s="598"/>
      <c r="H635" s="2910"/>
      <c r="I635" s="2911"/>
      <c r="J635" s="598"/>
      <c r="K635" s="598"/>
      <c r="L635" s="598"/>
      <c r="M635" s="2910"/>
      <c r="N635" s="2911"/>
      <c r="O635" s="598"/>
      <c r="P635" s="598"/>
      <c r="AD635" s="246"/>
      <c r="AE635" s="246"/>
      <c r="AF635" s="246"/>
      <c r="AG635" s="246"/>
      <c r="AH635" s="246"/>
      <c r="AI635" s="246"/>
      <c r="AJ635" s="246"/>
      <c r="AK635" s="246"/>
      <c r="AL635" s="246"/>
      <c r="AM635" s="246"/>
      <c r="AN635" s="246"/>
      <c r="AO635" s="246"/>
      <c r="AP635" s="246"/>
      <c r="AQ635" s="246"/>
      <c r="AR635" s="246"/>
      <c r="AS635" s="246"/>
      <c r="AT635" s="246"/>
      <c r="AU635" s="246"/>
      <c r="AV635" s="246"/>
      <c r="AW635" s="246"/>
      <c r="AX635" s="246"/>
      <c r="AY635" s="246"/>
      <c r="AZ635" s="246"/>
      <c r="BA635" s="249"/>
      <c r="BB635" s="351"/>
      <c r="BC635" s="249"/>
      <c r="BD635" s="249"/>
      <c r="BE635" s="249"/>
      <c r="BF635" s="249"/>
      <c r="BG635" s="249"/>
      <c r="BH635" s="249"/>
      <c r="BI635" s="249"/>
      <c r="BJ635" s="249"/>
      <c r="BK635" s="249"/>
      <c r="BL635" s="249"/>
      <c r="BM635" s="249"/>
      <c r="BN635" s="249"/>
      <c r="BO635" s="249"/>
      <c r="BP635" s="249"/>
      <c r="BQ635" s="249"/>
      <c r="BR635" s="249"/>
      <c r="BS635" s="249"/>
      <c r="BT635" s="249"/>
      <c r="BU635" s="249"/>
      <c r="BV635" s="249"/>
      <c r="BW635" s="249"/>
      <c r="BX635" s="249"/>
      <c r="BY635" s="249"/>
      <c r="BZ635" s="249"/>
      <c r="CA635" s="249"/>
      <c r="CB635" s="249"/>
      <c r="CC635" s="249"/>
      <c r="CD635" s="249"/>
      <c r="CE635" s="249"/>
      <c r="CF635" s="249"/>
      <c r="CG635" s="249"/>
      <c r="CH635" s="249"/>
      <c r="CI635" s="249"/>
      <c r="CJ635" s="249"/>
      <c r="CK635" s="249"/>
      <c r="CL635" s="249"/>
      <c r="CM635" s="249"/>
      <c r="CN635" s="249"/>
      <c r="CO635" s="249"/>
      <c r="CP635" s="249"/>
      <c r="CQ635" s="249"/>
      <c r="CR635" s="249"/>
      <c r="CS635" s="249"/>
      <c r="CT635" s="249"/>
      <c r="CU635" s="249"/>
      <c r="CV635" s="249"/>
      <c r="CW635" s="249"/>
      <c r="CX635" s="249"/>
      <c r="CY635" s="249"/>
      <c r="CZ635" s="249"/>
    </row>
    <row r="636" s="253" customFormat="true" ht="25.15" customHeight="true" x14ac:dyDescent="0.2">
      <c r="C636" s="2910"/>
      <c r="D636" s="2911"/>
      <c r="E636" s="598"/>
      <c r="F636" s="598"/>
      <c r="G636" s="598"/>
      <c r="H636" s="2910"/>
      <c r="I636" s="2911"/>
      <c r="J636" s="598"/>
      <c r="K636" s="598"/>
      <c r="L636" s="598"/>
      <c r="M636" s="2910"/>
      <c r="N636" s="2911"/>
      <c r="O636" s="598"/>
      <c r="P636" s="598"/>
      <c r="AD636" s="246"/>
      <c r="AE636" s="246"/>
      <c r="AF636" s="246"/>
      <c r="AG636" s="246"/>
      <c r="AH636" s="246"/>
      <c r="AI636" s="246"/>
      <c r="AJ636" s="246"/>
      <c r="AK636" s="246"/>
      <c r="AL636" s="246"/>
      <c r="AM636" s="246"/>
      <c r="AN636" s="246"/>
      <c r="AO636" s="246"/>
      <c r="AP636" s="246"/>
      <c r="AQ636" s="246"/>
      <c r="AR636" s="246"/>
      <c r="AS636" s="246"/>
      <c r="AT636" s="246"/>
      <c r="AU636" s="246"/>
      <c r="AV636" s="246"/>
      <c r="AW636" s="246"/>
      <c r="AX636" s="246"/>
      <c r="AY636" s="246"/>
      <c r="AZ636" s="246"/>
      <c r="BA636" s="249"/>
      <c r="BB636" s="351"/>
      <c r="BC636" s="249"/>
      <c r="BD636" s="249"/>
      <c r="BE636" s="249"/>
      <c r="BF636" s="249"/>
      <c r="BG636" s="249"/>
      <c r="BH636" s="249"/>
      <c r="BI636" s="249"/>
      <c r="BJ636" s="249"/>
      <c r="BK636" s="249"/>
      <c r="BL636" s="249"/>
      <c r="BM636" s="249"/>
      <c r="BN636" s="249"/>
      <c r="BO636" s="249"/>
      <c r="BP636" s="249"/>
      <c r="BQ636" s="249"/>
      <c r="BR636" s="249"/>
      <c r="BS636" s="249"/>
      <c r="BT636" s="249"/>
      <c r="BU636" s="249"/>
      <c r="BV636" s="249"/>
      <c r="BW636" s="249"/>
      <c r="BX636" s="249"/>
      <c r="BY636" s="249"/>
      <c r="BZ636" s="249"/>
      <c r="CA636" s="249"/>
      <c r="CB636" s="249"/>
      <c r="CC636" s="249"/>
      <c r="CD636" s="249"/>
      <c r="CE636" s="249"/>
      <c r="CF636" s="249"/>
      <c r="CG636" s="249"/>
      <c r="CH636" s="249"/>
      <c r="CI636" s="249"/>
      <c r="CJ636" s="249"/>
      <c r="CK636" s="249"/>
      <c r="CL636" s="249"/>
      <c r="CM636" s="249"/>
      <c r="CN636" s="249"/>
      <c r="CO636" s="249"/>
      <c r="CP636" s="249"/>
      <c r="CQ636" s="249"/>
      <c r="CR636" s="249"/>
      <c r="CS636" s="249"/>
      <c r="CT636" s="249"/>
      <c r="CU636" s="249"/>
      <c r="CV636" s="249"/>
      <c r="CW636" s="249"/>
      <c r="CX636" s="249"/>
      <c r="CY636" s="249"/>
      <c r="CZ636" s="249"/>
    </row>
    <row r="637" s="253" customFormat="true" ht="25.15" customHeight="true" x14ac:dyDescent="0.2">
      <c r="C637" s="2910"/>
      <c r="D637" s="2911"/>
      <c r="E637" s="598"/>
      <c r="F637" s="598"/>
      <c r="G637" s="598"/>
      <c r="H637" s="2910"/>
      <c r="I637" s="2911"/>
      <c r="J637" s="598"/>
      <c r="K637" s="598"/>
      <c r="L637" s="598"/>
      <c r="M637" s="2910"/>
      <c r="N637" s="2911"/>
      <c r="O637" s="598"/>
      <c r="P637" s="598"/>
      <c r="AD637" s="246"/>
      <c r="AE637" s="246"/>
      <c r="AF637" s="246"/>
      <c r="AG637" s="246"/>
      <c r="AH637" s="246"/>
      <c r="AI637" s="246"/>
      <c r="AJ637" s="246"/>
      <c r="AK637" s="246"/>
      <c r="AL637" s="246"/>
      <c r="AM637" s="246"/>
      <c r="AN637" s="246"/>
      <c r="AO637" s="246"/>
      <c r="AP637" s="246"/>
      <c r="AQ637" s="246"/>
      <c r="AR637" s="246"/>
      <c r="AS637" s="246"/>
      <c r="AT637" s="246"/>
      <c r="AU637" s="246"/>
      <c r="AV637" s="246"/>
      <c r="AW637" s="246"/>
      <c r="AX637" s="246"/>
      <c r="AY637" s="246"/>
      <c r="AZ637" s="246"/>
      <c r="BA637" s="249"/>
      <c r="BB637" s="351"/>
      <c r="BC637" s="249"/>
      <c r="BD637" s="249"/>
      <c r="BE637" s="249"/>
      <c r="BF637" s="249"/>
      <c r="BG637" s="249"/>
      <c r="BH637" s="249"/>
      <c r="BI637" s="249"/>
      <c r="BJ637" s="249"/>
      <c r="BK637" s="249"/>
      <c r="BL637" s="249"/>
      <c r="BM637" s="249"/>
      <c r="BN637" s="249"/>
      <c r="BO637" s="249"/>
      <c r="BP637" s="249"/>
      <c r="BQ637" s="249"/>
      <c r="BR637" s="249"/>
      <c r="BS637" s="249"/>
      <c r="BT637" s="249"/>
      <c r="BU637" s="249"/>
      <c r="BV637" s="249"/>
      <c r="BW637" s="249"/>
      <c r="BX637" s="249"/>
      <c r="BY637" s="249"/>
      <c r="BZ637" s="249"/>
      <c r="CA637" s="249"/>
      <c r="CB637" s="249"/>
      <c r="CC637" s="249"/>
      <c r="CD637" s="249"/>
      <c r="CE637" s="249"/>
      <c r="CF637" s="249"/>
      <c r="CG637" s="249"/>
      <c r="CH637" s="249"/>
      <c r="CI637" s="249"/>
      <c r="CJ637" s="249"/>
      <c r="CK637" s="249"/>
      <c r="CL637" s="249"/>
      <c r="CM637" s="249"/>
      <c r="CN637" s="249"/>
      <c r="CO637" s="249"/>
      <c r="CP637" s="249"/>
      <c r="CQ637" s="249"/>
      <c r="CR637" s="249"/>
      <c r="CS637" s="249"/>
      <c r="CT637" s="249"/>
      <c r="CU637" s="249"/>
      <c r="CV637" s="249"/>
      <c r="CW637" s="249"/>
      <c r="CX637" s="249"/>
      <c r="CY637" s="249"/>
      <c r="CZ637" s="249"/>
    </row>
    <row r="638" s="253" customFormat="true" ht="25.15" customHeight="true" x14ac:dyDescent="0.2">
      <c r="C638" s="2910"/>
      <c r="D638" s="2911"/>
      <c r="E638" s="598"/>
      <c r="F638" s="598"/>
      <c r="G638" s="598"/>
      <c r="H638" s="2910"/>
      <c r="I638" s="2911"/>
      <c r="J638" s="598"/>
      <c r="K638" s="598"/>
      <c r="L638" s="598"/>
      <c r="M638" s="2910"/>
      <c r="N638" s="2911"/>
      <c r="O638" s="598"/>
      <c r="P638" s="598"/>
      <c r="AD638" s="246"/>
      <c r="AE638" s="246"/>
      <c r="AF638" s="246"/>
      <c r="AG638" s="246"/>
      <c r="AH638" s="246"/>
      <c r="AI638" s="246"/>
      <c r="AJ638" s="246"/>
      <c r="AK638" s="246"/>
      <c r="AL638" s="246"/>
      <c r="AM638" s="246"/>
      <c r="AN638" s="246"/>
      <c r="AO638" s="246"/>
      <c r="AP638" s="246"/>
      <c r="AQ638" s="246"/>
      <c r="AR638" s="246"/>
      <c r="AS638" s="246"/>
      <c r="AT638" s="246"/>
      <c r="AU638" s="246"/>
      <c r="AV638" s="246"/>
      <c r="AW638" s="246"/>
      <c r="AX638" s="246"/>
      <c r="AY638" s="246"/>
      <c r="AZ638" s="246"/>
      <c r="BA638" s="249"/>
      <c r="BB638" s="351"/>
      <c r="BC638" s="249"/>
      <c r="BD638" s="249"/>
      <c r="BE638" s="249"/>
      <c r="BF638" s="249"/>
      <c r="BG638" s="249"/>
      <c r="BH638" s="249"/>
      <c r="BI638" s="249"/>
      <c r="BJ638" s="249"/>
      <c r="BK638" s="249"/>
      <c r="BL638" s="249"/>
      <c r="BM638" s="249"/>
      <c r="BN638" s="249"/>
      <c r="BO638" s="249"/>
      <c r="BP638" s="249"/>
      <c r="BQ638" s="249"/>
      <c r="BR638" s="249"/>
      <c r="BS638" s="249"/>
      <c r="BT638" s="249"/>
      <c r="BU638" s="249"/>
      <c r="BV638" s="249"/>
      <c r="BW638" s="249"/>
      <c r="BX638" s="249"/>
      <c r="BY638" s="249"/>
      <c r="BZ638" s="249"/>
      <c r="CA638" s="249"/>
      <c r="CB638" s="249"/>
      <c r="CC638" s="249"/>
      <c r="CD638" s="249"/>
      <c r="CE638" s="249"/>
      <c r="CF638" s="249"/>
      <c r="CG638" s="249"/>
      <c r="CH638" s="249"/>
      <c r="CI638" s="249"/>
      <c r="CJ638" s="249"/>
      <c r="CK638" s="249"/>
      <c r="CL638" s="249"/>
      <c r="CM638" s="249"/>
      <c r="CN638" s="249"/>
      <c r="CO638" s="249"/>
      <c r="CP638" s="249"/>
      <c r="CQ638" s="249"/>
      <c r="CR638" s="249"/>
      <c r="CS638" s="249"/>
      <c r="CT638" s="249"/>
      <c r="CU638" s="249"/>
      <c r="CV638" s="249"/>
      <c r="CW638" s="249"/>
      <c r="CX638" s="249"/>
      <c r="CY638" s="249"/>
      <c r="CZ638" s="249"/>
    </row>
    <row r="639" s="253" customFormat="true" ht="25.15" customHeight="true" x14ac:dyDescent="0.2">
      <c r="C639" s="2910"/>
      <c r="D639" s="2911"/>
      <c r="E639" s="598"/>
      <c r="F639" s="598"/>
      <c r="G639" s="598"/>
      <c r="H639" s="2910"/>
      <c r="I639" s="2911"/>
      <c r="J639" s="598"/>
      <c r="K639" s="598"/>
      <c r="L639" s="598"/>
      <c r="M639" s="2910"/>
      <c r="N639" s="2911"/>
      <c r="O639" s="598"/>
      <c r="P639" s="598"/>
      <c r="AD639" s="246"/>
      <c r="AE639" s="246"/>
      <c r="AF639" s="246"/>
      <c r="AG639" s="246"/>
      <c r="AH639" s="246"/>
      <c r="AI639" s="246"/>
      <c r="AJ639" s="246"/>
      <c r="AK639" s="246"/>
      <c r="AL639" s="246"/>
      <c r="AM639" s="246"/>
      <c r="AN639" s="246"/>
      <c r="AO639" s="246"/>
      <c r="AP639" s="246"/>
      <c r="AQ639" s="246"/>
      <c r="AR639" s="246"/>
      <c r="AS639" s="246"/>
      <c r="AT639" s="246"/>
      <c r="AU639" s="246"/>
      <c r="AV639" s="246"/>
      <c r="AW639" s="246"/>
      <c r="AX639" s="246"/>
      <c r="AY639" s="246"/>
      <c r="AZ639" s="246"/>
      <c r="BA639" s="249"/>
      <c r="BB639" s="351"/>
      <c r="BC639" s="249"/>
      <c r="BD639" s="249"/>
      <c r="BE639" s="249"/>
      <c r="BF639" s="249"/>
      <c r="BG639" s="249"/>
      <c r="BH639" s="249"/>
      <c r="BI639" s="249"/>
      <c r="BJ639" s="249"/>
      <c r="BK639" s="249"/>
      <c r="BL639" s="249"/>
      <c r="BM639" s="249"/>
      <c r="BN639" s="249"/>
      <c r="BO639" s="249"/>
      <c r="BP639" s="249"/>
      <c r="BQ639" s="249"/>
      <c r="BR639" s="249"/>
      <c r="BS639" s="249"/>
      <c r="BT639" s="249"/>
      <c r="BU639" s="249"/>
      <c r="BV639" s="249"/>
      <c r="BW639" s="249"/>
      <c r="BX639" s="249"/>
      <c r="BY639" s="249"/>
      <c r="BZ639" s="249"/>
      <c r="CA639" s="249"/>
      <c r="CB639" s="249"/>
      <c r="CC639" s="249"/>
      <c r="CD639" s="249"/>
      <c r="CE639" s="249"/>
      <c r="CF639" s="249"/>
      <c r="CG639" s="249"/>
      <c r="CH639" s="249"/>
      <c r="CI639" s="249"/>
      <c r="CJ639" s="249"/>
      <c r="CK639" s="249"/>
      <c r="CL639" s="249"/>
      <c r="CM639" s="249"/>
      <c r="CN639" s="249"/>
      <c r="CO639" s="249"/>
      <c r="CP639" s="249"/>
      <c r="CQ639" s="249"/>
      <c r="CR639" s="249"/>
      <c r="CS639" s="249"/>
      <c r="CT639" s="249"/>
      <c r="CU639" s="249"/>
      <c r="CV639" s="249"/>
      <c r="CW639" s="249"/>
      <c r="CX639" s="249"/>
      <c r="CY639" s="249"/>
      <c r="CZ639" s="249"/>
    </row>
    <row r="640" s="253" customFormat="true" ht="25.15" customHeight="true" x14ac:dyDescent="0.2">
      <c r="C640" s="2910"/>
      <c r="D640" s="2911"/>
      <c r="E640" s="598"/>
      <c r="F640" s="598"/>
      <c r="G640" s="598"/>
      <c r="H640" s="2910"/>
      <c r="I640" s="2911"/>
      <c r="J640" s="598"/>
      <c r="K640" s="598"/>
      <c r="L640" s="598"/>
      <c r="M640" s="2910"/>
      <c r="N640" s="2911"/>
      <c r="O640" s="598"/>
      <c r="P640" s="598"/>
      <c r="AD640" s="246"/>
      <c r="AE640" s="246"/>
      <c r="AF640" s="246"/>
      <c r="AG640" s="246"/>
      <c r="AH640" s="246"/>
      <c r="AI640" s="246"/>
      <c r="AJ640" s="246"/>
      <c r="AK640" s="246"/>
      <c r="AL640" s="246"/>
      <c r="AM640" s="246"/>
      <c r="AN640" s="246"/>
      <c r="AO640" s="246"/>
      <c r="AP640" s="246"/>
      <c r="AQ640" s="246"/>
      <c r="AR640" s="246"/>
      <c r="AS640" s="246"/>
      <c r="AT640" s="246"/>
      <c r="AU640" s="246"/>
      <c r="AV640" s="246"/>
      <c r="AW640" s="246"/>
      <c r="AX640" s="246"/>
      <c r="AY640" s="246"/>
      <c r="AZ640" s="246"/>
      <c r="BA640" s="249"/>
      <c r="BB640" s="351"/>
      <c r="BC640" s="249"/>
      <c r="BD640" s="249"/>
      <c r="BE640" s="249"/>
      <c r="BF640" s="249"/>
      <c r="BG640" s="249"/>
      <c r="BH640" s="249"/>
      <c r="BI640" s="249"/>
      <c r="BJ640" s="249"/>
      <c r="BK640" s="249"/>
      <c r="BL640" s="249"/>
      <c r="BM640" s="249"/>
      <c r="BN640" s="249"/>
      <c r="BO640" s="249"/>
      <c r="BP640" s="249"/>
      <c r="BQ640" s="249"/>
      <c r="BR640" s="249"/>
      <c r="BS640" s="249"/>
      <c r="BT640" s="249"/>
      <c r="BU640" s="249"/>
      <c r="BV640" s="249"/>
      <c r="BW640" s="249"/>
      <c r="BX640" s="249"/>
      <c r="BY640" s="249"/>
      <c r="BZ640" s="249"/>
      <c r="CA640" s="249"/>
      <c r="CB640" s="249"/>
      <c r="CC640" s="249"/>
      <c r="CD640" s="249"/>
      <c r="CE640" s="249"/>
      <c r="CF640" s="249"/>
      <c r="CG640" s="249"/>
      <c r="CH640" s="249"/>
      <c r="CI640" s="249"/>
      <c r="CJ640" s="249"/>
      <c r="CK640" s="249"/>
      <c r="CL640" s="249"/>
      <c r="CM640" s="249"/>
      <c r="CN640" s="249"/>
      <c r="CO640" s="249"/>
      <c r="CP640" s="249"/>
      <c r="CQ640" s="249"/>
      <c r="CR640" s="249"/>
      <c r="CS640" s="249"/>
      <c r="CT640" s="249"/>
      <c r="CU640" s="249"/>
      <c r="CV640" s="249"/>
      <c r="CW640" s="249"/>
      <c r="CX640" s="249"/>
      <c r="CY640" s="249"/>
      <c r="CZ640" s="249"/>
    </row>
    <row r="641" s="253" customFormat="true" ht="25.15" customHeight="true" x14ac:dyDescent="0.2">
      <c r="C641" s="2910"/>
      <c r="D641" s="2911"/>
      <c r="E641" s="598"/>
      <c r="F641" s="598"/>
      <c r="G641" s="598"/>
      <c r="H641" s="2910"/>
      <c r="I641" s="2911"/>
      <c r="J641" s="598"/>
      <c r="K641" s="598"/>
      <c r="L641" s="598"/>
      <c r="M641" s="2910"/>
      <c r="N641" s="2911"/>
      <c r="O641" s="598"/>
      <c r="P641" s="598"/>
      <c r="AD641" s="246"/>
      <c r="AE641" s="246"/>
      <c r="AF641" s="246"/>
      <c r="AG641" s="246"/>
      <c r="AH641" s="246"/>
      <c r="AI641" s="246"/>
      <c r="AJ641" s="246"/>
      <c r="AK641" s="246"/>
      <c r="AL641" s="246"/>
      <c r="AM641" s="246"/>
      <c r="AN641" s="246"/>
      <c r="AO641" s="246"/>
      <c r="AP641" s="246"/>
      <c r="AQ641" s="246"/>
      <c r="AR641" s="246"/>
      <c r="AS641" s="246"/>
      <c r="AT641" s="246"/>
      <c r="AU641" s="246"/>
      <c r="AV641" s="246"/>
      <c r="AW641" s="246"/>
      <c r="AX641" s="246"/>
      <c r="AY641" s="246"/>
      <c r="AZ641" s="246"/>
      <c r="BA641" s="249"/>
      <c r="BB641" s="351"/>
      <c r="BC641" s="249"/>
      <c r="BD641" s="249"/>
      <c r="BE641" s="249"/>
      <c r="BF641" s="249"/>
      <c r="BG641" s="249"/>
      <c r="BH641" s="249"/>
      <c r="BI641" s="249"/>
      <c r="BJ641" s="249"/>
      <c r="BK641" s="249"/>
      <c r="BL641" s="249"/>
      <c r="BM641" s="249"/>
      <c r="BN641" s="249"/>
      <c r="BO641" s="249"/>
      <c r="BP641" s="249"/>
      <c r="BQ641" s="249"/>
      <c r="BR641" s="249"/>
      <c r="BS641" s="249"/>
      <c r="BT641" s="249"/>
      <c r="BU641" s="249"/>
      <c r="BV641" s="249"/>
      <c r="BW641" s="249"/>
      <c r="BX641" s="249"/>
      <c r="BY641" s="249"/>
      <c r="BZ641" s="249"/>
      <c r="CA641" s="249"/>
      <c r="CB641" s="249"/>
      <c r="CC641" s="249"/>
      <c r="CD641" s="249"/>
      <c r="CE641" s="249"/>
      <c r="CF641" s="249"/>
      <c r="CG641" s="249"/>
      <c r="CH641" s="249"/>
      <c r="CI641" s="249"/>
      <c r="CJ641" s="249"/>
      <c r="CK641" s="249"/>
      <c r="CL641" s="249"/>
      <c r="CM641" s="249"/>
      <c r="CN641" s="249"/>
      <c r="CO641" s="249"/>
      <c r="CP641" s="249"/>
      <c r="CQ641" s="249"/>
      <c r="CR641" s="249"/>
      <c r="CS641" s="249"/>
      <c r="CT641" s="249"/>
      <c r="CU641" s="249"/>
      <c r="CV641" s="249"/>
      <c r="CW641" s="249"/>
      <c r="CX641" s="249"/>
      <c r="CY641" s="249"/>
      <c r="CZ641" s="249"/>
    </row>
    <row r="642" s="253" customFormat="true" ht="25.15" customHeight="true" x14ac:dyDescent="0.2">
      <c r="C642" s="2910"/>
      <c r="D642" s="2911"/>
      <c r="E642" s="598"/>
      <c r="F642" s="598"/>
      <c r="G642" s="598"/>
      <c r="H642" s="2910"/>
      <c r="I642" s="2911"/>
      <c r="J642" s="598"/>
      <c r="K642" s="598"/>
      <c r="L642" s="598"/>
      <c r="M642" s="2910"/>
      <c r="N642" s="2911"/>
      <c r="O642" s="598"/>
      <c r="P642" s="598"/>
      <c r="AD642" s="246"/>
      <c r="AE642" s="246"/>
      <c r="AF642" s="246"/>
      <c r="AG642" s="246"/>
      <c r="AH642" s="246"/>
      <c r="AI642" s="246"/>
      <c r="AJ642" s="246"/>
      <c r="AK642" s="246"/>
      <c r="AL642" s="246"/>
      <c r="AM642" s="246"/>
      <c r="AN642" s="246"/>
      <c r="AO642" s="246"/>
      <c r="AP642" s="246"/>
      <c r="AQ642" s="246"/>
      <c r="AR642" s="246"/>
      <c r="AS642" s="246"/>
      <c r="AT642" s="246"/>
      <c r="AU642" s="246"/>
      <c r="AV642" s="246"/>
      <c r="AW642" s="246"/>
      <c r="AX642" s="246"/>
      <c r="AY642" s="246"/>
      <c r="AZ642" s="246"/>
      <c r="BA642" s="249"/>
      <c r="BB642" s="351"/>
      <c r="BC642" s="249"/>
      <c r="BD642" s="249"/>
      <c r="BE642" s="249"/>
      <c r="BF642" s="249"/>
      <c r="BG642" s="249"/>
      <c r="BH642" s="249"/>
      <c r="BI642" s="249"/>
      <c r="BJ642" s="249"/>
      <c r="BK642" s="249"/>
      <c r="BL642" s="249"/>
      <c r="BM642" s="249"/>
      <c r="BN642" s="249"/>
      <c r="BO642" s="249"/>
      <c r="BP642" s="249"/>
      <c r="BQ642" s="249"/>
      <c r="BR642" s="249"/>
      <c r="BS642" s="249"/>
      <c r="BT642" s="249"/>
      <c r="BU642" s="249"/>
      <c r="BV642" s="249"/>
      <c r="BW642" s="249"/>
      <c r="BX642" s="249"/>
      <c r="BY642" s="249"/>
      <c r="BZ642" s="249"/>
      <c r="CA642" s="249"/>
      <c r="CB642" s="249"/>
      <c r="CC642" s="249"/>
      <c r="CD642" s="249"/>
      <c r="CE642" s="249"/>
      <c r="CF642" s="249"/>
      <c r="CG642" s="249"/>
      <c r="CH642" s="249"/>
      <c r="CI642" s="249"/>
      <c r="CJ642" s="249"/>
      <c r="CK642" s="249"/>
      <c r="CL642" s="249"/>
      <c r="CM642" s="249"/>
      <c r="CN642" s="249"/>
      <c r="CO642" s="249"/>
      <c r="CP642" s="249"/>
      <c r="CQ642" s="249"/>
      <c r="CR642" s="249"/>
      <c r="CS642" s="249"/>
      <c r="CT642" s="249"/>
      <c r="CU642" s="249"/>
      <c r="CV642" s="249"/>
      <c r="CW642" s="249"/>
      <c r="CX642" s="249"/>
      <c r="CY642" s="249"/>
      <c r="CZ642" s="249"/>
    </row>
    <row r="643" s="253" customFormat="true" ht="25.15" customHeight="true" x14ac:dyDescent="0.2">
      <c r="C643" s="2910"/>
      <c r="D643" s="2911"/>
      <c r="E643" s="598"/>
      <c r="F643" s="598"/>
      <c r="G643" s="598"/>
      <c r="H643" s="2910"/>
      <c r="I643" s="2911"/>
      <c r="J643" s="598"/>
      <c r="K643" s="598"/>
      <c r="L643" s="598"/>
      <c r="M643" s="2910"/>
      <c r="N643" s="2911"/>
      <c r="O643" s="598"/>
      <c r="P643" s="598"/>
      <c r="AD643" s="246"/>
      <c r="AE643" s="246"/>
      <c r="AF643" s="246"/>
      <c r="AG643" s="246"/>
      <c r="AH643" s="246"/>
      <c r="AI643" s="246"/>
      <c r="AJ643" s="246"/>
      <c r="AK643" s="246"/>
      <c r="AL643" s="246"/>
      <c r="AM643" s="246"/>
      <c r="AN643" s="246"/>
      <c r="AO643" s="246"/>
      <c r="AP643" s="246"/>
      <c r="AQ643" s="246"/>
      <c r="AR643" s="246"/>
      <c r="AS643" s="246"/>
      <c r="AT643" s="246"/>
      <c r="AU643" s="246"/>
      <c r="AV643" s="246"/>
      <c r="AW643" s="246"/>
      <c r="AX643" s="246"/>
      <c r="AY643" s="246"/>
      <c r="AZ643" s="246"/>
      <c r="BA643" s="249"/>
      <c r="BB643" s="351"/>
      <c r="BC643" s="249"/>
      <c r="BD643" s="249"/>
      <c r="BE643" s="249"/>
      <c r="BF643" s="249"/>
      <c r="BG643" s="249"/>
      <c r="BH643" s="249"/>
      <c r="BI643" s="249"/>
      <c r="BJ643" s="249"/>
      <c r="BK643" s="249"/>
      <c r="BL643" s="249"/>
      <c r="BM643" s="249"/>
      <c r="BN643" s="249"/>
      <c r="BO643" s="249"/>
      <c r="BP643" s="249"/>
      <c r="BQ643" s="249"/>
      <c r="BR643" s="249"/>
      <c r="BS643" s="249"/>
      <c r="BT643" s="249"/>
      <c r="BU643" s="249"/>
      <c r="BV643" s="249"/>
      <c r="BW643" s="249"/>
      <c r="BX643" s="249"/>
      <c r="BY643" s="249"/>
      <c r="BZ643" s="249"/>
      <c r="CA643" s="249"/>
      <c r="CB643" s="249"/>
      <c r="CC643" s="249"/>
      <c r="CD643" s="249"/>
      <c r="CE643" s="249"/>
      <c r="CF643" s="249"/>
      <c r="CG643" s="249"/>
      <c r="CH643" s="249"/>
      <c r="CI643" s="249"/>
      <c r="CJ643" s="249"/>
      <c r="CK643" s="249"/>
      <c r="CL643" s="249"/>
      <c r="CM643" s="249"/>
      <c r="CN643" s="249"/>
      <c r="CO643" s="249"/>
      <c r="CP643" s="249"/>
      <c r="CQ643" s="249"/>
      <c r="CR643" s="249"/>
      <c r="CS643" s="249"/>
      <c r="CT643" s="249"/>
      <c r="CU643" s="249"/>
      <c r="CV643" s="249"/>
      <c r="CW643" s="249"/>
      <c r="CX643" s="249"/>
      <c r="CY643" s="249"/>
      <c r="CZ643" s="249"/>
    </row>
    <row r="644" s="253" customFormat="true" ht="25.15" customHeight="true" x14ac:dyDescent="0.2">
      <c r="C644" s="2910"/>
      <c r="D644" s="2911"/>
      <c r="E644" s="598"/>
      <c r="F644" s="598"/>
      <c r="G644" s="598"/>
      <c r="H644" s="2910"/>
      <c r="I644" s="2911"/>
      <c r="J644" s="598"/>
      <c r="K644" s="598"/>
      <c r="L644" s="598"/>
      <c r="M644" s="2910"/>
      <c r="N644" s="2911"/>
      <c r="O644" s="598"/>
      <c r="P644" s="598"/>
      <c r="AD644" s="246"/>
      <c r="AE644" s="246"/>
      <c r="AF644" s="246"/>
      <c r="AG644" s="246"/>
      <c r="AH644" s="246"/>
      <c r="AI644" s="246"/>
      <c r="AJ644" s="246"/>
      <c r="AK644" s="246"/>
      <c r="AL644" s="246"/>
      <c r="AM644" s="246"/>
      <c r="AN644" s="246"/>
      <c r="AO644" s="246"/>
      <c r="AP644" s="246"/>
      <c r="AQ644" s="246"/>
      <c r="AR644" s="246"/>
      <c r="AS644" s="246"/>
      <c r="AT644" s="246"/>
      <c r="AU644" s="246"/>
      <c r="AV644" s="246"/>
      <c r="AW644" s="246"/>
      <c r="AX644" s="246"/>
      <c r="AY644" s="246"/>
      <c r="AZ644" s="246"/>
      <c r="BA644" s="249"/>
      <c r="BB644" s="351"/>
      <c r="BC644" s="249"/>
      <c r="BD644" s="249"/>
      <c r="BE644" s="249"/>
      <c r="BF644" s="249"/>
      <c r="BG644" s="249"/>
      <c r="BH644" s="249"/>
      <c r="BI644" s="249"/>
      <c r="BJ644" s="249"/>
      <c r="BK644" s="249"/>
      <c r="BL644" s="249"/>
      <c r="BM644" s="249"/>
      <c r="BN644" s="249"/>
      <c r="BO644" s="249"/>
      <c r="BP644" s="249"/>
      <c r="BQ644" s="249"/>
      <c r="BR644" s="249"/>
      <c r="BS644" s="249"/>
      <c r="BT644" s="249"/>
      <c r="BU644" s="249"/>
      <c r="BV644" s="249"/>
      <c r="BW644" s="249"/>
      <c r="BX644" s="249"/>
      <c r="BY644" s="249"/>
      <c r="BZ644" s="249"/>
      <c r="CA644" s="249"/>
      <c r="CB644" s="249"/>
      <c r="CC644" s="249"/>
      <c r="CD644" s="249"/>
      <c r="CE644" s="249"/>
      <c r="CF644" s="249"/>
      <c r="CG644" s="249"/>
      <c r="CH644" s="249"/>
      <c r="CI644" s="249"/>
      <c r="CJ644" s="249"/>
      <c r="CK644" s="249"/>
      <c r="CL644" s="249"/>
      <c r="CM644" s="249"/>
      <c r="CN644" s="249"/>
      <c r="CO644" s="249"/>
      <c r="CP644" s="249"/>
      <c r="CQ644" s="249"/>
      <c r="CR644" s="249"/>
      <c r="CS644" s="249"/>
      <c r="CT644" s="249"/>
      <c r="CU644" s="249"/>
      <c r="CV644" s="249"/>
      <c r="CW644" s="249"/>
      <c r="CX644" s="249"/>
      <c r="CY644" s="249"/>
      <c r="CZ644" s="249"/>
    </row>
    <row r="645" s="253" customFormat="true" ht="25.15" customHeight="true" x14ac:dyDescent="0.2">
      <c r="C645" s="2910"/>
      <c r="D645" s="2911"/>
      <c r="E645" s="598"/>
      <c r="F645" s="598"/>
      <c r="G645" s="598"/>
      <c r="H645" s="2910"/>
      <c r="I645" s="2911"/>
      <c r="J645" s="598"/>
      <c r="K645" s="598"/>
      <c r="L645" s="598"/>
      <c r="M645" s="2910"/>
      <c r="N645" s="2911"/>
      <c r="O645" s="598"/>
      <c r="P645" s="598"/>
      <c r="AD645" s="246"/>
      <c r="AE645" s="246"/>
      <c r="AF645" s="246"/>
      <c r="AG645" s="246"/>
      <c r="AH645" s="246"/>
      <c r="AI645" s="246"/>
      <c r="AJ645" s="246"/>
      <c r="AK645" s="246"/>
      <c r="AL645" s="246"/>
      <c r="AM645" s="246"/>
      <c r="AN645" s="246"/>
      <c r="AO645" s="246"/>
      <c r="AP645" s="246"/>
      <c r="AQ645" s="246"/>
      <c r="AR645" s="246"/>
      <c r="AS645" s="246"/>
      <c r="AT645" s="246"/>
      <c r="AU645" s="246"/>
      <c r="AV645" s="246"/>
      <c r="AW645" s="246"/>
      <c r="AX645" s="246"/>
      <c r="AY645" s="246"/>
      <c r="AZ645" s="246"/>
      <c r="BA645" s="249"/>
      <c r="BB645" s="351"/>
      <c r="BC645" s="249"/>
      <c r="BD645" s="249"/>
      <c r="BE645" s="249"/>
      <c r="BF645" s="249"/>
      <c r="BG645" s="249"/>
      <c r="BH645" s="249"/>
      <c r="BI645" s="249"/>
      <c r="BJ645" s="249"/>
      <c r="BK645" s="249"/>
      <c r="BL645" s="249"/>
      <c r="BM645" s="249"/>
      <c r="BN645" s="249"/>
      <c r="BO645" s="249"/>
      <c r="BP645" s="249"/>
      <c r="BQ645" s="249"/>
      <c r="BR645" s="249"/>
      <c r="BS645" s="249"/>
      <c r="BT645" s="249"/>
      <c r="BU645" s="249"/>
      <c r="BV645" s="249"/>
      <c r="BW645" s="249"/>
      <c r="BX645" s="249"/>
      <c r="BY645" s="249"/>
      <c r="BZ645" s="249"/>
      <c r="CA645" s="249"/>
      <c r="CB645" s="249"/>
      <c r="CC645" s="249"/>
      <c r="CD645" s="249"/>
      <c r="CE645" s="249"/>
      <c r="CF645" s="249"/>
      <c r="CG645" s="249"/>
      <c r="CH645" s="249"/>
      <c r="CI645" s="249"/>
      <c r="CJ645" s="249"/>
      <c r="CK645" s="249"/>
      <c r="CL645" s="249"/>
      <c r="CM645" s="249"/>
      <c r="CN645" s="249"/>
      <c r="CO645" s="249"/>
      <c r="CP645" s="249"/>
      <c r="CQ645" s="249"/>
      <c r="CR645" s="249"/>
      <c r="CS645" s="249"/>
      <c r="CT645" s="249"/>
      <c r="CU645" s="249"/>
      <c r="CV645" s="249"/>
      <c r="CW645" s="249"/>
      <c r="CX645" s="249"/>
      <c r="CY645" s="249"/>
      <c r="CZ645" s="249"/>
    </row>
    <row r="646" s="253" customFormat="true" ht="25.15" customHeight="true" x14ac:dyDescent="0.2">
      <c r="C646" s="2910"/>
      <c r="D646" s="2911"/>
      <c r="E646" s="598"/>
      <c r="F646" s="598"/>
      <c r="G646" s="598"/>
      <c r="H646" s="2910"/>
      <c r="I646" s="2911"/>
      <c r="J646" s="598"/>
      <c r="K646" s="598"/>
      <c r="L646" s="598"/>
      <c r="M646" s="2910"/>
      <c r="N646" s="2911"/>
      <c r="O646" s="598"/>
      <c r="P646" s="598"/>
      <c r="AD646" s="246"/>
      <c r="AE646" s="246"/>
      <c r="AF646" s="246"/>
      <c r="AG646" s="246"/>
      <c r="AH646" s="246"/>
      <c r="AI646" s="246"/>
      <c r="AJ646" s="246"/>
      <c r="AK646" s="246"/>
      <c r="AL646" s="246"/>
      <c r="AM646" s="246"/>
      <c r="AN646" s="246"/>
      <c r="AO646" s="246"/>
      <c r="AP646" s="246"/>
      <c r="AQ646" s="246"/>
      <c r="AR646" s="246"/>
      <c r="AS646" s="246"/>
      <c r="AT646" s="246"/>
      <c r="AU646" s="246"/>
      <c r="AV646" s="246"/>
      <c r="AW646" s="246"/>
      <c r="AX646" s="246"/>
      <c r="AY646" s="246"/>
      <c r="AZ646" s="246"/>
      <c r="BA646" s="249"/>
      <c r="BB646" s="351"/>
      <c r="BC646" s="249"/>
      <c r="BD646" s="249"/>
      <c r="BE646" s="249"/>
      <c r="BF646" s="249"/>
      <c r="BG646" s="249"/>
      <c r="BH646" s="249"/>
      <c r="BI646" s="249"/>
      <c r="BJ646" s="249"/>
      <c r="BK646" s="249"/>
      <c r="BL646" s="249"/>
      <c r="BM646" s="249"/>
      <c r="BN646" s="249"/>
      <c r="BO646" s="249"/>
      <c r="BP646" s="249"/>
      <c r="BQ646" s="249"/>
      <c r="BR646" s="249"/>
      <c r="BS646" s="249"/>
      <c r="BT646" s="249"/>
      <c r="BU646" s="249"/>
      <c r="BV646" s="249"/>
      <c r="BW646" s="249"/>
      <c r="BX646" s="249"/>
      <c r="BY646" s="249"/>
      <c r="BZ646" s="249"/>
      <c r="CA646" s="249"/>
      <c r="CB646" s="249"/>
      <c r="CC646" s="249"/>
      <c r="CD646" s="249"/>
      <c r="CE646" s="249"/>
      <c r="CF646" s="249"/>
      <c r="CG646" s="249"/>
      <c r="CH646" s="249"/>
      <c r="CI646" s="249"/>
      <c r="CJ646" s="249"/>
      <c r="CK646" s="249"/>
      <c r="CL646" s="249"/>
      <c r="CM646" s="249"/>
      <c r="CN646" s="249"/>
      <c r="CO646" s="249"/>
      <c r="CP646" s="249"/>
      <c r="CQ646" s="249"/>
      <c r="CR646" s="249"/>
      <c r="CS646" s="249"/>
      <c r="CT646" s="249"/>
      <c r="CU646" s="249"/>
      <c r="CV646" s="249"/>
      <c r="CW646" s="249"/>
      <c r="CX646" s="249"/>
      <c r="CY646" s="249"/>
      <c r="CZ646" s="249"/>
    </row>
    <row r="647" s="253" customFormat="true" ht="25.15" customHeight="true" x14ac:dyDescent="0.2">
      <c r="C647" s="2910"/>
      <c r="D647" s="2911"/>
      <c r="E647" s="598"/>
      <c r="F647" s="598"/>
      <c r="G647" s="598"/>
      <c r="H647" s="2910"/>
      <c r="I647" s="2911"/>
      <c r="J647" s="598"/>
      <c r="K647" s="598"/>
      <c r="L647" s="598"/>
      <c r="M647" s="2910"/>
      <c r="N647" s="2911"/>
      <c r="O647" s="598"/>
      <c r="P647" s="598"/>
      <c r="AD647" s="246"/>
      <c r="AE647" s="246"/>
      <c r="AF647" s="246"/>
      <c r="AG647" s="246"/>
      <c r="AH647" s="246"/>
      <c r="AI647" s="246"/>
      <c r="AJ647" s="246"/>
      <c r="AK647" s="246"/>
      <c r="AL647" s="246"/>
      <c r="AM647" s="246"/>
      <c r="AN647" s="246"/>
      <c r="AO647" s="246"/>
      <c r="AP647" s="246"/>
      <c r="AQ647" s="246"/>
      <c r="AR647" s="246"/>
      <c r="AS647" s="246"/>
      <c r="AT647" s="246"/>
      <c r="AU647" s="246"/>
      <c r="AV647" s="246"/>
      <c r="AW647" s="246"/>
      <c r="AX647" s="246"/>
      <c r="AY647" s="246"/>
      <c r="AZ647" s="246"/>
      <c r="BA647" s="249"/>
      <c r="BB647" s="351"/>
      <c r="BC647" s="249"/>
      <c r="BD647" s="249"/>
      <c r="BE647" s="249"/>
      <c r="BF647" s="249"/>
      <c r="BG647" s="249"/>
      <c r="BH647" s="249"/>
      <c r="BI647" s="249"/>
      <c r="BJ647" s="249"/>
      <c r="BK647" s="249"/>
      <c r="BL647" s="249"/>
      <c r="BM647" s="249"/>
      <c r="BN647" s="249"/>
      <c r="BO647" s="249"/>
      <c r="BP647" s="249"/>
      <c r="BQ647" s="249"/>
      <c r="BR647" s="249"/>
      <c r="BS647" s="249"/>
      <c r="BT647" s="249"/>
      <c r="BU647" s="249"/>
      <c r="BV647" s="249"/>
      <c r="BW647" s="249"/>
      <c r="BX647" s="249"/>
      <c r="BY647" s="249"/>
      <c r="BZ647" s="249"/>
      <c r="CA647" s="249"/>
      <c r="CB647" s="249"/>
      <c r="CC647" s="249"/>
      <c r="CD647" s="249"/>
      <c r="CE647" s="249"/>
      <c r="CF647" s="249"/>
      <c r="CG647" s="249"/>
      <c r="CH647" s="249"/>
      <c r="CI647" s="249"/>
      <c r="CJ647" s="249"/>
      <c r="CK647" s="249"/>
      <c r="CL647" s="249"/>
      <c r="CM647" s="249"/>
      <c r="CN647" s="249"/>
      <c r="CO647" s="249"/>
      <c r="CP647" s="249"/>
      <c r="CQ647" s="249"/>
      <c r="CR647" s="249"/>
      <c r="CS647" s="249"/>
      <c r="CT647" s="249"/>
      <c r="CU647" s="249"/>
      <c r="CV647" s="249"/>
      <c r="CW647" s="249"/>
      <c r="CX647" s="249"/>
      <c r="CY647" s="249"/>
      <c r="CZ647" s="249"/>
    </row>
    <row r="648" s="253" customFormat="true" ht="25.15" customHeight="true" x14ac:dyDescent="0.2">
      <c r="C648" s="2910"/>
      <c r="D648" s="2911"/>
      <c r="E648" s="598"/>
      <c r="F648" s="598"/>
      <c r="G648" s="598"/>
      <c r="H648" s="2910"/>
      <c r="I648" s="2911"/>
      <c r="J648" s="598"/>
      <c r="K648" s="598"/>
      <c r="L648" s="598"/>
      <c r="M648" s="2910"/>
      <c r="N648" s="2911"/>
      <c r="O648" s="598"/>
      <c r="P648" s="598"/>
      <c r="AD648" s="246"/>
      <c r="AE648" s="246"/>
      <c r="AF648" s="246"/>
      <c r="AG648" s="246"/>
      <c r="AH648" s="246"/>
      <c r="AI648" s="246"/>
      <c r="AJ648" s="246"/>
      <c r="AK648" s="246"/>
      <c r="AL648" s="246"/>
      <c r="AM648" s="246"/>
      <c r="AN648" s="246"/>
      <c r="AO648" s="246"/>
      <c r="AP648" s="246"/>
      <c r="AQ648" s="246"/>
      <c r="AR648" s="246"/>
      <c r="AS648" s="246"/>
      <c r="AT648" s="246"/>
      <c r="AU648" s="246"/>
      <c r="AV648" s="246"/>
      <c r="AW648" s="246"/>
      <c r="AX648" s="246"/>
      <c r="AY648" s="246"/>
      <c r="AZ648" s="246"/>
      <c r="BA648" s="249"/>
      <c r="BB648" s="351"/>
      <c r="BC648" s="249"/>
      <c r="BD648" s="249"/>
      <c r="BE648" s="249"/>
      <c r="BF648" s="249"/>
      <c r="BG648" s="249"/>
      <c r="BH648" s="249"/>
      <c r="BI648" s="249"/>
      <c r="BJ648" s="249"/>
      <c r="BK648" s="249"/>
      <c r="BL648" s="249"/>
      <c r="BM648" s="249"/>
      <c r="BN648" s="249"/>
      <c r="BO648" s="249"/>
      <c r="BP648" s="249"/>
      <c r="BQ648" s="249"/>
      <c r="BR648" s="249"/>
      <c r="BS648" s="249"/>
      <c r="BT648" s="249"/>
      <c r="BU648" s="249"/>
      <c r="BV648" s="249"/>
      <c r="BW648" s="249"/>
      <c r="BX648" s="249"/>
      <c r="BY648" s="249"/>
      <c r="BZ648" s="249"/>
      <c r="CA648" s="249"/>
      <c r="CB648" s="249"/>
      <c r="CC648" s="249"/>
      <c r="CD648" s="249"/>
      <c r="CE648" s="249"/>
      <c r="CF648" s="249"/>
      <c r="CG648" s="249"/>
      <c r="CH648" s="249"/>
      <c r="CI648" s="249"/>
      <c r="CJ648" s="249"/>
      <c r="CK648" s="249"/>
      <c r="CL648" s="249"/>
      <c r="CM648" s="249"/>
      <c r="CN648" s="249"/>
      <c r="CO648" s="249"/>
      <c r="CP648" s="249"/>
      <c r="CQ648" s="249"/>
      <c r="CR648" s="249"/>
      <c r="CS648" s="249"/>
      <c r="CT648" s="249"/>
      <c r="CU648" s="249"/>
      <c r="CV648" s="249"/>
      <c r="CW648" s="249"/>
      <c r="CX648" s="249"/>
      <c r="CY648" s="249"/>
      <c r="CZ648" s="249"/>
    </row>
    <row r="649" s="253" customFormat="true" ht="25.15" customHeight="true" x14ac:dyDescent="0.2">
      <c r="C649" s="2910"/>
      <c r="D649" s="2911"/>
      <c r="E649" s="598"/>
      <c r="F649" s="598"/>
      <c r="G649" s="598"/>
      <c r="H649" s="2910"/>
      <c r="I649" s="2911"/>
      <c r="J649" s="598"/>
      <c r="K649" s="598"/>
      <c r="L649" s="598"/>
      <c r="M649" s="2910"/>
      <c r="N649" s="2911"/>
      <c r="O649" s="598"/>
      <c r="P649" s="598"/>
      <c r="AD649" s="246"/>
      <c r="AE649" s="246"/>
      <c r="AF649" s="246"/>
      <c r="AG649" s="246"/>
      <c r="AH649" s="246"/>
      <c r="AI649" s="246"/>
      <c r="AJ649" s="246"/>
      <c r="AK649" s="246"/>
      <c r="AL649" s="246"/>
      <c r="AM649" s="246"/>
      <c r="AN649" s="246"/>
      <c r="AO649" s="246"/>
      <c r="AP649" s="246"/>
      <c r="AQ649" s="246"/>
      <c r="AR649" s="246"/>
      <c r="AS649" s="246"/>
      <c r="AT649" s="246"/>
      <c r="AU649" s="246"/>
      <c r="AV649" s="246"/>
      <c r="AW649" s="246"/>
      <c r="AX649" s="246"/>
      <c r="AY649" s="246"/>
      <c r="AZ649" s="246"/>
      <c r="BA649" s="249"/>
      <c r="BB649" s="351"/>
      <c r="BC649" s="249"/>
      <c r="BD649" s="249"/>
      <c r="BE649" s="249"/>
      <c r="BF649" s="249"/>
      <c r="BG649" s="249"/>
      <c r="BH649" s="249"/>
      <c r="BI649" s="249"/>
      <c r="BJ649" s="249"/>
      <c r="BK649" s="249"/>
      <c r="BL649" s="249"/>
      <c r="BM649" s="249"/>
      <c r="BN649" s="249"/>
      <c r="BO649" s="249"/>
      <c r="BP649" s="249"/>
      <c r="BQ649" s="249"/>
      <c r="BR649" s="249"/>
      <c r="BS649" s="249"/>
      <c r="BT649" s="249"/>
      <c r="BU649" s="249"/>
      <c r="BV649" s="249"/>
      <c r="BW649" s="249"/>
      <c r="BX649" s="249"/>
      <c r="BY649" s="249"/>
      <c r="BZ649" s="249"/>
      <c r="CA649" s="249"/>
      <c r="CB649" s="249"/>
      <c r="CC649" s="249"/>
      <c r="CD649" s="249"/>
      <c r="CE649" s="249"/>
      <c r="CF649" s="249"/>
      <c r="CG649" s="249"/>
      <c r="CH649" s="249"/>
      <c r="CI649" s="249"/>
      <c r="CJ649" s="249"/>
      <c r="CK649" s="249"/>
      <c r="CL649" s="249"/>
      <c r="CM649" s="249"/>
      <c r="CN649" s="249"/>
      <c r="CO649" s="249"/>
      <c r="CP649" s="249"/>
      <c r="CQ649" s="249"/>
      <c r="CR649" s="249"/>
      <c r="CS649" s="249"/>
      <c r="CT649" s="249"/>
      <c r="CU649" s="249"/>
      <c r="CV649" s="249"/>
      <c r="CW649" s="249"/>
      <c r="CX649" s="249"/>
      <c r="CY649" s="249"/>
      <c r="CZ649" s="249"/>
    </row>
    <row r="650" s="253" customFormat="true" ht="25.15" customHeight="true" x14ac:dyDescent="0.2">
      <c r="C650" s="2910"/>
      <c r="D650" s="2911"/>
      <c r="E650" s="598"/>
      <c r="F650" s="598"/>
      <c r="G650" s="598"/>
      <c r="H650" s="2910"/>
      <c r="I650" s="2911"/>
      <c r="J650" s="598"/>
      <c r="K650" s="598"/>
      <c r="L650" s="598"/>
      <c r="M650" s="2910"/>
      <c r="N650" s="2911"/>
      <c r="O650" s="598"/>
      <c r="P650" s="598"/>
      <c r="AD650" s="246"/>
      <c r="AE650" s="246"/>
      <c r="AF650" s="246"/>
      <c r="AG650" s="246"/>
      <c r="AH650" s="246"/>
      <c r="AI650" s="246"/>
      <c r="AJ650" s="246"/>
      <c r="AK650" s="246"/>
      <c r="AL650" s="246"/>
      <c r="AM650" s="246"/>
      <c r="AN650" s="246"/>
      <c r="AO650" s="246"/>
      <c r="AP650" s="246"/>
      <c r="AQ650" s="246"/>
      <c r="AR650" s="246"/>
      <c r="AS650" s="246"/>
      <c r="AT650" s="246"/>
      <c r="AU650" s="246"/>
      <c r="AV650" s="246"/>
      <c r="AW650" s="246"/>
      <c r="AX650" s="246"/>
      <c r="AY650" s="246"/>
      <c r="AZ650" s="246"/>
      <c r="BA650" s="249"/>
      <c r="BB650" s="351"/>
      <c r="BC650" s="249"/>
      <c r="BD650" s="249"/>
      <c r="BE650" s="249"/>
      <c r="BF650" s="249"/>
      <c r="BG650" s="249"/>
      <c r="BH650" s="249"/>
      <c r="BI650" s="249"/>
      <c r="BJ650" s="249"/>
      <c r="BK650" s="249"/>
      <c r="BL650" s="249"/>
      <c r="BM650" s="249"/>
      <c r="BN650" s="249"/>
      <c r="BO650" s="249"/>
      <c r="BP650" s="249"/>
      <c r="BQ650" s="249"/>
      <c r="BR650" s="249"/>
      <c r="BS650" s="249"/>
      <c r="BT650" s="249"/>
      <c r="BU650" s="249"/>
      <c r="BV650" s="249"/>
      <c r="BW650" s="249"/>
      <c r="BX650" s="249"/>
      <c r="BY650" s="249"/>
      <c r="BZ650" s="249"/>
      <c r="CA650" s="249"/>
      <c r="CB650" s="249"/>
      <c r="CC650" s="249"/>
      <c r="CD650" s="249"/>
      <c r="CE650" s="249"/>
      <c r="CF650" s="249"/>
      <c r="CG650" s="249"/>
      <c r="CH650" s="249"/>
      <c r="CI650" s="249"/>
      <c r="CJ650" s="249"/>
      <c r="CK650" s="249"/>
      <c r="CL650" s="249"/>
      <c r="CM650" s="249"/>
      <c r="CN650" s="249"/>
      <c r="CO650" s="249"/>
      <c r="CP650" s="249"/>
      <c r="CQ650" s="249"/>
      <c r="CR650" s="249"/>
      <c r="CS650" s="249"/>
      <c r="CT650" s="249"/>
      <c r="CU650" s="249"/>
      <c r="CV650" s="249"/>
      <c r="CW650" s="249"/>
      <c r="CX650" s="249"/>
      <c r="CY650" s="249"/>
      <c r="CZ650" s="249"/>
    </row>
    <row r="651" s="253" customFormat="true" ht="25.15" customHeight="true" x14ac:dyDescent="0.2">
      <c r="C651" s="2910"/>
      <c r="D651" s="2911"/>
      <c r="E651" s="598"/>
      <c r="F651" s="598"/>
      <c r="G651" s="598"/>
      <c r="H651" s="2910"/>
      <c r="I651" s="2911"/>
      <c r="J651" s="598"/>
      <c r="K651" s="598"/>
      <c r="L651" s="598"/>
      <c r="M651" s="2910"/>
      <c r="N651" s="2911"/>
      <c r="O651" s="598"/>
      <c r="P651" s="598"/>
      <c r="AD651" s="246"/>
      <c r="AE651" s="246"/>
      <c r="AF651" s="246"/>
      <c r="AG651" s="246"/>
      <c r="AH651" s="246"/>
      <c r="AI651" s="246"/>
      <c r="AJ651" s="246"/>
      <c r="AK651" s="246"/>
      <c r="AL651" s="246"/>
      <c r="AM651" s="246"/>
      <c r="AN651" s="246"/>
      <c r="AO651" s="246"/>
      <c r="AP651" s="246"/>
      <c r="AQ651" s="246"/>
      <c r="AR651" s="246"/>
      <c r="AS651" s="246"/>
      <c r="AT651" s="246"/>
      <c r="AU651" s="246"/>
      <c r="AV651" s="246"/>
      <c r="AW651" s="246"/>
      <c r="AX651" s="246"/>
      <c r="AY651" s="246"/>
      <c r="AZ651" s="246"/>
      <c r="BA651" s="249"/>
      <c r="BB651" s="351"/>
      <c r="BC651" s="249"/>
      <c r="BD651" s="249"/>
      <c r="BE651" s="249"/>
      <c r="BF651" s="249"/>
      <c r="BG651" s="249"/>
      <c r="BH651" s="249"/>
      <c r="BI651" s="249"/>
      <c r="BJ651" s="249"/>
      <c r="BK651" s="249"/>
      <c r="BL651" s="249"/>
      <c r="BM651" s="249"/>
      <c r="BN651" s="249"/>
      <c r="BO651" s="249"/>
      <c r="BP651" s="249"/>
      <c r="BQ651" s="249"/>
      <c r="BR651" s="249"/>
      <c r="BS651" s="249"/>
      <c r="BT651" s="249"/>
      <c r="BU651" s="249"/>
      <c r="BV651" s="249"/>
      <c r="BW651" s="249"/>
      <c r="BX651" s="249"/>
      <c r="BY651" s="249"/>
      <c r="BZ651" s="249"/>
      <c r="CA651" s="249"/>
      <c r="CB651" s="249"/>
      <c r="CC651" s="249"/>
      <c r="CD651" s="249"/>
      <c r="CE651" s="249"/>
      <c r="CF651" s="249"/>
      <c r="CG651" s="249"/>
      <c r="CH651" s="249"/>
      <c r="CI651" s="249"/>
      <c r="CJ651" s="249"/>
      <c r="CK651" s="249"/>
      <c r="CL651" s="249"/>
      <c r="CM651" s="249"/>
      <c r="CN651" s="249"/>
      <c r="CO651" s="249"/>
      <c r="CP651" s="249"/>
      <c r="CQ651" s="249"/>
      <c r="CR651" s="249"/>
      <c r="CS651" s="249"/>
      <c r="CT651" s="249"/>
      <c r="CU651" s="249"/>
      <c r="CV651" s="249"/>
      <c r="CW651" s="249"/>
      <c r="CX651" s="249"/>
      <c r="CY651" s="249"/>
      <c r="CZ651" s="249"/>
    </row>
    <row r="652" s="253" customFormat="true" ht="25.15" customHeight="true" x14ac:dyDescent="0.2">
      <c r="C652" s="2910"/>
      <c r="D652" s="2911"/>
      <c r="E652" s="598"/>
      <c r="F652" s="598"/>
      <c r="G652" s="598"/>
      <c r="H652" s="2910"/>
      <c r="I652" s="2911"/>
      <c r="J652" s="598"/>
      <c r="K652" s="598"/>
      <c r="L652" s="598"/>
      <c r="M652" s="2910"/>
      <c r="N652" s="2911"/>
      <c r="O652" s="598"/>
      <c r="P652" s="598"/>
      <c r="AD652" s="246"/>
      <c r="AE652" s="246"/>
      <c r="AF652" s="246"/>
      <c r="AG652" s="246"/>
      <c r="AH652" s="246"/>
      <c r="AI652" s="246"/>
      <c r="AJ652" s="246"/>
      <c r="AK652" s="246"/>
      <c r="AL652" s="246"/>
      <c r="AM652" s="246"/>
      <c r="AN652" s="246"/>
      <c r="AO652" s="246"/>
      <c r="AP652" s="246"/>
      <c r="AQ652" s="246"/>
      <c r="AR652" s="246"/>
      <c r="AS652" s="246"/>
      <c r="AT652" s="246"/>
      <c r="AU652" s="246"/>
      <c r="AV652" s="246"/>
      <c r="AW652" s="246"/>
      <c r="AX652" s="246"/>
      <c r="AY652" s="246"/>
      <c r="AZ652" s="246"/>
      <c r="BA652" s="249"/>
      <c r="BB652" s="351"/>
      <c r="BC652" s="249"/>
      <c r="BD652" s="249"/>
      <c r="BE652" s="249"/>
      <c r="BF652" s="249"/>
      <c r="BG652" s="249"/>
      <c r="BH652" s="249"/>
      <c r="BI652" s="249"/>
      <c r="BJ652" s="249"/>
      <c r="BK652" s="249"/>
      <c r="BL652" s="249"/>
      <c r="BM652" s="249"/>
      <c r="BN652" s="249"/>
      <c r="BO652" s="249"/>
      <c r="BP652" s="249"/>
      <c r="BQ652" s="249"/>
      <c r="BR652" s="249"/>
      <c r="BS652" s="249"/>
      <c r="BT652" s="249"/>
      <c r="BU652" s="249"/>
      <c r="BV652" s="249"/>
      <c r="BW652" s="249"/>
      <c r="BX652" s="249"/>
      <c r="BY652" s="249"/>
      <c r="BZ652" s="249"/>
      <c r="CA652" s="249"/>
      <c r="CB652" s="249"/>
      <c r="CC652" s="249"/>
      <c r="CD652" s="249"/>
      <c r="CE652" s="249"/>
      <c r="CF652" s="249"/>
      <c r="CG652" s="249"/>
      <c r="CH652" s="249"/>
      <c r="CI652" s="249"/>
      <c r="CJ652" s="249"/>
      <c r="CK652" s="249"/>
      <c r="CL652" s="249"/>
      <c r="CM652" s="249"/>
      <c r="CN652" s="249"/>
      <c r="CO652" s="249"/>
      <c r="CP652" s="249"/>
      <c r="CQ652" s="249"/>
      <c r="CR652" s="249"/>
      <c r="CS652" s="249"/>
      <c r="CT652" s="249"/>
      <c r="CU652" s="249"/>
      <c r="CV652" s="249"/>
      <c r="CW652" s="249"/>
      <c r="CX652" s="249"/>
      <c r="CY652" s="249"/>
      <c r="CZ652" s="249"/>
    </row>
    <row r="653" s="253" customFormat="true" ht="25.15" customHeight="true" x14ac:dyDescent="0.2">
      <c r="C653" s="2910"/>
      <c r="D653" s="2911"/>
      <c r="E653" s="598"/>
      <c r="F653" s="598"/>
      <c r="G653" s="598"/>
      <c r="H653" s="2910"/>
      <c r="I653" s="2911"/>
      <c r="J653" s="598"/>
      <c r="K653" s="598"/>
      <c r="L653" s="598"/>
      <c r="M653" s="2910"/>
      <c r="N653" s="2911"/>
      <c r="O653" s="598"/>
      <c r="P653" s="598"/>
      <c r="AD653" s="246"/>
      <c r="AE653" s="246"/>
      <c r="AF653" s="246"/>
      <c r="AG653" s="246"/>
      <c r="AH653" s="246"/>
      <c r="AI653" s="246"/>
      <c r="AJ653" s="246"/>
      <c r="AK653" s="246"/>
      <c r="AL653" s="246"/>
      <c r="AM653" s="246"/>
      <c r="AN653" s="246"/>
      <c r="AO653" s="246"/>
      <c r="AP653" s="246"/>
      <c r="AQ653" s="246"/>
      <c r="AR653" s="246"/>
      <c r="AS653" s="246"/>
      <c r="AT653" s="246"/>
      <c r="AU653" s="246"/>
      <c r="AV653" s="246"/>
      <c r="AW653" s="246"/>
      <c r="AX653" s="246"/>
      <c r="AY653" s="246"/>
      <c r="AZ653" s="246"/>
      <c r="BA653" s="249"/>
      <c r="BB653" s="351"/>
      <c r="BC653" s="249"/>
      <c r="BD653" s="249"/>
      <c r="BE653" s="249"/>
      <c r="BF653" s="249"/>
      <c r="BG653" s="249"/>
      <c r="BH653" s="249"/>
      <c r="BI653" s="249"/>
      <c r="BJ653" s="249"/>
      <c r="BK653" s="249"/>
      <c r="BL653" s="249"/>
      <c r="BM653" s="249"/>
      <c r="BN653" s="249"/>
      <c r="BO653" s="249"/>
      <c r="BP653" s="249"/>
      <c r="BQ653" s="249"/>
      <c r="BR653" s="249"/>
      <c r="BS653" s="249"/>
      <c r="BT653" s="249"/>
      <c r="BU653" s="249"/>
      <c r="BV653" s="249"/>
      <c r="BW653" s="249"/>
      <c r="BX653" s="249"/>
      <c r="BY653" s="249"/>
      <c r="BZ653" s="249"/>
      <c r="CA653" s="249"/>
      <c r="CB653" s="249"/>
      <c r="CC653" s="249"/>
      <c r="CD653" s="249"/>
      <c r="CE653" s="249"/>
      <c r="CF653" s="249"/>
      <c r="CG653" s="249"/>
      <c r="CH653" s="249"/>
      <c r="CI653" s="249"/>
      <c r="CJ653" s="249"/>
      <c r="CK653" s="249"/>
      <c r="CL653" s="249"/>
      <c r="CM653" s="249"/>
      <c r="CN653" s="249"/>
      <c r="CO653" s="249"/>
      <c r="CP653" s="249"/>
      <c r="CQ653" s="249"/>
      <c r="CR653" s="249"/>
      <c r="CS653" s="249"/>
      <c r="CT653" s="249"/>
      <c r="CU653" s="249"/>
      <c r="CV653" s="249"/>
      <c r="CW653" s="249"/>
      <c r="CX653" s="249"/>
      <c r="CY653" s="249"/>
      <c r="CZ653" s="249"/>
    </row>
    <row r="654" s="253" customFormat="true" ht="25.15" customHeight="true" x14ac:dyDescent="0.2">
      <c r="C654" s="2910"/>
      <c r="D654" s="2911"/>
      <c r="E654" s="598"/>
      <c r="F654" s="598"/>
      <c r="G654" s="598"/>
      <c r="H654" s="2910"/>
      <c r="I654" s="2911"/>
      <c r="J654" s="598"/>
      <c r="K654" s="598"/>
      <c r="L654" s="598"/>
      <c r="M654" s="2910"/>
      <c r="N654" s="2911"/>
      <c r="O654" s="598"/>
      <c r="P654" s="598"/>
      <c r="AD654" s="246"/>
      <c r="AE654" s="246"/>
      <c r="AF654" s="246"/>
      <c r="AG654" s="246"/>
      <c r="AH654" s="246"/>
      <c r="AI654" s="246"/>
      <c r="AJ654" s="246"/>
      <c r="AK654" s="246"/>
      <c r="AL654" s="246"/>
      <c r="AM654" s="246"/>
      <c r="AN654" s="246"/>
      <c r="AO654" s="246"/>
      <c r="AP654" s="246"/>
      <c r="AQ654" s="246"/>
      <c r="AR654" s="246"/>
      <c r="AS654" s="246"/>
      <c r="AT654" s="246"/>
      <c r="AU654" s="246"/>
      <c r="AV654" s="246"/>
      <c r="AW654" s="246"/>
      <c r="AX654" s="246"/>
      <c r="AY654" s="246"/>
      <c r="AZ654" s="246"/>
      <c r="BA654" s="249"/>
      <c r="BB654" s="351"/>
      <c r="BC654" s="249"/>
      <c r="BD654" s="249"/>
      <c r="BE654" s="249"/>
      <c r="BF654" s="249"/>
      <c r="BG654" s="249"/>
      <c r="BH654" s="249"/>
      <c r="BI654" s="249"/>
      <c r="BJ654" s="249"/>
      <c r="BK654" s="249"/>
      <c r="BL654" s="249"/>
      <c r="BM654" s="249"/>
      <c r="BN654" s="249"/>
      <c r="BO654" s="249"/>
      <c r="BP654" s="249"/>
      <c r="BQ654" s="249"/>
      <c r="BR654" s="249"/>
      <c r="BS654" s="249"/>
      <c r="BT654" s="249"/>
      <c r="BU654" s="249"/>
      <c r="BV654" s="249"/>
      <c r="BW654" s="249"/>
      <c r="BX654" s="249"/>
      <c r="BY654" s="249"/>
      <c r="BZ654" s="249"/>
      <c r="CA654" s="249"/>
      <c r="CB654" s="249"/>
      <c r="CC654" s="249"/>
      <c r="CD654" s="249"/>
      <c r="CE654" s="249"/>
      <c r="CF654" s="249"/>
      <c r="CG654" s="249"/>
      <c r="CH654" s="249"/>
      <c r="CI654" s="249"/>
      <c r="CJ654" s="249"/>
      <c r="CK654" s="249"/>
      <c r="CL654" s="249"/>
      <c r="CM654" s="249"/>
      <c r="CN654" s="249"/>
      <c r="CO654" s="249"/>
      <c r="CP654" s="249"/>
      <c r="CQ654" s="249"/>
      <c r="CR654" s="249"/>
      <c r="CS654" s="249"/>
      <c r="CT654" s="249"/>
      <c r="CU654" s="249"/>
      <c r="CV654" s="249"/>
      <c r="CW654" s="249"/>
      <c r="CX654" s="249"/>
      <c r="CY654" s="249"/>
      <c r="CZ654" s="249"/>
    </row>
    <row r="655" s="253" customFormat="true" ht="25.15" customHeight="true" x14ac:dyDescent="0.2">
      <c r="C655" s="2910"/>
      <c r="D655" s="2911"/>
      <c r="E655" s="598"/>
      <c r="F655" s="598"/>
      <c r="G655" s="598"/>
      <c r="H655" s="2910"/>
      <c r="I655" s="2911"/>
      <c r="J655" s="598"/>
      <c r="K655" s="598"/>
      <c r="L655" s="598"/>
      <c r="M655" s="2910"/>
      <c r="N655" s="2911"/>
      <c r="O655" s="598"/>
      <c r="P655" s="598"/>
      <c r="AD655" s="246"/>
      <c r="AE655" s="246"/>
      <c r="AF655" s="246"/>
      <c r="AG655" s="246"/>
      <c r="AH655" s="246"/>
      <c r="AI655" s="246"/>
      <c r="AJ655" s="246"/>
      <c r="AK655" s="246"/>
      <c r="AL655" s="246"/>
      <c r="AM655" s="246"/>
      <c r="AN655" s="246"/>
      <c r="AO655" s="246"/>
      <c r="AP655" s="246"/>
      <c r="AQ655" s="246"/>
      <c r="AR655" s="246"/>
      <c r="AS655" s="246"/>
      <c r="AT655" s="246"/>
      <c r="AU655" s="246"/>
      <c r="AV655" s="246"/>
      <c r="AW655" s="246"/>
      <c r="AX655" s="246"/>
      <c r="AY655" s="246"/>
      <c r="AZ655" s="246"/>
      <c r="BA655" s="249"/>
      <c r="BB655" s="351"/>
      <c r="BC655" s="249"/>
      <c r="BD655" s="249"/>
      <c r="BE655" s="249"/>
      <c r="BF655" s="249"/>
      <c r="BG655" s="249"/>
      <c r="BH655" s="249"/>
      <c r="BI655" s="249"/>
      <c r="BJ655" s="249"/>
      <c r="BK655" s="249"/>
      <c r="BL655" s="249"/>
      <c r="BM655" s="249"/>
      <c r="BN655" s="249"/>
      <c r="BO655" s="249"/>
      <c r="BP655" s="249"/>
      <c r="BQ655" s="249"/>
      <c r="BR655" s="249"/>
      <c r="BS655" s="249"/>
      <c r="BT655" s="249"/>
      <c r="BU655" s="249"/>
      <c r="BV655" s="249"/>
      <c r="BW655" s="249"/>
      <c r="BX655" s="249"/>
      <c r="BY655" s="249"/>
      <c r="BZ655" s="249"/>
      <c r="CA655" s="249"/>
      <c r="CB655" s="249"/>
      <c r="CC655" s="249"/>
      <c r="CD655" s="249"/>
      <c r="CE655" s="249"/>
      <c r="CF655" s="249"/>
      <c r="CG655" s="249"/>
      <c r="CH655" s="249"/>
      <c r="CI655" s="249"/>
      <c r="CJ655" s="249"/>
      <c r="CK655" s="249"/>
      <c r="CL655" s="249"/>
      <c r="CM655" s="249"/>
      <c r="CN655" s="249"/>
      <c r="CO655" s="249"/>
      <c r="CP655" s="249"/>
      <c r="CQ655" s="249"/>
      <c r="CR655" s="249"/>
      <c r="CS655" s="249"/>
      <c r="CT655" s="249"/>
      <c r="CU655" s="249"/>
      <c r="CV655" s="249"/>
      <c r="CW655" s="249"/>
      <c r="CX655" s="249"/>
      <c r="CY655" s="249"/>
      <c r="CZ655" s="249"/>
    </row>
    <row r="656" s="253" customFormat="true" ht="25.15" customHeight="true" x14ac:dyDescent="0.2">
      <c r="C656" s="2910"/>
      <c r="D656" s="2911"/>
      <c r="E656" s="598"/>
      <c r="F656" s="598"/>
      <c r="G656" s="598"/>
      <c r="H656" s="2910"/>
      <c r="I656" s="2911"/>
      <c r="J656" s="598"/>
      <c r="K656" s="598"/>
      <c r="L656" s="598"/>
      <c r="M656" s="2910"/>
      <c r="N656" s="2911"/>
      <c r="O656" s="598"/>
      <c r="P656" s="598"/>
      <c r="AD656" s="246"/>
      <c r="AE656" s="246"/>
      <c r="AF656" s="246"/>
      <c r="AG656" s="246"/>
      <c r="AH656" s="246"/>
      <c r="AI656" s="246"/>
      <c r="AJ656" s="246"/>
      <c r="AK656" s="246"/>
      <c r="AL656" s="246"/>
      <c r="AM656" s="246"/>
      <c r="AN656" s="246"/>
      <c r="AO656" s="246"/>
      <c r="AP656" s="246"/>
      <c r="AQ656" s="246"/>
      <c r="AR656" s="246"/>
      <c r="AS656" s="246"/>
      <c r="AT656" s="246"/>
      <c r="AU656" s="246"/>
      <c r="AV656" s="246"/>
      <c r="AW656" s="246"/>
      <c r="AX656" s="246"/>
      <c r="AY656" s="246"/>
      <c r="AZ656" s="246"/>
      <c r="BA656" s="249"/>
      <c r="BB656" s="351"/>
      <c r="BC656" s="249"/>
      <c r="BD656" s="249"/>
      <c r="BE656" s="249"/>
      <c r="BF656" s="249"/>
      <c r="BG656" s="249"/>
      <c r="BH656" s="249"/>
      <c r="BI656" s="249"/>
      <c r="BJ656" s="249"/>
      <c r="BK656" s="249"/>
      <c r="BL656" s="249"/>
      <c r="BM656" s="249"/>
      <c r="BN656" s="249"/>
      <c r="BO656" s="249"/>
      <c r="BP656" s="249"/>
      <c r="BQ656" s="249"/>
      <c r="BR656" s="249"/>
      <c r="BS656" s="249"/>
      <c r="BT656" s="249"/>
      <c r="BU656" s="249"/>
      <c r="BV656" s="249"/>
      <c r="BW656" s="249"/>
      <c r="BX656" s="249"/>
      <c r="BY656" s="249"/>
      <c r="BZ656" s="249"/>
      <c r="CA656" s="249"/>
      <c r="CB656" s="249"/>
      <c r="CC656" s="249"/>
      <c r="CD656" s="249"/>
      <c r="CE656" s="249"/>
      <c r="CF656" s="249"/>
      <c r="CG656" s="249"/>
      <c r="CH656" s="249"/>
      <c r="CI656" s="249"/>
      <c r="CJ656" s="249"/>
      <c r="CK656" s="249"/>
      <c r="CL656" s="249"/>
      <c r="CM656" s="249"/>
      <c r="CN656" s="249"/>
      <c r="CO656" s="249"/>
      <c r="CP656" s="249"/>
      <c r="CQ656" s="249"/>
      <c r="CR656" s="249"/>
      <c r="CS656" s="249"/>
      <c r="CT656" s="249"/>
      <c r="CU656" s="249"/>
      <c r="CV656" s="249"/>
      <c r="CW656" s="249"/>
      <c r="CX656" s="249"/>
      <c r="CY656" s="249"/>
      <c r="CZ656" s="249"/>
    </row>
    <row r="657" s="253" customFormat="true" ht="25.15" customHeight="true" x14ac:dyDescent="0.2">
      <c r="C657" s="2910"/>
      <c r="D657" s="2911"/>
      <c r="E657" s="598"/>
      <c r="F657" s="598"/>
      <c r="G657" s="598"/>
      <c r="H657" s="2910"/>
      <c r="I657" s="2911"/>
      <c r="J657" s="598"/>
      <c r="K657" s="598"/>
      <c r="L657" s="598"/>
      <c r="M657" s="2910"/>
      <c r="N657" s="2911"/>
      <c r="O657" s="598"/>
      <c r="P657" s="598"/>
      <c r="AD657" s="246"/>
      <c r="AE657" s="246"/>
      <c r="AF657" s="246"/>
      <c r="AG657" s="246"/>
      <c r="AH657" s="246"/>
      <c r="AI657" s="246"/>
      <c r="AJ657" s="246"/>
      <c r="AK657" s="246"/>
      <c r="AL657" s="246"/>
      <c r="AM657" s="246"/>
      <c r="AN657" s="246"/>
      <c r="AO657" s="246"/>
      <c r="AP657" s="246"/>
      <c r="AQ657" s="246"/>
      <c r="AR657" s="246"/>
      <c r="AS657" s="246"/>
      <c r="AT657" s="246"/>
      <c r="AU657" s="246"/>
      <c r="AV657" s="246"/>
      <c r="AW657" s="246"/>
      <c r="AX657" s="246"/>
      <c r="AY657" s="246"/>
      <c r="AZ657" s="246"/>
      <c r="BA657" s="249"/>
      <c r="BB657" s="351"/>
      <c r="BC657" s="249"/>
      <c r="BD657" s="249"/>
      <c r="BE657" s="249"/>
      <c r="BF657" s="249"/>
      <c r="BG657" s="249"/>
      <c r="BH657" s="249"/>
      <c r="BI657" s="249"/>
      <c r="BJ657" s="249"/>
      <c r="BK657" s="249"/>
      <c r="BL657" s="249"/>
      <c r="BM657" s="249"/>
      <c r="BN657" s="249"/>
      <c r="BO657" s="249"/>
      <c r="BP657" s="249"/>
      <c r="BQ657" s="249"/>
      <c r="BR657" s="249"/>
      <c r="BS657" s="249"/>
      <c r="BT657" s="249"/>
      <c r="BU657" s="249"/>
      <c r="BV657" s="249"/>
      <c r="BW657" s="249"/>
      <c r="BX657" s="249"/>
      <c r="BY657" s="249"/>
      <c r="BZ657" s="249"/>
      <c r="CA657" s="249"/>
      <c r="CB657" s="249"/>
      <c r="CC657" s="249"/>
      <c r="CD657" s="249"/>
      <c r="CE657" s="249"/>
      <c r="CF657" s="249"/>
      <c r="CG657" s="249"/>
      <c r="CH657" s="249"/>
      <c r="CI657" s="249"/>
      <c r="CJ657" s="249"/>
      <c r="CK657" s="249"/>
      <c r="CL657" s="249"/>
      <c r="CM657" s="249"/>
      <c r="CN657" s="249"/>
      <c r="CO657" s="249"/>
      <c r="CP657" s="249"/>
      <c r="CQ657" s="249"/>
      <c r="CR657" s="249"/>
      <c r="CS657" s="249"/>
      <c r="CT657" s="249"/>
      <c r="CU657" s="249"/>
      <c r="CV657" s="249"/>
      <c r="CW657" s="249"/>
      <c r="CX657" s="249"/>
      <c r="CY657" s="249"/>
      <c r="CZ657" s="249"/>
    </row>
    <row r="658" s="253" customFormat="true" ht="25.15" customHeight="true" x14ac:dyDescent="0.2">
      <c r="C658" s="2910"/>
      <c r="D658" s="2911"/>
      <c r="E658" s="598"/>
      <c r="F658" s="598"/>
      <c r="G658" s="598"/>
      <c r="H658" s="2910"/>
      <c r="I658" s="2911"/>
      <c r="J658" s="598"/>
      <c r="K658" s="598"/>
      <c r="L658" s="598"/>
      <c r="M658" s="2910"/>
      <c r="N658" s="2911"/>
      <c r="O658" s="598"/>
      <c r="P658" s="598"/>
      <c r="AD658" s="246"/>
      <c r="AE658" s="246"/>
      <c r="AF658" s="246"/>
      <c r="AG658" s="246"/>
      <c r="AH658" s="246"/>
      <c r="AI658" s="246"/>
      <c r="AJ658" s="246"/>
      <c r="AK658" s="246"/>
      <c r="AL658" s="246"/>
      <c r="AM658" s="246"/>
      <c r="AN658" s="246"/>
      <c r="AO658" s="246"/>
      <c r="AP658" s="246"/>
      <c r="AQ658" s="246"/>
      <c r="AR658" s="246"/>
      <c r="AS658" s="246"/>
      <c r="AT658" s="246"/>
      <c r="AU658" s="246"/>
      <c r="AV658" s="246"/>
      <c r="AW658" s="246"/>
      <c r="AX658" s="246"/>
      <c r="AY658" s="246"/>
      <c r="AZ658" s="246"/>
      <c r="BA658" s="249"/>
      <c r="BB658" s="351"/>
      <c r="BC658" s="249"/>
      <c r="BD658" s="249"/>
      <c r="BE658" s="249"/>
      <c r="BF658" s="249"/>
      <c r="BG658" s="249"/>
      <c r="BH658" s="249"/>
      <c r="BI658" s="249"/>
      <c r="BJ658" s="249"/>
      <c r="BK658" s="249"/>
      <c r="BL658" s="249"/>
      <c r="BM658" s="249"/>
      <c r="BN658" s="249"/>
      <c r="BO658" s="249"/>
      <c r="BP658" s="249"/>
      <c r="BQ658" s="249"/>
      <c r="BR658" s="249"/>
      <c r="BS658" s="249"/>
      <c r="BT658" s="249"/>
      <c r="BU658" s="249"/>
      <c r="BV658" s="249"/>
      <c r="BW658" s="249"/>
      <c r="BX658" s="249"/>
      <c r="BY658" s="249"/>
      <c r="BZ658" s="249"/>
      <c r="CA658" s="249"/>
      <c r="CB658" s="249"/>
      <c r="CC658" s="249"/>
      <c r="CD658" s="249"/>
      <c r="CE658" s="249"/>
      <c r="CF658" s="249"/>
      <c r="CG658" s="249"/>
      <c r="CH658" s="249"/>
      <c r="CI658" s="249"/>
      <c r="CJ658" s="249"/>
      <c r="CK658" s="249"/>
      <c r="CL658" s="249"/>
      <c r="CM658" s="249"/>
      <c r="CN658" s="249"/>
      <c r="CO658" s="249"/>
      <c r="CP658" s="249"/>
      <c r="CQ658" s="249"/>
      <c r="CR658" s="249"/>
      <c r="CS658" s="249"/>
      <c r="CT658" s="249"/>
      <c r="CU658" s="249"/>
      <c r="CV658" s="249"/>
      <c r="CW658" s="249"/>
      <c r="CX658" s="249"/>
      <c r="CY658" s="249"/>
      <c r="CZ658" s="249"/>
    </row>
    <row r="659" s="253" customFormat="true" ht="25.15" customHeight="true" x14ac:dyDescent="0.2">
      <c r="C659" s="2910"/>
      <c r="D659" s="2911"/>
      <c r="E659" s="598"/>
      <c r="F659" s="598"/>
      <c r="G659" s="598"/>
      <c r="H659" s="2910"/>
      <c r="I659" s="2911"/>
      <c r="J659" s="598"/>
      <c r="K659" s="598"/>
      <c r="L659" s="598"/>
      <c r="M659" s="2910"/>
      <c r="N659" s="2911"/>
      <c r="O659" s="598"/>
      <c r="P659" s="598"/>
      <c r="AD659" s="246"/>
      <c r="AE659" s="246"/>
      <c r="AF659" s="246"/>
      <c r="AG659" s="246"/>
      <c r="AH659" s="246"/>
      <c r="AI659" s="246"/>
      <c r="AJ659" s="246"/>
      <c r="AK659" s="246"/>
      <c r="AL659" s="246"/>
      <c r="AM659" s="246"/>
      <c r="AN659" s="246"/>
      <c r="AO659" s="246"/>
      <c r="AP659" s="246"/>
      <c r="AQ659" s="246"/>
      <c r="AR659" s="246"/>
      <c r="AS659" s="246"/>
      <c r="AT659" s="246"/>
      <c r="AU659" s="246"/>
      <c r="AV659" s="246"/>
      <c r="AW659" s="246"/>
      <c r="AX659" s="246"/>
      <c r="AY659" s="246"/>
      <c r="AZ659" s="246"/>
      <c r="BA659" s="249"/>
      <c r="BB659" s="351"/>
      <c r="BC659" s="249"/>
      <c r="BD659" s="249"/>
      <c r="BE659" s="249"/>
      <c r="BF659" s="249"/>
      <c r="BG659" s="249"/>
      <c r="BH659" s="249"/>
      <c r="BI659" s="249"/>
      <c r="BJ659" s="249"/>
      <c r="BK659" s="249"/>
      <c r="BL659" s="249"/>
      <c r="BM659" s="249"/>
      <c r="BN659" s="249"/>
      <c r="BO659" s="249"/>
      <c r="BP659" s="249"/>
      <c r="BQ659" s="249"/>
      <c r="BR659" s="249"/>
      <c r="BS659" s="249"/>
      <c r="BT659" s="249"/>
      <c r="BU659" s="249"/>
      <c r="BV659" s="249"/>
      <c r="BW659" s="249"/>
      <c r="BX659" s="249"/>
      <c r="BY659" s="249"/>
      <c r="BZ659" s="249"/>
      <c r="CA659" s="249"/>
      <c r="CB659" s="249"/>
      <c r="CC659" s="249"/>
      <c r="CD659" s="249"/>
      <c r="CE659" s="249"/>
      <c r="CF659" s="249"/>
      <c r="CG659" s="249"/>
      <c r="CH659" s="249"/>
      <c r="CI659" s="249"/>
      <c r="CJ659" s="249"/>
      <c r="CK659" s="249"/>
      <c r="CL659" s="249"/>
      <c r="CM659" s="249"/>
      <c r="CN659" s="249"/>
      <c r="CO659" s="249"/>
      <c r="CP659" s="249"/>
      <c r="CQ659" s="249"/>
      <c r="CR659" s="249"/>
      <c r="CS659" s="249"/>
      <c r="CT659" s="249"/>
      <c r="CU659" s="249"/>
      <c r="CV659" s="249"/>
      <c r="CW659" s="249"/>
      <c r="CX659" s="249"/>
      <c r="CY659" s="249"/>
      <c r="CZ659" s="249"/>
    </row>
    <row r="660" s="253" customFormat="true" ht="25.15" customHeight="true" x14ac:dyDescent="0.2">
      <c r="C660" s="2910"/>
      <c r="D660" s="2911"/>
      <c r="E660" s="598"/>
      <c r="F660" s="598"/>
      <c r="G660" s="598"/>
      <c r="H660" s="2910"/>
      <c r="I660" s="2911"/>
      <c r="J660" s="598"/>
      <c r="K660" s="598"/>
      <c r="L660" s="598"/>
      <c r="M660" s="2910"/>
      <c r="N660" s="2911"/>
      <c r="O660" s="598"/>
      <c r="P660" s="598"/>
      <c r="AD660" s="246"/>
      <c r="AE660" s="246"/>
      <c r="AF660" s="246"/>
      <c r="AG660" s="246"/>
      <c r="AH660" s="246"/>
      <c r="AI660" s="246"/>
      <c r="AJ660" s="246"/>
      <c r="AK660" s="246"/>
      <c r="AL660" s="246"/>
      <c r="AM660" s="246"/>
      <c r="AN660" s="246"/>
      <c r="AO660" s="246"/>
      <c r="AP660" s="246"/>
      <c r="AQ660" s="246"/>
      <c r="AR660" s="246"/>
      <c r="AS660" s="246"/>
      <c r="AT660" s="246"/>
      <c r="AU660" s="246"/>
      <c r="AV660" s="246"/>
      <c r="AW660" s="246"/>
      <c r="AX660" s="246"/>
      <c r="AY660" s="246"/>
      <c r="AZ660" s="246"/>
      <c r="BA660" s="249"/>
      <c r="BB660" s="351"/>
      <c r="BC660" s="249"/>
      <c r="BD660" s="249"/>
      <c r="BE660" s="249"/>
      <c r="BF660" s="249"/>
      <c r="BG660" s="249"/>
      <c r="BH660" s="249"/>
      <c r="BI660" s="249"/>
      <c r="BJ660" s="249"/>
      <c r="BK660" s="249"/>
      <c r="BL660" s="249"/>
      <c r="BM660" s="249"/>
      <c r="BN660" s="249"/>
      <c r="BO660" s="249"/>
      <c r="BP660" s="249"/>
      <c r="BQ660" s="249"/>
      <c r="BR660" s="249"/>
      <c r="BS660" s="249"/>
      <c r="BT660" s="249"/>
      <c r="BU660" s="249"/>
      <c r="BV660" s="249"/>
      <c r="BW660" s="249"/>
      <c r="BX660" s="249"/>
      <c r="BY660" s="249"/>
      <c r="BZ660" s="249"/>
      <c r="CA660" s="249"/>
      <c r="CB660" s="249"/>
      <c r="CC660" s="249"/>
      <c r="CD660" s="249"/>
      <c r="CE660" s="249"/>
      <c r="CF660" s="249"/>
      <c r="CG660" s="249"/>
      <c r="CH660" s="249"/>
      <c r="CI660" s="249"/>
      <c r="CJ660" s="249"/>
      <c r="CK660" s="249"/>
      <c r="CL660" s="249"/>
      <c r="CM660" s="249"/>
      <c r="CN660" s="249"/>
      <c r="CO660" s="249"/>
      <c r="CP660" s="249"/>
      <c r="CQ660" s="249"/>
      <c r="CR660" s="249"/>
      <c r="CS660" s="249"/>
      <c r="CT660" s="249"/>
      <c r="CU660" s="249"/>
      <c r="CV660" s="249"/>
      <c r="CW660" s="249"/>
      <c r="CX660" s="249"/>
      <c r="CY660" s="249"/>
      <c r="CZ660" s="249"/>
    </row>
    <row r="661" s="253" customFormat="true" ht="25.15" customHeight="true" x14ac:dyDescent="0.2">
      <c r="C661" s="2910"/>
      <c r="D661" s="2911"/>
      <c r="E661" s="598"/>
      <c r="F661" s="598"/>
      <c r="G661" s="598"/>
      <c r="H661" s="2910"/>
      <c r="I661" s="2911"/>
      <c r="J661" s="598"/>
      <c r="K661" s="598"/>
      <c r="L661" s="598"/>
      <c r="M661" s="2910"/>
      <c r="N661" s="2911"/>
      <c r="O661" s="598"/>
      <c r="P661" s="598"/>
      <c r="AD661" s="246"/>
      <c r="AE661" s="246"/>
      <c r="AF661" s="246"/>
      <c r="AG661" s="246"/>
      <c r="AH661" s="246"/>
      <c r="AI661" s="246"/>
      <c r="AJ661" s="246"/>
      <c r="AK661" s="246"/>
      <c r="AL661" s="246"/>
      <c r="AM661" s="246"/>
      <c r="AN661" s="246"/>
      <c r="AO661" s="246"/>
      <c r="AP661" s="246"/>
      <c r="AQ661" s="246"/>
      <c r="AR661" s="246"/>
      <c r="AS661" s="246"/>
      <c r="AT661" s="246"/>
      <c r="AU661" s="246"/>
      <c r="AV661" s="246"/>
      <c r="AW661" s="246"/>
      <c r="AX661" s="246"/>
      <c r="AY661" s="246"/>
      <c r="AZ661" s="246"/>
      <c r="BA661" s="249"/>
      <c r="BB661" s="351"/>
      <c r="BC661" s="249"/>
      <c r="BD661" s="249"/>
      <c r="BE661" s="249"/>
      <c r="BF661" s="249"/>
      <c r="BG661" s="249"/>
      <c r="BH661" s="249"/>
      <c r="BI661" s="249"/>
      <c r="BJ661" s="249"/>
      <c r="BK661" s="249"/>
      <c r="BL661" s="249"/>
      <c r="BM661" s="249"/>
      <c r="BN661" s="249"/>
      <c r="BO661" s="249"/>
      <c r="BP661" s="249"/>
      <c r="BQ661" s="249"/>
      <c r="BR661" s="249"/>
      <c r="BS661" s="249"/>
      <c r="BT661" s="249"/>
      <c r="BU661" s="249"/>
      <c r="BV661" s="249"/>
      <c r="BW661" s="249"/>
      <c r="BX661" s="249"/>
      <c r="BY661" s="249"/>
      <c r="BZ661" s="249"/>
      <c r="CA661" s="249"/>
      <c r="CB661" s="249"/>
      <c r="CC661" s="249"/>
      <c r="CD661" s="249"/>
      <c r="CE661" s="249"/>
      <c r="CF661" s="249"/>
      <c r="CG661" s="249"/>
      <c r="CH661" s="249"/>
      <c r="CI661" s="249"/>
      <c r="CJ661" s="249"/>
      <c r="CK661" s="249"/>
      <c r="CL661" s="249"/>
      <c r="CM661" s="249"/>
      <c r="CN661" s="249"/>
      <c r="CO661" s="249"/>
      <c r="CP661" s="249"/>
      <c r="CQ661" s="249"/>
      <c r="CR661" s="249"/>
      <c r="CS661" s="249"/>
      <c r="CT661" s="249"/>
      <c r="CU661" s="249"/>
      <c r="CV661" s="249"/>
      <c r="CW661" s="249"/>
      <c r="CX661" s="249"/>
      <c r="CY661" s="249"/>
      <c r="CZ661" s="249"/>
    </row>
    <row r="662" s="253" customFormat="true" ht="25.15" customHeight="true" x14ac:dyDescent="0.2">
      <c r="C662" s="2910"/>
      <c r="D662" s="2911"/>
      <c r="E662" s="598"/>
      <c r="F662" s="598"/>
      <c r="G662" s="598"/>
      <c r="H662" s="2910"/>
      <c r="I662" s="2911"/>
      <c r="J662" s="598"/>
      <c r="K662" s="598"/>
      <c r="L662" s="598"/>
      <c r="M662" s="2910"/>
      <c r="N662" s="2911"/>
      <c r="O662" s="598"/>
      <c r="P662" s="598"/>
      <c r="AD662" s="246"/>
      <c r="AE662" s="246"/>
      <c r="AF662" s="246"/>
      <c r="AG662" s="246"/>
      <c r="AH662" s="246"/>
      <c r="AI662" s="246"/>
      <c r="AJ662" s="246"/>
      <c r="AK662" s="246"/>
      <c r="AL662" s="246"/>
      <c r="AM662" s="246"/>
      <c r="AN662" s="246"/>
      <c r="AO662" s="246"/>
      <c r="AP662" s="246"/>
      <c r="AQ662" s="246"/>
      <c r="AR662" s="246"/>
      <c r="AS662" s="246"/>
      <c r="AT662" s="246"/>
      <c r="AU662" s="246"/>
      <c r="AV662" s="246"/>
      <c r="AW662" s="246"/>
      <c r="AX662" s="246"/>
      <c r="AY662" s="246"/>
      <c r="AZ662" s="246"/>
      <c r="BA662" s="249"/>
      <c r="BB662" s="351"/>
      <c r="BC662" s="249"/>
      <c r="BD662" s="249"/>
      <c r="BE662" s="249"/>
      <c r="BF662" s="249"/>
      <c r="BG662" s="249"/>
      <c r="BH662" s="249"/>
      <c r="BI662" s="249"/>
      <c r="BJ662" s="249"/>
      <c r="BK662" s="249"/>
      <c r="BL662" s="249"/>
      <c r="BM662" s="249"/>
      <c r="BN662" s="249"/>
      <c r="BO662" s="249"/>
      <c r="BP662" s="249"/>
      <c r="BQ662" s="249"/>
      <c r="BR662" s="249"/>
      <c r="BS662" s="249"/>
      <c r="BT662" s="249"/>
      <c r="BU662" s="249"/>
      <c r="BV662" s="249"/>
      <c r="BW662" s="249"/>
      <c r="BX662" s="249"/>
      <c r="BY662" s="249"/>
      <c r="BZ662" s="249"/>
      <c r="CA662" s="249"/>
      <c r="CB662" s="249"/>
      <c r="CC662" s="249"/>
      <c r="CD662" s="249"/>
      <c r="CE662" s="249"/>
      <c r="CF662" s="249"/>
      <c r="CG662" s="249"/>
      <c r="CH662" s="249"/>
      <c r="CI662" s="249"/>
      <c r="CJ662" s="249"/>
      <c r="CK662" s="249"/>
      <c r="CL662" s="249"/>
      <c r="CM662" s="249"/>
      <c r="CN662" s="249"/>
      <c r="CO662" s="249"/>
      <c r="CP662" s="249"/>
      <c r="CQ662" s="249"/>
      <c r="CR662" s="249"/>
      <c r="CS662" s="249"/>
      <c r="CT662" s="249"/>
      <c r="CU662" s="249"/>
      <c r="CV662" s="249"/>
      <c r="CW662" s="249"/>
      <c r="CX662" s="249"/>
      <c r="CY662" s="249"/>
      <c r="CZ662" s="249"/>
    </row>
    <row r="663" s="253" customFormat="true" ht="25.15" customHeight="true" x14ac:dyDescent="0.2">
      <c r="C663" s="2910"/>
      <c r="D663" s="2911"/>
      <c r="E663" s="598"/>
      <c r="F663" s="598"/>
      <c r="G663" s="598"/>
      <c r="H663" s="2910"/>
      <c r="I663" s="2911"/>
      <c r="J663" s="598"/>
      <c r="K663" s="598"/>
      <c r="L663" s="598"/>
      <c r="M663" s="2910"/>
      <c r="N663" s="2911"/>
      <c r="O663" s="598"/>
      <c r="P663" s="598"/>
      <c r="AD663" s="246"/>
      <c r="AE663" s="246"/>
      <c r="AF663" s="246"/>
      <c r="AG663" s="246"/>
      <c r="AH663" s="246"/>
      <c r="AI663" s="246"/>
      <c r="AJ663" s="246"/>
      <c r="AK663" s="246"/>
      <c r="AL663" s="246"/>
      <c r="AM663" s="246"/>
      <c r="AN663" s="246"/>
      <c r="AO663" s="246"/>
      <c r="AP663" s="246"/>
      <c r="AQ663" s="246"/>
      <c r="AR663" s="246"/>
      <c r="AS663" s="246"/>
      <c r="AT663" s="246"/>
      <c r="AU663" s="246"/>
      <c r="AV663" s="246"/>
      <c r="AW663" s="246"/>
      <c r="AX663" s="246"/>
      <c r="AY663" s="246"/>
      <c r="AZ663" s="246"/>
      <c r="BA663" s="249"/>
      <c r="BB663" s="351"/>
      <c r="BC663" s="249"/>
      <c r="BD663" s="249"/>
      <c r="BE663" s="249"/>
      <c r="BF663" s="249"/>
      <c r="BG663" s="249"/>
      <c r="BH663" s="249"/>
      <c r="BI663" s="249"/>
      <c r="BJ663" s="249"/>
      <c r="BK663" s="249"/>
      <c r="BL663" s="249"/>
      <c r="BM663" s="249"/>
      <c r="BN663" s="249"/>
      <c r="BO663" s="249"/>
      <c r="BP663" s="249"/>
      <c r="BQ663" s="249"/>
      <c r="BR663" s="249"/>
      <c r="BS663" s="249"/>
      <c r="BT663" s="249"/>
      <c r="BU663" s="249"/>
      <c r="BV663" s="249"/>
      <c r="BW663" s="249"/>
      <c r="BX663" s="249"/>
      <c r="BY663" s="249"/>
      <c r="BZ663" s="249"/>
      <c r="CA663" s="249"/>
      <c r="CB663" s="249"/>
      <c r="CC663" s="249"/>
      <c r="CD663" s="249"/>
      <c r="CE663" s="249"/>
      <c r="CF663" s="249"/>
      <c r="CG663" s="249"/>
      <c r="CH663" s="249"/>
      <c r="CI663" s="249"/>
      <c r="CJ663" s="249"/>
      <c r="CK663" s="249"/>
      <c r="CL663" s="249"/>
      <c r="CM663" s="249"/>
      <c r="CN663" s="249"/>
      <c r="CO663" s="249"/>
      <c r="CP663" s="249"/>
      <c r="CQ663" s="249"/>
      <c r="CR663" s="249"/>
      <c r="CS663" s="249"/>
      <c r="CT663" s="249"/>
      <c r="CU663" s="249"/>
      <c r="CV663" s="249"/>
      <c r="CW663" s="249"/>
      <c r="CX663" s="249"/>
      <c r="CY663" s="249"/>
      <c r="CZ663" s="249"/>
    </row>
    <row r="664" s="253" customFormat="true" ht="25.15" customHeight="true" x14ac:dyDescent="0.2">
      <c r="C664" s="2910"/>
      <c r="D664" s="2911"/>
      <c r="E664" s="598"/>
      <c r="F664" s="598"/>
      <c r="G664" s="598"/>
      <c r="H664" s="2910"/>
      <c r="I664" s="2911"/>
      <c r="J664" s="598"/>
      <c r="K664" s="598"/>
      <c r="L664" s="598"/>
      <c r="M664" s="2910"/>
      <c r="N664" s="2911"/>
      <c r="O664" s="598"/>
      <c r="P664" s="598"/>
      <c r="AD664" s="246"/>
      <c r="AE664" s="246"/>
      <c r="AF664" s="246"/>
      <c r="AG664" s="246"/>
      <c r="AH664" s="246"/>
      <c r="AI664" s="246"/>
      <c r="AJ664" s="246"/>
      <c r="AK664" s="246"/>
      <c r="AL664" s="246"/>
      <c r="AM664" s="246"/>
      <c r="AN664" s="246"/>
      <c r="AO664" s="246"/>
      <c r="AP664" s="246"/>
      <c r="AQ664" s="246"/>
      <c r="AR664" s="246"/>
      <c r="AS664" s="246"/>
      <c r="AT664" s="246"/>
      <c r="AU664" s="246"/>
      <c r="AV664" s="246"/>
      <c r="AW664" s="246"/>
      <c r="AX664" s="246"/>
      <c r="AY664" s="246"/>
      <c r="AZ664" s="246"/>
      <c r="BA664" s="249"/>
      <c r="BB664" s="351"/>
      <c r="BC664" s="249"/>
      <c r="BD664" s="249"/>
      <c r="BE664" s="249"/>
      <c r="BF664" s="249"/>
      <c r="BG664" s="249"/>
      <c r="BH664" s="249"/>
      <c r="BI664" s="249"/>
      <c r="BJ664" s="249"/>
      <c r="BK664" s="249"/>
      <c r="BL664" s="249"/>
      <c r="BM664" s="249"/>
      <c r="BN664" s="249"/>
      <c r="BO664" s="249"/>
      <c r="BP664" s="249"/>
      <c r="BQ664" s="249"/>
      <c r="BR664" s="249"/>
      <c r="BS664" s="249"/>
      <c r="BT664" s="249"/>
      <c r="BU664" s="249"/>
      <c r="BV664" s="249"/>
      <c r="BW664" s="249"/>
      <c r="BX664" s="249"/>
      <c r="BY664" s="249"/>
      <c r="BZ664" s="249"/>
      <c r="CA664" s="249"/>
      <c r="CB664" s="249"/>
      <c r="CC664" s="249"/>
      <c r="CD664" s="249"/>
      <c r="CE664" s="249"/>
      <c r="CF664" s="249"/>
      <c r="CG664" s="249"/>
      <c r="CH664" s="249"/>
      <c r="CI664" s="249"/>
      <c r="CJ664" s="249"/>
      <c r="CK664" s="249"/>
      <c r="CL664" s="249"/>
      <c r="CM664" s="249"/>
      <c r="CN664" s="249"/>
      <c r="CO664" s="249"/>
      <c r="CP664" s="249"/>
      <c r="CQ664" s="249"/>
      <c r="CR664" s="249"/>
      <c r="CS664" s="249"/>
      <c r="CT664" s="249"/>
      <c r="CU664" s="249"/>
      <c r="CV664" s="249"/>
      <c r="CW664" s="249"/>
      <c r="CX664" s="249"/>
      <c r="CY664" s="249"/>
      <c r="CZ664" s="249"/>
    </row>
    <row r="665" s="253" customFormat="true" ht="25.15" customHeight="true" x14ac:dyDescent="0.2">
      <c r="C665" s="2910"/>
      <c r="D665" s="2911"/>
      <c r="E665" s="598"/>
      <c r="F665" s="598"/>
      <c r="G665" s="598"/>
      <c r="H665" s="2910"/>
      <c r="I665" s="2911"/>
      <c r="J665" s="598"/>
      <c r="K665" s="598"/>
      <c r="L665" s="598"/>
      <c r="M665" s="2910"/>
      <c r="N665" s="2911"/>
      <c r="O665" s="598"/>
      <c r="P665" s="598"/>
      <c r="AD665" s="246"/>
      <c r="AE665" s="246"/>
      <c r="AF665" s="246"/>
      <c r="AG665" s="246"/>
      <c r="AH665" s="246"/>
      <c r="AI665" s="246"/>
      <c r="AJ665" s="246"/>
      <c r="AK665" s="246"/>
      <c r="AL665" s="246"/>
      <c r="AM665" s="246"/>
      <c r="AN665" s="246"/>
      <c r="AO665" s="246"/>
      <c r="AP665" s="246"/>
      <c r="AQ665" s="246"/>
      <c r="AR665" s="246"/>
      <c r="AS665" s="246"/>
      <c r="AT665" s="246"/>
      <c r="AU665" s="246"/>
      <c r="AV665" s="246"/>
      <c r="AW665" s="246"/>
      <c r="AX665" s="246"/>
      <c r="AY665" s="246"/>
      <c r="AZ665" s="246"/>
      <c r="BA665" s="249"/>
      <c r="BB665" s="351"/>
      <c r="BC665" s="249"/>
      <c r="BD665" s="249"/>
      <c r="BE665" s="249"/>
      <c r="BF665" s="249"/>
      <c r="BG665" s="249"/>
      <c r="BH665" s="249"/>
      <c r="BI665" s="249"/>
      <c r="BJ665" s="249"/>
      <c r="BK665" s="249"/>
      <c r="BL665" s="249"/>
      <c r="BM665" s="249"/>
      <c r="BN665" s="249"/>
      <c r="BO665" s="249"/>
      <c r="BP665" s="249"/>
      <c r="BQ665" s="249"/>
      <c r="BR665" s="249"/>
      <c r="BS665" s="249"/>
      <c r="BT665" s="249"/>
      <c r="BU665" s="249"/>
      <c r="BV665" s="249"/>
      <c r="BW665" s="249"/>
      <c r="BX665" s="249"/>
      <c r="BY665" s="249"/>
      <c r="BZ665" s="249"/>
      <c r="CA665" s="249"/>
      <c r="CB665" s="249"/>
      <c r="CC665" s="249"/>
      <c r="CD665" s="249"/>
      <c r="CE665" s="249"/>
      <c r="CF665" s="249"/>
      <c r="CG665" s="249"/>
      <c r="CH665" s="249"/>
      <c r="CI665" s="249"/>
      <c r="CJ665" s="249"/>
      <c r="CK665" s="249"/>
      <c r="CL665" s="249"/>
      <c r="CM665" s="249"/>
      <c r="CN665" s="249"/>
      <c r="CO665" s="249"/>
      <c r="CP665" s="249"/>
      <c r="CQ665" s="249"/>
      <c r="CR665" s="249"/>
      <c r="CS665" s="249"/>
      <c r="CT665" s="249"/>
      <c r="CU665" s="249"/>
      <c r="CV665" s="249"/>
      <c r="CW665" s="249"/>
      <c r="CX665" s="249"/>
      <c r="CY665" s="249"/>
      <c r="CZ665" s="249"/>
    </row>
    <row r="666" s="253" customFormat="true" ht="25.15" customHeight="true" x14ac:dyDescent="0.2">
      <c r="C666" s="2910"/>
      <c r="D666" s="2911"/>
      <c r="E666" s="598"/>
      <c r="F666" s="598"/>
      <c r="G666" s="598"/>
      <c r="H666" s="2910"/>
      <c r="I666" s="2911"/>
      <c r="J666" s="598"/>
      <c r="K666" s="598"/>
      <c r="L666" s="598"/>
      <c r="M666" s="2910"/>
      <c r="N666" s="2911"/>
      <c r="O666" s="598"/>
      <c r="P666" s="598"/>
      <c r="AD666" s="246"/>
      <c r="AE666" s="246"/>
      <c r="AF666" s="246"/>
      <c r="AG666" s="246"/>
      <c r="AH666" s="246"/>
      <c r="AI666" s="246"/>
      <c r="AJ666" s="246"/>
      <c r="AK666" s="246"/>
      <c r="AL666" s="246"/>
      <c r="AM666" s="246"/>
      <c r="AN666" s="246"/>
      <c r="AO666" s="246"/>
      <c r="AP666" s="246"/>
      <c r="AQ666" s="246"/>
      <c r="AR666" s="246"/>
      <c r="AS666" s="246"/>
      <c r="AT666" s="246"/>
      <c r="AU666" s="246"/>
      <c r="AV666" s="246"/>
      <c r="AW666" s="246"/>
      <c r="AX666" s="246"/>
      <c r="AY666" s="246"/>
      <c r="AZ666" s="246"/>
      <c r="BA666" s="249"/>
      <c r="BB666" s="351"/>
      <c r="BC666" s="249"/>
      <c r="BD666" s="249"/>
      <c r="BE666" s="249"/>
      <c r="BF666" s="249"/>
      <c r="BG666" s="249"/>
      <c r="BH666" s="249"/>
      <c r="BI666" s="249"/>
      <c r="BJ666" s="249"/>
      <c r="BK666" s="249"/>
      <c r="BL666" s="249"/>
      <c r="BM666" s="249"/>
      <c r="BN666" s="249"/>
      <c r="BO666" s="249"/>
      <c r="BP666" s="249"/>
      <c r="BQ666" s="249"/>
      <c r="BR666" s="249"/>
      <c r="BS666" s="249"/>
      <c r="BT666" s="249"/>
      <c r="BU666" s="249"/>
      <c r="BV666" s="249"/>
      <c r="BW666" s="249"/>
      <c r="BX666" s="249"/>
      <c r="BY666" s="249"/>
      <c r="BZ666" s="249"/>
      <c r="CA666" s="249"/>
      <c r="CB666" s="249"/>
      <c r="CC666" s="249"/>
      <c r="CD666" s="249"/>
      <c r="CE666" s="249"/>
      <c r="CF666" s="249"/>
      <c r="CG666" s="249"/>
      <c r="CH666" s="249"/>
      <c r="CI666" s="249"/>
      <c r="CJ666" s="249"/>
      <c r="CK666" s="249"/>
      <c r="CL666" s="249"/>
      <c r="CM666" s="249"/>
      <c r="CN666" s="249"/>
      <c r="CO666" s="249"/>
      <c r="CP666" s="249"/>
      <c r="CQ666" s="249"/>
      <c r="CR666" s="249"/>
      <c r="CS666" s="249"/>
      <c r="CT666" s="249"/>
      <c r="CU666" s="249"/>
      <c r="CV666" s="249"/>
      <c r="CW666" s="249"/>
      <c r="CX666" s="249"/>
      <c r="CY666" s="249"/>
      <c r="CZ666" s="249"/>
    </row>
    <row r="667" s="253" customFormat="true" ht="25.15" customHeight="true" x14ac:dyDescent="0.2">
      <c r="C667" s="2910"/>
      <c r="D667" s="2911"/>
      <c r="E667" s="598"/>
      <c r="F667" s="598"/>
      <c r="G667" s="598"/>
      <c r="H667" s="2910"/>
      <c r="I667" s="2911"/>
      <c r="J667" s="598"/>
      <c r="K667" s="598"/>
      <c r="L667" s="598"/>
      <c r="M667" s="2910"/>
      <c r="N667" s="2911"/>
      <c r="O667" s="598"/>
      <c r="P667" s="598"/>
      <c r="AD667" s="246"/>
      <c r="AE667" s="246"/>
      <c r="AF667" s="246"/>
      <c r="AG667" s="246"/>
      <c r="AH667" s="246"/>
      <c r="AI667" s="246"/>
      <c r="AJ667" s="246"/>
      <c r="AK667" s="246"/>
      <c r="AL667" s="246"/>
      <c r="AM667" s="246"/>
      <c r="AN667" s="246"/>
      <c r="AO667" s="246"/>
      <c r="AP667" s="246"/>
      <c r="AQ667" s="246"/>
      <c r="AR667" s="246"/>
      <c r="AS667" s="246"/>
      <c r="AT667" s="246"/>
      <c r="AU667" s="246"/>
      <c r="AV667" s="246"/>
      <c r="AW667" s="246"/>
      <c r="AX667" s="246"/>
      <c r="AY667" s="246"/>
      <c r="AZ667" s="246"/>
      <c r="BA667" s="249"/>
      <c r="BB667" s="351"/>
      <c r="BC667" s="249"/>
      <c r="BD667" s="249"/>
      <c r="BE667" s="249"/>
      <c r="BF667" s="249"/>
      <c r="BG667" s="249"/>
      <c r="BH667" s="249"/>
      <c r="BI667" s="249"/>
      <c r="BJ667" s="249"/>
      <c r="BK667" s="249"/>
      <c r="BL667" s="249"/>
      <c r="BM667" s="249"/>
      <c r="BN667" s="249"/>
      <c r="BO667" s="249"/>
      <c r="BP667" s="249"/>
      <c r="BQ667" s="249"/>
      <c r="BR667" s="249"/>
      <c r="BS667" s="249"/>
      <c r="BT667" s="249"/>
      <c r="BU667" s="249"/>
      <c r="BV667" s="249"/>
      <c r="BW667" s="249"/>
      <c r="BX667" s="249"/>
      <c r="BY667" s="249"/>
      <c r="BZ667" s="249"/>
      <c r="CA667" s="249"/>
      <c r="CB667" s="249"/>
      <c r="CC667" s="249"/>
      <c r="CD667" s="249"/>
      <c r="CE667" s="249"/>
      <c r="CF667" s="249"/>
      <c r="CG667" s="249"/>
      <c r="CH667" s="249"/>
      <c r="CI667" s="249"/>
      <c r="CJ667" s="249"/>
      <c r="CK667" s="249"/>
      <c r="CL667" s="249"/>
      <c r="CM667" s="249"/>
      <c r="CN667" s="249"/>
      <c r="CO667" s="249"/>
      <c r="CP667" s="249"/>
      <c r="CQ667" s="249"/>
      <c r="CR667" s="249"/>
      <c r="CS667" s="249"/>
      <c r="CT667" s="249"/>
      <c r="CU667" s="249"/>
      <c r="CV667" s="249"/>
      <c r="CW667" s="249"/>
      <c r="CX667" s="249"/>
      <c r="CY667" s="249"/>
      <c r="CZ667" s="249"/>
    </row>
    <row r="668" s="253" customFormat="true" ht="25.15" customHeight="true" x14ac:dyDescent="0.2">
      <c r="C668" s="2910"/>
      <c r="D668" s="2911"/>
      <c r="E668" s="598"/>
      <c r="F668" s="598"/>
      <c r="G668" s="598"/>
      <c r="H668" s="2910"/>
      <c r="I668" s="2911"/>
      <c r="J668" s="598"/>
      <c r="K668" s="598"/>
      <c r="L668" s="598"/>
      <c r="M668" s="2910"/>
      <c r="N668" s="2911"/>
      <c r="O668" s="598"/>
      <c r="P668" s="598"/>
      <c r="AD668" s="246"/>
      <c r="AE668" s="246"/>
      <c r="AF668" s="246"/>
      <c r="AG668" s="246"/>
      <c r="AH668" s="246"/>
      <c r="AI668" s="246"/>
      <c r="AJ668" s="246"/>
      <c r="AK668" s="246"/>
      <c r="AL668" s="246"/>
      <c r="AM668" s="246"/>
      <c r="AN668" s="246"/>
      <c r="AO668" s="246"/>
      <c r="AP668" s="246"/>
      <c r="AQ668" s="246"/>
      <c r="AR668" s="246"/>
      <c r="AS668" s="246"/>
      <c r="AT668" s="246"/>
      <c r="AU668" s="246"/>
      <c r="AV668" s="246"/>
      <c r="AW668" s="246"/>
      <c r="AX668" s="246"/>
      <c r="AY668" s="246"/>
      <c r="AZ668" s="246"/>
      <c r="BA668" s="249"/>
      <c r="BB668" s="351"/>
      <c r="BC668" s="249"/>
      <c r="BD668" s="249"/>
      <c r="BE668" s="249"/>
      <c r="BF668" s="249"/>
      <c r="BG668" s="249"/>
      <c r="BH668" s="249"/>
      <c r="BI668" s="249"/>
      <c r="BJ668" s="249"/>
      <c r="BK668" s="249"/>
      <c r="BL668" s="249"/>
      <c r="BM668" s="249"/>
      <c r="BN668" s="249"/>
      <c r="BO668" s="249"/>
      <c r="BP668" s="249"/>
      <c r="BQ668" s="249"/>
      <c r="BR668" s="249"/>
      <c r="BS668" s="249"/>
      <c r="BT668" s="249"/>
      <c r="BU668" s="249"/>
      <c r="BV668" s="249"/>
      <c r="BW668" s="249"/>
      <c r="BX668" s="249"/>
      <c r="BY668" s="249"/>
      <c r="BZ668" s="249"/>
      <c r="CA668" s="249"/>
      <c r="CB668" s="249"/>
      <c r="CC668" s="249"/>
      <c r="CD668" s="249"/>
      <c r="CE668" s="249"/>
      <c r="CF668" s="249"/>
      <c r="CG668" s="249"/>
      <c r="CH668" s="249"/>
      <c r="CI668" s="249"/>
      <c r="CJ668" s="249"/>
      <c r="CK668" s="249"/>
      <c r="CL668" s="249"/>
      <c r="CM668" s="249"/>
      <c r="CN668" s="249"/>
      <c r="CO668" s="249"/>
      <c r="CP668" s="249"/>
      <c r="CQ668" s="249"/>
      <c r="CR668" s="249"/>
      <c r="CS668" s="249"/>
      <c r="CT668" s="249"/>
      <c r="CU668" s="249"/>
      <c r="CV668" s="249"/>
      <c r="CW668" s="249"/>
      <c r="CX668" s="249"/>
      <c r="CY668" s="249"/>
      <c r="CZ668" s="249"/>
    </row>
    <row r="669" s="253" customFormat="true" ht="25.15" customHeight="true" x14ac:dyDescent="0.2">
      <c r="C669" s="2910"/>
      <c r="D669" s="2911"/>
      <c r="E669" s="598"/>
      <c r="F669" s="598"/>
      <c r="G669" s="598"/>
      <c r="H669" s="2910"/>
      <c r="I669" s="2911"/>
      <c r="J669" s="598"/>
      <c r="K669" s="598"/>
      <c r="L669" s="598"/>
      <c r="M669" s="2910"/>
      <c r="N669" s="2911"/>
      <c r="O669" s="598"/>
      <c r="P669" s="598"/>
      <c r="AD669" s="246"/>
      <c r="AE669" s="246"/>
      <c r="AF669" s="246"/>
      <c r="AG669" s="246"/>
      <c r="AH669" s="246"/>
      <c r="AI669" s="246"/>
      <c r="AJ669" s="246"/>
      <c r="AK669" s="246"/>
      <c r="AL669" s="246"/>
      <c r="AM669" s="246"/>
      <c r="AN669" s="246"/>
      <c r="AO669" s="246"/>
      <c r="AP669" s="246"/>
      <c r="AQ669" s="246"/>
      <c r="AR669" s="246"/>
      <c r="AS669" s="246"/>
      <c r="AT669" s="246"/>
      <c r="AU669" s="246"/>
      <c r="AV669" s="246"/>
      <c r="AW669" s="246"/>
      <c r="AX669" s="246"/>
      <c r="AY669" s="246"/>
      <c r="AZ669" s="246"/>
      <c r="BA669" s="249"/>
      <c r="BB669" s="351"/>
      <c r="BC669" s="249"/>
      <c r="BD669" s="249"/>
      <c r="BE669" s="249"/>
      <c r="BF669" s="249"/>
      <c r="BG669" s="249"/>
      <c r="BH669" s="249"/>
      <c r="BI669" s="249"/>
      <c r="BJ669" s="249"/>
      <c r="BK669" s="249"/>
      <c r="BL669" s="249"/>
      <c r="BM669" s="249"/>
      <c r="BN669" s="249"/>
      <c r="BO669" s="249"/>
      <c r="BP669" s="249"/>
      <c r="BQ669" s="249"/>
      <c r="BR669" s="249"/>
      <c r="BS669" s="249"/>
      <c r="BT669" s="249"/>
      <c r="BU669" s="249"/>
      <c r="BV669" s="249"/>
      <c r="BW669" s="249"/>
      <c r="BX669" s="249"/>
      <c r="BY669" s="249"/>
      <c r="BZ669" s="249"/>
      <c r="CA669" s="249"/>
      <c r="CB669" s="249"/>
      <c r="CC669" s="249"/>
      <c r="CD669" s="249"/>
      <c r="CE669" s="249"/>
      <c r="CF669" s="249"/>
      <c r="CG669" s="249"/>
      <c r="CH669" s="249"/>
      <c r="CI669" s="249"/>
      <c r="CJ669" s="249"/>
      <c r="CK669" s="249"/>
      <c r="CL669" s="249"/>
      <c r="CM669" s="249"/>
      <c r="CN669" s="249"/>
      <c r="CO669" s="249"/>
      <c r="CP669" s="249"/>
      <c r="CQ669" s="249"/>
      <c r="CR669" s="249"/>
      <c r="CS669" s="249"/>
      <c r="CT669" s="249"/>
      <c r="CU669" s="249"/>
      <c r="CV669" s="249"/>
      <c r="CW669" s="249"/>
      <c r="CX669" s="249"/>
      <c r="CY669" s="249"/>
      <c r="CZ669" s="249"/>
    </row>
    <row r="670" s="253" customFormat="true" ht="25.15" customHeight="true" x14ac:dyDescent="0.2">
      <c r="C670" s="2910"/>
      <c r="D670" s="2911"/>
      <c r="E670" s="598"/>
      <c r="F670" s="598"/>
      <c r="G670" s="598"/>
      <c r="H670" s="2910"/>
      <c r="I670" s="2911"/>
      <c r="J670" s="598"/>
      <c r="K670" s="598"/>
      <c r="L670" s="598"/>
      <c r="M670" s="2910"/>
      <c r="N670" s="2911"/>
      <c r="O670" s="598"/>
      <c r="P670" s="598"/>
      <c r="AD670" s="246"/>
      <c r="AE670" s="246"/>
      <c r="AF670" s="246"/>
      <c r="AG670" s="246"/>
      <c r="AH670" s="246"/>
      <c r="AI670" s="246"/>
      <c r="AJ670" s="246"/>
      <c r="AK670" s="246"/>
      <c r="AL670" s="246"/>
      <c r="AM670" s="246"/>
      <c r="AN670" s="246"/>
      <c r="AO670" s="246"/>
      <c r="AP670" s="246"/>
      <c r="AQ670" s="246"/>
      <c r="AR670" s="246"/>
      <c r="AS670" s="246"/>
      <c r="AT670" s="246"/>
      <c r="AU670" s="246"/>
      <c r="AV670" s="246"/>
      <c r="AW670" s="246"/>
      <c r="AX670" s="246"/>
      <c r="AY670" s="246"/>
      <c r="AZ670" s="246"/>
      <c r="BA670" s="249"/>
      <c r="BB670" s="351"/>
      <c r="BC670" s="249"/>
      <c r="BD670" s="249"/>
      <c r="BE670" s="249"/>
      <c r="BF670" s="249"/>
      <c r="BG670" s="249"/>
      <c r="BH670" s="249"/>
      <c r="BI670" s="249"/>
      <c r="BJ670" s="249"/>
      <c r="BK670" s="249"/>
      <c r="BL670" s="249"/>
      <c r="BM670" s="249"/>
      <c r="BN670" s="249"/>
      <c r="BO670" s="249"/>
      <c r="BP670" s="249"/>
      <c r="BQ670" s="249"/>
      <c r="BR670" s="249"/>
      <c r="BS670" s="249"/>
      <c r="BT670" s="249"/>
      <c r="BU670" s="249"/>
      <c r="BV670" s="249"/>
      <c r="BW670" s="249"/>
      <c r="BX670" s="249"/>
      <c r="BY670" s="249"/>
      <c r="BZ670" s="249"/>
      <c r="CA670" s="249"/>
      <c r="CB670" s="249"/>
      <c r="CC670" s="249"/>
      <c r="CD670" s="249"/>
      <c r="CE670" s="249"/>
      <c r="CF670" s="249"/>
      <c r="CG670" s="249"/>
      <c r="CH670" s="249"/>
      <c r="CI670" s="249"/>
      <c r="CJ670" s="249"/>
      <c r="CK670" s="249"/>
      <c r="CL670" s="249"/>
      <c r="CM670" s="249"/>
      <c r="CN670" s="249"/>
      <c r="CO670" s="249"/>
      <c r="CP670" s="249"/>
      <c r="CQ670" s="249"/>
      <c r="CR670" s="249"/>
      <c r="CS670" s="249"/>
      <c r="CT670" s="249"/>
      <c r="CU670" s="249"/>
      <c r="CV670" s="249"/>
      <c r="CW670" s="249"/>
      <c r="CX670" s="249"/>
      <c r="CY670" s="249"/>
      <c r="CZ670" s="249"/>
    </row>
    <row r="671" s="253" customFormat="true" ht="25.15" customHeight="true" x14ac:dyDescent="0.2">
      <c r="C671" s="2910"/>
      <c r="D671" s="2911"/>
      <c r="E671" s="598"/>
      <c r="F671" s="598"/>
      <c r="G671" s="598"/>
      <c r="H671" s="2910"/>
      <c r="I671" s="2911"/>
      <c r="J671" s="598"/>
      <c r="K671" s="598"/>
      <c r="L671" s="598"/>
      <c r="M671" s="2910"/>
      <c r="N671" s="2911"/>
      <c r="O671" s="598"/>
      <c r="P671" s="598"/>
      <c r="AD671" s="246"/>
      <c r="AE671" s="246"/>
      <c r="AF671" s="246"/>
      <c r="AG671" s="246"/>
      <c r="AH671" s="246"/>
      <c r="AI671" s="246"/>
      <c r="AJ671" s="246"/>
      <c r="AK671" s="246"/>
      <c r="AL671" s="246"/>
      <c r="AM671" s="246"/>
      <c r="AN671" s="246"/>
      <c r="AO671" s="246"/>
      <c r="AP671" s="246"/>
      <c r="AQ671" s="246"/>
      <c r="AR671" s="246"/>
      <c r="AS671" s="246"/>
      <c r="AT671" s="246"/>
      <c r="AU671" s="246"/>
      <c r="AV671" s="246"/>
      <c r="AW671" s="246"/>
      <c r="AX671" s="246"/>
      <c r="AY671" s="246"/>
      <c r="AZ671" s="246"/>
      <c r="BA671" s="249"/>
      <c r="BB671" s="351"/>
      <c r="BC671" s="249"/>
      <c r="BD671" s="249"/>
      <c r="BE671" s="249"/>
      <c r="BF671" s="249"/>
      <c r="BG671" s="249"/>
      <c r="BH671" s="249"/>
      <c r="BI671" s="249"/>
      <c r="BJ671" s="249"/>
      <c r="BK671" s="249"/>
      <c r="BL671" s="249"/>
      <c r="BM671" s="249"/>
      <c r="BN671" s="249"/>
      <c r="BO671" s="249"/>
      <c r="BP671" s="249"/>
      <c r="BQ671" s="249"/>
      <c r="BR671" s="249"/>
      <c r="BS671" s="249"/>
      <c r="BT671" s="249"/>
      <c r="BU671" s="249"/>
      <c r="BV671" s="249"/>
      <c r="BW671" s="249"/>
      <c r="BX671" s="249"/>
      <c r="BY671" s="249"/>
      <c r="BZ671" s="249"/>
      <c r="CA671" s="249"/>
      <c r="CB671" s="249"/>
      <c r="CC671" s="249"/>
      <c r="CD671" s="249"/>
      <c r="CE671" s="249"/>
      <c r="CF671" s="249"/>
      <c r="CG671" s="249"/>
      <c r="CH671" s="249"/>
      <c r="CI671" s="249"/>
      <c r="CJ671" s="249"/>
      <c r="CK671" s="249"/>
      <c r="CL671" s="249"/>
      <c r="CM671" s="249"/>
      <c r="CN671" s="249"/>
      <c r="CO671" s="249"/>
      <c r="CP671" s="249"/>
      <c r="CQ671" s="249"/>
      <c r="CR671" s="249"/>
      <c r="CS671" s="249"/>
      <c r="CT671" s="249"/>
      <c r="CU671" s="249"/>
      <c r="CV671" s="249"/>
      <c r="CW671" s="249"/>
      <c r="CX671" s="249"/>
      <c r="CY671" s="249"/>
      <c r="CZ671" s="249"/>
    </row>
    <row r="672" s="253" customFormat="true" ht="25.15" customHeight="true" x14ac:dyDescent="0.2">
      <c r="C672" s="2910"/>
      <c r="D672" s="2911"/>
      <c r="E672" s="598"/>
      <c r="F672" s="598"/>
      <c r="G672" s="598"/>
      <c r="H672" s="2910"/>
      <c r="I672" s="2911"/>
      <c r="J672" s="598"/>
      <c r="K672" s="598"/>
      <c r="L672" s="598"/>
      <c r="M672" s="2910"/>
      <c r="N672" s="2911"/>
      <c r="O672" s="598"/>
      <c r="P672" s="598"/>
      <c r="AD672" s="246"/>
      <c r="AE672" s="246"/>
      <c r="AF672" s="246"/>
      <c r="AG672" s="246"/>
      <c r="AH672" s="246"/>
      <c r="AI672" s="246"/>
      <c r="AJ672" s="246"/>
      <c r="AK672" s="246"/>
      <c r="AL672" s="246"/>
      <c r="AM672" s="246"/>
      <c r="AN672" s="246"/>
      <c r="AO672" s="246"/>
      <c r="AP672" s="246"/>
      <c r="AQ672" s="246"/>
      <c r="AR672" s="246"/>
      <c r="AS672" s="246"/>
      <c r="AT672" s="246"/>
      <c r="AU672" s="246"/>
      <c r="AV672" s="246"/>
      <c r="AW672" s="246"/>
      <c r="AX672" s="246"/>
      <c r="AY672" s="246"/>
      <c r="AZ672" s="246"/>
      <c r="BA672" s="249"/>
      <c r="BB672" s="351"/>
      <c r="BC672" s="249"/>
      <c r="BD672" s="249"/>
      <c r="BE672" s="249"/>
      <c r="BF672" s="249"/>
      <c r="BG672" s="249"/>
      <c r="BH672" s="249"/>
      <c r="BI672" s="249"/>
      <c r="BJ672" s="249"/>
      <c r="BK672" s="249"/>
      <c r="BL672" s="249"/>
      <c r="BM672" s="249"/>
      <c r="BN672" s="249"/>
      <c r="BO672" s="249"/>
      <c r="BP672" s="249"/>
      <c r="BQ672" s="249"/>
      <c r="BR672" s="249"/>
      <c r="BS672" s="249"/>
      <c r="BT672" s="249"/>
      <c r="BU672" s="249"/>
      <c r="BV672" s="249"/>
      <c r="BW672" s="249"/>
      <c r="BX672" s="249"/>
      <c r="BY672" s="249"/>
      <c r="BZ672" s="249"/>
      <c r="CA672" s="249"/>
      <c r="CB672" s="249"/>
      <c r="CC672" s="249"/>
      <c r="CD672" s="249"/>
      <c r="CE672" s="249"/>
      <c r="CF672" s="249"/>
      <c r="CG672" s="249"/>
      <c r="CH672" s="249"/>
      <c r="CI672" s="249"/>
      <c r="CJ672" s="249"/>
      <c r="CK672" s="249"/>
      <c r="CL672" s="249"/>
      <c r="CM672" s="249"/>
      <c r="CN672" s="249"/>
      <c r="CO672" s="249"/>
      <c r="CP672" s="249"/>
      <c r="CQ672" s="249"/>
      <c r="CR672" s="249"/>
      <c r="CS672" s="249"/>
      <c r="CT672" s="249"/>
      <c r="CU672" s="249"/>
      <c r="CV672" s="249"/>
      <c r="CW672" s="249"/>
      <c r="CX672" s="249"/>
      <c r="CY672" s="249"/>
      <c r="CZ672" s="249"/>
    </row>
    <row r="673" s="253" customFormat="true" ht="25.15" customHeight="true" x14ac:dyDescent="0.2">
      <c r="C673" s="2910"/>
      <c r="D673" s="2911"/>
      <c r="E673" s="598"/>
      <c r="F673" s="598"/>
      <c r="G673" s="598"/>
      <c r="H673" s="2910"/>
      <c r="I673" s="2911"/>
      <c r="J673" s="598"/>
      <c r="K673" s="598"/>
      <c r="L673" s="598"/>
      <c r="M673" s="2910"/>
      <c r="N673" s="2911"/>
      <c r="O673" s="598"/>
      <c r="P673" s="598"/>
      <c r="AD673" s="246"/>
      <c r="AE673" s="246"/>
      <c r="AF673" s="246"/>
      <c r="AG673" s="246"/>
      <c r="AH673" s="246"/>
      <c r="AI673" s="246"/>
      <c r="AJ673" s="246"/>
      <c r="AK673" s="246"/>
      <c r="AL673" s="246"/>
      <c r="AM673" s="246"/>
      <c r="AN673" s="246"/>
      <c r="AO673" s="246"/>
      <c r="AP673" s="246"/>
      <c r="AQ673" s="246"/>
      <c r="AR673" s="246"/>
      <c r="AS673" s="246"/>
      <c r="AT673" s="246"/>
      <c r="AU673" s="246"/>
      <c r="AV673" s="246"/>
      <c r="AW673" s="246"/>
      <c r="AX673" s="246"/>
      <c r="AY673" s="246"/>
      <c r="AZ673" s="246"/>
      <c r="BA673" s="249"/>
      <c r="BB673" s="351"/>
      <c r="BC673" s="249"/>
      <c r="BD673" s="249"/>
      <c r="BE673" s="249"/>
      <c r="BF673" s="249"/>
      <c r="BG673" s="249"/>
      <c r="BH673" s="249"/>
      <c r="BI673" s="249"/>
      <c r="BJ673" s="249"/>
      <c r="BK673" s="249"/>
      <c r="BL673" s="249"/>
      <c r="BM673" s="249"/>
      <c r="BN673" s="249"/>
      <c r="BO673" s="249"/>
      <c r="BP673" s="249"/>
      <c r="BQ673" s="249"/>
      <c r="BR673" s="249"/>
      <c r="BS673" s="249"/>
      <c r="BT673" s="249"/>
      <c r="BU673" s="249"/>
      <c r="BV673" s="249"/>
      <c r="BW673" s="249"/>
      <c r="BX673" s="249"/>
      <c r="BY673" s="249"/>
      <c r="BZ673" s="249"/>
      <c r="CA673" s="249"/>
      <c r="CB673" s="249"/>
      <c r="CC673" s="249"/>
      <c r="CD673" s="249"/>
      <c r="CE673" s="249"/>
      <c r="CF673" s="249"/>
      <c r="CG673" s="249"/>
      <c r="CH673" s="249"/>
      <c r="CI673" s="249"/>
      <c r="CJ673" s="249"/>
      <c r="CK673" s="249"/>
      <c r="CL673" s="249"/>
      <c r="CM673" s="249"/>
      <c r="CN673" s="249"/>
      <c r="CO673" s="249"/>
      <c r="CP673" s="249"/>
      <c r="CQ673" s="249"/>
      <c r="CR673" s="249"/>
      <c r="CS673" s="249"/>
      <c r="CT673" s="249"/>
      <c r="CU673" s="249"/>
      <c r="CV673" s="249"/>
      <c r="CW673" s="249"/>
      <c r="CX673" s="249"/>
      <c r="CY673" s="249"/>
      <c r="CZ673" s="249"/>
    </row>
    <row r="674" s="253" customFormat="true" ht="25.15" customHeight="true" x14ac:dyDescent="0.2">
      <c r="C674" s="2910"/>
      <c r="D674" s="2911"/>
      <c r="E674" s="598"/>
      <c r="F674" s="598"/>
      <c r="G674" s="598"/>
      <c r="H674" s="2910"/>
      <c r="I674" s="2911"/>
      <c r="J674" s="598"/>
      <c r="K674" s="598"/>
      <c r="L674" s="598"/>
      <c r="M674" s="2910"/>
      <c r="N674" s="2911"/>
      <c r="O674" s="598"/>
      <c r="P674" s="598"/>
      <c r="AD674" s="246"/>
      <c r="AE674" s="246"/>
      <c r="AF674" s="246"/>
      <c r="AG674" s="246"/>
      <c r="AH674" s="246"/>
      <c r="AI674" s="246"/>
      <c r="AJ674" s="246"/>
      <c r="AK674" s="246"/>
      <c r="AL674" s="246"/>
      <c r="AM674" s="246"/>
      <c r="AN674" s="246"/>
      <c r="AO674" s="246"/>
      <c r="AP674" s="246"/>
      <c r="AQ674" s="246"/>
      <c r="AR674" s="246"/>
      <c r="AS674" s="246"/>
      <c r="AT674" s="246"/>
      <c r="AU674" s="246"/>
      <c r="AV674" s="246"/>
      <c r="AW674" s="246"/>
      <c r="AX674" s="246"/>
      <c r="AY674" s="246"/>
      <c r="AZ674" s="246"/>
      <c r="BA674" s="249"/>
      <c r="BB674" s="351"/>
      <c r="BC674" s="249"/>
      <c r="BD674" s="249"/>
      <c r="BE674" s="249"/>
      <c r="BF674" s="249"/>
      <c r="BG674" s="249"/>
      <c r="BH674" s="249"/>
      <c r="BI674" s="249"/>
      <c r="BJ674" s="249"/>
      <c r="BK674" s="249"/>
      <c r="BL674" s="249"/>
      <c r="BM674" s="249"/>
      <c r="BN674" s="249"/>
      <c r="BO674" s="249"/>
      <c r="BP674" s="249"/>
      <c r="BQ674" s="249"/>
      <c r="BR674" s="249"/>
      <c r="BS674" s="249"/>
      <c r="BT674" s="249"/>
      <c r="BU674" s="249"/>
      <c r="BV674" s="249"/>
      <c r="BW674" s="249"/>
      <c r="BX674" s="249"/>
      <c r="BY674" s="249"/>
      <c r="BZ674" s="249"/>
      <c r="CA674" s="249"/>
      <c r="CB674" s="249"/>
      <c r="CC674" s="249"/>
      <c r="CD674" s="249"/>
      <c r="CE674" s="249"/>
      <c r="CF674" s="249"/>
      <c r="CG674" s="249"/>
      <c r="CH674" s="249"/>
      <c r="CI674" s="249"/>
      <c r="CJ674" s="249"/>
      <c r="CK674" s="249"/>
      <c r="CL674" s="249"/>
      <c r="CM674" s="249"/>
      <c r="CN674" s="249"/>
      <c r="CO674" s="249"/>
      <c r="CP674" s="249"/>
      <c r="CQ674" s="249"/>
      <c r="CR674" s="249"/>
      <c r="CS674" s="249"/>
      <c r="CT674" s="249"/>
      <c r="CU674" s="249"/>
      <c r="CV674" s="249"/>
      <c r="CW674" s="249"/>
      <c r="CX674" s="249"/>
      <c r="CY674" s="249"/>
      <c r="CZ674" s="249"/>
    </row>
    <row r="675" s="253" customFormat="true" ht="25.15" customHeight="true" x14ac:dyDescent="0.2">
      <c r="C675" s="2910"/>
      <c r="D675" s="2911"/>
      <c r="E675" s="598"/>
      <c r="F675" s="598"/>
      <c r="G675" s="598"/>
      <c r="H675" s="2910"/>
      <c r="I675" s="2911"/>
      <c r="J675" s="598"/>
      <c r="K675" s="598"/>
      <c r="L675" s="598"/>
      <c r="M675" s="2910"/>
      <c r="N675" s="2911"/>
      <c r="O675" s="598"/>
      <c r="P675" s="598"/>
      <c r="AD675" s="246"/>
      <c r="AE675" s="246"/>
      <c r="AF675" s="246"/>
      <c r="AG675" s="246"/>
      <c r="AH675" s="246"/>
      <c r="AI675" s="246"/>
      <c r="AJ675" s="246"/>
      <c r="AK675" s="246"/>
      <c r="AL675" s="246"/>
      <c r="AM675" s="246"/>
      <c r="AN675" s="246"/>
      <c r="AO675" s="246"/>
      <c r="AP675" s="246"/>
      <c r="AQ675" s="246"/>
      <c r="AR675" s="246"/>
      <c r="AS675" s="246"/>
      <c r="AT675" s="246"/>
      <c r="AU675" s="246"/>
      <c r="AV675" s="246"/>
      <c r="AW675" s="246"/>
      <c r="AX675" s="246"/>
      <c r="AY675" s="246"/>
      <c r="AZ675" s="246"/>
      <c r="BA675" s="249"/>
      <c r="BB675" s="351"/>
      <c r="BC675" s="249"/>
      <c r="BD675" s="249"/>
      <c r="BE675" s="249"/>
      <c r="BF675" s="249"/>
      <c r="BG675" s="249"/>
      <c r="BH675" s="249"/>
      <c r="BI675" s="249"/>
      <c r="BJ675" s="249"/>
      <c r="BK675" s="249"/>
      <c r="BL675" s="249"/>
      <c r="BM675" s="249"/>
      <c r="BN675" s="249"/>
      <c r="BO675" s="249"/>
      <c r="BP675" s="249"/>
      <c r="BQ675" s="249"/>
      <c r="BR675" s="249"/>
      <c r="BS675" s="249"/>
      <c r="BT675" s="249"/>
      <c r="BU675" s="249"/>
      <c r="BV675" s="249"/>
      <c r="BW675" s="249"/>
      <c r="BX675" s="249"/>
      <c r="BY675" s="249"/>
      <c r="BZ675" s="249"/>
      <c r="CA675" s="249"/>
      <c r="CB675" s="249"/>
      <c r="CC675" s="249"/>
      <c r="CD675" s="249"/>
      <c r="CE675" s="249"/>
      <c r="CF675" s="249"/>
      <c r="CG675" s="249"/>
      <c r="CH675" s="249"/>
      <c r="CI675" s="249"/>
      <c r="CJ675" s="249"/>
      <c r="CK675" s="249"/>
      <c r="CL675" s="249"/>
      <c r="CM675" s="249"/>
      <c r="CN675" s="249"/>
      <c r="CO675" s="249"/>
      <c r="CP675" s="249"/>
      <c r="CQ675" s="249"/>
      <c r="CR675" s="249"/>
      <c r="CS675" s="249"/>
      <c r="CT675" s="249"/>
      <c r="CU675" s="249"/>
      <c r="CV675" s="249"/>
      <c r="CW675" s="249"/>
      <c r="CX675" s="249"/>
      <c r="CY675" s="249"/>
      <c r="CZ675" s="249"/>
    </row>
    <row r="676" s="253" customFormat="true" ht="25.15" customHeight="true" x14ac:dyDescent="0.2">
      <c r="C676" s="2910"/>
      <c r="D676" s="2911"/>
      <c r="E676" s="598"/>
      <c r="F676" s="598"/>
      <c r="G676" s="598"/>
      <c r="H676" s="2910"/>
      <c r="I676" s="2911"/>
      <c r="J676" s="598"/>
      <c r="K676" s="598"/>
      <c r="L676" s="598"/>
      <c r="M676" s="2910"/>
      <c r="N676" s="2911"/>
      <c r="O676" s="598"/>
      <c r="P676" s="598"/>
      <c r="AD676" s="246"/>
      <c r="AE676" s="246"/>
      <c r="AF676" s="246"/>
      <c r="AG676" s="246"/>
      <c r="AH676" s="246"/>
      <c r="AI676" s="246"/>
      <c r="AJ676" s="246"/>
      <c r="AK676" s="246"/>
      <c r="AL676" s="246"/>
      <c r="AM676" s="246"/>
      <c r="AN676" s="246"/>
      <c r="AO676" s="246"/>
      <c r="AP676" s="246"/>
      <c r="AQ676" s="246"/>
      <c r="AR676" s="246"/>
      <c r="AS676" s="246"/>
      <c r="AT676" s="246"/>
      <c r="AU676" s="246"/>
      <c r="AV676" s="246"/>
      <c r="AW676" s="246"/>
      <c r="AX676" s="246"/>
      <c r="AY676" s="246"/>
      <c r="AZ676" s="246"/>
      <c r="BA676" s="249"/>
      <c r="BB676" s="351"/>
      <c r="BC676" s="249"/>
      <c r="BD676" s="249"/>
      <c r="BE676" s="249"/>
      <c r="BF676" s="249"/>
      <c r="BG676" s="249"/>
      <c r="BH676" s="249"/>
      <c r="BI676" s="249"/>
      <c r="BJ676" s="249"/>
      <c r="BK676" s="249"/>
      <c r="BL676" s="249"/>
      <c r="BM676" s="249"/>
      <c r="BN676" s="249"/>
      <c r="BO676" s="249"/>
      <c r="BP676" s="249"/>
      <c r="BQ676" s="249"/>
      <c r="BR676" s="249"/>
      <c r="BS676" s="249"/>
      <c r="BT676" s="249"/>
      <c r="BU676" s="249"/>
      <c r="BV676" s="249"/>
      <c r="BW676" s="249"/>
      <c r="BX676" s="249"/>
      <c r="BY676" s="249"/>
      <c r="BZ676" s="249"/>
      <c r="CA676" s="249"/>
      <c r="CB676" s="249"/>
      <c r="CC676" s="249"/>
      <c r="CD676" s="249"/>
      <c r="CE676" s="249"/>
      <c r="CF676" s="249"/>
      <c r="CG676" s="249"/>
      <c r="CH676" s="249"/>
      <c r="CI676" s="249"/>
      <c r="CJ676" s="249"/>
      <c r="CK676" s="249"/>
      <c r="CL676" s="249"/>
      <c r="CM676" s="249"/>
      <c r="CN676" s="249"/>
      <c r="CO676" s="249"/>
      <c r="CP676" s="249"/>
      <c r="CQ676" s="249"/>
      <c r="CR676" s="249"/>
      <c r="CS676" s="249"/>
      <c r="CT676" s="249"/>
      <c r="CU676" s="249"/>
      <c r="CV676" s="249"/>
      <c r="CW676" s="249"/>
      <c r="CX676" s="249"/>
      <c r="CY676" s="249"/>
      <c r="CZ676" s="249"/>
    </row>
    <row r="677" s="253" customFormat="true" ht="25.15" customHeight="true" x14ac:dyDescent="0.2">
      <c r="C677" s="2910"/>
      <c r="D677" s="2911"/>
      <c r="E677" s="598"/>
      <c r="F677" s="598"/>
      <c r="G677" s="598"/>
      <c r="H677" s="2910"/>
      <c r="I677" s="2911"/>
      <c r="J677" s="598"/>
      <c r="K677" s="598"/>
      <c r="L677" s="598"/>
      <c r="M677" s="2910"/>
      <c r="N677" s="2911"/>
      <c r="O677" s="598"/>
      <c r="P677" s="598"/>
      <c r="AD677" s="246"/>
      <c r="AE677" s="246"/>
      <c r="AF677" s="246"/>
      <c r="AG677" s="246"/>
      <c r="AH677" s="246"/>
      <c r="AI677" s="246"/>
      <c r="AJ677" s="246"/>
      <c r="AK677" s="246"/>
      <c r="AL677" s="246"/>
      <c r="AM677" s="246"/>
      <c r="AN677" s="246"/>
      <c r="AO677" s="246"/>
      <c r="AP677" s="246"/>
      <c r="AQ677" s="246"/>
      <c r="AR677" s="246"/>
      <c r="AS677" s="246"/>
      <c r="AT677" s="246"/>
      <c r="AU677" s="246"/>
      <c r="AV677" s="246"/>
      <c r="AW677" s="246"/>
      <c r="AX677" s="246"/>
      <c r="AY677" s="246"/>
      <c r="AZ677" s="246"/>
      <c r="BA677" s="249"/>
      <c r="BB677" s="351"/>
      <c r="BC677" s="249"/>
      <c r="BD677" s="249"/>
      <c r="BE677" s="249"/>
      <c r="BF677" s="249"/>
      <c r="BG677" s="249"/>
      <c r="BH677" s="249"/>
      <c r="BI677" s="249"/>
      <c r="BJ677" s="249"/>
      <c r="BK677" s="249"/>
      <c r="BL677" s="249"/>
      <c r="BM677" s="249"/>
      <c r="BN677" s="249"/>
      <c r="BO677" s="249"/>
      <c r="BP677" s="249"/>
      <c r="BQ677" s="249"/>
      <c r="BR677" s="249"/>
      <c r="BS677" s="249"/>
      <c r="BT677" s="249"/>
      <c r="BU677" s="249"/>
      <c r="BV677" s="249"/>
      <c r="BW677" s="249"/>
      <c r="BX677" s="249"/>
      <c r="BY677" s="249"/>
      <c r="BZ677" s="249"/>
      <c r="CA677" s="249"/>
      <c r="CB677" s="249"/>
      <c r="CC677" s="249"/>
      <c r="CD677" s="249"/>
      <c r="CE677" s="249"/>
      <c r="CF677" s="249"/>
      <c r="CG677" s="249"/>
      <c r="CH677" s="249"/>
      <c r="CI677" s="249"/>
      <c r="CJ677" s="249"/>
      <c r="CK677" s="249"/>
      <c r="CL677" s="249"/>
      <c r="CM677" s="249"/>
      <c r="CN677" s="249"/>
      <c r="CO677" s="249"/>
      <c r="CP677" s="249"/>
      <c r="CQ677" s="249"/>
      <c r="CR677" s="249"/>
      <c r="CS677" s="249"/>
      <c r="CT677" s="249"/>
      <c r="CU677" s="249"/>
      <c r="CV677" s="249"/>
      <c r="CW677" s="249"/>
      <c r="CX677" s="249"/>
      <c r="CY677" s="249"/>
      <c r="CZ677" s="249"/>
    </row>
    <row r="678" s="253" customFormat="true" ht="25.15" customHeight="true" x14ac:dyDescent="0.2">
      <c r="C678" s="2910"/>
      <c r="D678" s="2911"/>
      <c r="E678" s="598"/>
      <c r="F678" s="598"/>
      <c r="G678" s="598"/>
      <c r="H678" s="2910"/>
      <c r="I678" s="2911"/>
      <c r="J678" s="598"/>
      <c r="K678" s="598"/>
      <c r="L678" s="598"/>
      <c r="M678" s="2910"/>
      <c r="N678" s="2911"/>
      <c r="O678" s="598"/>
      <c r="P678" s="598"/>
      <c r="AD678" s="246"/>
      <c r="AE678" s="246"/>
      <c r="AF678" s="246"/>
      <c r="AG678" s="246"/>
      <c r="AH678" s="246"/>
      <c r="AI678" s="246"/>
      <c r="AJ678" s="246"/>
      <c r="AK678" s="246"/>
      <c r="AL678" s="246"/>
      <c r="AM678" s="246"/>
      <c r="AN678" s="246"/>
      <c r="AO678" s="246"/>
      <c r="AP678" s="246"/>
      <c r="AQ678" s="246"/>
      <c r="AR678" s="246"/>
      <c r="AS678" s="246"/>
      <c r="AT678" s="246"/>
      <c r="AU678" s="246"/>
      <c r="AV678" s="246"/>
      <c r="AW678" s="246"/>
      <c r="AX678" s="246"/>
      <c r="AY678" s="246"/>
      <c r="AZ678" s="246"/>
      <c r="BA678" s="249"/>
      <c r="BB678" s="351"/>
      <c r="BC678" s="249"/>
      <c r="BD678" s="249"/>
      <c r="BE678" s="249"/>
      <c r="BF678" s="249"/>
      <c r="BG678" s="249"/>
      <c r="BH678" s="249"/>
      <c r="BI678" s="249"/>
      <c r="BJ678" s="249"/>
      <c r="BK678" s="249"/>
      <c r="BL678" s="249"/>
      <c r="BM678" s="249"/>
      <c r="BN678" s="249"/>
      <c r="BO678" s="249"/>
      <c r="BP678" s="249"/>
      <c r="BQ678" s="249"/>
      <c r="BR678" s="249"/>
      <c r="BS678" s="249"/>
      <c r="BT678" s="249"/>
      <c r="BU678" s="249"/>
      <c r="BV678" s="249"/>
      <c r="BW678" s="249"/>
      <c r="BX678" s="249"/>
      <c r="BY678" s="249"/>
      <c r="BZ678" s="249"/>
      <c r="CA678" s="249"/>
      <c r="CB678" s="249"/>
      <c r="CC678" s="249"/>
      <c r="CD678" s="249"/>
      <c r="CE678" s="249"/>
      <c r="CF678" s="249"/>
      <c r="CG678" s="249"/>
      <c r="CH678" s="249"/>
      <c r="CI678" s="249"/>
      <c r="CJ678" s="249"/>
      <c r="CK678" s="249"/>
      <c r="CL678" s="249"/>
      <c r="CM678" s="249"/>
      <c r="CN678" s="249"/>
      <c r="CO678" s="249"/>
      <c r="CP678" s="249"/>
      <c r="CQ678" s="249"/>
      <c r="CR678" s="249"/>
      <c r="CS678" s="249"/>
      <c r="CT678" s="249"/>
      <c r="CU678" s="249"/>
      <c r="CV678" s="249"/>
      <c r="CW678" s="249"/>
      <c r="CX678" s="249"/>
      <c r="CY678" s="249"/>
      <c r="CZ678" s="249"/>
    </row>
    <row r="679" s="253" customFormat="true" ht="25.15" customHeight="true" x14ac:dyDescent="0.2">
      <c r="C679" s="2910"/>
      <c r="D679" s="2911"/>
      <c r="E679" s="598"/>
      <c r="F679" s="598"/>
      <c r="G679" s="598"/>
      <c r="H679" s="2910"/>
      <c r="I679" s="2911"/>
      <c r="J679" s="598"/>
      <c r="K679" s="598"/>
      <c r="L679" s="598"/>
      <c r="M679" s="2910"/>
      <c r="N679" s="2911"/>
      <c r="O679" s="598"/>
      <c r="P679" s="598"/>
      <c r="AD679" s="246"/>
      <c r="AE679" s="246"/>
      <c r="AF679" s="246"/>
      <c r="AG679" s="246"/>
      <c r="AH679" s="246"/>
      <c r="AI679" s="246"/>
      <c r="AJ679" s="246"/>
      <c r="AK679" s="246"/>
      <c r="AL679" s="246"/>
      <c r="AM679" s="246"/>
      <c r="AN679" s="246"/>
      <c r="AO679" s="246"/>
      <c r="AP679" s="246"/>
      <c r="AQ679" s="246"/>
      <c r="AR679" s="246"/>
      <c r="AS679" s="246"/>
      <c r="AT679" s="246"/>
      <c r="AU679" s="246"/>
      <c r="AV679" s="246"/>
      <c r="AW679" s="246"/>
      <c r="AX679" s="246"/>
      <c r="AY679" s="246"/>
      <c r="AZ679" s="246"/>
      <c r="BA679" s="249"/>
      <c r="BB679" s="351"/>
      <c r="BC679" s="249"/>
      <c r="BD679" s="249"/>
      <c r="BE679" s="249"/>
      <c r="BF679" s="249"/>
      <c r="BG679" s="249"/>
      <c r="BH679" s="249"/>
      <c r="BI679" s="249"/>
      <c r="BJ679" s="249"/>
      <c r="BK679" s="249"/>
      <c r="BL679" s="249"/>
      <c r="BM679" s="249"/>
      <c r="BN679" s="249"/>
      <c r="BO679" s="249"/>
      <c r="BP679" s="249"/>
      <c r="BQ679" s="249"/>
      <c r="BR679" s="249"/>
      <c r="BS679" s="249"/>
      <c r="BT679" s="249"/>
      <c r="BU679" s="249"/>
      <c r="BV679" s="249"/>
      <c r="BW679" s="249"/>
      <c r="BX679" s="249"/>
      <c r="BY679" s="249"/>
      <c r="BZ679" s="249"/>
      <c r="CA679" s="249"/>
      <c r="CB679" s="249"/>
      <c r="CC679" s="249"/>
      <c r="CD679" s="249"/>
      <c r="CE679" s="249"/>
      <c r="CF679" s="249"/>
      <c r="CG679" s="249"/>
      <c r="CH679" s="249"/>
      <c r="CI679" s="249"/>
      <c r="CJ679" s="249"/>
      <c r="CK679" s="249"/>
      <c r="CL679" s="249"/>
      <c r="CM679" s="249"/>
      <c r="CN679" s="249"/>
      <c r="CO679" s="249"/>
      <c r="CP679" s="249"/>
      <c r="CQ679" s="249"/>
      <c r="CR679" s="249"/>
      <c r="CS679" s="249"/>
      <c r="CT679" s="249"/>
      <c r="CU679" s="249"/>
      <c r="CV679" s="249"/>
      <c r="CW679" s="249"/>
      <c r="CX679" s="249"/>
      <c r="CY679" s="249"/>
      <c r="CZ679" s="249"/>
    </row>
    <row r="680" s="253" customFormat="true" ht="25.15" customHeight="true" x14ac:dyDescent="0.2">
      <c r="C680" s="2910"/>
      <c r="D680" s="2911"/>
      <c r="E680" s="598"/>
      <c r="F680" s="598"/>
      <c r="G680" s="598"/>
      <c r="H680" s="2910"/>
      <c r="I680" s="2911"/>
      <c r="J680" s="598"/>
      <c r="K680" s="598"/>
      <c r="L680" s="598"/>
      <c r="M680" s="2910"/>
      <c r="N680" s="2911"/>
      <c r="O680" s="598"/>
      <c r="P680" s="598"/>
      <c r="AD680" s="246"/>
      <c r="AE680" s="246"/>
      <c r="AF680" s="246"/>
      <c r="AG680" s="246"/>
      <c r="AH680" s="246"/>
      <c r="AI680" s="246"/>
      <c r="AJ680" s="246"/>
      <c r="AK680" s="246"/>
      <c r="AL680" s="246"/>
      <c r="AM680" s="246"/>
      <c r="AN680" s="246"/>
      <c r="AO680" s="246"/>
      <c r="AP680" s="246"/>
      <c r="AQ680" s="246"/>
      <c r="AR680" s="246"/>
      <c r="AS680" s="246"/>
      <c r="AT680" s="246"/>
      <c r="AU680" s="246"/>
      <c r="AV680" s="246"/>
      <c r="AW680" s="246"/>
      <c r="AX680" s="246"/>
      <c r="AY680" s="246"/>
      <c r="AZ680" s="246"/>
      <c r="BA680" s="249"/>
      <c r="BB680" s="351"/>
      <c r="BC680" s="249"/>
      <c r="BD680" s="249"/>
      <c r="BE680" s="249"/>
      <c r="BF680" s="249"/>
      <c r="BG680" s="249"/>
      <c r="BH680" s="249"/>
      <c r="BI680" s="249"/>
      <c r="BJ680" s="249"/>
      <c r="BK680" s="249"/>
      <c r="BL680" s="249"/>
      <c r="BM680" s="249"/>
      <c r="BN680" s="249"/>
      <c r="BO680" s="249"/>
      <c r="BP680" s="249"/>
      <c r="BQ680" s="249"/>
      <c r="BR680" s="249"/>
      <c r="BS680" s="249"/>
      <c r="BT680" s="249"/>
      <c r="BU680" s="249"/>
      <c r="BV680" s="249"/>
      <c r="BW680" s="249"/>
      <c r="BX680" s="249"/>
      <c r="BY680" s="249"/>
      <c r="BZ680" s="249"/>
      <c r="CA680" s="249"/>
      <c r="CB680" s="249"/>
      <c r="CC680" s="249"/>
      <c r="CD680" s="249"/>
      <c r="CE680" s="249"/>
      <c r="CF680" s="249"/>
      <c r="CG680" s="249"/>
      <c r="CH680" s="249"/>
      <c r="CI680" s="249"/>
      <c r="CJ680" s="249"/>
      <c r="CK680" s="249"/>
      <c r="CL680" s="249"/>
      <c r="CM680" s="249"/>
      <c r="CN680" s="249"/>
      <c r="CO680" s="249"/>
      <c r="CP680" s="249"/>
      <c r="CQ680" s="249"/>
      <c r="CR680" s="249"/>
      <c r="CS680" s="249"/>
      <c r="CT680" s="249"/>
      <c r="CU680" s="249"/>
      <c r="CV680" s="249"/>
      <c r="CW680" s="249"/>
      <c r="CX680" s="249"/>
      <c r="CY680" s="249"/>
      <c r="CZ680" s="249"/>
    </row>
    <row r="681" s="253" customFormat="true" ht="25.15" customHeight="true" x14ac:dyDescent="0.2">
      <c r="C681" s="2910"/>
      <c r="D681" s="2911"/>
      <c r="E681" s="598"/>
      <c r="F681" s="598"/>
      <c r="G681" s="598"/>
      <c r="H681" s="2910"/>
      <c r="I681" s="2911"/>
      <c r="J681" s="598"/>
      <c r="K681" s="598"/>
      <c r="L681" s="598"/>
      <c r="M681" s="2910"/>
      <c r="N681" s="2911"/>
      <c r="O681" s="598"/>
      <c r="P681" s="598"/>
      <c r="AD681" s="246"/>
      <c r="AE681" s="246"/>
      <c r="AF681" s="246"/>
      <c r="AG681" s="246"/>
      <c r="AH681" s="246"/>
      <c r="AI681" s="246"/>
      <c r="AJ681" s="246"/>
      <c r="AK681" s="246"/>
      <c r="AL681" s="246"/>
      <c r="AM681" s="246"/>
      <c r="AN681" s="246"/>
      <c r="AO681" s="246"/>
      <c r="AP681" s="246"/>
      <c r="AQ681" s="246"/>
      <c r="AR681" s="246"/>
      <c r="AS681" s="246"/>
      <c r="AT681" s="246"/>
      <c r="AU681" s="246"/>
      <c r="AV681" s="246"/>
      <c r="AW681" s="246"/>
      <c r="AX681" s="246"/>
      <c r="AY681" s="246"/>
      <c r="AZ681" s="246"/>
      <c r="BA681" s="249"/>
      <c r="BB681" s="351"/>
      <c r="BC681" s="249"/>
      <c r="BD681" s="249"/>
      <c r="BE681" s="249"/>
      <c r="BF681" s="249"/>
      <c r="BG681" s="249"/>
      <c r="BH681" s="249"/>
      <c r="BI681" s="249"/>
      <c r="BJ681" s="249"/>
      <c r="BK681" s="249"/>
      <c r="BL681" s="249"/>
      <c r="BM681" s="249"/>
      <c r="BN681" s="249"/>
      <c r="BO681" s="249"/>
      <c r="BP681" s="249"/>
      <c r="BQ681" s="249"/>
      <c r="BR681" s="249"/>
      <c r="BS681" s="249"/>
      <c r="BT681" s="249"/>
      <c r="BU681" s="249"/>
      <c r="BV681" s="249"/>
      <c r="BW681" s="249"/>
      <c r="BX681" s="249"/>
      <c r="BY681" s="249"/>
      <c r="BZ681" s="249"/>
      <c r="CA681" s="249"/>
      <c r="CB681" s="249"/>
      <c r="CC681" s="249"/>
      <c r="CD681" s="249"/>
      <c r="CE681" s="249"/>
      <c r="CF681" s="249"/>
      <c r="CG681" s="249"/>
      <c r="CH681" s="249"/>
      <c r="CI681" s="249"/>
      <c r="CJ681" s="249"/>
      <c r="CK681" s="249"/>
      <c r="CL681" s="249"/>
      <c r="CM681" s="249"/>
      <c r="CN681" s="249"/>
      <c r="CO681" s="249"/>
      <c r="CP681" s="249"/>
      <c r="CQ681" s="249"/>
      <c r="CR681" s="249"/>
      <c r="CS681" s="249"/>
      <c r="CT681" s="249"/>
      <c r="CU681" s="249"/>
      <c r="CV681" s="249"/>
      <c r="CW681" s="249"/>
      <c r="CX681" s="249"/>
      <c r="CY681" s="249"/>
      <c r="CZ681" s="249"/>
    </row>
    <row r="682" s="253" customFormat="true" ht="25.15" customHeight="true" x14ac:dyDescent="0.2">
      <c r="C682" s="2910"/>
      <c r="D682" s="2911"/>
      <c r="E682" s="598"/>
      <c r="F682" s="598"/>
      <c r="G682" s="598"/>
      <c r="H682" s="2910"/>
      <c r="I682" s="2911"/>
      <c r="J682" s="598"/>
      <c r="K682" s="598"/>
      <c r="L682" s="598"/>
      <c r="M682" s="2910"/>
      <c r="N682" s="2911"/>
      <c r="O682" s="598"/>
      <c r="P682" s="598"/>
      <c r="AD682" s="246"/>
      <c r="AE682" s="246"/>
      <c r="AF682" s="246"/>
      <c r="AG682" s="246"/>
      <c r="AH682" s="246"/>
      <c r="AI682" s="246"/>
      <c r="AJ682" s="246"/>
      <c r="AK682" s="246"/>
      <c r="AL682" s="246"/>
      <c r="AM682" s="246"/>
      <c r="AN682" s="246"/>
      <c r="AO682" s="246"/>
      <c r="AP682" s="246"/>
      <c r="AQ682" s="246"/>
      <c r="AR682" s="246"/>
      <c r="AS682" s="246"/>
      <c r="AT682" s="246"/>
      <c r="AU682" s="246"/>
      <c r="AV682" s="246"/>
      <c r="AW682" s="246"/>
      <c r="AX682" s="246"/>
      <c r="AY682" s="246"/>
      <c r="AZ682" s="246"/>
      <c r="BA682" s="249"/>
      <c r="BB682" s="351"/>
      <c r="BC682" s="249"/>
      <c r="BD682" s="249"/>
      <c r="BE682" s="249"/>
      <c r="BF682" s="249"/>
      <c r="BG682" s="249"/>
      <c r="BH682" s="249"/>
      <c r="BI682" s="249"/>
      <c r="BJ682" s="249"/>
      <c r="BK682" s="249"/>
      <c r="BL682" s="249"/>
      <c r="BM682" s="249"/>
      <c r="BN682" s="249"/>
      <c r="BO682" s="249"/>
      <c r="BP682" s="249"/>
      <c r="BQ682" s="249"/>
      <c r="BR682" s="249"/>
      <c r="BS682" s="249"/>
      <c r="BT682" s="249"/>
      <c r="BU682" s="249"/>
      <c r="BV682" s="249"/>
      <c r="BW682" s="249"/>
      <c r="BX682" s="249"/>
      <c r="BY682" s="249"/>
      <c r="BZ682" s="249"/>
      <c r="CA682" s="249"/>
      <c r="CB682" s="249"/>
      <c r="CC682" s="249"/>
      <c r="CD682" s="249"/>
      <c r="CE682" s="249"/>
      <c r="CF682" s="249"/>
      <c r="CG682" s="249"/>
      <c r="CH682" s="249"/>
      <c r="CI682" s="249"/>
      <c r="CJ682" s="249"/>
      <c r="CK682" s="249"/>
      <c r="CL682" s="249"/>
      <c r="CM682" s="249"/>
      <c r="CN682" s="249"/>
      <c r="CO682" s="249"/>
      <c r="CP682" s="249"/>
      <c r="CQ682" s="249"/>
      <c r="CR682" s="249"/>
      <c r="CS682" s="249"/>
      <c r="CT682" s="249"/>
      <c r="CU682" s="249"/>
      <c r="CV682" s="249"/>
      <c r="CW682" s="249"/>
      <c r="CX682" s="249"/>
      <c r="CY682" s="249"/>
      <c r="CZ682" s="249"/>
    </row>
    <row r="683" s="253" customFormat="true" ht="25.15" customHeight="true" x14ac:dyDescent="0.2">
      <c r="C683" s="2910"/>
      <c r="D683" s="2911"/>
      <c r="E683" s="598"/>
      <c r="F683" s="598"/>
      <c r="G683" s="598"/>
      <c r="H683" s="2910"/>
      <c r="I683" s="2911"/>
      <c r="J683" s="598"/>
      <c r="K683" s="598"/>
      <c r="L683" s="598"/>
      <c r="M683" s="2910"/>
      <c r="N683" s="2911"/>
      <c r="O683" s="598"/>
      <c r="P683" s="598"/>
      <c r="AD683" s="246"/>
      <c r="AE683" s="246"/>
      <c r="AF683" s="246"/>
      <c r="AG683" s="246"/>
      <c r="AH683" s="246"/>
      <c r="AI683" s="246"/>
      <c r="AJ683" s="246"/>
      <c r="AK683" s="246"/>
      <c r="AL683" s="246"/>
      <c r="AM683" s="246"/>
      <c r="AN683" s="246"/>
      <c r="AO683" s="246"/>
      <c r="AP683" s="246"/>
      <c r="AQ683" s="246"/>
      <c r="AR683" s="246"/>
      <c r="AS683" s="246"/>
      <c r="AT683" s="246"/>
      <c r="AU683" s="246"/>
      <c r="AV683" s="246"/>
      <c r="AW683" s="246"/>
      <c r="AX683" s="246"/>
      <c r="AY683" s="246"/>
      <c r="AZ683" s="246"/>
      <c r="BA683" s="249"/>
      <c r="BB683" s="351"/>
      <c r="BC683" s="249"/>
      <c r="BD683" s="249"/>
      <c r="BE683" s="249"/>
      <c r="BF683" s="249"/>
      <c r="BG683" s="249"/>
      <c r="BH683" s="249"/>
      <c r="BI683" s="249"/>
      <c r="BJ683" s="249"/>
      <c r="BK683" s="249"/>
      <c r="BL683" s="249"/>
      <c r="BM683" s="249"/>
      <c r="BN683" s="249"/>
      <c r="BO683" s="249"/>
      <c r="BP683" s="249"/>
      <c r="BQ683" s="249"/>
      <c r="BR683" s="249"/>
      <c r="BS683" s="249"/>
      <c r="BT683" s="249"/>
      <c r="BU683" s="249"/>
      <c r="BV683" s="249"/>
      <c r="BW683" s="249"/>
      <c r="BX683" s="249"/>
      <c r="BY683" s="249"/>
      <c r="BZ683" s="249"/>
      <c r="CA683" s="249"/>
      <c r="CB683" s="249"/>
      <c r="CC683" s="249"/>
      <c r="CD683" s="249"/>
      <c r="CE683" s="249"/>
      <c r="CF683" s="249"/>
      <c r="CG683" s="249"/>
      <c r="CH683" s="249"/>
      <c r="CI683" s="249"/>
      <c r="CJ683" s="249"/>
      <c r="CK683" s="249"/>
      <c r="CL683" s="249"/>
      <c r="CM683" s="249"/>
      <c r="CN683" s="249"/>
      <c r="CO683" s="249"/>
      <c r="CP683" s="249"/>
      <c r="CQ683" s="249"/>
      <c r="CR683" s="249"/>
      <c r="CS683" s="249"/>
      <c r="CT683" s="249"/>
      <c r="CU683" s="249"/>
      <c r="CV683" s="249"/>
      <c r="CW683" s="249"/>
      <c r="CX683" s="249"/>
      <c r="CY683" s="249"/>
      <c r="CZ683" s="249"/>
    </row>
    <row r="684" s="253" customFormat="true" ht="25.15" customHeight="true" x14ac:dyDescent="0.2">
      <c r="C684" s="2910"/>
      <c r="D684" s="2911"/>
      <c r="E684" s="598"/>
      <c r="F684" s="598"/>
      <c r="G684" s="598"/>
      <c r="H684" s="2910"/>
      <c r="I684" s="2911"/>
      <c r="J684" s="598"/>
      <c r="K684" s="598"/>
      <c r="L684" s="598"/>
      <c r="M684" s="2910"/>
      <c r="N684" s="2911"/>
      <c r="O684" s="598"/>
      <c r="P684" s="598"/>
      <c r="AD684" s="246"/>
      <c r="AE684" s="246"/>
      <c r="AF684" s="246"/>
      <c r="AG684" s="246"/>
      <c r="AH684" s="246"/>
      <c r="AI684" s="246"/>
      <c r="AJ684" s="246"/>
      <c r="AK684" s="246"/>
      <c r="AL684" s="246"/>
      <c r="AM684" s="246"/>
      <c r="AN684" s="246"/>
      <c r="AO684" s="246"/>
      <c r="AP684" s="246"/>
      <c r="AQ684" s="246"/>
      <c r="AR684" s="246"/>
      <c r="AS684" s="246"/>
      <c r="AT684" s="246"/>
      <c r="AU684" s="246"/>
      <c r="AV684" s="246"/>
      <c r="AW684" s="246"/>
      <c r="AX684" s="246"/>
      <c r="AY684" s="246"/>
      <c r="AZ684" s="246"/>
      <c r="BA684" s="249"/>
      <c r="BB684" s="351"/>
      <c r="BC684" s="249"/>
      <c r="BD684" s="249"/>
      <c r="BE684" s="249"/>
      <c r="BF684" s="249"/>
      <c r="BG684" s="249"/>
      <c r="BH684" s="249"/>
      <c r="BI684" s="249"/>
      <c r="BJ684" s="249"/>
      <c r="BK684" s="249"/>
      <c r="BL684" s="249"/>
      <c r="BM684" s="249"/>
      <c r="BN684" s="249"/>
      <c r="BO684" s="249"/>
      <c r="BP684" s="249"/>
      <c r="BQ684" s="249"/>
      <c r="BR684" s="249"/>
      <c r="BS684" s="249"/>
      <c r="BT684" s="249"/>
      <c r="BU684" s="249"/>
      <c r="BV684" s="249"/>
      <c r="BW684" s="249"/>
      <c r="BX684" s="249"/>
      <c r="BY684" s="249"/>
      <c r="BZ684" s="249"/>
      <c r="CA684" s="249"/>
      <c r="CB684" s="249"/>
      <c r="CC684" s="249"/>
      <c r="CD684" s="249"/>
      <c r="CE684" s="249"/>
      <c r="CF684" s="249"/>
      <c r="CG684" s="249"/>
      <c r="CH684" s="249"/>
      <c r="CI684" s="249"/>
      <c r="CJ684" s="249"/>
      <c r="CK684" s="249"/>
      <c r="CL684" s="249"/>
      <c r="CM684" s="249"/>
      <c r="CN684" s="249"/>
      <c r="CO684" s="249"/>
      <c r="CP684" s="249"/>
      <c r="CQ684" s="249"/>
      <c r="CR684" s="249"/>
      <c r="CS684" s="249"/>
      <c r="CT684" s="249"/>
      <c r="CU684" s="249"/>
      <c r="CV684" s="249"/>
      <c r="CW684" s="249"/>
      <c r="CX684" s="249"/>
      <c r="CY684" s="249"/>
      <c r="CZ684" s="249"/>
    </row>
    <row r="685" s="253" customFormat="true" ht="25.15" customHeight="true" x14ac:dyDescent="0.2">
      <c r="C685" s="2910"/>
      <c r="D685" s="2911"/>
      <c r="E685" s="598"/>
      <c r="F685" s="598"/>
      <c r="G685" s="598"/>
      <c r="H685" s="2910"/>
      <c r="I685" s="2911"/>
      <c r="J685" s="598"/>
      <c r="K685" s="598"/>
      <c r="L685" s="598"/>
      <c r="M685" s="2910"/>
      <c r="N685" s="2911"/>
      <c r="O685" s="598"/>
      <c r="P685" s="598"/>
      <c r="AD685" s="246"/>
      <c r="AE685" s="246"/>
      <c r="AF685" s="246"/>
      <c r="AG685" s="246"/>
      <c r="AH685" s="246"/>
      <c r="AI685" s="246"/>
      <c r="AJ685" s="246"/>
      <c r="AK685" s="246"/>
      <c r="AL685" s="246"/>
      <c r="AM685" s="246"/>
      <c r="AN685" s="246"/>
      <c r="AO685" s="246"/>
      <c r="AP685" s="246"/>
      <c r="AQ685" s="246"/>
      <c r="AR685" s="246"/>
      <c r="AS685" s="246"/>
      <c r="AT685" s="246"/>
      <c r="AU685" s="246"/>
      <c r="AV685" s="246"/>
      <c r="AW685" s="246"/>
      <c r="AX685" s="246"/>
      <c r="AY685" s="246"/>
      <c r="AZ685" s="246"/>
      <c r="BA685" s="249"/>
      <c r="BB685" s="351"/>
      <c r="BC685" s="249"/>
      <c r="BD685" s="249"/>
      <c r="BE685" s="249"/>
      <c r="BF685" s="249"/>
      <c r="BG685" s="249"/>
      <c r="BH685" s="249"/>
      <c r="BI685" s="249"/>
      <c r="BJ685" s="249"/>
      <c r="BK685" s="249"/>
      <c r="BL685" s="249"/>
      <c r="BM685" s="249"/>
      <c r="BN685" s="249"/>
      <c r="BO685" s="249"/>
      <c r="BP685" s="249"/>
      <c r="BQ685" s="249"/>
      <c r="BR685" s="249"/>
      <c r="BS685" s="249"/>
      <c r="BT685" s="249"/>
      <c r="BU685" s="249"/>
      <c r="BV685" s="249"/>
      <c r="BW685" s="249"/>
      <c r="BX685" s="249"/>
      <c r="BY685" s="249"/>
      <c r="BZ685" s="249"/>
      <c r="CA685" s="249"/>
      <c r="CB685" s="249"/>
      <c r="CC685" s="249"/>
      <c r="CD685" s="249"/>
      <c r="CE685" s="249"/>
      <c r="CF685" s="249"/>
      <c r="CG685" s="249"/>
      <c r="CH685" s="249"/>
      <c r="CI685" s="249"/>
      <c r="CJ685" s="249"/>
      <c r="CK685" s="249"/>
      <c r="CL685" s="249"/>
      <c r="CM685" s="249"/>
      <c r="CN685" s="249"/>
      <c r="CO685" s="249"/>
      <c r="CP685" s="249"/>
      <c r="CQ685" s="249"/>
      <c r="CR685" s="249"/>
      <c r="CS685" s="249"/>
      <c r="CT685" s="249"/>
      <c r="CU685" s="249"/>
      <c r="CV685" s="249"/>
      <c r="CW685" s="249"/>
      <c r="CX685" s="249"/>
      <c r="CY685" s="249"/>
      <c r="CZ685" s="249"/>
    </row>
    <row r="686" s="253" customFormat="true" ht="25.15" customHeight="true" x14ac:dyDescent="0.2">
      <c r="C686" s="2910"/>
      <c r="D686" s="2911"/>
      <c r="E686" s="598"/>
      <c r="F686" s="598"/>
      <c r="G686" s="598"/>
      <c r="H686" s="2910"/>
      <c r="I686" s="2911"/>
      <c r="J686" s="598"/>
      <c r="K686" s="598"/>
      <c r="L686" s="598"/>
      <c r="M686" s="2910"/>
      <c r="N686" s="2911"/>
      <c r="O686" s="598"/>
      <c r="P686" s="598"/>
      <c r="AD686" s="246"/>
      <c r="AE686" s="246"/>
      <c r="AF686" s="246"/>
      <c r="AG686" s="246"/>
      <c r="AH686" s="246"/>
      <c r="AI686" s="246"/>
      <c r="AJ686" s="246"/>
      <c r="AK686" s="246"/>
      <c r="AL686" s="246"/>
      <c r="AM686" s="246"/>
      <c r="AN686" s="246"/>
      <c r="AO686" s="246"/>
      <c r="AP686" s="246"/>
      <c r="AQ686" s="246"/>
      <c r="AR686" s="246"/>
      <c r="AS686" s="246"/>
      <c r="AT686" s="246"/>
      <c r="AU686" s="246"/>
      <c r="AV686" s="246"/>
      <c r="AW686" s="246"/>
      <c r="AX686" s="246"/>
      <c r="AY686" s="246"/>
      <c r="AZ686" s="246"/>
      <c r="BA686" s="249"/>
      <c r="BB686" s="351"/>
      <c r="BC686" s="249"/>
      <c r="BD686" s="249"/>
      <c r="BE686" s="249"/>
      <c r="BF686" s="249"/>
      <c r="BG686" s="249"/>
      <c r="BH686" s="249"/>
      <c r="BI686" s="249"/>
      <c r="BJ686" s="249"/>
      <c r="BK686" s="249"/>
      <c r="BL686" s="249"/>
      <c r="BM686" s="249"/>
      <c r="BN686" s="249"/>
      <c r="BO686" s="249"/>
      <c r="BP686" s="249"/>
      <c r="BQ686" s="249"/>
      <c r="BR686" s="249"/>
      <c r="BS686" s="249"/>
      <c r="BT686" s="249"/>
      <c r="BU686" s="249"/>
      <c r="BV686" s="249"/>
      <c r="BW686" s="249"/>
      <c r="BX686" s="249"/>
      <c r="BY686" s="249"/>
      <c r="BZ686" s="249"/>
      <c r="CA686" s="249"/>
      <c r="CB686" s="249"/>
      <c r="CC686" s="249"/>
      <c r="CD686" s="249"/>
      <c r="CE686" s="249"/>
      <c r="CF686" s="249"/>
      <c r="CG686" s="249"/>
      <c r="CH686" s="249"/>
      <c r="CI686" s="249"/>
      <c r="CJ686" s="249"/>
      <c r="CK686" s="249"/>
      <c r="CL686" s="249"/>
      <c r="CM686" s="249"/>
      <c r="CN686" s="249"/>
      <c r="CO686" s="249"/>
      <c r="CP686" s="249"/>
      <c r="CQ686" s="249"/>
      <c r="CR686" s="249"/>
      <c r="CS686" s="249"/>
      <c r="CT686" s="249"/>
      <c r="CU686" s="249"/>
      <c r="CV686" s="249"/>
      <c r="CW686" s="249"/>
      <c r="CX686" s="249"/>
      <c r="CY686" s="249"/>
      <c r="CZ686" s="249"/>
    </row>
    <row r="687" s="253" customFormat="true" ht="25.15" customHeight="true" x14ac:dyDescent="0.2">
      <c r="C687" s="2910"/>
      <c r="D687" s="2911"/>
      <c r="E687" s="598"/>
      <c r="F687" s="598"/>
      <c r="G687" s="598"/>
      <c r="H687" s="2910"/>
      <c r="I687" s="2911"/>
      <c r="J687" s="598"/>
      <c r="K687" s="598"/>
      <c r="L687" s="598"/>
      <c r="M687" s="2910"/>
      <c r="N687" s="2911"/>
      <c r="O687" s="598"/>
      <c r="P687" s="598"/>
      <c r="AD687" s="246"/>
      <c r="AE687" s="246"/>
      <c r="AF687" s="246"/>
      <c r="AG687" s="246"/>
      <c r="AH687" s="246"/>
      <c r="AI687" s="246"/>
      <c r="AJ687" s="246"/>
      <c r="AK687" s="246"/>
      <c r="AL687" s="246"/>
      <c r="AM687" s="246"/>
      <c r="AN687" s="246"/>
      <c r="AO687" s="246"/>
      <c r="AP687" s="246"/>
      <c r="AQ687" s="246"/>
      <c r="AR687" s="246"/>
      <c r="AS687" s="246"/>
      <c r="AT687" s="246"/>
      <c r="AU687" s="246"/>
      <c r="AV687" s="246"/>
      <c r="AW687" s="246"/>
      <c r="AX687" s="246"/>
      <c r="AY687" s="246"/>
      <c r="AZ687" s="246"/>
      <c r="BA687" s="249"/>
      <c r="BB687" s="351"/>
      <c r="BC687" s="249"/>
      <c r="BD687" s="249"/>
      <c r="BE687" s="249"/>
      <c r="BF687" s="249"/>
      <c r="BG687" s="249"/>
      <c r="BH687" s="249"/>
      <c r="BI687" s="249"/>
      <c r="BJ687" s="249"/>
      <c r="BK687" s="249"/>
      <c r="BL687" s="249"/>
      <c r="BM687" s="249"/>
      <c r="BN687" s="249"/>
      <c r="BO687" s="249"/>
      <c r="BP687" s="249"/>
      <c r="BQ687" s="249"/>
      <c r="BR687" s="249"/>
      <c r="BS687" s="249"/>
      <c r="BT687" s="249"/>
      <c r="BU687" s="249"/>
      <c r="BV687" s="249"/>
      <c r="BW687" s="249"/>
      <c r="BX687" s="249"/>
      <c r="BY687" s="249"/>
      <c r="BZ687" s="249"/>
      <c r="CA687" s="249"/>
      <c r="CB687" s="249"/>
      <c r="CC687" s="249"/>
      <c r="CD687" s="249"/>
      <c r="CE687" s="249"/>
      <c r="CF687" s="249"/>
      <c r="CG687" s="249"/>
      <c r="CH687" s="249"/>
      <c r="CI687" s="249"/>
      <c r="CJ687" s="249"/>
      <c r="CK687" s="249"/>
      <c r="CL687" s="249"/>
      <c r="CM687" s="249"/>
      <c r="CN687" s="249"/>
      <c r="CO687" s="249"/>
      <c r="CP687" s="249"/>
      <c r="CQ687" s="249"/>
      <c r="CR687" s="249"/>
      <c r="CS687" s="249"/>
      <c r="CT687" s="249"/>
      <c r="CU687" s="249"/>
      <c r="CV687" s="249"/>
      <c r="CW687" s="249"/>
      <c r="CX687" s="249"/>
      <c r="CY687" s="249"/>
      <c r="CZ687" s="249"/>
    </row>
    <row r="688" s="253" customFormat="true" ht="25.15" customHeight="true" x14ac:dyDescent="0.2">
      <c r="C688" s="2910"/>
      <c r="D688" s="2911"/>
      <c r="E688" s="598"/>
      <c r="F688" s="598"/>
      <c r="G688" s="598"/>
      <c r="H688" s="2910"/>
      <c r="I688" s="2911"/>
      <c r="J688" s="598"/>
      <c r="K688" s="598"/>
      <c r="L688" s="598"/>
      <c r="M688" s="2910"/>
      <c r="N688" s="2911"/>
      <c r="O688" s="598"/>
      <c r="P688" s="598"/>
      <c r="AD688" s="246"/>
      <c r="AE688" s="246"/>
      <c r="AF688" s="246"/>
      <c r="AG688" s="246"/>
      <c r="AH688" s="246"/>
      <c r="AI688" s="246"/>
      <c r="AJ688" s="246"/>
      <c r="AK688" s="246"/>
      <c r="AL688" s="246"/>
      <c r="AM688" s="246"/>
      <c r="AN688" s="246"/>
      <c r="AO688" s="246"/>
      <c r="AP688" s="246"/>
      <c r="AQ688" s="246"/>
      <c r="AR688" s="246"/>
      <c r="AS688" s="246"/>
      <c r="AT688" s="246"/>
      <c r="AU688" s="246"/>
      <c r="AV688" s="246"/>
      <c r="AW688" s="246"/>
      <c r="AX688" s="246"/>
      <c r="AY688" s="246"/>
      <c r="AZ688" s="246"/>
      <c r="BA688" s="249"/>
      <c r="BB688" s="351"/>
      <c r="BC688" s="249"/>
      <c r="BD688" s="249"/>
      <c r="BE688" s="249"/>
      <c r="BF688" s="249"/>
      <c r="BG688" s="249"/>
      <c r="BH688" s="249"/>
      <c r="BI688" s="249"/>
      <c r="BJ688" s="249"/>
      <c r="BK688" s="249"/>
      <c r="BL688" s="249"/>
      <c r="BM688" s="249"/>
      <c r="BN688" s="249"/>
      <c r="BO688" s="249"/>
      <c r="BP688" s="249"/>
      <c r="BQ688" s="249"/>
      <c r="BR688" s="249"/>
      <c r="BS688" s="249"/>
      <c r="BT688" s="249"/>
      <c r="BU688" s="249"/>
      <c r="BV688" s="249"/>
      <c r="BW688" s="249"/>
      <c r="BX688" s="249"/>
      <c r="BY688" s="249"/>
      <c r="BZ688" s="249"/>
      <c r="CA688" s="249"/>
      <c r="CB688" s="249"/>
      <c r="CC688" s="249"/>
      <c r="CD688" s="249"/>
      <c r="CE688" s="249"/>
      <c r="CF688" s="249"/>
      <c r="CG688" s="249"/>
      <c r="CH688" s="249"/>
      <c r="CI688" s="249"/>
      <c r="CJ688" s="249"/>
      <c r="CK688" s="249"/>
      <c r="CL688" s="249"/>
      <c r="CM688" s="249"/>
      <c r="CN688" s="249"/>
      <c r="CO688" s="249"/>
      <c r="CP688" s="249"/>
      <c r="CQ688" s="249"/>
      <c r="CR688" s="249"/>
      <c r="CS688" s="249"/>
      <c r="CT688" s="249"/>
      <c r="CU688" s="249"/>
      <c r="CV688" s="249"/>
      <c r="CW688" s="249"/>
      <c r="CX688" s="249"/>
      <c r="CY688" s="249"/>
      <c r="CZ688" s="249"/>
    </row>
    <row r="689" s="253" customFormat="true" ht="25.15" customHeight="true" x14ac:dyDescent="0.2">
      <c r="C689" s="2910"/>
      <c r="D689" s="2911"/>
      <c r="E689" s="598"/>
      <c r="F689" s="598"/>
      <c r="G689" s="598"/>
      <c r="H689" s="2910"/>
      <c r="I689" s="2911"/>
      <c r="J689" s="598"/>
      <c r="K689" s="598"/>
      <c r="L689" s="598"/>
      <c r="M689" s="2910"/>
      <c r="N689" s="2911"/>
      <c r="O689" s="598"/>
      <c r="P689" s="598"/>
      <c r="AD689" s="246"/>
      <c r="AE689" s="246"/>
      <c r="AF689" s="246"/>
      <c r="AG689" s="246"/>
      <c r="AH689" s="246"/>
      <c r="AI689" s="246"/>
      <c r="AJ689" s="246"/>
      <c r="AK689" s="246"/>
      <c r="AL689" s="246"/>
      <c r="AM689" s="246"/>
      <c r="AN689" s="246"/>
      <c r="AO689" s="246"/>
      <c r="AP689" s="246"/>
      <c r="AQ689" s="246"/>
      <c r="AR689" s="246"/>
      <c r="AS689" s="246"/>
      <c r="AT689" s="246"/>
      <c r="AU689" s="246"/>
      <c r="AV689" s="246"/>
      <c r="AW689" s="246"/>
      <c r="AX689" s="246"/>
      <c r="AY689" s="246"/>
      <c r="AZ689" s="246"/>
      <c r="BA689" s="249"/>
      <c r="BB689" s="351"/>
      <c r="BC689" s="249"/>
      <c r="BD689" s="249"/>
      <c r="BE689" s="249"/>
      <c r="BF689" s="249"/>
      <c r="BG689" s="249"/>
      <c r="BH689" s="249"/>
      <c r="BI689" s="249"/>
      <c r="BJ689" s="249"/>
      <c r="BK689" s="249"/>
      <c r="BL689" s="249"/>
      <c r="BM689" s="249"/>
      <c r="BN689" s="249"/>
      <c r="BO689" s="249"/>
      <c r="BP689" s="249"/>
      <c r="BQ689" s="249"/>
      <c r="BR689" s="249"/>
      <c r="BS689" s="249"/>
      <c r="BT689" s="249"/>
      <c r="BU689" s="249"/>
      <c r="BV689" s="249"/>
      <c r="BW689" s="249"/>
      <c r="BX689" s="249"/>
      <c r="BY689" s="249"/>
      <c r="BZ689" s="249"/>
      <c r="CA689" s="249"/>
      <c r="CB689" s="249"/>
      <c r="CC689" s="249"/>
      <c r="CD689" s="249"/>
      <c r="CE689" s="249"/>
      <c r="CF689" s="249"/>
      <c r="CG689" s="249"/>
      <c r="CH689" s="249"/>
      <c r="CI689" s="249"/>
      <c r="CJ689" s="249"/>
      <c r="CK689" s="249"/>
      <c r="CL689" s="249"/>
      <c r="CM689" s="249"/>
      <c r="CN689" s="249"/>
      <c r="CO689" s="249"/>
      <c r="CP689" s="249"/>
      <c r="CQ689" s="249"/>
      <c r="CR689" s="249"/>
      <c r="CS689" s="249"/>
      <c r="CT689" s="249"/>
      <c r="CU689" s="249"/>
      <c r="CV689" s="249"/>
      <c r="CW689" s="249"/>
      <c r="CX689" s="249"/>
      <c r="CY689" s="249"/>
      <c r="CZ689" s="249"/>
    </row>
    <row r="690" s="253" customFormat="true" ht="25.15" customHeight="true" x14ac:dyDescent="0.2">
      <c r="C690" s="2910"/>
      <c r="D690" s="2911"/>
      <c r="E690" s="598"/>
      <c r="F690" s="598"/>
      <c r="G690" s="598"/>
      <c r="H690" s="2910"/>
      <c r="I690" s="2911"/>
      <c r="J690" s="598"/>
      <c r="K690" s="598"/>
      <c r="L690" s="598"/>
      <c r="M690" s="2910"/>
      <c r="N690" s="2911"/>
      <c r="O690" s="598"/>
      <c r="P690" s="598"/>
      <c r="AD690" s="246"/>
      <c r="AE690" s="246"/>
      <c r="AF690" s="246"/>
      <c r="AG690" s="246"/>
      <c r="AH690" s="246"/>
      <c r="AI690" s="246"/>
      <c r="AJ690" s="246"/>
      <c r="AK690" s="246"/>
      <c r="AL690" s="246"/>
      <c r="AM690" s="246"/>
      <c r="AN690" s="246"/>
      <c r="AO690" s="246"/>
      <c r="AP690" s="246"/>
      <c r="AQ690" s="246"/>
      <c r="AR690" s="246"/>
      <c r="AS690" s="246"/>
      <c r="AT690" s="246"/>
      <c r="AU690" s="246"/>
      <c r="AV690" s="246"/>
      <c r="AW690" s="246"/>
      <c r="AX690" s="246"/>
      <c r="AY690" s="246"/>
      <c r="AZ690" s="246"/>
      <c r="BA690" s="249"/>
      <c r="BB690" s="351"/>
      <c r="BC690" s="249"/>
      <c r="BD690" s="249"/>
      <c r="BE690" s="249"/>
      <c r="BF690" s="249"/>
      <c r="BG690" s="249"/>
      <c r="BH690" s="249"/>
      <c r="BI690" s="249"/>
      <c r="BJ690" s="249"/>
      <c r="BK690" s="249"/>
      <c r="BL690" s="249"/>
      <c r="BM690" s="249"/>
      <c r="BN690" s="249"/>
      <c r="BO690" s="249"/>
      <c r="BP690" s="249"/>
      <c r="BQ690" s="249"/>
      <c r="BR690" s="249"/>
      <c r="BS690" s="249"/>
      <c r="BT690" s="249"/>
      <c r="BU690" s="249"/>
      <c r="BV690" s="249"/>
      <c r="BW690" s="249"/>
      <c r="BX690" s="249"/>
      <c r="BY690" s="249"/>
      <c r="BZ690" s="249"/>
      <c r="CA690" s="249"/>
      <c r="CB690" s="249"/>
      <c r="CC690" s="249"/>
      <c r="CD690" s="249"/>
      <c r="CE690" s="249"/>
      <c r="CF690" s="249"/>
      <c r="CG690" s="249"/>
      <c r="CH690" s="249"/>
      <c r="CI690" s="249"/>
      <c r="CJ690" s="249"/>
      <c r="CK690" s="249"/>
      <c r="CL690" s="249"/>
      <c r="CM690" s="249"/>
      <c r="CN690" s="249"/>
      <c r="CO690" s="249"/>
      <c r="CP690" s="249"/>
      <c r="CQ690" s="249"/>
      <c r="CR690" s="249"/>
      <c r="CS690" s="249"/>
      <c r="CT690" s="249"/>
      <c r="CU690" s="249"/>
      <c r="CV690" s="249"/>
      <c r="CW690" s="249"/>
      <c r="CX690" s="249"/>
      <c r="CY690" s="249"/>
      <c r="CZ690" s="249"/>
    </row>
    <row r="691" s="253" customFormat="true" ht="25.15" customHeight="true" x14ac:dyDescent="0.2">
      <c r="C691" s="2910"/>
      <c r="D691" s="2911"/>
      <c r="E691" s="598"/>
      <c r="F691" s="598"/>
      <c r="G691" s="598"/>
      <c r="H691" s="2910"/>
      <c r="I691" s="2911"/>
      <c r="J691" s="598"/>
      <c r="K691" s="598"/>
      <c r="L691" s="598"/>
      <c r="M691" s="2910"/>
      <c r="N691" s="2911"/>
      <c r="O691" s="598"/>
      <c r="P691" s="598"/>
      <c r="AD691" s="246"/>
      <c r="AE691" s="246"/>
      <c r="AF691" s="246"/>
      <c r="AG691" s="246"/>
      <c r="AH691" s="246"/>
      <c r="AI691" s="246"/>
      <c r="AJ691" s="246"/>
      <c r="AK691" s="246"/>
      <c r="AL691" s="246"/>
      <c r="AM691" s="246"/>
      <c r="AN691" s="246"/>
      <c r="AO691" s="246"/>
      <c r="AP691" s="246"/>
      <c r="AQ691" s="246"/>
      <c r="AR691" s="246"/>
      <c r="AS691" s="246"/>
      <c r="AT691" s="246"/>
      <c r="AU691" s="246"/>
      <c r="AV691" s="246"/>
      <c r="AW691" s="246"/>
      <c r="AX691" s="246"/>
      <c r="AY691" s="246"/>
      <c r="AZ691" s="246"/>
      <c r="BA691" s="249"/>
      <c r="BB691" s="351"/>
      <c r="BC691" s="249"/>
      <c r="BD691" s="249"/>
      <c r="BE691" s="249"/>
      <c r="BF691" s="249"/>
      <c r="BG691" s="249"/>
      <c r="BH691" s="249"/>
      <c r="BI691" s="249"/>
      <c r="BJ691" s="249"/>
      <c r="BK691" s="249"/>
      <c r="BL691" s="249"/>
      <c r="BM691" s="249"/>
      <c r="BN691" s="249"/>
      <c r="BO691" s="249"/>
      <c r="BP691" s="249"/>
      <c r="BQ691" s="249"/>
      <c r="BR691" s="249"/>
      <c r="BS691" s="249"/>
      <c r="BT691" s="249"/>
      <c r="BU691" s="249"/>
      <c r="BV691" s="249"/>
      <c r="BW691" s="249"/>
      <c r="BX691" s="249"/>
      <c r="BY691" s="249"/>
      <c r="BZ691" s="249"/>
      <c r="CA691" s="249"/>
      <c r="CB691" s="249"/>
      <c r="CC691" s="249"/>
      <c r="CD691" s="249"/>
      <c r="CE691" s="249"/>
      <c r="CF691" s="249"/>
      <c r="CG691" s="249"/>
      <c r="CH691" s="249"/>
      <c r="CI691" s="249"/>
      <c r="CJ691" s="249"/>
      <c r="CK691" s="249"/>
      <c r="CL691" s="249"/>
      <c r="CM691" s="249"/>
      <c r="CN691" s="249"/>
      <c r="CO691" s="249"/>
      <c r="CP691" s="249"/>
      <c r="CQ691" s="249"/>
      <c r="CR691" s="249"/>
      <c r="CS691" s="249"/>
      <c r="CT691" s="249"/>
      <c r="CU691" s="249"/>
      <c r="CV691" s="249"/>
      <c r="CW691" s="249"/>
      <c r="CX691" s="249"/>
      <c r="CY691" s="249"/>
      <c r="CZ691" s="249"/>
    </row>
    <row r="692" s="253" customFormat="true" ht="25.15" customHeight="true" x14ac:dyDescent="0.2">
      <c r="C692" s="2910"/>
      <c r="D692" s="2911"/>
      <c r="E692" s="598"/>
      <c r="F692" s="598"/>
      <c r="G692" s="598"/>
      <c r="H692" s="2910"/>
      <c r="I692" s="2911"/>
      <c r="J692" s="598"/>
      <c r="K692" s="598"/>
      <c r="L692" s="598"/>
      <c r="M692" s="2910"/>
      <c r="N692" s="2911"/>
      <c r="O692" s="598"/>
      <c r="P692" s="598"/>
      <c r="AD692" s="246"/>
      <c r="AE692" s="246"/>
      <c r="AF692" s="246"/>
      <c r="AG692" s="246"/>
      <c r="AH692" s="246"/>
      <c r="AI692" s="246"/>
      <c r="AJ692" s="246"/>
      <c r="AK692" s="246"/>
      <c r="AL692" s="246"/>
      <c r="AM692" s="246"/>
      <c r="AN692" s="246"/>
      <c r="AO692" s="246"/>
      <c r="AP692" s="246"/>
      <c r="AQ692" s="246"/>
      <c r="AR692" s="246"/>
      <c r="AS692" s="246"/>
      <c r="AT692" s="246"/>
      <c r="AU692" s="246"/>
      <c r="AV692" s="246"/>
      <c r="AW692" s="246"/>
      <c r="AX692" s="246"/>
      <c r="AY692" s="246"/>
      <c r="AZ692" s="246"/>
      <c r="BA692" s="249"/>
      <c r="BB692" s="351"/>
      <c r="BC692" s="249"/>
      <c r="BD692" s="249"/>
      <c r="BE692" s="249"/>
      <c r="BF692" s="249"/>
      <c r="BG692" s="249"/>
      <c r="BH692" s="249"/>
      <c r="BI692" s="249"/>
      <c r="BJ692" s="249"/>
      <c r="BK692" s="249"/>
      <c r="BL692" s="249"/>
      <c r="BM692" s="249"/>
      <c r="BN692" s="249"/>
      <c r="BO692" s="249"/>
      <c r="BP692" s="249"/>
      <c r="BQ692" s="249"/>
      <c r="BR692" s="249"/>
      <c r="BS692" s="249"/>
      <c r="BT692" s="249"/>
      <c r="BU692" s="249"/>
      <c r="BV692" s="249"/>
      <c r="BW692" s="249"/>
      <c r="BX692" s="249"/>
      <c r="BY692" s="249"/>
      <c r="BZ692" s="249"/>
      <c r="CA692" s="249"/>
      <c r="CB692" s="249"/>
      <c r="CC692" s="249"/>
      <c r="CD692" s="249"/>
      <c r="CE692" s="249"/>
      <c r="CF692" s="249"/>
      <c r="CG692" s="249"/>
      <c r="CH692" s="249"/>
      <c r="CI692" s="249"/>
      <c r="CJ692" s="249"/>
      <c r="CK692" s="249"/>
      <c r="CL692" s="249"/>
      <c r="CM692" s="249"/>
      <c r="CN692" s="249"/>
      <c r="CO692" s="249"/>
      <c r="CP692" s="249"/>
      <c r="CQ692" s="249"/>
      <c r="CR692" s="249"/>
      <c r="CS692" s="249"/>
      <c r="CT692" s="249"/>
      <c r="CU692" s="249"/>
      <c r="CV692" s="249"/>
      <c r="CW692" s="249"/>
      <c r="CX692" s="249"/>
      <c r="CY692" s="249"/>
      <c r="CZ692" s="249"/>
    </row>
    <row r="693" s="253" customFormat="true" ht="25.15" customHeight="true" x14ac:dyDescent="0.2">
      <c r="C693" s="2910"/>
      <c r="D693" s="2911"/>
      <c r="E693" s="598"/>
      <c r="F693" s="598"/>
      <c r="G693" s="598"/>
      <c r="H693" s="2910"/>
      <c r="I693" s="2911"/>
      <c r="J693" s="598"/>
      <c r="K693" s="598"/>
      <c r="L693" s="598"/>
      <c r="M693" s="2910"/>
      <c r="N693" s="2911"/>
      <c r="O693" s="598"/>
      <c r="P693" s="598"/>
      <c r="AD693" s="246"/>
      <c r="AE693" s="246"/>
      <c r="AF693" s="246"/>
      <c r="AG693" s="246"/>
      <c r="AH693" s="246"/>
      <c r="AI693" s="246"/>
      <c r="AJ693" s="246"/>
      <c r="AK693" s="246"/>
      <c r="AL693" s="246"/>
      <c r="AM693" s="246"/>
      <c r="AN693" s="246"/>
      <c r="AO693" s="246"/>
      <c r="AP693" s="246"/>
      <c r="AQ693" s="246"/>
      <c r="AR693" s="246"/>
      <c r="AS693" s="246"/>
      <c r="AT693" s="246"/>
      <c r="AU693" s="246"/>
      <c r="AV693" s="246"/>
      <c r="AW693" s="246"/>
      <c r="AX693" s="246"/>
      <c r="AY693" s="246"/>
      <c r="AZ693" s="246"/>
      <c r="BA693" s="249"/>
      <c r="BB693" s="351"/>
      <c r="BC693" s="249"/>
      <c r="BD693" s="249"/>
      <c r="BE693" s="249"/>
      <c r="BF693" s="249"/>
      <c r="BG693" s="249"/>
      <c r="BH693" s="249"/>
      <c r="BI693" s="249"/>
      <c r="BJ693" s="249"/>
      <c r="BK693" s="249"/>
      <c r="BL693" s="249"/>
      <c r="BM693" s="249"/>
      <c r="BN693" s="249"/>
      <c r="BO693" s="249"/>
      <c r="BP693" s="249"/>
      <c r="BQ693" s="249"/>
      <c r="BR693" s="249"/>
      <c r="BS693" s="249"/>
      <c r="BT693" s="249"/>
      <c r="BU693" s="249"/>
      <c r="BV693" s="249"/>
      <c r="BW693" s="249"/>
      <c r="BX693" s="249"/>
      <c r="BY693" s="249"/>
      <c r="BZ693" s="249"/>
      <c r="CA693" s="249"/>
      <c r="CB693" s="249"/>
      <c r="CC693" s="249"/>
      <c r="CD693" s="249"/>
      <c r="CE693" s="249"/>
      <c r="CF693" s="249"/>
      <c r="CG693" s="249"/>
      <c r="CH693" s="249"/>
      <c r="CI693" s="249"/>
      <c r="CJ693" s="249"/>
      <c r="CK693" s="249"/>
      <c r="CL693" s="249"/>
      <c r="CM693" s="249"/>
      <c r="CN693" s="249"/>
      <c r="CO693" s="249"/>
      <c r="CP693" s="249"/>
      <c r="CQ693" s="249"/>
      <c r="CR693" s="249"/>
      <c r="CS693" s="249"/>
      <c r="CT693" s="249"/>
      <c r="CU693" s="249"/>
      <c r="CV693" s="249"/>
      <c r="CW693" s="249"/>
      <c r="CX693" s="249"/>
      <c r="CY693" s="249"/>
      <c r="CZ693" s="249"/>
    </row>
    <row r="694" s="253" customFormat="true" ht="25.15" customHeight="true" x14ac:dyDescent="0.2">
      <c r="C694" s="2910"/>
      <c r="D694" s="2911"/>
      <c r="E694" s="598"/>
      <c r="F694" s="598"/>
      <c r="G694" s="598"/>
      <c r="H694" s="2910"/>
      <c r="I694" s="2911"/>
      <c r="J694" s="598"/>
      <c r="K694" s="598"/>
      <c r="L694" s="598"/>
      <c r="M694" s="2910"/>
      <c r="N694" s="2911"/>
      <c r="O694" s="598"/>
      <c r="P694" s="598"/>
      <c r="AD694" s="246"/>
      <c r="AE694" s="246"/>
      <c r="AF694" s="246"/>
      <c r="AG694" s="246"/>
      <c r="AH694" s="246"/>
      <c r="AI694" s="246"/>
      <c r="AJ694" s="246"/>
      <c r="AK694" s="246"/>
      <c r="AL694" s="246"/>
      <c r="AM694" s="246"/>
      <c r="AN694" s="246"/>
      <c r="AO694" s="246"/>
      <c r="AP694" s="246"/>
      <c r="AQ694" s="246"/>
      <c r="AR694" s="246"/>
      <c r="AS694" s="246"/>
      <c r="AT694" s="246"/>
      <c r="AU694" s="246"/>
      <c r="AV694" s="246"/>
      <c r="AW694" s="246"/>
      <c r="AX694" s="246"/>
      <c r="AY694" s="246"/>
      <c r="AZ694" s="246"/>
      <c r="BA694" s="249"/>
      <c r="BB694" s="351"/>
      <c r="BC694" s="249"/>
      <c r="BD694" s="249"/>
      <c r="BE694" s="249"/>
      <c r="BF694" s="249"/>
      <c r="BG694" s="249"/>
      <c r="BH694" s="249"/>
      <c r="BI694" s="249"/>
      <c r="BJ694" s="249"/>
      <c r="BK694" s="249"/>
      <c r="BL694" s="249"/>
      <c r="BM694" s="249"/>
      <c r="BN694" s="249"/>
      <c r="BO694" s="249"/>
      <c r="BP694" s="249"/>
      <c r="BQ694" s="249"/>
      <c r="BR694" s="249"/>
      <c r="BS694" s="249"/>
      <c r="BT694" s="249"/>
      <c r="BU694" s="249"/>
      <c r="BV694" s="249"/>
      <c r="BW694" s="249"/>
      <c r="BX694" s="249"/>
      <c r="BY694" s="249"/>
      <c r="BZ694" s="249"/>
      <c r="CA694" s="249"/>
      <c r="CB694" s="249"/>
      <c r="CC694" s="249"/>
      <c r="CD694" s="249"/>
      <c r="CE694" s="249"/>
      <c r="CF694" s="249"/>
      <c r="CG694" s="249"/>
      <c r="CH694" s="249"/>
      <c r="CI694" s="249"/>
      <c r="CJ694" s="249"/>
      <c r="CK694" s="249"/>
      <c r="CL694" s="249"/>
      <c r="CM694" s="249"/>
      <c r="CN694" s="249"/>
      <c r="CO694" s="249"/>
      <c r="CP694" s="249"/>
      <c r="CQ694" s="249"/>
      <c r="CR694" s="249"/>
      <c r="CS694" s="249"/>
      <c r="CT694" s="249"/>
      <c r="CU694" s="249"/>
      <c r="CV694" s="249"/>
      <c r="CW694" s="249"/>
      <c r="CX694" s="249"/>
      <c r="CY694" s="249"/>
      <c r="CZ694" s="249"/>
    </row>
    <row r="695" s="253" customFormat="true" ht="25.15" customHeight="true" x14ac:dyDescent="0.2">
      <c r="C695" s="2910"/>
      <c r="D695" s="2911"/>
      <c r="E695" s="598"/>
      <c r="F695" s="598"/>
      <c r="G695" s="598"/>
      <c r="H695" s="2910"/>
      <c r="I695" s="2911"/>
      <c r="J695" s="598"/>
      <c r="K695" s="598"/>
      <c r="L695" s="598"/>
      <c r="M695" s="2910"/>
      <c r="N695" s="2911"/>
      <c r="O695" s="598"/>
      <c r="P695" s="598"/>
      <c r="AD695" s="246"/>
      <c r="AE695" s="246"/>
      <c r="AF695" s="246"/>
      <c r="AG695" s="246"/>
      <c r="AH695" s="246"/>
      <c r="AI695" s="246"/>
      <c r="AJ695" s="246"/>
      <c r="AK695" s="246"/>
      <c r="AL695" s="246"/>
      <c r="AM695" s="246"/>
      <c r="AN695" s="246"/>
      <c r="AO695" s="246"/>
      <c r="AP695" s="246"/>
      <c r="AQ695" s="246"/>
      <c r="AR695" s="246"/>
      <c r="AS695" s="246"/>
      <c r="AT695" s="246"/>
      <c r="AU695" s="246"/>
      <c r="AV695" s="246"/>
      <c r="AW695" s="246"/>
      <c r="AX695" s="246"/>
      <c r="AY695" s="246"/>
      <c r="AZ695" s="246"/>
      <c r="BA695" s="249"/>
      <c r="BB695" s="351"/>
      <c r="BC695" s="249"/>
      <c r="BD695" s="249"/>
      <c r="BE695" s="249"/>
      <c r="BF695" s="249"/>
      <c r="BG695" s="249"/>
      <c r="BH695" s="249"/>
      <c r="BI695" s="249"/>
      <c r="BJ695" s="249"/>
      <c r="BK695" s="249"/>
      <c r="BL695" s="249"/>
      <c r="BM695" s="249"/>
      <c r="BN695" s="249"/>
      <c r="BO695" s="249"/>
      <c r="BP695" s="249"/>
      <c r="BQ695" s="249"/>
      <c r="BR695" s="249"/>
      <c r="BS695" s="249"/>
      <c r="BT695" s="249"/>
      <c r="BU695" s="249"/>
      <c r="BV695" s="249"/>
      <c r="BW695" s="249"/>
      <c r="BX695" s="249"/>
      <c r="BY695" s="249"/>
      <c r="BZ695" s="249"/>
      <c r="CA695" s="249"/>
      <c r="CB695" s="249"/>
      <c r="CC695" s="249"/>
      <c r="CD695" s="249"/>
      <c r="CE695" s="249"/>
      <c r="CF695" s="249"/>
      <c r="CG695" s="249"/>
      <c r="CH695" s="249"/>
      <c r="CI695" s="249"/>
      <c r="CJ695" s="249"/>
      <c r="CK695" s="249"/>
      <c r="CL695" s="249"/>
      <c r="CM695" s="249"/>
      <c r="CN695" s="249"/>
      <c r="CO695" s="249"/>
      <c r="CP695" s="249"/>
      <c r="CQ695" s="249"/>
      <c r="CR695" s="249"/>
      <c r="CS695" s="249"/>
      <c r="CT695" s="249"/>
      <c r="CU695" s="249"/>
      <c r="CV695" s="249"/>
      <c r="CW695" s="249"/>
      <c r="CX695" s="249"/>
      <c r="CY695" s="249"/>
      <c r="CZ695" s="249"/>
    </row>
    <row r="696" s="253" customFormat="true" ht="25.15" customHeight="true" x14ac:dyDescent="0.2">
      <c r="C696" s="2910"/>
      <c r="D696" s="2911"/>
      <c r="E696" s="598"/>
      <c r="F696" s="598"/>
      <c r="G696" s="598"/>
      <c r="H696" s="2910"/>
      <c r="I696" s="2911"/>
      <c r="J696" s="598"/>
      <c r="K696" s="598"/>
      <c r="L696" s="598"/>
      <c r="M696" s="2910"/>
      <c r="N696" s="2911"/>
      <c r="O696" s="598"/>
      <c r="P696" s="598"/>
      <c r="AD696" s="246"/>
      <c r="AE696" s="246"/>
      <c r="AF696" s="246"/>
      <c r="AG696" s="246"/>
      <c r="AH696" s="246"/>
      <c r="AI696" s="246"/>
      <c r="AJ696" s="246"/>
      <c r="AK696" s="246"/>
      <c r="AL696" s="246"/>
      <c r="AM696" s="246"/>
      <c r="AN696" s="246"/>
      <c r="AO696" s="246"/>
      <c r="AP696" s="246"/>
      <c r="AQ696" s="246"/>
      <c r="AR696" s="246"/>
      <c r="AS696" s="246"/>
      <c r="AT696" s="246"/>
      <c r="AU696" s="246"/>
      <c r="AV696" s="246"/>
      <c r="AW696" s="246"/>
      <c r="AX696" s="246"/>
      <c r="AY696" s="246"/>
      <c r="AZ696" s="246"/>
      <c r="BA696" s="249"/>
      <c r="BB696" s="351"/>
      <c r="BC696" s="249"/>
      <c r="BD696" s="249"/>
      <c r="BE696" s="249"/>
      <c r="BF696" s="249"/>
      <c r="BG696" s="249"/>
      <c r="BH696" s="249"/>
      <c r="BI696" s="249"/>
      <c r="BJ696" s="249"/>
      <c r="BK696" s="249"/>
      <c r="BL696" s="249"/>
      <c r="BM696" s="249"/>
      <c r="BN696" s="249"/>
      <c r="BO696" s="249"/>
      <c r="BP696" s="249"/>
      <c r="BQ696" s="249"/>
      <c r="BR696" s="249"/>
      <c r="BS696" s="249"/>
      <c r="BT696" s="249"/>
      <c r="BU696" s="249"/>
      <c r="BV696" s="249"/>
      <c r="BW696" s="249"/>
      <c r="BX696" s="249"/>
      <c r="BY696" s="249"/>
      <c r="BZ696" s="249"/>
      <c r="CA696" s="249"/>
      <c r="CB696" s="249"/>
      <c r="CC696" s="249"/>
      <c r="CD696" s="249"/>
      <c r="CE696" s="249"/>
      <c r="CF696" s="249"/>
      <c r="CG696" s="249"/>
      <c r="CH696" s="249"/>
      <c r="CI696" s="249"/>
      <c r="CJ696" s="249"/>
      <c r="CK696" s="249"/>
      <c r="CL696" s="249"/>
      <c r="CM696" s="249"/>
      <c r="CN696" s="249"/>
      <c r="CO696" s="249"/>
      <c r="CP696" s="249"/>
      <c r="CQ696" s="249"/>
      <c r="CR696" s="249"/>
      <c r="CS696" s="249"/>
      <c r="CT696" s="249"/>
      <c r="CU696" s="249"/>
      <c r="CV696" s="249"/>
      <c r="CW696" s="249"/>
      <c r="CX696" s="249"/>
      <c r="CY696" s="249"/>
      <c r="CZ696" s="249"/>
    </row>
    <row r="697" s="253" customFormat="true" ht="25.15" customHeight="true" x14ac:dyDescent="0.2">
      <c r="C697" s="2910"/>
      <c r="D697" s="2911"/>
      <c r="E697" s="598"/>
      <c r="F697" s="598"/>
      <c r="G697" s="598"/>
      <c r="H697" s="2910"/>
      <c r="I697" s="2911"/>
      <c r="J697" s="598"/>
      <c r="K697" s="598"/>
      <c r="L697" s="598"/>
      <c r="M697" s="2910"/>
      <c r="N697" s="2911"/>
      <c r="O697" s="598"/>
      <c r="P697" s="598"/>
      <c r="AD697" s="246"/>
      <c r="AE697" s="246"/>
      <c r="AF697" s="246"/>
      <c r="AG697" s="246"/>
      <c r="AH697" s="246"/>
      <c r="AI697" s="246"/>
      <c r="AJ697" s="246"/>
      <c r="AK697" s="246"/>
      <c r="AL697" s="246"/>
      <c r="AM697" s="246"/>
      <c r="AN697" s="246"/>
      <c r="AO697" s="246"/>
      <c r="AP697" s="246"/>
      <c r="AQ697" s="246"/>
      <c r="AR697" s="246"/>
      <c r="AS697" s="246"/>
      <c r="AT697" s="246"/>
      <c r="AU697" s="246"/>
      <c r="AV697" s="246"/>
      <c r="AW697" s="246"/>
      <c r="AX697" s="246"/>
      <c r="AY697" s="246"/>
      <c r="AZ697" s="246"/>
      <c r="BA697" s="249"/>
      <c r="BB697" s="351"/>
      <c r="BC697" s="249"/>
      <c r="BD697" s="249"/>
      <c r="BE697" s="249"/>
      <c r="BF697" s="249"/>
      <c r="BG697" s="249"/>
      <c r="BH697" s="249"/>
      <c r="BI697" s="249"/>
      <c r="BJ697" s="249"/>
      <c r="BK697" s="249"/>
      <c r="BL697" s="249"/>
      <c r="BM697" s="249"/>
      <c r="BN697" s="249"/>
      <c r="BO697" s="249"/>
      <c r="BP697" s="249"/>
      <c r="BQ697" s="249"/>
      <c r="BR697" s="249"/>
      <c r="BS697" s="249"/>
      <c r="BT697" s="249"/>
      <c r="BU697" s="249"/>
      <c r="BV697" s="249"/>
      <c r="BW697" s="249"/>
      <c r="BX697" s="249"/>
      <c r="BY697" s="249"/>
      <c r="BZ697" s="249"/>
      <c r="CA697" s="249"/>
      <c r="CB697" s="249"/>
      <c r="CC697" s="249"/>
      <c r="CD697" s="249"/>
      <c r="CE697" s="249"/>
      <c r="CF697" s="249"/>
      <c r="CG697" s="249"/>
      <c r="CH697" s="249"/>
      <c r="CI697" s="249"/>
      <c r="CJ697" s="249"/>
      <c r="CK697" s="249"/>
      <c r="CL697" s="249"/>
      <c r="CM697" s="249"/>
      <c r="CN697" s="249"/>
      <c r="CO697" s="249"/>
      <c r="CP697" s="249"/>
      <c r="CQ697" s="249"/>
      <c r="CR697" s="249"/>
      <c r="CS697" s="249"/>
      <c r="CT697" s="249"/>
      <c r="CU697" s="249"/>
      <c r="CV697" s="249"/>
      <c r="CW697" s="249"/>
      <c r="CX697" s="249"/>
      <c r="CY697" s="249"/>
      <c r="CZ697" s="249"/>
    </row>
    <row r="698" s="253" customFormat="true" ht="25.15" customHeight="true" x14ac:dyDescent="0.2">
      <c r="C698" s="2910"/>
      <c r="D698" s="2911"/>
      <c r="E698" s="598"/>
      <c r="F698" s="598"/>
      <c r="G698" s="598"/>
      <c r="H698" s="2910"/>
      <c r="I698" s="2911"/>
      <c r="J698" s="598"/>
      <c r="K698" s="598"/>
      <c r="L698" s="598"/>
      <c r="M698" s="2910"/>
      <c r="N698" s="2911"/>
      <c r="O698" s="598"/>
      <c r="P698" s="598"/>
      <c r="AD698" s="246"/>
      <c r="AE698" s="246"/>
      <c r="AF698" s="246"/>
      <c r="AG698" s="246"/>
      <c r="AH698" s="246"/>
      <c r="AI698" s="246"/>
      <c r="AJ698" s="246"/>
      <c r="AK698" s="246"/>
      <c r="AL698" s="246"/>
      <c r="AM698" s="246"/>
      <c r="AN698" s="246"/>
      <c r="AO698" s="246"/>
      <c r="AP698" s="246"/>
      <c r="AQ698" s="246"/>
      <c r="AR698" s="246"/>
      <c r="AS698" s="246"/>
      <c r="AT698" s="246"/>
      <c r="AU698" s="246"/>
      <c r="AV698" s="246"/>
      <c r="AW698" s="246"/>
      <c r="AX698" s="246"/>
      <c r="AY698" s="246"/>
      <c r="AZ698" s="246"/>
      <c r="BA698" s="249"/>
      <c r="BB698" s="351"/>
      <c r="BC698" s="249"/>
      <c r="BD698" s="249"/>
      <c r="BE698" s="249"/>
      <c r="BF698" s="249"/>
      <c r="BG698" s="249"/>
      <c r="BH698" s="249"/>
      <c r="BI698" s="249"/>
      <c r="BJ698" s="249"/>
      <c r="BK698" s="249"/>
      <c r="BL698" s="249"/>
      <c r="BM698" s="249"/>
      <c r="BN698" s="249"/>
      <c r="BO698" s="249"/>
      <c r="BP698" s="249"/>
      <c r="BQ698" s="249"/>
      <c r="BR698" s="249"/>
      <c r="BS698" s="249"/>
      <c r="BT698" s="249"/>
      <c r="BU698" s="249"/>
      <c r="BV698" s="249"/>
      <c r="BW698" s="249"/>
      <c r="BX698" s="249"/>
      <c r="BY698" s="249"/>
      <c r="BZ698" s="249"/>
      <c r="CA698" s="249"/>
      <c r="CB698" s="249"/>
      <c r="CC698" s="249"/>
      <c r="CD698" s="249"/>
      <c r="CE698" s="249"/>
      <c r="CF698" s="249"/>
      <c r="CG698" s="249"/>
      <c r="CH698" s="249"/>
      <c r="CI698" s="249"/>
      <c r="CJ698" s="249"/>
      <c r="CK698" s="249"/>
      <c r="CL698" s="249"/>
      <c r="CM698" s="249"/>
      <c r="CN698" s="249"/>
      <c r="CO698" s="249"/>
      <c r="CP698" s="249"/>
      <c r="CQ698" s="249"/>
      <c r="CR698" s="249"/>
      <c r="CS698" s="249"/>
      <c r="CT698" s="249"/>
      <c r="CU698" s="249"/>
      <c r="CV698" s="249"/>
      <c r="CW698" s="249"/>
      <c r="CX698" s="249"/>
      <c r="CY698" s="249"/>
      <c r="CZ698" s="249"/>
    </row>
    <row r="699" s="253" customFormat="true" ht="25.15" customHeight="true" x14ac:dyDescent="0.2">
      <c r="C699" s="2910"/>
      <c r="D699" s="2911"/>
      <c r="E699" s="598"/>
      <c r="F699" s="598"/>
      <c r="G699" s="598"/>
      <c r="H699" s="2910"/>
      <c r="I699" s="2911"/>
      <c r="J699" s="598"/>
      <c r="K699" s="598"/>
      <c r="L699" s="598"/>
      <c r="M699" s="2910"/>
      <c r="N699" s="2911"/>
      <c r="O699" s="598"/>
      <c r="P699" s="598"/>
      <c r="AD699" s="246"/>
      <c r="AE699" s="246"/>
      <c r="AF699" s="246"/>
      <c r="AG699" s="246"/>
      <c r="AH699" s="246"/>
      <c r="AI699" s="246"/>
      <c r="AJ699" s="246"/>
      <c r="AK699" s="246"/>
      <c r="AL699" s="246"/>
      <c r="AM699" s="246"/>
      <c r="AN699" s="246"/>
      <c r="AO699" s="246"/>
      <c r="AP699" s="246"/>
      <c r="AQ699" s="246"/>
      <c r="AR699" s="246"/>
      <c r="AS699" s="246"/>
      <c r="AT699" s="246"/>
      <c r="AU699" s="246"/>
      <c r="AV699" s="246"/>
      <c r="AW699" s="246"/>
      <c r="AX699" s="246"/>
      <c r="AY699" s="246"/>
      <c r="AZ699" s="246"/>
      <c r="BA699" s="249"/>
      <c r="BB699" s="351"/>
      <c r="BC699" s="249"/>
      <c r="BD699" s="249"/>
      <c r="BE699" s="249"/>
      <c r="BF699" s="249"/>
      <c r="BG699" s="249"/>
      <c r="BH699" s="249"/>
      <c r="BI699" s="249"/>
      <c r="BJ699" s="249"/>
      <c r="BK699" s="249"/>
      <c r="BL699" s="249"/>
      <c r="BM699" s="249"/>
      <c r="BN699" s="249"/>
      <c r="BO699" s="249"/>
      <c r="BP699" s="249"/>
      <c r="BQ699" s="249"/>
      <c r="BR699" s="249"/>
      <c r="BS699" s="249"/>
      <c r="BT699" s="249"/>
      <c r="BU699" s="249"/>
      <c r="BV699" s="249"/>
      <c r="BW699" s="249"/>
      <c r="BX699" s="249"/>
      <c r="BY699" s="249"/>
      <c r="BZ699" s="249"/>
      <c r="CA699" s="249"/>
      <c r="CB699" s="249"/>
      <c r="CC699" s="249"/>
      <c r="CD699" s="249"/>
      <c r="CE699" s="249"/>
      <c r="CF699" s="249"/>
      <c r="CG699" s="249"/>
      <c r="CH699" s="249"/>
      <c r="CI699" s="249"/>
      <c r="CJ699" s="249"/>
      <c r="CK699" s="249"/>
      <c r="CL699" s="249"/>
      <c r="CM699" s="249"/>
      <c r="CN699" s="249"/>
      <c r="CO699" s="249"/>
      <c r="CP699" s="249"/>
      <c r="CQ699" s="249"/>
      <c r="CR699" s="249"/>
      <c r="CS699" s="249"/>
      <c r="CT699" s="249"/>
      <c r="CU699" s="249"/>
      <c r="CV699" s="249"/>
      <c r="CW699" s="249"/>
      <c r="CX699" s="249"/>
      <c r="CY699" s="249"/>
      <c r="CZ699" s="249"/>
    </row>
    <row r="700" s="253" customFormat="true" ht="25.15" customHeight="true" x14ac:dyDescent="0.2">
      <c r="C700" s="2910"/>
      <c r="D700" s="2911"/>
      <c r="E700" s="598"/>
      <c r="F700" s="598"/>
      <c r="G700" s="598"/>
      <c r="H700" s="2910"/>
      <c r="I700" s="2911"/>
      <c r="J700" s="598"/>
      <c r="K700" s="598"/>
      <c r="L700" s="598"/>
      <c r="M700" s="2910"/>
      <c r="N700" s="2911"/>
      <c r="O700" s="598"/>
      <c r="P700" s="598"/>
      <c r="AD700" s="246"/>
      <c r="AE700" s="246"/>
      <c r="AF700" s="246"/>
      <c r="AG700" s="246"/>
      <c r="AH700" s="246"/>
      <c r="AI700" s="246"/>
      <c r="AJ700" s="246"/>
      <c r="AK700" s="246"/>
      <c r="AL700" s="246"/>
      <c r="AM700" s="246"/>
      <c r="AN700" s="246"/>
      <c r="AO700" s="246"/>
      <c r="AP700" s="246"/>
      <c r="AQ700" s="246"/>
      <c r="AR700" s="246"/>
      <c r="AS700" s="246"/>
      <c r="AT700" s="246"/>
      <c r="AU700" s="246"/>
      <c r="AV700" s="246"/>
      <c r="AW700" s="246"/>
      <c r="AX700" s="246"/>
      <c r="AY700" s="246"/>
      <c r="AZ700" s="246"/>
      <c r="BA700" s="249"/>
      <c r="BB700" s="351"/>
      <c r="BC700" s="249"/>
      <c r="BD700" s="249"/>
      <c r="BE700" s="249"/>
      <c r="BF700" s="249"/>
      <c r="BG700" s="249"/>
      <c r="BH700" s="249"/>
      <c r="BI700" s="249"/>
      <c r="BJ700" s="249"/>
      <c r="BK700" s="249"/>
      <c r="BL700" s="249"/>
      <c r="BM700" s="249"/>
      <c r="BN700" s="249"/>
      <c r="BO700" s="249"/>
      <c r="BP700" s="249"/>
      <c r="BQ700" s="249"/>
      <c r="BR700" s="249"/>
      <c r="BS700" s="249"/>
      <c r="BT700" s="249"/>
      <c r="BU700" s="249"/>
      <c r="BV700" s="249"/>
      <c r="BW700" s="249"/>
      <c r="BX700" s="249"/>
      <c r="BY700" s="249"/>
      <c r="BZ700" s="249"/>
      <c r="CA700" s="249"/>
      <c r="CB700" s="249"/>
      <c r="CC700" s="249"/>
      <c r="CD700" s="249"/>
      <c r="CE700" s="249"/>
      <c r="CF700" s="249"/>
      <c r="CG700" s="249"/>
      <c r="CH700" s="249"/>
      <c r="CI700" s="249"/>
      <c r="CJ700" s="249"/>
      <c r="CK700" s="249"/>
      <c r="CL700" s="249"/>
      <c r="CM700" s="249"/>
      <c r="CN700" s="249"/>
      <c r="CO700" s="249"/>
      <c r="CP700" s="249"/>
      <c r="CQ700" s="249"/>
      <c r="CR700" s="249"/>
      <c r="CS700" s="249"/>
      <c r="CT700" s="249"/>
      <c r="CU700" s="249"/>
      <c r="CV700" s="249"/>
      <c r="CW700" s="249"/>
      <c r="CX700" s="249"/>
      <c r="CY700" s="249"/>
      <c r="CZ700" s="249"/>
    </row>
    <row r="701" ht="25.15" customHeight="true" x14ac:dyDescent="0.2">
      <c r="C701" s="2911"/>
      <c r="D701" s="2911"/>
      <c r="E701" s="599"/>
      <c r="F701" s="599"/>
      <c r="G701" s="599"/>
      <c r="H701" s="2911"/>
      <c r="I701" s="2911"/>
      <c r="J701" s="599"/>
      <c r="K701" s="599"/>
      <c r="L701" s="599"/>
      <c r="M701" s="2911"/>
      <c r="N701" s="2911"/>
      <c r="O701" s="599"/>
      <c r="P701" s="599"/>
      <c r="BA701" s="249"/>
      <c r="BB701" s="351"/>
      <c r="BC701" s="249"/>
      <c r="BD701" s="249"/>
      <c r="BE701" s="249"/>
      <c r="BF701" s="249"/>
      <c r="BG701" s="249"/>
      <c r="BH701" s="249"/>
      <c r="BI701" s="249"/>
      <c r="BJ701" s="249"/>
      <c r="BK701" s="249"/>
      <c r="BL701" s="249"/>
      <c r="BM701" s="249"/>
      <c r="BN701" s="249"/>
      <c r="BO701" s="249"/>
      <c r="BP701" s="249"/>
      <c r="BQ701" s="249"/>
      <c r="BR701" s="249"/>
      <c r="BS701" s="249"/>
      <c r="BT701" s="249"/>
      <c r="BU701" s="249"/>
      <c r="BV701" s="249"/>
      <c r="BW701" s="249"/>
      <c r="BX701" s="249"/>
      <c r="BY701" s="249"/>
      <c r="BZ701" s="249"/>
      <c r="CA701" s="249"/>
      <c r="CB701" s="249"/>
      <c r="CC701" s="249"/>
      <c r="CD701" s="249"/>
      <c r="CE701" s="249"/>
      <c r="CF701" s="249"/>
      <c r="CG701" s="249"/>
      <c r="CH701" s="249"/>
      <c r="CI701" s="249"/>
      <c r="CJ701" s="249"/>
      <c r="CK701" s="249"/>
      <c r="CL701" s="249"/>
      <c r="CM701" s="249"/>
      <c r="CN701" s="249"/>
      <c r="CO701" s="249"/>
      <c r="CP701" s="249"/>
      <c r="CQ701" s="249"/>
      <c r="CR701" s="249"/>
      <c r="CS701" s="249"/>
      <c r="CT701" s="249"/>
      <c r="CU701" s="249"/>
      <c r="CV701" s="249"/>
      <c r="CW701" s="249"/>
      <c r="CX701" s="249"/>
      <c r="CY701" s="249"/>
      <c r="CZ701" s="249"/>
    </row>
    <row r="702" ht="25.15" customHeight="true" x14ac:dyDescent="0.2">
      <c r="C702" s="2911"/>
      <c r="D702" s="2911"/>
      <c r="E702" s="599"/>
      <c r="F702" s="599"/>
      <c r="G702" s="599"/>
      <c r="H702" s="2911"/>
      <c r="I702" s="2911"/>
      <c r="J702" s="599"/>
      <c r="K702" s="599"/>
      <c r="L702" s="599"/>
      <c r="M702" s="2911"/>
      <c r="N702" s="2911"/>
      <c r="O702" s="599"/>
      <c r="P702" s="599"/>
      <c r="BA702" s="249"/>
      <c r="BB702" s="351"/>
      <c r="BC702" s="249"/>
      <c r="BD702" s="249"/>
      <c r="BE702" s="249"/>
      <c r="BF702" s="249"/>
      <c r="BG702" s="249"/>
      <c r="BH702" s="249"/>
      <c r="BI702" s="249"/>
      <c r="BJ702" s="249"/>
      <c r="BK702" s="249"/>
      <c r="BL702" s="249"/>
      <c r="BM702" s="249"/>
      <c r="BN702" s="249"/>
      <c r="BO702" s="249"/>
      <c r="BP702" s="249"/>
      <c r="BQ702" s="249"/>
      <c r="BR702" s="249"/>
      <c r="BS702" s="249"/>
      <c r="BT702" s="249"/>
      <c r="BU702" s="249"/>
      <c r="BV702" s="249"/>
      <c r="BW702" s="249"/>
      <c r="BX702" s="249"/>
      <c r="BY702" s="249"/>
      <c r="BZ702" s="249"/>
      <c r="CA702" s="249"/>
      <c r="CB702" s="249"/>
      <c r="CC702" s="249"/>
      <c r="CD702" s="249"/>
      <c r="CE702" s="249"/>
      <c r="CF702" s="249"/>
      <c r="CG702" s="249"/>
      <c r="CH702" s="249"/>
      <c r="CI702" s="249"/>
      <c r="CJ702" s="249"/>
      <c r="CK702" s="249"/>
      <c r="CL702" s="249"/>
      <c r="CM702" s="249"/>
      <c r="CN702" s="249"/>
      <c r="CO702" s="249"/>
      <c r="CP702" s="249"/>
      <c r="CQ702" s="249"/>
      <c r="CR702" s="249"/>
      <c r="CS702" s="249"/>
      <c r="CT702" s="249"/>
      <c r="CU702" s="249"/>
      <c r="CV702" s="249"/>
      <c r="CW702" s="249"/>
      <c r="CX702" s="249"/>
      <c r="CY702" s="249"/>
      <c r="CZ702" s="249"/>
    </row>
    <row r="703" ht="25.15" customHeight="true" x14ac:dyDescent="0.2">
      <c r="C703" s="2911"/>
      <c r="D703" s="2911"/>
      <c r="E703" s="599"/>
      <c r="F703" s="599"/>
      <c r="G703" s="599"/>
      <c r="H703" s="2911"/>
      <c r="I703" s="2911"/>
      <c r="J703" s="599"/>
      <c r="K703" s="599"/>
      <c r="L703" s="599"/>
      <c r="M703" s="2911"/>
      <c r="N703" s="2911"/>
      <c r="O703" s="599"/>
      <c r="P703" s="599"/>
      <c r="BA703" s="249"/>
      <c r="BB703" s="351"/>
      <c r="BC703" s="249"/>
      <c r="BD703" s="249"/>
      <c r="BE703" s="249"/>
      <c r="BF703" s="249"/>
      <c r="BG703" s="249"/>
      <c r="BH703" s="249"/>
      <c r="BI703" s="249"/>
      <c r="BJ703" s="249"/>
      <c r="BK703" s="249"/>
      <c r="BL703" s="249"/>
      <c r="BM703" s="249"/>
      <c r="BN703" s="249"/>
      <c r="BO703" s="249"/>
      <c r="BP703" s="249"/>
      <c r="BQ703" s="249"/>
      <c r="BR703" s="249"/>
      <c r="BS703" s="249"/>
      <c r="BT703" s="249"/>
      <c r="BU703" s="249"/>
      <c r="BV703" s="249"/>
      <c r="BW703" s="249"/>
      <c r="BX703" s="249"/>
      <c r="BY703" s="249"/>
      <c r="BZ703" s="249"/>
      <c r="CA703" s="249"/>
      <c r="CB703" s="249"/>
      <c r="CC703" s="249"/>
      <c r="CD703" s="249"/>
      <c r="CE703" s="249"/>
      <c r="CF703" s="249"/>
      <c r="CG703" s="249"/>
      <c r="CH703" s="249"/>
      <c r="CI703" s="249"/>
      <c r="CJ703" s="249"/>
      <c r="CK703" s="249"/>
      <c r="CL703" s="249"/>
      <c r="CM703" s="249"/>
      <c r="CN703" s="249"/>
      <c r="CO703" s="249"/>
      <c r="CP703" s="249"/>
      <c r="CQ703" s="249"/>
      <c r="CR703" s="249"/>
      <c r="CS703" s="249"/>
      <c r="CT703" s="249"/>
      <c r="CU703" s="249"/>
      <c r="CV703" s="249"/>
      <c r="CW703" s="249"/>
      <c r="CX703" s="249"/>
      <c r="CY703" s="249"/>
      <c r="CZ703" s="249"/>
    </row>
    <row r="704" ht="25.15" customHeight="true" x14ac:dyDescent="0.2">
      <c r="C704" s="2911"/>
      <c r="D704" s="2911"/>
      <c r="E704" s="599"/>
      <c r="F704" s="599"/>
      <c r="G704" s="599"/>
      <c r="H704" s="2911"/>
      <c r="I704" s="2911"/>
      <c r="J704" s="599"/>
      <c r="K704" s="599"/>
      <c r="L704" s="599"/>
      <c r="M704" s="2911"/>
      <c r="N704" s="2911"/>
      <c r="O704" s="599"/>
      <c r="P704" s="599"/>
      <c r="BA704" s="249"/>
      <c r="BB704" s="351"/>
      <c r="BC704" s="249"/>
      <c r="BD704" s="249"/>
      <c r="BE704" s="249"/>
      <c r="BF704" s="249"/>
      <c r="BG704" s="249"/>
      <c r="BH704" s="249"/>
      <c r="BI704" s="249"/>
      <c r="BJ704" s="249"/>
      <c r="BK704" s="249"/>
      <c r="BL704" s="249"/>
      <c r="BM704" s="249"/>
      <c r="BN704" s="249"/>
      <c r="BO704" s="249"/>
      <c r="BP704" s="249"/>
      <c r="BQ704" s="249"/>
      <c r="BR704" s="249"/>
      <c r="BS704" s="249"/>
      <c r="BT704" s="249"/>
      <c r="BU704" s="249"/>
      <c r="BV704" s="249"/>
      <c r="BW704" s="249"/>
      <c r="BX704" s="249"/>
      <c r="BY704" s="249"/>
      <c r="BZ704" s="249"/>
      <c r="CA704" s="249"/>
      <c r="CB704" s="249"/>
      <c r="CC704" s="249"/>
      <c r="CD704" s="249"/>
      <c r="CE704" s="249"/>
      <c r="CF704" s="249"/>
      <c r="CG704" s="249"/>
      <c r="CH704" s="249"/>
      <c r="CI704" s="249"/>
      <c r="CJ704" s="249"/>
      <c r="CK704" s="249"/>
      <c r="CL704" s="249"/>
      <c r="CM704" s="249"/>
      <c r="CN704" s="249"/>
      <c r="CO704" s="249"/>
      <c r="CP704" s="249"/>
      <c r="CQ704" s="249"/>
      <c r="CR704" s="249"/>
      <c r="CS704" s="249"/>
      <c r="CT704" s="249"/>
      <c r="CU704" s="249"/>
      <c r="CV704" s="249"/>
      <c r="CW704" s="249"/>
      <c r="CX704" s="249"/>
      <c r="CY704" s="249"/>
      <c r="CZ704" s="249"/>
    </row>
    <row r="705" ht="25.15" customHeight="true" x14ac:dyDescent="0.2">
      <c r="C705" s="2911"/>
      <c r="D705" s="2911"/>
      <c r="E705" s="599"/>
      <c r="F705" s="599"/>
      <c r="G705" s="599"/>
      <c r="H705" s="2911"/>
      <c r="I705" s="2911"/>
      <c r="J705" s="599"/>
      <c r="K705" s="599"/>
      <c r="L705" s="599"/>
      <c r="M705" s="2911"/>
      <c r="N705" s="2911"/>
      <c r="O705" s="599"/>
      <c r="P705" s="599"/>
      <c r="BA705" s="249"/>
      <c r="BB705" s="351"/>
      <c r="BC705" s="249"/>
      <c r="BD705" s="249"/>
      <c r="BE705" s="249"/>
      <c r="BF705" s="249"/>
      <c r="BG705" s="249"/>
      <c r="BH705" s="249"/>
      <c r="BI705" s="249"/>
      <c r="BJ705" s="249"/>
      <c r="BK705" s="249"/>
      <c r="BL705" s="249"/>
      <c r="BM705" s="249"/>
      <c r="BN705" s="249"/>
      <c r="BO705" s="249"/>
      <c r="BP705" s="249"/>
      <c r="BQ705" s="249"/>
      <c r="BR705" s="249"/>
      <c r="BS705" s="249"/>
      <c r="BT705" s="249"/>
      <c r="BU705" s="249"/>
      <c r="BV705" s="249"/>
      <c r="BW705" s="249"/>
      <c r="BX705" s="249"/>
      <c r="BY705" s="249"/>
      <c r="BZ705" s="249"/>
      <c r="CA705" s="249"/>
      <c r="CB705" s="249"/>
      <c r="CC705" s="249"/>
      <c r="CD705" s="249"/>
      <c r="CE705" s="249"/>
      <c r="CF705" s="249"/>
      <c r="CG705" s="249"/>
      <c r="CH705" s="249"/>
      <c r="CI705" s="249"/>
      <c r="CJ705" s="249"/>
      <c r="CK705" s="249"/>
      <c r="CL705" s="249"/>
      <c r="CM705" s="249"/>
      <c r="CN705" s="249"/>
      <c r="CO705" s="249"/>
      <c r="CP705" s="249"/>
      <c r="CQ705" s="249"/>
      <c r="CR705" s="249"/>
      <c r="CS705" s="249"/>
      <c r="CT705" s="249"/>
      <c r="CU705" s="249"/>
      <c r="CV705" s="249"/>
      <c r="CW705" s="249"/>
      <c r="CX705" s="249"/>
      <c r="CY705" s="249"/>
      <c r="CZ705" s="249"/>
    </row>
    <row r="706" ht="25.15" customHeight="true" x14ac:dyDescent="0.2">
      <c r="C706" s="2911"/>
      <c r="D706" s="2911"/>
      <c r="E706" s="599"/>
      <c r="F706" s="599"/>
      <c r="G706" s="599"/>
      <c r="H706" s="2911"/>
      <c r="I706" s="2911"/>
      <c r="J706" s="599"/>
      <c r="K706" s="599"/>
      <c r="L706" s="599"/>
      <c r="M706" s="2911"/>
      <c r="N706" s="2911"/>
      <c r="O706" s="599"/>
      <c r="P706" s="599"/>
      <c r="BA706" s="249"/>
      <c r="BB706" s="351"/>
      <c r="BC706" s="249"/>
      <c r="BD706" s="249"/>
      <c r="BE706" s="249"/>
      <c r="BF706" s="249"/>
      <c r="BG706" s="249"/>
      <c r="BH706" s="249"/>
      <c r="BI706" s="249"/>
      <c r="BJ706" s="249"/>
      <c r="BK706" s="249"/>
      <c r="BL706" s="249"/>
      <c r="BM706" s="249"/>
      <c r="BN706" s="249"/>
      <c r="BO706" s="249"/>
      <c r="BP706" s="249"/>
      <c r="BQ706" s="249"/>
      <c r="BR706" s="249"/>
      <c r="BS706" s="249"/>
      <c r="BT706" s="249"/>
      <c r="BU706" s="249"/>
      <c r="BV706" s="249"/>
      <c r="BW706" s="249"/>
      <c r="BX706" s="249"/>
      <c r="BY706" s="249"/>
      <c r="BZ706" s="249"/>
      <c r="CA706" s="249"/>
      <c r="CB706" s="249"/>
      <c r="CC706" s="249"/>
      <c r="CD706" s="249"/>
      <c r="CE706" s="249"/>
      <c r="CF706" s="249"/>
      <c r="CG706" s="249"/>
      <c r="CH706" s="249"/>
      <c r="CI706" s="249"/>
      <c r="CJ706" s="249"/>
      <c r="CK706" s="249"/>
      <c r="CL706" s="249"/>
      <c r="CM706" s="249"/>
      <c r="CN706" s="249"/>
      <c r="CO706" s="249"/>
      <c r="CP706" s="249"/>
      <c r="CQ706" s="249"/>
      <c r="CR706" s="249"/>
      <c r="CS706" s="249"/>
      <c r="CT706" s="249"/>
      <c r="CU706" s="249"/>
      <c r="CV706" s="249"/>
      <c r="CW706" s="249"/>
      <c r="CX706" s="249"/>
      <c r="CY706" s="249"/>
      <c r="CZ706" s="249"/>
    </row>
    <row r="707" ht="25.15" customHeight="true" x14ac:dyDescent="0.2">
      <c r="C707" s="2911"/>
      <c r="D707" s="2911"/>
      <c r="E707" s="599"/>
      <c r="F707" s="599"/>
      <c r="G707" s="599"/>
      <c r="H707" s="2911"/>
      <c r="I707" s="2911"/>
      <c r="J707" s="599"/>
      <c r="K707" s="599"/>
      <c r="L707" s="599"/>
      <c r="M707" s="2911"/>
      <c r="N707" s="2911"/>
      <c r="O707" s="599"/>
      <c r="P707" s="599"/>
      <c r="BA707" s="249"/>
      <c r="BB707" s="351"/>
      <c r="BC707" s="249"/>
      <c r="BD707" s="249"/>
      <c r="BE707" s="249"/>
      <c r="BF707" s="249"/>
      <c r="BG707" s="249"/>
      <c r="BH707" s="249"/>
      <c r="BI707" s="249"/>
      <c r="BJ707" s="249"/>
      <c r="BK707" s="249"/>
      <c r="BL707" s="249"/>
      <c r="BM707" s="249"/>
      <c r="BN707" s="249"/>
      <c r="BO707" s="249"/>
      <c r="BP707" s="249"/>
      <c r="BQ707" s="249"/>
      <c r="BR707" s="249"/>
      <c r="BS707" s="249"/>
      <c r="BT707" s="249"/>
      <c r="BU707" s="249"/>
      <c r="BV707" s="249"/>
      <c r="BW707" s="249"/>
      <c r="BX707" s="249"/>
      <c r="BY707" s="249"/>
      <c r="BZ707" s="249"/>
      <c r="CA707" s="249"/>
      <c r="CB707" s="249"/>
      <c r="CC707" s="249"/>
      <c r="CD707" s="249"/>
      <c r="CE707" s="249"/>
      <c r="CF707" s="249"/>
      <c r="CG707" s="249"/>
      <c r="CH707" s="249"/>
      <c r="CI707" s="249"/>
      <c r="CJ707" s="249"/>
      <c r="CK707" s="249"/>
      <c r="CL707" s="249"/>
      <c r="CM707" s="249"/>
      <c r="CN707" s="249"/>
      <c r="CO707" s="249"/>
      <c r="CP707" s="249"/>
      <c r="CQ707" s="249"/>
      <c r="CR707" s="249"/>
      <c r="CS707" s="249"/>
      <c r="CT707" s="249"/>
      <c r="CU707" s="249"/>
      <c r="CV707" s="249"/>
      <c r="CW707" s="249"/>
      <c r="CX707" s="249"/>
      <c r="CY707" s="249"/>
      <c r="CZ707" s="249"/>
    </row>
    <row r="708" ht="25.15" customHeight="true" x14ac:dyDescent="0.2">
      <c r="C708" s="2911"/>
      <c r="D708" s="2911"/>
      <c r="E708" s="599"/>
      <c r="F708" s="599"/>
      <c r="G708" s="599"/>
      <c r="H708" s="2911"/>
      <c r="I708" s="2911"/>
      <c r="J708" s="599"/>
      <c r="K708" s="599"/>
      <c r="L708" s="599"/>
      <c r="M708" s="2911"/>
      <c r="N708" s="2911"/>
      <c r="O708" s="599"/>
      <c r="P708" s="599"/>
      <c r="BA708" s="249"/>
      <c r="BB708" s="351"/>
      <c r="BC708" s="249"/>
      <c r="BD708" s="249"/>
      <c r="BE708" s="249"/>
      <c r="BF708" s="249"/>
      <c r="BG708" s="249"/>
      <c r="BH708" s="249"/>
      <c r="BI708" s="249"/>
      <c r="BJ708" s="249"/>
      <c r="BK708" s="249"/>
      <c r="BL708" s="249"/>
      <c r="BM708" s="249"/>
      <c r="BN708" s="249"/>
      <c r="BO708" s="249"/>
      <c r="BP708" s="249"/>
      <c r="BQ708" s="249"/>
      <c r="BR708" s="249"/>
      <c r="BS708" s="249"/>
      <c r="BT708" s="249"/>
      <c r="BU708" s="249"/>
      <c r="BV708" s="249"/>
      <c r="BW708" s="249"/>
      <c r="BX708" s="249"/>
      <c r="BY708" s="249"/>
      <c r="BZ708" s="249"/>
      <c r="CA708" s="249"/>
      <c r="CB708" s="249"/>
      <c r="CC708" s="249"/>
      <c r="CD708" s="249"/>
      <c r="CE708" s="249"/>
      <c r="CF708" s="249"/>
      <c r="CG708" s="249"/>
      <c r="CH708" s="249"/>
      <c r="CI708" s="249"/>
      <c r="CJ708" s="249"/>
      <c r="CK708" s="249"/>
      <c r="CL708" s="249"/>
      <c r="CM708" s="249"/>
      <c r="CN708" s="249"/>
      <c r="CO708" s="249"/>
      <c r="CP708" s="249"/>
      <c r="CQ708" s="249"/>
      <c r="CR708" s="249"/>
      <c r="CS708" s="249"/>
      <c r="CT708" s="249"/>
      <c r="CU708" s="249"/>
      <c r="CV708" s="249"/>
      <c r="CW708" s="249"/>
      <c r="CX708" s="249"/>
      <c r="CY708" s="249"/>
      <c r="CZ708" s="249"/>
    </row>
    <row r="709" ht="25.15" customHeight="true" x14ac:dyDescent="0.2">
      <c r="C709" s="2911"/>
      <c r="D709" s="2911"/>
      <c r="E709" s="599"/>
      <c r="F709" s="599"/>
      <c r="G709" s="599"/>
      <c r="H709" s="2911"/>
      <c r="I709" s="2911"/>
      <c r="J709" s="599"/>
      <c r="K709" s="599"/>
      <c r="L709" s="599"/>
      <c r="M709" s="2911"/>
      <c r="N709" s="2911"/>
      <c r="O709" s="599"/>
      <c r="P709" s="599"/>
      <c r="BA709" s="249"/>
      <c r="BB709" s="351"/>
      <c r="BC709" s="249"/>
      <c r="BD709" s="249"/>
      <c r="BE709" s="249"/>
      <c r="BF709" s="249"/>
      <c r="BG709" s="249"/>
      <c r="BH709" s="249"/>
      <c r="BI709" s="249"/>
      <c r="BJ709" s="249"/>
      <c r="BK709" s="249"/>
      <c r="BL709" s="249"/>
      <c r="BM709" s="249"/>
      <c r="BN709" s="249"/>
      <c r="BO709" s="249"/>
      <c r="BP709" s="249"/>
      <c r="BQ709" s="249"/>
      <c r="BR709" s="249"/>
      <c r="BS709" s="249"/>
      <c r="BT709" s="249"/>
      <c r="BU709" s="249"/>
      <c r="BV709" s="249"/>
      <c r="BW709" s="249"/>
      <c r="BX709" s="249"/>
      <c r="BY709" s="249"/>
      <c r="BZ709" s="249"/>
      <c r="CA709" s="249"/>
      <c r="CB709" s="249"/>
      <c r="CC709" s="249"/>
      <c r="CD709" s="249"/>
      <c r="CE709" s="249"/>
      <c r="CF709" s="249"/>
      <c r="CG709" s="249"/>
      <c r="CH709" s="249"/>
      <c r="CI709" s="249"/>
      <c r="CJ709" s="249"/>
      <c r="CK709" s="249"/>
      <c r="CL709" s="249"/>
      <c r="CM709" s="249"/>
      <c r="CN709" s="249"/>
      <c r="CO709" s="249"/>
      <c r="CP709" s="249"/>
      <c r="CQ709" s="249"/>
      <c r="CR709" s="249"/>
      <c r="CS709" s="249"/>
      <c r="CT709" s="249"/>
      <c r="CU709" s="249"/>
      <c r="CV709" s="249"/>
      <c r="CW709" s="249"/>
      <c r="CX709" s="249"/>
      <c r="CY709" s="249"/>
      <c r="CZ709" s="249"/>
    </row>
    <row r="710" ht="25.15" customHeight="true" x14ac:dyDescent="0.2">
      <c r="C710" s="2911"/>
      <c r="D710" s="2911"/>
      <c r="E710" s="599"/>
      <c r="F710" s="599"/>
      <c r="G710" s="599"/>
      <c r="H710" s="2911"/>
      <c r="I710" s="2911"/>
      <c r="J710" s="599"/>
      <c r="K710" s="599"/>
      <c r="L710" s="599"/>
      <c r="M710" s="2911"/>
      <c r="N710" s="2911"/>
      <c r="O710" s="599"/>
      <c r="P710" s="599"/>
      <c r="BA710" s="249"/>
      <c r="BB710" s="351"/>
      <c r="BC710" s="249"/>
      <c r="BD710" s="249"/>
      <c r="BE710" s="249"/>
      <c r="BF710" s="249"/>
      <c r="BG710" s="249"/>
      <c r="BH710" s="249"/>
      <c r="BI710" s="249"/>
      <c r="BJ710" s="249"/>
      <c r="BK710" s="249"/>
      <c r="BL710" s="249"/>
      <c r="BM710" s="249"/>
      <c r="BN710" s="249"/>
      <c r="BO710" s="249"/>
      <c r="BP710" s="249"/>
      <c r="BQ710" s="249"/>
      <c r="BR710" s="249"/>
      <c r="BS710" s="249"/>
      <c r="BT710" s="249"/>
      <c r="BU710" s="249"/>
      <c r="BV710" s="249"/>
      <c r="BW710" s="249"/>
      <c r="BX710" s="249"/>
      <c r="BY710" s="249"/>
      <c r="BZ710" s="249"/>
      <c r="CA710" s="249"/>
      <c r="CB710" s="249"/>
      <c r="CC710" s="249"/>
      <c r="CD710" s="249"/>
      <c r="CE710" s="249"/>
      <c r="CF710" s="249"/>
      <c r="CG710" s="249"/>
      <c r="CH710" s="249"/>
      <c r="CI710" s="249"/>
      <c r="CJ710" s="249"/>
      <c r="CK710" s="249"/>
      <c r="CL710" s="249"/>
      <c r="CM710" s="249"/>
      <c r="CN710" s="249"/>
      <c r="CO710" s="249"/>
      <c r="CP710" s="249"/>
      <c r="CQ710" s="249"/>
      <c r="CR710" s="249"/>
      <c r="CS710" s="249"/>
      <c r="CT710" s="249"/>
      <c r="CU710" s="249"/>
      <c r="CV710" s="249"/>
      <c r="CW710" s="249"/>
      <c r="CX710" s="249"/>
      <c r="CY710" s="249"/>
      <c r="CZ710" s="249"/>
    </row>
    <row r="711" ht="25.15" customHeight="true" x14ac:dyDescent="0.2">
      <c r="C711" s="2911"/>
      <c r="D711" s="2911"/>
      <c r="E711" s="599"/>
      <c r="F711" s="599"/>
      <c r="G711" s="599"/>
      <c r="H711" s="2911"/>
      <c r="I711" s="2911"/>
      <c r="J711" s="599"/>
      <c r="K711" s="599"/>
      <c r="L711" s="599"/>
      <c r="M711" s="2911"/>
      <c r="N711" s="2911"/>
      <c r="O711" s="599"/>
      <c r="P711" s="599"/>
      <c r="BA711" s="249"/>
      <c r="BB711" s="351"/>
      <c r="BC711" s="249"/>
      <c r="BD711" s="249"/>
      <c r="BE711" s="249"/>
      <c r="BF711" s="249"/>
      <c r="BG711" s="249"/>
      <c r="BH711" s="249"/>
      <c r="BI711" s="249"/>
      <c r="BJ711" s="249"/>
      <c r="BK711" s="249"/>
      <c r="BL711" s="249"/>
      <c r="BM711" s="249"/>
      <c r="BN711" s="249"/>
      <c r="BO711" s="249"/>
      <c r="BP711" s="249"/>
      <c r="BQ711" s="249"/>
      <c r="BR711" s="249"/>
      <c r="BS711" s="249"/>
      <c r="BT711" s="249"/>
      <c r="BU711" s="249"/>
      <c r="BV711" s="249"/>
      <c r="BW711" s="249"/>
      <c r="BX711" s="249"/>
      <c r="BY711" s="249"/>
      <c r="BZ711" s="249"/>
      <c r="CA711" s="249"/>
      <c r="CB711" s="249"/>
      <c r="CC711" s="249"/>
      <c r="CD711" s="249"/>
      <c r="CE711" s="249"/>
      <c r="CF711" s="249"/>
      <c r="CG711" s="249"/>
      <c r="CH711" s="249"/>
      <c r="CI711" s="249"/>
      <c r="CJ711" s="249"/>
      <c r="CK711" s="249"/>
      <c r="CL711" s="249"/>
      <c r="CM711" s="249"/>
      <c r="CN711" s="249"/>
      <c r="CO711" s="249"/>
      <c r="CP711" s="249"/>
      <c r="CQ711" s="249"/>
      <c r="CR711" s="249"/>
      <c r="CS711" s="249"/>
      <c r="CT711" s="249"/>
      <c r="CU711" s="249"/>
      <c r="CV711" s="249"/>
      <c r="CW711" s="249"/>
      <c r="CX711" s="249"/>
      <c r="CY711" s="249"/>
      <c r="CZ711" s="249"/>
    </row>
    <row r="712" ht="25.15" customHeight="true" x14ac:dyDescent="0.2">
      <c r="C712" s="2911"/>
      <c r="D712" s="2911"/>
      <c r="E712" s="599"/>
      <c r="F712" s="599"/>
      <c r="G712" s="599"/>
      <c r="H712" s="2911"/>
      <c r="I712" s="2911"/>
      <c r="J712" s="599"/>
      <c r="K712" s="599"/>
      <c r="L712" s="599"/>
      <c r="M712" s="2911"/>
      <c r="N712" s="2911"/>
      <c r="O712" s="599"/>
      <c r="P712" s="599"/>
      <c r="BA712" s="249"/>
      <c r="BB712" s="351"/>
      <c r="BC712" s="249"/>
      <c r="BD712" s="249"/>
      <c r="BE712" s="249"/>
      <c r="BF712" s="249"/>
      <c r="BG712" s="249"/>
      <c r="BH712" s="249"/>
      <c r="BI712" s="249"/>
      <c r="BJ712" s="249"/>
      <c r="BK712" s="249"/>
      <c r="BL712" s="249"/>
      <c r="BM712" s="249"/>
      <c r="BN712" s="249"/>
      <c r="BO712" s="249"/>
      <c r="BP712" s="249"/>
      <c r="BQ712" s="249"/>
      <c r="BR712" s="249"/>
      <c r="BS712" s="249"/>
      <c r="BT712" s="249"/>
      <c r="BU712" s="249"/>
      <c r="BV712" s="249"/>
      <c r="BW712" s="249"/>
      <c r="BX712" s="249"/>
      <c r="BY712" s="249"/>
      <c r="BZ712" s="249"/>
      <c r="CA712" s="249"/>
      <c r="CB712" s="249"/>
      <c r="CC712" s="249"/>
      <c r="CD712" s="249"/>
      <c r="CE712" s="249"/>
      <c r="CF712" s="249"/>
      <c r="CG712" s="249"/>
      <c r="CH712" s="249"/>
      <c r="CI712" s="249"/>
      <c r="CJ712" s="249"/>
      <c r="CK712" s="249"/>
      <c r="CL712" s="249"/>
      <c r="CM712" s="249"/>
      <c r="CN712" s="249"/>
      <c r="CO712" s="249"/>
      <c r="CP712" s="249"/>
      <c r="CQ712" s="249"/>
      <c r="CR712" s="249"/>
      <c r="CS712" s="249"/>
      <c r="CT712" s="249"/>
      <c r="CU712" s="249"/>
      <c r="CV712" s="249"/>
      <c r="CW712" s="249"/>
      <c r="CX712" s="249"/>
      <c r="CY712" s="249"/>
      <c r="CZ712" s="249"/>
    </row>
    <row r="713" ht="25.15" customHeight="true" x14ac:dyDescent="0.2">
      <c r="C713" s="2911"/>
      <c r="D713" s="2911"/>
      <c r="E713" s="599"/>
      <c r="F713" s="599"/>
      <c r="G713" s="599"/>
      <c r="H713" s="2911"/>
      <c r="I713" s="2911"/>
      <c r="J713" s="599"/>
      <c r="K713" s="599"/>
      <c r="L713" s="599"/>
      <c r="M713" s="2911"/>
      <c r="N713" s="2911"/>
      <c r="O713" s="599"/>
      <c r="P713" s="599"/>
      <c r="BA713" s="249"/>
      <c r="BB713" s="351"/>
      <c r="BC713" s="249"/>
      <c r="BD713" s="249"/>
      <c r="BE713" s="249"/>
      <c r="BF713" s="249"/>
      <c r="BG713" s="249"/>
      <c r="BH713" s="249"/>
      <c r="BI713" s="249"/>
      <c r="BJ713" s="249"/>
      <c r="BK713" s="249"/>
      <c r="BL713" s="249"/>
      <c r="BM713" s="249"/>
      <c r="BN713" s="249"/>
      <c r="BO713" s="249"/>
      <c r="BP713" s="249"/>
      <c r="BQ713" s="249"/>
      <c r="BR713" s="249"/>
      <c r="BS713" s="249"/>
      <c r="BT713" s="249"/>
      <c r="BU713" s="249"/>
      <c r="BV713" s="249"/>
      <c r="BW713" s="249"/>
      <c r="BX713" s="249"/>
      <c r="BY713" s="249"/>
      <c r="BZ713" s="249"/>
      <c r="CA713" s="249"/>
      <c r="CB713" s="249"/>
      <c r="CC713" s="249"/>
      <c r="CD713" s="249"/>
      <c r="CE713" s="249"/>
      <c r="CF713" s="249"/>
      <c r="CG713" s="249"/>
      <c r="CH713" s="249"/>
      <c r="CI713" s="249"/>
      <c r="CJ713" s="249"/>
      <c r="CK713" s="249"/>
      <c r="CL713" s="249"/>
      <c r="CM713" s="249"/>
      <c r="CN713" s="249"/>
      <c r="CO713" s="249"/>
      <c r="CP713" s="249"/>
      <c r="CQ713" s="249"/>
      <c r="CR713" s="249"/>
      <c r="CS713" s="249"/>
      <c r="CT713" s="249"/>
      <c r="CU713" s="249"/>
      <c r="CV713" s="249"/>
      <c r="CW713" s="249"/>
      <c r="CX713" s="249"/>
      <c r="CY713" s="249"/>
      <c r="CZ713" s="249"/>
    </row>
    <row r="714" ht="25.15" customHeight="true" x14ac:dyDescent="0.2">
      <c r="C714" s="2911"/>
      <c r="D714" s="2911"/>
      <c r="E714" s="599"/>
      <c r="F714" s="599"/>
      <c r="G714" s="599"/>
      <c r="H714" s="2911"/>
      <c r="I714" s="2911"/>
      <c r="J714" s="599"/>
      <c r="K714" s="599"/>
      <c r="L714" s="599"/>
      <c r="M714" s="2911"/>
      <c r="N714" s="2911"/>
      <c r="O714" s="599"/>
      <c r="P714" s="599"/>
      <c r="BA714" s="249"/>
      <c r="BB714" s="351"/>
      <c r="BC714" s="249"/>
      <c r="BD714" s="249"/>
      <c r="BE714" s="249"/>
      <c r="BF714" s="249"/>
      <c r="BG714" s="249"/>
      <c r="BH714" s="249"/>
      <c r="BI714" s="249"/>
      <c r="BJ714" s="249"/>
      <c r="BK714" s="249"/>
      <c r="BL714" s="249"/>
      <c r="BM714" s="249"/>
      <c r="BN714" s="249"/>
      <c r="BO714" s="249"/>
      <c r="BP714" s="249"/>
      <c r="BQ714" s="249"/>
      <c r="BR714" s="249"/>
      <c r="BS714" s="249"/>
      <c r="BT714" s="249"/>
      <c r="BU714" s="249"/>
      <c r="BV714" s="249"/>
      <c r="BW714" s="249"/>
      <c r="BX714" s="249"/>
      <c r="BY714" s="249"/>
      <c r="BZ714" s="249"/>
      <c r="CA714" s="249"/>
      <c r="CB714" s="249"/>
      <c r="CC714" s="249"/>
      <c r="CD714" s="249"/>
      <c r="CE714" s="249"/>
      <c r="CF714" s="249"/>
      <c r="CG714" s="249"/>
      <c r="CH714" s="249"/>
      <c r="CI714" s="249"/>
      <c r="CJ714" s="249"/>
      <c r="CK714" s="249"/>
      <c r="CL714" s="249"/>
      <c r="CM714" s="249"/>
      <c r="CN714" s="249"/>
      <c r="CO714" s="249"/>
      <c r="CP714" s="249"/>
      <c r="CQ714" s="249"/>
      <c r="CR714" s="249"/>
      <c r="CS714" s="249"/>
      <c r="CT714" s="249"/>
      <c r="CU714" s="249"/>
      <c r="CV714" s="249"/>
      <c r="CW714" s="249"/>
      <c r="CX714" s="249"/>
      <c r="CY714" s="249"/>
      <c r="CZ714" s="249"/>
    </row>
    <row r="715" ht="25.15" customHeight="true" x14ac:dyDescent="0.2">
      <c r="C715" s="2911"/>
      <c r="D715" s="2911"/>
      <c r="E715" s="599"/>
      <c r="F715" s="599"/>
      <c r="G715" s="599"/>
      <c r="H715" s="2911"/>
      <c r="I715" s="2911"/>
      <c r="J715" s="599"/>
      <c r="K715" s="599"/>
      <c r="L715" s="599"/>
      <c r="M715" s="2911"/>
      <c r="N715" s="2911"/>
      <c r="O715" s="599"/>
      <c r="P715" s="599"/>
      <c r="BA715" s="249"/>
      <c r="BB715" s="351"/>
      <c r="BC715" s="249"/>
      <c r="BD715" s="249"/>
      <c r="BE715" s="249"/>
      <c r="BF715" s="249"/>
      <c r="BG715" s="249"/>
      <c r="BH715" s="249"/>
      <c r="BI715" s="249"/>
      <c r="BJ715" s="249"/>
      <c r="BK715" s="249"/>
      <c r="BL715" s="249"/>
      <c r="BM715" s="249"/>
      <c r="BN715" s="249"/>
      <c r="BO715" s="249"/>
      <c r="BP715" s="249"/>
      <c r="BQ715" s="249"/>
      <c r="BR715" s="249"/>
      <c r="BS715" s="249"/>
      <c r="BT715" s="249"/>
      <c r="BU715" s="249"/>
      <c r="BV715" s="249"/>
      <c r="BW715" s="249"/>
      <c r="BX715" s="249"/>
      <c r="BY715" s="249"/>
      <c r="BZ715" s="249"/>
      <c r="CA715" s="249"/>
      <c r="CB715" s="249"/>
      <c r="CC715" s="249"/>
      <c r="CD715" s="249"/>
      <c r="CE715" s="249"/>
      <c r="CF715" s="249"/>
      <c r="CG715" s="249"/>
      <c r="CH715" s="249"/>
      <c r="CI715" s="249"/>
      <c r="CJ715" s="249"/>
      <c r="CK715" s="249"/>
      <c r="CL715" s="249"/>
      <c r="CM715" s="249"/>
      <c r="CN715" s="249"/>
      <c r="CO715" s="249"/>
      <c r="CP715" s="249"/>
      <c r="CQ715" s="249"/>
      <c r="CR715" s="249"/>
      <c r="CS715" s="249"/>
      <c r="CT715" s="249"/>
      <c r="CU715" s="249"/>
      <c r="CV715" s="249"/>
      <c r="CW715" s="249"/>
      <c r="CX715" s="249"/>
      <c r="CY715" s="249"/>
      <c r="CZ715" s="249"/>
    </row>
    <row r="716" ht="25.15" customHeight="true" x14ac:dyDescent="0.2">
      <c r="C716" s="2911"/>
      <c r="D716" s="2911"/>
      <c r="E716" s="599"/>
      <c r="F716" s="599"/>
      <c r="G716" s="599"/>
      <c r="H716" s="2911"/>
      <c r="I716" s="2911"/>
      <c r="J716" s="599"/>
      <c r="K716" s="599"/>
      <c r="L716" s="599"/>
      <c r="M716" s="2911"/>
      <c r="N716" s="2911"/>
      <c r="O716" s="599"/>
      <c r="P716" s="599"/>
      <c r="BA716" s="249"/>
      <c r="BB716" s="351"/>
      <c r="BC716" s="249"/>
      <c r="BD716" s="249"/>
      <c r="BE716" s="249"/>
      <c r="BF716" s="249"/>
      <c r="BG716" s="249"/>
      <c r="BH716" s="249"/>
      <c r="BI716" s="249"/>
      <c r="BJ716" s="249"/>
      <c r="BK716" s="249"/>
      <c r="BL716" s="249"/>
      <c r="BM716" s="249"/>
      <c r="BN716" s="249"/>
      <c r="BO716" s="249"/>
      <c r="BP716" s="249"/>
      <c r="BQ716" s="249"/>
      <c r="BR716" s="249"/>
      <c r="BS716" s="249"/>
      <c r="BT716" s="249"/>
      <c r="BU716" s="249"/>
      <c r="BV716" s="249"/>
      <c r="BW716" s="249"/>
      <c r="BX716" s="249"/>
      <c r="BY716" s="249"/>
      <c r="BZ716" s="249"/>
      <c r="CA716" s="249"/>
      <c r="CB716" s="249"/>
      <c r="CC716" s="249"/>
      <c r="CD716" s="249"/>
      <c r="CE716" s="249"/>
      <c r="CF716" s="249"/>
      <c r="CG716" s="249"/>
      <c r="CH716" s="249"/>
      <c r="CI716" s="249"/>
      <c r="CJ716" s="249"/>
      <c r="CK716" s="249"/>
      <c r="CL716" s="249"/>
      <c r="CM716" s="249"/>
      <c r="CN716" s="249"/>
      <c r="CO716" s="249"/>
      <c r="CP716" s="249"/>
      <c r="CQ716" s="249"/>
      <c r="CR716" s="249"/>
      <c r="CS716" s="249"/>
      <c r="CT716" s="249"/>
      <c r="CU716" s="249"/>
      <c r="CV716" s="249"/>
      <c r="CW716" s="249"/>
      <c r="CX716" s="249"/>
      <c r="CY716" s="249"/>
      <c r="CZ716" s="249"/>
    </row>
    <row r="717" ht="25.15" customHeight="true" x14ac:dyDescent="0.2">
      <c r="C717" s="2911"/>
      <c r="D717" s="2911"/>
      <c r="E717" s="599"/>
      <c r="F717" s="599"/>
      <c r="G717" s="599"/>
      <c r="H717" s="2911"/>
      <c r="I717" s="2911"/>
      <c r="J717" s="599"/>
      <c r="K717" s="599"/>
      <c r="L717" s="599"/>
      <c r="M717" s="2911"/>
      <c r="N717" s="2911"/>
      <c r="O717" s="599"/>
      <c r="P717" s="599"/>
      <c r="BA717" s="249"/>
      <c r="BB717" s="351"/>
      <c r="BC717" s="249"/>
      <c r="BD717" s="249"/>
      <c r="BE717" s="249"/>
      <c r="BF717" s="249"/>
      <c r="BG717" s="249"/>
      <c r="BH717" s="249"/>
      <c r="BI717" s="249"/>
      <c r="BJ717" s="249"/>
      <c r="BK717" s="249"/>
      <c r="BL717" s="249"/>
      <c r="BM717" s="249"/>
      <c r="BN717" s="249"/>
      <c r="BO717" s="249"/>
      <c r="BP717" s="249"/>
      <c r="BQ717" s="249"/>
      <c r="BR717" s="249"/>
      <c r="BS717" s="249"/>
      <c r="BT717" s="249"/>
      <c r="BU717" s="249"/>
      <c r="BV717" s="249"/>
      <c r="BW717" s="249"/>
      <c r="BX717" s="249"/>
      <c r="BY717" s="249"/>
      <c r="BZ717" s="249"/>
      <c r="CA717" s="249"/>
      <c r="CB717" s="249"/>
      <c r="CC717" s="249"/>
      <c r="CD717" s="249"/>
      <c r="CE717" s="249"/>
      <c r="CF717" s="249"/>
      <c r="CG717" s="249"/>
      <c r="CH717" s="249"/>
      <c r="CI717" s="249"/>
      <c r="CJ717" s="249"/>
      <c r="CK717" s="249"/>
      <c r="CL717" s="249"/>
      <c r="CM717" s="249"/>
      <c r="CN717" s="249"/>
      <c r="CO717" s="249"/>
      <c r="CP717" s="249"/>
      <c r="CQ717" s="249"/>
      <c r="CR717" s="249"/>
      <c r="CS717" s="249"/>
      <c r="CT717" s="249"/>
      <c r="CU717" s="249"/>
      <c r="CV717" s="249"/>
      <c r="CW717" s="249"/>
      <c r="CX717" s="249"/>
      <c r="CY717" s="249"/>
      <c r="CZ717" s="249"/>
    </row>
    <row r="718" ht="25.15" customHeight="true" x14ac:dyDescent="0.2">
      <c r="C718" s="2911"/>
      <c r="D718" s="2911"/>
      <c r="E718" s="599"/>
      <c r="F718" s="599"/>
      <c r="G718" s="599"/>
      <c r="H718" s="2911"/>
      <c r="I718" s="2911"/>
      <c r="J718" s="599"/>
      <c r="K718" s="599"/>
      <c r="L718" s="599"/>
      <c r="M718" s="2911"/>
      <c r="N718" s="2911"/>
      <c r="O718" s="599"/>
      <c r="P718" s="599"/>
      <c r="BA718" s="249"/>
      <c r="BB718" s="351"/>
      <c r="BC718" s="249"/>
      <c r="BD718" s="249"/>
      <c r="BE718" s="249"/>
      <c r="BF718" s="249"/>
      <c r="BG718" s="249"/>
      <c r="BH718" s="249"/>
      <c r="BI718" s="249"/>
      <c r="BJ718" s="249"/>
      <c r="BK718" s="249"/>
      <c r="BL718" s="249"/>
      <c r="BM718" s="249"/>
      <c r="BN718" s="249"/>
      <c r="BO718" s="249"/>
      <c r="BP718" s="249"/>
      <c r="BQ718" s="249"/>
      <c r="BR718" s="249"/>
      <c r="BS718" s="249"/>
      <c r="BT718" s="249"/>
      <c r="BU718" s="249"/>
      <c r="BV718" s="249"/>
      <c r="BW718" s="249"/>
      <c r="BX718" s="249"/>
      <c r="BY718" s="249"/>
      <c r="BZ718" s="249"/>
      <c r="CA718" s="249"/>
      <c r="CB718" s="249"/>
      <c r="CC718" s="249"/>
      <c r="CD718" s="249"/>
      <c r="CE718" s="249"/>
      <c r="CF718" s="249"/>
      <c r="CG718" s="249"/>
      <c r="CH718" s="249"/>
      <c r="CI718" s="249"/>
      <c r="CJ718" s="249"/>
      <c r="CK718" s="249"/>
      <c r="CL718" s="249"/>
      <c r="CM718" s="249"/>
      <c r="CN718" s="249"/>
      <c r="CO718" s="249"/>
      <c r="CP718" s="249"/>
      <c r="CQ718" s="249"/>
      <c r="CR718" s="249"/>
      <c r="CS718" s="249"/>
      <c r="CT718" s="249"/>
      <c r="CU718" s="249"/>
      <c r="CV718" s="249"/>
      <c r="CW718" s="249"/>
      <c r="CX718" s="249"/>
      <c r="CY718" s="249"/>
      <c r="CZ718" s="249"/>
    </row>
    <row r="719" ht="25.15" customHeight="true" x14ac:dyDescent="0.2">
      <c r="C719" s="2911"/>
      <c r="D719" s="2911"/>
      <c r="E719" s="599"/>
      <c r="F719" s="599"/>
      <c r="G719" s="599"/>
      <c r="H719" s="2911"/>
      <c r="I719" s="2911"/>
      <c r="J719" s="599"/>
      <c r="K719" s="599"/>
      <c r="L719" s="599"/>
      <c r="M719" s="2911"/>
      <c r="N719" s="2911"/>
      <c r="O719" s="599"/>
      <c r="P719" s="599"/>
      <c r="BA719" s="249"/>
      <c r="BB719" s="351"/>
      <c r="BC719" s="249"/>
      <c r="BD719" s="249"/>
      <c r="BE719" s="249"/>
      <c r="BF719" s="249"/>
      <c r="BG719" s="249"/>
      <c r="BH719" s="249"/>
      <c r="BI719" s="249"/>
      <c r="BJ719" s="249"/>
      <c r="BK719" s="249"/>
      <c r="BL719" s="249"/>
      <c r="BM719" s="249"/>
      <c r="BN719" s="249"/>
      <c r="BO719" s="249"/>
      <c r="BP719" s="249"/>
      <c r="BQ719" s="249"/>
      <c r="BR719" s="249"/>
      <c r="BS719" s="249"/>
      <c r="BT719" s="249"/>
      <c r="BU719" s="249"/>
      <c r="BV719" s="249"/>
      <c r="BW719" s="249"/>
      <c r="BX719" s="249"/>
      <c r="BY719" s="249"/>
      <c r="BZ719" s="249"/>
      <c r="CA719" s="249"/>
      <c r="CB719" s="249"/>
      <c r="CC719" s="249"/>
      <c r="CD719" s="249"/>
      <c r="CE719" s="249"/>
      <c r="CF719" s="249"/>
      <c r="CG719" s="249"/>
      <c r="CH719" s="249"/>
      <c r="CI719" s="249"/>
      <c r="CJ719" s="249"/>
      <c r="CK719" s="249"/>
      <c r="CL719" s="249"/>
      <c r="CM719" s="249"/>
      <c r="CN719" s="249"/>
      <c r="CO719" s="249"/>
      <c r="CP719" s="249"/>
      <c r="CQ719" s="249"/>
      <c r="CR719" s="249"/>
      <c r="CS719" s="249"/>
      <c r="CT719" s="249"/>
      <c r="CU719" s="249"/>
      <c r="CV719" s="249"/>
      <c r="CW719" s="249"/>
      <c r="CX719" s="249"/>
      <c r="CY719" s="249"/>
      <c r="CZ719" s="249"/>
    </row>
    <row r="720" ht="25.15" customHeight="true" x14ac:dyDescent="0.2">
      <c r="C720" s="2911"/>
      <c r="D720" s="2911"/>
      <c r="E720" s="599"/>
      <c r="F720" s="599"/>
      <c r="G720" s="599"/>
      <c r="H720" s="2911"/>
      <c r="I720" s="2911"/>
      <c r="J720" s="599"/>
      <c r="K720" s="599"/>
      <c r="L720" s="599"/>
      <c r="M720" s="2911"/>
      <c r="N720" s="2911"/>
      <c r="O720" s="599"/>
      <c r="P720" s="599"/>
      <c r="BA720" s="249"/>
      <c r="BB720" s="351"/>
      <c r="BC720" s="249"/>
      <c r="BD720" s="249"/>
      <c r="BE720" s="249"/>
      <c r="BF720" s="249"/>
      <c r="BG720" s="249"/>
      <c r="BH720" s="249"/>
      <c r="BI720" s="249"/>
      <c r="BJ720" s="249"/>
      <c r="BK720" s="249"/>
      <c r="BL720" s="249"/>
      <c r="BM720" s="249"/>
      <c r="BN720" s="249"/>
      <c r="BO720" s="249"/>
      <c r="BP720" s="249"/>
      <c r="BQ720" s="249"/>
      <c r="BR720" s="249"/>
      <c r="BS720" s="249"/>
      <c r="BT720" s="249"/>
      <c r="BU720" s="249"/>
      <c r="BV720" s="249"/>
      <c r="BW720" s="249"/>
      <c r="BX720" s="249"/>
      <c r="BY720" s="249"/>
      <c r="BZ720" s="249"/>
      <c r="CA720" s="249"/>
      <c r="CB720" s="249"/>
      <c r="CC720" s="249"/>
      <c r="CD720" s="249"/>
      <c r="CE720" s="249"/>
      <c r="CF720" s="249"/>
      <c r="CG720" s="249"/>
      <c r="CH720" s="249"/>
      <c r="CI720" s="249"/>
      <c r="CJ720" s="249"/>
      <c r="CK720" s="249"/>
      <c r="CL720" s="249"/>
      <c r="CM720" s="249"/>
      <c r="CN720" s="249"/>
      <c r="CO720" s="249"/>
      <c r="CP720" s="249"/>
      <c r="CQ720" s="249"/>
      <c r="CR720" s="249"/>
      <c r="CS720" s="249"/>
      <c r="CT720" s="249"/>
      <c r="CU720" s="249"/>
      <c r="CV720" s="249"/>
      <c r="CW720" s="249"/>
      <c r="CX720" s="249"/>
      <c r="CY720" s="249"/>
      <c r="CZ720" s="249"/>
    </row>
    <row r="721" ht="25.15" customHeight="true" x14ac:dyDescent="0.2">
      <c r="C721" s="2911"/>
      <c r="D721" s="2911"/>
      <c r="E721" s="599"/>
      <c r="F721" s="599"/>
      <c r="G721" s="599"/>
      <c r="H721" s="2911"/>
      <c r="I721" s="2911"/>
      <c r="J721" s="599"/>
      <c r="K721" s="599"/>
      <c r="L721" s="599"/>
      <c r="M721" s="2911"/>
      <c r="N721" s="2911"/>
      <c r="O721" s="599"/>
      <c r="P721" s="599"/>
      <c r="BA721" s="249"/>
      <c r="BB721" s="351"/>
      <c r="BC721" s="249"/>
      <c r="BD721" s="249"/>
      <c r="BE721" s="249"/>
      <c r="BF721" s="249"/>
      <c r="BG721" s="249"/>
      <c r="BH721" s="249"/>
      <c r="BI721" s="249"/>
      <c r="BJ721" s="249"/>
      <c r="BK721" s="249"/>
      <c r="BL721" s="249"/>
      <c r="BM721" s="249"/>
      <c r="BN721" s="249"/>
      <c r="BO721" s="249"/>
      <c r="BP721" s="249"/>
      <c r="BQ721" s="249"/>
      <c r="BR721" s="249"/>
      <c r="BS721" s="249"/>
      <c r="BT721" s="249"/>
      <c r="BU721" s="249"/>
      <c r="BV721" s="249"/>
      <c r="BW721" s="249"/>
      <c r="BX721" s="249"/>
      <c r="BY721" s="249"/>
      <c r="BZ721" s="249"/>
      <c r="CA721" s="249"/>
      <c r="CB721" s="249"/>
      <c r="CC721" s="249"/>
      <c r="CD721" s="249"/>
      <c r="CE721" s="249"/>
      <c r="CF721" s="249"/>
      <c r="CG721" s="249"/>
      <c r="CH721" s="249"/>
      <c r="CI721" s="249"/>
      <c r="CJ721" s="249"/>
      <c r="CK721" s="249"/>
      <c r="CL721" s="249"/>
      <c r="CM721" s="249"/>
      <c r="CN721" s="249"/>
      <c r="CO721" s="249"/>
      <c r="CP721" s="249"/>
      <c r="CQ721" s="249"/>
      <c r="CR721" s="249"/>
      <c r="CS721" s="249"/>
      <c r="CT721" s="249"/>
      <c r="CU721" s="249"/>
      <c r="CV721" s="249"/>
      <c r="CW721" s="249"/>
      <c r="CX721" s="249"/>
      <c r="CY721" s="249"/>
      <c r="CZ721" s="249"/>
    </row>
    <row r="722" ht="25.15" customHeight="true" x14ac:dyDescent="0.2">
      <c r="C722" s="2911"/>
      <c r="D722" s="2911"/>
      <c r="E722" s="599"/>
      <c r="F722" s="599"/>
      <c r="G722" s="599"/>
      <c r="H722" s="2911"/>
      <c r="I722" s="2911"/>
      <c r="J722" s="599"/>
      <c r="K722" s="599"/>
      <c r="L722" s="599"/>
      <c r="M722" s="2911"/>
      <c r="N722" s="2911"/>
      <c r="O722" s="599"/>
      <c r="P722" s="599"/>
      <c r="BA722" s="249"/>
      <c r="BB722" s="351"/>
      <c r="BC722" s="249"/>
      <c r="BD722" s="249"/>
      <c r="BE722" s="249"/>
      <c r="BF722" s="249"/>
      <c r="BG722" s="249"/>
      <c r="BH722" s="249"/>
      <c r="BI722" s="249"/>
      <c r="BJ722" s="249"/>
      <c r="BK722" s="249"/>
      <c r="BL722" s="249"/>
      <c r="BM722" s="249"/>
      <c r="BN722" s="249"/>
      <c r="BO722" s="249"/>
      <c r="BP722" s="249"/>
      <c r="BQ722" s="249"/>
      <c r="BR722" s="249"/>
      <c r="BS722" s="249"/>
      <c r="BT722" s="249"/>
      <c r="BU722" s="249"/>
      <c r="BV722" s="249"/>
      <c r="BW722" s="249"/>
      <c r="BX722" s="249"/>
      <c r="BY722" s="249"/>
      <c r="BZ722" s="249"/>
      <c r="CA722" s="249"/>
      <c r="CB722" s="249"/>
      <c r="CC722" s="249"/>
      <c r="CD722" s="249"/>
      <c r="CE722" s="249"/>
      <c r="CF722" s="249"/>
      <c r="CG722" s="249"/>
      <c r="CH722" s="249"/>
      <c r="CI722" s="249"/>
      <c r="CJ722" s="249"/>
      <c r="CK722" s="249"/>
      <c r="CL722" s="249"/>
      <c r="CM722" s="249"/>
      <c r="CN722" s="249"/>
      <c r="CO722" s="249"/>
      <c r="CP722" s="249"/>
      <c r="CQ722" s="249"/>
      <c r="CR722" s="249"/>
      <c r="CS722" s="249"/>
      <c r="CT722" s="249"/>
      <c r="CU722" s="249"/>
      <c r="CV722" s="249"/>
      <c r="CW722" s="249"/>
      <c r="CX722" s="249"/>
      <c r="CY722" s="249"/>
      <c r="CZ722" s="249"/>
    </row>
    <row r="723" ht="25.15" customHeight="true" x14ac:dyDescent="0.2">
      <c r="C723" s="2911"/>
      <c r="D723" s="2911"/>
      <c r="E723" s="599"/>
      <c r="F723" s="599"/>
      <c r="G723" s="599"/>
      <c r="H723" s="2911"/>
      <c r="I723" s="2911"/>
      <c r="J723" s="599"/>
      <c r="K723" s="599"/>
      <c r="L723" s="599"/>
      <c r="M723" s="2911"/>
      <c r="N723" s="2911"/>
      <c r="O723" s="599"/>
      <c r="P723" s="599"/>
      <c r="BA723" s="249"/>
      <c r="BB723" s="351"/>
      <c r="BC723" s="249"/>
      <c r="BD723" s="249"/>
      <c r="BE723" s="249"/>
      <c r="BF723" s="249"/>
      <c r="BG723" s="249"/>
      <c r="BH723" s="249"/>
      <c r="BI723" s="249"/>
      <c r="BJ723" s="249"/>
      <c r="BK723" s="249"/>
      <c r="BL723" s="249"/>
      <c r="BM723" s="249"/>
      <c r="BN723" s="249"/>
      <c r="BO723" s="249"/>
      <c r="BP723" s="249"/>
      <c r="BQ723" s="249"/>
      <c r="BR723" s="249"/>
      <c r="BS723" s="249"/>
      <c r="BT723" s="249"/>
      <c r="BU723" s="249"/>
      <c r="BV723" s="249"/>
      <c r="BW723" s="249"/>
      <c r="BX723" s="249"/>
      <c r="BY723" s="249"/>
      <c r="BZ723" s="249"/>
      <c r="CA723" s="249"/>
      <c r="CB723" s="249"/>
      <c r="CC723" s="249"/>
      <c r="CD723" s="249"/>
      <c r="CE723" s="249"/>
      <c r="CF723" s="249"/>
      <c r="CG723" s="249"/>
      <c r="CH723" s="249"/>
      <c r="CI723" s="249"/>
      <c r="CJ723" s="249"/>
      <c r="CK723" s="249"/>
      <c r="CL723" s="249"/>
      <c r="CM723" s="249"/>
      <c r="CN723" s="249"/>
      <c r="CO723" s="249"/>
      <c r="CP723" s="249"/>
      <c r="CQ723" s="249"/>
      <c r="CR723" s="249"/>
      <c r="CS723" s="249"/>
      <c r="CT723" s="249"/>
      <c r="CU723" s="249"/>
      <c r="CV723" s="249"/>
      <c r="CW723" s="249"/>
      <c r="CX723" s="249"/>
      <c r="CY723" s="249"/>
      <c r="CZ723" s="249"/>
    </row>
    <row r="724" ht="25.15" customHeight="true" x14ac:dyDescent="0.2">
      <c r="C724" s="2911"/>
      <c r="D724" s="2911"/>
      <c r="E724" s="599"/>
      <c r="F724" s="599"/>
      <c r="G724" s="599"/>
      <c r="H724" s="2911"/>
      <c r="I724" s="2911"/>
      <c r="J724" s="599"/>
      <c r="K724" s="599"/>
      <c r="L724" s="599"/>
      <c r="M724" s="2911"/>
      <c r="N724" s="2911"/>
      <c r="O724" s="599"/>
      <c r="P724" s="599"/>
      <c r="BA724" s="249"/>
      <c r="BB724" s="351"/>
      <c r="BC724" s="249"/>
      <c r="BD724" s="249"/>
      <c r="BE724" s="249"/>
      <c r="BF724" s="249"/>
      <c r="BG724" s="249"/>
      <c r="BH724" s="249"/>
      <c r="BI724" s="249"/>
      <c r="BJ724" s="249"/>
      <c r="BK724" s="249"/>
      <c r="BL724" s="249"/>
      <c r="BM724" s="249"/>
      <c r="BN724" s="249"/>
      <c r="BO724" s="249"/>
      <c r="BP724" s="249"/>
      <c r="BQ724" s="249"/>
      <c r="BR724" s="249"/>
      <c r="BS724" s="249"/>
      <c r="BT724" s="249"/>
      <c r="BU724" s="249"/>
      <c r="BV724" s="249"/>
      <c r="BW724" s="249"/>
      <c r="BX724" s="249"/>
      <c r="BY724" s="249"/>
      <c r="BZ724" s="249"/>
      <c r="CA724" s="249"/>
      <c r="CB724" s="249"/>
      <c r="CC724" s="249"/>
      <c r="CD724" s="249"/>
      <c r="CE724" s="249"/>
      <c r="CF724" s="249"/>
      <c r="CG724" s="249"/>
      <c r="CH724" s="249"/>
      <c r="CI724" s="249"/>
      <c r="CJ724" s="249"/>
      <c r="CK724" s="249"/>
      <c r="CL724" s="249"/>
      <c r="CM724" s="249"/>
      <c r="CN724" s="249"/>
      <c r="CO724" s="249"/>
      <c r="CP724" s="249"/>
      <c r="CQ724" s="249"/>
      <c r="CR724" s="249"/>
      <c r="CS724" s="249"/>
      <c r="CT724" s="249"/>
      <c r="CU724" s="249"/>
      <c r="CV724" s="249"/>
      <c r="CW724" s="249"/>
      <c r="CX724" s="249"/>
      <c r="CY724" s="249"/>
      <c r="CZ724" s="249"/>
    </row>
    <row r="725" ht="25.15" customHeight="true" x14ac:dyDescent="0.2">
      <c r="C725" s="2911"/>
      <c r="D725" s="2911"/>
      <c r="E725" s="599"/>
      <c r="F725" s="599"/>
      <c r="G725" s="599"/>
      <c r="H725" s="2911"/>
      <c r="I725" s="2911"/>
      <c r="J725" s="599"/>
      <c r="K725" s="599"/>
      <c r="L725" s="599"/>
      <c r="M725" s="2911"/>
      <c r="N725" s="2911"/>
      <c r="O725" s="599"/>
      <c r="P725" s="599"/>
      <c r="BA725" s="249"/>
      <c r="BB725" s="351"/>
      <c r="BC725" s="249"/>
      <c r="BD725" s="249"/>
      <c r="BE725" s="249"/>
      <c r="BF725" s="249"/>
      <c r="BG725" s="249"/>
      <c r="BH725" s="249"/>
      <c r="BI725" s="249"/>
      <c r="BJ725" s="249"/>
      <c r="BK725" s="249"/>
      <c r="BL725" s="249"/>
      <c r="BM725" s="249"/>
      <c r="BN725" s="249"/>
      <c r="BO725" s="249"/>
      <c r="BP725" s="249"/>
      <c r="BQ725" s="249"/>
      <c r="BR725" s="249"/>
      <c r="BS725" s="249"/>
      <c r="BT725" s="249"/>
      <c r="BU725" s="249"/>
      <c r="BV725" s="249"/>
      <c r="BW725" s="249"/>
      <c r="BX725" s="249"/>
      <c r="BY725" s="249"/>
      <c r="BZ725" s="249"/>
      <c r="CA725" s="249"/>
      <c r="CB725" s="249"/>
      <c r="CC725" s="249"/>
      <c r="CD725" s="249"/>
      <c r="CE725" s="249"/>
      <c r="CF725" s="249"/>
      <c r="CG725" s="249"/>
      <c r="CH725" s="249"/>
      <c r="CI725" s="249"/>
      <c r="CJ725" s="249"/>
      <c r="CK725" s="249"/>
      <c r="CL725" s="249"/>
      <c r="CM725" s="249"/>
      <c r="CN725" s="249"/>
      <c r="CO725" s="249"/>
      <c r="CP725" s="249"/>
      <c r="CQ725" s="249"/>
      <c r="CR725" s="249"/>
      <c r="CS725" s="249"/>
      <c r="CT725" s="249"/>
      <c r="CU725" s="249"/>
      <c r="CV725" s="249"/>
      <c r="CW725" s="249"/>
      <c r="CX725" s="249"/>
      <c r="CY725" s="249"/>
      <c r="CZ725" s="249"/>
    </row>
    <row r="726" ht="25.15" customHeight="true" x14ac:dyDescent="0.2">
      <c r="C726" s="2911"/>
      <c r="D726" s="2911"/>
      <c r="E726" s="599"/>
      <c r="F726" s="599"/>
      <c r="G726" s="599"/>
      <c r="H726" s="2911"/>
      <c r="I726" s="2911"/>
      <c r="J726" s="599"/>
      <c r="K726" s="599"/>
      <c r="L726" s="599"/>
      <c r="M726" s="2911"/>
      <c r="N726" s="2911"/>
      <c r="O726" s="599"/>
      <c r="P726" s="599"/>
      <c r="BA726" s="249"/>
      <c r="BB726" s="351"/>
      <c r="BC726" s="249"/>
      <c r="BD726" s="249"/>
      <c r="BE726" s="249"/>
      <c r="BF726" s="249"/>
      <c r="BG726" s="249"/>
      <c r="BH726" s="249"/>
      <c r="BI726" s="249"/>
      <c r="BJ726" s="249"/>
      <c r="BK726" s="249"/>
      <c r="BL726" s="249"/>
      <c r="BM726" s="249"/>
      <c r="BN726" s="249"/>
      <c r="BO726" s="249"/>
      <c r="BP726" s="249"/>
      <c r="BQ726" s="249"/>
      <c r="BR726" s="249"/>
      <c r="BS726" s="249"/>
      <c r="BT726" s="249"/>
      <c r="BU726" s="249"/>
      <c r="BV726" s="249"/>
      <c r="BW726" s="249"/>
      <c r="BX726" s="249"/>
      <c r="BY726" s="249"/>
      <c r="BZ726" s="249"/>
      <c r="CA726" s="249"/>
      <c r="CB726" s="249"/>
      <c r="CC726" s="249"/>
      <c r="CD726" s="249"/>
      <c r="CE726" s="249"/>
      <c r="CF726" s="249"/>
      <c r="CG726" s="249"/>
      <c r="CH726" s="249"/>
      <c r="CI726" s="249"/>
      <c r="CJ726" s="249"/>
      <c r="CK726" s="249"/>
      <c r="CL726" s="249"/>
      <c r="CM726" s="249"/>
      <c r="CN726" s="249"/>
      <c r="CO726" s="249"/>
      <c r="CP726" s="249"/>
      <c r="CQ726" s="249"/>
      <c r="CR726" s="249"/>
      <c r="CS726" s="249"/>
      <c r="CT726" s="249"/>
      <c r="CU726" s="249"/>
      <c r="CV726" s="249"/>
      <c r="CW726" s="249"/>
      <c r="CX726" s="249"/>
      <c r="CY726" s="249"/>
      <c r="CZ726" s="249"/>
    </row>
    <row r="727" ht="25.15" customHeight="true" x14ac:dyDescent="0.2">
      <c r="C727" s="2911"/>
      <c r="D727" s="2911"/>
      <c r="E727" s="599"/>
      <c r="F727" s="599"/>
      <c r="G727" s="599"/>
      <c r="H727" s="2911"/>
      <c r="I727" s="2911"/>
      <c r="J727" s="599"/>
      <c r="K727" s="599"/>
      <c r="L727" s="599"/>
      <c r="M727" s="2911"/>
      <c r="N727" s="2911"/>
      <c r="O727" s="599"/>
      <c r="P727" s="599"/>
      <c r="BA727" s="249"/>
      <c r="BB727" s="351"/>
      <c r="BC727" s="249"/>
      <c r="BD727" s="249"/>
      <c r="BE727" s="249"/>
      <c r="BF727" s="249"/>
      <c r="BG727" s="249"/>
      <c r="BH727" s="249"/>
      <c r="BI727" s="249"/>
      <c r="BJ727" s="249"/>
      <c r="BK727" s="249"/>
      <c r="BL727" s="249"/>
      <c r="BM727" s="249"/>
      <c r="BN727" s="249"/>
      <c r="BO727" s="249"/>
      <c r="BP727" s="249"/>
      <c r="BQ727" s="249"/>
      <c r="BR727" s="249"/>
      <c r="BS727" s="249"/>
      <c r="BT727" s="249"/>
      <c r="BU727" s="249"/>
      <c r="BV727" s="249"/>
      <c r="BW727" s="249"/>
      <c r="BX727" s="249"/>
      <c r="BY727" s="249"/>
      <c r="BZ727" s="249"/>
      <c r="CA727" s="249"/>
      <c r="CB727" s="249"/>
      <c r="CC727" s="249"/>
      <c r="CD727" s="249"/>
      <c r="CE727" s="249"/>
      <c r="CF727" s="249"/>
      <c r="CG727" s="249"/>
      <c r="CH727" s="249"/>
      <c r="CI727" s="249"/>
      <c r="CJ727" s="249"/>
      <c r="CK727" s="249"/>
      <c r="CL727" s="249"/>
      <c r="CM727" s="249"/>
      <c r="CN727" s="249"/>
      <c r="CO727" s="249"/>
      <c r="CP727" s="249"/>
      <c r="CQ727" s="249"/>
      <c r="CR727" s="249"/>
      <c r="CS727" s="249"/>
      <c r="CT727" s="249"/>
      <c r="CU727" s="249"/>
      <c r="CV727" s="249"/>
      <c r="CW727" s="249"/>
      <c r="CX727" s="249"/>
      <c r="CY727" s="249"/>
      <c r="CZ727" s="249"/>
    </row>
    <row r="728" ht="25.15" customHeight="true" x14ac:dyDescent="0.2">
      <c r="C728" s="2911"/>
      <c r="D728" s="2911"/>
      <c r="E728" s="599"/>
      <c r="F728" s="599"/>
      <c r="G728" s="599"/>
      <c r="H728" s="2911"/>
      <c r="I728" s="2911"/>
      <c r="J728" s="599"/>
      <c r="K728" s="599"/>
      <c r="L728" s="599"/>
      <c r="M728" s="2911"/>
      <c r="N728" s="2911"/>
      <c r="O728" s="599"/>
      <c r="P728" s="599"/>
      <c r="BA728" s="249"/>
      <c r="BB728" s="351"/>
      <c r="BC728" s="249"/>
      <c r="BD728" s="249"/>
      <c r="BE728" s="249"/>
      <c r="BF728" s="249"/>
      <c r="BG728" s="249"/>
      <c r="BH728" s="249"/>
      <c r="BI728" s="249"/>
      <c r="BJ728" s="249"/>
      <c r="BK728" s="249"/>
      <c r="BL728" s="249"/>
      <c r="BM728" s="249"/>
      <c r="BN728" s="249"/>
      <c r="BO728" s="249"/>
      <c r="BP728" s="249"/>
      <c r="BQ728" s="249"/>
      <c r="BR728" s="249"/>
      <c r="BS728" s="249"/>
      <c r="BT728" s="249"/>
      <c r="BU728" s="249"/>
      <c r="BV728" s="249"/>
      <c r="BW728" s="249"/>
      <c r="BX728" s="249"/>
      <c r="BY728" s="249"/>
      <c r="BZ728" s="249"/>
      <c r="CA728" s="249"/>
      <c r="CB728" s="249"/>
      <c r="CC728" s="249"/>
      <c r="CD728" s="249"/>
      <c r="CE728" s="249"/>
      <c r="CF728" s="249"/>
      <c r="CG728" s="249"/>
      <c r="CH728" s="249"/>
      <c r="CI728" s="249"/>
      <c r="CJ728" s="249"/>
      <c r="CK728" s="249"/>
      <c r="CL728" s="249"/>
      <c r="CM728" s="249"/>
      <c r="CN728" s="249"/>
      <c r="CO728" s="249"/>
      <c r="CP728" s="249"/>
      <c r="CQ728" s="249"/>
      <c r="CR728" s="249"/>
      <c r="CS728" s="249"/>
      <c r="CT728" s="249"/>
      <c r="CU728" s="249"/>
      <c r="CV728" s="249"/>
      <c r="CW728" s="249"/>
      <c r="CX728" s="249"/>
      <c r="CY728" s="249"/>
      <c r="CZ728" s="249"/>
    </row>
    <row r="729" ht="25.15" customHeight="true" x14ac:dyDescent="0.2">
      <c r="C729" s="2911"/>
      <c r="D729" s="2911"/>
      <c r="E729" s="599"/>
      <c r="F729" s="599"/>
      <c r="G729" s="599"/>
      <c r="H729" s="2911"/>
      <c r="I729" s="2911"/>
      <c r="J729" s="599"/>
      <c r="K729" s="599"/>
      <c r="L729" s="599"/>
      <c r="M729" s="2911"/>
      <c r="N729" s="2911"/>
      <c r="O729" s="599"/>
      <c r="P729" s="599"/>
      <c r="BA729" s="249"/>
      <c r="BB729" s="351"/>
      <c r="BC729" s="249"/>
      <c r="BD729" s="249"/>
      <c r="BE729" s="249"/>
      <c r="BF729" s="249"/>
      <c r="BG729" s="249"/>
      <c r="BH729" s="249"/>
      <c r="BI729" s="249"/>
      <c r="BJ729" s="249"/>
      <c r="BK729" s="249"/>
      <c r="BL729" s="249"/>
      <c r="BM729" s="249"/>
      <c r="BN729" s="249"/>
      <c r="BO729" s="249"/>
      <c r="BP729" s="249"/>
      <c r="BQ729" s="249"/>
      <c r="BR729" s="249"/>
      <c r="BS729" s="249"/>
      <c r="BT729" s="249"/>
      <c r="BU729" s="249"/>
      <c r="BV729" s="249"/>
      <c r="BW729" s="249"/>
      <c r="BX729" s="249"/>
      <c r="BY729" s="249"/>
      <c r="BZ729" s="249"/>
      <c r="CA729" s="249"/>
      <c r="CB729" s="249"/>
      <c r="CC729" s="249"/>
      <c r="CD729" s="249"/>
      <c r="CE729" s="249"/>
      <c r="CF729" s="249"/>
      <c r="CG729" s="249"/>
      <c r="CH729" s="249"/>
      <c r="CI729" s="249"/>
      <c r="CJ729" s="249"/>
      <c r="CK729" s="249"/>
      <c r="CL729" s="249"/>
      <c r="CM729" s="249"/>
      <c r="CN729" s="249"/>
      <c r="CO729" s="249"/>
      <c r="CP729" s="249"/>
      <c r="CQ729" s="249"/>
      <c r="CR729" s="249"/>
      <c r="CS729" s="249"/>
      <c r="CT729" s="249"/>
      <c r="CU729" s="249"/>
      <c r="CV729" s="249"/>
      <c r="CW729" s="249"/>
      <c r="CX729" s="249"/>
      <c r="CY729" s="249"/>
      <c r="CZ729" s="249"/>
    </row>
    <row r="730" ht="25.15" customHeight="true" x14ac:dyDescent="0.2">
      <c r="C730" s="2911"/>
      <c r="D730" s="2911"/>
      <c r="E730" s="599"/>
      <c r="F730" s="599"/>
      <c r="G730" s="599"/>
      <c r="H730" s="2911"/>
      <c r="I730" s="2911"/>
      <c r="J730" s="599"/>
      <c r="K730" s="599"/>
      <c r="L730" s="599"/>
      <c r="M730" s="2911"/>
      <c r="N730" s="2911"/>
      <c r="O730" s="599"/>
      <c r="P730" s="599"/>
      <c r="BA730" s="249"/>
      <c r="BB730" s="351"/>
      <c r="BC730" s="249"/>
      <c r="BD730" s="249"/>
      <c r="BE730" s="249"/>
      <c r="BF730" s="249"/>
      <c r="BG730" s="249"/>
      <c r="BH730" s="249"/>
      <c r="BI730" s="249"/>
      <c r="BJ730" s="249"/>
      <c r="BK730" s="249"/>
      <c r="BL730" s="249"/>
      <c r="BM730" s="249"/>
      <c r="BN730" s="249"/>
      <c r="BO730" s="249"/>
      <c r="BP730" s="249"/>
      <c r="BQ730" s="249"/>
      <c r="BR730" s="249"/>
      <c r="BS730" s="249"/>
      <c r="BT730" s="249"/>
      <c r="BU730" s="249"/>
      <c r="BV730" s="249"/>
      <c r="BW730" s="249"/>
      <c r="BX730" s="249"/>
      <c r="BY730" s="249"/>
      <c r="BZ730" s="249"/>
      <c r="CA730" s="249"/>
      <c r="CB730" s="249"/>
      <c r="CC730" s="249"/>
      <c r="CD730" s="249"/>
      <c r="CE730" s="249"/>
      <c r="CF730" s="249"/>
      <c r="CG730" s="249"/>
      <c r="CH730" s="249"/>
      <c r="CI730" s="249"/>
      <c r="CJ730" s="249"/>
      <c r="CK730" s="249"/>
      <c r="CL730" s="249"/>
      <c r="CM730" s="249"/>
      <c r="CN730" s="249"/>
      <c r="CO730" s="249"/>
      <c r="CP730" s="249"/>
      <c r="CQ730" s="249"/>
      <c r="CR730" s="249"/>
      <c r="CS730" s="249"/>
      <c r="CT730" s="249"/>
      <c r="CU730" s="249"/>
      <c r="CV730" s="249"/>
      <c r="CW730" s="249"/>
      <c r="CX730" s="249"/>
      <c r="CY730" s="249"/>
      <c r="CZ730" s="249"/>
    </row>
    <row r="731" ht="25.15" customHeight="true" x14ac:dyDescent="0.2">
      <c r="C731" s="2911"/>
      <c r="D731" s="2911"/>
      <c r="E731" s="599"/>
      <c r="F731" s="599"/>
      <c r="G731" s="599"/>
      <c r="H731" s="2911"/>
      <c r="I731" s="2911"/>
      <c r="J731" s="599"/>
      <c r="K731" s="599"/>
      <c r="L731" s="599"/>
      <c r="M731" s="2911"/>
      <c r="N731" s="2911"/>
      <c r="O731" s="599"/>
      <c r="P731" s="599"/>
      <c r="BA731" s="249"/>
      <c r="BB731" s="351"/>
      <c r="BC731" s="249"/>
      <c r="BD731" s="249"/>
      <c r="BE731" s="249"/>
      <c r="BF731" s="249"/>
      <c r="BG731" s="249"/>
      <c r="BH731" s="249"/>
      <c r="BI731" s="249"/>
      <c r="BJ731" s="249"/>
      <c r="BK731" s="249"/>
      <c r="BL731" s="249"/>
      <c r="BM731" s="249"/>
      <c r="BN731" s="249"/>
      <c r="BO731" s="249"/>
      <c r="BP731" s="249"/>
      <c r="BQ731" s="249"/>
      <c r="BR731" s="249"/>
      <c r="BS731" s="249"/>
      <c r="BT731" s="249"/>
      <c r="BU731" s="249"/>
      <c r="BV731" s="249"/>
      <c r="BW731" s="249"/>
      <c r="BX731" s="249"/>
      <c r="BY731" s="249"/>
      <c r="BZ731" s="249"/>
      <c r="CA731" s="249"/>
      <c r="CB731" s="249"/>
      <c r="CC731" s="249"/>
      <c r="CD731" s="249"/>
      <c r="CE731" s="249"/>
      <c r="CF731" s="249"/>
      <c r="CG731" s="249"/>
      <c r="CH731" s="249"/>
      <c r="CI731" s="249"/>
      <c r="CJ731" s="249"/>
      <c r="CK731" s="249"/>
      <c r="CL731" s="249"/>
      <c r="CM731" s="249"/>
      <c r="CN731" s="249"/>
      <c r="CO731" s="249"/>
      <c r="CP731" s="249"/>
      <c r="CQ731" s="249"/>
      <c r="CR731" s="249"/>
      <c r="CS731" s="249"/>
      <c r="CT731" s="249"/>
      <c r="CU731" s="249"/>
      <c r="CV731" s="249"/>
      <c r="CW731" s="249"/>
      <c r="CX731" s="249"/>
      <c r="CY731" s="249"/>
      <c r="CZ731" s="249"/>
    </row>
    <row r="732" ht="25.15" customHeight="true" x14ac:dyDescent="0.2">
      <c r="C732" s="2911"/>
      <c r="D732" s="2911"/>
      <c r="E732" s="599"/>
      <c r="F732" s="599"/>
      <c r="G732" s="599"/>
      <c r="H732" s="2911"/>
      <c r="I732" s="2911"/>
      <c r="J732" s="599"/>
      <c r="K732" s="599"/>
      <c r="L732" s="599"/>
      <c r="M732" s="2911"/>
      <c r="N732" s="2911"/>
      <c r="O732" s="599"/>
      <c r="P732" s="599"/>
      <c r="BA732" s="249"/>
      <c r="BB732" s="351"/>
      <c r="BC732" s="249"/>
      <c r="BD732" s="249"/>
      <c r="BE732" s="249"/>
      <c r="BF732" s="249"/>
      <c r="BG732" s="249"/>
      <c r="BH732" s="249"/>
      <c r="BI732" s="249"/>
      <c r="BJ732" s="249"/>
      <c r="BK732" s="249"/>
      <c r="BL732" s="249"/>
      <c r="BM732" s="249"/>
      <c r="BN732" s="249"/>
      <c r="BO732" s="249"/>
      <c r="BP732" s="249"/>
      <c r="BQ732" s="249"/>
      <c r="BR732" s="249"/>
      <c r="BS732" s="249"/>
      <c r="BT732" s="249"/>
      <c r="BU732" s="249"/>
      <c r="BV732" s="249"/>
      <c r="BW732" s="249"/>
      <c r="BX732" s="249"/>
      <c r="BY732" s="249"/>
      <c r="BZ732" s="249"/>
      <c r="CA732" s="249"/>
      <c r="CB732" s="249"/>
      <c r="CC732" s="249"/>
      <c r="CD732" s="249"/>
      <c r="CE732" s="249"/>
      <c r="CF732" s="249"/>
      <c r="CG732" s="249"/>
      <c r="CH732" s="249"/>
      <c r="CI732" s="249"/>
      <c r="CJ732" s="249"/>
      <c r="CK732" s="249"/>
      <c r="CL732" s="249"/>
      <c r="CM732" s="249"/>
      <c r="CN732" s="249"/>
      <c r="CO732" s="249"/>
      <c r="CP732" s="249"/>
      <c r="CQ732" s="249"/>
      <c r="CR732" s="249"/>
      <c r="CS732" s="249"/>
      <c r="CT732" s="249"/>
      <c r="CU732" s="249"/>
      <c r="CV732" s="249"/>
      <c r="CW732" s="249"/>
      <c r="CX732" s="249"/>
      <c r="CY732" s="249"/>
      <c r="CZ732" s="249"/>
    </row>
    <row r="733" ht="25.15" customHeight="true" x14ac:dyDescent="0.2">
      <c r="C733" s="2911"/>
      <c r="D733" s="2911"/>
      <c r="E733" s="599"/>
      <c r="F733" s="599"/>
      <c r="G733" s="599"/>
      <c r="H733" s="2911"/>
      <c r="I733" s="2911"/>
      <c r="J733" s="599"/>
      <c r="K733" s="599"/>
      <c r="L733" s="599"/>
      <c r="M733" s="2911"/>
      <c r="N733" s="2911"/>
      <c r="O733" s="599"/>
      <c r="P733" s="599"/>
      <c r="BA733" s="249"/>
      <c r="BB733" s="351"/>
      <c r="BC733" s="249"/>
      <c r="BD733" s="249"/>
      <c r="BE733" s="249"/>
      <c r="BF733" s="249"/>
      <c r="BG733" s="249"/>
      <c r="BH733" s="249"/>
      <c r="BI733" s="249"/>
      <c r="BJ733" s="249"/>
      <c r="BK733" s="249"/>
      <c r="BL733" s="249"/>
      <c r="BM733" s="249"/>
      <c r="BN733" s="249"/>
      <c r="BO733" s="249"/>
      <c r="BP733" s="249"/>
      <c r="BQ733" s="249"/>
      <c r="BR733" s="249"/>
      <c r="BS733" s="249"/>
      <c r="BT733" s="249"/>
      <c r="BU733" s="249"/>
      <c r="BV733" s="249"/>
      <c r="BW733" s="249"/>
      <c r="BX733" s="249"/>
      <c r="BY733" s="249"/>
      <c r="BZ733" s="249"/>
      <c r="CA733" s="249"/>
      <c r="CB733" s="249"/>
      <c r="CC733" s="249"/>
      <c r="CD733" s="249"/>
      <c r="CE733" s="249"/>
      <c r="CF733" s="249"/>
      <c r="CG733" s="249"/>
      <c r="CH733" s="249"/>
      <c r="CI733" s="249"/>
      <c r="CJ733" s="249"/>
      <c r="CK733" s="249"/>
      <c r="CL733" s="249"/>
      <c r="CM733" s="249"/>
      <c r="CN733" s="249"/>
      <c r="CO733" s="249"/>
      <c r="CP733" s="249"/>
      <c r="CQ733" s="249"/>
      <c r="CR733" s="249"/>
      <c r="CS733" s="249"/>
      <c r="CT733" s="249"/>
      <c r="CU733" s="249"/>
      <c r="CV733" s="249"/>
      <c r="CW733" s="249"/>
      <c r="CX733" s="249"/>
      <c r="CY733" s="249"/>
      <c r="CZ733" s="249"/>
    </row>
    <row r="734" ht="25.15" customHeight="true" x14ac:dyDescent="0.2">
      <c r="C734" s="2911"/>
      <c r="D734" s="2911"/>
      <c r="E734" s="599"/>
      <c r="F734" s="599"/>
      <c r="G734" s="599"/>
      <c r="H734" s="2911"/>
      <c r="I734" s="2911"/>
      <c r="J734" s="599"/>
      <c r="K734" s="599"/>
      <c r="L734" s="599"/>
      <c r="M734" s="2911"/>
      <c r="N734" s="2911"/>
      <c r="O734" s="599"/>
      <c r="P734" s="599"/>
      <c r="BA734" s="249"/>
      <c r="BB734" s="351"/>
      <c r="BC734" s="249"/>
      <c r="BD734" s="249"/>
      <c r="BE734" s="249"/>
      <c r="BF734" s="249"/>
      <c r="BG734" s="249"/>
      <c r="BH734" s="249"/>
      <c r="BI734" s="249"/>
      <c r="BJ734" s="249"/>
      <c r="BK734" s="249"/>
      <c r="BL734" s="249"/>
      <c r="BM734" s="249"/>
      <c r="BN734" s="249"/>
      <c r="BO734" s="249"/>
      <c r="BP734" s="249"/>
      <c r="BQ734" s="249"/>
      <c r="BR734" s="249"/>
      <c r="BS734" s="249"/>
      <c r="BT734" s="249"/>
      <c r="BU734" s="249"/>
      <c r="BV734" s="249"/>
      <c r="BW734" s="249"/>
      <c r="BX734" s="249"/>
      <c r="BY734" s="249"/>
      <c r="BZ734" s="249"/>
      <c r="CA734" s="249"/>
      <c r="CB734" s="249"/>
      <c r="CC734" s="249"/>
      <c r="CD734" s="249"/>
      <c r="CE734" s="249"/>
      <c r="CF734" s="249"/>
      <c r="CG734" s="249"/>
      <c r="CH734" s="249"/>
      <c r="CI734" s="249"/>
      <c r="CJ734" s="249"/>
      <c r="CK734" s="249"/>
      <c r="CL734" s="249"/>
      <c r="CM734" s="249"/>
      <c r="CN734" s="249"/>
      <c r="CO734" s="249"/>
      <c r="CP734" s="249"/>
      <c r="CQ734" s="249"/>
      <c r="CR734" s="249"/>
      <c r="CS734" s="249"/>
      <c r="CT734" s="249"/>
      <c r="CU734" s="249"/>
      <c r="CV734" s="249"/>
      <c r="CW734" s="249"/>
      <c r="CX734" s="249"/>
      <c r="CY734" s="249"/>
      <c r="CZ734" s="249"/>
    </row>
    <row r="735" ht="25.15" customHeight="true" x14ac:dyDescent="0.2">
      <c r="C735" s="2911"/>
      <c r="D735" s="2911"/>
      <c r="E735" s="599"/>
      <c r="F735" s="599"/>
      <c r="G735" s="599"/>
      <c r="H735" s="2911"/>
      <c r="I735" s="2911"/>
      <c r="J735" s="599"/>
      <c r="K735" s="599"/>
      <c r="L735" s="599"/>
      <c r="M735" s="2911"/>
      <c r="N735" s="2911"/>
      <c r="O735" s="599"/>
      <c r="P735" s="599"/>
      <c r="BA735" s="249"/>
      <c r="BB735" s="351"/>
      <c r="BC735" s="249"/>
      <c r="BD735" s="249"/>
      <c r="BE735" s="249"/>
      <c r="BF735" s="249"/>
      <c r="BG735" s="249"/>
      <c r="BH735" s="249"/>
      <c r="BI735" s="249"/>
      <c r="BJ735" s="249"/>
      <c r="BK735" s="249"/>
      <c r="BL735" s="249"/>
      <c r="BM735" s="249"/>
      <c r="BN735" s="249"/>
      <c r="BO735" s="249"/>
      <c r="BP735" s="249"/>
      <c r="BQ735" s="249"/>
      <c r="BR735" s="249"/>
      <c r="BS735" s="249"/>
      <c r="BT735" s="249"/>
      <c r="BU735" s="249"/>
      <c r="BV735" s="249"/>
      <c r="BW735" s="249"/>
      <c r="BX735" s="249"/>
      <c r="BY735" s="249"/>
      <c r="BZ735" s="249"/>
      <c r="CA735" s="249"/>
      <c r="CB735" s="249"/>
      <c r="CC735" s="249"/>
      <c r="CD735" s="249"/>
      <c r="CE735" s="249"/>
      <c r="CF735" s="249"/>
      <c r="CG735" s="249"/>
      <c r="CH735" s="249"/>
      <c r="CI735" s="249"/>
      <c r="CJ735" s="249"/>
      <c r="CK735" s="249"/>
      <c r="CL735" s="249"/>
      <c r="CM735" s="249"/>
      <c r="CN735" s="249"/>
      <c r="CO735" s="249"/>
      <c r="CP735" s="249"/>
      <c r="CQ735" s="249"/>
      <c r="CR735" s="249"/>
      <c r="CS735" s="249"/>
      <c r="CT735" s="249"/>
      <c r="CU735" s="249"/>
      <c r="CV735" s="249"/>
      <c r="CW735" s="249"/>
      <c r="CX735" s="249"/>
      <c r="CY735" s="249"/>
      <c r="CZ735" s="249"/>
    </row>
    <row r="736" ht="25.15" customHeight="true" x14ac:dyDescent="0.2">
      <c r="C736" s="2911"/>
      <c r="D736" s="2911"/>
      <c r="E736" s="599"/>
      <c r="F736" s="599"/>
      <c r="G736" s="599"/>
      <c r="H736" s="2911"/>
      <c r="I736" s="2911"/>
      <c r="J736" s="599"/>
      <c r="K736" s="599"/>
      <c r="L736" s="599"/>
      <c r="M736" s="2911"/>
      <c r="N736" s="2911"/>
      <c r="O736" s="599"/>
      <c r="P736" s="599"/>
      <c r="BA736" s="249"/>
      <c r="BB736" s="351"/>
      <c r="BC736" s="249"/>
      <c r="BD736" s="249"/>
      <c r="BE736" s="249"/>
      <c r="BF736" s="249"/>
      <c r="BG736" s="249"/>
      <c r="BH736" s="249"/>
      <c r="BI736" s="249"/>
      <c r="BJ736" s="249"/>
      <c r="BK736" s="249"/>
      <c r="BL736" s="249"/>
      <c r="BM736" s="249"/>
      <c r="BN736" s="249"/>
      <c r="BO736" s="249"/>
      <c r="BP736" s="249"/>
      <c r="BQ736" s="249"/>
      <c r="BR736" s="249"/>
      <c r="BS736" s="249"/>
      <c r="BT736" s="249"/>
      <c r="BU736" s="249"/>
      <c r="BV736" s="249"/>
      <c r="BW736" s="249"/>
      <c r="BX736" s="249"/>
      <c r="BY736" s="249"/>
      <c r="BZ736" s="249"/>
      <c r="CA736" s="249"/>
      <c r="CB736" s="249"/>
      <c r="CC736" s="249"/>
      <c r="CD736" s="249"/>
      <c r="CE736" s="249"/>
      <c r="CF736" s="249"/>
      <c r="CG736" s="249"/>
      <c r="CH736" s="249"/>
      <c r="CI736" s="249"/>
      <c r="CJ736" s="249"/>
      <c r="CK736" s="249"/>
      <c r="CL736" s="249"/>
      <c r="CM736" s="249"/>
      <c r="CN736" s="249"/>
      <c r="CO736" s="249"/>
      <c r="CP736" s="249"/>
      <c r="CQ736" s="249"/>
      <c r="CR736" s="249"/>
      <c r="CS736" s="249"/>
      <c r="CT736" s="249"/>
      <c r="CU736" s="249"/>
      <c r="CV736" s="249"/>
      <c r="CW736" s="249"/>
      <c r="CX736" s="249"/>
      <c r="CY736" s="249"/>
      <c r="CZ736" s="249"/>
    </row>
    <row r="737" ht="25.15" customHeight="true" x14ac:dyDescent="0.2">
      <c r="C737" s="2911"/>
      <c r="D737" s="2911"/>
      <c r="E737" s="599"/>
      <c r="F737" s="599"/>
      <c r="G737" s="599"/>
      <c r="H737" s="2911"/>
      <c r="I737" s="2911"/>
      <c r="J737" s="599"/>
      <c r="K737" s="599"/>
      <c r="L737" s="599"/>
      <c r="M737" s="2911"/>
      <c r="N737" s="2911"/>
      <c r="O737" s="599"/>
      <c r="P737" s="599"/>
      <c r="BA737" s="249"/>
      <c r="BB737" s="351"/>
      <c r="BC737" s="249"/>
      <c r="BD737" s="249"/>
      <c r="BE737" s="249"/>
      <c r="BF737" s="249"/>
      <c r="BG737" s="249"/>
      <c r="BH737" s="249"/>
      <c r="BI737" s="249"/>
      <c r="BJ737" s="249"/>
      <c r="BK737" s="249"/>
      <c r="BL737" s="249"/>
      <c r="BM737" s="249"/>
      <c r="BN737" s="249"/>
      <c r="BO737" s="249"/>
      <c r="BP737" s="249"/>
      <c r="BQ737" s="249"/>
      <c r="BR737" s="249"/>
      <c r="BS737" s="249"/>
      <c r="BT737" s="249"/>
      <c r="BU737" s="249"/>
      <c r="BV737" s="249"/>
      <c r="BW737" s="249"/>
      <c r="BX737" s="249"/>
      <c r="BY737" s="249"/>
      <c r="BZ737" s="249"/>
      <c r="CA737" s="249"/>
      <c r="CB737" s="249"/>
      <c r="CC737" s="249"/>
      <c r="CD737" s="249"/>
      <c r="CE737" s="249"/>
      <c r="CF737" s="249"/>
      <c r="CG737" s="249"/>
      <c r="CH737" s="249"/>
      <c r="CI737" s="249"/>
      <c r="CJ737" s="249"/>
      <c r="CK737" s="249"/>
      <c r="CL737" s="249"/>
      <c r="CM737" s="249"/>
      <c r="CN737" s="249"/>
      <c r="CO737" s="249"/>
      <c r="CP737" s="249"/>
      <c r="CQ737" s="249"/>
      <c r="CR737" s="249"/>
      <c r="CS737" s="249"/>
      <c r="CT737" s="249"/>
      <c r="CU737" s="249"/>
      <c r="CV737" s="249"/>
      <c r="CW737" s="249"/>
      <c r="CX737" s="249"/>
      <c r="CY737" s="249"/>
      <c r="CZ737" s="249"/>
    </row>
    <row r="738" ht="25.15" customHeight="true" x14ac:dyDescent="0.2">
      <c r="C738" s="2911"/>
      <c r="D738" s="2911"/>
      <c r="E738" s="599"/>
      <c r="F738" s="599"/>
      <c r="G738" s="599"/>
      <c r="H738" s="2911"/>
      <c r="I738" s="2911"/>
      <c r="J738" s="599"/>
      <c r="K738" s="599"/>
      <c r="L738" s="599"/>
      <c r="M738" s="2911"/>
      <c r="N738" s="2911"/>
      <c r="O738" s="599"/>
      <c r="P738" s="599"/>
      <c r="BA738" s="249"/>
      <c r="BB738" s="351"/>
      <c r="BC738" s="249"/>
      <c r="BD738" s="249"/>
      <c r="BE738" s="249"/>
      <c r="BF738" s="249"/>
      <c r="BG738" s="249"/>
      <c r="BH738" s="249"/>
      <c r="BI738" s="249"/>
      <c r="BJ738" s="249"/>
      <c r="BK738" s="249"/>
      <c r="BL738" s="249"/>
      <c r="BM738" s="249"/>
      <c r="BN738" s="249"/>
      <c r="BO738" s="249"/>
      <c r="BP738" s="249"/>
      <c r="BQ738" s="249"/>
      <c r="BR738" s="249"/>
      <c r="BS738" s="249"/>
      <c r="BT738" s="249"/>
      <c r="BU738" s="249"/>
      <c r="BV738" s="249"/>
      <c r="BW738" s="249"/>
      <c r="BX738" s="249"/>
      <c r="BY738" s="249"/>
      <c r="BZ738" s="249"/>
      <c r="CA738" s="249"/>
      <c r="CB738" s="249"/>
      <c r="CC738" s="249"/>
      <c r="CD738" s="249"/>
      <c r="CE738" s="249"/>
      <c r="CF738" s="249"/>
      <c r="CG738" s="249"/>
      <c r="CH738" s="249"/>
      <c r="CI738" s="249"/>
      <c r="CJ738" s="249"/>
      <c r="CK738" s="249"/>
      <c r="CL738" s="249"/>
      <c r="CM738" s="249"/>
      <c r="CN738" s="249"/>
      <c r="CO738" s="249"/>
      <c r="CP738" s="249"/>
      <c r="CQ738" s="249"/>
      <c r="CR738" s="249"/>
      <c r="CS738" s="249"/>
      <c r="CT738" s="249"/>
      <c r="CU738" s="249"/>
      <c r="CV738" s="249"/>
      <c r="CW738" s="249"/>
      <c r="CX738" s="249"/>
      <c r="CY738" s="249"/>
      <c r="CZ738" s="249"/>
    </row>
    <row r="739" ht="25.15" customHeight="true" x14ac:dyDescent="0.2">
      <c r="C739" s="2911"/>
      <c r="D739" s="2911"/>
      <c r="E739" s="599"/>
      <c r="F739" s="599"/>
      <c r="G739" s="599"/>
      <c r="H739" s="2911"/>
      <c r="I739" s="2911"/>
      <c r="J739" s="599"/>
      <c r="K739" s="599"/>
      <c r="L739" s="599"/>
      <c r="M739" s="2911"/>
      <c r="N739" s="2911"/>
      <c r="O739" s="599"/>
      <c r="P739" s="599"/>
      <c r="BA739" s="249"/>
      <c r="BB739" s="351"/>
      <c r="BC739" s="249"/>
      <c r="BD739" s="249"/>
      <c r="BE739" s="249"/>
      <c r="BF739" s="249"/>
      <c r="BG739" s="249"/>
      <c r="BH739" s="249"/>
      <c r="BI739" s="249"/>
      <c r="BJ739" s="249"/>
      <c r="BK739" s="249"/>
      <c r="BL739" s="249"/>
      <c r="BM739" s="249"/>
      <c r="BN739" s="249"/>
      <c r="BO739" s="249"/>
      <c r="BP739" s="249"/>
      <c r="BQ739" s="249"/>
      <c r="BR739" s="249"/>
      <c r="BS739" s="249"/>
      <c r="BT739" s="249"/>
      <c r="BU739" s="249"/>
      <c r="BV739" s="249"/>
      <c r="BW739" s="249"/>
      <c r="BX739" s="249"/>
      <c r="BY739" s="249"/>
      <c r="BZ739" s="249"/>
      <c r="CA739" s="249"/>
      <c r="CB739" s="249"/>
      <c r="CC739" s="249"/>
      <c r="CD739" s="249"/>
      <c r="CE739" s="249"/>
      <c r="CF739" s="249"/>
      <c r="CG739" s="249"/>
      <c r="CH739" s="249"/>
      <c r="CI739" s="249"/>
      <c r="CJ739" s="249"/>
      <c r="CK739" s="249"/>
      <c r="CL739" s="249"/>
      <c r="CM739" s="249"/>
      <c r="CN739" s="249"/>
      <c r="CO739" s="249"/>
      <c r="CP739" s="249"/>
      <c r="CQ739" s="249"/>
      <c r="CR739" s="249"/>
      <c r="CS739" s="249"/>
      <c r="CT739" s="249"/>
      <c r="CU739" s="249"/>
      <c r="CV739" s="249"/>
      <c r="CW739" s="249"/>
      <c r="CX739" s="249"/>
      <c r="CY739" s="249"/>
      <c r="CZ739" s="249"/>
    </row>
    <row r="740" ht="25.15" customHeight="true" x14ac:dyDescent="0.2">
      <c r="C740" s="2911"/>
      <c r="D740" s="2911"/>
      <c r="E740" s="599"/>
      <c r="F740" s="599"/>
      <c r="G740" s="599"/>
      <c r="H740" s="2911"/>
      <c r="I740" s="2911"/>
      <c r="J740" s="599"/>
      <c r="K740" s="599"/>
      <c r="L740" s="599"/>
      <c r="M740" s="2911"/>
      <c r="N740" s="2911"/>
      <c r="O740" s="599"/>
      <c r="P740" s="599"/>
      <c r="BA740" s="249"/>
      <c r="BB740" s="351"/>
      <c r="BC740" s="249"/>
      <c r="BD740" s="249"/>
      <c r="BE740" s="249"/>
      <c r="BF740" s="249"/>
      <c r="BG740" s="249"/>
      <c r="BH740" s="249"/>
      <c r="BI740" s="249"/>
      <c r="BJ740" s="249"/>
      <c r="BK740" s="249"/>
      <c r="BL740" s="249"/>
      <c r="BM740" s="249"/>
      <c r="BN740" s="249"/>
      <c r="BO740" s="249"/>
      <c r="BP740" s="249"/>
      <c r="BQ740" s="249"/>
      <c r="BR740" s="249"/>
      <c r="BS740" s="249"/>
      <c r="BT740" s="249"/>
      <c r="BU740" s="249"/>
      <c r="BV740" s="249"/>
      <c r="BW740" s="249"/>
      <c r="BX740" s="249"/>
      <c r="BY740" s="249"/>
      <c r="BZ740" s="249"/>
      <c r="CA740" s="249"/>
      <c r="CB740" s="249"/>
      <c r="CC740" s="249"/>
      <c r="CD740" s="249"/>
      <c r="CE740" s="249"/>
      <c r="CF740" s="249"/>
      <c r="CG740" s="249"/>
      <c r="CH740" s="249"/>
      <c r="CI740" s="249"/>
      <c r="CJ740" s="249"/>
      <c r="CK740" s="249"/>
      <c r="CL740" s="249"/>
      <c r="CM740" s="249"/>
      <c r="CN740" s="249"/>
      <c r="CO740" s="249"/>
      <c r="CP740" s="249"/>
      <c r="CQ740" s="249"/>
      <c r="CR740" s="249"/>
      <c r="CS740" s="249"/>
      <c r="CT740" s="249"/>
      <c r="CU740" s="249"/>
      <c r="CV740" s="249"/>
      <c r="CW740" s="249"/>
      <c r="CX740" s="249"/>
      <c r="CY740" s="249"/>
      <c r="CZ740" s="249"/>
    </row>
    <row r="741" ht="25.15" customHeight="true" x14ac:dyDescent="0.2">
      <c r="C741" s="2911"/>
      <c r="D741" s="2911"/>
      <c r="E741" s="599"/>
      <c r="F741" s="599"/>
      <c r="G741" s="599"/>
      <c r="H741" s="2911"/>
      <c r="I741" s="2911"/>
      <c r="J741" s="599"/>
      <c r="K741" s="599"/>
      <c r="L741" s="599"/>
      <c r="M741" s="2911"/>
      <c r="N741" s="2911"/>
      <c r="O741" s="599"/>
      <c r="P741" s="599"/>
      <c r="BA741" s="249"/>
      <c r="BB741" s="351"/>
      <c r="BC741" s="249"/>
      <c r="BD741" s="249"/>
      <c r="BE741" s="249"/>
      <c r="BF741" s="249"/>
      <c r="BG741" s="249"/>
      <c r="BH741" s="249"/>
      <c r="BI741" s="249"/>
      <c r="BJ741" s="249"/>
      <c r="BK741" s="249"/>
      <c r="BL741" s="249"/>
      <c r="BM741" s="249"/>
      <c r="BN741" s="249"/>
      <c r="BO741" s="249"/>
      <c r="BP741" s="249"/>
      <c r="BQ741" s="249"/>
      <c r="BR741" s="249"/>
      <c r="BS741" s="249"/>
      <c r="BT741" s="249"/>
      <c r="BU741" s="249"/>
      <c r="BV741" s="249"/>
      <c r="BW741" s="249"/>
      <c r="BX741" s="249"/>
      <c r="BY741" s="249"/>
      <c r="BZ741" s="249"/>
      <c r="CA741" s="249"/>
      <c r="CB741" s="249"/>
      <c r="CC741" s="249"/>
      <c r="CD741" s="249"/>
      <c r="CE741" s="249"/>
      <c r="CF741" s="249"/>
      <c r="CG741" s="249"/>
      <c r="CH741" s="249"/>
      <c r="CI741" s="249"/>
      <c r="CJ741" s="249"/>
      <c r="CK741" s="249"/>
      <c r="CL741" s="249"/>
      <c r="CM741" s="249"/>
      <c r="CN741" s="249"/>
      <c r="CO741" s="249"/>
      <c r="CP741" s="249"/>
      <c r="CQ741" s="249"/>
      <c r="CR741" s="249"/>
      <c r="CS741" s="249"/>
      <c r="CT741" s="249"/>
      <c r="CU741" s="249"/>
      <c r="CV741" s="249"/>
      <c r="CW741" s="249"/>
      <c r="CX741" s="249"/>
      <c r="CY741" s="249"/>
      <c r="CZ741" s="249"/>
    </row>
    <row r="742" ht="25.15" customHeight="true" x14ac:dyDescent="0.2">
      <c r="C742" s="2911"/>
      <c r="D742" s="2911"/>
      <c r="E742" s="599"/>
      <c r="F742" s="599"/>
      <c r="G742" s="599"/>
      <c r="H742" s="2911"/>
      <c r="I742" s="2911"/>
      <c r="J742" s="599"/>
      <c r="K742" s="599"/>
      <c r="L742" s="599"/>
      <c r="M742" s="2911"/>
      <c r="N742" s="2911"/>
      <c r="O742" s="599"/>
      <c r="P742" s="599"/>
      <c r="BA742" s="249"/>
      <c r="BB742" s="351"/>
      <c r="BC742" s="249"/>
      <c r="BD742" s="249"/>
      <c r="BE742" s="249"/>
      <c r="BF742" s="249"/>
      <c r="BG742" s="249"/>
      <c r="BH742" s="249"/>
      <c r="BI742" s="249"/>
      <c r="BJ742" s="249"/>
      <c r="BK742" s="249"/>
      <c r="BL742" s="249"/>
      <c r="BM742" s="249"/>
      <c r="BN742" s="249"/>
      <c r="BO742" s="249"/>
      <c r="BP742" s="249"/>
      <c r="BQ742" s="249"/>
      <c r="BR742" s="249"/>
      <c r="BS742" s="249"/>
      <c r="BT742" s="249"/>
      <c r="BU742" s="249"/>
      <c r="BV742" s="249"/>
      <c r="BW742" s="249"/>
      <c r="BX742" s="249"/>
      <c r="BY742" s="249"/>
      <c r="BZ742" s="249"/>
      <c r="CA742" s="249"/>
      <c r="CB742" s="249"/>
      <c r="CC742" s="249"/>
      <c r="CD742" s="249"/>
      <c r="CE742" s="249"/>
      <c r="CF742" s="249"/>
      <c r="CG742" s="249"/>
      <c r="CH742" s="249"/>
      <c r="CI742" s="249"/>
      <c r="CJ742" s="249"/>
      <c r="CK742" s="249"/>
      <c r="CL742" s="249"/>
      <c r="CM742" s="249"/>
      <c r="CN742" s="249"/>
      <c r="CO742" s="249"/>
      <c r="CP742" s="249"/>
      <c r="CQ742" s="249"/>
      <c r="CR742" s="249"/>
      <c r="CS742" s="249"/>
      <c r="CT742" s="249"/>
      <c r="CU742" s="249"/>
      <c r="CV742" s="249"/>
      <c r="CW742" s="249"/>
      <c r="CX742" s="249"/>
      <c r="CY742" s="249"/>
      <c r="CZ742" s="249"/>
    </row>
    <row r="743" ht="25.15" customHeight="true" x14ac:dyDescent="0.2">
      <c r="C743" s="2911"/>
      <c r="D743" s="2911"/>
      <c r="E743" s="599"/>
      <c r="F743" s="599"/>
      <c r="G743" s="599"/>
      <c r="H743" s="2911"/>
      <c r="I743" s="2911"/>
      <c r="J743" s="599"/>
      <c r="K743" s="599"/>
      <c r="L743" s="599"/>
      <c r="M743" s="2911"/>
      <c r="N743" s="2911"/>
      <c r="O743" s="599"/>
      <c r="P743" s="599"/>
      <c r="BA743" s="249"/>
      <c r="BB743" s="351"/>
      <c r="BC743" s="249"/>
      <c r="BD743" s="249"/>
      <c r="BE743" s="249"/>
      <c r="BF743" s="249"/>
      <c r="BG743" s="249"/>
      <c r="BH743" s="249"/>
      <c r="BI743" s="249"/>
      <c r="BJ743" s="249"/>
      <c r="BK743" s="249"/>
      <c r="BL743" s="249"/>
      <c r="BM743" s="249"/>
      <c r="BN743" s="249"/>
      <c r="BO743" s="249"/>
      <c r="BP743" s="249"/>
      <c r="BQ743" s="249"/>
      <c r="BR743" s="249"/>
      <c r="BS743" s="249"/>
      <c r="BT743" s="249"/>
      <c r="BU743" s="249"/>
      <c r="BV743" s="249"/>
      <c r="BW743" s="249"/>
      <c r="BX743" s="249"/>
      <c r="BY743" s="249"/>
      <c r="BZ743" s="249"/>
      <c r="CA743" s="249"/>
      <c r="CB743" s="249"/>
      <c r="CC743" s="249"/>
      <c r="CD743" s="249"/>
      <c r="CE743" s="249"/>
      <c r="CF743" s="249"/>
      <c r="CG743" s="249"/>
      <c r="CH743" s="249"/>
      <c r="CI743" s="249"/>
      <c r="CJ743" s="249"/>
      <c r="CK743" s="249"/>
      <c r="CL743" s="249"/>
      <c r="CM743" s="249"/>
      <c r="CN743" s="249"/>
      <c r="CO743" s="249"/>
      <c r="CP743" s="249"/>
      <c r="CQ743" s="249"/>
      <c r="CR743" s="249"/>
      <c r="CS743" s="249"/>
      <c r="CT743" s="249"/>
      <c r="CU743" s="249"/>
      <c r="CV743" s="249"/>
      <c r="CW743" s="249"/>
      <c r="CX743" s="249"/>
      <c r="CY743" s="249"/>
      <c r="CZ743" s="249"/>
    </row>
    <row r="744" ht="25.15" customHeight="true" x14ac:dyDescent="0.2">
      <c r="C744" s="2911"/>
      <c r="D744" s="2911"/>
      <c r="E744" s="599"/>
      <c r="F744" s="599"/>
      <c r="G744" s="599"/>
      <c r="H744" s="2911"/>
      <c r="I744" s="2911"/>
      <c r="J744" s="599"/>
      <c r="K744" s="599"/>
      <c r="L744" s="599"/>
      <c r="M744" s="2911"/>
      <c r="N744" s="2911"/>
      <c r="O744" s="599"/>
      <c r="P744" s="599"/>
      <c r="BA744" s="249"/>
      <c r="BB744" s="351"/>
      <c r="BC744" s="249"/>
      <c r="BD744" s="249"/>
      <c r="BE744" s="249"/>
      <c r="BF744" s="249"/>
      <c r="BG744" s="249"/>
      <c r="BH744" s="249"/>
      <c r="BI744" s="249"/>
      <c r="BJ744" s="249"/>
      <c r="BK744" s="249"/>
      <c r="BL744" s="249"/>
      <c r="BM744" s="249"/>
      <c r="BN744" s="249"/>
      <c r="BO744" s="249"/>
      <c r="BP744" s="249"/>
      <c r="BQ744" s="249"/>
      <c r="BR744" s="249"/>
      <c r="BS744" s="249"/>
      <c r="BT744" s="249"/>
      <c r="BU744" s="249"/>
      <c r="BV744" s="249"/>
      <c r="BW744" s="249"/>
      <c r="BX744" s="249"/>
      <c r="BY744" s="249"/>
      <c r="BZ744" s="249"/>
      <c r="CA744" s="249"/>
      <c r="CB744" s="249"/>
      <c r="CC744" s="249"/>
      <c r="CD744" s="249"/>
      <c r="CE744" s="249"/>
      <c r="CF744" s="249"/>
      <c r="CG744" s="249"/>
      <c r="CH744" s="249"/>
      <c r="CI744" s="249"/>
      <c r="CJ744" s="249"/>
      <c r="CK744" s="249"/>
      <c r="CL744" s="249"/>
      <c r="CM744" s="249"/>
      <c r="CN744" s="249"/>
      <c r="CO744" s="249"/>
      <c r="CP744" s="249"/>
      <c r="CQ744" s="249"/>
      <c r="CR744" s="249"/>
      <c r="CS744" s="249"/>
      <c r="CT744" s="249"/>
      <c r="CU744" s="249"/>
      <c r="CV744" s="249"/>
      <c r="CW744" s="249"/>
      <c r="CX744" s="249"/>
      <c r="CY744" s="249"/>
      <c r="CZ744" s="249"/>
    </row>
    <row r="745" ht="25.15" customHeight="true" x14ac:dyDescent="0.2">
      <c r="C745" s="2911"/>
      <c r="D745" s="2911"/>
      <c r="E745" s="599"/>
      <c r="F745" s="599"/>
      <c r="G745" s="599"/>
      <c r="H745" s="2911"/>
      <c r="I745" s="2911"/>
      <c r="J745" s="599"/>
      <c r="K745" s="599"/>
      <c r="L745" s="599"/>
      <c r="M745" s="2911"/>
      <c r="N745" s="2911"/>
      <c r="O745" s="599"/>
      <c r="P745" s="599"/>
      <c r="BA745" s="249"/>
      <c r="BB745" s="351"/>
      <c r="BC745" s="249"/>
      <c r="BD745" s="249"/>
      <c r="BE745" s="249"/>
      <c r="BF745" s="249"/>
      <c r="BG745" s="249"/>
      <c r="BH745" s="249"/>
      <c r="BI745" s="249"/>
      <c r="BJ745" s="249"/>
      <c r="BK745" s="249"/>
      <c r="BL745" s="249"/>
      <c r="BM745" s="249"/>
      <c r="BN745" s="249"/>
      <c r="BO745" s="249"/>
      <c r="BP745" s="249"/>
      <c r="BQ745" s="249"/>
      <c r="BR745" s="249"/>
      <c r="BS745" s="249"/>
      <c r="BT745" s="249"/>
      <c r="BU745" s="249"/>
      <c r="BV745" s="249"/>
      <c r="BW745" s="249"/>
      <c r="BX745" s="249"/>
      <c r="BY745" s="249"/>
      <c r="BZ745" s="249"/>
      <c r="CA745" s="249"/>
      <c r="CB745" s="249"/>
      <c r="CC745" s="249"/>
      <c r="CD745" s="249"/>
      <c r="CE745" s="249"/>
      <c r="CF745" s="249"/>
      <c r="CG745" s="249"/>
      <c r="CH745" s="249"/>
      <c r="CI745" s="249"/>
      <c r="CJ745" s="249"/>
      <c r="CK745" s="249"/>
      <c r="CL745" s="249"/>
      <c r="CM745" s="249"/>
      <c r="CN745" s="249"/>
      <c r="CO745" s="249"/>
      <c r="CP745" s="249"/>
      <c r="CQ745" s="249"/>
      <c r="CR745" s="249"/>
      <c r="CS745" s="249"/>
      <c r="CT745" s="249"/>
      <c r="CU745" s="249"/>
      <c r="CV745" s="249"/>
      <c r="CW745" s="249"/>
      <c r="CX745" s="249"/>
      <c r="CY745" s="249"/>
      <c r="CZ745" s="249"/>
    </row>
    <row r="746" ht="25.15" customHeight="true" x14ac:dyDescent="0.2">
      <c r="C746" s="2911"/>
      <c r="D746" s="2911"/>
      <c r="E746" s="599"/>
      <c r="F746" s="599"/>
      <c r="G746" s="599"/>
      <c r="H746" s="2911"/>
      <c r="I746" s="2911"/>
      <c r="J746" s="599"/>
      <c r="K746" s="599"/>
      <c r="L746" s="599"/>
      <c r="M746" s="2911"/>
      <c r="N746" s="2911"/>
      <c r="O746" s="599"/>
      <c r="P746" s="599"/>
      <c r="BA746" s="249"/>
      <c r="BB746" s="351"/>
      <c r="BC746" s="249"/>
      <c r="BD746" s="249"/>
      <c r="BE746" s="249"/>
      <c r="BF746" s="249"/>
      <c r="BG746" s="249"/>
      <c r="BH746" s="249"/>
      <c r="BI746" s="249"/>
      <c r="BJ746" s="249"/>
      <c r="BK746" s="249"/>
      <c r="BL746" s="249"/>
      <c r="BM746" s="249"/>
      <c r="BN746" s="249"/>
      <c r="BO746" s="249"/>
      <c r="BP746" s="249"/>
      <c r="BQ746" s="249"/>
      <c r="BR746" s="249"/>
      <c r="BS746" s="249"/>
      <c r="BT746" s="249"/>
      <c r="BU746" s="249"/>
      <c r="BV746" s="249"/>
      <c r="BW746" s="249"/>
      <c r="BX746" s="249"/>
      <c r="BY746" s="249"/>
      <c r="BZ746" s="249"/>
      <c r="CA746" s="249"/>
      <c r="CB746" s="249"/>
      <c r="CC746" s="249"/>
      <c r="CD746" s="249"/>
      <c r="CE746" s="249"/>
      <c r="CF746" s="249"/>
      <c r="CG746" s="249"/>
      <c r="CH746" s="249"/>
      <c r="CI746" s="249"/>
      <c r="CJ746" s="249"/>
      <c r="CK746" s="249"/>
      <c r="CL746" s="249"/>
      <c r="CM746" s="249"/>
      <c r="CN746" s="249"/>
      <c r="CO746" s="249"/>
      <c r="CP746" s="249"/>
      <c r="CQ746" s="249"/>
      <c r="CR746" s="249"/>
      <c r="CS746" s="249"/>
      <c r="CT746" s="249"/>
      <c r="CU746" s="249"/>
      <c r="CV746" s="249"/>
      <c r="CW746" s="249"/>
      <c r="CX746" s="249"/>
      <c r="CY746" s="249"/>
      <c r="CZ746" s="249"/>
    </row>
    <row r="747" ht="25.15" customHeight="true" x14ac:dyDescent="0.2">
      <c r="C747" s="2911"/>
      <c r="D747" s="2911"/>
      <c r="E747" s="599"/>
      <c r="F747" s="599"/>
      <c r="G747" s="599"/>
      <c r="H747" s="2911"/>
      <c r="I747" s="2911"/>
      <c r="J747" s="599"/>
      <c r="K747" s="599"/>
      <c r="L747" s="599"/>
      <c r="M747" s="2911"/>
      <c r="N747" s="2911"/>
      <c r="O747" s="599"/>
      <c r="P747" s="599"/>
      <c r="BA747" s="249"/>
      <c r="BB747" s="351"/>
      <c r="BC747" s="249"/>
      <c r="BD747" s="249"/>
      <c r="BE747" s="249"/>
      <c r="BF747" s="249"/>
      <c r="BG747" s="249"/>
      <c r="BH747" s="249"/>
      <c r="BI747" s="249"/>
      <c r="BJ747" s="249"/>
      <c r="BK747" s="249"/>
      <c r="BL747" s="249"/>
      <c r="BM747" s="249"/>
      <c r="BN747" s="249"/>
      <c r="BO747" s="249"/>
      <c r="BP747" s="249"/>
      <c r="BQ747" s="249"/>
      <c r="BR747" s="249"/>
      <c r="BS747" s="249"/>
      <c r="BT747" s="249"/>
      <c r="BU747" s="249"/>
      <c r="BV747" s="249"/>
      <c r="BW747" s="249"/>
      <c r="BX747" s="249"/>
      <c r="BY747" s="249"/>
      <c r="BZ747" s="249"/>
      <c r="CA747" s="249"/>
      <c r="CB747" s="249"/>
      <c r="CC747" s="249"/>
      <c r="CD747" s="249"/>
      <c r="CE747" s="249"/>
      <c r="CF747" s="249"/>
      <c r="CG747" s="249"/>
      <c r="CH747" s="249"/>
      <c r="CI747" s="249"/>
      <c r="CJ747" s="249"/>
      <c r="CK747" s="249"/>
      <c r="CL747" s="249"/>
      <c r="CM747" s="249"/>
      <c r="CN747" s="249"/>
      <c r="CO747" s="249"/>
      <c r="CP747" s="249"/>
      <c r="CQ747" s="249"/>
      <c r="CR747" s="249"/>
      <c r="CS747" s="249"/>
      <c r="CT747" s="249"/>
      <c r="CU747" s="249"/>
      <c r="CV747" s="249"/>
      <c r="CW747" s="249"/>
      <c r="CX747" s="249"/>
      <c r="CY747" s="249"/>
      <c r="CZ747" s="249"/>
    </row>
    <row r="748" ht="25.15" customHeight="true" x14ac:dyDescent="0.2">
      <c r="C748" s="2911"/>
      <c r="D748" s="2911"/>
      <c r="E748" s="599"/>
      <c r="F748" s="599"/>
      <c r="G748" s="599"/>
      <c r="H748" s="2911"/>
      <c r="I748" s="2911"/>
      <c r="J748" s="599"/>
      <c r="K748" s="599"/>
      <c r="L748" s="599"/>
      <c r="M748" s="2911"/>
      <c r="N748" s="2911"/>
      <c r="O748" s="599"/>
      <c r="P748" s="599"/>
      <c r="BA748" s="249"/>
      <c r="BB748" s="351"/>
      <c r="BC748" s="249"/>
      <c r="BD748" s="249"/>
      <c r="BE748" s="249"/>
      <c r="BF748" s="249"/>
      <c r="BG748" s="249"/>
      <c r="BH748" s="249"/>
      <c r="BI748" s="249"/>
      <c r="BJ748" s="249"/>
      <c r="BK748" s="249"/>
      <c r="BL748" s="249"/>
      <c r="BM748" s="249"/>
      <c r="BN748" s="249"/>
      <c r="BO748" s="249"/>
      <c r="BP748" s="249"/>
      <c r="BQ748" s="249"/>
      <c r="BR748" s="249"/>
      <c r="BS748" s="249"/>
      <c r="BT748" s="249"/>
      <c r="BU748" s="249"/>
      <c r="BV748" s="249"/>
      <c r="BW748" s="249"/>
      <c r="BX748" s="249"/>
      <c r="BY748" s="249"/>
      <c r="BZ748" s="249"/>
      <c r="CA748" s="249"/>
      <c r="CB748" s="249"/>
      <c r="CC748" s="249"/>
      <c r="CD748" s="249"/>
      <c r="CE748" s="249"/>
      <c r="CF748" s="249"/>
      <c r="CG748" s="249"/>
      <c r="CH748" s="249"/>
      <c r="CI748" s="249"/>
      <c r="CJ748" s="249"/>
      <c r="CK748" s="249"/>
      <c r="CL748" s="249"/>
      <c r="CM748" s="249"/>
      <c r="CN748" s="249"/>
      <c r="CO748" s="249"/>
      <c r="CP748" s="249"/>
      <c r="CQ748" s="249"/>
      <c r="CR748" s="249"/>
      <c r="CS748" s="249"/>
      <c r="CT748" s="249"/>
      <c r="CU748" s="249"/>
      <c r="CV748" s="249"/>
      <c r="CW748" s="249"/>
      <c r="CX748" s="249"/>
      <c r="CY748" s="249"/>
      <c r="CZ748" s="249"/>
    </row>
    <row r="749" ht="25.15" customHeight="true" x14ac:dyDescent="0.2">
      <c r="C749" s="2911"/>
      <c r="D749" s="2911"/>
      <c r="E749" s="599"/>
      <c r="F749" s="599"/>
      <c r="G749" s="599"/>
      <c r="H749" s="2911"/>
      <c r="I749" s="2911"/>
      <c r="J749" s="599"/>
      <c r="K749" s="599"/>
      <c r="L749" s="599"/>
      <c r="M749" s="2911"/>
      <c r="N749" s="2911"/>
      <c r="O749" s="599"/>
      <c r="P749" s="599"/>
      <c r="BA749" s="249"/>
      <c r="BB749" s="351"/>
      <c r="BC749" s="249"/>
      <c r="BD749" s="249"/>
      <c r="BE749" s="249"/>
      <c r="BF749" s="249"/>
      <c r="BG749" s="249"/>
      <c r="BH749" s="249"/>
      <c r="BI749" s="249"/>
      <c r="BJ749" s="249"/>
      <c r="BK749" s="249"/>
      <c r="BL749" s="249"/>
      <c r="BM749" s="249"/>
      <c r="BN749" s="249"/>
      <c r="BO749" s="249"/>
      <c r="BP749" s="249"/>
      <c r="BQ749" s="249"/>
      <c r="BR749" s="249"/>
      <c r="BS749" s="249"/>
      <c r="BT749" s="249"/>
      <c r="BU749" s="249"/>
      <c r="BV749" s="249"/>
      <c r="BW749" s="249"/>
      <c r="BX749" s="249"/>
      <c r="BY749" s="249"/>
      <c r="BZ749" s="249"/>
      <c r="CA749" s="249"/>
      <c r="CB749" s="249"/>
      <c r="CC749" s="249"/>
      <c r="CD749" s="249"/>
      <c r="CE749" s="249"/>
      <c r="CF749" s="249"/>
      <c r="CG749" s="249"/>
      <c r="CH749" s="249"/>
      <c r="CI749" s="249"/>
      <c r="CJ749" s="249"/>
      <c r="CK749" s="249"/>
      <c r="CL749" s="249"/>
      <c r="CM749" s="249"/>
      <c r="CN749" s="249"/>
      <c r="CO749" s="249"/>
      <c r="CP749" s="249"/>
      <c r="CQ749" s="249"/>
      <c r="CR749" s="249"/>
      <c r="CS749" s="249"/>
      <c r="CT749" s="249"/>
      <c r="CU749" s="249"/>
      <c r="CV749" s="249"/>
      <c r="CW749" s="249"/>
      <c r="CX749" s="249"/>
      <c r="CY749" s="249"/>
      <c r="CZ749" s="249"/>
    </row>
    <row r="750" ht="25.15" customHeight="true" x14ac:dyDescent="0.2">
      <c r="C750" s="2911"/>
      <c r="D750" s="2911"/>
      <c r="E750" s="599"/>
      <c r="F750" s="599"/>
      <c r="G750" s="599"/>
      <c r="H750" s="2911"/>
      <c r="I750" s="2911"/>
      <c r="J750" s="599"/>
      <c r="K750" s="599"/>
      <c r="L750" s="599"/>
      <c r="M750" s="2911"/>
      <c r="N750" s="2911"/>
      <c r="O750" s="599"/>
      <c r="P750" s="599"/>
      <c r="BA750" s="249"/>
      <c r="BB750" s="351"/>
      <c r="BC750" s="249"/>
      <c r="BD750" s="249"/>
      <c r="BE750" s="249"/>
      <c r="BF750" s="249"/>
      <c r="BG750" s="249"/>
      <c r="BH750" s="249"/>
      <c r="BI750" s="249"/>
      <c r="BJ750" s="249"/>
      <c r="BK750" s="249"/>
      <c r="BL750" s="249"/>
      <c r="BM750" s="249"/>
      <c r="BN750" s="249"/>
      <c r="BO750" s="249"/>
      <c r="BP750" s="249"/>
      <c r="BQ750" s="249"/>
      <c r="BR750" s="249"/>
      <c r="BS750" s="249"/>
      <c r="BT750" s="249"/>
      <c r="BU750" s="249"/>
      <c r="BV750" s="249"/>
      <c r="BW750" s="249"/>
      <c r="BX750" s="249"/>
      <c r="BY750" s="249"/>
      <c r="BZ750" s="249"/>
      <c r="CA750" s="249"/>
      <c r="CB750" s="249"/>
      <c r="CC750" s="249"/>
      <c r="CD750" s="249"/>
      <c r="CE750" s="249"/>
      <c r="CF750" s="249"/>
      <c r="CG750" s="249"/>
      <c r="CH750" s="249"/>
      <c r="CI750" s="249"/>
      <c r="CJ750" s="249"/>
      <c r="CK750" s="249"/>
      <c r="CL750" s="249"/>
      <c r="CM750" s="249"/>
      <c r="CN750" s="249"/>
      <c r="CO750" s="249"/>
      <c r="CP750" s="249"/>
      <c r="CQ750" s="249"/>
      <c r="CR750" s="249"/>
      <c r="CS750" s="249"/>
      <c r="CT750" s="249"/>
      <c r="CU750" s="249"/>
      <c r="CV750" s="249"/>
      <c r="CW750" s="249"/>
      <c r="CX750" s="249"/>
      <c r="CY750" s="249"/>
      <c r="CZ750" s="249"/>
    </row>
    <row r="751" ht="25.15" customHeight="true" x14ac:dyDescent="0.2">
      <c r="C751" s="2911"/>
      <c r="D751" s="2911"/>
      <c r="E751" s="599"/>
      <c r="F751" s="599"/>
      <c r="G751" s="599"/>
      <c r="H751" s="2911"/>
      <c r="I751" s="2911"/>
      <c r="J751" s="599"/>
      <c r="K751" s="599"/>
      <c r="L751" s="599"/>
      <c r="M751" s="2911"/>
      <c r="N751" s="2911"/>
      <c r="O751" s="599"/>
      <c r="P751" s="599"/>
      <c r="BA751" s="249"/>
      <c r="BB751" s="351"/>
      <c r="BC751" s="249"/>
      <c r="BD751" s="249"/>
      <c r="BE751" s="249"/>
      <c r="BF751" s="249"/>
      <c r="BG751" s="249"/>
      <c r="BH751" s="249"/>
      <c r="BI751" s="249"/>
      <c r="BJ751" s="249"/>
      <c r="BK751" s="249"/>
      <c r="BL751" s="249"/>
      <c r="BM751" s="249"/>
      <c r="BN751" s="249"/>
      <c r="BO751" s="249"/>
      <c r="BP751" s="249"/>
      <c r="BQ751" s="249"/>
      <c r="BR751" s="249"/>
      <c r="BS751" s="249"/>
      <c r="BT751" s="249"/>
      <c r="BU751" s="249"/>
      <c r="BV751" s="249"/>
      <c r="BW751" s="249"/>
      <c r="BX751" s="249"/>
      <c r="BY751" s="249"/>
      <c r="BZ751" s="249"/>
      <c r="CA751" s="249"/>
      <c r="CB751" s="249"/>
      <c r="CC751" s="249"/>
      <c r="CD751" s="249"/>
      <c r="CE751" s="249"/>
      <c r="CF751" s="249"/>
      <c r="CG751" s="249"/>
      <c r="CH751" s="249"/>
      <c r="CI751" s="249"/>
      <c r="CJ751" s="249"/>
      <c r="CK751" s="249"/>
      <c r="CL751" s="249"/>
      <c r="CM751" s="249"/>
      <c r="CN751" s="249"/>
      <c r="CO751" s="249"/>
      <c r="CP751" s="249"/>
      <c r="CQ751" s="249"/>
      <c r="CR751" s="249"/>
      <c r="CS751" s="249"/>
      <c r="CT751" s="249"/>
      <c r="CU751" s="249"/>
      <c r="CV751" s="249"/>
      <c r="CW751" s="249"/>
      <c r="CX751" s="249"/>
      <c r="CY751" s="249"/>
      <c r="CZ751" s="249"/>
    </row>
    <row r="752" ht="25.15" customHeight="true" x14ac:dyDescent="0.2">
      <c r="C752" s="2911"/>
      <c r="D752" s="2911"/>
      <c r="E752" s="599"/>
      <c r="F752" s="599"/>
      <c r="G752" s="599"/>
      <c r="H752" s="2911"/>
      <c r="I752" s="2911"/>
      <c r="J752" s="599"/>
      <c r="K752" s="599"/>
      <c r="L752" s="599"/>
      <c r="M752" s="2911"/>
      <c r="N752" s="2911"/>
      <c r="O752" s="599"/>
      <c r="P752" s="599"/>
      <c r="BA752" s="249"/>
      <c r="BB752" s="351"/>
      <c r="BC752" s="249"/>
      <c r="BD752" s="249"/>
      <c r="BE752" s="249"/>
      <c r="BF752" s="249"/>
      <c r="BG752" s="249"/>
      <c r="BH752" s="249"/>
      <c r="BI752" s="249"/>
      <c r="BJ752" s="249"/>
      <c r="BK752" s="249"/>
      <c r="BL752" s="249"/>
      <c r="BM752" s="249"/>
      <c r="BN752" s="249"/>
      <c r="BO752" s="249"/>
      <c r="BP752" s="249"/>
      <c r="BQ752" s="249"/>
      <c r="BR752" s="249"/>
      <c r="BS752" s="249"/>
      <c r="BT752" s="249"/>
      <c r="BU752" s="249"/>
      <c r="BV752" s="249"/>
      <c r="BW752" s="249"/>
      <c r="BX752" s="249"/>
      <c r="BY752" s="249"/>
      <c r="BZ752" s="249"/>
      <c r="CA752" s="249"/>
      <c r="CB752" s="249"/>
      <c r="CC752" s="249"/>
      <c r="CD752" s="249"/>
      <c r="CE752" s="249"/>
      <c r="CF752" s="249"/>
      <c r="CG752" s="249"/>
      <c r="CH752" s="249"/>
      <c r="CI752" s="249"/>
      <c r="CJ752" s="249"/>
      <c r="CK752" s="249"/>
      <c r="CL752" s="249"/>
      <c r="CM752" s="249"/>
      <c r="CN752" s="249"/>
      <c r="CO752" s="249"/>
      <c r="CP752" s="249"/>
      <c r="CQ752" s="249"/>
      <c r="CR752" s="249"/>
      <c r="CS752" s="249"/>
      <c r="CT752" s="249"/>
      <c r="CU752" s="249"/>
      <c r="CV752" s="249"/>
      <c r="CW752" s="249"/>
      <c r="CX752" s="249"/>
      <c r="CY752" s="249"/>
      <c r="CZ752" s="249"/>
    </row>
    <row r="753" ht="25.15" customHeight="true" x14ac:dyDescent="0.2">
      <c r="C753" s="2911"/>
      <c r="D753" s="2911"/>
      <c r="E753" s="599"/>
      <c r="F753" s="599"/>
      <c r="G753" s="599"/>
      <c r="H753" s="2911"/>
      <c r="I753" s="2911"/>
      <c r="J753" s="599"/>
      <c r="K753" s="599"/>
      <c r="L753" s="599"/>
      <c r="M753" s="2911"/>
      <c r="N753" s="2911"/>
      <c r="O753" s="599"/>
      <c r="P753" s="599"/>
      <c r="BA753" s="249"/>
      <c r="BB753" s="351"/>
      <c r="BC753" s="249"/>
      <c r="BD753" s="249"/>
      <c r="BE753" s="249"/>
      <c r="BF753" s="249"/>
      <c r="BG753" s="249"/>
      <c r="BH753" s="249"/>
      <c r="BI753" s="249"/>
      <c r="BJ753" s="249"/>
      <c r="BK753" s="249"/>
      <c r="BL753" s="249"/>
      <c r="BM753" s="249"/>
      <c r="BN753" s="249"/>
      <c r="BO753" s="249"/>
      <c r="BP753" s="249"/>
      <c r="BQ753" s="249"/>
      <c r="BR753" s="249"/>
      <c r="BS753" s="249"/>
      <c r="BT753" s="249"/>
      <c r="BU753" s="249"/>
      <c r="BV753" s="249"/>
      <c r="BW753" s="249"/>
      <c r="BX753" s="249"/>
      <c r="BY753" s="249"/>
      <c r="BZ753" s="249"/>
      <c r="CA753" s="249"/>
      <c r="CB753" s="249"/>
      <c r="CC753" s="249"/>
      <c r="CD753" s="249"/>
      <c r="CE753" s="249"/>
      <c r="CF753" s="249"/>
      <c r="CG753" s="249"/>
      <c r="CH753" s="249"/>
      <c r="CI753" s="249"/>
      <c r="CJ753" s="249"/>
      <c r="CK753" s="249"/>
      <c r="CL753" s="249"/>
      <c r="CM753" s="249"/>
      <c r="CN753" s="249"/>
      <c r="CO753" s="249"/>
      <c r="CP753" s="249"/>
      <c r="CQ753" s="249"/>
      <c r="CR753" s="249"/>
      <c r="CS753" s="249"/>
      <c r="CT753" s="249"/>
      <c r="CU753" s="249"/>
      <c r="CV753" s="249"/>
      <c r="CW753" s="249"/>
      <c r="CX753" s="249"/>
      <c r="CY753" s="249"/>
      <c r="CZ753" s="249"/>
    </row>
    <row r="754" ht="25.15" customHeight="true" x14ac:dyDescent="0.2">
      <c r="C754" s="2911"/>
      <c r="D754" s="2911"/>
      <c r="E754" s="599"/>
      <c r="F754" s="599"/>
      <c r="G754" s="599"/>
      <c r="H754" s="2911"/>
      <c r="I754" s="2911"/>
      <c r="J754" s="599"/>
      <c r="K754" s="599"/>
      <c r="L754" s="599"/>
      <c r="M754" s="2911"/>
      <c r="N754" s="2911"/>
      <c r="O754" s="599"/>
      <c r="P754" s="599"/>
      <c r="BA754" s="249"/>
      <c r="BB754" s="351"/>
      <c r="BC754" s="249"/>
      <c r="BD754" s="249"/>
      <c r="BE754" s="249"/>
      <c r="BF754" s="249"/>
      <c r="BG754" s="249"/>
      <c r="BH754" s="249"/>
      <c r="BI754" s="249"/>
      <c r="BJ754" s="249"/>
      <c r="BK754" s="249"/>
      <c r="BL754" s="249"/>
      <c r="BM754" s="249"/>
      <c r="BN754" s="249"/>
      <c r="BO754" s="249"/>
      <c r="BP754" s="249"/>
      <c r="BQ754" s="249"/>
      <c r="BR754" s="249"/>
      <c r="BS754" s="249"/>
      <c r="BT754" s="249"/>
      <c r="BU754" s="249"/>
      <c r="BV754" s="249"/>
      <c r="BW754" s="249"/>
      <c r="BX754" s="249"/>
      <c r="BY754" s="249"/>
      <c r="BZ754" s="249"/>
      <c r="CA754" s="249"/>
      <c r="CB754" s="249"/>
      <c r="CC754" s="249"/>
      <c r="CD754" s="249"/>
      <c r="CE754" s="249"/>
      <c r="CF754" s="249"/>
      <c r="CG754" s="249"/>
      <c r="CH754" s="249"/>
      <c r="CI754" s="249"/>
      <c r="CJ754" s="249"/>
      <c r="CK754" s="249"/>
      <c r="CL754" s="249"/>
      <c r="CM754" s="249"/>
      <c r="CN754" s="249"/>
      <c r="CO754" s="249"/>
      <c r="CP754" s="249"/>
      <c r="CQ754" s="249"/>
      <c r="CR754" s="249"/>
      <c r="CS754" s="249"/>
      <c r="CT754" s="249"/>
      <c r="CU754" s="249"/>
      <c r="CV754" s="249"/>
      <c r="CW754" s="249"/>
      <c r="CX754" s="249"/>
      <c r="CY754" s="249"/>
      <c r="CZ754" s="249"/>
    </row>
    <row r="755" ht="25.15" customHeight="true" x14ac:dyDescent="0.2">
      <c r="C755" s="2911"/>
      <c r="D755" s="2911"/>
      <c r="E755" s="599"/>
      <c r="F755" s="599"/>
      <c r="G755" s="599"/>
      <c r="H755" s="2911"/>
      <c r="I755" s="2911"/>
      <c r="J755" s="599"/>
      <c r="K755" s="599"/>
      <c r="L755" s="599"/>
      <c r="M755" s="2911"/>
      <c r="N755" s="2911"/>
      <c r="O755" s="599"/>
      <c r="P755" s="599"/>
      <c r="BA755" s="249"/>
      <c r="BB755" s="351"/>
      <c r="BC755" s="249"/>
      <c r="BD755" s="249"/>
      <c r="BE755" s="249"/>
      <c r="BF755" s="249"/>
      <c r="BG755" s="249"/>
      <c r="BH755" s="249"/>
      <c r="BI755" s="249"/>
      <c r="BJ755" s="249"/>
      <c r="BK755" s="249"/>
      <c r="BL755" s="249"/>
      <c r="BM755" s="249"/>
      <c r="BN755" s="249"/>
      <c r="BO755" s="249"/>
      <c r="BP755" s="249"/>
      <c r="BQ755" s="249"/>
      <c r="BR755" s="249"/>
      <c r="BS755" s="249"/>
      <c r="BT755" s="249"/>
      <c r="BU755" s="249"/>
      <c r="BV755" s="249"/>
      <c r="BW755" s="249"/>
      <c r="BX755" s="249"/>
      <c r="BY755" s="249"/>
      <c r="BZ755" s="249"/>
      <c r="CA755" s="249"/>
      <c r="CB755" s="249"/>
      <c r="CC755" s="249"/>
      <c r="CD755" s="249"/>
      <c r="CE755" s="249"/>
      <c r="CF755" s="249"/>
      <c r="CG755" s="249"/>
      <c r="CH755" s="249"/>
      <c r="CI755" s="249"/>
      <c r="CJ755" s="249"/>
      <c r="CK755" s="249"/>
      <c r="CL755" s="249"/>
      <c r="CM755" s="249"/>
      <c r="CN755" s="249"/>
      <c r="CO755" s="249"/>
      <c r="CP755" s="249"/>
      <c r="CQ755" s="249"/>
      <c r="CR755" s="249"/>
      <c r="CS755" s="249"/>
      <c r="CT755" s="249"/>
      <c r="CU755" s="249"/>
      <c r="CV755" s="249"/>
      <c r="CW755" s="249"/>
      <c r="CX755" s="249"/>
      <c r="CY755" s="249"/>
      <c r="CZ755" s="249"/>
    </row>
    <row r="756" ht="25.15" customHeight="true" x14ac:dyDescent="0.2">
      <c r="C756" s="2911"/>
      <c r="D756" s="2911"/>
      <c r="E756" s="599"/>
      <c r="F756" s="599"/>
      <c r="G756" s="599"/>
      <c r="H756" s="2911"/>
      <c r="I756" s="2911"/>
      <c r="J756" s="599"/>
      <c r="K756" s="599"/>
      <c r="L756" s="599"/>
      <c r="M756" s="2911"/>
      <c r="N756" s="2911"/>
      <c r="O756" s="599"/>
      <c r="P756" s="599"/>
      <c r="BA756" s="249"/>
      <c r="BB756" s="351"/>
      <c r="BC756" s="249"/>
      <c r="BD756" s="249"/>
      <c r="BE756" s="249"/>
      <c r="BF756" s="249"/>
      <c r="BG756" s="249"/>
      <c r="BH756" s="249"/>
      <c r="BI756" s="249"/>
      <c r="BJ756" s="249"/>
      <c r="BK756" s="249"/>
      <c r="BL756" s="249"/>
      <c r="BM756" s="249"/>
      <c r="BN756" s="249"/>
      <c r="BO756" s="249"/>
      <c r="BP756" s="249"/>
      <c r="BQ756" s="249"/>
      <c r="BR756" s="249"/>
      <c r="BS756" s="249"/>
      <c r="BT756" s="249"/>
      <c r="BU756" s="249"/>
      <c r="BV756" s="249"/>
      <c r="BW756" s="249"/>
      <c r="BX756" s="249"/>
      <c r="BY756" s="249"/>
      <c r="BZ756" s="249"/>
      <c r="CA756" s="249"/>
      <c r="CB756" s="249"/>
      <c r="CC756" s="249"/>
      <c r="CD756" s="249"/>
      <c r="CE756" s="249"/>
      <c r="CF756" s="249"/>
      <c r="CG756" s="249"/>
      <c r="CH756" s="249"/>
      <c r="CI756" s="249"/>
      <c r="CJ756" s="249"/>
      <c r="CK756" s="249"/>
      <c r="CL756" s="249"/>
      <c r="CM756" s="249"/>
      <c r="CN756" s="249"/>
      <c r="CO756" s="249"/>
      <c r="CP756" s="249"/>
      <c r="CQ756" s="249"/>
      <c r="CR756" s="249"/>
      <c r="CS756" s="249"/>
      <c r="CT756" s="249"/>
      <c r="CU756" s="249"/>
      <c r="CV756" s="249"/>
      <c r="CW756" s="249"/>
      <c r="CX756" s="249"/>
      <c r="CY756" s="249"/>
      <c r="CZ756" s="249"/>
    </row>
    <row r="757" ht="25.15" customHeight="true" x14ac:dyDescent="0.2">
      <c r="C757" s="2911"/>
      <c r="D757" s="2911"/>
      <c r="E757" s="599"/>
      <c r="F757" s="599"/>
      <c r="G757" s="599"/>
      <c r="H757" s="2911"/>
      <c r="I757" s="2911"/>
      <c r="J757" s="599"/>
      <c r="K757" s="599"/>
      <c r="L757" s="599"/>
      <c r="M757" s="2911"/>
      <c r="N757" s="2911"/>
      <c r="O757" s="599"/>
      <c r="P757" s="599"/>
      <c r="BA757" s="249"/>
      <c r="BB757" s="351"/>
      <c r="BC757" s="249"/>
      <c r="BD757" s="249"/>
      <c r="BE757" s="249"/>
      <c r="BF757" s="249"/>
      <c r="BG757" s="249"/>
      <c r="BH757" s="249"/>
      <c r="BI757" s="249"/>
      <c r="BJ757" s="249"/>
      <c r="BK757" s="249"/>
      <c r="BL757" s="249"/>
      <c r="BM757" s="249"/>
      <c r="BN757" s="249"/>
      <c r="BO757" s="249"/>
      <c r="BP757" s="249"/>
      <c r="BQ757" s="249"/>
      <c r="BR757" s="249"/>
      <c r="BS757" s="249"/>
      <c r="BT757" s="249"/>
      <c r="BU757" s="249"/>
      <c r="BV757" s="249"/>
      <c r="BW757" s="249"/>
      <c r="BX757" s="249"/>
      <c r="BY757" s="249"/>
      <c r="BZ757" s="249"/>
      <c r="CA757" s="249"/>
      <c r="CB757" s="249"/>
      <c r="CC757" s="249"/>
      <c r="CD757" s="249"/>
      <c r="CE757" s="249"/>
      <c r="CF757" s="249"/>
      <c r="CG757" s="249"/>
      <c r="CH757" s="249"/>
      <c r="CI757" s="249"/>
      <c r="CJ757" s="249"/>
      <c r="CK757" s="249"/>
      <c r="CL757" s="249"/>
      <c r="CM757" s="249"/>
      <c r="CN757" s="249"/>
      <c r="CO757" s="249"/>
      <c r="CP757" s="249"/>
      <c r="CQ757" s="249"/>
      <c r="CR757" s="249"/>
      <c r="CS757" s="249"/>
      <c r="CT757" s="249"/>
      <c r="CU757" s="249"/>
      <c r="CV757" s="249"/>
      <c r="CW757" s="249"/>
      <c r="CX757" s="249"/>
      <c r="CY757" s="249"/>
      <c r="CZ757" s="249"/>
    </row>
    <row r="758" ht="25.15" customHeight="true" x14ac:dyDescent="0.2">
      <c r="C758" s="2911"/>
      <c r="D758" s="2911"/>
      <c r="E758" s="599"/>
      <c r="F758" s="599"/>
      <c r="G758" s="599"/>
      <c r="H758" s="2911"/>
      <c r="I758" s="2911"/>
      <c r="J758" s="599"/>
      <c r="K758" s="599"/>
      <c r="L758" s="599"/>
      <c r="M758" s="2911"/>
      <c r="N758" s="2911"/>
      <c r="O758" s="599"/>
      <c r="P758" s="599"/>
      <c r="BA758" s="249"/>
      <c r="BB758" s="351"/>
      <c r="BC758" s="249"/>
      <c r="BD758" s="249"/>
      <c r="BE758" s="249"/>
      <c r="BF758" s="249"/>
      <c r="BG758" s="249"/>
      <c r="BH758" s="249"/>
      <c r="BI758" s="249"/>
      <c r="BJ758" s="249"/>
      <c r="BK758" s="249"/>
      <c r="BL758" s="249"/>
      <c r="BM758" s="249"/>
      <c r="BN758" s="249"/>
      <c r="BO758" s="249"/>
      <c r="BP758" s="249"/>
      <c r="BQ758" s="249"/>
      <c r="BR758" s="249"/>
      <c r="BS758" s="249"/>
      <c r="BT758" s="249"/>
      <c r="BU758" s="249"/>
      <c r="BV758" s="249"/>
      <c r="BW758" s="249"/>
      <c r="BX758" s="249"/>
      <c r="BY758" s="249"/>
      <c r="BZ758" s="249"/>
      <c r="CA758" s="249"/>
      <c r="CB758" s="249"/>
      <c r="CC758" s="249"/>
      <c r="CD758" s="249"/>
      <c r="CE758" s="249"/>
      <c r="CF758" s="249"/>
      <c r="CG758" s="249"/>
      <c r="CH758" s="249"/>
      <c r="CI758" s="249"/>
      <c r="CJ758" s="249"/>
      <c r="CK758" s="249"/>
      <c r="CL758" s="249"/>
      <c r="CM758" s="249"/>
      <c r="CN758" s="249"/>
      <c r="CO758" s="249"/>
      <c r="CP758" s="249"/>
      <c r="CQ758" s="249"/>
      <c r="CR758" s="249"/>
      <c r="CS758" s="249"/>
      <c r="CT758" s="249"/>
      <c r="CU758" s="249"/>
      <c r="CV758" s="249"/>
      <c r="CW758" s="249"/>
      <c r="CX758" s="249"/>
      <c r="CY758" s="249"/>
      <c r="CZ758" s="249"/>
    </row>
    <row r="759" ht="25.15" customHeight="true" x14ac:dyDescent="0.2">
      <c r="C759" s="2911"/>
      <c r="D759" s="2911"/>
      <c r="E759" s="599"/>
      <c r="F759" s="599"/>
      <c r="G759" s="599"/>
      <c r="H759" s="2911"/>
      <c r="I759" s="2911"/>
      <c r="J759" s="599"/>
      <c r="K759" s="599"/>
      <c r="L759" s="599"/>
      <c r="M759" s="2911"/>
      <c r="N759" s="2911"/>
      <c r="O759" s="599"/>
      <c r="P759" s="599"/>
      <c r="BA759" s="249"/>
      <c r="BB759" s="351"/>
      <c r="BC759" s="249"/>
      <c r="BD759" s="249"/>
      <c r="BE759" s="249"/>
      <c r="BF759" s="249"/>
      <c r="BG759" s="249"/>
      <c r="BH759" s="249"/>
      <c r="BI759" s="249"/>
      <c r="BJ759" s="249"/>
      <c r="BK759" s="249"/>
      <c r="BL759" s="249"/>
      <c r="BM759" s="249"/>
      <c r="BN759" s="249"/>
      <c r="BO759" s="249"/>
      <c r="BP759" s="249"/>
      <c r="BQ759" s="249"/>
      <c r="BR759" s="249"/>
      <c r="BS759" s="249"/>
      <c r="BT759" s="249"/>
      <c r="BU759" s="249"/>
      <c r="BV759" s="249"/>
      <c r="BW759" s="249"/>
      <c r="BX759" s="249"/>
      <c r="BY759" s="249"/>
      <c r="BZ759" s="249"/>
      <c r="CA759" s="249"/>
      <c r="CB759" s="249"/>
      <c r="CC759" s="249"/>
      <c r="CD759" s="249"/>
      <c r="CE759" s="249"/>
      <c r="CF759" s="249"/>
      <c r="CG759" s="249"/>
      <c r="CH759" s="249"/>
      <c r="CI759" s="249"/>
      <c r="CJ759" s="249"/>
      <c r="CK759" s="249"/>
      <c r="CL759" s="249"/>
      <c r="CM759" s="249"/>
      <c r="CN759" s="249"/>
      <c r="CO759" s="249"/>
      <c r="CP759" s="249"/>
      <c r="CQ759" s="249"/>
      <c r="CR759" s="249"/>
      <c r="CS759" s="249"/>
      <c r="CT759" s="249"/>
      <c r="CU759" s="249"/>
      <c r="CV759" s="249"/>
      <c r="CW759" s="249"/>
      <c r="CX759" s="249"/>
      <c r="CY759" s="249"/>
      <c r="CZ759" s="249"/>
    </row>
    <row r="760" ht="25.15" customHeight="true" x14ac:dyDescent="0.2">
      <c r="C760" s="2911"/>
      <c r="D760" s="2911"/>
      <c r="E760" s="599"/>
      <c r="F760" s="599"/>
      <c r="G760" s="599"/>
      <c r="H760" s="2911"/>
      <c r="I760" s="2911"/>
      <c r="J760" s="599"/>
      <c r="K760" s="599"/>
      <c r="L760" s="599"/>
      <c r="M760" s="2911"/>
      <c r="N760" s="2911"/>
      <c r="O760" s="599"/>
      <c r="P760" s="599"/>
      <c r="BA760" s="249"/>
      <c r="BB760" s="351"/>
      <c r="BC760" s="249"/>
      <c r="BD760" s="249"/>
      <c r="BE760" s="249"/>
      <c r="BF760" s="249"/>
      <c r="BG760" s="249"/>
      <c r="BH760" s="249"/>
      <c r="BI760" s="249"/>
      <c r="BJ760" s="249"/>
      <c r="BK760" s="249"/>
      <c r="BL760" s="249"/>
      <c r="BM760" s="249"/>
      <c r="BN760" s="249"/>
      <c r="BO760" s="249"/>
      <c r="BP760" s="249"/>
      <c r="BQ760" s="249"/>
      <c r="BR760" s="249"/>
      <c r="BS760" s="249"/>
      <c r="BT760" s="249"/>
      <c r="BU760" s="249"/>
      <c r="BV760" s="249"/>
      <c r="BW760" s="249"/>
      <c r="BX760" s="249"/>
      <c r="BY760" s="249"/>
      <c r="BZ760" s="249"/>
      <c r="CA760" s="249"/>
      <c r="CB760" s="249"/>
      <c r="CC760" s="249"/>
      <c r="CD760" s="249"/>
      <c r="CE760" s="249"/>
      <c r="CF760" s="249"/>
      <c r="CG760" s="249"/>
      <c r="CH760" s="249"/>
      <c r="CI760" s="249"/>
      <c r="CJ760" s="249"/>
      <c r="CK760" s="249"/>
      <c r="CL760" s="249"/>
      <c r="CM760" s="249"/>
      <c r="CN760" s="249"/>
      <c r="CO760" s="249"/>
      <c r="CP760" s="249"/>
      <c r="CQ760" s="249"/>
      <c r="CR760" s="249"/>
      <c r="CS760" s="249"/>
      <c r="CT760" s="249"/>
      <c r="CU760" s="249"/>
      <c r="CV760" s="249"/>
      <c r="CW760" s="249"/>
      <c r="CX760" s="249"/>
      <c r="CY760" s="249"/>
      <c r="CZ760" s="249"/>
    </row>
    <row r="761" ht="25.15" customHeight="true" x14ac:dyDescent="0.2">
      <c r="C761" s="2911"/>
      <c r="D761" s="2911"/>
      <c r="E761" s="599"/>
      <c r="F761" s="599"/>
      <c r="G761" s="599"/>
      <c r="H761" s="2911"/>
      <c r="I761" s="2911"/>
      <c r="J761" s="599"/>
      <c r="K761" s="599"/>
      <c r="L761" s="599"/>
      <c r="M761" s="2911"/>
      <c r="N761" s="2911"/>
      <c r="O761" s="599"/>
      <c r="P761" s="599"/>
      <c r="BA761" s="249"/>
      <c r="BB761" s="351"/>
      <c r="BC761" s="249"/>
      <c r="BD761" s="249"/>
      <c r="BE761" s="249"/>
      <c r="BF761" s="249"/>
      <c r="BG761" s="249"/>
      <c r="BH761" s="249"/>
      <c r="BI761" s="249"/>
      <c r="BJ761" s="249"/>
      <c r="BK761" s="249"/>
      <c r="BL761" s="249"/>
      <c r="BM761" s="249"/>
      <c r="BN761" s="249"/>
      <c r="BO761" s="249"/>
      <c r="BP761" s="249"/>
      <c r="BQ761" s="249"/>
      <c r="BR761" s="249"/>
      <c r="BS761" s="249"/>
      <c r="BT761" s="249"/>
      <c r="BU761" s="249"/>
      <c r="BV761" s="249"/>
      <c r="BW761" s="249"/>
      <c r="BX761" s="249"/>
      <c r="BY761" s="249"/>
      <c r="BZ761" s="249"/>
      <c r="CA761" s="249"/>
      <c r="CB761" s="249"/>
      <c r="CC761" s="249"/>
      <c r="CD761" s="249"/>
      <c r="CE761" s="249"/>
      <c r="CF761" s="249"/>
      <c r="CG761" s="249"/>
      <c r="CH761" s="249"/>
      <c r="CI761" s="249"/>
      <c r="CJ761" s="249"/>
      <c r="CK761" s="249"/>
      <c r="CL761" s="249"/>
      <c r="CM761" s="249"/>
      <c r="CN761" s="249"/>
      <c r="CO761" s="249"/>
      <c r="CP761" s="249"/>
      <c r="CQ761" s="249"/>
      <c r="CR761" s="249"/>
      <c r="CS761" s="249"/>
      <c r="CT761" s="249"/>
      <c r="CU761" s="249"/>
      <c r="CV761" s="249"/>
      <c r="CW761" s="249"/>
      <c r="CX761" s="249"/>
      <c r="CY761" s="249"/>
      <c r="CZ761" s="249"/>
    </row>
    <row r="762" ht="25.15" customHeight="true" x14ac:dyDescent="0.2">
      <c r="C762" s="2911"/>
      <c r="D762" s="2911"/>
      <c r="E762" s="599"/>
      <c r="F762" s="599"/>
      <c r="G762" s="599"/>
      <c r="H762" s="2911"/>
      <c r="I762" s="2911"/>
      <c r="J762" s="599"/>
      <c r="K762" s="599"/>
      <c r="L762" s="599"/>
      <c r="M762" s="2911"/>
      <c r="N762" s="2911"/>
      <c r="O762" s="599"/>
      <c r="P762" s="599"/>
      <c r="BA762" s="249"/>
      <c r="BB762" s="351"/>
      <c r="BC762" s="249"/>
      <c r="BD762" s="249"/>
      <c r="BE762" s="249"/>
      <c r="BF762" s="249"/>
      <c r="BG762" s="249"/>
      <c r="BH762" s="249"/>
      <c r="BI762" s="249"/>
      <c r="BJ762" s="249"/>
      <c r="BK762" s="249"/>
      <c r="BL762" s="249"/>
      <c r="BM762" s="249"/>
      <c r="BN762" s="249"/>
      <c r="BO762" s="249"/>
      <c r="BP762" s="249"/>
      <c r="BQ762" s="249"/>
      <c r="BR762" s="249"/>
      <c r="BS762" s="249"/>
      <c r="BT762" s="249"/>
      <c r="BU762" s="249"/>
      <c r="BV762" s="249"/>
      <c r="BW762" s="249"/>
      <c r="BX762" s="249"/>
      <c r="BY762" s="249"/>
      <c r="BZ762" s="249"/>
      <c r="CA762" s="249"/>
      <c r="CB762" s="249"/>
      <c r="CC762" s="249"/>
      <c r="CD762" s="249"/>
      <c r="CE762" s="249"/>
      <c r="CF762" s="249"/>
      <c r="CG762" s="249"/>
      <c r="CH762" s="249"/>
      <c r="CI762" s="249"/>
      <c r="CJ762" s="249"/>
      <c r="CK762" s="249"/>
      <c r="CL762" s="249"/>
      <c r="CM762" s="249"/>
      <c r="CN762" s="249"/>
      <c r="CO762" s="249"/>
      <c r="CP762" s="249"/>
      <c r="CQ762" s="249"/>
      <c r="CR762" s="249"/>
      <c r="CS762" s="249"/>
      <c r="CT762" s="249"/>
      <c r="CU762" s="249"/>
      <c r="CV762" s="249"/>
      <c r="CW762" s="249"/>
      <c r="CX762" s="249"/>
      <c r="CY762" s="249"/>
      <c r="CZ762" s="249"/>
    </row>
    <row r="763" ht="25.15" customHeight="true" x14ac:dyDescent="0.2">
      <c r="C763" s="2911"/>
      <c r="D763" s="2911"/>
      <c r="E763" s="599"/>
      <c r="F763" s="599"/>
      <c r="G763" s="599"/>
      <c r="H763" s="2911"/>
      <c r="I763" s="2911"/>
      <c r="J763" s="599"/>
      <c r="K763" s="599"/>
      <c r="L763" s="599"/>
      <c r="M763" s="2911"/>
      <c r="N763" s="2911"/>
      <c r="O763" s="599"/>
      <c r="P763" s="599"/>
      <c r="BA763" s="249"/>
      <c r="BB763" s="351"/>
      <c r="BC763" s="249"/>
      <c r="BD763" s="249"/>
      <c r="BE763" s="249"/>
      <c r="BF763" s="249"/>
      <c r="BG763" s="249"/>
      <c r="BH763" s="249"/>
      <c r="BI763" s="249"/>
      <c r="BJ763" s="249"/>
      <c r="BK763" s="249"/>
      <c r="BL763" s="249"/>
      <c r="BM763" s="249"/>
      <c r="BN763" s="249"/>
      <c r="BO763" s="249"/>
      <c r="BP763" s="249"/>
      <c r="BQ763" s="249"/>
      <c r="BR763" s="249"/>
      <c r="BS763" s="249"/>
      <c r="BT763" s="249"/>
      <c r="BU763" s="249"/>
      <c r="BV763" s="249"/>
      <c r="BW763" s="249"/>
      <c r="BX763" s="249"/>
      <c r="BY763" s="249"/>
      <c r="BZ763" s="249"/>
      <c r="CA763" s="249"/>
      <c r="CB763" s="249"/>
      <c r="CC763" s="249"/>
      <c r="CD763" s="249"/>
      <c r="CE763" s="249"/>
      <c r="CF763" s="249"/>
      <c r="CG763" s="249"/>
      <c r="CH763" s="249"/>
      <c r="CI763" s="249"/>
      <c r="CJ763" s="249"/>
      <c r="CK763" s="249"/>
      <c r="CL763" s="249"/>
      <c r="CM763" s="249"/>
      <c r="CN763" s="249"/>
      <c r="CO763" s="249"/>
      <c r="CP763" s="249"/>
      <c r="CQ763" s="249"/>
      <c r="CR763" s="249"/>
      <c r="CS763" s="249"/>
      <c r="CT763" s="249"/>
      <c r="CU763" s="249"/>
      <c r="CV763" s="249"/>
      <c r="CW763" s="249"/>
      <c r="CX763" s="249"/>
      <c r="CY763" s="249"/>
      <c r="CZ763" s="249"/>
    </row>
    <row r="764" ht="25.15" customHeight="true" x14ac:dyDescent="0.2">
      <c r="C764" s="2911"/>
      <c r="D764" s="2911"/>
      <c r="E764" s="599"/>
      <c r="F764" s="599"/>
      <c r="G764" s="599"/>
      <c r="H764" s="2911"/>
      <c r="I764" s="2911"/>
      <c r="J764" s="599"/>
      <c r="K764" s="599"/>
      <c r="L764" s="599"/>
      <c r="M764" s="2911"/>
      <c r="N764" s="2911"/>
      <c r="O764" s="599"/>
      <c r="P764" s="599"/>
      <c r="BA764" s="249"/>
      <c r="BB764" s="351"/>
      <c r="BC764" s="249"/>
      <c r="BD764" s="249"/>
      <c r="BE764" s="249"/>
      <c r="BF764" s="249"/>
      <c r="BG764" s="249"/>
      <c r="BH764" s="249"/>
      <c r="BI764" s="249"/>
      <c r="BJ764" s="249"/>
      <c r="BK764" s="249"/>
      <c r="BL764" s="249"/>
      <c r="BM764" s="249"/>
      <c r="BN764" s="249"/>
      <c r="BO764" s="249"/>
      <c r="BP764" s="249"/>
      <c r="BQ764" s="249"/>
      <c r="BR764" s="249"/>
      <c r="BS764" s="249"/>
      <c r="BT764" s="249"/>
      <c r="BU764" s="249"/>
      <c r="BV764" s="249"/>
      <c r="BW764" s="249"/>
      <c r="BX764" s="249"/>
      <c r="BY764" s="249"/>
      <c r="BZ764" s="249"/>
      <c r="CA764" s="249"/>
      <c r="CB764" s="249"/>
      <c r="CC764" s="249"/>
      <c r="CD764" s="249"/>
      <c r="CE764" s="249"/>
      <c r="CF764" s="249"/>
      <c r="CG764" s="249"/>
      <c r="CH764" s="249"/>
      <c r="CI764" s="249"/>
      <c r="CJ764" s="249"/>
      <c r="CK764" s="249"/>
      <c r="CL764" s="249"/>
      <c r="CM764" s="249"/>
      <c r="CN764" s="249"/>
      <c r="CO764" s="249"/>
      <c r="CP764" s="249"/>
      <c r="CQ764" s="249"/>
      <c r="CR764" s="249"/>
      <c r="CS764" s="249"/>
      <c r="CT764" s="249"/>
      <c r="CU764" s="249"/>
      <c r="CV764" s="249"/>
      <c r="CW764" s="249"/>
      <c r="CX764" s="249"/>
      <c r="CY764" s="249"/>
      <c r="CZ764" s="249"/>
    </row>
    <row r="765" ht="25.15" customHeight="true" x14ac:dyDescent="0.2">
      <c r="C765" s="2911"/>
      <c r="D765" s="2911"/>
      <c r="E765" s="599"/>
      <c r="F765" s="599"/>
      <c r="G765" s="599"/>
      <c r="H765" s="2911"/>
      <c r="I765" s="2911"/>
      <c r="J765" s="599"/>
      <c r="K765" s="599"/>
      <c r="L765" s="599"/>
      <c r="M765" s="2911"/>
      <c r="N765" s="2911"/>
      <c r="O765" s="599"/>
      <c r="P765" s="599"/>
      <c r="BA765" s="249"/>
      <c r="BB765" s="351"/>
      <c r="BC765" s="249"/>
      <c r="BD765" s="249"/>
      <c r="BE765" s="249"/>
      <c r="BF765" s="249"/>
      <c r="BG765" s="249"/>
      <c r="BH765" s="249"/>
      <c r="BI765" s="249"/>
      <c r="BJ765" s="249"/>
      <c r="BK765" s="249"/>
      <c r="BL765" s="249"/>
      <c r="BM765" s="249"/>
      <c r="BN765" s="249"/>
      <c r="BO765" s="249"/>
      <c r="BP765" s="249"/>
      <c r="BQ765" s="249"/>
      <c r="BR765" s="249"/>
      <c r="BS765" s="249"/>
      <c r="BT765" s="249"/>
      <c r="BU765" s="249"/>
      <c r="BV765" s="249"/>
      <c r="BW765" s="249"/>
      <c r="BX765" s="249"/>
      <c r="BY765" s="249"/>
      <c r="BZ765" s="249"/>
      <c r="CA765" s="249"/>
      <c r="CB765" s="249"/>
      <c r="CC765" s="249"/>
      <c r="CD765" s="249"/>
      <c r="CE765" s="249"/>
      <c r="CF765" s="249"/>
      <c r="CG765" s="249"/>
      <c r="CH765" s="249"/>
      <c r="CI765" s="249"/>
      <c r="CJ765" s="249"/>
      <c r="CK765" s="249"/>
      <c r="CL765" s="249"/>
      <c r="CM765" s="249"/>
      <c r="CN765" s="249"/>
      <c r="CO765" s="249"/>
      <c r="CP765" s="249"/>
      <c r="CQ765" s="249"/>
      <c r="CR765" s="249"/>
      <c r="CS765" s="249"/>
      <c r="CT765" s="249"/>
      <c r="CU765" s="249"/>
      <c r="CV765" s="249"/>
      <c r="CW765" s="249"/>
      <c r="CX765" s="249"/>
      <c r="CY765" s="249"/>
      <c r="CZ765" s="249"/>
    </row>
    <row r="766" ht="25.15" customHeight="true" x14ac:dyDescent="0.2">
      <c r="C766" s="2911"/>
      <c r="D766" s="2911"/>
      <c r="E766" s="599"/>
      <c r="F766" s="599"/>
      <c r="G766" s="599"/>
      <c r="H766" s="2911"/>
      <c r="I766" s="2911"/>
      <c r="J766" s="599"/>
      <c r="K766" s="599"/>
      <c r="L766" s="599"/>
      <c r="M766" s="2911"/>
      <c r="N766" s="2911"/>
      <c r="O766" s="599"/>
      <c r="P766" s="599"/>
      <c r="BA766" s="249"/>
      <c r="BB766" s="351"/>
      <c r="BC766" s="249"/>
      <c r="BD766" s="249"/>
      <c r="BE766" s="249"/>
      <c r="BF766" s="249"/>
      <c r="BG766" s="249"/>
      <c r="BH766" s="249"/>
      <c r="BI766" s="249"/>
      <c r="BJ766" s="249"/>
      <c r="BK766" s="249"/>
      <c r="BL766" s="249"/>
      <c r="BM766" s="249"/>
      <c r="BN766" s="249"/>
      <c r="BO766" s="249"/>
      <c r="BP766" s="249"/>
      <c r="BQ766" s="249"/>
      <c r="BR766" s="249"/>
      <c r="BS766" s="249"/>
      <c r="BT766" s="249"/>
      <c r="BU766" s="249"/>
      <c r="BV766" s="249"/>
      <c r="BW766" s="249"/>
      <c r="BX766" s="249"/>
      <c r="BY766" s="249"/>
      <c r="BZ766" s="249"/>
      <c r="CA766" s="249"/>
      <c r="CB766" s="249"/>
      <c r="CC766" s="249"/>
      <c r="CD766" s="249"/>
      <c r="CE766" s="249"/>
      <c r="CF766" s="249"/>
      <c r="CG766" s="249"/>
      <c r="CH766" s="249"/>
      <c r="CI766" s="249"/>
      <c r="CJ766" s="249"/>
      <c r="CK766" s="249"/>
      <c r="CL766" s="249"/>
      <c r="CM766" s="249"/>
      <c r="CN766" s="249"/>
      <c r="CO766" s="249"/>
      <c r="CP766" s="249"/>
      <c r="CQ766" s="249"/>
      <c r="CR766" s="249"/>
      <c r="CS766" s="249"/>
      <c r="CT766" s="249"/>
      <c r="CU766" s="249"/>
      <c r="CV766" s="249"/>
      <c r="CW766" s="249"/>
      <c r="CX766" s="249"/>
      <c r="CY766" s="249"/>
      <c r="CZ766" s="249"/>
    </row>
    <row r="767" ht="25.15" customHeight="true" x14ac:dyDescent="0.2">
      <c r="C767" s="2911"/>
      <c r="D767" s="2911"/>
      <c r="E767" s="599"/>
      <c r="F767" s="599"/>
      <c r="G767" s="599"/>
      <c r="H767" s="2911"/>
      <c r="I767" s="2911"/>
      <c r="J767" s="599"/>
      <c r="K767" s="599"/>
      <c r="L767" s="599"/>
      <c r="M767" s="2911"/>
      <c r="N767" s="2911"/>
      <c r="O767" s="599"/>
      <c r="P767" s="599"/>
      <c r="BA767" s="249"/>
      <c r="BB767" s="351"/>
      <c r="BC767" s="249"/>
      <c r="BD767" s="249"/>
      <c r="BE767" s="249"/>
      <c r="BF767" s="249"/>
      <c r="BG767" s="249"/>
      <c r="BH767" s="249"/>
      <c r="BI767" s="249"/>
      <c r="BJ767" s="249"/>
      <c r="BK767" s="249"/>
      <c r="BL767" s="249"/>
      <c r="BM767" s="249"/>
      <c r="BN767" s="249"/>
      <c r="BO767" s="249"/>
      <c r="BP767" s="249"/>
      <c r="BQ767" s="249"/>
      <c r="BR767" s="249"/>
      <c r="BS767" s="249"/>
      <c r="BT767" s="249"/>
      <c r="BU767" s="249"/>
      <c r="BV767" s="249"/>
      <c r="BW767" s="249"/>
      <c r="BX767" s="249"/>
      <c r="BY767" s="249"/>
      <c r="BZ767" s="249"/>
      <c r="CA767" s="249"/>
      <c r="CB767" s="249"/>
      <c r="CC767" s="249"/>
      <c r="CD767" s="249"/>
      <c r="CE767" s="249"/>
      <c r="CF767" s="249"/>
      <c r="CG767" s="249"/>
      <c r="CH767" s="249"/>
      <c r="CI767" s="249"/>
      <c r="CJ767" s="249"/>
      <c r="CK767" s="249"/>
      <c r="CL767" s="249"/>
      <c r="CM767" s="249"/>
      <c r="CN767" s="249"/>
      <c r="CO767" s="249"/>
      <c r="CP767" s="249"/>
      <c r="CQ767" s="249"/>
      <c r="CR767" s="249"/>
      <c r="CS767" s="249"/>
      <c r="CT767" s="249"/>
      <c r="CU767" s="249"/>
      <c r="CV767" s="249"/>
      <c r="CW767" s="249"/>
      <c r="CX767" s="249"/>
      <c r="CY767" s="249"/>
      <c r="CZ767" s="249"/>
    </row>
    <row r="768" ht="25.15" customHeight="true" x14ac:dyDescent="0.2">
      <c r="C768" s="2911"/>
      <c r="D768" s="2911"/>
      <c r="E768" s="599"/>
      <c r="F768" s="599"/>
      <c r="G768" s="599"/>
      <c r="H768" s="2911"/>
      <c r="I768" s="2911"/>
      <c r="J768" s="599"/>
      <c r="K768" s="599"/>
      <c r="L768" s="599"/>
      <c r="M768" s="2911"/>
      <c r="N768" s="2911"/>
      <c r="O768" s="599"/>
      <c r="P768" s="599"/>
      <c r="BA768" s="247"/>
      <c r="BB768" s="352"/>
      <c r="BC768" s="247"/>
      <c r="BD768" s="247"/>
      <c r="BE768" s="247"/>
      <c r="BF768" s="247"/>
      <c r="BG768" s="247"/>
      <c r="BH768" s="247"/>
      <c r="BI768" s="247"/>
      <c r="BJ768" s="247"/>
      <c r="BK768" s="247"/>
      <c r="BL768" s="247"/>
      <c r="BM768" s="247"/>
      <c r="BN768" s="247"/>
      <c r="BO768" s="247"/>
      <c r="BP768" s="247"/>
      <c r="BQ768" s="247"/>
      <c r="BR768" s="247"/>
      <c r="BS768" s="247"/>
      <c r="BT768" s="247"/>
      <c r="BU768" s="247"/>
      <c r="BV768" s="247"/>
      <c r="BW768" s="247"/>
      <c r="BX768" s="247"/>
      <c r="BY768" s="247"/>
      <c r="BZ768" s="247"/>
      <c r="CA768" s="247"/>
      <c r="CB768" s="247"/>
      <c r="CC768" s="247"/>
      <c r="CD768" s="247"/>
      <c r="CE768" s="247"/>
      <c r="CF768" s="247"/>
      <c r="CG768" s="247"/>
      <c r="CH768" s="247"/>
      <c r="CI768" s="247"/>
      <c r="CJ768" s="247"/>
      <c r="CK768" s="247"/>
      <c r="CL768" s="247"/>
      <c r="CM768" s="247"/>
      <c r="CN768" s="247"/>
      <c r="CO768" s="247"/>
      <c r="CP768" s="247"/>
      <c r="CQ768" s="247"/>
      <c r="CR768" s="247"/>
      <c r="CS768" s="247"/>
      <c r="CT768" s="247"/>
      <c r="CU768" s="247"/>
      <c r="CV768" s="247"/>
      <c r="CW768" s="247"/>
      <c r="CX768" s="247"/>
      <c r="CY768" s="247"/>
      <c r="CZ768" s="247"/>
    </row>
    <row r="769" ht="25.15" customHeight="true" x14ac:dyDescent="0.2">
      <c r="C769" s="2911"/>
      <c r="D769" s="2911"/>
      <c r="E769" s="599"/>
      <c r="F769" s="599"/>
      <c r="G769" s="599"/>
      <c r="H769" s="2911"/>
      <c r="I769" s="2911"/>
      <c r="J769" s="599"/>
      <c r="K769" s="599"/>
      <c r="L769" s="599"/>
      <c r="M769" s="2911"/>
      <c r="N769" s="2911"/>
      <c r="O769" s="599"/>
      <c r="P769" s="599"/>
      <c r="BA769" s="247"/>
      <c r="BB769" s="352"/>
      <c r="BC769" s="247"/>
      <c r="BD769" s="247"/>
      <c r="BE769" s="247"/>
      <c r="BF769" s="247"/>
      <c r="BG769" s="247"/>
      <c r="BH769" s="247"/>
      <c r="BI769" s="247"/>
      <c r="BJ769" s="247"/>
      <c r="BK769" s="247"/>
      <c r="BL769" s="247"/>
      <c r="BM769" s="247"/>
      <c r="BN769" s="247"/>
      <c r="BO769" s="247"/>
      <c r="BP769" s="247"/>
      <c r="BQ769" s="247"/>
      <c r="BR769" s="247"/>
      <c r="BS769" s="247"/>
      <c r="BT769" s="247"/>
      <c r="BU769" s="247"/>
      <c r="BV769" s="247"/>
      <c r="BW769" s="247"/>
      <c r="BX769" s="247"/>
      <c r="BY769" s="247"/>
      <c r="BZ769" s="247"/>
      <c r="CA769" s="247"/>
      <c r="CB769" s="247"/>
      <c r="CC769" s="247"/>
      <c r="CD769" s="247"/>
      <c r="CE769" s="247"/>
      <c r="CF769" s="247"/>
      <c r="CG769" s="247"/>
      <c r="CH769" s="247"/>
      <c r="CI769" s="247"/>
      <c r="CJ769" s="247"/>
      <c r="CK769" s="247"/>
      <c r="CL769" s="247"/>
      <c r="CM769" s="247"/>
      <c r="CN769" s="247"/>
      <c r="CO769" s="247"/>
      <c r="CP769" s="247"/>
      <c r="CQ769" s="247"/>
      <c r="CR769" s="247"/>
      <c r="CS769" s="247"/>
      <c r="CT769" s="247"/>
      <c r="CU769" s="247"/>
      <c r="CV769" s="247"/>
      <c r="CW769" s="247"/>
      <c r="CX769" s="247"/>
      <c r="CY769" s="247"/>
      <c r="CZ769" s="247"/>
    </row>
    <row r="770" ht="25.15" customHeight="true" x14ac:dyDescent="0.2">
      <c r="C770" s="2911"/>
      <c r="D770" s="2911"/>
      <c r="E770" s="599"/>
      <c r="F770" s="599"/>
      <c r="G770" s="599"/>
      <c r="H770" s="2911"/>
      <c r="I770" s="2911"/>
      <c r="J770" s="599"/>
      <c r="K770" s="599"/>
      <c r="L770" s="599"/>
      <c r="M770" s="2911"/>
      <c r="N770" s="2911"/>
      <c r="O770" s="599"/>
      <c r="P770" s="599"/>
      <c r="BA770" s="247"/>
      <c r="BB770" s="352"/>
      <c r="BC770" s="247"/>
      <c r="BD770" s="247"/>
      <c r="BE770" s="247"/>
      <c r="BF770" s="247"/>
      <c r="BG770" s="247"/>
      <c r="BH770" s="247"/>
      <c r="BI770" s="247"/>
      <c r="BJ770" s="247"/>
      <c r="BK770" s="247"/>
      <c r="BL770" s="247"/>
      <c r="BM770" s="247"/>
      <c r="BN770" s="247"/>
      <c r="BO770" s="247"/>
      <c r="BP770" s="247"/>
      <c r="BQ770" s="247"/>
      <c r="BR770" s="247"/>
      <c r="BS770" s="247"/>
      <c r="BT770" s="247"/>
      <c r="BU770" s="247"/>
      <c r="BV770" s="247"/>
      <c r="BW770" s="247"/>
      <c r="BX770" s="247"/>
      <c r="BY770" s="247"/>
      <c r="BZ770" s="247"/>
      <c r="CA770" s="247"/>
      <c r="CB770" s="247"/>
      <c r="CC770" s="247"/>
      <c r="CD770" s="247"/>
      <c r="CE770" s="247"/>
      <c r="CF770" s="247"/>
      <c r="CG770" s="247"/>
      <c r="CH770" s="247"/>
      <c r="CI770" s="247"/>
      <c r="CJ770" s="247"/>
      <c r="CK770" s="247"/>
      <c r="CL770" s="247"/>
      <c r="CM770" s="247"/>
      <c r="CN770" s="247"/>
      <c r="CO770" s="247"/>
      <c r="CP770" s="247"/>
      <c r="CQ770" s="247"/>
      <c r="CR770" s="247"/>
      <c r="CS770" s="247"/>
      <c r="CT770" s="247"/>
      <c r="CU770" s="247"/>
      <c r="CV770" s="247"/>
      <c r="CW770" s="247"/>
      <c r="CX770" s="247"/>
      <c r="CY770" s="247"/>
      <c r="CZ770" s="247"/>
    </row>
    <row r="771" ht="25.15" customHeight="true" x14ac:dyDescent="0.2">
      <c r="C771" s="2911"/>
      <c r="D771" s="2911"/>
      <c r="E771" s="599"/>
      <c r="F771" s="599"/>
      <c r="G771" s="599"/>
      <c r="H771" s="2911"/>
      <c r="I771" s="2911"/>
      <c r="J771" s="599"/>
      <c r="K771" s="599"/>
      <c r="L771" s="599"/>
      <c r="M771" s="2911"/>
      <c r="N771" s="2911"/>
      <c r="O771" s="599"/>
      <c r="P771" s="599"/>
      <c r="BA771" s="247"/>
      <c r="BB771" s="352"/>
      <c r="BC771" s="247"/>
      <c r="BD771" s="247"/>
      <c r="BE771" s="247"/>
      <c r="BF771" s="247"/>
      <c r="BG771" s="247"/>
      <c r="BH771" s="247"/>
      <c r="BI771" s="247"/>
      <c r="BJ771" s="247"/>
      <c r="BK771" s="247"/>
      <c r="BL771" s="247"/>
      <c r="BM771" s="247"/>
      <c r="BN771" s="247"/>
      <c r="BO771" s="247"/>
      <c r="BP771" s="247"/>
      <c r="BQ771" s="247"/>
      <c r="BR771" s="247"/>
      <c r="BS771" s="247"/>
      <c r="BT771" s="247"/>
      <c r="BU771" s="247"/>
      <c r="BV771" s="247"/>
      <c r="BW771" s="247"/>
      <c r="BX771" s="247"/>
      <c r="BY771" s="247"/>
      <c r="BZ771" s="247"/>
      <c r="CA771" s="247"/>
      <c r="CB771" s="247"/>
      <c r="CC771" s="247"/>
      <c r="CD771" s="247"/>
      <c r="CE771" s="247"/>
      <c r="CF771" s="247"/>
      <c r="CG771" s="247"/>
      <c r="CH771" s="247"/>
      <c r="CI771" s="247"/>
      <c r="CJ771" s="247"/>
      <c r="CK771" s="247"/>
      <c r="CL771" s="247"/>
      <c r="CM771" s="247"/>
      <c r="CN771" s="247"/>
      <c r="CO771" s="247"/>
      <c r="CP771" s="247"/>
      <c r="CQ771" s="247"/>
      <c r="CR771" s="247"/>
      <c r="CS771" s="247"/>
      <c r="CT771" s="247"/>
      <c r="CU771" s="247"/>
      <c r="CV771" s="247"/>
      <c r="CW771" s="247"/>
      <c r="CX771" s="247"/>
      <c r="CY771" s="247"/>
      <c r="CZ771" s="247"/>
    </row>
    <row r="772" ht="25.15" customHeight="true" x14ac:dyDescent="0.2">
      <c r="C772" s="2911"/>
      <c r="D772" s="2911"/>
      <c r="E772" s="599"/>
      <c r="F772" s="599"/>
      <c r="G772" s="599"/>
      <c r="H772" s="2911"/>
      <c r="I772" s="2911"/>
      <c r="J772" s="599"/>
      <c r="K772" s="599"/>
      <c r="L772" s="599"/>
      <c r="M772" s="2911"/>
      <c r="N772" s="2911"/>
      <c r="O772" s="599"/>
      <c r="P772" s="599"/>
      <c r="BA772" s="247"/>
      <c r="BB772" s="352"/>
      <c r="BC772" s="247"/>
      <c r="BD772" s="247"/>
      <c r="BE772" s="247"/>
      <c r="BF772" s="247"/>
      <c r="BG772" s="247"/>
      <c r="BH772" s="247"/>
      <c r="BI772" s="247"/>
      <c r="BJ772" s="247"/>
      <c r="BK772" s="247"/>
      <c r="BL772" s="247"/>
      <c r="BM772" s="247"/>
      <c r="BN772" s="247"/>
      <c r="BO772" s="247"/>
      <c r="BP772" s="247"/>
      <c r="BQ772" s="247"/>
      <c r="BR772" s="247"/>
      <c r="BS772" s="247"/>
      <c r="BT772" s="247"/>
      <c r="BU772" s="247"/>
      <c r="BV772" s="247"/>
      <c r="BW772" s="247"/>
      <c r="BX772" s="247"/>
      <c r="BY772" s="247"/>
      <c r="BZ772" s="247"/>
      <c r="CA772" s="247"/>
      <c r="CB772" s="247"/>
      <c r="CC772" s="247"/>
      <c r="CD772" s="247"/>
      <c r="CE772" s="247"/>
      <c r="CF772" s="247"/>
      <c r="CG772" s="247"/>
      <c r="CH772" s="247"/>
      <c r="CI772" s="247"/>
      <c r="CJ772" s="247"/>
      <c r="CK772" s="247"/>
      <c r="CL772" s="247"/>
      <c r="CM772" s="247"/>
      <c r="CN772" s="247"/>
      <c r="CO772" s="247"/>
      <c r="CP772" s="247"/>
      <c r="CQ772" s="247"/>
      <c r="CR772" s="247"/>
      <c r="CS772" s="247"/>
      <c r="CT772" s="247"/>
      <c r="CU772" s="247"/>
      <c r="CV772" s="247"/>
      <c r="CW772" s="247"/>
      <c r="CX772" s="247"/>
      <c r="CY772" s="247"/>
      <c r="CZ772" s="247"/>
    </row>
    <row r="773" ht="25.15" customHeight="true" x14ac:dyDescent="0.2">
      <c r="C773" s="2911"/>
      <c r="D773" s="2911"/>
      <c r="E773" s="599"/>
      <c r="F773" s="599"/>
      <c r="G773" s="599"/>
      <c r="H773" s="2911"/>
      <c r="I773" s="2911"/>
      <c r="J773" s="599"/>
      <c r="K773" s="599"/>
      <c r="L773" s="599"/>
      <c r="M773" s="2911"/>
      <c r="N773" s="2911"/>
      <c r="O773" s="599"/>
      <c r="P773" s="599"/>
      <c r="BA773" s="247"/>
      <c r="BB773" s="352"/>
      <c r="BC773" s="247"/>
      <c r="BD773" s="247"/>
      <c r="BE773" s="247"/>
      <c r="BF773" s="247"/>
      <c r="BG773" s="247"/>
      <c r="BH773" s="247"/>
      <c r="BI773" s="247"/>
      <c r="BJ773" s="247"/>
      <c r="BK773" s="247"/>
      <c r="BL773" s="247"/>
      <c r="BM773" s="247"/>
      <c r="BN773" s="247"/>
      <c r="BO773" s="247"/>
      <c r="BP773" s="247"/>
      <c r="BQ773" s="247"/>
      <c r="BR773" s="247"/>
      <c r="BS773" s="247"/>
      <c r="BT773" s="247"/>
      <c r="BU773" s="247"/>
      <c r="BV773" s="247"/>
      <c r="BW773" s="247"/>
      <c r="BX773" s="247"/>
      <c r="BY773" s="247"/>
      <c r="BZ773" s="247"/>
      <c r="CA773" s="247"/>
      <c r="CB773" s="247"/>
      <c r="CC773" s="247"/>
      <c r="CD773" s="247"/>
      <c r="CE773" s="247"/>
      <c r="CF773" s="247"/>
      <c r="CG773" s="247"/>
      <c r="CH773" s="247"/>
      <c r="CI773" s="247"/>
      <c r="CJ773" s="247"/>
      <c r="CK773" s="247"/>
      <c r="CL773" s="247"/>
      <c r="CM773" s="247"/>
      <c r="CN773" s="247"/>
      <c r="CO773" s="247"/>
      <c r="CP773" s="247"/>
      <c r="CQ773" s="247"/>
      <c r="CR773" s="247"/>
      <c r="CS773" s="247"/>
      <c r="CT773" s="247"/>
      <c r="CU773" s="247"/>
      <c r="CV773" s="247"/>
      <c r="CW773" s="247"/>
      <c r="CX773" s="247"/>
      <c r="CY773" s="247"/>
      <c r="CZ773" s="247"/>
    </row>
    <row r="774" ht="25.15" customHeight="true" x14ac:dyDescent="0.2">
      <c r="C774" s="2911"/>
      <c r="D774" s="2911"/>
      <c r="E774" s="599"/>
      <c r="F774" s="599"/>
      <c r="G774" s="599"/>
      <c r="H774" s="2911"/>
      <c r="I774" s="2911"/>
      <c r="J774" s="599"/>
      <c r="K774" s="599"/>
      <c r="L774" s="599"/>
      <c r="M774" s="2911"/>
      <c r="N774" s="2911"/>
      <c r="O774" s="599"/>
      <c r="P774" s="599"/>
      <c r="BA774" s="247"/>
      <c r="BB774" s="352"/>
      <c r="BC774" s="247"/>
      <c r="BD774" s="247"/>
      <c r="BE774" s="247"/>
      <c r="BF774" s="247"/>
      <c r="BG774" s="247"/>
      <c r="BH774" s="247"/>
      <c r="BI774" s="247"/>
      <c r="BJ774" s="247"/>
      <c r="BK774" s="247"/>
      <c r="BL774" s="247"/>
      <c r="BM774" s="247"/>
      <c r="BN774" s="247"/>
      <c r="BO774" s="247"/>
      <c r="BP774" s="247"/>
      <c r="BQ774" s="247"/>
      <c r="BR774" s="247"/>
      <c r="BS774" s="247"/>
      <c r="BT774" s="247"/>
      <c r="BU774" s="247"/>
      <c r="BV774" s="247"/>
      <c r="BW774" s="247"/>
      <c r="BX774" s="247"/>
      <c r="BY774" s="247"/>
      <c r="BZ774" s="247"/>
      <c r="CA774" s="247"/>
      <c r="CB774" s="247"/>
      <c r="CC774" s="247"/>
      <c r="CD774" s="247"/>
      <c r="CE774" s="247"/>
      <c r="CF774" s="247"/>
      <c r="CG774" s="247"/>
      <c r="CH774" s="247"/>
      <c r="CI774" s="247"/>
      <c r="CJ774" s="247"/>
      <c r="CK774" s="247"/>
      <c r="CL774" s="247"/>
      <c r="CM774" s="247"/>
      <c r="CN774" s="247"/>
      <c r="CO774" s="247"/>
      <c r="CP774" s="247"/>
      <c r="CQ774" s="247"/>
      <c r="CR774" s="247"/>
      <c r="CS774" s="247"/>
      <c r="CT774" s="247"/>
      <c r="CU774" s="247"/>
      <c r="CV774" s="247"/>
      <c r="CW774" s="247"/>
      <c r="CX774" s="247"/>
      <c r="CY774" s="247"/>
      <c r="CZ774" s="247"/>
    </row>
    <row r="775" ht="25.15" customHeight="true" x14ac:dyDescent="0.2">
      <c r="C775" s="2911"/>
      <c r="D775" s="2911"/>
      <c r="E775" s="599"/>
      <c r="F775" s="599"/>
      <c r="G775" s="599"/>
      <c r="H775" s="2911"/>
      <c r="I775" s="2911"/>
      <c r="J775" s="599"/>
      <c r="K775" s="599"/>
      <c r="L775" s="599"/>
      <c r="M775" s="2911"/>
      <c r="N775" s="2911"/>
      <c r="O775" s="599"/>
      <c r="P775" s="599"/>
      <c r="BA775" s="247"/>
      <c r="BB775" s="352"/>
      <c r="BC775" s="247"/>
      <c r="BD775" s="247"/>
      <c r="BE775" s="247"/>
      <c r="BF775" s="247"/>
      <c r="BG775" s="247"/>
      <c r="BH775" s="247"/>
      <c r="BI775" s="247"/>
      <c r="BJ775" s="247"/>
      <c r="BK775" s="247"/>
      <c r="BL775" s="247"/>
      <c r="BM775" s="247"/>
      <c r="BN775" s="247"/>
      <c r="BO775" s="247"/>
      <c r="BP775" s="247"/>
      <c r="BQ775" s="247"/>
      <c r="BR775" s="247"/>
      <c r="BS775" s="247"/>
      <c r="BT775" s="247"/>
      <c r="BU775" s="247"/>
      <c r="BV775" s="247"/>
      <c r="BW775" s="247"/>
      <c r="BX775" s="247"/>
      <c r="BY775" s="247"/>
      <c r="BZ775" s="247"/>
      <c r="CA775" s="247"/>
      <c r="CB775" s="247"/>
      <c r="CC775" s="247"/>
      <c r="CD775" s="247"/>
      <c r="CE775" s="247"/>
      <c r="CF775" s="247"/>
      <c r="CG775" s="247"/>
      <c r="CH775" s="247"/>
      <c r="CI775" s="247"/>
      <c r="CJ775" s="247"/>
      <c r="CK775" s="247"/>
      <c r="CL775" s="247"/>
      <c r="CM775" s="247"/>
      <c r="CN775" s="247"/>
      <c r="CO775" s="247"/>
      <c r="CP775" s="247"/>
      <c r="CQ775" s="247"/>
      <c r="CR775" s="247"/>
      <c r="CS775" s="247"/>
      <c r="CT775" s="247"/>
      <c r="CU775" s="247"/>
      <c r="CV775" s="247"/>
      <c r="CW775" s="247"/>
      <c r="CX775" s="247"/>
      <c r="CY775" s="247"/>
      <c r="CZ775" s="247"/>
    </row>
    <row r="776" ht="25.15" customHeight="true" x14ac:dyDescent="0.2">
      <c r="C776" s="2911"/>
      <c r="D776" s="2911"/>
      <c r="E776" s="599"/>
      <c r="F776" s="599"/>
      <c r="G776" s="599"/>
      <c r="H776" s="2911"/>
      <c r="I776" s="2911"/>
      <c r="J776" s="599"/>
      <c r="K776" s="599"/>
      <c r="L776" s="599"/>
      <c r="M776" s="2911"/>
      <c r="N776" s="2911"/>
      <c r="O776" s="599"/>
      <c r="P776" s="599"/>
      <c r="BA776" s="247"/>
      <c r="BB776" s="352"/>
      <c r="BC776" s="247"/>
      <c r="BD776" s="247"/>
      <c r="BE776" s="247"/>
      <c r="BF776" s="247"/>
      <c r="BG776" s="247"/>
      <c r="BH776" s="247"/>
      <c r="BI776" s="247"/>
      <c r="BJ776" s="247"/>
      <c r="BK776" s="247"/>
      <c r="BL776" s="247"/>
      <c r="BM776" s="247"/>
      <c r="BN776" s="247"/>
      <c r="BO776" s="247"/>
      <c r="BP776" s="247"/>
      <c r="BQ776" s="247"/>
      <c r="BR776" s="247"/>
      <c r="BS776" s="247"/>
      <c r="BT776" s="247"/>
      <c r="BU776" s="247"/>
      <c r="BV776" s="247"/>
      <c r="BW776" s="247"/>
      <c r="BX776" s="247"/>
      <c r="BY776" s="247"/>
      <c r="BZ776" s="247"/>
      <c r="CA776" s="247"/>
      <c r="CB776" s="247"/>
      <c r="CC776" s="247"/>
      <c r="CD776" s="247"/>
      <c r="CE776" s="247"/>
      <c r="CF776" s="247"/>
      <c r="CG776" s="247"/>
      <c r="CH776" s="247"/>
      <c r="CI776" s="247"/>
      <c r="CJ776" s="247"/>
      <c r="CK776" s="247"/>
      <c r="CL776" s="247"/>
      <c r="CM776" s="247"/>
      <c r="CN776" s="247"/>
      <c r="CO776" s="247"/>
      <c r="CP776" s="247"/>
      <c r="CQ776" s="247"/>
      <c r="CR776" s="247"/>
      <c r="CS776" s="247"/>
      <c r="CT776" s="247"/>
      <c r="CU776" s="247"/>
      <c r="CV776" s="247"/>
      <c r="CW776" s="247"/>
      <c r="CX776" s="247"/>
      <c r="CY776" s="247"/>
      <c r="CZ776" s="247"/>
    </row>
    <row r="777" ht="25.15" customHeight="true" x14ac:dyDescent="0.2">
      <c r="C777" s="2911"/>
      <c r="D777" s="2911"/>
      <c r="E777" s="599"/>
      <c r="F777" s="599"/>
      <c r="G777" s="599"/>
      <c r="H777" s="2911"/>
      <c r="I777" s="2911"/>
      <c r="J777" s="599"/>
      <c r="K777" s="599"/>
      <c r="L777" s="599"/>
      <c r="M777" s="2911"/>
      <c r="N777" s="2911"/>
      <c r="O777" s="599"/>
      <c r="P777" s="599"/>
      <c r="BA777" s="247"/>
      <c r="BB777" s="352"/>
      <c r="BC777" s="247"/>
      <c r="BD777" s="247"/>
      <c r="BE777" s="247"/>
      <c r="BF777" s="247"/>
      <c r="BG777" s="247"/>
      <c r="BH777" s="247"/>
      <c r="BI777" s="247"/>
      <c r="BJ777" s="247"/>
      <c r="BK777" s="247"/>
      <c r="BL777" s="247"/>
      <c r="BM777" s="247"/>
      <c r="BN777" s="247"/>
      <c r="BO777" s="247"/>
      <c r="BP777" s="247"/>
      <c r="BQ777" s="247"/>
      <c r="BR777" s="247"/>
      <c r="BS777" s="247"/>
      <c r="BT777" s="247"/>
      <c r="BU777" s="247"/>
      <c r="BV777" s="247"/>
      <c r="BW777" s="247"/>
      <c r="BX777" s="247"/>
      <c r="BY777" s="247"/>
      <c r="BZ777" s="247"/>
      <c r="CA777" s="247"/>
      <c r="CB777" s="247"/>
      <c r="CC777" s="247"/>
      <c r="CD777" s="247"/>
      <c r="CE777" s="247"/>
      <c r="CF777" s="247"/>
      <c r="CG777" s="247"/>
      <c r="CH777" s="247"/>
      <c r="CI777" s="247"/>
      <c r="CJ777" s="247"/>
      <c r="CK777" s="247"/>
      <c r="CL777" s="247"/>
      <c r="CM777" s="247"/>
      <c r="CN777" s="247"/>
      <c r="CO777" s="247"/>
      <c r="CP777" s="247"/>
      <c r="CQ777" s="247"/>
      <c r="CR777" s="247"/>
      <c r="CS777" s="247"/>
      <c r="CT777" s="247"/>
      <c r="CU777" s="247"/>
      <c r="CV777" s="247"/>
      <c r="CW777" s="247"/>
      <c r="CX777" s="247"/>
      <c r="CY777" s="247"/>
      <c r="CZ777" s="247"/>
    </row>
    <row r="778" ht="25.15" customHeight="true" x14ac:dyDescent="0.2">
      <c r="C778" s="2911"/>
      <c r="D778" s="2911"/>
      <c r="E778" s="599"/>
      <c r="F778" s="599"/>
      <c r="G778" s="599"/>
      <c r="H778" s="2911"/>
      <c r="I778" s="2911"/>
      <c r="J778" s="599"/>
      <c r="K778" s="599"/>
      <c r="L778" s="599"/>
      <c r="M778" s="2911"/>
      <c r="N778" s="2911"/>
      <c r="O778" s="599"/>
      <c r="P778" s="599"/>
      <c r="BA778" s="247"/>
      <c r="BB778" s="352"/>
      <c r="BC778" s="247"/>
      <c r="BD778" s="247"/>
      <c r="BE778" s="247"/>
      <c r="BF778" s="247"/>
      <c r="BG778" s="247"/>
      <c r="BH778" s="247"/>
      <c r="BI778" s="247"/>
      <c r="BJ778" s="247"/>
      <c r="BK778" s="247"/>
      <c r="BL778" s="247"/>
      <c r="BM778" s="247"/>
      <c r="BN778" s="247"/>
      <c r="BO778" s="247"/>
      <c r="BP778" s="247"/>
      <c r="BQ778" s="247"/>
      <c r="BR778" s="247"/>
      <c r="BS778" s="247"/>
      <c r="BT778" s="247"/>
      <c r="BU778" s="247"/>
      <c r="BV778" s="247"/>
      <c r="BW778" s="247"/>
      <c r="BX778" s="247"/>
      <c r="BY778" s="247"/>
      <c r="BZ778" s="247"/>
      <c r="CA778" s="247"/>
      <c r="CB778" s="247"/>
      <c r="CC778" s="247"/>
      <c r="CD778" s="247"/>
      <c r="CE778" s="247"/>
      <c r="CF778" s="247"/>
      <c r="CG778" s="247"/>
      <c r="CH778" s="247"/>
      <c r="CI778" s="247"/>
      <c r="CJ778" s="247"/>
      <c r="CK778" s="247"/>
      <c r="CL778" s="247"/>
      <c r="CM778" s="247"/>
      <c r="CN778" s="247"/>
      <c r="CO778" s="247"/>
      <c r="CP778" s="247"/>
      <c r="CQ778" s="247"/>
      <c r="CR778" s="247"/>
      <c r="CS778" s="247"/>
      <c r="CT778" s="247"/>
      <c r="CU778" s="247"/>
      <c r="CV778" s="247"/>
      <c r="CW778" s="247"/>
      <c r="CX778" s="247"/>
      <c r="CY778" s="247"/>
      <c r="CZ778" s="247"/>
    </row>
    <row r="779" ht="25.15" customHeight="true" x14ac:dyDescent="0.2">
      <c r="C779" s="2911"/>
      <c r="D779" s="2911"/>
      <c r="E779" s="599"/>
      <c r="F779" s="599"/>
      <c r="G779" s="599"/>
      <c r="H779" s="2911"/>
      <c r="I779" s="2911"/>
      <c r="J779" s="599"/>
      <c r="K779" s="599"/>
      <c r="L779" s="599"/>
      <c r="M779" s="2911"/>
      <c r="N779" s="2911"/>
      <c r="O779" s="599"/>
      <c r="P779" s="599"/>
      <c r="BA779" s="247"/>
      <c r="BB779" s="352"/>
      <c r="BC779" s="247"/>
      <c r="BD779" s="247"/>
      <c r="BE779" s="247"/>
      <c r="BF779" s="247"/>
      <c r="BG779" s="247"/>
      <c r="BH779" s="247"/>
      <c r="BI779" s="247"/>
      <c r="BJ779" s="247"/>
      <c r="BK779" s="247"/>
      <c r="BL779" s="247"/>
      <c r="BM779" s="247"/>
      <c r="BN779" s="247"/>
      <c r="BO779" s="247"/>
      <c r="BP779" s="247"/>
      <c r="BQ779" s="247"/>
      <c r="BR779" s="247"/>
      <c r="BS779" s="247"/>
      <c r="BT779" s="247"/>
      <c r="BU779" s="247"/>
      <c r="BV779" s="247"/>
      <c r="BW779" s="247"/>
      <c r="BX779" s="247"/>
      <c r="BY779" s="247"/>
      <c r="BZ779" s="247"/>
      <c r="CA779" s="247"/>
      <c r="CB779" s="247"/>
      <c r="CC779" s="247"/>
      <c r="CD779" s="247"/>
      <c r="CE779" s="247"/>
      <c r="CF779" s="247"/>
      <c r="CG779" s="247"/>
      <c r="CH779" s="247"/>
      <c r="CI779" s="247"/>
      <c r="CJ779" s="247"/>
      <c r="CK779" s="247"/>
      <c r="CL779" s="247"/>
      <c r="CM779" s="247"/>
      <c r="CN779" s="247"/>
      <c r="CO779" s="247"/>
      <c r="CP779" s="247"/>
      <c r="CQ779" s="247"/>
      <c r="CR779" s="247"/>
      <c r="CS779" s="247"/>
      <c r="CT779" s="247"/>
      <c r="CU779" s="247"/>
      <c r="CV779" s="247"/>
      <c r="CW779" s="247"/>
      <c r="CX779" s="247"/>
      <c r="CY779" s="247"/>
      <c r="CZ779" s="247"/>
    </row>
    <row r="780" ht="25.15" customHeight="true" x14ac:dyDescent="0.2">
      <c r="C780" s="2911"/>
      <c r="D780" s="2911"/>
      <c r="E780" s="599"/>
      <c r="F780" s="599"/>
      <c r="G780" s="599"/>
      <c r="H780" s="2911"/>
      <c r="I780" s="2911"/>
      <c r="J780" s="599"/>
      <c r="K780" s="599"/>
      <c r="L780" s="599"/>
      <c r="M780" s="2911"/>
      <c r="N780" s="2911"/>
      <c r="O780" s="599"/>
      <c r="P780" s="599"/>
      <c r="BA780" s="247"/>
      <c r="BB780" s="352"/>
      <c r="BC780" s="247"/>
      <c r="BD780" s="247"/>
      <c r="BE780" s="247"/>
      <c r="BF780" s="247"/>
      <c r="BG780" s="247"/>
      <c r="BH780" s="247"/>
      <c r="BI780" s="247"/>
      <c r="BJ780" s="247"/>
      <c r="BK780" s="247"/>
      <c r="BL780" s="247"/>
      <c r="BM780" s="247"/>
      <c r="BN780" s="247"/>
      <c r="BO780" s="247"/>
      <c r="BP780" s="247"/>
      <c r="BQ780" s="247"/>
      <c r="BR780" s="247"/>
      <c r="BS780" s="247"/>
      <c r="BT780" s="247"/>
      <c r="BU780" s="247"/>
      <c r="BV780" s="247"/>
      <c r="BW780" s="247"/>
      <c r="BX780" s="247"/>
      <c r="BY780" s="247"/>
      <c r="BZ780" s="247"/>
      <c r="CA780" s="247"/>
      <c r="CB780" s="247"/>
      <c r="CC780" s="247"/>
      <c r="CD780" s="247"/>
      <c r="CE780" s="247"/>
      <c r="CF780" s="247"/>
      <c r="CG780" s="247"/>
      <c r="CH780" s="247"/>
      <c r="CI780" s="247"/>
      <c r="CJ780" s="247"/>
      <c r="CK780" s="247"/>
      <c r="CL780" s="247"/>
      <c r="CM780" s="247"/>
      <c r="CN780" s="247"/>
      <c r="CO780" s="247"/>
      <c r="CP780" s="247"/>
      <c r="CQ780" s="247"/>
      <c r="CR780" s="247"/>
      <c r="CS780" s="247"/>
      <c r="CT780" s="247"/>
      <c r="CU780" s="247"/>
      <c r="CV780" s="247"/>
      <c r="CW780" s="247"/>
      <c r="CX780" s="247"/>
      <c r="CY780" s="247"/>
      <c r="CZ780" s="247"/>
    </row>
    <row r="781" ht="25.15" customHeight="true" x14ac:dyDescent="0.2">
      <c r="C781" s="2911"/>
      <c r="D781" s="2911"/>
      <c r="E781" s="599"/>
      <c r="F781" s="599"/>
      <c r="G781" s="599"/>
      <c r="H781" s="2911"/>
      <c r="I781" s="2911"/>
      <c r="J781" s="599"/>
      <c r="K781" s="599"/>
      <c r="L781" s="599"/>
      <c r="M781" s="2911"/>
      <c r="N781" s="2911"/>
      <c r="O781" s="599"/>
      <c r="P781" s="599"/>
      <c r="BA781" s="247"/>
      <c r="BB781" s="352"/>
      <c r="BC781" s="247"/>
      <c r="BD781" s="247"/>
      <c r="BE781" s="247"/>
      <c r="BF781" s="247"/>
      <c r="BG781" s="247"/>
      <c r="BH781" s="247"/>
      <c r="BI781" s="247"/>
      <c r="BJ781" s="247"/>
      <c r="BK781" s="247"/>
      <c r="BL781" s="247"/>
      <c r="BM781" s="247"/>
      <c r="BN781" s="247"/>
      <c r="BO781" s="247"/>
      <c r="BP781" s="247"/>
      <c r="BQ781" s="247"/>
      <c r="BR781" s="247"/>
      <c r="BS781" s="247"/>
      <c r="BT781" s="247"/>
      <c r="BU781" s="247"/>
      <c r="BV781" s="247"/>
      <c r="BW781" s="247"/>
      <c r="BX781" s="247"/>
      <c r="BY781" s="247"/>
      <c r="BZ781" s="247"/>
      <c r="CA781" s="247"/>
      <c r="CB781" s="247"/>
      <c r="CC781" s="247"/>
      <c r="CD781" s="247"/>
      <c r="CE781" s="247"/>
      <c r="CF781" s="247"/>
      <c r="CG781" s="247"/>
      <c r="CH781" s="247"/>
      <c r="CI781" s="247"/>
      <c r="CJ781" s="247"/>
      <c r="CK781" s="247"/>
      <c r="CL781" s="247"/>
      <c r="CM781" s="247"/>
      <c r="CN781" s="247"/>
      <c r="CO781" s="247"/>
      <c r="CP781" s="247"/>
      <c r="CQ781" s="247"/>
      <c r="CR781" s="247"/>
      <c r="CS781" s="247"/>
      <c r="CT781" s="247"/>
      <c r="CU781" s="247"/>
      <c r="CV781" s="247"/>
      <c r="CW781" s="247"/>
      <c r="CX781" s="247"/>
      <c r="CY781" s="247"/>
      <c r="CZ781" s="247"/>
    </row>
    <row r="782" ht="25.15" customHeight="true" x14ac:dyDescent="0.2">
      <c r="C782" s="2911"/>
      <c r="D782" s="2911"/>
      <c r="E782" s="599"/>
      <c r="F782" s="599"/>
      <c r="G782" s="599"/>
      <c r="H782" s="2911"/>
      <c r="I782" s="2911"/>
      <c r="J782" s="599"/>
      <c r="K782" s="599"/>
      <c r="L782" s="599"/>
      <c r="M782" s="2911"/>
      <c r="N782" s="2911"/>
      <c r="O782" s="599"/>
      <c r="P782" s="599"/>
      <c r="BA782" s="247"/>
      <c r="BB782" s="352"/>
      <c r="BC782" s="247"/>
      <c r="BD782" s="247"/>
      <c r="BE782" s="247"/>
      <c r="BF782" s="247"/>
      <c r="BG782" s="247"/>
      <c r="BH782" s="247"/>
      <c r="BI782" s="247"/>
      <c r="BJ782" s="247"/>
      <c r="BK782" s="247"/>
      <c r="BL782" s="247"/>
      <c r="BM782" s="247"/>
      <c r="BN782" s="247"/>
      <c r="BO782" s="247"/>
      <c r="BP782" s="247"/>
      <c r="BQ782" s="247"/>
      <c r="BR782" s="247"/>
      <c r="BS782" s="247"/>
      <c r="BT782" s="247"/>
      <c r="BU782" s="247"/>
      <c r="BV782" s="247"/>
      <c r="BW782" s="247"/>
      <c r="BX782" s="247"/>
      <c r="BY782" s="247"/>
      <c r="BZ782" s="247"/>
      <c r="CA782" s="247"/>
      <c r="CB782" s="247"/>
      <c r="CC782" s="247"/>
      <c r="CD782" s="247"/>
      <c r="CE782" s="247"/>
      <c r="CF782" s="247"/>
      <c r="CG782" s="247"/>
      <c r="CH782" s="247"/>
      <c r="CI782" s="247"/>
      <c r="CJ782" s="247"/>
      <c r="CK782" s="247"/>
      <c r="CL782" s="247"/>
      <c r="CM782" s="247"/>
      <c r="CN782" s="247"/>
      <c r="CO782" s="247"/>
      <c r="CP782" s="247"/>
      <c r="CQ782" s="247"/>
      <c r="CR782" s="247"/>
      <c r="CS782" s="247"/>
      <c r="CT782" s="247"/>
      <c r="CU782" s="247"/>
      <c r="CV782" s="247"/>
      <c r="CW782" s="247"/>
      <c r="CX782" s="247"/>
      <c r="CY782" s="247"/>
      <c r="CZ782" s="247"/>
    </row>
    <row r="783" ht="25.15" customHeight="true" x14ac:dyDescent="0.2">
      <c r="C783" s="2911"/>
      <c r="D783" s="2911"/>
      <c r="E783" s="599"/>
      <c r="F783" s="599"/>
      <c r="G783" s="599"/>
      <c r="H783" s="2911"/>
      <c r="I783" s="2911"/>
      <c r="J783" s="599"/>
      <c r="K783" s="599"/>
      <c r="L783" s="599"/>
      <c r="M783" s="2911"/>
      <c r="N783" s="2911"/>
      <c r="O783" s="599"/>
      <c r="P783" s="599"/>
      <c r="BA783" s="247"/>
      <c r="BB783" s="352"/>
      <c r="BC783" s="247"/>
      <c r="BD783" s="247"/>
      <c r="BE783" s="247"/>
      <c r="BF783" s="247"/>
      <c r="BG783" s="247"/>
      <c r="BH783" s="247"/>
      <c r="BI783" s="247"/>
      <c r="BJ783" s="247"/>
      <c r="BK783" s="247"/>
      <c r="BL783" s="247"/>
      <c r="BM783" s="247"/>
      <c r="BN783" s="247"/>
      <c r="BO783" s="247"/>
      <c r="BP783" s="247"/>
      <c r="BQ783" s="247"/>
      <c r="BR783" s="247"/>
      <c r="BS783" s="247"/>
      <c r="BT783" s="247"/>
      <c r="BU783" s="247"/>
      <c r="BV783" s="247"/>
      <c r="BW783" s="247"/>
      <c r="BX783" s="247"/>
      <c r="BY783" s="247"/>
      <c r="BZ783" s="247"/>
      <c r="CA783" s="247"/>
      <c r="CB783" s="247"/>
      <c r="CC783" s="247"/>
      <c r="CD783" s="247"/>
      <c r="CE783" s="247"/>
      <c r="CF783" s="247"/>
      <c r="CG783" s="247"/>
      <c r="CH783" s="247"/>
      <c r="CI783" s="247"/>
      <c r="CJ783" s="247"/>
      <c r="CK783" s="247"/>
      <c r="CL783" s="247"/>
      <c r="CM783" s="247"/>
      <c r="CN783" s="247"/>
      <c r="CO783" s="247"/>
      <c r="CP783" s="247"/>
      <c r="CQ783" s="247"/>
      <c r="CR783" s="247"/>
      <c r="CS783" s="247"/>
      <c r="CT783" s="247"/>
      <c r="CU783" s="247"/>
      <c r="CV783" s="247"/>
      <c r="CW783" s="247"/>
      <c r="CX783" s="247"/>
      <c r="CY783" s="247"/>
      <c r="CZ783" s="247"/>
    </row>
    <row r="784" ht="25.15" customHeight="true" x14ac:dyDescent="0.2">
      <c r="C784" s="2911"/>
      <c r="D784" s="2911"/>
      <c r="E784" s="599"/>
      <c r="F784" s="599"/>
      <c r="G784" s="599"/>
      <c r="H784" s="2911"/>
      <c r="I784" s="2911"/>
      <c r="J784" s="599"/>
      <c r="K784" s="599"/>
      <c r="L784" s="599"/>
      <c r="M784" s="2911"/>
      <c r="N784" s="2911"/>
      <c r="O784" s="599"/>
      <c r="P784" s="599"/>
      <c r="BA784" s="247"/>
      <c r="BB784" s="352"/>
      <c r="BC784" s="247"/>
      <c r="BD784" s="247"/>
      <c r="BE784" s="247"/>
      <c r="BF784" s="247"/>
      <c r="BG784" s="247"/>
      <c r="BH784" s="247"/>
      <c r="BI784" s="247"/>
      <c r="BJ784" s="247"/>
      <c r="BK784" s="247"/>
      <c r="BL784" s="247"/>
      <c r="BM784" s="247"/>
      <c r="BN784" s="247"/>
      <c r="BO784" s="247"/>
      <c r="BP784" s="247"/>
      <c r="BQ784" s="247"/>
      <c r="BR784" s="247"/>
      <c r="BS784" s="247"/>
      <c r="BT784" s="247"/>
      <c r="BU784" s="247"/>
      <c r="BV784" s="247"/>
      <c r="BW784" s="247"/>
      <c r="BX784" s="247"/>
      <c r="BY784" s="247"/>
      <c r="BZ784" s="247"/>
      <c r="CA784" s="247"/>
      <c r="CB784" s="247"/>
      <c r="CC784" s="247"/>
      <c r="CD784" s="247"/>
      <c r="CE784" s="247"/>
      <c r="CF784" s="247"/>
      <c r="CG784" s="247"/>
      <c r="CH784" s="247"/>
      <c r="CI784" s="247"/>
      <c r="CJ784" s="247"/>
      <c r="CK784" s="247"/>
      <c r="CL784" s="247"/>
      <c r="CM784" s="247"/>
      <c r="CN784" s="247"/>
      <c r="CO784" s="247"/>
      <c r="CP784" s="247"/>
      <c r="CQ784" s="247"/>
      <c r="CR784" s="247"/>
      <c r="CS784" s="247"/>
      <c r="CT784" s="247"/>
      <c r="CU784" s="247"/>
      <c r="CV784" s="247"/>
      <c r="CW784" s="247"/>
      <c r="CX784" s="247"/>
      <c r="CY784" s="247"/>
      <c r="CZ784" s="247"/>
    </row>
    <row r="785" ht="25.15" customHeight="true" x14ac:dyDescent="0.2">
      <c r="C785" s="2911"/>
      <c r="D785" s="2911"/>
      <c r="E785" s="599"/>
      <c r="F785" s="599"/>
      <c r="G785" s="599"/>
      <c r="H785" s="2911"/>
      <c r="I785" s="2911"/>
      <c r="J785" s="599"/>
      <c r="K785" s="599"/>
      <c r="L785" s="599"/>
      <c r="M785" s="2911"/>
      <c r="N785" s="2911"/>
      <c r="O785" s="599"/>
      <c r="P785" s="599"/>
      <c r="BA785" s="247"/>
      <c r="BB785" s="352"/>
      <c r="BC785" s="247"/>
      <c r="BD785" s="247"/>
      <c r="BE785" s="247"/>
      <c r="BF785" s="247"/>
      <c r="BG785" s="247"/>
      <c r="BH785" s="247"/>
      <c r="BI785" s="247"/>
      <c r="BJ785" s="247"/>
      <c r="BK785" s="247"/>
      <c r="BL785" s="247"/>
      <c r="BM785" s="247"/>
      <c r="BN785" s="247"/>
      <c r="BO785" s="247"/>
      <c r="BP785" s="247"/>
      <c r="BQ785" s="247"/>
      <c r="BR785" s="247"/>
      <c r="BS785" s="247"/>
      <c r="BT785" s="247"/>
      <c r="BU785" s="247"/>
      <c r="BV785" s="247"/>
      <c r="BW785" s="247"/>
      <c r="BX785" s="247"/>
      <c r="BY785" s="247"/>
      <c r="BZ785" s="247"/>
      <c r="CA785" s="247"/>
      <c r="CB785" s="247"/>
      <c r="CC785" s="247"/>
      <c r="CD785" s="247"/>
      <c r="CE785" s="247"/>
      <c r="CF785" s="247"/>
      <c r="CG785" s="247"/>
      <c r="CH785" s="247"/>
      <c r="CI785" s="247"/>
      <c r="CJ785" s="247"/>
      <c r="CK785" s="247"/>
      <c r="CL785" s="247"/>
      <c r="CM785" s="247"/>
      <c r="CN785" s="247"/>
      <c r="CO785" s="247"/>
      <c r="CP785" s="247"/>
      <c r="CQ785" s="247"/>
      <c r="CR785" s="247"/>
      <c r="CS785" s="247"/>
      <c r="CT785" s="247"/>
      <c r="CU785" s="247"/>
      <c r="CV785" s="247"/>
      <c r="CW785" s="247"/>
      <c r="CX785" s="247"/>
      <c r="CY785" s="247"/>
      <c r="CZ785" s="247"/>
    </row>
    <row r="786" ht="25.15" customHeight="true" x14ac:dyDescent="0.2">
      <c r="C786" s="2911"/>
      <c r="D786" s="2911"/>
      <c r="E786" s="599"/>
      <c r="F786" s="599"/>
      <c r="G786" s="599"/>
      <c r="H786" s="2911"/>
      <c r="I786" s="2911"/>
      <c r="J786" s="599"/>
      <c r="K786" s="599"/>
      <c r="L786" s="599"/>
      <c r="M786" s="2911"/>
      <c r="N786" s="2911"/>
      <c r="O786" s="599"/>
      <c r="P786" s="599"/>
      <c r="BA786" s="247"/>
      <c r="BB786" s="352"/>
      <c r="BC786" s="247"/>
      <c r="BD786" s="247"/>
      <c r="BE786" s="247"/>
      <c r="BF786" s="247"/>
      <c r="BG786" s="247"/>
      <c r="BH786" s="247"/>
      <c r="BI786" s="247"/>
      <c r="BJ786" s="247"/>
      <c r="BK786" s="247"/>
      <c r="BL786" s="247"/>
      <c r="BM786" s="247"/>
      <c r="BN786" s="247"/>
      <c r="BO786" s="247"/>
      <c r="BP786" s="247"/>
      <c r="BQ786" s="247"/>
      <c r="BR786" s="247"/>
      <c r="BS786" s="247"/>
      <c r="BT786" s="247"/>
      <c r="BU786" s="247"/>
      <c r="BV786" s="247"/>
      <c r="BW786" s="247"/>
      <c r="BX786" s="247"/>
      <c r="BY786" s="247"/>
      <c r="BZ786" s="247"/>
      <c r="CA786" s="247"/>
      <c r="CB786" s="247"/>
      <c r="CC786" s="247"/>
      <c r="CD786" s="247"/>
      <c r="CE786" s="247"/>
      <c r="CF786" s="247"/>
      <c r="CG786" s="247"/>
      <c r="CH786" s="247"/>
      <c r="CI786" s="247"/>
      <c r="CJ786" s="247"/>
      <c r="CK786" s="247"/>
      <c r="CL786" s="247"/>
      <c r="CM786" s="247"/>
      <c r="CN786" s="247"/>
      <c r="CO786" s="247"/>
      <c r="CP786" s="247"/>
      <c r="CQ786" s="247"/>
      <c r="CR786" s="247"/>
      <c r="CS786" s="247"/>
      <c r="CT786" s="247"/>
      <c r="CU786" s="247"/>
      <c r="CV786" s="247"/>
      <c r="CW786" s="247"/>
      <c r="CX786" s="247"/>
      <c r="CY786" s="247"/>
      <c r="CZ786" s="247"/>
    </row>
    <row r="787" ht="25.15" customHeight="true" x14ac:dyDescent="0.2">
      <c r="C787" s="2911"/>
      <c r="D787" s="2911"/>
      <c r="E787" s="599"/>
      <c r="F787" s="599"/>
      <c r="G787" s="599"/>
      <c r="H787" s="2911"/>
      <c r="I787" s="2911"/>
      <c r="J787" s="599"/>
      <c r="K787" s="599"/>
      <c r="L787" s="599"/>
      <c r="M787" s="2911"/>
      <c r="N787" s="2911"/>
      <c r="O787" s="599"/>
      <c r="P787" s="599"/>
      <c r="BA787" s="247"/>
      <c r="BB787" s="352"/>
      <c r="BC787" s="247"/>
      <c r="BD787" s="247"/>
      <c r="BE787" s="247"/>
      <c r="BF787" s="247"/>
      <c r="BG787" s="247"/>
      <c r="BH787" s="247"/>
      <c r="BI787" s="247"/>
      <c r="BJ787" s="247"/>
      <c r="BK787" s="247"/>
      <c r="BL787" s="247"/>
      <c r="BM787" s="247"/>
      <c r="BN787" s="247"/>
      <c r="BO787" s="247"/>
      <c r="BP787" s="247"/>
      <c r="BQ787" s="247"/>
      <c r="BR787" s="247"/>
      <c r="BS787" s="247"/>
      <c r="BT787" s="247"/>
      <c r="BU787" s="247"/>
      <c r="BV787" s="247"/>
      <c r="BW787" s="247"/>
      <c r="BX787" s="247"/>
      <c r="BY787" s="247"/>
      <c r="BZ787" s="247"/>
      <c r="CA787" s="247"/>
      <c r="CB787" s="247"/>
      <c r="CC787" s="247"/>
      <c r="CD787" s="247"/>
      <c r="CE787" s="247"/>
      <c r="CF787" s="247"/>
      <c r="CG787" s="247"/>
      <c r="CH787" s="247"/>
      <c r="CI787" s="247"/>
      <c r="CJ787" s="247"/>
      <c r="CK787" s="247"/>
      <c r="CL787" s="247"/>
      <c r="CM787" s="247"/>
      <c r="CN787" s="247"/>
      <c r="CO787" s="247"/>
      <c r="CP787" s="247"/>
      <c r="CQ787" s="247"/>
      <c r="CR787" s="247"/>
      <c r="CS787" s="247"/>
      <c r="CT787" s="247"/>
      <c r="CU787" s="247"/>
      <c r="CV787" s="247"/>
      <c r="CW787" s="247"/>
      <c r="CX787" s="247"/>
      <c r="CY787" s="247"/>
      <c r="CZ787" s="247"/>
    </row>
    <row r="788" ht="25.15" customHeight="true" x14ac:dyDescent="0.2">
      <c r="C788" s="2911"/>
      <c r="D788" s="2911"/>
      <c r="E788" s="599"/>
      <c r="F788" s="599"/>
      <c r="G788" s="599"/>
      <c r="H788" s="2911"/>
      <c r="I788" s="2911"/>
      <c r="J788" s="599"/>
      <c r="K788" s="599"/>
      <c r="L788" s="599"/>
      <c r="M788" s="2911"/>
      <c r="N788" s="2911"/>
      <c r="O788" s="599"/>
      <c r="P788" s="599"/>
      <c r="BA788" s="247"/>
      <c r="BB788" s="352"/>
      <c r="BC788" s="247"/>
      <c r="BD788" s="247"/>
      <c r="BE788" s="247"/>
      <c r="BF788" s="247"/>
      <c r="BG788" s="247"/>
      <c r="BH788" s="247"/>
      <c r="BI788" s="247"/>
      <c r="BJ788" s="247"/>
      <c r="BK788" s="247"/>
      <c r="BL788" s="247"/>
      <c r="BM788" s="247"/>
      <c r="BN788" s="247"/>
      <c r="BO788" s="247"/>
      <c r="BP788" s="247"/>
      <c r="BQ788" s="247"/>
      <c r="BR788" s="247"/>
      <c r="BS788" s="247"/>
      <c r="BT788" s="247"/>
      <c r="BU788" s="247"/>
      <c r="BV788" s="247"/>
      <c r="BW788" s="247"/>
      <c r="BX788" s="247"/>
      <c r="BY788" s="247"/>
      <c r="BZ788" s="247"/>
      <c r="CA788" s="247"/>
      <c r="CB788" s="247"/>
      <c r="CC788" s="247"/>
      <c r="CD788" s="247"/>
      <c r="CE788" s="247"/>
      <c r="CF788" s="247"/>
      <c r="CG788" s="247"/>
      <c r="CH788" s="247"/>
      <c r="CI788" s="247"/>
      <c r="CJ788" s="247"/>
      <c r="CK788" s="247"/>
      <c r="CL788" s="247"/>
      <c r="CM788" s="247"/>
      <c r="CN788" s="247"/>
      <c r="CO788" s="247"/>
      <c r="CP788" s="247"/>
      <c r="CQ788" s="247"/>
      <c r="CR788" s="247"/>
      <c r="CS788" s="247"/>
      <c r="CT788" s="247"/>
      <c r="CU788" s="247"/>
      <c r="CV788" s="247"/>
      <c r="CW788" s="247"/>
      <c r="CX788" s="247"/>
      <c r="CY788" s="247"/>
      <c r="CZ788" s="247"/>
    </row>
    <row r="789" ht="25.15" customHeight="true" x14ac:dyDescent="0.2">
      <c r="C789" s="2911"/>
      <c r="D789" s="2911"/>
      <c r="E789" s="599"/>
      <c r="F789" s="599"/>
      <c r="G789" s="599"/>
      <c r="H789" s="2911"/>
      <c r="I789" s="2911"/>
      <c r="J789" s="599"/>
      <c r="K789" s="599"/>
      <c r="L789" s="599"/>
      <c r="M789" s="2911"/>
      <c r="N789" s="2911"/>
      <c r="O789" s="599"/>
      <c r="P789" s="599"/>
      <c r="BA789" s="247"/>
      <c r="BB789" s="352"/>
      <c r="BC789" s="247"/>
      <c r="BD789" s="247"/>
      <c r="BE789" s="247"/>
      <c r="BF789" s="247"/>
      <c r="BG789" s="247"/>
      <c r="BH789" s="247"/>
      <c r="BI789" s="247"/>
      <c r="BJ789" s="247"/>
      <c r="BK789" s="247"/>
      <c r="BL789" s="247"/>
      <c r="BM789" s="247"/>
      <c r="BN789" s="247"/>
      <c r="BO789" s="247"/>
      <c r="BP789" s="247"/>
      <c r="BQ789" s="247"/>
      <c r="BR789" s="247"/>
      <c r="BS789" s="247"/>
      <c r="BT789" s="247"/>
      <c r="BU789" s="247"/>
      <c r="BV789" s="247"/>
      <c r="BW789" s="247"/>
      <c r="BX789" s="247"/>
      <c r="BY789" s="247"/>
      <c r="BZ789" s="247"/>
      <c r="CA789" s="247"/>
      <c r="CB789" s="247"/>
      <c r="CC789" s="247"/>
      <c r="CD789" s="247"/>
      <c r="CE789" s="247"/>
      <c r="CF789" s="247"/>
      <c r="CG789" s="247"/>
      <c r="CH789" s="247"/>
      <c r="CI789" s="247"/>
      <c r="CJ789" s="247"/>
      <c r="CK789" s="247"/>
      <c r="CL789" s="247"/>
      <c r="CM789" s="247"/>
      <c r="CN789" s="247"/>
      <c r="CO789" s="247"/>
      <c r="CP789" s="247"/>
      <c r="CQ789" s="247"/>
      <c r="CR789" s="247"/>
      <c r="CS789" s="247"/>
      <c r="CT789" s="247"/>
      <c r="CU789" s="247"/>
      <c r="CV789" s="247"/>
      <c r="CW789" s="247"/>
      <c r="CX789" s="247"/>
      <c r="CY789" s="247"/>
      <c r="CZ789" s="247"/>
    </row>
    <row r="790" ht="25.15" customHeight="true" x14ac:dyDescent="0.2">
      <c r="C790" s="2911"/>
      <c r="D790" s="2911"/>
      <c r="E790" s="599"/>
      <c r="F790" s="599"/>
      <c r="G790" s="599"/>
      <c r="H790" s="2911"/>
      <c r="I790" s="2911"/>
      <c r="J790" s="599"/>
      <c r="K790" s="599"/>
      <c r="L790" s="599"/>
      <c r="M790" s="2911"/>
      <c r="N790" s="2911"/>
      <c r="O790" s="599"/>
      <c r="P790" s="599"/>
      <c r="BA790" s="247"/>
      <c r="BB790" s="352"/>
      <c r="BC790" s="247"/>
      <c r="BD790" s="247"/>
      <c r="BE790" s="247"/>
      <c r="BF790" s="247"/>
      <c r="BG790" s="247"/>
      <c r="BH790" s="247"/>
      <c r="BI790" s="247"/>
      <c r="BJ790" s="247"/>
      <c r="BK790" s="247"/>
      <c r="BL790" s="247"/>
      <c r="BM790" s="247"/>
      <c r="BN790" s="247"/>
      <c r="BO790" s="247"/>
      <c r="BP790" s="247"/>
      <c r="BQ790" s="247"/>
      <c r="BR790" s="247"/>
      <c r="BS790" s="247"/>
      <c r="BT790" s="247"/>
      <c r="BU790" s="247"/>
      <c r="BV790" s="247"/>
      <c r="BW790" s="247"/>
      <c r="BX790" s="247"/>
      <c r="BY790" s="247"/>
      <c r="BZ790" s="247"/>
      <c r="CA790" s="247"/>
      <c r="CB790" s="247"/>
      <c r="CC790" s="247"/>
      <c r="CD790" s="247"/>
      <c r="CE790" s="247"/>
      <c r="CF790" s="247"/>
      <c r="CG790" s="247"/>
      <c r="CH790" s="247"/>
      <c r="CI790" s="247"/>
      <c r="CJ790" s="247"/>
      <c r="CK790" s="247"/>
      <c r="CL790" s="247"/>
      <c r="CM790" s="247"/>
      <c r="CN790" s="247"/>
      <c r="CO790" s="247"/>
      <c r="CP790" s="247"/>
      <c r="CQ790" s="247"/>
      <c r="CR790" s="247"/>
      <c r="CS790" s="247"/>
      <c r="CT790" s="247"/>
      <c r="CU790" s="247"/>
      <c r="CV790" s="247"/>
      <c r="CW790" s="247"/>
      <c r="CX790" s="247"/>
      <c r="CY790" s="247"/>
      <c r="CZ790" s="247"/>
    </row>
    <row r="791" ht="25.15" customHeight="true" x14ac:dyDescent="0.2">
      <c r="C791" s="2911"/>
      <c r="D791" s="2911"/>
      <c r="E791" s="599"/>
      <c r="F791" s="599"/>
      <c r="G791" s="599"/>
      <c r="H791" s="2911"/>
      <c r="I791" s="2911"/>
      <c r="J791" s="599"/>
      <c r="K791" s="599"/>
      <c r="L791" s="599"/>
      <c r="M791" s="2911"/>
      <c r="N791" s="2911"/>
      <c r="O791" s="599"/>
      <c r="P791" s="599"/>
      <c r="BA791" s="247"/>
      <c r="BB791" s="352"/>
      <c r="BC791" s="247"/>
      <c r="BD791" s="247"/>
      <c r="BE791" s="247"/>
      <c r="BF791" s="247"/>
      <c r="BG791" s="247"/>
      <c r="BH791" s="247"/>
      <c r="BI791" s="247"/>
      <c r="BJ791" s="247"/>
      <c r="BK791" s="247"/>
      <c r="BL791" s="247"/>
      <c r="BM791" s="247"/>
      <c r="BN791" s="247"/>
      <c r="BO791" s="247"/>
      <c r="BP791" s="247"/>
      <c r="BQ791" s="247"/>
      <c r="BR791" s="247"/>
      <c r="BS791" s="247"/>
      <c r="BT791" s="247"/>
      <c r="BU791" s="247"/>
      <c r="BV791" s="247"/>
      <c r="BW791" s="247"/>
      <c r="BX791" s="247"/>
      <c r="BY791" s="247"/>
      <c r="BZ791" s="247"/>
      <c r="CA791" s="247"/>
      <c r="CB791" s="247"/>
      <c r="CC791" s="247"/>
      <c r="CD791" s="247"/>
      <c r="CE791" s="247"/>
      <c r="CF791" s="247"/>
      <c r="CG791" s="247"/>
      <c r="CH791" s="247"/>
      <c r="CI791" s="247"/>
      <c r="CJ791" s="247"/>
      <c r="CK791" s="247"/>
      <c r="CL791" s="247"/>
      <c r="CM791" s="247"/>
      <c r="CN791" s="247"/>
      <c r="CO791" s="247"/>
      <c r="CP791" s="247"/>
      <c r="CQ791" s="247"/>
      <c r="CR791" s="247"/>
      <c r="CS791" s="247"/>
      <c r="CT791" s="247"/>
      <c r="CU791" s="247"/>
      <c r="CV791" s="247"/>
      <c r="CW791" s="247"/>
      <c r="CX791" s="247"/>
      <c r="CY791" s="247"/>
      <c r="CZ791" s="247"/>
    </row>
    <row r="792" ht="25.15" customHeight="true" x14ac:dyDescent="0.2">
      <c r="C792" s="2911"/>
      <c r="D792" s="2911"/>
      <c r="E792" s="599"/>
      <c r="F792" s="599"/>
      <c r="G792" s="599"/>
      <c r="H792" s="2911"/>
      <c r="I792" s="2911"/>
      <c r="J792" s="599"/>
      <c r="K792" s="599"/>
      <c r="L792" s="599"/>
      <c r="M792" s="2911"/>
      <c r="N792" s="2911"/>
      <c r="O792" s="599"/>
      <c r="P792" s="599"/>
      <c r="BA792" s="247"/>
      <c r="BB792" s="352"/>
      <c r="BC792" s="247"/>
      <c r="BD792" s="247"/>
      <c r="BE792" s="247"/>
      <c r="BF792" s="247"/>
      <c r="BG792" s="247"/>
      <c r="BH792" s="247"/>
      <c r="BI792" s="247"/>
      <c r="BJ792" s="247"/>
      <c r="BK792" s="247"/>
      <c r="BL792" s="247"/>
      <c r="BM792" s="247"/>
      <c r="BN792" s="247"/>
      <c r="BO792" s="247"/>
      <c r="BP792" s="247"/>
      <c r="BQ792" s="247"/>
      <c r="BR792" s="247"/>
      <c r="BS792" s="247"/>
      <c r="BT792" s="247"/>
      <c r="BU792" s="247"/>
      <c r="BV792" s="247"/>
      <c r="BW792" s="247"/>
      <c r="BX792" s="247"/>
      <c r="BY792" s="247"/>
      <c r="BZ792" s="247"/>
      <c r="CA792" s="247"/>
      <c r="CB792" s="247"/>
      <c r="CC792" s="247"/>
      <c r="CD792" s="247"/>
      <c r="CE792" s="247"/>
      <c r="CF792" s="247"/>
      <c r="CG792" s="247"/>
      <c r="CH792" s="247"/>
      <c r="CI792" s="247"/>
      <c r="CJ792" s="247"/>
      <c r="CK792" s="247"/>
      <c r="CL792" s="247"/>
      <c r="CM792" s="247"/>
      <c r="CN792" s="247"/>
      <c r="CO792" s="247"/>
      <c r="CP792" s="247"/>
      <c r="CQ792" s="247"/>
      <c r="CR792" s="247"/>
      <c r="CS792" s="247"/>
      <c r="CT792" s="247"/>
      <c r="CU792" s="247"/>
      <c r="CV792" s="247"/>
      <c r="CW792" s="247"/>
      <c r="CX792" s="247"/>
      <c r="CY792" s="247"/>
      <c r="CZ792" s="247"/>
    </row>
    <row r="793" ht="25.15" customHeight="true" x14ac:dyDescent="0.2">
      <c r="C793" s="2911"/>
      <c r="D793" s="2911"/>
      <c r="E793" s="599"/>
      <c r="F793" s="599"/>
      <c r="G793" s="599"/>
      <c r="H793" s="2911"/>
      <c r="I793" s="2911"/>
      <c r="J793" s="599"/>
      <c r="K793" s="599"/>
      <c r="L793" s="599"/>
      <c r="M793" s="2911"/>
      <c r="N793" s="2911"/>
      <c r="O793" s="599"/>
      <c r="P793" s="599"/>
      <c r="BA793" s="247"/>
      <c r="BB793" s="352"/>
      <c r="BC793" s="247"/>
      <c r="BD793" s="247"/>
      <c r="BE793" s="247"/>
      <c r="BF793" s="247"/>
      <c r="BG793" s="247"/>
      <c r="BH793" s="247"/>
      <c r="BI793" s="247"/>
      <c r="BJ793" s="247"/>
      <c r="BK793" s="247"/>
      <c r="BL793" s="247"/>
      <c r="BM793" s="247"/>
      <c r="BN793" s="247"/>
      <c r="BO793" s="247"/>
      <c r="BP793" s="247"/>
      <c r="BQ793" s="247"/>
      <c r="BR793" s="247"/>
      <c r="BS793" s="247"/>
      <c r="BT793" s="247"/>
      <c r="BU793" s="247"/>
      <c r="BV793" s="247"/>
      <c r="BW793" s="247"/>
      <c r="BX793" s="247"/>
      <c r="BY793" s="247"/>
      <c r="BZ793" s="247"/>
      <c r="CA793" s="247"/>
      <c r="CB793" s="247"/>
      <c r="CC793" s="247"/>
      <c r="CD793" s="247"/>
      <c r="CE793" s="247"/>
      <c r="CF793" s="247"/>
      <c r="CG793" s="247"/>
      <c r="CH793" s="247"/>
      <c r="CI793" s="247"/>
      <c r="CJ793" s="247"/>
      <c r="CK793" s="247"/>
      <c r="CL793" s="247"/>
      <c r="CM793" s="247"/>
      <c r="CN793" s="247"/>
      <c r="CO793" s="247"/>
      <c r="CP793" s="247"/>
      <c r="CQ793" s="247"/>
      <c r="CR793" s="247"/>
      <c r="CS793" s="247"/>
      <c r="CT793" s="247"/>
      <c r="CU793" s="247"/>
      <c r="CV793" s="247"/>
      <c r="CW793" s="247"/>
      <c r="CX793" s="247"/>
      <c r="CY793" s="247"/>
      <c r="CZ793" s="247"/>
    </row>
    <row r="794" ht="25.15" customHeight="true" x14ac:dyDescent="0.2">
      <c r="C794" s="2911"/>
      <c r="D794" s="2911"/>
      <c r="E794" s="599"/>
      <c r="F794" s="599"/>
      <c r="G794" s="599"/>
      <c r="H794" s="2911"/>
      <c r="I794" s="2911"/>
      <c r="J794" s="599"/>
      <c r="K794" s="599"/>
      <c r="L794" s="599"/>
      <c r="M794" s="2911"/>
      <c r="N794" s="2911"/>
      <c r="O794" s="599"/>
      <c r="P794" s="599"/>
      <c r="BA794" s="247"/>
      <c r="BB794" s="352"/>
      <c r="BC794" s="247"/>
      <c r="BD794" s="247"/>
      <c r="BE794" s="247"/>
      <c r="BF794" s="247"/>
      <c r="BG794" s="247"/>
      <c r="BH794" s="247"/>
      <c r="BI794" s="247"/>
      <c r="BJ794" s="247"/>
      <c r="BK794" s="247"/>
      <c r="BL794" s="247"/>
      <c r="BM794" s="247"/>
      <c r="BN794" s="247"/>
      <c r="BO794" s="247"/>
      <c r="BP794" s="247"/>
      <c r="BQ794" s="247"/>
      <c r="BR794" s="247"/>
      <c r="BS794" s="247"/>
      <c r="BT794" s="247"/>
      <c r="BU794" s="247"/>
      <c r="BV794" s="247"/>
      <c r="BW794" s="247"/>
      <c r="BX794" s="247"/>
      <c r="BY794" s="247"/>
      <c r="BZ794" s="247"/>
      <c r="CA794" s="247"/>
      <c r="CB794" s="247"/>
      <c r="CC794" s="247"/>
      <c r="CD794" s="247"/>
      <c r="CE794" s="247"/>
      <c r="CF794" s="247"/>
      <c r="CG794" s="247"/>
      <c r="CH794" s="247"/>
      <c r="CI794" s="247"/>
      <c r="CJ794" s="247"/>
      <c r="CK794" s="247"/>
      <c r="CL794" s="247"/>
      <c r="CM794" s="247"/>
      <c r="CN794" s="247"/>
      <c r="CO794" s="247"/>
      <c r="CP794" s="247"/>
      <c r="CQ794" s="247"/>
      <c r="CR794" s="247"/>
      <c r="CS794" s="247"/>
      <c r="CT794" s="247"/>
      <c r="CU794" s="247"/>
      <c r="CV794" s="247"/>
      <c r="CW794" s="247"/>
      <c r="CX794" s="247"/>
      <c r="CY794" s="247"/>
      <c r="CZ794" s="247"/>
    </row>
    <row r="795" ht="25.15" customHeight="true" x14ac:dyDescent="0.2">
      <c r="C795" s="2911"/>
      <c r="D795" s="2911"/>
      <c r="E795" s="599"/>
      <c r="F795" s="599"/>
      <c r="G795" s="599"/>
      <c r="H795" s="2911"/>
      <c r="I795" s="2911"/>
      <c r="J795" s="599"/>
      <c r="K795" s="599"/>
      <c r="L795" s="599"/>
      <c r="M795" s="2911"/>
      <c r="N795" s="2911"/>
      <c r="O795" s="599"/>
      <c r="P795" s="599"/>
      <c r="BA795" s="247"/>
      <c r="BB795" s="352"/>
      <c r="BC795" s="247"/>
      <c r="BD795" s="247"/>
      <c r="BE795" s="247"/>
      <c r="BF795" s="247"/>
      <c r="BG795" s="247"/>
      <c r="BH795" s="247"/>
      <c r="BI795" s="247"/>
      <c r="BJ795" s="247"/>
      <c r="BK795" s="247"/>
      <c r="BL795" s="247"/>
      <c r="BM795" s="247"/>
      <c r="BN795" s="247"/>
      <c r="BO795" s="247"/>
      <c r="BP795" s="247"/>
      <c r="BQ795" s="247"/>
      <c r="BR795" s="247"/>
      <c r="BS795" s="247"/>
      <c r="BT795" s="247"/>
      <c r="BU795" s="247"/>
      <c r="BV795" s="247"/>
      <c r="BW795" s="247"/>
      <c r="BX795" s="247"/>
      <c r="BY795" s="247"/>
      <c r="BZ795" s="247"/>
      <c r="CA795" s="247"/>
      <c r="CB795" s="247"/>
      <c r="CC795" s="247"/>
      <c r="CD795" s="247"/>
      <c r="CE795" s="247"/>
      <c r="CF795" s="247"/>
      <c r="CG795" s="247"/>
      <c r="CH795" s="247"/>
      <c r="CI795" s="247"/>
      <c r="CJ795" s="247"/>
      <c r="CK795" s="247"/>
      <c r="CL795" s="247"/>
      <c r="CM795" s="247"/>
      <c r="CN795" s="247"/>
      <c r="CO795" s="247"/>
      <c r="CP795" s="247"/>
      <c r="CQ795" s="247"/>
      <c r="CR795" s="247"/>
      <c r="CS795" s="247"/>
      <c r="CT795" s="247"/>
      <c r="CU795" s="247"/>
      <c r="CV795" s="247"/>
      <c r="CW795" s="247"/>
      <c r="CX795" s="247"/>
      <c r="CY795" s="247"/>
      <c r="CZ795" s="247"/>
    </row>
    <row r="796" ht="25.15" customHeight="true" x14ac:dyDescent="0.2">
      <c r="C796" s="2911"/>
      <c r="D796" s="2911"/>
      <c r="E796" s="599"/>
      <c r="F796" s="599"/>
      <c r="G796" s="599"/>
      <c r="H796" s="2911"/>
      <c r="I796" s="2911"/>
      <c r="J796" s="599"/>
      <c r="K796" s="599"/>
      <c r="L796" s="599"/>
      <c r="M796" s="2911"/>
      <c r="N796" s="2911"/>
      <c r="O796" s="599"/>
      <c r="P796" s="599"/>
      <c r="BA796" s="247"/>
      <c r="BB796" s="352"/>
      <c r="BC796" s="247"/>
      <c r="BD796" s="247"/>
      <c r="BE796" s="247"/>
      <c r="BF796" s="247"/>
      <c r="BG796" s="247"/>
      <c r="BH796" s="247"/>
      <c r="BI796" s="247"/>
      <c r="BJ796" s="247"/>
      <c r="BK796" s="247"/>
      <c r="BL796" s="247"/>
      <c r="BM796" s="247"/>
      <c r="BN796" s="247"/>
      <c r="BO796" s="247"/>
      <c r="BP796" s="247"/>
      <c r="BQ796" s="247"/>
      <c r="BR796" s="247"/>
      <c r="BS796" s="247"/>
      <c r="BT796" s="247"/>
      <c r="BU796" s="247"/>
      <c r="BV796" s="247"/>
      <c r="BW796" s="247"/>
      <c r="BX796" s="247"/>
      <c r="BY796" s="247"/>
      <c r="BZ796" s="247"/>
      <c r="CA796" s="247"/>
      <c r="CB796" s="247"/>
      <c r="CC796" s="247"/>
      <c r="CD796" s="247"/>
      <c r="CE796" s="247"/>
      <c r="CF796" s="247"/>
      <c r="CG796" s="247"/>
      <c r="CH796" s="247"/>
      <c r="CI796" s="247"/>
      <c r="CJ796" s="247"/>
      <c r="CK796" s="247"/>
      <c r="CL796" s="247"/>
      <c r="CM796" s="247"/>
      <c r="CN796" s="247"/>
      <c r="CO796" s="247"/>
      <c r="CP796" s="247"/>
      <c r="CQ796" s="247"/>
      <c r="CR796" s="247"/>
      <c r="CS796" s="247"/>
      <c r="CT796" s="247"/>
      <c r="CU796" s="247"/>
      <c r="CV796" s="247"/>
      <c r="CW796" s="247"/>
      <c r="CX796" s="247"/>
      <c r="CY796" s="247"/>
      <c r="CZ796" s="247"/>
    </row>
    <row r="797" ht="25.15" customHeight="true" x14ac:dyDescent="0.2">
      <c r="C797" s="2911"/>
      <c r="D797" s="2911"/>
      <c r="E797" s="599"/>
      <c r="F797" s="599"/>
      <c r="G797" s="599"/>
      <c r="H797" s="2911"/>
      <c r="I797" s="2911"/>
      <c r="J797" s="599"/>
      <c r="K797" s="599"/>
      <c r="L797" s="599"/>
      <c r="M797" s="2911"/>
      <c r="N797" s="2911"/>
      <c r="O797" s="599"/>
      <c r="P797" s="599"/>
      <c r="BA797" s="247"/>
      <c r="BB797" s="352"/>
      <c r="BC797" s="247"/>
      <c r="BD797" s="247"/>
      <c r="BE797" s="247"/>
      <c r="BF797" s="247"/>
      <c r="BG797" s="247"/>
      <c r="BH797" s="247"/>
      <c r="BI797" s="247"/>
      <c r="BJ797" s="247"/>
      <c r="BK797" s="247"/>
      <c r="BL797" s="247"/>
      <c r="BM797" s="247"/>
      <c r="BN797" s="247"/>
      <c r="BO797" s="247"/>
      <c r="BP797" s="247"/>
      <c r="BQ797" s="247"/>
      <c r="BR797" s="247"/>
      <c r="BS797" s="247"/>
      <c r="BT797" s="247"/>
      <c r="BU797" s="247"/>
      <c r="BV797" s="247"/>
      <c r="BW797" s="247"/>
      <c r="BX797" s="247"/>
      <c r="BY797" s="247"/>
      <c r="BZ797" s="247"/>
      <c r="CA797" s="247"/>
      <c r="CB797" s="247"/>
      <c r="CC797" s="247"/>
      <c r="CD797" s="247"/>
      <c r="CE797" s="247"/>
      <c r="CF797" s="247"/>
      <c r="CG797" s="247"/>
      <c r="CH797" s="247"/>
      <c r="CI797" s="247"/>
      <c r="CJ797" s="247"/>
      <c r="CK797" s="247"/>
      <c r="CL797" s="247"/>
      <c r="CM797" s="247"/>
      <c r="CN797" s="247"/>
      <c r="CO797" s="247"/>
      <c r="CP797" s="247"/>
      <c r="CQ797" s="247"/>
      <c r="CR797" s="247"/>
      <c r="CS797" s="247"/>
      <c r="CT797" s="247"/>
      <c r="CU797" s="247"/>
      <c r="CV797" s="247"/>
      <c r="CW797" s="247"/>
      <c r="CX797" s="247"/>
      <c r="CY797" s="247"/>
      <c r="CZ797" s="247"/>
    </row>
    <row r="798" ht="25.15" customHeight="true" x14ac:dyDescent="0.2">
      <c r="C798" s="2911"/>
      <c r="D798" s="2911"/>
      <c r="E798" s="599"/>
      <c r="F798" s="599"/>
      <c r="G798" s="599"/>
      <c r="H798" s="2911"/>
      <c r="I798" s="2911"/>
      <c r="J798" s="599"/>
      <c r="K798" s="599"/>
      <c r="L798" s="599"/>
      <c r="M798" s="2911"/>
      <c r="N798" s="2911"/>
      <c r="O798" s="599"/>
      <c r="P798" s="599"/>
      <c r="BA798" s="247"/>
      <c r="BB798" s="352"/>
      <c r="BC798" s="247"/>
      <c r="BD798" s="247"/>
      <c r="BE798" s="247"/>
      <c r="BF798" s="247"/>
      <c r="BG798" s="247"/>
      <c r="BH798" s="247"/>
      <c r="BI798" s="247"/>
      <c r="BJ798" s="247"/>
      <c r="BK798" s="247"/>
      <c r="BL798" s="247"/>
      <c r="BM798" s="247"/>
      <c r="BN798" s="247"/>
      <c r="BO798" s="247"/>
      <c r="BP798" s="247"/>
      <c r="BQ798" s="247"/>
      <c r="BR798" s="247"/>
      <c r="BS798" s="247"/>
      <c r="BT798" s="247"/>
      <c r="BU798" s="247"/>
      <c r="BV798" s="247"/>
      <c r="BW798" s="247"/>
      <c r="BX798" s="247"/>
      <c r="BY798" s="247"/>
      <c r="BZ798" s="247"/>
      <c r="CA798" s="247"/>
      <c r="CB798" s="247"/>
      <c r="CC798" s="247"/>
      <c r="CD798" s="247"/>
      <c r="CE798" s="247"/>
      <c r="CF798" s="247"/>
      <c r="CG798" s="247"/>
      <c r="CH798" s="247"/>
      <c r="CI798" s="247"/>
      <c r="CJ798" s="247"/>
      <c r="CK798" s="247"/>
      <c r="CL798" s="247"/>
      <c r="CM798" s="247"/>
      <c r="CN798" s="247"/>
      <c r="CO798" s="247"/>
      <c r="CP798" s="247"/>
      <c r="CQ798" s="247"/>
      <c r="CR798" s="247"/>
      <c r="CS798" s="247"/>
      <c r="CT798" s="247"/>
      <c r="CU798" s="247"/>
      <c r="CV798" s="247"/>
      <c r="CW798" s="247"/>
      <c r="CX798" s="247"/>
      <c r="CY798" s="247"/>
      <c r="CZ798" s="247"/>
    </row>
    <row r="799" ht="25.15" customHeight="true" x14ac:dyDescent="0.2">
      <c r="C799" s="2911"/>
      <c r="D799" s="2911"/>
      <c r="E799" s="599"/>
      <c r="F799" s="599"/>
      <c r="G799" s="599"/>
      <c r="H799" s="2911"/>
      <c r="I799" s="2911"/>
      <c r="J799" s="599"/>
      <c r="K799" s="599"/>
      <c r="L799" s="599"/>
      <c r="M799" s="2911"/>
      <c r="N799" s="2911"/>
      <c r="O799" s="599"/>
      <c r="P799" s="599"/>
      <c r="BA799" s="247"/>
      <c r="BB799" s="352"/>
      <c r="BC799" s="247"/>
      <c r="BD799" s="247"/>
      <c r="BE799" s="247"/>
      <c r="BF799" s="247"/>
      <c r="BG799" s="247"/>
      <c r="BH799" s="247"/>
      <c r="BI799" s="247"/>
      <c r="BJ799" s="247"/>
      <c r="BK799" s="247"/>
      <c r="BL799" s="247"/>
      <c r="BM799" s="247"/>
      <c r="BN799" s="247"/>
      <c r="BO799" s="247"/>
      <c r="BP799" s="247"/>
      <c r="BQ799" s="247"/>
      <c r="BR799" s="247"/>
      <c r="BS799" s="247"/>
      <c r="BT799" s="247"/>
      <c r="BU799" s="247"/>
      <c r="BV799" s="247"/>
      <c r="BW799" s="247"/>
      <c r="BX799" s="247"/>
      <c r="BY799" s="247"/>
      <c r="BZ799" s="247"/>
      <c r="CA799" s="247"/>
      <c r="CB799" s="247"/>
      <c r="CC799" s="247"/>
      <c r="CD799" s="247"/>
      <c r="CE799" s="247"/>
      <c r="CF799" s="247"/>
      <c r="CG799" s="247"/>
      <c r="CH799" s="247"/>
      <c r="CI799" s="247"/>
      <c r="CJ799" s="247"/>
      <c r="CK799" s="247"/>
      <c r="CL799" s="247"/>
      <c r="CM799" s="247"/>
      <c r="CN799" s="247"/>
      <c r="CO799" s="247"/>
      <c r="CP799" s="247"/>
      <c r="CQ799" s="247"/>
      <c r="CR799" s="247"/>
      <c r="CS799" s="247"/>
      <c r="CT799" s="247"/>
      <c r="CU799" s="247"/>
      <c r="CV799" s="247"/>
      <c r="CW799" s="247"/>
      <c r="CX799" s="247"/>
      <c r="CY799" s="247"/>
      <c r="CZ799" s="247"/>
    </row>
    <row r="800" ht="25.15" customHeight="true" x14ac:dyDescent="0.2">
      <c r="C800" s="599"/>
      <c r="D800" s="599"/>
      <c r="E800" s="599"/>
      <c r="F800" s="599"/>
      <c r="G800" s="599"/>
      <c r="H800" s="599"/>
      <c r="I800" s="599"/>
      <c r="J800" s="599"/>
      <c r="K800" s="599"/>
      <c r="L800" s="599"/>
      <c r="M800" s="599"/>
      <c r="N800" s="599"/>
      <c r="O800" s="599"/>
      <c r="P800" s="599"/>
      <c r="BA800" s="247"/>
      <c r="BB800" s="352"/>
      <c r="BC800" s="247"/>
      <c r="BD800" s="247"/>
      <c r="BE800" s="247"/>
      <c r="BF800" s="247"/>
      <c r="BG800" s="247"/>
      <c r="BH800" s="247"/>
      <c r="BI800" s="247"/>
      <c r="BJ800" s="247"/>
      <c r="BK800" s="247"/>
      <c r="BL800" s="247"/>
      <c r="BM800" s="247"/>
      <c r="BN800" s="247"/>
      <c r="BO800" s="247"/>
      <c r="BP800" s="247"/>
      <c r="BQ800" s="247"/>
      <c r="BR800" s="247"/>
      <c r="BS800" s="247"/>
      <c r="BT800" s="247"/>
      <c r="BU800" s="247"/>
      <c r="BV800" s="247"/>
      <c r="BW800" s="247"/>
      <c r="BX800" s="247"/>
      <c r="BY800" s="247"/>
      <c r="BZ800" s="247"/>
      <c r="CA800" s="247"/>
      <c r="CB800" s="247"/>
      <c r="CC800" s="247"/>
      <c r="CD800" s="247"/>
      <c r="CE800" s="247"/>
      <c r="CF800" s="247"/>
      <c r="CG800" s="247"/>
      <c r="CH800" s="247"/>
      <c r="CI800" s="247"/>
      <c r="CJ800" s="247"/>
      <c r="CK800" s="247"/>
      <c r="CL800" s="247"/>
      <c r="CM800" s="247"/>
      <c r="CN800" s="247"/>
      <c r="CO800" s="247"/>
      <c r="CP800" s="247"/>
      <c r="CQ800" s="247"/>
      <c r="CR800" s="247"/>
      <c r="CS800" s="247"/>
      <c r="CT800" s="247"/>
      <c r="CU800" s="247"/>
      <c r="CV800" s="247"/>
      <c r="CW800" s="247"/>
      <c r="CX800" s="247"/>
      <c r="CY800" s="247"/>
      <c r="CZ800" s="247"/>
    </row>
    <row r="801" ht="25.15" customHeight="true" x14ac:dyDescent="0.2">
      <c r="C801" s="599"/>
      <c r="D801" s="599"/>
      <c r="E801" s="599"/>
      <c r="F801" s="599"/>
      <c r="G801" s="599"/>
      <c r="H801" s="599"/>
      <c r="I801" s="599"/>
      <c r="J801" s="599"/>
      <c r="K801" s="599"/>
      <c r="L801" s="599"/>
      <c r="M801" s="599"/>
      <c r="N801" s="599"/>
      <c r="O801" s="599"/>
      <c r="P801" s="599"/>
    </row>
    <row r="802" ht="25.15" customHeight="true" x14ac:dyDescent="0.2">
      <c r="C802" s="599"/>
      <c r="D802" s="599"/>
      <c r="E802" s="599"/>
      <c r="F802" s="599"/>
      <c r="G802" s="599"/>
      <c r="H802" s="599"/>
      <c r="I802" s="599"/>
      <c r="J802" s="599"/>
      <c r="K802" s="599"/>
      <c r="L802" s="599"/>
      <c r="M802" s="599"/>
      <c r="N802" s="599"/>
      <c r="O802" s="599"/>
      <c r="P802" s="599"/>
    </row>
    <row r="803" ht="25.15" customHeight="true" x14ac:dyDescent="0.2">
      <c r="C803" s="599"/>
      <c r="D803" s="599"/>
      <c r="E803" s="599"/>
      <c r="F803" s="599"/>
      <c r="G803" s="599"/>
      <c r="H803" s="599"/>
      <c r="I803" s="599"/>
      <c r="J803" s="599"/>
      <c r="K803" s="599"/>
      <c r="L803" s="599"/>
      <c r="M803" s="599"/>
      <c r="N803" s="599"/>
      <c r="O803" s="599"/>
      <c r="P803" s="599"/>
    </row>
    <row r="804" ht="25.15" customHeight="true" x14ac:dyDescent="0.2">
      <c r="C804" s="599"/>
      <c r="D804" s="599"/>
      <c r="E804" s="599"/>
      <c r="F804" s="599"/>
      <c r="G804" s="599"/>
      <c r="H804" s="599"/>
      <c r="I804" s="599"/>
      <c r="J804" s="599"/>
      <c r="K804" s="599"/>
      <c r="L804" s="599"/>
      <c r="M804" s="599"/>
      <c r="N804" s="599"/>
      <c r="O804" s="599"/>
      <c r="P804" s="599"/>
    </row>
    <row r="805" ht="25.15" customHeight="true" x14ac:dyDescent="0.2">
      <c r="C805" s="599"/>
      <c r="D805" s="599"/>
      <c r="E805" s="599"/>
      <c r="F805" s="599"/>
      <c r="G805" s="599"/>
      <c r="H805" s="599"/>
      <c r="I805" s="599"/>
      <c r="J805" s="599"/>
      <c r="K805" s="599"/>
      <c r="L805" s="599"/>
      <c r="M805" s="599"/>
      <c r="N805" s="599"/>
      <c r="O805" s="599"/>
      <c r="P805" s="599"/>
    </row>
    <row r="806" ht="25.15" customHeight="true" x14ac:dyDescent="0.2">
      <c r="C806" s="599"/>
      <c r="D806" s="599"/>
      <c r="E806" s="599"/>
      <c r="F806" s="599"/>
      <c r="G806" s="599"/>
      <c r="H806" s="599"/>
      <c r="I806" s="599"/>
      <c r="J806" s="599"/>
      <c r="K806" s="599"/>
      <c r="L806" s="599"/>
      <c r="M806" s="599"/>
      <c r="N806" s="599"/>
      <c r="O806" s="599"/>
      <c r="P806" s="599"/>
    </row>
    <row r="807" ht="25.15" customHeight="true" x14ac:dyDescent="0.2">
      <c r="C807" s="599"/>
      <c r="D807" s="599"/>
      <c r="E807" s="599"/>
      <c r="F807" s="599"/>
      <c r="G807" s="599"/>
      <c r="H807" s="599"/>
      <c r="I807" s="599"/>
      <c r="J807" s="599"/>
      <c r="K807" s="599"/>
      <c r="L807" s="599"/>
      <c r="M807" s="599"/>
      <c r="N807" s="599"/>
      <c r="O807" s="599"/>
      <c r="P807" s="599"/>
    </row>
    <row r="808" ht="25.15" customHeight="true" x14ac:dyDescent="0.2">
      <c r="C808" s="599"/>
      <c r="D808" s="599"/>
      <c r="E808" s="599"/>
      <c r="F808" s="599"/>
      <c r="G808" s="599"/>
      <c r="H808" s="599"/>
      <c r="I808" s="599"/>
      <c r="J808" s="599"/>
      <c r="K808" s="599"/>
      <c r="L808" s="599"/>
      <c r="M808" s="599"/>
      <c r="N808" s="599"/>
      <c r="O808" s="599"/>
      <c r="P808" s="599"/>
    </row>
    <row r="809" ht="25.15" customHeight="true" x14ac:dyDescent="0.2">
      <c r="C809" s="599"/>
      <c r="D809" s="599"/>
      <c r="E809" s="599"/>
      <c r="F809" s="599"/>
      <c r="G809" s="599"/>
      <c r="H809" s="599"/>
      <c r="I809" s="599"/>
      <c r="J809" s="599"/>
      <c r="K809" s="599"/>
      <c r="L809" s="599"/>
      <c r="M809" s="599"/>
      <c r="N809" s="599"/>
      <c r="O809" s="599"/>
      <c r="P809" s="599"/>
    </row>
    <row r="810" ht="25.15" customHeight="true" x14ac:dyDescent="0.2">
      <c r="C810" s="599"/>
      <c r="D810" s="599"/>
      <c r="E810" s="599"/>
      <c r="F810" s="599"/>
      <c r="G810" s="599"/>
      <c r="H810" s="599"/>
      <c r="I810" s="599"/>
      <c r="J810" s="599"/>
      <c r="K810" s="599"/>
      <c r="L810" s="599"/>
      <c r="M810" s="599"/>
      <c r="N810" s="599"/>
      <c r="O810" s="599"/>
      <c r="P810" s="599"/>
    </row>
    <row r="811" ht="25.15" customHeight="true" x14ac:dyDescent="0.2">
      <c r="C811" s="599"/>
      <c r="D811" s="599"/>
      <c r="E811" s="599"/>
      <c r="F811" s="599"/>
      <c r="G811" s="599"/>
      <c r="H811" s="599"/>
      <c r="I811" s="599"/>
      <c r="J811" s="599"/>
      <c r="K811" s="599"/>
      <c r="L811" s="599"/>
      <c r="M811" s="599"/>
      <c r="N811" s="599"/>
      <c r="O811" s="599"/>
      <c r="P811" s="599"/>
    </row>
    <row r="812" ht="25.15" customHeight="true" x14ac:dyDescent="0.2">
      <c r="C812" s="599"/>
      <c r="D812" s="599"/>
      <c r="E812" s="599"/>
      <c r="F812" s="599"/>
      <c r="G812" s="599"/>
      <c r="H812" s="599"/>
      <c r="I812" s="599"/>
      <c r="J812" s="599"/>
      <c r="K812" s="599"/>
      <c r="L812" s="599"/>
      <c r="M812" s="599"/>
      <c r="N812" s="599"/>
      <c r="O812" s="599"/>
      <c r="P812" s="599"/>
    </row>
    <row r="813" ht="25.15" customHeight="true" x14ac:dyDescent="0.2">
      <c r="C813" s="599"/>
      <c r="D813" s="599"/>
      <c r="E813" s="599"/>
      <c r="F813" s="599"/>
      <c r="G813" s="599"/>
      <c r="H813" s="599"/>
      <c r="I813" s="599"/>
      <c r="J813" s="599"/>
      <c r="K813" s="599"/>
      <c r="L813" s="599"/>
      <c r="M813" s="599"/>
      <c r="N813" s="599"/>
      <c r="O813" s="599"/>
      <c r="P813" s="599"/>
    </row>
    <row r="814" ht="25.15" customHeight="true" x14ac:dyDescent="0.2">
      <c r="C814" s="599"/>
      <c r="D814" s="599"/>
      <c r="E814" s="599"/>
      <c r="F814" s="599"/>
      <c r="G814" s="599"/>
      <c r="H814" s="599"/>
      <c r="I814" s="599"/>
      <c r="J814" s="599"/>
      <c r="K814" s="599"/>
      <c r="L814" s="599"/>
      <c r="M814" s="599"/>
      <c r="N814" s="599"/>
      <c r="O814" s="599"/>
      <c r="P814" s="599"/>
    </row>
    <row r="815" ht="25.15" customHeight="true" x14ac:dyDescent="0.2">
      <c r="C815" s="599"/>
      <c r="D815" s="599"/>
      <c r="E815" s="599"/>
      <c r="F815" s="599"/>
      <c r="G815" s="599"/>
      <c r="H815" s="599"/>
      <c r="I815" s="599"/>
      <c r="J815" s="599"/>
      <c r="K815" s="599"/>
      <c r="L815" s="599"/>
      <c r="M815" s="599"/>
      <c r="N815" s="599"/>
      <c r="O815" s="599"/>
      <c r="P815" s="599"/>
    </row>
    <row r="816" ht="25.15" customHeight="true" x14ac:dyDescent="0.2">
      <c r="C816" s="599"/>
      <c r="D816" s="599"/>
      <c r="E816" s="599"/>
      <c r="F816" s="599"/>
      <c r="G816" s="599"/>
      <c r="H816" s="599"/>
      <c r="I816" s="599"/>
      <c r="J816" s="599"/>
      <c r="K816" s="599"/>
      <c r="L816" s="599"/>
      <c r="M816" s="599"/>
      <c r="N816" s="599"/>
      <c r="O816" s="599"/>
      <c r="P816" s="599"/>
    </row>
    <row r="817" ht="25.15" customHeight="true" x14ac:dyDescent="0.2">
      <c r="C817" s="599"/>
      <c r="D817" s="599"/>
      <c r="E817" s="599"/>
      <c r="F817" s="599"/>
      <c r="G817" s="599"/>
      <c r="H817" s="599"/>
      <c r="I817" s="599"/>
      <c r="J817" s="599"/>
      <c r="K817" s="599"/>
      <c r="L817" s="599"/>
      <c r="M817" s="599"/>
      <c r="N817" s="599"/>
      <c r="O817" s="599"/>
      <c r="P817" s="599"/>
    </row>
    <row r="818" ht="25.15" customHeight="true" x14ac:dyDescent="0.2">
      <c r="C818" s="599"/>
      <c r="D818" s="599"/>
      <c r="E818" s="599"/>
      <c r="F818" s="599"/>
      <c r="G818" s="599"/>
      <c r="H818" s="599"/>
      <c r="I818" s="599"/>
      <c r="J818" s="599"/>
      <c r="K818" s="599"/>
      <c r="L818" s="599"/>
      <c r="M818" s="599"/>
      <c r="N818" s="599"/>
      <c r="O818" s="599"/>
      <c r="P818" s="599"/>
    </row>
    <row r="819" ht="25.15" customHeight="true" x14ac:dyDescent="0.2">
      <c r="C819" s="599"/>
      <c r="D819" s="599"/>
      <c r="E819" s="599"/>
      <c r="F819" s="599"/>
      <c r="G819" s="599"/>
      <c r="H819" s="599"/>
      <c r="I819" s="599"/>
      <c r="J819" s="599"/>
      <c r="K819" s="599"/>
      <c r="L819" s="599"/>
      <c r="M819" s="599"/>
      <c r="N819" s="599"/>
      <c r="O819" s="599"/>
      <c r="P819" s="599"/>
    </row>
    <row r="820" ht="25.15" customHeight="true" x14ac:dyDescent="0.2">
      <c r="C820" s="599"/>
      <c r="D820" s="599"/>
      <c r="E820" s="599"/>
      <c r="F820" s="599"/>
      <c r="G820" s="599"/>
      <c r="H820" s="599"/>
      <c r="I820" s="599"/>
      <c r="J820" s="599"/>
      <c r="K820" s="599"/>
      <c r="L820" s="599"/>
      <c r="M820" s="599"/>
      <c r="N820" s="599"/>
      <c r="O820" s="599"/>
      <c r="P820" s="599"/>
    </row>
    <row r="821" ht="25.15" customHeight="true" x14ac:dyDescent="0.2">
      <c r="C821" s="599"/>
      <c r="D821" s="599"/>
      <c r="E821" s="599"/>
      <c r="F821" s="599"/>
      <c r="G821" s="599"/>
      <c r="H821" s="599"/>
      <c r="I821" s="599"/>
      <c r="J821" s="599"/>
      <c r="K821" s="599"/>
      <c r="L821" s="599"/>
      <c r="M821" s="599"/>
      <c r="N821" s="599"/>
      <c r="O821" s="599"/>
      <c r="P821" s="599"/>
    </row>
    <row r="822" ht="25.15" customHeight="true" x14ac:dyDescent="0.2">
      <c r="C822" s="599"/>
      <c r="D822" s="599"/>
      <c r="E822" s="599"/>
      <c r="F822" s="599"/>
      <c r="G822" s="599"/>
      <c r="H822" s="599"/>
      <c r="I822" s="599"/>
      <c r="J822" s="599"/>
      <c r="K822" s="599"/>
      <c r="L822" s="599"/>
      <c r="M822" s="599"/>
      <c r="N822" s="599"/>
      <c r="O822" s="599"/>
      <c r="P822" s="599"/>
    </row>
    <row r="823" ht="25.15" customHeight="true" x14ac:dyDescent="0.2">
      <c r="C823" s="599"/>
      <c r="D823" s="599"/>
      <c r="E823" s="599"/>
      <c r="F823" s="599"/>
      <c r="G823" s="599"/>
      <c r="H823" s="599"/>
      <c r="I823" s="599"/>
      <c r="J823" s="599"/>
      <c r="K823" s="599"/>
      <c r="L823" s="599"/>
      <c r="M823" s="599"/>
      <c r="N823" s="599"/>
      <c r="O823" s="599"/>
      <c r="P823" s="599"/>
    </row>
    <row r="824" ht="25.15" customHeight="true" x14ac:dyDescent="0.2">
      <c r="C824" s="599"/>
      <c r="D824" s="599"/>
      <c r="E824" s="599"/>
      <c r="F824" s="599"/>
      <c r="G824" s="599"/>
      <c r="H824" s="599"/>
      <c r="I824" s="599"/>
      <c r="J824" s="599"/>
      <c r="K824" s="599"/>
      <c r="L824" s="599"/>
      <c r="M824" s="599"/>
      <c r="N824" s="599"/>
      <c r="O824" s="599"/>
      <c r="P824" s="599"/>
    </row>
    <row r="825" ht="25.15" customHeight="true" x14ac:dyDescent="0.2">
      <c r="C825" s="599"/>
      <c r="D825" s="599"/>
      <c r="E825" s="599"/>
      <c r="F825" s="599"/>
      <c r="G825" s="599"/>
      <c r="H825" s="599"/>
      <c r="I825" s="599"/>
      <c r="J825" s="599"/>
      <c r="K825" s="599"/>
      <c r="L825" s="599"/>
      <c r="M825" s="599"/>
      <c r="N825" s="599"/>
      <c r="O825" s="599"/>
      <c r="P825" s="599"/>
    </row>
    <row r="826" ht="25.15" customHeight="true" x14ac:dyDescent="0.2">
      <c r="C826" s="599"/>
      <c r="D826" s="599"/>
      <c r="E826" s="599"/>
      <c r="F826" s="599"/>
      <c r="G826" s="599"/>
      <c r="H826" s="599"/>
      <c r="I826" s="599"/>
      <c r="J826" s="599"/>
      <c r="K826" s="599"/>
      <c r="L826" s="599"/>
      <c r="M826" s="599"/>
      <c r="N826" s="599"/>
      <c r="O826" s="599"/>
      <c r="P826" s="599"/>
    </row>
    <row r="827" ht="25.15" customHeight="true" x14ac:dyDescent="0.2">
      <c r="C827" s="599"/>
      <c r="D827" s="599"/>
      <c r="E827" s="599"/>
      <c r="F827" s="599"/>
      <c r="G827" s="599"/>
      <c r="H827" s="599"/>
      <c r="I827" s="599"/>
      <c r="J827" s="599"/>
      <c r="K827" s="599"/>
      <c r="L827" s="599"/>
      <c r="M827" s="599"/>
      <c r="N827" s="599"/>
      <c r="O827" s="599"/>
      <c r="P827" s="599"/>
    </row>
    <row r="828" ht="25.15" customHeight="true" x14ac:dyDescent="0.2">
      <c r="C828" s="599"/>
      <c r="D828" s="599"/>
      <c r="E828" s="599"/>
      <c r="F828" s="599"/>
      <c r="G828" s="599"/>
      <c r="H828" s="599"/>
      <c r="I828" s="599"/>
      <c r="J828" s="599"/>
      <c r="K828" s="599"/>
      <c r="L828" s="599"/>
      <c r="M828" s="599"/>
      <c r="N828" s="599"/>
      <c r="O828" s="599"/>
      <c r="P828" s="599"/>
    </row>
    <row r="829" ht="25.15" customHeight="true" x14ac:dyDescent="0.2">
      <c r="C829" s="599"/>
      <c r="D829" s="599"/>
      <c r="E829" s="599"/>
      <c r="F829" s="599"/>
      <c r="G829" s="599"/>
      <c r="H829" s="599"/>
      <c r="I829" s="599"/>
      <c r="J829" s="599"/>
      <c r="K829" s="599"/>
      <c r="L829" s="599"/>
      <c r="M829" s="599"/>
      <c r="N829" s="599"/>
      <c r="O829" s="599"/>
      <c r="P829" s="599"/>
    </row>
    <row r="830" ht="25.15" customHeight="true" x14ac:dyDescent="0.2">
      <c r="C830" s="599"/>
      <c r="D830" s="599"/>
      <c r="E830" s="599"/>
      <c r="F830" s="599"/>
      <c r="G830" s="599"/>
      <c r="H830" s="599"/>
      <c r="I830" s="599"/>
      <c r="J830" s="599"/>
      <c r="K830" s="599"/>
      <c r="L830" s="599"/>
      <c r="M830" s="599"/>
      <c r="N830" s="599"/>
      <c r="O830" s="599"/>
      <c r="P830" s="599"/>
    </row>
    <row r="831" ht="25.15" customHeight="true" x14ac:dyDescent="0.2">
      <c r="C831" s="599"/>
      <c r="D831" s="599"/>
      <c r="E831" s="599"/>
      <c r="F831" s="599"/>
      <c r="G831" s="599"/>
      <c r="H831" s="599"/>
      <c r="I831" s="599"/>
      <c r="J831" s="599"/>
      <c r="K831" s="599"/>
      <c r="L831" s="599"/>
      <c r="M831" s="599"/>
      <c r="N831" s="599"/>
      <c r="O831" s="599"/>
      <c r="P831" s="599"/>
    </row>
    <row r="832" ht="25.15" customHeight="true" x14ac:dyDescent="0.2">
      <c r="C832" s="599"/>
      <c r="D832" s="599"/>
      <c r="E832" s="599"/>
      <c r="F832" s="599"/>
      <c r="G832" s="599"/>
      <c r="H832" s="599"/>
      <c r="I832" s="599"/>
      <c r="J832" s="599"/>
      <c r="K832" s="599"/>
      <c r="L832" s="599"/>
      <c r="M832" s="599"/>
      <c r="N832" s="599"/>
      <c r="O832" s="599"/>
      <c r="P832" s="599"/>
    </row>
    <row r="833" ht="25.15" customHeight="true" x14ac:dyDescent="0.2">
      <c r="C833" s="599"/>
      <c r="D833" s="599"/>
      <c r="E833" s="599"/>
      <c r="F833" s="599"/>
      <c r="G833" s="599"/>
      <c r="H833" s="599"/>
      <c r="I833" s="599"/>
      <c r="J833" s="599"/>
      <c r="K833" s="599"/>
      <c r="L833" s="599"/>
      <c r="M833" s="599"/>
      <c r="N833" s="599"/>
      <c r="O833" s="599"/>
      <c r="P833" s="599"/>
    </row>
    <row r="834" ht="25.15" customHeight="true" x14ac:dyDescent="0.2">
      <c r="C834" s="599"/>
      <c r="D834" s="599"/>
      <c r="E834" s="599"/>
      <c r="F834" s="599"/>
      <c r="G834" s="599"/>
      <c r="H834" s="599"/>
      <c r="I834" s="599"/>
      <c r="J834" s="599"/>
      <c r="K834" s="599"/>
      <c r="L834" s="599"/>
      <c r="M834" s="599"/>
      <c r="N834" s="599"/>
      <c r="O834" s="599"/>
      <c r="P834" s="599"/>
    </row>
    <row r="835" ht="25.15" customHeight="true" x14ac:dyDescent="0.2">
      <c r="C835" s="599"/>
      <c r="D835" s="599"/>
      <c r="E835" s="599"/>
      <c r="F835" s="599"/>
      <c r="G835" s="599"/>
      <c r="H835" s="599"/>
      <c r="I835" s="599"/>
      <c r="J835" s="599"/>
      <c r="K835" s="599"/>
      <c r="L835" s="599"/>
      <c r="M835" s="599"/>
      <c r="N835" s="599"/>
      <c r="O835" s="599"/>
      <c r="P835" s="599"/>
    </row>
    <row r="836" ht="25.15" customHeight="true" x14ac:dyDescent="0.2">
      <c r="C836" s="599"/>
      <c r="D836" s="599"/>
      <c r="E836" s="599"/>
      <c r="F836" s="599"/>
      <c r="G836" s="599"/>
      <c r="H836" s="599"/>
      <c r="I836" s="599"/>
      <c r="J836" s="599"/>
      <c r="K836" s="599"/>
      <c r="L836" s="599"/>
      <c r="M836" s="599"/>
      <c r="N836" s="599"/>
      <c r="O836" s="599"/>
      <c r="P836" s="599"/>
    </row>
    <row r="837" ht="25.15" customHeight="true" x14ac:dyDescent="0.2">
      <c r="C837" s="599"/>
      <c r="D837" s="599"/>
      <c r="E837" s="599"/>
      <c r="F837" s="599"/>
      <c r="G837" s="599"/>
      <c r="H837" s="599"/>
      <c r="I837" s="599"/>
      <c r="J837" s="599"/>
      <c r="K837" s="599"/>
      <c r="L837" s="599"/>
      <c r="M837" s="599"/>
      <c r="N837" s="599"/>
      <c r="O837" s="599"/>
      <c r="P837" s="599"/>
    </row>
    <row r="838" ht="25.15" customHeight="true" x14ac:dyDescent="0.2">
      <c r="C838" s="599"/>
      <c r="D838" s="599"/>
      <c r="E838" s="599"/>
      <c r="F838" s="599"/>
      <c r="G838" s="599"/>
      <c r="H838" s="599"/>
      <c r="I838" s="599"/>
      <c r="J838" s="599"/>
      <c r="K838" s="599"/>
      <c r="L838" s="599"/>
      <c r="M838" s="599"/>
      <c r="N838" s="599"/>
      <c r="O838" s="599"/>
      <c r="P838" s="599"/>
    </row>
    <row r="839" ht="25.15" customHeight="true" x14ac:dyDescent="0.2">
      <c r="C839" s="599"/>
      <c r="D839" s="599"/>
      <c r="E839" s="599"/>
      <c r="F839" s="599"/>
      <c r="G839" s="599"/>
      <c r="H839" s="599"/>
      <c r="I839" s="599"/>
      <c r="J839" s="599"/>
      <c r="K839" s="599"/>
      <c r="L839" s="599"/>
      <c r="M839" s="599"/>
      <c r="N839" s="599"/>
      <c r="O839" s="599"/>
      <c r="P839" s="599"/>
    </row>
    <row r="840" ht="25.15" customHeight="true" x14ac:dyDescent="0.2">
      <c r="C840" s="599"/>
      <c r="D840" s="599"/>
      <c r="E840" s="599"/>
      <c r="F840" s="599"/>
      <c r="G840" s="599"/>
      <c r="H840" s="599"/>
      <c r="I840" s="599"/>
      <c r="J840" s="599"/>
      <c r="K840" s="599"/>
      <c r="L840" s="599"/>
      <c r="M840" s="599"/>
      <c r="N840" s="599"/>
      <c r="O840" s="599"/>
      <c r="P840" s="599"/>
    </row>
    <row r="841" ht="25.15" customHeight="true" x14ac:dyDescent="0.2">
      <c r="C841" s="599"/>
      <c r="D841" s="599"/>
      <c r="E841" s="599"/>
      <c r="F841" s="599"/>
      <c r="G841" s="599"/>
      <c r="H841" s="599"/>
      <c r="I841" s="599"/>
      <c r="J841" s="599"/>
      <c r="K841" s="599"/>
      <c r="L841" s="599"/>
      <c r="M841" s="599"/>
      <c r="N841" s="599"/>
      <c r="O841" s="599"/>
      <c r="P841" s="599"/>
    </row>
    <row r="842" ht="25.15" customHeight="true" x14ac:dyDescent="0.2">
      <c r="C842" s="599"/>
      <c r="D842" s="599"/>
      <c r="E842" s="599"/>
      <c r="F842" s="599"/>
      <c r="G842" s="599"/>
      <c r="H842" s="599"/>
      <c r="I842" s="599"/>
      <c r="J842" s="599"/>
      <c r="K842" s="599"/>
      <c r="L842" s="599"/>
      <c r="M842" s="599"/>
      <c r="N842" s="599"/>
      <c r="O842" s="599"/>
      <c r="P842" s="599"/>
    </row>
    <row r="843" ht="25.15" customHeight="true" x14ac:dyDescent="0.2">
      <c r="C843" s="599"/>
      <c r="D843" s="599"/>
      <c r="E843" s="599"/>
      <c r="F843" s="599"/>
      <c r="G843" s="599"/>
      <c r="H843" s="599"/>
      <c r="I843" s="599"/>
      <c r="J843" s="599"/>
      <c r="K843" s="599"/>
      <c r="L843" s="599"/>
      <c r="M843" s="599"/>
      <c r="N843" s="599"/>
      <c r="O843" s="599"/>
      <c r="P843" s="599"/>
    </row>
    <row r="844" ht="25.15" customHeight="true" x14ac:dyDescent="0.2">
      <c r="C844" s="599"/>
      <c r="D844" s="599"/>
      <c r="E844" s="599"/>
      <c r="F844" s="599"/>
      <c r="G844" s="599"/>
      <c r="H844" s="599"/>
      <c r="I844" s="599"/>
      <c r="J844" s="599"/>
      <c r="K844" s="599"/>
      <c r="L844" s="599"/>
      <c r="M844" s="599"/>
      <c r="N844" s="599"/>
      <c r="O844" s="599"/>
      <c r="P844" s="599"/>
    </row>
    <row r="845" ht="25.15" customHeight="true" x14ac:dyDescent="0.2">
      <c r="C845" s="599"/>
      <c r="D845" s="599"/>
      <c r="E845" s="599"/>
      <c r="F845" s="599"/>
      <c r="G845" s="599"/>
      <c r="H845" s="599"/>
      <c r="I845" s="599"/>
      <c r="J845" s="599"/>
      <c r="K845" s="599"/>
      <c r="L845" s="599"/>
      <c r="M845" s="599"/>
      <c r="N845" s="599"/>
      <c r="O845" s="599"/>
      <c r="P845" s="599"/>
    </row>
    <row r="846" ht="25.15" customHeight="true" x14ac:dyDescent="0.2">
      <c r="C846" s="599"/>
      <c r="D846" s="599"/>
      <c r="E846" s="599"/>
      <c r="F846" s="599"/>
      <c r="G846" s="599"/>
      <c r="H846" s="599"/>
      <c r="I846" s="599"/>
      <c r="J846" s="599"/>
      <c r="K846" s="599"/>
      <c r="L846" s="599"/>
      <c r="M846" s="599"/>
      <c r="N846" s="599"/>
      <c r="O846" s="599"/>
      <c r="P846" s="599"/>
    </row>
    <row r="847" ht="25.15" customHeight="true" x14ac:dyDescent="0.2">
      <c r="C847" s="599"/>
      <c r="D847" s="599"/>
      <c r="E847" s="599"/>
      <c r="F847" s="599"/>
      <c r="G847" s="599"/>
      <c r="H847" s="599"/>
      <c r="I847" s="599"/>
      <c r="J847" s="599"/>
      <c r="K847" s="599"/>
      <c r="L847" s="599"/>
      <c r="M847" s="599"/>
      <c r="N847" s="599"/>
      <c r="O847" s="599"/>
      <c r="P847" s="599"/>
    </row>
    <row r="848" ht="25.15" customHeight="true" x14ac:dyDescent="0.2">
      <c r="C848" s="599"/>
      <c r="D848" s="599"/>
      <c r="E848" s="599"/>
      <c r="F848" s="599"/>
      <c r="G848" s="599"/>
      <c r="H848" s="599"/>
      <c r="I848" s="599"/>
      <c r="J848" s="599"/>
      <c r="K848" s="599"/>
      <c r="L848" s="599"/>
      <c r="M848" s="599"/>
      <c r="N848" s="599"/>
      <c r="O848" s="599"/>
      <c r="P848" s="599"/>
    </row>
    <row r="849" ht="25.15" customHeight="true" x14ac:dyDescent="0.2">
      <c r="C849" s="599"/>
      <c r="D849" s="599"/>
      <c r="E849" s="599"/>
      <c r="F849" s="599"/>
      <c r="G849" s="599"/>
      <c r="H849" s="599"/>
      <c r="I849" s="599"/>
      <c r="J849" s="599"/>
      <c r="K849" s="599"/>
      <c r="L849" s="599"/>
      <c r="M849" s="599"/>
      <c r="N849" s="599"/>
      <c r="O849" s="599"/>
      <c r="P849" s="599"/>
    </row>
    <row r="850" ht="25.15" customHeight="true" x14ac:dyDescent="0.2">
      <c r="C850" s="599"/>
      <c r="D850" s="599"/>
      <c r="E850" s="599"/>
      <c r="F850" s="599"/>
      <c r="G850" s="599"/>
      <c r="H850" s="599"/>
      <c r="I850" s="599"/>
      <c r="J850" s="599"/>
      <c r="K850" s="599"/>
      <c r="L850" s="599"/>
      <c r="M850" s="599"/>
      <c r="N850" s="599"/>
      <c r="O850" s="599"/>
      <c r="P850" s="599"/>
    </row>
    <row r="851" ht="25.15" customHeight="true" x14ac:dyDescent="0.2">
      <c r="C851" s="599"/>
      <c r="D851" s="599"/>
      <c r="E851" s="599"/>
      <c r="F851" s="599"/>
      <c r="G851" s="599"/>
      <c r="H851" s="599"/>
      <c r="I851" s="599"/>
      <c r="J851" s="599"/>
      <c r="K851" s="599"/>
      <c r="L851" s="599"/>
      <c r="M851" s="599"/>
      <c r="N851" s="599"/>
      <c r="O851" s="599"/>
      <c r="P851" s="599"/>
    </row>
    <row r="852" ht="25.15" customHeight="true" x14ac:dyDescent="0.2">
      <c r="C852" s="599"/>
      <c r="D852" s="599"/>
      <c r="E852" s="599"/>
      <c r="F852" s="599"/>
      <c r="G852" s="599"/>
      <c r="H852" s="599"/>
      <c r="I852" s="599"/>
      <c r="J852" s="599"/>
      <c r="K852" s="599"/>
      <c r="L852" s="599"/>
      <c r="M852" s="599"/>
      <c r="N852" s="599"/>
      <c r="O852" s="599"/>
      <c r="P852" s="599"/>
    </row>
    <row r="853" ht="25.15" customHeight="true" x14ac:dyDescent="0.2">
      <c r="C853" s="599"/>
      <c r="D853" s="599"/>
      <c r="E853" s="599"/>
      <c r="F853" s="599"/>
      <c r="G853" s="599"/>
      <c r="H853" s="599"/>
      <c r="I853" s="599"/>
      <c r="J853" s="599"/>
      <c r="K853" s="599"/>
      <c r="L853" s="599"/>
      <c r="M853" s="599"/>
      <c r="N853" s="599"/>
      <c r="O853" s="599"/>
      <c r="P853" s="599"/>
    </row>
    <row r="854" ht="25.15" customHeight="true" x14ac:dyDescent="0.2">
      <c r="C854" s="599"/>
      <c r="D854" s="599"/>
      <c r="E854" s="599"/>
      <c r="F854" s="599"/>
      <c r="G854" s="599"/>
      <c r="H854" s="599"/>
      <c r="I854" s="599"/>
      <c r="J854" s="599"/>
      <c r="K854" s="599"/>
      <c r="L854" s="599"/>
      <c r="M854" s="599"/>
      <c r="N854" s="599"/>
      <c r="O854" s="599"/>
      <c r="P854" s="599"/>
    </row>
    <row r="855" ht="25.15" customHeight="true" x14ac:dyDescent="0.2">
      <c r="C855" s="599"/>
      <c r="D855" s="599"/>
      <c r="E855" s="599"/>
      <c r="F855" s="599"/>
      <c r="G855" s="599"/>
      <c r="H855" s="599"/>
      <c r="I855" s="599"/>
      <c r="J855" s="599"/>
      <c r="K855" s="599"/>
      <c r="L855" s="599"/>
      <c r="M855" s="599"/>
      <c r="N855" s="599"/>
      <c r="O855" s="599"/>
      <c r="P855" s="599"/>
    </row>
    <row r="856" ht="25.15" customHeight="true" x14ac:dyDescent="0.2">
      <c r="C856" s="599"/>
      <c r="D856" s="599"/>
      <c r="E856" s="599"/>
      <c r="F856" s="599"/>
      <c r="G856" s="599"/>
      <c r="H856" s="599"/>
      <c r="I856" s="599"/>
      <c r="J856" s="599"/>
      <c r="K856" s="599"/>
      <c r="L856" s="599"/>
      <c r="M856" s="599"/>
      <c r="N856" s="599"/>
      <c r="O856" s="599"/>
      <c r="P856" s="599"/>
    </row>
    <row r="857" ht="25.15" customHeight="true" x14ac:dyDescent="0.2">
      <c r="C857" s="599"/>
      <c r="D857" s="599"/>
      <c r="E857" s="599"/>
      <c r="F857" s="599"/>
      <c r="G857" s="599"/>
      <c r="H857" s="599"/>
      <c r="I857" s="599"/>
      <c r="J857" s="599"/>
      <c r="K857" s="599"/>
      <c r="L857" s="599"/>
      <c r="M857" s="599"/>
      <c r="N857" s="599"/>
      <c r="O857" s="599"/>
      <c r="P857" s="599"/>
    </row>
    <row r="858" ht="25.15" customHeight="true" x14ac:dyDescent="0.2">
      <c r="C858" s="599"/>
      <c r="D858" s="599"/>
      <c r="E858" s="599"/>
      <c r="F858" s="599"/>
      <c r="G858" s="599"/>
      <c r="H858" s="599"/>
      <c r="I858" s="599"/>
      <c r="J858" s="599"/>
      <c r="K858" s="599"/>
      <c r="L858" s="599"/>
      <c r="M858" s="599"/>
      <c r="N858" s="599"/>
      <c r="O858" s="599"/>
      <c r="P858" s="599"/>
    </row>
    <row r="859" ht="25.15" customHeight="true" x14ac:dyDescent="0.2">
      <c r="C859" s="599"/>
      <c r="D859" s="599"/>
      <c r="E859" s="599"/>
      <c r="F859" s="599"/>
      <c r="G859" s="599"/>
      <c r="H859" s="599"/>
      <c r="I859" s="599"/>
      <c r="J859" s="599"/>
      <c r="K859" s="599"/>
      <c r="L859" s="599"/>
      <c r="M859" s="599"/>
      <c r="N859" s="599"/>
      <c r="O859" s="599"/>
      <c r="P859" s="599"/>
    </row>
    <row r="860" ht="25.15" customHeight="true" x14ac:dyDescent="0.2">
      <c r="C860" s="599"/>
      <c r="D860" s="599"/>
      <c r="E860" s="599"/>
      <c r="F860" s="599"/>
      <c r="G860" s="599"/>
      <c r="H860" s="599"/>
      <c r="I860" s="599"/>
      <c r="J860" s="599"/>
      <c r="K860" s="599"/>
      <c r="L860" s="599"/>
      <c r="M860" s="599"/>
      <c r="N860" s="599"/>
      <c r="O860" s="599"/>
      <c r="P860" s="599"/>
    </row>
    <row r="861" ht="25.15" customHeight="true" x14ac:dyDescent="0.2">
      <c r="C861" s="599"/>
      <c r="D861" s="599"/>
      <c r="E861" s="599"/>
      <c r="F861" s="599"/>
      <c r="G861" s="599"/>
      <c r="H861" s="599"/>
      <c r="I861" s="599"/>
      <c r="J861" s="599"/>
      <c r="K861" s="599"/>
      <c r="L861" s="599"/>
      <c r="M861" s="599"/>
      <c r="N861" s="599"/>
      <c r="O861" s="599"/>
      <c r="P861" s="599"/>
    </row>
    <row r="862" ht="25.15" customHeight="true" x14ac:dyDescent="0.2">
      <c r="C862" s="599"/>
      <c r="D862" s="599"/>
      <c r="E862" s="599"/>
      <c r="F862" s="599"/>
      <c r="G862" s="599"/>
      <c r="H862" s="599"/>
      <c r="I862" s="599"/>
      <c r="J862" s="599"/>
      <c r="K862" s="599"/>
      <c r="L862" s="599"/>
      <c r="M862" s="599"/>
      <c r="N862" s="599"/>
      <c r="O862" s="599"/>
      <c r="P862" s="599"/>
    </row>
    <row r="863" ht="25.15" customHeight="true" x14ac:dyDescent="0.2">
      <c r="C863" s="599"/>
      <c r="D863" s="599"/>
      <c r="E863" s="599"/>
      <c r="F863" s="599"/>
      <c r="G863" s="599"/>
      <c r="H863" s="599"/>
      <c r="I863" s="599"/>
      <c r="J863" s="599"/>
      <c r="K863" s="599"/>
      <c r="L863" s="599"/>
      <c r="M863" s="599"/>
      <c r="N863" s="599"/>
      <c r="O863" s="599"/>
      <c r="P863" s="599"/>
    </row>
    <row r="864" ht="25.15" customHeight="true" x14ac:dyDescent="0.2">
      <c r="C864" s="599"/>
      <c r="D864" s="599"/>
      <c r="E864" s="599"/>
      <c r="F864" s="599"/>
      <c r="G864" s="599"/>
      <c r="H864" s="599"/>
      <c r="I864" s="599"/>
      <c r="J864" s="599"/>
      <c r="K864" s="599"/>
      <c r="L864" s="599"/>
      <c r="M864" s="599"/>
      <c r="N864" s="599"/>
      <c r="O864" s="599"/>
      <c r="P864" s="599"/>
    </row>
    <row r="865" ht="25.15" customHeight="true" x14ac:dyDescent="0.2">
      <c r="C865" s="599"/>
      <c r="D865" s="599"/>
      <c r="E865" s="599"/>
      <c r="F865" s="599"/>
      <c r="G865" s="599"/>
      <c r="H865" s="599"/>
      <c r="I865" s="599"/>
      <c r="J865" s="599"/>
      <c r="K865" s="599"/>
      <c r="L865" s="599"/>
      <c r="M865" s="599"/>
      <c r="N865" s="599"/>
      <c r="O865" s="599"/>
      <c r="P865" s="599"/>
    </row>
    <row r="866" ht="25.15" customHeight="true" x14ac:dyDescent="0.2">
      <c r="C866" s="599"/>
      <c r="D866" s="599"/>
      <c r="E866" s="599"/>
      <c r="F866" s="599"/>
      <c r="G866" s="599"/>
      <c r="H866" s="599"/>
      <c r="I866" s="599"/>
      <c r="J866" s="599"/>
      <c r="K866" s="599"/>
      <c r="L866" s="599"/>
      <c r="M866" s="599"/>
      <c r="N866" s="599"/>
      <c r="O866" s="599"/>
      <c r="P866" s="599"/>
    </row>
    <row r="867" ht="25.15" customHeight="true" x14ac:dyDescent="0.2">
      <c r="C867" s="599"/>
      <c r="D867" s="599"/>
      <c r="E867" s="599"/>
      <c r="F867" s="599"/>
      <c r="G867" s="599"/>
      <c r="H867" s="599"/>
      <c r="I867" s="599"/>
      <c r="J867" s="599"/>
      <c r="K867" s="599"/>
      <c r="L867" s="599"/>
      <c r="M867" s="599"/>
      <c r="N867" s="599"/>
      <c r="O867" s="599"/>
      <c r="P867" s="599"/>
    </row>
    <row r="868" ht="25.15" customHeight="true" x14ac:dyDescent="0.2">
      <c r="C868" s="599"/>
      <c r="D868" s="599"/>
      <c r="E868" s="599"/>
      <c r="F868" s="599"/>
      <c r="G868" s="599"/>
      <c r="H868" s="599"/>
      <c r="I868" s="599"/>
      <c r="J868" s="599"/>
      <c r="K868" s="599"/>
      <c r="L868" s="599"/>
      <c r="M868" s="599"/>
      <c r="N868" s="599"/>
      <c r="O868" s="599"/>
      <c r="P868" s="599"/>
    </row>
    <row r="869" ht="25.15" customHeight="true" x14ac:dyDescent="0.2">
      <c r="C869" s="599"/>
      <c r="D869" s="599"/>
      <c r="E869" s="599"/>
      <c r="F869" s="599"/>
      <c r="G869" s="599"/>
      <c r="H869" s="599"/>
      <c r="I869" s="599"/>
      <c r="J869" s="599"/>
      <c r="K869" s="599"/>
      <c r="L869" s="599"/>
      <c r="M869" s="599"/>
      <c r="N869" s="599"/>
      <c r="O869" s="599"/>
      <c r="P869" s="599"/>
    </row>
    <row r="870" ht="25.15" customHeight="true" x14ac:dyDescent="0.2">
      <c r="C870" s="599"/>
      <c r="D870" s="599"/>
      <c r="E870" s="599"/>
      <c r="F870" s="599"/>
      <c r="G870" s="599"/>
      <c r="H870" s="599"/>
      <c r="I870" s="599"/>
      <c r="J870" s="599"/>
      <c r="K870" s="599"/>
      <c r="L870" s="599"/>
      <c r="M870" s="599"/>
      <c r="N870" s="599"/>
      <c r="O870" s="599"/>
      <c r="P870" s="599"/>
    </row>
    <row r="871" ht="25.15" customHeight="true" x14ac:dyDescent="0.2">
      <c r="C871" s="599"/>
      <c r="D871" s="599"/>
      <c r="E871" s="599"/>
      <c r="F871" s="599"/>
      <c r="G871" s="599"/>
      <c r="H871" s="599"/>
      <c r="I871" s="599"/>
      <c r="J871" s="599"/>
      <c r="K871" s="599"/>
      <c r="L871" s="599"/>
      <c r="M871" s="599"/>
      <c r="N871" s="599"/>
      <c r="O871" s="599"/>
      <c r="P871" s="599"/>
    </row>
    <row r="872" ht="25.15" customHeight="true" x14ac:dyDescent="0.2">
      <c r="C872" s="599"/>
      <c r="D872" s="599"/>
      <c r="E872" s="599"/>
      <c r="F872" s="599"/>
      <c r="G872" s="599"/>
      <c r="H872" s="599"/>
      <c r="I872" s="599"/>
      <c r="J872" s="599"/>
      <c r="K872" s="599"/>
      <c r="L872" s="599"/>
      <c r="M872" s="599"/>
      <c r="N872" s="599"/>
      <c r="O872" s="599"/>
      <c r="P872" s="599"/>
    </row>
    <row r="873" ht="25.15" customHeight="true" x14ac:dyDescent="0.2">
      <c r="C873" s="599"/>
      <c r="D873" s="599"/>
      <c r="E873" s="599"/>
      <c r="F873" s="599"/>
      <c r="G873" s="599"/>
      <c r="H873" s="599"/>
      <c r="I873" s="599"/>
      <c r="J873" s="599"/>
      <c r="K873" s="599"/>
      <c r="L873" s="599"/>
      <c r="M873" s="599"/>
      <c r="N873" s="599"/>
      <c r="O873" s="599"/>
      <c r="P873" s="599"/>
    </row>
    <row r="874" ht="25.15" customHeight="true" x14ac:dyDescent="0.2">
      <c r="C874" s="599"/>
      <c r="D874" s="599"/>
      <c r="E874" s="599"/>
      <c r="F874" s="599"/>
      <c r="G874" s="599"/>
      <c r="H874" s="599"/>
      <c r="I874" s="599"/>
      <c r="J874" s="599"/>
      <c r="K874" s="599"/>
      <c r="L874" s="599"/>
      <c r="M874" s="599"/>
      <c r="N874" s="599"/>
      <c r="O874" s="599"/>
      <c r="P874" s="599"/>
    </row>
    <row r="875" ht="25.15" customHeight="true" x14ac:dyDescent="0.2">
      <c r="C875" s="599"/>
      <c r="D875" s="599"/>
      <c r="E875" s="599"/>
      <c r="F875" s="599"/>
      <c r="G875" s="599"/>
      <c r="H875" s="599"/>
      <c r="I875" s="599"/>
      <c r="J875" s="599"/>
      <c r="K875" s="599"/>
      <c r="L875" s="599"/>
      <c r="M875" s="599"/>
      <c r="N875" s="599"/>
      <c r="O875" s="599"/>
      <c r="P875" s="599"/>
    </row>
    <row r="876" ht="25.15" customHeight="true" x14ac:dyDescent="0.2">
      <c r="C876" s="599"/>
      <c r="D876" s="599"/>
      <c r="E876" s="599"/>
      <c r="F876" s="599"/>
      <c r="G876" s="599"/>
      <c r="H876" s="599"/>
      <c r="I876" s="599"/>
      <c r="J876" s="599"/>
      <c r="K876" s="599"/>
      <c r="L876" s="599"/>
      <c r="M876" s="599"/>
      <c r="N876" s="599"/>
      <c r="O876" s="599"/>
      <c r="P876" s="599"/>
    </row>
    <row r="877" ht="25.15" customHeight="true" x14ac:dyDescent="0.2">
      <c r="C877" s="599"/>
      <c r="D877" s="599"/>
      <c r="E877" s="599"/>
      <c r="F877" s="599"/>
      <c r="G877" s="599"/>
      <c r="H877" s="599"/>
      <c r="I877" s="599"/>
      <c r="J877" s="599"/>
      <c r="K877" s="599"/>
      <c r="L877" s="599"/>
      <c r="M877" s="599"/>
      <c r="N877" s="599"/>
      <c r="O877" s="599"/>
      <c r="P877" s="599"/>
    </row>
    <row r="878" ht="25.15" customHeight="true" x14ac:dyDescent="0.2">
      <c r="C878" s="599"/>
      <c r="D878" s="599"/>
      <c r="E878" s="599"/>
      <c r="F878" s="599"/>
      <c r="G878" s="599"/>
      <c r="H878" s="599"/>
      <c r="I878" s="599"/>
      <c r="J878" s="599"/>
      <c r="K878" s="599"/>
      <c r="L878" s="599"/>
      <c r="M878" s="599"/>
      <c r="N878" s="599"/>
      <c r="O878" s="599"/>
      <c r="P878" s="599"/>
    </row>
    <row r="879" ht="25.15" customHeight="true" x14ac:dyDescent="0.2">
      <c r="C879" s="599"/>
      <c r="D879" s="599"/>
      <c r="E879" s="599"/>
      <c r="F879" s="599"/>
      <c r="G879" s="599"/>
      <c r="H879" s="599"/>
      <c r="I879" s="599"/>
      <c r="J879" s="599"/>
      <c r="K879" s="599"/>
      <c r="L879" s="599"/>
      <c r="M879" s="599"/>
      <c r="N879" s="599"/>
      <c r="O879" s="599"/>
      <c r="P879" s="599"/>
    </row>
    <row r="880" ht="25.15" customHeight="true" x14ac:dyDescent="0.2">
      <c r="C880" s="599"/>
      <c r="D880" s="599"/>
      <c r="E880" s="599"/>
      <c r="F880" s="599"/>
      <c r="G880" s="599"/>
      <c r="H880" s="599"/>
      <c r="I880" s="599"/>
      <c r="J880" s="599"/>
      <c r="K880" s="599"/>
      <c r="L880" s="599"/>
      <c r="M880" s="599"/>
      <c r="N880" s="599"/>
      <c r="O880" s="599"/>
      <c r="P880" s="599"/>
    </row>
    <row r="881" ht="25.15" customHeight="true" x14ac:dyDescent="0.2">
      <c r="C881" s="599"/>
      <c r="D881" s="599"/>
      <c r="E881" s="599"/>
      <c r="F881" s="599"/>
      <c r="G881" s="599"/>
      <c r="H881" s="599"/>
      <c r="I881" s="599"/>
      <c r="J881" s="599"/>
      <c r="K881" s="599"/>
      <c r="L881" s="599"/>
      <c r="M881" s="599"/>
      <c r="N881" s="599"/>
      <c r="O881" s="599"/>
      <c r="P881" s="599"/>
    </row>
    <row r="882" ht="25.15" customHeight="true" x14ac:dyDescent="0.2">
      <c r="C882" s="599"/>
      <c r="D882" s="599"/>
      <c r="E882" s="599"/>
      <c r="F882" s="599"/>
      <c r="G882" s="599"/>
      <c r="H882" s="599"/>
      <c r="I882" s="599"/>
      <c r="J882" s="599"/>
      <c r="K882" s="599"/>
      <c r="L882" s="599"/>
      <c r="M882" s="599"/>
      <c r="N882" s="599"/>
      <c r="O882" s="599"/>
      <c r="P882" s="599"/>
    </row>
    <row r="883" ht="25.15" customHeight="true" x14ac:dyDescent="0.2">
      <c r="C883" s="599"/>
      <c r="D883" s="599"/>
      <c r="E883" s="599"/>
      <c r="F883" s="599"/>
      <c r="G883" s="599"/>
      <c r="H883" s="599"/>
      <c r="I883" s="599"/>
      <c r="J883" s="599"/>
      <c r="K883" s="599"/>
      <c r="L883" s="599"/>
      <c r="M883" s="599"/>
      <c r="N883" s="599"/>
      <c r="O883" s="599"/>
      <c r="P883" s="599"/>
    </row>
    <row r="884" ht="25.15" customHeight="true" x14ac:dyDescent="0.2">
      <c r="C884" s="599"/>
      <c r="D884" s="599"/>
      <c r="E884" s="599"/>
      <c r="F884" s="599"/>
      <c r="G884" s="599"/>
      <c r="H884" s="599"/>
      <c r="I884" s="599"/>
      <c r="J884" s="599"/>
      <c r="K884" s="599"/>
      <c r="L884" s="599"/>
      <c r="M884" s="599"/>
      <c r="N884" s="599"/>
      <c r="O884" s="599"/>
      <c r="P884" s="599"/>
    </row>
    <row r="885" ht="25.15" customHeight="true" x14ac:dyDescent="0.2">
      <c r="C885" s="599"/>
      <c r="D885" s="599"/>
      <c r="E885" s="599"/>
      <c r="F885" s="599"/>
      <c r="G885" s="599"/>
      <c r="H885" s="599"/>
      <c r="I885" s="599"/>
      <c r="J885" s="599"/>
      <c r="K885" s="599"/>
      <c r="L885" s="599"/>
      <c r="M885" s="599"/>
      <c r="N885" s="599"/>
      <c r="O885" s="599"/>
      <c r="P885" s="599"/>
    </row>
    <row r="886" ht="25.15" customHeight="true" x14ac:dyDescent="0.2">
      <c r="C886" s="599"/>
      <c r="D886" s="599"/>
      <c r="E886" s="599"/>
      <c r="F886" s="599"/>
      <c r="G886" s="599"/>
      <c r="H886" s="599"/>
      <c r="I886" s="599"/>
      <c r="J886" s="599"/>
      <c r="K886" s="599"/>
      <c r="L886" s="599"/>
      <c r="M886" s="599"/>
      <c r="N886" s="599"/>
      <c r="O886" s="599"/>
      <c r="P886" s="599"/>
    </row>
    <row r="887" ht="25.15" customHeight="true" x14ac:dyDescent="0.2">
      <c r="C887" s="599"/>
      <c r="D887" s="599"/>
      <c r="E887" s="599"/>
      <c r="F887" s="599"/>
      <c r="G887" s="599"/>
      <c r="H887" s="599"/>
      <c r="I887" s="599"/>
      <c r="J887" s="599"/>
      <c r="K887" s="599"/>
      <c r="L887" s="599"/>
      <c r="M887" s="599"/>
      <c r="N887" s="599"/>
      <c r="O887" s="599"/>
      <c r="P887" s="599"/>
    </row>
    <row r="888" ht="25.15" customHeight="true" x14ac:dyDescent="0.2">
      <c r="C888" s="599"/>
      <c r="D888" s="599"/>
      <c r="E888" s="599"/>
      <c r="F888" s="599"/>
      <c r="G888" s="599"/>
      <c r="H888" s="599"/>
      <c r="I888" s="599"/>
      <c r="J888" s="599"/>
      <c r="K888" s="599"/>
      <c r="L888" s="599"/>
      <c r="M888" s="599"/>
      <c r="N888" s="599"/>
      <c r="O888" s="599"/>
      <c r="P888" s="599"/>
    </row>
    <row r="889" ht="25.15" customHeight="true" x14ac:dyDescent="0.2">
      <c r="C889" s="599"/>
      <c r="D889" s="599"/>
      <c r="E889" s="599"/>
      <c r="F889" s="599"/>
      <c r="G889" s="599"/>
      <c r="H889" s="599"/>
      <c r="I889" s="599"/>
      <c r="J889" s="599"/>
      <c r="K889" s="599"/>
      <c r="L889" s="599"/>
      <c r="M889" s="599"/>
      <c r="N889" s="599"/>
      <c r="O889" s="599"/>
      <c r="P889" s="599"/>
    </row>
    <row r="890" ht="25.15" customHeight="true" x14ac:dyDescent="0.2">
      <c r="C890" s="599"/>
      <c r="D890" s="599"/>
      <c r="E890" s="599"/>
      <c r="F890" s="599"/>
      <c r="G890" s="599"/>
      <c r="H890" s="599"/>
      <c r="I890" s="599"/>
      <c r="J890" s="599"/>
      <c r="K890" s="599"/>
      <c r="L890" s="599"/>
      <c r="M890" s="599"/>
      <c r="N890" s="599"/>
      <c r="O890" s="599"/>
      <c r="P890" s="599"/>
    </row>
    <row r="891" ht="25.15" customHeight="true" x14ac:dyDescent="0.2">
      <c r="C891" s="599"/>
      <c r="D891" s="599"/>
      <c r="E891" s="599"/>
      <c r="F891" s="599"/>
      <c r="G891" s="599"/>
      <c r="H891" s="599"/>
      <c r="I891" s="599"/>
      <c r="J891" s="599"/>
      <c r="K891" s="599"/>
      <c r="L891" s="599"/>
      <c r="M891" s="599"/>
      <c r="N891" s="599"/>
      <c r="O891" s="599"/>
      <c r="P891" s="599"/>
    </row>
    <row r="892" ht="25.15" customHeight="true" x14ac:dyDescent="0.2">
      <c r="C892" s="599"/>
      <c r="D892" s="599"/>
      <c r="E892" s="599"/>
      <c r="F892" s="599"/>
      <c r="G892" s="599"/>
      <c r="H892" s="599"/>
      <c r="I892" s="599"/>
      <c r="J892" s="599"/>
      <c r="K892" s="599"/>
      <c r="L892" s="599"/>
      <c r="M892" s="599"/>
      <c r="N892" s="599"/>
      <c r="O892" s="599"/>
      <c r="P892" s="599"/>
    </row>
    <row r="893" ht="25.15" customHeight="true" x14ac:dyDescent="0.2">
      <c r="C893" s="599"/>
      <c r="D893" s="599"/>
      <c r="E893" s="599"/>
      <c r="F893" s="599"/>
      <c r="G893" s="599"/>
      <c r="H893" s="599"/>
      <c r="I893" s="599"/>
      <c r="J893" s="599"/>
      <c r="K893" s="599"/>
      <c r="L893" s="599"/>
      <c r="M893" s="599"/>
      <c r="N893" s="599"/>
      <c r="O893" s="599"/>
      <c r="P893" s="599"/>
    </row>
    <row r="894" ht="25.15" customHeight="true" x14ac:dyDescent="0.2">
      <c r="C894" s="599"/>
      <c r="D894" s="599"/>
      <c r="E894" s="599"/>
      <c r="F894" s="599"/>
      <c r="G894" s="599"/>
      <c r="H894" s="599"/>
      <c r="I894" s="599"/>
      <c r="J894" s="599"/>
      <c r="K894" s="599"/>
      <c r="L894" s="599"/>
      <c r="M894" s="599"/>
      <c r="N894" s="599"/>
      <c r="O894" s="599"/>
      <c r="P894" s="599"/>
    </row>
    <row r="895" ht="25.15" customHeight="true" x14ac:dyDescent="0.2">
      <c r="C895" s="599"/>
      <c r="D895" s="599"/>
      <c r="E895" s="599"/>
      <c r="F895" s="599"/>
      <c r="G895" s="599"/>
      <c r="H895" s="599"/>
      <c r="I895" s="599"/>
      <c r="J895" s="599"/>
      <c r="K895" s="599"/>
      <c r="L895" s="599"/>
      <c r="M895" s="599"/>
      <c r="N895" s="599"/>
      <c r="O895" s="599"/>
      <c r="P895" s="599"/>
    </row>
    <row r="896" ht="25.15" customHeight="true" x14ac:dyDescent="0.2">
      <c r="C896" s="599"/>
      <c r="D896" s="599"/>
      <c r="E896" s="599"/>
      <c r="F896" s="599"/>
      <c r="G896" s="599"/>
      <c r="H896" s="599"/>
      <c r="I896" s="599"/>
      <c r="J896" s="599"/>
      <c r="K896" s="599"/>
      <c r="L896" s="599"/>
      <c r="M896" s="599"/>
      <c r="N896" s="599"/>
      <c r="O896" s="599"/>
      <c r="P896" s="599"/>
    </row>
    <row r="897" ht="25.15" customHeight="true" x14ac:dyDescent="0.2">
      <c r="C897" s="599"/>
      <c r="D897" s="599"/>
      <c r="E897" s="599"/>
      <c r="F897" s="599"/>
      <c r="G897" s="599"/>
      <c r="H897" s="599"/>
      <c r="I897" s="599"/>
      <c r="J897" s="599"/>
      <c r="K897" s="599"/>
      <c r="L897" s="599"/>
      <c r="M897" s="599"/>
      <c r="N897" s="599"/>
      <c r="O897" s="599"/>
      <c r="P897" s="599"/>
    </row>
    <row r="898" ht="25.15" customHeight="true" x14ac:dyDescent="0.2">
      <c r="C898" s="599"/>
      <c r="D898" s="599"/>
      <c r="E898" s="599"/>
      <c r="F898" s="599"/>
      <c r="G898" s="599"/>
      <c r="H898" s="599"/>
      <c r="I898" s="599"/>
      <c r="J898" s="599"/>
      <c r="K898" s="599"/>
      <c r="L898" s="599"/>
      <c r="M898" s="599"/>
      <c r="N898" s="599"/>
      <c r="O898" s="599"/>
      <c r="P898" s="599"/>
    </row>
    <row r="899" ht="25.15" customHeight="true" x14ac:dyDescent="0.2">
      <c r="C899" s="599"/>
      <c r="D899" s="599"/>
      <c r="E899" s="599"/>
      <c r="F899" s="599"/>
      <c r="G899" s="599"/>
      <c r="H899" s="599"/>
      <c r="I899" s="599"/>
      <c r="J899" s="599"/>
      <c r="K899" s="599"/>
      <c r="L899" s="599"/>
      <c r="M899" s="599"/>
      <c r="N899" s="599"/>
      <c r="O899" s="599"/>
      <c r="P899" s="599"/>
    </row>
    <row r="900" ht="25.15" customHeight="true" x14ac:dyDescent="0.2">
      <c r="C900" s="599"/>
      <c r="D900" s="599"/>
      <c r="E900" s="599"/>
      <c r="F900" s="599"/>
      <c r="G900" s="599"/>
      <c r="H900" s="599"/>
      <c r="I900" s="599"/>
      <c r="J900" s="599"/>
      <c r="K900" s="599"/>
      <c r="L900" s="599"/>
      <c r="M900" s="599"/>
      <c r="N900" s="599"/>
      <c r="O900" s="599"/>
      <c r="P900" s="599"/>
    </row>
    <row r="901" ht="25.15" customHeight="true" x14ac:dyDescent="0.2">
      <c r="C901" s="599"/>
      <c r="D901" s="599"/>
      <c r="E901" s="599"/>
      <c r="F901" s="599"/>
      <c r="G901" s="599"/>
      <c r="H901" s="599"/>
      <c r="I901" s="599"/>
      <c r="J901" s="599"/>
      <c r="K901" s="599"/>
      <c r="L901" s="599"/>
      <c r="M901" s="599"/>
      <c r="N901" s="599"/>
      <c r="O901" s="599"/>
      <c r="P901" s="599"/>
    </row>
    <row r="902" ht="25.15" customHeight="true" x14ac:dyDescent="0.2">
      <c r="C902" s="599"/>
      <c r="D902" s="599"/>
      <c r="E902" s="599"/>
      <c r="F902" s="599"/>
      <c r="G902" s="599"/>
      <c r="H902" s="599"/>
      <c r="I902" s="599"/>
      <c r="J902" s="599"/>
      <c r="K902" s="599"/>
      <c r="L902" s="599"/>
      <c r="M902" s="599"/>
      <c r="N902" s="599"/>
      <c r="O902" s="599"/>
      <c r="P902" s="599"/>
    </row>
    <row r="903" ht="25.15" customHeight="true" x14ac:dyDescent="0.2">
      <c r="C903" s="599"/>
      <c r="D903" s="599"/>
      <c r="E903" s="599"/>
      <c r="F903" s="599"/>
      <c r="G903" s="599"/>
      <c r="H903" s="599"/>
      <c r="I903" s="599"/>
      <c r="J903" s="599"/>
      <c r="K903" s="599"/>
      <c r="L903" s="599"/>
      <c r="M903" s="599"/>
      <c r="N903" s="599"/>
      <c r="O903" s="599"/>
      <c r="P903" s="599"/>
    </row>
    <row r="904" ht="25.15" customHeight="true" x14ac:dyDescent="0.2">
      <c r="C904" s="599"/>
      <c r="D904" s="599"/>
      <c r="E904" s="599"/>
      <c r="F904" s="599"/>
      <c r="G904" s="599"/>
      <c r="H904" s="599"/>
      <c r="I904" s="599"/>
      <c r="J904" s="599"/>
      <c r="K904" s="599"/>
      <c r="L904" s="599"/>
      <c r="M904" s="599"/>
      <c r="N904" s="599"/>
      <c r="O904" s="599"/>
      <c r="P904" s="599"/>
    </row>
    <row r="905" ht="25.15" customHeight="true" x14ac:dyDescent="0.2">
      <c r="C905" s="599"/>
      <c r="D905" s="599"/>
      <c r="E905" s="599"/>
      <c r="F905" s="599"/>
      <c r="G905" s="599"/>
      <c r="H905" s="599"/>
      <c r="I905" s="599"/>
      <c r="J905" s="599"/>
      <c r="K905" s="599"/>
      <c r="L905" s="599"/>
      <c r="M905" s="599"/>
      <c r="N905" s="599"/>
      <c r="O905" s="599"/>
      <c r="P905" s="599"/>
    </row>
    <row r="906" ht="25.15" customHeight="true" x14ac:dyDescent="0.2">
      <c r="C906" s="599"/>
      <c r="D906" s="599"/>
      <c r="E906" s="599"/>
      <c r="F906" s="599"/>
      <c r="G906" s="599"/>
      <c r="H906" s="599"/>
      <c r="I906" s="599"/>
      <c r="J906" s="599"/>
      <c r="K906" s="599"/>
      <c r="L906" s="599"/>
      <c r="M906" s="599"/>
      <c r="N906" s="599"/>
      <c r="O906" s="599"/>
      <c r="P906" s="599"/>
    </row>
    <row r="907" ht="25.15" customHeight="true" x14ac:dyDescent="0.2">
      <c r="C907" s="599"/>
      <c r="D907" s="599"/>
      <c r="E907" s="599"/>
      <c r="F907" s="599"/>
      <c r="G907" s="599"/>
      <c r="H907" s="599"/>
      <c r="I907" s="599"/>
      <c r="J907" s="599"/>
      <c r="K907" s="599"/>
      <c r="L907" s="599"/>
      <c r="M907" s="599"/>
      <c r="N907" s="599"/>
      <c r="O907" s="599"/>
      <c r="P907" s="599"/>
    </row>
    <row r="908" ht="25.15" customHeight="true" x14ac:dyDescent="0.2">
      <c r="C908" s="599"/>
      <c r="D908" s="599"/>
      <c r="E908" s="599"/>
      <c r="F908" s="599"/>
      <c r="G908" s="599"/>
      <c r="H908" s="599"/>
      <c r="I908" s="599"/>
      <c r="J908" s="599"/>
      <c r="K908" s="599"/>
      <c r="L908" s="599"/>
      <c r="M908" s="599"/>
      <c r="N908" s="599"/>
      <c r="O908" s="599"/>
      <c r="P908" s="599"/>
    </row>
    <row r="909" ht="25.15" customHeight="true" x14ac:dyDescent="0.2">
      <c r="C909" s="599"/>
      <c r="D909" s="599"/>
      <c r="E909" s="599"/>
      <c r="F909" s="599"/>
      <c r="G909" s="599"/>
      <c r="H909" s="599"/>
      <c r="I909" s="599"/>
      <c r="J909" s="599"/>
      <c r="K909" s="599"/>
      <c r="L909" s="599"/>
      <c r="M909" s="599"/>
      <c r="N909" s="599"/>
      <c r="O909" s="599"/>
      <c r="P909" s="599"/>
    </row>
    <row r="910" ht="25.15" customHeight="true" x14ac:dyDescent="0.2">
      <c r="C910" s="599"/>
      <c r="D910" s="599"/>
      <c r="E910" s="599"/>
      <c r="F910" s="599"/>
      <c r="G910" s="599"/>
      <c r="H910" s="599"/>
      <c r="I910" s="599"/>
      <c r="J910" s="599"/>
      <c r="K910" s="599"/>
      <c r="L910" s="599"/>
      <c r="M910" s="599"/>
      <c r="N910" s="599"/>
      <c r="O910" s="599"/>
      <c r="P910" s="599"/>
    </row>
    <row r="911" ht="25.15" customHeight="true" x14ac:dyDescent="0.2">
      <c r="C911" s="599"/>
      <c r="D911" s="599"/>
      <c r="E911" s="599"/>
      <c r="F911" s="599"/>
      <c r="G911" s="599"/>
      <c r="H911" s="599"/>
      <c r="I911" s="599"/>
      <c r="J911" s="599"/>
      <c r="K911" s="599"/>
      <c r="L911" s="599"/>
      <c r="M911" s="599"/>
      <c r="N911" s="599"/>
      <c r="O911" s="599"/>
      <c r="P911" s="599"/>
    </row>
    <row r="912" ht="25.15" customHeight="true" x14ac:dyDescent="0.2">
      <c r="C912" s="599"/>
      <c r="D912" s="599"/>
      <c r="E912" s="599"/>
      <c r="F912" s="599"/>
      <c r="G912" s="599"/>
      <c r="H912" s="599"/>
      <c r="I912" s="599"/>
      <c r="J912" s="599"/>
      <c r="K912" s="599"/>
      <c r="L912" s="599"/>
      <c r="M912" s="599"/>
      <c r="N912" s="599"/>
      <c r="O912" s="599"/>
      <c r="P912" s="599"/>
    </row>
    <row r="913" ht="25.15" customHeight="true" x14ac:dyDescent="0.2">
      <c r="C913" s="599"/>
      <c r="D913" s="599"/>
      <c r="E913" s="599"/>
      <c r="F913" s="599"/>
      <c r="G913" s="599"/>
      <c r="H913" s="599"/>
      <c r="I913" s="599"/>
      <c r="J913" s="599"/>
      <c r="K913" s="599"/>
      <c r="L913" s="599"/>
      <c r="M913" s="599"/>
      <c r="N913" s="599"/>
      <c r="O913" s="599"/>
      <c r="P913" s="599"/>
    </row>
    <row r="914" ht="25.15" customHeight="true" x14ac:dyDescent="0.2">
      <c r="C914" s="599"/>
      <c r="D914" s="599"/>
      <c r="E914" s="599"/>
      <c r="F914" s="599"/>
      <c r="G914" s="599"/>
      <c r="H914" s="599"/>
      <c r="I914" s="599"/>
      <c r="J914" s="599"/>
      <c r="K914" s="599"/>
      <c r="L914" s="599"/>
      <c r="M914" s="599"/>
      <c r="N914" s="599"/>
      <c r="O914" s="599"/>
      <c r="P914" s="599"/>
    </row>
    <row r="915" ht="25.15" customHeight="true" x14ac:dyDescent="0.2">
      <c r="C915" s="599"/>
      <c r="D915" s="599"/>
      <c r="E915" s="599"/>
      <c r="F915" s="599"/>
      <c r="G915" s="599"/>
      <c r="H915" s="599"/>
      <c r="I915" s="599"/>
      <c r="J915" s="599"/>
      <c r="K915" s="599"/>
      <c r="L915" s="599"/>
      <c r="M915" s="599"/>
      <c r="N915" s="599"/>
      <c r="O915" s="599"/>
      <c r="P915" s="599"/>
    </row>
    <row r="916" ht="25.15" customHeight="true" x14ac:dyDescent="0.2">
      <c r="C916" s="599"/>
      <c r="D916" s="599"/>
      <c r="E916" s="599"/>
      <c r="F916" s="599"/>
      <c r="G916" s="599"/>
      <c r="H916" s="599"/>
      <c r="I916" s="599"/>
      <c r="J916" s="599"/>
      <c r="K916" s="599"/>
      <c r="L916" s="599"/>
      <c r="M916" s="599"/>
      <c r="N916" s="599"/>
      <c r="O916" s="599"/>
      <c r="P916" s="599"/>
    </row>
    <row r="917" ht="25.15" customHeight="true" x14ac:dyDescent="0.2">
      <c r="C917" s="599"/>
      <c r="D917" s="599"/>
      <c r="E917" s="599"/>
      <c r="F917" s="599"/>
      <c r="G917" s="599"/>
      <c r="H917" s="599"/>
      <c r="I917" s="599"/>
      <c r="J917" s="599"/>
      <c r="K917" s="599"/>
      <c r="L917" s="599"/>
      <c r="M917" s="599"/>
      <c r="N917" s="599"/>
      <c r="O917" s="599"/>
      <c r="P917" s="599"/>
    </row>
    <row r="918" ht="25.15" customHeight="true" x14ac:dyDescent="0.2">
      <c r="C918" s="599"/>
      <c r="D918" s="599"/>
      <c r="E918" s="599"/>
      <c r="F918" s="599"/>
      <c r="G918" s="599"/>
      <c r="H918" s="599"/>
      <c r="I918" s="599"/>
      <c r="J918" s="599"/>
      <c r="K918" s="599"/>
      <c r="L918" s="599"/>
      <c r="M918" s="599"/>
      <c r="N918" s="599"/>
      <c r="O918" s="599"/>
      <c r="P918" s="599"/>
    </row>
    <row r="919" ht="25.15" customHeight="true" x14ac:dyDescent="0.2">
      <c r="C919" s="599"/>
      <c r="D919" s="599"/>
      <c r="E919" s="599"/>
      <c r="F919" s="599"/>
      <c r="G919" s="599"/>
      <c r="H919" s="599"/>
      <c r="I919" s="599"/>
      <c r="J919" s="599"/>
      <c r="K919" s="599"/>
      <c r="L919" s="599"/>
      <c r="M919" s="599"/>
      <c r="N919" s="599"/>
      <c r="O919" s="599"/>
      <c r="P919" s="599"/>
    </row>
    <row r="920" ht="25.15" customHeight="true" x14ac:dyDescent="0.2">
      <c r="C920" s="599"/>
      <c r="D920" s="599"/>
      <c r="E920" s="599"/>
      <c r="F920" s="599"/>
      <c r="G920" s="599"/>
      <c r="H920" s="599"/>
      <c r="I920" s="599"/>
      <c r="J920" s="599"/>
      <c r="K920" s="599"/>
      <c r="L920" s="599"/>
      <c r="M920" s="599"/>
      <c r="N920" s="599"/>
      <c r="O920" s="599"/>
      <c r="P920" s="599"/>
    </row>
    <row r="921" ht="25.15" customHeight="true" x14ac:dyDescent="0.2">
      <c r="C921" s="599"/>
      <c r="D921" s="599"/>
      <c r="E921" s="599"/>
      <c r="F921" s="599"/>
      <c r="G921" s="599"/>
      <c r="H921" s="599"/>
      <c r="I921" s="599"/>
      <c r="J921" s="599"/>
      <c r="K921" s="599"/>
      <c r="L921" s="599"/>
      <c r="M921" s="599"/>
      <c r="N921" s="599"/>
      <c r="O921" s="599"/>
      <c r="P921" s="599"/>
    </row>
    <row r="922" ht="25.15" customHeight="true" x14ac:dyDescent="0.2">
      <c r="C922" s="599"/>
      <c r="D922" s="599"/>
      <c r="E922" s="599"/>
      <c r="F922" s="599"/>
      <c r="G922" s="599"/>
      <c r="H922" s="599"/>
      <c r="I922" s="599"/>
      <c r="J922" s="599"/>
      <c r="K922" s="599"/>
      <c r="L922" s="599"/>
      <c r="M922" s="599"/>
      <c r="N922" s="599"/>
      <c r="O922" s="599"/>
      <c r="P922" s="599"/>
    </row>
    <row r="923" ht="25.15" customHeight="true" x14ac:dyDescent="0.2">
      <c r="C923" s="599"/>
      <c r="D923" s="599"/>
      <c r="E923" s="599"/>
      <c r="F923" s="599"/>
      <c r="G923" s="599"/>
      <c r="H923" s="599"/>
      <c r="I923" s="599"/>
      <c r="J923" s="599"/>
      <c r="K923" s="599"/>
      <c r="L923" s="599"/>
      <c r="M923" s="599"/>
      <c r="N923" s="599"/>
      <c r="O923" s="599"/>
      <c r="P923" s="599"/>
    </row>
    <row r="924" ht="25.15" customHeight="true" x14ac:dyDescent="0.2">
      <c r="C924" s="599"/>
      <c r="D924" s="599"/>
      <c r="E924" s="599"/>
      <c r="F924" s="599"/>
      <c r="G924" s="599"/>
      <c r="H924" s="599"/>
      <c r="I924" s="599"/>
      <c r="J924" s="599"/>
      <c r="K924" s="599"/>
      <c r="L924" s="599"/>
      <c r="M924" s="599"/>
      <c r="N924" s="599"/>
      <c r="O924" s="599"/>
      <c r="P924" s="599"/>
    </row>
    <row r="925" ht="25.15" customHeight="true" x14ac:dyDescent="0.2">
      <c r="C925" s="599"/>
      <c r="D925" s="599"/>
      <c r="E925" s="599"/>
      <c r="F925" s="599"/>
      <c r="G925" s="599"/>
      <c r="H925" s="599"/>
      <c r="I925" s="599"/>
      <c r="J925" s="599"/>
      <c r="K925" s="599"/>
      <c r="L925" s="599"/>
      <c r="M925" s="599"/>
      <c r="N925" s="599"/>
      <c r="O925" s="599"/>
      <c r="P925" s="599"/>
    </row>
    <row r="926" ht="25.15" customHeight="true" x14ac:dyDescent="0.2">
      <c r="C926" s="599"/>
      <c r="D926" s="599"/>
      <c r="E926" s="599"/>
      <c r="F926" s="599"/>
      <c r="G926" s="599"/>
      <c r="H926" s="599"/>
      <c r="I926" s="599"/>
      <c r="J926" s="599"/>
      <c r="K926" s="599"/>
      <c r="L926" s="599"/>
      <c r="M926" s="599"/>
      <c r="N926" s="599"/>
      <c r="O926" s="599"/>
      <c r="P926" s="599"/>
    </row>
    <row r="927" ht="25.15" customHeight="true" x14ac:dyDescent="0.2">
      <c r="C927" s="599"/>
      <c r="D927" s="599"/>
      <c r="E927" s="599"/>
      <c r="F927" s="599"/>
      <c r="G927" s="599"/>
      <c r="H927" s="599"/>
      <c r="I927" s="599"/>
      <c r="J927" s="599"/>
      <c r="K927" s="599"/>
      <c r="L927" s="599"/>
      <c r="M927" s="599"/>
      <c r="N927" s="599"/>
      <c r="O927" s="599"/>
      <c r="P927" s="599"/>
    </row>
    <row r="928" ht="25.15" customHeight="true" x14ac:dyDescent="0.2">
      <c r="C928" s="599"/>
      <c r="D928" s="599"/>
      <c r="E928" s="599"/>
      <c r="F928" s="599"/>
      <c r="G928" s="599"/>
      <c r="H928" s="599"/>
      <c r="I928" s="599"/>
      <c r="J928" s="599"/>
      <c r="K928" s="599"/>
      <c r="L928" s="599"/>
      <c r="M928" s="599"/>
      <c r="N928" s="599"/>
      <c r="O928" s="599"/>
      <c r="P928" s="599"/>
    </row>
    <row r="929" ht="25.15" customHeight="true" x14ac:dyDescent="0.2">
      <c r="C929" s="599"/>
      <c r="D929" s="599"/>
      <c r="E929" s="599"/>
      <c r="F929" s="599"/>
      <c r="G929" s="599"/>
      <c r="H929" s="599"/>
      <c r="I929" s="599"/>
      <c r="J929" s="599"/>
      <c r="K929" s="599"/>
      <c r="L929" s="599"/>
      <c r="M929" s="599"/>
      <c r="N929" s="599"/>
      <c r="O929" s="599"/>
      <c r="P929" s="599"/>
    </row>
    <row r="930" ht="25.15" customHeight="true" x14ac:dyDescent="0.2">
      <c r="C930" s="599"/>
      <c r="D930" s="599"/>
      <c r="E930" s="599"/>
      <c r="F930" s="599"/>
      <c r="G930" s="599"/>
      <c r="H930" s="599"/>
      <c r="I930" s="599"/>
      <c r="J930" s="599"/>
      <c r="K930" s="599"/>
      <c r="L930" s="599"/>
      <c r="M930" s="599"/>
      <c r="N930" s="599"/>
      <c r="O930" s="599"/>
      <c r="P930" s="599"/>
    </row>
    <row r="931" ht="25.15" customHeight="true" x14ac:dyDescent="0.2">
      <c r="C931" s="599"/>
      <c r="D931" s="599"/>
      <c r="E931" s="599"/>
      <c r="F931" s="599"/>
      <c r="G931" s="599"/>
      <c r="H931" s="599"/>
      <c r="I931" s="599"/>
      <c r="J931" s="599"/>
      <c r="K931" s="599"/>
      <c r="L931" s="599"/>
      <c r="M931" s="599"/>
      <c r="N931" s="599"/>
      <c r="O931" s="599"/>
      <c r="P931" s="599"/>
    </row>
    <row r="932" ht="25.15" customHeight="true" x14ac:dyDescent="0.2">
      <c r="C932" s="599"/>
      <c r="D932" s="599"/>
      <c r="E932" s="599"/>
      <c r="F932" s="599"/>
      <c r="G932" s="599"/>
      <c r="H932" s="599"/>
      <c r="I932" s="599"/>
      <c r="J932" s="599"/>
      <c r="K932" s="599"/>
      <c r="L932" s="599"/>
      <c r="M932" s="599"/>
      <c r="N932" s="599"/>
      <c r="O932" s="599"/>
      <c r="P932" s="599"/>
    </row>
    <row r="933" ht="25.15" customHeight="true" x14ac:dyDescent="0.2">
      <c r="C933" s="599"/>
      <c r="D933" s="599"/>
      <c r="E933" s="599"/>
      <c r="F933" s="599"/>
      <c r="G933" s="599"/>
      <c r="H933" s="599"/>
      <c r="I933" s="599"/>
      <c r="J933" s="599"/>
      <c r="K933" s="599"/>
      <c r="L933" s="599"/>
      <c r="M933" s="599"/>
      <c r="N933" s="599"/>
      <c r="O933" s="599"/>
      <c r="P933" s="599"/>
    </row>
    <row r="934" ht="25.15" customHeight="true" x14ac:dyDescent="0.2">
      <c r="C934" s="599"/>
      <c r="D934" s="599"/>
      <c r="E934" s="599"/>
      <c r="F934" s="599"/>
      <c r="G934" s="599"/>
      <c r="H934" s="599"/>
      <c r="I934" s="599"/>
      <c r="J934" s="599"/>
      <c r="K934" s="599"/>
      <c r="L934" s="599"/>
      <c r="M934" s="599"/>
      <c r="N934" s="599"/>
      <c r="O934" s="599"/>
      <c r="P934" s="599"/>
    </row>
    <row r="935" ht="25.15" customHeight="true" x14ac:dyDescent="0.2">
      <c r="C935" s="599"/>
      <c r="D935" s="599"/>
      <c r="E935" s="599"/>
      <c r="F935" s="599"/>
      <c r="G935" s="599"/>
      <c r="H935" s="599"/>
      <c r="I935" s="599"/>
      <c r="J935" s="599"/>
      <c r="K935" s="599"/>
      <c r="L935" s="599"/>
      <c r="M935" s="599"/>
      <c r="N935" s="599"/>
      <c r="O935" s="599"/>
      <c r="P935" s="599"/>
    </row>
    <row r="936" ht="25.15" customHeight="true" x14ac:dyDescent="0.2">
      <c r="C936" s="599"/>
      <c r="D936" s="599"/>
      <c r="E936" s="599"/>
      <c r="F936" s="599"/>
      <c r="G936" s="599"/>
      <c r="H936" s="599"/>
      <c r="I936" s="599"/>
      <c r="J936" s="599"/>
      <c r="K936" s="599"/>
      <c r="L936" s="599"/>
      <c r="M936" s="599"/>
      <c r="N936" s="599"/>
      <c r="O936" s="599"/>
      <c r="P936" s="599"/>
    </row>
    <row r="937" ht="25.15" customHeight="true" x14ac:dyDescent="0.2">
      <c r="C937" s="599"/>
      <c r="D937" s="599"/>
      <c r="E937" s="599"/>
      <c r="F937" s="599"/>
      <c r="G937" s="599"/>
      <c r="H937" s="599"/>
      <c r="I937" s="599"/>
      <c r="J937" s="599"/>
      <c r="K937" s="599"/>
      <c r="L937" s="599"/>
      <c r="M937" s="599"/>
      <c r="N937" s="599"/>
      <c r="O937" s="599"/>
      <c r="P937" s="599"/>
    </row>
    <row r="938" ht="25.15" customHeight="true" x14ac:dyDescent="0.2">
      <c r="C938" s="599"/>
      <c r="D938" s="599"/>
      <c r="E938" s="599"/>
      <c r="F938" s="599"/>
      <c r="G938" s="599"/>
      <c r="H938" s="599"/>
      <c r="I938" s="599"/>
      <c r="J938" s="599"/>
      <c r="K938" s="599"/>
      <c r="L938" s="599"/>
      <c r="M938" s="599"/>
      <c r="N938" s="599"/>
      <c r="O938" s="599"/>
      <c r="P938" s="599"/>
    </row>
    <row r="939" ht="25.15" customHeight="true" x14ac:dyDescent="0.2">
      <c r="C939" s="599"/>
      <c r="D939" s="599"/>
      <c r="E939" s="599"/>
      <c r="F939" s="599"/>
      <c r="G939" s="599"/>
      <c r="H939" s="599"/>
      <c r="I939" s="599"/>
      <c r="J939" s="599"/>
      <c r="K939" s="599"/>
      <c r="L939" s="599"/>
      <c r="M939" s="599"/>
      <c r="N939" s="599"/>
      <c r="O939" s="599"/>
      <c r="P939" s="599"/>
    </row>
    <row r="940" ht="25.15" customHeight="true" x14ac:dyDescent="0.2">
      <c r="C940" s="599"/>
      <c r="D940" s="599"/>
      <c r="E940" s="599"/>
      <c r="F940" s="599"/>
      <c r="G940" s="599"/>
      <c r="H940" s="599"/>
      <c r="I940" s="599"/>
      <c r="J940" s="599"/>
      <c r="K940" s="599"/>
      <c r="L940" s="599"/>
      <c r="M940" s="599"/>
      <c r="N940" s="599"/>
      <c r="O940" s="599"/>
      <c r="P940" s="599"/>
    </row>
    <row r="941" ht="25.15" customHeight="true" x14ac:dyDescent="0.2">
      <c r="C941" s="599"/>
      <c r="D941" s="599"/>
      <c r="E941" s="599"/>
      <c r="F941" s="599"/>
      <c r="G941" s="599"/>
      <c r="H941" s="599"/>
      <c r="I941" s="599"/>
      <c r="J941" s="599"/>
      <c r="K941" s="599"/>
      <c r="L941" s="599"/>
      <c r="M941" s="599"/>
      <c r="N941" s="599"/>
      <c r="O941" s="599"/>
      <c r="P941" s="599"/>
    </row>
    <row r="942" ht="25.15" customHeight="true" x14ac:dyDescent="0.2">
      <c r="C942" s="599"/>
      <c r="D942" s="599"/>
      <c r="E942" s="599"/>
      <c r="F942" s="599"/>
      <c r="G942" s="599"/>
      <c r="H942" s="599"/>
      <c r="I942" s="599"/>
      <c r="J942" s="599"/>
      <c r="K942" s="599"/>
      <c r="L942" s="599"/>
      <c r="M942" s="599"/>
      <c r="N942" s="599"/>
      <c r="O942" s="599"/>
      <c r="P942" s="599"/>
    </row>
    <row r="943" ht="25.15" customHeight="true" x14ac:dyDescent="0.2">
      <c r="C943" s="599"/>
      <c r="D943" s="599"/>
      <c r="E943" s="599"/>
      <c r="F943" s="599"/>
      <c r="G943" s="599"/>
      <c r="H943" s="599"/>
      <c r="I943" s="599"/>
      <c r="J943" s="599"/>
      <c r="K943" s="599"/>
      <c r="L943" s="599"/>
      <c r="M943" s="599"/>
      <c r="N943" s="599"/>
      <c r="O943" s="599"/>
      <c r="P943" s="599"/>
    </row>
    <row r="944" ht="25.15" customHeight="true" x14ac:dyDescent="0.2">
      <c r="C944" s="599"/>
      <c r="D944" s="599"/>
      <c r="E944" s="599"/>
      <c r="F944" s="599"/>
      <c r="G944" s="599"/>
      <c r="H944" s="599"/>
      <c r="I944" s="599"/>
      <c r="J944" s="599"/>
      <c r="K944" s="599"/>
      <c r="L944" s="599"/>
      <c r="M944" s="599"/>
      <c r="N944" s="599"/>
      <c r="O944" s="599"/>
      <c r="P944" s="599"/>
    </row>
    <row r="945" ht="25.15" customHeight="true" x14ac:dyDescent="0.2">
      <c r="C945" s="599"/>
      <c r="D945" s="599"/>
      <c r="E945" s="599"/>
      <c r="F945" s="599"/>
      <c r="G945" s="599"/>
      <c r="H945" s="599"/>
      <c r="I945" s="599"/>
      <c r="J945" s="599"/>
      <c r="K945" s="599"/>
      <c r="L945" s="599"/>
      <c r="M945" s="599"/>
      <c r="N945" s="599"/>
      <c r="O945" s="599"/>
      <c r="P945" s="599"/>
    </row>
    <row r="946" ht="25.15" customHeight="true" x14ac:dyDescent="0.2">
      <c r="C946" s="599"/>
      <c r="D946" s="599"/>
      <c r="E946" s="599"/>
      <c r="F946" s="599"/>
      <c r="G946" s="599"/>
      <c r="H946" s="599"/>
      <c r="I946" s="599"/>
      <c r="J946" s="599"/>
      <c r="K946" s="599"/>
      <c r="L946" s="599"/>
      <c r="M946" s="599"/>
      <c r="N946" s="599"/>
      <c r="O946" s="599"/>
      <c r="P946" s="599"/>
    </row>
    <row r="947" ht="25.15" customHeight="true" x14ac:dyDescent="0.2">
      <c r="C947" s="599"/>
      <c r="D947" s="599"/>
      <c r="E947" s="599"/>
      <c r="F947" s="599"/>
      <c r="G947" s="599"/>
      <c r="H947" s="599"/>
      <c r="I947" s="599"/>
      <c r="J947" s="599"/>
      <c r="K947" s="599"/>
      <c r="L947" s="599"/>
      <c r="M947" s="599"/>
      <c r="N947" s="599"/>
      <c r="O947" s="599"/>
      <c r="P947" s="599"/>
    </row>
    <row r="948" ht="25.15" customHeight="true" x14ac:dyDescent="0.2">
      <c r="C948" s="599"/>
      <c r="D948" s="599"/>
      <c r="E948" s="599"/>
      <c r="F948" s="599"/>
      <c r="G948" s="599"/>
      <c r="H948" s="599"/>
      <c r="I948" s="599"/>
      <c r="J948" s="599"/>
      <c r="K948" s="599"/>
      <c r="L948" s="599"/>
      <c r="M948" s="599"/>
      <c r="N948" s="599"/>
      <c r="O948" s="599"/>
      <c r="P948" s="599"/>
    </row>
    <row r="949" ht="25.15" customHeight="true" x14ac:dyDescent="0.2">
      <c r="C949" s="599"/>
      <c r="D949" s="599"/>
      <c r="E949" s="599"/>
      <c r="F949" s="599"/>
      <c r="G949" s="599"/>
      <c r="H949" s="599"/>
      <c r="I949" s="599"/>
      <c r="J949" s="599"/>
      <c r="K949" s="599"/>
      <c r="L949" s="599"/>
      <c r="M949" s="599"/>
      <c r="N949" s="599"/>
      <c r="O949" s="599"/>
      <c r="P949" s="599"/>
    </row>
    <row r="950" ht="25.15" customHeight="true" x14ac:dyDescent="0.2">
      <c r="C950" s="599"/>
      <c r="D950" s="599"/>
      <c r="E950" s="599"/>
      <c r="F950" s="599"/>
      <c r="G950" s="599"/>
      <c r="H950" s="599"/>
      <c r="I950" s="599"/>
      <c r="J950" s="599"/>
      <c r="K950" s="599"/>
      <c r="L950" s="599"/>
      <c r="M950" s="599"/>
      <c r="N950" s="599"/>
      <c r="O950" s="599"/>
      <c r="P950" s="599"/>
    </row>
    <row r="951" ht="25.15" customHeight="true" x14ac:dyDescent="0.2">
      <c r="C951" s="599"/>
      <c r="D951" s="599"/>
      <c r="E951" s="599"/>
      <c r="F951" s="599"/>
      <c r="G951" s="599"/>
      <c r="H951" s="599"/>
      <c r="I951" s="599"/>
      <c r="J951" s="599"/>
      <c r="K951" s="599"/>
      <c r="L951" s="599"/>
      <c r="M951" s="599"/>
      <c r="N951" s="599"/>
      <c r="O951" s="599"/>
      <c r="P951" s="599"/>
    </row>
    <row r="952" ht="25.15" customHeight="true" x14ac:dyDescent="0.2">
      <c r="C952" s="599"/>
      <c r="D952" s="599"/>
      <c r="E952" s="599"/>
      <c r="F952" s="599"/>
      <c r="G952" s="599"/>
      <c r="H952" s="599"/>
      <c r="I952" s="599"/>
      <c r="J952" s="599"/>
      <c r="K952" s="599"/>
      <c r="L952" s="599"/>
      <c r="M952" s="599"/>
      <c r="N952" s="599"/>
      <c r="O952" s="599"/>
      <c r="P952" s="599"/>
    </row>
    <row r="953" ht="25.15" customHeight="true" x14ac:dyDescent="0.2">
      <c r="C953" s="599"/>
      <c r="D953" s="599"/>
      <c r="E953" s="599"/>
      <c r="F953" s="599"/>
      <c r="G953" s="599"/>
      <c r="H953" s="599"/>
      <c r="I953" s="599"/>
      <c r="J953" s="599"/>
      <c r="K953" s="599"/>
      <c r="L953" s="599"/>
      <c r="M953" s="599"/>
      <c r="N953" s="599"/>
      <c r="O953" s="599"/>
      <c r="P953" s="599"/>
    </row>
    <row r="954" ht="25.15" customHeight="true" x14ac:dyDescent="0.2">
      <c r="C954" s="599"/>
      <c r="D954" s="599"/>
      <c r="E954" s="599"/>
      <c r="F954" s="599"/>
      <c r="G954" s="599"/>
      <c r="H954" s="599"/>
      <c r="I954" s="599"/>
      <c r="J954" s="599"/>
      <c r="K954" s="599"/>
      <c r="L954" s="599"/>
      <c r="M954" s="599"/>
      <c r="N954" s="599"/>
      <c r="O954" s="599"/>
      <c r="P954" s="599"/>
    </row>
    <row r="955" ht="25.15" customHeight="true" x14ac:dyDescent="0.2">
      <c r="C955" s="599"/>
      <c r="D955" s="599"/>
      <c r="E955" s="599"/>
      <c r="F955" s="599"/>
      <c r="G955" s="599"/>
      <c r="H955" s="599"/>
      <c r="I955" s="599"/>
      <c r="J955" s="599"/>
      <c r="K955" s="599"/>
      <c r="L955" s="599"/>
      <c r="M955" s="599"/>
      <c r="N955" s="599"/>
      <c r="O955" s="599"/>
      <c r="P955" s="599"/>
    </row>
    <row r="956" ht="25.15" customHeight="true" x14ac:dyDescent="0.2">
      <c r="C956" s="599"/>
      <c r="D956" s="599"/>
      <c r="E956" s="599"/>
      <c r="F956" s="599"/>
      <c r="G956" s="599"/>
      <c r="H956" s="599"/>
      <c r="I956" s="599"/>
      <c r="J956" s="599"/>
      <c r="K956" s="599"/>
      <c r="L956" s="599"/>
      <c r="M956" s="599"/>
      <c r="N956" s="599"/>
      <c r="O956" s="599"/>
      <c r="P956" s="599"/>
    </row>
    <row r="957" ht="25.15" customHeight="true" x14ac:dyDescent="0.2">
      <c r="C957" s="599"/>
      <c r="D957" s="599"/>
      <c r="E957" s="599"/>
      <c r="F957" s="599"/>
      <c r="G957" s="599"/>
      <c r="H957" s="599"/>
      <c r="I957" s="599"/>
      <c r="J957" s="599"/>
      <c r="K957" s="599"/>
      <c r="L957" s="599"/>
      <c r="M957" s="599"/>
      <c r="N957" s="599"/>
      <c r="O957" s="599"/>
      <c r="P957" s="599"/>
    </row>
    <row r="958" ht="25.15" customHeight="true" x14ac:dyDescent="0.2">
      <c r="C958" s="599"/>
      <c r="D958" s="599"/>
      <c r="E958" s="599"/>
      <c r="F958" s="599"/>
      <c r="G958" s="599"/>
      <c r="H958" s="599"/>
      <c r="I958" s="599"/>
      <c r="J958" s="599"/>
      <c r="K958" s="599"/>
      <c r="L958" s="599"/>
      <c r="M958" s="599"/>
      <c r="N958" s="599"/>
      <c r="O958" s="599"/>
      <c r="P958" s="599"/>
    </row>
    <row r="959" ht="25.15" customHeight="true" x14ac:dyDescent="0.2">
      <c r="C959" s="599"/>
      <c r="D959" s="599"/>
      <c r="E959" s="599"/>
      <c r="F959" s="599"/>
      <c r="G959" s="599"/>
      <c r="H959" s="599"/>
      <c r="I959" s="599"/>
      <c r="J959" s="599"/>
      <c r="K959" s="599"/>
      <c r="L959" s="599"/>
      <c r="M959" s="599"/>
      <c r="N959" s="599"/>
      <c r="O959" s="599"/>
      <c r="P959" s="599"/>
    </row>
    <row r="960" ht="25.15" customHeight="true" x14ac:dyDescent="0.2">
      <c r="C960" s="599"/>
      <c r="D960" s="599"/>
      <c r="E960" s="599"/>
      <c r="F960" s="599"/>
      <c r="G960" s="599"/>
      <c r="H960" s="599"/>
      <c r="I960" s="599"/>
      <c r="J960" s="599"/>
      <c r="K960" s="599"/>
      <c r="L960" s="599"/>
      <c r="M960" s="599"/>
      <c r="N960" s="599"/>
      <c r="O960" s="599"/>
      <c r="P960" s="599"/>
    </row>
    <row r="961" ht="25.15" customHeight="true" x14ac:dyDescent="0.2">
      <c r="C961" s="599"/>
      <c r="D961" s="599"/>
      <c r="E961" s="599"/>
      <c r="F961" s="599"/>
      <c r="G961" s="599"/>
      <c r="H961" s="599"/>
      <c r="I961" s="599"/>
      <c r="J961" s="599"/>
      <c r="K961" s="599"/>
      <c r="L961" s="599"/>
      <c r="M961" s="599"/>
      <c r="N961" s="599"/>
      <c r="O961" s="599"/>
      <c r="P961" s="599"/>
    </row>
    <row r="962" ht="25.15" customHeight="true" x14ac:dyDescent="0.2">
      <c r="C962" s="599"/>
      <c r="D962" s="599"/>
      <c r="E962" s="599"/>
      <c r="F962" s="599"/>
      <c r="G962" s="599"/>
      <c r="H962" s="599"/>
      <c r="I962" s="599"/>
      <c r="J962" s="599"/>
      <c r="K962" s="599"/>
      <c r="L962" s="599"/>
      <c r="M962" s="599"/>
      <c r="N962" s="599"/>
      <c r="O962" s="599"/>
      <c r="P962" s="599"/>
    </row>
    <row r="963" ht="25.15" customHeight="true" x14ac:dyDescent="0.2">
      <c r="C963" s="599"/>
      <c r="D963" s="599"/>
      <c r="E963" s="599"/>
      <c r="F963" s="599"/>
      <c r="G963" s="599"/>
      <c r="H963" s="599"/>
      <c r="I963" s="599"/>
      <c r="J963" s="599"/>
      <c r="K963" s="599"/>
      <c r="L963" s="599"/>
      <c r="M963" s="599"/>
      <c r="N963" s="599"/>
      <c r="O963" s="599"/>
      <c r="P963" s="599"/>
    </row>
    <row r="964" ht="25.15" customHeight="true" x14ac:dyDescent="0.2">
      <c r="C964" s="599"/>
      <c r="D964" s="599"/>
      <c r="E964" s="599"/>
      <c r="F964" s="599"/>
      <c r="G964" s="599"/>
      <c r="H964" s="599"/>
      <c r="I964" s="599"/>
      <c r="J964" s="599"/>
      <c r="K964" s="599"/>
      <c r="L964" s="599"/>
      <c r="M964" s="599"/>
      <c r="N964" s="599"/>
      <c r="O964" s="599"/>
      <c r="P964" s="599"/>
    </row>
    <row r="965" ht="25.15" customHeight="true" x14ac:dyDescent="0.2">
      <c r="C965" s="599"/>
      <c r="D965" s="599"/>
      <c r="E965" s="599"/>
      <c r="F965" s="599"/>
      <c r="G965" s="599"/>
      <c r="H965" s="599"/>
      <c r="I965" s="599"/>
      <c r="J965" s="599"/>
      <c r="K965" s="599"/>
      <c r="L965" s="599"/>
      <c r="M965" s="599"/>
      <c r="N965" s="599"/>
      <c r="O965" s="599"/>
      <c r="P965" s="599"/>
    </row>
    <row r="966" ht="25.15" customHeight="true" x14ac:dyDescent="0.2">
      <c r="C966" s="599"/>
      <c r="D966" s="599"/>
      <c r="E966" s="599"/>
      <c r="F966" s="599"/>
      <c r="G966" s="599"/>
      <c r="H966" s="599"/>
      <c r="I966" s="599"/>
      <c r="J966" s="599"/>
      <c r="K966" s="599"/>
      <c r="L966" s="599"/>
      <c r="M966" s="599"/>
      <c r="N966" s="599"/>
      <c r="O966" s="599"/>
      <c r="P966" s="599"/>
    </row>
    <row r="967" ht="25.15" customHeight="true" x14ac:dyDescent="0.2">
      <c r="C967" s="599"/>
      <c r="D967" s="599"/>
      <c r="E967" s="599"/>
      <c r="F967" s="599"/>
      <c r="G967" s="599"/>
      <c r="H967" s="599"/>
      <c r="I967" s="599"/>
      <c r="J967" s="599"/>
      <c r="K967" s="599"/>
      <c r="L967" s="599"/>
      <c r="M967" s="599"/>
      <c r="N967" s="599"/>
      <c r="O967" s="599"/>
      <c r="P967" s="599"/>
    </row>
    <row r="968" ht="25.15" customHeight="true" x14ac:dyDescent="0.2">
      <c r="C968" s="599"/>
      <c r="D968" s="599"/>
      <c r="E968" s="599"/>
      <c r="F968" s="599"/>
      <c r="G968" s="599"/>
      <c r="H968" s="599"/>
      <c r="I968" s="599"/>
      <c r="J968" s="599"/>
      <c r="K968" s="599"/>
      <c r="L968" s="599"/>
      <c r="M968" s="599"/>
      <c r="N968" s="599"/>
      <c r="O968" s="599"/>
      <c r="P968" s="599"/>
    </row>
    <row r="969" ht="25.15" customHeight="true" x14ac:dyDescent="0.2">
      <c r="C969" s="599"/>
      <c r="D969" s="599"/>
      <c r="E969" s="599"/>
      <c r="F969" s="599"/>
      <c r="G969" s="599"/>
      <c r="H969" s="599"/>
      <c r="I969" s="599"/>
      <c r="J969" s="599"/>
      <c r="K969" s="599"/>
      <c r="L969" s="599"/>
      <c r="M969" s="599"/>
      <c r="N969" s="599"/>
      <c r="O969" s="599"/>
      <c r="P969" s="599"/>
    </row>
    <row r="970" ht="25.15" customHeight="true" x14ac:dyDescent="0.2">
      <c r="C970" s="599"/>
      <c r="D970" s="599"/>
      <c r="E970" s="599"/>
      <c r="F970" s="599"/>
      <c r="G970" s="599"/>
      <c r="H970" s="599"/>
      <c r="I970" s="599"/>
      <c r="J970" s="599"/>
      <c r="K970" s="599"/>
      <c r="L970" s="599"/>
      <c r="M970" s="599"/>
      <c r="N970" s="599"/>
      <c r="O970" s="599"/>
      <c r="P970" s="599"/>
    </row>
    <row r="971" ht="25.15" customHeight="true" x14ac:dyDescent="0.2">
      <c r="C971" s="599"/>
      <c r="D971" s="599"/>
      <c r="E971" s="599"/>
      <c r="F971" s="599"/>
      <c r="G971" s="599"/>
      <c r="H971" s="599"/>
      <c r="I971" s="599"/>
      <c r="J971" s="599"/>
      <c r="K971" s="599"/>
      <c r="L971" s="599"/>
      <c r="M971" s="599"/>
      <c r="N971" s="599"/>
      <c r="O971" s="599"/>
      <c r="P971" s="599"/>
    </row>
    <row r="972" ht="25.15" customHeight="true" x14ac:dyDescent="0.2">
      <c r="C972" s="599"/>
      <c r="D972" s="599"/>
      <c r="E972" s="599"/>
      <c r="F972" s="599"/>
      <c r="G972" s="599"/>
      <c r="H972" s="599"/>
      <c r="I972" s="599"/>
      <c r="J972" s="599"/>
      <c r="K972" s="599"/>
      <c r="L972" s="599"/>
      <c r="M972" s="599"/>
      <c r="N972" s="599"/>
      <c r="O972" s="599"/>
      <c r="P972" s="599"/>
    </row>
    <row r="973" ht="25.15" customHeight="true" x14ac:dyDescent="0.2">
      <c r="C973" s="599"/>
      <c r="D973" s="599"/>
      <c r="E973" s="599"/>
      <c r="F973" s="599"/>
      <c r="G973" s="599"/>
      <c r="H973" s="599"/>
      <c r="I973" s="599"/>
      <c r="J973" s="599"/>
      <c r="K973" s="599"/>
      <c r="L973" s="599"/>
      <c r="M973" s="599"/>
      <c r="N973" s="599"/>
      <c r="O973" s="599"/>
      <c r="P973" s="599"/>
    </row>
    <row r="974" ht="25.15" customHeight="true" x14ac:dyDescent="0.2">
      <c r="C974" s="599"/>
      <c r="D974" s="599"/>
      <c r="E974" s="599"/>
      <c r="F974" s="599"/>
      <c r="G974" s="599"/>
      <c r="H974" s="599"/>
      <c r="I974" s="599"/>
      <c r="J974" s="599"/>
      <c r="K974" s="599"/>
      <c r="L974" s="599"/>
      <c r="M974" s="599"/>
      <c r="N974" s="599"/>
      <c r="O974" s="599"/>
      <c r="P974" s="599"/>
    </row>
    <row r="975" ht="25.15" customHeight="true" x14ac:dyDescent="0.2">
      <c r="C975" s="599"/>
      <c r="D975" s="599"/>
      <c r="E975" s="599"/>
      <c r="F975" s="599"/>
      <c r="G975" s="599"/>
      <c r="H975" s="599"/>
      <c r="I975" s="599"/>
      <c r="J975" s="599"/>
      <c r="K975" s="599"/>
      <c r="L975" s="599"/>
      <c r="M975" s="599"/>
      <c r="N975" s="599"/>
      <c r="O975" s="599"/>
      <c r="P975" s="599"/>
    </row>
    <row r="976" ht="25.15" customHeight="true" x14ac:dyDescent="0.2">
      <c r="C976" s="599"/>
      <c r="D976" s="599"/>
      <c r="E976" s="599"/>
      <c r="F976" s="599"/>
      <c r="G976" s="599"/>
      <c r="H976" s="599"/>
      <c r="I976" s="599"/>
      <c r="J976" s="599"/>
      <c r="K976" s="599"/>
      <c r="L976" s="599"/>
      <c r="M976" s="599"/>
      <c r="N976" s="599"/>
      <c r="O976" s="599"/>
      <c r="P976" s="599"/>
    </row>
    <row r="977" ht="25.15" customHeight="true" x14ac:dyDescent="0.2">
      <c r="C977" s="599"/>
      <c r="D977" s="599"/>
      <c r="E977" s="599"/>
      <c r="F977" s="599"/>
      <c r="G977" s="599"/>
      <c r="H977" s="599"/>
      <c r="I977" s="599"/>
      <c r="J977" s="599"/>
      <c r="K977" s="599"/>
      <c r="L977" s="599"/>
      <c r="M977" s="599"/>
      <c r="N977" s="599"/>
      <c r="O977" s="599"/>
      <c r="P977" s="599"/>
    </row>
    <row r="978" ht="25.15" customHeight="true" x14ac:dyDescent="0.2">
      <c r="C978" s="599"/>
      <c r="D978" s="599"/>
      <c r="E978" s="599"/>
      <c r="F978" s="599"/>
      <c r="G978" s="599"/>
      <c r="H978" s="599"/>
      <c r="I978" s="599"/>
      <c r="J978" s="599"/>
      <c r="K978" s="599"/>
      <c r="L978" s="599"/>
      <c r="M978" s="599"/>
      <c r="N978" s="599"/>
      <c r="O978" s="599"/>
      <c r="P978" s="599"/>
    </row>
    <row r="979" ht="25.15" customHeight="true" x14ac:dyDescent="0.2">
      <c r="C979" s="599"/>
      <c r="D979" s="599"/>
      <c r="E979" s="599"/>
      <c r="F979" s="599"/>
      <c r="G979" s="599"/>
      <c r="H979" s="599"/>
      <c r="I979" s="599"/>
      <c r="J979" s="599"/>
      <c r="K979" s="599"/>
      <c r="L979" s="599"/>
      <c r="M979" s="599"/>
      <c r="N979" s="599"/>
      <c r="O979" s="599"/>
      <c r="P979" s="599"/>
    </row>
    <row r="980" ht="25.15" customHeight="true" x14ac:dyDescent="0.2">
      <c r="C980" s="599"/>
      <c r="D980" s="599"/>
      <c r="E980" s="599"/>
      <c r="F980" s="599"/>
      <c r="G980" s="599"/>
      <c r="H980" s="599"/>
      <c r="I980" s="599"/>
      <c r="J980" s="599"/>
      <c r="K980" s="599"/>
      <c r="L980" s="599"/>
      <c r="M980" s="599"/>
      <c r="N980" s="599"/>
      <c r="O980" s="599"/>
      <c r="P980" s="599"/>
    </row>
    <row r="981" ht="25.15" customHeight="true" x14ac:dyDescent="0.2">
      <c r="C981" s="599"/>
      <c r="D981" s="599"/>
      <c r="E981" s="599"/>
      <c r="F981" s="599"/>
      <c r="G981" s="599"/>
      <c r="H981" s="599"/>
      <c r="I981" s="599"/>
      <c r="J981" s="599"/>
      <c r="K981" s="599"/>
      <c r="L981" s="599"/>
      <c r="M981" s="599"/>
      <c r="N981" s="599"/>
      <c r="O981" s="599"/>
      <c r="P981" s="599"/>
    </row>
    <row r="982" ht="25.15" customHeight="true" x14ac:dyDescent="0.2">
      <c r="C982" s="599"/>
      <c r="D982" s="599"/>
      <c r="E982" s="599"/>
      <c r="F982" s="599"/>
      <c r="G982" s="599"/>
      <c r="H982" s="599"/>
      <c r="I982" s="599"/>
      <c r="J982" s="599"/>
      <c r="K982" s="599"/>
      <c r="L982" s="599"/>
      <c r="M982" s="599"/>
      <c r="N982" s="599"/>
      <c r="O982" s="599"/>
      <c r="P982" s="599"/>
    </row>
    <row r="983" ht="25.15" customHeight="true" x14ac:dyDescent="0.2">
      <c r="C983" s="599"/>
      <c r="D983" s="599"/>
      <c r="E983" s="599"/>
      <c r="F983" s="599"/>
      <c r="G983" s="599"/>
      <c r="H983" s="599"/>
      <c r="I983" s="599"/>
      <c r="J983" s="599"/>
      <c r="K983" s="599"/>
      <c r="L983" s="599"/>
      <c r="M983" s="599"/>
      <c r="N983" s="599"/>
      <c r="O983" s="599"/>
      <c r="P983" s="599"/>
    </row>
    <row r="984" ht="25.15" customHeight="true" x14ac:dyDescent="0.2">
      <c r="C984" s="599"/>
      <c r="D984" s="599"/>
      <c r="E984" s="599"/>
      <c r="F984" s="599"/>
      <c r="G984" s="599"/>
      <c r="H984" s="599"/>
      <c r="I984" s="599"/>
      <c r="J984" s="599"/>
      <c r="K984" s="599"/>
      <c r="L984" s="599"/>
      <c r="M984" s="599"/>
      <c r="N984" s="599"/>
      <c r="O984" s="599"/>
      <c r="P984" s="599"/>
    </row>
    <row r="985" ht="25.15" customHeight="true" x14ac:dyDescent="0.2">
      <c r="C985" s="599"/>
      <c r="D985" s="599"/>
      <c r="E985" s="599"/>
      <c r="F985" s="599"/>
      <c r="G985" s="599"/>
      <c r="H985" s="599"/>
      <c r="I985" s="599"/>
      <c r="J985" s="599"/>
      <c r="K985" s="599"/>
      <c r="L985" s="599"/>
      <c r="M985" s="599"/>
      <c r="N985" s="599"/>
      <c r="O985" s="599"/>
      <c r="P985" s="599"/>
    </row>
    <row r="986" ht="25.15" customHeight="true" x14ac:dyDescent="0.2">
      <c r="C986" s="599"/>
      <c r="D986" s="599"/>
      <c r="E986" s="599"/>
      <c r="F986" s="599"/>
      <c r="G986" s="599"/>
      <c r="H986" s="599"/>
      <c r="I986" s="599"/>
      <c r="J986" s="599"/>
      <c r="K986" s="599"/>
      <c r="L986" s="599"/>
      <c r="M986" s="599"/>
      <c r="N986" s="599"/>
      <c r="O986" s="599"/>
      <c r="P986" s="599"/>
    </row>
    <row r="987" ht="25.15" customHeight="true" x14ac:dyDescent="0.2">
      <c r="C987" s="599"/>
      <c r="D987" s="599"/>
      <c r="E987" s="599"/>
      <c r="F987" s="599"/>
      <c r="G987" s="599"/>
      <c r="H987" s="599"/>
      <c r="I987" s="599"/>
      <c r="J987" s="599"/>
      <c r="K987" s="599"/>
      <c r="L987" s="599"/>
      <c r="M987" s="599"/>
      <c r="N987" s="599"/>
      <c r="O987" s="599"/>
      <c r="P987" s="599"/>
    </row>
    <row r="988" ht="25.15" customHeight="true" x14ac:dyDescent="0.2">
      <c r="C988" s="599"/>
      <c r="D988" s="599"/>
      <c r="E988" s="599"/>
      <c r="F988" s="599"/>
      <c r="G988" s="599"/>
      <c r="H988" s="599"/>
      <c r="I988" s="599"/>
      <c r="J988" s="599"/>
      <c r="K988" s="599"/>
      <c r="L988" s="599"/>
      <c r="M988" s="599"/>
      <c r="N988" s="599"/>
      <c r="O988" s="599"/>
      <c r="P988" s="599"/>
    </row>
    <row r="989" ht="25.15" customHeight="true" x14ac:dyDescent="0.2">
      <c r="C989" s="599"/>
      <c r="D989" s="599"/>
      <c r="E989" s="599"/>
      <c r="F989" s="599"/>
      <c r="G989" s="599"/>
      <c r="H989" s="599"/>
      <c r="I989" s="599"/>
      <c r="J989" s="599"/>
      <c r="K989" s="599"/>
      <c r="L989" s="599"/>
      <c r="M989" s="599"/>
      <c r="N989" s="599"/>
      <c r="O989" s="599"/>
      <c r="P989" s="599"/>
    </row>
    <row r="990" ht="25.15" customHeight="true" x14ac:dyDescent="0.2">
      <c r="C990" s="599"/>
      <c r="D990" s="599"/>
      <c r="E990" s="599"/>
      <c r="F990" s="599"/>
      <c r="G990" s="599"/>
      <c r="H990" s="599"/>
      <c r="I990" s="599"/>
      <c r="J990" s="599"/>
      <c r="K990" s="599"/>
      <c r="L990" s="599"/>
      <c r="M990" s="599"/>
      <c r="N990" s="599"/>
      <c r="O990" s="599"/>
      <c r="P990" s="599"/>
    </row>
    <row r="991" ht="25.15" customHeight="true" x14ac:dyDescent="0.2">
      <c r="C991" s="599"/>
      <c r="D991" s="599"/>
      <c r="E991" s="599"/>
      <c r="F991" s="599"/>
      <c r="G991" s="599"/>
      <c r="H991" s="599"/>
      <c r="I991" s="599"/>
      <c r="J991" s="599"/>
      <c r="K991" s="599"/>
      <c r="L991" s="599"/>
      <c r="M991" s="599"/>
      <c r="N991" s="599"/>
      <c r="O991" s="599"/>
      <c r="P991" s="599"/>
    </row>
    <row r="992" ht="25.15" customHeight="true" x14ac:dyDescent="0.2">
      <c r="C992" s="599"/>
      <c r="D992" s="599"/>
      <c r="E992" s="599"/>
      <c r="F992" s="599"/>
      <c r="G992" s="599"/>
      <c r="H992" s="599"/>
      <c r="I992" s="599"/>
      <c r="J992" s="599"/>
      <c r="K992" s="599"/>
      <c r="L992" s="599"/>
      <c r="M992" s="599"/>
      <c r="N992" s="599"/>
      <c r="O992" s="599"/>
      <c r="P992" s="599"/>
    </row>
    <row r="993" ht="25.15" customHeight="true" x14ac:dyDescent="0.2">
      <c r="C993" s="599"/>
      <c r="D993" s="599"/>
      <c r="E993" s="599"/>
      <c r="F993" s="599"/>
      <c r="G993" s="599"/>
      <c r="H993" s="599"/>
      <c r="I993" s="599"/>
      <c r="J993" s="599"/>
      <c r="K993" s="599"/>
      <c r="L993" s="599"/>
      <c r="M993" s="599"/>
      <c r="N993" s="599"/>
      <c r="O993" s="599"/>
      <c r="P993" s="599"/>
    </row>
    <row r="994" ht="25.15" customHeight="true" x14ac:dyDescent="0.2">
      <c r="C994" s="599"/>
      <c r="D994" s="599"/>
      <c r="E994" s="599"/>
      <c r="F994" s="599"/>
      <c r="G994" s="599"/>
      <c r="H994" s="599"/>
      <c r="I994" s="599"/>
      <c r="J994" s="599"/>
      <c r="K994" s="599"/>
      <c r="L994" s="599"/>
      <c r="M994" s="599"/>
      <c r="N994" s="599"/>
      <c r="O994" s="599"/>
      <c r="P994" s="599"/>
    </row>
    <row r="995" ht="25.15" customHeight="true" x14ac:dyDescent="0.2">
      <c r="C995" s="599"/>
      <c r="D995" s="599"/>
      <c r="E995" s="599"/>
      <c r="F995" s="599"/>
      <c r="G995" s="599"/>
      <c r="H995" s="599"/>
      <c r="I995" s="599"/>
      <c r="J995" s="599"/>
      <c r="K995" s="599"/>
      <c r="L995" s="599"/>
      <c r="M995" s="599"/>
      <c r="N995" s="599"/>
      <c r="O995" s="599"/>
      <c r="P995" s="599"/>
    </row>
    <row r="996" ht="25.15" customHeight="true" x14ac:dyDescent="0.2">
      <c r="C996" s="599"/>
      <c r="D996" s="599"/>
      <c r="E996" s="599"/>
      <c r="F996" s="599"/>
      <c r="G996" s="599"/>
      <c r="H996" s="599"/>
      <c r="I996" s="599"/>
      <c r="J996" s="599"/>
      <c r="K996" s="599"/>
      <c r="L996" s="599"/>
      <c r="M996" s="599"/>
      <c r="N996" s="599"/>
      <c r="O996" s="599"/>
      <c r="P996" s="599"/>
    </row>
    <row r="997" ht="25.15" customHeight="true" x14ac:dyDescent="0.2">
      <c r="C997" s="599"/>
      <c r="D997" s="599"/>
      <c r="E997" s="599"/>
      <c r="F997" s="599"/>
      <c r="G997" s="599"/>
      <c r="H997" s="599"/>
      <c r="I997" s="599"/>
      <c r="J997" s="599"/>
      <c r="K997" s="599"/>
      <c r="L997" s="599"/>
      <c r="M997" s="599"/>
      <c r="N997" s="599"/>
      <c r="O997" s="599"/>
      <c r="P997" s="599"/>
    </row>
    <row r="998" ht="25.15" customHeight="true" x14ac:dyDescent="0.2">
      <c r="C998" s="599"/>
      <c r="D998" s="599"/>
      <c r="E998" s="599"/>
      <c r="F998" s="599"/>
      <c r="G998" s="599"/>
      <c r="H998" s="599"/>
      <c r="I998" s="599"/>
      <c r="J998" s="599"/>
      <c r="K998" s="599"/>
      <c r="L998" s="599"/>
      <c r="M998" s="599"/>
      <c r="N998" s="599"/>
      <c r="O998" s="599"/>
      <c r="P998" s="599"/>
    </row>
    <row r="999" ht="25.15" customHeight="true" x14ac:dyDescent="0.2">
      <c r="C999" s="599"/>
      <c r="D999" s="599"/>
      <c r="E999" s="599"/>
      <c r="F999" s="599"/>
      <c r="G999" s="599"/>
      <c r="H999" s="599"/>
      <c r="I999" s="599"/>
      <c r="J999" s="599"/>
      <c r="K999" s="599"/>
      <c r="L999" s="599"/>
      <c r="M999" s="599"/>
      <c r="N999" s="599"/>
      <c r="O999" s="599"/>
      <c r="P999" s="599"/>
    </row>
    <row r="1000" ht="25.15" customHeight="true" x14ac:dyDescent="0.2">
      <c r="C1000" s="599"/>
      <c r="D1000" s="599"/>
      <c r="E1000" s="599"/>
      <c r="F1000" s="599"/>
      <c r="G1000" s="599"/>
      <c r="H1000" s="599"/>
      <c r="I1000" s="599"/>
      <c r="J1000" s="599"/>
      <c r="K1000" s="599"/>
      <c r="L1000" s="599"/>
      <c r="M1000" s="599"/>
      <c r="N1000" s="599"/>
      <c r="O1000" s="599"/>
      <c r="P1000" s="599"/>
    </row>
    <row r="1001" ht="25.15" customHeight="true" x14ac:dyDescent="0.2">
      <c r="C1001" s="599"/>
      <c r="D1001" s="599"/>
      <c r="E1001" s="599"/>
      <c r="F1001" s="599"/>
      <c r="G1001" s="599"/>
      <c r="H1001" s="599"/>
      <c r="I1001" s="599"/>
      <c r="J1001" s="599"/>
      <c r="K1001" s="599"/>
      <c r="L1001" s="599"/>
      <c r="M1001" s="599"/>
      <c r="N1001" s="599"/>
      <c r="O1001" s="599"/>
      <c r="P1001" s="599"/>
    </row>
    <row r="1002" ht="25.15" customHeight="true" x14ac:dyDescent="0.2">
      <c r="C1002" s="599"/>
      <c r="D1002" s="599"/>
      <c r="E1002" s="599"/>
      <c r="F1002" s="599"/>
      <c r="G1002" s="599"/>
      <c r="H1002" s="599"/>
      <c r="I1002" s="599"/>
      <c r="J1002" s="599"/>
      <c r="K1002" s="599"/>
      <c r="L1002" s="599"/>
      <c r="M1002" s="599"/>
      <c r="N1002" s="599"/>
      <c r="O1002" s="599"/>
      <c r="P1002" s="599"/>
    </row>
    <row r="1003" ht="25.15" customHeight="true" x14ac:dyDescent="0.2">
      <c r="C1003" s="599"/>
      <c r="D1003" s="599"/>
      <c r="E1003" s="599"/>
      <c r="F1003" s="599"/>
      <c r="G1003" s="599"/>
      <c r="H1003" s="599"/>
      <c r="I1003" s="599"/>
      <c r="J1003" s="599"/>
      <c r="K1003" s="599"/>
      <c r="L1003" s="599"/>
      <c r="M1003" s="599"/>
      <c r="N1003" s="599"/>
      <c r="O1003" s="599"/>
      <c r="P1003" s="599"/>
    </row>
    <row r="1004" ht="25.15" customHeight="true" x14ac:dyDescent="0.2">
      <c r="C1004" s="599"/>
      <c r="D1004" s="599"/>
      <c r="E1004" s="599"/>
      <c r="F1004" s="599"/>
      <c r="G1004" s="599"/>
      <c r="H1004" s="599"/>
      <c r="I1004" s="599"/>
      <c r="J1004" s="599"/>
      <c r="K1004" s="599"/>
      <c r="L1004" s="599"/>
      <c r="M1004" s="599"/>
      <c r="N1004" s="599"/>
      <c r="O1004" s="599"/>
      <c r="P1004" s="599"/>
    </row>
    <row r="1005" ht="25.15" customHeight="true" x14ac:dyDescent="0.2">
      <c r="C1005" s="599"/>
      <c r="D1005" s="599"/>
      <c r="E1005" s="599"/>
      <c r="F1005" s="599"/>
      <c r="G1005" s="599"/>
      <c r="H1005" s="599"/>
      <c r="I1005" s="599"/>
      <c r="J1005" s="599"/>
      <c r="K1005" s="599"/>
      <c r="L1005" s="599"/>
      <c r="M1005" s="599"/>
      <c r="N1005" s="599"/>
      <c r="O1005" s="599"/>
      <c r="P1005" s="599"/>
    </row>
    <row r="1006" ht="25.15" customHeight="true" x14ac:dyDescent="0.2">
      <c r="C1006" s="599"/>
      <c r="D1006" s="599"/>
      <c r="E1006" s="599"/>
      <c r="F1006" s="599"/>
      <c r="G1006" s="599"/>
      <c r="H1006" s="599"/>
      <c r="I1006" s="599"/>
      <c r="J1006" s="599"/>
      <c r="K1006" s="599"/>
      <c r="L1006" s="599"/>
      <c r="M1006" s="599"/>
      <c r="N1006" s="599"/>
      <c r="O1006" s="599"/>
      <c r="P1006" s="599"/>
    </row>
    <row r="1007" ht="25.15" customHeight="true" x14ac:dyDescent="0.2">
      <c r="C1007" s="599"/>
      <c r="D1007" s="599"/>
      <c r="E1007" s="599"/>
      <c r="F1007" s="599"/>
      <c r="G1007" s="599"/>
      <c r="H1007" s="599"/>
      <c r="I1007" s="599"/>
      <c r="J1007" s="599"/>
      <c r="K1007" s="599"/>
      <c r="L1007" s="599"/>
      <c r="M1007" s="599"/>
      <c r="N1007" s="599"/>
      <c r="O1007" s="599"/>
      <c r="P1007" s="599"/>
    </row>
    <row r="1008" ht="25.15" customHeight="true" x14ac:dyDescent="0.2">
      <c r="C1008" s="599"/>
      <c r="D1008" s="599"/>
      <c r="E1008" s="599"/>
      <c r="F1008" s="599"/>
      <c r="G1008" s="599"/>
      <c r="H1008" s="599"/>
      <c r="I1008" s="599"/>
      <c r="J1008" s="599"/>
      <c r="K1008" s="599"/>
      <c r="L1008" s="599"/>
      <c r="M1008" s="599"/>
      <c r="N1008" s="599"/>
      <c r="O1008" s="599"/>
      <c r="P1008" s="599"/>
    </row>
    <row r="1009" ht="25.15" customHeight="true" x14ac:dyDescent="0.2">
      <c r="C1009" s="599"/>
      <c r="D1009" s="599"/>
      <c r="E1009" s="599"/>
      <c r="F1009" s="599"/>
      <c r="G1009" s="599"/>
      <c r="H1009" s="599"/>
      <c r="I1009" s="599"/>
      <c r="J1009" s="599"/>
      <c r="K1009" s="599"/>
      <c r="L1009" s="599"/>
      <c r="M1009" s="599"/>
      <c r="N1009" s="599"/>
      <c r="O1009" s="599"/>
      <c r="P1009" s="599"/>
    </row>
    <row r="1010" ht="25.15" customHeight="true" x14ac:dyDescent="0.2">
      <c r="C1010" s="599"/>
      <c r="D1010" s="599"/>
      <c r="E1010" s="599"/>
      <c r="F1010" s="599"/>
      <c r="G1010" s="599"/>
      <c r="H1010" s="599"/>
      <c r="I1010" s="599"/>
      <c r="J1010" s="599"/>
      <c r="K1010" s="599"/>
      <c r="L1010" s="599"/>
      <c r="M1010" s="599"/>
      <c r="N1010" s="599"/>
      <c r="O1010" s="599"/>
      <c r="P1010" s="599"/>
    </row>
    <row r="1011" ht="25.15" customHeight="true" x14ac:dyDescent="0.2">
      <c r="C1011" s="599"/>
      <c r="D1011" s="599"/>
      <c r="E1011" s="599"/>
      <c r="F1011" s="599"/>
      <c r="G1011" s="599"/>
      <c r="H1011" s="599"/>
      <c r="I1011" s="599"/>
      <c r="J1011" s="599"/>
      <c r="K1011" s="599"/>
      <c r="L1011" s="599"/>
      <c r="M1011" s="599"/>
      <c r="N1011" s="599"/>
      <c r="O1011" s="599"/>
      <c r="P1011" s="599"/>
    </row>
    <row r="1012" ht="25.15" customHeight="true" x14ac:dyDescent="0.2">
      <c r="C1012" s="599"/>
      <c r="D1012" s="599"/>
      <c r="E1012" s="599"/>
      <c r="F1012" s="599"/>
      <c r="G1012" s="599"/>
      <c r="H1012" s="599"/>
      <c r="I1012" s="599"/>
      <c r="J1012" s="599"/>
      <c r="K1012" s="599"/>
      <c r="L1012" s="599"/>
      <c r="M1012" s="599"/>
      <c r="N1012" s="599"/>
      <c r="O1012" s="599"/>
      <c r="P1012" s="599"/>
    </row>
    <row r="1013" ht="25.15" customHeight="true" x14ac:dyDescent="0.2">
      <c r="C1013" s="599"/>
      <c r="D1013" s="599"/>
      <c r="E1013" s="599"/>
      <c r="F1013" s="599"/>
      <c r="G1013" s="599"/>
      <c r="H1013" s="599"/>
      <c r="I1013" s="599"/>
      <c r="J1013" s="599"/>
      <c r="K1013" s="599"/>
      <c r="L1013" s="599"/>
      <c r="M1013" s="599"/>
      <c r="N1013" s="599"/>
      <c r="O1013" s="599"/>
      <c r="P1013" s="599"/>
    </row>
    <row r="1014" ht="25.15" customHeight="true" x14ac:dyDescent="0.2">
      <c r="C1014" s="599"/>
      <c r="D1014" s="599"/>
      <c r="E1014" s="599"/>
      <c r="F1014" s="599"/>
      <c r="G1014" s="599"/>
      <c r="H1014" s="599"/>
      <c r="I1014" s="599"/>
      <c r="J1014" s="599"/>
      <c r="K1014" s="599"/>
      <c r="L1014" s="599"/>
      <c r="M1014" s="599"/>
      <c r="N1014" s="599"/>
      <c r="O1014" s="599"/>
      <c r="P1014" s="599"/>
    </row>
    <row r="1015" ht="25.15" customHeight="true" x14ac:dyDescent="0.2">
      <c r="C1015" s="599"/>
      <c r="D1015" s="599"/>
      <c r="E1015" s="599"/>
      <c r="F1015" s="599"/>
      <c r="G1015" s="599"/>
      <c r="H1015" s="599"/>
      <c r="I1015" s="599"/>
      <c r="J1015" s="599"/>
      <c r="K1015" s="599"/>
      <c r="L1015" s="599"/>
      <c r="M1015" s="599"/>
      <c r="N1015" s="599"/>
      <c r="O1015" s="599"/>
      <c r="P1015" s="599"/>
    </row>
    <row r="1016" ht="25.15" customHeight="true" x14ac:dyDescent="0.2">
      <c r="C1016" s="599"/>
      <c r="D1016" s="599"/>
      <c r="E1016" s="599"/>
      <c r="F1016" s="599"/>
      <c r="G1016" s="599"/>
      <c r="H1016" s="599"/>
      <c r="I1016" s="599"/>
      <c r="J1016" s="599"/>
      <c r="K1016" s="599"/>
      <c r="L1016" s="599"/>
      <c r="M1016" s="599"/>
      <c r="N1016" s="599"/>
      <c r="O1016" s="599"/>
      <c r="P1016" s="599"/>
    </row>
    <row r="1017" ht="25.15" customHeight="true" x14ac:dyDescent="0.2">
      <c r="C1017" s="599"/>
      <c r="D1017" s="599"/>
      <c r="E1017" s="599"/>
      <c r="F1017" s="599"/>
      <c r="G1017" s="599"/>
      <c r="H1017" s="599"/>
      <c r="I1017" s="599"/>
      <c r="J1017" s="599"/>
      <c r="K1017" s="599"/>
      <c r="L1017" s="599"/>
      <c r="M1017" s="599"/>
      <c r="N1017" s="599"/>
      <c r="O1017" s="599"/>
      <c r="P1017" s="599"/>
    </row>
    <row r="1018" ht="25.15" customHeight="true" x14ac:dyDescent="0.2">
      <c r="C1018" s="599"/>
      <c r="D1018" s="599"/>
      <c r="E1018" s="599"/>
      <c r="F1018" s="599"/>
      <c r="G1018" s="599"/>
      <c r="H1018" s="599"/>
      <c r="I1018" s="599"/>
      <c r="J1018" s="599"/>
      <c r="K1018" s="599"/>
      <c r="L1018" s="599"/>
      <c r="M1018" s="599"/>
      <c r="N1018" s="599"/>
      <c r="O1018" s="599"/>
      <c r="P1018" s="599"/>
    </row>
    <row r="1019" ht="25.15" customHeight="true" x14ac:dyDescent="0.2">
      <c r="C1019" s="599"/>
      <c r="D1019" s="599"/>
      <c r="E1019" s="599"/>
      <c r="F1019" s="599"/>
      <c r="G1019" s="599"/>
      <c r="H1019" s="599"/>
      <c r="I1019" s="599"/>
      <c r="J1019" s="599"/>
      <c r="K1019" s="599"/>
      <c r="L1019" s="599"/>
      <c r="M1019" s="599"/>
      <c r="N1019" s="599"/>
      <c r="O1019" s="599"/>
      <c r="P1019" s="599"/>
    </row>
    <row r="1020" ht="25.15" customHeight="true" x14ac:dyDescent="0.2">
      <c r="C1020" s="599"/>
      <c r="D1020" s="599"/>
      <c r="E1020" s="599"/>
      <c r="F1020" s="599"/>
      <c r="G1020" s="599"/>
      <c r="H1020" s="599"/>
      <c r="I1020" s="599"/>
      <c r="J1020" s="599"/>
      <c r="K1020" s="599"/>
      <c r="L1020" s="599"/>
      <c r="M1020" s="599"/>
      <c r="N1020" s="599"/>
      <c r="O1020" s="599"/>
      <c r="P1020" s="599"/>
    </row>
    <row r="1021" ht="25.15" customHeight="true" x14ac:dyDescent="0.2">
      <c r="C1021" s="599"/>
      <c r="D1021" s="599"/>
      <c r="E1021" s="599"/>
      <c r="F1021" s="599"/>
      <c r="G1021" s="599"/>
      <c r="H1021" s="599"/>
      <c r="I1021" s="599"/>
      <c r="J1021" s="599"/>
      <c r="K1021" s="599"/>
      <c r="L1021" s="599"/>
      <c r="M1021" s="599"/>
      <c r="N1021" s="599"/>
      <c r="O1021" s="599"/>
      <c r="P1021" s="599"/>
    </row>
    <row r="1022" ht="25.15" customHeight="true" x14ac:dyDescent="0.2">
      <c r="C1022" s="599"/>
      <c r="D1022" s="599"/>
      <c r="E1022" s="599"/>
      <c r="F1022" s="599"/>
      <c r="G1022" s="599"/>
      <c r="H1022" s="599"/>
      <c r="I1022" s="599"/>
      <c r="J1022" s="599"/>
      <c r="K1022" s="599"/>
      <c r="L1022" s="599"/>
      <c r="M1022" s="599"/>
      <c r="N1022" s="599"/>
      <c r="O1022" s="599"/>
      <c r="P1022" s="599"/>
    </row>
    <row r="1023" ht="25.15" customHeight="true" x14ac:dyDescent="0.2">
      <c r="C1023" s="599"/>
      <c r="D1023" s="599"/>
      <c r="E1023" s="599"/>
      <c r="F1023" s="599"/>
      <c r="G1023" s="599"/>
      <c r="H1023" s="599"/>
      <c r="I1023" s="599"/>
      <c r="J1023" s="599"/>
      <c r="K1023" s="599"/>
      <c r="L1023" s="599"/>
      <c r="M1023" s="599"/>
      <c r="N1023" s="599"/>
      <c r="O1023" s="599"/>
      <c r="P1023" s="599"/>
    </row>
    <row r="1024" ht="25.15" customHeight="true" x14ac:dyDescent="0.2">
      <c r="C1024" s="599"/>
      <c r="D1024" s="599"/>
      <c r="E1024" s="599"/>
      <c r="F1024" s="599"/>
      <c r="G1024" s="599"/>
      <c r="H1024" s="599"/>
      <c r="I1024" s="599"/>
      <c r="J1024" s="599"/>
      <c r="K1024" s="599"/>
      <c r="L1024" s="599"/>
      <c r="M1024" s="599"/>
      <c r="N1024" s="599"/>
      <c r="O1024" s="599"/>
      <c r="P1024" s="599"/>
    </row>
    <row r="1025" s="511" customFormat="true" ht="21" customHeight="true" x14ac:dyDescent="0.2">
      <c r="A1025" s="2908" t="s">
        <v>140</v>
      </c>
      <c r="B1025" s="2908"/>
      <c r="C1025" s="2908"/>
      <c r="AD1025" s="775"/>
      <c r="AE1025" s="775"/>
      <c r="AF1025" s="775"/>
      <c r="AG1025" s="775"/>
      <c r="AH1025" s="775"/>
      <c r="AI1025" s="775"/>
      <c r="AJ1025" s="775"/>
      <c r="AK1025" s="775"/>
      <c r="AL1025" s="775"/>
      <c r="AM1025" s="775"/>
      <c r="AN1025" s="775"/>
      <c r="AO1025" s="775"/>
      <c r="AP1025" s="775"/>
      <c r="AQ1025" s="775"/>
      <c r="AR1025" s="775"/>
      <c r="AS1025" s="775"/>
      <c r="AT1025" s="775"/>
      <c r="AU1025" s="775"/>
      <c r="AV1025" s="775"/>
      <c r="AW1025" s="775"/>
      <c r="AX1025" s="775"/>
      <c r="AY1025" s="775"/>
      <c r="AZ1025" s="775"/>
      <c r="BA1025" s="261"/>
      <c r="BB1025" s="353"/>
      <c r="BC1025"/>
      <c r="BD1025"/>
      <c r="BE1025"/>
      <c r="BF1025"/>
      <c r="BG1025"/>
      <c r="BH1025"/>
      <c r="BI1025"/>
      <c r="BJ1025"/>
      <c r="BK1025"/>
      <c r="BL1025"/>
      <c r="BM1025"/>
      <c r="BN1025"/>
      <c r="BO1025"/>
      <c r="BP1025"/>
      <c r="BQ1025"/>
      <c r="BR1025"/>
      <c r="BS1025"/>
      <c r="BT1025"/>
      <c r="BU1025"/>
      <c r="BV1025"/>
      <c r="BW1025"/>
      <c r="BX1025"/>
      <c r="BY1025" s="261"/>
      <c r="BZ1025" s="263"/>
      <c r="CA1025" s="263"/>
      <c r="CB1025" s="263"/>
      <c r="CC1025" s="263"/>
      <c r="CD1025" s="263"/>
      <c r="CE1025" s="263"/>
      <c r="CF1025" s="263"/>
      <c r="CG1025" s="263"/>
      <c r="CH1025" s="263"/>
      <c r="CI1025" s="263"/>
      <c r="CJ1025" s="263"/>
      <c r="CK1025" s="263"/>
      <c r="CL1025" s="263"/>
      <c r="CM1025" s="263"/>
      <c r="CN1025" s="263"/>
      <c r="CO1025" s="263"/>
      <c r="CP1025" s="263"/>
      <c r="CQ1025" s="263"/>
      <c r="CR1025" s="263"/>
      <c r="CS1025" s="263"/>
      <c r="CT1025" s="263"/>
      <c r="CU1025" s="263"/>
      <c r="CV1025" s="263"/>
      <c r="CW1025" s="263"/>
      <c r="CX1025" s="263"/>
      <c r="CY1025" s="263"/>
      <c r="CZ1025" s="263"/>
    </row>
    <row r="1026" s="511" customFormat="true" ht="15.95" customHeight="true" x14ac:dyDescent="0.2">
      <c r="A1026" s="2909" t="s">
        <v>198</v>
      </c>
      <c r="B1026" s="2909"/>
      <c r="C1026" s="514" t="s">
        <v>199</v>
      </c>
      <c r="AD1026" s="775"/>
      <c r="AE1026" s="775"/>
      <c r="AF1026" s="775"/>
      <c r="AG1026" s="775"/>
      <c r="AH1026" s="775"/>
      <c r="AI1026" s="775"/>
      <c r="AJ1026" s="775"/>
      <c r="AK1026" s="775"/>
      <c r="AL1026" s="775"/>
      <c r="AM1026" s="775"/>
      <c r="AN1026" s="775"/>
      <c r="AO1026" s="775"/>
      <c r="AP1026" s="775"/>
      <c r="AQ1026" s="775"/>
      <c r="AR1026" s="775"/>
      <c r="AS1026" s="775"/>
      <c r="AT1026" s="775"/>
      <c r="AU1026" s="775"/>
      <c r="AV1026" s="775"/>
      <c r="AW1026" s="775"/>
      <c r="AX1026" s="775"/>
      <c r="AY1026" s="775"/>
      <c r="AZ1026" s="775"/>
      <c r="BA1026" s="261"/>
      <c r="BB1026" s="353"/>
      <c r="BC1026"/>
      <c r="BD1026"/>
      <c r="BE1026"/>
      <c r="BF1026"/>
      <c r="BG1026"/>
      <c r="BH1026"/>
      <c r="BI1026"/>
      <c r="BJ1026"/>
      <c r="BK1026"/>
      <c r="BL1026"/>
      <c r="BM1026"/>
      <c r="BN1026"/>
      <c r="BO1026"/>
      <c r="BP1026"/>
      <c r="BQ1026"/>
      <c r="BR1026"/>
      <c r="BS1026"/>
      <c r="BT1026"/>
      <c r="BU1026"/>
      <c r="BV1026"/>
      <c r="BW1026"/>
      <c r="BX1026"/>
      <c r="BY1026" s="261"/>
      <c r="BZ1026" s="263"/>
      <c r="CA1026" s="263"/>
      <c r="CB1026" s="263"/>
      <c r="CC1026" s="263"/>
      <c r="CD1026" s="263"/>
      <c r="CE1026" s="263"/>
      <c r="CF1026" s="263"/>
      <c r="CG1026" s="263"/>
      <c r="CH1026" s="263"/>
      <c r="CI1026" s="263"/>
      <c r="CJ1026" s="263"/>
      <c r="CK1026" s="263"/>
      <c r="CL1026" s="263"/>
      <c r="CM1026" s="263"/>
      <c r="CN1026" s="263"/>
      <c r="CO1026" s="263"/>
      <c r="CP1026" s="263"/>
      <c r="CQ1026" s="263"/>
      <c r="CR1026" s="263"/>
      <c r="CS1026" s="263"/>
      <c r="CT1026" s="263"/>
      <c r="CU1026" s="263"/>
      <c r="CV1026" s="263"/>
      <c r="CW1026" s="263"/>
      <c r="CX1026" s="263"/>
      <c r="CY1026" s="263"/>
      <c r="CZ1026" s="263"/>
    </row>
    <row r="1027" s="511" customFormat="true" ht="17.1" hidden="true" customHeight="true" x14ac:dyDescent="0.2">
      <c r="A1027" s="515" t="s">
        <v>200</v>
      </c>
      <c r="B1027" s="516" t="s">
        <v>201</v>
      </c>
      <c r="C1027" s="517">
        <v>4260</v>
      </c>
      <c r="AD1027" s="775"/>
      <c r="AE1027" s="775"/>
      <c r="AF1027" s="775"/>
      <c r="AG1027" s="775"/>
      <c r="AH1027" s="775"/>
      <c r="AI1027" s="775"/>
      <c r="AJ1027" s="775"/>
      <c r="AK1027" s="775"/>
      <c r="AL1027" s="775"/>
      <c r="AM1027" s="775"/>
      <c r="AN1027" s="775"/>
      <c r="AO1027" s="775"/>
      <c r="AP1027" s="775"/>
      <c r="AQ1027" s="775"/>
      <c r="AR1027" s="775"/>
      <c r="AS1027" s="775"/>
      <c r="AT1027" s="775"/>
      <c r="AU1027" s="775"/>
      <c r="AV1027" s="775"/>
      <c r="AW1027" s="775"/>
      <c r="AX1027" s="775"/>
      <c r="AY1027" s="775"/>
      <c r="AZ1027" s="775"/>
      <c r="BA1027" s="261"/>
      <c r="BB1027" s="353"/>
      <c r="BC1027"/>
      <c r="BD1027"/>
      <c r="BE1027"/>
      <c r="BF1027"/>
      <c r="BG1027"/>
      <c r="BH1027"/>
      <c r="BI1027"/>
      <c r="BJ1027"/>
      <c r="BK1027"/>
      <c r="BL1027"/>
      <c r="BM1027"/>
      <c r="BN1027"/>
      <c r="BO1027"/>
      <c r="BP1027"/>
      <c r="BQ1027"/>
      <c r="BR1027"/>
      <c r="BS1027"/>
      <c r="BT1027"/>
      <c r="BU1027"/>
      <c r="BV1027"/>
      <c r="BW1027"/>
      <c r="BX1027"/>
      <c r="BY1027" s="261"/>
      <c r="BZ1027" s="263"/>
      <c r="CA1027" s="263"/>
      <c r="CB1027" s="263"/>
      <c r="CC1027" s="263"/>
      <c r="CD1027" s="263"/>
      <c r="CE1027" s="263"/>
      <c r="CF1027" s="263"/>
      <c r="CG1027" s="263"/>
      <c r="CH1027" s="263"/>
      <c r="CI1027" s="263"/>
      <c r="CJ1027" s="263"/>
      <c r="CK1027" s="263"/>
      <c r="CL1027" s="263"/>
      <c r="CM1027" s="263"/>
      <c r="CN1027" s="263"/>
      <c r="CO1027" s="263"/>
      <c r="CP1027" s="263"/>
      <c r="CQ1027" s="263"/>
      <c r="CR1027" s="263"/>
      <c r="CS1027" s="263"/>
      <c r="CT1027" s="263"/>
      <c r="CU1027" s="263"/>
      <c r="CV1027" s="263"/>
      <c r="CW1027" s="263"/>
      <c r="CX1027" s="263"/>
      <c r="CY1027" s="263"/>
      <c r="CZ1027" s="263"/>
    </row>
    <row r="1028" s="511" customFormat="true" ht="17.1" hidden="true" customHeight="true" x14ac:dyDescent="0.2">
      <c r="A1028" s="518" t="s">
        <v>202</v>
      </c>
      <c r="B1028" s="519" t="s">
        <v>201</v>
      </c>
      <c r="C1028" s="520">
        <v>4260</v>
      </c>
      <c r="AD1028" s="775"/>
      <c r="AE1028" s="775"/>
      <c r="AF1028" s="775"/>
      <c r="AG1028" s="775"/>
      <c r="AH1028" s="775"/>
      <c r="AI1028" s="775"/>
      <c r="AJ1028" s="775"/>
      <c r="AK1028" s="775"/>
      <c r="AL1028" s="775"/>
      <c r="AM1028" s="775"/>
      <c r="AN1028" s="775"/>
      <c r="AO1028" s="775"/>
      <c r="AP1028" s="775"/>
      <c r="AQ1028" s="775"/>
      <c r="AR1028" s="775"/>
      <c r="AS1028" s="775"/>
      <c r="AT1028" s="775"/>
      <c r="AU1028" s="775"/>
      <c r="AV1028" s="775"/>
      <c r="AW1028" s="775"/>
      <c r="AX1028" s="775"/>
      <c r="AY1028" s="775"/>
      <c r="AZ1028" s="775"/>
      <c r="BA1028" s="261"/>
      <c r="BB1028" s="353"/>
      <c r="BC1028"/>
      <c r="BD1028"/>
      <c r="BE1028"/>
      <c r="BF1028"/>
      <c r="BG1028"/>
      <c r="BH1028"/>
      <c r="BI1028"/>
      <c r="BJ1028"/>
      <c r="BK1028"/>
      <c r="BL1028"/>
      <c r="BM1028"/>
      <c r="BN1028"/>
      <c r="BO1028"/>
      <c r="BP1028"/>
      <c r="BQ1028"/>
      <c r="BR1028"/>
      <c r="BS1028"/>
      <c r="BT1028"/>
      <c r="BU1028"/>
      <c r="BV1028"/>
      <c r="BW1028"/>
      <c r="BX1028"/>
      <c r="BY1028" s="261"/>
      <c r="BZ1028" s="263"/>
      <c r="CA1028" s="263"/>
      <c r="CB1028" s="263"/>
      <c r="CC1028" s="263"/>
      <c r="CD1028" s="263"/>
      <c r="CE1028" s="263"/>
      <c r="CF1028" s="263"/>
      <c r="CG1028" s="263"/>
      <c r="CH1028" s="263"/>
      <c r="CI1028" s="263"/>
      <c r="CJ1028" s="263"/>
      <c r="CK1028" s="263"/>
      <c r="CL1028" s="263"/>
      <c r="CM1028" s="263"/>
      <c r="CN1028" s="263"/>
      <c r="CO1028" s="263"/>
      <c r="CP1028" s="263"/>
      <c r="CQ1028" s="263"/>
      <c r="CR1028" s="263"/>
      <c r="CS1028" s="263"/>
      <c r="CT1028" s="263"/>
      <c r="CU1028" s="263"/>
      <c r="CV1028" s="263"/>
      <c r="CW1028" s="263"/>
      <c r="CX1028" s="263"/>
      <c r="CY1028" s="263"/>
      <c r="CZ1028" s="263"/>
    </row>
    <row r="1029" s="511" customFormat="true" ht="17.1" hidden="true" customHeight="true" x14ac:dyDescent="0.2">
      <c r="A1029" s="518" t="s">
        <v>203</v>
      </c>
      <c r="B1029" s="519" t="s">
        <v>204</v>
      </c>
      <c r="C1029" s="520">
        <v>4260</v>
      </c>
      <c r="AD1029" s="775"/>
      <c r="AE1029" s="775"/>
      <c r="AF1029" s="775"/>
      <c r="AG1029" s="775"/>
      <c r="AH1029" s="775"/>
      <c r="AI1029" s="775"/>
      <c r="AJ1029" s="775"/>
      <c r="AK1029" s="775"/>
      <c r="AL1029" s="775"/>
      <c r="AM1029" s="775"/>
      <c r="AN1029" s="775"/>
      <c r="AO1029" s="775"/>
      <c r="AP1029" s="775"/>
      <c r="AQ1029" s="775"/>
      <c r="AR1029" s="775"/>
      <c r="AS1029" s="775"/>
      <c r="AT1029" s="775"/>
      <c r="AU1029" s="775"/>
      <c r="AV1029" s="775"/>
      <c r="AW1029" s="775"/>
      <c r="AX1029" s="775"/>
      <c r="AY1029" s="775"/>
      <c r="AZ1029" s="775"/>
      <c r="BA1029" s="261"/>
      <c r="BB1029" s="353"/>
      <c r="BC1029"/>
      <c r="BD1029"/>
      <c r="BE1029"/>
      <c r="BF1029"/>
      <c r="BG1029"/>
      <c r="BH1029"/>
      <c r="BI1029"/>
      <c r="BJ1029"/>
      <c r="BK1029"/>
      <c r="BL1029"/>
      <c r="BM1029"/>
      <c r="BN1029"/>
      <c r="BO1029"/>
      <c r="BP1029"/>
      <c r="BQ1029"/>
      <c r="BR1029"/>
      <c r="BS1029"/>
      <c r="BT1029"/>
      <c r="BU1029"/>
      <c r="BV1029"/>
      <c r="BW1029"/>
      <c r="BX1029"/>
      <c r="BY1029" s="261"/>
      <c r="BZ1029" s="263"/>
      <c r="CA1029" s="263"/>
      <c r="CB1029" s="263"/>
      <c r="CC1029" s="263"/>
      <c r="CD1029" s="263"/>
      <c r="CE1029" s="263"/>
      <c r="CF1029" s="263"/>
      <c r="CG1029" s="263"/>
      <c r="CH1029" s="263"/>
      <c r="CI1029" s="263"/>
      <c r="CJ1029" s="263"/>
      <c r="CK1029" s="263"/>
      <c r="CL1029" s="263"/>
      <c r="CM1029" s="263"/>
      <c r="CN1029" s="263"/>
      <c r="CO1029" s="263"/>
      <c r="CP1029" s="263"/>
      <c r="CQ1029" s="263"/>
      <c r="CR1029" s="263"/>
      <c r="CS1029" s="263"/>
      <c r="CT1029" s="263"/>
      <c r="CU1029" s="263"/>
      <c r="CV1029" s="263"/>
      <c r="CW1029" s="263"/>
      <c r="CX1029" s="263"/>
      <c r="CY1029" s="263"/>
      <c r="CZ1029" s="263"/>
    </row>
    <row r="1030" s="511" customFormat="true" ht="17.1" hidden="true" customHeight="true" x14ac:dyDescent="0.2">
      <c r="A1030" s="518" t="s">
        <v>205</v>
      </c>
      <c r="B1030" s="519" t="s">
        <v>206</v>
      </c>
      <c r="C1030" s="520">
        <v>4260</v>
      </c>
      <c r="AD1030" s="775"/>
      <c r="AE1030" s="775"/>
      <c r="AF1030" s="775"/>
      <c r="AG1030" s="775"/>
      <c r="AH1030" s="775"/>
      <c r="AI1030" s="775"/>
      <c r="AJ1030" s="775"/>
      <c r="AK1030" s="775"/>
      <c r="AL1030" s="775"/>
      <c r="AM1030" s="775"/>
      <c r="AN1030" s="775"/>
      <c r="AO1030" s="775"/>
      <c r="AP1030" s="775"/>
      <c r="AQ1030" s="775"/>
      <c r="AR1030" s="775"/>
      <c r="AS1030" s="775"/>
      <c r="AT1030" s="775"/>
      <c r="AU1030" s="775"/>
      <c r="AV1030" s="775"/>
      <c r="AW1030" s="775"/>
      <c r="AX1030" s="775"/>
      <c r="AY1030" s="775"/>
      <c r="AZ1030" s="775"/>
      <c r="BA1030" s="261"/>
      <c r="BB1030" s="353"/>
      <c r="BC1030"/>
      <c r="BD1030"/>
      <c r="BE1030"/>
      <c r="BF1030"/>
      <c r="BG1030"/>
      <c r="BH1030"/>
      <c r="BI1030"/>
      <c r="BJ1030"/>
      <c r="BK1030"/>
      <c r="BL1030"/>
      <c r="BM1030"/>
      <c r="BN1030"/>
      <c r="BO1030"/>
      <c r="BP1030"/>
      <c r="BQ1030"/>
      <c r="BR1030"/>
      <c r="BS1030"/>
      <c r="BT1030"/>
      <c r="BU1030"/>
      <c r="BV1030"/>
      <c r="BW1030"/>
      <c r="BX1030"/>
      <c r="BY1030" s="261"/>
      <c r="BZ1030" s="263"/>
      <c r="CA1030" s="263"/>
      <c r="CB1030" s="263"/>
      <c r="CC1030" s="263"/>
      <c r="CD1030" s="263"/>
      <c r="CE1030" s="263"/>
      <c r="CF1030" s="263"/>
      <c r="CG1030" s="263"/>
      <c r="CH1030" s="263"/>
      <c r="CI1030" s="263"/>
      <c r="CJ1030" s="263"/>
      <c r="CK1030" s="263"/>
      <c r="CL1030" s="263"/>
      <c r="CM1030" s="263"/>
      <c r="CN1030" s="263"/>
      <c r="CO1030" s="263"/>
      <c r="CP1030" s="263"/>
      <c r="CQ1030" s="263"/>
      <c r="CR1030" s="263"/>
      <c r="CS1030" s="263"/>
      <c r="CT1030" s="263"/>
      <c r="CU1030" s="263"/>
      <c r="CV1030" s="263"/>
      <c r="CW1030" s="263"/>
      <c r="CX1030" s="263"/>
      <c r="CY1030" s="263"/>
      <c r="CZ1030" s="263"/>
    </row>
    <row r="1031" s="511" customFormat="true" ht="17.1" customHeight="true" x14ac:dyDescent="0.2">
      <c r="A1031" s="2912" t="s">
        <v>207</v>
      </c>
      <c r="B1031" s="519" t="s">
        <v>208</v>
      </c>
      <c r="C1031" s="520">
        <v>2089</v>
      </c>
      <c r="AD1031" s="775"/>
      <c r="AE1031" s="775"/>
      <c r="AF1031" s="775"/>
      <c r="AG1031" s="775"/>
      <c r="AH1031" s="775"/>
      <c r="AI1031" s="775"/>
      <c r="AJ1031" s="775"/>
      <c r="AK1031" s="775"/>
      <c r="AL1031" s="775"/>
      <c r="AM1031" s="775"/>
      <c r="AN1031" s="775"/>
      <c r="AO1031" s="775"/>
      <c r="AP1031" s="775"/>
      <c r="AQ1031" s="775"/>
      <c r="AR1031" s="775"/>
      <c r="AS1031" s="775"/>
      <c r="AT1031" s="775"/>
      <c r="AU1031" s="775"/>
      <c r="AV1031" s="775"/>
      <c r="AW1031" s="775"/>
      <c r="AX1031" s="775"/>
      <c r="AY1031" s="775"/>
      <c r="AZ1031" s="775"/>
      <c r="BA1031" s="261"/>
      <c r="BB1031" s="353"/>
      <c r="BC1031"/>
      <c r="BD1031"/>
      <c r="BE1031"/>
      <c r="BF1031"/>
      <c r="BG1031"/>
      <c r="BH1031"/>
      <c r="BI1031"/>
      <c r="BJ1031"/>
      <c r="BK1031"/>
      <c r="BL1031"/>
      <c r="BM1031"/>
      <c r="BN1031"/>
      <c r="BO1031"/>
      <c r="BP1031"/>
      <c r="BQ1031"/>
      <c r="BR1031"/>
      <c r="BS1031"/>
      <c r="BT1031"/>
      <c r="BU1031"/>
      <c r="BV1031"/>
      <c r="BW1031"/>
      <c r="BX1031"/>
      <c r="BY1031" s="261"/>
      <c r="BZ1031" s="263"/>
      <c r="CA1031" s="263"/>
      <c r="CB1031" s="263"/>
      <c r="CC1031" s="263"/>
      <c r="CD1031" s="263"/>
      <c r="CE1031" s="263"/>
      <c r="CF1031" s="263"/>
      <c r="CG1031" s="263"/>
      <c r="CH1031" s="263"/>
      <c r="CI1031" s="263"/>
      <c r="CJ1031" s="263"/>
      <c r="CK1031" s="263"/>
      <c r="CL1031" s="263"/>
      <c r="CM1031" s="263"/>
      <c r="CN1031" s="263"/>
      <c r="CO1031" s="263"/>
      <c r="CP1031" s="263"/>
      <c r="CQ1031" s="263"/>
      <c r="CR1031" s="263"/>
      <c r="CS1031" s="263"/>
      <c r="CT1031" s="263"/>
      <c r="CU1031" s="263"/>
      <c r="CV1031" s="263"/>
      <c r="CW1031" s="263"/>
      <c r="CX1031" s="263"/>
      <c r="CY1031" s="263"/>
      <c r="CZ1031" s="263"/>
    </row>
    <row r="1032" s="511" customFormat="true" ht="17.1" customHeight="true" x14ac:dyDescent="0.2">
      <c r="A1032" s="2912"/>
      <c r="B1032" s="519" t="s">
        <v>209</v>
      </c>
      <c r="C1032" s="520">
        <v>2171</v>
      </c>
      <c r="AD1032" s="775"/>
      <c r="AE1032" s="775"/>
      <c r="AF1032" s="775"/>
      <c r="AG1032" s="775"/>
      <c r="AH1032" s="775"/>
      <c r="AI1032" s="775"/>
      <c r="AJ1032" s="775"/>
      <c r="AK1032" s="775"/>
      <c r="AL1032" s="775"/>
      <c r="AM1032" s="775"/>
      <c r="AN1032" s="775"/>
      <c r="AO1032" s="775"/>
      <c r="AP1032" s="775"/>
      <c r="AQ1032" s="775"/>
      <c r="AR1032" s="775"/>
      <c r="AS1032" s="775"/>
      <c r="AT1032" s="775"/>
      <c r="AU1032" s="775"/>
      <c r="AV1032" s="775"/>
      <c r="AW1032" s="775"/>
      <c r="AX1032" s="775"/>
      <c r="AY1032" s="775"/>
      <c r="AZ1032" s="775"/>
      <c r="BA1032" s="261"/>
      <c r="BB1032" s="353"/>
      <c r="BC1032"/>
      <c r="BD1032"/>
      <c r="BE1032"/>
      <c r="BF1032"/>
      <c r="BG1032"/>
      <c r="BH1032"/>
      <c r="BI1032"/>
      <c r="BJ1032"/>
      <c r="BK1032"/>
      <c r="BL1032"/>
      <c r="BM1032"/>
      <c r="BN1032"/>
      <c r="BO1032"/>
      <c r="BP1032"/>
      <c r="BQ1032"/>
      <c r="BR1032"/>
      <c r="BS1032"/>
      <c r="BT1032"/>
      <c r="BU1032"/>
      <c r="BV1032"/>
      <c r="BW1032"/>
      <c r="BX1032"/>
      <c r="BY1032" s="261"/>
      <c r="BZ1032" s="263"/>
      <c r="CA1032" s="263"/>
      <c r="CB1032" s="263"/>
      <c r="CC1032" s="263"/>
      <c r="CD1032" s="263"/>
      <c r="CE1032" s="263"/>
      <c r="CF1032" s="263"/>
      <c r="CG1032" s="263"/>
      <c r="CH1032" s="263"/>
      <c r="CI1032" s="263"/>
      <c r="CJ1032" s="263"/>
      <c r="CK1032" s="263"/>
      <c r="CL1032" s="263"/>
      <c r="CM1032" s="263"/>
      <c r="CN1032" s="263"/>
      <c r="CO1032" s="263"/>
      <c r="CP1032" s="263"/>
      <c r="CQ1032" s="263"/>
      <c r="CR1032" s="263"/>
      <c r="CS1032" s="263"/>
      <c r="CT1032" s="263"/>
      <c r="CU1032" s="263"/>
      <c r="CV1032" s="263"/>
      <c r="CW1032" s="263"/>
      <c r="CX1032" s="263"/>
      <c r="CY1032" s="263"/>
      <c r="CZ1032" s="263"/>
    </row>
    <row r="1033" s="511" customFormat="true" ht="17.1" customHeight="true" x14ac:dyDescent="0.2">
      <c r="A1033" s="2913"/>
      <c r="B1033" s="521" t="s">
        <v>210</v>
      </c>
      <c r="C1033" s="522">
        <v>0</v>
      </c>
      <c r="AD1033" s="775"/>
      <c r="AE1033" s="775"/>
      <c r="AF1033" s="775"/>
      <c r="AG1033" s="775"/>
      <c r="AH1033" s="775"/>
      <c r="AI1033" s="775"/>
      <c r="AJ1033" s="775"/>
      <c r="AK1033" s="775"/>
      <c r="AL1033" s="775"/>
      <c r="AM1033" s="775"/>
      <c r="AN1033" s="775"/>
      <c r="AO1033" s="775"/>
      <c r="AP1033" s="775"/>
      <c r="AQ1033" s="775"/>
      <c r="AR1033" s="775"/>
      <c r="AS1033" s="775"/>
      <c r="AT1033" s="775"/>
      <c r="AU1033" s="775"/>
      <c r="AV1033" s="775"/>
      <c r="AW1033" s="775"/>
      <c r="AX1033" s="775"/>
      <c r="AY1033" s="775"/>
      <c r="AZ1033" s="775"/>
      <c r="BA1033" s="527"/>
      <c r="BB1033" s="162"/>
      <c r="BC1033" s="527"/>
      <c r="BD1033" s="527"/>
      <c r="BE1033" s="527"/>
      <c r="BF1033" s="527"/>
      <c r="BG1033" s="527"/>
      <c r="BH1033" s="527"/>
      <c r="BI1033" s="527"/>
      <c r="BJ1033" s="527"/>
      <c r="BK1033" s="527"/>
      <c r="BL1033" s="527"/>
      <c r="BM1033" s="527"/>
      <c r="BN1033" s="527"/>
      <c r="BO1033" s="527"/>
      <c r="BP1033" s="527"/>
      <c r="BQ1033" s="527"/>
      <c r="BR1033" s="527"/>
      <c r="BS1033" s="527"/>
      <c r="BT1033" s="527"/>
      <c r="BU1033" s="527"/>
      <c r="BV1033" s="527"/>
      <c r="BW1033" s="527"/>
      <c r="BX1033" s="527"/>
      <c r="BY1033" s="527"/>
      <c r="BZ1033" s="246"/>
      <c r="CA1033" s="246"/>
      <c r="CB1033" s="246"/>
      <c r="CC1033" s="246"/>
      <c r="CD1033" s="246"/>
      <c r="CE1033" s="246"/>
      <c r="CF1033" s="246"/>
      <c r="CG1033" s="246"/>
      <c r="CH1033" s="246"/>
      <c r="CI1033" s="246"/>
      <c r="CJ1033" s="246"/>
      <c r="CK1033" s="246"/>
      <c r="CL1033" s="246"/>
      <c r="CM1033" s="246"/>
      <c r="CN1033" s="246"/>
      <c r="CO1033" s="246"/>
      <c r="CP1033" s="246"/>
      <c r="CQ1033" s="246"/>
      <c r="CR1033" s="246"/>
      <c r="CS1033" s="246"/>
      <c r="CT1033" s="246"/>
      <c r="CU1033" s="246"/>
      <c r="CV1033" s="246"/>
      <c r="CW1033" s="246"/>
      <c r="CX1033" s="246"/>
      <c r="CY1033" s="246"/>
      <c r="CZ1033" s="246"/>
    </row>
    <row r="1034" s="511" customFormat="true" ht="12.95" customHeight="true" x14ac:dyDescent="0.2">
      <c r="A1034" s="2914" t="s">
        <v>211</v>
      </c>
      <c r="B1034" s="2914"/>
      <c r="C1034" s="2914"/>
      <c r="AD1034" s="775"/>
      <c r="AE1034" s="775"/>
      <c r="AF1034" s="775"/>
      <c r="AG1034" s="775"/>
      <c r="AH1034" s="775"/>
      <c r="AI1034" s="775"/>
      <c r="AJ1034" s="775"/>
      <c r="AK1034" s="775"/>
      <c r="AL1034" s="775"/>
      <c r="AM1034" s="775"/>
      <c r="AN1034" s="775"/>
      <c r="AO1034" s="775"/>
      <c r="AP1034" s="775"/>
      <c r="AQ1034" s="775"/>
      <c r="AR1034" s="775"/>
      <c r="AS1034" s="775"/>
      <c r="AT1034" s="775"/>
      <c r="AU1034" s="775"/>
      <c r="AV1034" s="775"/>
      <c r="AW1034" s="775"/>
      <c r="AX1034" s="775"/>
      <c r="AY1034" s="775"/>
      <c r="AZ1034" s="775"/>
      <c r="BA1034" s="261"/>
      <c r="BB1034" s="353"/>
      <c r="BC1034"/>
      <c r="BD1034"/>
      <c r="BE1034"/>
      <c r="BF1034"/>
      <c r="BG1034"/>
      <c r="BH1034"/>
      <c r="BI1034"/>
      <c r="BJ1034"/>
      <c r="BK1034"/>
      <c r="BL1034"/>
      <c r="BM1034"/>
      <c r="BN1034"/>
      <c r="BO1034"/>
      <c r="BP1034"/>
      <c r="BQ1034"/>
      <c r="BR1034"/>
      <c r="BS1034"/>
      <c r="BT1034"/>
      <c r="BU1034"/>
      <c r="BV1034"/>
      <c r="BW1034"/>
      <c r="BX1034"/>
      <c r="BY1034" s="261"/>
      <c r="BZ1034" s="263"/>
      <c r="CA1034" s="263"/>
      <c r="CB1034" s="263"/>
      <c r="CC1034" s="263"/>
      <c r="CD1034" s="263"/>
      <c r="CE1034" s="263"/>
      <c r="CF1034" s="263"/>
      <c r="CG1034" s="263"/>
      <c r="CH1034" s="263"/>
      <c r="CI1034" s="263"/>
      <c r="CJ1034" s="263"/>
      <c r="CK1034" s="263"/>
      <c r="CL1034" s="263"/>
      <c r="CM1034" s="263"/>
      <c r="CN1034" s="263"/>
      <c r="CO1034" s="263"/>
      <c r="CP1034" s="263"/>
      <c r="CQ1034" s="263"/>
      <c r="CR1034" s="263"/>
      <c r="CS1034" s="263"/>
      <c r="CT1034" s="263"/>
      <c r="CU1034" s="263"/>
      <c r="CV1034" s="263"/>
      <c r="CW1034" s="263"/>
      <c r="CX1034" s="263"/>
      <c r="CY1034" s="263"/>
      <c r="CZ1034" s="263"/>
    </row>
    <row r="1035" s="511" customFormat="true" ht="12.75" x14ac:dyDescent="0.2">
      <c r="AD1035" s="775"/>
      <c r="AE1035" s="775"/>
      <c r="AF1035" s="775"/>
      <c r="AG1035" s="775"/>
      <c r="AH1035" s="775"/>
      <c r="AI1035" s="775"/>
      <c r="AJ1035" s="775"/>
      <c r="AK1035" s="775"/>
      <c r="AL1035" s="775"/>
      <c r="AM1035" s="775"/>
      <c r="AN1035" s="775"/>
      <c r="AO1035" s="775"/>
      <c r="AP1035" s="775"/>
      <c r="AQ1035" s="775"/>
      <c r="AR1035" s="775"/>
      <c r="AS1035" s="775"/>
      <c r="AT1035" s="775"/>
      <c r="AU1035" s="775"/>
      <c r="AV1035" s="775"/>
      <c r="AW1035" s="775"/>
      <c r="AX1035" s="775"/>
      <c r="AY1035" s="775"/>
      <c r="AZ1035" s="775"/>
      <c r="BA1035" s="508"/>
      <c r="BB1035" s="277"/>
      <c r="BC1035" s="508"/>
      <c r="BD1035" s="508"/>
      <c r="BE1035" s="508"/>
      <c r="BF1035" s="508"/>
      <c r="BG1035" s="508"/>
      <c r="BH1035" s="508"/>
      <c r="BI1035" s="508"/>
      <c r="BJ1035" s="508"/>
      <c r="BK1035" s="508"/>
      <c r="BL1035" s="508"/>
      <c r="BM1035" s="508"/>
      <c r="BN1035" s="508"/>
      <c r="BO1035" s="508"/>
      <c r="BP1035" s="508"/>
      <c r="BQ1035" s="508"/>
      <c r="BR1035" s="508"/>
      <c r="BS1035" s="508"/>
      <c r="BT1035" s="508"/>
      <c r="BU1035" s="508"/>
      <c r="BV1035" s="508"/>
      <c r="BW1035" s="508"/>
      <c r="BX1035" s="508"/>
      <c r="BY1035" s="508"/>
      <c r="BZ1035" s="246"/>
      <c r="CA1035" s="246"/>
      <c r="CB1035" s="246"/>
      <c r="CC1035" s="246"/>
      <c r="CD1035" s="246"/>
      <c r="CE1035" s="246"/>
      <c r="CF1035" s="246"/>
      <c r="CG1035" s="246"/>
      <c r="CH1035" s="246"/>
      <c r="CI1035" s="246"/>
      <c r="CJ1035" s="246"/>
      <c r="CK1035" s="246"/>
      <c r="CL1035" s="246"/>
      <c r="CM1035" s="246"/>
      <c r="CN1035" s="246"/>
      <c r="CO1035" s="246"/>
      <c r="CP1035" s="246"/>
      <c r="CQ1035" s="246"/>
      <c r="CR1035" s="246"/>
      <c r="CS1035" s="246"/>
      <c r="CT1035" s="246"/>
      <c r="CU1035" s="246"/>
      <c r="CV1035" s="246"/>
      <c r="CW1035" s="246"/>
      <c r="CX1035" s="246"/>
      <c r="CY1035" s="246"/>
      <c r="CZ1035" s="246"/>
    </row>
    <row r="1036" ht="15" customHeight="true" x14ac:dyDescent="0.25">
      <c r="A1036" s="354" t="s">
        <v>122</v>
      </c>
      <c r="B1036" s="144" t="s">
        <v>123</v>
      </c>
    </row>
    <row r="1037" ht="15" customHeight="true" x14ac:dyDescent="0.2">
      <c r="A1037" s="355" t="str">
        <f>R15</f>
        <v>adamaoua</v>
      </c>
      <c r="B1037" s="355" t="e">
        <f>BR122+BR123</f>
        <v>#VALUE!</v>
      </c>
    </row>
    <row r="1038" ht="15" customHeight="true" x14ac:dyDescent="0.2">
      <c r="A1038" s="355" t="str">
        <f>S15</f>
        <v>centre sans yde</v>
      </c>
      <c r="B1038" s="355" t="e">
        <f>BS122+BS123</f>
        <v>#VALUE!</v>
      </c>
    </row>
    <row r="1039" ht="15" customHeight="true" x14ac:dyDescent="0.2">
      <c r="A1039" s="355" t="str">
        <f>T15</f>
        <v>douala</v>
      </c>
      <c r="B1039" s="355" t="e">
        <f>BT122+BT123</f>
        <v>#VALUE!</v>
      </c>
    </row>
    <row r="1040" ht="15" customHeight="true" x14ac:dyDescent="0.2">
      <c r="A1040" s="355" t="str">
        <f>U15</f>
        <v>est</v>
      </c>
      <c r="B1040" s="355" t="e">
        <f>BU122+BU123</f>
        <v>#VALUE!</v>
      </c>
    </row>
    <row r="1041" ht="15" customHeight="true" x14ac:dyDescent="0.2">
      <c r="A1041" s="355" t="str">
        <f>V15</f>
        <v>extreme nord</v>
      </c>
      <c r="B1041" s="355" t="e">
        <f>BV122+BV123</f>
        <v>#VALUE!</v>
      </c>
    </row>
    <row r="1042" ht="15" customHeight="true" x14ac:dyDescent="0.2">
      <c r="A1042" s="355" t="str">
        <f>W15</f>
        <v>littoral sans dla</v>
      </c>
      <c r="B1042" s="355" t="e">
        <f>BW122+BW123</f>
        <v>#VALUE!</v>
      </c>
    </row>
    <row r="1043" ht="15" customHeight="true" x14ac:dyDescent="0.2">
      <c r="A1043" s="355" t="str">
        <f>X15</f>
        <v>nord</v>
      </c>
      <c r="B1043" s="355" t="e">
        <f>BX122+XR123</f>
        <v>#VALUE!</v>
      </c>
    </row>
    <row r="1044" ht="15" customHeight="true" x14ac:dyDescent="0.2">
      <c r="A1044" s="355" t="str">
        <f>Y15</f>
        <v>nord ouest</v>
      </c>
      <c r="B1044" s="355" t="e">
        <f>BY122+BY123</f>
        <v>#VALUE!</v>
      </c>
    </row>
    <row r="1045" ht="15" customHeight="true" x14ac:dyDescent="0.2">
      <c r="A1045" s="355" t="str">
        <f>Z15</f>
        <v>ouest</v>
      </c>
      <c r="B1045" s="355" t="e">
        <f>BZ122+BZ123</f>
        <v>#VALUE!</v>
      </c>
    </row>
    <row r="1046" ht="15" customHeight="true" x14ac:dyDescent="0.2">
      <c r="A1046" s="277" t="str">
        <f>AA15</f>
        <v>sud</v>
      </c>
      <c r="B1046" s="355" t="e">
        <f>CA122+CA123</f>
        <v>#VALUE!</v>
      </c>
    </row>
    <row r="1047" ht="15" customHeight="true" x14ac:dyDescent="0.2">
      <c r="A1047" s="277" t="str">
        <f>AB15</f>
        <v>sud ouest</v>
      </c>
      <c r="B1047" s="355" t="e">
        <f>CB122+CB123</f>
        <v>#VALUE!</v>
      </c>
    </row>
    <row r="1048" ht="15" customHeight="true" x14ac:dyDescent="0.2">
      <c r="A1048" s="277" t="str">
        <f>AC15</f>
        <v>yaounde</v>
      </c>
      <c r="B1048" s="355" t="e">
        <f>CC122+CC123</f>
        <v>#VALUE!</v>
      </c>
    </row>
    <row r="1049" ht="15" customHeight="true" x14ac:dyDescent="0.2">
      <c r="A1049" s="277">
        <f>AD15</f>
        <v>0</v>
      </c>
      <c r="B1049" s="355">
        <f>CD122+CD123</f>
        <v>0</v>
      </c>
    </row>
    <row r="1050" ht="15" customHeight="true" x14ac:dyDescent="0.2">
      <c r="A1050" s="277">
        <f>AE15</f>
        <v>0</v>
      </c>
      <c r="B1050" s="355">
        <f>CE122+CE123</f>
        <v>0</v>
      </c>
    </row>
    <row r="1051" ht="15" customHeight="true" x14ac:dyDescent="0.2">
      <c r="A1051" s="277">
        <f>AF15</f>
        <v>0</v>
      </c>
      <c r="B1051" s="355">
        <f>CF122+CF123</f>
        <v>0</v>
      </c>
    </row>
    <row r="1052" ht="15" customHeight="true" x14ac:dyDescent="0.2">
      <c r="A1052" s="277">
        <f>AG15</f>
        <v>0</v>
      </c>
      <c r="B1052" s="355">
        <f>CG122+CG123</f>
        <v>0</v>
      </c>
    </row>
    <row r="1053" ht="15" customHeight="true" x14ac:dyDescent="0.2">
      <c r="A1053" s="277">
        <f>AH15</f>
        <v>0</v>
      </c>
      <c r="B1053" s="355">
        <f>CH122+CH123</f>
        <v>0</v>
      </c>
    </row>
    <row r="1054" ht="15" customHeight="true" x14ac:dyDescent="0.2">
      <c r="A1054" s="277">
        <f>AI15</f>
        <v>0</v>
      </c>
      <c r="B1054" s="355">
        <f>CI122+CI123</f>
        <v>0</v>
      </c>
    </row>
    <row r="1055" ht="15" customHeight="true" x14ac:dyDescent="0.2">
      <c r="A1055" s="277">
        <f>AJ15</f>
        <v>0</v>
      </c>
      <c r="B1055" s="355">
        <f>CJ122+CJ123</f>
        <v>0</v>
      </c>
    </row>
    <row r="1056" ht="15" customHeight="true" x14ac:dyDescent="0.2">
      <c r="A1056" s="277">
        <f>AK15</f>
        <v>0</v>
      </c>
      <c r="B1056" s="355">
        <f>CK122+CK123</f>
        <v>0</v>
      </c>
    </row>
    <row r="1057" ht="15" customHeight="true" x14ac:dyDescent="0.2">
      <c r="A1057" s="277">
        <f>AL15</f>
        <v>0</v>
      </c>
      <c r="B1057" s="355">
        <f>CL122+CL123</f>
        <v>0</v>
      </c>
    </row>
    <row r="1058" ht="15" customHeight="true" x14ac:dyDescent="0.2">
      <c r="A1058" s="277">
        <f>AM15</f>
        <v>0</v>
      </c>
      <c r="B1058" s="355">
        <f>CM122+CM123</f>
        <v>0</v>
      </c>
    </row>
    <row r="1059" ht="15" customHeight="true" x14ac:dyDescent="0.2">
      <c r="A1059" s="277">
        <f>AN15</f>
        <v>0</v>
      </c>
      <c r="B1059" s="355">
        <f>CN122+CN123</f>
        <v>0</v>
      </c>
    </row>
    <row r="1060" ht="15" customHeight="true" x14ac:dyDescent="0.2">
      <c r="A1060" s="277">
        <f>AO15</f>
        <v>0</v>
      </c>
      <c r="B1060" s="355">
        <f>CO122+CO123</f>
        <v>0</v>
      </c>
    </row>
    <row r="1061" ht="15" customHeight="true" x14ac:dyDescent="0.2">
      <c r="A1061" s="277">
        <f>AP15</f>
        <v>0</v>
      </c>
      <c r="B1061" s="355">
        <f>CP122+CP123</f>
        <v>0</v>
      </c>
    </row>
    <row r="1062" ht="15" customHeight="true" x14ac:dyDescent="0.2">
      <c r="A1062" s="277">
        <f>AQ15</f>
        <v>0</v>
      </c>
      <c r="B1062" s="355">
        <f>CQ122+CQ123</f>
        <v>0</v>
      </c>
    </row>
    <row r="1063" ht="15" customHeight="true" x14ac:dyDescent="0.2">
      <c r="A1063" s="277">
        <f>AR15</f>
        <v>0</v>
      </c>
      <c r="B1063" s="355">
        <f>CR122+CR123</f>
        <v>0</v>
      </c>
    </row>
    <row r="1064" ht="15" customHeight="true" x14ac:dyDescent="0.2">
      <c r="A1064" s="277">
        <f>AS15</f>
        <v>0</v>
      </c>
      <c r="B1064" s="355">
        <f>CS122+CS123</f>
        <v>0</v>
      </c>
    </row>
    <row r="1065" ht="15" customHeight="true" x14ac:dyDescent="0.2">
      <c r="A1065" s="277">
        <f>AT15</f>
        <v>0</v>
      </c>
      <c r="B1065" s="355">
        <f>CT122+CT123</f>
        <v>0</v>
      </c>
    </row>
    <row r="1066" ht="15" customHeight="true" x14ac:dyDescent="0.2">
      <c r="A1066" s="277">
        <f>AU15</f>
        <v>0</v>
      </c>
      <c r="B1066" s="355">
        <f>CU122+CU123</f>
        <v>0</v>
      </c>
    </row>
    <row r="1067" ht="15" customHeight="true" x14ac:dyDescent="0.2">
      <c r="A1067" s="277">
        <f>AV15</f>
        <v>0</v>
      </c>
      <c r="B1067" s="355">
        <f>CV122+CV123</f>
        <v>0</v>
      </c>
    </row>
    <row r="1068" ht="15" customHeight="true" x14ac:dyDescent="0.2">
      <c r="A1068" s="277">
        <f>AW15</f>
        <v>0</v>
      </c>
      <c r="B1068" s="355">
        <f>CW122+CW123</f>
        <v>0</v>
      </c>
    </row>
    <row r="1069" ht="15" customHeight="true" x14ac:dyDescent="0.2">
      <c r="A1069" s="277">
        <f>AX15</f>
        <v>0</v>
      </c>
      <c r="B1069" s="355">
        <f>CX122+CX123</f>
        <v>0</v>
      </c>
    </row>
    <row r="1070" ht="15" customHeight="true" x14ac:dyDescent="0.2">
      <c r="A1070" s="277">
        <f>AY15</f>
        <v>0</v>
      </c>
      <c r="B1070" s="355">
        <f>CY122+CY123</f>
        <v>0</v>
      </c>
    </row>
    <row r="1071" ht="15" customHeight="true" x14ac:dyDescent="0.2">
      <c r="A1071" s="277"/>
      <c r="B1071" s="355"/>
    </row>
    <row r="1072" ht="15" customHeight="true" x14ac:dyDescent="0.2">
      <c r="A1072" s="355">
        <f>34-COUNTIF(A1037:A1071,"0")</f>
        <v>12</v>
      </c>
      <c r="B1072" s="277" t="s">
        <v>143</v>
      </c>
    </row>
    <row r="1100" s="785" customFormat="true" ht="17.1" customHeight="true" x14ac:dyDescent="0.2">
      <c r="A1100" s="786"/>
      <c r="B1100" s="774"/>
      <c r="BA1100" s="508"/>
      <c r="BB1100" s="277"/>
      <c r="BC1100" s="508"/>
      <c r="BD1100" s="508"/>
      <c r="BE1100" s="508"/>
      <c r="BF1100" s="508"/>
      <c r="BG1100" s="508"/>
      <c r="BH1100" s="508"/>
      <c r="BI1100" s="508"/>
      <c r="BJ1100" s="508"/>
      <c r="BK1100" s="508"/>
      <c r="BL1100" s="508"/>
      <c r="BM1100" s="508"/>
      <c r="BN1100" s="508"/>
      <c r="BO1100" s="508"/>
      <c r="BP1100" s="508"/>
      <c r="BQ1100" s="508"/>
      <c r="BR1100" s="508"/>
      <c r="BS1100" s="508"/>
      <c r="BT1100" s="508"/>
      <c r="BU1100" s="508"/>
      <c r="BV1100" s="508"/>
      <c r="BW1100" s="508"/>
      <c r="BX1100" s="508"/>
      <c r="BY1100" s="508"/>
      <c r="BZ1100" s="246"/>
      <c r="CA1100" s="246"/>
      <c r="CB1100" s="246"/>
      <c r="CC1100" s="246"/>
      <c r="CD1100" s="246"/>
      <c r="CE1100" s="246"/>
      <c r="CF1100" s="246"/>
      <c r="CG1100" s="246"/>
      <c r="CH1100" s="246"/>
      <c r="CI1100" s="246"/>
      <c r="CJ1100" s="246"/>
      <c r="CK1100" s="246"/>
      <c r="CL1100" s="246"/>
      <c r="CM1100" s="246"/>
      <c r="CN1100" s="246"/>
      <c r="CO1100" s="246"/>
      <c r="CP1100" s="246"/>
      <c r="CQ1100" s="246"/>
      <c r="CR1100" s="246"/>
      <c r="CS1100" s="246"/>
      <c r="CT1100" s="246"/>
      <c r="CU1100" s="246"/>
      <c r="CV1100" s="246"/>
      <c r="CW1100" s="246"/>
      <c r="CX1100" s="246"/>
      <c r="CY1100" s="246"/>
      <c r="CZ1100" s="246"/>
    </row>
    <row r="1101" s="785" customFormat="true" ht="17.1" customHeight="true" x14ac:dyDescent="0.2">
      <c r="A1101" s="787"/>
      <c r="B1101" s="776"/>
      <c r="BA1101" s="508"/>
      <c r="BB1101" s="277"/>
      <c r="BC1101" s="508"/>
      <c r="BD1101" s="508"/>
      <c r="BE1101" s="508"/>
      <c r="BF1101" s="508"/>
      <c r="BG1101" s="508"/>
      <c r="BH1101" s="508"/>
      <c r="BI1101" s="508"/>
      <c r="BJ1101" s="508"/>
      <c r="BK1101" s="508"/>
      <c r="BL1101" s="508"/>
      <c r="BM1101" s="508"/>
      <c r="BN1101" s="508"/>
      <c r="BO1101" s="508"/>
      <c r="BP1101" s="508"/>
      <c r="BQ1101" s="508"/>
      <c r="BR1101" s="508"/>
      <c r="BS1101" s="508"/>
      <c r="BT1101" s="508"/>
      <c r="BU1101" s="508"/>
      <c r="BV1101" s="508"/>
      <c r="BW1101" s="508"/>
      <c r="BX1101" s="508"/>
      <c r="BY1101" s="508"/>
      <c r="BZ1101" s="246"/>
      <c r="CA1101" s="246"/>
      <c r="CB1101" s="246"/>
      <c r="CC1101" s="246"/>
      <c r="CD1101" s="246"/>
      <c r="CE1101" s="246"/>
      <c r="CF1101" s="246"/>
      <c r="CG1101" s="246"/>
      <c r="CH1101" s="246"/>
      <c r="CI1101" s="246"/>
      <c r="CJ1101" s="246"/>
      <c r="CK1101" s="246"/>
      <c r="CL1101" s="246"/>
      <c r="CM1101" s="246"/>
      <c r="CN1101" s="246"/>
      <c r="CO1101" s="246"/>
      <c r="CP1101" s="246"/>
      <c r="CQ1101" s="246"/>
      <c r="CR1101" s="246"/>
      <c r="CS1101" s="246"/>
      <c r="CT1101" s="246"/>
      <c r="CU1101" s="246"/>
      <c r="CV1101" s="246"/>
      <c r="CW1101" s="246"/>
      <c r="CX1101" s="246"/>
      <c r="CY1101" s="246"/>
      <c r="CZ1101" s="246"/>
    </row>
    <row r="1102" s="246" customFormat="true" ht="15" customHeight="true" x14ac:dyDescent="0.2">
      <c r="BA1102" s="508"/>
      <c r="BB1102" s="277"/>
      <c r="BC1102" s="508"/>
      <c r="BD1102" s="508"/>
      <c r="BE1102" s="508"/>
      <c r="BF1102" s="508"/>
      <c r="BG1102" s="508"/>
      <c r="BH1102" s="508"/>
      <c r="BI1102" s="508"/>
      <c r="BJ1102" s="508"/>
      <c r="BK1102" s="508"/>
      <c r="BL1102" s="508"/>
      <c r="BM1102" s="508"/>
      <c r="BN1102" s="508"/>
      <c r="BO1102" s="508"/>
      <c r="BP1102" s="508"/>
      <c r="BQ1102" s="508"/>
      <c r="BR1102" s="508"/>
      <c r="BS1102" s="508"/>
      <c r="BT1102" s="508"/>
      <c r="BU1102" s="508"/>
      <c r="BV1102" s="508"/>
      <c r="BW1102" s="508"/>
      <c r="BX1102" s="508"/>
      <c r="BY1102" s="508"/>
    </row>
    <row r="1103" s="246" customFormat="true" ht="15" customHeight="true" x14ac:dyDescent="0.2">
      <c r="BA1103" s="508"/>
      <c r="BB1103" s="277"/>
      <c r="BC1103" s="508"/>
      <c r="BD1103" s="508"/>
      <c r="BE1103" s="508"/>
      <c r="BF1103" s="508"/>
      <c r="BG1103" s="508"/>
      <c r="BH1103" s="508"/>
      <c r="BI1103" s="508"/>
      <c r="BJ1103" s="508"/>
      <c r="BK1103" s="508"/>
      <c r="BL1103" s="508"/>
      <c r="BM1103" s="508"/>
      <c r="BN1103" s="508"/>
      <c r="BO1103" s="508"/>
      <c r="BP1103" s="508"/>
      <c r="BQ1103" s="508"/>
      <c r="BR1103" s="508"/>
      <c r="BS1103" s="508"/>
      <c r="BT1103" s="508"/>
      <c r="BU1103" s="508"/>
      <c r="BV1103" s="508"/>
      <c r="BW1103" s="508"/>
      <c r="BX1103" s="508"/>
      <c r="BY1103" s="508"/>
    </row>
    <row r="1104" s="246" customFormat="true" ht="15" customHeight="true" x14ac:dyDescent="0.2">
      <c r="BA1104" s="508"/>
      <c r="BB1104" s="277"/>
      <c r="BC1104" s="508"/>
      <c r="BD1104" s="508"/>
      <c r="BE1104" s="508"/>
      <c r="BF1104" s="508"/>
      <c r="BG1104" s="508"/>
      <c r="BH1104" s="508"/>
      <c r="BI1104" s="508"/>
      <c r="BJ1104" s="508"/>
      <c r="BK1104" s="508"/>
      <c r="BL1104" s="508"/>
      <c r="BM1104" s="508"/>
      <c r="BN1104" s="508"/>
      <c r="BO1104" s="508"/>
      <c r="BP1104" s="508"/>
      <c r="BQ1104" s="508"/>
      <c r="BR1104" s="508"/>
      <c r="BS1104" s="508"/>
      <c r="BT1104" s="508"/>
      <c r="BU1104" s="508"/>
      <c r="BV1104" s="508"/>
      <c r="BW1104" s="508"/>
      <c r="BX1104" s="508"/>
      <c r="BY1104" s="508"/>
    </row>
    <row r="1105" s="246" customFormat="true" ht="15" customHeight="true" x14ac:dyDescent="0.2">
      <c r="BA1105" s="508"/>
      <c r="BB1105" s="277"/>
      <c r="BC1105" s="508"/>
      <c r="BD1105" s="508"/>
      <c r="BE1105" s="508"/>
      <c r="BF1105" s="508"/>
      <c r="BG1105" s="508"/>
      <c r="BH1105" s="508"/>
      <c r="BI1105" s="508"/>
      <c r="BJ1105" s="508"/>
      <c r="BK1105" s="508"/>
      <c r="BL1105" s="508"/>
      <c r="BM1105" s="508"/>
      <c r="BN1105" s="508"/>
      <c r="BO1105" s="508"/>
      <c r="BP1105" s="508"/>
      <c r="BQ1105" s="508"/>
      <c r="BR1105" s="508"/>
      <c r="BS1105" s="508"/>
      <c r="BT1105" s="508"/>
      <c r="BU1105" s="508"/>
      <c r="BV1105" s="508"/>
      <c r="BW1105" s="508"/>
      <c r="BX1105" s="508"/>
      <c r="BY1105" s="508"/>
    </row>
    <row r="1106" s="246" customFormat="true" ht="15" customHeight="true" x14ac:dyDescent="0.2">
      <c r="BA1106" s="508"/>
      <c r="BB1106" s="277"/>
      <c r="BC1106" s="508"/>
      <c r="BD1106" s="508"/>
      <c r="BE1106" s="508"/>
      <c r="BF1106" s="508"/>
      <c r="BG1106" s="508"/>
      <c r="BH1106" s="508"/>
      <c r="BI1106" s="508"/>
      <c r="BJ1106" s="508"/>
      <c r="BK1106" s="508"/>
      <c r="BL1106" s="508"/>
      <c r="BM1106" s="508"/>
      <c r="BN1106" s="508"/>
      <c r="BO1106" s="508"/>
      <c r="BP1106" s="508"/>
      <c r="BQ1106" s="508"/>
      <c r="BR1106" s="508"/>
      <c r="BS1106" s="508"/>
      <c r="BT1106" s="508"/>
      <c r="BU1106" s="508"/>
      <c r="BV1106" s="508"/>
      <c r="BW1106" s="508"/>
      <c r="BX1106" s="508"/>
      <c r="BY1106" s="508"/>
    </row>
    <row r="1107" s="246" customFormat="true" ht="15" customHeight="true" x14ac:dyDescent="0.2">
      <c r="BA1107" s="508"/>
      <c r="BB1107" s="277"/>
      <c r="BC1107" s="508"/>
      <c r="BD1107" s="508"/>
      <c r="BE1107" s="508"/>
      <c r="BF1107" s="508"/>
      <c r="BG1107" s="508"/>
      <c r="BH1107" s="508"/>
      <c r="BI1107" s="508"/>
      <c r="BJ1107" s="508"/>
      <c r="BK1107" s="508"/>
      <c r="BL1107" s="508"/>
      <c r="BM1107" s="508"/>
      <c r="BN1107" s="508"/>
      <c r="BO1107" s="508"/>
      <c r="BP1107" s="508"/>
      <c r="BQ1107" s="508"/>
      <c r="BR1107" s="508"/>
      <c r="BS1107" s="508"/>
      <c r="BT1107" s="508"/>
      <c r="BU1107" s="508"/>
      <c r="BV1107" s="508"/>
      <c r="BW1107" s="508"/>
      <c r="BX1107" s="508"/>
      <c r="BY1107" s="508"/>
    </row>
    <row r="1108" s="246" customFormat="true" ht="15" customHeight="true" x14ac:dyDescent="0.2">
      <c r="BA1108" s="508"/>
      <c r="BB1108" s="277"/>
      <c r="BC1108" s="508"/>
      <c r="BD1108" s="508"/>
      <c r="BE1108" s="508"/>
      <c r="BF1108" s="508"/>
      <c r="BG1108" s="508"/>
      <c r="BH1108" s="508"/>
      <c r="BI1108" s="508"/>
      <c r="BJ1108" s="508"/>
      <c r="BK1108" s="508"/>
      <c r="BL1108" s="508"/>
      <c r="BM1108" s="508"/>
      <c r="BN1108" s="508"/>
      <c r="BO1108" s="508"/>
      <c r="BP1108" s="508"/>
      <c r="BQ1108" s="508"/>
      <c r="BR1108" s="508"/>
      <c r="BS1108" s="508"/>
      <c r="BT1108" s="508"/>
      <c r="BU1108" s="508"/>
      <c r="BV1108" s="508"/>
      <c r="BW1108" s="508"/>
      <c r="BX1108" s="508"/>
      <c r="BY1108" s="508"/>
    </row>
    <row r="1109" s="246" customFormat="true" ht="15" customHeight="true" x14ac:dyDescent="0.2">
      <c r="BA1109" s="508"/>
      <c r="BB1109" s="277"/>
      <c r="BC1109" s="508"/>
      <c r="BD1109" s="508"/>
      <c r="BE1109" s="508"/>
      <c r="BF1109" s="508"/>
      <c r="BG1109" s="508"/>
      <c r="BH1109" s="508"/>
      <c r="BI1109" s="508"/>
      <c r="BJ1109" s="508"/>
      <c r="BK1109" s="508"/>
      <c r="BL1109" s="508"/>
      <c r="BM1109" s="508"/>
      <c r="BN1109" s="508"/>
      <c r="BO1109" s="508"/>
      <c r="BP1109" s="508"/>
      <c r="BQ1109" s="508"/>
      <c r="BR1109" s="508"/>
      <c r="BS1109" s="508"/>
      <c r="BT1109" s="508"/>
      <c r="BU1109" s="508"/>
      <c r="BV1109" s="508"/>
      <c r="BW1109" s="508"/>
      <c r="BX1109" s="508"/>
      <c r="BY1109" s="508"/>
    </row>
    <row r="1110" s="246" customFormat="true" ht="15" customHeight="true" x14ac:dyDescent="0.2">
      <c r="BA1110" s="508"/>
      <c r="BB1110" s="277"/>
      <c r="BC1110" s="508"/>
      <c r="BD1110" s="508"/>
      <c r="BE1110" s="508"/>
      <c r="BF1110" s="508"/>
      <c r="BG1110" s="508"/>
      <c r="BH1110" s="508"/>
      <c r="BI1110" s="508"/>
      <c r="BJ1110" s="508"/>
      <c r="BK1110" s="508"/>
      <c r="BL1110" s="508"/>
      <c r="BM1110" s="508"/>
      <c r="BN1110" s="508"/>
      <c r="BO1110" s="508"/>
      <c r="BP1110" s="508"/>
      <c r="BQ1110" s="508"/>
      <c r="BR1110" s="508"/>
      <c r="BS1110" s="508"/>
      <c r="BT1110" s="508"/>
      <c r="BU1110" s="508"/>
      <c r="BV1110" s="508"/>
      <c r="BW1110" s="508"/>
      <c r="BX1110" s="508"/>
      <c r="BY1110" s="508"/>
    </row>
    <row r="1111" s="246" customFormat="true" ht="15" customHeight="true" x14ac:dyDescent="0.2">
      <c r="BA1111" s="508"/>
      <c r="BB1111" s="277"/>
      <c r="BC1111" s="508"/>
      <c r="BD1111" s="508"/>
      <c r="BE1111" s="508"/>
      <c r="BF1111" s="508"/>
      <c r="BG1111" s="508"/>
      <c r="BH1111" s="508"/>
      <c r="BI1111" s="508"/>
      <c r="BJ1111" s="508"/>
      <c r="BK1111" s="508"/>
      <c r="BL1111" s="508"/>
      <c r="BM1111" s="508"/>
      <c r="BN1111" s="508"/>
      <c r="BO1111" s="508"/>
      <c r="BP1111" s="508"/>
      <c r="BQ1111" s="508"/>
      <c r="BR1111" s="508"/>
      <c r="BS1111" s="508"/>
      <c r="BT1111" s="508"/>
      <c r="BU1111" s="508"/>
      <c r="BV1111" s="508"/>
      <c r="BW1111" s="508"/>
      <c r="BX1111" s="508"/>
      <c r="BY1111" s="508"/>
    </row>
    <row r="1112" s="246" customFormat="true" ht="15" customHeight="true" x14ac:dyDescent="0.2">
      <c r="BA1112" s="508"/>
      <c r="BB1112" s="277"/>
      <c r="BC1112" s="508"/>
      <c r="BD1112" s="508"/>
      <c r="BE1112" s="508"/>
      <c r="BF1112" s="508"/>
      <c r="BG1112" s="508"/>
      <c r="BH1112" s="508"/>
      <c r="BI1112" s="508"/>
      <c r="BJ1112" s="508"/>
      <c r="BK1112" s="508"/>
      <c r="BL1112" s="508"/>
      <c r="BM1112" s="508"/>
      <c r="BN1112" s="508"/>
      <c r="BO1112" s="508"/>
      <c r="BP1112" s="508"/>
      <c r="BQ1112" s="508"/>
      <c r="BR1112" s="508"/>
      <c r="BS1112" s="508"/>
      <c r="BT1112" s="508"/>
      <c r="BU1112" s="508"/>
      <c r="BV1112" s="508"/>
      <c r="BW1112" s="508"/>
      <c r="BX1112" s="508"/>
      <c r="BY1112" s="508"/>
    </row>
    <row r="1113" s="246" customFormat="true" ht="15" customHeight="true" x14ac:dyDescent="0.2">
      <c r="BA1113" s="508"/>
      <c r="BB1113" s="277"/>
      <c r="BC1113" s="508"/>
      <c r="BD1113" s="508"/>
      <c r="BE1113" s="508"/>
      <c r="BF1113" s="508"/>
      <c r="BG1113" s="508"/>
      <c r="BH1113" s="508"/>
      <c r="BI1113" s="508"/>
      <c r="BJ1113" s="508"/>
      <c r="BK1113" s="508"/>
      <c r="BL1113" s="508"/>
      <c r="BM1113" s="508"/>
      <c r="BN1113" s="508"/>
      <c r="BO1113" s="508"/>
      <c r="BP1113" s="508"/>
      <c r="BQ1113" s="508"/>
      <c r="BR1113" s="508"/>
      <c r="BS1113" s="508"/>
      <c r="BT1113" s="508"/>
      <c r="BU1113" s="508"/>
      <c r="BV1113" s="508"/>
      <c r="BW1113" s="508"/>
      <c r="BX1113" s="508"/>
      <c r="BY1113" s="508"/>
    </row>
    <row r="1114" s="785" customFormat="true" ht="17.1" customHeight="true" x14ac:dyDescent="0.2">
      <c r="A1114" s="787"/>
      <c r="B1114" s="776"/>
      <c r="C1114" s="777"/>
      <c r="D1114" s="777"/>
      <c r="E1114" s="777"/>
      <c r="F1114" s="777"/>
      <c r="G1114" s="777"/>
      <c r="H1114" s="777"/>
      <c r="I1114" s="777"/>
      <c r="J1114" s="777"/>
      <c r="K1114" s="777"/>
      <c r="L1114" s="777"/>
      <c r="M1114" s="777"/>
      <c r="N1114" s="777"/>
      <c r="O1114" s="777"/>
      <c r="P1114" s="777"/>
      <c r="Q1114" s="777"/>
      <c r="R1114" s="777"/>
      <c r="S1114" s="777"/>
      <c r="T1114" s="777"/>
      <c r="U1114" s="777"/>
      <c r="V1114" s="777"/>
      <c r="W1114" s="777"/>
      <c r="X1114" s="777"/>
      <c r="Y1114" s="777"/>
      <c r="Z1114" s="777"/>
      <c r="AA1114" s="777"/>
      <c r="AB1114" s="777"/>
      <c r="AC1114" s="777"/>
      <c r="BA1114" s="508"/>
      <c r="BB1114" s="277"/>
      <c r="BC1114" s="508"/>
      <c r="BD1114" s="508"/>
      <c r="BE1114" s="508"/>
      <c r="BF1114" s="508"/>
      <c r="BG1114" s="508"/>
      <c r="BH1114" s="508"/>
      <c r="BI1114" s="508"/>
      <c r="BJ1114" s="508"/>
      <c r="BK1114" s="508"/>
      <c r="BL1114" s="508"/>
      <c r="BM1114" s="508"/>
      <c r="BN1114" s="508"/>
      <c r="BO1114" s="508"/>
      <c r="BP1114" s="508"/>
      <c r="BQ1114" s="508"/>
      <c r="BR1114" s="508"/>
      <c r="BS1114" s="508"/>
      <c r="BT1114" s="508"/>
      <c r="BU1114" s="508"/>
      <c r="BV1114" s="508"/>
      <c r="BW1114" s="508"/>
      <c r="BX1114" s="508"/>
      <c r="BY1114" s="508"/>
      <c r="BZ1114" s="246"/>
      <c r="CA1114" s="246"/>
      <c r="CB1114" s="246"/>
      <c r="CC1114" s="246"/>
      <c r="CD1114" s="246"/>
      <c r="CE1114" s="246"/>
      <c r="CF1114" s="246"/>
      <c r="CG1114" s="246"/>
      <c r="CH1114" s="246"/>
      <c r="CI1114" s="246"/>
      <c r="CJ1114" s="246"/>
      <c r="CK1114" s="246"/>
      <c r="CL1114" s="246"/>
      <c r="CM1114" s="246"/>
      <c r="CN1114" s="246"/>
      <c r="CO1114" s="246"/>
      <c r="CP1114" s="246"/>
      <c r="CQ1114" s="246"/>
      <c r="CR1114" s="246"/>
      <c r="CS1114" s="246"/>
      <c r="CT1114" s="246"/>
      <c r="CU1114" s="246"/>
      <c r="CV1114" s="246"/>
      <c r="CW1114" s="246"/>
      <c r="CX1114" s="246"/>
      <c r="CY1114" s="246"/>
      <c r="CZ1114" s="246"/>
    </row>
    <row r="1115" s="785" customFormat="true" ht="17.1" customHeight="true" x14ac:dyDescent="0.2">
      <c r="A1115" s="787"/>
      <c r="B1115" s="776"/>
      <c r="C1115" s="777"/>
      <c r="D1115" s="777"/>
      <c r="E1115" s="777"/>
      <c r="F1115" s="777"/>
      <c r="G1115" s="777"/>
      <c r="H1115" s="777"/>
      <c r="I1115" s="777"/>
      <c r="J1115" s="777"/>
      <c r="K1115" s="777"/>
      <c r="L1115" s="777"/>
      <c r="M1115" s="777"/>
      <c r="N1115" s="777"/>
      <c r="O1115" s="777"/>
      <c r="P1115" s="777"/>
      <c r="Q1115" s="777"/>
      <c r="R1115" s="777"/>
      <c r="S1115" s="777"/>
      <c r="T1115" s="777"/>
      <c r="U1115" s="777"/>
      <c r="V1115" s="777"/>
      <c r="W1115" s="777"/>
      <c r="X1115" s="777"/>
      <c r="Y1115" s="777"/>
      <c r="Z1115" s="777"/>
      <c r="AA1115" s="777"/>
      <c r="AB1115" s="777"/>
      <c r="AC1115" s="777"/>
      <c r="BA1115" s="508"/>
      <c r="BB1115" s="277"/>
      <c r="BC1115" s="508"/>
      <c r="BD1115" s="508"/>
      <c r="BE1115" s="508"/>
      <c r="BF1115" s="508"/>
      <c r="BG1115" s="508"/>
      <c r="BH1115" s="508"/>
      <c r="BI1115" s="508"/>
      <c r="BJ1115" s="508"/>
      <c r="BK1115" s="508"/>
      <c r="BL1115" s="508"/>
      <c r="BM1115" s="508"/>
      <c r="BN1115" s="508"/>
      <c r="BO1115" s="508"/>
      <c r="BP1115" s="508"/>
      <c r="BQ1115" s="508"/>
      <c r="BR1115" s="508"/>
      <c r="BS1115" s="508"/>
      <c r="BT1115" s="508"/>
      <c r="BU1115" s="508"/>
      <c r="BV1115" s="508"/>
      <c r="BW1115" s="508"/>
      <c r="BX1115" s="508"/>
      <c r="BY1115" s="508"/>
      <c r="BZ1115" s="246"/>
      <c r="CA1115" s="246"/>
      <c r="CB1115" s="246"/>
      <c r="CC1115" s="246"/>
      <c r="CD1115" s="246"/>
      <c r="CE1115" s="246"/>
      <c r="CF1115" s="246"/>
      <c r="CG1115" s="246"/>
      <c r="CH1115" s="246"/>
      <c r="CI1115" s="246"/>
      <c r="CJ1115" s="246"/>
      <c r="CK1115" s="246"/>
      <c r="CL1115" s="246"/>
      <c r="CM1115" s="246"/>
      <c r="CN1115" s="246"/>
      <c r="CO1115" s="246"/>
      <c r="CP1115" s="246"/>
      <c r="CQ1115" s="246"/>
      <c r="CR1115" s="246"/>
      <c r="CS1115" s="246"/>
      <c r="CT1115" s="246"/>
      <c r="CU1115" s="246"/>
      <c r="CV1115" s="246"/>
      <c r="CW1115" s="246"/>
      <c r="CX1115" s="246"/>
      <c r="CY1115" s="246"/>
      <c r="CZ1115" s="246"/>
    </row>
    <row r="1116" s="785" customFormat="true" ht="17.1" customHeight="true" x14ac:dyDescent="0.2">
      <c r="A1116" s="787"/>
      <c r="B1116" s="776"/>
      <c r="C1116" s="777"/>
      <c r="D1116" s="777"/>
      <c r="E1116" s="777"/>
      <c r="F1116" s="777"/>
      <c r="G1116" s="777"/>
      <c r="H1116" s="777"/>
      <c r="I1116" s="777"/>
      <c r="J1116" s="777"/>
      <c r="K1116" s="777"/>
      <c r="L1116" s="777"/>
      <c r="M1116" s="777"/>
      <c r="N1116" s="777"/>
      <c r="O1116" s="777"/>
      <c r="P1116" s="777"/>
      <c r="Q1116" s="777"/>
      <c r="R1116" s="777"/>
      <c r="S1116" s="777"/>
      <c r="T1116" s="777"/>
      <c r="U1116" s="777"/>
      <c r="V1116" s="777"/>
      <c r="W1116" s="777"/>
      <c r="X1116" s="777"/>
      <c r="Y1116" s="777"/>
      <c r="Z1116" s="777"/>
      <c r="AA1116" s="777"/>
      <c r="AB1116" s="777"/>
      <c r="AC1116" s="777"/>
      <c r="BA1116" s="508"/>
      <c r="BB1116" s="277"/>
      <c r="BC1116" s="508"/>
      <c r="BD1116" s="508"/>
      <c r="BE1116" s="508"/>
      <c r="BF1116" s="508"/>
      <c r="BG1116" s="508"/>
      <c r="BH1116" s="508"/>
      <c r="BI1116" s="508"/>
      <c r="BJ1116" s="508"/>
      <c r="BK1116" s="508"/>
      <c r="BL1116" s="508"/>
      <c r="BM1116" s="508"/>
      <c r="BN1116" s="508"/>
      <c r="BO1116" s="508"/>
      <c r="BP1116" s="508"/>
      <c r="BQ1116" s="508"/>
      <c r="BR1116" s="508"/>
      <c r="BS1116" s="508"/>
      <c r="BT1116" s="508"/>
      <c r="BU1116" s="508"/>
      <c r="BV1116" s="508"/>
      <c r="BW1116" s="508"/>
      <c r="BX1116" s="508"/>
      <c r="BY1116" s="508"/>
      <c r="BZ1116" s="246"/>
      <c r="CA1116" s="246"/>
      <c r="CB1116" s="246"/>
      <c r="CC1116" s="246"/>
      <c r="CD1116" s="246"/>
      <c r="CE1116" s="246"/>
      <c r="CF1116" s="246"/>
      <c r="CG1116" s="246"/>
      <c r="CH1116" s="246"/>
      <c r="CI1116" s="246"/>
      <c r="CJ1116" s="246"/>
      <c r="CK1116" s="246"/>
      <c r="CL1116" s="246"/>
      <c r="CM1116" s="246"/>
      <c r="CN1116" s="246"/>
      <c r="CO1116" s="246"/>
      <c r="CP1116" s="246"/>
      <c r="CQ1116" s="246"/>
      <c r="CR1116" s="246"/>
      <c r="CS1116" s="246"/>
      <c r="CT1116" s="246"/>
      <c r="CU1116" s="246"/>
      <c r="CV1116" s="246"/>
      <c r="CW1116" s="246"/>
      <c r="CX1116" s="246"/>
      <c r="CY1116" s="246"/>
      <c r="CZ1116" s="246"/>
    </row>
    <row r="1117" s="785" customFormat="true" ht="17.1" customHeight="true" x14ac:dyDescent="0.2">
      <c r="A1117" s="788"/>
      <c r="B1117" s="778"/>
      <c r="C1117" s="779"/>
      <c r="D1117" s="779"/>
      <c r="E1117" s="779"/>
      <c r="F1117" s="779"/>
      <c r="G1117" s="779"/>
      <c r="H1117" s="779"/>
      <c r="I1117" s="779"/>
      <c r="J1117" s="779"/>
      <c r="K1117" s="779"/>
      <c r="L1117" s="779"/>
      <c r="M1117" s="779"/>
      <c r="N1117" s="779"/>
      <c r="O1117" s="779"/>
      <c r="P1117" s="779"/>
      <c r="Q1117" s="779"/>
      <c r="R1117" s="779"/>
      <c r="S1117" s="779"/>
      <c r="T1117" s="779"/>
      <c r="U1117" s="779"/>
      <c r="V1117" s="779"/>
      <c r="W1117" s="779"/>
      <c r="X1117" s="779"/>
      <c r="Y1117" s="779"/>
      <c r="Z1117" s="779"/>
      <c r="AA1117" s="779"/>
      <c r="AB1117" s="779"/>
      <c r="AC1117" s="779"/>
      <c r="BA1117" s="508"/>
      <c r="BB1117" s="277"/>
      <c r="BC1117" s="508"/>
      <c r="BD1117" s="508"/>
      <c r="BE1117" s="508"/>
      <c r="BF1117" s="508"/>
      <c r="BG1117" s="508"/>
      <c r="BH1117" s="508"/>
      <c r="BI1117" s="508"/>
      <c r="BJ1117" s="508"/>
      <c r="BK1117" s="508"/>
      <c r="BL1117" s="508"/>
      <c r="BM1117" s="508"/>
      <c r="BN1117" s="508"/>
      <c r="BO1117" s="508"/>
      <c r="BP1117" s="508"/>
      <c r="BQ1117" s="508"/>
      <c r="BR1117" s="508"/>
      <c r="BS1117" s="508"/>
      <c r="BT1117" s="508"/>
      <c r="BU1117" s="508"/>
      <c r="BV1117" s="508"/>
      <c r="BW1117" s="508"/>
      <c r="BX1117" s="508"/>
      <c r="BY1117" s="508"/>
      <c r="BZ1117" s="246"/>
      <c r="CA1117" s="246"/>
      <c r="CB1117" s="246"/>
      <c r="CC1117" s="246"/>
      <c r="CD1117" s="246"/>
      <c r="CE1117" s="246"/>
      <c r="CF1117" s="246"/>
      <c r="CG1117" s="246"/>
      <c r="CH1117" s="246"/>
      <c r="CI1117" s="246"/>
      <c r="CJ1117" s="246"/>
      <c r="CK1117" s="246"/>
      <c r="CL1117" s="246"/>
      <c r="CM1117" s="246"/>
      <c r="CN1117" s="246"/>
      <c r="CO1117" s="246"/>
      <c r="CP1117" s="246"/>
      <c r="CQ1117" s="246"/>
      <c r="CR1117" s="246"/>
      <c r="CS1117" s="246"/>
      <c r="CT1117" s="246"/>
      <c r="CU1117" s="246"/>
      <c r="CV1117" s="246"/>
      <c r="CW1117" s="246"/>
      <c r="CX1117" s="246"/>
      <c r="CY1117" s="246"/>
      <c r="CZ1117" s="246"/>
    </row>
    <row r="1118" s="246" customFormat="true" ht="15" customHeight="true" x14ac:dyDescent="0.2">
      <c r="BA1118" s="508"/>
      <c r="BB1118" s="277"/>
      <c r="BC1118" s="508"/>
      <c r="BD1118" s="508"/>
      <c r="BE1118" s="508"/>
      <c r="BF1118" s="508"/>
      <c r="BG1118" s="508"/>
      <c r="BH1118" s="508"/>
      <c r="BI1118" s="508"/>
      <c r="BJ1118" s="508"/>
      <c r="BK1118" s="508"/>
      <c r="BL1118" s="508"/>
      <c r="BM1118" s="508"/>
      <c r="BN1118" s="508"/>
      <c r="BO1118" s="508"/>
      <c r="BP1118" s="508"/>
      <c r="BQ1118" s="508"/>
      <c r="BR1118" s="508"/>
      <c r="BS1118" s="508"/>
      <c r="BT1118" s="508"/>
      <c r="BU1118" s="508"/>
      <c r="BV1118" s="508"/>
      <c r="BW1118" s="508"/>
      <c r="BX1118" s="508"/>
      <c r="BY1118" s="508"/>
    </row>
    <row r="1119" s="246" customFormat="true" ht="15" customHeight="true" x14ac:dyDescent="0.2">
      <c r="BA1119" s="508"/>
      <c r="BB1119" s="277"/>
      <c r="BC1119" s="508"/>
      <c r="BD1119" s="508"/>
      <c r="BE1119" s="508"/>
      <c r="BF1119" s="508"/>
      <c r="BG1119" s="508"/>
      <c r="BH1119" s="508"/>
      <c r="BI1119" s="508"/>
      <c r="BJ1119" s="508"/>
      <c r="BK1119" s="508"/>
      <c r="BL1119" s="508"/>
      <c r="BM1119" s="508"/>
      <c r="BN1119" s="508"/>
      <c r="BO1119" s="508"/>
      <c r="BP1119" s="508"/>
      <c r="BQ1119" s="508"/>
      <c r="BR1119" s="508"/>
      <c r="BS1119" s="508"/>
      <c r="BT1119" s="508"/>
      <c r="BU1119" s="508"/>
      <c r="BV1119" s="508"/>
      <c r="BW1119" s="508"/>
      <c r="BX1119" s="508"/>
      <c r="BY1119" s="508"/>
    </row>
    <row r="1120" s="246" customFormat="true" ht="15" customHeight="true" x14ac:dyDescent="0.2">
      <c r="BA1120" s="508"/>
      <c r="BB1120" s="277"/>
      <c r="BC1120" s="508"/>
      <c r="BD1120" s="508"/>
      <c r="BE1120" s="508"/>
      <c r="BF1120" s="508"/>
      <c r="BG1120" s="508"/>
      <c r="BH1120" s="508"/>
      <c r="BI1120" s="508"/>
      <c r="BJ1120" s="508"/>
      <c r="BK1120" s="508"/>
      <c r="BL1120" s="508"/>
      <c r="BM1120" s="508"/>
      <c r="BN1120" s="508"/>
      <c r="BO1120" s="508"/>
      <c r="BP1120" s="508"/>
      <c r="BQ1120" s="508"/>
      <c r="BR1120" s="508"/>
      <c r="BS1120" s="508"/>
      <c r="BT1120" s="508"/>
      <c r="BU1120" s="508"/>
      <c r="BV1120" s="508"/>
      <c r="BW1120" s="508"/>
      <c r="BX1120" s="508"/>
      <c r="BY1120" s="508"/>
    </row>
    <row r="1121" s="246" customFormat="true" ht="15" customHeight="true" x14ac:dyDescent="0.2">
      <c r="BA1121" s="508"/>
      <c r="BB1121" s="277"/>
      <c r="BC1121" s="508"/>
      <c r="BD1121" s="508"/>
      <c r="BE1121" s="508"/>
      <c r="BF1121" s="508"/>
      <c r="BG1121" s="508"/>
      <c r="BH1121" s="508"/>
      <c r="BI1121" s="508"/>
      <c r="BJ1121" s="508"/>
      <c r="BK1121" s="508"/>
      <c r="BL1121" s="508"/>
      <c r="BM1121" s="508"/>
      <c r="BN1121" s="508"/>
      <c r="BO1121" s="508"/>
      <c r="BP1121" s="508"/>
      <c r="BQ1121" s="508"/>
      <c r="BR1121" s="508"/>
      <c r="BS1121" s="508"/>
      <c r="BT1121" s="508"/>
      <c r="BU1121" s="508"/>
      <c r="BV1121" s="508"/>
      <c r="BW1121" s="508"/>
      <c r="BX1121" s="508"/>
      <c r="BY1121" s="508"/>
    </row>
    <row r="1122" s="246" customFormat="true" ht="15" customHeight="true" x14ac:dyDescent="0.2">
      <c r="BA1122" s="508"/>
      <c r="BB1122" s="277"/>
      <c r="BC1122" s="508"/>
      <c r="BD1122" s="508"/>
      <c r="BE1122" s="508"/>
      <c r="BF1122" s="508"/>
      <c r="BG1122" s="508"/>
      <c r="BH1122" s="508"/>
      <c r="BI1122" s="508"/>
      <c r="BJ1122" s="508"/>
      <c r="BK1122" s="508"/>
      <c r="BL1122" s="508"/>
      <c r="BM1122" s="508"/>
      <c r="BN1122" s="508"/>
      <c r="BO1122" s="508"/>
      <c r="BP1122" s="508"/>
      <c r="BQ1122" s="508"/>
      <c r="BR1122" s="508"/>
      <c r="BS1122" s="508"/>
      <c r="BT1122" s="508"/>
      <c r="BU1122" s="508"/>
      <c r="BV1122" s="508"/>
      <c r="BW1122" s="508"/>
      <c r="BX1122" s="508"/>
      <c r="BY1122" s="508"/>
    </row>
    <row r="1123" s="246" customFormat="true" ht="15" customHeight="true" x14ac:dyDescent="0.2">
      <c r="BA1123" s="508"/>
      <c r="BB1123" s="277"/>
      <c r="BC1123" s="508"/>
      <c r="BD1123" s="508"/>
      <c r="BE1123" s="508"/>
      <c r="BF1123" s="508"/>
      <c r="BG1123" s="508"/>
      <c r="BH1123" s="508"/>
      <c r="BI1123" s="508"/>
      <c r="BJ1123" s="508"/>
      <c r="BK1123" s="508"/>
      <c r="BL1123" s="508"/>
      <c r="BM1123" s="508"/>
      <c r="BN1123" s="508"/>
      <c r="BO1123" s="508"/>
      <c r="BP1123" s="508"/>
      <c r="BQ1123" s="508"/>
      <c r="BR1123" s="508"/>
      <c r="BS1123" s="508"/>
      <c r="BT1123" s="508"/>
      <c r="BU1123" s="508"/>
      <c r="BV1123" s="508"/>
      <c r="BW1123" s="508"/>
      <c r="BX1123" s="508"/>
      <c r="BY1123" s="508"/>
    </row>
    <row r="1124" s="246" customFormat="true" ht="15" customHeight="true" x14ac:dyDescent="0.2">
      <c r="BA1124" s="508"/>
      <c r="BB1124" s="277"/>
      <c r="BC1124" s="508"/>
      <c r="BD1124" s="508"/>
      <c r="BE1124" s="508"/>
      <c r="BF1124" s="508"/>
      <c r="BG1124" s="508"/>
      <c r="BH1124" s="508"/>
      <c r="BI1124" s="508"/>
      <c r="BJ1124" s="508"/>
      <c r="BK1124" s="508"/>
      <c r="BL1124" s="508"/>
      <c r="BM1124" s="508"/>
      <c r="BN1124" s="508"/>
      <c r="BO1124" s="508"/>
      <c r="BP1124" s="508"/>
      <c r="BQ1124" s="508"/>
      <c r="BR1124" s="508"/>
      <c r="BS1124" s="508"/>
      <c r="BT1124" s="508"/>
      <c r="BU1124" s="508"/>
      <c r="BV1124" s="508"/>
      <c r="BW1124" s="508"/>
      <c r="BX1124" s="508"/>
      <c r="BY1124" s="508"/>
    </row>
    <row r="1125" s="246" customFormat="true" ht="15" customHeight="true" x14ac:dyDescent="0.2">
      <c r="BA1125" s="508"/>
      <c r="BB1125" s="277"/>
      <c r="BC1125" s="508"/>
      <c r="BD1125" s="508"/>
      <c r="BE1125" s="508"/>
      <c r="BF1125" s="508"/>
      <c r="BG1125" s="508"/>
      <c r="BH1125" s="508"/>
      <c r="BI1125" s="508"/>
      <c r="BJ1125" s="508"/>
      <c r="BK1125" s="508"/>
      <c r="BL1125" s="508"/>
      <c r="BM1125" s="508"/>
      <c r="BN1125" s="508"/>
      <c r="BO1125" s="508"/>
      <c r="BP1125" s="508"/>
      <c r="BQ1125" s="508"/>
      <c r="BR1125" s="508"/>
      <c r="BS1125" s="508"/>
      <c r="BT1125" s="508"/>
      <c r="BU1125" s="508"/>
      <c r="BV1125" s="508"/>
      <c r="BW1125" s="508"/>
      <c r="BX1125" s="508"/>
      <c r="BY1125" s="508"/>
    </row>
    <row r="1126" s="246" customFormat="true" ht="15" customHeight="true" x14ac:dyDescent="0.2">
      <c r="BA1126" s="508"/>
      <c r="BB1126" s="277"/>
      <c r="BC1126" s="508"/>
      <c r="BD1126" s="508"/>
      <c r="BE1126" s="508"/>
      <c r="BF1126" s="508"/>
      <c r="BG1126" s="508"/>
      <c r="BH1126" s="508"/>
      <c r="BI1126" s="508"/>
      <c r="BJ1126" s="508"/>
      <c r="BK1126" s="508"/>
      <c r="BL1126" s="508"/>
      <c r="BM1126" s="508"/>
      <c r="BN1126" s="508"/>
      <c r="BO1126" s="508"/>
      <c r="BP1126" s="508"/>
      <c r="BQ1126" s="508"/>
      <c r="BR1126" s="508"/>
      <c r="BS1126" s="508"/>
      <c r="BT1126" s="508"/>
      <c r="BU1126" s="508"/>
      <c r="BV1126" s="508"/>
      <c r="BW1126" s="508"/>
      <c r="BX1126" s="508"/>
      <c r="BY1126" s="508"/>
    </row>
    <row r="1127" s="246" customFormat="true" ht="15" customHeight="true" x14ac:dyDescent="0.2">
      <c r="BA1127" s="508"/>
      <c r="BB1127" s="277"/>
      <c r="BC1127" s="508"/>
      <c r="BD1127" s="508"/>
      <c r="BE1127" s="508"/>
      <c r="BF1127" s="508"/>
      <c r="BG1127" s="508"/>
      <c r="BH1127" s="508"/>
      <c r="BI1127" s="508"/>
      <c r="BJ1127" s="508"/>
      <c r="BK1127" s="508"/>
      <c r="BL1127" s="508"/>
      <c r="BM1127" s="508"/>
      <c r="BN1127" s="508"/>
      <c r="BO1127" s="508"/>
      <c r="BP1127" s="508"/>
      <c r="BQ1127" s="508"/>
      <c r="BR1127" s="508"/>
      <c r="BS1127" s="508"/>
      <c r="BT1127" s="508"/>
      <c r="BU1127" s="508"/>
      <c r="BV1127" s="508"/>
      <c r="BW1127" s="508"/>
      <c r="BX1127" s="508"/>
      <c r="BY1127" s="508"/>
    </row>
    <row r="1128" s="246" customFormat="true" ht="15" customHeight="true" x14ac:dyDescent="0.2">
      <c r="BA1128" s="508"/>
      <c r="BB1128" s="277"/>
      <c r="BC1128" s="508"/>
      <c r="BD1128" s="508"/>
      <c r="BE1128" s="508"/>
      <c r="BF1128" s="508"/>
      <c r="BG1128" s="508"/>
      <c r="BH1128" s="508"/>
      <c r="BI1128" s="508"/>
      <c r="BJ1128" s="508"/>
      <c r="BK1128" s="508"/>
      <c r="BL1128" s="508"/>
      <c r="BM1128" s="508"/>
      <c r="BN1128" s="508"/>
      <c r="BO1128" s="508"/>
      <c r="BP1128" s="508"/>
      <c r="BQ1128" s="508"/>
      <c r="BR1128" s="508"/>
      <c r="BS1128" s="508"/>
      <c r="BT1128" s="508"/>
      <c r="BU1128" s="508"/>
      <c r="BV1128" s="508"/>
      <c r="BW1128" s="508"/>
      <c r="BX1128" s="508"/>
      <c r="BY1128" s="508"/>
    </row>
    <row r="1129" s="246" customFormat="true" ht="15" customHeight="true" x14ac:dyDescent="0.2">
      <c r="BA1129" s="508"/>
      <c r="BB1129" s="277"/>
      <c r="BC1129" s="508"/>
      <c r="BD1129" s="508"/>
      <c r="BE1129" s="508"/>
      <c r="BF1129" s="508"/>
      <c r="BG1129" s="508"/>
      <c r="BH1129" s="508"/>
      <c r="BI1129" s="508"/>
      <c r="BJ1129" s="508"/>
      <c r="BK1129" s="508"/>
      <c r="BL1129" s="508"/>
      <c r="BM1129" s="508"/>
      <c r="BN1129" s="508"/>
      <c r="BO1129" s="508"/>
      <c r="BP1129" s="508"/>
      <c r="BQ1129" s="508"/>
      <c r="BR1129" s="508"/>
      <c r="BS1129" s="508"/>
      <c r="BT1129" s="508"/>
      <c r="BU1129" s="508"/>
      <c r="BV1129" s="508"/>
      <c r="BW1129" s="508"/>
      <c r="BX1129" s="508"/>
      <c r="BY1129" s="508"/>
    </row>
    <row r="1130" s="246" customFormat="true" ht="15" customHeight="true" x14ac:dyDescent="0.2">
      <c r="BA1130" s="508"/>
      <c r="BB1130" s="277"/>
      <c r="BC1130" s="508"/>
      <c r="BD1130" s="508"/>
      <c r="BE1130" s="508"/>
      <c r="BF1130" s="508"/>
      <c r="BG1130" s="508"/>
      <c r="BH1130" s="508"/>
      <c r="BI1130" s="508"/>
      <c r="BJ1130" s="508"/>
      <c r="BK1130" s="508"/>
      <c r="BL1130" s="508"/>
      <c r="BM1130" s="508"/>
      <c r="BN1130" s="508"/>
      <c r="BO1130" s="508"/>
      <c r="BP1130" s="508"/>
      <c r="BQ1130" s="508"/>
      <c r="BR1130" s="508"/>
      <c r="BS1130" s="508"/>
      <c r="BT1130" s="508"/>
      <c r="BU1130" s="508"/>
      <c r="BV1130" s="508"/>
      <c r="BW1130" s="508"/>
      <c r="BX1130" s="508"/>
      <c r="BY1130" s="508"/>
    </row>
    <row r="1131" s="246" customFormat="true" ht="15" customHeight="true" x14ac:dyDescent="0.2">
      <c r="BA1131" s="508"/>
      <c r="BB1131" s="277"/>
      <c r="BC1131" s="508"/>
      <c r="BD1131" s="508"/>
      <c r="BE1131" s="508"/>
      <c r="BF1131" s="508"/>
      <c r="BG1131" s="508"/>
      <c r="BH1131" s="508"/>
      <c r="BI1131" s="508"/>
      <c r="BJ1131" s="508"/>
      <c r="BK1131" s="508"/>
      <c r="BL1131" s="508"/>
      <c r="BM1131" s="508"/>
      <c r="BN1131" s="508"/>
      <c r="BO1131" s="508"/>
      <c r="BP1131" s="508"/>
      <c r="BQ1131" s="508"/>
      <c r="BR1131" s="508"/>
      <c r="BS1131" s="508"/>
      <c r="BT1131" s="508"/>
      <c r="BU1131" s="508"/>
      <c r="BV1131" s="508"/>
      <c r="BW1131" s="508"/>
      <c r="BX1131" s="508"/>
      <c r="BY1131" s="508"/>
    </row>
    <row r="1132" s="246" customFormat="true" ht="15" customHeight="true" x14ac:dyDescent="0.2">
      <c r="BA1132" s="508"/>
      <c r="BB1132" s="277"/>
      <c r="BC1132" s="508"/>
      <c r="BD1132" s="508"/>
      <c r="BE1132" s="508"/>
      <c r="BF1132" s="508"/>
      <c r="BG1132" s="508"/>
      <c r="BH1132" s="508"/>
      <c r="BI1132" s="508"/>
      <c r="BJ1132" s="508"/>
      <c r="BK1132" s="508"/>
      <c r="BL1132" s="508"/>
      <c r="BM1132" s="508"/>
      <c r="BN1132" s="508"/>
      <c r="BO1132" s="508"/>
      <c r="BP1132" s="508"/>
      <c r="BQ1132" s="508"/>
      <c r="BR1132" s="508"/>
      <c r="BS1132" s="508"/>
      <c r="BT1132" s="508"/>
      <c r="BU1132" s="508"/>
      <c r="BV1132" s="508"/>
      <c r="BW1132" s="508"/>
      <c r="BX1132" s="508"/>
      <c r="BY1132" s="508"/>
    </row>
    <row r="1133" s="246" customFormat="true" ht="15" customHeight="true" x14ac:dyDescent="0.2">
      <c r="BA1133" s="508"/>
      <c r="BB1133" s="277"/>
      <c r="BC1133" s="508"/>
      <c r="BD1133" s="508"/>
      <c r="BE1133" s="508"/>
      <c r="BF1133" s="508"/>
      <c r="BG1133" s="508"/>
      <c r="BH1133" s="508"/>
      <c r="BI1133" s="508"/>
      <c r="BJ1133" s="508"/>
      <c r="BK1133" s="508"/>
      <c r="BL1133" s="508"/>
      <c r="BM1133" s="508"/>
      <c r="BN1133" s="508"/>
      <c r="BO1133" s="508"/>
      <c r="BP1133" s="508"/>
      <c r="BQ1133" s="508"/>
      <c r="BR1133" s="508"/>
      <c r="BS1133" s="508"/>
      <c r="BT1133" s="508"/>
      <c r="BU1133" s="508"/>
      <c r="BV1133" s="508"/>
      <c r="BW1133" s="508"/>
      <c r="BX1133" s="508"/>
      <c r="BY1133" s="508"/>
    </row>
    <row r="1134" s="246" customFormat="true" ht="15" customHeight="true" x14ac:dyDescent="0.2">
      <c r="BA1134" s="508"/>
      <c r="BB1134" s="277"/>
      <c r="BC1134" s="508"/>
      <c r="BD1134" s="508"/>
      <c r="BE1134" s="508"/>
      <c r="BF1134" s="508"/>
      <c r="BG1134" s="508"/>
      <c r="BH1134" s="508"/>
      <c r="BI1134" s="508"/>
      <c r="BJ1134" s="508"/>
      <c r="BK1134" s="508"/>
      <c r="BL1134" s="508"/>
      <c r="BM1134" s="508"/>
      <c r="BN1134" s="508"/>
      <c r="BO1134" s="508"/>
      <c r="BP1134" s="508"/>
      <c r="BQ1134" s="508"/>
      <c r="BR1134" s="508"/>
      <c r="BS1134" s="508"/>
      <c r="BT1134" s="508"/>
      <c r="BU1134" s="508"/>
      <c r="BV1134" s="508"/>
      <c r="BW1134" s="508"/>
      <c r="BX1134" s="508"/>
      <c r="BY1134" s="508"/>
    </row>
    <row r="1135" s="246" customFormat="true" ht="15" customHeight="true" x14ac:dyDescent="0.2">
      <c r="BA1135" s="508"/>
      <c r="BB1135" s="277"/>
      <c r="BC1135" s="508"/>
      <c r="BD1135" s="508"/>
      <c r="BE1135" s="508"/>
      <c r="BF1135" s="508"/>
      <c r="BG1135" s="508"/>
      <c r="BH1135" s="508"/>
      <c r="BI1135" s="508"/>
      <c r="BJ1135" s="508"/>
      <c r="BK1135" s="508"/>
      <c r="BL1135" s="508"/>
      <c r="BM1135" s="508"/>
      <c r="BN1135" s="508"/>
      <c r="BO1135" s="508"/>
      <c r="BP1135" s="508"/>
      <c r="BQ1135" s="508"/>
      <c r="BR1135" s="508"/>
      <c r="BS1135" s="508"/>
      <c r="BT1135" s="508"/>
      <c r="BU1135" s="508"/>
      <c r="BV1135" s="508"/>
      <c r="BW1135" s="508"/>
      <c r="BX1135" s="508"/>
      <c r="BY1135" s="508"/>
    </row>
    <row r="1136" s="246" customFormat="true" ht="15" customHeight="true" x14ac:dyDescent="0.2">
      <c r="BA1136" s="508"/>
      <c r="BB1136" s="277"/>
      <c r="BC1136" s="508"/>
      <c r="BD1136" s="508"/>
      <c r="BE1136" s="508"/>
      <c r="BF1136" s="508"/>
      <c r="BG1136" s="508"/>
      <c r="BH1136" s="508"/>
      <c r="BI1136" s="508"/>
      <c r="BJ1136" s="508"/>
      <c r="BK1136" s="508"/>
      <c r="BL1136" s="508"/>
      <c r="BM1136" s="508"/>
      <c r="BN1136" s="508"/>
      <c r="BO1136" s="508"/>
      <c r="BP1136" s="508"/>
      <c r="BQ1136" s="508"/>
      <c r="BR1136" s="508"/>
      <c r="BS1136" s="508"/>
      <c r="BT1136" s="508"/>
      <c r="BU1136" s="508"/>
      <c r="BV1136" s="508"/>
      <c r="BW1136" s="508"/>
      <c r="BX1136" s="508"/>
      <c r="BY1136" s="508"/>
    </row>
    <row r="1137" s="246" customFormat="true" ht="15" customHeight="true" x14ac:dyDescent="0.2">
      <c r="BA1137" s="508"/>
      <c r="BB1137" s="277"/>
      <c r="BC1137" s="508"/>
      <c r="BD1137" s="508"/>
      <c r="BE1137" s="508"/>
      <c r="BF1137" s="508"/>
      <c r="BG1137" s="508"/>
      <c r="BH1137" s="508"/>
      <c r="BI1137" s="508"/>
      <c r="BJ1137" s="508"/>
      <c r="BK1137" s="508"/>
      <c r="BL1137" s="508"/>
      <c r="BM1137" s="508"/>
      <c r="BN1137" s="508"/>
      <c r="BO1137" s="508"/>
      <c r="BP1137" s="508"/>
      <c r="BQ1137" s="508"/>
      <c r="BR1137" s="508"/>
      <c r="BS1137" s="508"/>
      <c r="BT1137" s="508"/>
      <c r="BU1137" s="508"/>
      <c r="BV1137" s="508"/>
      <c r="BW1137" s="508"/>
      <c r="BX1137" s="508"/>
      <c r="BY1137" s="508"/>
    </row>
    <row r="1138" s="246" customFormat="true" ht="15" customHeight="true" x14ac:dyDescent="0.2">
      <c r="BA1138" s="508"/>
      <c r="BB1138" s="277"/>
      <c r="BC1138" s="508"/>
      <c r="BD1138" s="508"/>
      <c r="BE1138" s="508"/>
      <c r="BF1138" s="508"/>
      <c r="BG1138" s="508"/>
      <c r="BH1138" s="508"/>
      <c r="BI1138" s="508"/>
      <c r="BJ1138" s="508"/>
      <c r="BK1138" s="508"/>
      <c r="BL1138" s="508"/>
      <c r="BM1138" s="508"/>
      <c r="BN1138" s="508"/>
      <c r="BO1138" s="508"/>
      <c r="BP1138" s="508"/>
      <c r="BQ1138" s="508"/>
      <c r="BR1138" s="508"/>
      <c r="BS1138" s="508"/>
      <c r="BT1138" s="508"/>
      <c r="BU1138" s="508"/>
      <c r="BV1138" s="508"/>
      <c r="BW1138" s="508"/>
      <c r="BX1138" s="508"/>
      <c r="BY1138" s="508"/>
    </row>
    <row r="1139" s="246" customFormat="true" ht="15" customHeight="true" x14ac:dyDescent="0.2">
      <c r="BA1139" s="508"/>
      <c r="BB1139" s="277"/>
      <c r="BC1139" s="508"/>
      <c r="BD1139" s="508"/>
      <c r="BE1139" s="508"/>
      <c r="BF1139" s="508"/>
      <c r="BG1139" s="508"/>
      <c r="BH1139" s="508"/>
      <c r="BI1139" s="508"/>
      <c r="BJ1139" s="508"/>
      <c r="BK1139" s="508"/>
      <c r="BL1139" s="508"/>
      <c r="BM1139" s="508"/>
      <c r="BN1139" s="508"/>
      <c r="BO1139" s="508"/>
      <c r="BP1139" s="508"/>
      <c r="BQ1139" s="508"/>
      <c r="BR1139" s="508"/>
      <c r="BS1139" s="508"/>
      <c r="BT1139" s="508"/>
      <c r="BU1139" s="508"/>
      <c r="BV1139" s="508"/>
      <c r="BW1139" s="508"/>
      <c r="BX1139" s="508"/>
      <c r="BY1139" s="508"/>
    </row>
    <row r="1140" s="246" customFormat="true" ht="15" customHeight="true" x14ac:dyDescent="0.2">
      <c r="BA1140" s="508"/>
      <c r="BB1140" s="277"/>
      <c r="BC1140" s="508"/>
      <c r="BD1140" s="508"/>
      <c r="BE1140" s="508"/>
      <c r="BF1140" s="508"/>
      <c r="BG1140" s="508"/>
      <c r="BH1140" s="508"/>
      <c r="BI1140" s="508"/>
      <c r="BJ1140" s="508"/>
      <c r="BK1140" s="508"/>
      <c r="BL1140" s="508"/>
      <c r="BM1140" s="508"/>
      <c r="BN1140" s="508"/>
      <c r="BO1140" s="508"/>
      <c r="BP1140" s="508"/>
      <c r="BQ1140" s="508"/>
      <c r="BR1140" s="508"/>
      <c r="BS1140" s="508"/>
      <c r="BT1140" s="508"/>
      <c r="BU1140" s="508"/>
      <c r="BV1140" s="508"/>
      <c r="BW1140" s="508"/>
      <c r="BX1140" s="508"/>
      <c r="BY1140" s="508"/>
    </row>
    <row r="1141" s="246" customFormat="true" ht="15" customHeight="true" x14ac:dyDescent="0.2">
      <c r="BA1141" s="508"/>
      <c r="BB1141" s="277"/>
      <c r="BC1141" s="508"/>
      <c r="BD1141" s="508"/>
      <c r="BE1141" s="508"/>
      <c r="BF1141" s="508"/>
      <c r="BG1141" s="508"/>
      <c r="BH1141" s="508"/>
      <c r="BI1141" s="508"/>
      <c r="BJ1141" s="508"/>
      <c r="BK1141" s="508"/>
      <c r="BL1141" s="508"/>
      <c r="BM1141" s="508"/>
      <c r="BN1141" s="508"/>
      <c r="BO1141" s="508"/>
      <c r="BP1141" s="508"/>
      <c r="BQ1141" s="508"/>
      <c r="BR1141" s="508"/>
      <c r="BS1141" s="508"/>
      <c r="BT1141" s="508"/>
      <c r="BU1141" s="508"/>
      <c r="BV1141" s="508"/>
      <c r="BW1141" s="508"/>
      <c r="BX1141" s="508"/>
      <c r="BY1141" s="508"/>
    </row>
    <row r="1142" s="246" customFormat="true" ht="15" customHeight="true" x14ac:dyDescent="0.2">
      <c r="BA1142" s="508"/>
      <c r="BB1142" s="277"/>
      <c r="BC1142" s="508"/>
      <c r="BD1142" s="508"/>
      <c r="BE1142" s="508"/>
      <c r="BF1142" s="508"/>
      <c r="BG1142" s="508"/>
      <c r="BH1142" s="508"/>
      <c r="BI1142" s="508"/>
      <c r="BJ1142" s="508"/>
      <c r="BK1142" s="508"/>
      <c r="BL1142" s="508"/>
      <c r="BM1142" s="508"/>
      <c r="BN1142" s="508"/>
      <c r="BO1142" s="508"/>
      <c r="BP1142" s="508"/>
      <c r="BQ1142" s="508"/>
      <c r="BR1142" s="508"/>
      <c r="BS1142" s="508"/>
      <c r="BT1142" s="508"/>
      <c r="BU1142" s="508"/>
      <c r="BV1142" s="508"/>
      <c r="BW1142" s="508"/>
      <c r="BX1142" s="508"/>
      <c r="BY1142" s="508"/>
    </row>
    <row r="1143" s="246" customFormat="true" ht="15" customHeight="true" x14ac:dyDescent="0.2">
      <c r="BA1143" s="508"/>
      <c r="BB1143" s="277"/>
      <c r="BC1143" s="508"/>
      <c r="BD1143" s="508"/>
      <c r="BE1143" s="508"/>
      <c r="BF1143" s="508"/>
      <c r="BG1143" s="508"/>
      <c r="BH1143" s="508"/>
      <c r="BI1143" s="508"/>
      <c r="BJ1143" s="508"/>
      <c r="BK1143" s="508"/>
      <c r="BL1143" s="508"/>
      <c r="BM1143" s="508"/>
      <c r="BN1143" s="508"/>
      <c r="BO1143" s="508"/>
      <c r="BP1143" s="508"/>
      <c r="BQ1143" s="508"/>
      <c r="BR1143" s="508"/>
      <c r="BS1143" s="508"/>
      <c r="BT1143" s="508"/>
      <c r="BU1143" s="508"/>
      <c r="BV1143" s="508"/>
      <c r="BW1143" s="508"/>
      <c r="BX1143" s="508"/>
      <c r="BY1143" s="508"/>
    </row>
    <row r="1144" s="246" customFormat="true" ht="15" customHeight="true" x14ac:dyDescent="0.2">
      <c r="BA1144" s="508"/>
      <c r="BB1144" s="277"/>
      <c r="BC1144" s="508"/>
      <c r="BD1144" s="508"/>
      <c r="BE1144" s="508"/>
      <c r="BF1144" s="508"/>
      <c r="BG1144" s="508"/>
      <c r="BH1144" s="508"/>
      <c r="BI1144" s="508"/>
      <c r="BJ1144" s="508"/>
      <c r="BK1144" s="508"/>
      <c r="BL1144" s="508"/>
      <c r="BM1144" s="508"/>
      <c r="BN1144" s="508"/>
      <c r="BO1144" s="508"/>
      <c r="BP1144" s="508"/>
      <c r="BQ1144" s="508"/>
      <c r="BR1144" s="508"/>
      <c r="BS1144" s="508"/>
      <c r="BT1144" s="508"/>
      <c r="BU1144" s="508"/>
      <c r="BV1144" s="508"/>
      <c r="BW1144" s="508"/>
      <c r="BX1144" s="508"/>
      <c r="BY1144" s="508"/>
    </row>
    <row r="1145" s="246" customFormat="true" ht="15" customHeight="true" x14ac:dyDescent="0.2">
      <c r="BA1145" s="508"/>
      <c r="BB1145" s="277"/>
      <c r="BC1145" s="508"/>
      <c r="BD1145" s="508"/>
      <c r="BE1145" s="508"/>
      <c r="BF1145" s="508"/>
      <c r="BG1145" s="508"/>
      <c r="BH1145" s="508"/>
      <c r="BI1145" s="508"/>
      <c r="BJ1145" s="508"/>
      <c r="BK1145" s="508"/>
      <c r="BL1145" s="508"/>
      <c r="BM1145" s="508"/>
      <c r="BN1145" s="508"/>
      <c r="BO1145" s="508"/>
      <c r="BP1145" s="508"/>
      <c r="BQ1145" s="508"/>
      <c r="BR1145" s="508"/>
      <c r="BS1145" s="508"/>
      <c r="BT1145" s="508"/>
      <c r="BU1145" s="508"/>
      <c r="BV1145" s="508"/>
      <c r="BW1145" s="508"/>
      <c r="BX1145" s="508"/>
      <c r="BY1145" s="508"/>
    </row>
    <row r="1146" s="246" customFormat="true" ht="15" customHeight="true" x14ac:dyDescent="0.2">
      <c r="BA1146" s="508"/>
      <c r="BB1146" s="277"/>
      <c r="BC1146" s="508"/>
      <c r="BD1146" s="508"/>
      <c r="BE1146" s="508"/>
      <c r="BF1146" s="508"/>
      <c r="BG1146" s="508"/>
      <c r="BH1146" s="508"/>
      <c r="BI1146" s="508"/>
      <c r="BJ1146" s="508"/>
      <c r="BK1146" s="508"/>
      <c r="BL1146" s="508"/>
      <c r="BM1146" s="508"/>
      <c r="BN1146" s="508"/>
      <c r="BO1146" s="508"/>
      <c r="BP1146" s="508"/>
      <c r="BQ1146" s="508"/>
      <c r="BR1146" s="508"/>
      <c r="BS1146" s="508"/>
      <c r="BT1146" s="508"/>
      <c r="BU1146" s="508"/>
      <c r="BV1146" s="508"/>
      <c r="BW1146" s="508"/>
      <c r="BX1146" s="508"/>
      <c r="BY1146" s="508"/>
    </row>
    <row r="1147" s="246" customFormat="true" ht="15" customHeight="true" x14ac:dyDescent="0.2">
      <c r="BA1147" s="508"/>
      <c r="BB1147" s="277"/>
      <c r="BC1147" s="508"/>
      <c r="BD1147" s="508"/>
      <c r="BE1147" s="508"/>
      <c r="BF1147" s="508"/>
      <c r="BG1147" s="508"/>
      <c r="BH1147" s="508"/>
      <c r="BI1147" s="508"/>
      <c r="BJ1147" s="508"/>
      <c r="BK1147" s="508"/>
      <c r="BL1147" s="508"/>
      <c r="BM1147" s="508"/>
      <c r="BN1147" s="508"/>
      <c r="BO1147" s="508"/>
      <c r="BP1147" s="508"/>
      <c r="BQ1147" s="508"/>
      <c r="BR1147" s="508"/>
      <c r="BS1147" s="508"/>
      <c r="BT1147" s="508"/>
      <c r="BU1147" s="508"/>
      <c r="BV1147" s="508"/>
      <c r="BW1147" s="508"/>
      <c r="BX1147" s="508"/>
      <c r="BY1147" s="508"/>
    </row>
    <row r="1148" s="246" customFormat="true" ht="15" customHeight="true" x14ac:dyDescent="0.2">
      <c r="BA1148" s="508"/>
      <c r="BB1148" s="277"/>
      <c r="BC1148" s="508"/>
      <c r="BD1148" s="508"/>
      <c r="BE1148" s="508"/>
      <c r="BF1148" s="508"/>
      <c r="BG1148" s="508"/>
      <c r="BH1148" s="508"/>
      <c r="BI1148" s="508"/>
      <c r="BJ1148" s="508"/>
      <c r="BK1148" s="508"/>
      <c r="BL1148" s="508"/>
      <c r="BM1148" s="508"/>
      <c r="BN1148" s="508"/>
      <c r="BO1148" s="508"/>
      <c r="BP1148" s="508"/>
      <c r="BQ1148" s="508"/>
      <c r="BR1148" s="508"/>
      <c r="BS1148" s="508"/>
      <c r="BT1148" s="508"/>
      <c r="BU1148" s="508"/>
      <c r="BV1148" s="508"/>
      <c r="BW1148" s="508"/>
      <c r="BX1148" s="508"/>
      <c r="BY1148" s="508"/>
    </row>
    <row r="1149" s="246" customFormat="true" ht="15" customHeight="true" x14ac:dyDescent="0.2">
      <c r="BA1149" s="508"/>
      <c r="BB1149" s="277"/>
      <c r="BC1149" s="508"/>
      <c r="BD1149" s="508"/>
      <c r="BE1149" s="508"/>
      <c r="BF1149" s="508"/>
      <c r="BG1149" s="508"/>
      <c r="BH1149" s="508"/>
      <c r="BI1149" s="508"/>
      <c r="BJ1149" s="508"/>
      <c r="BK1149" s="508"/>
      <c r="BL1149" s="508"/>
      <c r="BM1149" s="508"/>
      <c r="BN1149" s="508"/>
      <c r="BO1149" s="508"/>
      <c r="BP1149" s="508"/>
      <c r="BQ1149" s="508"/>
      <c r="BR1149" s="508"/>
      <c r="BS1149" s="508"/>
      <c r="BT1149" s="508"/>
      <c r="BU1149" s="508"/>
      <c r="BV1149" s="508"/>
      <c r="BW1149" s="508"/>
      <c r="BX1149" s="508"/>
      <c r="BY1149" s="508"/>
    </row>
    <row r="1150" s="246" customFormat="true" ht="15" customHeight="true" x14ac:dyDescent="0.2">
      <c r="BA1150" s="508"/>
      <c r="BB1150" s="277"/>
      <c r="BC1150" s="508"/>
      <c r="BD1150" s="508"/>
      <c r="BE1150" s="508"/>
      <c r="BF1150" s="508"/>
      <c r="BG1150" s="508"/>
      <c r="BH1150" s="508"/>
      <c r="BI1150" s="508"/>
      <c r="BJ1150" s="508"/>
      <c r="BK1150" s="508"/>
      <c r="BL1150" s="508"/>
      <c r="BM1150" s="508"/>
      <c r="BN1150" s="508"/>
      <c r="BO1150" s="508"/>
      <c r="BP1150" s="508"/>
      <c r="BQ1150" s="508"/>
      <c r="BR1150" s="508"/>
      <c r="BS1150" s="508"/>
      <c r="BT1150" s="508"/>
      <c r="BU1150" s="508"/>
      <c r="BV1150" s="508"/>
      <c r="BW1150" s="508"/>
      <c r="BX1150" s="508"/>
      <c r="BY1150" s="508"/>
    </row>
    <row r="1151" s="246" customFormat="true" ht="15" customHeight="true" x14ac:dyDescent="0.2">
      <c r="BA1151" s="508"/>
      <c r="BB1151" s="277"/>
      <c r="BC1151" s="508"/>
      <c r="BD1151" s="508"/>
      <c r="BE1151" s="508"/>
      <c r="BF1151" s="508"/>
      <c r="BG1151" s="508"/>
      <c r="BH1151" s="508"/>
      <c r="BI1151" s="508"/>
      <c r="BJ1151" s="508"/>
      <c r="BK1151" s="508"/>
      <c r="BL1151" s="508"/>
      <c r="BM1151" s="508"/>
      <c r="BN1151" s="508"/>
      <c r="BO1151" s="508"/>
      <c r="BP1151" s="508"/>
      <c r="BQ1151" s="508"/>
      <c r="BR1151" s="508"/>
      <c r="BS1151" s="508"/>
      <c r="BT1151" s="508"/>
      <c r="BU1151" s="508"/>
      <c r="BV1151" s="508"/>
      <c r="BW1151" s="508"/>
      <c r="BX1151" s="508"/>
      <c r="BY1151" s="508"/>
    </row>
    <row r="1152" s="246" customFormat="true" ht="15" customHeight="true" x14ac:dyDescent="0.2">
      <c r="BA1152" s="508"/>
      <c r="BB1152" s="277"/>
      <c r="BC1152" s="508"/>
      <c r="BD1152" s="508"/>
      <c r="BE1152" s="508"/>
      <c r="BF1152" s="508"/>
      <c r="BG1152" s="508"/>
      <c r="BH1152" s="508"/>
      <c r="BI1152" s="508"/>
      <c r="BJ1152" s="508"/>
      <c r="BK1152" s="508"/>
      <c r="BL1152" s="508"/>
      <c r="BM1152" s="508"/>
      <c r="BN1152" s="508"/>
      <c r="BO1152" s="508"/>
      <c r="BP1152" s="508"/>
      <c r="BQ1152" s="508"/>
      <c r="BR1152" s="508"/>
      <c r="BS1152" s="508"/>
      <c r="BT1152" s="508"/>
      <c r="BU1152" s="508"/>
      <c r="BV1152" s="508"/>
      <c r="BW1152" s="508"/>
      <c r="BX1152" s="508"/>
      <c r="BY1152" s="508"/>
    </row>
    <row r="1153" s="246" customFormat="true" ht="15" customHeight="true" x14ac:dyDescent="0.2">
      <c r="BA1153" s="508"/>
      <c r="BB1153" s="277"/>
      <c r="BC1153" s="508"/>
      <c r="BD1153" s="508"/>
      <c r="BE1153" s="508"/>
      <c r="BF1153" s="508"/>
      <c r="BG1153" s="508"/>
      <c r="BH1153" s="508"/>
      <c r="BI1153" s="508"/>
      <c r="BJ1153" s="508"/>
      <c r="BK1153" s="508"/>
      <c r="BL1153" s="508"/>
      <c r="BM1153" s="508"/>
      <c r="BN1153" s="508"/>
      <c r="BO1153" s="508"/>
      <c r="BP1153" s="508"/>
      <c r="BQ1153" s="508"/>
      <c r="BR1153" s="508"/>
      <c r="BS1153" s="508"/>
      <c r="BT1153" s="508"/>
      <c r="BU1153" s="508"/>
      <c r="BV1153" s="508"/>
      <c r="BW1153" s="508"/>
      <c r="BX1153" s="508"/>
      <c r="BY1153" s="508"/>
    </row>
    <row r="1154" s="246" customFormat="true" ht="15" customHeight="true" x14ac:dyDescent="0.2">
      <c r="BA1154" s="508"/>
      <c r="BB1154" s="277"/>
      <c r="BC1154" s="508"/>
      <c r="BD1154" s="508"/>
      <c r="BE1154" s="508"/>
      <c r="BF1154" s="508"/>
      <c r="BG1154" s="508"/>
      <c r="BH1154" s="508"/>
      <c r="BI1154" s="508"/>
      <c r="BJ1154" s="508"/>
      <c r="BK1154" s="508"/>
      <c r="BL1154" s="508"/>
      <c r="BM1154" s="508"/>
      <c r="BN1154" s="508"/>
      <c r="BO1154" s="508"/>
      <c r="BP1154" s="508"/>
      <c r="BQ1154" s="508"/>
      <c r="BR1154" s="508"/>
      <c r="BS1154" s="508"/>
      <c r="BT1154" s="508"/>
      <c r="BU1154" s="508"/>
      <c r="BV1154" s="508"/>
      <c r="BW1154" s="508"/>
      <c r="BX1154" s="508"/>
      <c r="BY1154" s="508"/>
    </row>
    <row r="1155" s="246" customFormat="true" ht="15" customHeight="true" x14ac:dyDescent="0.2">
      <c r="BA1155" s="508"/>
      <c r="BB1155" s="277"/>
      <c r="BC1155" s="508"/>
      <c r="BD1155" s="508"/>
      <c r="BE1155" s="508"/>
      <c r="BF1155" s="508"/>
      <c r="BG1155" s="508"/>
      <c r="BH1155" s="508"/>
      <c r="BI1155" s="508"/>
      <c r="BJ1155" s="508"/>
      <c r="BK1155" s="508"/>
      <c r="BL1155" s="508"/>
      <c r="BM1155" s="508"/>
      <c r="BN1155" s="508"/>
      <c r="BO1155" s="508"/>
      <c r="BP1155" s="508"/>
      <c r="BQ1155" s="508"/>
      <c r="BR1155" s="508"/>
      <c r="BS1155" s="508"/>
      <c r="BT1155" s="508"/>
      <c r="BU1155" s="508"/>
      <c r="BV1155" s="508"/>
      <c r="BW1155" s="508"/>
      <c r="BX1155" s="508"/>
      <c r="BY1155" s="508"/>
    </row>
    <row r="1156" s="246" customFormat="true" ht="15" customHeight="true" x14ac:dyDescent="0.2">
      <c r="BA1156" s="508"/>
      <c r="BB1156" s="277"/>
      <c r="BC1156" s="508"/>
      <c r="BD1156" s="508"/>
      <c r="BE1156" s="508"/>
      <c r="BF1156" s="508"/>
      <c r="BG1156" s="508"/>
      <c r="BH1156" s="508"/>
      <c r="BI1156" s="508"/>
      <c r="BJ1156" s="508"/>
      <c r="BK1156" s="508"/>
      <c r="BL1156" s="508"/>
      <c r="BM1156" s="508"/>
      <c r="BN1156" s="508"/>
      <c r="BO1156" s="508"/>
      <c r="BP1156" s="508"/>
      <c r="BQ1156" s="508"/>
      <c r="BR1156" s="508"/>
      <c r="BS1156" s="508"/>
      <c r="BT1156" s="508"/>
      <c r="BU1156" s="508"/>
      <c r="BV1156" s="508"/>
      <c r="BW1156" s="508"/>
      <c r="BX1156" s="508"/>
      <c r="BY1156" s="508"/>
    </row>
    <row r="1157" s="246" customFormat="true" ht="15" customHeight="true" x14ac:dyDescent="0.2">
      <c r="BA1157" s="508"/>
      <c r="BB1157" s="277"/>
      <c r="BC1157" s="508"/>
      <c r="BD1157" s="508"/>
      <c r="BE1157" s="508"/>
      <c r="BF1157" s="508"/>
      <c r="BG1157" s="508"/>
      <c r="BH1157" s="508"/>
      <c r="BI1157" s="508"/>
      <c r="BJ1157" s="508"/>
      <c r="BK1157" s="508"/>
      <c r="BL1157" s="508"/>
      <c r="BM1157" s="508"/>
      <c r="BN1157" s="508"/>
      <c r="BO1157" s="508"/>
      <c r="BP1157" s="508"/>
      <c r="BQ1157" s="508"/>
      <c r="BR1157" s="508"/>
      <c r="BS1157" s="508"/>
      <c r="BT1157" s="508"/>
      <c r="BU1157" s="508"/>
      <c r="BV1157" s="508"/>
      <c r="BW1157" s="508"/>
      <c r="BX1157" s="508"/>
      <c r="BY1157" s="508"/>
    </row>
    <row r="1158" s="246" customFormat="true" ht="15" customHeight="true" x14ac:dyDescent="0.2">
      <c r="BA1158" s="508"/>
      <c r="BB1158" s="277"/>
      <c r="BC1158" s="508"/>
      <c r="BD1158" s="508"/>
      <c r="BE1158" s="508"/>
      <c r="BF1158" s="508"/>
      <c r="BG1158" s="508"/>
      <c r="BH1158" s="508"/>
      <c r="BI1158" s="508"/>
      <c r="BJ1158" s="508"/>
      <c r="BK1158" s="508"/>
      <c r="BL1158" s="508"/>
      <c r="BM1158" s="508"/>
      <c r="BN1158" s="508"/>
      <c r="BO1158" s="508"/>
      <c r="BP1158" s="508"/>
      <c r="BQ1158" s="508"/>
      <c r="BR1158" s="508"/>
      <c r="BS1158" s="508"/>
      <c r="BT1158" s="508"/>
      <c r="BU1158" s="508"/>
      <c r="BV1158" s="508"/>
      <c r="BW1158" s="508"/>
      <c r="BX1158" s="508"/>
      <c r="BY1158" s="508"/>
    </row>
    <row r="1159" s="246" customFormat="true" ht="15" customHeight="true" x14ac:dyDescent="0.2">
      <c r="BA1159" s="508"/>
      <c r="BB1159" s="277"/>
      <c r="BC1159" s="508"/>
      <c r="BD1159" s="508"/>
      <c r="BE1159" s="508"/>
      <c r="BF1159" s="508"/>
      <c r="BG1159" s="508"/>
      <c r="BH1159" s="508"/>
      <c r="BI1159" s="508"/>
      <c r="BJ1159" s="508"/>
      <c r="BK1159" s="508"/>
      <c r="BL1159" s="508"/>
      <c r="BM1159" s="508"/>
      <c r="BN1159" s="508"/>
      <c r="BO1159" s="508"/>
      <c r="BP1159" s="508"/>
      <c r="BQ1159" s="508"/>
      <c r="BR1159" s="508"/>
      <c r="BS1159" s="508"/>
      <c r="BT1159" s="508"/>
      <c r="BU1159" s="508"/>
      <c r="BV1159" s="508"/>
      <c r="BW1159" s="508"/>
      <c r="BX1159" s="508"/>
      <c r="BY1159" s="508"/>
    </row>
    <row r="1160" s="246" customFormat="true" ht="15" customHeight="true" x14ac:dyDescent="0.2">
      <c r="BA1160" s="508"/>
      <c r="BB1160" s="277"/>
      <c r="BC1160" s="508"/>
      <c r="BD1160" s="508"/>
      <c r="BE1160" s="508"/>
      <c r="BF1160" s="508"/>
      <c r="BG1160" s="508"/>
      <c r="BH1160" s="508"/>
      <c r="BI1160" s="508"/>
      <c r="BJ1160" s="508"/>
      <c r="BK1160" s="508"/>
      <c r="BL1160" s="508"/>
      <c r="BM1160" s="508"/>
      <c r="BN1160" s="508"/>
      <c r="BO1160" s="508"/>
      <c r="BP1160" s="508"/>
      <c r="BQ1160" s="508"/>
      <c r="BR1160" s="508"/>
      <c r="BS1160" s="508"/>
      <c r="BT1160" s="508"/>
      <c r="BU1160" s="508"/>
      <c r="BV1160" s="508"/>
      <c r="BW1160" s="508"/>
      <c r="BX1160" s="508"/>
      <c r="BY1160" s="508"/>
    </row>
    <row r="1161" s="246" customFormat="true" ht="15" customHeight="true" x14ac:dyDescent="0.2">
      <c r="BA1161" s="508"/>
      <c r="BB1161" s="277"/>
      <c r="BC1161" s="508"/>
      <c r="BD1161" s="508"/>
      <c r="BE1161" s="508"/>
      <c r="BF1161" s="508"/>
      <c r="BG1161" s="508"/>
      <c r="BH1161" s="508"/>
      <c r="BI1161" s="508"/>
      <c r="BJ1161" s="508"/>
      <c r="BK1161" s="508"/>
      <c r="BL1161" s="508"/>
      <c r="BM1161" s="508"/>
      <c r="BN1161" s="508"/>
      <c r="BO1161" s="508"/>
      <c r="BP1161" s="508"/>
      <c r="BQ1161" s="508"/>
      <c r="BR1161" s="508"/>
      <c r="BS1161" s="508"/>
      <c r="BT1161" s="508"/>
      <c r="BU1161" s="508"/>
      <c r="BV1161" s="508"/>
      <c r="BW1161" s="508"/>
      <c r="BX1161" s="508"/>
      <c r="BY1161" s="508"/>
    </row>
    <row r="1162" s="246" customFormat="true" ht="15" customHeight="true" x14ac:dyDescent="0.2">
      <c r="BA1162" s="508"/>
      <c r="BB1162" s="277"/>
      <c r="BC1162" s="508"/>
      <c r="BD1162" s="508"/>
      <c r="BE1162" s="508"/>
      <c r="BF1162" s="508"/>
      <c r="BG1162" s="508"/>
      <c r="BH1162" s="508"/>
      <c r="BI1162" s="508"/>
      <c r="BJ1162" s="508"/>
      <c r="BK1162" s="508"/>
      <c r="BL1162" s="508"/>
      <c r="BM1162" s="508"/>
      <c r="BN1162" s="508"/>
      <c r="BO1162" s="508"/>
      <c r="BP1162" s="508"/>
      <c r="BQ1162" s="508"/>
      <c r="BR1162" s="508"/>
      <c r="BS1162" s="508"/>
      <c r="BT1162" s="508"/>
      <c r="BU1162" s="508"/>
      <c r="BV1162" s="508"/>
      <c r="BW1162" s="508"/>
      <c r="BX1162" s="508"/>
      <c r="BY1162" s="508"/>
    </row>
    <row r="1163" s="246" customFormat="true" ht="15" customHeight="true" x14ac:dyDescent="0.2">
      <c r="BA1163" s="508"/>
      <c r="BB1163" s="277"/>
      <c r="BC1163" s="508"/>
      <c r="BD1163" s="508"/>
      <c r="BE1163" s="508"/>
      <c r="BF1163" s="508"/>
      <c r="BG1163" s="508"/>
      <c r="BH1163" s="508"/>
      <c r="BI1163" s="508"/>
      <c r="BJ1163" s="508"/>
      <c r="BK1163" s="508"/>
      <c r="BL1163" s="508"/>
      <c r="BM1163" s="508"/>
      <c r="BN1163" s="508"/>
      <c r="BO1163" s="508"/>
      <c r="BP1163" s="508"/>
      <c r="BQ1163" s="508"/>
      <c r="BR1163" s="508"/>
      <c r="BS1163" s="508"/>
      <c r="BT1163" s="508"/>
      <c r="BU1163" s="508"/>
      <c r="BV1163" s="508"/>
      <c r="BW1163" s="508"/>
      <c r="BX1163" s="508"/>
      <c r="BY1163" s="508"/>
    </row>
    <row r="1164" s="246" customFormat="true" ht="15" customHeight="true" x14ac:dyDescent="0.2">
      <c r="BA1164" s="508"/>
      <c r="BB1164" s="277"/>
      <c r="BC1164" s="508"/>
      <c r="BD1164" s="508"/>
      <c r="BE1164" s="508"/>
      <c r="BF1164" s="508"/>
      <c r="BG1164" s="508"/>
      <c r="BH1164" s="508"/>
      <c r="BI1164" s="508"/>
      <c r="BJ1164" s="508"/>
      <c r="BK1164" s="508"/>
      <c r="BL1164" s="508"/>
      <c r="BM1164" s="508"/>
      <c r="BN1164" s="508"/>
      <c r="BO1164" s="508"/>
      <c r="BP1164" s="508"/>
      <c r="BQ1164" s="508"/>
      <c r="BR1164" s="508"/>
      <c r="BS1164" s="508"/>
      <c r="BT1164" s="508"/>
      <c r="BU1164" s="508"/>
      <c r="BV1164" s="508"/>
      <c r="BW1164" s="508"/>
      <c r="BX1164" s="508"/>
      <c r="BY1164" s="508"/>
    </row>
    <row r="1165" s="246" customFormat="true" ht="15" customHeight="true" x14ac:dyDescent="0.2">
      <c r="BA1165" s="508"/>
      <c r="BB1165" s="277"/>
      <c r="BC1165" s="508"/>
      <c r="BD1165" s="508"/>
      <c r="BE1165" s="508"/>
      <c r="BF1165" s="508"/>
      <c r="BG1165" s="508"/>
      <c r="BH1165" s="508"/>
      <c r="BI1165" s="508"/>
      <c r="BJ1165" s="508"/>
      <c r="BK1165" s="508"/>
      <c r="BL1165" s="508"/>
      <c r="BM1165" s="508"/>
      <c r="BN1165" s="508"/>
      <c r="BO1165" s="508"/>
      <c r="BP1165" s="508"/>
      <c r="BQ1165" s="508"/>
      <c r="BR1165" s="508"/>
      <c r="BS1165" s="508"/>
      <c r="BT1165" s="508"/>
      <c r="BU1165" s="508"/>
      <c r="BV1165" s="508"/>
      <c r="BW1165" s="508"/>
      <c r="BX1165" s="508"/>
      <c r="BY1165" s="508"/>
    </row>
    <row r="1166" s="246" customFormat="true" ht="15" customHeight="true" x14ac:dyDescent="0.2">
      <c r="BA1166" s="508"/>
      <c r="BB1166" s="277"/>
      <c r="BC1166" s="508"/>
      <c r="BD1166" s="508"/>
      <c r="BE1166" s="508"/>
      <c r="BF1166" s="508"/>
      <c r="BG1166" s="508"/>
      <c r="BH1166" s="508"/>
      <c r="BI1166" s="508"/>
      <c r="BJ1166" s="508"/>
      <c r="BK1166" s="508"/>
      <c r="BL1166" s="508"/>
      <c r="BM1166" s="508"/>
      <c r="BN1166" s="508"/>
      <c r="BO1166" s="508"/>
      <c r="BP1166" s="508"/>
      <c r="BQ1166" s="508"/>
      <c r="BR1166" s="508"/>
      <c r="BS1166" s="508"/>
      <c r="BT1166" s="508"/>
      <c r="BU1166" s="508"/>
      <c r="BV1166" s="508"/>
      <c r="BW1166" s="508"/>
      <c r="BX1166" s="508"/>
      <c r="BY1166" s="508"/>
    </row>
    <row r="1167" s="246" customFormat="true" ht="15" customHeight="true" x14ac:dyDescent="0.2">
      <c r="BA1167" s="508"/>
      <c r="BB1167" s="277"/>
      <c r="BC1167" s="508"/>
      <c r="BD1167" s="508"/>
      <c r="BE1167" s="508"/>
      <c r="BF1167" s="508"/>
      <c r="BG1167" s="508"/>
      <c r="BH1167" s="508"/>
      <c r="BI1167" s="508"/>
      <c r="BJ1167" s="508"/>
      <c r="BK1167" s="508"/>
      <c r="BL1167" s="508"/>
      <c r="BM1167" s="508"/>
      <c r="BN1167" s="508"/>
      <c r="BO1167" s="508"/>
      <c r="BP1167" s="508"/>
      <c r="BQ1167" s="508"/>
      <c r="BR1167" s="508"/>
      <c r="BS1167" s="508"/>
      <c r="BT1167" s="508"/>
      <c r="BU1167" s="508"/>
      <c r="BV1167" s="508"/>
      <c r="BW1167" s="508"/>
      <c r="BX1167" s="508"/>
      <c r="BY1167" s="508"/>
    </row>
    <row r="1168" s="246" customFormat="true" ht="15" customHeight="true" x14ac:dyDescent="0.2">
      <c r="BA1168" s="508"/>
      <c r="BB1168" s="277"/>
      <c r="BC1168" s="508"/>
      <c r="BD1168" s="508"/>
      <c r="BE1168" s="508"/>
      <c r="BF1168" s="508"/>
      <c r="BG1168" s="508"/>
      <c r="BH1168" s="508"/>
      <c r="BI1168" s="508"/>
      <c r="BJ1168" s="508"/>
      <c r="BK1168" s="508"/>
      <c r="BL1168" s="508"/>
      <c r="BM1168" s="508"/>
      <c r="BN1168" s="508"/>
      <c r="BO1168" s="508"/>
      <c r="BP1168" s="508"/>
      <c r="BQ1168" s="508"/>
      <c r="BR1168" s="508"/>
      <c r="BS1168" s="508"/>
      <c r="BT1168" s="508"/>
      <c r="BU1168" s="508"/>
      <c r="BV1168" s="508"/>
      <c r="BW1168" s="508"/>
      <c r="BX1168" s="508"/>
      <c r="BY1168" s="508"/>
    </row>
    <row r="1169" s="246" customFormat="true" ht="15" customHeight="true" x14ac:dyDescent="0.2">
      <c r="BA1169" s="508"/>
      <c r="BB1169" s="277"/>
      <c r="BC1169" s="508"/>
      <c r="BD1169" s="508"/>
      <c r="BE1169" s="508"/>
      <c r="BF1169" s="508"/>
      <c r="BG1169" s="508"/>
      <c r="BH1169" s="508"/>
      <c r="BI1169" s="508"/>
      <c r="BJ1169" s="508"/>
      <c r="BK1169" s="508"/>
      <c r="BL1169" s="508"/>
      <c r="BM1169" s="508"/>
      <c r="BN1169" s="508"/>
      <c r="BO1169" s="508"/>
      <c r="BP1169" s="508"/>
      <c r="BQ1169" s="508"/>
      <c r="BR1169" s="508"/>
      <c r="BS1169" s="508"/>
      <c r="BT1169" s="508"/>
      <c r="BU1169" s="508"/>
      <c r="BV1169" s="508"/>
      <c r="BW1169" s="508"/>
      <c r="BX1169" s="508"/>
      <c r="BY1169" s="508"/>
    </row>
    <row r="1170" s="246" customFormat="true" ht="15" customHeight="true" x14ac:dyDescent="0.2">
      <c r="A1170" s="375"/>
      <c r="B1170" s="780"/>
      <c r="C1170" s="781"/>
      <c r="D1170" s="781"/>
      <c r="E1170" s="781"/>
      <c r="F1170" s="781"/>
      <c r="G1170" s="781"/>
      <c r="H1170" s="781"/>
      <c r="I1170" s="781"/>
      <c r="J1170" s="781"/>
      <c r="K1170" s="781"/>
      <c r="L1170" s="781"/>
      <c r="M1170" s="781"/>
      <c r="N1170" s="781"/>
      <c r="O1170" s="781"/>
      <c r="P1170" s="781"/>
      <c r="Q1170" s="781"/>
      <c r="R1170" s="781"/>
      <c r="S1170" s="781"/>
      <c r="T1170" s="781"/>
      <c r="U1170" s="781"/>
      <c r="V1170" s="781"/>
      <c r="W1170" s="781"/>
      <c r="X1170" s="781"/>
      <c r="Y1170" s="781"/>
      <c r="Z1170" s="781"/>
      <c r="AA1170" s="781"/>
      <c r="AB1170" s="781"/>
      <c r="BA1170" s="508"/>
      <c r="BB1170" s="277"/>
      <c r="BC1170" s="508"/>
      <c r="BD1170" s="508"/>
      <c r="BE1170" s="508"/>
      <c r="BF1170" s="508"/>
      <c r="BG1170" s="508"/>
      <c r="BH1170" s="508"/>
      <c r="BI1170" s="508"/>
      <c r="BJ1170" s="508"/>
      <c r="BK1170" s="508"/>
      <c r="BL1170" s="508"/>
      <c r="BM1170" s="508"/>
      <c r="BN1170" s="508"/>
      <c r="BO1170" s="508"/>
      <c r="BP1170" s="508"/>
      <c r="BQ1170" s="508"/>
      <c r="BR1170" s="508"/>
      <c r="BS1170" s="508"/>
      <c r="BT1170" s="508"/>
      <c r="BU1170" s="508"/>
      <c r="BV1170" s="508"/>
      <c r="BW1170" s="508"/>
      <c r="BX1170" s="508"/>
      <c r="BY1170" s="508"/>
    </row>
    <row r="1171" s="246" customFormat="true" ht="15" customHeight="true" x14ac:dyDescent="0.2">
      <c r="A1171" s="375"/>
      <c r="B1171" s="780"/>
      <c r="C1171" s="781"/>
      <c r="D1171" s="781"/>
      <c r="E1171" s="781"/>
      <c r="F1171" s="781"/>
      <c r="G1171" s="781"/>
      <c r="H1171" s="781"/>
      <c r="I1171" s="781"/>
      <c r="J1171" s="781"/>
      <c r="K1171" s="781"/>
      <c r="L1171" s="781"/>
      <c r="M1171" s="781"/>
      <c r="N1171" s="781"/>
      <c r="O1171" s="781"/>
      <c r="P1171" s="781"/>
      <c r="Q1171" s="781"/>
      <c r="R1171" s="781"/>
      <c r="S1171" s="781"/>
      <c r="T1171" s="781"/>
      <c r="U1171" s="781"/>
      <c r="V1171" s="781"/>
      <c r="W1171" s="781"/>
      <c r="X1171" s="781"/>
      <c r="Y1171" s="781"/>
      <c r="Z1171" s="781"/>
      <c r="AA1171" s="781"/>
      <c r="AB1171" s="781"/>
      <c r="BA1171" s="508"/>
      <c r="BB1171" s="277"/>
      <c r="BC1171" s="508"/>
      <c r="BD1171" s="508"/>
      <c r="BE1171" s="508"/>
      <c r="BF1171" s="508"/>
      <c r="BG1171" s="508"/>
      <c r="BH1171" s="508"/>
      <c r="BI1171" s="508"/>
      <c r="BJ1171" s="508"/>
      <c r="BK1171" s="508"/>
      <c r="BL1171" s="508"/>
      <c r="BM1171" s="508"/>
      <c r="BN1171" s="508"/>
      <c r="BO1171" s="508"/>
      <c r="BP1171" s="508"/>
      <c r="BQ1171" s="508"/>
      <c r="BR1171" s="508"/>
      <c r="BS1171" s="508"/>
      <c r="BT1171" s="508"/>
      <c r="BU1171" s="508"/>
      <c r="BV1171" s="508"/>
      <c r="BW1171" s="508"/>
      <c r="BX1171" s="508"/>
      <c r="BY1171" s="508"/>
    </row>
    <row r="1172" s="246" customFormat="true" ht="15" customHeight="true" x14ac:dyDescent="0.2">
      <c r="A1172" s="375"/>
      <c r="B1172" s="780"/>
      <c r="C1172" s="781"/>
      <c r="D1172" s="781"/>
      <c r="E1172" s="781"/>
      <c r="F1172" s="781"/>
      <c r="G1172" s="781"/>
      <c r="H1172" s="781"/>
      <c r="I1172" s="781"/>
      <c r="J1172" s="781"/>
      <c r="K1172" s="781"/>
      <c r="L1172" s="781"/>
      <c r="M1172" s="781"/>
      <c r="N1172" s="781"/>
      <c r="O1172" s="781"/>
      <c r="P1172" s="781"/>
      <c r="Q1172" s="781"/>
      <c r="R1172" s="781"/>
      <c r="S1172" s="781"/>
      <c r="T1172" s="781"/>
      <c r="U1172" s="781"/>
      <c r="V1172" s="781"/>
      <c r="W1172" s="781"/>
      <c r="X1172" s="781"/>
      <c r="Y1172" s="781"/>
      <c r="Z1172" s="781"/>
      <c r="AA1172" s="781"/>
      <c r="AB1172" s="781"/>
      <c r="BA1172" s="508"/>
      <c r="BB1172" s="277"/>
      <c r="BC1172" s="508"/>
      <c r="BD1172" s="508"/>
      <c r="BE1172" s="508"/>
      <c r="BF1172" s="508"/>
      <c r="BG1172" s="508"/>
      <c r="BH1172" s="508"/>
      <c r="BI1172" s="508"/>
      <c r="BJ1172" s="508"/>
      <c r="BK1172" s="508"/>
      <c r="BL1172" s="508"/>
      <c r="BM1172" s="508"/>
      <c r="BN1172" s="508"/>
      <c r="BO1172" s="508"/>
      <c r="BP1172" s="508"/>
      <c r="BQ1172" s="508"/>
      <c r="BR1172" s="508"/>
      <c r="BS1172" s="508"/>
      <c r="BT1172" s="508"/>
      <c r="BU1172" s="508"/>
      <c r="BV1172" s="508"/>
      <c r="BW1172" s="508"/>
      <c r="BX1172" s="508"/>
      <c r="BY1172" s="508"/>
    </row>
    <row r="1173" s="246" customFormat="true" ht="15" customHeight="true" x14ac:dyDescent="0.2">
      <c r="A1173" s="375"/>
      <c r="B1173" s="780"/>
      <c r="C1173" s="781"/>
      <c r="D1173" s="781"/>
      <c r="E1173" s="781"/>
      <c r="F1173" s="781"/>
      <c r="G1173" s="781"/>
      <c r="H1173" s="781"/>
      <c r="I1173" s="781"/>
      <c r="J1173" s="781"/>
      <c r="K1173" s="781"/>
      <c r="L1173" s="781"/>
      <c r="M1173" s="781"/>
      <c r="N1173" s="781"/>
      <c r="O1173" s="781"/>
      <c r="P1173" s="781"/>
      <c r="Q1173" s="781"/>
      <c r="R1173" s="781"/>
      <c r="S1173" s="781"/>
      <c r="T1173" s="781"/>
      <c r="U1173" s="781"/>
      <c r="V1173" s="781"/>
      <c r="W1173" s="781"/>
      <c r="X1173" s="781"/>
      <c r="Y1173" s="781"/>
      <c r="Z1173" s="781"/>
      <c r="AA1173" s="781"/>
      <c r="AB1173" s="781"/>
      <c r="BA1173" s="508"/>
      <c r="BB1173" s="277"/>
      <c r="BC1173" s="508"/>
      <c r="BD1173" s="508"/>
      <c r="BE1173" s="508"/>
      <c r="BF1173" s="508"/>
      <c r="BG1173" s="508"/>
      <c r="BH1173" s="508"/>
      <c r="BI1173" s="508"/>
      <c r="BJ1173" s="508"/>
      <c r="BK1173" s="508"/>
      <c r="BL1173" s="508"/>
      <c r="BM1173" s="508"/>
      <c r="BN1173" s="508"/>
      <c r="BO1173" s="508"/>
      <c r="BP1173" s="508"/>
      <c r="BQ1173" s="508"/>
      <c r="BR1173" s="508"/>
      <c r="BS1173" s="508"/>
      <c r="BT1173" s="508"/>
      <c r="BU1173" s="508"/>
      <c r="BV1173" s="508"/>
      <c r="BW1173" s="508"/>
      <c r="BX1173" s="508"/>
      <c r="BY1173" s="508"/>
    </row>
    <row r="1174" s="246" customFormat="true" ht="15" customHeight="true" x14ac:dyDescent="0.2">
      <c r="A1174" s="375"/>
      <c r="B1174" s="780"/>
      <c r="C1174" s="781"/>
      <c r="D1174" s="781"/>
      <c r="E1174" s="781"/>
      <c r="F1174" s="781"/>
      <c r="G1174" s="781"/>
      <c r="H1174" s="781"/>
      <c r="I1174" s="781"/>
      <c r="J1174" s="781"/>
      <c r="K1174" s="781"/>
      <c r="L1174" s="781"/>
      <c r="M1174" s="781"/>
      <c r="N1174" s="781"/>
      <c r="O1174" s="781"/>
      <c r="P1174" s="781"/>
      <c r="Q1174" s="781"/>
      <c r="R1174" s="781"/>
      <c r="S1174" s="781"/>
      <c r="T1174" s="781"/>
      <c r="U1174" s="781"/>
      <c r="V1174" s="781"/>
      <c r="W1174" s="781"/>
      <c r="X1174" s="781"/>
      <c r="Y1174" s="781"/>
      <c r="Z1174" s="781"/>
      <c r="AA1174" s="781"/>
      <c r="AB1174" s="781"/>
      <c r="BA1174" s="508"/>
      <c r="BB1174" s="277"/>
      <c r="BC1174" s="508"/>
      <c r="BD1174" s="508"/>
      <c r="BE1174" s="508"/>
      <c r="BF1174" s="508"/>
      <c r="BG1174" s="508"/>
      <c r="BH1174" s="508"/>
      <c r="BI1174" s="508"/>
      <c r="BJ1174" s="508"/>
      <c r="BK1174" s="508"/>
      <c r="BL1174" s="508"/>
      <c r="BM1174" s="508"/>
      <c r="BN1174" s="508"/>
      <c r="BO1174" s="508"/>
      <c r="BP1174" s="508"/>
      <c r="BQ1174" s="508"/>
      <c r="BR1174" s="508"/>
      <c r="BS1174" s="508"/>
      <c r="BT1174" s="508"/>
      <c r="BU1174" s="508"/>
      <c r="BV1174" s="508"/>
      <c r="BW1174" s="508"/>
      <c r="BX1174" s="508"/>
      <c r="BY1174" s="508"/>
    </row>
    <row r="1175" s="246" customFormat="true" ht="15" customHeight="true" x14ac:dyDescent="0.2">
      <c r="A1175" s="375"/>
      <c r="B1175" s="780"/>
      <c r="C1175" s="781"/>
      <c r="D1175" s="781"/>
      <c r="E1175" s="781"/>
      <c r="F1175" s="781"/>
      <c r="G1175" s="781"/>
      <c r="H1175" s="781"/>
      <c r="I1175" s="781"/>
      <c r="J1175" s="781"/>
      <c r="K1175" s="781"/>
      <c r="L1175" s="781"/>
      <c r="M1175" s="781"/>
      <c r="N1175" s="781"/>
      <c r="O1175" s="781"/>
      <c r="P1175" s="781"/>
      <c r="Q1175" s="781"/>
      <c r="R1175" s="781"/>
      <c r="S1175" s="781"/>
      <c r="T1175" s="781"/>
      <c r="U1175" s="781"/>
      <c r="V1175" s="781"/>
      <c r="W1175" s="781"/>
      <c r="X1175" s="781"/>
      <c r="Y1175" s="781"/>
      <c r="Z1175" s="781"/>
      <c r="AA1175" s="781"/>
      <c r="AB1175" s="781"/>
      <c r="BA1175" s="508"/>
      <c r="BB1175" s="277"/>
      <c r="BC1175" s="508"/>
      <c r="BD1175" s="508"/>
      <c r="BE1175" s="508"/>
      <c r="BF1175" s="508"/>
      <c r="BG1175" s="508"/>
      <c r="BH1175" s="508"/>
      <c r="BI1175" s="508"/>
      <c r="BJ1175" s="508"/>
      <c r="BK1175" s="508"/>
      <c r="BL1175" s="508"/>
      <c r="BM1175" s="508"/>
      <c r="BN1175" s="508"/>
      <c r="BO1175" s="508"/>
      <c r="BP1175" s="508"/>
      <c r="BQ1175" s="508"/>
      <c r="BR1175" s="508"/>
      <c r="BS1175" s="508"/>
      <c r="BT1175" s="508"/>
      <c r="BU1175" s="508"/>
      <c r="BV1175" s="508"/>
      <c r="BW1175" s="508"/>
      <c r="BX1175" s="508"/>
      <c r="BY1175" s="508"/>
    </row>
    <row r="1176" s="246" customFormat="true" ht="15" customHeight="true" x14ac:dyDescent="0.2">
      <c r="A1176" s="782"/>
      <c r="B1176" s="375"/>
      <c r="C1176" s="783"/>
      <c r="D1176" s="784"/>
      <c r="E1176" s="784"/>
      <c r="F1176" s="784"/>
      <c r="G1176" s="784"/>
      <c r="H1176" s="783"/>
      <c r="I1176" s="784"/>
      <c r="J1176" s="784"/>
      <c r="K1176" s="784"/>
      <c r="L1176" s="784"/>
      <c r="M1176" s="783"/>
      <c r="N1176" s="784"/>
      <c r="O1176" s="784"/>
      <c r="P1176" s="784"/>
      <c r="Q1176" s="784"/>
      <c r="R1176" s="783"/>
      <c r="S1176" s="784"/>
      <c r="T1176" s="784"/>
      <c r="U1176" s="784"/>
      <c r="BA1176" s="508"/>
      <c r="BB1176" s="277"/>
      <c r="BC1176" s="508"/>
      <c r="BD1176" s="508"/>
      <c r="BE1176" s="508"/>
      <c r="BF1176" s="508"/>
      <c r="BG1176" s="508"/>
      <c r="BH1176" s="508"/>
      <c r="BI1176" s="508"/>
      <c r="BJ1176" s="508"/>
      <c r="BK1176" s="508"/>
      <c r="BL1176" s="508"/>
      <c r="BM1176" s="508"/>
      <c r="BN1176" s="508"/>
      <c r="BO1176" s="508"/>
      <c r="BP1176" s="508"/>
      <c r="BQ1176" s="508"/>
      <c r="BR1176" s="508"/>
      <c r="BS1176" s="508"/>
      <c r="BT1176" s="508"/>
      <c r="BU1176" s="508"/>
      <c r="BV1176" s="508"/>
      <c r="BW1176" s="508"/>
      <c r="BX1176" s="508"/>
      <c r="BY1176" s="508"/>
    </row>
    <row r="1177" s="246" customFormat="true" ht="15" customHeight="true" x14ac:dyDescent="0.2">
      <c r="A1177" s="784"/>
      <c r="B1177" s="784"/>
      <c r="C1177" s="783"/>
      <c r="D1177" s="783"/>
      <c r="E1177" s="783"/>
      <c r="F1177" s="783"/>
      <c r="G1177" s="783"/>
      <c r="H1177" s="783"/>
      <c r="I1177" s="783"/>
      <c r="J1177" s="783"/>
      <c r="K1177" s="783"/>
      <c r="L1177" s="783"/>
      <c r="M1177" s="783"/>
      <c r="N1177" s="783"/>
      <c r="O1177" s="783"/>
      <c r="P1177" s="783"/>
      <c r="Q1177" s="783"/>
      <c r="R1177" s="783"/>
      <c r="S1177" s="783"/>
      <c r="T1177" s="783"/>
      <c r="U1177" s="783"/>
      <c r="BA1177" s="508"/>
      <c r="BB1177" s="277"/>
      <c r="BC1177" s="508"/>
      <c r="BD1177" s="508"/>
      <c r="BE1177" s="508"/>
      <c r="BF1177" s="508"/>
      <c r="BG1177" s="508"/>
      <c r="BH1177" s="508"/>
      <c r="BI1177" s="508"/>
      <c r="BJ1177" s="508"/>
      <c r="BK1177" s="508"/>
      <c r="BL1177" s="508"/>
      <c r="BM1177" s="508"/>
      <c r="BN1177" s="508"/>
      <c r="BO1177" s="508"/>
      <c r="BP1177" s="508"/>
      <c r="BQ1177" s="508"/>
      <c r="BR1177" s="508"/>
      <c r="BS1177" s="508"/>
      <c r="BT1177" s="508"/>
      <c r="BU1177" s="508"/>
      <c r="BV1177" s="508"/>
      <c r="BW1177" s="508"/>
      <c r="BX1177" s="508"/>
      <c r="BY1177" s="508"/>
    </row>
    <row r="1178" s="246" customFormat="true" ht="15" customHeight="true" x14ac:dyDescent="0.2">
      <c r="BA1178" s="508"/>
      <c r="BB1178" s="277"/>
      <c r="BC1178" s="508"/>
      <c r="BD1178" s="508"/>
      <c r="BE1178" s="508"/>
      <c r="BF1178" s="508"/>
      <c r="BG1178" s="508"/>
      <c r="BH1178" s="508"/>
      <c r="BI1178" s="508"/>
      <c r="BJ1178" s="508"/>
      <c r="BK1178" s="508"/>
      <c r="BL1178" s="508"/>
      <c r="BM1178" s="508"/>
      <c r="BN1178" s="508"/>
      <c r="BO1178" s="508"/>
      <c r="BP1178" s="508"/>
      <c r="BQ1178" s="508"/>
      <c r="BR1178" s="508"/>
      <c r="BS1178" s="508"/>
      <c r="BT1178" s="508"/>
      <c r="BU1178" s="508"/>
      <c r="BV1178" s="508"/>
      <c r="BW1178" s="508"/>
      <c r="BX1178" s="508"/>
      <c r="BY1178" s="508"/>
    </row>
    <row r="1179" s="246" customFormat="true" ht="15" customHeight="true" x14ac:dyDescent="0.2">
      <c r="BA1179" s="508"/>
      <c r="BB1179" s="277"/>
      <c r="BC1179" s="508"/>
      <c r="BD1179" s="508"/>
      <c r="BE1179" s="508"/>
      <c r="BF1179" s="508"/>
      <c r="BG1179" s="508"/>
      <c r="BH1179" s="508"/>
      <c r="BI1179" s="508"/>
      <c r="BJ1179" s="508"/>
      <c r="BK1179" s="508"/>
      <c r="BL1179" s="508"/>
      <c r="BM1179" s="508"/>
      <c r="BN1179" s="508"/>
      <c r="BO1179" s="508"/>
      <c r="BP1179" s="508"/>
      <c r="BQ1179" s="508"/>
      <c r="BR1179" s="508"/>
      <c r="BS1179" s="508"/>
      <c r="BT1179" s="508"/>
      <c r="BU1179" s="508"/>
      <c r="BV1179" s="508"/>
      <c r="BW1179" s="508"/>
      <c r="BX1179" s="508"/>
      <c r="BY1179" s="508"/>
    </row>
    <row r="1180" s="246" customFormat="true" ht="15" customHeight="true" x14ac:dyDescent="0.2">
      <c r="BA1180" s="508"/>
      <c r="BB1180" s="277"/>
      <c r="BC1180" s="508"/>
      <c r="BD1180" s="508"/>
      <c r="BE1180" s="508"/>
      <c r="BF1180" s="508"/>
      <c r="BG1180" s="508"/>
      <c r="BH1180" s="508"/>
      <c r="BI1180" s="508"/>
      <c r="BJ1180" s="508"/>
      <c r="BK1180" s="508"/>
      <c r="BL1180" s="508"/>
      <c r="BM1180" s="508"/>
      <c r="BN1180" s="508"/>
      <c r="BO1180" s="508"/>
      <c r="BP1180" s="508"/>
      <c r="BQ1180" s="508"/>
      <c r="BR1180" s="508"/>
      <c r="BS1180" s="508"/>
      <c r="BT1180" s="508"/>
      <c r="BU1180" s="508"/>
      <c r="BV1180" s="508"/>
      <c r="BW1180" s="508"/>
      <c r="BX1180" s="508"/>
      <c r="BY1180" s="508"/>
    </row>
    <row r="1181" s="246" customFormat="true" ht="15" customHeight="true" x14ac:dyDescent="0.2">
      <c r="BA1181" s="508"/>
      <c r="BB1181" s="277"/>
      <c r="BC1181" s="508"/>
      <c r="BD1181" s="508"/>
      <c r="BE1181" s="508"/>
      <c r="BF1181" s="508"/>
      <c r="BG1181" s="508"/>
      <c r="BH1181" s="508"/>
      <c r="BI1181" s="508"/>
      <c r="BJ1181" s="508"/>
      <c r="BK1181" s="508"/>
      <c r="BL1181" s="508"/>
      <c r="BM1181" s="508"/>
      <c r="BN1181" s="508"/>
      <c r="BO1181" s="508"/>
      <c r="BP1181" s="508"/>
      <c r="BQ1181" s="508"/>
      <c r="BR1181" s="508"/>
      <c r="BS1181" s="508"/>
      <c r="BT1181" s="508"/>
      <c r="BU1181" s="508"/>
      <c r="BV1181" s="508"/>
      <c r="BW1181" s="508"/>
      <c r="BX1181" s="508"/>
      <c r="BY1181" s="508"/>
    </row>
    <row r="1182" s="246" customFormat="true" ht="15" customHeight="true" x14ac:dyDescent="0.2">
      <c r="BA1182" s="508"/>
      <c r="BB1182" s="277"/>
      <c r="BC1182" s="508"/>
      <c r="BD1182" s="508"/>
      <c r="BE1182" s="508"/>
      <c r="BF1182" s="508"/>
      <c r="BG1182" s="508"/>
      <c r="BH1182" s="508"/>
      <c r="BI1182" s="508"/>
      <c r="BJ1182" s="508"/>
      <c r="BK1182" s="508"/>
      <c r="BL1182" s="508"/>
      <c r="BM1182" s="508"/>
      <c r="BN1182" s="508"/>
      <c r="BO1182" s="508"/>
      <c r="BP1182" s="508"/>
      <c r="BQ1182" s="508"/>
      <c r="BR1182" s="508"/>
      <c r="BS1182" s="508"/>
      <c r="BT1182" s="508"/>
      <c r="BU1182" s="508"/>
      <c r="BV1182" s="508"/>
      <c r="BW1182" s="508"/>
      <c r="BX1182" s="508"/>
      <c r="BY1182" s="508"/>
    </row>
    <row r="1183" s="246" customFormat="true" ht="15" customHeight="true" x14ac:dyDescent="0.2">
      <c r="BA1183" s="508"/>
      <c r="BB1183" s="277"/>
      <c r="BC1183" s="508"/>
      <c r="BD1183" s="508"/>
      <c r="BE1183" s="508"/>
      <c r="BF1183" s="508"/>
      <c r="BG1183" s="508"/>
      <c r="BH1183" s="508"/>
      <c r="BI1183" s="508"/>
      <c r="BJ1183" s="508"/>
      <c r="BK1183" s="508"/>
      <c r="BL1183" s="508"/>
      <c r="BM1183" s="508"/>
      <c r="BN1183" s="508"/>
      <c r="BO1183" s="508"/>
      <c r="BP1183" s="508"/>
      <c r="BQ1183" s="508"/>
      <c r="BR1183" s="508"/>
      <c r="BS1183" s="508"/>
      <c r="BT1183" s="508"/>
      <c r="BU1183" s="508"/>
      <c r="BV1183" s="508"/>
      <c r="BW1183" s="508"/>
      <c r="BX1183" s="508"/>
      <c r="BY1183" s="508"/>
    </row>
    <row r="1184" s="246" customFormat="true" ht="15" customHeight="true" x14ac:dyDescent="0.2">
      <c r="BA1184" s="508"/>
      <c r="BB1184" s="277"/>
      <c r="BC1184" s="508"/>
      <c r="BD1184" s="508"/>
      <c r="BE1184" s="508"/>
      <c r="BF1184" s="508"/>
      <c r="BG1184" s="508"/>
      <c r="BH1184" s="508"/>
      <c r="BI1184" s="508"/>
      <c r="BJ1184" s="508"/>
      <c r="BK1184" s="508"/>
      <c r="BL1184" s="508"/>
      <c r="BM1184" s="508"/>
      <c r="BN1184" s="508"/>
      <c r="BO1184" s="508"/>
      <c r="BP1184" s="508"/>
      <c r="BQ1184" s="508"/>
      <c r="BR1184" s="508"/>
      <c r="BS1184" s="508"/>
      <c r="BT1184" s="508"/>
      <c r="BU1184" s="508"/>
      <c r="BV1184" s="508"/>
      <c r="BW1184" s="508"/>
      <c r="BX1184" s="508"/>
      <c r="BY1184" s="508"/>
    </row>
    <row r="1185" s="246" customFormat="true" ht="15" customHeight="true" x14ac:dyDescent="0.2">
      <c r="BA1185" s="508"/>
      <c r="BB1185" s="277"/>
      <c r="BC1185" s="508"/>
      <c r="BD1185" s="508"/>
      <c r="BE1185" s="508"/>
      <c r="BF1185" s="508"/>
      <c r="BG1185" s="508"/>
      <c r="BH1185" s="508"/>
      <c r="BI1185" s="508"/>
      <c r="BJ1185" s="508"/>
      <c r="BK1185" s="508"/>
      <c r="BL1185" s="508"/>
      <c r="BM1185" s="508"/>
      <c r="BN1185" s="508"/>
      <c r="BO1185" s="508"/>
      <c r="BP1185" s="508"/>
      <c r="BQ1185" s="508"/>
      <c r="BR1185" s="508"/>
      <c r="BS1185" s="508"/>
      <c r="BT1185" s="508"/>
      <c r="BU1185" s="508"/>
      <c r="BV1185" s="508"/>
      <c r="BW1185" s="508"/>
      <c r="BX1185" s="508"/>
      <c r="BY1185" s="508"/>
    </row>
    <row r="1186" s="246" customFormat="true" ht="15" customHeight="true" x14ac:dyDescent="0.2">
      <c r="BA1186" s="508"/>
      <c r="BB1186" s="277"/>
      <c r="BC1186" s="508"/>
      <c r="BD1186" s="508"/>
      <c r="BE1186" s="508"/>
      <c r="BF1186" s="508"/>
      <c r="BG1186" s="508"/>
      <c r="BH1186" s="508"/>
      <c r="BI1186" s="508"/>
      <c r="BJ1186" s="508"/>
      <c r="BK1186" s="508"/>
      <c r="BL1186" s="508"/>
      <c r="BM1186" s="508"/>
      <c r="BN1186" s="508"/>
      <c r="BO1186" s="508"/>
      <c r="BP1186" s="508"/>
      <c r="BQ1186" s="508"/>
      <c r="BR1186" s="508"/>
      <c r="BS1186" s="508"/>
      <c r="BT1186" s="508"/>
      <c r="BU1186" s="508"/>
      <c r="BV1186" s="508"/>
      <c r="BW1186" s="508"/>
      <c r="BX1186" s="508"/>
      <c r="BY1186" s="508"/>
    </row>
    <row r="1187" s="246" customFormat="true" ht="15" customHeight="true" x14ac:dyDescent="0.2">
      <c r="BA1187" s="508"/>
      <c r="BB1187" s="277"/>
      <c r="BC1187" s="508"/>
      <c r="BD1187" s="508"/>
      <c r="BE1187" s="508"/>
      <c r="BF1187" s="508"/>
      <c r="BG1187" s="508"/>
      <c r="BH1187" s="508"/>
      <c r="BI1187" s="508"/>
      <c r="BJ1187" s="508"/>
      <c r="BK1187" s="508"/>
      <c r="BL1187" s="508"/>
      <c r="BM1187" s="508"/>
      <c r="BN1187" s="508"/>
      <c r="BO1187" s="508"/>
      <c r="BP1187" s="508"/>
      <c r="BQ1187" s="508"/>
      <c r="BR1187" s="508"/>
      <c r="BS1187" s="508"/>
      <c r="BT1187" s="508"/>
      <c r="BU1187" s="508"/>
      <c r="BV1187" s="508"/>
      <c r="BW1187" s="508"/>
      <c r="BX1187" s="508"/>
      <c r="BY1187" s="508"/>
    </row>
    <row r="1188" s="246" customFormat="true" ht="15" customHeight="true" x14ac:dyDescent="0.2">
      <c r="BA1188" s="508"/>
      <c r="BB1188" s="277"/>
      <c r="BC1188" s="508"/>
      <c r="BD1188" s="508"/>
      <c r="BE1188" s="508"/>
      <c r="BF1188" s="508"/>
      <c r="BG1188" s="508"/>
      <c r="BH1188" s="508"/>
      <c r="BI1188" s="508"/>
      <c r="BJ1188" s="508"/>
      <c r="BK1188" s="508"/>
      <c r="BL1188" s="508"/>
      <c r="BM1188" s="508"/>
      <c r="BN1188" s="508"/>
      <c r="BO1188" s="508"/>
      <c r="BP1188" s="508"/>
      <c r="BQ1188" s="508"/>
      <c r="BR1188" s="508"/>
      <c r="BS1188" s="508"/>
      <c r="BT1188" s="508"/>
      <c r="BU1188" s="508"/>
      <c r="BV1188" s="508"/>
      <c r="BW1188" s="508"/>
      <c r="BX1188" s="508"/>
      <c r="BY1188" s="508"/>
    </row>
    <row r="1189" s="246" customFormat="true" ht="15" customHeight="true" x14ac:dyDescent="0.2">
      <c r="BA1189" s="508"/>
      <c r="BB1189" s="277"/>
      <c r="BC1189" s="508"/>
      <c r="BD1189" s="508"/>
      <c r="BE1189" s="508"/>
      <c r="BF1189" s="508"/>
      <c r="BG1189" s="508"/>
      <c r="BH1189" s="508"/>
      <c r="BI1189" s="508"/>
      <c r="BJ1189" s="508"/>
      <c r="BK1189" s="508"/>
      <c r="BL1189" s="508"/>
      <c r="BM1189" s="508"/>
      <c r="BN1189" s="508"/>
      <c r="BO1189" s="508"/>
      <c r="BP1189" s="508"/>
      <c r="BQ1189" s="508"/>
      <c r="BR1189" s="508"/>
      <c r="BS1189" s="508"/>
      <c r="BT1189" s="508"/>
      <c r="BU1189" s="508"/>
      <c r="BV1189" s="508"/>
      <c r="BW1189" s="508"/>
      <c r="BX1189" s="508"/>
      <c r="BY1189" s="508"/>
    </row>
    <row r="1190" s="246" customFormat="true" ht="15" customHeight="true" x14ac:dyDescent="0.2">
      <c r="BA1190" s="508"/>
      <c r="BB1190" s="277"/>
      <c r="BC1190" s="508"/>
      <c r="BD1190" s="508"/>
      <c r="BE1190" s="508"/>
      <c r="BF1190" s="508"/>
      <c r="BG1190" s="508"/>
      <c r="BH1190" s="508"/>
      <c r="BI1190" s="508"/>
      <c r="BJ1190" s="508"/>
      <c r="BK1190" s="508"/>
      <c r="BL1190" s="508"/>
      <c r="BM1190" s="508"/>
      <c r="BN1190" s="508"/>
      <c r="BO1190" s="508"/>
      <c r="BP1190" s="508"/>
      <c r="BQ1190" s="508"/>
      <c r="BR1190" s="508"/>
      <c r="BS1190" s="508"/>
      <c r="BT1190" s="508"/>
      <c r="BU1190" s="508"/>
      <c r="BV1190" s="508"/>
      <c r="BW1190" s="508"/>
      <c r="BX1190" s="508"/>
      <c r="BY1190" s="508"/>
    </row>
    <row r="1191" s="246" customFormat="true" ht="15" customHeight="true" x14ac:dyDescent="0.2">
      <c r="BA1191" s="508"/>
      <c r="BB1191" s="277"/>
      <c r="BC1191" s="508"/>
      <c r="BD1191" s="508"/>
      <c r="BE1191" s="508"/>
      <c r="BF1191" s="508"/>
      <c r="BG1191" s="508"/>
      <c r="BH1191" s="508"/>
      <c r="BI1191" s="508"/>
      <c r="BJ1191" s="508"/>
      <c r="BK1191" s="508"/>
      <c r="BL1191" s="508"/>
      <c r="BM1191" s="508"/>
      <c r="BN1191" s="508"/>
      <c r="BO1191" s="508"/>
      <c r="BP1191" s="508"/>
      <c r="BQ1191" s="508"/>
      <c r="BR1191" s="508"/>
      <c r="BS1191" s="508"/>
      <c r="BT1191" s="508"/>
      <c r="BU1191" s="508"/>
      <c r="BV1191" s="508"/>
      <c r="BW1191" s="508"/>
      <c r="BX1191" s="508"/>
      <c r="BY1191" s="508"/>
    </row>
    <row r="1192" s="246" customFormat="true" ht="15" customHeight="true" x14ac:dyDescent="0.2">
      <c r="BA1192" s="508"/>
      <c r="BB1192" s="277"/>
      <c r="BC1192" s="508"/>
      <c r="BD1192" s="508"/>
      <c r="BE1192" s="508"/>
      <c r="BF1192" s="508"/>
      <c r="BG1192" s="508"/>
      <c r="BH1192" s="508"/>
      <c r="BI1192" s="508"/>
      <c r="BJ1192" s="508"/>
      <c r="BK1192" s="508"/>
      <c r="BL1192" s="508"/>
      <c r="BM1192" s="508"/>
      <c r="BN1192" s="508"/>
      <c r="BO1192" s="508"/>
      <c r="BP1192" s="508"/>
      <c r="BQ1192" s="508"/>
      <c r="BR1192" s="508"/>
      <c r="BS1192" s="508"/>
      <c r="BT1192" s="508"/>
      <c r="BU1192" s="508"/>
      <c r="BV1192" s="508"/>
      <c r="BW1192" s="508"/>
      <c r="BX1192" s="508"/>
      <c r="BY1192" s="508"/>
    </row>
    <row r="1193" s="246" customFormat="true" ht="15" customHeight="true" x14ac:dyDescent="0.2">
      <c r="BA1193" s="508"/>
      <c r="BB1193" s="277"/>
      <c r="BC1193" s="508"/>
      <c r="BD1193" s="508"/>
      <c r="BE1193" s="508"/>
      <c r="BF1193" s="508"/>
      <c r="BG1193" s="508"/>
      <c r="BH1193" s="508"/>
      <c r="BI1193" s="508"/>
      <c r="BJ1193" s="508"/>
      <c r="BK1193" s="508"/>
      <c r="BL1193" s="508"/>
      <c r="BM1193" s="508"/>
      <c r="BN1193" s="508"/>
      <c r="BO1193" s="508"/>
      <c r="BP1193" s="508"/>
      <c r="BQ1193" s="508"/>
      <c r="BR1193" s="508"/>
      <c r="BS1193" s="508"/>
      <c r="BT1193" s="508"/>
      <c r="BU1193" s="508"/>
      <c r="BV1193" s="508"/>
      <c r="BW1193" s="508"/>
      <c r="BX1193" s="508"/>
      <c r="BY1193" s="508"/>
    </row>
    <row r="1194" s="246" customFormat="true" ht="15" customHeight="true" x14ac:dyDescent="0.2">
      <c r="BA1194" s="508"/>
      <c r="BB1194" s="277"/>
      <c r="BC1194" s="508"/>
      <c r="BD1194" s="508"/>
      <c r="BE1194" s="508"/>
      <c r="BF1194" s="508"/>
      <c r="BG1194" s="508"/>
      <c r="BH1194" s="508"/>
      <c r="BI1194" s="508"/>
      <c r="BJ1194" s="508"/>
      <c r="BK1194" s="508"/>
      <c r="BL1194" s="508"/>
      <c r="BM1194" s="508"/>
      <c r="BN1194" s="508"/>
      <c r="BO1194" s="508"/>
      <c r="BP1194" s="508"/>
      <c r="BQ1194" s="508"/>
      <c r="BR1194" s="508"/>
      <c r="BS1194" s="508"/>
      <c r="BT1194" s="508"/>
      <c r="BU1194" s="508"/>
      <c r="BV1194" s="508"/>
      <c r="BW1194" s="508"/>
      <c r="BX1194" s="508"/>
      <c r="BY1194" s="508"/>
    </row>
    <row r="1195" s="246" customFormat="true" ht="15" customHeight="true" x14ac:dyDescent="0.2">
      <c r="BA1195" s="508"/>
      <c r="BB1195" s="277"/>
      <c r="BC1195" s="508"/>
      <c r="BD1195" s="508"/>
      <c r="BE1195" s="508"/>
      <c r="BF1195" s="508"/>
      <c r="BG1195" s="508"/>
      <c r="BH1195" s="508"/>
      <c r="BI1195" s="508"/>
      <c r="BJ1195" s="508"/>
      <c r="BK1195" s="508"/>
      <c r="BL1195" s="508"/>
      <c r="BM1195" s="508"/>
      <c r="BN1195" s="508"/>
      <c r="BO1195" s="508"/>
      <c r="BP1195" s="508"/>
      <c r="BQ1195" s="508"/>
      <c r="BR1195" s="508"/>
      <c r="BS1195" s="508"/>
      <c r="BT1195" s="508"/>
      <c r="BU1195" s="508"/>
      <c r="BV1195" s="508"/>
      <c r="BW1195" s="508"/>
      <c r="BX1195" s="508"/>
      <c r="BY1195" s="508"/>
    </row>
    <row r="1196" s="246" customFormat="true" ht="15" customHeight="true" x14ac:dyDescent="0.2">
      <c r="BA1196" s="508"/>
      <c r="BB1196" s="277"/>
      <c r="BC1196" s="508"/>
      <c r="BD1196" s="508"/>
      <c r="BE1196" s="508"/>
      <c r="BF1196" s="508"/>
      <c r="BG1196" s="508"/>
      <c r="BH1196" s="508"/>
      <c r="BI1196" s="508"/>
      <c r="BJ1196" s="508"/>
      <c r="BK1196" s="508"/>
      <c r="BL1196" s="508"/>
      <c r="BM1196" s="508"/>
      <c r="BN1196" s="508"/>
      <c r="BO1196" s="508"/>
      <c r="BP1196" s="508"/>
      <c r="BQ1196" s="508"/>
      <c r="BR1196" s="508"/>
      <c r="BS1196" s="508"/>
      <c r="BT1196" s="508"/>
      <c r="BU1196" s="508"/>
      <c r="BV1196" s="508"/>
      <c r="BW1196" s="508"/>
      <c r="BX1196" s="508"/>
      <c r="BY1196" s="508"/>
    </row>
    <row r="1197" s="246" customFormat="true" ht="15" customHeight="true" x14ac:dyDescent="0.2">
      <c r="BA1197" s="508"/>
      <c r="BB1197" s="277"/>
      <c r="BC1197" s="508"/>
      <c r="BD1197" s="508"/>
      <c r="BE1197" s="508"/>
      <c r="BF1197" s="508"/>
      <c r="BG1197" s="508"/>
      <c r="BH1197" s="508"/>
      <c r="BI1197" s="508"/>
      <c r="BJ1197" s="508"/>
      <c r="BK1197" s="508"/>
      <c r="BL1197" s="508"/>
      <c r="BM1197" s="508"/>
      <c r="BN1197" s="508"/>
      <c r="BO1197" s="508"/>
      <c r="BP1197" s="508"/>
      <c r="BQ1197" s="508"/>
      <c r="BR1197" s="508"/>
      <c r="BS1197" s="508"/>
      <c r="BT1197" s="508"/>
      <c r="BU1197" s="508"/>
      <c r="BV1197" s="508"/>
      <c r="BW1197" s="508"/>
      <c r="BX1197" s="508"/>
      <c r="BY1197" s="508"/>
    </row>
    <row r="1198" s="246" customFormat="true" ht="15" customHeight="true" x14ac:dyDescent="0.2">
      <c r="BA1198" s="508"/>
      <c r="BB1198" s="277"/>
      <c r="BC1198" s="508"/>
      <c r="BD1198" s="508"/>
      <c r="BE1198" s="508"/>
      <c r="BF1198" s="508"/>
      <c r="BG1198" s="508"/>
      <c r="BH1198" s="508"/>
      <c r="BI1198" s="508"/>
      <c r="BJ1198" s="508"/>
      <c r="BK1198" s="508"/>
      <c r="BL1198" s="508"/>
      <c r="BM1198" s="508"/>
      <c r="BN1198" s="508"/>
      <c r="BO1198" s="508"/>
      <c r="BP1198" s="508"/>
      <c r="BQ1198" s="508"/>
      <c r="BR1198" s="508"/>
      <c r="BS1198" s="508"/>
      <c r="BT1198" s="508"/>
      <c r="BU1198" s="508"/>
      <c r="BV1198" s="508"/>
      <c r="BW1198" s="508"/>
      <c r="BX1198" s="508"/>
      <c r="BY1198" s="508"/>
    </row>
    <row r="1199" s="246" customFormat="true" ht="15" customHeight="true" x14ac:dyDescent="0.2">
      <c r="BA1199" s="508"/>
      <c r="BB1199" s="277"/>
      <c r="BC1199" s="508"/>
      <c r="BD1199" s="508"/>
      <c r="BE1199" s="508"/>
      <c r="BF1199" s="508"/>
      <c r="BG1199" s="508"/>
      <c r="BH1199" s="508"/>
      <c r="BI1199" s="508"/>
      <c r="BJ1199" s="508"/>
      <c r="BK1199" s="508"/>
      <c r="BL1199" s="508"/>
      <c r="BM1199" s="508"/>
      <c r="BN1199" s="508"/>
      <c r="BO1199" s="508"/>
      <c r="BP1199" s="508"/>
      <c r="BQ1199" s="508"/>
      <c r="BR1199" s="508"/>
      <c r="BS1199" s="508"/>
      <c r="BT1199" s="508"/>
      <c r="BU1199" s="508"/>
      <c r="BV1199" s="508"/>
      <c r="BW1199" s="508"/>
      <c r="BX1199" s="508"/>
      <c r="BY1199" s="508"/>
    </row>
    <row r="1200" s="246" customFormat="true" ht="15" customHeight="true" x14ac:dyDescent="0.2">
      <c r="BA1200" s="508"/>
      <c r="BB1200" s="277"/>
      <c r="BC1200" s="508"/>
      <c r="BD1200" s="508"/>
      <c r="BE1200" s="508"/>
      <c r="BF1200" s="508"/>
      <c r="BG1200" s="508"/>
      <c r="BH1200" s="508"/>
      <c r="BI1200" s="508"/>
      <c r="BJ1200" s="508"/>
      <c r="BK1200" s="508"/>
      <c r="BL1200" s="508"/>
      <c r="BM1200" s="508"/>
      <c r="BN1200" s="508"/>
      <c r="BO1200" s="508"/>
      <c r="BP1200" s="508"/>
      <c r="BQ1200" s="508"/>
      <c r="BR1200" s="508"/>
      <c r="BS1200" s="508"/>
      <c r="BT1200" s="508"/>
      <c r="BU1200" s="508"/>
      <c r="BV1200" s="508"/>
      <c r="BW1200" s="508"/>
      <c r="BX1200" s="508"/>
      <c r="BY1200" s="508"/>
    </row>
  </sheetData>
  <mergeCells count="1320">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A1031:A1033"/>
    <mergeCell ref="A1034:C1034"/>
    <mergeCell ref="C399:F399"/>
    <mergeCell ref="H220:L220"/>
    <mergeCell ref="M220:Q220"/>
    <mergeCell ref="A222:A224"/>
    <mergeCell ref="C407:D407"/>
    <mergeCell ref="H407:I407"/>
    <mergeCell ref="M407:N407"/>
    <mergeCell ref="C408:D408"/>
    <mergeCell ref="H408:I408"/>
    <mergeCell ref="M408:N408"/>
    <mergeCell ref="C405:D405"/>
    <mergeCell ref="H405:I405"/>
    <mergeCell ref="M405:N405"/>
    <mergeCell ref="C406:D406"/>
    <mergeCell ref="H406:I406"/>
    <mergeCell ref="M406:N406"/>
    <mergeCell ref="B402:B445"/>
    <mergeCell ref="C402:D402"/>
    <mergeCell ref="H402:I402"/>
    <mergeCell ref="M402:N402"/>
    <mergeCell ref="C403:D403"/>
    <mergeCell ref="H403:I403"/>
    <mergeCell ref="M403:N403"/>
    <mergeCell ref="C404:D404"/>
    <mergeCell ref="H404:I404"/>
    <mergeCell ref="M404:N404"/>
    <mergeCell ref="C413:D413"/>
    <mergeCell ref="H413:I413"/>
    <mergeCell ref="M413:N413"/>
    <mergeCell ref="C414:D414"/>
    <mergeCell ref="A208:B208"/>
    <mergeCell ref="C220:G220"/>
    <mergeCell ref="A153:A159"/>
    <mergeCell ref="C133:G133"/>
    <mergeCell ref="H133:L133"/>
    <mergeCell ref="M133:Q133"/>
    <mergeCell ref="A135:A139"/>
    <mergeCell ref="H399:K399"/>
    <mergeCell ref="M399:P399"/>
    <mergeCell ref="C400:D400"/>
    <mergeCell ref="H400:I400"/>
    <mergeCell ref="M400:N400"/>
    <mergeCell ref="C401:D401"/>
    <mergeCell ref="H401:I401"/>
    <mergeCell ref="M401:N401"/>
    <mergeCell ref="A1025:C1025"/>
    <mergeCell ref="A1026:B1026"/>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9:D419"/>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0"/>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171450</xdr:rowOff>
                  </from>
                  <to>
                    <xdr:col>1</xdr:col>
                    <xdr:colOff>1704975</xdr:colOff>
                    <xdr:row>400</xdr:row>
                    <xdr:rowOff>171450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C2E8F-0C18-46D9-9F1D-19D0FDCA5D4B}">
  <sheetPr codeName="Feuil7"/>
  <dimension ref="A1:CZ1200"/>
  <sheetViews>
    <sheetView showGridLines="false" workbookViewId="0"/>
  </sheetViews>
  <sheetFormatPr defaultColWidth="9.140625" defaultRowHeight="15" customHeight="true" x14ac:dyDescent="0.2"/>
  <cols>
    <col min="1" max="1" width="31.5703125" style="503" customWidth="true"/>
    <col min="2" max="2" width="41.5703125" style="503" customWidth="true"/>
    <col min="3" max="17" width="10.7109375" style="503" customWidth="true"/>
    <col min="18" max="29" width="12.5703125" style="503" customWidth="true"/>
    <col min="30" max="52" width="12.5703125" style="246" customWidth="true"/>
    <col min="53" max="53" width="31.5703125" style="508" customWidth="true"/>
    <col min="54" max="54" width="41.5703125" style="277" customWidth="true"/>
    <col min="55" max="69" width="9.140625" style="508"/>
    <col min="70" max="77" width="12.5703125" style="508" customWidth="true"/>
    <col min="78" max="104" width="12.5703125" style="246" customWidth="true"/>
    <col min="105" max="16384" width="9.140625" style="503"/>
  </cols>
  <sheetData>
    <row r="1" s="137" customFormat="true" ht="18" customHeight="true" x14ac:dyDescent="0.2">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B1" s="160"/>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row>
    <row r="2" s="137" customFormat="true" ht="22.5" customHeight="true" x14ac:dyDescent="0.35">
      <c r="A2" s="264" t="str">
        <f>A1026</f>
        <v>Cameroon</v>
      </c>
      <c r="B2" s="265"/>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B2" s="160"/>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row>
    <row r="3" s="137" customFormat="true" ht="22.5" customHeight="true" x14ac:dyDescent="0.35">
      <c r="A3" s="164" t="str">
        <f>A1034</f>
        <v>2004</v>
      </c>
      <c r="B3" s="267"/>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B3" s="160"/>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row>
    <row r="4" s="137" customFormat="true" ht="22.5" customHeight="true" x14ac:dyDescent="0.35">
      <c r="A4" s="266" t="s">
        <v>97</v>
      </c>
      <c r="B4" s="267"/>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B4" s="160"/>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row>
    <row r="5" s="137" customFormat="true" ht="20.1" customHeight="true" x14ac:dyDescent="0.35">
      <c r="A5" s="266" t="s">
        <v>98</v>
      </c>
      <c r="B5" s="267"/>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B5" s="160"/>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row>
    <row r="6" s="137" customFormat="true" ht="15" customHeight="true" x14ac:dyDescent="0.2">
      <c r="A6" s="268" t="s">
        <v>99</v>
      </c>
      <c r="B6" s="269"/>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B6" s="160"/>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row>
    <row r="7" s="137" customFormat="true" ht="15" customHeight="true" x14ac:dyDescent="0.2">
      <c r="A7" s="270" t="s">
        <v>41</v>
      </c>
      <c r="B7" s="271"/>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B7" s="160"/>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row>
    <row r="8" s="137" customFormat="true" ht="15" customHeight="true" x14ac:dyDescent="0.2">
      <c r="A8" s="270" t="s">
        <v>40</v>
      </c>
      <c r="B8" s="271"/>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B8" s="160"/>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row>
    <row r="9" s="137" customFormat="true" ht="15" customHeight="true" x14ac:dyDescent="0.2">
      <c r="A9" s="270" t="s">
        <v>137</v>
      </c>
      <c r="B9" s="272" t="str">
        <f>A1025</f>
        <v>DHS04</v>
      </c>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B9" s="160"/>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row>
    <row r="10" s="137" customFormat="true" ht="15" customHeight="true" x14ac:dyDescent="0.2">
      <c r="A10" s="837" t="str">
        <f>B1028</f>
        <v/>
      </c>
      <c r="B10" s="838"/>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B10" s="160"/>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row>
    <row r="11" s="137" customFormat="true" ht="15" customHeight="true" x14ac:dyDescent="0.2">
      <c r="A11" s="837" t="str">
        <f>B1027</f>
        <v/>
      </c>
      <c r="B11" s="839"/>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B11" s="160"/>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row>
    <row r="12" s="137" customFormat="true" ht="18" customHeight="true" x14ac:dyDescent="0.2">
      <c r="A12" s="840"/>
      <c r="B12" s="838"/>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B12" s="160"/>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row>
    <row r="13" s="137" customFormat="true" ht="18" customHeight="true" x14ac:dyDescent="0.2">
      <c r="A13" s="841"/>
      <c r="B13" s="842"/>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B13" s="160"/>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row>
    <row r="14" s="161" customFormat="true" ht="15" customHeight="true" x14ac:dyDescent="0.2">
      <c r="A14" s="141" t="s">
        <v>97</v>
      </c>
      <c r="B14" s="243"/>
      <c r="C14" s="2896" t="s">
        <v>116</v>
      </c>
      <c r="D14" s="2897"/>
      <c r="E14" s="2897"/>
      <c r="F14" s="2897"/>
      <c r="G14" s="2898"/>
      <c r="H14" s="2899" t="s">
        <v>39</v>
      </c>
      <c r="I14" s="2888"/>
      <c r="J14" s="2888"/>
      <c r="K14" s="2888"/>
      <c r="L14" s="2890"/>
      <c r="M14" s="2882" t="s">
        <v>38</v>
      </c>
      <c r="N14" s="2883"/>
      <c r="O14" s="2883"/>
      <c r="P14" s="2883"/>
      <c r="Q14" s="2885"/>
      <c r="R14" s="2550" t="s">
        <v>144</v>
      </c>
      <c r="S14" s="2556"/>
      <c r="T14" s="2556"/>
      <c r="U14" s="2556"/>
      <c r="V14" s="2556"/>
      <c r="W14" s="2556"/>
      <c r="X14" s="2556"/>
      <c r="Y14" s="2556"/>
      <c r="Z14" s="2556"/>
      <c r="AA14" s="2556"/>
      <c r="AB14" s="2556"/>
      <c r="AC14" s="2557"/>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834"/>
      <c r="BA14" s="252" t="s">
        <v>132</v>
      </c>
      <c r="BB14" s="141" t="s">
        <v>97</v>
      </c>
      <c r="BC14" s="2882" t="s">
        <v>116</v>
      </c>
      <c r="BD14" s="2883"/>
      <c r="BE14" s="2883"/>
      <c r="BF14" s="2883"/>
      <c r="BG14" s="2884"/>
      <c r="BH14" s="2882" t="s">
        <v>39</v>
      </c>
      <c r="BI14" s="2883"/>
      <c r="BJ14" s="2883"/>
      <c r="BK14" s="2883"/>
      <c r="BL14" s="2884"/>
      <c r="BM14" s="2882" t="s">
        <v>38</v>
      </c>
      <c r="BN14" s="2883"/>
      <c r="BO14" s="2883"/>
      <c r="BP14" s="2883"/>
      <c r="BQ14" s="2885"/>
      <c r="BR14" s="2457" t="s">
        <v>144</v>
      </c>
      <c r="BS14" s="2458"/>
      <c r="BT14" s="2458"/>
      <c r="BU14" s="2458"/>
      <c r="BV14" s="2458"/>
      <c r="BW14" s="2458"/>
      <c r="BX14" s="2458"/>
      <c r="BY14" s="2459"/>
      <c r="BZ14" s="378"/>
      <c r="CA14" s="378"/>
      <c r="CB14" s="378"/>
      <c r="CC14" s="378"/>
      <c r="CD14" s="250"/>
      <c r="CE14" s="250"/>
      <c r="CF14" s="250"/>
      <c r="CG14" s="250"/>
      <c r="CH14" s="250"/>
      <c r="CI14" s="250"/>
      <c r="CJ14" s="250"/>
      <c r="CK14" s="250"/>
      <c r="CL14" s="250"/>
      <c r="CM14" s="250"/>
      <c r="CN14" s="250"/>
      <c r="CO14" s="250"/>
      <c r="CP14" s="250"/>
      <c r="CQ14" s="250"/>
      <c r="CR14" s="250"/>
      <c r="CS14" s="250"/>
      <c r="CT14" s="250"/>
      <c r="CU14" s="250"/>
      <c r="CV14" s="250"/>
      <c r="CW14" s="250"/>
      <c r="CX14" s="250"/>
      <c r="CY14" s="250"/>
      <c r="CZ14" s="250"/>
    </row>
    <row r="15" s="161" customFormat="true" ht="12.75" x14ac:dyDescent="0.2">
      <c r="A15" s="215" t="s">
        <v>88</v>
      </c>
      <c r="B15" s="284"/>
      <c r="C15" s="328" t="s">
        <v>0</v>
      </c>
      <c r="D15" s="329" t="s">
        <v>1</v>
      </c>
      <c r="E15" s="329" t="s">
        <v>2</v>
      </c>
      <c r="F15" s="329" t="s">
        <v>3</v>
      </c>
      <c r="G15" s="330" t="s">
        <v>4</v>
      </c>
      <c r="H15" s="1442" t="s">
        <v>0</v>
      </c>
      <c r="I15" s="1387" t="s">
        <v>1</v>
      </c>
      <c r="J15" s="1387" t="s">
        <v>2</v>
      </c>
      <c r="K15" s="1387" t="s">
        <v>3</v>
      </c>
      <c r="L15" s="1388" t="s">
        <v>4</v>
      </c>
      <c r="M15" s="1429" t="s">
        <v>0</v>
      </c>
      <c r="N15" s="1387" t="s">
        <v>1</v>
      </c>
      <c r="O15" s="1387" t="s">
        <v>2</v>
      </c>
      <c r="P15" s="1387" t="s">
        <v>3</v>
      </c>
      <c r="Q15" s="1455" t="s">
        <v>4</v>
      </c>
      <c r="R15" s="1442" t="s">
        <v>237</v>
      </c>
      <c r="S15" s="1387" t="s">
        <v>238</v>
      </c>
      <c r="T15" s="1387" t="s">
        <v>239</v>
      </c>
      <c r="U15" s="1387" t="s">
        <v>240</v>
      </c>
      <c r="V15" s="1387" t="s">
        <v>241</v>
      </c>
      <c r="W15" s="1387" t="s">
        <v>242</v>
      </c>
      <c r="X15" s="1387" t="s">
        <v>243</v>
      </c>
      <c r="Y15" s="1387" t="s">
        <v>244</v>
      </c>
      <c r="Z15" s="1387" t="s">
        <v>245</v>
      </c>
      <c r="AA15" s="1387" t="s">
        <v>246</v>
      </c>
      <c r="AB15" s="1387" t="s">
        <v>247</v>
      </c>
      <c r="AC15" s="1389" t="s">
        <v>248</v>
      </c>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375"/>
      <c r="AZ15" s="834"/>
      <c r="BA15" s="225" t="s">
        <v>121</v>
      </c>
      <c r="BB15" s="224"/>
      <c r="BC15" s="384" t="s">
        <v>0</v>
      </c>
      <c r="BD15" s="199" t="s">
        <v>1</v>
      </c>
      <c r="BE15" s="199" t="s">
        <v>2</v>
      </c>
      <c r="BF15" s="199" t="s">
        <v>3</v>
      </c>
      <c r="BG15" s="385" t="s">
        <v>4</v>
      </c>
      <c r="BH15" s="386" t="s">
        <v>0</v>
      </c>
      <c r="BI15" s="199" t="s">
        <v>1</v>
      </c>
      <c r="BJ15" s="199" t="s">
        <v>2</v>
      </c>
      <c r="BK15" s="199" t="s">
        <v>3</v>
      </c>
      <c r="BL15" s="385" t="s">
        <v>4</v>
      </c>
      <c r="BM15" s="386" t="s">
        <v>0</v>
      </c>
      <c r="BN15" s="199" t="s">
        <v>1</v>
      </c>
      <c r="BO15" s="199" t="s">
        <v>2</v>
      </c>
      <c r="BP15" s="199" t="s">
        <v>3</v>
      </c>
      <c r="BQ15" s="385" t="s">
        <v>4</v>
      </c>
      <c r="BR15" s="386" t="s">
        <v>237</v>
      </c>
      <c r="BS15" s="199" t="s">
        <v>238</v>
      </c>
      <c r="BT15" s="199" t="s">
        <v>239</v>
      </c>
      <c r="BU15" s="199" t="s">
        <v>240</v>
      </c>
      <c r="BV15" s="199" t="s">
        <v>241</v>
      </c>
      <c r="BW15" s="199" t="s">
        <v>242</v>
      </c>
      <c r="BX15" s="199" t="s">
        <v>243</v>
      </c>
      <c r="BY15" s="200" t="s">
        <v>244</v>
      </c>
      <c r="BZ15" s="200" t="s">
        <v>245</v>
      </c>
      <c r="CA15" s="200" t="s">
        <v>246</v>
      </c>
      <c r="CB15" s="200" t="s">
        <v>247</v>
      </c>
      <c r="CC15" s="200" t="s">
        <v>248</v>
      </c>
      <c r="CD15" s="2515"/>
      <c r="CE15" s="2515"/>
      <c r="CF15" s="2515"/>
      <c r="CG15" s="2515"/>
      <c r="CH15" s="2515"/>
      <c r="CI15" s="2515"/>
      <c r="CJ15" s="2515"/>
      <c r="CK15" s="2515"/>
      <c r="CL15" s="2515"/>
      <c r="CM15" s="2515"/>
      <c r="CN15" s="2515"/>
      <c r="CO15" s="2515"/>
      <c r="CP15" s="2515"/>
      <c r="CQ15" s="2515"/>
      <c r="CR15" s="2515"/>
      <c r="CS15" s="2515"/>
      <c r="CT15" s="2515"/>
      <c r="CU15" s="2515"/>
      <c r="CV15" s="2515"/>
      <c r="CW15" s="2515"/>
      <c r="CX15" s="2515"/>
      <c r="CY15" s="2515"/>
      <c r="CZ15" s="2515"/>
    </row>
    <row r="16" s="161" customFormat="true" ht="15" customHeight="true" x14ac:dyDescent="0.2">
      <c r="A16" s="2892" t="s">
        <v>13</v>
      </c>
      <c r="B16" s="1631" t="s">
        <v>14</v>
      </c>
      <c r="C16" s="1495">
        <v>44.494445942308694</v>
      </c>
      <c r="D16" s="1496">
        <v>43.393948901600346</v>
      </c>
      <c r="E16" s="1496">
        <v>60.871145704647574</v>
      </c>
      <c r="F16" s="1496">
        <v>80.984742907704515</v>
      </c>
      <c r="G16" s="1497">
        <v>93.928643622522543</v>
      </c>
      <c r="H16" s="1498">
        <v>66.408516949547476</v>
      </c>
      <c r="I16" s="1496">
        <v>82.39702011521436</v>
      </c>
      <c r="J16" s="1496">
        <v>89.285848614012224</v>
      </c>
      <c r="K16" s="1496">
        <v>93.963147979833224</v>
      </c>
      <c r="L16" s="1499">
        <v>95.424183154645945</v>
      </c>
      <c r="M16" s="1500">
        <v>42.096313560884838</v>
      </c>
      <c r="N16" s="1496">
        <v>39.902929485601788</v>
      </c>
      <c r="O16" s="1496">
        <v>37.556611349426674</v>
      </c>
      <c r="P16" s="1496">
        <v>47.405774163565006</v>
      </c>
      <c r="Q16" s="1497">
        <v>57.532505697589698</v>
      </c>
      <c r="R16" s="1498">
        <v>53.835206156422167</v>
      </c>
      <c r="S16" s="1496">
        <v>71.152326469309685</v>
      </c>
      <c r="T16" s="1496">
        <v>88.703030303030161</v>
      </c>
      <c r="U16" s="1496">
        <v>53.600793984380189</v>
      </c>
      <c r="V16" s="1496">
        <v>58.218478700782327</v>
      </c>
      <c r="W16" s="1496">
        <v>69.353073684415335</v>
      </c>
      <c r="X16" s="1496">
        <v>38.763460779351462</v>
      </c>
      <c r="Y16" s="1496">
        <v>56.391303924606198</v>
      </c>
      <c r="Z16" s="1496">
        <v>56.565336626078057</v>
      </c>
      <c r="AA16" s="1496">
        <v>65.346490958657512</v>
      </c>
      <c r="AB16" s="1496">
        <v>75.568428505946372</v>
      </c>
      <c r="AC16" s="2568">
        <v>98.164669895488146</v>
      </c>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834"/>
      <c r="BA16" s="2881" t="s">
        <v>13</v>
      </c>
      <c r="BB16" s="180" t="s">
        <v>14</v>
      </c>
      <c r="BC16" s="1268" t="s">
        <v>36</v>
      </c>
      <c r="BD16" s="1288" t="s">
        <v>36</v>
      </c>
      <c r="BE16" s="1288" t="s">
        <v>36</v>
      </c>
      <c r="BF16" s="1288" t="s">
        <v>36</v>
      </c>
      <c r="BG16" s="1309" t="s">
        <v>36</v>
      </c>
      <c r="BH16" s="1330" t="s">
        <v>36</v>
      </c>
      <c r="BI16" s="1288" t="s">
        <v>36</v>
      </c>
      <c r="BJ16" s="1288" t="s">
        <v>36</v>
      </c>
      <c r="BK16" s="1288" t="s">
        <v>36</v>
      </c>
      <c r="BL16" s="1309" t="s">
        <v>36</v>
      </c>
      <c r="BM16" s="1330" t="s">
        <v>36</v>
      </c>
      <c r="BN16" s="1288" t="s">
        <v>36</v>
      </c>
      <c r="BO16" s="1288" t="s">
        <v>36</v>
      </c>
      <c r="BP16" s="1288" t="s">
        <v>36</v>
      </c>
      <c r="BQ16" s="1309" t="s">
        <v>36</v>
      </c>
      <c r="BR16" s="1330" t="s">
        <v>36</v>
      </c>
      <c r="BS16" s="1288" t="s">
        <v>36</v>
      </c>
      <c r="BT16" s="1288" t="s">
        <v>36</v>
      </c>
      <c r="BU16" s="1288" t="s">
        <v>36</v>
      </c>
      <c r="BV16" s="1288" t="s">
        <v>36</v>
      </c>
      <c r="BW16" s="1288" t="s">
        <v>36</v>
      </c>
      <c r="BX16" s="1288" t="s">
        <v>36</v>
      </c>
      <c r="BY16" s="1350" t="s">
        <v>36</v>
      </c>
      <c r="BZ16" s="1350" t="s">
        <v>36</v>
      </c>
      <c r="CA16" s="1350" t="s">
        <v>36</v>
      </c>
      <c r="CB16" s="1350" t="s">
        <v>36</v>
      </c>
      <c r="CC16" s="1350" t="s">
        <v>36</v>
      </c>
      <c r="CD16" s="2516"/>
      <c r="CE16" s="2516"/>
      <c r="CF16" s="2516"/>
      <c r="CG16" s="2516"/>
      <c r="CH16" s="2516"/>
      <c r="CI16" s="2516"/>
      <c r="CJ16" s="2516"/>
      <c r="CK16" s="2516"/>
      <c r="CL16" s="2516"/>
      <c r="CM16" s="2516"/>
      <c r="CN16" s="2516"/>
      <c r="CO16" s="2516"/>
      <c r="CP16" s="2516"/>
      <c r="CQ16" s="2516"/>
      <c r="CR16" s="2516"/>
      <c r="CS16" s="2516"/>
      <c r="CT16" s="2516"/>
      <c r="CU16" s="2516"/>
      <c r="CV16" s="2516"/>
      <c r="CW16" s="2516"/>
      <c r="CX16" s="2516"/>
      <c r="CY16" s="2516"/>
      <c r="CZ16" s="2516"/>
    </row>
    <row r="17" s="161" customFormat="true" ht="15" customHeight="true" x14ac:dyDescent="0.2">
      <c r="A17" s="2886"/>
      <c r="B17" s="1632" t="s">
        <v>52</v>
      </c>
      <c r="C17" s="1501">
        <v>55.505554057691867</v>
      </c>
      <c r="D17" s="1502">
        <v>56.606051098399732</v>
      </c>
      <c r="E17" s="1502">
        <v>39.128854295352262</v>
      </c>
      <c r="F17" s="1502">
        <v>19.015257092295741</v>
      </c>
      <c r="G17" s="1503">
        <v>6.0713563774774046</v>
      </c>
      <c r="H17" s="1504">
        <v>33.591483050452084</v>
      </c>
      <c r="I17" s="1502">
        <v>17.602979884785331</v>
      </c>
      <c r="J17" s="1502">
        <v>10.714151385987746</v>
      </c>
      <c r="K17" s="1502">
        <v>6.036852020166668</v>
      </c>
      <c r="L17" s="1505">
        <v>4.575816845354038</v>
      </c>
      <c r="M17" s="1506">
        <v>57.903686439115098</v>
      </c>
      <c r="N17" s="1502">
        <v>60.097070514398091</v>
      </c>
      <c r="O17" s="1502">
        <v>62.443388650573404</v>
      </c>
      <c r="P17" s="1502">
        <v>52.594225836434894</v>
      </c>
      <c r="Q17" s="1503">
        <v>42.467494302410074</v>
      </c>
      <c r="R17" s="1504">
        <v>46.164793843578181</v>
      </c>
      <c r="S17" s="1502">
        <v>28.847673530690404</v>
      </c>
      <c r="T17" s="1502">
        <v>11.296969696969708</v>
      </c>
      <c r="U17" s="1502">
        <v>46.399206015619924</v>
      </c>
      <c r="V17" s="1502">
        <v>41.781521299217921</v>
      </c>
      <c r="W17" s="1502">
        <v>30.646926315584892</v>
      </c>
      <c r="X17" s="1502">
        <v>61.236539220648545</v>
      </c>
      <c r="Y17" s="1502">
        <v>43.608696075393908</v>
      </c>
      <c r="Z17" s="1502">
        <v>43.434663373921907</v>
      </c>
      <c r="AA17" s="1502">
        <v>34.653509041342659</v>
      </c>
      <c r="AB17" s="1502">
        <v>24.431571494053507</v>
      </c>
      <c r="AC17" s="2569">
        <v>1.8353301045118526</v>
      </c>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834"/>
      <c r="BA17" s="2878"/>
      <c r="BB17" s="181" t="s">
        <v>52</v>
      </c>
      <c r="BC17" s="1269" t="s">
        <v>36</v>
      </c>
      <c r="BD17" s="1289" t="s">
        <v>36</v>
      </c>
      <c r="BE17" s="1289" t="s">
        <v>36</v>
      </c>
      <c r="BF17" s="1289" t="s">
        <v>36</v>
      </c>
      <c r="BG17" s="1310" t="s">
        <v>36</v>
      </c>
      <c r="BH17" s="1331" t="s">
        <v>36</v>
      </c>
      <c r="BI17" s="1289" t="s">
        <v>36</v>
      </c>
      <c r="BJ17" s="1289" t="s">
        <v>36</v>
      </c>
      <c r="BK17" s="1289" t="s">
        <v>36</v>
      </c>
      <c r="BL17" s="1310" t="s">
        <v>36</v>
      </c>
      <c r="BM17" s="1331" t="s">
        <v>36</v>
      </c>
      <c r="BN17" s="1289" t="s">
        <v>36</v>
      </c>
      <c r="BO17" s="1289" t="s">
        <v>36</v>
      </c>
      <c r="BP17" s="1289" t="s">
        <v>36</v>
      </c>
      <c r="BQ17" s="1310" t="s">
        <v>36</v>
      </c>
      <c r="BR17" s="1331" t="s">
        <v>36</v>
      </c>
      <c r="BS17" s="1289" t="s">
        <v>36</v>
      </c>
      <c r="BT17" s="1289" t="s">
        <v>36</v>
      </c>
      <c r="BU17" s="1289" t="s">
        <v>36</v>
      </c>
      <c r="BV17" s="1289" t="s">
        <v>36</v>
      </c>
      <c r="BW17" s="1289" t="s">
        <v>36</v>
      </c>
      <c r="BX17" s="1289" t="s">
        <v>36</v>
      </c>
      <c r="BY17" s="1351" t="s">
        <v>36</v>
      </c>
      <c r="BZ17" s="1351" t="s">
        <v>36</v>
      </c>
      <c r="CA17" s="1351" t="s">
        <v>36</v>
      </c>
      <c r="CB17" s="1351" t="s">
        <v>36</v>
      </c>
      <c r="CC17" s="1351" t="s">
        <v>36</v>
      </c>
      <c r="CD17" s="2517"/>
      <c r="CE17" s="2517"/>
      <c r="CF17" s="2517"/>
      <c r="CG17" s="2517"/>
      <c r="CH17" s="2517"/>
      <c r="CI17" s="2517"/>
      <c r="CJ17" s="2517"/>
      <c r="CK17" s="2517"/>
      <c r="CL17" s="2517"/>
      <c r="CM17" s="2517"/>
      <c r="CN17" s="2517"/>
      <c r="CO17" s="2517"/>
      <c r="CP17" s="2517"/>
      <c r="CQ17" s="2517"/>
      <c r="CR17" s="2517"/>
      <c r="CS17" s="2517"/>
      <c r="CT17" s="2517"/>
      <c r="CU17" s="2517"/>
      <c r="CV17" s="2517"/>
      <c r="CW17" s="2517"/>
      <c r="CX17" s="2517"/>
      <c r="CY17" s="2517"/>
      <c r="CZ17" s="2517"/>
    </row>
    <row r="18" s="161" customFormat="true" ht="15" customHeight="true" x14ac:dyDescent="0.2">
      <c r="A18" s="2886" t="s">
        <v>61</v>
      </c>
      <c r="B18" s="1632" t="s">
        <v>15</v>
      </c>
      <c r="C18" s="1005">
        <f>C16*C23/100</f>
        <v>38.66527223699979</v>
      </c>
      <c r="D18" s="1006">
        <f>D16*D23/100</f>
        <v>38.193446825887158</v>
      </c>
      <c r="E18" s="1006">
        <f t="shared" ref="E18:AC18" si="0">E16*E23/100</f>
        <v>53.694862632022506</v>
      </c>
      <c r="F18" s="1006">
        <f t="shared" si="0"/>
        <v>73.673304418724086</v>
      </c>
      <c r="G18" s="1007">
        <f t="shared" si="0"/>
        <v>90.344692788775262</v>
      </c>
      <c r="H18" s="1008">
        <f t="shared" si="0"/>
        <v>58.082141045670184</v>
      </c>
      <c r="I18" s="1006">
        <f t="shared" si="0"/>
        <v>76.280231868459737</v>
      </c>
      <c r="J18" s="1006">
        <f t="shared" si="0"/>
        <v>82.260619552221158</v>
      </c>
      <c r="K18" s="1006">
        <f t="shared" si="0"/>
        <v>89.829385296642485</v>
      </c>
      <c r="L18" s="1009">
        <f t="shared" si="0"/>
        <v>92.686493377967224</v>
      </c>
      <c r="M18" s="1005">
        <f t="shared" si="0"/>
        <v>36.450043712719406</v>
      </c>
      <c r="N18" s="1006">
        <f t="shared" si="0"/>
        <v>33.892066144659701</v>
      </c>
      <c r="O18" s="1006">
        <f t="shared" si="0"/>
        <v>33.868943180417702</v>
      </c>
      <c r="P18" s="1006">
        <f t="shared" si="0"/>
        <v>41.637991290031977</v>
      </c>
      <c r="Q18" s="1007">
        <f t="shared" si="0"/>
        <v>48.843723205506215</v>
      </c>
      <c r="R18" s="1008">
        <f t="shared" si="0"/>
        <v>49.974707021764829</v>
      </c>
      <c r="S18" s="1006">
        <f t="shared" si="0"/>
        <v>58.484787790952943</v>
      </c>
      <c r="T18" s="1006">
        <f t="shared" si="0"/>
        <v>80.278312080453077</v>
      </c>
      <c r="U18" s="1006">
        <f t="shared" si="0"/>
        <v>44.58814030270095</v>
      </c>
      <c r="V18" s="1006">
        <f t="shared" si="0"/>
        <v>53.319741455159914</v>
      </c>
      <c r="W18" s="1006">
        <f t="shared" si="0"/>
        <v>65.702287773274961</v>
      </c>
      <c r="X18" s="1006">
        <f t="shared" si="0"/>
        <v>32.102201147107074</v>
      </c>
      <c r="Y18" s="1006">
        <f t="shared" si="0"/>
        <v>53.338302870640817</v>
      </c>
      <c r="Z18" s="1006">
        <f t="shared" si="0"/>
        <v>51.406560443752987</v>
      </c>
      <c r="AA18" s="1006">
        <f t="shared" si="0"/>
        <v>60.38327476633706</v>
      </c>
      <c r="AB18" s="1006">
        <f t="shared" si="0"/>
        <v>69.694307294622476</v>
      </c>
      <c r="AC18" s="1009">
        <f t="shared" si="0"/>
        <v>96.429500269053747</v>
      </c>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834"/>
      <c r="BA18" s="2878" t="s">
        <v>61</v>
      </c>
      <c r="BB18" s="181" t="s">
        <v>15</v>
      </c>
      <c r="BC18" s="1269" t="s">
        <v>36</v>
      </c>
      <c r="BD18" s="1289" t="s">
        <v>36</v>
      </c>
      <c r="BE18" s="1289" t="s">
        <v>36</v>
      </c>
      <c r="BF18" s="1289" t="s">
        <v>36</v>
      </c>
      <c r="BG18" s="1310" t="s">
        <v>36</v>
      </c>
      <c r="BH18" s="1331" t="s">
        <v>36</v>
      </c>
      <c r="BI18" s="1289" t="s">
        <v>36</v>
      </c>
      <c r="BJ18" s="1289" t="s">
        <v>36</v>
      </c>
      <c r="BK18" s="1289" t="s">
        <v>36</v>
      </c>
      <c r="BL18" s="1310" t="s">
        <v>36</v>
      </c>
      <c r="BM18" s="1331" t="s">
        <v>36</v>
      </c>
      <c r="BN18" s="1289" t="s">
        <v>36</v>
      </c>
      <c r="BO18" s="1289" t="s">
        <v>36</v>
      </c>
      <c r="BP18" s="1289" t="s">
        <v>36</v>
      </c>
      <c r="BQ18" s="1310" t="s">
        <v>36</v>
      </c>
      <c r="BR18" s="1331" t="s">
        <v>36</v>
      </c>
      <c r="BS18" s="1289" t="s">
        <v>36</v>
      </c>
      <c r="BT18" s="1289" t="s">
        <v>36</v>
      </c>
      <c r="BU18" s="1289" t="s">
        <v>36</v>
      </c>
      <c r="BV18" s="1289" t="s">
        <v>36</v>
      </c>
      <c r="BW18" s="1289" t="s">
        <v>36</v>
      </c>
      <c r="BX18" s="1289" t="s">
        <v>36</v>
      </c>
      <c r="BY18" s="1351" t="s">
        <v>36</v>
      </c>
      <c r="BZ18" s="1351" t="s">
        <v>36</v>
      </c>
      <c r="CA18" s="1351" t="s">
        <v>36</v>
      </c>
      <c r="CB18" s="1351" t="s">
        <v>36</v>
      </c>
      <c r="CC18" s="1351" t="s">
        <v>36</v>
      </c>
      <c r="CD18" s="2517"/>
      <c r="CE18" s="2517"/>
      <c r="CF18" s="2517"/>
      <c r="CG18" s="2517"/>
      <c r="CH18" s="2517"/>
      <c r="CI18" s="2517"/>
      <c r="CJ18" s="2517"/>
      <c r="CK18" s="2517"/>
      <c r="CL18" s="2517"/>
      <c r="CM18" s="2517"/>
      <c r="CN18" s="2517"/>
      <c r="CO18" s="2517"/>
      <c r="CP18" s="2517"/>
      <c r="CQ18" s="2517"/>
      <c r="CR18" s="2517"/>
      <c r="CS18" s="2517"/>
      <c r="CT18" s="2517"/>
      <c r="CU18" s="2517"/>
      <c r="CV18" s="2517"/>
      <c r="CW18" s="2517"/>
      <c r="CX18" s="2517"/>
      <c r="CY18" s="2517"/>
      <c r="CZ18" s="2517"/>
    </row>
    <row r="19" s="161" customFormat="true" ht="15" customHeight="true" x14ac:dyDescent="0.2">
      <c r="A19" s="2886"/>
      <c r="B19" s="1632" t="s">
        <v>16</v>
      </c>
      <c r="C19" s="1005">
        <f>C16*C22/100</f>
        <v>5.8291737053088708</v>
      </c>
      <c r="D19" s="1006">
        <f>D16*D22/100</f>
        <v>5.2005020757131675</v>
      </c>
      <c r="E19" s="1006">
        <f t="shared" ref="E19:AC19" si="1">E16*E22/100</f>
        <v>7.176283072625055</v>
      </c>
      <c r="F19" s="1006">
        <f t="shared" si="1"/>
        <v>7.3114384889803192</v>
      </c>
      <c r="G19" s="1007">
        <f t="shared" si="1"/>
        <v>3.583950833747283</v>
      </c>
      <c r="H19" s="1008">
        <f t="shared" si="1"/>
        <v>8.3263759038772722</v>
      </c>
      <c r="I19" s="1006">
        <f t="shared" si="1"/>
        <v>6.1167882467546368</v>
      </c>
      <c r="J19" s="1006">
        <f t="shared" si="1"/>
        <v>7.025229061790994</v>
      </c>
      <c r="K19" s="1006">
        <f t="shared" si="1"/>
        <v>4.1337626831906764</v>
      </c>
      <c r="L19" s="1009">
        <f t="shared" si="1"/>
        <v>2.7376897766787276</v>
      </c>
      <c r="M19" s="1005">
        <f t="shared" si="1"/>
        <v>5.6462698481654465</v>
      </c>
      <c r="N19" s="1006">
        <f t="shared" si="1"/>
        <v>6.010863340942084</v>
      </c>
      <c r="O19" s="1006">
        <f t="shared" si="1"/>
        <v>3.6876681690089872</v>
      </c>
      <c r="P19" s="1006">
        <f t="shared" si="1"/>
        <v>5.7677828735330543</v>
      </c>
      <c r="Q19" s="1007">
        <f t="shared" si="1"/>
        <v>8.6887824920834742</v>
      </c>
      <c r="R19" s="1008">
        <f t="shared" si="1"/>
        <v>3.8604991346574007</v>
      </c>
      <c r="S19" s="1006">
        <f t="shared" si="1"/>
        <v>12.6675386783568</v>
      </c>
      <c r="T19" s="1006">
        <f t="shared" si="1"/>
        <v>8.4247182225771375</v>
      </c>
      <c r="U19" s="1006">
        <f t="shared" si="1"/>
        <v>9.0126536816791969</v>
      </c>
      <c r="V19" s="1006">
        <f t="shared" si="1"/>
        <v>4.8987372456222875</v>
      </c>
      <c r="W19" s="1006">
        <f t="shared" si="1"/>
        <v>3.650785911140348</v>
      </c>
      <c r="X19" s="1006">
        <f t="shared" si="1"/>
        <v>6.6612596322443913</v>
      </c>
      <c r="Y19" s="1006">
        <f t="shared" si="1"/>
        <v>3.0530010539653709</v>
      </c>
      <c r="Z19" s="1006">
        <f t="shared" si="1"/>
        <v>5.1587761823250409</v>
      </c>
      <c r="AA19" s="1006">
        <f t="shared" si="1"/>
        <v>4.9632161923204947</v>
      </c>
      <c r="AB19" s="1006">
        <f t="shared" si="1"/>
        <v>5.8741212113239145</v>
      </c>
      <c r="AC19" s="1009">
        <f t="shared" si="1"/>
        <v>1.7351696264344139</v>
      </c>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834"/>
      <c r="BA19" s="2878"/>
      <c r="BB19" s="181" t="s">
        <v>16</v>
      </c>
      <c r="BC19" s="1269" t="s">
        <v>36</v>
      </c>
      <c r="BD19" s="1289" t="s">
        <v>36</v>
      </c>
      <c r="BE19" s="1289" t="s">
        <v>36</v>
      </c>
      <c r="BF19" s="1289" t="s">
        <v>36</v>
      </c>
      <c r="BG19" s="1310" t="s">
        <v>36</v>
      </c>
      <c r="BH19" s="1331" t="s">
        <v>36</v>
      </c>
      <c r="BI19" s="1289" t="s">
        <v>36</v>
      </c>
      <c r="BJ19" s="1289" t="s">
        <v>36</v>
      </c>
      <c r="BK19" s="1289" t="s">
        <v>36</v>
      </c>
      <c r="BL19" s="1310" t="s">
        <v>36</v>
      </c>
      <c r="BM19" s="1331" t="s">
        <v>36</v>
      </c>
      <c r="BN19" s="1289" t="s">
        <v>36</v>
      </c>
      <c r="BO19" s="1289" t="s">
        <v>36</v>
      </c>
      <c r="BP19" s="1289" t="s">
        <v>36</v>
      </c>
      <c r="BQ19" s="1310" t="s">
        <v>36</v>
      </c>
      <c r="BR19" s="1331" t="s">
        <v>36</v>
      </c>
      <c r="BS19" s="1289" t="s">
        <v>36</v>
      </c>
      <c r="BT19" s="1289" t="s">
        <v>36</v>
      </c>
      <c r="BU19" s="1289" t="s">
        <v>36</v>
      </c>
      <c r="BV19" s="1289" t="s">
        <v>36</v>
      </c>
      <c r="BW19" s="1289" t="s">
        <v>36</v>
      </c>
      <c r="BX19" s="1289" t="s">
        <v>36</v>
      </c>
      <c r="BY19" s="1351" t="s">
        <v>36</v>
      </c>
      <c r="BZ19" s="1351" t="s">
        <v>36</v>
      </c>
      <c r="CA19" s="1351" t="s">
        <v>36</v>
      </c>
      <c r="CB19" s="1351" t="s">
        <v>36</v>
      </c>
      <c r="CC19" s="1351" t="s">
        <v>36</v>
      </c>
      <c r="CD19" s="2517"/>
      <c r="CE19" s="2517"/>
      <c r="CF19" s="2517"/>
      <c r="CG19" s="2517"/>
      <c r="CH19" s="2517"/>
      <c r="CI19" s="2517"/>
      <c r="CJ19" s="2517"/>
      <c r="CK19" s="2517"/>
      <c r="CL19" s="2517"/>
      <c r="CM19" s="2517"/>
      <c r="CN19" s="2517"/>
      <c r="CO19" s="2517"/>
      <c r="CP19" s="2517"/>
      <c r="CQ19" s="2517"/>
      <c r="CR19" s="2517"/>
      <c r="CS19" s="2517"/>
      <c r="CT19" s="2517"/>
      <c r="CU19" s="2517"/>
      <c r="CV19" s="2517"/>
      <c r="CW19" s="2517"/>
      <c r="CX19" s="2517"/>
      <c r="CY19" s="2517"/>
      <c r="CZ19" s="2517"/>
    </row>
    <row r="20" s="161" customFormat="true" ht="15" customHeight="true" x14ac:dyDescent="0.2">
      <c r="A20" s="2886"/>
      <c r="B20" s="1632" t="s">
        <v>22</v>
      </c>
      <c r="C20" s="1005">
        <f>100-C18-C19-C21</f>
        <v>23.716883034637931</v>
      </c>
      <c r="D20" s="1006">
        <f>100-D18-D19-D21</f>
        <v>20.724978271918609</v>
      </c>
      <c r="E20" s="1006">
        <f t="shared" ref="E20:AC20" si="2">100-E18-E19-E21</f>
        <v>12.527231014572315</v>
      </c>
      <c r="F20" s="1006">
        <f t="shared" si="2"/>
        <v>7.4591612381359447</v>
      </c>
      <c r="G20" s="1007">
        <f t="shared" si="2"/>
        <v>3.2092465861441539</v>
      </c>
      <c r="H20" s="1008">
        <f t="shared" si="2"/>
        <v>13.122951627920237</v>
      </c>
      <c r="I20" s="1006">
        <f t="shared" si="2"/>
        <v>8.5196936789486113</v>
      </c>
      <c r="J20" s="1006">
        <f t="shared" si="2"/>
        <v>5.4423331634139585</v>
      </c>
      <c r="K20" s="1006">
        <f t="shared" si="2"/>
        <v>3.1094569824870377</v>
      </c>
      <c r="L20" s="1009">
        <f t="shared" si="2"/>
        <v>3.7196388050216509</v>
      </c>
      <c r="M20" s="1005">
        <f t="shared" si="2"/>
        <v>29.488328010233651</v>
      </c>
      <c r="N20" s="1006">
        <f t="shared" si="2"/>
        <v>24.88605683234249</v>
      </c>
      <c r="O20" s="1006">
        <f t="shared" si="2"/>
        <v>19.988580111568425</v>
      </c>
      <c r="P20" s="1006">
        <f t="shared" si="2"/>
        <v>15.887471451236514</v>
      </c>
      <c r="Q20" s="1007">
        <f t="shared" si="2"/>
        <v>10.427842455588859</v>
      </c>
      <c r="R20" s="1008">
        <f t="shared" si="2"/>
        <v>22.634761346359234</v>
      </c>
      <c r="S20" s="1006">
        <f t="shared" si="2"/>
        <v>10.612068858617622</v>
      </c>
      <c r="T20" s="1006">
        <f t="shared" si="2"/>
        <v>8.0358356010827059</v>
      </c>
      <c r="U20" s="1006">
        <f t="shared" si="2"/>
        <v>10.30060599454692</v>
      </c>
      <c r="V20" s="1006">
        <f t="shared" si="2"/>
        <v>31.745896519264825</v>
      </c>
      <c r="W20" s="1006">
        <f t="shared" si="2"/>
        <v>4.3170237460358862</v>
      </c>
      <c r="X20" s="1006">
        <f t="shared" si="2"/>
        <v>37.851139034861149</v>
      </c>
      <c r="Y20" s="1006">
        <f t="shared" si="2"/>
        <v>1.1475434105564304</v>
      </c>
      <c r="Z20" s="1006">
        <f t="shared" si="2"/>
        <v>2.5702588516329854</v>
      </c>
      <c r="AA20" s="1006">
        <f t="shared" si="2"/>
        <v>7.135108760377129</v>
      </c>
      <c r="AB20" s="1006">
        <f t="shared" si="2"/>
        <v>2.020079865857646</v>
      </c>
      <c r="AC20" s="1009">
        <f t="shared" si="2"/>
        <v>0.78914485317221206</v>
      </c>
      <c r="AD20" s="375"/>
      <c r="AE20" s="375"/>
      <c r="AF20" s="375"/>
      <c r="AG20" s="375"/>
      <c r="AH20" s="375"/>
      <c r="AI20" s="375"/>
      <c r="AJ20" s="375"/>
      <c r="AK20" s="375"/>
      <c r="AL20" s="375"/>
      <c r="AM20" s="375"/>
      <c r="AN20" s="375"/>
      <c r="AO20" s="375"/>
      <c r="AP20" s="375"/>
      <c r="AQ20" s="375"/>
      <c r="AR20" s="375"/>
      <c r="AS20" s="375"/>
      <c r="AT20" s="375"/>
      <c r="AU20" s="375"/>
      <c r="AV20" s="375"/>
      <c r="AW20" s="375"/>
      <c r="AX20" s="375"/>
      <c r="AY20" s="375"/>
      <c r="AZ20" s="834"/>
      <c r="BA20" s="2878"/>
      <c r="BB20" s="181" t="s">
        <v>22</v>
      </c>
      <c r="BC20" s="1269" t="s">
        <v>36</v>
      </c>
      <c r="BD20" s="1289" t="s">
        <v>36</v>
      </c>
      <c r="BE20" s="1289" t="s">
        <v>36</v>
      </c>
      <c r="BF20" s="1289" t="s">
        <v>36</v>
      </c>
      <c r="BG20" s="1310" t="s">
        <v>36</v>
      </c>
      <c r="BH20" s="1331" t="s">
        <v>36</v>
      </c>
      <c r="BI20" s="1289" t="s">
        <v>36</v>
      </c>
      <c r="BJ20" s="1289" t="s">
        <v>36</v>
      </c>
      <c r="BK20" s="1289" t="s">
        <v>36</v>
      </c>
      <c r="BL20" s="1310" t="s">
        <v>36</v>
      </c>
      <c r="BM20" s="1331" t="s">
        <v>36</v>
      </c>
      <c r="BN20" s="1289" t="s">
        <v>36</v>
      </c>
      <c r="BO20" s="1289" t="s">
        <v>36</v>
      </c>
      <c r="BP20" s="1289" t="s">
        <v>36</v>
      </c>
      <c r="BQ20" s="1310" t="s">
        <v>36</v>
      </c>
      <c r="BR20" s="1331" t="s">
        <v>36</v>
      </c>
      <c r="BS20" s="1289" t="s">
        <v>36</v>
      </c>
      <c r="BT20" s="1289" t="s">
        <v>36</v>
      </c>
      <c r="BU20" s="1289" t="s">
        <v>36</v>
      </c>
      <c r="BV20" s="1289" t="s">
        <v>36</v>
      </c>
      <c r="BW20" s="1289" t="s">
        <v>36</v>
      </c>
      <c r="BX20" s="1289" t="s">
        <v>36</v>
      </c>
      <c r="BY20" s="1351" t="s">
        <v>36</v>
      </c>
      <c r="BZ20" s="1351" t="s">
        <v>36</v>
      </c>
      <c r="CA20" s="1351" t="s">
        <v>36</v>
      </c>
      <c r="CB20" s="1351" t="s">
        <v>36</v>
      </c>
      <c r="CC20" s="1351" t="s">
        <v>36</v>
      </c>
      <c r="CD20" s="2517"/>
      <c r="CE20" s="2517"/>
      <c r="CF20" s="2517"/>
      <c r="CG20" s="2517"/>
      <c r="CH20" s="2517"/>
      <c r="CI20" s="2517"/>
      <c r="CJ20" s="2517"/>
      <c r="CK20" s="2517"/>
      <c r="CL20" s="2517"/>
      <c r="CM20" s="2517"/>
      <c r="CN20" s="2517"/>
      <c r="CO20" s="2517"/>
      <c r="CP20" s="2517"/>
      <c r="CQ20" s="2517"/>
      <c r="CR20" s="2517"/>
      <c r="CS20" s="2517"/>
      <c r="CT20" s="2517"/>
      <c r="CU20" s="2517"/>
      <c r="CV20" s="2517"/>
      <c r="CW20" s="2517"/>
      <c r="CX20" s="2517"/>
      <c r="CY20" s="2517"/>
      <c r="CZ20" s="2517"/>
    </row>
    <row r="21" s="161" customFormat="true" ht="15" customHeight="true" x14ac:dyDescent="0.2">
      <c r="A21" s="2886"/>
      <c r="B21" s="1632" t="s">
        <v>17</v>
      </c>
      <c r="C21" s="1501">
        <v>31.788671023053411</v>
      </c>
      <c r="D21" s="1502">
        <v>35.881072826481066</v>
      </c>
      <c r="E21" s="1502">
        <v>26.601623280780125</v>
      </c>
      <c r="F21" s="1502">
        <v>11.556095854159651</v>
      </c>
      <c r="G21" s="1503">
        <v>2.8621097913333013</v>
      </c>
      <c r="H21" s="1504">
        <v>20.468531422532308</v>
      </c>
      <c r="I21" s="1502">
        <v>9.0832862058370143</v>
      </c>
      <c r="J21" s="1502">
        <v>5.2718182225738888</v>
      </c>
      <c r="K21" s="1502">
        <v>2.9273950376798008</v>
      </c>
      <c r="L21" s="1505">
        <v>0.85617804033239708</v>
      </c>
      <c r="M21" s="1506">
        <v>28.415358428881497</v>
      </c>
      <c r="N21" s="1502">
        <v>35.211013682055722</v>
      </c>
      <c r="O21" s="1502">
        <v>42.454808539004887</v>
      </c>
      <c r="P21" s="1502">
        <v>36.706754385198458</v>
      </c>
      <c r="Q21" s="1503">
        <v>32.03965184682145</v>
      </c>
      <c r="R21" s="1504">
        <v>23.530032497218535</v>
      </c>
      <c r="S21" s="1502">
        <v>18.235604672072636</v>
      </c>
      <c r="T21" s="1502">
        <v>3.2611340958870789</v>
      </c>
      <c r="U21" s="1502">
        <v>36.098600021072933</v>
      </c>
      <c r="V21" s="1502">
        <v>10.035624779952974</v>
      </c>
      <c r="W21" s="1502">
        <v>26.329902569548807</v>
      </c>
      <c r="X21" s="1502">
        <v>23.385400185787372</v>
      </c>
      <c r="Y21" s="1502">
        <v>42.461152664837378</v>
      </c>
      <c r="Z21" s="1502">
        <v>40.864404522288986</v>
      </c>
      <c r="AA21" s="1502">
        <v>27.518400280965317</v>
      </c>
      <c r="AB21" s="1502">
        <v>22.411491628195964</v>
      </c>
      <c r="AC21" s="2569">
        <v>1.0461852513396268</v>
      </c>
      <c r="AD21" s="375"/>
      <c r="AE21" s="375"/>
      <c r="AF21" s="375"/>
      <c r="AG21" s="375"/>
      <c r="AH21" s="375"/>
      <c r="AI21" s="375"/>
      <c r="AJ21" s="375"/>
      <c r="AK21" s="375"/>
      <c r="AL21" s="375"/>
      <c r="AM21" s="375"/>
      <c r="AN21" s="375"/>
      <c r="AO21" s="375"/>
      <c r="AP21" s="375"/>
      <c r="AQ21" s="375"/>
      <c r="AR21" s="375"/>
      <c r="AS21" s="375"/>
      <c r="AT21" s="375"/>
      <c r="AU21" s="375"/>
      <c r="AV21" s="375"/>
      <c r="AW21" s="375"/>
      <c r="AX21" s="375"/>
      <c r="AY21" s="375"/>
      <c r="AZ21" s="834"/>
      <c r="BA21" s="2878"/>
      <c r="BB21" s="181" t="s">
        <v>17</v>
      </c>
      <c r="BC21" s="1269" t="s">
        <v>36</v>
      </c>
      <c r="BD21" s="1289" t="s">
        <v>36</v>
      </c>
      <c r="BE21" s="1289" t="s">
        <v>36</v>
      </c>
      <c r="BF21" s="1289" t="s">
        <v>36</v>
      </c>
      <c r="BG21" s="1310" t="s">
        <v>36</v>
      </c>
      <c r="BH21" s="1331" t="s">
        <v>36</v>
      </c>
      <c r="BI21" s="1289" t="s">
        <v>36</v>
      </c>
      <c r="BJ21" s="1289" t="s">
        <v>36</v>
      </c>
      <c r="BK21" s="1289" t="s">
        <v>36</v>
      </c>
      <c r="BL21" s="1310" t="s">
        <v>36</v>
      </c>
      <c r="BM21" s="1331" t="s">
        <v>36</v>
      </c>
      <c r="BN21" s="1289" t="s">
        <v>36</v>
      </c>
      <c r="BO21" s="1289" t="s">
        <v>36</v>
      </c>
      <c r="BP21" s="1289" t="s">
        <v>36</v>
      </c>
      <c r="BQ21" s="1310" t="s">
        <v>36</v>
      </c>
      <c r="BR21" s="1331" t="s">
        <v>36</v>
      </c>
      <c r="BS21" s="1289" t="s">
        <v>36</v>
      </c>
      <c r="BT21" s="1289" t="s">
        <v>36</v>
      </c>
      <c r="BU21" s="1289" t="s">
        <v>36</v>
      </c>
      <c r="BV21" s="1289" t="s">
        <v>36</v>
      </c>
      <c r="BW21" s="1289" t="s">
        <v>36</v>
      </c>
      <c r="BX21" s="1289" t="s">
        <v>36</v>
      </c>
      <c r="BY21" s="1351" t="s">
        <v>36</v>
      </c>
      <c r="BZ21" s="1351" t="s">
        <v>36</v>
      </c>
      <c r="CA21" s="1351" t="s">
        <v>36</v>
      </c>
      <c r="CB21" s="1351" t="s">
        <v>36</v>
      </c>
      <c r="CC21" s="1351" t="s">
        <v>36</v>
      </c>
      <c r="CD21" s="2517"/>
      <c r="CE21" s="2517"/>
      <c r="CF21" s="2517"/>
      <c r="CG21" s="2517"/>
      <c r="CH21" s="2517"/>
      <c r="CI21" s="2517"/>
      <c r="CJ21" s="2517"/>
      <c r="CK21" s="2517"/>
      <c r="CL21" s="2517"/>
      <c r="CM21" s="2517"/>
      <c r="CN21" s="2517"/>
      <c r="CO21" s="2517"/>
      <c r="CP21" s="2517"/>
      <c r="CQ21" s="2517"/>
      <c r="CR21" s="2517"/>
      <c r="CS21" s="2517"/>
      <c r="CT21" s="2517"/>
      <c r="CU21" s="2517"/>
      <c r="CV21" s="2517"/>
      <c r="CW21" s="2517"/>
      <c r="CX21" s="2517"/>
      <c r="CY21" s="2517"/>
      <c r="CZ21" s="2517"/>
    </row>
    <row r="22" s="161" customFormat="true" ht="15" customHeight="true" x14ac:dyDescent="0.2">
      <c r="A22" s="2886" t="s">
        <v>55</v>
      </c>
      <c r="B22" s="1632" t="s">
        <v>50</v>
      </c>
      <c r="C22" s="1501">
        <v>13.100901880803173</v>
      </c>
      <c r="D22" s="1502">
        <v>11.984394615723426</v>
      </c>
      <c r="E22" s="1502">
        <v>11.789301794063551</v>
      </c>
      <c r="F22" s="1502">
        <v>9.0281678084882113</v>
      </c>
      <c r="G22" s="1503">
        <v>3.8156101222438079</v>
      </c>
      <c r="H22" s="1504">
        <v>12.538114516550742</v>
      </c>
      <c r="I22" s="1502">
        <v>7.4235551700797373</v>
      </c>
      <c r="J22" s="1502">
        <v>7.8682447116132108</v>
      </c>
      <c r="K22" s="1502">
        <v>4.3993446069706836</v>
      </c>
      <c r="L22" s="1505">
        <v>2.8689685215769511</v>
      </c>
      <c r="M22" s="1506">
        <v>13.412741806949724</v>
      </c>
      <c r="N22" s="1502">
        <v>15.06371441503058</v>
      </c>
      <c r="O22" s="1502">
        <v>9.81895873059187</v>
      </c>
      <c r="P22" s="1502">
        <v>12.166836161418583</v>
      </c>
      <c r="Q22" s="1503">
        <v>15.102388444116535</v>
      </c>
      <c r="R22" s="1504">
        <v>7.1709563504603944</v>
      </c>
      <c r="S22" s="1502">
        <v>17.803407572092141</v>
      </c>
      <c r="T22" s="1502">
        <v>9.4976667581663712</v>
      </c>
      <c r="U22" s="1502">
        <v>16.814403317058279</v>
      </c>
      <c r="V22" s="1502">
        <v>8.4144027033060542</v>
      </c>
      <c r="W22" s="1502">
        <v>5.2640578379451606</v>
      </c>
      <c r="X22" s="1502">
        <v>17.184378015578822</v>
      </c>
      <c r="Y22" s="1502">
        <v>5.4139571910717992</v>
      </c>
      <c r="Z22" s="1502">
        <v>9.1200309059006184</v>
      </c>
      <c r="AA22" s="1502">
        <v>7.5952298578060624</v>
      </c>
      <c r="AB22" s="1502">
        <v>7.7732478066044326</v>
      </c>
      <c r="AC22" s="2569">
        <v>1.7676111255523774</v>
      </c>
      <c r="AD22" s="375"/>
      <c r="AE22" s="375"/>
      <c r="AF22" s="375"/>
      <c r="AG22" s="375"/>
      <c r="AH22" s="375"/>
      <c r="AI22" s="375"/>
      <c r="AJ22" s="375"/>
      <c r="AK22" s="375"/>
      <c r="AL22" s="375"/>
      <c r="AM22" s="375"/>
      <c r="AN22" s="375"/>
      <c r="AO22" s="375"/>
      <c r="AP22" s="375"/>
      <c r="AQ22" s="375"/>
      <c r="AR22" s="375"/>
      <c r="AS22" s="375"/>
      <c r="AT22" s="375"/>
      <c r="AU22" s="375"/>
      <c r="AV22" s="375"/>
      <c r="AW22" s="375"/>
      <c r="AX22" s="375"/>
      <c r="AY22" s="375"/>
      <c r="AZ22" s="834"/>
      <c r="BA22" s="2878" t="s">
        <v>55</v>
      </c>
      <c r="BB22" s="181" t="s">
        <v>50</v>
      </c>
      <c r="BC22" s="1269" t="s">
        <v>36</v>
      </c>
      <c r="BD22" s="1289" t="s">
        <v>36</v>
      </c>
      <c r="BE22" s="1289" t="s">
        <v>36</v>
      </c>
      <c r="BF22" s="1289" t="s">
        <v>36</v>
      </c>
      <c r="BG22" s="1310" t="s">
        <v>36</v>
      </c>
      <c r="BH22" s="1331" t="s">
        <v>36</v>
      </c>
      <c r="BI22" s="1289" t="s">
        <v>36</v>
      </c>
      <c r="BJ22" s="1289" t="s">
        <v>36</v>
      </c>
      <c r="BK22" s="1289" t="s">
        <v>36</v>
      </c>
      <c r="BL22" s="1310" t="s">
        <v>36</v>
      </c>
      <c r="BM22" s="1331" t="s">
        <v>36</v>
      </c>
      <c r="BN22" s="1289" t="s">
        <v>36</v>
      </c>
      <c r="BO22" s="1289" t="s">
        <v>36</v>
      </c>
      <c r="BP22" s="1289" t="s">
        <v>36</v>
      </c>
      <c r="BQ22" s="1310" t="s">
        <v>36</v>
      </c>
      <c r="BR22" s="1331" t="s">
        <v>36</v>
      </c>
      <c r="BS22" s="1289" t="s">
        <v>36</v>
      </c>
      <c r="BT22" s="1289" t="s">
        <v>36</v>
      </c>
      <c r="BU22" s="1289" t="s">
        <v>36</v>
      </c>
      <c r="BV22" s="1289" t="s">
        <v>36</v>
      </c>
      <c r="BW22" s="1289" t="s">
        <v>36</v>
      </c>
      <c r="BX22" s="1289" t="s">
        <v>36</v>
      </c>
      <c r="BY22" s="1351" t="s">
        <v>36</v>
      </c>
      <c r="BZ22" s="1351" t="s">
        <v>36</v>
      </c>
      <c r="CA22" s="1351" t="s">
        <v>36</v>
      </c>
      <c r="CB22" s="1351" t="s">
        <v>36</v>
      </c>
      <c r="CC22" s="1351" t="s">
        <v>36</v>
      </c>
      <c r="CD22" s="2517"/>
      <c r="CE22" s="2517"/>
      <c r="CF22" s="2517"/>
      <c r="CG22" s="2517"/>
      <c r="CH22" s="2517"/>
      <c r="CI22" s="2517"/>
      <c r="CJ22" s="2517"/>
      <c r="CK22" s="2517"/>
      <c r="CL22" s="2517"/>
      <c r="CM22" s="2517"/>
      <c r="CN22" s="2517"/>
      <c r="CO22" s="2517"/>
      <c r="CP22" s="2517"/>
      <c r="CQ22" s="2517"/>
      <c r="CR22" s="2517"/>
      <c r="CS22" s="2517"/>
      <c r="CT22" s="2517"/>
      <c r="CU22" s="2517"/>
      <c r="CV22" s="2517"/>
      <c r="CW22" s="2517"/>
      <c r="CX22" s="2517"/>
      <c r="CY22" s="2517"/>
      <c r="CZ22" s="2517"/>
    </row>
    <row r="23" s="161" customFormat="true" ht="15" customHeight="true" x14ac:dyDescent="0.2">
      <c r="A23" s="2891"/>
      <c r="B23" s="1633" t="s">
        <v>49</v>
      </c>
      <c r="C23" s="1507">
        <v>86.899098119196751</v>
      </c>
      <c r="D23" s="1508">
        <v>88.015605384276526</v>
      </c>
      <c r="E23" s="1508">
        <v>88.210698205936424</v>
      </c>
      <c r="F23" s="1508">
        <v>90.971832191511652</v>
      </c>
      <c r="G23" s="1509">
        <v>96.184389877756203</v>
      </c>
      <c r="H23" s="1510">
        <v>87.461885483449237</v>
      </c>
      <c r="I23" s="1508">
        <v>92.576444829920277</v>
      </c>
      <c r="J23" s="1508">
        <v>92.131755288386714</v>
      </c>
      <c r="K23" s="1508">
        <v>95.600655393029243</v>
      </c>
      <c r="L23" s="1511">
        <v>97.13103147842304</v>
      </c>
      <c r="M23" s="1512">
        <v>86.587258193050303</v>
      </c>
      <c r="N23" s="1508">
        <v>84.936285584969411</v>
      </c>
      <c r="O23" s="1508">
        <v>90.181041269408169</v>
      </c>
      <c r="P23" s="1508">
        <v>87.83316383858147</v>
      </c>
      <c r="Q23" s="1509">
        <v>84.897611555883444</v>
      </c>
      <c r="R23" s="1510">
        <v>92.829043649539713</v>
      </c>
      <c r="S23" s="1508">
        <v>82.196592427907945</v>
      </c>
      <c r="T23" s="1508">
        <v>90.502333241833682</v>
      </c>
      <c r="U23" s="1508">
        <v>83.185596682941636</v>
      </c>
      <c r="V23" s="1508">
        <v>91.58559729669372</v>
      </c>
      <c r="W23" s="1508">
        <v>94.735942162054812</v>
      </c>
      <c r="X23" s="1508">
        <v>82.815621984421185</v>
      </c>
      <c r="Y23" s="1508">
        <v>94.586042808928184</v>
      </c>
      <c r="Z23" s="1508">
        <v>90.879969094099337</v>
      </c>
      <c r="AA23" s="1508">
        <v>92.40477014219401</v>
      </c>
      <c r="AB23" s="1508">
        <v>92.226752193395598</v>
      </c>
      <c r="AC23" s="2570">
        <v>98.232388874447651</v>
      </c>
      <c r="AD23" s="375"/>
      <c r="AE23" s="375"/>
      <c r="AF23" s="375"/>
      <c r="AG23" s="375"/>
      <c r="AH23" s="375"/>
      <c r="AI23" s="375"/>
      <c r="AJ23" s="375"/>
      <c r="AK23" s="375"/>
      <c r="AL23" s="375"/>
      <c r="AM23" s="375"/>
      <c r="AN23" s="375"/>
      <c r="AO23" s="375"/>
      <c r="AP23" s="375"/>
      <c r="AQ23" s="375"/>
      <c r="AR23" s="375"/>
      <c r="AS23" s="375"/>
      <c r="AT23" s="375"/>
      <c r="AU23" s="375"/>
      <c r="AV23" s="375"/>
      <c r="AW23" s="375"/>
      <c r="AX23" s="375"/>
      <c r="AY23" s="375"/>
      <c r="AZ23" s="834"/>
      <c r="BA23" s="2880"/>
      <c r="BB23" s="182" t="s">
        <v>49</v>
      </c>
      <c r="BC23" s="1270" t="s">
        <v>36</v>
      </c>
      <c r="BD23" s="1290" t="s">
        <v>36</v>
      </c>
      <c r="BE23" s="1290" t="s">
        <v>36</v>
      </c>
      <c r="BF23" s="1290" t="s">
        <v>36</v>
      </c>
      <c r="BG23" s="1311" t="s">
        <v>36</v>
      </c>
      <c r="BH23" s="1332" t="s">
        <v>36</v>
      </c>
      <c r="BI23" s="1290" t="s">
        <v>36</v>
      </c>
      <c r="BJ23" s="1290" t="s">
        <v>36</v>
      </c>
      <c r="BK23" s="1290" t="s">
        <v>36</v>
      </c>
      <c r="BL23" s="1311" t="s">
        <v>36</v>
      </c>
      <c r="BM23" s="1332" t="s">
        <v>36</v>
      </c>
      <c r="BN23" s="1290" t="s">
        <v>36</v>
      </c>
      <c r="BO23" s="1290" t="s">
        <v>36</v>
      </c>
      <c r="BP23" s="1290" t="s">
        <v>36</v>
      </c>
      <c r="BQ23" s="1311" t="s">
        <v>36</v>
      </c>
      <c r="BR23" s="1332" t="s">
        <v>36</v>
      </c>
      <c r="BS23" s="1290" t="s">
        <v>36</v>
      </c>
      <c r="BT23" s="1290" t="s">
        <v>36</v>
      </c>
      <c r="BU23" s="1290" t="s">
        <v>36</v>
      </c>
      <c r="BV23" s="1290" t="s">
        <v>36</v>
      </c>
      <c r="BW23" s="1290" t="s">
        <v>36</v>
      </c>
      <c r="BX23" s="1290" t="s">
        <v>36</v>
      </c>
      <c r="BY23" s="1352" t="s">
        <v>36</v>
      </c>
      <c r="BZ23" s="1352" t="s">
        <v>36</v>
      </c>
      <c r="CA23" s="1352" t="s">
        <v>36</v>
      </c>
      <c r="CB23" s="1352" t="s">
        <v>36</v>
      </c>
      <c r="CC23" s="1352" t="s">
        <v>36</v>
      </c>
      <c r="CD23" s="2518"/>
      <c r="CE23" s="2518"/>
      <c r="CF23" s="2518"/>
      <c r="CG23" s="2518"/>
      <c r="CH23" s="2518"/>
      <c r="CI23" s="2518"/>
      <c r="CJ23" s="2518"/>
      <c r="CK23" s="2518"/>
      <c r="CL23" s="2518"/>
      <c r="CM23" s="2518"/>
      <c r="CN23" s="2518"/>
      <c r="CO23" s="2518"/>
      <c r="CP23" s="2518"/>
      <c r="CQ23" s="2518"/>
      <c r="CR23" s="2518"/>
      <c r="CS23" s="2518"/>
      <c r="CT23" s="2518"/>
      <c r="CU23" s="2518"/>
      <c r="CV23" s="2518"/>
      <c r="CW23" s="2518"/>
      <c r="CX23" s="2518"/>
      <c r="CY23" s="2518"/>
      <c r="CZ23" s="2518"/>
    </row>
    <row r="24" s="157" customFormat="true" ht="15" hidden="true" customHeight="true" x14ac:dyDescent="0.2">
      <c r="A24" s="2893" t="s">
        <v>48</v>
      </c>
      <c r="B24" s="290" t="s">
        <v>60</v>
      </c>
      <c r="C24" s="296"/>
      <c r="D24" s="297"/>
      <c r="E24" s="297"/>
      <c r="F24" s="297"/>
      <c r="G24" s="298"/>
      <c r="H24" s="299"/>
      <c r="I24" s="297"/>
      <c r="J24" s="297"/>
      <c r="K24" s="297"/>
      <c r="L24" s="300"/>
      <c r="M24" s="296"/>
      <c r="N24" s="297"/>
      <c r="O24" s="297"/>
      <c r="P24" s="297"/>
      <c r="Q24" s="298"/>
      <c r="R24" s="299"/>
      <c r="S24" s="297"/>
      <c r="T24" s="297"/>
      <c r="U24" s="297"/>
      <c r="V24" s="297"/>
      <c r="W24" s="297"/>
      <c r="X24" s="297"/>
      <c r="Y24" s="297"/>
      <c r="Z24" s="297"/>
      <c r="AA24" s="297"/>
      <c r="AB24" s="300"/>
      <c r="AC24" s="300"/>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251"/>
      <c r="BB24" s="159"/>
      <c r="BZ24" s="251"/>
      <c r="CA24" s="251"/>
      <c r="CB24" s="251"/>
      <c r="CC24" s="251"/>
      <c r="CD24" s="251"/>
      <c r="CE24" s="251"/>
      <c r="CF24" s="251"/>
      <c r="CG24" s="251"/>
      <c r="CH24" s="251"/>
      <c r="CI24" s="251"/>
      <c r="CJ24" s="251"/>
      <c r="CK24" s="251"/>
      <c r="CL24" s="251"/>
      <c r="CM24" s="251"/>
      <c r="CN24" s="251"/>
      <c r="CO24" s="251"/>
      <c r="CP24" s="251"/>
      <c r="CQ24" s="251"/>
      <c r="CR24" s="251"/>
      <c r="CS24" s="251"/>
      <c r="CT24" s="251"/>
      <c r="CU24" s="251"/>
      <c r="CV24" s="251"/>
      <c r="CW24" s="251"/>
      <c r="CX24" s="251"/>
      <c r="CY24" s="251"/>
      <c r="CZ24" s="251"/>
    </row>
    <row r="25" s="157" customFormat="true" ht="15" hidden="true" customHeight="true" x14ac:dyDescent="0.2">
      <c r="A25" s="2894"/>
      <c r="B25" s="282" t="s">
        <v>59</v>
      </c>
      <c r="C25" s="301"/>
      <c r="D25" s="302"/>
      <c r="E25" s="302"/>
      <c r="F25" s="302"/>
      <c r="G25" s="303"/>
      <c r="H25" s="304"/>
      <c r="I25" s="302"/>
      <c r="J25" s="302"/>
      <c r="K25" s="302"/>
      <c r="L25" s="305"/>
      <c r="M25" s="301"/>
      <c r="N25" s="302"/>
      <c r="O25" s="302"/>
      <c r="P25" s="302"/>
      <c r="Q25" s="303"/>
      <c r="R25" s="304"/>
      <c r="S25" s="302"/>
      <c r="T25" s="302"/>
      <c r="U25" s="302"/>
      <c r="V25" s="302"/>
      <c r="W25" s="302"/>
      <c r="X25" s="302"/>
      <c r="Y25" s="302"/>
      <c r="Z25" s="302"/>
      <c r="AA25" s="302"/>
      <c r="AB25" s="305"/>
      <c r="AC25" s="305"/>
      <c r="AD25" s="784"/>
      <c r="AE25" s="784"/>
      <c r="AF25" s="784"/>
      <c r="AG25" s="784"/>
      <c r="AH25" s="784"/>
      <c r="AI25" s="784"/>
      <c r="AJ25" s="784"/>
      <c r="AK25" s="784"/>
      <c r="AL25" s="784"/>
      <c r="AM25" s="784"/>
      <c r="AN25" s="784"/>
      <c r="AO25" s="784"/>
      <c r="AP25" s="784"/>
      <c r="AQ25" s="784"/>
      <c r="AR25" s="784"/>
      <c r="AS25" s="784"/>
      <c r="AT25" s="784"/>
      <c r="AU25" s="784"/>
      <c r="AV25" s="784"/>
      <c r="AW25" s="784"/>
      <c r="AX25" s="784"/>
      <c r="AY25" s="784"/>
      <c r="AZ25" s="251"/>
      <c r="BB25" s="159"/>
      <c r="BZ25" s="251"/>
      <c r="CA25" s="251"/>
      <c r="CB25" s="251"/>
      <c r="CC25" s="251"/>
      <c r="CD25" s="251"/>
      <c r="CE25" s="251"/>
      <c r="CF25" s="251"/>
      <c r="CG25" s="251"/>
      <c r="CH25" s="251"/>
      <c r="CI25" s="251"/>
      <c r="CJ25" s="251"/>
      <c r="CK25" s="251"/>
      <c r="CL25" s="251"/>
      <c r="CM25" s="251"/>
      <c r="CN25" s="251"/>
      <c r="CO25" s="251"/>
      <c r="CP25" s="251"/>
      <c r="CQ25" s="251"/>
      <c r="CR25" s="251"/>
      <c r="CS25" s="251"/>
      <c r="CT25" s="251"/>
      <c r="CU25" s="251"/>
      <c r="CV25" s="251"/>
      <c r="CW25" s="251"/>
      <c r="CX25" s="251"/>
      <c r="CY25" s="251"/>
      <c r="CZ25" s="251"/>
    </row>
    <row r="26" s="157" customFormat="true" ht="15" hidden="true" customHeight="true" x14ac:dyDescent="0.2">
      <c r="A26" s="2895"/>
      <c r="B26" s="283" t="s">
        <v>47</v>
      </c>
      <c r="C26" s="306"/>
      <c r="D26" s="307"/>
      <c r="E26" s="307"/>
      <c r="F26" s="307"/>
      <c r="G26" s="308"/>
      <c r="H26" s="309"/>
      <c r="I26" s="307"/>
      <c r="J26" s="307"/>
      <c r="K26" s="307"/>
      <c r="L26" s="310"/>
      <c r="M26" s="306"/>
      <c r="N26" s="307"/>
      <c r="O26" s="307"/>
      <c r="P26" s="307"/>
      <c r="Q26" s="308"/>
      <c r="R26" s="2450"/>
      <c r="S26" s="2451"/>
      <c r="T26" s="2451"/>
      <c r="U26" s="2451"/>
      <c r="V26" s="2451"/>
      <c r="W26" s="2451"/>
      <c r="X26" s="2451"/>
      <c r="Y26" s="2451"/>
      <c r="Z26" s="2451"/>
      <c r="AA26" s="2451"/>
      <c r="AB26" s="2452"/>
      <c r="AC26" s="2452"/>
      <c r="AD26" s="784"/>
      <c r="AE26" s="784"/>
      <c r="AF26" s="784"/>
      <c r="AG26" s="784"/>
      <c r="AH26" s="784"/>
      <c r="AI26" s="784"/>
      <c r="AJ26" s="784"/>
      <c r="AK26" s="784"/>
      <c r="AL26" s="784"/>
      <c r="AM26" s="784"/>
      <c r="AN26" s="784"/>
      <c r="AO26" s="784"/>
      <c r="AP26" s="784"/>
      <c r="AQ26" s="784"/>
      <c r="AR26" s="784"/>
      <c r="AS26" s="784"/>
      <c r="AT26" s="784"/>
      <c r="AU26" s="784"/>
      <c r="AV26" s="784"/>
      <c r="AW26" s="784"/>
      <c r="AX26" s="784"/>
      <c r="AY26" s="784"/>
      <c r="AZ26" s="251"/>
      <c r="BB26" s="159"/>
      <c r="BZ26" s="251"/>
      <c r="CA26" s="251"/>
      <c r="CB26" s="251"/>
      <c r="CC26" s="251"/>
      <c r="CD26" s="251"/>
      <c r="CE26" s="251"/>
      <c r="CF26" s="251"/>
      <c r="CG26" s="251"/>
      <c r="CH26" s="251"/>
      <c r="CI26" s="251"/>
      <c r="CJ26" s="251"/>
      <c r="CK26" s="251"/>
      <c r="CL26" s="251"/>
      <c r="CM26" s="251"/>
      <c r="CN26" s="251"/>
      <c r="CO26" s="251"/>
      <c r="CP26" s="251"/>
      <c r="CQ26" s="251"/>
      <c r="CR26" s="251"/>
      <c r="CS26" s="251"/>
      <c r="CT26" s="251"/>
      <c r="CU26" s="251"/>
      <c r="CV26" s="251"/>
      <c r="CW26" s="251"/>
      <c r="CX26" s="251"/>
      <c r="CY26" s="251"/>
      <c r="CZ26" s="251"/>
    </row>
    <row r="27" s="161" customFormat="true" ht="15" customHeight="true" x14ac:dyDescent="0.2">
      <c r="A27" s="156"/>
      <c r="B27" s="216"/>
      <c r="C27" s="2900" t="s">
        <v>116</v>
      </c>
      <c r="D27" s="2901"/>
      <c r="E27" s="2901"/>
      <c r="F27" s="2901"/>
      <c r="G27" s="2902"/>
      <c r="H27" s="2899" t="s">
        <v>39</v>
      </c>
      <c r="I27" s="2888"/>
      <c r="J27" s="2888"/>
      <c r="K27" s="2888"/>
      <c r="L27" s="2890"/>
      <c r="M27" s="2887" t="s">
        <v>38</v>
      </c>
      <c r="N27" s="2888"/>
      <c r="O27" s="2888"/>
      <c r="P27" s="2888"/>
      <c r="Q27" s="2890"/>
      <c r="R27" s="2551" t="s">
        <v>144</v>
      </c>
      <c r="S27" s="2558"/>
      <c r="T27" s="2558"/>
      <c r="U27" s="2558"/>
      <c r="V27" s="2558"/>
      <c r="W27" s="2558"/>
      <c r="X27" s="2558"/>
      <c r="Y27" s="2558"/>
      <c r="Z27" s="2558"/>
      <c r="AA27" s="2558"/>
      <c r="AB27" s="2558"/>
      <c r="AC27" s="2559"/>
      <c r="AD27" s="375"/>
      <c r="AE27" s="375"/>
      <c r="AF27" s="375"/>
      <c r="AG27" s="375"/>
      <c r="AH27" s="375"/>
      <c r="AI27" s="375"/>
      <c r="AJ27" s="375"/>
      <c r="AK27" s="375"/>
      <c r="AL27" s="375"/>
      <c r="AM27" s="375"/>
      <c r="AN27" s="375"/>
      <c r="AO27" s="375"/>
      <c r="AP27" s="375"/>
      <c r="AQ27" s="375"/>
      <c r="AR27" s="375"/>
      <c r="AS27" s="375"/>
      <c r="AT27" s="375"/>
      <c r="AU27" s="375"/>
      <c r="AV27" s="375"/>
      <c r="AW27" s="375"/>
      <c r="AX27" s="375"/>
      <c r="AY27" s="375"/>
      <c r="AZ27" s="834"/>
      <c r="BA27" s="252" t="s">
        <v>132</v>
      </c>
      <c r="BB27" s="141" t="s">
        <v>97</v>
      </c>
      <c r="BC27" s="2882" t="s">
        <v>116</v>
      </c>
      <c r="BD27" s="2883"/>
      <c r="BE27" s="2883"/>
      <c r="BF27" s="2883"/>
      <c r="BG27" s="2884"/>
      <c r="BH27" s="2882" t="s">
        <v>39</v>
      </c>
      <c r="BI27" s="2883"/>
      <c r="BJ27" s="2883"/>
      <c r="BK27" s="2883"/>
      <c r="BL27" s="2884"/>
      <c r="BM27" s="2882" t="s">
        <v>38</v>
      </c>
      <c r="BN27" s="2883"/>
      <c r="BO27" s="2883"/>
      <c r="BP27" s="2883"/>
      <c r="BQ27" s="2885"/>
      <c r="BR27" s="2460" t="s">
        <v>144</v>
      </c>
      <c r="BS27" s="2461"/>
      <c r="BT27" s="2461"/>
      <c r="BU27" s="2461"/>
      <c r="BV27" s="2461"/>
      <c r="BW27" s="2461"/>
      <c r="BX27" s="2461"/>
      <c r="BY27" s="2462"/>
      <c r="BZ27" s="378"/>
      <c r="CA27" s="378"/>
      <c r="CB27" s="378"/>
      <c r="CC27" s="378"/>
      <c r="CD27" s="250"/>
      <c r="CE27" s="250"/>
      <c r="CF27" s="250"/>
      <c r="CG27" s="250"/>
      <c r="CH27" s="250"/>
      <c r="CI27" s="250"/>
      <c r="CJ27" s="250"/>
      <c r="CK27" s="250"/>
      <c r="CL27" s="250"/>
      <c r="CM27" s="250"/>
      <c r="CN27" s="250"/>
      <c r="CO27" s="250"/>
      <c r="CP27" s="250"/>
      <c r="CQ27" s="250"/>
      <c r="CR27" s="250"/>
      <c r="CS27" s="250"/>
      <c r="CT27" s="250"/>
      <c r="CU27" s="250"/>
      <c r="CV27" s="250"/>
      <c r="CW27" s="250"/>
      <c r="CX27" s="250"/>
      <c r="CY27" s="250"/>
      <c r="CZ27" s="250"/>
    </row>
    <row r="28" s="161" customFormat="true" ht="12.75" x14ac:dyDescent="0.2">
      <c r="A28" s="217" t="s">
        <v>70</v>
      </c>
      <c r="B28" s="285"/>
      <c r="C28" s="331" t="s">
        <v>0</v>
      </c>
      <c r="D28" s="332" t="s">
        <v>1</v>
      </c>
      <c r="E28" s="332" t="s">
        <v>2</v>
      </c>
      <c r="F28" s="332" t="s">
        <v>3</v>
      </c>
      <c r="G28" s="333" t="s">
        <v>4</v>
      </c>
      <c r="H28" s="1443" t="s">
        <v>0</v>
      </c>
      <c r="I28" s="1390" t="s">
        <v>1</v>
      </c>
      <c r="J28" s="1390" t="s">
        <v>2</v>
      </c>
      <c r="K28" s="1390" t="s">
        <v>3</v>
      </c>
      <c r="L28" s="1391" t="s">
        <v>4</v>
      </c>
      <c r="M28" s="1430" t="s">
        <v>0</v>
      </c>
      <c r="N28" s="1390" t="s">
        <v>1</v>
      </c>
      <c r="O28" s="1390" t="s">
        <v>2</v>
      </c>
      <c r="P28" s="1390" t="s">
        <v>3</v>
      </c>
      <c r="Q28" s="1456" t="s">
        <v>4</v>
      </c>
      <c r="R28" s="1443" t="s">
        <v>237</v>
      </c>
      <c r="S28" s="1390" t="s">
        <v>238</v>
      </c>
      <c r="T28" s="1390" t="s">
        <v>239</v>
      </c>
      <c r="U28" s="1390" t="s">
        <v>240</v>
      </c>
      <c r="V28" s="1390" t="s">
        <v>241</v>
      </c>
      <c r="W28" s="1390" t="s">
        <v>242</v>
      </c>
      <c r="X28" s="1390" t="s">
        <v>243</v>
      </c>
      <c r="Y28" s="1390" t="s">
        <v>244</v>
      </c>
      <c r="Z28" s="1390" t="s">
        <v>245</v>
      </c>
      <c r="AA28" s="1390" t="s">
        <v>246</v>
      </c>
      <c r="AB28" s="1390" t="s">
        <v>247</v>
      </c>
      <c r="AC28" s="1392" t="s">
        <v>248</v>
      </c>
      <c r="AD28" s="375"/>
      <c r="AE28" s="375"/>
      <c r="AF28" s="375"/>
      <c r="AG28" s="375"/>
      <c r="AH28" s="375"/>
      <c r="AI28" s="375"/>
      <c r="AJ28" s="375"/>
      <c r="AK28" s="375"/>
      <c r="AL28" s="375"/>
      <c r="AM28" s="375"/>
      <c r="AN28" s="375"/>
      <c r="AO28" s="375"/>
      <c r="AP28" s="375"/>
      <c r="AQ28" s="375"/>
      <c r="AR28" s="375"/>
      <c r="AS28" s="375"/>
      <c r="AT28" s="375"/>
      <c r="AU28" s="375"/>
      <c r="AV28" s="375"/>
      <c r="AW28" s="375"/>
      <c r="AX28" s="375"/>
      <c r="AY28" s="375"/>
      <c r="AZ28" s="834"/>
      <c r="BA28" s="227" t="s">
        <v>121</v>
      </c>
      <c r="BB28" s="226"/>
      <c r="BC28" s="387" t="s">
        <v>0</v>
      </c>
      <c r="BD28" s="201" t="s">
        <v>1</v>
      </c>
      <c r="BE28" s="201" t="s">
        <v>2</v>
      </c>
      <c r="BF28" s="201" t="s">
        <v>3</v>
      </c>
      <c r="BG28" s="388" t="s">
        <v>4</v>
      </c>
      <c r="BH28" s="398" t="s">
        <v>0</v>
      </c>
      <c r="BI28" s="201" t="s">
        <v>1</v>
      </c>
      <c r="BJ28" s="201" t="s">
        <v>2</v>
      </c>
      <c r="BK28" s="201" t="s">
        <v>3</v>
      </c>
      <c r="BL28" s="388" t="s">
        <v>4</v>
      </c>
      <c r="BM28" s="398" t="s">
        <v>0</v>
      </c>
      <c r="BN28" s="201" t="s">
        <v>1</v>
      </c>
      <c r="BO28" s="201" t="s">
        <v>2</v>
      </c>
      <c r="BP28" s="201" t="s">
        <v>3</v>
      </c>
      <c r="BQ28" s="388" t="s">
        <v>4</v>
      </c>
      <c r="BR28" s="398" t="s">
        <v>237</v>
      </c>
      <c r="BS28" s="201" t="s">
        <v>238</v>
      </c>
      <c r="BT28" s="201" t="s">
        <v>239</v>
      </c>
      <c r="BU28" s="201" t="s">
        <v>240</v>
      </c>
      <c r="BV28" s="201" t="s">
        <v>241</v>
      </c>
      <c r="BW28" s="201" t="s">
        <v>242</v>
      </c>
      <c r="BX28" s="201" t="s">
        <v>243</v>
      </c>
      <c r="BY28" s="202" t="s">
        <v>244</v>
      </c>
      <c r="BZ28" s="202" t="s">
        <v>245</v>
      </c>
      <c r="CA28" s="202" t="s">
        <v>246</v>
      </c>
      <c r="CB28" s="202" t="s">
        <v>247</v>
      </c>
      <c r="CC28" s="202" t="s">
        <v>248</v>
      </c>
      <c r="CD28" s="2519"/>
      <c r="CE28" s="2519"/>
      <c r="CF28" s="2519"/>
      <c r="CG28" s="2519"/>
      <c r="CH28" s="2519"/>
      <c r="CI28" s="2519"/>
      <c r="CJ28" s="2519"/>
      <c r="CK28" s="2519"/>
      <c r="CL28" s="2519"/>
      <c r="CM28" s="2519"/>
      <c r="CN28" s="2519"/>
      <c r="CO28" s="2519"/>
      <c r="CP28" s="2519"/>
      <c r="CQ28" s="2519"/>
      <c r="CR28" s="2519"/>
      <c r="CS28" s="2519"/>
      <c r="CT28" s="2519"/>
      <c r="CU28" s="2519"/>
      <c r="CV28" s="2519"/>
      <c r="CW28" s="2519"/>
      <c r="CX28" s="2519"/>
      <c r="CY28" s="2519"/>
      <c r="CZ28" s="2519"/>
    </row>
    <row r="29" s="161" customFormat="true" ht="15" customHeight="true" x14ac:dyDescent="0.2">
      <c r="A29" s="2892" t="s">
        <v>58</v>
      </c>
      <c r="B29" s="1634" t="s">
        <v>50</v>
      </c>
      <c r="C29" s="1513">
        <v>11.747808225368976</v>
      </c>
      <c r="D29" s="1514">
        <v>12.698094417792172</v>
      </c>
      <c r="E29" s="1514">
        <v>30.870214712454409</v>
      </c>
      <c r="F29" s="1514">
        <v>60.545071609771796</v>
      </c>
      <c r="G29" s="1515">
        <v>80.339238022635755</v>
      </c>
      <c r="H29" s="1516">
        <v>37.412545131605185</v>
      </c>
      <c r="I29" s="1514">
        <v>61.810850488250402</v>
      </c>
      <c r="J29" s="1514">
        <v>73.065288385447204</v>
      </c>
      <c r="K29" s="1514">
        <v>80.129787505574058</v>
      </c>
      <c r="L29" s="1517">
        <v>86.168959003249</v>
      </c>
      <c r="M29" s="1518">
        <v>7.230933070555519</v>
      </c>
      <c r="N29" s="1514">
        <v>7.7491387345508995</v>
      </c>
      <c r="O29" s="1514">
        <v>7.6558436129571001</v>
      </c>
      <c r="P29" s="1514">
        <v>16.473115849042436</v>
      </c>
      <c r="Q29" s="1515">
        <v>20.43640168980669</v>
      </c>
      <c r="R29" s="1516">
        <v>30.317719925242521</v>
      </c>
      <c r="S29" s="1514">
        <v>22.895002306796641</v>
      </c>
      <c r="T29" s="1514">
        <v>74.012121212121102</v>
      </c>
      <c r="U29" s="1514">
        <v>17.202437442722928</v>
      </c>
      <c r="V29" s="1514">
        <v>10.672892408602406</v>
      </c>
      <c r="W29" s="1514">
        <v>58.191864250144597</v>
      </c>
      <c r="X29" s="1514">
        <v>13.699267887425842</v>
      </c>
      <c r="Y29" s="1514">
        <v>49.882704941402707</v>
      </c>
      <c r="Z29" s="1514">
        <v>36.952470224934601</v>
      </c>
      <c r="AA29" s="1514">
        <v>27.75614896103659</v>
      </c>
      <c r="AB29" s="1514">
        <v>66.355009557244031</v>
      </c>
      <c r="AC29" s="2571">
        <v>90.593933214376776</v>
      </c>
      <c r="AD29" s="375"/>
      <c r="AE29" s="375"/>
      <c r="AF29" s="375"/>
      <c r="AG29" s="375"/>
      <c r="AH29" s="375"/>
      <c r="AI29" s="375"/>
      <c r="AJ29" s="375"/>
      <c r="AK29" s="375"/>
      <c r="AL29" s="375"/>
      <c r="AM29" s="375"/>
      <c r="AN29" s="375"/>
      <c r="AO29" s="375"/>
      <c r="AP29" s="375"/>
      <c r="AQ29" s="375"/>
      <c r="AR29" s="375"/>
      <c r="AS29" s="375"/>
      <c r="AT29" s="375"/>
      <c r="AU29" s="375"/>
      <c r="AV29" s="375"/>
      <c r="AW29" s="375"/>
      <c r="AX29" s="375"/>
      <c r="AY29" s="375"/>
      <c r="AZ29" s="834"/>
      <c r="BA29" s="2881" t="s">
        <v>58</v>
      </c>
      <c r="BB29" s="183" t="s">
        <v>50</v>
      </c>
      <c r="BC29" s="1271" t="s">
        <v>36</v>
      </c>
      <c r="BD29" s="1291" t="s">
        <v>36</v>
      </c>
      <c r="BE29" s="1291" t="s">
        <v>36</v>
      </c>
      <c r="BF29" s="1291" t="s">
        <v>36</v>
      </c>
      <c r="BG29" s="1312" t="s">
        <v>36</v>
      </c>
      <c r="BH29" s="1333" t="s">
        <v>36</v>
      </c>
      <c r="BI29" s="1291" t="s">
        <v>36</v>
      </c>
      <c r="BJ29" s="1291" t="s">
        <v>36</v>
      </c>
      <c r="BK29" s="1291" t="s">
        <v>36</v>
      </c>
      <c r="BL29" s="1312" t="s">
        <v>36</v>
      </c>
      <c r="BM29" s="1333" t="s">
        <v>36</v>
      </c>
      <c r="BN29" s="1291" t="s">
        <v>36</v>
      </c>
      <c r="BO29" s="1291" t="s">
        <v>36</v>
      </c>
      <c r="BP29" s="1291" t="s">
        <v>36</v>
      </c>
      <c r="BQ29" s="1312" t="s">
        <v>36</v>
      </c>
      <c r="BR29" s="1333" t="s">
        <v>36</v>
      </c>
      <c r="BS29" s="1291" t="s">
        <v>36</v>
      </c>
      <c r="BT29" s="1291" t="s">
        <v>36</v>
      </c>
      <c r="BU29" s="1291" t="s">
        <v>36</v>
      </c>
      <c r="BV29" s="1291" t="s">
        <v>36</v>
      </c>
      <c r="BW29" s="1291" t="s">
        <v>36</v>
      </c>
      <c r="BX29" s="1291" t="s">
        <v>36</v>
      </c>
      <c r="BY29" s="1353" t="s">
        <v>36</v>
      </c>
      <c r="BZ29" s="1353" t="s">
        <v>36</v>
      </c>
      <c r="CA29" s="1353" t="s">
        <v>36</v>
      </c>
      <c r="CB29" s="1353" t="s">
        <v>36</v>
      </c>
      <c r="CC29" s="1353" t="s">
        <v>36</v>
      </c>
      <c r="CD29" s="2520"/>
      <c r="CE29" s="2520"/>
      <c r="CF29" s="2520"/>
      <c r="CG29" s="2520"/>
      <c r="CH29" s="2520"/>
      <c r="CI29" s="2520"/>
      <c r="CJ29" s="2520"/>
      <c r="CK29" s="2520"/>
      <c r="CL29" s="2520"/>
      <c r="CM29" s="2520"/>
      <c r="CN29" s="2520"/>
      <c r="CO29" s="2520"/>
      <c r="CP29" s="2520"/>
      <c r="CQ29" s="2520"/>
      <c r="CR29" s="2520"/>
      <c r="CS29" s="2520"/>
      <c r="CT29" s="2520"/>
      <c r="CU29" s="2520"/>
      <c r="CV29" s="2520"/>
      <c r="CW29" s="2520"/>
      <c r="CX29" s="2520"/>
      <c r="CY29" s="2520"/>
      <c r="CZ29" s="2520"/>
    </row>
    <row r="30" s="161" customFormat="true" ht="15" customHeight="true" x14ac:dyDescent="0.2">
      <c r="A30" s="2886"/>
      <c r="B30" s="1635" t="s">
        <v>49</v>
      </c>
      <c r="C30" s="1519">
        <v>88.252191774631342</v>
      </c>
      <c r="D30" s="1520">
        <v>87.301905582207866</v>
      </c>
      <c r="E30" s="1520">
        <v>69.12978528754536</v>
      </c>
      <c r="F30" s="1520">
        <v>39.45492839022819</v>
      </c>
      <c r="G30" s="1521">
        <v>19.660761977364139</v>
      </c>
      <c r="H30" s="1522">
        <v>62.587454868394396</v>
      </c>
      <c r="I30" s="1520">
        <v>38.189149511749406</v>
      </c>
      <c r="J30" s="1520">
        <v>26.934711614552658</v>
      </c>
      <c r="K30" s="1520">
        <v>19.870212494425655</v>
      </c>
      <c r="L30" s="1523">
        <v>13.831040996750934</v>
      </c>
      <c r="M30" s="1524">
        <v>92.769066929444449</v>
      </c>
      <c r="N30" s="1520">
        <v>92.250861265449032</v>
      </c>
      <c r="O30" s="1520">
        <v>92.344156387042801</v>
      </c>
      <c r="P30" s="1520">
        <v>83.526884150957414</v>
      </c>
      <c r="Q30" s="1521">
        <v>79.563598310192987</v>
      </c>
      <c r="R30" s="1522">
        <v>69.68228007475777</v>
      </c>
      <c r="S30" s="1520">
        <v>77.104997693203316</v>
      </c>
      <c r="T30" s="1520">
        <v>25.987878787878788</v>
      </c>
      <c r="U30" s="1520">
        <v>82.797562557277061</v>
      </c>
      <c r="V30" s="1520">
        <v>89.327107591397649</v>
      </c>
      <c r="W30" s="1520">
        <v>41.808135749855637</v>
      </c>
      <c r="X30" s="1520">
        <v>86.300732112574153</v>
      </c>
      <c r="Y30" s="1520">
        <v>50.117295058597414</v>
      </c>
      <c r="Z30" s="1520">
        <v>63.047529775065414</v>
      </c>
      <c r="AA30" s="1520">
        <v>72.243851038963598</v>
      </c>
      <c r="AB30" s="1520">
        <v>33.644990442755834</v>
      </c>
      <c r="AC30" s="2572">
        <v>9.4060667856232421</v>
      </c>
      <c r="AD30" s="375"/>
      <c r="AE30" s="375"/>
      <c r="AF30" s="375"/>
      <c r="AG30" s="375"/>
      <c r="AH30" s="375"/>
      <c r="AI30" s="375"/>
      <c r="AJ30" s="375"/>
      <c r="AK30" s="375"/>
      <c r="AL30" s="375"/>
      <c r="AM30" s="375"/>
      <c r="AN30" s="375"/>
      <c r="AO30" s="375"/>
      <c r="AP30" s="375"/>
      <c r="AQ30" s="375"/>
      <c r="AR30" s="375"/>
      <c r="AS30" s="375"/>
      <c r="AT30" s="375"/>
      <c r="AU30" s="375"/>
      <c r="AV30" s="375"/>
      <c r="AW30" s="375"/>
      <c r="AX30" s="375"/>
      <c r="AY30" s="375"/>
      <c r="AZ30" s="834"/>
      <c r="BA30" s="2878"/>
      <c r="BB30" s="184" t="s">
        <v>49</v>
      </c>
      <c r="BC30" s="1272" t="s">
        <v>36</v>
      </c>
      <c r="BD30" s="1292" t="s">
        <v>36</v>
      </c>
      <c r="BE30" s="1292" t="s">
        <v>36</v>
      </c>
      <c r="BF30" s="1292" t="s">
        <v>36</v>
      </c>
      <c r="BG30" s="1313" t="s">
        <v>36</v>
      </c>
      <c r="BH30" s="1334" t="s">
        <v>36</v>
      </c>
      <c r="BI30" s="1292" t="s">
        <v>36</v>
      </c>
      <c r="BJ30" s="1292" t="s">
        <v>36</v>
      </c>
      <c r="BK30" s="1292" t="s">
        <v>36</v>
      </c>
      <c r="BL30" s="1313" t="s">
        <v>36</v>
      </c>
      <c r="BM30" s="1334" t="s">
        <v>36</v>
      </c>
      <c r="BN30" s="1292" t="s">
        <v>36</v>
      </c>
      <c r="BO30" s="1292" t="s">
        <v>36</v>
      </c>
      <c r="BP30" s="1292" t="s">
        <v>36</v>
      </c>
      <c r="BQ30" s="1313" t="s">
        <v>36</v>
      </c>
      <c r="BR30" s="1334" t="s">
        <v>36</v>
      </c>
      <c r="BS30" s="1292" t="s">
        <v>36</v>
      </c>
      <c r="BT30" s="1292" t="s">
        <v>36</v>
      </c>
      <c r="BU30" s="1292" t="s">
        <v>36</v>
      </c>
      <c r="BV30" s="1292" t="s">
        <v>36</v>
      </c>
      <c r="BW30" s="1292" t="s">
        <v>36</v>
      </c>
      <c r="BX30" s="1292" t="s">
        <v>36</v>
      </c>
      <c r="BY30" s="1354" t="s">
        <v>36</v>
      </c>
      <c r="BZ30" s="1354" t="s">
        <v>36</v>
      </c>
      <c r="CA30" s="1354" t="s">
        <v>36</v>
      </c>
      <c r="CB30" s="1354" t="s">
        <v>36</v>
      </c>
      <c r="CC30" s="1354" t="s">
        <v>36</v>
      </c>
      <c r="CD30" s="2521"/>
      <c r="CE30" s="2521"/>
      <c r="CF30" s="2521"/>
      <c r="CG30" s="2521"/>
      <c r="CH30" s="2521"/>
      <c r="CI30" s="2521"/>
      <c r="CJ30" s="2521"/>
      <c r="CK30" s="2521"/>
      <c r="CL30" s="2521"/>
      <c r="CM30" s="2521"/>
      <c r="CN30" s="2521"/>
      <c r="CO30" s="2521"/>
      <c r="CP30" s="2521"/>
      <c r="CQ30" s="2521"/>
      <c r="CR30" s="2521"/>
      <c r="CS30" s="2521"/>
      <c r="CT30" s="2521"/>
      <c r="CU30" s="2521"/>
      <c r="CV30" s="2521"/>
      <c r="CW30" s="2521"/>
      <c r="CX30" s="2521"/>
      <c r="CY30" s="2521"/>
      <c r="CZ30" s="2521"/>
    </row>
    <row r="31" s="156" customFormat="true" ht="15" customHeight="true" x14ac:dyDescent="0.2">
      <c r="A31" s="2886" t="s">
        <v>105</v>
      </c>
      <c r="B31" s="291" t="s">
        <v>50</v>
      </c>
      <c r="C31" s="1525">
        <v>0.79479318791806386</v>
      </c>
      <c r="D31" s="1526">
        <v>1.7350536674128694</v>
      </c>
      <c r="E31" s="1526">
        <v>5.1650155668828202</v>
      </c>
      <c r="F31" s="1526">
        <v>15.033905127580669</v>
      </c>
      <c r="G31" s="1527">
        <v>42.4878069552068</v>
      </c>
      <c r="H31" s="1528">
        <v>4.5872656145104891</v>
      </c>
      <c r="I31" s="1526">
        <v>10.773048011244176</v>
      </c>
      <c r="J31" s="1526">
        <v>18.465380792112299</v>
      </c>
      <c r="K31" s="1526">
        <v>31.311960987845282</v>
      </c>
      <c r="L31" s="1529">
        <v>56.318305304648618</v>
      </c>
      <c r="M31" s="1530">
        <v>0</v>
      </c>
      <c r="N31" s="1526">
        <v>0.75195720696816304</v>
      </c>
      <c r="O31" s="1526">
        <v>0.96923581432098482</v>
      </c>
      <c r="P31" s="1526">
        <v>3.46290423391694</v>
      </c>
      <c r="Q31" s="1527">
        <v>6.0891302069257689</v>
      </c>
      <c r="R31" s="1528">
        <v>7.7665440549308578</v>
      </c>
      <c r="S31" s="1526">
        <v>5.1180926753048981</v>
      </c>
      <c r="T31" s="1526">
        <v>29.648484848484845</v>
      </c>
      <c r="U31" s="1526">
        <v>5.8829818212233285</v>
      </c>
      <c r="V31" s="1526">
        <v>7.3392721595308625</v>
      </c>
      <c r="W31" s="1526">
        <v>16.143292192245028</v>
      </c>
      <c r="X31" s="1526">
        <v>2.5783083910696374</v>
      </c>
      <c r="Y31" s="1526">
        <v>11.624514400760454</v>
      </c>
      <c r="Z31" s="1526">
        <v>12.621112041146358</v>
      </c>
      <c r="AA31" s="1526">
        <v>8.7257916750650022</v>
      </c>
      <c r="AB31" s="1526">
        <v>19.810295453280542</v>
      </c>
      <c r="AC31" s="2573">
        <v>32.220239612541448</v>
      </c>
      <c r="AD31" s="375"/>
      <c r="AE31" s="375"/>
      <c r="AF31" s="375"/>
      <c r="AG31" s="375"/>
      <c r="AH31" s="375"/>
      <c r="AI31" s="375"/>
      <c r="AJ31" s="375"/>
      <c r="AK31" s="375"/>
      <c r="AL31" s="375"/>
      <c r="AM31" s="375"/>
      <c r="AN31" s="375"/>
      <c r="AO31" s="375"/>
      <c r="AP31" s="375"/>
      <c r="AQ31" s="375"/>
      <c r="AR31" s="375"/>
      <c r="AS31" s="375"/>
      <c r="AT31" s="375"/>
      <c r="AU31" s="375"/>
      <c r="AV31" s="375"/>
      <c r="AW31" s="375"/>
      <c r="AX31" s="375"/>
      <c r="AY31" s="375"/>
      <c r="AZ31" s="834"/>
      <c r="BA31" s="2878" t="s">
        <v>105</v>
      </c>
      <c r="BB31" s="184" t="s">
        <v>50</v>
      </c>
      <c r="BC31" s="1272" t="s">
        <v>36</v>
      </c>
      <c r="BD31" s="1292" t="s">
        <v>36</v>
      </c>
      <c r="BE31" s="1292" t="s">
        <v>36</v>
      </c>
      <c r="BF31" s="1292" t="s">
        <v>36</v>
      </c>
      <c r="BG31" s="1313" t="s">
        <v>36</v>
      </c>
      <c r="BH31" s="1334" t="s">
        <v>36</v>
      </c>
      <c r="BI31" s="1292" t="s">
        <v>36</v>
      </c>
      <c r="BJ31" s="1292" t="s">
        <v>36</v>
      </c>
      <c r="BK31" s="1292" t="s">
        <v>36</v>
      </c>
      <c r="BL31" s="1313" t="s">
        <v>36</v>
      </c>
      <c r="BM31" s="1334" t="s">
        <v>36</v>
      </c>
      <c r="BN31" s="1292" t="s">
        <v>36</v>
      </c>
      <c r="BO31" s="1292" t="s">
        <v>36</v>
      </c>
      <c r="BP31" s="1292" t="s">
        <v>36</v>
      </c>
      <c r="BQ31" s="1313" t="s">
        <v>36</v>
      </c>
      <c r="BR31" s="1334" t="s">
        <v>36</v>
      </c>
      <c r="BS31" s="1292" t="s">
        <v>36</v>
      </c>
      <c r="BT31" s="1292" t="s">
        <v>36</v>
      </c>
      <c r="BU31" s="1292" t="s">
        <v>36</v>
      </c>
      <c r="BV31" s="1292" t="s">
        <v>36</v>
      </c>
      <c r="BW31" s="1292" t="s">
        <v>36</v>
      </c>
      <c r="BX31" s="1292" t="s">
        <v>36</v>
      </c>
      <c r="BY31" s="1354" t="s">
        <v>36</v>
      </c>
      <c r="BZ31" s="1354" t="s">
        <v>36</v>
      </c>
      <c r="CA31" s="1354" t="s">
        <v>36</v>
      </c>
      <c r="CB31" s="1354" t="s">
        <v>36</v>
      </c>
      <c r="CC31" s="1354" t="s">
        <v>36</v>
      </c>
      <c r="CD31" s="2521"/>
      <c r="CE31" s="2521"/>
      <c r="CF31" s="2521"/>
      <c r="CG31" s="2521"/>
      <c r="CH31" s="2521"/>
      <c r="CI31" s="2521"/>
      <c r="CJ31" s="2521"/>
      <c r="CK31" s="2521"/>
      <c r="CL31" s="2521"/>
      <c r="CM31" s="2521"/>
      <c r="CN31" s="2521"/>
      <c r="CO31" s="2521"/>
      <c r="CP31" s="2521"/>
      <c r="CQ31" s="2521"/>
      <c r="CR31" s="2521"/>
      <c r="CS31" s="2521"/>
      <c r="CT31" s="2521"/>
      <c r="CU31" s="2521"/>
      <c r="CV31" s="2521"/>
      <c r="CW31" s="2521"/>
      <c r="CX31" s="2521"/>
      <c r="CY31" s="2521"/>
      <c r="CZ31" s="2521"/>
    </row>
    <row r="32" s="156" customFormat="true" ht="15" customHeight="true" x14ac:dyDescent="0.2">
      <c r="A32" s="2886"/>
      <c r="B32" s="291" t="s">
        <v>49</v>
      </c>
      <c r="C32" s="1519">
        <v>99.205206812081954</v>
      </c>
      <c r="D32" s="1520">
        <v>98.264946332587158</v>
      </c>
      <c r="E32" s="1520">
        <v>94.834984433117171</v>
      </c>
      <c r="F32" s="1520">
        <v>84.966094872419603</v>
      </c>
      <c r="G32" s="1521">
        <v>57.512193044792816</v>
      </c>
      <c r="H32" s="1522">
        <v>95.412734385489415</v>
      </c>
      <c r="I32" s="1520">
        <v>89.226951988755616</v>
      </c>
      <c r="J32" s="1520">
        <v>81.534619207887488</v>
      </c>
      <c r="K32" s="1520">
        <v>68.688039012154448</v>
      </c>
      <c r="L32" s="1523">
        <v>43.681694695351311</v>
      </c>
      <c r="M32" s="1524">
        <v>100</v>
      </c>
      <c r="N32" s="1520">
        <v>99.248042793031814</v>
      </c>
      <c r="O32" s="1520">
        <v>99.030764185679018</v>
      </c>
      <c r="P32" s="1520">
        <v>96.537095766083084</v>
      </c>
      <c r="Q32" s="1521">
        <v>93.910869793074212</v>
      </c>
      <c r="R32" s="1522">
        <v>92.233455945069167</v>
      </c>
      <c r="S32" s="1520">
        <v>94.881907324695092</v>
      </c>
      <c r="T32" s="1520">
        <v>70.351515151514988</v>
      </c>
      <c r="U32" s="1520">
        <v>94.117018178776718</v>
      </c>
      <c r="V32" s="1520">
        <v>92.660727840469121</v>
      </c>
      <c r="W32" s="1520">
        <v>83.856707807755171</v>
      </c>
      <c r="X32" s="1520">
        <v>97.421691608930388</v>
      </c>
      <c r="Y32" s="1520">
        <v>88.375485599239596</v>
      </c>
      <c r="Z32" s="1520">
        <v>87.378887958853596</v>
      </c>
      <c r="AA32" s="1520">
        <v>91.274208324935003</v>
      </c>
      <c r="AB32" s="1520">
        <v>80.189704546719327</v>
      </c>
      <c r="AC32" s="2572">
        <v>67.779760387458637</v>
      </c>
      <c r="AD32" s="375"/>
      <c r="AE32" s="375"/>
      <c r="AF32" s="375"/>
      <c r="AG32" s="375"/>
      <c r="AH32" s="375"/>
      <c r="AI32" s="375"/>
      <c r="AJ32" s="375"/>
      <c r="AK32" s="375"/>
      <c r="AL32" s="375"/>
      <c r="AM32" s="375"/>
      <c r="AN32" s="375"/>
      <c r="AO32" s="375"/>
      <c r="AP32" s="375"/>
      <c r="AQ32" s="375"/>
      <c r="AR32" s="375"/>
      <c r="AS32" s="375"/>
      <c r="AT32" s="375"/>
      <c r="AU32" s="375"/>
      <c r="AV32" s="375"/>
      <c r="AW32" s="375"/>
      <c r="AX32" s="375"/>
      <c r="AY32" s="375"/>
      <c r="AZ32" s="834"/>
      <c r="BA32" s="2878"/>
      <c r="BB32" s="184" t="s">
        <v>49</v>
      </c>
      <c r="BC32" s="1272" t="s">
        <v>36</v>
      </c>
      <c r="BD32" s="1292" t="s">
        <v>36</v>
      </c>
      <c r="BE32" s="1292" t="s">
        <v>36</v>
      </c>
      <c r="BF32" s="1292" t="s">
        <v>36</v>
      </c>
      <c r="BG32" s="1313" t="s">
        <v>36</v>
      </c>
      <c r="BH32" s="1334" t="s">
        <v>36</v>
      </c>
      <c r="BI32" s="1292" t="s">
        <v>36</v>
      </c>
      <c r="BJ32" s="1292" t="s">
        <v>36</v>
      </c>
      <c r="BK32" s="1292" t="s">
        <v>36</v>
      </c>
      <c r="BL32" s="1313" t="s">
        <v>36</v>
      </c>
      <c r="BM32" s="1334" t="s">
        <v>36</v>
      </c>
      <c r="BN32" s="1292" t="s">
        <v>36</v>
      </c>
      <c r="BO32" s="1292" t="s">
        <v>36</v>
      </c>
      <c r="BP32" s="1292" t="s">
        <v>36</v>
      </c>
      <c r="BQ32" s="1313" t="s">
        <v>36</v>
      </c>
      <c r="BR32" s="1334" t="s">
        <v>36</v>
      </c>
      <c r="BS32" s="1292" t="s">
        <v>36</v>
      </c>
      <c r="BT32" s="1292" t="s">
        <v>36</v>
      </c>
      <c r="BU32" s="1292" t="s">
        <v>36</v>
      </c>
      <c r="BV32" s="1292" t="s">
        <v>36</v>
      </c>
      <c r="BW32" s="1292" t="s">
        <v>36</v>
      </c>
      <c r="BX32" s="1292" t="s">
        <v>36</v>
      </c>
      <c r="BY32" s="1354" t="s">
        <v>36</v>
      </c>
      <c r="BZ32" s="1354" t="s">
        <v>36</v>
      </c>
      <c r="CA32" s="1354" t="s">
        <v>36</v>
      </c>
      <c r="CB32" s="1354" t="s">
        <v>36</v>
      </c>
      <c r="CC32" s="1354" t="s">
        <v>36</v>
      </c>
      <c r="CD32" s="2521"/>
      <c r="CE32" s="2521"/>
      <c r="CF32" s="2521"/>
      <c r="CG32" s="2521"/>
      <c r="CH32" s="2521"/>
      <c r="CI32" s="2521"/>
      <c r="CJ32" s="2521"/>
      <c r="CK32" s="2521"/>
      <c r="CL32" s="2521"/>
      <c r="CM32" s="2521"/>
      <c r="CN32" s="2521"/>
      <c r="CO32" s="2521"/>
      <c r="CP32" s="2521"/>
      <c r="CQ32" s="2521"/>
      <c r="CR32" s="2521"/>
      <c r="CS32" s="2521"/>
      <c r="CT32" s="2521"/>
      <c r="CU32" s="2521"/>
      <c r="CV32" s="2521"/>
      <c r="CW32" s="2521"/>
      <c r="CX32" s="2521"/>
      <c r="CY32" s="2521"/>
      <c r="CZ32" s="2521"/>
    </row>
    <row r="33" s="156" customFormat="true" ht="15" customHeight="true" x14ac:dyDescent="0.2">
      <c r="A33" s="2886" t="s">
        <v>106</v>
      </c>
      <c r="B33" s="291" t="s">
        <v>50</v>
      </c>
      <c r="C33" s="1201" t="s">
        <v>36</v>
      </c>
      <c r="D33" s="1213" t="s">
        <v>36</v>
      </c>
      <c r="E33" s="1213" t="s">
        <v>36</v>
      </c>
      <c r="F33" s="1213" t="s">
        <v>36</v>
      </c>
      <c r="G33" s="1225" t="s">
        <v>36</v>
      </c>
      <c r="H33" s="1237" t="s">
        <v>36</v>
      </c>
      <c r="I33" s="1213" t="s">
        <v>36</v>
      </c>
      <c r="J33" s="1213" t="s">
        <v>36</v>
      </c>
      <c r="K33" s="1213" t="s">
        <v>36</v>
      </c>
      <c r="L33" s="1249" t="s">
        <v>36</v>
      </c>
      <c r="M33" s="1261" t="s">
        <v>36</v>
      </c>
      <c r="N33" s="1213" t="s">
        <v>36</v>
      </c>
      <c r="O33" s="1213" t="s">
        <v>36</v>
      </c>
      <c r="P33" s="1213" t="s">
        <v>36</v>
      </c>
      <c r="Q33" s="1225" t="s">
        <v>36</v>
      </c>
      <c r="R33" s="1237" t="s">
        <v>36</v>
      </c>
      <c r="S33" s="1213" t="s">
        <v>36</v>
      </c>
      <c r="T33" s="1213" t="s">
        <v>36</v>
      </c>
      <c r="U33" s="1213" t="s">
        <v>36</v>
      </c>
      <c r="V33" s="1213" t="s">
        <v>36</v>
      </c>
      <c r="W33" s="1213" t="s">
        <v>36</v>
      </c>
      <c r="X33" s="1213" t="s">
        <v>36</v>
      </c>
      <c r="Y33" s="1265" t="s">
        <v>36</v>
      </c>
      <c r="Z33" s="1265" t="s">
        <v>36</v>
      </c>
      <c r="AA33" s="1265" t="s">
        <v>36</v>
      </c>
      <c r="AB33" s="1265" t="s">
        <v>36</v>
      </c>
      <c r="AC33" s="2496" t="s">
        <v>36</v>
      </c>
      <c r="AD33" s="2511"/>
      <c r="AE33" s="2511"/>
      <c r="AF33" s="2511"/>
      <c r="AG33" s="2511"/>
      <c r="AH33" s="2511"/>
      <c r="AI33" s="2511"/>
      <c r="AJ33" s="2511"/>
      <c r="AK33" s="2511"/>
      <c r="AL33" s="2511"/>
      <c r="AM33" s="2511"/>
      <c r="AN33" s="2511"/>
      <c r="AO33" s="2511"/>
      <c r="AP33" s="2511"/>
      <c r="AQ33" s="2511"/>
      <c r="AR33" s="2511"/>
      <c r="AS33" s="2511"/>
      <c r="AT33" s="2511"/>
      <c r="AU33" s="2511"/>
      <c r="AV33" s="2511"/>
      <c r="AW33" s="2511"/>
      <c r="AX33" s="2511"/>
      <c r="AY33" s="2511"/>
      <c r="AZ33" s="250"/>
      <c r="BA33" s="2878" t="s">
        <v>106</v>
      </c>
      <c r="BB33" s="184" t="s">
        <v>50</v>
      </c>
      <c r="BC33" s="1272" t="s">
        <v>36</v>
      </c>
      <c r="BD33" s="1292" t="s">
        <v>36</v>
      </c>
      <c r="BE33" s="1292" t="s">
        <v>36</v>
      </c>
      <c r="BF33" s="1292" t="s">
        <v>36</v>
      </c>
      <c r="BG33" s="1313" t="s">
        <v>36</v>
      </c>
      <c r="BH33" s="1334" t="s">
        <v>36</v>
      </c>
      <c r="BI33" s="1292" t="s">
        <v>36</v>
      </c>
      <c r="BJ33" s="1292" t="s">
        <v>36</v>
      </c>
      <c r="BK33" s="1292" t="s">
        <v>36</v>
      </c>
      <c r="BL33" s="1313" t="s">
        <v>36</v>
      </c>
      <c r="BM33" s="1334" t="s">
        <v>36</v>
      </c>
      <c r="BN33" s="1292" t="s">
        <v>36</v>
      </c>
      <c r="BO33" s="1292" t="s">
        <v>36</v>
      </c>
      <c r="BP33" s="1292" t="s">
        <v>36</v>
      </c>
      <c r="BQ33" s="1313" t="s">
        <v>36</v>
      </c>
      <c r="BR33" s="1334" t="s">
        <v>36</v>
      </c>
      <c r="BS33" s="1292" t="s">
        <v>36</v>
      </c>
      <c r="BT33" s="1292" t="s">
        <v>36</v>
      </c>
      <c r="BU33" s="1292" t="s">
        <v>36</v>
      </c>
      <c r="BV33" s="1292" t="s">
        <v>36</v>
      </c>
      <c r="BW33" s="1292" t="s">
        <v>36</v>
      </c>
      <c r="BX33" s="1292" t="s">
        <v>36</v>
      </c>
      <c r="BY33" s="1354" t="s">
        <v>36</v>
      </c>
      <c r="BZ33" s="1354" t="s">
        <v>36</v>
      </c>
      <c r="CA33" s="1354" t="s">
        <v>36</v>
      </c>
      <c r="CB33" s="1354" t="s">
        <v>36</v>
      </c>
      <c r="CC33" s="1354" t="s">
        <v>36</v>
      </c>
      <c r="CD33" s="2521"/>
      <c r="CE33" s="2521"/>
      <c r="CF33" s="2521"/>
      <c r="CG33" s="2521"/>
      <c r="CH33" s="2521"/>
      <c r="CI33" s="2521"/>
      <c r="CJ33" s="2521"/>
      <c r="CK33" s="2521"/>
      <c r="CL33" s="2521"/>
      <c r="CM33" s="2521"/>
      <c r="CN33" s="2521"/>
      <c r="CO33" s="2521"/>
      <c r="CP33" s="2521"/>
      <c r="CQ33" s="2521"/>
      <c r="CR33" s="2521"/>
      <c r="CS33" s="2521"/>
      <c r="CT33" s="2521"/>
      <c r="CU33" s="2521"/>
      <c r="CV33" s="2521"/>
      <c r="CW33" s="2521"/>
      <c r="CX33" s="2521"/>
      <c r="CY33" s="2521"/>
      <c r="CZ33" s="2521"/>
    </row>
    <row r="34" s="156" customFormat="true" ht="15" customHeight="true" x14ac:dyDescent="0.2">
      <c r="A34" s="2886"/>
      <c r="B34" s="291" t="s">
        <v>49</v>
      </c>
      <c r="C34" s="1201" t="s">
        <v>36</v>
      </c>
      <c r="D34" s="1213" t="s">
        <v>36</v>
      </c>
      <c r="E34" s="1213" t="s">
        <v>36</v>
      </c>
      <c r="F34" s="1213" t="s">
        <v>36</v>
      </c>
      <c r="G34" s="1225" t="s">
        <v>36</v>
      </c>
      <c r="H34" s="1237" t="s">
        <v>36</v>
      </c>
      <c r="I34" s="1213" t="s">
        <v>36</v>
      </c>
      <c r="J34" s="1213" t="s">
        <v>36</v>
      </c>
      <c r="K34" s="1213" t="s">
        <v>36</v>
      </c>
      <c r="L34" s="1249" t="s">
        <v>36</v>
      </c>
      <c r="M34" s="1261" t="s">
        <v>36</v>
      </c>
      <c r="N34" s="1213" t="s">
        <v>36</v>
      </c>
      <c r="O34" s="1213" t="s">
        <v>36</v>
      </c>
      <c r="P34" s="1213" t="s">
        <v>36</v>
      </c>
      <c r="Q34" s="1225" t="s">
        <v>36</v>
      </c>
      <c r="R34" s="1237" t="s">
        <v>36</v>
      </c>
      <c r="S34" s="1213" t="s">
        <v>36</v>
      </c>
      <c r="T34" s="1213" t="s">
        <v>36</v>
      </c>
      <c r="U34" s="1213" t="s">
        <v>36</v>
      </c>
      <c r="V34" s="1213" t="s">
        <v>36</v>
      </c>
      <c r="W34" s="1213" t="s">
        <v>36</v>
      </c>
      <c r="X34" s="1213" t="s">
        <v>36</v>
      </c>
      <c r="Y34" s="1265" t="s">
        <v>36</v>
      </c>
      <c r="Z34" s="1265" t="s">
        <v>36</v>
      </c>
      <c r="AA34" s="1265" t="s">
        <v>36</v>
      </c>
      <c r="AB34" s="1265" t="s">
        <v>36</v>
      </c>
      <c r="AC34" s="2496" t="s">
        <v>36</v>
      </c>
      <c r="AD34" s="2511"/>
      <c r="AE34" s="2511"/>
      <c r="AF34" s="2511"/>
      <c r="AG34" s="2511"/>
      <c r="AH34" s="2511"/>
      <c r="AI34" s="2511"/>
      <c r="AJ34" s="2511"/>
      <c r="AK34" s="2511"/>
      <c r="AL34" s="2511"/>
      <c r="AM34" s="2511"/>
      <c r="AN34" s="2511"/>
      <c r="AO34" s="2511"/>
      <c r="AP34" s="2511"/>
      <c r="AQ34" s="2511"/>
      <c r="AR34" s="2511"/>
      <c r="AS34" s="2511"/>
      <c r="AT34" s="2511"/>
      <c r="AU34" s="2511"/>
      <c r="AV34" s="2511"/>
      <c r="AW34" s="2511"/>
      <c r="AX34" s="2511"/>
      <c r="AY34" s="2511"/>
      <c r="AZ34" s="250"/>
      <c r="BA34" s="2878"/>
      <c r="BB34" s="184" t="s">
        <v>49</v>
      </c>
      <c r="BC34" s="1272" t="s">
        <v>36</v>
      </c>
      <c r="BD34" s="1292" t="s">
        <v>36</v>
      </c>
      <c r="BE34" s="1292" t="s">
        <v>36</v>
      </c>
      <c r="BF34" s="1292" t="s">
        <v>36</v>
      </c>
      <c r="BG34" s="1313" t="s">
        <v>36</v>
      </c>
      <c r="BH34" s="1334" t="s">
        <v>36</v>
      </c>
      <c r="BI34" s="1292" t="s">
        <v>36</v>
      </c>
      <c r="BJ34" s="1292" t="s">
        <v>36</v>
      </c>
      <c r="BK34" s="1292" t="s">
        <v>36</v>
      </c>
      <c r="BL34" s="1313" t="s">
        <v>36</v>
      </c>
      <c r="BM34" s="1334" t="s">
        <v>36</v>
      </c>
      <c r="BN34" s="1292" t="s">
        <v>36</v>
      </c>
      <c r="BO34" s="1292" t="s">
        <v>36</v>
      </c>
      <c r="BP34" s="1292" t="s">
        <v>36</v>
      </c>
      <c r="BQ34" s="1313" t="s">
        <v>36</v>
      </c>
      <c r="BR34" s="1334" t="s">
        <v>36</v>
      </c>
      <c r="BS34" s="1292" t="s">
        <v>36</v>
      </c>
      <c r="BT34" s="1292" t="s">
        <v>36</v>
      </c>
      <c r="BU34" s="1292" t="s">
        <v>36</v>
      </c>
      <c r="BV34" s="1292" t="s">
        <v>36</v>
      </c>
      <c r="BW34" s="1292" t="s">
        <v>36</v>
      </c>
      <c r="BX34" s="1292" t="s">
        <v>36</v>
      </c>
      <c r="BY34" s="1354" t="s">
        <v>36</v>
      </c>
      <c r="BZ34" s="1354" t="s">
        <v>36</v>
      </c>
      <c r="CA34" s="1354" t="s">
        <v>36</v>
      </c>
      <c r="CB34" s="1354" t="s">
        <v>36</v>
      </c>
      <c r="CC34" s="1354" t="s">
        <v>36</v>
      </c>
      <c r="CD34" s="2521"/>
      <c r="CE34" s="2521"/>
      <c r="CF34" s="2521"/>
      <c r="CG34" s="2521"/>
      <c r="CH34" s="2521"/>
      <c r="CI34" s="2521"/>
      <c r="CJ34" s="2521"/>
      <c r="CK34" s="2521"/>
      <c r="CL34" s="2521"/>
      <c r="CM34" s="2521"/>
      <c r="CN34" s="2521"/>
      <c r="CO34" s="2521"/>
      <c r="CP34" s="2521"/>
      <c r="CQ34" s="2521"/>
      <c r="CR34" s="2521"/>
      <c r="CS34" s="2521"/>
      <c r="CT34" s="2521"/>
      <c r="CU34" s="2521"/>
      <c r="CV34" s="2521"/>
      <c r="CW34" s="2521"/>
      <c r="CX34" s="2521"/>
      <c r="CY34" s="2521"/>
      <c r="CZ34" s="2521"/>
    </row>
    <row r="35" s="161" customFormat="true" ht="15" customHeight="true" x14ac:dyDescent="0.2">
      <c r="A35" s="2886" t="s">
        <v>56</v>
      </c>
      <c r="B35" s="1635" t="s">
        <v>50</v>
      </c>
      <c r="C35" s="1519">
        <v>4.154502921540181</v>
      </c>
      <c r="D35" s="1520">
        <v>5.7805382479472547</v>
      </c>
      <c r="E35" s="1520">
        <v>13.946185198816885</v>
      </c>
      <c r="F35" s="1520">
        <v>22.930236215371597</v>
      </c>
      <c r="G35" s="1521">
        <v>46.759599108165276</v>
      </c>
      <c r="H35" s="1522">
        <v>11.49607428207324</v>
      </c>
      <c r="I35" s="1520">
        <v>20.740435029477176</v>
      </c>
      <c r="J35" s="1520">
        <v>25.918180168238734</v>
      </c>
      <c r="K35" s="1520">
        <v>36.017237812690063</v>
      </c>
      <c r="L35" s="1523">
        <v>59.630010330156004</v>
      </c>
      <c r="M35" s="1524">
        <v>3.1739466397934173</v>
      </c>
      <c r="N35" s="1520">
        <v>4.7941422565651566</v>
      </c>
      <c r="O35" s="1520">
        <v>3.7309958853303584</v>
      </c>
      <c r="P35" s="1520">
        <v>9.4568194341805434</v>
      </c>
      <c r="Q35" s="1521">
        <v>14.532453731298755</v>
      </c>
      <c r="R35" s="1522">
        <v>31.436882014851424</v>
      </c>
      <c r="S35" s="1520">
        <v>7.1275979756112076</v>
      </c>
      <c r="T35" s="1520">
        <v>32.145454545454541</v>
      </c>
      <c r="U35" s="1520">
        <v>12.4409836591624</v>
      </c>
      <c r="V35" s="1520">
        <v>12.711667507327117</v>
      </c>
      <c r="W35" s="1520">
        <v>18.826776092927538</v>
      </c>
      <c r="X35" s="1520">
        <v>19.86018791864295</v>
      </c>
      <c r="Y35" s="1520">
        <v>14.078402742146237</v>
      </c>
      <c r="Z35" s="1520">
        <v>15.424330545660828</v>
      </c>
      <c r="AA35" s="1520">
        <v>11.330274381861093</v>
      </c>
      <c r="AB35" s="1520">
        <v>26.485648448678532</v>
      </c>
      <c r="AC35" s="2572">
        <v>33.52026510323735</v>
      </c>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834"/>
      <c r="BA35" s="2878" t="s">
        <v>56</v>
      </c>
      <c r="BB35" s="184" t="s">
        <v>50</v>
      </c>
      <c r="BC35" s="1272" t="s">
        <v>36</v>
      </c>
      <c r="BD35" s="1292" t="s">
        <v>36</v>
      </c>
      <c r="BE35" s="1292" t="s">
        <v>36</v>
      </c>
      <c r="BF35" s="1292" t="s">
        <v>36</v>
      </c>
      <c r="BG35" s="1313" t="s">
        <v>36</v>
      </c>
      <c r="BH35" s="1334" t="s">
        <v>36</v>
      </c>
      <c r="BI35" s="1292" t="s">
        <v>36</v>
      </c>
      <c r="BJ35" s="1292" t="s">
        <v>36</v>
      </c>
      <c r="BK35" s="1292" t="s">
        <v>36</v>
      </c>
      <c r="BL35" s="1313" t="s">
        <v>36</v>
      </c>
      <c r="BM35" s="1334" t="s">
        <v>36</v>
      </c>
      <c r="BN35" s="1292" t="s">
        <v>36</v>
      </c>
      <c r="BO35" s="1292" t="s">
        <v>36</v>
      </c>
      <c r="BP35" s="1292" t="s">
        <v>36</v>
      </c>
      <c r="BQ35" s="1313" t="s">
        <v>36</v>
      </c>
      <c r="BR35" s="1334" t="s">
        <v>36</v>
      </c>
      <c r="BS35" s="1292" t="s">
        <v>36</v>
      </c>
      <c r="BT35" s="1292" t="s">
        <v>36</v>
      </c>
      <c r="BU35" s="1292" t="s">
        <v>36</v>
      </c>
      <c r="BV35" s="1292" t="s">
        <v>36</v>
      </c>
      <c r="BW35" s="1292" t="s">
        <v>36</v>
      </c>
      <c r="BX35" s="1292" t="s">
        <v>36</v>
      </c>
      <c r="BY35" s="1354" t="s">
        <v>36</v>
      </c>
      <c r="BZ35" s="1354" t="s">
        <v>36</v>
      </c>
      <c r="CA35" s="1354" t="s">
        <v>36</v>
      </c>
      <c r="CB35" s="1354" t="s">
        <v>36</v>
      </c>
      <c r="CC35" s="1354" t="s">
        <v>36</v>
      </c>
      <c r="CD35" s="2521"/>
      <c r="CE35" s="2521"/>
      <c r="CF35" s="2521"/>
      <c r="CG35" s="2521"/>
      <c r="CH35" s="2521"/>
      <c r="CI35" s="2521"/>
      <c r="CJ35" s="2521"/>
      <c r="CK35" s="2521"/>
      <c r="CL35" s="2521"/>
      <c r="CM35" s="2521"/>
      <c r="CN35" s="2521"/>
      <c r="CO35" s="2521"/>
      <c r="CP35" s="2521"/>
      <c r="CQ35" s="2521"/>
      <c r="CR35" s="2521"/>
      <c r="CS35" s="2521"/>
      <c r="CT35" s="2521"/>
      <c r="CU35" s="2521"/>
      <c r="CV35" s="2521"/>
      <c r="CW35" s="2521"/>
      <c r="CX35" s="2521"/>
      <c r="CY35" s="2521"/>
      <c r="CZ35" s="2521"/>
    </row>
    <row r="36" s="161" customFormat="true" ht="15" customHeight="true" x14ac:dyDescent="0.2">
      <c r="A36" s="2886"/>
      <c r="B36" s="1635" t="s">
        <v>49</v>
      </c>
      <c r="C36" s="1519">
        <v>95.845497078459914</v>
      </c>
      <c r="D36" s="1520">
        <v>94.219461752052808</v>
      </c>
      <c r="E36" s="1520">
        <v>86.053814801183094</v>
      </c>
      <c r="F36" s="1520">
        <v>77.069763784628577</v>
      </c>
      <c r="G36" s="1521">
        <v>53.240400891834341</v>
      </c>
      <c r="H36" s="1522">
        <v>88.503925717926521</v>
      </c>
      <c r="I36" s="1520">
        <v>79.25956497052259</v>
      </c>
      <c r="J36" s="1520">
        <v>74.081819831761138</v>
      </c>
      <c r="K36" s="1520">
        <v>63.982762187309639</v>
      </c>
      <c r="L36" s="1523">
        <v>40.369989669843896</v>
      </c>
      <c r="M36" s="1524">
        <v>96.826053360206586</v>
      </c>
      <c r="N36" s="1520">
        <v>95.205857743434862</v>
      </c>
      <c r="O36" s="1520">
        <v>96.269004114669599</v>
      </c>
      <c r="P36" s="1520">
        <v>90.543180565819426</v>
      </c>
      <c r="Q36" s="1521">
        <v>85.467546268701</v>
      </c>
      <c r="R36" s="1522">
        <v>68.563117985148793</v>
      </c>
      <c r="S36" s="1520">
        <v>92.872402024388762</v>
      </c>
      <c r="T36" s="1520">
        <v>67.854545454545317</v>
      </c>
      <c r="U36" s="1520">
        <v>87.559016340837545</v>
      </c>
      <c r="V36" s="1520">
        <v>87.288332492672922</v>
      </c>
      <c r="W36" s="1520">
        <v>81.173223907072682</v>
      </c>
      <c r="X36" s="1520">
        <v>80.139812081357078</v>
      </c>
      <c r="Y36" s="1520">
        <v>85.921597257853847</v>
      </c>
      <c r="Z36" s="1520">
        <v>84.575669454339035</v>
      </c>
      <c r="AA36" s="1520">
        <v>88.669725618138912</v>
      </c>
      <c r="AB36" s="1520">
        <v>73.514351551321298</v>
      </c>
      <c r="AC36" s="2572">
        <v>66.479734896762736</v>
      </c>
      <c r="AD36" s="375"/>
      <c r="AE36" s="375"/>
      <c r="AF36" s="375"/>
      <c r="AG36" s="375"/>
      <c r="AH36" s="375"/>
      <c r="AI36" s="375"/>
      <c r="AJ36" s="375"/>
      <c r="AK36" s="375"/>
      <c r="AL36" s="375"/>
      <c r="AM36" s="375"/>
      <c r="AN36" s="375"/>
      <c r="AO36" s="375"/>
      <c r="AP36" s="375"/>
      <c r="AQ36" s="375"/>
      <c r="AR36" s="375"/>
      <c r="AS36" s="375"/>
      <c r="AT36" s="375"/>
      <c r="AU36" s="375"/>
      <c r="AV36" s="375"/>
      <c r="AW36" s="375"/>
      <c r="AX36" s="375"/>
      <c r="AY36" s="375"/>
      <c r="AZ36" s="834"/>
      <c r="BA36" s="2878"/>
      <c r="BB36" s="184" t="s">
        <v>49</v>
      </c>
      <c r="BC36" s="1272" t="s">
        <v>36</v>
      </c>
      <c r="BD36" s="1292" t="s">
        <v>36</v>
      </c>
      <c r="BE36" s="1292" t="s">
        <v>36</v>
      </c>
      <c r="BF36" s="1292" t="s">
        <v>36</v>
      </c>
      <c r="BG36" s="1313" t="s">
        <v>36</v>
      </c>
      <c r="BH36" s="1334" t="s">
        <v>36</v>
      </c>
      <c r="BI36" s="1292" t="s">
        <v>36</v>
      </c>
      <c r="BJ36" s="1292" t="s">
        <v>36</v>
      </c>
      <c r="BK36" s="1292" t="s">
        <v>36</v>
      </c>
      <c r="BL36" s="1313" t="s">
        <v>36</v>
      </c>
      <c r="BM36" s="1334" t="s">
        <v>36</v>
      </c>
      <c r="BN36" s="1292" t="s">
        <v>36</v>
      </c>
      <c r="BO36" s="1292" t="s">
        <v>36</v>
      </c>
      <c r="BP36" s="1292" t="s">
        <v>36</v>
      </c>
      <c r="BQ36" s="1313" t="s">
        <v>36</v>
      </c>
      <c r="BR36" s="1334" t="s">
        <v>36</v>
      </c>
      <c r="BS36" s="1292" t="s">
        <v>36</v>
      </c>
      <c r="BT36" s="1292" t="s">
        <v>36</v>
      </c>
      <c r="BU36" s="1292" t="s">
        <v>36</v>
      </c>
      <c r="BV36" s="1292" t="s">
        <v>36</v>
      </c>
      <c r="BW36" s="1292" t="s">
        <v>36</v>
      </c>
      <c r="BX36" s="1292" t="s">
        <v>36</v>
      </c>
      <c r="BY36" s="1354" t="s">
        <v>36</v>
      </c>
      <c r="BZ36" s="1354" t="s">
        <v>36</v>
      </c>
      <c r="CA36" s="1354" t="s">
        <v>36</v>
      </c>
      <c r="CB36" s="1354" t="s">
        <v>36</v>
      </c>
      <c r="CC36" s="1354" t="s">
        <v>36</v>
      </c>
      <c r="CD36" s="2521"/>
      <c r="CE36" s="2521"/>
      <c r="CF36" s="2521"/>
      <c r="CG36" s="2521"/>
      <c r="CH36" s="2521"/>
      <c r="CI36" s="2521"/>
      <c r="CJ36" s="2521"/>
      <c r="CK36" s="2521"/>
      <c r="CL36" s="2521"/>
      <c r="CM36" s="2521"/>
      <c r="CN36" s="2521"/>
      <c r="CO36" s="2521"/>
      <c r="CP36" s="2521"/>
      <c r="CQ36" s="2521"/>
      <c r="CR36" s="2521"/>
      <c r="CS36" s="2521"/>
      <c r="CT36" s="2521"/>
      <c r="CU36" s="2521"/>
      <c r="CV36" s="2521"/>
      <c r="CW36" s="2521"/>
      <c r="CX36" s="2521"/>
      <c r="CY36" s="2521"/>
      <c r="CZ36" s="2521"/>
    </row>
    <row r="37" s="161" customFormat="true" ht="15" customHeight="true" x14ac:dyDescent="0.2">
      <c r="A37" s="2886" t="s">
        <v>170</v>
      </c>
      <c r="B37" s="1635" t="s">
        <v>50</v>
      </c>
      <c r="C37" s="1519">
        <v>4.3841921670062876</v>
      </c>
      <c r="D37" s="1520">
        <v>8.8182440097749737</v>
      </c>
      <c r="E37" s="1520">
        <v>17.054984971283435</v>
      </c>
      <c r="F37" s="1520">
        <v>24.912649651392304</v>
      </c>
      <c r="G37" s="1521">
        <v>49.087148989849403</v>
      </c>
      <c r="H37" s="1522">
        <v>12.649671768080367</v>
      </c>
      <c r="I37" s="1520">
        <v>20.572546524689383</v>
      </c>
      <c r="J37" s="1520">
        <v>26.791359455084873</v>
      </c>
      <c r="K37" s="1520">
        <v>37.665320187113608</v>
      </c>
      <c r="L37" s="1523">
        <v>61.64200636233479</v>
      </c>
      <c r="M37" s="1524">
        <v>1.662335499141939</v>
      </c>
      <c r="N37" s="1520">
        <v>6.1143998613225659</v>
      </c>
      <c r="O37" s="1520">
        <v>6.5196536839963422</v>
      </c>
      <c r="P37" s="1520">
        <v>14.10617371181997</v>
      </c>
      <c r="Q37" s="1521">
        <v>19.955530783878565</v>
      </c>
      <c r="R37" s="1522">
        <v>33.099565523867987</v>
      </c>
      <c r="S37" s="1520">
        <v>9.4259377862527565</v>
      </c>
      <c r="T37" s="1520">
        <v>35.583492757584089</v>
      </c>
      <c r="U37" s="1520">
        <v>20.439044794540401</v>
      </c>
      <c r="V37" s="1520">
        <v>16.765942426685445</v>
      </c>
      <c r="W37" s="1520">
        <v>25.119099073896855</v>
      </c>
      <c r="X37" s="1520">
        <v>33.746101662003291</v>
      </c>
      <c r="Y37" s="1520">
        <v>24.823196606247393</v>
      </c>
      <c r="Z37" s="1520">
        <v>25.771913636689408</v>
      </c>
      <c r="AA37" s="1520">
        <v>16.447831236022274</v>
      </c>
      <c r="AB37" s="1520">
        <v>32.598041139577383</v>
      </c>
      <c r="AC37" s="2572">
        <v>33.913269280706345</v>
      </c>
      <c r="AD37" s="375"/>
      <c r="AE37" s="375"/>
      <c r="AF37" s="375"/>
      <c r="AG37" s="375"/>
      <c r="AH37" s="375"/>
      <c r="AI37" s="375"/>
      <c r="AJ37" s="375"/>
      <c r="AK37" s="375"/>
      <c r="AL37" s="375"/>
      <c r="AM37" s="375"/>
      <c r="AN37" s="375"/>
      <c r="AO37" s="375"/>
      <c r="AP37" s="375"/>
      <c r="AQ37" s="375"/>
      <c r="AR37" s="375"/>
      <c r="AS37" s="375"/>
      <c r="AT37" s="375"/>
      <c r="AU37" s="375"/>
      <c r="AV37" s="375"/>
      <c r="AW37" s="375"/>
      <c r="AX37" s="375"/>
      <c r="AY37" s="375"/>
      <c r="AZ37" s="834"/>
      <c r="BA37" s="2878" t="s">
        <v>127</v>
      </c>
      <c r="BB37" s="184" t="s">
        <v>50</v>
      </c>
      <c r="BC37" s="1272" t="s">
        <v>36</v>
      </c>
      <c r="BD37" s="1292" t="s">
        <v>36</v>
      </c>
      <c r="BE37" s="1292" t="s">
        <v>36</v>
      </c>
      <c r="BF37" s="1292" t="s">
        <v>36</v>
      </c>
      <c r="BG37" s="1313" t="s">
        <v>36</v>
      </c>
      <c r="BH37" s="1334" t="s">
        <v>36</v>
      </c>
      <c r="BI37" s="1292" t="s">
        <v>36</v>
      </c>
      <c r="BJ37" s="1292" t="s">
        <v>36</v>
      </c>
      <c r="BK37" s="1292" t="s">
        <v>36</v>
      </c>
      <c r="BL37" s="1313" t="s">
        <v>36</v>
      </c>
      <c r="BM37" s="1334" t="s">
        <v>36</v>
      </c>
      <c r="BN37" s="1292" t="s">
        <v>36</v>
      </c>
      <c r="BO37" s="1292" t="s">
        <v>36</v>
      </c>
      <c r="BP37" s="1292" t="s">
        <v>36</v>
      </c>
      <c r="BQ37" s="1313" t="s">
        <v>36</v>
      </c>
      <c r="BR37" s="1334" t="s">
        <v>36</v>
      </c>
      <c r="BS37" s="1292" t="s">
        <v>36</v>
      </c>
      <c r="BT37" s="1292" t="s">
        <v>36</v>
      </c>
      <c r="BU37" s="1292" t="s">
        <v>36</v>
      </c>
      <c r="BV37" s="1292" t="s">
        <v>36</v>
      </c>
      <c r="BW37" s="1292" t="s">
        <v>36</v>
      </c>
      <c r="BX37" s="1292" t="s">
        <v>36</v>
      </c>
      <c r="BY37" s="1354" t="s">
        <v>36</v>
      </c>
      <c r="BZ37" s="1354" t="s">
        <v>36</v>
      </c>
      <c r="CA37" s="1354" t="s">
        <v>36</v>
      </c>
      <c r="CB37" s="1354" t="s">
        <v>36</v>
      </c>
      <c r="CC37" s="1354" t="s">
        <v>36</v>
      </c>
      <c r="CD37" s="2521"/>
      <c r="CE37" s="2521"/>
      <c r="CF37" s="2521"/>
      <c r="CG37" s="2521"/>
      <c r="CH37" s="2521"/>
      <c r="CI37" s="2521"/>
      <c r="CJ37" s="2521"/>
      <c r="CK37" s="2521"/>
      <c r="CL37" s="2521"/>
      <c r="CM37" s="2521"/>
      <c r="CN37" s="2521"/>
      <c r="CO37" s="2521"/>
      <c r="CP37" s="2521"/>
      <c r="CQ37" s="2521"/>
      <c r="CR37" s="2521"/>
      <c r="CS37" s="2521"/>
      <c r="CT37" s="2521"/>
      <c r="CU37" s="2521"/>
      <c r="CV37" s="2521"/>
      <c r="CW37" s="2521"/>
      <c r="CX37" s="2521"/>
      <c r="CY37" s="2521"/>
      <c r="CZ37" s="2521"/>
    </row>
    <row r="38" s="161" customFormat="true" ht="15" customHeight="true" x14ac:dyDescent="0.2">
      <c r="A38" s="2886"/>
      <c r="B38" s="1635" t="s">
        <v>49</v>
      </c>
      <c r="C38" s="1519">
        <v>95.615807832993696</v>
      </c>
      <c r="D38" s="1520">
        <v>91.181755990224971</v>
      </c>
      <c r="E38" s="1520">
        <v>82.945015028716412</v>
      </c>
      <c r="F38" s="1520">
        <v>75.087350348607572</v>
      </c>
      <c r="G38" s="1521">
        <v>50.91285101015017</v>
      </c>
      <c r="H38" s="1522">
        <v>87.350328231919605</v>
      </c>
      <c r="I38" s="1520">
        <v>79.427453475310713</v>
      </c>
      <c r="J38" s="1520">
        <v>73.208640544915042</v>
      </c>
      <c r="K38" s="1520">
        <v>62.334679812886229</v>
      </c>
      <c r="L38" s="1523">
        <v>38.357993637665139</v>
      </c>
      <c r="M38" s="1524">
        <v>98.337664500858054</v>
      </c>
      <c r="N38" s="1520">
        <v>93.885600138677432</v>
      </c>
      <c r="O38" s="1520">
        <v>93.480346316003704</v>
      </c>
      <c r="P38" s="1520">
        <v>85.89382628818008</v>
      </c>
      <c r="Q38" s="1521">
        <v>80.044469216121385</v>
      </c>
      <c r="R38" s="1522">
        <v>66.900434476132276</v>
      </c>
      <c r="S38" s="1520">
        <v>90.574062213747325</v>
      </c>
      <c r="T38" s="1520">
        <v>64.416507242416017</v>
      </c>
      <c r="U38" s="1520">
        <v>79.560955205459578</v>
      </c>
      <c r="V38" s="1520">
        <v>83.234057573314217</v>
      </c>
      <c r="W38" s="1520">
        <v>74.880900926103138</v>
      </c>
      <c r="X38" s="1520">
        <v>66.253898337996731</v>
      </c>
      <c r="Y38" s="1520">
        <v>75.176803393752493</v>
      </c>
      <c r="Z38" s="1520">
        <v>74.22808636331051</v>
      </c>
      <c r="AA38" s="1520">
        <v>83.552168763977946</v>
      </c>
      <c r="AB38" s="1520">
        <v>67.401958860422468</v>
      </c>
      <c r="AC38" s="2572">
        <v>66.086730719293712</v>
      </c>
      <c r="AD38" s="375"/>
      <c r="AE38" s="375"/>
      <c r="AF38" s="375"/>
      <c r="AG38" s="375"/>
      <c r="AH38" s="375"/>
      <c r="AI38" s="375"/>
      <c r="AJ38" s="375"/>
      <c r="AK38" s="375"/>
      <c r="AL38" s="375"/>
      <c r="AM38" s="375"/>
      <c r="AN38" s="375"/>
      <c r="AO38" s="375"/>
      <c r="AP38" s="375"/>
      <c r="AQ38" s="375"/>
      <c r="AR38" s="375"/>
      <c r="AS38" s="375"/>
      <c r="AT38" s="375"/>
      <c r="AU38" s="375"/>
      <c r="AV38" s="375"/>
      <c r="AW38" s="375"/>
      <c r="AX38" s="375"/>
      <c r="AY38" s="375"/>
      <c r="AZ38" s="834"/>
      <c r="BA38" s="2878"/>
      <c r="BB38" s="184" t="s">
        <v>49</v>
      </c>
      <c r="BC38" s="1272" t="s">
        <v>36</v>
      </c>
      <c r="BD38" s="1292" t="s">
        <v>36</v>
      </c>
      <c r="BE38" s="1292" t="s">
        <v>36</v>
      </c>
      <c r="BF38" s="1292" t="s">
        <v>36</v>
      </c>
      <c r="BG38" s="1313" t="s">
        <v>36</v>
      </c>
      <c r="BH38" s="1334" t="s">
        <v>36</v>
      </c>
      <c r="BI38" s="1292" t="s">
        <v>36</v>
      </c>
      <c r="BJ38" s="1292" t="s">
        <v>36</v>
      </c>
      <c r="BK38" s="1292" t="s">
        <v>36</v>
      </c>
      <c r="BL38" s="1313" t="s">
        <v>36</v>
      </c>
      <c r="BM38" s="1334" t="s">
        <v>36</v>
      </c>
      <c r="BN38" s="1292" t="s">
        <v>36</v>
      </c>
      <c r="BO38" s="1292" t="s">
        <v>36</v>
      </c>
      <c r="BP38" s="1292" t="s">
        <v>36</v>
      </c>
      <c r="BQ38" s="1313" t="s">
        <v>36</v>
      </c>
      <c r="BR38" s="1334" t="s">
        <v>36</v>
      </c>
      <c r="BS38" s="1292" t="s">
        <v>36</v>
      </c>
      <c r="BT38" s="1292" t="s">
        <v>36</v>
      </c>
      <c r="BU38" s="1292" t="s">
        <v>36</v>
      </c>
      <c r="BV38" s="1292" t="s">
        <v>36</v>
      </c>
      <c r="BW38" s="1292" t="s">
        <v>36</v>
      </c>
      <c r="BX38" s="1292" t="s">
        <v>36</v>
      </c>
      <c r="BY38" s="1354" t="s">
        <v>36</v>
      </c>
      <c r="BZ38" s="1354" t="s">
        <v>36</v>
      </c>
      <c r="CA38" s="1354" t="s">
        <v>36</v>
      </c>
      <c r="CB38" s="1354" t="s">
        <v>36</v>
      </c>
      <c r="CC38" s="1354" t="s">
        <v>36</v>
      </c>
      <c r="CD38" s="2521"/>
      <c r="CE38" s="2521"/>
      <c r="CF38" s="2521"/>
      <c r="CG38" s="2521"/>
      <c r="CH38" s="2521"/>
      <c r="CI38" s="2521"/>
      <c r="CJ38" s="2521"/>
      <c r="CK38" s="2521"/>
      <c r="CL38" s="2521"/>
      <c r="CM38" s="2521"/>
      <c r="CN38" s="2521"/>
      <c r="CO38" s="2521"/>
      <c r="CP38" s="2521"/>
      <c r="CQ38" s="2521"/>
      <c r="CR38" s="2521"/>
      <c r="CS38" s="2521"/>
      <c r="CT38" s="2521"/>
      <c r="CU38" s="2521"/>
      <c r="CV38" s="2521"/>
      <c r="CW38" s="2521"/>
      <c r="CX38" s="2521"/>
      <c r="CY38" s="2521"/>
      <c r="CZ38" s="2521"/>
    </row>
    <row r="39" s="156" customFormat="true" ht="15" customHeight="true" x14ac:dyDescent="0.2">
      <c r="A39" s="2886" t="s">
        <v>124</v>
      </c>
      <c r="B39" s="291" t="s">
        <v>50</v>
      </c>
      <c r="C39" s="1201" t="s">
        <v>36</v>
      </c>
      <c r="D39" s="1213" t="s">
        <v>36</v>
      </c>
      <c r="E39" s="1213" t="s">
        <v>36</v>
      </c>
      <c r="F39" s="1213" t="s">
        <v>36</v>
      </c>
      <c r="G39" s="1225" t="s">
        <v>36</v>
      </c>
      <c r="H39" s="1237" t="s">
        <v>36</v>
      </c>
      <c r="I39" s="1213" t="s">
        <v>36</v>
      </c>
      <c r="J39" s="1213" t="s">
        <v>36</v>
      </c>
      <c r="K39" s="1213" t="s">
        <v>36</v>
      </c>
      <c r="L39" s="1249" t="s">
        <v>36</v>
      </c>
      <c r="M39" s="1261" t="s">
        <v>36</v>
      </c>
      <c r="N39" s="1213" t="s">
        <v>36</v>
      </c>
      <c r="O39" s="1213" t="s">
        <v>36</v>
      </c>
      <c r="P39" s="1213" t="s">
        <v>36</v>
      </c>
      <c r="Q39" s="1225" t="s">
        <v>36</v>
      </c>
      <c r="R39" s="1237" t="s">
        <v>36</v>
      </c>
      <c r="S39" s="1213" t="s">
        <v>36</v>
      </c>
      <c r="T39" s="1213" t="s">
        <v>36</v>
      </c>
      <c r="U39" s="1213" t="s">
        <v>36</v>
      </c>
      <c r="V39" s="1213" t="s">
        <v>36</v>
      </c>
      <c r="W39" s="1213" t="s">
        <v>36</v>
      </c>
      <c r="X39" s="1213" t="s">
        <v>36</v>
      </c>
      <c r="Y39" s="1265" t="s">
        <v>36</v>
      </c>
      <c r="Z39" s="1265" t="s">
        <v>36</v>
      </c>
      <c r="AA39" s="1265" t="s">
        <v>36</v>
      </c>
      <c r="AB39" s="1265" t="s">
        <v>36</v>
      </c>
      <c r="AC39" s="2496" t="s">
        <v>36</v>
      </c>
      <c r="AD39" s="2511"/>
      <c r="AE39" s="2511"/>
      <c r="AF39" s="2511"/>
      <c r="AG39" s="2511"/>
      <c r="AH39" s="2511"/>
      <c r="AI39" s="2511"/>
      <c r="AJ39" s="2511"/>
      <c r="AK39" s="2511"/>
      <c r="AL39" s="2511"/>
      <c r="AM39" s="2511"/>
      <c r="AN39" s="2511"/>
      <c r="AO39" s="2511"/>
      <c r="AP39" s="2511"/>
      <c r="AQ39" s="2511"/>
      <c r="AR39" s="2511"/>
      <c r="AS39" s="2511"/>
      <c r="AT39" s="2511"/>
      <c r="AU39" s="2511"/>
      <c r="AV39" s="2511"/>
      <c r="AW39" s="2511"/>
      <c r="AX39" s="2511"/>
      <c r="AY39" s="2511"/>
      <c r="AZ39" s="250"/>
      <c r="BA39" s="2878" t="s">
        <v>124</v>
      </c>
      <c r="BB39" s="184" t="s">
        <v>50</v>
      </c>
      <c r="BC39" s="1272" t="s">
        <v>36</v>
      </c>
      <c r="BD39" s="1292" t="s">
        <v>36</v>
      </c>
      <c r="BE39" s="1292" t="s">
        <v>36</v>
      </c>
      <c r="BF39" s="1292" t="s">
        <v>36</v>
      </c>
      <c r="BG39" s="1313" t="s">
        <v>36</v>
      </c>
      <c r="BH39" s="1334" t="s">
        <v>36</v>
      </c>
      <c r="BI39" s="1292" t="s">
        <v>36</v>
      </c>
      <c r="BJ39" s="1292" t="s">
        <v>36</v>
      </c>
      <c r="BK39" s="1292" t="s">
        <v>36</v>
      </c>
      <c r="BL39" s="1313" t="s">
        <v>36</v>
      </c>
      <c r="BM39" s="1334" t="s">
        <v>36</v>
      </c>
      <c r="BN39" s="1292" t="s">
        <v>36</v>
      </c>
      <c r="BO39" s="1292" t="s">
        <v>36</v>
      </c>
      <c r="BP39" s="1292" t="s">
        <v>36</v>
      </c>
      <c r="BQ39" s="1313" t="s">
        <v>36</v>
      </c>
      <c r="BR39" s="1334" t="s">
        <v>36</v>
      </c>
      <c r="BS39" s="1292" t="s">
        <v>36</v>
      </c>
      <c r="BT39" s="1292" t="s">
        <v>36</v>
      </c>
      <c r="BU39" s="1292" t="s">
        <v>36</v>
      </c>
      <c r="BV39" s="1292" t="s">
        <v>36</v>
      </c>
      <c r="BW39" s="1292" t="s">
        <v>36</v>
      </c>
      <c r="BX39" s="1292" t="s">
        <v>36</v>
      </c>
      <c r="BY39" s="1354" t="s">
        <v>36</v>
      </c>
      <c r="BZ39" s="1354" t="s">
        <v>36</v>
      </c>
      <c r="CA39" s="1354" t="s">
        <v>36</v>
      </c>
      <c r="CB39" s="1354" t="s">
        <v>36</v>
      </c>
      <c r="CC39" s="1354" t="s">
        <v>36</v>
      </c>
      <c r="CD39" s="2521"/>
      <c r="CE39" s="2521"/>
      <c r="CF39" s="2521"/>
      <c r="CG39" s="2521"/>
      <c r="CH39" s="2521"/>
      <c r="CI39" s="2521"/>
      <c r="CJ39" s="2521"/>
      <c r="CK39" s="2521"/>
      <c r="CL39" s="2521"/>
      <c r="CM39" s="2521"/>
      <c r="CN39" s="2521"/>
      <c r="CO39" s="2521"/>
      <c r="CP39" s="2521"/>
      <c r="CQ39" s="2521"/>
      <c r="CR39" s="2521"/>
      <c r="CS39" s="2521"/>
      <c r="CT39" s="2521"/>
      <c r="CU39" s="2521"/>
      <c r="CV39" s="2521"/>
      <c r="CW39" s="2521"/>
      <c r="CX39" s="2521"/>
      <c r="CY39" s="2521"/>
      <c r="CZ39" s="2521"/>
    </row>
    <row r="40" s="156" customFormat="true" ht="15" customHeight="true" x14ac:dyDescent="0.2">
      <c r="A40" s="2886"/>
      <c r="B40" s="291" t="s">
        <v>49</v>
      </c>
      <c r="C40" s="1201" t="s">
        <v>36</v>
      </c>
      <c r="D40" s="1213" t="s">
        <v>36</v>
      </c>
      <c r="E40" s="1213" t="s">
        <v>36</v>
      </c>
      <c r="F40" s="1213" t="s">
        <v>36</v>
      </c>
      <c r="G40" s="1225" t="s">
        <v>36</v>
      </c>
      <c r="H40" s="1237" t="s">
        <v>36</v>
      </c>
      <c r="I40" s="1213" t="s">
        <v>36</v>
      </c>
      <c r="J40" s="1213" t="s">
        <v>36</v>
      </c>
      <c r="K40" s="1213" t="s">
        <v>36</v>
      </c>
      <c r="L40" s="1249" t="s">
        <v>36</v>
      </c>
      <c r="M40" s="1261" t="s">
        <v>36</v>
      </c>
      <c r="N40" s="1213" t="s">
        <v>36</v>
      </c>
      <c r="O40" s="1213" t="s">
        <v>36</v>
      </c>
      <c r="P40" s="1213" t="s">
        <v>36</v>
      </c>
      <c r="Q40" s="1225" t="s">
        <v>36</v>
      </c>
      <c r="R40" s="1237" t="s">
        <v>36</v>
      </c>
      <c r="S40" s="1213" t="s">
        <v>36</v>
      </c>
      <c r="T40" s="1213" t="s">
        <v>36</v>
      </c>
      <c r="U40" s="1213" t="s">
        <v>36</v>
      </c>
      <c r="V40" s="1213" t="s">
        <v>36</v>
      </c>
      <c r="W40" s="1213" t="s">
        <v>36</v>
      </c>
      <c r="X40" s="1213" t="s">
        <v>36</v>
      </c>
      <c r="Y40" s="1265" t="s">
        <v>36</v>
      </c>
      <c r="Z40" s="1265" t="s">
        <v>36</v>
      </c>
      <c r="AA40" s="1265" t="s">
        <v>36</v>
      </c>
      <c r="AB40" s="1265" t="s">
        <v>36</v>
      </c>
      <c r="AC40" s="2496" t="s">
        <v>36</v>
      </c>
      <c r="AD40" s="2511"/>
      <c r="AE40" s="2511"/>
      <c r="AF40" s="2511"/>
      <c r="AG40" s="2511"/>
      <c r="AH40" s="2511"/>
      <c r="AI40" s="2511"/>
      <c r="AJ40" s="2511"/>
      <c r="AK40" s="2511"/>
      <c r="AL40" s="2511"/>
      <c r="AM40" s="2511"/>
      <c r="AN40" s="2511"/>
      <c r="AO40" s="2511"/>
      <c r="AP40" s="2511"/>
      <c r="AQ40" s="2511"/>
      <c r="AR40" s="2511"/>
      <c r="AS40" s="2511"/>
      <c r="AT40" s="2511"/>
      <c r="AU40" s="2511"/>
      <c r="AV40" s="2511"/>
      <c r="AW40" s="2511"/>
      <c r="AX40" s="2511"/>
      <c r="AY40" s="2511"/>
      <c r="AZ40" s="250"/>
      <c r="BA40" s="2878"/>
      <c r="BB40" s="184" t="s">
        <v>49</v>
      </c>
      <c r="BC40" s="1272" t="s">
        <v>36</v>
      </c>
      <c r="BD40" s="1292" t="s">
        <v>36</v>
      </c>
      <c r="BE40" s="1292" t="s">
        <v>36</v>
      </c>
      <c r="BF40" s="1292" t="s">
        <v>36</v>
      </c>
      <c r="BG40" s="1313" t="s">
        <v>36</v>
      </c>
      <c r="BH40" s="1334" t="s">
        <v>36</v>
      </c>
      <c r="BI40" s="1292" t="s">
        <v>36</v>
      </c>
      <c r="BJ40" s="1292" t="s">
        <v>36</v>
      </c>
      <c r="BK40" s="1292" t="s">
        <v>36</v>
      </c>
      <c r="BL40" s="1313" t="s">
        <v>36</v>
      </c>
      <c r="BM40" s="1334" t="s">
        <v>36</v>
      </c>
      <c r="BN40" s="1292" t="s">
        <v>36</v>
      </c>
      <c r="BO40" s="1292" t="s">
        <v>36</v>
      </c>
      <c r="BP40" s="1292" t="s">
        <v>36</v>
      </c>
      <c r="BQ40" s="1313" t="s">
        <v>36</v>
      </c>
      <c r="BR40" s="1334" t="s">
        <v>36</v>
      </c>
      <c r="BS40" s="1292" t="s">
        <v>36</v>
      </c>
      <c r="BT40" s="1292" t="s">
        <v>36</v>
      </c>
      <c r="BU40" s="1292" t="s">
        <v>36</v>
      </c>
      <c r="BV40" s="1292" t="s">
        <v>36</v>
      </c>
      <c r="BW40" s="1292" t="s">
        <v>36</v>
      </c>
      <c r="BX40" s="1292" t="s">
        <v>36</v>
      </c>
      <c r="BY40" s="1354" t="s">
        <v>36</v>
      </c>
      <c r="BZ40" s="1354" t="s">
        <v>36</v>
      </c>
      <c r="CA40" s="1354" t="s">
        <v>36</v>
      </c>
      <c r="CB40" s="1354" t="s">
        <v>36</v>
      </c>
      <c r="CC40" s="1354" t="s">
        <v>36</v>
      </c>
      <c r="CD40" s="2521"/>
      <c r="CE40" s="2521"/>
      <c r="CF40" s="2521"/>
      <c r="CG40" s="2521"/>
      <c r="CH40" s="2521"/>
      <c r="CI40" s="2521"/>
      <c r="CJ40" s="2521"/>
      <c r="CK40" s="2521"/>
      <c r="CL40" s="2521"/>
      <c r="CM40" s="2521"/>
      <c r="CN40" s="2521"/>
      <c r="CO40" s="2521"/>
      <c r="CP40" s="2521"/>
      <c r="CQ40" s="2521"/>
      <c r="CR40" s="2521"/>
      <c r="CS40" s="2521"/>
      <c r="CT40" s="2521"/>
      <c r="CU40" s="2521"/>
      <c r="CV40" s="2521"/>
      <c r="CW40" s="2521"/>
      <c r="CX40" s="2521"/>
      <c r="CY40" s="2521"/>
      <c r="CZ40" s="2521"/>
    </row>
    <row r="41" s="161" customFormat="true" ht="15" customHeight="true" x14ac:dyDescent="0.2">
      <c r="A41" s="2886" t="s">
        <v>57</v>
      </c>
      <c r="B41" s="1635" t="s">
        <v>50</v>
      </c>
      <c r="C41" s="1519">
        <v>15.762183371585788</v>
      </c>
      <c r="D41" s="1520">
        <v>15.302568389645963</v>
      </c>
      <c r="E41" s="1520">
        <v>14.106989725359547</v>
      </c>
      <c r="F41" s="1520">
        <v>11.189800095723106</v>
      </c>
      <c r="G41" s="1521">
        <v>5.0319673665257207</v>
      </c>
      <c r="H41" s="1522">
        <v>12.106007695776846</v>
      </c>
      <c r="I41" s="1520">
        <v>8.6032589247915894</v>
      </c>
      <c r="J41" s="1520">
        <v>8.9426350734214033</v>
      </c>
      <c r="K41" s="1520">
        <v>5.2351234316492166</v>
      </c>
      <c r="L41" s="1523">
        <v>4.0439457324497088</v>
      </c>
      <c r="M41" s="1524">
        <v>16.797743360209118</v>
      </c>
      <c r="N41" s="1520">
        <v>15.710404047719125</v>
      </c>
      <c r="O41" s="1520">
        <v>16.138622692794275</v>
      </c>
      <c r="P41" s="1520">
        <v>15.617615236100068</v>
      </c>
      <c r="Q41" s="1521">
        <v>18.886395840787817</v>
      </c>
      <c r="R41" s="1522">
        <v>5.4374069414119086</v>
      </c>
      <c r="S41" s="1520">
        <v>18.658579407608755</v>
      </c>
      <c r="T41" s="1520">
        <v>12.588263939615299</v>
      </c>
      <c r="U41" s="1520">
        <v>20.959673463234697</v>
      </c>
      <c r="V41" s="1520">
        <v>9.5070670174403258</v>
      </c>
      <c r="W41" s="1520">
        <v>10.221074898528315</v>
      </c>
      <c r="X41" s="1520">
        <v>23.068026768396223</v>
      </c>
      <c r="Y41" s="1520">
        <v>8.3590540175720793</v>
      </c>
      <c r="Z41" s="1520">
        <v>14.620886082846987</v>
      </c>
      <c r="AA41" s="1520">
        <v>11.731883242874387</v>
      </c>
      <c r="AB41" s="1520">
        <v>10.016756134843558</v>
      </c>
      <c r="AC41" s="2572">
        <v>1.9928461931527828</v>
      </c>
      <c r="AD41" s="375"/>
      <c r="AE41" s="375"/>
      <c r="AF41" s="375"/>
      <c r="AG41" s="375"/>
      <c r="AH41" s="375"/>
      <c r="AI41" s="375"/>
      <c r="AJ41" s="375"/>
      <c r="AK41" s="375"/>
      <c r="AL41" s="375"/>
      <c r="AM41" s="375"/>
      <c r="AN41" s="375"/>
      <c r="AO41" s="375"/>
      <c r="AP41" s="375"/>
      <c r="AQ41" s="375"/>
      <c r="AR41" s="375"/>
      <c r="AS41" s="375"/>
      <c r="AT41" s="375"/>
      <c r="AU41" s="375"/>
      <c r="AV41" s="375"/>
      <c r="AW41" s="375"/>
      <c r="AX41" s="375"/>
      <c r="AY41" s="375"/>
      <c r="AZ41" s="834"/>
      <c r="BA41" s="2878" t="s">
        <v>57</v>
      </c>
      <c r="BB41" s="184" t="s">
        <v>50</v>
      </c>
      <c r="BC41" s="1272" t="s">
        <v>36</v>
      </c>
      <c r="BD41" s="1292" t="s">
        <v>36</v>
      </c>
      <c r="BE41" s="1292" t="s">
        <v>36</v>
      </c>
      <c r="BF41" s="1292" t="s">
        <v>36</v>
      </c>
      <c r="BG41" s="1313" t="s">
        <v>36</v>
      </c>
      <c r="BH41" s="1334" t="s">
        <v>36</v>
      </c>
      <c r="BI41" s="1292" t="s">
        <v>36</v>
      </c>
      <c r="BJ41" s="1292" t="s">
        <v>36</v>
      </c>
      <c r="BK41" s="1292" t="s">
        <v>36</v>
      </c>
      <c r="BL41" s="1313" t="s">
        <v>36</v>
      </c>
      <c r="BM41" s="1334" t="s">
        <v>36</v>
      </c>
      <c r="BN41" s="1292" t="s">
        <v>36</v>
      </c>
      <c r="BO41" s="1292" t="s">
        <v>36</v>
      </c>
      <c r="BP41" s="1292" t="s">
        <v>36</v>
      </c>
      <c r="BQ41" s="1313" t="s">
        <v>36</v>
      </c>
      <c r="BR41" s="1334" t="s">
        <v>36</v>
      </c>
      <c r="BS41" s="1292" t="s">
        <v>36</v>
      </c>
      <c r="BT41" s="1292" t="s">
        <v>36</v>
      </c>
      <c r="BU41" s="1292" t="s">
        <v>36</v>
      </c>
      <c r="BV41" s="1292" t="s">
        <v>36</v>
      </c>
      <c r="BW41" s="1292" t="s">
        <v>36</v>
      </c>
      <c r="BX41" s="1292" t="s">
        <v>36</v>
      </c>
      <c r="BY41" s="1354" t="s">
        <v>36</v>
      </c>
      <c r="BZ41" s="1354" t="s">
        <v>36</v>
      </c>
      <c r="CA41" s="1354" t="s">
        <v>36</v>
      </c>
      <c r="CB41" s="1354" t="s">
        <v>36</v>
      </c>
      <c r="CC41" s="1354" t="s">
        <v>36</v>
      </c>
      <c r="CD41" s="2521"/>
      <c r="CE41" s="2521"/>
      <c r="CF41" s="2521"/>
      <c r="CG41" s="2521"/>
      <c r="CH41" s="2521"/>
      <c r="CI41" s="2521"/>
      <c r="CJ41" s="2521"/>
      <c r="CK41" s="2521"/>
      <c r="CL41" s="2521"/>
      <c r="CM41" s="2521"/>
      <c r="CN41" s="2521"/>
      <c r="CO41" s="2521"/>
      <c r="CP41" s="2521"/>
      <c r="CQ41" s="2521"/>
      <c r="CR41" s="2521"/>
      <c r="CS41" s="2521"/>
      <c r="CT41" s="2521"/>
      <c r="CU41" s="2521"/>
      <c r="CV41" s="2521"/>
      <c r="CW41" s="2521"/>
      <c r="CX41" s="2521"/>
      <c r="CY41" s="2521"/>
      <c r="CZ41" s="2521"/>
    </row>
    <row r="42" s="161" customFormat="true" ht="15" customHeight="true" x14ac:dyDescent="0.2">
      <c r="A42" s="2886"/>
      <c r="B42" s="1635" t="s">
        <v>49</v>
      </c>
      <c r="C42" s="1519">
        <v>84.237816628414535</v>
      </c>
      <c r="D42" s="1520">
        <v>84.697431610354101</v>
      </c>
      <c r="E42" s="1520">
        <v>85.893010274640531</v>
      </c>
      <c r="F42" s="1520">
        <v>88.810199904277042</v>
      </c>
      <c r="G42" s="1521">
        <v>94.968032633474238</v>
      </c>
      <c r="H42" s="1522">
        <v>87.893992304222905</v>
      </c>
      <c r="I42" s="1520">
        <v>91.396741075208226</v>
      </c>
      <c r="J42" s="1520">
        <v>91.057364926578572</v>
      </c>
      <c r="K42" s="1520">
        <v>94.764876568350715</v>
      </c>
      <c r="L42" s="1523">
        <v>95.9560542675503</v>
      </c>
      <c r="M42" s="1524">
        <v>83.202256639790832</v>
      </c>
      <c r="N42" s="1520">
        <v>84.28959595228072</v>
      </c>
      <c r="O42" s="1520">
        <v>83.861377307205771</v>
      </c>
      <c r="P42" s="1520">
        <v>84.382384763899879</v>
      </c>
      <c r="Q42" s="1521">
        <v>81.113604159211818</v>
      </c>
      <c r="R42" s="1522">
        <v>94.562593058588121</v>
      </c>
      <c r="S42" s="1520">
        <v>81.341420592391188</v>
      </c>
      <c r="T42" s="1520">
        <v>87.411736060384598</v>
      </c>
      <c r="U42" s="1520">
        <v>79.040326536765434</v>
      </c>
      <c r="V42" s="1520">
        <v>90.492932982559864</v>
      </c>
      <c r="W42" s="1520">
        <v>89.778925101471913</v>
      </c>
      <c r="X42" s="1520">
        <v>76.931973231603763</v>
      </c>
      <c r="Y42" s="1520">
        <v>91.640945982427951</v>
      </c>
      <c r="Z42" s="1520">
        <v>85.379113917152878</v>
      </c>
      <c r="AA42" s="1520">
        <v>88.268116757125654</v>
      </c>
      <c r="AB42" s="1520">
        <v>89.98324386515641</v>
      </c>
      <c r="AC42" s="2572">
        <v>98.007153806847228</v>
      </c>
      <c r="AD42" s="375"/>
      <c r="AE42" s="375"/>
      <c r="AF42" s="375"/>
      <c r="AG42" s="375"/>
      <c r="AH42" s="375"/>
      <c r="AI42" s="375"/>
      <c r="AJ42" s="375"/>
      <c r="AK42" s="375"/>
      <c r="AL42" s="375"/>
      <c r="AM42" s="375"/>
      <c r="AN42" s="375"/>
      <c r="AO42" s="375"/>
      <c r="AP42" s="375"/>
      <c r="AQ42" s="375"/>
      <c r="AR42" s="375"/>
      <c r="AS42" s="375"/>
      <c r="AT42" s="375"/>
      <c r="AU42" s="375"/>
      <c r="AV42" s="375"/>
      <c r="AW42" s="375"/>
      <c r="AX42" s="375"/>
      <c r="AY42" s="375"/>
      <c r="AZ42" s="834"/>
      <c r="BA42" s="2878"/>
      <c r="BB42" s="184" t="s">
        <v>49</v>
      </c>
      <c r="BC42" s="1272" t="s">
        <v>36</v>
      </c>
      <c r="BD42" s="1292" t="s">
        <v>36</v>
      </c>
      <c r="BE42" s="1292" t="s">
        <v>36</v>
      </c>
      <c r="BF42" s="1292" t="s">
        <v>36</v>
      </c>
      <c r="BG42" s="1313" t="s">
        <v>36</v>
      </c>
      <c r="BH42" s="1334" t="s">
        <v>36</v>
      </c>
      <c r="BI42" s="1292" t="s">
        <v>36</v>
      </c>
      <c r="BJ42" s="1292" t="s">
        <v>36</v>
      </c>
      <c r="BK42" s="1292" t="s">
        <v>36</v>
      </c>
      <c r="BL42" s="1313" t="s">
        <v>36</v>
      </c>
      <c r="BM42" s="1334" t="s">
        <v>36</v>
      </c>
      <c r="BN42" s="1292" t="s">
        <v>36</v>
      </c>
      <c r="BO42" s="1292" t="s">
        <v>36</v>
      </c>
      <c r="BP42" s="1292" t="s">
        <v>36</v>
      </c>
      <c r="BQ42" s="1313" t="s">
        <v>36</v>
      </c>
      <c r="BR42" s="1334" t="s">
        <v>36</v>
      </c>
      <c r="BS42" s="1292" t="s">
        <v>36</v>
      </c>
      <c r="BT42" s="1292" t="s">
        <v>36</v>
      </c>
      <c r="BU42" s="1292" t="s">
        <v>36</v>
      </c>
      <c r="BV42" s="1292" t="s">
        <v>36</v>
      </c>
      <c r="BW42" s="1292" t="s">
        <v>36</v>
      </c>
      <c r="BX42" s="1292" t="s">
        <v>36</v>
      </c>
      <c r="BY42" s="1354" t="s">
        <v>36</v>
      </c>
      <c r="BZ42" s="1354" t="s">
        <v>36</v>
      </c>
      <c r="CA42" s="1354" t="s">
        <v>36</v>
      </c>
      <c r="CB42" s="1354" t="s">
        <v>36</v>
      </c>
      <c r="CC42" s="1354" t="s">
        <v>36</v>
      </c>
      <c r="CD42" s="2521"/>
      <c r="CE42" s="2521"/>
      <c r="CF42" s="2521"/>
      <c r="CG42" s="2521"/>
      <c r="CH42" s="2521"/>
      <c r="CI42" s="2521"/>
      <c r="CJ42" s="2521"/>
      <c r="CK42" s="2521"/>
      <c r="CL42" s="2521"/>
      <c r="CM42" s="2521"/>
      <c r="CN42" s="2521"/>
      <c r="CO42" s="2521"/>
      <c r="CP42" s="2521"/>
      <c r="CQ42" s="2521"/>
      <c r="CR42" s="2521"/>
      <c r="CS42" s="2521"/>
      <c r="CT42" s="2521"/>
      <c r="CU42" s="2521"/>
      <c r="CV42" s="2521"/>
      <c r="CW42" s="2521"/>
      <c r="CX42" s="2521"/>
      <c r="CY42" s="2521"/>
      <c r="CZ42" s="2521"/>
    </row>
    <row r="43" s="161" customFormat="true" ht="15" customHeight="true" x14ac:dyDescent="0.2">
      <c r="A43" s="2886" t="s">
        <v>54</v>
      </c>
      <c r="B43" s="1635" t="s">
        <v>50</v>
      </c>
      <c r="C43" s="1663" t="s">
        <v>36</v>
      </c>
      <c r="D43" s="1668" t="s">
        <v>36</v>
      </c>
      <c r="E43" s="1668" t="s">
        <v>36</v>
      </c>
      <c r="F43" s="1668" t="s">
        <v>36</v>
      </c>
      <c r="G43" s="1673" t="s">
        <v>36</v>
      </c>
      <c r="H43" s="1678" t="s">
        <v>36</v>
      </c>
      <c r="I43" s="1668" t="s">
        <v>36</v>
      </c>
      <c r="J43" s="1668" t="s">
        <v>36</v>
      </c>
      <c r="K43" s="1668" t="s">
        <v>36</v>
      </c>
      <c r="L43" s="1683" t="s">
        <v>36</v>
      </c>
      <c r="M43" s="1688" t="s">
        <v>36</v>
      </c>
      <c r="N43" s="1668" t="s">
        <v>36</v>
      </c>
      <c r="O43" s="1668" t="s">
        <v>36</v>
      </c>
      <c r="P43" s="1668" t="s">
        <v>36</v>
      </c>
      <c r="Q43" s="1673" t="s">
        <v>36</v>
      </c>
      <c r="R43" s="1678" t="s">
        <v>36</v>
      </c>
      <c r="S43" s="1668" t="s">
        <v>36</v>
      </c>
      <c r="T43" s="1668" t="s">
        <v>36</v>
      </c>
      <c r="U43" s="1668" t="s">
        <v>36</v>
      </c>
      <c r="V43" s="1668" t="s">
        <v>36</v>
      </c>
      <c r="W43" s="1668" t="s">
        <v>36</v>
      </c>
      <c r="X43" s="1668" t="s">
        <v>36</v>
      </c>
      <c r="Y43" s="1668" t="s">
        <v>36</v>
      </c>
      <c r="Z43" s="1668" t="s">
        <v>36</v>
      </c>
      <c r="AA43" s="1668" t="s">
        <v>36</v>
      </c>
      <c r="AB43" s="1668" t="s">
        <v>36</v>
      </c>
      <c r="AC43" s="2574" t="s">
        <v>36</v>
      </c>
      <c r="AD43" s="375"/>
      <c r="AE43" s="375"/>
      <c r="AF43" s="375"/>
      <c r="AG43" s="375"/>
      <c r="AH43" s="375"/>
      <c r="AI43" s="375"/>
      <c r="AJ43" s="375"/>
      <c r="AK43" s="375"/>
      <c r="AL43" s="375"/>
      <c r="AM43" s="375"/>
      <c r="AN43" s="375"/>
      <c r="AO43" s="375"/>
      <c r="AP43" s="375"/>
      <c r="AQ43" s="375"/>
      <c r="AR43" s="375"/>
      <c r="AS43" s="375"/>
      <c r="AT43" s="375"/>
      <c r="AU43" s="375"/>
      <c r="AV43" s="375"/>
      <c r="AW43" s="375"/>
      <c r="AX43" s="375"/>
      <c r="AY43" s="375"/>
      <c r="AZ43" s="834"/>
      <c r="BA43" s="2878" t="s">
        <v>54</v>
      </c>
      <c r="BB43" s="184" t="s">
        <v>50</v>
      </c>
      <c r="BC43" s="1272" t="s">
        <v>36</v>
      </c>
      <c r="BD43" s="1292" t="s">
        <v>36</v>
      </c>
      <c r="BE43" s="1292" t="s">
        <v>36</v>
      </c>
      <c r="BF43" s="1292" t="s">
        <v>36</v>
      </c>
      <c r="BG43" s="1313" t="s">
        <v>36</v>
      </c>
      <c r="BH43" s="1334" t="s">
        <v>36</v>
      </c>
      <c r="BI43" s="1292" t="s">
        <v>36</v>
      </c>
      <c r="BJ43" s="1292" t="s">
        <v>36</v>
      </c>
      <c r="BK43" s="1292" t="s">
        <v>36</v>
      </c>
      <c r="BL43" s="1313" t="s">
        <v>36</v>
      </c>
      <c r="BM43" s="1334" t="s">
        <v>36</v>
      </c>
      <c r="BN43" s="1292" t="s">
        <v>36</v>
      </c>
      <c r="BO43" s="1292" t="s">
        <v>36</v>
      </c>
      <c r="BP43" s="1292" t="s">
        <v>36</v>
      </c>
      <c r="BQ43" s="1313" t="s">
        <v>36</v>
      </c>
      <c r="BR43" s="1334" t="s">
        <v>36</v>
      </c>
      <c r="BS43" s="1292" t="s">
        <v>36</v>
      </c>
      <c r="BT43" s="1292" t="s">
        <v>36</v>
      </c>
      <c r="BU43" s="1292" t="s">
        <v>36</v>
      </c>
      <c r="BV43" s="1292" t="s">
        <v>36</v>
      </c>
      <c r="BW43" s="1292" t="s">
        <v>36</v>
      </c>
      <c r="BX43" s="1292" t="s">
        <v>36</v>
      </c>
      <c r="BY43" s="1354" t="s">
        <v>36</v>
      </c>
      <c r="BZ43" s="1354" t="s">
        <v>36</v>
      </c>
      <c r="CA43" s="1354" t="s">
        <v>36</v>
      </c>
      <c r="CB43" s="1354" t="s">
        <v>36</v>
      </c>
      <c r="CC43" s="1354" t="s">
        <v>36</v>
      </c>
      <c r="CD43" s="2521"/>
      <c r="CE43" s="2521"/>
      <c r="CF43" s="2521"/>
      <c r="CG43" s="2521"/>
      <c r="CH43" s="2521"/>
      <c r="CI43" s="2521"/>
      <c r="CJ43" s="2521"/>
      <c r="CK43" s="2521"/>
      <c r="CL43" s="2521"/>
      <c r="CM43" s="2521"/>
      <c r="CN43" s="2521"/>
      <c r="CO43" s="2521"/>
      <c r="CP43" s="2521"/>
      <c r="CQ43" s="2521"/>
      <c r="CR43" s="2521"/>
      <c r="CS43" s="2521"/>
      <c r="CT43" s="2521"/>
      <c r="CU43" s="2521"/>
      <c r="CV43" s="2521"/>
      <c r="CW43" s="2521"/>
      <c r="CX43" s="2521"/>
      <c r="CY43" s="2521"/>
      <c r="CZ43" s="2521"/>
    </row>
    <row r="44" s="161" customFormat="true" ht="15" customHeight="true" x14ac:dyDescent="0.2">
      <c r="A44" s="2886"/>
      <c r="B44" s="1635" t="s">
        <v>49</v>
      </c>
      <c r="C44" s="1663" t="s">
        <v>36</v>
      </c>
      <c r="D44" s="1668" t="s">
        <v>36</v>
      </c>
      <c r="E44" s="1668" t="s">
        <v>36</v>
      </c>
      <c r="F44" s="1668" t="s">
        <v>36</v>
      </c>
      <c r="G44" s="1673" t="s">
        <v>36</v>
      </c>
      <c r="H44" s="1678" t="s">
        <v>36</v>
      </c>
      <c r="I44" s="1668" t="s">
        <v>36</v>
      </c>
      <c r="J44" s="1668" t="s">
        <v>36</v>
      </c>
      <c r="K44" s="1668" t="s">
        <v>36</v>
      </c>
      <c r="L44" s="1683" t="s">
        <v>36</v>
      </c>
      <c r="M44" s="1688" t="s">
        <v>36</v>
      </c>
      <c r="N44" s="1668" t="s">
        <v>36</v>
      </c>
      <c r="O44" s="1668" t="s">
        <v>36</v>
      </c>
      <c r="P44" s="1668" t="s">
        <v>36</v>
      </c>
      <c r="Q44" s="1673" t="s">
        <v>36</v>
      </c>
      <c r="R44" s="1678" t="s">
        <v>36</v>
      </c>
      <c r="S44" s="1668" t="s">
        <v>36</v>
      </c>
      <c r="T44" s="1668" t="s">
        <v>36</v>
      </c>
      <c r="U44" s="1668" t="s">
        <v>36</v>
      </c>
      <c r="V44" s="1668" t="s">
        <v>36</v>
      </c>
      <c r="W44" s="1668" t="s">
        <v>36</v>
      </c>
      <c r="X44" s="1668" t="s">
        <v>36</v>
      </c>
      <c r="Y44" s="1668" t="s">
        <v>36</v>
      </c>
      <c r="Z44" s="1668" t="s">
        <v>36</v>
      </c>
      <c r="AA44" s="1668" t="s">
        <v>36</v>
      </c>
      <c r="AB44" s="1668" t="s">
        <v>36</v>
      </c>
      <c r="AC44" s="2574" t="s">
        <v>36</v>
      </c>
      <c r="AD44" s="375"/>
      <c r="AE44" s="375"/>
      <c r="AF44" s="375"/>
      <c r="AG44" s="375"/>
      <c r="AH44" s="375"/>
      <c r="AI44" s="375"/>
      <c r="AJ44" s="375"/>
      <c r="AK44" s="375"/>
      <c r="AL44" s="375"/>
      <c r="AM44" s="375"/>
      <c r="AN44" s="375"/>
      <c r="AO44" s="375"/>
      <c r="AP44" s="375"/>
      <c r="AQ44" s="375"/>
      <c r="AR44" s="375"/>
      <c r="AS44" s="375"/>
      <c r="AT44" s="375"/>
      <c r="AU44" s="375"/>
      <c r="AV44" s="375"/>
      <c r="AW44" s="375"/>
      <c r="AX44" s="375"/>
      <c r="AY44" s="375"/>
      <c r="AZ44" s="834"/>
      <c r="BA44" s="2878"/>
      <c r="BB44" s="184" t="s">
        <v>49</v>
      </c>
      <c r="BC44" s="1272" t="s">
        <v>36</v>
      </c>
      <c r="BD44" s="1292" t="s">
        <v>36</v>
      </c>
      <c r="BE44" s="1292" t="s">
        <v>36</v>
      </c>
      <c r="BF44" s="1292" t="s">
        <v>36</v>
      </c>
      <c r="BG44" s="1313" t="s">
        <v>36</v>
      </c>
      <c r="BH44" s="1334" t="s">
        <v>36</v>
      </c>
      <c r="BI44" s="1292" t="s">
        <v>36</v>
      </c>
      <c r="BJ44" s="1292" t="s">
        <v>36</v>
      </c>
      <c r="BK44" s="1292" t="s">
        <v>36</v>
      </c>
      <c r="BL44" s="1313" t="s">
        <v>36</v>
      </c>
      <c r="BM44" s="1334" t="s">
        <v>36</v>
      </c>
      <c r="BN44" s="1292" t="s">
        <v>36</v>
      </c>
      <c r="BO44" s="1292" t="s">
        <v>36</v>
      </c>
      <c r="BP44" s="1292" t="s">
        <v>36</v>
      </c>
      <c r="BQ44" s="1313" t="s">
        <v>36</v>
      </c>
      <c r="BR44" s="1334" t="s">
        <v>36</v>
      </c>
      <c r="BS44" s="1292" t="s">
        <v>36</v>
      </c>
      <c r="BT44" s="1292" t="s">
        <v>36</v>
      </c>
      <c r="BU44" s="1292" t="s">
        <v>36</v>
      </c>
      <c r="BV44" s="1292" t="s">
        <v>36</v>
      </c>
      <c r="BW44" s="1292" t="s">
        <v>36</v>
      </c>
      <c r="BX44" s="1292" t="s">
        <v>36</v>
      </c>
      <c r="BY44" s="1354" t="s">
        <v>36</v>
      </c>
      <c r="BZ44" s="1354" t="s">
        <v>36</v>
      </c>
      <c r="CA44" s="1354" t="s">
        <v>36</v>
      </c>
      <c r="CB44" s="1354" t="s">
        <v>36</v>
      </c>
      <c r="CC44" s="1354" t="s">
        <v>36</v>
      </c>
      <c r="CD44" s="2521"/>
      <c r="CE44" s="2521"/>
      <c r="CF44" s="2521"/>
      <c r="CG44" s="2521"/>
      <c r="CH44" s="2521"/>
      <c r="CI44" s="2521"/>
      <c r="CJ44" s="2521"/>
      <c r="CK44" s="2521"/>
      <c r="CL44" s="2521"/>
      <c r="CM44" s="2521"/>
      <c r="CN44" s="2521"/>
      <c r="CO44" s="2521"/>
      <c r="CP44" s="2521"/>
      <c r="CQ44" s="2521"/>
      <c r="CR44" s="2521"/>
      <c r="CS44" s="2521"/>
      <c r="CT44" s="2521"/>
      <c r="CU44" s="2521"/>
      <c r="CV44" s="2521"/>
      <c r="CW44" s="2521"/>
      <c r="CX44" s="2521"/>
      <c r="CY44" s="2521"/>
      <c r="CZ44" s="2521"/>
    </row>
    <row r="45" s="161" customFormat="true" ht="15" customHeight="true" x14ac:dyDescent="0.2">
      <c r="A45" s="2886" t="s">
        <v>53</v>
      </c>
      <c r="B45" s="1635" t="s">
        <v>50</v>
      </c>
      <c r="C45" s="1663" t="s">
        <v>36</v>
      </c>
      <c r="D45" s="1668" t="s">
        <v>36</v>
      </c>
      <c r="E45" s="1668" t="s">
        <v>36</v>
      </c>
      <c r="F45" s="1668" t="s">
        <v>36</v>
      </c>
      <c r="G45" s="1673" t="s">
        <v>36</v>
      </c>
      <c r="H45" s="1678" t="s">
        <v>36</v>
      </c>
      <c r="I45" s="1668" t="s">
        <v>36</v>
      </c>
      <c r="J45" s="1668" t="s">
        <v>36</v>
      </c>
      <c r="K45" s="1668" t="s">
        <v>36</v>
      </c>
      <c r="L45" s="1683" t="s">
        <v>36</v>
      </c>
      <c r="M45" s="1688" t="s">
        <v>36</v>
      </c>
      <c r="N45" s="1668" t="s">
        <v>36</v>
      </c>
      <c r="O45" s="1668" t="s">
        <v>36</v>
      </c>
      <c r="P45" s="1668" t="s">
        <v>36</v>
      </c>
      <c r="Q45" s="1673" t="s">
        <v>36</v>
      </c>
      <c r="R45" s="1678" t="s">
        <v>36</v>
      </c>
      <c r="S45" s="1668" t="s">
        <v>36</v>
      </c>
      <c r="T45" s="1668" t="s">
        <v>36</v>
      </c>
      <c r="U45" s="1668" t="s">
        <v>36</v>
      </c>
      <c r="V45" s="1668" t="s">
        <v>36</v>
      </c>
      <c r="W45" s="1668" t="s">
        <v>36</v>
      </c>
      <c r="X45" s="1668" t="s">
        <v>36</v>
      </c>
      <c r="Y45" s="1668" t="s">
        <v>36</v>
      </c>
      <c r="Z45" s="1668" t="s">
        <v>36</v>
      </c>
      <c r="AA45" s="1668" t="s">
        <v>36</v>
      </c>
      <c r="AB45" s="1668" t="s">
        <v>36</v>
      </c>
      <c r="AC45" s="2574" t="s">
        <v>36</v>
      </c>
      <c r="AD45" s="375"/>
      <c r="AE45" s="375"/>
      <c r="AF45" s="375"/>
      <c r="AG45" s="375"/>
      <c r="AH45" s="375"/>
      <c r="AI45" s="375"/>
      <c r="AJ45" s="375"/>
      <c r="AK45" s="375"/>
      <c r="AL45" s="375"/>
      <c r="AM45" s="375"/>
      <c r="AN45" s="375"/>
      <c r="AO45" s="375"/>
      <c r="AP45" s="375"/>
      <c r="AQ45" s="375"/>
      <c r="AR45" s="375"/>
      <c r="AS45" s="375"/>
      <c r="AT45" s="375"/>
      <c r="AU45" s="375"/>
      <c r="AV45" s="375"/>
      <c r="AW45" s="375"/>
      <c r="AX45" s="375"/>
      <c r="AY45" s="375"/>
      <c r="AZ45" s="834"/>
      <c r="BA45" s="2878" t="s">
        <v>53</v>
      </c>
      <c r="BB45" s="184" t="s">
        <v>50</v>
      </c>
      <c r="BC45" s="1272" t="s">
        <v>36</v>
      </c>
      <c r="BD45" s="1292" t="s">
        <v>36</v>
      </c>
      <c r="BE45" s="1292" t="s">
        <v>36</v>
      </c>
      <c r="BF45" s="1292" t="s">
        <v>36</v>
      </c>
      <c r="BG45" s="1313" t="s">
        <v>36</v>
      </c>
      <c r="BH45" s="1334" t="s">
        <v>36</v>
      </c>
      <c r="BI45" s="1292" t="s">
        <v>36</v>
      </c>
      <c r="BJ45" s="1292" t="s">
        <v>36</v>
      </c>
      <c r="BK45" s="1292" t="s">
        <v>36</v>
      </c>
      <c r="BL45" s="1313" t="s">
        <v>36</v>
      </c>
      <c r="BM45" s="1334" t="s">
        <v>36</v>
      </c>
      <c r="BN45" s="1292" t="s">
        <v>36</v>
      </c>
      <c r="BO45" s="1292" t="s">
        <v>36</v>
      </c>
      <c r="BP45" s="1292" t="s">
        <v>36</v>
      </c>
      <c r="BQ45" s="1313" t="s">
        <v>36</v>
      </c>
      <c r="BR45" s="1334" t="s">
        <v>36</v>
      </c>
      <c r="BS45" s="1292" t="s">
        <v>36</v>
      </c>
      <c r="BT45" s="1292" t="s">
        <v>36</v>
      </c>
      <c r="BU45" s="1292" t="s">
        <v>36</v>
      </c>
      <c r="BV45" s="1292" t="s">
        <v>36</v>
      </c>
      <c r="BW45" s="1292" t="s">
        <v>36</v>
      </c>
      <c r="BX45" s="1292" t="s">
        <v>36</v>
      </c>
      <c r="BY45" s="1354" t="s">
        <v>36</v>
      </c>
      <c r="BZ45" s="1354" t="s">
        <v>36</v>
      </c>
      <c r="CA45" s="1354" t="s">
        <v>36</v>
      </c>
      <c r="CB45" s="1354" t="s">
        <v>36</v>
      </c>
      <c r="CC45" s="1354" t="s">
        <v>36</v>
      </c>
      <c r="CD45" s="2521"/>
      <c r="CE45" s="2521"/>
      <c r="CF45" s="2521"/>
      <c r="CG45" s="2521"/>
      <c r="CH45" s="2521"/>
      <c r="CI45" s="2521"/>
      <c r="CJ45" s="2521"/>
      <c r="CK45" s="2521"/>
      <c r="CL45" s="2521"/>
      <c r="CM45" s="2521"/>
      <c r="CN45" s="2521"/>
      <c r="CO45" s="2521"/>
      <c r="CP45" s="2521"/>
      <c r="CQ45" s="2521"/>
      <c r="CR45" s="2521"/>
      <c r="CS45" s="2521"/>
      <c r="CT45" s="2521"/>
      <c r="CU45" s="2521"/>
      <c r="CV45" s="2521"/>
      <c r="CW45" s="2521"/>
      <c r="CX45" s="2521"/>
      <c r="CY45" s="2521"/>
      <c r="CZ45" s="2521"/>
    </row>
    <row r="46" s="161" customFormat="true" ht="15" customHeight="true" x14ac:dyDescent="0.2">
      <c r="A46" s="2886"/>
      <c r="B46" s="1635" t="s">
        <v>49</v>
      </c>
      <c r="C46" s="1663" t="s">
        <v>36</v>
      </c>
      <c r="D46" s="1668" t="s">
        <v>36</v>
      </c>
      <c r="E46" s="1668" t="s">
        <v>36</v>
      </c>
      <c r="F46" s="1668" t="s">
        <v>36</v>
      </c>
      <c r="G46" s="1673" t="s">
        <v>36</v>
      </c>
      <c r="H46" s="1678" t="s">
        <v>36</v>
      </c>
      <c r="I46" s="1668" t="s">
        <v>36</v>
      </c>
      <c r="J46" s="1668" t="s">
        <v>36</v>
      </c>
      <c r="K46" s="1668" t="s">
        <v>36</v>
      </c>
      <c r="L46" s="1683" t="s">
        <v>36</v>
      </c>
      <c r="M46" s="1688" t="s">
        <v>36</v>
      </c>
      <c r="N46" s="1668" t="s">
        <v>36</v>
      </c>
      <c r="O46" s="1668" t="s">
        <v>36</v>
      </c>
      <c r="P46" s="1668" t="s">
        <v>36</v>
      </c>
      <c r="Q46" s="1673" t="s">
        <v>36</v>
      </c>
      <c r="R46" s="1678" t="s">
        <v>36</v>
      </c>
      <c r="S46" s="1668" t="s">
        <v>36</v>
      </c>
      <c r="T46" s="1668" t="s">
        <v>36</v>
      </c>
      <c r="U46" s="1668" t="s">
        <v>36</v>
      </c>
      <c r="V46" s="1668" t="s">
        <v>36</v>
      </c>
      <c r="W46" s="1668" t="s">
        <v>36</v>
      </c>
      <c r="X46" s="1668" t="s">
        <v>36</v>
      </c>
      <c r="Y46" s="1668" t="s">
        <v>36</v>
      </c>
      <c r="Z46" s="1668" t="s">
        <v>36</v>
      </c>
      <c r="AA46" s="1668" t="s">
        <v>36</v>
      </c>
      <c r="AB46" s="1668" t="s">
        <v>36</v>
      </c>
      <c r="AC46" s="2574" t="s">
        <v>36</v>
      </c>
      <c r="AD46" s="375"/>
      <c r="AE46" s="375"/>
      <c r="AF46" s="375"/>
      <c r="AG46" s="375"/>
      <c r="AH46" s="375"/>
      <c r="AI46" s="375"/>
      <c r="AJ46" s="375"/>
      <c r="AK46" s="375"/>
      <c r="AL46" s="375"/>
      <c r="AM46" s="375"/>
      <c r="AN46" s="375"/>
      <c r="AO46" s="375"/>
      <c r="AP46" s="375"/>
      <c r="AQ46" s="375"/>
      <c r="AR46" s="375"/>
      <c r="AS46" s="375"/>
      <c r="AT46" s="375"/>
      <c r="AU46" s="375"/>
      <c r="AV46" s="375"/>
      <c r="AW46" s="375"/>
      <c r="AX46" s="375"/>
      <c r="AY46" s="375"/>
      <c r="AZ46" s="834"/>
      <c r="BA46" s="2878"/>
      <c r="BB46" s="184" t="s">
        <v>49</v>
      </c>
      <c r="BC46" s="1272" t="s">
        <v>36</v>
      </c>
      <c r="BD46" s="1292" t="s">
        <v>36</v>
      </c>
      <c r="BE46" s="1292" t="s">
        <v>36</v>
      </c>
      <c r="BF46" s="1292" t="s">
        <v>36</v>
      </c>
      <c r="BG46" s="1313" t="s">
        <v>36</v>
      </c>
      <c r="BH46" s="1334" t="s">
        <v>36</v>
      </c>
      <c r="BI46" s="1292" t="s">
        <v>36</v>
      </c>
      <c r="BJ46" s="1292" t="s">
        <v>36</v>
      </c>
      <c r="BK46" s="1292" t="s">
        <v>36</v>
      </c>
      <c r="BL46" s="1313" t="s">
        <v>36</v>
      </c>
      <c r="BM46" s="1334" t="s">
        <v>36</v>
      </c>
      <c r="BN46" s="1292" t="s">
        <v>36</v>
      </c>
      <c r="BO46" s="1292" t="s">
        <v>36</v>
      </c>
      <c r="BP46" s="1292" t="s">
        <v>36</v>
      </c>
      <c r="BQ46" s="1313" t="s">
        <v>36</v>
      </c>
      <c r="BR46" s="1334" t="s">
        <v>36</v>
      </c>
      <c r="BS46" s="1292" t="s">
        <v>36</v>
      </c>
      <c r="BT46" s="1292" t="s">
        <v>36</v>
      </c>
      <c r="BU46" s="1292" t="s">
        <v>36</v>
      </c>
      <c r="BV46" s="1292" t="s">
        <v>36</v>
      </c>
      <c r="BW46" s="1292" t="s">
        <v>36</v>
      </c>
      <c r="BX46" s="1292" t="s">
        <v>36</v>
      </c>
      <c r="BY46" s="1354" t="s">
        <v>36</v>
      </c>
      <c r="BZ46" s="1354" t="s">
        <v>36</v>
      </c>
      <c r="CA46" s="1354" t="s">
        <v>36</v>
      </c>
      <c r="CB46" s="1354" t="s">
        <v>36</v>
      </c>
      <c r="CC46" s="1354" t="s">
        <v>36</v>
      </c>
      <c r="CD46" s="2521"/>
      <c r="CE46" s="2521"/>
      <c r="CF46" s="2521"/>
      <c r="CG46" s="2521"/>
      <c r="CH46" s="2521"/>
      <c r="CI46" s="2521"/>
      <c r="CJ46" s="2521"/>
      <c r="CK46" s="2521"/>
      <c r="CL46" s="2521"/>
      <c r="CM46" s="2521"/>
      <c r="CN46" s="2521"/>
      <c r="CO46" s="2521"/>
      <c r="CP46" s="2521"/>
      <c r="CQ46" s="2521"/>
      <c r="CR46" s="2521"/>
      <c r="CS46" s="2521"/>
      <c r="CT46" s="2521"/>
      <c r="CU46" s="2521"/>
      <c r="CV46" s="2521"/>
      <c r="CW46" s="2521"/>
      <c r="CX46" s="2521"/>
      <c r="CY46" s="2521"/>
      <c r="CZ46" s="2521"/>
    </row>
    <row r="47" s="156" customFormat="true" ht="15" customHeight="true" x14ac:dyDescent="0.2">
      <c r="A47" s="2886" t="s">
        <v>103</v>
      </c>
      <c r="B47" s="292" t="s">
        <v>102</v>
      </c>
      <c r="C47" s="1201" t="s">
        <v>36</v>
      </c>
      <c r="D47" s="1213" t="s">
        <v>36</v>
      </c>
      <c r="E47" s="1213" t="s">
        <v>36</v>
      </c>
      <c r="F47" s="1213" t="s">
        <v>36</v>
      </c>
      <c r="G47" s="1225" t="s">
        <v>36</v>
      </c>
      <c r="H47" s="1237" t="s">
        <v>36</v>
      </c>
      <c r="I47" s="1213" t="s">
        <v>36</v>
      </c>
      <c r="J47" s="1213" t="s">
        <v>36</v>
      </c>
      <c r="K47" s="1213" t="s">
        <v>36</v>
      </c>
      <c r="L47" s="1249" t="s">
        <v>36</v>
      </c>
      <c r="M47" s="1261" t="s">
        <v>36</v>
      </c>
      <c r="N47" s="1213" t="s">
        <v>36</v>
      </c>
      <c r="O47" s="1213" t="s">
        <v>36</v>
      </c>
      <c r="P47" s="1213" t="s">
        <v>36</v>
      </c>
      <c r="Q47" s="1225" t="s">
        <v>36</v>
      </c>
      <c r="R47" s="1237" t="s">
        <v>36</v>
      </c>
      <c r="S47" s="1213" t="s">
        <v>36</v>
      </c>
      <c r="T47" s="1213" t="s">
        <v>36</v>
      </c>
      <c r="U47" s="1213" t="s">
        <v>36</v>
      </c>
      <c r="V47" s="1213" t="s">
        <v>36</v>
      </c>
      <c r="W47" s="1213" t="s">
        <v>36</v>
      </c>
      <c r="X47" s="1213" t="s">
        <v>36</v>
      </c>
      <c r="Y47" s="1265" t="s">
        <v>36</v>
      </c>
      <c r="Z47" s="1265" t="s">
        <v>36</v>
      </c>
      <c r="AA47" s="1265" t="s">
        <v>36</v>
      </c>
      <c r="AB47" s="1265" t="s">
        <v>36</v>
      </c>
      <c r="AC47" s="2496" t="s">
        <v>36</v>
      </c>
      <c r="AD47" s="2511"/>
      <c r="AE47" s="2511"/>
      <c r="AF47" s="2511"/>
      <c r="AG47" s="2511"/>
      <c r="AH47" s="2511"/>
      <c r="AI47" s="2511"/>
      <c r="AJ47" s="2511"/>
      <c r="AK47" s="2511"/>
      <c r="AL47" s="2511"/>
      <c r="AM47" s="2511"/>
      <c r="AN47" s="2511"/>
      <c r="AO47" s="2511"/>
      <c r="AP47" s="2511"/>
      <c r="AQ47" s="2511"/>
      <c r="AR47" s="2511"/>
      <c r="AS47" s="2511"/>
      <c r="AT47" s="2511"/>
      <c r="AU47" s="2511"/>
      <c r="AV47" s="2511"/>
      <c r="AW47" s="2511"/>
      <c r="AX47" s="2511"/>
      <c r="AY47" s="2511"/>
      <c r="AZ47" s="250"/>
      <c r="BA47" s="2878" t="s">
        <v>103</v>
      </c>
      <c r="BB47" s="184" t="s">
        <v>102</v>
      </c>
      <c r="BC47" s="1272" t="s">
        <v>36</v>
      </c>
      <c r="BD47" s="1292" t="s">
        <v>36</v>
      </c>
      <c r="BE47" s="1292" t="s">
        <v>36</v>
      </c>
      <c r="BF47" s="1292" t="s">
        <v>36</v>
      </c>
      <c r="BG47" s="1313" t="s">
        <v>36</v>
      </c>
      <c r="BH47" s="1334" t="s">
        <v>36</v>
      </c>
      <c r="BI47" s="1292" t="s">
        <v>36</v>
      </c>
      <c r="BJ47" s="1292" t="s">
        <v>36</v>
      </c>
      <c r="BK47" s="1292" t="s">
        <v>36</v>
      </c>
      <c r="BL47" s="1313" t="s">
        <v>36</v>
      </c>
      <c r="BM47" s="1334" t="s">
        <v>36</v>
      </c>
      <c r="BN47" s="1292" t="s">
        <v>36</v>
      </c>
      <c r="BO47" s="1292" t="s">
        <v>36</v>
      </c>
      <c r="BP47" s="1292" t="s">
        <v>36</v>
      </c>
      <c r="BQ47" s="1313" t="s">
        <v>36</v>
      </c>
      <c r="BR47" s="1334" t="s">
        <v>36</v>
      </c>
      <c r="BS47" s="1292" t="s">
        <v>36</v>
      </c>
      <c r="BT47" s="1292" t="s">
        <v>36</v>
      </c>
      <c r="BU47" s="1292" t="s">
        <v>36</v>
      </c>
      <c r="BV47" s="1292" t="s">
        <v>36</v>
      </c>
      <c r="BW47" s="1292" t="s">
        <v>36</v>
      </c>
      <c r="BX47" s="1292" t="s">
        <v>36</v>
      </c>
      <c r="BY47" s="1354" t="s">
        <v>36</v>
      </c>
      <c r="BZ47" s="1354" t="s">
        <v>36</v>
      </c>
      <c r="CA47" s="1354" t="s">
        <v>36</v>
      </c>
      <c r="CB47" s="1354" t="s">
        <v>36</v>
      </c>
      <c r="CC47" s="1354" t="s">
        <v>36</v>
      </c>
      <c r="CD47" s="2521"/>
      <c r="CE47" s="2521"/>
      <c r="CF47" s="2521"/>
      <c r="CG47" s="2521"/>
      <c r="CH47" s="2521"/>
      <c r="CI47" s="2521"/>
      <c r="CJ47" s="2521"/>
      <c r="CK47" s="2521"/>
      <c r="CL47" s="2521"/>
      <c r="CM47" s="2521"/>
      <c r="CN47" s="2521"/>
      <c r="CO47" s="2521"/>
      <c r="CP47" s="2521"/>
      <c r="CQ47" s="2521"/>
      <c r="CR47" s="2521"/>
      <c r="CS47" s="2521"/>
      <c r="CT47" s="2521"/>
      <c r="CU47" s="2521"/>
      <c r="CV47" s="2521"/>
      <c r="CW47" s="2521"/>
      <c r="CX47" s="2521"/>
      <c r="CY47" s="2521"/>
      <c r="CZ47" s="2521"/>
    </row>
    <row r="48" s="156" customFormat="true" ht="15" customHeight="true" x14ac:dyDescent="0.2">
      <c r="A48" s="2886"/>
      <c r="B48" s="292" t="s">
        <v>101</v>
      </c>
      <c r="C48" s="1201" t="s">
        <v>36</v>
      </c>
      <c r="D48" s="1213" t="s">
        <v>36</v>
      </c>
      <c r="E48" s="1213" t="s">
        <v>36</v>
      </c>
      <c r="F48" s="1213" t="s">
        <v>36</v>
      </c>
      <c r="G48" s="1225" t="s">
        <v>36</v>
      </c>
      <c r="H48" s="1237" t="s">
        <v>36</v>
      </c>
      <c r="I48" s="1213" t="s">
        <v>36</v>
      </c>
      <c r="J48" s="1213" t="s">
        <v>36</v>
      </c>
      <c r="K48" s="1213" t="s">
        <v>36</v>
      </c>
      <c r="L48" s="1249" t="s">
        <v>36</v>
      </c>
      <c r="M48" s="1261" t="s">
        <v>36</v>
      </c>
      <c r="N48" s="1213" t="s">
        <v>36</v>
      </c>
      <c r="O48" s="1213" t="s">
        <v>36</v>
      </c>
      <c r="P48" s="1213" t="s">
        <v>36</v>
      </c>
      <c r="Q48" s="1225" t="s">
        <v>36</v>
      </c>
      <c r="R48" s="1237" t="s">
        <v>36</v>
      </c>
      <c r="S48" s="1213" t="s">
        <v>36</v>
      </c>
      <c r="T48" s="1213" t="s">
        <v>36</v>
      </c>
      <c r="U48" s="1213" t="s">
        <v>36</v>
      </c>
      <c r="V48" s="1213" t="s">
        <v>36</v>
      </c>
      <c r="W48" s="1213" t="s">
        <v>36</v>
      </c>
      <c r="X48" s="1213" t="s">
        <v>36</v>
      </c>
      <c r="Y48" s="1265" t="s">
        <v>36</v>
      </c>
      <c r="Z48" s="1265" t="s">
        <v>36</v>
      </c>
      <c r="AA48" s="1265" t="s">
        <v>36</v>
      </c>
      <c r="AB48" s="1265" t="s">
        <v>36</v>
      </c>
      <c r="AC48" s="2496" t="s">
        <v>36</v>
      </c>
      <c r="AD48" s="2511"/>
      <c r="AE48" s="2511"/>
      <c r="AF48" s="2511"/>
      <c r="AG48" s="2511"/>
      <c r="AH48" s="2511"/>
      <c r="AI48" s="2511"/>
      <c r="AJ48" s="2511"/>
      <c r="AK48" s="2511"/>
      <c r="AL48" s="2511"/>
      <c r="AM48" s="2511"/>
      <c r="AN48" s="2511"/>
      <c r="AO48" s="2511"/>
      <c r="AP48" s="2511"/>
      <c r="AQ48" s="2511"/>
      <c r="AR48" s="2511"/>
      <c r="AS48" s="2511"/>
      <c r="AT48" s="2511"/>
      <c r="AU48" s="2511"/>
      <c r="AV48" s="2511"/>
      <c r="AW48" s="2511"/>
      <c r="AX48" s="2511"/>
      <c r="AY48" s="2511"/>
      <c r="AZ48" s="250"/>
      <c r="BA48" s="2878"/>
      <c r="BB48" s="184" t="s">
        <v>101</v>
      </c>
      <c r="BC48" s="1272" t="s">
        <v>36</v>
      </c>
      <c r="BD48" s="1292" t="s">
        <v>36</v>
      </c>
      <c r="BE48" s="1292" t="s">
        <v>36</v>
      </c>
      <c r="BF48" s="1292" t="s">
        <v>36</v>
      </c>
      <c r="BG48" s="1313" t="s">
        <v>36</v>
      </c>
      <c r="BH48" s="1334" t="s">
        <v>36</v>
      </c>
      <c r="BI48" s="1292" t="s">
        <v>36</v>
      </c>
      <c r="BJ48" s="1292" t="s">
        <v>36</v>
      </c>
      <c r="BK48" s="1292" t="s">
        <v>36</v>
      </c>
      <c r="BL48" s="1313" t="s">
        <v>36</v>
      </c>
      <c r="BM48" s="1334" t="s">
        <v>36</v>
      </c>
      <c r="BN48" s="1292" t="s">
        <v>36</v>
      </c>
      <c r="BO48" s="1292" t="s">
        <v>36</v>
      </c>
      <c r="BP48" s="1292" t="s">
        <v>36</v>
      </c>
      <c r="BQ48" s="1313" t="s">
        <v>36</v>
      </c>
      <c r="BR48" s="1334" t="s">
        <v>36</v>
      </c>
      <c r="BS48" s="1292" t="s">
        <v>36</v>
      </c>
      <c r="BT48" s="1292" t="s">
        <v>36</v>
      </c>
      <c r="BU48" s="1292" t="s">
        <v>36</v>
      </c>
      <c r="BV48" s="1292" t="s">
        <v>36</v>
      </c>
      <c r="BW48" s="1292" t="s">
        <v>36</v>
      </c>
      <c r="BX48" s="1292" t="s">
        <v>36</v>
      </c>
      <c r="BY48" s="1354" t="s">
        <v>36</v>
      </c>
      <c r="BZ48" s="1354" t="s">
        <v>36</v>
      </c>
      <c r="CA48" s="1354" t="s">
        <v>36</v>
      </c>
      <c r="CB48" s="1354" t="s">
        <v>36</v>
      </c>
      <c r="CC48" s="1354" t="s">
        <v>36</v>
      </c>
      <c r="CD48" s="2521"/>
      <c r="CE48" s="2521"/>
      <c r="CF48" s="2521"/>
      <c r="CG48" s="2521"/>
      <c r="CH48" s="2521"/>
      <c r="CI48" s="2521"/>
      <c r="CJ48" s="2521"/>
      <c r="CK48" s="2521"/>
      <c r="CL48" s="2521"/>
      <c r="CM48" s="2521"/>
      <c r="CN48" s="2521"/>
      <c r="CO48" s="2521"/>
      <c r="CP48" s="2521"/>
      <c r="CQ48" s="2521"/>
      <c r="CR48" s="2521"/>
      <c r="CS48" s="2521"/>
      <c r="CT48" s="2521"/>
      <c r="CU48" s="2521"/>
      <c r="CV48" s="2521"/>
      <c r="CW48" s="2521"/>
      <c r="CX48" s="2521"/>
      <c r="CY48" s="2521"/>
      <c r="CZ48" s="2521"/>
    </row>
    <row r="49" s="156" customFormat="true" ht="15" customHeight="true" x14ac:dyDescent="0.2">
      <c r="A49" s="2886"/>
      <c r="B49" s="292" t="s">
        <v>69</v>
      </c>
      <c r="C49" s="1201" t="s">
        <v>36</v>
      </c>
      <c r="D49" s="1213" t="s">
        <v>36</v>
      </c>
      <c r="E49" s="1213" t="s">
        <v>36</v>
      </c>
      <c r="F49" s="1213" t="s">
        <v>36</v>
      </c>
      <c r="G49" s="1225" t="s">
        <v>36</v>
      </c>
      <c r="H49" s="1237" t="s">
        <v>36</v>
      </c>
      <c r="I49" s="1213" t="s">
        <v>36</v>
      </c>
      <c r="J49" s="1213" t="s">
        <v>36</v>
      </c>
      <c r="K49" s="1213" t="s">
        <v>36</v>
      </c>
      <c r="L49" s="1249" t="s">
        <v>36</v>
      </c>
      <c r="M49" s="1261" t="s">
        <v>36</v>
      </c>
      <c r="N49" s="1213" t="s">
        <v>36</v>
      </c>
      <c r="O49" s="1213" t="s">
        <v>36</v>
      </c>
      <c r="P49" s="1213" t="s">
        <v>36</v>
      </c>
      <c r="Q49" s="1225" t="s">
        <v>36</v>
      </c>
      <c r="R49" s="1237" t="s">
        <v>36</v>
      </c>
      <c r="S49" s="1213" t="s">
        <v>36</v>
      </c>
      <c r="T49" s="1213" t="s">
        <v>36</v>
      </c>
      <c r="U49" s="1213" t="s">
        <v>36</v>
      </c>
      <c r="V49" s="1213" t="s">
        <v>36</v>
      </c>
      <c r="W49" s="1213" t="s">
        <v>36</v>
      </c>
      <c r="X49" s="1213" t="s">
        <v>36</v>
      </c>
      <c r="Y49" s="1265" t="s">
        <v>36</v>
      </c>
      <c r="Z49" s="1265" t="s">
        <v>36</v>
      </c>
      <c r="AA49" s="1265" t="s">
        <v>36</v>
      </c>
      <c r="AB49" s="1265" t="s">
        <v>36</v>
      </c>
      <c r="AC49" s="2496" t="s">
        <v>36</v>
      </c>
      <c r="AD49" s="2511"/>
      <c r="AE49" s="2511"/>
      <c r="AF49" s="2511"/>
      <c r="AG49" s="2511"/>
      <c r="AH49" s="2511"/>
      <c r="AI49" s="2511"/>
      <c r="AJ49" s="2511"/>
      <c r="AK49" s="2511"/>
      <c r="AL49" s="2511"/>
      <c r="AM49" s="2511"/>
      <c r="AN49" s="2511"/>
      <c r="AO49" s="2511"/>
      <c r="AP49" s="2511"/>
      <c r="AQ49" s="2511"/>
      <c r="AR49" s="2511"/>
      <c r="AS49" s="2511"/>
      <c r="AT49" s="2511"/>
      <c r="AU49" s="2511"/>
      <c r="AV49" s="2511"/>
      <c r="AW49" s="2511"/>
      <c r="AX49" s="2511"/>
      <c r="AY49" s="2511"/>
      <c r="AZ49" s="250"/>
      <c r="BA49" s="2878"/>
      <c r="BB49" s="184" t="s">
        <v>69</v>
      </c>
      <c r="BC49" s="1272" t="s">
        <v>36</v>
      </c>
      <c r="BD49" s="1292" t="s">
        <v>36</v>
      </c>
      <c r="BE49" s="1292" t="s">
        <v>36</v>
      </c>
      <c r="BF49" s="1292" t="s">
        <v>36</v>
      </c>
      <c r="BG49" s="1313" t="s">
        <v>36</v>
      </c>
      <c r="BH49" s="1334" t="s">
        <v>36</v>
      </c>
      <c r="BI49" s="1292" t="s">
        <v>36</v>
      </c>
      <c r="BJ49" s="1292" t="s">
        <v>36</v>
      </c>
      <c r="BK49" s="1292" t="s">
        <v>36</v>
      </c>
      <c r="BL49" s="1313" t="s">
        <v>36</v>
      </c>
      <c r="BM49" s="1334" t="s">
        <v>36</v>
      </c>
      <c r="BN49" s="1292" t="s">
        <v>36</v>
      </c>
      <c r="BO49" s="1292" t="s">
        <v>36</v>
      </c>
      <c r="BP49" s="1292" t="s">
        <v>36</v>
      </c>
      <c r="BQ49" s="1313" t="s">
        <v>36</v>
      </c>
      <c r="BR49" s="1334" t="s">
        <v>36</v>
      </c>
      <c r="BS49" s="1292" t="s">
        <v>36</v>
      </c>
      <c r="BT49" s="1292" t="s">
        <v>36</v>
      </c>
      <c r="BU49" s="1292" t="s">
        <v>36</v>
      </c>
      <c r="BV49" s="1292" t="s">
        <v>36</v>
      </c>
      <c r="BW49" s="1292" t="s">
        <v>36</v>
      </c>
      <c r="BX49" s="1292" t="s">
        <v>36</v>
      </c>
      <c r="BY49" s="1354" t="s">
        <v>36</v>
      </c>
      <c r="BZ49" s="1354" t="s">
        <v>36</v>
      </c>
      <c r="CA49" s="1354" t="s">
        <v>36</v>
      </c>
      <c r="CB49" s="1354" t="s">
        <v>36</v>
      </c>
      <c r="CC49" s="1354" t="s">
        <v>36</v>
      </c>
      <c r="CD49" s="2521"/>
      <c r="CE49" s="2521"/>
      <c r="CF49" s="2521"/>
      <c r="CG49" s="2521"/>
      <c r="CH49" s="2521"/>
      <c r="CI49" s="2521"/>
      <c r="CJ49" s="2521"/>
      <c r="CK49" s="2521"/>
      <c r="CL49" s="2521"/>
      <c r="CM49" s="2521"/>
      <c r="CN49" s="2521"/>
      <c r="CO49" s="2521"/>
      <c r="CP49" s="2521"/>
      <c r="CQ49" s="2521"/>
      <c r="CR49" s="2521"/>
      <c r="CS49" s="2521"/>
      <c r="CT49" s="2521"/>
      <c r="CU49" s="2521"/>
      <c r="CV49" s="2521"/>
      <c r="CW49" s="2521"/>
      <c r="CX49" s="2521"/>
      <c r="CY49" s="2521"/>
      <c r="CZ49" s="2521"/>
    </row>
    <row r="50" s="156" customFormat="true" ht="15" customHeight="true" x14ac:dyDescent="0.2">
      <c r="A50" s="2886" t="s">
        <v>104</v>
      </c>
      <c r="B50" s="292" t="s">
        <v>102</v>
      </c>
      <c r="C50" s="1201" t="s">
        <v>36</v>
      </c>
      <c r="D50" s="1213" t="s">
        <v>36</v>
      </c>
      <c r="E50" s="1213" t="s">
        <v>36</v>
      </c>
      <c r="F50" s="1213" t="s">
        <v>36</v>
      </c>
      <c r="G50" s="1225" t="s">
        <v>36</v>
      </c>
      <c r="H50" s="1237" t="s">
        <v>36</v>
      </c>
      <c r="I50" s="1213" t="s">
        <v>36</v>
      </c>
      <c r="J50" s="1213" t="s">
        <v>36</v>
      </c>
      <c r="K50" s="1213" t="s">
        <v>36</v>
      </c>
      <c r="L50" s="1249" t="s">
        <v>36</v>
      </c>
      <c r="M50" s="1261" t="s">
        <v>36</v>
      </c>
      <c r="N50" s="1213" t="s">
        <v>36</v>
      </c>
      <c r="O50" s="1213" t="s">
        <v>36</v>
      </c>
      <c r="P50" s="1213" t="s">
        <v>36</v>
      </c>
      <c r="Q50" s="1225" t="s">
        <v>36</v>
      </c>
      <c r="R50" s="1237" t="s">
        <v>36</v>
      </c>
      <c r="S50" s="1213" t="s">
        <v>36</v>
      </c>
      <c r="T50" s="1213" t="s">
        <v>36</v>
      </c>
      <c r="U50" s="1213" t="s">
        <v>36</v>
      </c>
      <c r="V50" s="1213" t="s">
        <v>36</v>
      </c>
      <c r="W50" s="1213" t="s">
        <v>36</v>
      </c>
      <c r="X50" s="1213" t="s">
        <v>36</v>
      </c>
      <c r="Y50" s="1265" t="s">
        <v>36</v>
      </c>
      <c r="Z50" s="1265" t="s">
        <v>36</v>
      </c>
      <c r="AA50" s="1265" t="s">
        <v>36</v>
      </c>
      <c r="AB50" s="1265" t="s">
        <v>36</v>
      </c>
      <c r="AC50" s="2496" t="s">
        <v>36</v>
      </c>
      <c r="AD50" s="2511"/>
      <c r="AE50" s="2511"/>
      <c r="AF50" s="2511"/>
      <c r="AG50" s="2511"/>
      <c r="AH50" s="2511"/>
      <c r="AI50" s="2511"/>
      <c r="AJ50" s="2511"/>
      <c r="AK50" s="2511"/>
      <c r="AL50" s="2511"/>
      <c r="AM50" s="2511"/>
      <c r="AN50" s="2511"/>
      <c r="AO50" s="2511"/>
      <c r="AP50" s="2511"/>
      <c r="AQ50" s="2511"/>
      <c r="AR50" s="2511"/>
      <c r="AS50" s="2511"/>
      <c r="AT50" s="2511"/>
      <c r="AU50" s="2511"/>
      <c r="AV50" s="2511"/>
      <c r="AW50" s="2511"/>
      <c r="AX50" s="2511"/>
      <c r="AY50" s="2511"/>
      <c r="AZ50" s="250"/>
      <c r="BA50" s="2878" t="s">
        <v>104</v>
      </c>
      <c r="BB50" s="184" t="s">
        <v>102</v>
      </c>
      <c r="BC50" s="1272" t="s">
        <v>36</v>
      </c>
      <c r="BD50" s="1292" t="s">
        <v>36</v>
      </c>
      <c r="BE50" s="1292" t="s">
        <v>36</v>
      </c>
      <c r="BF50" s="1292" t="s">
        <v>36</v>
      </c>
      <c r="BG50" s="1313" t="s">
        <v>36</v>
      </c>
      <c r="BH50" s="1334" t="s">
        <v>36</v>
      </c>
      <c r="BI50" s="1292" t="s">
        <v>36</v>
      </c>
      <c r="BJ50" s="1292" t="s">
        <v>36</v>
      </c>
      <c r="BK50" s="1292" t="s">
        <v>36</v>
      </c>
      <c r="BL50" s="1313" t="s">
        <v>36</v>
      </c>
      <c r="BM50" s="1334" t="s">
        <v>36</v>
      </c>
      <c r="BN50" s="1292" t="s">
        <v>36</v>
      </c>
      <c r="BO50" s="1292" t="s">
        <v>36</v>
      </c>
      <c r="BP50" s="1292" t="s">
        <v>36</v>
      </c>
      <c r="BQ50" s="1313" t="s">
        <v>36</v>
      </c>
      <c r="BR50" s="1334" t="s">
        <v>36</v>
      </c>
      <c r="BS50" s="1292" t="s">
        <v>36</v>
      </c>
      <c r="BT50" s="1292" t="s">
        <v>36</v>
      </c>
      <c r="BU50" s="1292" t="s">
        <v>36</v>
      </c>
      <c r="BV50" s="1292" t="s">
        <v>36</v>
      </c>
      <c r="BW50" s="1292" t="s">
        <v>36</v>
      </c>
      <c r="BX50" s="1292" t="s">
        <v>36</v>
      </c>
      <c r="BY50" s="1354" t="s">
        <v>36</v>
      </c>
      <c r="BZ50" s="1354" t="s">
        <v>36</v>
      </c>
      <c r="CA50" s="1354" t="s">
        <v>36</v>
      </c>
      <c r="CB50" s="1354" t="s">
        <v>36</v>
      </c>
      <c r="CC50" s="1354" t="s">
        <v>36</v>
      </c>
      <c r="CD50" s="2521"/>
      <c r="CE50" s="2521"/>
      <c r="CF50" s="2521"/>
      <c r="CG50" s="2521"/>
      <c r="CH50" s="2521"/>
      <c r="CI50" s="2521"/>
      <c r="CJ50" s="2521"/>
      <c r="CK50" s="2521"/>
      <c r="CL50" s="2521"/>
      <c r="CM50" s="2521"/>
      <c r="CN50" s="2521"/>
      <c r="CO50" s="2521"/>
      <c r="CP50" s="2521"/>
      <c r="CQ50" s="2521"/>
      <c r="CR50" s="2521"/>
      <c r="CS50" s="2521"/>
      <c r="CT50" s="2521"/>
      <c r="CU50" s="2521"/>
      <c r="CV50" s="2521"/>
      <c r="CW50" s="2521"/>
      <c r="CX50" s="2521"/>
      <c r="CY50" s="2521"/>
      <c r="CZ50" s="2521"/>
    </row>
    <row r="51" s="156" customFormat="true" ht="15" customHeight="true" x14ac:dyDescent="0.2">
      <c r="A51" s="2886"/>
      <c r="B51" s="292" t="s">
        <v>101</v>
      </c>
      <c r="C51" s="1201" t="s">
        <v>36</v>
      </c>
      <c r="D51" s="1213" t="s">
        <v>36</v>
      </c>
      <c r="E51" s="1213" t="s">
        <v>36</v>
      </c>
      <c r="F51" s="1213" t="s">
        <v>36</v>
      </c>
      <c r="G51" s="1225" t="s">
        <v>36</v>
      </c>
      <c r="H51" s="1237" t="s">
        <v>36</v>
      </c>
      <c r="I51" s="1213" t="s">
        <v>36</v>
      </c>
      <c r="J51" s="1213" t="s">
        <v>36</v>
      </c>
      <c r="K51" s="1213" t="s">
        <v>36</v>
      </c>
      <c r="L51" s="1249" t="s">
        <v>36</v>
      </c>
      <c r="M51" s="1261" t="s">
        <v>36</v>
      </c>
      <c r="N51" s="1213" t="s">
        <v>36</v>
      </c>
      <c r="O51" s="1213" t="s">
        <v>36</v>
      </c>
      <c r="P51" s="1213" t="s">
        <v>36</v>
      </c>
      <c r="Q51" s="1225" t="s">
        <v>36</v>
      </c>
      <c r="R51" s="1237" t="s">
        <v>36</v>
      </c>
      <c r="S51" s="1213" t="s">
        <v>36</v>
      </c>
      <c r="T51" s="1213" t="s">
        <v>36</v>
      </c>
      <c r="U51" s="1213" t="s">
        <v>36</v>
      </c>
      <c r="V51" s="1213" t="s">
        <v>36</v>
      </c>
      <c r="W51" s="1213" t="s">
        <v>36</v>
      </c>
      <c r="X51" s="1213" t="s">
        <v>36</v>
      </c>
      <c r="Y51" s="1265" t="s">
        <v>36</v>
      </c>
      <c r="Z51" s="1265" t="s">
        <v>36</v>
      </c>
      <c r="AA51" s="1265" t="s">
        <v>36</v>
      </c>
      <c r="AB51" s="1265" t="s">
        <v>36</v>
      </c>
      <c r="AC51" s="2496" t="s">
        <v>36</v>
      </c>
      <c r="AD51" s="2511"/>
      <c r="AE51" s="2511"/>
      <c r="AF51" s="2511"/>
      <c r="AG51" s="2511"/>
      <c r="AH51" s="2511"/>
      <c r="AI51" s="2511"/>
      <c r="AJ51" s="2511"/>
      <c r="AK51" s="2511"/>
      <c r="AL51" s="2511"/>
      <c r="AM51" s="2511"/>
      <c r="AN51" s="2511"/>
      <c r="AO51" s="2511"/>
      <c r="AP51" s="2511"/>
      <c r="AQ51" s="2511"/>
      <c r="AR51" s="2511"/>
      <c r="AS51" s="2511"/>
      <c r="AT51" s="2511"/>
      <c r="AU51" s="2511"/>
      <c r="AV51" s="2511"/>
      <c r="AW51" s="2511"/>
      <c r="AX51" s="2511"/>
      <c r="AY51" s="2511"/>
      <c r="AZ51" s="250"/>
      <c r="BA51" s="2878"/>
      <c r="BB51" s="184" t="s">
        <v>101</v>
      </c>
      <c r="BC51" s="1272" t="s">
        <v>36</v>
      </c>
      <c r="BD51" s="1292" t="s">
        <v>36</v>
      </c>
      <c r="BE51" s="1292" t="s">
        <v>36</v>
      </c>
      <c r="BF51" s="1292" t="s">
        <v>36</v>
      </c>
      <c r="BG51" s="1313" t="s">
        <v>36</v>
      </c>
      <c r="BH51" s="1334" t="s">
        <v>36</v>
      </c>
      <c r="BI51" s="1292" t="s">
        <v>36</v>
      </c>
      <c r="BJ51" s="1292" t="s">
        <v>36</v>
      </c>
      <c r="BK51" s="1292" t="s">
        <v>36</v>
      </c>
      <c r="BL51" s="1313" t="s">
        <v>36</v>
      </c>
      <c r="BM51" s="1334" t="s">
        <v>36</v>
      </c>
      <c r="BN51" s="1292" t="s">
        <v>36</v>
      </c>
      <c r="BO51" s="1292" t="s">
        <v>36</v>
      </c>
      <c r="BP51" s="1292" t="s">
        <v>36</v>
      </c>
      <c r="BQ51" s="1313" t="s">
        <v>36</v>
      </c>
      <c r="BR51" s="1334" t="s">
        <v>36</v>
      </c>
      <c r="BS51" s="1292" t="s">
        <v>36</v>
      </c>
      <c r="BT51" s="1292" t="s">
        <v>36</v>
      </c>
      <c r="BU51" s="1292" t="s">
        <v>36</v>
      </c>
      <c r="BV51" s="1292" t="s">
        <v>36</v>
      </c>
      <c r="BW51" s="1292" t="s">
        <v>36</v>
      </c>
      <c r="BX51" s="1292" t="s">
        <v>36</v>
      </c>
      <c r="BY51" s="1354" t="s">
        <v>36</v>
      </c>
      <c r="BZ51" s="1354" t="s">
        <v>36</v>
      </c>
      <c r="CA51" s="1354" t="s">
        <v>36</v>
      </c>
      <c r="CB51" s="1354" t="s">
        <v>36</v>
      </c>
      <c r="CC51" s="1354" t="s">
        <v>36</v>
      </c>
      <c r="CD51" s="2521"/>
      <c r="CE51" s="2521"/>
      <c r="CF51" s="2521"/>
      <c r="CG51" s="2521"/>
      <c r="CH51" s="2521"/>
      <c r="CI51" s="2521"/>
      <c r="CJ51" s="2521"/>
      <c r="CK51" s="2521"/>
      <c r="CL51" s="2521"/>
      <c r="CM51" s="2521"/>
      <c r="CN51" s="2521"/>
      <c r="CO51" s="2521"/>
      <c r="CP51" s="2521"/>
      <c r="CQ51" s="2521"/>
      <c r="CR51" s="2521"/>
      <c r="CS51" s="2521"/>
      <c r="CT51" s="2521"/>
      <c r="CU51" s="2521"/>
      <c r="CV51" s="2521"/>
      <c r="CW51" s="2521"/>
      <c r="CX51" s="2521"/>
      <c r="CY51" s="2521"/>
      <c r="CZ51" s="2521"/>
    </row>
    <row r="52" s="156" customFormat="true" ht="15" customHeight="true" x14ac:dyDescent="0.2">
      <c r="A52" s="2886"/>
      <c r="B52" s="292" t="s">
        <v>69</v>
      </c>
      <c r="C52" s="1201" t="s">
        <v>36</v>
      </c>
      <c r="D52" s="1213" t="s">
        <v>36</v>
      </c>
      <c r="E52" s="1213" t="s">
        <v>36</v>
      </c>
      <c r="F52" s="1213" t="s">
        <v>36</v>
      </c>
      <c r="G52" s="1225" t="s">
        <v>36</v>
      </c>
      <c r="H52" s="1237" t="s">
        <v>36</v>
      </c>
      <c r="I52" s="1213" t="s">
        <v>36</v>
      </c>
      <c r="J52" s="1213" t="s">
        <v>36</v>
      </c>
      <c r="K52" s="1213" t="s">
        <v>36</v>
      </c>
      <c r="L52" s="1249" t="s">
        <v>36</v>
      </c>
      <c r="M52" s="1261" t="s">
        <v>36</v>
      </c>
      <c r="N52" s="1213" t="s">
        <v>36</v>
      </c>
      <c r="O52" s="1213" t="s">
        <v>36</v>
      </c>
      <c r="P52" s="1213" t="s">
        <v>36</v>
      </c>
      <c r="Q52" s="1225" t="s">
        <v>36</v>
      </c>
      <c r="R52" s="1237" t="s">
        <v>36</v>
      </c>
      <c r="S52" s="1213" t="s">
        <v>36</v>
      </c>
      <c r="T52" s="1213" t="s">
        <v>36</v>
      </c>
      <c r="U52" s="1213" t="s">
        <v>36</v>
      </c>
      <c r="V52" s="1213" t="s">
        <v>36</v>
      </c>
      <c r="W52" s="1213" t="s">
        <v>36</v>
      </c>
      <c r="X52" s="1213" t="s">
        <v>36</v>
      </c>
      <c r="Y52" s="1265" t="s">
        <v>36</v>
      </c>
      <c r="Z52" s="1265" t="s">
        <v>36</v>
      </c>
      <c r="AA52" s="1265" t="s">
        <v>36</v>
      </c>
      <c r="AB52" s="1265" t="s">
        <v>36</v>
      </c>
      <c r="AC52" s="2496" t="s">
        <v>36</v>
      </c>
      <c r="AD52" s="2511"/>
      <c r="AE52" s="2511"/>
      <c r="AF52" s="2511"/>
      <c r="AG52" s="2511"/>
      <c r="AH52" s="2511"/>
      <c r="AI52" s="2511"/>
      <c r="AJ52" s="2511"/>
      <c r="AK52" s="2511"/>
      <c r="AL52" s="2511"/>
      <c r="AM52" s="2511"/>
      <c r="AN52" s="2511"/>
      <c r="AO52" s="2511"/>
      <c r="AP52" s="2511"/>
      <c r="AQ52" s="2511"/>
      <c r="AR52" s="2511"/>
      <c r="AS52" s="2511"/>
      <c r="AT52" s="2511"/>
      <c r="AU52" s="2511"/>
      <c r="AV52" s="2511"/>
      <c r="AW52" s="2511"/>
      <c r="AX52" s="2511"/>
      <c r="AY52" s="2511"/>
      <c r="AZ52" s="250"/>
      <c r="BA52" s="2878"/>
      <c r="BB52" s="184" t="s">
        <v>69</v>
      </c>
      <c r="BC52" s="1272" t="s">
        <v>36</v>
      </c>
      <c r="BD52" s="1292" t="s">
        <v>36</v>
      </c>
      <c r="BE52" s="1292" t="s">
        <v>36</v>
      </c>
      <c r="BF52" s="1292" t="s">
        <v>36</v>
      </c>
      <c r="BG52" s="1313" t="s">
        <v>36</v>
      </c>
      <c r="BH52" s="1334" t="s">
        <v>36</v>
      </c>
      <c r="BI52" s="1292" t="s">
        <v>36</v>
      </c>
      <c r="BJ52" s="1292" t="s">
        <v>36</v>
      </c>
      <c r="BK52" s="1292" t="s">
        <v>36</v>
      </c>
      <c r="BL52" s="1313" t="s">
        <v>36</v>
      </c>
      <c r="BM52" s="1334" t="s">
        <v>36</v>
      </c>
      <c r="BN52" s="1292" t="s">
        <v>36</v>
      </c>
      <c r="BO52" s="1292" t="s">
        <v>36</v>
      </c>
      <c r="BP52" s="1292" t="s">
        <v>36</v>
      </c>
      <c r="BQ52" s="1313" t="s">
        <v>36</v>
      </c>
      <c r="BR52" s="1334" t="s">
        <v>36</v>
      </c>
      <c r="BS52" s="1292" t="s">
        <v>36</v>
      </c>
      <c r="BT52" s="1292" t="s">
        <v>36</v>
      </c>
      <c r="BU52" s="1292" t="s">
        <v>36</v>
      </c>
      <c r="BV52" s="1292" t="s">
        <v>36</v>
      </c>
      <c r="BW52" s="1292" t="s">
        <v>36</v>
      </c>
      <c r="BX52" s="1292" t="s">
        <v>36</v>
      </c>
      <c r="BY52" s="1354" t="s">
        <v>36</v>
      </c>
      <c r="BZ52" s="1354" t="s">
        <v>36</v>
      </c>
      <c r="CA52" s="1354" t="s">
        <v>36</v>
      </c>
      <c r="CB52" s="1354" t="s">
        <v>36</v>
      </c>
      <c r="CC52" s="1354" t="s">
        <v>36</v>
      </c>
      <c r="CD52" s="2521"/>
      <c r="CE52" s="2521"/>
      <c r="CF52" s="2521"/>
      <c r="CG52" s="2521"/>
      <c r="CH52" s="2521"/>
      <c r="CI52" s="2521"/>
      <c r="CJ52" s="2521"/>
      <c r="CK52" s="2521"/>
      <c r="CL52" s="2521"/>
      <c r="CM52" s="2521"/>
      <c r="CN52" s="2521"/>
      <c r="CO52" s="2521"/>
      <c r="CP52" s="2521"/>
      <c r="CQ52" s="2521"/>
      <c r="CR52" s="2521"/>
      <c r="CS52" s="2521"/>
      <c r="CT52" s="2521"/>
      <c r="CU52" s="2521"/>
      <c r="CV52" s="2521"/>
      <c r="CW52" s="2521"/>
      <c r="CX52" s="2521"/>
      <c r="CY52" s="2521"/>
      <c r="CZ52" s="2521"/>
    </row>
    <row r="53" s="156" customFormat="true" ht="15" customHeight="true" x14ac:dyDescent="0.2">
      <c r="A53" s="2886" t="s">
        <v>107</v>
      </c>
      <c r="B53" s="292" t="s">
        <v>102</v>
      </c>
      <c r="C53" s="1201" t="s">
        <v>36</v>
      </c>
      <c r="D53" s="1213" t="s">
        <v>36</v>
      </c>
      <c r="E53" s="1213" t="s">
        <v>36</v>
      </c>
      <c r="F53" s="1213" t="s">
        <v>36</v>
      </c>
      <c r="G53" s="1225" t="s">
        <v>36</v>
      </c>
      <c r="H53" s="1237" t="s">
        <v>36</v>
      </c>
      <c r="I53" s="1213" t="s">
        <v>36</v>
      </c>
      <c r="J53" s="1213" t="s">
        <v>36</v>
      </c>
      <c r="K53" s="1213" t="s">
        <v>36</v>
      </c>
      <c r="L53" s="1249" t="s">
        <v>36</v>
      </c>
      <c r="M53" s="1261" t="s">
        <v>36</v>
      </c>
      <c r="N53" s="1213" t="s">
        <v>36</v>
      </c>
      <c r="O53" s="1213" t="s">
        <v>36</v>
      </c>
      <c r="P53" s="1213" t="s">
        <v>36</v>
      </c>
      <c r="Q53" s="1225" t="s">
        <v>36</v>
      </c>
      <c r="R53" s="1237" t="s">
        <v>36</v>
      </c>
      <c r="S53" s="1213" t="s">
        <v>36</v>
      </c>
      <c r="T53" s="1213" t="s">
        <v>36</v>
      </c>
      <c r="U53" s="1213" t="s">
        <v>36</v>
      </c>
      <c r="V53" s="1213" t="s">
        <v>36</v>
      </c>
      <c r="W53" s="1213" t="s">
        <v>36</v>
      </c>
      <c r="X53" s="1213" t="s">
        <v>36</v>
      </c>
      <c r="Y53" s="1265" t="s">
        <v>36</v>
      </c>
      <c r="Z53" s="1265" t="s">
        <v>36</v>
      </c>
      <c r="AA53" s="1265" t="s">
        <v>36</v>
      </c>
      <c r="AB53" s="1265" t="s">
        <v>36</v>
      </c>
      <c r="AC53" s="2496" t="s">
        <v>36</v>
      </c>
      <c r="AD53" s="2511"/>
      <c r="AE53" s="2511"/>
      <c r="AF53" s="2511"/>
      <c r="AG53" s="2511"/>
      <c r="AH53" s="2511"/>
      <c r="AI53" s="2511"/>
      <c r="AJ53" s="2511"/>
      <c r="AK53" s="2511"/>
      <c r="AL53" s="2511"/>
      <c r="AM53" s="2511"/>
      <c r="AN53" s="2511"/>
      <c r="AO53" s="2511"/>
      <c r="AP53" s="2511"/>
      <c r="AQ53" s="2511"/>
      <c r="AR53" s="2511"/>
      <c r="AS53" s="2511"/>
      <c r="AT53" s="2511"/>
      <c r="AU53" s="2511"/>
      <c r="AV53" s="2511"/>
      <c r="AW53" s="2511"/>
      <c r="AX53" s="2511"/>
      <c r="AY53" s="2511"/>
      <c r="AZ53" s="250"/>
      <c r="BA53" s="2878" t="s">
        <v>107</v>
      </c>
      <c r="BB53" s="184" t="s">
        <v>102</v>
      </c>
      <c r="BC53" s="1272" t="s">
        <v>36</v>
      </c>
      <c r="BD53" s="1292" t="s">
        <v>36</v>
      </c>
      <c r="BE53" s="1292" t="s">
        <v>36</v>
      </c>
      <c r="BF53" s="1292" t="s">
        <v>36</v>
      </c>
      <c r="BG53" s="1313" t="s">
        <v>36</v>
      </c>
      <c r="BH53" s="1334" t="s">
        <v>36</v>
      </c>
      <c r="BI53" s="1292" t="s">
        <v>36</v>
      </c>
      <c r="BJ53" s="1292" t="s">
        <v>36</v>
      </c>
      <c r="BK53" s="1292" t="s">
        <v>36</v>
      </c>
      <c r="BL53" s="1313" t="s">
        <v>36</v>
      </c>
      <c r="BM53" s="1334" t="s">
        <v>36</v>
      </c>
      <c r="BN53" s="1292" t="s">
        <v>36</v>
      </c>
      <c r="BO53" s="1292" t="s">
        <v>36</v>
      </c>
      <c r="BP53" s="1292" t="s">
        <v>36</v>
      </c>
      <c r="BQ53" s="1313" t="s">
        <v>36</v>
      </c>
      <c r="BR53" s="1334" t="s">
        <v>36</v>
      </c>
      <c r="BS53" s="1292" t="s">
        <v>36</v>
      </c>
      <c r="BT53" s="1292" t="s">
        <v>36</v>
      </c>
      <c r="BU53" s="1292" t="s">
        <v>36</v>
      </c>
      <c r="BV53" s="1292" t="s">
        <v>36</v>
      </c>
      <c r="BW53" s="1292" t="s">
        <v>36</v>
      </c>
      <c r="BX53" s="1292" t="s">
        <v>36</v>
      </c>
      <c r="BY53" s="1354" t="s">
        <v>36</v>
      </c>
      <c r="BZ53" s="1354" t="s">
        <v>36</v>
      </c>
      <c r="CA53" s="1354" t="s">
        <v>36</v>
      </c>
      <c r="CB53" s="1354" t="s">
        <v>36</v>
      </c>
      <c r="CC53" s="1354" t="s">
        <v>36</v>
      </c>
      <c r="CD53" s="2521"/>
      <c r="CE53" s="2521"/>
      <c r="CF53" s="2521"/>
      <c r="CG53" s="2521"/>
      <c r="CH53" s="2521"/>
      <c r="CI53" s="2521"/>
      <c r="CJ53" s="2521"/>
      <c r="CK53" s="2521"/>
      <c r="CL53" s="2521"/>
      <c r="CM53" s="2521"/>
      <c r="CN53" s="2521"/>
      <c r="CO53" s="2521"/>
      <c r="CP53" s="2521"/>
      <c r="CQ53" s="2521"/>
      <c r="CR53" s="2521"/>
      <c r="CS53" s="2521"/>
      <c r="CT53" s="2521"/>
      <c r="CU53" s="2521"/>
      <c r="CV53" s="2521"/>
      <c r="CW53" s="2521"/>
      <c r="CX53" s="2521"/>
      <c r="CY53" s="2521"/>
      <c r="CZ53" s="2521"/>
    </row>
    <row r="54" s="156" customFormat="true" ht="15" customHeight="true" x14ac:dyDescent="0.2">
      <c r="A54" s="2886"/>
      <c r="B54" s="292" t="s">
        <v>101</v>
      </c>
      <c r="C54" s="1201" t="s">
        <v>36</v>
      </c>
      <c r="D54" s="1213" t="s">
        <v>36</v>
      </c>
      <c r="E54" s="1213" t="s">
        <v>36</v>
      </c>
      <c r="F54" s="1213" t="s">
        <v>36</v>
      </c>
      <c r="G54" s="1225" t="s">
        <v>36</v>
      </c>
      <c r="H54" s="1237" t="s">
        <v>36</v>
      </c>
      <c r="I54" s="1213" t="s">
        <v>36</v>
      </c>
      <c r="J54" s="1213" t="s">
        <v>36</v>
      </c>
      <c r="K54" s="1213" t="s">
        <v>36</v>
      </c>
      <c r="L54" s="1249" t="s">
        <v>36</v>
      </c>
      <c r="M54" s="1261" t="s">
        <v>36</v>
      </c>
      <c r="N54" s="1213" t="s">
        <v>36</v>
      </c>
      <c r="O54" s="1213" t="s">
        <v>36</v>
      </c>
      <c r="P54" s="1213" t="s">
        <v>36</v>
      </c>
      <c r="Q54" s="1225" t="s">
        <v>36</v>
      </c>
      <c r="R54" s="1237" t="s">
        <v>36</v>
      </c>
      <c r="S54" s="1213" t="s">
        <v>36</v>
      </c>
      <c r="T54" s="1213" t="s">
        <v>36</v>
      </c>
      <c r="U54" s="1213" t="s">
        <v>36</v>
      </c>
      <c r="V54" s="1213" t="s">
        <v>36</v>
      </c>
      <c r="W54" s="1213" t="s">
        <v>36</v>
      </c>
      <c r="X54" s="1213" t="s">
        <v>36</v>
      </c>
      <c r="Y54" s="1265" t="s">
        <v>36</v>
      </c>
      <c r="Z54" s="1265" t="s">
        <v>36</v>
      </c>
      <c r="AA54" s="1265" t="s">
        <v>36</v>
      </c>
      <c r="AB54" s="1265" t="s">
        <v>36</v>
      </c>
      <c r="AC54" s="2496" t="s">
        <v>36</v>
      </c>
      <c r="AD54" s="2511"/>
      <c r="AE54" s="2511"/>
      <c r="AF54" s="2511"/>
      <c r="AG54" s="2511"/>
      <c r="AH54" s="2511"/>
      <c r="AI54" s="2511"/>
      <c r="AJ54" s="2511"/>
      <c r="AK54" s="2511"/>
      <c r="AL54" s="2511"/>
      <c r="AM54" s="2511"/>
      <c r="AN54" s="2511"/>
      <c r="AO54" s="2511"/>
      <c r="AP54" s="2511"/>
      <c r="AQ54" s="2511"/>
      <c r="AR54" s="2511"/>
      <c r="AS54" s="2511"/>
      <c r="AT54" s="2511"/>
      <c r="AU54" s="2511"/>
      <c r="AV54" s="2511"/>
      <c r="AW54" s="2511"/>
      <c r="AX54" s="2511"/>
      <c r="AY54" s="2511"/>
      <c r="AZ54" s="250"/>
      <c r="BA54" s="2878"/>
      <c r="BB54" s="184" t="s">
        <v>101</v>
      </c>
      <c r="BC54" s="1272" t="s">
        <v>36</v>
      </c>
      <c r="BD54" s="1292" t="s">
        <v>36</v>
      </c>
      <c r="BE54" s="1292" t="s">
        <v>36</v>
      </c>
      <c r="BF54" s="1292" t="s">
        <v>36</v>
      </c>
      <c r="BG54" s="1313" t="s">
        <v>36</v>
      </c>
      <c r="BH54" s="1334" t="s">
        <v>36</v>
      </c>
      <c r="BI54" s="1292" t="s">
        <v>36</v>
      </c>
      <c r="BJ54" s="1292" t="s">
        <v>36</v>
      </c>
      <c r="BK54" s="1292" t="s">
        <v>36</v>
      </c>
      <c r="BL54" s="1313" t="s">
        <v>36</v>
      </c>
      <c r="BM54" s="1334" t="s">
        <v>36</v>
      </c>
      <c r="BN54" s="1292" t="s">
        <v>36</v>
      </c>
      <c r="BO54" s="1292" t="s">
        <v>36</v>
      </c>
      <c r="BP54" s="1292" t="s">
        <v>36</v>
      </c>
      <c r="BQ54" s="1313" t="s">
        <v>36</v>
      </c>
      <c r="BR54" s="1334" t="s">
        <v>36</v>
      </c>
      <c r="BS54" s="1292" t="s">
        <v>36</v>
      </c>
      <c r="BT54" s="1292" t="s">
        <v>36</v>
      </c>
      <c r="BU54" s="1292" t="s">
        <v>36</v>
      </c>
      <c r="BV54" s="1292" t="s">
        <v>36</v>
      </c>
      <c r="BW54" s="1292" t="s">
        <v>36</v>
      </c>
      <c r="BX54" s="1292" t="s">
        <v>36</v>
      </c>
      <c r="BY54" s="1354" t="s">
        <v>36</v>
      </c>
      <c r="BZ54" s="1354" t="s">
        <v>36</v>
      </c>
      <c r="CA54" s="1354" t="s">
        <v>36</v>
      </c>
      <c r="CB54" s="1354" t="s">
        <v>36</v>
      </c>
      <c r="CC54" s="1354" t="s">
        <v>36</v>
      </c>
      <c r="CD54" s="2521"/>
      <c r="CE54" s="2521"/>
      <c r="CF54" s="2521"/>
      <c r="CG54" s="2521"/>
      <c r="CH54" s="2521"/>
      <c r="CI54" s="2521"/>
      <c r="CJ54" s="2521"/>
      <c r="CK54" s="2521"/>
      <c r="CL54" s="2521"/>
      <c r="CM54" s="2521"/>
      <c r="CN54" s="2521"/>
      <c r="CO54" s="2521"/>
      <c r="CP54" s="2521"/>
      <c r="CQ54" s="2521"/>
      <c r="CR54" s="2521"/>
      <c r="CS54" s="2521"/>
      <c r="CT54" s="2521"/>
      <c r="CU54" s="2521"/>
      <c r="CV54" s="2521"/>
      <c r="CW54" s="2521"/>
      <c r="CX54" s="2521"/>
      <c r="CY54" s="2521"/>
      <c r="CZ54" s="2521"/>
    </row>
    <row r="55" s="156" customFormat="true" ht="15" customHeight="true" x14ac:dyDescent="0.2">
      <c r="A55" s="2891"/>
      <c r="B55" s="293" t="s">
        <v>69</v>
      </c>
      <c r="C55" s="1203" t="s">
        <v>36</v>
      </c>
      <c r="D55" s="1215" t="s">
        <v>36</v>
      </c>
      <c r="E55" s="1215" t="s">
        <v>36</v>
      </c>
      <c r="F55" s="1215" t="s">
        <v>36</v>
      </c>
      <c r="G55" s="1227" t="s">
        <v>36</v>
      </c>
      <c r="H55" s="1239" t="s">
        <v>36</v>
      </c>
      <c r="I55" s="1215" t="s">
        <v>36</v>
      </c>
      <c r="J55" s="1215" t="s">
        <v>36</v>
      </c>
      <c r="K55" s="1215" t="s">
        <v>36</v>
      </c>
      <c r="L55" s="1251" t="s">
        <v>36</v>
      </c>
      <c r="M55" s="1262" t="s">
        <v>36</v>
      </c>
      <c r="N55" s="1215" t="s">
        <v>36</v>
      </c>
      <c r="O55" s="1215" t="s">
        <v>36</v>
      </c>
      <c r="P55" s="1215" t="s">
        <v>36</v>
      </c>
      <c r="Q55" s="1227" t="s">
        <v>36</v>
      </c>
      <c r="R55" s="2453" t="s">
        <v>36</v>
      </c>
      <c r="S55" s="2454" t="s">
        <v>36</v>
      </c>
      <c r="T55" s="2454" t="s">
        <v>36</v>
      </c>
      <c r="U55" s="2454" t="s">
        <v>36</v>
      </c>
      <c r="V55" s="2454" t="s">
        <v>36</v>
      </c>
      <c r="W55" s="2454" t="s">
        <v>36</v>
      </c>
      <c r="X55" s="2454" t="s">
        <v>36</v>
      </c>
      <c r="Y55" s="2454" t="s">
        <v>36</v>
      </c>
      <c r="Z55" s="2454" t="s">
        <v>36</v>
      </c>
      <c r="AA55" s="2454" t="s">
        <v>36</v>
      </c>
      <c r="AB55" s="2454" t="s">
        <v>36</v>
      </c>
      <c r="AC55" s="2497" t="s">
        <v>36</v>
      </c>
      <c r="AD55" s="2512"/>
      <c r="AE55" s="2512"/>
      <c r="AF55" s="2512"/>
      <c r="AG55" s="2512"/>
      <c r="AH55" s="2512"/>
      <c r="AI55" s="2512"/>
      <c r="AJ55" s="2512"/>
      <c r="AK55" s="2512"/>
      <c r="AL55" s="2512"/>
      <c r="AM55" s="2512"/>
      <c r="AN55" s="2512"/>
      <c r="AO55" s="2512"/>
      <c r="AP55" s="2512"/>
      <c r="AQ55" s="2512"/>
      <c r="AR55" s="2512"/>
      <c r="AS55" s="2512"/>
      <c r="AT55" s="2512"/>
      <c r="AU55" s="2512"/>
      <c r="AV55" s="2512"/>
      <c r="AW55" s="2512"/>
      <c r="AX55" s="2512"/>
      <c r="AY55" s="2512"/>
      <c r="AZ55" s="250"/>
      <c r="BA55" s="2880"/>
      <c r="BB55" s="185" t="s">
        <v>69</v>
      </c>
      <c r="BC55" s="1273" t="s">
        <v>36</v>
      </c>
      <c r="BD55" s="1293" t="s">
        <v>36</v>
      </c>
      <c r="BE55" s="1293" t="s">
        <v>36</v>
      </c>
      <c r="BF55" s="1293" t="s">
        <v>36</v>
      </c>
      <c r="BG55" s="1314" t="s">
        <v>36</v>
      </c>
      <c r="BH55" s="1335" t="s">
        <v>36</v>
      </c>
      <c r="BI55" s="1293" t="s">
        <v>36</v>
      </c>
      <c r="BJ55" s="1293" t="s">
        <v>36</v>
      </c>
      <c r="BK55" s="1293" t="s">
        <v>36</v>
      </c>
      <c r="BL55" s="1314" t="s">
        <v>36</v>
      </c>
      <c r="BM55" s="1335" t="s">
        <v>36</v>
      </c>
      <c r="BN55" s="1293" t="s">
        <v>36</v>
      </c>
      <c r="BO55" s="1293" t="s">
        <v>36</v>
      </c>
      <c r="BP55" s="1293" t="s">
        <v>36</v>
      </c>
      <c r="BQ55" s="1314" t="s">
        <v>36</v>
      </c>
      <c r="BR55" s="2455" t="s">
        <v>36</v>
      </c>
      <c r="BS55" s="2456" t="s">
        <v>36</v>
      </c>
      <c r="BT55" s="2456" t="s">
        <v>36</v>
      </c>
      <c r="BU55" s="2456" t="s">
        <v>36</v>
      </c>
      <c r="BV55" s="2456" t="s">
        <v>36</v>
      </c>
      <c r="BW55" s="2456" t="s">
        <v>36</v>
      </c>
      <c r="BX55" s="2456" t="s">
        <v>36</v>
      </c>
      <c r="BY55" s="2456" t="s">
        <v>36</v>
      </c>
      <c r="BZ55" s="1370" t="s">
        <v>36</v>
      </c>
      <c r="CA55" s="1370" t="s">
        <v>36</v>
      </c>
      <c r="CB55" s="1370" t="s">
        <v>36</v>
      </c>
      <c r="CC55" s="1370" t="s">
        <v>36</v>
      </c>
      <c r="CD55" s="2522"/>
      <c r="CE55" s="2522"/>
      <c r="CF55" s="2522"/>
      <c r="CG55" s="2522"/>
      <c r="CH55" s="2522"/>
      <c r="CI55" s="2522"/>
      <c r="CJ55" s="2522"/>
      <c r="CK55" s="2522"/>
      <c r="CL55" s="2522"/>
      <c r="CM55" s="2522"/>
      <c r="CN55" s="2522"/>
      <c r="CO55" s="2522"/>
      <c r="CP55" s="2522"/>
      <c r="CQ55" s="2522"/>
      <c r="CR55" s="2522"/>
      <c r="CS55" s="2522"/>
      <c r="CT55" s="2522"/>
      <c r="CU55" s="2522"/>
      <c r="CV55" s="2522"/>
      <c r="CW55" s="2522"/>
      <c r="CX55" s="2522"/>
      <c r="CY55" s="2522"/>
      <c r="CZ55" s="2522"/>
    </row>
    <row r="56" s="161" customFormat="true" ht="15" customHeight="true" x14ac:dyDescent="0.2">
      <c r="A56" s="158"/>
      <c r="B56" s="218"/>
      <c r="C56" s="2900" t="s">
        <v>116</v>
      </c>
      <c r="D56" s="2901"/>
      <c r="E56" s="2901"/>
      <c r="F56" s="2901"/>
      <c r="G56" s="2902"/>
      <c r="H56" s="2899" t="s">
        <v>39</v>
      </c>
      <c r="I56" s="2888"/>
      <c r="J56" s="2888"/>
      <c r="K56" s="2888"/>
      <c r="L56" s="2890"/>
      <c r="M56" s="2887" t="s">
        <v>38</v>
      </c>
      <c r="N56" s="2888"/>
      <c r="O56" s="2888"/>
      <c r="P56" s="2888"/>
      <c r="Q56" s="2890"/>
      <c r="R56" s="2552" t="s">
        <v>144</v>
      </c>
      <c r="S56" s="2560"/>
      <c r="T56" s="2560"/>
      <c r="U56" s="2560"/>
      <c r="V56" s="2560"/>
      <c r="W56" s="2560"/>
      <c r="X56" s="2560"/>
      <c r="Y56" s="2560"/>
      <c r="Z56" s="2560"/>
      <c r="AA56" s="2560"/>
      <c r="AB56" s="2560"/>
      <c r="AC56" s="2561"/>
      <c r="AD56" s="375"/>
      <c r="AE56" s="375"/>
      <c r="AF56" s="375"/>
      <c r="AG56" s="375"/>
      <c r="AH56" s="375"/>
      <c r="AI56" s="375"/>
      <c r="AJ56" s="375"/>
      <c r="AK56" s="375"/>
      <c r="AL56" s="375"/>
      <c r="AM56" s="375"/>
      <c r="AN56" s="375"/>
      <c r="AO56" s="375"/>
      <c r="AP56" s="375"/>
      <c r="AQ56" s="375"/>
      <c r="AR56" s="375"/>
      <c r="AS56" s="375"/>
      <c r="AT56" s="375"/>
      <c r="AU56" s="375"/>
      <c r="AV56" s="375"/>
      <c r="AW56" s="375"/>
      <c r="AX56" s="375"/>
      <c r="AY56" s="375"/>
      <c r="AZ56" s="834"/>
      <c r="BA56" s="252" t="s">
        <v>132</v>
      </c>
      <c r="BB56" s="141" t="s">
        <v>97</v>
      </c>
      <c r="BC56" s="2887" t="s">
        <v>116</v>
      </c>
      <c r="BD56" s="2888"/>
      <c r="BE56" s="2888"/>
      <c r="BF56" s="2888"/>
      <c r="BG56" s="2889"/>
      <c r="BH56" s="2887" t="s">
        <v>39</v>
      </c>
      <c r="BI56" s="2888"/>
      <c r="BJ56" s="2888"/>
      <c r="BK56" s="2888"/>
      <c r="BL56" s="2889"/>
      <c r="BM56" s="2887" t="s">
        <v>38</v>
      </c>
      <c r="BN56" s="2888"/>
      <c r="BO56" s="2888"/>
      <c r="BP56" s="2888"/>
      <c r="BQ56" s="2890"/>
      <c r="BR56" s="2449" t="s">
        <v>144</v>
      </c>
      <c r="BS56" s="359"/>
      <c r="BT56" s="359"/>
      <c r="BU56" s="359"/>
      <c r="BV56" s="359"/>
      <c r="BW56" s="359"/>
      <c r="BX56" s="359"/>
      <c r="BY56" s="360"/>
      <c r="BZ56" s="250"/>
      <c r="CA56" s="250"/>
      <c r="CB56" s="250"/>
      <c r="CC56" s="250"/>
      <c r="CD56" s="250"/>
      <c r="CE56" s="250"/>
      <c r="CF56" s="250"/>
      <c r="CG56" s="250"/>
      <c r="CH56" s="250"/>
      <c r="CI56" s="250"/>
      <c r="CJ56" s="250"/>
      <c r="CK56" s="250"/>
      <c r="CL56" s="250"/>
      <c r="CM56" s="250"/>
      <c r="CN56" s="250"/>
      <c r="CO56" s="250"/>
      <c r="CP56" s="250"/>
      <c r="CQ56" s="250"/>
      <c r="CR56" s="250"/>
      <c r="CS56" s="250"/>
      <c r="CT56" s="250"/>
      <c r="CU56" s="250"/>
      <c r="CV56" s="250"/>
      <c r="CW56" s="250"/>
      <c r="CX56" s="250"/>
      <c r="CY56" s="250"/>
      <c r="CZ56" s="250"/>
    </row>
    <row r="57" s="161" customFormat="true" ht="12.75" x14ac:dyDescent="0.2">
      <c r="A57" s="219" t="s">
        <v>70</v>
      </c>
      <c r="B57" s="286"/>
      <c r="C57" s="334" t="s">
        <v>0</v>
      </c>
      <c r="D57" s="335" t="s">
        <v>1</v>
      </c>
      <c r="E57" s="335" t="s">
        <v>2</v>
      </c>
      <c r="F57" s="335" t="s">
        <v>3</v>
      </c>
      <c r="G57" s="336" t="s">
        <v>4</v>
      </c>
      <c r="H57" s="1444" t="s">
        <v>0</v>
      </c>
      <c r="I57" s="1393" t="s">
        <v>1</v>
      </c>
      <c r="J57" s="1393" t="s">
        <v>2</v>
      </c>
      <c r="K57" s="1393" t="s">
        <v>3</v>
      </c>
      <c r="L57" s="1394" t="s">
        <v>4</v>
      </c>
      <c r="M57" s="1431" t="s">
        <v>0</v>
      </c>
      <c r="N57" s="1393" t="s">
        <v>1</v>
      </c>
      <c r="O57" s="1393" t="s">
        <v>2</v>
      </c>
      <c r="P57" s="1393" t="s">
        <v>3</v>
      </c>
      <c r="Q57" s="1457" t="s">
        <v>4</v>
      </c>
      <c r="R57" s="1444" t="s">
        <v>237</v>
      </c>
      <c r="S57" s="1393" t="s">
        <v>238</v>
      </c>
      <c r="T57" s="1393" t="s">
        <v>239</v>
      </c>
      <c r="U57" s="1393" t="s">
        <v>240</v>
      </c>
      <c r="V57" s="1393" t="s">
        <v>241</v>
      </c>
      <c r="W57" s="1393" t="s">
        <v>242</v>
      </c>
      <c r="X57" s="1393" t="s">
        <v>243</v>
      </c>
      <c r="Y57" s="1393" t="s">
        <v>244</v>
      </c>
      <c r="Z57" s="1393" t="s">
        <v>245</v>
      </c>
      <c r="AA57" s="1393" t="s">
        <v>246</v>
      </c>
      <c r="AB57" s="1393" t="s">
        <v>247</v>
      </c>
      <c r="AC57" s="1395" t="s">
        <v>248</v>
      </c>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834"/>
      <c r="BA57" s="229" t="s">
        <v>121</v>
      </c>
      <c r="BB57" s="228"/>
      <c r="BC57" s="389" t="s">
        <v>0</v>
      </c>
      <c r="BD57" s="203" t="s">
        <v>1</v>
      </c>
      <c r="BE57" s="203" t="s">
        <v>2</v>
      </c>
      <c r="BF57" s="203" t="s">
        <v>3</v>
      </c>
      <c r="BG57" s="390" t="s">
        <v>4</v>
      </c>
      <c r="BH57" s="399" t="s">
        <v>0</v>
      </c>
      <c r="BI57" s="203" t="s">
        <v>1</v>
      </c>
      <c r="BJ57" s="203" t="s">
        <v>2</v>
      </c>
      <c r="BK57" s="203" t="s">
        <v>3</v>
      </c>
      <c r="BL57" s="390" t="s">
        <v>4</v>
      </c>
      <c r="BM57" s="399" t="s">
        <v>0</v>
      </c>
      <c r="BN57" s="203" t="s">
        <v>1</v>
      </c>
      <c r="BO57" s="203" t="s">
        <v>2</v>
      </c>
      <c r="BP57" s="203" t="s">
        <v>3</v>
      </c>
      <c r="BQ57" s="390" t="s">
        <v>4</v>
      </c>
      <c r="BR57" s="399" t="s">
        <v>237</v>
      </c>
      <c r="BS57" s="203" t="s">
        <v>238</v>
      </c>
      <c r="BT57" s="203" t="s">
        <v>239</v>
      </c>
      <c r="BU57" s="203" t="s">
        <v>240</v>
      </c>
      <c r="BV57" s="203" t="s">
        <v>241</v>
      </c>
      <c r="BW57" s="203" t="s">
        <v>242</v>
      </c>
      <c r="BX57" s="203" t="s">
        <v>243</v>
      </c>
      <c r="BY57" s="204" t="s">
        <v>244</v>
      </c>
      <c r="BZ57" s="204" t="s">
        <v>245</v>
      </c>
      <c r="CA57" s="204" t="s">
        <v>246</v>
      </c>
      <c r="CB57" s="204" t="s">
        <v>247</v>
      </c>
      <c r="CC57" s="204" t="s">
        <v>248</v>
      </c>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row>
    <row r="58" s="161" customFormat="true" ht="15" customHeight="true" x14ac:dyDescent="0.2">
      <c r="A58" s="2892" t="s">
        <v>249</v>
      </c>
      <c r="B58" s="1636" t="s">
        <v>250</v>
      </c>
      <c r="C58" s="1531">
        <v>0.21435200245393041</v>
      </c>
      <c r="D58" s="1532">
        <v>0.9655952911548723</v>
      </c>
      <c r="E58" s="1532">
        <v>2.406358974540336</v>
      </c>
      <c r="F58" s="1532">
        <v>8.2928031338768431</v>
      </c>
      <c r="G58" s="1533">
        <v>31.948225306353052</v>
      </c>
      <c r="H58" s="1534">
        <v>2.613601493342208</v>
      </c>
      <c r="I58" s="1532">
        <v>6.1551829999559411</v>
      </c>
      <c r="J58" s="1532">
        <v>10.769567442564167</v>
      </c>
      <c r="K58" s="1532">
        <v>19.355604928126436</v>
      </c>
      <c r="L58" s="1535">
        <v>46.368567001522045</v>
      </c>
      <c r="M58" s="1536">
        <v>0</v>
      </c>
      <c r="N58" s="1532">
        <v>0.1536403625015387</v>
      </c>
      <c r="O58" s="1532">
        <v>0.28203074670521394</v>
      </c>
      <c r="P58" s="1532">
        <v>0.7178640058658291</v>
      </c>
      <c r="Q58" s="1533">
        <v>3.0549781261877551</v>
      </c>
      <c r="R58" s="1534">
        <v>5.9829068275513695</v>
      </c>
      <c r="S58" s="1532">
        <v>1.112076524857661</v>
      </c>
      <c r="T58" s="1532">
        <v>24.072727272727271</v>
      </c>
      <c r="U58" s="1532">
        <v>4.1404176809999065</v>
      </c>
      <c r="V58" s="1532">
        <v>5.7941722556546784</v>
      </c>
      <c r="W58" s="1532">
        <v>12.104631762783544</v>
      </c>
      <c r="X58" s="1532">
        <v>1.7111348339287518</v>
      </c>
      <c r="Y58" s="1532">
        <v>5.7742043689525202</v>
      </c>
      <c r="Z58" s="1532">
        <v>8.3573523224167428</v>
      </c>
      <c r="AA58" s="1532">
        <v>4.0014214134860469</v>
      </c>
      <c r="AB58" s="1532">
        <v>10.310533399078608</v>
      </c>
      <c r="AC58" s="2575">
        <v>22.86515421871017</v>
      </c>
      <c r="AD58" s="375"/>
      <c r="AE58" s="375"/>
      <c r="AF58" s="375"/>
      <c r="AG58" s="375"/>
      <c r="AH58" s="375"/>
      <c r="AI58" s="375"/>
      <c r="AJ58" s="375"/>
      <c r="AK58" s="375"/>
      <c r="AL58" s="375"/>
      <c r="AM58" s="375"/>
      <c r="AN58" s="375"/>
      <c r="AO58" s="375"/>
      <c r="AP58" s="375"/>
      <c r="AQ58" s="375"/>
      <c r="AR58" s="375"/>
      <c r="AS58" s="375"/>
      <c r="AT58" s="375"/>
      <c r="AU58" s="375"/>
      <c r="AV58" s="375"/>
      <c r="AW58" s="375"/>
      <c r="AX58" s="375"/>
      <c r="AY58" s="375"/>
      <c r="AZ58" s="834"/>
      <c r="BA58" s="275"/>
      <c r="BB58" s="186"/>
      <c r="BC58" s="391"/>
      <c r="BD58" s="364"/>
      <c r="BE58" s="364"/>
      <c r="BF58" s="364"/>
      <c r="BG58" s="392"/>
      <c r="BH58" s="400"/>
      <c r="BI58" s="364"/>
      <c r="BJ58" s="364"/>
      <c r="BK58" s="364"/>
      <c r="BL58" s="392"/>
      <c r="BM58" s="400"/>
      <c r="BN58" s="364"/>
      <c r="BO58" s="364"/>
      <c r="BP58" s="364"/>
      <c r="BQ58" s="392"/>
      <c r="BR58" s="400"/>
      <c r="BS58" s="364"/>
      <c r="BT58" s="364"/>
      <c r="BU58" s="364"/>
      <c r="BV58" s="364"/>
      <c r="BW58" s="364"/>
      <c r="BX58" s="364"/>
      <c r="BY58" s="365"/>
      <c r="BZ58" s="365"/>
      <c r="CA58" s="365"/>
      <c r="CB58" s="365"/>
      <c r="CC58" s="365"/>
      <c r="CD58" s="2524"/>
      <c r="CE58" s="2524"/>
      <c r="CF58" s="2524"/>
      <c r="CG58" s="2524"/>
      <c r="CH58" s="2524"/>
      <c r="CI58" s="2524"/>
      <c r="CJ58" s="2524"/>
      <c r="CK58" s="2524"/>
      <c r="CL58" s="2524"/>
      <c r="CM58" s="2524"/>
      <c r="CN58" s="2524"/>
      <c r="CO58" s="2524"/>
      <c r="CP58" s="2524"/>
      <c r="CQ58" s="2524"/>
      <c r="CR58" s="2524"/>
      <c r="CS58" s="2524"/>
      <c r="CT58" s="2524"/>
      <c r="CU58" s="2524"/>
      <c r="CV58" s="2524"/>
      <c r="CW58" s="2524"/>
      <c r="CX58" s="2524"/>
      <c r="CY58" s="2524"/>
      <c r="CZ58" s="2524"/>
    </row>
    <row r="59" s="161" customFormat="true" ht="15" customHeight="true" x14ac:dyDescent="0.2">
      <c r="A59" s="2886"/>
      <c r="B59" s="1637" t="s">
        <v>251</v>
      </c>
      <c r="C59" s="1537">
        <v>0.58181725949594654</v>
      </c>
      <c r="D59" s="1538">
        <v>0.77028517656368756</v>
      </c>
      <c r="E59" s="1538">
        <v>2.7751156342695045</v>
      </c>
      <c r="F59" s="1538">
        <v>6.7411019937038228</v>
      </c>
      <c r="G59" s="1539">
        <v>10.539581648853739</v>
      </c>
      <c r="H59" s="1540">
        <v>1.9916354443576465</v>
      </c>
      <c r="I59" s="1538">
        <v>4.6446476040495028</v>
      </c>
      <c r="J59" s="1538">
        <v>7.6958133495481338</v>
      </c>
      <c r="K59" s="1538">
        <v>11.956356059718864</v>
      </c>
      <c r="L59" s="1541">
        <v>9.9497383031266118</v>
      </c>
      <c r="M59" s="1542">
        <v>0</v>
      </c>
      <c r="N59" s="1538">
        <v>0.59831684446662436</v>
      </c>
      <c r="O59" s="1538">
        <v>0.68774590875889041</v>
      </c>
      <c r="P59" s="1538">
        <v>2.7450402280511108</v>
      </c>
      <c r="Q59" s="1539">
        <v>3.0578831263683761</v>
      </c>
      <c r="R59" s="1540">
        <v>1.783637227379486</v>
      </c>
      <c r="S59" s="1538">
        <v>4.0202454272378665</v>
      </c>
      <c r="T59" s="1538">
        <v>5.5757575757575806</v>
      </c>
      <c r="U59" s="1538">
        <v>1.7425641402234231</v>
      </c>
      <c r="V59" s="1538">
        <v>1.5607917884235858</v>
      </c>
      <c r="W59" s="1538">
        <v>4.0523623418553862</v>
      </c>
      <c r="X59" s="1538">
        <v>0.86872999260998152</v>
      </c>
      <c r="Y59" s="1538">
        <v>5.8877582264299972</v>
      </c>
      <c r="Z59" s="1538">
        <v>4.2637597187296139</v>
      </c>
      <c r="AA59" s="1538">
        <v>4.7243702615789616</v>
      </c>
      <c r="AB59" s="1538">
        <v>9.4997620542019519</v>
      </c>
      <c r="AC59" s="2576">
        <v>9.3550853938312475</v>
      </c>
      <c r="AD59" s="375"/>
      <c r="AE59" s="375"/>
      <c r="AF59" s="375"/>
      <c r="AG59" s="375"/>
      <c r="AH59" s="375"/>
      <c r="AI59" s="375"/>
      <c r="AJ59" s="375"/>
      <c r="AK59" s="375"/>
      <c r="AL59" s="375"/>
      <c r="AM59" s="375"/>
      <c r="AN59" s="375"/>
      <c r="AO59" s="375"/>
      <c r="AP59" s="375"/>
      <c r="AQ59" s="375"/>
      <c r="AR59" s="375"/>
      <c r="AS59" s="375"/>
      <c r="AT59" s="375"/>
      <c r="AU59" s="375"/>
      <c r="AV59" s="375"/>
      <c r="AW59" s="375"/>
      <c r="AX59" s="375"/>
      <c r="AY59" s="375"/>
      <c r="AZ59" s="834"/>
      <c r="BA59" s="276"/>
      <c r="BB59" s="187"/>
      <c r="BC59" s="393"/>
      <c r="BD59" s="366"/>
      <c r="BE59" s="366"/>
      <c r="BF59" s="366"/>
      <c r="BG59" s="394"/>
      <c r="BH59" s="401"/>
      <c r="BI59" s="366"/>
      <c r="BJ59" s="366"/>
      <c r="BK59" s="366"/>
      <c r="BL59" s="394"/>
      <c r="BM59" s="401"/>
      <c r="BN59" s="366"/>
      <c r="BO59" s="366"/>
      <c r="BP59" s="366"/>
      <c r="BQ59" s="394"/>
      <c r="BR59" s="401"/>
      <c r="BS59" s="366"/>
      <c r="BT59" s="366"/>
      <c r="BU59" s="366"/>
      <c r="BV59" s="366"/>
      <c r="BW59" s="366"/>
      <c r="BX59" s="366"/>
      <c r="BY59" s="367"/>
      <c r="BZ59" s="367"/>
      <c r="CA59" s="367"/>
      <c r="CB59" s="367"/>
      <c r="CC59" s="367"/>
      <c r="CD59" s="2525"/>
      <c r="CE59" s="2525"/>
      <c r="CF59" s="2525"/>
      <c r="CG59" s="2525"/>
      <c r="CH59" s="2525"/>
      <c r="CI59" s="2525"/>
      <c r="CJ59" s="2525"/>
      <c r="CK59" s="2525"/>
      <c r="CL59" s="2525"/>
      <c r="CM59" s="2525"/>
      <c r="CN59" s="2525"/>
      <c r="CO59" s="2525"/>
      <c r="CP59" s="2525"/>
      <c r="CQ59" s="2525"/>
      <c r="CR59" s="2525"/>
      <c r="CS59" s="2525"/>
      <c r="CT59" s="2525"/>
      <c r="CU59" s="2525"/>
      <c r="CV59" s="2525"/>
      <c r="CW59" s="2525"/>
      <c r="CX59" s="2525"/>
      <c r="CY59" s="2525"/>
      <c r="CZ59" s="2525"/>
    </row>
    <row r="60" s="161" customFormat="true" ht="15" customHeight="true" x14ac:dyDescent="0.2">
      <c r="A60" s="2886"/>
      <c r="B60" s="1637" t="s">
        <v>252</v>
      </c>
      <c r="C60" s="1537">
        <v>0.93974012987053124</v>
      </c>
      <c r="D60" s="1538">
        <v>0.82492424348648097</v>
      </c>
      <c r="E60" s="1538">
        <v>3.7632541707386857</v>
      </c>
      <c r="F60" s="1538">
        <v>10.859274928661712</v>
      </c>
      <c r="G60" s="1539">
        <v>11.527998732025146</v>
      </c>
      <c r="H60" s="1540">
        <v>4.9956035294392329</v>
      </c>
      <c r="I60" s="1538">
        <v>12.056517079227156</v>
      </c>
      <c r="J60" s="1538">
        <v>12.832397294595449</v>
      </c>
      <c r="K60" s="1538">
        <v>14.15928444715688</v>
      </c>
      <c r="L60" s="1541">
        <v>9.7565557413677606</v>
      </c>
      <c r="M60" s="1542">
        <v>9.0826640624327923E-2</v>
      </c>
      <c r="N60" s="1538">
        <v>0.3541012464536335</v>
      </c>
      <c r="O60" s="1538">
        <v>0.25243367790556653</v>
      </c>
      <c r="P60" s="1538">
        <v>0.93851591500417708</v>
      </c>
      <c r="Q60" s="1539">
        <v>1.4104311078949103</v>
      </c>
      <c r="R60" s="1540">
        <v>1.7495431177545699</v>
      </c>
      <c r="S60" s="1538">
        <v>2.1596134903200683</v>
      </c>
      <c r="T60" s="1538">
        <v>18.836363636363654</v>
      </c>
      <c r="U60" s="1538">
        <v>2.9794284110117428</v>
      </c>
      <c r="V60" s="1538">
        <v>0.83384766778794306</v>
      </c>
      <c r="W60" s="1538">
        <v>4.419911342363771</v>
      </c>
      <c r="X60" s="1538">
        <v>0.71077908486271213</v>
      </c>
      <c r="Y60" s="1538">
        <v>2.3643689888197135</v>
      </c>
      <c r="Z60" s="1538">
        <v>5.5894613496337069</v>
      </c>
      <c r="AA60" s="1538">
        <v>3.6324984364370998</v>
      </c>
      <c r="AB60" s="1538">
        <v>9.8887518797399441</v>
      </c>
      <c r="AC60" s="2576">
        <v>16.416008157022681</v>
      </c>
      <c r="AD60" s="375"/>
      <c r="AE60" s="375"/>
      <c r="AF60" s="375"/>
      <c r="AG60" s="375"/>
      <c r="AH60" s="375"/>
      <c r="AI60" s="375"/>
      <c r="AJ60" s="375"/>
      <c r="AK60" s="375"/>
      <c r="AL60" s="375"/>
      <c r="AM60" s="375"/>
      <c r="AN60" s="375"/>
      <c r="AO60" s="375"/>
      <c r="AP60" s="375"/>
      <c r="AQ60" s="375"/>
      <c r="AR60" s="375"/>
      <c r="AS60" s="375"/>
      <c r="AT60" s="375"/>
      <c r="AU60" s="375"/>
      <c r="AV60" s="375"/>
      <c r="AW60" s="375"/>
      <c r="AX60" s="375"/>
      <c r="AY60" s="375"/>
      <c r="AZ60" s="834"/>
      <c r="BA60" s="276"/>
      <c r="BB60" s="187"/>
      <c r="BC60" s="393"/>
      <c r="BD60" s="366"/>
      <c r="BE60" s="366"/>
      <c r="BF60" s="366"/>
      <c r="BG60" s="394"/>
      <c r="BH60" s="401"/>
      <c r="BI60" s="366"/>
      <c r="BJ60" s="366"/>
      <c r="BK60" s="366"/>
      <c r="BL60" s="394"/>
      <c r="BM60" s="401"/>
      <c r="BN60" s="366"/>
      <c r="BO60" s="366"/>
      <c r="BP60" s="366"/>
      <c r="BQ60" s="394"/>
      <c r="BR60" s="401"/>
      <c r="BS60" s="366"/>
      <c r="BT60" s="366"/>
      <c r="BU60" s="366"/>
      <c r="BV60" s="366"/>
      <c r="BW60" s="366"/>
      <c r="BX60" s="366"/>
      <c r="BY60" s="367"/>
      <c r="BZ60" s="367"/>
      <c r="CA60" s="367"/>
      <c r="CB60" s="367"/>
      <c r="CC60" s="367"/>
      <c r="CD60" s="2525"/>
      <c r="CE60" s="2525"/>
      <c r="CF60" s="2525"/>
      <c r="CG60" s="2525"/>
      <c r="CH60" s="2525"/>
      <c r="CI60" s="2525"/>
      <c r="CJ60" s="2525"/>
      <c r="CK60" s="2525"/>
      <c r="CL60" s="2525"/>
      <c r="CM60" s="2525"/>
      <c r="CN60" s="2525"/>
      <c r="CO60" s="2525"/>
      <c r="CP60" s="2525"/>
      <c r="CQ60" s="2525"/>
      <c r="CR60" s="2525"/>
      <c r="CS60" s="2525"/>
      <c r="CT60" s="2525"/>
      <c r="CU60" s="2525"/>
      <c r="CV60" s="2525"/>
      <c r="CW60" s="2525"/>
      <c r="CX60" s="2525"/>
      <c r="CY60" s="2525"/>
      <c r="CZ60" s="2525"/>
    </row>
    <row r="61" s="161" customFormat="true" ht="15" customHeight="true" x14ac:dyDescent="0.2">
      <c r="A61" s="2886"/>
      <c r="B61" s="1637" t="s">
        <v>253</v>
      </c>
      <c r="C61" s="1537">
        <v>10.032238532070657</v>
      </c>
      <c r="D61" s="1538">
        <v>10.143340694255992</v>
      </c>
      <c r="E61" s="1538">
        <v>22.02385817431913</v>
      </c>
      <c r="F61" s="1538">
        <v>34.651891553529175</v>
      </c>
      <c r="G61" s="1539">
        <v>26.323432335403346</v>
      </c>
      <c r="H61" s="1540">
        <v>27.958274101773135</v>
      </c>
      <c r="I61" s="1538">
        <v>39.108169143005675</v>
      </c>
      <c r="J61" s="1538">
        <v>41.767510298739559</v>
      </c>
      <c r="K61" s="1538">
        <v>34.658542070571919</v>
      </c>
      <c r="L61" s="1541">
        <v>20.094097957232623</v>
      </c>
      <c r="M61" s="1542">
        <v>7.1401064299311905</v>
      </c>
      <c r="N61" s="1538">
        <v>6.6430802811291016</v>
      </c>
      <c r="O61" s="1538">
        <v>6.4379053000286834</v>
      </c>
      <c r="P61" s="1538">
        <v>12.071695700121323</v>
      </c>
      <c r="Q61" s="1539">
        <v>12.992755709797606</v>
      </c>
      <c r="R61" s="1540">
        <v>20.801632752557104</v>
      </c>
      <c r="S61" s="1538">
        <v>15.666719350885922</v>
      </c>
      <c r="T61" s="1538">
        <v>25.527272727272738</v>
      </c>
      <c r="U61" s="1538">
        <v>8.3400272104878574</v>
      </c>
      <c r="V61" s="1538">
        <v>2.5069000978732969</v>
      </c>
      <c r="W61" s="1538">
        <v>37.664350204629223</v>
      </c>
      <c r="X61" s="1538">
        <v>10.416893749537307</v>
      </c>
      <c r="Y61" s="1538">
        <v>36.01706972511046</v>
      </c>
      <c r="Z61" s="1538">
        <v>18.741896834154499</v>
      </c>
      <c r="AA61" s="1538">
        <v>15.397858849534465</v>
      </c>
      <c r="AB61" s="1538">
        <v>36.655962224223451</v>
      </c>
      <c r="AC61" s="2576">
        <v>41.957685444812697</v>
      </c>
      <c r="AD61" s="375"/>
      <c r="AE61" s="375"/>
      <c r="AF61" s="375"/>
      <c r="AG61" s="375"/>
      <c r="AH61" s="375"/>
      <c r="AI61" s="375"/>
      <c r="AJ61" s="375"/>
      <c r="AK61" s="375"/>
      <c r="AL61" s="375"/>
      <c r="AM61" s="375"/>
      <c r="AN61" s="375"/>
      <c r="AO61" s="375"/>
      <c r="AP61" s="375"/>
      <c r="AQ61" s="375"/>
      <c r="AR61" s="375"/>
      <c r="AS61" s="375"/>
      <c r="AT61" s="375"/>
      <c r="AU61" s="375"/>
      <c r="AV61" s="375"/>
      <c r="AW61" s="375"/>
      <c r="AX61" s="375"/>
      <c r="AY61" s="375"/>
      <c r="AZ61" s="834"/>
      <c r="BA61" s="276"/>
      <c r="BB61" s="187"/>
      <c r="BC61" s="393"/>
      <c r="BD61" s="366"/>
      <c r="BE61" s="366"/>
      <c r="BF61" s="366"/>
      <c r="BG61" s="394"/>
      <c r="BH61" s="401"/>
      <c r="BI61" s="366"/>
      <c r="BJ61" s="366"/>
      <c r="BK61" s="366"/>
      <c r="BL61" s="394"/>
      <c r="BM61" s="401"/>
      <c r="BN61" s="366"/>
      <c r="BO61" s="366"/>
      <c r="BP61" s="366"/>
      <c r="BQ61" s="394"/>
      <c r="BR61" s="401"/>
      <c r="BS61" s="366"/>
      <c r="BT61" s="366"/>
      <c r="BU61" s="366"/>
      <c r="BV61" s="366"/>
      <c r="BW61" s="366"/>
      <c r="BX61" s="366"/>
      <c r="BY61" s="367"/>
      <c r="BZ61" s="367"/>
      <c r="CA61" s="367"/>
      <c r="CB61" s="367"/>
      <c r="CC61" s="367"/>
      <c r="CD61" s="2525"/>
      <c r="CE61" s="2525"/>
      <c r="CF61" s="2525"/>
      <c r="CG61" s="2525"/>
      <c r="CH61" s="2525"/>
      <c r="CI61" s="2525"/>
      <c r="CJ61" s="2525"/>
      <c r="CK61" s="2525"/>
      <c r="CL61" s="2525"/>
      <c r="CM61" s="2525"/>
      <c r="CN61" s="2525"/>
      <c r="CO61" s="2525"/>
      <c r="CP61" s="2525"/>
      <c r="CQ61" s="2525"/>
      <c r="CR61" s="2525"/>
      <c r="CS61" s="2525"/>
      <c r="CT61" s="2525"/>
      <c r="CU61" s="2525"/>
      <c r="CV61" s="2525"/>
      <c r="CW61" s="2525"/>
      <c r="CX61" s="2525"/>
      <c r="CY61" s="2525"/>
      <c r="CZ61" s="2525"/>
    </row>
    <row r="62" s="161" customFormat="true" ht="15" customHeight="true" x14ac:dyDescent="0.2">
      <c r="A62" s="2886"/>
      <c r="B62" s="1637" t="s">
        <v>254</v>
      </c>
      <c r="C62" s="1537">
        <v>18.795407297468707</v>
      </c>
      <c r="D62" s="1538">
        <v>18.178158712740373</v>
      </c>
      <c r="E62" s="1538">
        <v>14.462121985407133</v>
      </c>
      <c r="F62" s="1538">
        <v>6.7052980297806251</v>
      </c>
      <c r="G62" s="1539">
        <v>4.1007737982015238</v>
      </c>
      <c r="H62" s="1540">
        <v>16.669287628994869</v>
      </c>
      <c r="I62" s="1538">
        <v>6.6241028511386997</v>
      </c>
      <c r="J62" s="1538">
        <v>4.461853981149182</v>
      </c>
      <c r="K62" s="1538">
        <v>2.4575352443179939</v>
      </c>
      <c r="L62" s="1541">
        <v>2.5771367621479095</v>
      </c>
      <c r="M62" s="1542">
        <v>20.660324606955442</v>
      </c>
      <c r="N62" s="1538">
        <v>16.988507156013089</v>
      </c>
      <c r="O62" s="1538">
        <v>18.570123140155918</v>
      </c>
      <c r="P62" s="1538">
        <v>14.930139399244775</v>
      </c>
      <c r="Q62" s="1539">
        <v>19.94720361916761</v>
      </c>
      <c r="R62" s="1540">
        <v>11.394693789483885</v>
      </c>
      <c r="S62" s="1538">
        <v>29.477313018031374</v>
      </c>
      <c r="T62" s="1538">
        <v>3.4666666666666694</v>
      </c>
      <c r="U62" s="1538">
        <v>8.1318464424285928</v>
      </c>
      <c r="V62" s="1538">
        <v>30.409696523166939</v>
      </c>
      <c r="W62" s="1538">
        <v>1.9097283577089963</v>
      </c>
      <c r="X62" s="1538">
        <v>16.261583039722893</v>
      </c>
      <c r="Y62" s="1538">
        <v>1.7292738191096491</v>
      </c>
      <c r="Z62" s="1538">
        <v>6.2662961498185288</v>
      </c>
      <c r="AA62" s="1538">
        <v>13.585433605077899</v>
      </c>
      <c r="AB62" s="1538">
        <v>0.99042301006331079</v>
      </c>
      <c r="AC62" s="2576">
        <v>0.76472087687993828</v>
      </c>
      <c r="AD62" s="375"/>
      <c r="AE62" s="375"/>
      <c r="AF62" s="375"/>
      <c r="AG62" s="375"/>
      <c r="AH62" s="375"/>
      <c r="AI62" s="375"/>
      <c r="AJ62" s="375"/>
      <c r="AK62" s="375"/>
      <c r="AL62" s="375"/>
      <c r="AM62" s="375"/>
      <c r="AN62" s="375"/>
      <c r="AO62" s="375"/>
      <c r="AP62" s="375"/>
      <c r="AQ62" s="375"/>
      <c r="AR62" s="375"/>
      <c r="AS62" s="375"/>
      <c r="AT62" s="375"/>
      <c r="AU62" s="375"/>
      <c r="AV62" s="375"/>
      <c r="AW62" s="375"/>
      <c r="AX62" s="375"/>
      <c r="AY62" s="375"/>
      <c r="AZ62" s="834"/>
      <c r="BA62" s="276"/>
      <c r="BB62" s="187"/>
      <c r="BC62" s="393"/>
      <c r="BD62" s="366"/>
      <c r="BE62" s="366"/>
      <c r="BF62" s="366"/>
      <c r="BG62" s="394"/>
      <c r="BH62" s="401"/>
      <c r="BI62" s="366"/>
      <c r="BJ62" s="366"/>
      <c r="BK62" s="366"/>
      <c r="BL62" s="394"/>
      <c r="BM62" s="401"/>
      <c r="BN62" s="366"/>
      <c r="BO62" s="366"/>
      <c r="BP62" s="366"/>
      <c r="BQ62" s="394"/>
      <c r="BR62" s="401"/>
      <c r="BS62" s="366"/>
      <c r="BT62" s="366"/>
      <c r="BU62" s="366"/>
      <c r="BV62" s="366"/>
      <c r="BW62" s="366"/>
      <c r="BX62" s="366"/>
      <c r="BY62" s="367"/>
      <c r="BZ62" s="367"/>
      <c r="CA62" s="367"/>
      <c r="CB62" s="367"/>
      <c r="CC62" s="367"/>
      <c r="CD62" s="2525"/>
      <c r="CE62" s="2525"/>
      <c r="CF62" s="2525"/>
      <c r="CG62" s="2525"/>
      <c r="CH62" s="2525"/>
      <c r="CI62" s="2525"/>
      <c r="CJ62" s="2525"/>
      <c r="CK62" s="2525"/>
      <c r="CL62" s="2525"/>
      <c r="CM62" s="2525"/>
      <c r="CN62" s="2525"/>
      <c r="CO62" s="2525"/>
      <c r="CP62" s="2525"/>
      <c r="CQ62" s="2525"/>
      <c r="CR62" s="2525"/>
      <c r="CS62" s="2525"/>
      <c r="CT62" s="2525"/>
      <c r="CU62" s="2525"/>
      <c r="CV62" s="2525"/>
      <c r="CW62" s="2525"/>
      <c r="CX62" s="2525"/>
      <c r="CY62" s="2525"/>
      <c r="CZ62" s="2525"/>
    </row>
    <row r="63" s="161" customFormat="true" ht="15" customHeight="true" x14ac:dyDescent="0.2">
      <c r="A63" s="2886"/>
      <c r="B63" s="1637" t="s">
        <v>255</v>
      </c>
      <c r="C63" s="1537">
        <v>23.459537878693144</v>
      </c>
      <c r="D63" s="1538">
        <v>20.74913104794576</v>
      </c>
      <c r="E63" s="1538">
        <v>11.853259004911166</v>
      </c>
      <c r="F63" s="1538">
        <v>5.1105349851880986</v>
      </c>
      <c r="G63" s="1539">
        <v>0.5226790778566287</v>
      </c>
      <c r="H63" s="1540">
        <v>12.107760723332872</v>
      </c>
      <c r="I63" s="1538">
        <v>6.4402645476894849</v>
      </c>
      <c r="J63" s="1538">
        <v>2.3493339050928959</v>
      </c>
      <c r="K63" s="1538">
        <v>1.1115062843045189</v>
      </c>
      <c r="L63" s="1541">
        <v>0.11627035687599026</v>
      </c>
      <c r="M63" s="1542">
        <v>29.488328010233637</v>
      </c>
      <c r="N63" s="1538">
        <v>24.920976341576075</v>
      </c>
      <c r="O63" s="1538">
        <v>20.00641784536624</v>
      </c>
      <c r="P63" s="1538">
        <v>15.923925108427639</v>
      </c>
      <c r="Q63" s="1539">
        <v>9.9151654888363829</v>
      </c>
      <c r="R63" s="1540">
        <v>22.444102954328841</v>
      </c>
      <c r="S63" s="1538">
        <v>9.3484266667378826</v>
      </c>
      <c r="T63" s="1538">
        <v>0.31515151515151546</v>
      </c>
      <c r="U63" s="1538">
        <v>10.283031154161224</v>
      </c>
      <c r="V63" s="1538">
        <v>31.471680147286396</v>
      </c>
      <c r="W63" s="1538">
        <v>3.464237471777353</v>
      </c>
      <c r="X63" s="1538">
        <v>35.50321157910841</v>
      </c>
      <c r="Y63" s="1538">
        <v>0.88038722146007165</v>
      </c>
      <c r="Z63" s="1538">
        <v>2.8525770543072095</v>
      </c>
      <c r="AA63" s="1538">
        <v>6.9308987777214961</v>
      </c>
      <c r="AB63" s="1538">
        <v>2.0618280081432618</v>
      </c>
      <c r="AC63" s="2576">
        <v>0.43334183023196504</v>
      </c>
      <c r="AD63" s="375"/>
      <c r="AE63" s="375"/>
      <c r="AF63" s="375"/>
      <c r="AG63" s="375"/>
      <c r="AH63" s="375"/>
      <c r="AI63" s="375"/>
      <c r="AJ63" s="375"/>
      <c r="AK63" s="375"/>
      <c r="AL63" s="375"/>
      <c r="AM63" s="375"/>
      <c r="AN63" s="375"/>
      <c r="AO63" s="375"/>
      <c r="AP63" s="375"/>
      <c r="AQ63" s="375"/>
      <c r="AR63" s="375"/>
      <c r="AS63" s="375"/>
      <c r="AT63" s="375"/>
      <c r="AU63" s="375"/>
      <c r="AV63" s="375"/>
      <c r="AW63" s="375"/>
      <c r="AX63" s="375"/>
      <c r="AY63" s="375"/>
      <c r="AZ63" s="834"/>
      <c r="BA63" s="276"/>
      <c r="BB63" s="187"/>
      <c r="BC63" s="393"/>
      <c r="BD63" s="366"/>
      <c r="BE63" s="366"/>
      <c r="BF63" s="366"/>
      <c r="BG63" s="394"/>
      <c r="BH63" s="401"/>
      <c r="BI63" s="366"/>
      <c r="BJ63" s="366"/>
      <c r="BK63" s="366"/>
      <c r="BL63" s="394"/>
      <c r="BM63" s="401"/>
      <c r="BN63" s="366"/>
      <c r="BO63" s="366"/>
      <c r="BP63" s="366"/>
      <c r="BQ63" s="394"/>
      <c r="BR63" s="401"/>
      <c r="BS63" s="366"/>
      <c r="BT63" s="366"/>
      <c r="BU63" s="366"/>
      <c r="BV63" s="366"/>
      <c r="BW63" s="366"/>
      <c r="BX63" s="366"/>
      <c r="BY63" s="367"/>
      <c r="BZ63" s="367"/>
      <c r="CA63" s="367"/>
      <c r="CB63" s="367"/>
      <c r="CC63" s="367"/>
      <c r="CD63" s="2525"/>
      <c r="CE63" s="2525"/>
      <c r="CF63" s="2525"/>
      <c r="CG63" s="2525"/>
      <c r="CH63" s="2525"/>
      <c r="CI63" s="2525"/>
      <c r="CJ63" s="2525"/>
      <c r="CK63" s="2525"/>
      <c r="CL63" s="2525"/>
      <c r="CM63" s="2525"/>
      <c r="CN63" s="2525"/>
      <c r="CO63" s="2525"/>
      <c r="CP63" s="2525"/>
      <c r="CQ63" s="2525"/>
      <c r="CR63" s="2525"/>
      <c r="CS63" s="2525"/>
      <c r="CT63" s="2525"/>
      <c r="CU63" s="2525"/>
      <c r="CV63" s="2525"/>
      <c r="CW63" s="2525"/>
      <c r="CX63" s="2525"/>
      <c r="CY63" s="2525"/>
      <c r="CZ63" s="2525"/>
    </row>
    <row r="64" s="161" customFormat="true" ht="15" customHeight="true" x14ac:dyDescent="0.2">
      <c r="A64" s="2886"/>
      <c r="B64" s="1637" t="s">
        <v>256</v>
      </c>
      <c r="C64" s="1537">
        <v>9.8696843809587715</v>
      </c>
      <c r="D64" s="1538">
        <v>8.0568919751078791</v>
      </c>
      <c r="E64" s="1538">
        <v>8.0330293187403736</v>
      </c>
      <c r="F64" s="1538">
        <v>5.3480775620261962</v>
      </c>
      <c r="G64" s="1539">
        <v>2.5488188205937168</v>
      </c>
      <c r="H64" s="1540">
        <v>6.3935486589891584</v>
      </c>
      <c r="I64" s="1538">
        <v>6.3633226197450528</v>
      </c>
      <c r="J64" s="1538">
        <v>3.2954677801734999</v>
      </c>
      <c r="K64" s="1538">
        <v>3.2914246911235172</v>
      </c>
      <c r="L64" s="1541">
        <v>1.3827869201078049</v>
      </c>
      <c r="M64" s="1542">
        <v>11.415024444707116</v>
      </c>
      <c r="N64" s="1538">
        <v>11.370665532001333</v>
      </c>
      <c r="O64" s="1538">
        <v>6.6626033022867484</v>
      </c>
      <c r="P64" s="1538">
        <v>8.31605274907165</v>
      </c>
      <c r="Q64" s="1539">
        <v>8.6958351481858909</v>
      </c>
      <c r="R64" s="1540">
        <v>8.1580592569272827</v>
      </c>
      <c r="S64" s="1538">
        <v>8.56069605923153</v>
      </c>
      <c r="T64" s="1538">
        <v>1.624242424242426</v>
      </c>
      <c r="U64" s="1538">
        <v>8.0704941234581931</v>
      </c>
      <c r="V64" s="1538">
        <v>16.999679254544411</v>
      </c>
      <c r="W64" s="1538">
        <v>2.0713441475497048</v>
      </c>
      <c r="X64" s="1538">
        <v>8.3348079474220178</v>
      </c>
      <c r="Y64" s="1538">
        <v>1.0854107151750765</v>
      </c>
      <c r="Z64" s="1538">
        <v>3.8200669982132918</v>
      </c>
      <c r="AA64" s="1538">
        <v>4.8023604646794356</v>
      </c>
      <c r="AB64" s="1538">
        <v>4.8233846617359797</v>
      </c>
      <c r="AC64" s="2576">
        <v>1.5549324496558747</v>
      </c>
      <c r="AD64" s="375"/>
      <c r="AE64" s="375"/>
      <c r="AF64" s="375"/>
      <c r="AG64" s="375"/>
      <c r="AH64" s="375"/>
      <c r="AI64" s="375"/>
      <c r="AJ64" s="375"/>
      <c r="AK64" s="375"/>
      <c r="AL64" s="375"/>
      <c r="AM64" s="375"/>
      <c r="AN64" s="375"/>
      <c r="AO64" s="375"/>
      <c r="AP64" s="375"/>
      <c r="AQ64" s="375"/>
      <c r="AR64" s="375"/>
      <c r="AS64" s="375"/>
      <c r="AT64" s="375"/>
      <c r="AU64" s="375"/>
      <c r="AV64" s="375"/>
      <c r="AW64" s="375"/>
      <c r="AX64" s="375"/>
      <c r="AY64" s="375"/>
      <c r="AZ64" s="834"/>
      <c r="BA64" s="276"/>
      <c r="BB64" s="187"/>
      <c r="BC64" s="393"/>
      <c r="BD64" s="366"/>
      <c r="BE64" s="366"/>
      <c r="BF64" s="366"/>
      <c r="BG64" s="394"/>
      <c r="BH64" s="401"/>
      <c r="BI64" s="366"/>
      <c r="BJ64" s="366"/>
      <c r="BK64" s="366"/>
      <c r="BL64" s="394"/>
      <c r="BM64" s="401"/>
      <c r="BN64" s="366"/>
      <c r="BO64" s="366"/>
      <c r="BP64" s="366"/>
      <c r="BQ64" s="394"/>
      <c r="BR64" s="401"/>
      <c r="BS64" s="366"/>
      <c r="BT64" s="366"/>
      <c r="BU64" s="366"/>
      <c r="BV64" s="366"/>
      <c r="BW64" s="366"/>
      <c r="BX64" s="366"/>
      <c r="BY64" s="367"/>
      <c r="BZ64" s="367"/>
      <c r="CA64" s="367"/>
      <c r="CB64" s="367"/>
      <c r="CC64" s="367"/>
      <c r="CD64" s="2525"/>
      <c r="CE64" s="2525"/>
      <c r="CF64" s="2525"/>
      <c r="CG64" s="2525"/>
      <c r="CH64" s="2525"/>
      <c r="CI64" s="2525"/>
      <c r="CJ64" s="2525"/>
      <c r="CK64" s="2525"/>
      <c r="CL64" s="2525"/>
      <c r="CM64" s="2525"/>
      <c r="CN64" s="2525"/>
      <c r="CO64" s="2525"/>
      <c r="CP64" s="2525"/>
      <c r="CQ64" s="2525"/>
      <c r="CR64" s="2525"/>
      <c r="CS64" s="2525"/>
      <c r="CT64" s="2525"/>
      <c r="CU64" s="2525"/>
      <c r="CV64" s="2525"/>
      <c r="CW64" s="2525"/>
      <c r="CX64" s="2525"/>
      <c r="CY64" s="2525"/>
      <c r="CZ64" s="2525"/>
    </row>
    <row r="65" s="161" customFormat="true" ht="15" customHeight="true" x14ac:dyDescent="0.2">
      <c r="A65" s="2886"/>
      <c r="B65" s="1637" t="s">
        <v>257</v>
      </c>
      <c r="C65" s="1537">
        <v>31.84147679836639</v>
      </c>
      <c r="D65" s="1538">
        <v>35.799097610799521</v>
      </c>
      <c r="E65" s="1538">
        <v>26.674921961234048</v>
      </c>
      <c r="F65" s="1538">
        <v>11.523321216669162</v>
      </c>
      <c r="G65" s="1539">
        <v>2.8552926757642636</v>
      </c>
      <c r="H65" s="1540">
        <v>20.540202819753944</v>
      </c>
      <c r="I65" s="1538">
        <v>9.0921672941011256</v>
      </c>
      <c r="J65" s="1538">
        <v>5.2508192012693922</v>
      </c>
      <c r="K65" s="1538">
        <v>2.9273950376798008</v>
      </c>
      <c r="L65" s="1541">
        <v>0.85199402351456155</v>
      </c>
      <c r="M65" s="1542">
        <v>28.415358428881497</v>
      </c>
      <c r="N65" s="1538">
        <v>35.166746237223343</v>
      </c>
      <c r="O65" s="1538">
        <v>42.343381572057595</v>
      </c>
      <c r="P65" s="1538">
        <v>36.66045962898616</v>
      </c>
      <c r="Q65" s="1539">
        <v>32.15153658386587</v>
      </c>
      <c r="R65" s="1540">
        <v>23.494389766026096</v>
      </c>
      <c r="S65" s="1538">
        <v>18.264374029695219</v>
      </c>
      <c r="T65" s="1538">
        <v>3.2484848484848508</v>
      </c>
      <c r="U65" s="1538">
        <v>36.052962377779316</v>
      </c>
      <c r="V65" s="1538">
        <v>10.057081657690304</v>
      </c>
      <c r="W65" s="1538">
        <v>26.346663556746396</v>
      </c>
      <c r="X65" s="1538">
        <v>23.399517141863768</v>
      </c>
      <c r="Y65" s="1538">
        <v>42.546645134353241</v>
      </c>
      <c r="Z65" s="1538">
        <v>40.582086319614668</v>
      </c>
      <c r="AA65" s="1538">
        <v>27.511859236162316</v>
      </c>
      <c r="AB65" s="1538">
        <v>22.369743485910245</v>
      </c>
      <c r="AC65" s="2576">
        <v>1.0451185317359157</v>
      </c>
      <c r="AD65" s="375"/>
      <c r="AE65" s="375"/>
      <c r="AF65" s="375"/>
      <c r="AG65" s="375"/>
      <c r="AH65" s="375"/>
      <c r="AI65" s="375"/>
      <c r="AJ65" s="375"/>
      <c r="AK65" s="375"/>
      <c r="AL65" s="375"/>
      <c r="AM65" s="375"/>
      <c r="AN65" s="375"/>
      <c r="AO65" s="375"/>
      <c r="AP65" s="375"/>
      <c r="AQ65" s="375"/>
      <c r="AR65" s="375"/>
      <c r="AS65" s="375"/>
      <c r="AT65" s="375"/>
      <c r="AU65" s="375"/>
      <c r="AV65" s="375"/>
      <c r="AW65" s="375"/>
      <c r="AX65" s="375"/>
      <c r="AY65" s="375"/>
      <c r="AZ65" s="834"/>
      <c r="BA65" s="276"/>
      <c r="BB65" s="187"/>
      <c r="BC65" s="393"/>
      <c r="BD65" s="366"/>
      <c r="BE65" s="366"/>
      <c r="BF65" s="366"/>
      <c r="BG65" s="394"/>
      <c r="BH65" s="401"/>
      <c r="BI65" s="366"/>
      <c r="BJ65" s="366"/>
      <c r="BK65" s="366"/>
      <c r="BL65" s="394"/>
      <c r="BM65" s="401"/>
      <c r="BN65" s="366"/>
      <c r="BO65" s="366"/>
      <c r="BP65" s="366"/>
      <c r="BQ65" s="394"/>
      <c r="BR65" s="401"/>
      <c r="BS65" s="366"/>
      <c r="BT65" s="366"/>
      <c r="BU65" s="366"/>
      <c r="BV65" s="366"/>
      <c r="BW65" s="366"/>
      <c r="BX65" s="366"/>
      <c r="BY65" s="367"/>
      <c r="BZ65" s="367"/>
      <c r="CA65" s="367"/>
      <c r="CB65" s="367"/>
      <c r="CC65" s="367"/>
      <c r="CD65" s="2525"/>
      <c r="CE65" s="2525"/>
      <c r="CF65" s="2525"/>
      <c r="CG65" s="2525"/>
      <c r="CH65" s="2525"/>
      <c r="CI65" s="2525"/>
      <c r="CJ65" s="2525"/>
      <c r="CK65" s="2525"/>
      <c r="CL65" s="2525"/>
      <c r="CM65" s="2525"/>
      <c r="CN65" s="2525"/>
      <c r="CO65" s="2525"/>
      <c r="CP65" s="2525"/>
      <c r="CQ65" s="2525"/>
      <c r="CR65" s="2525"/>
      <c r="CS65" s="2525"/>
      <c r="CT65" s="2525"/>
      <c r="CU65" s="2525"/>
      <c r="CV65" s="2525"/>
      <c r="CW65" s="2525"/>
      <c r="CX65" s="2525"/>
      <c r="CY65" s="2525"/>
      <c r="CZ65" s="2525"/>
    </row>
    <row r="66" s="161" customFormat="true" ht="15" customHeight="true" x14ac:dyDescent="0.2">
      <c r="A66" s="2886"/>
      <c r="B66" s="1637" t="s">
        <v>258</v>
      </c>
      <c r="C66" s="1537">
        <v>4.1382422941878545</v>
      </c>
      <c r="D66" s="1538">
        <v>4.3126731764898292</v>
      </c>
      <c r="E66" s="1538">
        <v>7.5582600331742729</v>
      </c>
      <c r="F66" s="1538">
        <v>8.3356136220160124</v>
      </c>
      <c r="G66" s="1539">
        <v>6.9398129810915172</v>
      </c>
      <c r="H66" s="1540">
        <v>6.0051203343019148</v>
      </c>
      <c r="I66" s="1538">
        <v>7.6499228937094417</v>
      </c>
      <c r="J66" s="1538">
        <v>8.3592420014506601</v>
      </c>
      <c r="K66" s="1538">
        <v>8.0844005388174836</v>
      </c>
      <c r="L66" s="1541">
        <v>5.29530046914119</v>
      </c>
      <c r="M66" s="1542">
        <v>2.7900314386667899</v>
      </c>
      <c r="N66" s="1538">
        <v>3.794618063036491</v>
      </c>
      <c r="O66" s="1538">
        <v>4.3664651956571712</v>
      </c>
      <c r="P66" s="1538">
        <v>7.6516961051144774</v>
      </c>
      <c r="Q66" s="1539">
        <v>8.5884222026338559</v>
      </c>
      <c r="R66" s="1540">
        <v>3.8132555733516509</v>
      </c>
      <c r="S66" s="1538">
        <v>10.249222504428655</v>
      </c>
      <c r="T66" s="1538">
        <v>9.6000000000000103</v>
      </c>
      <c r="U66" s="1538">
        <v>20.196015975770397</v>
      </c>
      <c r="V66" s="1538">
        <v>0.23786635098979497</v>
      </c>
      <c r="W66" s="1538">
        <v>7.1683910042210197</v>
      </c>
      <c r="X66" s="1538">
        <v>0.48293228986433168</v>
      </c>
      <c r="Y66" s="1538">
        <v>3.7148818005892812</v>
      </c>
      <c r="Z66" s="1538">
        <v>9.211192351158255</v>
      </c>
      <c r="AA66" s="1538">
        <v>19.178778214740298</v>
      </c>
      <c r="AB66" s="1538">
        <v>3.3996112769030606</v>
      </c>
      <c r="AC66" s="2576">
        <v>5.2510833545755755</v>
      </c>
      <c r="AD66" s="375"/>
      <c r="AE66" s="375"/>
      <c r="AF66" s="375"/>
      <c r="AG66" s="375"/>
      <c r="AH66" s="375"/>
      <c r="AI66" s="375"/>
      <c r="AJ66" s="375"/>
      <c r="AK66" s="375"/>
      <c r="AL66" s="375"/>
      <c r="AM66" s="375"/>
      <c r="AN66" s="375"/>
      <c r="AO66" s="375"/>
      <c r="AP66" s="375"/>
      <c r="AQ66" s="375"/>
      <c r="AR66" s="375"/>
      <c r="AS66" s="375"/>
      <c r="AT66" s="375"/>
      <c r="AU66" s="375"/>
      <c r="AV66" s="375"/>
      <c r="AW66" s="375"/>
      <c r="AX66" s="375"/>
      <c r="AY66" s="375"/>
      <c r="AZ66" s="834"/>
      <c r="BA66" s="276"/>
      <c r="BB66" s="187"/>
      <c r="BC66" s="393"/>
      <c r="BD66" s="366"/>
      <c r="BE66" s="366"/>
      <c r="BF66" s="366"/>
      <c r="BG66" s="394"/>
      <c r="BH66" s="401"/>
      <c r="BI66" s="366"/>
      <c r="BJ66" s="366"/>
      <c r="BK66" s="366"/>
      <c r="BL66" s="394"/>
      <c r="BM66" s="401"/>
      <c r="BN66" s="366"/>
      <c r="BO66" s="366"/>
      <c r="BP66" s="366"/>
      <c r="BQ66" s="394"/>
      <c r="BR66" s="401"/>
      <c r="BS66" s="366"/>
      <c r="BT66" s="366"/>
      <c r="BU66" s="366"/>
      <c r="BV66" s="366"/>
      <c r="BW66" s="366"/>
      <c r="BX66" s="366"/>
      <c r="BY66" s="367"/>
      <c r="BZ66" s="367"/>
      <c r="CA66" s="367"/>
      <c r="CB66" s="367"/>
      <c r="CC66" s="367"/>
      <c r="CD66" s="2525"/>
      <c r="CE66" s="2525"/>
      <c r="CF66" s="2525"/>
      <c r="CG66" s="2525"/>
      <c r="CH66" s="2525"/>
      <c r="CI66" s="2525"/>
      <c r="CJ66" s="2525"/>
      <c r="CK66" s="2525"/>
      <c r="CL66" s="2525"/>
      <c r="CM66" s="2525"/>
      <c r="CN66" s="2525"/>
      <c r="CO66" s="2525"/>
      <c r="CP66" s="2525"/>
      <c r="CQ66" s="2525"/>
      <c r="CR66" s="2525"/>
      <c r="CS66" s="2525"/>
      <c r="CT66" s="2525"/>
      <c r="CU66" s="2525"/>
      <c r="CV66" s="2525"/>
      <c r="CW66" s="2525"/>
      <c r="CX66" s="2525"/>
      <c r="CY66" s="2525"/>
      <c r="CZ66" s="2525"/>
    </row>
    <row r="67" s="161" customFormat="true" ht="15" customHeight="true" x14ac:dyDescent="0.2">
      <c r="A67" s="2886"/>
      <c r="B67" s="1637" t="s">
        <v>259</v>
      </c>
      <c r="C67" s="1537">
        <v>0</v>
      </c>
      <c r="D67" s="1538">
        <v>0.16275802976135906</v>
      </c>
      <c r="E67" s="1538">
        <v>4.3121802561888273E-2</v>
      </c>
      <c r="F67" s="1538">
        <v>5.0682084109666667E-2</v>
      </c>
      <c r="G67" s="1539">
        <v>0</v>
      </c>
      <c r="H67" s="1540">
        <v>4.1611404055940736E-2</v>
      </c>
      <c r="I67" s="1538">
        <v>0</v>
      </c>
      <c r="J67" s="1538">
        <v>0.10399646579158511</v>
      </c>
      <c r="K67" s="1538">
        <v>0</v>
      </c>
      <c r="L67" s="1541">
        <v>0</v>
      </c>
      <c r="M67" s="1542">
        <v>0</v>
      </c>
      <c r="N67" s="1538">
        <v>0</v>
      </c>
      <c r="O67" s="1538">
        <v>0.31826095995226783</v>
      </c>
      <c r="P67" s="1538">
        <v>3.4770061091696038E-2</v>
      </c>
      <c r="Q67" s="1539">
        <v>9.2169435918904204E-3</v>
      </c>
      <c r="R67" s="1540">
        <v>0.15147761141703345</v>
      </c>
      <c r="S67" s="1538">
        <v>0.10425717420540574</v>
      </c>
      <c r="T67" s="1538">
        <v>0</v>
      </c>
      <c r="U67" s="1538">
        <v>0</v>
      </c>
      <c r="V67" s="1538">
        <v>0</v>
      </c>
      <c r="W67" s="1538">
        <v>2.1219203974544402E-2</v>
      </c>
      <c r="X67" s="1538">
        <v>0</v>
      </c>
      <c r="Y67" s="1538">
        <v>0</v>
      </c>
      <c r="Z67" s="1538">
        <v>0.31531090195336631</v>
      </c>
      <c r="AA67" s="1538">
        <v>2.376971312364724E-2</v>
      </c>
      <c r="AB67" s="1538">
        <v>0</v>
      </c>
      <c r="AC67" s="2576">
        <v>0</v>
      </c>
      <c r="AD67" s="375"/>
      <c r="AE67" s="375"/>
      <c r="AF67" s="375"/>
      <c r="AG67" s="375"/>
      <c r="AH67" s="375"/>
      <c r="AI67" s="375"/>
      <c r="AJ67" s="375"/>
      <c r="AK67" s="375"/>
      <c r="AL67" s="375"/>
      <c r="AM67" s="375"/>
      <c r="AN67" s="375"/>
      <c r="AO67" s="375"/>
      <c r="AP67" s="375"/>
      <c r="AQ67" s="375"/>
      <c r="AR67" s="375"/>
      <c r="AS67" s="375"/>
      <c r="AT67" s="375"/>
      <c r="AU67" s="375"/>
      <c r="AV67" s="375"/>
      <c r="AW67" s="375"/>
      <c r="AX67" s="375"/>
      <c r="AY67" s="375"/>
      <c r="AZ67" s="834"/>
      <c r="BA67" s="276"/>
      <c r="BB67" s="187"/>
      <c r="BC67" s="393"/>
      <c r="BD67" s="366"/>
      <c r="BE67" s="366"/>
      <c r="BF67" s="366"/>
      <c r="BG67" s="394"/>
      <c r="BH67" s="401"/>
      <c r="BI67" s="366"/>
      <c r="BJ67" s="366"/>
      <c r="BK67" s="366"/>
      <c r="BL67" s="394"/>
      <c r="BM67" s="401"/>
      <c r="BN67" s="366"/>
      <c r="BO67" s="366"/>
      <c r="BP67" s="366"/>
      <c r="BQ67" s="394"/>
      <c r="BR67" s="401"/>
      <c r="BS67" s="366"/>
      <c r="BT67" s="366"/>
      <c r="BU67" s="366"/>
      <c r="BV67" s="366"/>
      <c r="BW67" s="366"/>
      <c r="BX67" s="366"/>
      <c r="BY67" s="367"/>
      <c r="BZ67" s="367"/>
      <c r="CA67" s="367"/>
      <c r="CB67" s="367"/>
      <c r="CC67" s="367"/>
      <c r="CD67" s="2525"/>
      <c r="CE67" s="2525"/>
      <c r="CF67" s="2525"/>
      <c r="CG67" s="2525"/>
      <c r="CH67" s="2525"/>
      <c r="CI67" s="2525"/>
      <c r="CJ67" s="2525"/>
      <c r="CK67" s="2525"/>
      <c r="CL67" s="2525"/>
      <c r="CM67" s="2525"/>
      <c r="CN67" s="2525"/>
      <c r="CO67" s="2525"/>
      <c r="CP67" s="2525"/>
      <c r="CQ67" s="2525"/>
      <c r="CR67" s="2525"/>
      <c r="CS67" s="2525"/>
      <c r="CT67" s="2525"/>
      <c r="CU67" s="2525"/>
      <c r="CV67" s="2525"/>
      <c r="CW67" s="2525"/>
      <c r="CX67" s="2525"/>
      <c r="CY67" s="2525"/>
      <c r="CZ67" s="2525"/>
    </row>
    <row r="68" s="161" customFormat="true" ht="15" customHeight="true" x14ac:dyDescent="0.2">
      <c r="A68" s="2886"/>
      <c r="B68" s="1637" t="s">
        <v>47</v>
      </c>
      <c r="C68" s="1537">
        <v>0.12750342643447379</v>
      </c>
      <c r="D68" s="1538">
        <v>3.7144041694374567E-2</v>
      </c>
      <c r="E68" s="1538">
        <v>0.40669894010312502</v>
      </c>
      <c r="F68" s="1538">
        <v>2.3814008904384822</v>
      </c>
      <c r="G68" s="1539">
        <v>2.6933846238565162</v>
      </c>
      <c r="H68" s="1540">
        <v>0.68335386165871193</v>
      </c>
      <c r="I68" s="1538">
        <v>1.865702967377826</v>
      </c>
      <c r="J68" s="1538">
        <v>3.1139982796254575</v>
      </c>
      <c r="K68" s="1538">
        <v>1.9979506981823478</v>
      </c>
      <c r="L68" s="1541">
        <v>3.6075524649634856</v>
      </c>
      <c r="M68" s="1542">
        <v>0</v>
      </c>
      <c r="N68" s="1538">
        <v>9.3479355985503533E-3</v>
      </c>
      <c r="O68" s="1538">
        <v>7.2632351125727954E-2</v>
      </c>
      <c r="P68" s="1538">
        <v>9.8410990210067023E-3</v>
      </c>
      <c r="Q68" s="1539">
        <v>0.17657194346964425</v>
      </c>
      <c r="R68" s="1540">
        <v>0.22630112322326637</v>
      </c>
      <c r="S68" s="1538">
        <v>1.0370557543684791</v>
      </c>
      <c r="T68" s="1538">
        <v>7.7333333333333423</v>
      </c>
      <c r="U68" s="1538">
        <v>6.3212483679387879E-2</v>
      </c>
      <c r="V68" s="1538">
        <v>0.12828425658276049</v>
      </c>
      <c r="W68" s="1538">
        <v>0.77716060639028461</v>
      </c>
      <c r="X68" s="1538">
        <v>2.310410341079753</v>
      </c>
      <c r="Y68" s="1538">
        <v>0</v>
      </c>
      <c r="Z68" s="1538">
        <v>0</v>
      </c>
      <c r="AA68" s="1538">
        <v>0.21075102745886309</v>
      </c>
      <c r="AB68" s="1538">
        <v>0</v>
      </c>
      <c r="AC68" s="2576">
        <v>0.35686974254397125</v>
      </c>
      <c r="AD68" s="375"/>
      <c r="AE68" s="375"/>
      <c r="AF68" s="375"/>
      <c r="AG68" s="375"/>
      <c r="AH68" s="375"/>
      <c r="AI68" s="375"/>
      <c r="AJ68" s="375"/>
      <c r="AK68" s="375"/>
      <c r="AL68" s="375"/>
      <c r="AM68" s="375"/>
      <c r="AN68" s="375"/>
      <c r="AO68" s="375"/>
      <c r="AP68" s="375"/>
      <c r="AQ68" s="375"/>
      <c r="AR68" s="375"/>
      <c r="AS68" s="375"/>
      <c r="AT68" s="375"/>
      <c r="AU68" s="375"/>
      <c r="AV68" s="375"/>
      <c r="AW68" s="375"/>
      <c r="AX68" s="375"/>
      <c r="AY68" s="375"/>
      <c r="AZ68" s="834"/>
      <c r="BA68" s="276"/>
      <c r="BB68" s="187"/>
      <c r="BC68" s="393"/>
      <c r="BD68" s="366"/>
      <c r="BE68" s="366"/>
      <c r="BF68" s="366"/>
      <c r="BG68" s="394"/>
      <c r="BH68" s="401"/>
      <c r="BI68" s="366"/>
      <c r="BJ68" s="366"/>
      <c r="BK68" s="366"/>
      <c r="BL68" s="394"/>
      <c r="BM68" s="401"/>
      <c r="BN68" s="366"/>
      <c r="BO68" s="366"/>
      <c r="BP68" s="366"/>
      <c r="BQ68" s="394"/>
      <c r="BR68" s="401"/>
      <c r="BS68" s="366"/>
      <c r="BT68" s="366"/>
      <c r="BU68" s="366"/>
      <c r="BV68" s="366"/>
      <c r="BW68" s="366"/>
      <c r="BX68" s="366"/>
      <c r="BY68" s="367"/>
      <c r="BZ68" s="367"/>
      <c r="CA68" s="367"/>
      <c r="CB68" s="367"/>
      <c r="CC68" s="367"/>
      <c r="CD68" s="2525"/>
      <c r="CE68" s="2525"/>
      <c r="CF68" s="2525"/>
      <c r="CG68" s="2525"/>
      <c r="CH68" s="2525"/>
      <c r="CI68" s="2525"/>
      <c r="CJ68" s="2525"/>
      <c r="CK68" s="2525"/>
      <c r="CL68" s="2525"/>
      <c r="CM68" s="2525"/>
      <c r="CN68" s="2525"/>
      <c r="CO68" s="2525"/>
      <c r="CP68" s="2525"/>
      <c r="CQ68" s="2525"/>
      <c r="CR68" s="2525"/>
      <c r="CS68" s="2525"/>
      <c r="CT68" s="2525"/>
      <c r="CU68" s="2525"/>
      <c r="CV68" s="2525"/>
      <c r="CW68" s="2525"/>
      <c r="CX68" s="2525"/>
      <c r="CY68" s="2525"/>
      <c r="CZ68" s="2525"/>
    </row>
    <row r="69" s="161" customFormat="true" ht="15" customHeight="true" x14ac:dyDescent="0.2">
      <c r="A69" s="1468"/>
      <c r="B69" s="1638"/>
      <c r="C69" s="1537"/>
      <c r="D69" s="1538"/>
      <c r="E69" s="1538"/>
      <c r="F69" s="1538"/>
      <c r="G69" s="1539"/>
      <c r="H69" s="1540"/>
      <c r="I69" s="1538"/>
      <c r="J69" s="1538"/>
      <c r="K69" s="1538"/>
      <c r="L69" s="1541"/>
      <c r="M69" s="1542"/>
      <c r="N69" s="1538"/>
      <c r="O69" s="1538"/>
      <c r="P69" s="1538"/>
      <c r="Q69" s="1539"/>
      <c r="R69" s="1540"/>
      <c r="S69" s="1538"/>
      <c r="T69" s="1538"/>
      <c r="U69" s="1538"/>
      <c r="V69" s="1538"/>
      <c r="W69" s="1538"/>
      <c r="X69" s="1538"/>
      <c r="Y69" s="1538"/>
      <c r="Z69" s="1538"/>
      <c r="AA69" s="1538"/>
      <c r="AB69" s="1538"/>
      <c r="AC69" s="2576"/>
      <c r="AD69" s="375"/>
      <c r="AE69" s="375"/>
      <c r="AF69" s="375"/>
      <c r="AG69" s="375"/>
      <c r="AH69" s="375"/>
      <c r="AI69" s="375"/>
      <c r="AJ69" s="375"/>
      <c r="AK69" s="375"/>
      <c r="AL69" s="375"/>
      <c r="AM69" s="375"/>
      <c r="AN69" s="375"/>
      <c r="AO69" s="375"/>
      <c r="AP69" s="375"/>
      <c r="AQ69" s="375"/>
      <c r="AR69" s="375"/>
      <c r="AS69" s="375"/>
      <c r="AT69" s="375"/>
      <c r="AU69" s="375"/>
      <c r="AV69" s="375"/>
      <c r="AW69" s="375"/>
      <c r="AX69" s="375"/>
      <c r="AY69" s="375"/>
      <c r="AZ69" s="834"/>
      <c r="BA69" s="276"/>
      <c r="BB69" s="187"/>
      <c r="BC69" s="393"/>
      <c r="BD69" s="366"/>
      <c r="BE69" s="366"/>
      <c r="BF69" s="366"/>
      <c r="BG69" s="394"/>
      <c r="BH69" s="401"/>
      <c r="BI69" s="366"/>
      <c r="BJ69" s="366"/>
      <c r="BK69" s="366"/>
      <c r="BL69" s="394"/>
      <c r="BM69" s="401"/>
      <c r="BN69" s="366"/>
      <c r="BO69" s="366"/>
      <c r="BP69" s="366"/>
      <c r="BQ69" s="394"/>
      <c r="BR69" s="401"/>
      <c r="BS69" s="366"/>
      <c r="BT69" s="366"/>
      <c r="BU69" s="366"/>
      <c r="BV69" s="366"/>
      <c r="BW69" s="366"/>
      <c r="BX69" s="366"/>
      <c r="BY69" s="367"/>
      <c r="BZ69" s="367"/>
      <c r="CA69" s="367"/>
      <c r="CB69" s="367"/>
      <c r="CC69" s="367"/>
      <c r="CD69" s="2525"/>
      <c r="CE69" s="2525"/>
      <c r="CF69" s="2525"/>
      <c r="CG69" s="2525"/>
      <c r="CH69" s="2525"/>
      <c r="CI69" s="2525"/>
      <c r="CJ69" s="2525"/>
      <c r="CK69" s="2525"/>
      <c r="CL69" s="2525"/>
      <c r="CM69" s="2525"/>
      <c r="CN69" s="2525"/>
      <c r="CO69" s="2525"/>
      <c r="CP69" s="2525"/>
      <c r="CQ69" s="2525"/>
      <c r="CR69" s="2525"/>
      <c r="CS69" s="2525"/>
      <c r="CT69" s="2525"/>
      <c r="CU69" s="2525"/>
      <c r="CV69" s="2525"/>
      <c r="CW69" s="2525"/>
      <c r="CX69" s="2525"/>
      <c r="CY69" s="2525"/>
      <c r="CZ69" s="2525"/>
    </row>
    <row r="70" s="161" customFormat="true" ht="15" customHeight="true" x14ac:dyDescent="0.2">
      <c r="A70" s="1468"/>
      <c r="B70" s="1638"/>
      <c r="C70" s="1537"/>
      <c r="D70" s="1538"/>
      <c r="E70" s="1538"/>
      <c r="F70" s="1538"/>
      <c r="G70" s="1539"/>
      <c r="H70" s="1540"/>
      <c r="I70" s="1538"/>
      <c r="J70" s="1538"/>
      <c r="K70" s="1538"/>
      <c r="L70" s="1541"/>
      <c r="M70" s="1542"/>
      <c r="N70" s="1538"/>
      <c r="O70" s="1538"/>
      <c r="P70" s="1538"/>
      <c r="Q70" s="1539"/>
      <c r="R70" s="1540"/>
      <c r="S70" s="1538"/>
      <c r="T70" s="1538"/>
      <c r="U70" s="1538"/>
      <c r="V70" s="1538"/>
      <c r="W70" s="1538"/>
      <c r="X70" s="1538"/>
      <c r="Y70" s="1538"/>
      <c r="Z70" s="1538"/>
      <c r="AA70" s="1538"/>
      <c r="AB70" s="1538"/>
      <c r="AC70" s="2576"/>
      <c r="AD70" s="375"/>
      <c r="AE70" s="375"/>
      <c r="AF70" s="375"/>
      <c r="AG70" s="375"/>
      <c r="AH70" s="375"/>
      <c r="AI70" s="375"/>
      <c r="AJ70" s="375"/>
      <c r="AK70" s="375"/>
      <c r="AL70" s="375"/>
      <c r="AM70" s="375"/>
      <c r="AN70" s="375"/>
      <c r="AO70" s="375"/>
      <c r="AP70" s="375"/>
      <c r="AQ70" s="375"/>
      <c r="AR70" s="375"/>
      <c r="AS70" s="375"/>
      <c r="AT70" s="375"/>
      <c r="AU70" s="375"/>
      <c r="AV70" s="375"/>
      <c r="AW70" s="375"/>
      <c r="AX70" s="375"/>
      <c r="AY70" s="375"/>
      <c r="AZ70" s="834"/>
      <c r="BA70" s="276"/>
      <c r="BB70" s="187"/>
      <c r="BC70" s="393"/>
      <c r="BD70" s="366"/>
      <c r="BE70" s="366"/>
      <c r="BF70" s="366"/>
      <c r="BG70" s="394"/>
      <c r="BH70" s="401"/>
      <c r="BI70" s="366"/>
      <c r="BJ70" s="366"/>
      <c r="BK70" s="366"/>
      <c r="BL70" s="394"/>
      <c r="BM70" s="401"/>
      <c r="BN70" s="366"/>
      <c r="BO70" s="366"/>
      <c r="BP70" s="366"/>
      <c r="BQ70" s="394"/>
      <c r="BR70" s="401"/>
      <c r="BS70" s="366"/>
      <c r="BT70" s="366"/>
      <c r="BU70" s="366"/>
      <c r="BV70" s="366"/>
      <c r="BW70" s="366"/>
      <c r="BX70" s="366"/>
      <c r="BY70" s="367"/>
      <c r="BZ70" s="367"/>
      <c r="CA70" s="367"/>
      <c r="CB70" s="367"/>
      <c r="CC70" s="367"/>
      <c r="CD70" s="2525"/>
      <c r="CE70" s="2525"/>
      <c r="CF70" s="2525"/>
      <c r="CG70" s="2525"/>
      <c r="CH70" s="2525"/>
      <c r="CI70" s="2525"/>
      <c r="CJ70" s="2525"/>
      <c r="CK70" s="2525"/>
      <c r="CL70" s="2525"/>
      <c r="CM70" s="2525"/>
      <c r="CN70" s="2525"/>
      <c r="CO70" s="2525"/>
      <c r="CP70" s="2525"/>
      <c r="CQ70" s="2525"/>
      <c r="CR70" s="2525"/>
      <c r="CS70" s="2525"/>
      <c r="CT70" s="2525"/>
      <c r="CU70" s="2525"/>
      <c r="CV70" s="2525"/>
      <c r="CW70" s="2525"/>
      <c r="CX70" s="2525"/>
      <c r="CY70" s="2525"/>
      <c r="CZ70" s="2525"/>
    </row>
    <row r="71" s="161" customFormat="true" ht="15" customHeight="true" x14ac:dyDescent="0.2">
      <c r="A71" s="1468"/>
      <c r="B71" s="1638"/>
      <c r="C71" s="1537"/>
      <c r="D71" s="1538"/>
      <c r="E71" s="1538"/>
      <c r="F71" s="1538"/>
      <c r="G71" s="1539"/>
      <c r="H71" s="1540"/>
      <c r="I71" s="1538"/>
      <c r="J71" s="1538"/>
      <c r="K71" s="1538"/>
      <c r="L71" s="1541"/>
      <c r="M71" s="1542"/>
      <c r="N71" s="1538"/>
      <c r="O71" s="1538"/>
      <c r="P71" s="1538"/>
      <c r="Q71" s="1539"/>
      <c r="R71" s="1540"/>
      <c r="S71" s="1538"/>
      <c r="T71" s="1538"/>
      <c r="U71" s="1538"/>
      <c r="V71" s="1538"/>
      <c r="W71" s="1538"/>
      <c r="X71" s="1538"/>
      <c r="Y71" s="1538"/>
      <c r="Z71" s="1538"/>
      <c r="AA71" s="1538"/>
      <c r="AB71" s="1538"/>
      <c r="AC71" s="2576"/>
      <c r="AD71" s="375"/>
      <c r="AE71" s="375"/>
      <c r="AF71" s="375"/>
      <c r="AG71" s="375"/>
      <c r="AH71" s="375"/>
      <c r="AI71" s="375"/>
      <c r="AJ71" s="375"/>
      <c r="AK71" s="375"/>
      <c r="AL71" s="375"/>
      <c r="AM71" s="375"/>
      <c r="AN71" s="375"/>
      <c r="AO71" s="375"/>
      <c r="AP71" s="375"/>
      <c r="AQ71" s="375"/>
      <c r="AR71" s="375"/>
      <c r="AS71" s="375"/>
      <c r="AT71" s="375"/>
      <c r="AU71" s="375"/>
      <c r="AV71" s="375"/>
      <c r="AW71" s="375"/>
      <c r="AX71" s="375"/>
      <c r="AY71" s="375"/>
      <c r="AZ71" s="834"/>
      <c r="BA71" s="276"/>
      <c r="BB71" s="187"/>
      <c r="BC71" s="393"/>
      <c r="BD71" s="366"/>
      <c r="BE71" s="366"/>
      <c r="BF71" s="366"/>
      <c r="BG71" s="394"/>
      <c r="BH71" s="401"/>
      <c r="BI71" s="366"/>
      <c r="BJ71" s="366"/>
      <c r="BK71" s="366"/>
      <c r="BL71" s="394"/>
      <c r="BM71" s="401"/>
      <c r="BN71" s="366"/>
      <c r="BO71" s="366"/>
      <c r="BP71" s="366"/>
      <c r="BQ71" s="394"/>
      <c r="BR71" s="401"/>
      <c r="BS71" s="366"/>
      <c r="BT71" s="366"/>
      <c r="BU71" s="366"/>
      <c r="BV71" s="366"/>
      <c r="BW71" s="366"/>
      <c r="BX71" s="366"/>
      <c r="BY71" s="367"/>
      <c r="BZ71" s="367"/>
      <c r="CA71" s="367"/>
      <c r="CB71" s="367"/>
      <c r="CC71" s="367"/>
      <c r="CD71" s="2525"/>
      <c r="CE71" s="2525"/>
      <c r="CF71" s="2525"/>
      <c r="CG71" s="2525"/>
      <c r="CH71" s="2525"/>
      <c r="CI71" s="2525"/>
      <c r="CJ71" s="2525"/>
      <c r="CK71" s="2525"/>
      <c r="CL71" s="2525"/>
      <c r="CM71" s="2525"/>
      <c r="CN71" s="2525"/>
      <c r="CO71" s="2525"/>
      <c r="CP71" s="2525"/>
      <c r="CQ71" s="2525"/>
      <c r="CR71" s="2525"/>
      <c r="CS71" s="2525"/>
      <c r="CT71" s="2525"/>
      <c r="CU71" s="2525"/>
      <c r="CV71" s="2525"/>
      <c r="CW71" s="2525"/>
      <c r="CX71" s="2525"/>
      <c r="CY71" s="2525"/>
      <c r="CZ71" s="2525"/>
    </row>
    <row r="72" s="161" customFormat="true" ht="15" customHeight="true" x14ac:dyDescent="0.2">
      <c r="A72" s="1468"/>
      <c r="B72" s="1638"/>
      <c r="C72" s="1537"/>
      <c r="D72" s="1538"/>
      <c r="E72" s="1538"/>
      <c r="F72" s="1538"/>
      <c r="G72" s="1539"/>
      <c r="H72" s="1540"/>
      <c r="I72" s="1538"/>
      <c r="J72" s="1538"/>
      <c r="K72" s="1538"/>
      <c r="L72" s="1541"/>
      <c r="M72" s="1542"/>
      <c r="N72" s="1538"/>
      <c r="O72" s="1538"/>
      <c r="P72" s="1538"/>
      <c r="Q72" s="1539"/>
      <c r="R72" s="1540"/>
      <c r="S72" s="1538"/>
      <c r="T72" s="1538"/>
      <c r="U72" s="1538"/>
      <c r="V72" s="1538"/>
      <c r="W72" s="1538"/>
      <c r="X72" s="1538"/>
      <c r="Y72" s="1538"/>
      <c r="Z72" s="1538"/>
      <c r="AA72" s="1538"/>
      <c r="AB72" s="1538"/>
      <c r="AC72" s="2576"/>
      <c r="AD72" s="375"/>
      <c r="AE72" s="375"/>
      <c r="AF72" s="375"/>
      <c r="AG72" s="375"/>
      <c r="AH72" s="375"/>
      <c r="AI72" s="375"/>
      <c r="AJ72" s="375"/>
      <c r="AK72" s="375"/>
      <c r="AL72" s="375"/>
      <c r="AM72" s="375"/>
      <c r="AN72" s="375"/>
      <c r="AO72" s="375"/>
      <c r="AP72" s="375"/>
      <c r="AQ72" s="375"/>
      <c r="AR72" s="375"/>
      <c r="AS72" s="375"/>
      <c r="AT72" s="375"/>
      <c r="AU72" s="375"/>
      <c r="AV72" s="375"/>
      <c r="AW72" s="375"/>
      <c r="AX72" s="375"/>
      <c r="AY72" s="375"/>
      <c r="AZ72" s="834"/>
      <c r="BA72" s="276"/>
      <c r="BB72" s="187"/>
      <c r="BC72" s="393"/>
      <c r="BD72" s="366"/>
      <c r="BE72" s="366"/>
      <c r="BF72" s="366"/>
      <c r="BG72" s="394"/>
      <c r="BH72" s="401"/>
      <c r="BI72" s="366"/>
      <c r="BJ72" s="366"/>
      <c r="BK72" s="366"/>
      <c r="BL72" s="394"/>
      <c r="BM72" s="401"/>
      <c r="BN72" s="366"/>
      <c r="BO72" s="366"/>
      <c r="BP72" s="366"/>
      <c r="BQ72" s="394"/>
      <c r="BR72" s="401"/>
      <c r="BS72" s="366"/>
      <c r="BT72" s="366"/>
      <c r="BU72" s="366"/>
      <c r="BV72" s="366"/>
      <c r="BW72" s="366"/>
      <c r="BX72" s="366"/>
      <c r="BY72" s="367"/>
      <c r="BZ72" s="367"/>
      <c r="CA72" s="367"/>
      <c r="CB72" s="367"/>
      <c r="CC72" s="367"/>
      <c r="CD72" s="2525"/>
      <c r="CE72" s="2525"/>
      <c r="CF72" s="2525"/>
      <c r="CG72" s="2525"/>
      <c r="CH72" s="2525"/>
      <c r="CI72" s="2525"/>
      <c r="CJ72" s="2525"/>
      <c r="CK72" s="2525"/>
      <c r="CL72" s="2525"/>
      <c r="CM72" s="2525"/>
      <c r="CN72" s="2525"/>
      <c r="CO72" s="2525"/>
      <c r="CP72" s="2525"/>
      <c r="CQ72" s="2525"/>
      <c r="CR72" s="2525"/>
      <c r="CS72" s="2525"/>
      <c r="CT72" s="2525"/>
      <c r="CU72" s="2525"/>
      <c r="CV72" s="2525"/>
      <c r="CW72" s="2525"/>
      <c r="CX72" s="2525"/>
      <c r="CY72" s="2525"/>
      <c r="CZ72" s="2525"/>
    </row>
    <row r="73" s="161" customFormat="true" ht="15" customHeight="true" x14ac:dyDescent="0.2">
      <c r="A73" s="1468"/>
      <c r="B73" s="1638"/>
      <c r="C73" s="1537"/>
      <c r="D73" s="1538"/>
      <c r="E73" s="1538"/>
      <c r="F73" s="1538"/>
      <c r="G73" s="1539"/>
      <c r="H73" s="1540"/>
      <c r="I73" s="1538"/>
      <c r="J73" s="1538"/>
      <c r="K73" s="1538"/>
      <c r="L73" s="1541"/>
      <c r="M73" s="1542"/>
      <c r="N73" s="1538"/>
      <c r="O73" s="1538"/>
      <c r="P73" s="1538"/>
      <c r="Q73" s="1539"/>
      <c r="R73" s="1540"/>
      <c r="S73" s="1538"/>
      <c r="T73" s="1538"/>
      <c r="U73" s="1538"/>
      <c r="V73" s="1538"/>
      <c r="W73" s="1538"/>
      <c r="X73" s="1538"/>
      <c r="Y73" s="1538"/>
      <c r="Z73" s="1538"/>
      <c r="AA73" s="1538"/>
      <c r="AB73" s="1538"/>
      <c r="AC73" s="2576"/>
      <c r="AD73" s="375"/>
      <c r="AE73" s="375"/>
      <c r="AF73" s="375"/>
      <c r="AG73" s="375"/>
      <c r="AH73" s="375"/>
      <c r="AI73" s="375"/>
      <c r="AJ73" s="375"/>
      <c r="AK73" s="375"/>
      <c r="AL73" s="375"/>
      <c r="AM73" s="375"/>
      <c r="AN73" s="375"/>
      <c r="AO73" s="375"/>
      <c r="AP73" s="375"/>
      <c r="AQ73" s="375"/>
      <c r="AR73" s="375"/>
      <c r="AS73" s="375"/>
      <c r="AT73" s="375"/>
      <c r="AU73" s="375"/>
      <c r="AV73" s="375"/>
      <c r="AW73" s="375"/>
      <c r="AX73" s="375"/>
      <c r="AY73" s="375"/>
      <c r="AZ73" s="834"/>
      <c r="BA73" s="276"/>
      <c r="BB73" s="187"/>
      <c r="BC73" s="393"/>
      <c r="BD73" s="366"/>
      <c r="BE73" s="366"/>
      <c r="BF73" s="366"/>
      <c r="BG73" s="394"/>
      <c r="BH73" s="401"/>
      <c r="BI73" s="366"/>
      <c r="BJ73" s="366"/>
      <c r="BK73" s="366"/>
      <c r="BL73" s="394"/>
      <c r="BM73" s="401"/>
      <c r="BN73" s="366"/>
      <c r="BO73" s="366"/>
      <c r="BP73" s="366"/>
      <c r="BQ73" s="394"/>
      <c r="BR73" s="401"/>
      <c r="BS73" s="366"/>
      <c r="BT73" s="366"/>
      <c r="BU73" s="366"/>
      <c r="BV73" s="366"/>
      <c r="BW73" s="366"/>
      <c r="BX73" s="366"/>
      <c r="BY73" s="367"/>
      <c r="BZ73" s="367"/>
      <c r="CA73" s="367"/>
      <c r="CB73" s="367"/>
      <c r="CC73" s="367"/>
      <c r="CD73" s="2525"/>
      <c r="CE73" s="2525"/>
      <c r="CF73" s="2525"/>
      <c r="CG73" s="2525"/>
      <c r="CH73" s="2525"/>
      <c r="CI73" s="2525"/>
      <c r="CJ73" s="2525"/>
      <c r="CK73" s="2525"/>
      <c r="CL73" s="2525"/>
      <c r="CM73" s="2525"/>
      <c r="CN73" s="2525"/>
      <c r="CO73" s="2525"/>
      <c r="CP73" s="2525"/>
      <c r="CQ73" s="2525"/>
      <c r="CR73" s="2525"/>
      <c r="CS73" s="2525"/>
      <c r="CT73" s="2525"/>
      <c r="CU73" s="2525"/>
      <c r="CV73" s="2525"/>
      <c r="CW73" s="2525"/>
      <c r="CX73" s="2525"/>
      <c r="CY73" s="2525"/>
      <c r="CZ73" s="2525"/>
    </row>
    <row r="74" s="161" customFormat="true" ht="15" customHeight="true" x14ac:dyDescent="0.2">
      <c r="A74" s="1468"/>
      <c r="B74" s="1638"/>
      <c r="C74" s="1537"/>
      <c r="D74" s="1538"/>
      <c r="E74" s="1538"/>
      <c r="F74" s="1538"/>
      <c r="G74" s="1539"/>
      <c r="H74" s="1540"/>
      <c r="I74" s="1538"/>
      <c r="J74" s="1538"/>
      <c r="K74" s="1538"/>
      <c r="L74" s="1541"/>
      <c r="M74" s="1542"/>
      <c r="N74" s="1538"/>
      <c r="O74" s="1538"/>
      <c r="P74" s="1538"/>
      <c r="Q74" s="1539"/>
      <c r="R74" s="1540"/>
      <c r="S74" s="1538"/>
      <c r="T74" s="1538"/>
      <c r="U74" s="1538"/>
      <c r="V74" s="1538"/>
      <c r="W74" s="1538"/>
      <c r="X74" s="1538"/>
      <c r="Y74" s="1538"/>
      <c r="Z74" s="1538"/>
      <c r="AA74" s="1538"/>
      <c r="AB74" s="1538"/>
      <c r="AC74" s="2576"/>
      <c r="AD74" s="375"/>
      <c r="AE74" s="375"/>
      <c r="AF74" s="375"/>
      <c r="AG74" s="375"/>
      <c r="AH74" s="375"/>
      <c r="AI74" s="375"/>
      <c r="AJ74" s="375"/>
      <c r="AK74" s="375"/>
      <c r="AL74" s="375"/>
      <c r="AM74" s="375"/>
      <c r="AN74" s="375"/>
      <c r="AO74" s="375"/>
      <c r="AP74" s="375"/>
      <c r="AQ74" s="375"/>
      <c r="AR74" s="375"/>
      <c r="AS74" s="375"/>
      <c r="AT74" s="375"/>
      <c r="AU74" s="375"/>
      <c r="AV74" s="375"/>
      <c r="AW74" s="375"/>
      <c r="AX74" s="375"/>
      <c r="AY74" s="375"/>
      <c r="AZ74" s="834"/>
      <c r="BA74" s="276"/>
      <c r="BB74" s="187"/>
      <c r="BC74" s="393"/>
      <c r="BD74" s="366"/>
      <c r="BE74" s="366"/>
      <c r="BF74" s="366"/>
      <c r="BG74" s="394"/>
      <c r="BH74" s="401"/>
      <c r="BI74" s="366"/>
      <c r="BJ74" s="366"/>
      <c r="BK74" s="366"/>
      <c r="BL74" s="394"/>
      <c r="BM74" s="401"/>
      <c r="BN74" s="366"/>
      <c r="BO74" s="366"/>
      <c r="BP74" s="366"/>
      <c r="BQ74" s="394"/>
      <c r="BR74" s="401"/>
      <c r="BS74" s="366"/>
      <c r="BT74" s="366"/>
      <c r="BU74" s="366"/>
      <c r="BV74" s="366"/>
      <c r="BW74" s="366"/>
      <c r="BX74" s="366"/>
      <c r="BY74" s="367"/>
      <c r="BZ74" s="367"/>
      <c r="CA74" s="367"/>
      <c r="CB74" s="367"/>
      <c r="CC74" s="367"/>
      <c r="CD74" s="2525"/>
      <c r="CE74" s="2525"/>
      <c r="CF74" s="2525"/>
      <c r="CG74" s="2525"/>
      <c r="CH74" s="2525"/>
      <c r="CI74" s="2525"/>
      <c r="CJ74" s="2525"/>
      <c r="CK74" s="2525"/>
      <c r="CL74" s="2525"/>
      <c r="CM74" s="2525"/>
      <c r="CN74" s="2525"/>
      <c r="CO74" s="2525"/>
      <c r="CP74" s="2525"/>
      <c r="CQ74" s="2525"/>
      <c r="CR74" s="2525"/>
      <c r="CS74" s="2525"/>
      <c r="CT74" s="2525"/>
      <c r="CU74" s="2525"/>
      <c r="CV74" s="2525"/>
      <c r="CW74" s="2525"/>
      <c r="CX74" s="2525"/>
      <c r="CY74" s="2525"/>
      <c r="CZ74" s="2525"/>
    </row>
    <row r="75" s="161" customFormat="true" ht="15" customHeight="true" x14ac:dyDescent="0.2">
      <c r="A75" s="1468"/>
      <c r="B75" s="1638"/>
      <c r="C75" s="1537"/>
      <c r="D75" s="1538"/>
      <c r="E75" s="1538"/>
      <c r="F75" s="1538"/>
      <c r="G75" s="1539"/>
      <c r="H75" s="1540"/>
      <c r="I75" s="1538"/>
      <c r="J75" s="1538"/>
      <c r="K75" s="1538"/>
      <c r="L75" s="1541"/>
      <c r="M75" s="1542"/>
      <c r="N75" s="1538"/>
      <c r="O75" s="1538"/>
      <c r="P75" s="1538"/>
      <c r="Q75" s="1539"/>
      <c r="R75" s="1540"/>
      <c r="S75" s="1538"/>
      <c r="T75" s="1538"/>
      <c r="U75" s="1538"/>
      <c r="V75" s="1538"/>
      <c r="W75" s="1538"/>
      <c r="X75" s="1538"/>
      <c r="Y75" s="1538"/>
      <c r="Z75" s="1538"/>
      <c r="AA75" s="1538"/>
      <c r="AB75" s="1538"/>
      <c r="AC75" s="2576"/>
      <c r="AD75" s="375"/>
      <c r="AE75" s="375"/>
      <c r="AF75" s="375"/>
      <c r="AG75" s="375"/>
      <c r="AH75" s="375"/>
      <c r="AI75" s="375"/>
      <c r="AJ75" s="375"/>
      <c r="AK75" s="375"/>
      <c r="AL75" s="375"/>
      <c r="AM75" s="375"/>
      <c r="AN75" s="375"/>
      <c r="AO75" s="375"/>
      <c r="AP75" s="375"/>
      <c r="AQ75" s="375"/>
      <c r="AR75" s="375"/>
      <c r="AS75" s="375"/>
      <c r="AT75" s="375"/>
      <c r="AU75" s="375"/>
      <c r="AV75" s="375"/>
      <c r="AW75" s="375"/>
      <c r="AX75" s="375"/>
      <c r="AY75" s="375"/>
      <c r="AZ75" s="834"/>
      <c r="BA75" s="276"/>
      <c r="BB75" s="187"/>
      <c r="BC75" s="393"/>
      <c r="BD75" s="366"/>
      <c r="BE75" s="366"/>
      <c r="BF75" s="366"/>
      <c r="BG75" s="394"/>
      <c r="BH75" s="401"/>
      <c r="BI75" s="366"/>
      <c r="BJ75" s="366"/>
      <c r="BK75" s="366"/>
      <c r="BL75" s="394"/>
      <c r="BM75" s="401"/>
      <c r="BN75" s="366"/>
      <c r="BO75" s="366"/>
      <c r="BP75" s="366"/>
      <c r="BQ75" s="394"/>
      <c r="BR75" s="401"/>
      <c r="BS75" s="366"/>
      <c r="BT75" s="366"/>
      <c r="BU75" s="366"/>
      <c r="BV75" s="366"/>
      <c r="BW75" s="366"/>
      <c r="BX75" s="366"/>
      <c r="BY75" s="367"/>
      <c r="BZ75" s="367"/>
      <c r="CA75" s="367"/>
      <c r="CB75" s="367"/>
      <c r="CC75" s="367"/>
      <c r="CD75" s="2525"/>
      <c r="CE75" s="2525"/>
      <c r="CF75" s="2525"/>
      <c r="CG75" s="2525"/>
      <c r="CH75" s="2525"/>
      <c r="CI75" s="2525"/>
      <c r="CJ75" s="2525"/>
      <c r="CK75" s="2525"/>
      <c r="CL75" s="2525"/>
      <c r="CM75" s="2525"/>
      <c r="CN75" s="2525"/>
      <c r="CO75" s="2525"/>
      <c r="CP75" s="2525"/>
      <c r="CQ75" s="2525"/>
      <c r="CR75" s="2525"/>
      <c r="CS75" s="2525"/>
      <c r="CT75" s="2525"/>
      <c r="CU75" s="2525"/>
      <c r="CV75" s="2525"/>
      <c r="CW75" s="2525"/>
      <c r="CX75" s="2525"/>
      <c r="CY75" s="2525"/>
      <c r="CZ75" s="2525"/>
    </row>
    <row r="76" s="161" customFormat="true" ht="15" customHeight="true" x14ac:dyDescent="0.2">
      <c r="A76" s="1468"/>
      <c r="B76" s="1638"/>
      <c r="C76" s="1537"/>
      <c r="D76" s="1538"/>
      <c r="E76" s="1538"/>
      <c r="F76" s="1538"/>
      <c r="G76" s="1539"/>
      <c r="H76" s="1540"/>
      <c r="I76" s="1538"/>
      <c r="J76" s="1538"/>
      <c r="K76" s="1538"/>
      <c r="L76" s="1541"/>
      <c r="M76" s="1542"/>
      <c r="N76" s="1538"/>
      <c r="O76" s="1538"/>
      <c r="P76" s="1538"/>
      <c r="Q76" s="1539"/>
      <c r="R76" s="1540"/>
      <c r="S76" s="1538"/>
      <c r="T76" s="1538"/>
      <c r="U76" s="1538"/>
      <c r="V76" s="1538"/>
      <c r="W76" s="1538"/>
      <c r="X76" s="1538"/>
      <c r="Y76" s="1538"/>
      <c r="Z76" s="1538"/>
      <c r="AA76" s="1538"/>
      <c r="AB76" s="1538"/>
      <c r="AC76" s="2576"/>
      <c r="AD76" s="375"/>
      <c r="AE76" s="375"/>
      <c r="AF76" s="375"/>
      <c r="AG76" s="375"/>
      <c r="AH76" s="375"/>
      <c r="AI76" s="375"/>
      <c r="AJ76" s="375"/>
      <c r="AK76" s="375"/>
      <c r="AL76" s="375"/>
      <c r="AM76" s="375"/>
      <c r="AN76" s="375"/>
      <c r="AO76" s="375"/>
      <c r="AP76" s="375"/>
      <c r="AQ76" s="375"/>
      <c r="AR76" s="375"/>
      <c r="AS76" s="375"/>
      <c r="AT76" s="375"/>
      <c r="AU76" s="375"/>
      <c r="AV76" s="375"/>
      <c r="AW76" s="375"/>
      <c r="AX76" s="375"/>
      <c r="AY76" s="375"/>
      <c r="AZ76" s="834"/>
      <c r="BA76" s="276"/>
      <c r="BB76" s="187"/>
      <c r="BC76" s="393"/>
      <c r="BD76" s="366"/>
      <c r="BE76" s="366"/>
      <c r="BF76" s="366"/>
      <c r="BG76" s="394"/>
      <c r="BH76" s="401"/>
      <c r="BI76" s="366"/>
      <c r="BJ76" s="366"/>
      <c r="BK76" s="366"/>
      <c r="BL76" s="394"/>
      <c r="BM76" s="401"/>
      <c r="BN76" s="366"/>
      <c r="BO76" s="366"/>
      <c r="BP76" s="366"/>
      <c r="BQ76" s="394"/>
      <c r="BR76" s="401"/>
      <c r="BS76" s="366"/>
      <c r="BT76" s="366"/>
      <c r="BU76" s="366"/>
      <c r="BV76" s="366"/>
      <c r="BW76" s="366"/>
      <c r="BX76" s="366"/>
      <c r="BY76" s="367"/>
      <c r="BZ76" s="367"/>
      <c r="CA76" s="367"/>
      <c r="CB76" s="367"/>
      <c r="CC76" s="367"/>
      <c r="CD76" s="2525"/>
      <c r="CE76" s="2525"/>
      <c r="CF76" s="2525"/>
      <c r="CG76" s="2525"/>
      <c r="CH76" s="2525"/>
      <c r="CI76" s="2525"/>
      <c r="CJ76" s="2525"/>
      <c r="CK76" s="2525"/>
      <c r="CL76" s="2525"/>
      <c r="CM76" s="2525"/>
      <c r="CN76" s="2525"/>
      <c r="CO76" s="2525"/>
      <c r="CP76" s="2525"/>
      <c r="CQ76" s="2525"/>
      <c r="CR76" s="2525"/>
      <c r="CS76" s="2525"/>
      <c r="CT76" s="2525"/>
      <c r="CU76" s="2525"/>
      <c r="CV76" s="2525"/>
      <c r="CW76" s="2525"/>
      <c r="CX76" s="2525"/>
      <c r="CY76" s="2525"/>
      <c r="CZ76" s="2525"/>
    </row>
    <row r="77" s="161" customFormat="true" ht="15" customHeight="true" x14ac:dyDescent="0.2">
      <c r="A77" s="1468"/>
      <c r="B77" s="1638"/>
      <c r="C77" s="1537"/>
      <c r="D77" s="1538"/>
      <c r="E77" s="1538"/>
      <c r="F77" s="1538"/>
      <c r="G77" s="1539"/>
      <c r="H77" s="1540"/>
      <c r="I77" s="1538"/>
      <c r="J77" s="1538"/>
      <c r="K77" s="1538"/>
      <c r="L77" s="1541"/>
      <c r="M77" s="1542"/>
      <c r="N77" s="1538"/>
      <c r="O77" s="1538"/>
      <c r="P77" s="1538"/>
      <c r="Q77" s="1539"/>
      <c r="R77" s="1540"/>
      <c r="S77" s="1538"/>
      <c r="T77" s="1538"/>
      <c r="U77" s="1538"/>
      <c r="V77" s="1538"/>
      <c r="W77" s="1538"/>
      <c r="X77" s="1538"/>
      <c r="Y77" s="1538"/>
      <c r="Z77" s="1538"/>
      <c r="AA77" s="1538"/>
      <c r="AB77" s="1538"/>
      <c r="AC77" s="2576"/>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834"/>
      <c r="BA77" s="276"/>
      <c r="BB77" s="187"/>
      <c r="BC77" s="393"/>
      <c r="BD77" s="366"/>
      <c r="BE77" s="366"/>
      <c r="BF77" s="366"/>
      <c r="BG77" s="394"/>
      <c r="BH77" s="401"/>
      <c r="BI77" s="366"/>
      <c r="BJ77" s="366"/>
      <c r="BK77" s="366"/>
      <c r="BL77" s="394"/>
      <c r="BM77" s="401"/>
      <c r="BN77" s="366"/>
      <c r="BO77" s="366"/>
      <c r="BP77" s="366"/>
      <c r="BQ77" s="394"/>
      <c r="BR77" s="401"/>
      <c r="BS77" s="366"/>
      <c r="BT77" s="366"/>
      <c r="BU77" s="366"/>
      <c r="BV77" s="366"/>
      <c r="BW77" s="366"/>
      <c r="BX77" s="366"/>
      <c r="BY77" s="367"/>
      <c r="BZ77" s="367"/>
      <c r="CA77" s="367"/>
      <c r="CB77" s="367"/>
      <c r="CC77" s="367"/>
      <c r="CD77" s="2525"/>
      <c r="CE77" s="2525"/>
      <c r="CF77" s="2525"/>
      <c r="CG77" s="2525"/>
      <c r="CH77" s="2525"/>
      <c r="CI77" s="2525"/>
      <c r="CJ77" s="2525"/>
      <c r="CK77" s="2525"/>
      <c r="CL77" s="2525"/>
      <c r="CM77" s="2525"/>
      <c r="CN77" s="2525"/>
      <c r="CO77" s="2525"/>
      <c r="CP77" s="2525"/>
      <c r="CQ77" s="2525"/>
      <c r="CR77" s="2525"/>
      <c r="CS77" s="2525"/>
      <c r="CT77" s="2525"/>
      <c r="CU77" s="2525"/>
      <c r="CV77" s="2525"/>
      <c r="CW77" s="2525"/>
      <c r="CX77" s="2525"/>
      <c r="CY77" s="2525"/>
      <c r="CZ77" s="2525"/>
    </row>
    <row r="78" s="161" customFormat="true" ht="15" customHeight="true" x14ac:dyDescent="0.2">
      <c r="A78" s="1468"/>
      <c r="B78" s="1638"/>
      <c r="C78" s="1537"/>
      <c r="D78" s="1538"/>
      <c r="E78" s="1538"/>
      <c r="F78" s="1538"/>
      <c r="G78" s="1539"/>
      <c r="H78" s="1540"/>
      <c r="I78" s="1538"/>
      <c r="J78" s="1538"/>
      <c r="K78" s="1538"/>
      <c r="L78" s="1541"/>
      <c r="M78" s="1542"/>
      <c r="N78" s="1538"/>
      <c r="O78" s="1538"/>
      <c r="P78" s="1538"/>
      <c r="Q78" s="1539"/>
      <c r="R78" s="1540"/>
      <c r="S78" s="1538"/>
      <c r="T78" s="1538"/>
      <c r="U78" s="1538"/>
      <c r="V78" s="1538"/>
      <c r="W78" s="1538"/>
      <c r="X78" s="1538"/>
      <c r="Y78" s="1538"/>
      <c r="Z78" s="1538"/>
      <c r="AA78" s="1538"/>
      <c r="AB78" s="1538"/>
      <c r="AC78" s="2576"/>
      <c r="AD78" s="375"/>
      <c r="AE78" s="375"/>
      <c r="AF78" s="375"/>
      <c r="AG78" s="375"/>
      <c r="AH78" s="375"/>
      <c r="AI78" s="375"/>
      <c r="AJ78" s="375"/>
      <c r="AK78" s="375"/>
      <c r="AL78" s="375"/>
      <c r="AM78" s="375"/>
      <c r="AN78" s="375"/>
      <c r="AO78" s="375"/>
      <c r="AP78" s="375"/>
      <c r="AQ78" s="375"/>
      <c r="AR78" s="375"/>
      <c r="AS78" s="375"/>
      <c r="AT78" s="375"/>
      <c r="AU78" s="375"/>
      <c r="AV78" s="375"/>
      <c r="AW78" s="375"/>
      <c r="AX78" s="375"/>
      <c r="AY78" s="375"/>
      <c r="AZ78" s="834"/>
      <c r="BA78" s="276"/>
      <c r="BB78" s="187"/>
      <c r="BC78" s="393"/>
      <c r="BD78" s="366"/>
      <c r="BE78" s="366"/>
      <c r="BF78" s="366"/>
      <c r="BG78" s="394"/>
      <c r="BH78" s="401"/>
      <c r="BI78" s="366"/>
      <c r="BJ78" s="366"/>
      <c r="BK78" s="366"/>
      <c r="BL78" s="394"/>
      <c r="BM78" s="401"/>
      <c r="BN78" s="366"/>
      <c r="BO78" s="366"/>
      <c r="BP78" s="366"/>
      <c r="BQ78" s="394"/>
      <c r="BR78" s="401"/>
      <c r="BS78" s="366"/>
      <c r="BT78" s="366"/>
      <c r="BU78" s="366"/>
      <c r="BV78" s="366"/>
      <c r="BW78" s="366"/>
      <c r="BX78" s="366"/>
      <c r="BY78" s="367"/>
      <c r="BZ78" s="367"/>
      <c r="CA78" s="367"/>
      <c r="CB78" s="367"/>
      <c r="CC78" s="367"/>
      <c r="CD78" s="2525"/>
      <c r="CE78" s="2525"/>
      <c r="CF78" s="2525"/>
      <c r="CG78" s="2525"/>
      <c r="CH78" s="2525"/>
      <c r="CI78" s="2525"/>
      <c r="CJ78" s="2525"/>
      <c r="CK78" s="2525"/>
      <c r="CL78" s="2525"/>
      <c r="CM78" s="2525"/>
      <c r="CN78" s="2525"/>
      <c r="CO78" s="2525"/>
      <c r="CP78" s="2525"/>
      <c r="CQ78" s="2525"/>
      <c r="CR78" s="2525"/>
      <c r="CS78" s="2525"/>
      <c r="CT78" s="2525"/>
      <c r="CU78" s="2525"/>
      <c r="CV78" s="2525"/>
      <c r="CW78" s="2525"/>
      <c r="CX78" s="2525"/>
      <c r="CY78" s="2525"/>
      <c r="CZ78" s="2525"/>
    </row>
    <row r="79" s="161" customFormat="true" ht="15" customHeight="true" x14ac:dyDescent="0.2">
      <c r="A79" s="1468"/>
      <c r="B79" s="1638"/>
      <c r="C79" s="1537"/>
      <c r="D79" s="1538"/>
      <c r="E79" s="1538"/>
      <c r="F79" s="1538"/>
      <c r="G79" s="1539"/>
      <c r="H79" s="1540"/>
      <c r="I79" s="1538"/>
      <c r="J79" s="1538"/>
      <c r="K79" s="1538"/>
      <c r="L79" s="1541"/>
      <c r="M79" s="1542"/>
      <c r="N79" s="1538"/>
      <c r="O79" s="1538"/>
      <c r="P79" s="1538"/>
      <c r="Q79" s="1539"/>
      <c r="R79" s="1540"/>
      <c r="S79" s="1538"/>
      <c r="T79" s="1538"/>
      <c r="U79" s="1538"/>
      <c r="V79" s="1538"/>
      <c r="W79" s="1538"/>
      <c r="X79" s="1538"/>
      <c r="Y79" s="1538"/>
      <c r="Z79" s="1538"/>
      <c r="AA79" s="1538"/>
      <c r="AB79" s="1538"/>
      <c r="AC79" s="2576"/>
      <c r="AD79" s="375"/>
      <c r="AE79" s="375"/>
      <c r="AF79" s="375"/>
      <c r="AG79" s="375"/>
      <c r="AH79" s="375"/>
      <c r="AI79" s="375"/>
      <c r="AJ79" s="375"/>
      <c r="AK79" s="375"/>
      <c r="AL79" s="375"/>
      <c r="AM79" s="375"/>
      <c r="AN79" s="375"/>
      <c r="AO79" s="375"/>
      <c r="AP79" s="375"/>
      <c r="AQ79" s="375"/>
      <c r="AR79" s="375"/>
      <c r="AS79" s="375"/>
      <c r="AT79" s="375"/>
      <c r="AU79" s="375"/>
      <c r="AV79" s="375"/>
      <c r="AW79" s="375"/>
      <c r="AX79" s="375"/>
      <c r="AY79" s="375"/>
      <c r="AZ79" s="834"/>
      <c r="BA79" s="276"/>
      <c r="BB79" s="187"/>
      <c r="BC79" s="393"/>
      <c r="BD79" s="366"/>
      <c r="BE79" s="366"/>
      <c r="BF79" s="366"/>
      <c r="BG79" s="394"/>
      <c r="BH79" s="401"/>
      <c r="BI79" s="366"/>
      <c r="BJ79" s="366"/>
      <c r="BK79" s="366"/>
      <c r="BL79" s="394"/>
      <c r="BM79" s="401"/>
      <c r="BN79" s="366"/>
      <c r="BO79" s="366"/>
      <c r="BP79" s="366"/>
      <c r="BQ79" s="394"/>
      <c r="BR79" s="401"/>
      <c r="BS79" s="366"/>
      <c r="BT79" s="366"/>
      <c r="BU79" s="366"/>
      <c r="BV79" s="366"/>
      <c r="BW79" s="366"/>
      <c r="BX79" s="366"/>
      <c r="BY79" s="367"/>
      <c r="BZ79" s="367"/>
      <c r="CA79" s="367"/>
      <c r="CB79" s="367"/>
      <c r="CC79" s="367"/>
      <c r="CD79" s="2525"/>
      <c r="CE79" s="2525"/>
      <c r="CF79" s="2525"/>
      <c r="CG79" s="2525"/>
      <c r="CH79" s="2525"/>
      <c r="CI79" s="2525"/>
      <c r="CJ79" s="2525"/>
      <c r="CK79" s="2525"/>
      <c r="CL79" s="2525"/>
      <c r="CM79" s="2525"/>
      <c r="CN79" s="2525"/>
      <c r="CO79" s="2525"/>
      <c r="CP79" s="2525"/>
      <c r="CQ79" s="2525"/>
      <c r="CR79" s="2525"/>
      <c r="CS79" s="2525"/>
      <c r="CT79" s="2525"/>
      <c r="CU79" s="2525"/>
      <c r="CV79" s="2525"/>
      <c r="CW79" s="2525"/>
      <c r="CX79" s="2525"/>
      <c r="CY79" s="2525"/>
      <c r="CZ79" s="2525"/>
    </row>
    <row r="80" s="161" customFormat="true" ht="15" customHeight="true" x14ac:dyDescent="0.2">
      <c r="A80" s="1468"/>
      <c r="B80" s="1638"/>
      <c r="C80" s="1537"/>
      <c r="D80" s="1538"/>
      <c r="E80" s="1538"/>
      <c r="F80" s="1538"/>
      <c r="G80" s="1539"/>
      <c r="H80" s="1540"/>
      <c r="I80" s="1538"/>
      <c r="J80" s="1538"/>
      <c r="K80" s="1538"/>
      <c r="L80" s="1541"/>
      <c r="M80" s="1542"/>
      <c r="N80" s="1538"/>
      <c r="O80" s="1538"/>
      <c r="P80" s="1538"/>
      <c r="Q80" s="1539"/>
      <c r="R80" s="1540"/>
      <c r="S80" s="1538"/>
      <c r="T80" s="1538"/>
      <c r="U80" s="1538"/>
      <c r="V80" s="1538"/>
      <c r="W80" s="1538"/>
      <c r="X80" s="1538"/>
      <c r="Y80" s="1538"/>
      <c r="Z80" s="1538"/>
      <c r="AA80" s="1538"/>
      <c r="AB80" s="1538"/>
      <c r="AC80" s="2576"/>
      <c r="AD80" s="375"/>
      <c r="AE80" s="375"/>
      <c r="AF80" s="375"/>
      <c r="AG80" s="375"/>
      <c r="AH80" s="375"/>
      <c r="AI80" s="375"/>
      <c r="AJ80" s="375"/>
      <c r="AK80" s="375"/>
      <c r="AL80" s="375"/>
      <c r="AM80" s="375"/>
      <c r="AN80" s="375"/>
      <c r="AO80" s="375"/>
      <c r="AP80" s="375"/>
      <c r="AQ80" s="375"/>
      <c r="AR80" s="375"/>
      <c r="AS80" s="375"/>
      <c r="AT80" s="375"/>
      <c r="AU80" s="375"/>
      <c r="AV80" s="375"/>
      <c r="AW80" s="375"/>
      <c r="AX80" s="375"/>
      <c r="AY80" s="375"/>
      <c r="AZ80" s="834"/>
      <c r="BA80" s="276"/>
      <c r="BB80" s="187"/>
      <c r="BC80" s="393"/>
      <c r="BD80" s="366"/>
      <c r="BE80" s="366"/>
      <c r="BF80" s="366"/>
      <c r="BG80" s="394"/>
      <c r="BH80" s="401"/>
      <c r="BI80" s="366"/>
      <c r="BJ80" s="366"/>
      <c r="BK80" s="366"/>
      <c r="BL80" s="394"/>
      <c r="BM80" s="401"/>
      <c r="BN80" s="366"/>
      <c r="BO80" s="366"/>
      <c r="BP80" s="366"/>
      <c r="BQ80" s="394"/>
      <c r="BR80" s="401"/>
      <c r="BS80" s="366"/>
      <c r="BT80" s="366"/>
      <c r="BU80" s="366"/>
      <c r="BV80" s="366"/>
      <c r="BW80" s="366"/>
      <c r="BX80" s="366"/>
      <c r="BY80" s="367"/>
      <c r="BZ80" s="367"/>
      <c r="CA80" s="367"/>
      <c r="CB80" s="367"/>
      <c r="CC80" s="367"/>
      <c r="CD80" s="2525"/>
      <c r="CE80" s="2525"/>
      <c r="CF80" s="2525"/>
      <c r="CG80" s="2525"/>
      <c r="CH80" s="2525"/>
      <c r="CI80" s="2525"/>
      <c r="CJ80" s="2525"/>
      <c r="CK80" s="2525"/>
      <c r="CL80" s="2525"/>
      <c r="CM80" s="2525"/>
      <c r="CN80" s="2525"/>
      <c r="CO80" s="2525"/>
      <c r="CP80" s="2525"/>
      <c r="CQ80" s="2525"/>
      <c r="CR80" s="2525"/>
      <c r="CS80" s="2525"/>
      <c r="CT80" s="2525"/>
      <c r="CU80" s="2525"/>
      <c r="CV80" s="2525"/>
      <c r="CW80" s="2525"/>
      <c r="CX80" s="2525"/>
      <c r="CY80" s="2525"/>
      <c r="CZ80" s="2525"/>
    </row>
    <row r="81" s="161" customFormat="true" ht="15" customHeight="true" x14ac:dyDescent="0.2">
      <c r="A81" s="1468"/>
      <c r="B81" s="1638"/>
      <c r="C81" s="1537"/>
      <c r="D81" s="1538"/>
      <c r="E81" s="1538"/>
      <c r="F81" s="1538"/>
      <c r="G81" s="1539"/>
      <c r="H81" s="1540"/>
      <c r="I81" s="1538"/>
      <c r="J81" s="1538"/>
      <c r="K81" s="1538"/>
      <c r="L81" s="1541"/>
      <c r="M81" s="1542"/>
      <c r="N81" s="1538"/>
      <c r="O81" s="1538"/>
      <c r="P81" s="1538"/>
      <c r="Q81" s="1539"/>
      <c r="R81" s="1540"/>
      <c r="S81" s="1538"/>
      <c r="T81" s="1538"/>
      <c r="U81" s="1538"/>
      <c r="V81" s="1538"/>
      <c r="W81" s="1538"/>
      <c r="X81" s="1538"/>
      <c r="Y81" s="1538"/>
      <c r="Z81" s="1538"/>
      <c r="AA81" s="1538"/>
      <c r="AB81" s="1538"/>
      <c r="AC81" s="2576"/>
      <c r="AD81" s="375"/>
      <c r="AE81" s="375"/>
      <c r="AF81" s="375"/>
      <c r="AG81" s="375"/>
      <c r="AH81" s="375"/>
      <c r="AI81" s="375"/>
      <c r="AJ81" s="375"/>
      <c r="AK81" s="375"/>
      <c r="AL81" s="375"/>
      <c r="AM81" s="375"/>
      <c r="AN81" s="375"/>
      <c r="AO81" s="375"/>
      <c r="AP81" s="375"/>
      <c r="AQ81" s="375"/>
      <c r="AR81" s="375"/>
      <c r="AS81" s="375"/>
      <c r="AT81" s="375"/>
      <c r="AU81" s="375"/>
      <c r="AV81" s="375"/>
      <c r="AW81" s="375"/>
      <c r="AX81" s="375"/>
      <c r="AY81" s="375"/>
      <c r="AZ81" s="834"/>
      <c r="BA81" s="276"/>
      <c r="BB81" s="187"/>
      <c r="BC81" s="393"/>
      <c r="BD81" s="366"/>
      <c r="BE81" s="366"/>
      <c r="BF81" s="366"/>
      <c r="BG81" s="394"/>
      <c r="BH81" s="401"/>
      <c r="BI81" s="366"/>
      <c r="BJ81" s="366"/>
      <c r="BK81" s="366"/>
      <c r="BL81" s="394"/>
      <c r="BM81" s="401"/>
      <c r="BN81" s="366"/>
      <c r="BO81" s="366"/>
      <c r="BP81" s="366"/>
      <c r="BQ81" s="394"/>
      <c r="BR81" s="401"/>
      <c r="BS81" s="366"/>
      <c r="BT81" s="366"/>
      <c r="BU81" s="366"/>
      <c r="BV81" s="366"/>
      <c r="BW81" s="366"/>
      <c r="BX81" s="366"/>
      <c r="BY81" s="367"/>
      <c r="BZ81" s="367"/>
      <c r="CA81" s="367"/>
      <c r="CB81" s="367"/>
      <c r="CC81" s="367"/>
      <c r="CD81" s="2525"/>
      <c r="CE81" s="2525"/>
      <c r="CF81" s="2525"/>
      <c r="CG81" s="2525"/>
      <c r="CH81" s="2525"/>
      <c r="CI81" s="2525"/>
      <c r="CJ81" s="2525"/>
      <c r="CK81" s="2525"/>
      <c r="CL81" s="2525"/>
      <c r="CM81" s="2525"/>
      <c r="CN81" s="2525"/>
      <c r="CO81" s="2525"/>
      <c r="CP81" s="2525"/>
      <c r="CQ81" s="2525"/>
      <c r="CR81" s="2525"/>
      <c r="CS81" s="2525"/>
      <c r="CT81" s="2525"/>
      <c r="CU81" s="2525"/>
      <c r="CV81" s="2525"/>
      <c r="CW81" s="2525"/>
      <c r="CX81" s="2525"/>
      <c r="CY81" s="2525"/>
      <c r="CZ81" s="2525"/>
    </row>
    <row r="82" s="161" customFormat="true" ht="15" customHeight="true" x14ac:dyDescent="0.2">
      <c r="A82" s="1468"/>
      <c r="B82" s="1638"/>
      <c r="C82" s="1537"/>
      <c r="D82" s="1538"/>
      <c r="E82" s="1538"/>
      <c r="F82" s="1538"/>
      <c r="G82" s="1539"/>
      <c r="H82" s="1540"/>
      <c r="I82" s="1538"/>
      <c r="J82" s="1538"/>
      <c r="K82" s="1538"/>
      <c r="L82" s="1541"/>
      <c r="M82" s="1542"/>
      <c r="N82" s="1538"/>
      <c r="O82" s="1538"/>
      <c r="P82" s="1538"/>
      <c r="Q82" s="1539"/>
      <c r="R82" s="1540"/>
      <c r="S82" s="1538"/>
      <c r="T82" s="1538"/>
      <c r="U82" s="1538"/>
      <c r="V82" s="1538"/>
      <c r="W82" s="1538"/>
      <c r="X82" s="1538"/>
      <c r="Y82" s="1538"/>
      <c r="Z82" s="1538"/>
      <c r="AA82" s="1538"/>
      <c r="AB82" s="1538"/>
      <c r="AC82" s="2576"/>
      <c r="AD82" s="375"/>
      <c r="AE82" s="375"/>
      <c r="AF82" s="375"/>
      <c r="AG82" s="375"/>
      <c r="AH82" s="375"/>
      <c r="AI82" s="375"/>
      <c r="AJ82" s="375"/>
      <c r="AK82" s="375"/>
      <c r="AL82" s="375"/>
      <c r="AM82" s="375"/>
      <c r="AN82" s="375"/>
      <c r="AO82" s="375"/>
      <c r="AP82" s="375"/>
      <c r="AQ82" s="375"/>
      <c r="AR82" s="375"/>
      <c r="AS82" s="375"/>
      <c r="AT82" s="375"/>
      <c r="AU82" s="375"/>
      <c r="AV82" s="375"/>
      <c r="AW82" s="375"/>
      <c r="AX82" s="375"/>
      <c r="AY82" s="375"/>
      <c r="AZ82" s="834"/>
      <c r="BA82" s="276"/>
      <c r="BB82" s="187"/>
      <c r="BC82" s="393"/>
      <c r="BD82" s="366"/>
      <c r="BE82" s="366"/>
      <c r="BF82" s="366"/>
      <c r="BG82" s="394"/>
      <c r="BH82" s="401"/>
      <c r="BI82" s="366"/>
      <c r="BJ82" s="366"/>
      <c r="BK82" s="366"/>
      <c r="BL82" s="394"/>
      <c r="BM82" s="401"/>
      <c r="BN82" s="366"/>
      <c r="BO82" s="366"/>
      <c r="BP82" s="366"/>
      <c r="BQ82" s="394"/>
      <c r="BR82" s="401"/>
      <c r="BS82" s="366"/>
      <c r="BT82" s="366"/>
      <c r="BU82" s="366"/>
      <c r="BV82" s="366"/>
      <c r="BW82" s="366"/>
      <c r="BX82" s="366"/>
      <c r="BY82" s="367"/>
      <c r="BZ82" s="367"/>
      <c r="CA82" s="367"/>
      <c r="CB82" s="367"/>
      <c r="CC82" s="367"/>
      <c r="CD82" s="2525"/>
      <c r="CE82" s="2525"/>
      <c r="CF82" s="2525"/>
      <c r="CG82" s="2525"/>
      <c r="CH82" s="2525"/>
      <c r="CI82" s="2525"/>
      <c r="CJ82" s="2525"/>
      <c r="CK82" s="2525"/>
      <c r="CL82" s="2525"/>
      <c r="CM82" s="2525"/>
      <c r="CN82" s="2525"/>
      <c r="CO82" s="2525"/>
      <c r="CP82" s="2525"/>
      <c r="CQ82" s="2525"/>
      <c r="CR82" s="2525"/>
      <c r="CS82" s="2525"/>
      <c r="CT82" s="2525"/>
      <c r="CU82" s="2525"/>
      <c r="CV82" s="2525"/>
      <c r="CW82" s="2525"/>
      <c r="CX82" s="2525"/>
      <c r="CY82" s="2525"/>
      <c r="CZ82" s="2525"/>
    </row>
    <row r="83" s="161" customFormat="true" ht="15" customHeight="true" x14ac:dyDescent="0.2">
      <c r="A83" s="1469"/>
      <c r="B83" s="1639"/>
      <c r="C83" s="1543"/>
      <c r="D83" s="1544"/>
      <c r="E83" s="1544"/>
      <c r="F83" s="1544"/>
      <c r="G83" s="1545"/>
      <c r="H83" s="1546"/>
      <c r="I83" s="1544"/>
      <c r="J83" s="1544"/>
      <c r="K83" s="1544"/>
      <c r="L83" s="1547"/>
      <c r="M83" s="1548"/>
      <c r="N83" s="1544"/>
      <c r="O83" s="1544"/>
      <c r="P83" s="1544"/>
      <c r="Q83" s="1545"/>
      <c r="R83" s="1546"/>
      <c r="S83" s="1544"/>
      <c r="T83" s="1544"/>
      <c r="U83" s="1544"/>
      <c r="V83" s="1544"/>
      <c r="W83" s="1544"/>
      <c r="X83" s="1544"/>
      <c r="Y83" s="1544"/>
      <c r="Z83" s="1544"/>
      <c r="AA83" s="1544"/>
      <c r="AB83" s="1544"/>
      <c r="AC83" s="2577"/>
      <c r="AD83" s="375"/>
      <c r="AE83" s="375"/>
      <c r="AF83" s="375"/>
      <c r="AG83" s="375"/>
      <c r="AH83" s="375"/>
      <c r="AI83" s="375"/>
      <c r="AJ83" s="375"/>
      <c r="AK83" s="375"/>
      <c r="AL83" s="375"/>
      <c r="AM83" s="375"/>
      <c r="AN83" s="375"/>
      <c r="AO83" s="375"/>
      <c r="AP83" s="375"/>
      <c r="AQ83" s="375"/>
      <c r="AR83" s="375"/>
      <c r="AS83" s="375"/>
      <c r="AT83" s="375"/>
      <c r="AU83" s="375"/>
      <c r="AV83" s="375"/>
      <c r="AW83" s="375"/>
      <c r="AX83" s="375"/>
      <c r="AY83" s="375"/>
      <c r="AZ83" s="834"/>
      <c r="BA83" s="276"/>
      <c r="BB83" s="187"/>
      <c r="BC83" s="393"/>
      <c r="BD83" s="366"/>
      <c r="BE83" s="366"/>
      <c r="BF83" s="366"/>
      <c r="BG83" s="394"/>
      <c r="BH83" s="401"/>
      <c r="BI83" s="366"/>
      <c r="BJ83" s="366"/>
      <c r="BK83" s="366"/>
      <c r="BL83" s="394"/>
      <c r="BM83" s="401"/>
      <c r="BN83" s="366"/>
      <c r="BO83" s="366"/>
      <c r="BP83" s="366"/>
      <c r="BQ83" s="394"/>
      <c r="BR83" s="401"/>
      <c r="BS83" s="366"/>
      <c r="BT83" s="366"/>
      <c r="BU83" s="366"/>
      <c r="BV83" s="366"/>
      <c r="BW83" s="366"/>
      <c r="BX83" s="366"/>
      <c r="BY83" s="367"/>
      <c r="BZ83" s="367"/>
      <c r="CA83" s="367"/>
      <c r="CB83" s="367"/>
      <c r="CC83" s="367"/>
      <c r="CD83" s="2525"/>
      <c r="CE83" s="2525"/>
      <c r="CF83" s="2525"/>
      <c r="CG83" s="2525"/>
      <c r="CH83" s="2525"/>
      <c r="CI83" s="2525"/>
      <c r="CJ83" s="2525"/>
      <c r="CK83" s="2525"/>
      <c r="CL83" s="2525"/>
      <c r="CM83" s="2525"/>
      <c r="CN83" s="2525"/>
      <c r="CO83" s="2525"/>
      <c r="CP83" s="2525"/>
      <c r="CQ83" s="2525"/>
      <c r="CR83" s="2525"/>
      <c r="CS83" s="2525"/>
      <c r="CT83" s="2525"/>
      <c r="CU83" s="2525"/>
      <c r="CV83" s="2525"/>
      <c r="CW83" s="2525"/>
      <c r="CX83" s="2525"/>
      <c r="CY83" s="2525"/>
      <c r="CZ83" s="2525"/>
    </row>
    <row r="84" s="513" customFormat="true" ht="15" customHeight="true" x14ac:dyDescent="0.2">
      <c r="A84" s="961"/>
      <c r="B84" s="978"/>
      <c r="C84" s="1054"/>
      <c r="D84" s="1055"/>
      <c r="E84" s="1055"/>
      <c r="F84" s="1055"/>
      <c r="G84" s="1056"/>
      <c r="H84" s="1057"/>
      <c r="I84" s="1055"/>
      <c r="J84" s="1055"/>
      <c r="K84" s="1055"/>
      <c r="L84" s="1058"/>
      <c r="M84" s="1059"/>
      <c r="N84" s="1055"/>
      <c r="O84" s="1055"/>
      <c r="P84" s="1055"/>
      <c r="Q84" s="1056"/>
      <c r="R84" s="1057"/>
      <c r="S84" s="1055"/>
      <c r="T84" s="1055"/>
      <c r="U84" s="1055"/>
      <c r="V84" s="1055"/>
      <c r="W84" s="1055"/>
      <c r="X84" s="1055"/>
      <c r="Y84" s="1055"/>
      <c r="Z84" s="1055"/>
      <c r="AA84" s="1055"/>
      <c r="AB84" s="1060"/>
      <c r="AC84" s="1072"/>
      <c r="AD84" s="784"/>
      <c r="AE84" s="784"/>
      <c r="AF84" s="784"/>
      <c r="AG84" s="784"/>
      <c r="AH84" s="784"/>
      <c r="AI84" s="784"/>
      <c r="AJ84" s="784"/>
      <c r="AK84" s="784"/>
      <c r="AL84" s="784"/>
      <c r="AM84" s="784"/>
      <c r="AN84" s="784"/>
      <c r="AO84" s="784"/>
      <c r="AP84" s="784"/>
      <c r="AQ84" s="784"/>
      <c r="AR84" s="784"/>
      <c r="AS84" s="784"/>
      <c r="AT84" s="784"/>
      <c r="AU84" s="784"/>
      <c r="AV84" s="784"/>
      <c r="AW84" s="784"/>
      <c r="AX84" s="784"/>
      <c r="AY84" s="784"/>
      <c r="AZ84" s="251"/>
      <c r="BA84" s="276"/>
      <c r="BB84" s="187"/>
      <c r="BC84" s="393"/>
      <c r="BD84" s="366"/>
      <c r="BE84" s="366"/>
      <c r="BF84" s="366"/>
      <c r="BG84" s="394"/>
      <c r="BH84" s="401"/>
      <c r="BI84" s="366"/>
      <c r="BJ84" s="366"/>
      <c r="BK84" s="366"/>
      <c r="BL84" s="394"/>
      <c r="BM84" s="401"/>
      <c r="BN84" s="366"/>
      <c r="BO84" s="366"/>
      <c r="BP84" s="366"/>
      <c r="BQ84" s="394"/>
      <c r="BR84" s="401"/>
      <c r="BS84" s="366"/>
      <c r="BT84" s="366"/>
      <c r="BU84" s="366"/>
      <c r="BV84" s="366"/>
      <c r="BW84" s="366"/>
      <c r="BX84" s="366"/>
      <c r="BY84" s="367"/>
      <c r="BZ84" s="367"/>
      <c r="CA84" s="367"/>
      <c r="CB84" s="367"/>
      <c r="CC84" s="367"/>
      <c r="CD84" s="2525"/>
      <c r="CE84" s="2525"/>
      <c r="CF84" s="2525"/>
      <c r="CG84" s="2525"/>
      <c r="CH84" s="2525"/>
      <c r="CI84" s="2525"/>
      <c r="CJ84" s="2525"/>
      <c r="CK84" s="2525"/>
      <c r="CL84" s="2525"/>
      <c r="CM84" s="2525"/>
      <c r="CN84" s="2525"/>
      <c r="CO84" s="2525"/>
      <c r="CP84" s="2525"/>
      <c r="CQ84" s="2525"/>
      <c r="CR84" s="2525"/>
      <c r="CS84" s="2525"/>
      <c r="CT84" s="2525"/>
      <c r="CU84" s="2525"/>
      <c r="CV84" s="2525"/>
      <c r="CW84" s="2525"/>
      <c r="CX84" s="2525"/>
      <c r="CY84" s="2525"/>
      <c r="CZ84" s="2525"/>
    </row>
    <row r="85" s="513" customFormat="true" ht="15" customHeight="true" x14ac:dyDescent="0.2">
      <c r="A85" s="961"/>
      <c r="B85" s="978"/>
      <c r="C85" s="1054"/>
      <c r="D85" s="1055"/>
      <c r="E85" s="1055"/>
      <c r="F85" s="1055"/>
      <c r="G85" s="1056"/>
      <c r="H85" s="1057"/>
      <c r="I85" s="1055"/>
      <c r="J85" s="1055"/>
      <c r="K85" s="1055"/>
      <c r="L85" s="1058"/>
      <c r="M85" s="1059"/>
      <c r="N85" s="1055"/>
      <c r="O85" s="1055"/>
      <c r="P85" s="1055"/>
      <c r="Q85" s="1056"/>
      <c r="R85" s="1057"/>
      <c r="S85" s="1055"/>
      <c r="T85" s="1055"/>
      <c r="U85" s="1055"/>
      <c r="V85" s="1055"/>
      <c r="W85" s="1055"/>
      <c r="X85" s="1055"/>
      <c r="Y85" s="1055"/>
      <c r="Z85" s="1055"/>
      <c r="AA85" s="1055"/>
      <c r="AB85" s="1060"/>
      <c r="AC85" s="1072"/>
      <c r="AD85" s="784"/>
      <c r="AE85" s="784"/>
      <c r="AF85" s="784"/>
      <c r="AG85" s="784"/>
      <c r="AH85" s="784"/>
      <c r="AI85" s="784"/>
      <c r="AJ85" s="784"/>
      <c r="AK85" s="784"/>
      <c r="AL85" s="784"/>
      <c r="AM85" s="784"/>
      <c r="AN85" s="784"/>
      <c r="AO85" s="784"/>
      <c r="AP85" s="784"/>
      <c r="AQ85" s="784"/>
      <c r="AR85" s="784"/>
      <c r="AS85" s="784"/>
      <c r="AT85" s="784"/>
      <c r="AU85" s="784"/>
      <c r="AV85" s="784"/>
      <c r="AW85" s="784"/>
      <c r="AX85" s="784"/>
      <c r="AY85" s="784"/>
      <c r="AZ85" s="251"/>
      <c r="BA85" s="276"/>
      <c r="BB85" s="187"/>
      <c r="BC85" s="393"/>
      <c r="BD85" s="366"/>
      <c r="BE85" s="366"/>
      <c r="BF85" s="366"/>
      <c r="BG85" s="394"/>
      <c r="BH85" s="401"/>
      <c r="BI85" s="366"/>
      <c r="BJ85" s="366"/>
      <c r="BK85" s="366"/>
      <c r="BL85" s="394"/>
      <c r="BM85" s="401"/>
      <c r="BN85" s="366"/>
      <c r="BO85" s="366"/>
      <c r="BP85" s="366"/>
      <c r="BQ85" s="394"/>
      <c r="BR85" s="401"/>
      <c r="BS85" s="366"/>
      <c r="BT85" s="366"/>
      <c r="BU85" s="366"/>
      <c r="BV85" s="366"/>
      <c r="BW85" s="366"/>
      <c r="BX85" s="366"/>
      <c r="BY85" s="367"/>
      <c r="BZ85" s="367"/>
      <c r="CA85" s="367"/>
      <c r="CB85" s="367"/>
      <c r="CC85" s="367"/>
      <c r="CD85" s="2525"/>
      <c r="CE85" s="2525"/>
      <c r="CF85" s="2525"/>
      <c r="CG85" s="2525"/>
      <c r="CH85" s="2525"/>
      <c r="CI85" s="2525"/>
      <c r="CJ85" s="2525"/>
      <c r="CK85" s="2525"/>
      <c r="CL85" s="2525"/>
      <c r="CM85" s="2525"/>
      <c r="CN85" s="2525"/>
      <c r="CO85" s="2525"/>
      <c r="CP85" s="2525"/>
      <c r="CQ85" s="2525"/>
      <c r="CR85" s="2525"/>
      <c r="CS85" s="2525"/>
      <c r="CT85" s="2525"/>
      <c r="CU85" s="2525"/>
      <c r="CV85" s="2525"/>
      <c r="CW85" s="2525"/>
      <c r="CX85" s="2525"/>
      <c r="CY85" s="2525"/>
      <c r="CZ85" s="2525"/>
    </row>
    <row r="86" s="513" customFormat="true" ht="15" customHeight="true" x14ac:dyDescent="0.2">
      <c r="A86" s="961"/>
      <c r="B86" s="978"/>
      <c r="C86" s="1054"/>
      <c r="D86" s="1055"/>
      <c r="E86" s="1055"/>
      <c r="F86" s="1055"/>
      <c r="G86" s="1056"/>
      <c r="H86" s="1057"/>
      <c r="I86" s="1055"/>
      <c r="J86" s="1055"/>
      <c r="K86" s="1055"/>
      <c r="L86" s="1058"/>
      <c r="M86" s="1059"/>
      <c r="N86" s="1055"/>
      <c r="O86" s="1055"/>
      <c r="P86" s="1055"/>
      <c r="Q86" s="1056"/>
      <c r="R86" s="1057"/>
      <c r="S86" s="1055"/>
      <c r="T86" s="1055"/>
      <c r="U86" s="1055"/>
      <c r="V86" s="1055"/>
      <c r="W86" s="1055"/>
      <c r="X86" s="1055"/>
      <c r="Y86" s="1055"/>
      <c r="Z86" s="1055"/>
      <c r="AA86" s="1055"/>
      <c r="AB86" s="1060"/>
      <c r="AC86" s="1072"/>
      <c r="AD86" s="784"/>
      <c r="AE86" s="784"/>
      <c r="AF86" s="784"/>
      <c r="AG86" s="784"/>
      <c r="AH86" s="784"/>
      <c r="AI86" s="784"/>
      <c r="AJ86" s="784"/>
      <c r="AK86" s="784"/>
      <c r="AL86" s="784"/>
      <c r="AM86" s="784"/>
      <c r="AN86" s="784"/>
      <c r="AO86" s="784"/>
      <c r="AP86" s="784"/>
      <c r="AQ86" s="784"/>
      <c r="AR86" s="784"/>
      <c r="AS86" s="784"/>
      <c r="AT86" s="784"/>
      <c r="AU86" s="784"/>
      <c r="AV86" s="784"/>
      <c r="AW86" s="784"/>
      <c r="AX86" s="784"/>
      <c r="AY86" s="784"/>
      <c r="AZ86" s="251"/>
      <c r="BA86" s="276"/>
      <c r="BB86" s="187"/>
      <c r="BC86" s="393"/>
      <c r="BD86" s="366"/>
      <c r="BE86" s="366"/>
      <c r="BF86" s="366"/>
      <c r="BG86" s="394"/>
      <c r="BH86" s="401"/>
      <c r="BI86" s="366"/>
      <c r="BJ86" s="366"/>
      <c r="BK86" s="366"/>
      <c r="BL86" s="394"/>
      <c r="BM86" s="401"/>
      <c r="BN86" s="366"/>
      <c r="BO86" s="366"/>
      <c r="BP86" s="366"/>
      <c r="BQ86" s="394"/>
      <c r="BR86" s="401"/>
      <c r="BS86" s="366"/>
      <c r="BT86" s="366"/>
      <c r="BU86" s="366"/>
      <c r="BV86" s="366"/>
      <c r="BW86" s="366"/>
      <c r="BX86" s="366"/>
      <c r="BY86" s="367"/>
      <c r="BZ86" s="367"/>
      <c r="CA86" s="367"/>
      <c r="CB86" s="367"/>
      <c r="CC86" s="367"/>
      <c r="CD86" s="2525"/>
      <c r="CE86" s="2525"/>
      <c r="CF86" s="2525"/>
      <c r="CG86" s="2525"/>
      <c r="CH86" s="2525"/>
      <c r="CI86" s="2525"/>
      <c r="CJ86" s="2525"/>
      <c r="CK86" s="2525"/>
      <c r="CL86" s="2525"/>
      <c r="CM86" s="2525"/>
      <c r="CN86" s="2525"/>
      <c r="CO86" s="2525"/>
      <c r="CP86" s="2525"/>
      <c r="CQ86" s="2525"/>
      <c r="CR86" s="2525"/>
      <c r="CS86" s="2525"/>
      <c r="CT86" s="2525"/>
      <c r="CU86" s="2525"/>
      <c r="CV86" s="2525"/>
      <c r="CW86" s="2525"/>
      <c r="CX86" s="2525"/>
      <c r="CY86" s="2525"/>
      <c r="CZ86" s="2525"/>
    </row>
    <row r="87" s="513" customFormat="true" ht="15" customHeight="true" x14ac:dyDescent="0.2">
      <c r="A87" s="961"/>
      <c r="B87" s="978"/>
      <c r="C87" s="1054"/>
      <c r="D87" s="1055"/>
      <c r="E87" s="1055"/>
      <c r="F87" s="1055"/>
      <c r="G87" s="1056"/>
      <c r="H87" s="1057"/>
      <c r="I87" s="1055"/>
      <c r="J87" s="1055"/>
      <c r="K87" s="1055"/>
      <c r="L87" s="1058"/>
      <c r="M87" s="1059"/>
      <c r="N87" s="1055"/>
      <c r="O87" s="1055"/>
      <c r="P87" s="1055"/>
      <c r="Q87" s="1056"/>
      <c r="R87" s="1057"/>
      <c r="S87" s="1055"/>
      <c r="T87" s="1055"/>
      <c r="U87" s="1055"/>
      <c r="V87" s="1055"/>
      <c r="W87" s="1055"/>
      <c r="X87" s="1055"/>
      <c r="Y87" s="1055"/>
      <c r="Z87" s="1055"/>
      <c r="AA87" s="1055"/>
      <c r="AB87" s="1060"/>
      <c r="AC87" s="1072"/>
      <c r="AD87" s="784"/>
      <c r="AE87" s="784"/>
      <c r="AF87" s="784"/>
      <c r="AG87" s="784"/>
      <c r="AH87" s="784"/>
      <c r="AI87" s="784"/>
      <c r="AJ87" s="784"/>
      <c r="AK87" s="784"/>
      <c r="AL87" s="784"/>
      <c r="AM87" s="784"/>
      <c r="AN87" s="784"/>
      <c r="AO87" s="784"/>
      <c r="AP87" s="784"/>
      <c r="AQ87" s="784"/>
      <c r="AR87" s="784"/>
      <c r="AS87" s="784"/>
      <c r="AT87" s="784"/>
      <c r="AU87" s="784"/>
      <c r="AV87" s="784"/>
      <c r="AW87" s="784"/>
      <c r="AX87" s="784"/>
      <c r="AY87" s="784"/>
      <c r="AZ87" s="251"/>
      <c r="BA87" s="276"/>
      <c r="BB87" s="187"/>
      <c r="BC87" s="393"/>
      <c r="BD87" s="366"/>
      <c r="BE87" s="366"/>
      <c r="BF87" s="366"/>
      <c r="BG87" s="394"/>
      <c r="BH87" s="401"/>
      <c r="BI87" s="366"/>
      <c r="BJ87" s="366"/>
      <c r="BK87" s="366"/>
      <c r="BL87" s="394"/>
      <c r="BM87" s="401"/>
      <c r="BN87" s="366"/>
      <c r="BO87" s="366"/>
      <c r="BP87" s="366"/>
      <c r="BQ87" s="394"/>
      <c r="BR87" s="401"/>
      <c r="BS87" s="366"/>
      <c r="BT87" s="366"/>
      <c r="BU87" s="366"/>
      <c r="BV87" s="366"/>
      <c r="BW87" s="366"/>
      <c r="BX87" s="366"/>
      <c r="BY87" s="367"/>
      <c r="BZ87" s="367"/>
      <c r="CA87" s="367"/>
      <c r="CB87" s="367"/>
      <c r="CC87" s="367"/>
      <c r="CD87" s="2525"/>
      <c r="CE87" s="2525"/>
      <c r="CF87" s="2525"/>
      <c r="CG87" s="2525"/>
      <c r="CH87" s="2525"/>
      <c r="CI87" s="2525"/>
      <c r="CJ87" s="2525"/>
      <c r="CK87" s="2525"/>
      <c r="CL87" s="2525"/>
      <c r="CM87" s="2525"/>
      <c r="CN87" s="2525"/>
      <c r="CO87" s="2525"/>
      <c r="CP87" s="2525"/>
      <c r="CQ87" s="2525"/>
      <c r="CR87" s="2525"/>
      <c r="CS87" s="2525"/>
      <c r="CT87" s="2525"/>
      <c r="CU87" s="2525"/>
      <c r="CV87" s="2525"/>
      <c r="CW87" s="2525"/>
      <c r="CX87" s="2525"/>
      <c r="CY87" s="2525"/>
      <c r="CZ87" s="2525"/>
    </row>
    <row r="88" s="513" customFormat="true" ht="15" customHeight="true" x14ac:dyDescent="0.2">
      <c r="A88" s="961"/>
      <c r="B88" s="978"/>
      <c r="C88" s="1054"/>
      <c r="D88" s="1055"/>
      <c r="E88" s="1055"/>
      <c r="F88" s="1055"/>
      <c r="G88" s="1056"/>
      <c r="H88" s="1057"/>
      <c r="I88" s="1055"/>
      <c r="J88" s="1055"/>
      <c r="K88" s="1055"/>
      <c r="L88" s="1058"/>
      <c r="M88" s="1059"/>
      <c r="N88" s="1055"/>
      <c r="O88" s="1055"/>
      <c r="P88" s="1055"/>
      <c r="Q88" s="1056"/>
      <c r="R88" s="1057"/>
      <c r="S88" s="1055"/>
      <c r="T88" s="1055"/>
      <c r="U88" s="1055"/>
      <c r="V88" s="1055"/>
      <c r="W88" s="1055"/>
      <c r="X88" s="1055"/>
      <c r="Y88" s="1055"/>
      <c r="Z88" s="1055"/>
      <c r="AA88" s="1055"/>
      <c r="AB88" s="1060"/>
      <c r="AC88" s="1072"/>
      <c r="AD88" s="784"/>
      <c r="AE88" s="784"/>
      <c r="AF88" s="784"/>
      <c r="AG88" s="784"/>
      <c r="AH88" s="784"/>
      <c r="AI88" s="784"/>
      <c r="AJ88" s="784"/>
      <c r="AK88" s="784"/>
      <c r="AL88" s="784"/>
      <c r="AM88" s="784"/>
      <c r="AN88" s="784"/>
      <c r="AO88" s="784"/>
      <c r="AP88" s="784"/>
      <c r="AQ88" s="784"/>
      <c r="AR88" s="784"/>
      <c r="AS88" s="784"/>
      <c r="AT88" s="784"/>
      <c r="AU88" s="784"/>
      <c r="AV88" s="784"/>
      <c r="AW88" s="784"/>
      <c r="AX88" s="784"/>
      <c r="AY88" s="784"/>
      <c r="AZ88" s="251"/>
      <c r="BA88" s="276"/>
      <c r="BB88" s="187"/>
      <c r="BC88" s="393"/>
      <c r="BD88" s="366"/>
      <c r="BE88" s="366"/>
      <c r="BF88" s="366"/>
      <c r="BG88" s="394"/>
      <c r="BH88" s="401"/>
      <c r="BI88" s="366"/>
      <c r="BJ88" s="366"/>
      <c r="BK88" s="366"/>
      <c r="BL88" s="394"/>
      <c r="BM88" s="401"/>
      <c r="BN88" s="366"/>
      <c r="BO88" s="366"/>
      <c r="BP88" s="366"/>
      <c r="BQ88" s="394"/>
      <c r="BR88" s="401"/>
      <c r="BS88" s="366"/>
      <c r="BT88" s="366"/>
      <c r="BU88" s="366"/>
      <c r="BV88" s="366"/>
      <c r="BW88" s="366"/>
      <c r="BX88" s="366"/>
      <c r="BY88" s="367"/>
      <c r="BZ88" s="367"/>
      <c r="CA88" s="367"/>
      <c r="CB88" s="367"/>
      <c r="CC88" s="367"/>
      <c r="CD88" s="2525"/>
      <c r="CE88" s="2525"/>
      <c r="CF88" s="2525"/>
      <c r="CG88" s="2525"/>
      <c r="CH88" s="2525"/>
      <c r="CI88" s="2525"/>
      <c r="CJ88" s="2525"/>
      <c r="CK88" s="2525"/>
      <c r="CL88" s="2525"/>
      <c r="CM88" s="2525"/>
      <c r="CN88" s="2525"/>
      <c r="CO88" s="2525"/>
      <c r="CP88" s="2525"/>
      <c r="CQ88" s="2525"/>
      <c r="CR88" s="2525"/>
      <c r="CS88" s="2525"/>
      <c r="CT88" s="2525"/>
      <c r="CU88" s="2525"/>
      <c r="CV88" s="2525"/>
      <c r="CW88" s="2525"/>
      <c r="CX88" s="2525"/>
      <c r="CY88" s="2525"/>
      <c r="CZ88" s="2525"/>
    </row>
    <row r="89" s="513" customFormat="true" ht="15" customHeight="true" x14ac:dyDescent="0.2">
      <c r="A89" s="961"/>
      <c r="B89" s="978"/>
      <c r="C89" s="1054"/>
      <c r="D89" s="1055"/>
      <c r="E89" s="1055"/>
      <c r="F89" s="1055"/>
      <c r="G89" s="1056"/>
      <c r="H89" s="1057"/>
      <c r="I89" s="1055"/>
      <c r="J89" s="1055"/>
      <c r="K89" s="1055"/>
      <c r="L89" s="1058"/>
      <c r="M89" s="1059"/>
      <c r="N89" s="1055"/>
      <c r="O89" s="1055"/>
      <c r="P89" s="1055"/>
      <c r="Q89" s="1056"/>
      <c r="R89" s="1057"/>
      <c r="S89" s="1055"/>
      <c r="T89" s="1055"/>
      <c r="U89" s="1055"/>
      <c r="V89" s="1055"/>
      <c r="W89" s="1055"/>
      <c r="X89" s="1055"/>
      <c r="Y89" s="1055"/>
      <c r="Z89" s="1055"/>
      <c r="AA89" s="1055"/>
      <c r="AB89" s="1060"/>
      <c r="AC89" s="1072"/>
      <c r="AD89" s="784"/>
      <c r="AE89" s="784"/>
      <c r="AF89" s="784"/>
      <c r="AG89" s="784"/>
      <c r="AH89" s="784"/>
      <c r="AI89" s="784"/>
      <c r="AJ89" s="784"/>
      <c r="AK89" s="784"/>
      <c r="AL89" s="784"/>
      <c r="AM89" s="784"/>
      <c r="AN89" s="784"/>
      <c r="AO89" s="784"/>
      <c r="AP89" s="784"/>
      <c r="AQ89" s="784"/>
      <c r="AR89" s="784"/>
      <c r="AS89" s="784"/>
      <c r="AT89" s="784"/>
      <c r="AU89" s="784"/>
      <c r="AV89" s="784"/>
      <c r="AW89" s="784"/>
      <c r="AX89" s="784"/>
      <c r="AY89" s="784"/>
      <c r="AZ89" s="251"/>
      <c r="BA89" s="276"/>
      <c r="BB89" s="187"/>
      <c r="BC89" s="393"/>
      <c r="BD89" s="366"/>
      <c r="BE89" s="366"/>
      <c r="BF89" s="366"/>
      <c r="BG89" s="394"/>
      <c r="BH89" s="401"/>
      <c r="BI89" s="366"/>
      <c r="BJ89" s="366"/>
      <c r="BK89" s="366"/>
      <c r="BL89" s="394"/>
      <c r="BM89" s="401"/>
      <c r="BN89" s="366"/>
      <c r="BO89" s="366"/>
      <c r="BP89" s="366"/>
      <c r="BQ89" s="394"/>
      <c r="BR89" s="401"/>
      <c r="BS89" s="366"/>
      <c r="BT89" s="366"/>
      <c r="BU89" s="366"/>
      <c r="BV89" s="366"/>
      <c r="BW89" s="366"/>
      <c r="BX89" s="366"/>
      <c r="BY89" s="367"/>
      <c r="BZ89" s="367"/>
      <c r="CA89" s="367"/>
      <c r="CB89" s="367"/>
      <c r="CC89" s="367"/>
      <c r="CD89" s="2525"/>
      <c r="CE89" s="2525"/>
      <c r="CF89" s="2525"/>
      <c r="CG89" s="2525"/>
      <c r="CH89" s="2525"/>
      <c r="CI89" s="2525"/>
      <c r="CJ89" s="2525"/>
      <c r="CK89" s="2525"/>
      <c r="CL89" s="2525"/>
      <c r="CM89" s="2525"/>
      <c r="CN89" s="2525"/>
      <c r="CO89" s="2525"/>
      <c r="CP89" s="2525"/>
      <c r="CQ89" s="2525"/>
      <c r="CR89" s="2525"/>
      <c r="CS89" s="2525"/>
      <c r="CT89" s="2525"/>
      <c r="CU89" s="2525"/>
      <c r="CV89" s="2525"/>
      <c r="CW89" s="2525"/>
      <c r="CX89" s="2525"/>
      <c r="CY89" s="2525"/>
      <c r="CZ89" s="2525"/>
    </row>
    <row r="90" s="513" customFormat="true" ht="15" customHeight="true" x14ac:dyDescent="0.2">
      <c r="A90" s="962"/>
      <c r="B90" s="979"/>
      <c r="C90" s="1063"/>
      <c r="D90" s="1064"/>
      <c r="E90" s="1064"/>
      <c r="F90" s="1064"/>
      <c r="G90" s="1065"/>
      <c r="H90" s="1066"/>
      <c r="I90" s="1064"/>
      <c r="J90" s="1064"/>
      <c r="K90" s="1064"/>
      <c r="L90" s="1067"/>
      <c r="M90" s="1068"/>
      <c r="N90" s="1064"/>
      <c r="O90" s="1064"/>
      <c r="P90" s="1064"/>
      <c r="Q90" s="1065"/>
      <c r="R90" s="1066"/>
      <c r="S90" s="1064"/>
      <c r="T90" s="1064"/>
      <c r="U90" s="1064"/>
      <c r="V90" s="1064"/>
      <c r="W90" s="1064"/>
      <c r="X90" s="1064"/>
      <c r="Y90" s="1064"/>
      <c r="Z90" s="1064"/>
      <c r="AA90" s="1064"/>
      <c r="AB90" s="1069"/>
      <c r="AC90" s="1072"/>
      <c r="AD90" s="784"/>
      <c r="AE90" s="784"/>
      <c r="AF90" s="784"/>
      <c r="AG90" s="784"/>
      <c r="AH90" s="784"/>
      <c r="AI90" s="784"/>
      <c r="AJ90" s="784"/>
      <c r="AK90" s="784"/>
      <c r="AL90" s="784"/>
      <c r="AM90" s="784"/>
      <c r="AN90" s="784"/>
      <c r="AO90" s="784"/>
      <c r="AP90" s="784"/>
      <c r="AQ90" s="784"/>
      <c r="AR90" s="784"/>
      <c r="AS90" s="784"/>
      <c r="AT90" s="784"/>
      <c r="AU90" s="784"/>
      <c r="AV90" s="784"/>
      <c r="AW90" s="784"/>
      <c r="AX90" s="784"/>
      <c r="AY90" s="784"/>
      <c r="AZ90" s="251"/>
      <c r="BA90" s="276"/>
      <c r="BB90" s="187"/>
      <c r="BC90" s="393"/>
      <c r="BD90" s="366"/>
      <c r="BE90" s="366"/>
      <c r="BF90" s="366"/>
      <c r="BG90" s="394"/>
      <c r="BH90" s="401"/>
      <c r="BI90" s="366"/>
      <c r="BJ90" s="366"/>
      <c r="BK90" s="366"/>
      <c r="BL90" s="394"/>
      <c r="BM90" s="401"/>
      <c r="BN90" s="366"/>
      <c r="BO90" s="366"/>
      <c r="BP90" s="366"/>
      <c r="BQ90" s="394"/>
      <c r="BR90" s="401"/>
      <c r="BS90" s="366"/>
      <c r="BT90" s="366"/>
      <c r="BU90" s="366"/>
      <c r="BV90" s="366"/>
      <c r="BW90" s="366"/>
      <c r="BX90" s="366"/>
      <c r="BY90" s="367"/>
      <c r="BZ90" s="367"/>
      <c r="CA90" s="367"/>
      <c r="CB90" s="367"/>
      <c r="CC90" s="367"/>
      <c r="CD90" s="2525"/>
      <c r="CE90" s="2525"/>
      <c r="CF90" s="2525"/>
      <c r="CG90" s="2525"/>
      <c r="CH90" s="2525"/>
      <c r="CI90" s="2525"/>
      <c r="CJ90" s="2525"/>
      <c r="CK90" s="2525"/>
      <c r="CL90" s="2525"/>
      <c r="CM90" s="2525"/>
      <c r="CN90" s="2525"/>
      <c r="CO90" s="2525"/>
      <c r="CP90" s="2525"/>
      <c r="CQ90" s="2525"/>
      <c r="CR90" s="2525"/>
      <c r="CS90" s="2525"/>
      <c r="CT90" s="2525"/>
      <c r="CU90" s="2525"/>
      <c r="CV90" s="2525"/>
      <c r="CW90" s="2525"/>
      <c r="CX90" s="2525"/>
      <c r="CY90" s="2525"/>
      <c r="CZ90" s="2525"/>
    </row>
    <row r="91" s="513" customFormat="true" ht="15" customHeight="true" x14ac:dyDescent="0.2">
      <c r="A91" s="891"/>
      <c r="B91" s="980"/>
      <c r="C91" s="1070"/>
      <c r="D91" s="1061"/>
      <c r="E91" s="1061"/>
      <c r="F91" s="1061"/>
      <c r="G91" s="1062"/>
      <c r="H91" s="1071"/>
      <c r="I91" s="1061"/>
      <c r="J91" s="1061"/>
      <c r="K91" s="1061"/>
      <c r="L91" s="1072"/>
      <c r="M91" s="1070"/>
      <c r="N91" s="1061"/>
      <c r="O91" s="1061"/>
      <c r="P91" s="1061"/>
      <c r="Q91" s="1062"/>
      <c r="R91" s="1071"/>
      <c r="S91" s="1061"/>
      <c r="T91" s="1061"/>
      <c r="U91" s="1061"/>
      <c r="V91" s="1061"/>
      <c r="W91" s="1061"/>
      <c r="X91" s="1061"/>
      <c r="Y91" s="1061"/>
      <c r="Z91" s="1061"/>
      <c r="AA91" s="1061"/>
      <c r="AB91" s="1061"/>
      <c r="AC91" s="1072"/>
      <c r="AD91" s="784"/>
      <c r="AE91" s="784"/>
      <c r="AF91" s="784"/>
      <c r="AG91" s="784"/>
      <c r="AH91" s="784"/>
      <c r="AI91" s="784"/>
      <c r="AJ91" s="784"/>
      <c r="AK91" s="784"/>
      <c r="AL91" s="784"/>
      <c r="AM91" s="784"/>
      <c r="AN91" s="784"/>
      <c r="AO91" s="784"/>
      <c r="AP91" s="784"/>
      <c r="AQ91" s="784"/>
      <c r="AR91" s="784"/>
      <c r="AS91" s="784"/>
      <c r="AT91" s="784"/>
      <c r="AU91" s="784"/>
      <c r="AV91" s="784"/>
      <c r="AW91" s="784"/>
      <c r="AX91" s="784"/>
      <c r="AY91" s="784"/>
      <c r="AZ91" s="251"/>
      <c r="BA91" s="276"/>
      <c r="BB91" s="187"/>
      <c r="BC91" s="393"/>
      <c r="BD91" s="366"/>
      <c r="BE91" s="366"/>
      <c r="BF91" s="366"/>
      <c r="BG91" s="394"/>
      <c r="BH91" s="401"/>
      <c r="BI91" s="366"/>
      <c r="BJ91" s="366"/>
      <c r="BK91" s="366"/>
      <c r="BL91" s="394"/>
      <c r="BM91" s="401"/>
      <c r="BN91" s="366"/>
      <c r="BO91" s="366"/>
      <c r="BP91" s="366"/>
      <c r="BQ91" s="394"/>
      <c r="BR91" s="401"/>
      <c r="BS91" s="366"/>
      <c r="BT91" s="366"/>
      <c r="BU91" s="366"/>
      <c r="BV91" s="366"/>
      <c r="BW91" s="366"/>
      <c r="BX91" s="366"/>
      <c r="BY91" s="367"/>
      <c r="BZ91" s="367"/>
      <c r="CA91" s="367"/>
      <c r="CB91" s="367"/>
      <c r="CC91" s="367"/>
      <c r="CD91" s="2525"/>
      <c r="CE91" s="2525"/>
      <c r="CF91" s="2525"/>
      <c r="CG91" s="2525"/>
      <c r="CH91" s="2525"/>
      <c r="CI91" s="2525"/>
      <c r="CJ91" s="2525"/>
      <c r="CK91" s="2525"/>
      <c r="CL91" s="2525"/>
      <c r="CM91" s="2525"/>
      <c r="CN91" s="2525"/>
      <c r="CO91" s="2525"/>
      <c r="CP91" s="2525"/>
      <c r="CQ91" s="2525"/>
      <c r="CR91" s="2525"/>
      <c r="CS91" s="2525"/>
      <c r="CT91" s="2525"/>
      <c r="CU91" s="2525"/>
      <c r="CV91" s="2525"/>
      <c r="CW91" s="2525"/>
      <c r="CX91" s="2525"/>
      <c r="CY91" s="2525"/>
      <c r="CZ91" s="2525"/>
    </row>
    <row r="92" s="513" customFormat="true" ht="15" customHeight="true" x14ac:dyDescent="0.2">
      <c r="A92" s="891"/>
      <c r="B92" s="980"/>
      <c r="C92" s="1070"/>
      <c r="D92" s="1061"/>
      <c r="E92" s="1061"/>
      <c r="F92" s="1061"/>
      <c r="G92" s="1062"/>
      <c r="H92" s="1071"/>
      <c r="I92" s="1061"/>
      <c r="J92" s="1061"/>
      <c r="K92" s="1061"/>
      <c r="L92" s="1072"/>
      <c r="M92" s="1070"/>
      <c r="N92" s="1061"/>
      <c r="O92" s="1061"/>
      <c r="P92" s="1061"/>
      <c r="Q92" s="1062"/>
      <c r="R92" s="1071"/>
      <c r="S92" s="1061"/>
      <c r="T92" s="1061"/>
      <c r="U92" s="1061"/>
      <c r="V92" s="1061"/>
      <c r="W92" s="1061"/>
      <c r="X92" s="1061"/>
      <c r="Y92" s="1061"/>
      <c r="Z92" s="1061"/>
      <c r="AA92" s="1061"/>
      <c r="AB92" s="1061"/>
      <c r="AC92" s="1072"/>
      <c r="AD92" s="784"/>
      <c r="AE92" s="784"/>
      <c r="AF92" s="784"/>
      <c r="AG92" s="784"/>
      <c r="AH92" s="784"/>
      <c r="AI92" s="784"/>
      <c r="AJ92" s="784"/>
      <c r="AK92" s="784"/>
      <c r="AL92" s="784"/>
      <c r="AM92" s="784"/>
      <c r="AN92" s="784"/>
      <c r="AO92" s="784"/>
      <c r="AP92" s="784"/>
      <c r="AQ92" s="784"/>
      <c r="AR92" s="784"/>
      <c r="AS92" s="784"/>
      <c r="AT92" s="784"/>
      <c r="AU92" s="784"/>
      <c r="AV92" s="784"/>
      <c r="AW92" s="784"/>
      <c r="AX92" s="784"/>
      <c r="AY92" s="784"/>
      <c r="AZ92" s="251"/>
      <c r="BA92" s="276"/>
      <c r="BB92" s="187"/>
      <c r="BC92" s="393"/>
      <c r="BD92" s="366"/>
      <c r="BE92" s="366"/>
      <c r="BF92" s="366"/>
      <c r="BG92" s="394"/>
      <c r="BH92" s="401"/>
      <c r="BI92" s="366"/>
      <c r="BJ92" s="366"/>
      <c r="BK92" s="366"/>
      <c r="BL92" s="394"/>
      <c r="BM92" s="401"/>
      <c r="BN92" s="366"/>
      <c r="BO92" s="366"/>
      <c r="BP92" s="366"/>
      <c r="BQ92" s="394"/>
      <c r="BR92" s="401"/>
      <c r="BS92" s="366"/>
      <c r="BT92" s="366"/>
      <c r="BU92" s="366"/>
      <c r="BV92" s="366"/>
      <c r="BW92" s="366"/>
      <c r="BX92" s="366"/>
      <c r="BY92" s="367"/>
      <c r="BZ92" s="367"/>
      <c r="CA92" s="367"/>
      <c r="CB92" s="367"/>
      <c r="CC92" s="367"/>
      <c r="CD92" s="2525"/>
      <c r="CE92" s="2525"/>
      <c r="CF92" s="2525"/>
      <c r="CG92" s="2525"/>
      <c r="CH92" s="2525"/>
      <c r="CI92" s="2525"/>
      <c r="CJ92" s="2525"/>
      <c r="CK92" s="2525"/>
      <c r="CL92" s="2525"/>
      <c r="CM92" s="2525"/>
      <c r="CN92" s="2525"/>
      <c r="CO92" s="2525"/>
      <c r="CP92" s="2525"/>
      <c r="CQ92" s="2525"/>
      <c r="CR92" s="2525"/>
      <c r="CS92" s="2525"/>
      <c r="CT92" s="2525"/>
      <c r="CU92" s="2525"/>
      <c r="CV92" s="2525"/>
      <c r="CW92" s="2525"/>
      <c r="CX92" s="2525"/>
      <c r="CY92" s="2525"/>
      <c r="CZ92" s="2525"/>
    </row>
    <row r="93" s="513" customFormat="true" ht="15" customHeight="true" x14ac:dyDescent="0.2">
      <c r="A93" s="963"/>
      <c r="B93" s="981"/>
      <c r="C93" s="895"/>
      <c r="D93" s="896"/>
      <c r="E93" s="896"/>
      <c r="F93" s="896"/>
      <c r="G93" s="945"/>
      <c r="H93" s="935"/>
      <c r="I93" s="896"/>
      <c r="J93" s="896"/>
      <c r="K93" s="896"/>
      <c r="L93" s="912"/>
      <c r="M93" s="895"/>
      <c r="N93" s="896"/>
      <c r="O93" s="896"/>
      <c r="P93" s="896"/>
      <c r="Q93" s="945"/>
      <c r="R93" s="935"/>
      <c r="S93" s="896"/>
      <c r="T93" s="896"/>
      <c r="U93" s="896"/>
      <c r="V93" s="896"/>
      <c r="W93" s="896"/>
      <c r="X93" s="896"/>
      <c r="Y93" s="896"/>
      <c r="Z93" s="896"/>
      <c r="AA93" s="896"/>
      <c r="AB93" s="896"/>
      <c r="AC93" s="1072"/>
      <c r="AD93" s="784"/>
      <c r="AE93" s="784"/>
      <c r="AF93" s="784"/>
      <c r="AG93" s="784"/>
      <c r="AH93" s="784"/>
      <c r="AI93" s="784"/>
      <c r="AJ93" s="784"/>
      <c r="AK93" s="784"/>
      <c r="AL93" s="784"/>
      <c r="AM93" s="784"/>
      <c r="AN93" s="784"/>
      <c r="AO93" s="784"/>
      <c r="AP93" s="784"/>
      <c r="AQ93" s="784"/>
      <c r="AR93" s="784"/>
      <c r="AS93" s="784"/>
      <c r="AT93" s="784"/>
      <c r="AU93" s="784"/>
      <c r="AV93" s="784"/>
      <c r="AW93" s="784"/>
      <c r="AX93" s="784"/>
      <c r="AY93" s="784"/>
      <c r="AZ93" s="251"/>
      <c r="BA93" s="276"/>
      <c r="BB93" s="187"/>
      <c r="BC93" s="393"/>
      <c r="BD93" s="366"/>
      <c r="BE93" s="366"/>
      <c r="BF93" s="366"/>
      <c r="BG93" s="394"/>
      <c r="BH93" s="401"/>
      <c r="BI93" s="366"/>
      <c r="BJ93" s="366"/>
      <c r="BK93" s="366"/>
      <c r="BL93" s="394"/>
      <c r="BM93" s="401"/>
      <c r="BN93" s="366"/>
      <c r="BO93" s="366"/>
      <c r="BP93" s="366"/>
      <c r="BQ93" s="394"/>
      <c r="BR93" s="401"/>
      <c r="BS93" s="366"/>
      <c r="BT93" s="366"/>
      <c r="BU93" s="366"/>
      <c r="BV93" s="366"/>
      <c r="BW93" s="366"/>
      <c r="BX93" s="366"/>
      <c r="BY93" s="367"/>
      <c r="BZ93" s="367"/>
      <c r="CA93" s="367"/>
      <c r="CB93" s="367"/>
      <c r="CC93" s="367"/>
      <c r="CD93" s="2525"/>
      <c r="CE93" s="2525"/>
      <c r="CF93" s="2525"/>
      <c r="CG93" s="2525"/>
      <c r="CH93" s="2525"/>
      <c r="CI93" s="2525"/>
      <c r="CJ93" s="2525"/>
      <c r="CK93" s="2525"/>
      <c r="CL93" s="2525"/>
      <c r="CM93" s="2525"/>
      <c r="CN93" s="2525"/>
      <c r="CO93" s="2525"/>
      <c r="CP93" s="2525"/>
      <c r="CQ93" s="2525"/>
      <c r="CR93" s="2525"/>
      <c r="CS93" s="2525"/>
      <c r="CT93" s="2525"/>
      <c r="CU93" s="2525"/>
      <c r="CV93" s="2525"/>
      <c r="CW93" s="2525"/>
      <c r="CX93" s="2525"/>
      <c r="CY93" s="2525"/>
      <c r="CZ93" s="2525"/>
    </row>
    <row r="94" s="513" customFormat="true" ht="15" customHeight="true" x14ac:dyDescent="0.2">
      <c r="A94" s="1169"/>
      <c r="B94" s="981"/>
      <c r="C94" s="895"/>
      <c r="D94" s="897"/>
      <c r="E94" s="897"/>
      <c r="F94" s="897"/>
      <c r="G94" s="946"/>
      <c r="H94" s="935"/>
      <c r="I94" s="897"/>
      <c r="J94" s="897"/>
      <c r="K94" s="897"/>
      <c r="L94" s="913"/>
      <c r="M94" s="895"/>
      <c r="N94" s="897"/>
      <c r="O94" s="897"/>
      <c r="P94" s="897"/>
      <c r="Q94" s="946"/>
      <c r="R94" s="935"/>
      <c r="S94" s="897"/>
      <c r="T94" s="897"/>
      <c r="U94" s="897"/>
      <c r="V94" s="897"/>
      <c r="W94" s="897"/>
      <c r="X94" s="897"/>
      <c r="Y94" s="897"/>
      <c r="Z94" s="897"/>
      <c r="AA94" s="897"/>
      <c r="AB94" s="897"/>
      <c r="AC94" s="1072"/>
      <c r="AD94" s="784"/>
      <c r="AE94" s="784"/>
      <c r="AF94" s="784"/>
      <c r="AG94" s="784"/>
      <c r="AH94" s="784"/>
      <c r="AI94" s="784"/>
      <c r="AJ94" s="784"/>
      <c r="AK94" s="784"/>
      <c r="AL94" s="784"/>
      <c r="AM94" s="784"/>
      <c r="AN94" s="784"/>
      <c r="AO94" s="784"/>
      <c r="AP94" s="784"/>
      <c r="AQ94" s="784"/>
      <c r="AR94" s="784"/>
      <c r="AS94" s="784"/>
      <c r="AT94" s="784"/>
      <c r="AU94" s="784"/>
      <c r="AV94" s="784"/>
      <c r="AW94" s="784"/>
      <c r="AX94" s="784"/>
      <c r="AY94" s="784"/>
      <c r="AZ94" s="251"/>
      <c r="BA94" s="276"/>
      <c r="BB94" s="187"/>
      <c r="BC94" s="393"/>
      <c r="BD94" s="366"/>
      <c r="BE94" s="366"/>
      <c r="BF94" s="366"/>
      <c r="BG94" s="394"/>
      <c r="BH94" s="401"/>
      <c r="BI94" s="366"/>
      <c r="BJ94" s="366"/>
      <c r="BK94" s="366"/>
      <c r="BL94" s="394"/>
      <c r="BM94" s="401"/>
      <c r="BN94" s="366"/>
      <c r="BO94" s="366"/>
      <c r="BP94" s="366"/>
      <c r="BQ94" s="394"/>
      <c r="BR94" s="401"/>
      <c r="BS94" s="366"/>
      <c r="BT94" s="366"/>
      <c r="BU94" s="366"/>
      <c r="BV94" s="366"/>
      <c r="BW94" s="366"/>
      <c r="BX94" s="366"/>
      <c r="BY94" s="367"/>
      <c r="BZ94" s="367"/>
      <c r="CA94" s="367"/>
      <c r="CB94" s="367"/>
      <c r="CC94" s="367"/>
      <c r="CD94" s="2525"/>
      <c r="CE94" s="2525"/>
      <c r="CF94" s="2525"/>
      <c r="CG94" s="2525"/>
      <c r="CH94" s="2525"/>
      <c r="CI94" s="2525"/>
      <c r="CJ94" s="2525"/>
      <c r="CK94" s="2525"/>
      <c r="CL94" s="2525"/>
      <c r="CM94" s="2525"/>
      <c r="CN94" s="2525"/>
      <c r="CO94" s="2525"/>
      <c r="CP94" s="2525"/>
      <c r="CQ94" s="2525"/>
      <c r="CR94" s="2525"/>
      <c r="CS94" s="2525"/>
      <c r="CT94" s="2525"/>
      <c r="CU94" s="2525"/>
      <c r="CV94" s="2525"/>
      <c r="CW94" s="2525"/>
      <c r="CX94" s="2525"/>
      <c r="CY94" s="2525"/>
      <c r="CZ94" s="2525"/>
    </row>
    <row r="95" s="513" customFormat="true" ht="15" customHeight="true" x14ac:dyDescent="0.2">
      <c r="A95" s="963"/>
      <c r="B95" s="982"/>
      <c r="C95" s="1073"/>
      <c r="D95" s="1074"/>
      <c r="E95" s="1074"/>
      <c r="F95" s="1074"/>
      <c r="G95" s="1075"/>
      <c r="H95" s="1076"/>
      <c r="I95" s="1074"/>
      <c r="J95" s="1074"/>
      <c r="K95" s="1074"/>
      <c r="L95" s="1077"/>
      <c r="M95" s="1073"/>
      <c r="N95" s="1074"/>
      <c r="O95" s="1074"/>
      <c r="P95" s="1074"/>
      <c r="Q95" s="1075"/>
      <c r="R95" s="1076"/>
      <c r="S95" s="1074"/>
      <c r="T95" s="1074"/>
      <c r="U95" s="1074"/>
      <c r="V95" s="1074"/>
      <c r="W95" s="1074"/>
      <c r="X95" s="1074"/>
      <c r="Y95" s="1074"/>
      <c r="Z95" s="1074"/>
      <c r="AA95" s="1074"/>
      <c r="AB95" s="1074"/>
      <c r="AC95" s="1072"/>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251"/>
      <c r="BA95" s="276"/>
      <c r="BB95" s="187"/>
      <c r="BC95" s="393"/>
      <c r="BD95" s="366"/>
      <c r="BE95" s="366"/>
      <c r="BF95" s="366"/>
      <c r="BG95" s="394"/>
      <c r="BH95" s="401"/>
      <c r="BI95" s="366"/>
      <c r="BJ95" s="366"/>
      <c r="BK95" s="366"/>
      <c r="BL95" s="394"/>
      <c r="BM95" s="401"/>
      <c r="BN95" s="366"/>
      <c r="BO95" s="366"/>
      <c r="BP95" s="366"/>
      <c r="BQ95" s="394"/>
      <c r="BR95" s="401"/>
      <c r="BS95" s="366"/>
      <c r="BT95" s="366"/>
      <c r="BU95" s="366"/>
      <c r="BV95" s="366"/>
      <c r="BW95" s="366"/>
      <c r="BX95" s="366"/>
      <c r="BY95" s="367"/>
      <c r="BZ95" s="367"/>
      <c r="CA95" s="367"/>
      <c r="CB95" s="367"/>
      <c r="CC95" s="367"/>
      <c r="CD95" s="2525"/>
      <c r="CE95" s="2525"/>
      <c r="CF95" s="2525"/>
      <c r="CG95" s="2525"/>
      <c r="CH95" s="2525"/>
      <c r="CI95" s="2525"/>
      <c r="CJ95" s="2525"/>
      <c r="CK95" s="2525"/>
      <c r="CL95" s="2525"/>
      <c r="CM95" s="2525"/>
      <c r="CN95" s="2525"/>
      <c r="CO95" s="2525"/>
      <c r="CP95" s="2525"/>
      <c r="CQ95" s="2525"/>
      <c r="CR95" s="2525"/>
      <c r="CS95" s="2525"/>
      <c r="CT95" s="2525"/>
      <c r="CU95" s="2525"/>
      <c r="CV95" s="2525"/>
      <c r="CW95" s="2525"/>
      <c r="CX95" s="2525"/>
      <c r="CY95" s="2525"/>
      <c r="CZ95" s="2525"/>
    </row>
    <row r="96" s="157" customFormat="true" ht="15" customHeight="true" x14ac:dyDescent="0.2">
      <c r="A96" s="1169"/>
      <c r="B96" s="982"/>
      <c r="C96" s="1073"/>
      <c r="D96" s="1074"/>
      <c r="E96" s="1074"/>
      <c r="F96" s="1074"/>
      <c r="G96" s="1075"/>
      <c r="H96" s="1076"/>
      <c r="I96" s="1074"/>
      <c r="J96" s="1074"/>
      <c r="K96" s="1074"/>
      <c r="L96" s="1077"/>
      <c r="M96" s="1073"/>
      <c r="N96" s="1074"/>
      <c r="O96" s="1074"/>
      <c r="P96" s="1074"/>
      <c r="Q96" s="1075"/>
      <c r="R96" s="1076"/>
      <c r="S96" s="1074"/>
      <c r="T96" s="1074"/>
      <c r="U96" s="1074"/>
      <c r="V96" s="1074"/>
      <c r="W96" s="1074"/>
      <c r="X96" s="1074"/>
      <c r="Y96" s="1074"/>
      <c r="Z96" s="1074"/>
      <c r="AA96" s="1074"/>
      <c r="AB96" s="1074"/>
      <c r="AC96" s="1072"/>
      <c r="AD96" s="784"/>
      <c r="AE96" s="784"/>
      <c r="AF96" s="784"/>
      <c r="AG96" s="784"/>
      <c r="AH96" s="784"/>
      <c r="AI96" s="784"/>
      <c r="AJ96" s="784"/>
      <c r="AK96" s="784"/>
      <c r="AL96" s="784"/>
      <c r="AM96" s="784"/>
      <c r="AN96" s="784"/>
      <c r="AO96" s="784"/>
      <c r="AP96" s="784"/>
      <c r="AQ96" s="784"/>
      <c r="AR96" s="784"/>
      <c r="AS96" s="784"/>
      <c r="AT96" s="784"/>
      <c r="AU96" s="784"/>
      <c r="AV96" s="784"/>
      <c r="AW96" s="784"/>
      <c r="AX96" s="784"/>
      <c r="AY96" s="784"/>
      <c r="AZ96" s="251"/>
      <c r="BA96" s="276"/>
      <c r="BB96" s="187"/>
      <c r="BC96" s="393"/>
      <c r="BD96" s="366"/>
      <c r="BE96" s="366"/>
      <c r="BF96" s="366"/>
      <c r="BG96" s="394"/>
      <c r="BH96" s="401"/>
      <c r="BI96" s="366"/>
      <c r="BJ96" s="366"/>
      <c r="BK96" s="366"/>
      <c r="BL96" s="394"/>
      <c r="BM96" s="401"/>
      <c r="BN96" s="366"/>
      <c r="BO96" s="366"/>
      <c r="BP96" s="366"/>
      <c r="BQ96" s="394"/>
      <c r="BR96" s="401"/>
      <c r="BS96" s="366"/>
      <c r="BT96" s="366"/>
      <c r="BU96" s="366"/>
      <c r="BV96" s="366"/>
      <c r="BW96" s="366"/>
      <c r="BX96" s="366"/>
      <c r="BY96" s="367"/>
      <c r="BZ96" s="367"/>
      <c r="CA96" s="367"/>
      <c r="CB96" s="367"/>
      <c r="CC96" s="367"/>
      <c r="CD96" s="2525"/>
      <c r="CE96" s="2525"/>
      <c r="CF96" s="2525"/>
      <c r="CG96" s="2525"/>
      <c r="CH96" s="2525"/>
      <c r="CI96" s="2525"/>
      <c r="CJ96" s="2525"/>
      <c r="CK96" s="2525"/>
      <c r="CL96" s="2525"/>
      <c r="CM96" s="2525"/>
      <c r="CN96" s="2525"/>
      <c r="CO96" s="2525"/>
      <c r="CP96" s="2525"/>
      <c r="CQ96" s="2525"/>
      <c r="CR96" s="2525"/>
      <c r="CS96" s="2525"/>
      <c r="CT96" s="2525"/>
      <c r="CU96" s="2525"/>
      <c r="CV96" s="2525"/>
      <c r="CW96" s="2525"/>
      <c r="CX96" s="2525"/>
      <c r="CY96" s="2525"/>
      <c r="CZ96" s="2525"/>
    </row>
    <row r="97" s="157" customFormat="true" ht="15" customHeight="true" x14ac:dyDescent="0.2">
      <c r="A97" s="963"/>
      <c r="B97" s="982"/>
      <c r="C97" s="1073"/>
      <c r="D97" s="1074"/>
      <c r="E97" s="1074"/>
      <c r="F97" s="1074"/>
      <c r="G97" s="1075"/>
      <c r="H97" s="1076"/>
      <c r="I97" s="1074"/>
      <c r="J97" s="1074"/>
      <c r="K97" s="1074"/>
      <c r="L97" s="1077"/>
      <c r="M97" s="1073"/>
      <c r="N97" s="1074"/>
      <c r="O97" s="1074"/>
      <c r="P97" s="1074"/>
      <c r="Q97" s="1075"/>
      <c r="R97" s="1076"/>
      <c r="S97" s="1074"/>
      <c r="T97" s="1074"/>
      <c r="U97" s="1074"/>
      <c r="V97" s="1074"/>
      <c r="W97" s="1074"/>
      <c r="X97" s="1074"/>
      <c r="Y97" s="1074"/>
      <c r="Z97" s="1074"/>
      <c r="AA97" s="1074"/>
      <c r="AB97" s="1074"/>
      <c r="AC97" s="1072"/>
      <c r="AD97" s="784"/>
      <c r="AE97" s="784"/>
      <c r="AF97" s="784"/>
      <c r="AG97" s="784"/>
      <c r="AH97" s="784"/>
      <c r="AI97" s="784"/>
      <c r="AJ97" s="784"/>
      <c r="AK97" s="784"/>
      <c r="AL97" s="784"/>
      <c r="AM97" s="784"/>
      <c r="AN97" s="784"/>
      <c r="AO97" s="784"/>
      <c r="AP97" s="784"/>
      <c r="AQ97" s="784"/>
      <c r="AR97" s="784"/>
      <c r="AS97" s="784"/>
      <c r="AT97" s="784"/>
      <c r="AU97" s="784"/>
      <c r="AV97" s="784"/>
      <c r="AW97" s="784"/>
      <c r="AX97" s="784"/>
      <c r="AY97" s="784"/>
      <c r="AZ97" s="251"/>
      <c r="BA97" s="276"/>
      <c r="BB97" s="187"/>
      <c r="BC97" s="393"/>
      <c r="BD97" s="366"/>
      <c r="BE97" s="366"/>
      <c r="BF97" s="366"/>
      <c r="BG97" s="394"/>
      <c r="BH97" s="401"/>
      <c r="BI97" s="366"/>
      <c r="BJ97" s="366"/>
      <c r="BK97" s="366"/>
      <c r="BL97" s="394"/>
      <c r="BM97" s="401"/>
      <c r="BN97" s="366"/>
      <c r="BO97" s="366"/>
      <c r="BP97" s="366"/>
      <c r="BQ97" s="394"/>
      <c r="BR97" s="401"/>
      <c r="BS97" s="366"/>
      <c r="BT97" s="366"/>
      <c r="BU97" s="366"/>
      <c r="BV97" s="366"/>
      <c r="BW97" s="366"/>
      <c r="BX97" s="366"/>
      <c r="BY97" s="367"/>
      <c r="BZ97" s="367"/>
      <c r="CA97" s="367"/>
      <c r="CB97" s="367"/>
      <c r="CC97" s="367"/>
      <c r="CD97" s="2525"/>
      <c r="CE97" s="2525"/>
      <c r="CF97" s="2525"/>
      <c r="CG97" s="2525"/>
      <c r="CH97" s="2525"/>
      <c r="CI97" s="2525"/>
      <c r="CJ97" s="2525"/>
      <c r="CK97" s="2525"/>
      <c r="CL97" s="2525"/>
      <c r="CM97" s="2525"/>
      <c r="CN97" s="2525"/>
      <c r="CO97" s="2525"/>
      <c r="CP97" s="2525"/>
      <c r="CQ97" s="2525"/>
      <c r="CR97" s="2525"/>
      <c r="CS97" s="2525"/>
      <c r="CT97" s="2525"/>
      <c r="CU97" s="2525"/>
      <c r="CV97" s="2525"/>
      <c r="CW97" s="2525"/>
      <c r="CX97" s="2525"/>
      <c r="CY97" s="2525"/>
      <c r="CZ97" s="2525"/>
    </row>
    <row r="98" s="157" customFormat="true" ht="15" customHeight="true" x14ac:dyDescent="0.2">
      <c r="A98" s="1169"/>
      <c r="B98" s="982"/>
      <c r="C98" s="1073"/>
      <c r="D98" s="1074"/>
      <c r="E98" s="1074"/>
      <c r="F98" s="1074"/>
      <c r="G98" s="1075"/>
      <c r="H98" s="1076"/>
      <c r="I98" s="1074"/>
      <c r="J98" s="1074"/>
      <c r="K98" s="1074"/>
      <c r="L98" s="1077"/>
      <c r="M98" s="1073"/>
      <c r="N98" s="1074"/>
      <c r="O98" s="1074"/>
      <c r="P98" s="1074"/>
      <c r="Q98" s="1075"/>
      <c r="R98" s="1076"/>
      <c r="S98" s="1074"/>
      <c r="T98" s="1074"/>
      <c r="U98" s="1074"/>
      <c r="V98" s="1074"/>
      <c r="W98" s="1074"/>
      <c r="X98" s="1074"/>
      <c r="Y98" s="1074"/>
      <c r="Z98" s="1074"/>
      <c r="AA98" s="1074"/>
      <c r="AB98" s="1074"/>
      <c r="AC98" s="1072"/>
      <c r="AD98" s="784"/>
      <c r="AE98" s="784"/>
      <c r="AF98" s="784"/>
      <c r="AG98" s="784"/>
      <c r="AH98" s="784"/>
      <c r="AI98" s="784"/>
      <c r="AJ98" s="784"/>
      <c r="AK98" s="784"/>
      <c r="AL98" s="784"/>
      <c r="AM98" s="784"/>
      <c r="AN98" s="784"/>
      <c r="AO98" s="784"/>
      <c r="AP98" s="784"/>
      <c r="AQ98" s="784"/>
      <c r="AR98" s="784"/>
      <c r="AS98" s="784"/>
      <c r="AT98" s="784"/>
      <c r="AU98" s="784"/>
      <c r="AV98" s="784"/>
      <c r="AW98" s="784"/>
      <c r="AX98" s="784"/>
      <c r="AY98" s="784"/>
      <c r="AZ98" s="251"/>
      <c r="BA98" s="276"/>
      <c r="BB98" s="187"/>
      <c r="BC98" s="393"/>
      <c r="BD98" s="366"/>
      <c r="BE98" s="366"/>
      <c r="BF98" s="366"/>
      <c r="BG98" s="394"/>
      <c r="BH98" s="401"/>
      <c r="BI98" s="366"/>
      <c r="BJ98" s="366"/>
      <c r="BK98" s="366"/>
      <c r="BL98" s="394"/>
      <c r="BM98" s="401"/>
      <c r="BN98" s="366"/>
      <c r="BO98" s="366"/>
      <c r="BP98" s="366"/>
      <c r="BQ98" s="394"/>
      <c r="BR98" s="401"/>
      <c r="BS98" s="366"/>
      <c r="BT98" s="366"/>
      <c r="BU98" s="366"/>
      <c r="BV98" s="366"/>
      <c r="BW98" s="366"/>
      <c r="BX98" s="366"/>
      <c r="BY98" s="367"/>
      <c r="BZ98" s="367"/>
      <c r="CA98" s="367"/>
      <c r="CB98" s="367"/>
      <c r="CC98" s="367"/>
      <c r="CD98" s="2525"/>
      <c r="CE98" s="2525"/>
      <c r="CF98" s="2525"/>
      <c r="CG98" s="2525"/>
      <c r="CH98" s="2525"/>
      <c r="CI98" s="2525"/>
      <c r="CJ98" s="2525"/>
      <c r="CK98" s="2525"/>
      <c r="CL98" s="2525"/>
      <c r="CM98" s="2525"/>
      <c r="CN98" s="2525"/>
      <c r="CO98" s="2525"/>
      <c r="CP98" s="2525"/>
      <c r="CQ98" s="2525"/>
      <c r="CR98" s="2525"/>
      <c r="CS98" s="2525"/>
      <c r="CT98" s="2525"/>
      <c r="CU98" s="2525"/>
      <c r="CV98" s="2525"/>
      <c r="CW98" s="2525"/>
      <c r="CX98" s="2525"/>
      <c r="CY98" s="2525"/>
      <c r="CZ98" s="2525"/>
    </row>
    <row r="99" s="157" customFormat="true" ht="15" customHeight="true" x14ac:dyDescent="0.2">
      <c r="A99" s="1169"/>
      <c r="B99" s="982"/>
      <c r="C99" s="1073"/>
      <c r="D99" s="1074"/>
      <c r="E99" s="1074"/>
      <c r="F99" s="1074"/>
      <c r="G99" s="1075"/>
      <c r="H99" s="1076"/>
      <c r="I99" s="1074"/>
      <c r="J99" s="1074"/>
      <c r="K99" s="1074"/>
      <c r="L99" s="1077"/>
      <c r="M99" s="1073"/>
      <c r="N99" s="1074"/>
      <c r="O99" s="1074"/>
      <c r="P99" s="1074"/>
      <c r="Q99" s="1075"/>
      <c r="R99" s="1076"/>
      <c r="S99" s="1074"/>
      <c r="T99" s="1074"/>
      <c r="U99" s="1074"/>
      <c r="V99" s="1074"/>
      <c r="W99" s="1074"/>
      <c r="X99" s="1074"/>
      <c r="Y99" s="1074"/>
      <c r="Z99" s="1074"/>
      <c r="AA99" s="1074"/>
      <c r="AB99" s="1074"/>
      <c r="AC99" s="1072"/>
      <c r="AD99" s="784"/>
      <c r="AE99" s="784"/>
      <c r="AF99" s="784"/>
      <c r="AG99" s="784"/>
      <c r="AH99" s="784"/>
      <c r="AI99" s="784"/>
      <c r="AJ99" s="784"/>
      <c r="AK99" s="784"/>
      <c r="AL99" s="784"/>
      <c r="AM99" s="784"/>
      <c r="AN99" s="784"/>
      <c r="AO99" s="784"/>
      <c r="AP99" s="784"/>
      <c r="AQ99" s="784"/>
      <c r="AR99" s="784"/>
      <c r="AS99" s="784"/>
      <c r="AT99" s="784"/>
      <c r="AU99" s="784"/>
      <c r="AV99" s="784"/>
      <c r="AW99" s="784"/>
      <c r="AX99" s="784"/>
      <c r="AY99" s="784"/>
      <c r="AZ99" s="251"/>
      <c r="BA99" s="276"/>
      <c r="BB99" s="187"/>
      <c r="BC99" s="393"/>
      <c r="BD99" s="366"/>
      <c r="BE99" s="366"/>
      <c r="BF99" s="366"/>
      <c r="BG99" s="394"/>
      <c r="BH99" s="401"/>
      <c r="BI99" s="366"/>
      <c r="BJ99" s="366"/>
      <c r="BK99" s="366"/>
      <c r="BL99" s="394"/>
      <c r="BM99" s="401"/>
      <c r="BN99" s="366"/>
      <c r="BO99" s="366"/>
      <c r="BP99" s="366"/>
      <c r="BQ99" s="394"/>
      <c r="BR99" s="401"/>
      <c r="BS99" s="366"/>
      <c r="BT99" s="366"/>
      <c r="BU99" s="366"/>
      <c r="BV99" s="366"/>
      <c r="BW99" s="366"/>
      <c r="BX99" s="366"/>
      <c r="BY99" s="367"/>
      <c r="BZ99" s="367"/>
      <c r="CA99" s="367"/>
      <c r="CB99" s="367"/>
      <c r="CC99" s="367"/>
      <c r="CD99" s="2525"/>
      <c r="CE99" s="2525"/>
      <c r="CF99" s="2525"/>
      <c r="CG99" s="2525"/>
      <c r="CH99" s="2525"/>
      <c r="CI99" s="2525"/>
      <c r="CJ99" s="2525"/>
      <c r="CK99" s="2525"/>
      <c r="CL99" s="2525"/>
      <c r="CM99" s="2525"/>
      <c r="CN99" s="2525"/>
      <c r="CO99" s="2525"/>
      <c r="CP99" s="2525"/>
      <c r="CQ99" s="2525"/>
      <c r="CR99" s="2525"/>
      <c r="CS99" s="2525"/>
      <c r="CT99" s="2525"/>
      <c r="CU99" s="2525"/>
      <c r="CV99" s="2525"/>
      <c r="CW99" s="2525"/>
      <c r="CX99" s="2525"/>
      <c r="CY99" s="2525"/>
      <c r="CZ99" s="2525"/>
    </row>
    <row r="100" s="157" customFormat="true" ht="15" customHeight="true" x14ac:dyDescent="0.2">
      <c r="A100" s="1169"/>
      <c r="B100" s="982"/>
      <c r="C100" s="1073"/>
      <c r="D100" s="1074"/>
      <c r="E100" s="1074"/>
      <c r="F100" s="1074"/>
      <c r="G100" s="1075"/>
      <c r="H100" s="1076"/>
      <c r="I100" s="1074"/>
      <c r="J100" s="1074"/>
      <c r="K100" s="1074"/>
      <c r="L100" s="1077"/>
      <c r="M100" s="1073"/>
      <c r="N100" s="1074"/>
      <c r="O100" s="1074"/>
      <c r="P100" s="1074"/>
      <c r="Q100" s="1075"/>
      <c r="R100" s="1076"/>
      <c r="S100" s="1074"/>
      <c r="T100" s="1074"/>
      <c r="U100" s="1074"/>
      <c r="V100" s="1074"/>
      <c r="W100" s="1074"/>
      <c r="X100" s="1074"/>
      <c r="Y100" s="1074"/>
      <c r="Z100" s="1074"/>
      <c r="AA100" s="1074"/>
      <c r="AB100" s="1074"/>
      <c r="AC100" s="1072"/>
      <c r="AD100" s="784"/>
      <c r="AE100" s="784"/>
      <c r="AF100" s="784"/>
      <c r="AG100" s="784"/>
      <c r="AH100" s="784"/>
      <c r="AI100" s="784"/>
      <c r="AJ100" s="784"/>
      <c r="AK100" s="784"/>
      <c r="AL100" s="784"/>
      <c r="AM100" s="784"/>
      <c r="AN100" s="784"/>
      <c r="AO100" s="784"/>
      <c r="AP100" s="784"/>
      <c r="AQ100" s="784"/>
      <c r="AR100" s="784"/>
      <c r="AS100" s="784"/>
      <c r="AT100" s="784"/>
      <c r="AU100" s="784"/>
      <c r="AV100" s="784"/>
      <c r="AW100" s="784"/>
      <c r="AX100" s="784"/>
      <c r="AY100" s="784"/>
      <c r="AZ100" s="251"/>
      <c r="BA100" s="276"/>
      <c r="BB100" s="187"/>
      <c r="BC100" s="393"/>
      <c r="BD100" s="366"/>
      <c r="BE100" s="366"/>
      <c r="BF100" s="366"/>
      <c r="BG100" s="394"/>
      <c r="BH100" s="401"/>
      <c r="BI100" s="366"/>
      <c r="BJ100" s="366"/>
      <c r="BK100" s="366"/>
      <c r="BL100" s="394"/>
      <c r="BM100" s="401"/>
      <c r="BN100" s="366"/>
      <c r="BO100" s="366"/>
      <c r="BP100" s="366"/>
      <c r="BQ100" s="394"/>
      <c r="BR100" s="401"/>
      <c r="BS100" s="366"/>
      <c r="BT100" s="366"/>
      <c r="BU100" s="366"/>
      <c r="BV100" s="366"/>
      <c r="BW100" s="366"/>
      <c r="BX100" s="366"/>
      <c r="BY100" s="367"/>
      <c r="BZ100" s="367"/>
      <c r="CA100" s="367"/>
      <c r="CB100" s="367"/>
      <c r="CC100" s="367"/>
      <c r="CD100" s="2525"/>
      <c r="CE100" s="2525"/>
      <c r="CF100" s="2525"/>
      <c r="CG100" s="2525"/>
      <c r="CH100" s="2525"/>
      <c r="CI100" s="2525"/>
      <c r="CJ100" s="2525"/>
      <c r="CK100" s="2525"/>
      <c r="CL100" s="2525"/>
      <c r="CM100" s="2525"/>
      <c r="CN100" s="2525"/>
      <c r="CO100" s="2525"/>
      <c r="CP100" s="2525"/>
      <c r="CQ100" s="2525"/>
      <c r="CR100" s="2525"/>
      <c r="CS100" s="2525"/>
      <c r="CT100" s="2525"/>
      <c r="CU100" s="2525"/>
      <c r="CV100" s="2525"/>
      <c r="CW100" s="2525"/>
      <c r="CX100" s="2525"/>
      <c r="CY100" s="2525"/>
      <c r="CZ100" s="2525"/>
    </row>
    <row r="101" s="157" customFormat="true" ht="15" customHeight="true" x14ac:dyDescent="0.2">
      <c r="A101" s="963"/>
      <c r="B101" s="982"/>
      <c r="C101" s="1073"/>
      <c r="D101" s="1074"/>
      <c r="E101" s="1074"/>
      <c r="F101" s="1074"/>
      <c r="G101" s="1075"/>
      <c r="H101" s="1076"/>
      <c r="I101" s="1074"/>
      <c r="J101" s="1074"/>
      <c r="K101" s="1074"/>
      <c r="L101" s="1077"/>
      <c r="M101" s="1073"/>
      <c r="N101" s="1074"/>
      <c r="O101" s="1074"/>
      <c r="P101" s="1074"/>
      <c r="Q101" s="1075"/>
      <c r="R101" s="1076"/>
      <c r="S101" s="1074"/>
      <c r="T101" s="1074"/>
      <c r="U101" s="1074"/>
      <c r="V101" s="1074"/>
      <c r="W101" s="1074"/>
      <c r="X101" s="1074"/>
      <c r="Y101" s="1074"/>
      <c r="Z101" s="1074"/>
      <c r="AA101" s="1074"/>
      <c r="AB101" s="1074"/>
      <c r="AC101" s="1072"/>
      <c r="AD101" s="784"/>
      <c r="AE101" s="784"/>
      <c r="AF101" s="784"/>
      <c r="AG101" s="784"/>
      <c r="AH101" s="784"/>
      <c r="AI101" s="784"/>
      <c r="AJ101" s="784"/>
      <c r="AK101" s="784"/>
      <c r="AL101" s="784"/>
      <c r="AM101" s="784"/>
      <c r="AN101" s="784"/>
      <c r="AO101" s="784"/>
      <c r="AP101" s="784"/>
      <c r="AQ101" s="784"/>
      <c r="AR101" s="784"/>
      <c r="AS101" s="784"/>
      <c r="AT101" s="784"/>
      <c r="AU101" s="784"/>
      <c r="AV101" s="784"/>
      <c r="AW101" s="784"/>
      <c r="AX101" s="784"/>
      <c r="AY101" s="784"/>
      <c r="AZ101" s="251"/>
      <c r="BA101" s="276"/>
      <c r="BB101" s="187"/>
      <c r="BC101" s="393"/>
      <c r="BD101" s="366"/>
      <c r="BE101" s="366"/>
      <c r="BF101" s="366"/>
      <c r="BG101" s="394"/>
      <c r="BH101" s="401"/>
      <c r="BI101" s="366"/>
      <c r="BJ101" s="366"/>
      <c r="BK101" s="366"/>
      <c r="BL101" s="394"/>
      <c r="BM101" s="401"/>
      <c r="BN101" s="366"/>
      <c r="BO101" s="366"/>
      <c r="BP101" s="366"/>
      <c r="BQ101" s="394"/>
      <c r="BR101" s="401"/>
      <c r="BS101" s="366"/>
      <c r="BT101" s="366"/>
      <c r="BU101" s="366"/>
      <c r="BV101" s="366"/>
      <c r="BW101" s="366"/>
      <c r="BX101" s="366"/>
      <c r="BY101" s="367"/>
      <c r="BZ101" s="367"/>
      <c r="CA101" s="367"/>
      <c r="CB101" s="367"/>
      <c r="CC101" s="367"/>
      <c r="CD101" s="2525"/>
      <c r="CE101" s="2525"/>
      <c r="CF101" s="2525"/>
      <c r="CG101" s="2525"/>
      <c r="CH101" s="2525"/>
      <c r="CI101" s="2525"/>
      <c r="CJ101" s="2525"/>
      <c r="CK101" s="2525"/>
      <c r="CL101" s="2525"/>
      <c r="CM101" s="2525"/>
      <c r="CN101" s="2525"/>
      <c r="CO101" s="2525"/>
      <c r="CP101" s="2525"/>
      <c r="CQ101" s="2525"/>
      <c r="CR101" s="2525"/>
      <c r="CS101" s="2525"/>
      <c r="CT101" s="2525"/>
      <c r="CU101" s="2525"/>
      <c r="CV101" s="2525"/>
      <c r="CW101" s="2525"/>
      <c r="CX101" s="2525"/>
      <c r="CY101" s="2525"/>
      <c r="CZ101" s="2525"/>
    </row>
    <row r="102" s="157" customFormat="true" ht="15" customHeight="true" x14ac:dyDescent="0.2">
      <c r="A102" s="1169"/>
      <c r="B102" s="982"/>
      <c r="C102" s="1073"/>
      <c r="D102" s="1074"/>
      <c r="E102" s="1074"/>
      <c r="F102" s="1074"/>
      <c r="G102" s="1075"/>
      <c r="H102" s="1076"/>
      <c r="I102" s="1074"/>
      <c r="J102" s="1074"/>
      <c r="K102" s="1074"/>
      <c r="L102" s="1077"/>
      <c r="M102" s="1073"/>
      <c r="N102" s="1074"/>
      <c r="O102" s="1074"/>
      <c r="P102" s="1074"/>
      <c r="Q102" s="1075"/>
      <c r="R102" s="1076"/>
      <c r="S102" s="1074"/>
      <c r="T102" s="1074"/>
      <c r="U102" s="1074"/>
      <c r="V102" s="1074"/>
      <c r="W102" s="1074"/>
      <c r="X102" s="1074"/>
      <c r="Y102" s="1074"/>
      <c r="Z102" s="1074"/>
      <c r="AA102" s="1074"/>
      <c r="AB102" s="1074"/>
      <c r="AC102" s="1072"/>
      <c r="AD102" s="784"/>
      <c r="AE102" s="784"/>
      <c r="AF102" s="784"/>
      <c r="AG102" s="784"/>
      <c r="AH102" s="784"/>
      <c r="AI102" s="784"/>
      <c r="AJ102" s="784"/>
      <c r="AK102" s="784"/>
      <c r="AL102" s="784"/>
      <c r="AM102" s="784"/>
      <c r="AN102" s="784"/>
      <c r="AO102" s="784"/>
      <c r="AP102" s="784"/>
      <c r="AQ102" s="784"/>
      <c r="AR102" s="784"/>
      <c r="AS102" s="784"/>
      <c r="AT102" s="784"/>
      <c r="AU102" s="784"/>
      <c r="AV102" s="784"/>
      <c r="AW102" s="784"/>
      <c r="AX102" s="784"/>
      <c r="AY102" s="784"/>
      <c r="AZ102" s="251"/>
      <c r="BA102" s="276"/>
      <c r="BB102" s="187"/>
      <c r="BC102" s="393"/>
      <c r="BD102" s="366"/>
      <c r="BE102" s="366"/>
      <c r="BF102" s="366"/>
      <c r="BG102" s="394"/>
      <c r="BH102" s="401"/>
      <c r="BI102" s="366"/>
      <c r="BJ102" s="366"/>
      <c r="BK102" s="366"/>
      <c r="BL102" s="394"/>
      <c r="BM102" s="401"/>
      <c r="BN102" s="366"/>
      <c r="BO102" s="366"/>
      <c r="BP102" s="366"/>
      <c r="BQ102" s="394"/>
      <c r="BR102" s="401"/>
      <c r="BS102" s="366"/>
      <c r="BT102" s="366"/>
      <c r="BU102" s="366"/>
      <c r="BV102" s="366"/>
      <c r="BW102" s="366"/>
      <c r="BX102" s="366"/>
      <c r="BY102" s="367"/>
      <c r="BZ102" s="367"/>
      <c r="CA102" s="367"/>
      <c r="CB102" s="367"/>
      <c r="CC102" s="367"/>
      <c r="CD102" s="2525"/>
      <c r="CE102" s="2525"/>
      <c r="CF102" s="2525"/>
      <c r="CG102" s="2525"/>
      <c r="CH102" s="2525"/>
      <c r="CI102" s="2525"/>
      <c r="CJ102" s="2525"/>
      <c r="CK102" s="2525"/>
      <c r="CL102" s="2525"/>
      <c r="CM102" s="2525"/>
      <c r="CN102" s="2525"/>
      <c r="CO102" s="2525"/>
      <c r="CP102" s="2525"/>
      <c r="CQ102" s="2525"/>
      <c r="CR102" s="2525"/>
      <c r="CS102" s="2525"/>
      <c r="CT102" s="2525"/>
      <c r="CU102" s="2525"/>
      <c r="CV102" s="2525"/>
      <c r="CW102" s="2525"/>
      <c r="CX102" s="2525"/>
      <c r="CY102" s="2525"/>
      <c r="CZ102" s="2525"/>
    </row>
    <row r="103" s="157" customFormat="true" ht="15" customHeight="true" x14ac:dyDescent="0.2">
      <c r="A103" s="1169"/>
      <c r="B103" s="982"/>
      <c r="C103" s="1073"/>
      <c r="D103" s="1074"/>
      <c r="E103" s="1074"/>
      <c r="F103" s="1074"/>
      <c r="G103" s="1075"/>
      <c r="H103" s="1076"/>
      <c r="I103" s="1074"/>
      <c r="J103" s="1074"/>
      <c r="K103" s="1074"/>
      <c r="L103" s="1077"/>
      <c r="M103" s="1073"/>
      <c r="N103" s="1074"/>
      <c r="O103" s="1074"/>
      <c r="P103" s="1074"/>
      <c r="Q103" s="1075"/>
      <c r="R103" s="1076"/>
      <c r="S103" s="1074"/>
      <c r="T103" s="1074"/>
      <c r="U103" s="1074"/>
      <c r="V103" s="1074"/>
      <c r="W103" s="1074"/>
      <c r="X103" s="1074"/>
      <c r="Y103" s="1074"/>
      <c r="Z103" s="1074"/>
      <c r="AA103" s="1074"/>
      <c r="AB103" s="1074"/>
      <c r="AC103" s="1072"/>
      <c r="AD103" s="784"/>
      <c r="AE103" s="784"/>
      <c r="AF103" s="784"/>
      <c r="AG103" s="784"/>
      <c r="AH103" s="784"/>
      <c r="AI103" s="784"/>
      <c r="AJ103" s="784"/>
      <c r="AK103" s="784"/>
      <c r="AL103" s="784"/>
      <c r="AM103" s="784"/>
      <c r="AN103" s="784"/>
      <c r="AO103" s="784"/>
      <c r="AP103" s="784"/>
      <c r="AQ103" s="784"/>
      <c r="AR103" s="784"/>
      <c r="AS103" s="784"/>
      <c r="AT103" s="784"/>
      <c r="AU103" s="784"/>
      <c r="AV103" s="784"/>
      <c r="AW103" s="784"/>
      <c r="AX103" s="784"/>
      <c r="AY103" s="784"/>
      <c r="AZ103" s="251"/>
      <c r="BA103" s="276"/>
      <c r="BB103" s="187"/>
      <c r="BC103" s="393"/>
      <c r="BD103" s="366"/>
      <c r="BE103" s="366"/>
      <c r="BF103" s="366"/>
      <c r="BG103" s="394"/>
      <c r="BH103" s="401"/>
      <c r="BI103" s="366"/>
      <c r="BJ103" s="366"/>
      <c r="BK103" s="366"/>
      <c r="BL103" s="394"/>
      <c r="BM103" s="401"/>
      <c r="BN103" s="366"/>
      <c r="BO103" s="366"/>
      <c r="BP103" s="366"/>
      <c r="BQ103" s="394"/>
      <c r="BR103" s="401"/>
      <c r="BS103" s="366"/>
      <c r="BT103" s="366"/>
      <c r="BU103" s="366"/>
      <c r="BV103" s="366"/>
      <c r="BW103" s="366"/>
      <c r="BX103" s="366"/>
      <c r="BY103" s="367"/>
      <c r="BZ103" s="367"/>
      <c r="CA103" s="367"/>
      <c r="CB103" s="367"/>
      <c r="CC103" s="367"/>
      <c r="CD103" s="2525"/>
      <c r="CE103" s="2525"/>
      <c r="CF103" s="2525"/>
      <c r="CG103" s="2525"/>
      <c r="CH103" s="2525"/>
      <c r="CI103" s="2525"/>
      <c r="CJ103" s="2525"/>
      <c r="CK103" s="2525"/>
      <c r="CL103" s="2525"/>
      <c r="CM103" s="2525"/>
      <c r="CN103" s="2525"/>
      <c r="CO103" s="2525"/>
      <c r="CP103" s="2525"/>
      <c r="CQ103" s="2525"/>
      <c r="CR103" s="2525"/>
      <c r="CS103" s="2525"/>
      <c r="CT103" s="2525"/>
      <c r="CU103" s="2525"/>
      <c r="CV103" s="2525"/>
      <c r="CW103" s="2525"/>
      <c r="CX103" s="2525"/>
      <c r="CY103" s="2525"/>
      <c r="CZ103" s="2525"/>
    </row>
    <row r="104" s="157" customFormat="true" ht="15" customHeight="true" x14ac:dyDescent="0.2">
      <c r="A104" s="1169"/>
      <c r="B104" s="982"/>
      <c r="C104" s="1073"/>
      <c r="D104" s="1074"/>
      <c r="E104" s="1074"/>
      <c r="F104" s="1074"/>
      <c r="G104" s="1075"/>
      <c r="H104" s="1076"/>
      <c r="I104" s="1074"/>
      <c r="J104" s="1074"/>
      <c r="K104" s="1074"/>
      <c r="L104" s="1077"/>
      <c r="M104" s="1073"/>
      <c r="N104" s="1074"/>
      <c r="O104" s="1074"/>
      <c r="P104" s="1074"/>
      <c r="Q104" s="1075"/>
      <c r="R104" s="1076"/>
      <c r="S104" s="1074"/>
      <c r="T104" s="1074"/>
      <c r="U104" s="1074"/>
      <c r="V104" s="1074"/>
      <c r="W104" s="1074"/>
      <c r="X104" s="1074"/>
      <c r="Y104" s="1074"/>
      <c r="Z104" s="1074"/>
      <c r="AA104" s="1074"/>
      <c r="AB104" s="1074"/>
      <c r="AC104" s="1072"/>
      <c r="AD104" s="784"/>
      <c r="AE104" s="784"/>
      <c r="AF104" s="784"/>
      <c r="AG104" s="784"/>
      <c r="AH104" s="784"/>
      <c r="AI104" s="784"/>
      <c r="AJ104" s="784"/>
      <c r="AK104" s="784"/>
      <c r="AL104" s="784"/>
      <c r="AM104" s="784"/>
      <c r="AN104" s="784"/>
      <c r="AO104" s="784"/>
      <c r="AP104" s="784"/>
      <c r="AQ104" s="784"/>
      <c r="AR104" s="784"/>
      <c r="AS104" s="784"/>
      <c r="AT104" s="784"/>
      <c r="AU104" s="784"/>
      <c r="AV104" s="784"/>
      <c r="AW104" s="784"/>
      <c r="AX104" s="784"/>
      <c r="AY104" s="784"/>
      <c r="AZ104" s="251"/>
      <c r="BA104" s="276"/>
      <c r="BB104" s="187"/>
      <c r="BC104" s="393"/>
      <c r="BD104" s="366"/>
      <c r="BE104" s="366"/>
      <c r="BF104" s="366"/>
      <c r="BG104" s="394"/>
      <c r="BH104" s="401"/>
      <c r="BI104" s="366"/>
      <c r="BJ104" s="366"/>
      <c r="BK104" s="366"/>
      <c r="BL104" s="394"/>
      <c r="BM104" s="401"/>
      <c r="BN104" s="366"/>
      <c r="BO104" s="366"/>
      <c r="BP104" s="366"/>
      <c r="BQ104" s="394"/>
      <c r="BR104" s="401"/>
      <c r="BS104" s="366"/>
      <c r="BT104" s="366"/>
      <c r="BU104" s="366"/>
      <c r="BV104" s="366"/>
      <c r="BW104" s="366"/>
      <c r="BX104" s="366"/>
      <c r="BY104" s="367"/>
      <c r="BZ104" s="367"/>
      <c r="CA104" s="367"/>
      <c r="CB104" s="367"/>
      <c r="CC104" s="367"/>
      <c r="CD104" s="2525"/>
      <c r="CE104" s="2525"/>
      <c r="CF104" s="2525"/>
      <c r="CG104" s="2525"/>
      <c r="CH104" s="2525"/>
      <c r="CI104" s="2525"/>
      <c r="CJ104" s="2525"/>
      <c r="CK104" s="2525"/>
      <c r="CL104" s="2525"/>
      <c r="CM104" s="2525"/>
      <c r="CN104" s="2525"/>
      <c r="CO104" s="2525"/>
      <c r="CP104" s="2525"/>
      <c r="CQ104" s="2525"/>
      <c r="CR104" s="2525"/>
      <c r="CS104" s="2525"/>
      <c r="CT104" s="2525"/>
      <c r="CU104" s="2525"/>
      <c r="CV104" s="2525"/>
      <c r="CW104" s="2525"/>
      <c r="CX104" s="2525"/>
      <c r="CY104" s="2525"/>
      <c r="CZ104" s="2525"/>
    </row>
    <row r="105" s="157" customFormat="true" ht="15" customHeight="true" x14ac:dyDescent="0.2">
      <c r="A105" s="977"/>
      <c r="B105" s="983"/>
      <c r="C105" s="1078"/>
      <c r="D105" s="1079"/>
      <c r="E105" s="1079"/>
      <c r="F105" s="1079"/>
      <c r="G105" s="1080"/>
      <c r="H105" s="1081"/>
      <c r="I105" s="1079"/>
      <c r="J105" s="1079"/>
      <c r="K105" s="1079"/>
      <c r="L105" s="1082"/>
      <c r="M105" s="1078"/>
      <c r="N105" s="1079"/>
      <c r="O105" s="1079"/>
      <c r="P105" s="1079"/>
      <c r="Q105" s="1080"/>
      <c r="R105" s="1081"/>
      <c r="S105" s="1079"/>
      <c r="T105" s="1079"/>
      <c r="U105" s="1079"/>
      <c r="V105" s="1079"/>
      <c r="W105" s="1079"/>
      <c r="X105" s="1079"/>
      <c r="Y105" s="1079"/>
      <c r="Z105" s="1079"/>
      <c r="AA105" s="1079"/>
      <c r="AB105" s="1079"/>
      <c r="AC105" s="1148"/>
      <c r="AD105" s="784"/>
      <c r="AE105" s="784"/>
      <c r="AF105" s="784"/>
      <c r="AG105" s="784"/>
      <c r="AH105" s="784"/>
      <c r="AI105" s="784"/>
      <c r="AJ105" s="784"/>
      <c r="AK105" s="784"/>
      <c r="AL105" s="784"/>
      <c r="AM105" s="784"/>
      <c r="AN105" s="784"/>
      <c r="AO105" s="784"/>
      <c r="AP105" s="784"/>
      <c r="AQ105" s="784"/>
      <c r="AR105" s="784"/>
      <c r="AS105" s="784"/>
      <c r="AT105" s="784"/>
      <c r="AU105" s="784"/>
      <c r="AV105" s="784"/>
      <c r="AW105" s="784"/>
      <c r="AX105" s="784"/>
      <c r="AY105" s="784"/>
      <c r="AZ105" s="251"/>
      <c r="BA105" s="276"/>
      <c r="BB105" s="187"/>
      <c r="BC105" s="395"/>
      <c r="BD105" s="396"/>
      <c r="BE105" s="396"/>
      <c r="BF105" s="396"/>
      <c r="BG105" s="397"/>
      <c r="BH105" s="402"/>
      <c r="BI105" s="396"/>
      <c r="BJ105" s="396"/>
      <c r="BK105" s="396"/>
      <c r="BL105" s="397"/>
      <c r="BM105" s="402"/>
      <c r="BN105" s="396"/>
      <c r="BO105" s="396"/>
      <c r="BP105" s="396"/>
      <c r="BQ105" s="397"/>
      <c r="BR105" s="402"/>
      <c r="BS105" s="396"/>
      <c r="BT105" s="396"/>
      <c r="BU105" s="396"/>
      <c r="BV105" s="396"/>
      <c r="BW105" s="396"/>
      <c r="BX105" s="396"/>
      <c r="BY105" s="404"/>
      <c r="BZ105" s="404"/>
      <c r="CA105" s="404"/>
      <c r="CB105" s="404"/>
      <c r="CC105" s="404"/>
      <c r="CD105" s="2525"/>
      <c r="CE105" s="2525"/>
      <c r="CF105" s="2525"/>
      <c r="CG105" s="2525"/>
      <c r="CH105" s="2525"/>
      <c r="CI105" s="2525"/>
      <c r="CJ105" s="2525"/>
      <c r="CK105" s="2525"/>
      <c r="CL105" s="2525"/>
      <c r="CM105" s="2525"/>
      <c r="CN105" s="2525"/>
      <c r="CO105" s="2525"/>
      <c r="CP105" s="2525"/>
      <c r="CQ105" s="2525"/>
      <c r="CR105" s="2525"/>
      <c r="CS105" s="2525"/>
      <c r="CT105" s="2525"/>
      <c r="CU105" s="2525"/>
      <c r="CV105" s="2525"/>
      <c r="CW105" s="2525"/>
      <c r="CX105" s="2525"/>
      <c r="CY105" s="2525"/>
      <c r="CZ105" s="2525"/>
    </row>
    <row r="106" s="157" customFormat="true" ht="250.15" customHeight="true" x14ac:dyDescent="0.2">
      <c r="A106" s="512"/>
      <c r="B106" s="843"/>
      <c r="C106" s="844"/>
      <c r="D106" s="844"/>
      <c r="E106" s="844"/>
      <c r="F106" s="844"/>
      <c r="G106" s="844"/>
      <c r="H106" s="844"/>
      <c r="I106" s="844"/>
      <c r="J106" s="844"/>
      <c r="K106" s="844"/>
      <c r="L106" s="844"/>
      <c r="M106" s="844"/>
      <c r="N106" s="844"/>
      <c r="O106" s="844"/>
      <c r="P106" s="844"/>
      <c r="Q106" s="844"/>
      <c r="R106" s="844"/>
      <c r="S106" s="844"/>
      <c r="T106" s="844"/>
      <c r="U106" s="844"/>
      <c r="V106" s="844"/>
      <c r="W106" s="844"/>
      <c r="X106" s="844"/>
      <c r="Y106" s="844"/>
      <c r="Z106" s="844"/>
      <c r="AA106" s="844"/>
      <c r="AB106" s="844"/>
      <c r="AD106" s="251"/>
      <c r="AE106" s="251"/>
      <c r="AF106" s="251"/>
      <c r="AG106" s="251"/>
      <c r="AH106" s="251"/>
      <c r="AI106" s="251"/>
      <c r="AJ106" s="251"/>
      <c r="AK106" s="251"/>
      <c r="AL106" s="251"/>
      <c r="AM106" s="251"/>
      <c r="AN106" s="251"/>
      <c r="AO106" s="251"/>
      <c r="AP106" s="251"/>
      <c r="AQ106" s="251"/>
      <c r="AR106" s="251"/>
      <c r="AS106" s="251"/>
      <c r="AT106" s="251"/>
      <c r="AU106" s="251"/>
      <c r="AV106" s="251"/>
      <c r="AW106" s="251"/>
      <c r="AX106" s="251"/>
      <c r="AY106" s="251"/>
      <c r="AZ106" s="251"/>
      <c r="BA106" s="361"/>
      <c r="BB106" s="362"/>
      <c r="BC106" s="362"/>
      <c r="BD106" s="362"/>
      <c r="BE106" s="362"/>
      <c r="BF106" s="362"/>
      <c r="BG106" s="362"/>
      <c r="BH106" s="362"/>
      <c r="BI106" s="362"/>
      <c r="BJ106" s="362"/>
      <c r="BK106" s="362"/>
      <c r="BL106" s="362"/>
      <c r="BM106" s="362"/>
      <c r="BN106" s="362"/>
      <c r="BO106" s="362"/>
      <c r="BP106" s="362"/>
      <c r="BQ106" s="362"/>
      <c r="BR106" s="362"/>
      <c r="BS106" s="362"/>
      <c r="BT106" s="362"/>
      <c r="BU106" s="362"/>
      <c r="BV106" s="362"/>
      <c r="BW106" s="362"/>
      <c r="BX106" s="362"/>
      <c r="BY106" s="361"/>
      <c r="BZ106" s="361"/>
      <c r="CA106" s="361"/>
      <c r="CB106" s="361"/>
      <c r="CC106" s="361"/>
      <c r="CD106" s="250"/>
      <c r="CE106" s="250"/>
      <c r="CF106" s="250"/>
      <c r="CG106" s="250"/>
      <c r="CH106" s="250"/>
      <c r="CI106" s="250"/>
      <c r="CJ106" s="250"/>
      <c r="CK106" s="250"/>
      <c r="CL106" s="250"/>
      <c r="CM106" s="250"/>
      <c r="CN106" s="250"/>
      <c r="CO106" s="250"/>
      <c r="CP106" s="250"/>
      <c r="CQ106" s="250"/>
      <c r="CR106" s="250"/>
      <c r="CS106" s="250"/>
      <c r="CT106" s="250"/>
      <c r="CU106" s="250"/>
      <c r="CV106" s="250"/>
      <c r="CW106" s="250"/>
      <c r="CX106" s="250"/>
      <c r="CY106" s="250"/>
      <c r="CZ106" s="250"/>
    </row>
    <row r="107" s="137" customFormat="true" ht="18" customHeight="true" x14ac:dyDescent="0.2">
      <c r="A107" s="512"/>
      <c r="B107" s="138"/>
      <c r="C107" s="337"/>
      <c r="D107" s="337"/>
      <c r="E107" s="337"/>
      <c r="F107" s="337"/>
      <c r="G107" s="337"/>
      <c r="H107" s="337"/>
      <c r="I107" s="337"/>
      <c r="J107" s="337"/>
      <c r="K107" s="337"/>
      <c r="L107" s="337"/>
      <c r="M107" s="337"/>
      <c r="N107" s="337"/>
      <c r="O107" s="337"/>
      <c r="P107" s="337"/>
      <c r="Q107" s="337"/>
      <c r="R107" s="337"/>
      <c r="S107" s="337"/>
      <c r="T107" s="337"/>
      <c r="U107" s="337"/>
      <c r="V107" s="337"/>
      <c r="W107" s="337"/>
      <c r="X107" s="337"/>
      <c r="Y107" s="337"/>
      <c r="Z107" s="337"/>
      <c r="AA107" s="337"/>
      <c r="AB107" s="337"/>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B107" s="160"/>
      <c r="BZ107" s="246"/>
      <c r="CA107" s="246"/>
      <c r="CB107" s="246"/>
      <c r="CC107" s="246"/>
      <c r="CD107" s="246"/>
      <c r="CE107" s="246"/>
      <c r="CF107" s="246"/>
      <c r="CG107" s="246"/>
      <c r="CH107" s="246"/>
      <c r="CI107" s="246"/>
      <c r="CJ107" s="246"/>
      <c r="CK107" s="246"/>
      <c r="CL107" s="246"/>
      <c r="CM107" s="246"/>
      <c r="CN107" s="246"/>
      <c r="CO107" s="246"/>
      <c r="CP107" s="246"/>
      <c r="CQ107" s="246"/>
      <c r="CR107" s="246"/>
      <c r="CS107" s="246"/>
      <c r="CT107" s="246"/>
      <c r="CU107" s="246"/>
      <c r="CV107" s="246"/>
      <c r="CW107" s="246"/>
      <c r="CX107" s="246"/>
      <c r="CY107" s="246"/>
      <c r="CZ107" s="246"/>
    </row>
    <row r="108" s="137" customFormat="true" ht="22.5" customHeight="true" x14ac:dyDescent="0.35">
      <c r="A108" s="2903" t="str">
        <f>A1026</f>
        <v>Cameroon</v>
      </c>
      <c r="B108" s="2904"/>
      <c r="C108" s="139"/>
      <c r="D108" s="139"/>
      <c r="E108" s="139"/>
      <c r="F108" s="139"/>
      <c r="G108" s="139"/>
      <c r="H108" s="139"/>
      <c r="I108" s="139"/>
      <c r="J108" s="139"/>
      <c r="K108" s="139"/>
      <c r="L108" s="139"/>
      <c r="M108" s="139"/>
      <c r="N108" s="139"/>
      <c r="O108" s="139"/>
      <c r="P108" s="139"/>
      <c r="Q108" s="139"/>
      <c r="R108" s="139"/>
      <c r="S108" s="139"/>
      <c r="T108" s="139"/>
      <c r="U108" s="139"/>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B108" s="160"/>
      <c r="BZ108" s="246"/>
      <c r="CA108" s="246"/>
      <c r="CB108" s="246"/>
      <c r="CC108" s="246"/>
      <c r="CD108" s="246"/>
      <c r="CE108" s="246"/>
      <c r="CF108" s="246"/>
      <c r="CG108" s="246"/>
      <c r="CH108" s="246"/>
      <c r="CI108" s="246"/>
      <c r="CJ108" s="246"/>
      <c r="CK108" s="246"/>
      <c r="CL108" s="246"/>
      <c r="CM108" s="246"/>
      <c r="CN108" s="246"/>
      <c r="CO108" s="246"/>
      <c r="CP108" s="246"/>
      <c r="CQ108" s="246"/>
      <c r="CR108" s="246"/>
      <c r="CS108" s="246"/>
      <c r="CT108" s="246"/>
      <c r="CU108" s="246"/>
      <c r="CV108" s="246"/>
      <c r="CW108" s="246"/>
      <c r="CX108" s="246"/>
      <c r="CY108" s="246"/>
      <c r="CZ108" s="246"/>
    </row>
    <row r="109" s="137" customFormat="true" ht="22.5" customHeight="true" x14ac:dyDescent="0.35">
      <c r="A109" s="164" t="str">
        <f>A1034</f>
        <v>2004</v>
      </c>
      <c r="B109" s="165"/>
      <c r="C109" s="139"/>
      <c r="D109" s="139"/>
      <c r="E109" s="139"/>
      <c r="F109" s="139"/>
      <c r="G109" s="139"/>
      <c r="H109" s="139"/>
      <c r="I109" s="139"/>
      <c r="J109" s="139"/>
      <c r="K109" s="139"/>
      <c r="L109" s="139"/>
      <c r="M109" s="139"/>
      <c r="N109" s="139"/>
      <c r="O109" s="139"/>
      <c r="P109" s="139"/>
      <c r="Q109" s="139"/>
      <c r="R109" s="139"/>
      <c r="S109" s="139"/>
      <c r="T109" s="139"/>
      <c r="U109" s="139"/>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B109" s="160"/>
      <c r="BZ109" s="246"/>
      <c r="CA109" s="246"/>
      <c r="CB109" s="246"/>
      <c r="CC109" s="246"/>
      <c r="CD109" s="246"/>
      <c r="CE109" s="246"/>
      <c r="CF109" s="246"/>
      <c r="CG109" s="246"/>
      <c r="CH109" s="246"/>
      <c r="CI109" s="246"/>
      <c r="CJ109" s="246"/>
      <c r="CK109" s="246"/>
      <c r="CL109" s="246"/>
      <c r="CM109" s="246"/>
      <c r="CN109" s="246"/>
      <c r="CO109" s="246"/>
      <c r="CP109" s="246"/>
      <c r="CQ109" s="246"/>
      <c r="CR109" s="246"/>
      <c r="CS109" s="246"/>
      <c r="CT109" s="246"/>
      <c r="CU109" s="246"/>
      <c r="CV109" s="246"/>
      <c r="CW109" s="246"/>
      <c r="CX109" s="246"/>
      <c r="CY109" s="246"/>
      <c r="CZ109" s="246"/>
    </row>
    <row r="110" s="137" customFormat="true" ht="22.5" customHeight="true" x14ac:dyDescent="0.35">
      <c r="A110" s="166" t="s">
        <v>100</v>
      </c>
      <c r="B110" s="167"/>
      <c r="C110" s="139"/>
      <c r="D110" s="139"/>
      <c r="E110" s="139"/>
      <c r="F110" s="139"/>
      <c r="G110" s="139"/>
      <c r="H110" s="139"/>
      <c r="I110" s="139"/>
      <c r="J110" s="139"/>
      <c r="K110" s="139"/>
      <c r="L110" s="139"/>
      <c r="M110" s="139"/>
      <c r="N110" s="139"/>
      <c r="O110" s="139"/>
      <c r="P110" s="139"/>
      <c r="Q110" s="139"/>
      <c r="R110" s="139"/>
      <c r="S110" s="139"/>
      <c r="T110" s="139"/>
      <c r="U110" s="139"/>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B110" s="160"/>
      <c r="BZ110" s="246"/>
      <c r="CA110" s="246"/>
      <c r="CB110" s="246"/>
      <c r="CC110" s="246"/>
      <c r="CD110" s="246"/>
      <c r="CE110" s="246"/>
      <c r="CF110" s="246"/>
      <c r="CG110" s="246"/>
      <c r="CH110" s="246"/>
      <c r="CI110" s="246"/>
      <c r="CJ110" s="246"/>
      <c r="CK110" s="246"/>
      <c r="CL110" s="246"/>
      <c r="CM110" s="246"/>
      <c r="CN110" s="246"/>
      <c r="CO110" s="246"/>
      <c r="CP110" s="246"/>
      <c r="CQ110" s="246"/>
      <c r="CR110" s="246"/>
      <c r="CS110" s="246"/>
      <c r="CT110" s="246"/>
      <c r="CU110" s="246"/>
      <c r="CV110" s="246"/>
      <c r="CW110" s="246"/>
      <c r="CX110" s="246"/>
      <c r="CY110" s="246"/>
      <c r="CZ110" s="246"/>
    </row>
    <row r="111" s="137" customFormat="true" ht="20.1" customHeight="true" x14ac:dyDescent="0.35">
      <c r="A111" s="168" t="s">
        <v>98</v>
      </c>
      <c r="B111" s="165"/>
      <c r="C111" s="139"/>
      <c r="D111" s="139"/>
      <c r="E111" s="139"/>
      <c r="F111" s="139"/>
      <c r="G111" s="139"/>
      <c r="H111" s="139"/>
      <c r="I111" s="139"/>
      <c r="J111" s="139"/>
      <c r="K111" s="139"/>
      <c r="L111" s="139"/>
      <c r="M111" s="139"/>
      <c r="N111" s="139"/>
      <c r="O111" s="139"/>
      <c r="P111" s="139"/>
      <c r="Q111" s="139"/>
      <c r="R111" s="139"/>
      <c r="S111" s="139"/>
      <c r="T111" s="139"/>
      <c r="U111" s="139"/>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B111" s="160"/>
      <c r="BZ111" s="246"/>
      <c r="CA111" s="246"/>
      <c r="CB111" s="246"/>
      <c r="CC111" s="246"/>
      <c r="CD111" s="246"/>
      <c r="CE111" s="246"/>
      <c r="CF111" s="246"/>
      <c r="CG111" s="246"/>
      <c r="CH111" s="246"/>
      <c r="CI111" s="246"/>
      <c r="CJ111" s="246"/>
      <c r="CK111" s="246"/>
      <c r="CL111" s="246"/>
      <c r="CM111" s="246"/>
      <c r="CN111" s="246"/>
      <c r="CO111" s="246"/>
      <c r="CP111" s="246"/>
      <c r="CQ111" s="246"/>
      <c r="CR111" s="246"/>
      <c r="CS111" s="246"/>
      <c r="CT111" s="246"/>
      <c r="CU111" s="246"/>
      <c r="CV111" s="246"/>
      <c r="CW111" s="246"/>
      <c r="CX111" s="246"/>
      <c r="CY111" s="246"/>
      <c r="CZ111" s="246"/>
    </row>
    <row r="112" s="137" customFormat="true" ht="15" customHeight="true" x14ac:dyDescent="0.2">
      <c r="A112" s="507" t="s">
        <v>99</v>
      </c>
      <c r="B112" s="259"/>
      <c r="C112" s="139"/>
      <c r="D112" s="139"/>
      <c r="E112" s="139"/>
      <c r="F112" s="139"/>
      <c r="G112" s="139"/>
      <c r="H112" s="139"/>
      <c r="I112" s="139"/>
      <c r="J112" s="139"/>
      <c r="K112" s="139"/>
      <c r="L112" s="139"/>
      <c r="M112" s="139"/>
      <c r="N112" s="139"/>
      <c r="O112" s="139"/>
      <c r="P112" s="139"/>
      <c r="Q112" s="139"/>
      <c r="R112" s="139"/>
      <c r="S112" s="139"/>
      <c r="T112" s="139"/>
      <c r="U112" s="139"/>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B112" s="160"/>
      <c r="BZ112" s="246"/>
      <c r="CA112" s="246"/>
      <c r="CB112" s="246"/>
      <c r="CC112" s="246"/>
      <c r="CD112" s="246"/>
      <c r="CE112" s="246"/>
      <c r="CF112" s="246"/>
      <c r="CG112" s="246"/>
      <c r="CH112" s="246"/>
      <c r="CI112" s="246"/>
      <c r="CJ112" s="246"/>
      <c r="CK112" s="246"/>
      <c r="CL112" s="246"/>
      <c r="CM112" s="246"/>
      <c r="CN112" s="246"/>
      <c r="CO112" s="246"/>
      <c r="CP112" s="246"/>
      <c r="CQ112" s="246"/>
      <c r="CR112" s="246"/>
      <c r="CS112" s="246"/>
      <c r="CT112" s="246"/>
      <c r="CU112" s="246"/>
      <c r="CV112" s="246"/>
      <c r="CW112" s="246"/>
      <c r="CX112" s="246"/>
      <c r="CY112" s="246"/>
      <c r="CZ112" s="246"/>
    </row>
    <row r="113" s="137" customFormat="true" ht="15" customHeight="true" x14ac:dyDescent="0.2">
      <c r="A113" s="178" t="s">
        <v>41</v>
      </c>
      <c r="B113" s="177"/>
      <c r="C113" s="139"/>
      <c r="D113" s="139"/>
      <c r="E113" s="139"/>
      <c r="F113" s="139"/>
      <c r="G113" s="139"/>
      <c r="H113" s="139"/>
      <c r="I113" s="139"/>
      <c r="J113" s="139"/>
      <c r="K113" s="139"/>
      <c r="L113" s="139"/>
      <c r="M113" s="139"/>
      <c r="N113" s="139"/>
      <c r="O113" s="139"/>
      <c r="P113" s="139"/>
      <c r="Q113" s="139"/>
      <c r="R113" s="139"/>
      <c r="S113" s="139"/>
      <c r="T113" s="139"/>
      <c r="U113" s="139"/>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B113" s="160"/>
      <c r="BZ113" s="246"/>
      <c r="CA113" s="246"/>
      <c r="CB113" s="246"/>
      <c r="CC113" s="246"/>
      <c r="CD113" s="246"/>
      <c r="CE113" s="246"/>
      <c r="CF113" s="246"/>
      <c r="CG113" s="246"/>
      <c r="CH113" s="246"/>
      <c r="CI113" s="246"/>
      <c r="CJ113" s="246"/>
      <c r="CK113" s="246"/>
      <c r="CL113" s="246"/>
      <c r="CM113" s="246"/>
      <c r="CN113" s="246"/>
      <c r="CO113" s="246"/>
      <c r="CP113" s="246"/>
      <c r="CQ113" s="246"/>
      <c r="CR113" s="246"/>
      <c r="CS113" s="246"/>
      <c r="CT113" s="246"/>
      <c r="CU113" s="246"/>
      <c r="CV113" s="246"/>
      <c r="CW113" s="246"/>
      <c r="CX113" s="246"/>
      <c r="CY113" s="246"/>
      <c r="CZ113" s="246"/>
    </row>
    <row r="114" s="137" customFormat="true" ht="15" customHeight="true" x14ac:dyDescent="0.2">
      <c r="A114" s="176" t="s">
        <v>40</v>
      </c>
      <c r="B114" s="177"/>
      <c r="C114" s="139"/>
      <c r="D114" s="139"/>
      <c r="E114" s="139"/>
      <c r="F114" s="139"/>
      <c r="G114" s="139"/>
      <c r="H114" s="139"/>
      <c r="I114" s="139"/>
      <c r="J114" s="139"/>
      <c r="K114" s="139"/>
      <c r="L114" s="139"/>
      <c r="M114" s="139"/>
      <c r="N114" s="139"/>
      <c r="O114" s="139"/>
      <c r="P114" s="139"/>
      <c r="Q114" s="139"/>
      <c r="R114" s="139"/>
      <c r="S114" s="139"/>
      <c r="T114" s="139"/>
      <c r="U114" s="139"/>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B114" s="160"/>
      <c r="BZ114" s="246"/>
      <c r="CA114" s="246"/>
      <c r="CB114" s="246"/>
      <c r="CC114" s="246"/>
      <c r="CD114" s="246"/>
      <c r="CE114" s="246"/>
      <c r="CF114" s="246"/>
      <c r="CG114" s="246"/>
      <c r="CH114" s="246"/>
      <c r="CI114" s="246"/>
      <c r="CJ114" s="246"/>
      <c r="CK114" s="246"/>
      <c r="CL114" s="246"/>
      <c r="CM114" s="246"/>
      <c r="CN114" s="246"/>
      <c r="CO114" s="246"/>
      <c r="CP114" s="246"/>
      <c r="CQ114" s="246"/>
      <c r="CR114" s="246"/>
      <c r="CS114" s="246"/>
      <c r="CT114" s="246"/>
      <c r="CU114" s="246"/>
      <c r="CV114" s="246"/>
      <c r="CW114" s="246"/>
      <c r="CX114" s="246"/>
      <c r="CY114" s="246"/>
      <c r="CZ114" s="246"/>
    </row>
    <row r="115" s="137" customFormat="true" ht="15" customHeight="true" x14ac:dyDescent="0.2">
      <c r="A115" s="176" t="s">
        <v>137</v>
      </c>
      <c r="B115" s="258" t="str">
        <f>A1025</f>
        <v>DHS04</v>
      </c>
      <c r="C115" s="139"/>
      <c r="D115" s="139"/>
      <c r="E115" s="139"/>
      <c r="F115" s="139"/>
      <c r="G115" s="139"/>
      <c r="H115" s="139"/>
      <c r="I115" s="139"/>
      <c r="J115" s="139"/>
      <c r="K115" s="139"/>
      <c r="L115" s="139"/>
      <c r="M115" s="139"/>
      <c r="N115" s="139"/>
      <c r="O115" s="139"/>
      <c r="P115" s="139"/>
      <c r="Q115" s="139"/>
      <c r="R115" s="139"/>
      <c r="S115" s="139"/>
      <c r="T115" s="139"/>
      <c r="U115" s="139"/>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B115" s="160"/>
      <c r="BZ115" s="246"/>
      <c r="CA115" s="246"/>
      <c r="CB115" s="246"/>
      <c r="CC115" s="246"/>
      <c r="CD115" s="246"/>
      <c r="CE115" s="246"/>
      <c r="CF115" s="246"/>
      <c r="CG115" s="246"/>
      <c r="CH115" s="246"/>
      <c r="CI115" s="246"/>
      <c r="CJ115" s="246"/>
      <c r="CK115" s="246"/>
      <c r="CL115" s="246"/>
      <c r="CM115" s="246"/>
      <c r="CN115" s="246"/>
      <c r="CO115" s="246"/>
      <c r="CP115" s="246"/>
      <c r="CQ115" s="246"/>
      <c r="CR115" s="246"/>
      <c r="CS115" s="246"/>
      <c r="CT115" s="246"/>
      <c r="CU115" s="246"/>
      <c r="CV115" s="246"/>
      <c r="CW115" s="246"/>
      <c r="CX115" s="246"/>
      <c r="CY115" s="246"/>
      <c r="CZ115" s="246"/>
    </row>
    <row r="116" s="137" customFormat="true" ht="15" customHeight="true" x14ac:dyDescent="0.2">
      <c r="A116" s="837" t="str">
        <f>B1030</f>
        <v>Ratio of Improved latrines based on:</v>
      </c>
      <c r="B116" s="838" t="s">
        <v>187</v>
      </c>
      <c r="C116" s="139"/>
      <c r="D116" s="139"/>
      <c r="E116" s="139"/>
      <c r="F116" s="139"/>
      <c r="G116" s="139"/>
      <c r="H116" s="139"/>
      <c r="I116" s="139"/>
      <c r="J116" s="139"/>
      <c r="K116" s="139"/>
      <c r="L116" s="139"/>
      <c r="M116" s="139"/>
      <c r="N116" s="139"/>
      <c r="O116" s="139"/>
      <c r="P116" s="139"/>
      <c r="Q116" s="139"/>
      <c r="R116" s="139"/>
      <c r="S116" s="139"/>
      <c r="T116" s="139"/>
      <c r="U116" s="139"/>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B116" s="160"/>
      <c r="BZ116" s="246"/>
      <c r="CA116" s="246"/>
      <c r="CB116" s="246"/>
      <c r="CC116" s="246"/>
      <c r="CD116" s="246"/>
      <c r="CE116" s="246"/>
      <c r="CF116" s="246"/>
      <c r="CG116" s="246"/>
      <c r="CH116" s="246"/>
      <c r="CI116" s="246"/>
      <c r="CJ116" s="246"/>
      <c r="CK116" s="246"/>
      <c r="CL116" s="246"/>
      <c r="CM116" s="246"/>
      <c r="CN116" s="246"/>
      <c r="CO116" s="246"/>
      <c r="CP116" s="246"/>
      <c r="CQ116" s="246"/>
      <c r="CR116" s="246"/>
      <c r="CS116" s="246"/>
      <c r="CT116" s="246"/>
      <c r="CU116" s="246"/>
      <c r="CV116" s="246"/>
      <c r="CW116" s="246"/>
      <c r="CX116" s="246"/>
      <c r="CY116" s="246"/>
      <c r="CZ116" s="246"/>
    </row>
    <row r="117" s="137" customFormat="true" ht="15" customHeight="true" x14ac:dyDescent="0.2">
      <c r="A117" s="837" t="str">
        <f>B1029</f>
        <v>Ratio of Shared improved based on:</v>
      </c>
      <c r="B117" s="839" t="s">
        <v>35</v>
      </c>
      <c r="C117" s="139"/>
      <c r="D117" s="139"/>
      <c r="E117" s="139"/>
      <c r="F117" s="139"/>
      <c r="G117" s="139"/>
      <c r="H117" s="139"/>
      <c r="I117" s="139"/>
      <c r="J117" s="139"/>
      <c r="K117" s="139"/>
      <c r="L117" s="139"/>
      <c r="M117" s="139"/>
      <c r="N117" s="139"/>
      <c r="O117" s="139"/>
      <c r="P117" s="139"/>
      <c r="Q117" s="139"/>
      <c r="R117" s="139"/>
      <c r="S117" s="139"/>
      <c r="T117" s="139"/>
      <c r="U117" s="139"/>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B117" s="160"/>
      <c r="BZ117" s="246"/>
      <c r="CA117" s="246"/>
      <c r="CB117" s="246"/>
      <c r="CC117" s="246"/>
      <c r="CD117" s="246"/>
      <c r="CE117" s="246"/>
      <c r="CF117" s="246"/>
      <c r="CG117" s="246"/>
      <c r="CH117" s="246"/>
      <c r="CI117" s="246"/>
      <c r="CJ117" s="246"/>
      <c r="CK117" s="246"/>
      <c r="CL117" s="246"/>
      <c r="CM117" s="246"/>
      <c r="CN117" s="246"/>
      <c r="CO117" s="246"/>
      <c r="CP117" s="246"/>
      <c r="CQ117" s="246"/>
      <c r="CR117" s="246"/>
      <c r="CS117" s="246"/>
      <c r="CT117" s="246"/>
      <c r="CU117" s="246"/>
      <c r="CV117" s="246"/>
      <c r="CW117" s="246"/>
      <c r="CX117" s="246"/>
      <c r="CY117" s="246"/>
      <c r="CZ117" s="246"/>
    </row>
    <row r="118" s="137" customFormat="true" ht="21" customHeight="true" x14ac:dyDescent="0.2">
      <c r="A118" s="840"/>
      <c r="B118" s="838"/>
      <c r="C118" s="139"/>
      <c r="D118" s="139"/>
      <c r="E118" s="139"/>
      <c r="F118" s="139"/>
      <c r="G118" s="139"/>
      <c r="H118" s="139"/>
      <c r="I118" s="139"/>
      <c r="J118" s="139"/>
      <c r="K118" s="139"/>
      <c r="L118" s="139"/>
      <c r="M118" s="139"/>
      <c r="N118" s="139"/>
      <c r="O118" s="139"/>
      <c r="P118" s="139"/>
      <c r="Q118" s="139"/>
      <c r="R118" s="139"/>
      <c r="S118" s="139"/>
      <c r="T118" s="139"/>
      <c r="U118" s="139"/>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B118" s="160"/>
      <c r="BZ118" s="246"/>
      <c r="CA118" s="246"/>
      <c r="CB118" s="246"/>
      <c r="CC118" s="246"/>
      <c r="CD118" s="246"/>
      <c r="CE118" s="246"/>
      <c r="CF118" s="246"/>
      <c r="CG118" s="246"/>
      <c r="CH118" s="246"/>
      <c r="CI118" s="246"/>
      <c r="CJ118" s="246"/>
      <c r="CK118" s="246"/>
      <c r="CL118" s="246"/>
      <c r="CM118" s="246"/>
      <c r="CN118" s="246"/>
      <c r="CO118" s="246"/>
      <c r="CP118" s="246"/>
      <c r="CQ118" s="246"/>
      <c r="CR118" s="246"/>
      <c r="CS118" s="246"/>
      <c r="CT118" s="246"/>
      <c r="CU118" s="246"/>
      <c r="CV118" s="246"/>
      <c r="CW118" s="246"/>
      <c r="CX118" s="246"/>
      <c r="CY118" s="246"/>
      <c r="CZ118" s="246"/>
    </row>
    <row r="119" s="137" customFormat="true" ht="15" customHeight="true" x14ac:dyDescent="0.2">
      <c r="A119" s="841"/>
      <c r="B119" s="842"/>
      <c r="C119" s="139"/>
      <c r="D119" s="139"/>
      <c r="E119" s="139"/>
      <c r="F119" s="139"/>
      <c r="G119" s="139"/>
      <c r="H119" s="139"/>
      <c r="I119" s="139"/>
      <c r="J119" s="139"/>
      <c r="K119" s="139"/>
      <c r="L119" s="139"/>
      <c r="M119" s="139"/>
      <c r="N119" s="139"/>
      <c r="O119" s="139"/>
      <c r="P119" s="139"/>
      <c r="Q119" s="139"/>
      <c r="R119" s="139"/>
      <c r="S119" s="139"/>
      <c r="T119" s="139"/>
      <c r="U119" s="139"/>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B119" s="160"/>
      <c r="BZ119" s="246"/>
      <c r="CA119" s="246"/>
      <c r="CB119" s="246"/>
      <c r="CC119" s="246"/>
      <c r="CD119" s="246"/>
      <c r="CE119" s="246"/>
      <c r="CF119" s="246"/>
      <c r="CG119" s="246"/>
      <c r="CH119" s="246"/>
      <c r="CI119" s="246"/>
      <c r="CJ119" s="246"/>
      <c r="CK119" s="246"/>
      <c r="CL119" s="246"/>
      <c r="CM119" s="246"/>
      <c r="CN119" s="246"/>
      <c r="CO119" s="246"/>
      <c r="CP119" s="246"/>
      <c r="CQ119" s="246"/>
      <c r="CR119" s="246"/>
      <c r="CS119" s="246"/>
      <c r="CT119" s="246"/>
      <c r="CU119" s="246"/>
      <c r="CV119" s="246"/>
      <c r="CW119" s="246"/>
      <c r="CX119" s="246"/>
      <c r="CY119" s="246"/>
      <c r="CZ119" s="246"/>
    </row>
    <row r="120" s="161" customFormat="true" ht="15" customHeight="true" x14ac:dyDescent="0.2">
      <c r="A120" s="142" t="s">
        <v>100</v>
      </c>
      <c r="B120" s="242"/>
      <c r="C120" s="2896" t="s">
        <v>116</v>
      </c>
      <c r="D120" s="2897"/>
      <c r="E120" s="2897"/>
      <c r="F120" s="2897"/>
      <c r="G120" s="2898"/>
      <c r="H120" s="2899" t="s">
        <v>39</v>
      </c>
      <c r="I120" s="2888"/>
      <c r="J120" s="2888"/>
      <c r="K120" s="2888"/>
      <c r="L120" s="2890"/>
      <c r="M120" s="2882" t="s">
        <v>38</v>
      </c>
      <c r="N120" s="2883"/>
      <c r="O120" s="2883"/>
      <c r="P120" s="2883"/>
      <c r="Q120" s="2885"/>
      <c r="R120" s="2553" t="s">
        <v>144</v>
      </c>
      <c r="S120" s="2562"/>
      <c r="T120" s="2562"/>
      <c r="U120" s="2562"/>
      <c r="V120" s="2562"/>
      <c r="W120" s="2562"/>
      <c r="X120" s="2562"/>
      <c r="Y120" s="2562"/>
      <c r="Z120" s="2562"/>
      <c r="AA120" s="2562"/>
      <c r="AB120" s="2562"/>
      <c r="AC120" s="2563"/>
      <c r="AD120" s="375"/>
      <c r="AE120" s="375"/>
      <c r="AF120" s="375"/>
      <c r="AG120" s="375"/>
      <c r="AH120" s="375"/>
      <c r="AI120" s="375"/>
      <c r="AJ120" s="375"/>
      <c r="AK120" s="375"/>
      <c r="AL120" s="375"/>
      <c r="AM120" s="375"/>
      <c r="AN120" s="375"/>
      <c r="AO120" s="375"/>
      <c r="AP120" s="375"/>
      <c r="AQ120" s="375"/>
      <c r="AR120" s="375"/>
      <c r="AS120" s="375"/>
      <c r="AT120" s="375"/>
      <c r="AU120" s="375"/>
      <c r="AV120" s="375"/>
      <c r="AW120" s="375"/>
      <c r="AX120" s="375"/>
      <c r="AY120" s="375"/>
      <c r="AZ120" s="834"/>
      <c r="BA120" s="252" t="s">
        <v>132</v>
      </c>
      <c r="BB120" s="142" t="s">
        <v>100</v>
      </c>
      <c r="BC120" s="2882" t="s">
        <v>116</v>
      </c>
      <c r="BD120" s="2883"/>
      <c r="BE120" s="2883"/>
      <c r="BF120" s="2883"/>
      <c r="BG120" s="2884"/>
      <c r="BH120" s="2882" t="s">
        <v>39</v>
      </c>
      <c r="BI120" s="2883"/>
      <c r="BJ120" s="2883"/>
      <c r="BK120" s="2883"/>
      <c r="BL120" s="2884"/>
      <c r="BM120" s="2882" t="s">
        <v>38</v>
      </c>
      <c r="BN120" s="2883"/>
      <c r="BO120" s="2883"/>
      <c r="BP120" s="2883"/>
      <c r="BQ120" s="2885"/>
      <c r="BR120" s="2463" t="s">
        <v>144</v>
      </c>
      <c r="BS120" s="2464"/>
      <c r="BT120" s="2464"/>
      <c r="BU120" s="2464"/>
      <c r="BV120" s="2464"/>
      <c r="BW120" s="2464"/>
      <c r="BX120" s="2464"/>
      <c r="BY120" s="2465"/>
      <c r="BZ120" s="378"/>
      <c r="CA120" s="378"/>
      <c r="CB120" s="378"/>
      <c r="CC120" s="378"/>
      <c r="CD120" s="250"/>
      <c r="CE120" s="250"/>
      <c r="CF120" s="250"/>
      <c r="CG120" s="250"/>
      <c r="CH120" s="250"/>
      <c r="CI120" s="250"/>
      <c r="CJ120" s="250"/>
      <c r="CK120" s="250"/>
      <c r="CL120" s="250"/>
      <c r="CM120" s="250"/>
      <c r="CN120" s="250"/>
      <c r="CO120" s="250"/>
      <c r="CP120" s="250"/>
      <c r="CQ120" s="250"/>
      <c r="CR120" s="250"/>
      <c r="CS120" s="250"/>
      <c r="CT120" s="250"/>
      <c r="CU120" s="250"/>
      <c r="CV120" s="250"/>
      <c r="CW120" s="250"/>
      <c r="CX120" s="250"/>
      <c r="CY120" s="250"/>
      <c r="CZ120" s="250"/>
    </row>
    <row r="121" s="161" customFormat="true" ht="12.75" x14ac:dyDescent="0.2">
      <c r="A121" s="220" t="s">
        <v>88</v>
      </c>
      <c r="B121" s="287"/>
      <c r="C121" s="338" t="s">
        <v>0</v>
      </c>
      <c r="D121" s="339" t="s">
        <v>1</v>
      </c>
      <c r="E121" s="339" t="s">
        <v>2</v>
      </c>
      <c r="F121" s="339" t="s">
        <v>3</v>
      </c>
      <c r="G121" s="340" t="s">
        <v>4</v>
      </c>
      <c r="H121" s="1445" t="s">
        <v>0</v>
      </c>
      <c r="I121" s="1396" t="s">
        <v>1</v>
      </c>
      <c r="J121" s="1396" t="s">
        <v>2</v>
      </c>
      <c r="K121" s="1396" t="s">
        <v>3</v>
      </c>
      <c r="L121" s="1397" t="s">
        <v>4</v>
      </c>
      <c r="M121" s="1432" t="s">
        <v>0</v>
      </c>
      <c r="N121" s="1396" t="s">
        <v>1</v>
      </c>
      <c r="O121" s="1396" t="s">
        <v>2</v>
      </c>
      <c r="P121" s="1396" t="s">
        <v>3</v>
      </c>
      <c r="Q121" s="1461" t="s">
        <v>4</v>
      </c>
      <c r="R121" s="1445" t="s">
        <v>237</v>
      </c>
      <c r="S121" s="1396" t="s">
        <v>238</v>
      </c>
      <c r="T121" s="1396" t="s">
        <v>239</v>
      </c>
      <c r="U121" s="1396" t="s">
        <v>240</v>
      </c>
      <c r="V121" s="1396" t="s">
        <v>241</v>
      </c>
      <c r="W121" s="1396" t="s">
        <v>242</v>
      </c>
      <c r="X121" s="1396" t="s">
        <v>243</v>
      </c>
      <c r="Y121" s="1396" t="s">
        <v>244</v>
      </c>
      <c r="Z121" s="1396" t="s">
        <v>245</v>
      </c>
      <c r="AA121" s="1396" t="s">
        <v>246</v>
      </c>
      <c r="AB121" s="1396" t="s">
        <v>247</v>
      </c>
      <c r="AC121" s="1398" t="s">
        <v>248</v>
      </c>
      <c r="AD121" s="375"/>
      <c r="AE121" s="375"/>
      <c r="AF121" s="375"/>
      <c r="AG121" s="375"/>
      <c r="AH121" s="375"/>
      <c r="AI121" s="375"/>
      <c r="AJ121" s="375"/>
      <c r="AK121" s="375"/>
      <c r="AL121" s="375"/>
      <c r="AM121" s="375"/>
      <c r="AN121" s="375"/>
      <c r="AO121" s="375"/>
      <c r="AP121" s="375"/>
      <c r="AQ121" s="375"/>
      <c r="AR121" s="375"/>
      <c r="AS121" s="375"/>
      <c r="AT121" s="375"/>
      <c r="AU121" s="375"/>
      <c r="AV121" s="375"/>
      <c r="AW121" s="375"/>
      <c r="AX121" s="375"/>
      <c r="AY121" s="375"/>
      <c r="AZ121" s="834"/>
      <c r="BA121" s="231" t="s">
        <v>118</v>
      </c>
      <c r="BB121" s="230"/>
      <c r="BC121" s="405" t="s">
        <v>0</v>
      </c>
      <c r="BD121" s="205" t="s">
        <v>1</v>
      </c>
      <c r="BE121" s="205" t="s">
        <v>2</v>
      </c>
      <c r="BF121" s="205" t="s">
        <v>3</v>
      </c>
      <c r="BG121" s="406" t="s">
        <v>4</v>
      </c>
      <c r="BH121" s="407" t="s">
        <v>0</v>
      </c>
      <c r="BI121" s="205" t="s">
        <v>1</v>
      </c>
      <c r="BJ121" s="205" t="s">
        <v>2</v>
      </c>
      <c r="BK121" s="205" t="s">
        <v>3</v>
      </c>
      <c r="BL121" s="406" t="s">
        <v>4</v>
      </c>
      <c r="BM121" s="407" t="s">
        <v>0</v>
      </c>
      <c r="BN121" s="205" t="s">
        <v>1</v>
      </c>
      <c r="BO121" s="205" t="s">
        <v>2</v>
      </c>
      <c r="BP121" s="205" t="s">
        <v>3</v>
      </c>
      <c r="BQ121" s="406" t="s">
        <v>4</v>
      </c>
      <c r="BR121" s="407" t="s">
        <v>237</v>
      </c>
      <c r="BS121" s="205" t="s">
        <v>238</v>
      </c>
      <c r="BT121" s="205" t="s">
        <v>239</v>
      </c>
      <c r="BU121" s="205" t="s">
        <v>240</v>
      </c>
      <c r="BV121" s="205" t="s">
        <v>241</v>
      </c>
      <c r="BW121" s="205" t="s">
        <v>242</v>
      </c>
      <c r="BX121" s="205" t="s">
        <v>243</v>
      </c>
      <c r="BY121" s="206" t="s">
        <v>244</v>
      </c>
      <c r="BZ121" s="206" t="s">
        <v>245</v>
      </c>
      <c r="CA121" s="206" t="s">
        <v>246</v>
      </c>
      <c r="CB121" s="206" t="s">
        <v>247</v>
      </c>
      <c r="CC121" s="206" t="s">
        <v>248</v>
      </c>
      <c r="CD121" s="2526"/>
      <c r="CE121" s="2526"/>
      <c r="CF121" s="2526"/>
      <c r="CG121" s="2526"/>
      <c r="CH121" s="2526"/>
      <c r="CI121" s="2526"/>
      <c r="CJ121" s="2526"/>
      <c r="CK121" s="2526"/>
      <c r="CL121" s="2526"/>
      <c r="CM121" s="2526"/>
      <c r="CN121" s="2526"/>
      <c r="CO121" s="2526"/>
      <c r="CP121" s="2526"/>
      <c r="CQ121" s="2526"/>
      <c r="CR121" s="2526"/>
      <c r="CS121" s="2526"/>
      <c r="CT121" s="2526"/>
      <c r="CU121" s="2526"/>
      <c r="CV121" s="2526"/>
      <c r="CW121" s="2526"/>
      <c r="CX121" s="2526"/>
      <c r="CY121" s="2526"/>
      <c r="CZ121" s="2526"/>
    </row>
    <row r="122" s="161" customFormat="true" ht="15" customHeight="true" x14ac:dyDescent="0.2">
      <c r="A122" s="2892" t="s">
        <v>18</v>
      </c>
      <c r="B122" s="1640" t="s">
        <v>14</v>
      </c>
      <c r="C122" s="1549">
        <f>C153+(C154+C155)*'DHS11'!C130/100</f>
        <v>26.620601396293115</v>
      </c>
      <c r="D122" s="1550">
        <f>D153+(D154+D155)*'DHS11'!D130/100</f>
        <v>27.806616393209715</v>
      </c>
      <c r="E122" s="1550">
        <f>E153+(E154+E155)*'DHS11'!E130/100</f>
        <v>51.436932786744286</v>
      </c>
      <c r="F122" s="1550">
        <f>F153+(F154+F155)*'DHS11'!F130/100</f>
        <v>84.327014566046032</v>
      </c>
      <c r="G122" s="1551">
        <f>G153+(G154+G155)*'DHS11'!G130/100</f>
        <v>94.971094996439405</v>
      </c>
      <c r="H122" s="1552">
        <f>H153+(H154+H155)*'DHS11'!H130/100</f>
        <v>50.291631619258915</v>
      </c>
      <c r="I122" s="1550">
        <f>I153+(I154+I155)*'DHS11'!I130/100</f>
        <v>83.240878342717096</v>
      </c>
      <c r="J122" s="1550">
        <f>J153+(J154+J155)*'DHS11'!J130/100</f>
        <v>90.346493269457739</v>
      </c>
      <c r="K122" s="1550">
        <f>K153+(K154+K155)*'DHS11'!K130/100</f>
        <v>94.589239955909264</v>
      </c>
      <c r="L122" s="1553">
        <f>L153+(L154+L155)*'DHS11'!L130/100</f>
        <v>97.047474107589366</v>
      </c>
      <c r="M122" s="1549">
        <f>M153+(M154+M155)*'DHS11'!M130/100</f>
        <v>21.887958688284751</v>
      </c>
      <c r="N122" s="1550">
        <f>N153+(N154+N155)*'DHS11'!N130/100</f>
        <v>30.39026192392857</v>
      </c>
      <c r="O122" s="1550">
        <f>O153+(O154+O155)*'DHS11'!O130/100</f>
        <v>24.276206885580073</v>
      </c>
      <c r="P122" s="1550">
        <f>P153+(P154+P155)*'DHS11'!P130/100</f>
        <v>32.952842947654268</v>
      </c>
      <c r="Q122" s="1551">
        <f>Q153+(Q154+Q155)*'DHS11'!Q130/100</f>
        <v>57.531277419322237</v>
      </c>
      <c r="R122" s="1552">
        <f>R153+(R154+R155)*'DHS11'!R130/100</f>
        <v>82.314105510814485</v>
      </c>
      <c r="S122" s="1550">
        <f>S153+(S154+S155)*'DHS11'!S130/100</f>
        <v>50.258294569362789</v>
      </c>
      <c r="T122" s="1550">
        <f>T153+(T154+T155)*'DHS11'!T130/100</f>
        <v>95.45115962011559</v>
      </c>
      <c r="U122" s="1550">
        <f>U153+(U154+U155)*'DHS11'!U130/100</f>
        <v>37.651132253020606</v>
      </c>
      <c r="V122" s="1550">
        <f>V153+(V154+V155)*'DHS11'!V130/100</f>
        <v>43.674840904265359</v>
      </c>
      <c r="W122" s="1550">
        <f>W153+(W154+W155)*'DHS11'!W130/100</f>
        <v>68.465719093731039</v>
      </c>
      <c r="X122" s="1550">
        <f>X153+(X154+X155)*'DHS11'!X130/100</f>
        <v>35.076832586302999</v>
      </c>
      <c r="Y122" s="1550">
        <f>Y153+(Y154+Y155)*'DHS11'!Y130/100</f>
        <v>38.868278859348941</v>
      </c>
      <c r="Z122" s="1550">
        <f>Z153+(Z154+Z155)*'DHS11'!Z130/100</f>
        <v>57.260984884734647</v>
      </c>
      <c r="AA122" s="1550">
        <f>AA153+(AA154+AA155)*'DHS11'!AA130/100</f>
        <v>41.221198013730742</v>
      </c>
      <c r="AB122" s="1550">
        <f>AB153+(AB154+AB155)*'DHS11'!AB130/100</f>
        <v>51.784337994590551</v>
      </c>
      <c r="AC122" s="1553">
        <f>AC153+(AC154+AC155)*'DHS11'!AC130/100</f>
        <v>90.631625734776904</v>
      </c>
      <c r="AD122" s="375"/>
      <c r="AE122" s="375"/>
      <c r="AF122" s="375"/>
      <c r="AG122" s="375"/>
      <c r="AH122" s="375"/>
      <c r="AI122" s="375"/>
      <c r="AJ122" s="375"/>
      <c r="AK122" s="375"/>
      <c r="AL122" s="375"/>
      <c r="AM122" s="375"/>
      <c r="AN122" s="375"/>
      <c r="AO122" s="375"/>
      <c r="AP122" s="375"/>
      <c r="AQ122" s="375"/>
      <c r="AR122" s="375"/>
      <c r="AS122" s="375"/>
      <c r="AT122" s="375"/>
      <c r="AU122" s="375"/>
      <c r="AV122" s="375"/>
      <c r="AW122" s="375"/>
      <c r="AX122" s="375"/>
      <c r="AY122" s="375"/>
      <c r="AZ122" s="834"/>
      <c r="BA122" s="2881" t="s">
        <v>18</v>
      </c>
      <c r="BB122" s="188" t="s">
        <v>14</v>
      </c>
      <c r="BC122" s="1274" t="s">
        <v>36</v>
      </c>
      <c r="BD122" s="1294" t="s">
        <v>36</v>
      </c>
      <c r="BE122" s="1294" t="s">
        <v>36</v>
      </c>
      <c r="BF122" s="1294" t="s">
        <v>36</v>
      </c>
      <c r="BG122" s="1315" t="s">
        <v>36</v>
      </c>
      <c r="BH122" s="1336" t="s">
        <v>36</v>
      </c>
      <c r="BI122" s="1294" t="s">
        <v>36</v>
      </c>
      <c r="BJ122" s="1294" t="s">
        <v>36</v>
      </c>
      <c r="BK122" s="1294" t="s">
        <v>36</v>
      </c>
      <c r="BL122" s="1315" t="s">
        <v>36</v>
      </c>
      <c r="BM122" s="1336" t="s">
        <v>36</v>
      </c>
      <c r="BN122" s="1294" t="s">
        <v>36</v>
      </c>
      <c r="BO122" s="1294" t="s">
        <v>36</v>
      </c>
      <c r="BP122" s="1294" t="s">
        <v>36</v>
      </c>
      <c r="BQ122" s="1315" t="s">
        <v>36</v>
      </c>
      <c r="BR122" s="1336" t="s">
        <v>36</v>
      </c>
      <c r="BS122" s="1294" t="s">
        <v>36</v>
      </c>
      <c r="BT122" s="1294" t="s">
        <v>36</v>
      </c>
      <c r="BU122" s="1294" t="s">
        <v>36</v>
      </c>
      <c r="BV122" s="1294" t="s">
        <v>36</v>
      </c>
      <c r="BW122" s="1294" t="s">
        <v>36</v>
      </c>
      <c r="BX122" s="1294" t="s">
        <v>36</v>
      </c>
      <c r="BY122" s="1355" t="s">
        <v>36</v>
      </c>
      <c r="BZ122" s="1355" t="s">
        <v>36</v>
      </c>
      <c r="CA122" s="1355" t="s">
        <v>36</v>
      </c>
      <c r="CB122" s="1355" t="s">
        <v>36</v>
      </c>
      <c r="CC122" s="1355" t="s">
        <v>36</v>
      </c>
      <c r="CD122" s="2527"/>
      <c r="CE122" s="2527"/>
      <c r="CF122" s="2527"/>
      <c r="CG122" s="2527"/>
      <c r="CH122" s="2527"/>
      <c r="CI122" s="2527"/>
      <c r="CJ122" s="2527"/>
      <c r="CK122" s="2527"/>
      <c r="CL122" s="2527"/>
      <c r="CM122" s="2527"/>
      <c r="CN122" s="2527"/>
      <c r="CO122" s="2527"/>
      <c r="CP122" s="2527"/>
      <c r="CQ122" s="2527"/>
      <c r="CR122" s="2527"/>
      <c r="CS122" s="2527"/>
      <c r="CT122" s="2527"/>
      <c r="CU122" s="2527"/>
      <c r="CV122" s="2527"/>
      <c r="CW122" s="2527"/>
      <c r="CX122" s="2527"/>
      <c r="CY122" s="2527"/>
      <c r="CZ122" s="2527"/>
    </row>
    <row r="123" s="161" customFormat="true" ht="15" customHeight="true" x14ac:dyDescent="0.2">
      <c r="A123" s="2886"/>
      <c r="B123" s="1641" t="s">
        <v>52</v>
      </c>
      <c r="C123" s="1554">
        <f>100-C122</f>
        <v>73.379398603706889</v>
      </c>
      <c r="D123" s="1555">
        <f t="shared" ref="D123:AC123" si="3">100-D122</f>
        <v>72.193383606790292</v>
      </c>
      <c r="E123" s="1555">
        <f t="shared" si="3"/>
        <v>48.563067213255714</v>
      </c>
      <c r="F123" s="1555">
        <f t="shared" si="3"/>
        <v>15.672985433953968</v>
      </c>
      <c r="G123" s="1556">
        <f t="shared" si="3"/>
        <v>5.0289050035605953</v>
      </c>
      <c r="H123" s="1557">
        <f t="shared" si="3"/>
        <v>49.708368380741085</v>
      </c>
      <c r="I123" s="1555">
        <f t="shared" si="3"/>
        <v>16.759121657282904</v>
      </c>
      <c r="J123" s="1555">
        <f t="shared" si="3"/>
        <v>9.6535067305422615</v>
      </c>
      <c r="K123" s="1555">
        <f t="shared" si="3"/>
        <v>5.4107600440907362</v>
      </c>
      <c r="L123" s="1558">
        <f t="shared" si="3"/>
        <v>2.9525258924106339</v>
      </c>
      <c r="M123" s="1554">
        <f t="shared" si="3"/>
        <v>78.112041311715245</v>
      </c>
      <c r="N123" s="1555">
        <f t="shared" si="3"/>
        <v>69.609738076071437</v>
      </c>
      <c r="O123" s="1555">
        <f t="shared" si="3"/>
        <v>75.723793114419919</v>
      </c>
      <c r="P123" s="1555">
        <f t="shared" si="3"/>
        <v>67.047157052345739</v>
      </c>
      <c r="Q123" s="1556">
        <f t="shared" si="3"/>
        <v>42.468722580677763</v>
      </c>
      <c r="R123" s="1557">
        <f t="shared" si="3"/>
        <v>17.685894489185515</v>
      </c>
      <c r="S123" s="1555">
        <f t="shared" si="3"/>
        <v>49.741705430637211</v>
      </c>
      <c r="T123" s="1555">
        <f t="shared" si="3"/>
        <v>4.5488403798844104</v>
      </c>
      <c r="U123" s="1555">
        <f t="shared" si="3"/>
        <v>62.348867746979394</v>
      </c>
      <c r="V123" s="1555">
        <f t="shared" si="3"/>
        <v>56.325159095734641</v>
      </c>
      <c r="W123" s="1555">
        <f t="shared" si="3"/>
        <v>31.534280906268961</v>
      </c>
      <c r="X123" s="1555">
        <f t="shared" si="3"/>
        <v>64.923167413697001</v>
      </c>
      <c r="Y123" s="1555">
        <f t="shared" si="3"/>
        <v>61.131721140651059</v>
      </c>
      <c r="Z123" s="1555">
        <f t="shared" si="3"/>
        <v>42.739015115265353</v>
      </c>
      <c r="AA123" s="1555">
        <f t="shared" si="3"/>
        <v>58.778801986269258</v>
      </c>
      <c r="AB123" s="1555">
        <f t="shared" si="3"/>
        <v>48.215662005409449</v>
      </c>
      <c r="AC123" s="1558">
        <f t="shared" si="3"/>
        <v>9.3683742652230961</v>
      </c>
      <c r="AD123" s="375"/>
      <c r="AE123" s="375"/>
      <c r="AF123" s="375"/>
      <c r="AG123" s="375"/>
      <c r="AH123" s="375"/>
      <c r="AI123" s="375"/>
      <c r="AJ123" s="375"/>
      <c r="AK123" s="375"/>
      <c r="AL123" s="375"/>
      <c r="AM123" s="375"/>
      <c r="AN123" s="375"/>
      <c r="AO123" s="375"/>
      <c r="AP123" s="375"/>
      <c r="AQ123" s="375"/>
      <c r="AR123" s="375"/>
      <c r="AS123" s="375"/>
      <c r="AT123" s="375"/>
      <c r="AU123" s="375"/>
      <c r="AV123" s="375"/>
      <c r="AW123" s="375"/>
      <c r="AX123" s="375"/>
      <c r="AY123" s="375"/>
      <c r="AZ123" s="834"/>
      <c r="BA123" s="2878"/>
      <c r="BB123" s="189" t="s">
        <v>52</v>
      </c>
      <c r="BC123" s="1275" t="s">
        <v>36</v>
      </c>
      <c r="BD123" s="1295" t="s">
        <v>36</v>
      </c>
      <c r="BE123" s="1295" t="s">
        <v>36</v>
      </c>
      <c r="BF123" s="1295" t="s">
        <v>36</v>
      </c>
      <c r="BG123" s="1316" t="s">
        <v>36</v>
      </c>
      <c r="BH123" s="1337" t="s">
        <v>36</v>
      </c>
      <c r="BI123" s="1295" t="s">
        <v>36</v>
      </c>
      <c r="BJ123" s="1295" t="s">
        <v>36</v>
      </c>
      <c r="BK123" s="1295" t="s">
        <v>36</v>
      </c>
      <c r="BL123" s="1316" t="s">
        <v>36</v>
      </c>
      <c r="BM123" s="1337" t="s">
        <v>36</v>
      </c>
      <c r="BN123" s="1295" t="s">
        <v>36</v>
      </c>
      <c r="BO123" s="1295" t="s">
        <v>36</v>
      </c>
      <c r="BP123" s="1295" t="s">
        <v>36</v>
      </c>
      <c r="BQ123" s="1316" t="s">
        <v>36</v>
      </c>
      <c r="BR123" s="1337" t="s">
        <v>36</v>
      </c>
      <c r="BS123" s="1295" t="s">
        <v>36</v>
      </c>
      <c r="BT123" s="1295" t="s">
        <v>36</v>
      </c>
      <c r="BU123" s="1295" t="s">
        <v>36</v>
      </c>
      <c r="BV123" s="1295" t="s">
        <v>36</v>
      </c>
      <c r="BW123" s="1295" t="s">
        <v>36</v>
      </c>
      <c r="BX123" s="1295" t="s">
        <v>36</v>
      </c>
      <c r="BY123" s="1356" t="s">
        <v>36</v>
      </c>
      <c r="BZ123" s="1356" t="s">
        <v>36</v>
      </c>
      <c r="CA123" s="1356" t="s">
        <v>36</v>
      </c>
      <c r="CB123" s="1356" t="s">
        <v>36</v>
      </c>
      <c r="CC123" s="1356" t="s">
        <v>36</v>
      </c>
      <c r="CD123" s="2528"/>
      <c r="CE123" s="2528"/>
      <c r="CF123" s="2528"/>
      <c r="CG123" s="2528"/>
      <c r="CH123" s="2528"/>
      <c r="CI123" s="2528"/>
      <c r="CJ123" s="2528"/>
      <c r="CK123" s="2528"/>
      <c r="CL123" s="2528"/>
      <c r="CM123" s="2528"/>
      <c r="CN123" s="2528"/>
      <c r="CO123" s="2528"/>
      <c r="CP123" s="2528"/>
      <c r="CQ123" s="2528"/>
      <c r="CR123" s="2528"/>
      <c r="CS123" s="2528"/>
      <c r="CT123" s="2528"/>
      <c r="CU123" s="2528"/>
      <c r="CV123" s="2528"/>
      <c r="CW123" s="2528"/>
      <c r="CX123" s="2528"/>
      <c r="CY123" s="2528"/>
      <c r="CZ123" s="2528"/>
    </row>
    <row r="124" s="161" customFormat="true" ht="15" customHeight="true" x14ac:dyDescent="0.2">
      <c r="A124" s="2886" t="s">
        <v>51</v>
      </c>
      <c r="B124" s="1641" t="s">
        <v>15</v>
      </c>
      <c r="C124" s="1095">
        <f>C122*MICS06!C129/100</f>
        <v>22.734319159993916</v>
      </c>
      <c r="D124" s="1096">
        <f>D122*MICS06!D129/100</f>
        <v>21.618284834290407</v>
      </c>
      <c r="E124" s="1096">
        <f>E122*MICS06!E129/100</f>
        <v>32.320663234510718</v>
      </c>
      <c r="F124" s="1096">
        <f>F122*MICS06!F129/100</f>
        <v>58.225119453005888</v>
      </c>
      <c r="G124" s="1097">
        <f>G122*MICS06!G129/100</f>
        <v>72.4493238352497</v>
      </c>
      <c r="H124" s="1098">
        <f>H122*MICS06!H129/100</f>
        <v>34.014602659114445</v>
      </c>
      <c r="I124" s="1096">
        <f>I122*MICS06!I129/100</f>
        <v>54.716177819488429</v>
      </c>
      <c r="J124" s="1096">
        <f>J122*MICS06!J129/100</f>
        <v>61.705264851939937</v>
      </c>
      <c r="K124" s="1096">
        <f>K122*MICS06!K129/100</f>
        <v>62.401042810853276</v>
      </c>
      <c r="L124" s="1099">
        <f>L122*MICS06!L129/100</f>
        <v>82.977741623206882</v>
      </c>
      <c r="M124" s="1095">
        <f>M122*MICS06!M129/100</f>
        <v>19.718268655326973</v>
      </c>
      <c r="N124" s="1096">
        <f>N122*MICS06!N129/100</f>
        <v>24.306905346264312</v>
      </c>
      <c r="O124" s="1096">
        <f>O122*MICS06!O129/100</f>
        <v>20.039973154620281</v>
      </c>
      <c r="P124" s="1096">
        <f>P122*MICS06!P129/100</f>
        <v>23.836616313805212</v>
      </c>
      <c r="Q124" s="1097">
        <f>Q122*MICS06!Q129/100</f>
        <v>36.046537349109805</v>
      </c>
      <c r="R124" s="1098">
        <f>R122*MICS06!R129/100</f>
        <v>79.78268621441444</v>
      </c>
      <c r="S124" s="1096">
        <f>S122*MICS06!S129/100</f>
        <v>38.544132187664374</v>
      </c>
      <c r="T124" s="1096">
        <f>T122*MICS06!T129/100</f>
        <v>71.24212496000348</v>
      </c>
      <c r="U124" s="1096">
        <f>U122*MICS06!U129/100</f>
        <v>27.147272355412028</v>
      </c>
      <c r="V124" s="1096">
        <f>V122*MICS06!V129/100</f>
        <v>37.364200022152581</v>
      </c>
      <c r="W124" s="1096">
        <f>W122*MICS06!W129/100</f>
        <v>51.894319827167138</v>
      </c>
      <c r="X124" s="1096">
        <f>X122*MICS06!X129/100</f>
        <v>31.509403957401023</v>
      </c>
      <c r="Y124" s="1096">
        <f>Y122*MICS06!Y129/100</f>
        <v>22.272604328195499</v>
      </c>
      <c r="Z124" s="1096">
        <f>Z122*MICS06!Z129/100</f>
        <v>48.315406367197156</v>
      </c>
      <c r="AA124" s="1096">
        <f>AA122*MICS06!AA129/100</f>
        <v>24.922391696596502</v>
      </c>
      <c r="AB124" s="1096">
        <f>AB122*MICS06!AB129/100</f>
        <v>26.24122956128685</v>
      </c>
      <c r="AC124" s="1099">
        <f>AC122*MICS06!AC129/100</f>
        <v>62.25707584413383</v>
      </c>
      <c r="AD124" s="375"/>
      <c r="AE124" s="375"/>
      <c r="AF124" s="375"/>
      <c r="AG124" s="375"/>
      <c r="AH124" s="375"/>
      <c r="AI124" s="375"/>
      <c r="AJ124" s="375"/>
      <c r="AK124" s="375"/>
      <c r="AL124" s="375"/>
      <c r="AM124" s="375"/>
      <c r="AN124" s="375"/>
      <c r="AO124" s="375"/>
      <c r="AP124" s="375"/>
      <c r="AQ124" s="375"/>
      <c r="AR124" s="375"/>
      <c r="AS124" s="375"/>
      <c r="AT124" s="375"/>
      <c r="AU124" s="375"/>
      <c r="AV124" s="375"/>
      <c r="AW124" s="375"/>
      <c r="AX124" s="375"/>
      <c r="AY124" s="375"/>
      <c r="AZ124" s="834"/>
      <c r="BA124" s="2878" t="s">
        <v>51</v>
      </c>
      <c r="BB124" s="189" t="s">
        <v>15</v>
      </c>
      <c r="BC124" s="1275" t="s">
        <v>36</v>
      </c>
      <c r="BD124" s="1295" t="s">
        <v>36</v>
      </c>
      <c r="BE124" s="1295" t="s">
        <v>36</v>
      </c>
      <c r="BF124" s="1295" t="s">
        <v>36</v>
      </c>
      <c r="BG124" s="1316" t="s">
        <v>36</v>
      </c>
      <c r="BH124" s="1337" t="s">
        <v>36</v>
      </c>
      <c r="BI124" s="1295" t="s">
        <v>36</v>
      </c>
      <c r="BJ124" s="1295" t="s">
        <v>36</v>
      </c>
      <c r="BK124" s="1295" t="s">
        <v>36</v>
      </c>
      <c r="BL124" s="1316" t="s">
        <v>36</v>
      </c>
      <c r="BM124" s="1337" t="s">
        <v>36</v>
      </c>
      <c r="BN124" s="1295" t="s">
        <v>36</v>
      </c>
      <c r="BO124" s="1295" t="s">
        <v>36</v>
      </c>
      <c r="BP124" s="1295" t="s">
        <v>36</v>
      </c>
      <c r="BQ124" s="1316" t="s">
        <v>36</v>
      </c>
      <c r="BR124" s="1337" t="s">
        <v>36</v>
      </c>
      <c r="BS124" s="1295" t="s">
        <v>36</v>
      </c>
      <c r="BT124" s="1295" t="s">
        <v>36</v>
      </c>
      <c r="BU124" s="1295" t="s">
        <v>36</v>
      </c>
      <c r="BV124" s="1295" t="s">
        <v>36</v>
      </c>
      <c r="BW124" s="1295" t="s">
        <v>36</v>
      </c>
      <c r="BX124" s="1295" t="s">
        <v>36</v>
      </c>
      <c r="BY124" s="1356" t="s">
        <v>36</v>
      </c>
      <c r="BZ124" s="1356" t="s">
        <v>36</v>
      </c>
      <c r="CA124" s="1356" t="s">
        <v>36</v>
      </c>
      <c r="CB124" s="1356" t="s">
        <v>36</v>
      </c>
      <c r="CC124" s="1356" t="s">
        <v>36</v>
      </c>
      <c r="CD124" s="2528"/>
      <c r="CE124" s="2528"/>
      <c r="CF124" s="2528"/>
      <c r="CG124" s="2528"/>
      <c r="CH124" s="2528"/>
      <c r="CI124" s="2528"/>
      <c r="CJ124" s="2528"/>
      <c r="CK124" s="2528"/>
      <c r="CL124" s="2528"/>
      <c r="CM124" s="2528"/>
      <c r="CN124" s="2528"/>
      <c r="CO124" s="2528"/>
      <c r="CP124" s="2528"/>
      <c r="CQ124" s="2528"/>
      <c r="CR124" s="2528"/>
      <c r="CS124" s="2528"/>
      <c r="CT124" s="2528"/>
      <c r="CU124" s="2528"/>
      <c r="CV124" s="2528"/>
      <c r="CW124" s="2528"/>
      <c r="CX124" s="2528"/>
      <c r="CY124" s="2528"/>
      <c r="CZ124" s="2528"/>
    </row>
    <row r="125" s="161" customFormat="true" ht="15" customHeight="true" x14ac:dyDescent="0.2">
      <c r="A125" s="2886"/>
      <c r="B125" s="1641" t="s">
        <v>16</v>
      </c>
      <c r="C125" s="1095">
        <f>C122*MICS06!C128/100</f>
        <v>3.8862822362992029</v>
      </c>
      <c r="D125" s="1096">
        <f>D122*MICS06!D128/100</f>
        <v>6.1883315589193124</v>
      </c>
      <c r="E125" s="1096">
        <f>E122*MICS06!E128/100</f>
        <v>19.116269552233497</v>
      </c>
      <c r="F125" s="1096">
        <f>F122*MICS06!F128/100</f>
        <v>26.101895113040104</v>
      </c>
      <c r="G125" s="1097">
        <f>G122*MICS06!G128/100</f>
        <v>22.521771161189708</v>
      </c>
      <c r="H125" s="1098">
        <f>H122*MICS06!H128/100</f>
        <v>16.277028960144477</v>
      </c>
      <c r="I125" s="1096">
        <f>I122*MICS06!I128/100</f>
        <v>28.524700523228706</v>
      </c>
      <c r="J125" s="1096">
        <f>J122*MICS06!J128/100</f>
        <v>28.641228417517805</v>
      </c>
      <c r="K125" s="1096">
        <f>K122*MICS06!K128/100</f>
        <v>32.188197145056044</v>
      </c>
      <c r="L125" s="1099">
        <f>L122*MICS06!L128/100</f>
        <v>14.069732484382527</v>
      </c>
      <c r="M125" s="1095">
        <f>M122*MICS06!M128/100</f>
        <v>2.1696900329577762</v>
      </c>
      <c r="N125" s="1096">
        <f>N122*MICS06!N128/100</f>
        <v>6.08335657766425</v>
      </c>
      <c r="O125" s="1096">
        <f>O122*MICS06!O128/100</f>
        <v>4.2362337309597908</v>
      </c>
      <c r="P125" s="1096">
        <f>P122*MICS06!P128/100</f>
        <v>9.1162266338490703</v>
      </c>
      <c r="Q125" s="1097">
        <f>Q122*MICS06!Q128/100</f>
        <v>21.484740070212446</v>
      </c>
      <c r="R125" s="1098">
        <f>R122*MICS06!R128/100</f>
        <v>2.5314192964000268</v>
      </c>
      <c r="S125" s="1096">
        <f>S122*MICS06!S128/100</f>
        <v>11.714162381698397</v>
      </c>
      <c r="T125" s="1096">
        <f>T122*MICS06!T128/100</f>
        <v>24.20903466011217</v>
      </c>
      <c r="U125" s="1096">
        <f>U122*MICS06!U128/100</f>
        <v>10.503859897608582</v>
      </c>
      <c r="V125" s="1096">
        <f>V122*MICS06!V128/100</f>
        <v>6.3106408821127777</v>
      </c>
      <c r="W125" s="1096">
        <f>W122*MICS06!W128/100</f>
        <v>16.571399266563947</v>
      </c>
      <c r="X125" s="1096">
        <f>X122*MICS06!X128/100</f>
        <v>3.5674286289019763</v>
      </c>
      <c r="Y125" s="1096">
        <f>Y122*MICS06!Y128/100</f>
        <v>16.595674531153442</v>
      </c>
      <c r="Z125" s="1096">
        <f>Z122*MICS06!Z128/100</f>
        <v>8.9455785175374682</v>
      </c>
      <c r="AA125" s="1096">
        <f>AA122*MICS06!AA128/100</f>
        <v>16.298806317134183</v>
      </c>
      <c r="AB125" s="1096">
        <f>AB122*MICS06!AB128/100</f>
        <v>25.543108433303711</v>
      </c>
      <c r="AC125" s="1099">
        <f>AC122*MICS06!AC128/100</f>
        <v>28.374549890643099</v>
      </c>
      <c r="AD125" s="375"/>
      <c r="AE125" s="375"/>
      <c r="AF125" s="375"/>
      <c r="AG125" s="375"/>
      <c r="AH125" s="375"/>
      <c r="AI125" s="375"/>
      <c r="AJ125" s="375"/>
      <c r="AK125" s="375"/>
      <c r="AL125" s="375"/>
      <c r="AM125" s="375"/>
      <c r="AN125" s="375"/>
      <c r="AO125" s="375"/>
      <c r="AP125" s="375"/>
      <c r="AQ125" s="375"/>
      <c r="AR125" s="375"/>
      <c r="AS125" s="375"/>
      <c r="AT125" s="375"/>
      <c r="AU125" s="375"/>
      <c r="AV125" s="375"/>
      <c r="AW125" s="375"/>
      <c r="AX125" s="375"/>
      <c r="AY125" s="375"/>
      <c r="AZ125" s="834"/>
      <c r="BA125" s="2878"/>
      <c r="BB125" s="189" t="s">
        <v>16</v>
      </c>
      <c r="BC125" s="1275" t="s">
        <v>36</v>
      </c>
      <c r="BD125" s="1295" t="s">
        <v>36</v>
      </c>
      <c r="BE125" s="1295" t="s">
        <v>36</v>
      </c>
      <c r="BF125" s="1295" t="s">
        <v>36</v>
      </c>
      <c r="BG125" s="1316" t="s">
        <v>36</v>
      </c>
      <c r="BH125" s="1337" t="s">
        <v>36</v>
      </c>
      <c r="BI125" s="1295" t="s">
        <v>36</v>
      </c>
      <c r="BJ125" s="1295" t="s">
        <v>36</v>
      </c>
      <c r="BK125" s="1295" t="s">
        <v>36</v>
      </c>
      <c r="BL125" s="1316" t="s">
        <v>36</v>
      </c>
      <c r="BM125" s="1337" t="s">
        <v>36</v>
      </c>
      <c r="BN125" s="1295" t="s">
        <v>36</v>
      </c>
      <c r="BO125" s="1295" t="s">
        <v>36</v>
      </c>
      <c r="BP125" s="1295" t="s">
        <v>36</v>
      </c>
      <c r="BQ125" s="1316" t="s">
        <v>36</v>
      </c>
      <c r="BR125" s="1337" t="s">
        <v>36</v>
      </c>
      <c r="BS125" s="1295" t="s">
        <v>36</v>
      </c>
      <c r="BT125" s="1295" t="s">
        <v>36</v>
      </c>
      <c r="BU125" s="1295" t="s">
        <v>36</v>
      </c>
      <c r="BV125" s="1295" t="s">
        <v>36</v>
      </c>
      <c r="BW125" s="1295" t="s">
        <v>36</v>
      </c>
      <c r="BX125" s="1295" t="s">
        <v>36</v>
      </c>
      <c r="BY125" s="1356" t="s">
        <v>36</v>
      </c>
      <c r="BZ125" s="1356" t="s">
        <v>36</v>
      </c>
      <c r="CA125" s="1356" t="s">
        <v>36</v>
      </c>
      <c r="CB125" s="1356" t="s">
        <v>36</v>
      </c>
      <c r="CC125" s="1356" t="s">
        <v>36</v>
      </c>
      <c r="CD125" s="2528"/>
      <c r="CE125" s="2528"/>
      <c r="CF125" s="2528"/>
      <c r="CG125" s="2528"/>
      <c r="CH125" s="2528"/>
      <c r="CI125" s="2528"/>
      <c r="CJ125" s="2528"/>
      <c r="CK125" s="2528"/>
      <c r="CL125" s="2528"/>
      <c r="CM125" s="2528"/>
      <c r="CN125" s="2528"/>
      <c r="CO125" s="2528"/>
      <c r="CP125" s="2528"/>
      <c r="CQ125" s="2528"/>
      <c r="CR125" s="2528"/>
      <c r="CS125" s="2528"/>
      <c r="CT125" s="2528"/>
      <c r="CU125" s="2528"/>
      <c r="CV125" s="2528"/>
      <c r="CW125" s="2528"/>
      <c r="CX125" s="2528"/>
      <c r="CY125" s="2528"/>
      <c r="CZ125" s="2528"/>
    </row>
    <row r="126" s="161" customFormat="true" ht="15" customHeight="true" x14ac:dyDescent="0.2">
      <c r="A126" s="2886"/>
      <c r="B126" s="1641" t="s">
        <v>22</v>
      </c>
      <c r="C126" s="1095">
        <f>100-C124-C125-C127</f>
        <v>53.417163308206995</v>
      </c>
      <c r="D126" s="1096">
        <f t="shared" ref="D126:AC126" si="4">100-D124-D125-D127</f>
        <v>60.743026864314622</v>
      </c>
      <c r="E126" s="1096">
        <f t="shared" si="4"/>
        <v>46.020736355222574</v>
      </c>
      <c r="F126" s="1096">
        <f t="shared" si="4"/>
        <v>14.713420051688672</v>
      </c>
      <c r="G126" s="1097">
        <f t="shared" si="4"/>
        <v>5.0075911911738169</v>
      </c>
      <c r="H126" s="1098">
        <f t="shared" si="4"/>
        <v>44.261339257234262</v>
      </c>
      <c r="I126" s="1096">
        <f t="shared" si="4"/>
        <v>15.920841257505634</v>
      </c>
      <c r="J126" s="1096">
        <f t="shared" si="4"/>
        <v>8.8260450062608626</v>
      </c>
      <c r="K126" s="1096">
        <f t="shared" si="4"/>
        <v>5.3881363538892391</v>
      </c>
      <c r="L126" s="1099">
        <f t="shared" si="4"/>
        <v>2.9525258924105913</v>
      </c>
      <c r="M126" s="1095">
        <f t="shared" si="4"/>
        <v>53.024989778818309</v>
      </c>
      <c r="N126" s="1096">
        <f t="shared" si="4"/>
        <v>51.511341205439599</v>
      </c>
      <c r="O126" s="1096">
        <f t="shared" si="4"/>
        <v>62.075728847160008</v>
      </c>
      <c r="P126" s="1096">
        <f t="shared" si="4"/>
        <v>63.480352797152605</v>
      </c>
      <c r="Q126" s="1097">
        <f t="shared" si="4"/>
        <v>40.226611354188165</v>
      </c>
      <c r="R126" s="1098">
        <f t="shared" si="4"/>
        <v>17.685894489185532</v>
      </c>
      <c r="S126" s="1096">
        <f t="shared" si="4"/>
        <v>48.643160110571692</v>
      </c>
      <c r="T126" s="1096">
        <f t="shared" si="4"/>
        <v>3.7488403798843493</v>
      </c>
      <c r="U126" s="1096">
        <f t="shared" si="4"/>
        <v>56.548228414051394</v>
      </c>
      <c r="V126" s="1096">
        <f t="shared" si="4"/>
        <v>37.24615786714557</v>
      </c>
      <c r="W126" s="1096">
        <f t="shared" si="4"/>
        <v>29.709172637946494</v>
      </c>
      <c r="X126" s="1096">
        <f t="shared" si="4"/>
        <v>42.677117289071582</v>
      </c>
      <c r="Y126" s="1096">
        <f t="shared" si="4"/>
        <v>59.635506938243381</v>
      </c>
      <c r="Z126" s="1096">
        <f t="shared" si="4"/>
        <v>40.653608976554494</v>
      </c>
      <c r="AA126" s="1096">
        <f t="shared" si="4"/>
        <v>56.425928669449846</v>
      </c>
      <c r="AB126" s="1096">
        <f t="shared" si="4"/>
        <v>42.849229612529541</v>
      </c>
      <c r="AC126" s="1099">
        <f t="shared" si="4"/>
        <v>8.8585603473031131</v>
      </c>
      <c r="AD126" s="375"/>
      <c r="AE126" s="375"/>
      <c r="AF126" s="375"/>
      <c r="AG126" s="375"/>
      <c r="AH126" s="375"/>
      <c r="AI126" s="375"/>
      <c r="AJ126" s="375"/>
      <c r="AK126" s="375"/>
      <c r="AL126" s="375"/>
      <c r="AM126" s="375"/>
      <c r="AN126" s="375"/>
      <c r="AO126" s="375"/>
      <c r="AP126" s="375"/>
      <c r="AQ126" s="375"/>
      <c r="AR126" s="375"/>
      <c r="AS126" s="375"/>
      <c r="AT126" s="375"/>
      <c r="AU126" s="375"/>
      <c r="AV126" s="375"/>
      <c r="AW126" s="375"/>
      <c r="AX126" s="375"/>
      <c r="AY126" s="375"/>
      <c r="AZ126" s="834"/>
      <c r="BA126" s="2878"/>
      <c r="BB126" s="189" t="s">
        <v>22</v>
      </c>
      <c r="BC126" s="1275" t="s">
        <v>36</v>
      </c>
      <c r="BD126" s="1295" t="s">
        <v>36</v>
      </c>
      <c r="BE126" s="1295" t="s">
        <v>36</v>
      </c>
      <c r="BF126" s="1295" t="s">
        <v>36</v>
      </c>
      <c r="BG126" s="1316" t="s">
        <v>36</v>
      </c>
      <c r="BH126" s="1337" t="s">
        <v>36</v>
      </c>
      <c r="BI126" s="1295" t="s">
        <v>36</v>
      </c>
      <c r="BJ126" s="1295" t="s">
        <v>36</v>
      </c>
      <c r="BK126" s="1295" t="s">
        <v>36</v>
      </c>
      <c r="BL126" s="1316" t="s">
        <v>36</v>
      </c>
      <c r="BM126" s="1337" t="s">
        <v>36</v>
      </c>
      <c r="BN126" s="1295" t="s">
        <v>36</v>
      </c>
      <c r="BO126" s="1295" t="s">
        <v>36</v>
      </c>
      <c r="BP126" s="1295" t="s">
        <v>36</v>
      </c>
      <c r="BQ126" s="1316" t="s">
        <v>36</v>
      </c>
      <c r="BR126" s="1337" t="s">
        <v>36</v>
      </c>
      <c r="BS126" s="1295" t="s">
        <v>36</v>
      </c>
      <c r="BT126" s="1295" t="s">
        <v>36</v>
      </c>
      <c r="BU126" s="1295" t="s">
        <v>36</v>
      </c>
      <c r="BV126" s="1295" t="s">
        <v>36</v>
      </c>
      <c r="BW126" s="1295" t="s">
        <v>36</v>
      </c>
      <c r="BX126" s="1295" t="s">
        <v>36</v>
      </c>
      <c r="BY126" s="1356" t="s">
        <v>36</v>
      </c>
      <c r="BZ126" s="1356" t="s">
        <v>36</v>
      </c>
      <c r="CA126" s="1356" t="s">
        <v>36</v>
      </c>
      <c r="CB126" s="1356" t="s">
        <v>36</v>
      </c>
      <c r="CC126" s="1356" t="s">
        <v>36</v>
      </c>
      <c r="CD126" s="2528"/>
      <c r="CE126" s="2528"/>
      <c r="CF126" s="2528"/>
      <c r="CG126" s="2528"/>
      <c r="CH126" s="2528"/>
      <c r="CI126" s="2528"/>
      <c r="CJ126" s="2528"/>
      <c r="CK126" s="2528"/>
      <c r="CL126" s="2528"/>
      <c r="CM126" s="2528"/>
      <c r="CN126" s="2528"/>
      <c r="CO126" s="2528"/>
      <c r="CP126" s="2528"/>
      <c r="CQ126" s="2528"/>
      <c r="CR126" s="2528"/>
      <c r="CS126" s="2528"/>
      <c r="CT126" s="2528"/>
      <c r="CU126" s="2528"/>
      <c r="CV126" s="2528"/>
      <c r="CW126" s="2528"/>
      <c r="CX126" s="2528"/>
      <c r="CY126" s="2528"/>
      <c r="CZ126" s="2528"/>
    </row>
    <row r="127" s="161" customFormat="true" ht="15" customHeight="true" x14ac:dyDescent="0.2">
      <c r="A127" s="2886"/>
      <c r="B127" s="1641" t="s">
        <v>19</v>
      </c>
      <c r="C127" s="1554">
        <f>C156</f>
        <v>19.96223529549988</v>
      </c>
      <c r="D127" s="1555">
        <f t="shared" ref="D127:AC127" si="5">D156</f>
        <v>11.450356742475655</v>
      </c>
      <c r="E127" s="1555">
        <f t="shared" si="5"/>
        <v>2.5423308580332096</v>
      </c>
      <c r="F127" s="1555">
        <f t="shared" si="5"/>
        <v>0.95956538226533505</v>
      </c>
      <c r="G127" s="1556">
        <f t="shared" si="5"/>
        <v>2.1313812386774579E-2</v>
      </c>
      <c r="H127" s="1557">
        <f t="shared" si="5"/>
        <v>5.4470291235068169</v>
      </c>
      <c r="I127" s="1555">
        <f t="shared" si="5"/>
        <v>0.83828039977723057</v>
      </c>
      <c r="J127" s="1555">
        <f t="shared" si="5"/>
        <v>0.82746172428139564</v>
      </c>
      <c r="K127" s="1555">
        <f t="shared" si="5"/>
        <v>2.2623690201440162E-2</v>
      </c>
      <c r="L127" s="1558">
        <f t="shared" si="5"/>
        <v>0</v>
      </c>
      <c r="M127" s="1554">
        <f t="shared" si="5"/>
        <v>25.087051532896954</v>
      </c>
      <c r="N127" s="1555">
        <f t="shared" si="5"/>
        <v>18.098396870631838</v>
      </c>
      <c r="O127" s="1555">
        <f t="shared" si="5"/>
        <v>13.648064267259915</v>
      </c>
      <c r="P127" s="1555">
        <f t="shared" si="5"/>
        <v>3.5668042551931176</v>
      </c>
      <c r="Q127" s="1556">
        <f t="shared" si="5"/>
        <v>2.2421112264895857</v>
      </c>
      <c r="R127" s="1557">
        <f t="shared" si="5"/>
        <v>0</v>
      </c>
      <c r="S127" s="1555">
        <f t="shared" si="5"/>
        <v>1.098545320065536</v>
      </c>
      <c r="T127" s="1555">
        <f t="shared" si="5"/>
        <v>0.80000000000000093</v>
      </c>
      <c r="U127" s="1555">
        <f t="shared" si="5"/>
        <v>5.8006393329280002</v>
      </c>
      <c r="V127" s="1555">
        <f t="shared" si="5"/>
        <v>19.079001228589068</v>
      </c>
      <c r="W127" s="1555">
        <f t="shared" si="5"/>
        <v>1.8251082683224211</v>
      </c>
      <c r="X127" s="1555">
        <f t="shared" si="5"/>
        <v>22.24605012462542</v>
      </c>
      <c r="Y127" s="1555">
        <f t="shared" si="5"/>
        <v>1.4962142024076781</v>
      </c>
      <c r="Z127" s="1555">
        <f t="shared" si="5"/>
        <v>2.0854061387108778</v>
      </c>
      <c r="AA127" s="1555">
        <f t="shared" si="5"/>
        <v>2.3528733168194673</v>
      </c>
      <c r="AB127" s="1555">
        <f t="shared" si="5"/>
        <v>5.3664323928799043</v>
      </c>
      <c r="AC127" s="1558">
        <f t="shared" si="5"/>
        <v>0.50981391791995889</v>
      </c>
      <c r="AD127" s="375"/>
      <c r="AE127" s="375"/>
      <c r="AF127" s="375"/>
      <c r="AG127" s="375"/>
      <c r="AH127" s="375"/>
      <c r="AI127" s="375"/>
      <c r="AJ127" s="375"/>
      <c r="AK127" s="375"/>
      <c r="AL127" s="375"/>
      <c r="AM127" s="375"/>
      <c r="AN127" s="375"/>
      <c r="AO127" s="375"/>
      <c r="AP127" s="375"/>
      <c r="AQ127" s="375"/>
      <c r="AR127" s="375"/>
      <c r="AS127" s="375"/>
      <c r="AT127" s="375"/>
      <c r="AU127" s="375"/>
      <c r="AV127" s="375"/>
      <c r="AW127" s="375"/>
      <c r="AX127" s="375"/>
      <c r="AY127" s="375"/>
      <c r="AZ127" s="834"/>
      <c r="BA127" s="2878"/>
      <c r="BB127" s="189" t="s">
        <v>19</v>
      </c>
      <c r="BC127" s="1275" t="s">
        <v>36</v>
      </c>
      <c r="BD127" s="1295" t="s">
        <v>36</v>
      </c>
      <c r="BE127" s="1295" t="s">
        <v>36</v>
      </c>
      <c r="BF127" s="1295" t="s">
        <v>36</v>
      </c>
      <c r="BG127" s="1316" t="s">
        <v>36</v>
      </c>
      <c r="BH127" s="1337" t="s">
        <v>36</v>
      </c>
      <c r="BI127" s="1295" t="s">
        <v>36</v>
      </c>
      <c r="BJ127" s="1295" t="s">
        <v>36</v>
      </c>
      <c r="BK127" s="1295" t="s">
        <v>36</v>
      </c>
      <c r="BL127" s="1316" t="s">
        <v>36</v>
      </c>
      <c r="BM127" s="1337" t="s">
        <v>36</v>
      </c>
      <c r="BN127" s="1295" t="s">
        <v>36</v>
      </c>
      <c r="BO127" s="1295" t="s">
        <v>36</v>
      </c>
      <c r="BP127" s="1295" t="s">
        <v>36</v>
      </c>
      <c r="BQ127" s="1316" t="s">
        <v>36</v>
      </c>
      <c r="BR127" s="1337" t="s">
        <v>36</v>
      </c>
      <c r="BS127" s="1295" t="s">
        <v>36</v>
      </c>
      <c r="BT127" s="1295" t="s">
        <v>36</v>
      </c>
      <c r="BU127" s="1295" t="s">
        <v>36</v>
      </c>
      <c r="BV127" s="1295" t="s">
        <v>36</v>
      </c>
      <c r="BW127" s="1295" t="s">
        <v>36</v>
      </c>
      <c r="BX127" s="1295" t="s">
        <v>36</v>
      </c>
      <c r="BY127" s="1356" t="s">
        <v>36</v>
      </c>
      <c r="BZ127" s="1356" t="s">
        <v>36</v>
      </c>
      <c r="CA127" s="1356" t="s">
        <v>36</v>
      </c>
      <c r="CB127" s="1356" t="s">
        <v>36</v>
      </c>
      <c r="CC127" s="1356" t="s">
        <v>36</v>
      </c>
      <c r="CD127" s="2528"/>
      <c r="CE127" s="2528"/>
      <c r="CF127" s="2528"/>
      <c r="CG127" s="2528"/>
      <c r="CH127" s="2528"/>
      <c r="CI127" s="2528"/>
      <c r="CJ127" s="2528"/>
      <c r="CK127" s="2528"/>
      <c r="CL127" s="2528"/>
      <c r="CM127" s="2528"/>
      <c r="CN127" s="2528"/>
      <c r="CO127" s="2528"/>
      <c r="CP127" s="2528"/>
      <c r="CQ127" s="2528"/>
      <c r="CR127" s="2528"/>
      <c r="CS127" s="2528"/>
      <c r="CT127" s="2528"/>
      <c r="CU127" s="2528"/>
      <c r="CV127" s="2528"/>
      <c r="CW127" s="2528"/>
      <c r="CX127" s="2528"/>
      <c r="CY127" s="2528"/>
      <c r="CZ127" s="2528"/>
    </row>
    <row r="128" s="161" customFormat="true" ht="15" customHeight="true" x14ac:dyDescent="0.2">
      <c r="A128" s="2886" t="s">
        <v>188</v>
      </c>
      <c r="B128" s="1641" t="s">
        <v>50</v>
      </c>
      <c r="C128" s="1554" t="s">
        <v>260</v>
      </c>
      <c r="D128" s="1555" t="s">
        <v>260</v>
      </c>
      <c r="E128" s="1555" t="s">
        <v>260</v>
      </c>
      <c r="F128" s="1555" t="s">
        <v>260</v>
      </c>
      <c r="G128" s="1556" t="s">
        <v>260</v>
      </c>
      <c r="H128" s="1557" t="s">
        <v>260</v>
      </c>
      <c r="I128" s="1555" t="s">
        <v>260</v>
      </c>
      <c r="J128" s="1555" t="s">
        <v>260</v>
      </c>
      <c r="K128" s="1555" t="s">
        <v>260</v>
      </c>
      <c r="L128" s="1558" t="s">
        <v>260</v>
      </c>
      <c r="M128" s="1554" t="s">
        <v>260</v>
      </c>
      <c r="N128" s="1555" t="s">
        <v>260</v>
      </c>
      <c r="O128" s="1555" t="s">
        <v>260</v>
      </c>
      <c r="P128" s="1555" t="s">
        <v>260</v>
      </c>
      <c r="Q128" s="1556" t="s">
        <v>260</v>
      </c>
      <c r="R128" s="1557" t="s">
        <v>260</v>
      </c>
      <c r="S128" s="1555" t="s">
        <v>260</v>
      </c>
      <c r="T128" s="1555" t="s">
        <v>260</v>
      </c>
      <c r="U128" s="1555" t="s">
        <v>260</v>
      </c>
      <c r="V128" s="1555" t="s">
        <v>260</v>
      </c>
      <c r="W128" s="1555" t="s">
        <v>260</v>
      </c>
      <c r="X128" s="1555" t="s">
        <v>260</v>
      </c>
      <c r="Y128" s="1555" t="s">
        <v>260</v>
      </c>
      <c r="Z128" s="1555" t="s">
        <v>260</v>
      </c>
      <c r="AA128" s="1555" t="s">
        <v>260</v>
      </c>
      <c r="AB128" s="1555" t="s">
        <v>260</v>
      </c>
      <c r="AC128" s="1558" t="s">
        <v>260</v>
      </c>
      <c r="AD128" s="375"/>
      <c r="AE128" s="375"/>
      <c r="AF128" s="375"/>
      <c r="AG128" s="375"/>
      <c r="AH128" s="375"/>
      <c r="AI128" s="375"/>
      <c r="AJ128" s="375"/>
      <c r="AK128" s="375"/>
      <c r="AL128" s="375"/>
      <c r="AM128" s="375"/>
      <c r="AN128" s="375"/>
      <c r="AO128" s="375"/>
      <c r="AP128" s="375"/>
      <c r="AQ128" s="375"/>
      <c r="AR128" s="375"/>
      <c r="AS128" s="375"/>
      <c r="AT128" s="375"/>
      <c r="AU128" s="375"/>
      <c r="AV128" s="375"/>
      <c r="AW128" s="375"/>
      <c r="AX128" s="375"/>
      <c r="AY128" s="375"/>
      <c r="AZ128" s="834"/>
      <c r="BA128" s="2878" t="s">
        <v>110</v>
      </c>
      <c r="BB128" s="189" t="s">
        <v>50</v>
      </c>
      <c r="BC128" s="1275" t="s">
        <v>36</v>
      </c>
      <c r="BD128" s="1295" t="s">
        <v>36</v>
      </c>
      <c r="BE128" s="1295" t="s">
        <v>36</v>
      </c>
      <c r="BF128" s="1295" t="s">
        <v>36</v>
      </c>
      <c r="BG128" s="1316" t="s">
        <v>36</v>
      </c>
      <c r="BH128" s="1337" t="s">
        <v>36</v>
      </c>
      <c r="BI128" s="1295" t="s">
        <v>36</v>
      </c>
      <c r="BJ128" s="1295" t="s">
        <v>36</v>
      </c>
      <c r="BK128" s="1295" t="s">
        <v>36</v>
      </c>
      <c r="BL128" s="1316" t="s">
        <v>36</v>
      </c>
      <c r="BM128" s="1337" t="s">
        <v>36</v>
      </c>
      <c r="BN128" s="1295" t="s">
        <v>36</v>
      </c>
      <c r="BO128" s="1295" t="s">
        <v>36</v>
      </c>
      <c r="BP128" s="1295" t="s">
        <v>36</v>
      </c>
      <c r="BQ128" s="1316" t="s">
        <v>36</v>
      </c>
      <c r="BR128" s="1337" t="s">
        <v>36</v>
      </c>
      <c r="BS128" s="1295" t="s">
        <v>36</v>
      </c>
      <c r="BT128" s="1295" t="s">
        <v>36</v>
      </c>
      <c r="BU128" s="1295" t="s">
        <v>36</v>
      </c>
      <c r="BV128" s="1295" t="s">
        <v>36</v>
      </c>
      <c r="BW128" s="1295" t="s">
        <v>36</v>
      </c>
      <c r="BX128" s="1295" t="s">
        <v>36</v>
      </c>
      <c r="BY128" s="1356" t="s">
        <v>36</v>
      </c>
      <c r="BZ128" s="1356" t="s">
        <v>36</v>
      </c>
      <c r="CA128" s="1356" t="s">
        <v>36</v>
      </c>
      <c r="CB128" s="1356" t="s">
        <v>36</v>
      </c>
      <c r="CC128" s="1356" t="s">
        <v>36</v>
      </c>
      <c r="CD128" s="2528"/>
      <c r="CE128" s="2528"/>
      <c r="CF128" s="2528"/>
      <c r="CG128" s="2528"/>
      <c r="CH128" s="2528"/>
      <c r="CI128" s="2528"/>
      <c r="CJ128" s="2528"/>
      <c r="CK128" s="2528"/>
      <c r="CL128" s="2528"/>
      <c r="CM128" s="2528"/>
      <c r="CN128" s="2528"/>
      <c r="CO128" s="2528"/>
      <c r="CP128" s="2528"/>
      <c r="CQ128" s="2528"/>
      <c r="CR128" s="2528"/>
      <c r="CS128" s="2528"/>
      <c r="CT128" s="2528"/>
      <c r="CU128" s="2528"/>
      <c r="CV128" s="2528"/>
      <c r="CW128" s="2528"/>
      <c r="CX128" s="2528"/>
      <c r="CY128" s="2528"/>
      <c r="CZ128" s="2528"/>
    </row>
    <row r="129" s="161" customFormat="true" ht="15" customHeight="true" x14ac:dyDescent="0.2">
      <c r="A129" s="2891"/>
      <c r="B129" s="1642" t="s">
        <v>49</v>
      </c>
      <c r="C129" s="1664" t="s">
        <v>36</v>
      </c>
      <c r="D129" s="1669" t="s">
        <v>36</v>
      </c>
      <c r="E129" s="1669" t="s">
        <v>36</v>
      </c>
      <c r="F129" s="1669" t="s">
        <v>36</v>
      </c>
      <c r="G129" s="1674" t="s">
        <v>36</v>
      </c>
      <c r="H129" s="1679" t="s">
        <v>36</v>
      </c>
      <c r="I129" s="1669" t="s">
        <v>36</v>
      </c>
      <c r="J129" s="1669" t="s">
        <v>36</v>
      </c>
      <c r="K129" s="1669" t="s">
        <v>36</v>
      </c>
      <c r="L129" s="1684" t="s">
        <v>36</v>
      </c>
      <c r="M129" s="1664" t="s">
        <v>36</v>
      </c>
      <c r="N129" s="1669" t="s">
        <v>36</v>
      </c>
      <c r="O129" s="1669" t="s">
        <v>36</v>
      </c>
      <c r="P129" s="1669" t="s">
        <v>36</v>
      </c>
      <c r="Q129" s="1674" t="s">
        <v>36</v>
      </c>
      <c r="R129" s="1679" t="s">
        <v>36</v>
      </c>
      <c r="S129" s="1669" t="s">
        <v>36</v>
      </c>
      <c r="T129" s="1669" t="s">
        <v>36</v>
      </c>
      <c r="U129" s="1669" t="s">
        <v>36</v>
      </c>
      <c r="V129" s="1669" t="s">
        <v>36</v>
      </c>
      <c r="W129" s="1669" t="s">
        <v>36</v>
      </c>
      <c r="X129" s="1669" t="s">
        <v>36</v>
      </c>
      <c r="Y129" s="1669" t="s">
        <v>36</v>
      </c>
      <c r="Z129" s="1669" t="s">
        <v>36</v>
      </c>
      <c r="AA129" s="1669" t="s">
        <v>36</v>
      </c>
      <c r="AB129" s="1669" t="s">
        <v>36</v>
      </c>
      <c r="AC129" s="1684" t="s">
        <v>36</v>
      </c>
      <c r="AD129" s="375"/>
      <c r="AE129" s="375"/>
      <c r="AF129" s="375"/>
      <c r="AG129" s="375"/>
      <c r="AH129" s="375"/>
      <c r="AI129" s="375"/>
      <c r="AJ129" s="375"/>
      <c r="AK129" s="375"/>
      <c r="AL129" s="375"/>
      <c r="AM129" s="375"/>
      <c r="AN129" s="375"/>
      <c r="AO129" s="375"/>
      <c r="AP129" s="375"/>
      <c r="AQ129" s="375"/>
      <c r="AR129" s="375"/>
      <c r="AS129" s="375"/>
      <c r="AT129" s="375"/>
      <c r="AU129" s="375"/>
      <c r="AV129" s="375"/>
      <c r="AW129" s="375"/>
      <c r="AX129" s="375"/>
      <c r="AY129" s="375"/>
      <c r="AZ129" s="834"/>
      <c r="BA129" s="2880"/>
      <c r="BB129" s="190" t="s">
        <v>49</v>
      </c>
      <c r="BC129" s="1276" t="s">
        <v>36</v>
      </c>
      <c r="BD129" s="1296" t="s">
        <v>36</v>
      </c>
      <c r="BE129" s="1296" t="s">
        <v>36</v>
      </c>
      <c r="BF129" s="1296" t="s">
        <v>36</v>
      </c>
      <c r="BG129" s="1317" t="s">
        <v>36</v>
      </c>
      <c r="BH129" s="1338" t="s">
        <v>36</v>
      </c>
      <c r="BI129" s="1296" t="s">
        <v>36</v>
      </c>
      <c r="BJ129" s="1296" t="s">
        <v>36</v>
      </c>
      <c r="BK129" s="1296" t="s">
        <v>36</v>
      </c>
      <c r="BL129" s="1317" t="s">
        <v>36</v>
      </c>
      <c r="BM129" s="1338" t="s">
        <v>36</v>
      </c>
      <c r="BN129" s="1296" t="s">
        <v>36</v>
      </c>
      <c r="BO129" s="1296" t="s">
        <v>36</v>
      </c>
      <c r="BP129" s="1296" t="s">
        <v>36</v>
      </c>
      <c r="BQ129" s="1317" t="s">
        <v>36</v>
      </c>
      <c r="BR129" s="1338" t="s">
        <v>36</v>
      </c>
      <c r="BS129" s="1296" t="s">
        <v>36</v>
      </c>
      <c r="BT129" s="1296" t="s">
        <v>36</v>
      </c>
      <c r="BU129" s="1296" t="s">
        <v>36</v>
      </c>
      <c r="BV129" s="1296" t="s">
        <v>36</v>
      </c>
      <c r="BW129" s="1296" t="s">
        <v>36</v>
      </c>
      <c r="BX129" s="1296" t="s">
        <v>36</v>
      </c>
      <c r="BY129" s="1357" t="s">
        <v>36</v>
      </c>
      <c r="BZ129" s="1357" t="s">
        <v>36</v>
      </c>
      <c r="CA129" s="1357" t="s">
        <v>36</v>
      </c>
      <c r="CB129" s="1357" t="s">
        <v>36</v>
      </c>
      <c r="CC129" s="1357" t="s">
        <v>36</v>
      </c>
      <c r="CD129" s="2529"/>
      <c r="CE129" s="2529"/>
      <c r="CF129" s="2529"/>
      <c r="CG129" s="2529"/>
      <c r="CH129" s="2529"/>
      <c r="CI129" s="2529"/>
      <c r="CJ129" s="2529"/>
      <c r="CK129" s="2529"/>
      <c r="CL129" s="2529"/>
      <c r="CM129" s="2529"/>
      <c r="CN129" s="2529"/>
      <c r="CO129" s="2529"/>
      <c r="CP129" s="2529"/>
      <c r="CQ129" s="2529"/>
      <c r="CR129" s="2529"/>
      <c r="CS129" s="2529"/>
      <c r="CT129" s="2529"/>
      <c r="CU129" s="2529"/>
      <c r="CV129" s="2529"/>
      <c r="CW129" s="2529"/>
      <c r="CX129" s="2529"/>
      <c r="CY129" s="2529"/>
      <c r="CZ129" s="2529"/>
    </row>
    <row r="130" s="157" customFormat="true" ht="15" hidden="true" customHeight="true" x14ac:dyDescent="0.2">
      <c r="A130" s="2893" t="s">
        <v>48</v>
      </c>
      <c r="B130" s="290" t="s">
        <v>43</v>
      </c>
      <c r="C130" s="296"/>
      <c r="D130" s="297"/>
      <c r="E130" s="297"/>
      <c r="F130" s="297"/>
      <c r="G130" s="298"/>
      <c r="H130" s="299"/>
      <c r="I130" s="297"/>
      <c r="J130" s="297"/>
      <c r="K130" s="297"/>
      <c r="L130" s="300"/>
      <c r="M130" s="296"/>
      <c r="N130" s="297"/>
      <c r="O130" s="297"/>
      <c r="P130" s="297"/>
      <c r="Q130" s="298"/>
      <c r="R130" s="299"/>
      <c r="S130" s="297"/>
      <c r="T130" s="297"/>
      <c r="U130" s="297"/>
      <c r="V130" s="297"/>
      <c r="W130" s="297"/>
      <c r="X130" s="297"/>
      <c r="Y130" s="297"/>
      <c r="Z130" s="297"/>
      <c r="AA130" s="297"/>
      <c r="AB130" s="300"/>
      <c r="AC130" s="300"/>
      <c r="AD130" s="784"/>
      <c r="AE130" s="784"/>
      <c r="AF130" s="784"/>
      <c r="AG130" s="784"/>
      <c r="AH130" s="784"/>
      <c r="AI130" s="784"/>
      <c r="AJ130" s="784"/>
      <c r="AK130" s="784"/>
      <c r="AL130" s="784"/>
      <c r="AM130" s="784"/>
      <c r="AN130" s="784"/>
      <c r="AO130" s="784"/>
      <c r="AP130" s="784"/>
      <c r="AQ130" s="784"/>
      <c r="AR130" s="784"/>
      <c r="AS130" s="784"/>
      <c r="AT130" s="784"/>
      <c r="AU130" s="784"/>
      <c r="AV130" s="784"/>
      <c r="AW130" s="784"/>
      <c r="AX130" s="784"/>
      <c r="AY130" s="784"/>
      <c r="AZ130" s="251"/>
      <c r="BB130" s="159"/>
      <c r="BZ130" s="251"/>
      <c r="CA130" s="251"/>
      <c r="CB130" s="251"/>
      <c r="CC130" s="251"/>
      <c r="CD130" s="251"/>
      <c r="CE130" s="251"/>
      <c r="CF130" s="251"/>
      <c r="CG130" s="251"/>
      <c r="CH130" s="251"/>
      <c r="CI130" s="251"/>
      <c r="CJ130" s="251"/>
      <c r="CK130" s="251"/>
      <c r="CL130" s="251"/>
      <c r="CM130" s="251"/>
      <c r="CN130" s="251"/>
      <c r="CO130" s="251"/>
      <c r="CP130" s="251"/>
      <c r="CQ130" s="251"/>
      <c r="CR130" s="251"/>
      <c r="CS130" s="251"/>
      <c r="CT130" s="251"/>
      <c r="CU130" s="251"/>
      <c r="CV130" s="251"/>
      <c r="CW130" s="251"/>
      <c r="CX130" s="251"/>
      <c r="CY130" s="251"/>
      <c r="CZ130" s="251"/>
    </row>
    <row r="131" s="157" customFormat="true" ht="15" hidden="true" customHeight="true" x14ac:dyDescent="0.2">
      <c r="A131" s="2894"/>
      <c r="B131" s="282" t="s">
        <v>47</v>
      </c>
      <c r="C131" s="301"/>
      <c r="D131" s="302"/>
      <c r="E131" s="302"/>
      <c r="F131" s="302"/>
      <c r="G131" s="303"/>
      <c r="H131" s="304"/>
      <c r="I131" s="302"/>
      <c r="J131" s="302"/>
      <c r="K131" s="302"/>
      <c r="L131" s="305"/>
      <c r="M131" s="301"/>
      <c r="N131" s="302"/>
      <c r="O131" s="302"/>
      <c r="P131" s="302"/>
      <c r="Q131" s="303"/>
      <c r="R131" s="304"/>
      <c r="S131" s="302"/>
      <c r="T131" s="302"/>
      <c r="U131" s="302"/>
      <c r="V131" s="302"/>
      <c r="W131" s="302"/>
      <c r="X131" s="302"/>
      <c r="Y131" s="302"/>
      <c r="Z131" s="302"/>
      <c r="AA131" s="302"/>
      <c r="AB131" s="305"/>
      <c r="AC131" s="305"/>
      <c r="AD131" s="784"/>
      <c r="AE131" s="784"/>
      <c r="AF131" s="784"/>
      <c r="AG131" s="784"/>
      <c r="AH131" s="784"/>
      <c r="AI131" s="784"/>
      <c r="AJ131" s="784"/>
      <c r="AK131" s="784"/>
      <c r="AL131" s="784"/>
      <c r="AM131" s="784"/>
      <c r="AN131" s="784"/>
      <c r="AO131" s="784"/>
      <c r="AP131" s="784"/>
      <c r="AQ131" s="784"/>
      <c r="AR131" s="784"/>
      <c r="AS131" s="784"/>
      <c r="AT131" s="784"/>
      <c r="AU131" s="784"/>
      <c r="AV131" s="784"/>
      <c r="AW131" s="784"/>
      <c r="AX131" s="784"/>
      <c r="AY131" s="784"/>
      <c r="AZ131" s="251"/>
      <c r="BB131" s="159"/>
      <c r="BZ131" s="251"/>
      <c r="CA131" s="251"/>
      <c r="CB131" s="251"/>
      <c r="CC131" s="251"/>
      <c r="CD131" s="251"/>
      <c r="CE131" s="251"/>
      <c r="CF131" s="251"/>
      <c r="CG131" s="251"/>
      <c r="CH131" s="251"/>
      <c r="CI131" s="251"/>
      <c r="CJ131" s="251"/>
      <c r="CK131" s="251"/>
      <c r="CL131" s="251"/>
      <c r="CM131" s="251"/>
      <c r="CN131" s="251"/>
      <c r="CO131" s="251"/>
      <c r="CP131" s="251"/>
      <c r="CQ131" s="251"/>
      <c r="CR131" s="251"/>
      <c r="CS131" s="251"/>
      <c r="CT131" s="251"/>
      <c r="CU131" s="251"/>
      <c r="CV131" s="251"/>
      <c r="CW131" s="251"/>
      <c r="CX131" s="251"/>
      <c r="CY131" s="251"/>
      <c r="CZ131" s="251"/>
    </row>
    <row r="132" s="157" customFormat="true" ht="15" hidden="true" customHeight="true" x14ac:dyDescent="0.2">
      <c r="A132" s="2895"/>
      <c r="B132" s="283" t="s">
        <v>47</v>
      </c>
      <c r="C132" s="306"/>
      <c r="D132" s="307"/>
      <c r="E132" s="307"/>
      <c r="F132" s="307"/>
      <c r="G132" s="308"/>
      <c r="H132" s="309"/>
      <c r="I132" s="307"/>
      <c r="J132" s="307"/>
      <c r="K132" s="307"/>
      <c r="L132" s="310"/>
      <c r="M132" s="306"/>
      <c r="N132" s="307"/>
      <c r="O132" s="307"/>
      <c r="P132" s="307"/>
      <c r="Q132" s="308"/>
      <c r="R132" s="2450"/>
      <c r="S132" s="2451"/>
      <c r="T132" s="2451"/>
      <c r="U132" s="2451"/>
      <c r="V132" s="2451"/>
      <c r="W132" s="2451"/>
      <c r="X132" s="2451"/>
      <c r="Y132" s="2451"/>
      <c r="Z132" s="2451"/>
      <c r="AA132" s="2451"/>
      <c r="AB132" s="2452"/>
      <c r="AC132" s="2452"/>
      <c r="AD132" s="784"/>
      <c r="AE132" s="784"/>
      <c r="AF132" s="784"/>
      <c r="AG132" s="784"/>
      <c r="AH132" s="784"/>
      <c r="AI132" s="784"/>
      <c r="AJ132" s="784"/>
      <c r="AK132" s="784"/>
      <c r="AL132" s="784"/>
      <c r="AM132" s="784"/>
      <c r="AN132" s="784"/>
      <c r="AO132" s="784"/>
      <c r="AP132" s="784"/>
      <c r="AQ132" s="784"/>
      <c r="AR132" s="784"/>
      <c r="AS132" s="784"/>
      <c r="AT132" s="784"/>
      <c r="AU132" s="784"/>
      <c r="AV132" s="784"/>
      <c r="AW132" s="784"/>
      <c r="AX132" s="784"/>
      <c r="AY132" s="784"/>
      <c r="AZ132" s="251"/>
      <c r="BB132" s="159"/>
      <c r="BZ132" s="251"/>
      <c r="CA132" s="251"/>
      <c r="CB132" s="251"/>
      <c r="CC132" s="251"/>
      <c r="CD132" s="251"/>
      <c r="CE132" s="251"/>
      <c r="CF132" s="251"/>
      <c r="CG132" s="251"/>
      <c r="CH132" s="251"/>
      <c r="CI132" s="251"/>
      <c r="CJ132" s="251"/>
      <c r="CK132" s="251"/>
      <c r="CL132" s="251"/>
      <c r="CM132" s="251"/>
      <c r="CN132" s="251"/>
      <c r="CO132" s="251"/>
      <c r="CP132" s="251"/>
      <c r="CQ132" s="251"/>
      <c r="CR132" s="251"/>
      <c r="CS132" s="251"/>
      <c r="CT132" s="251"/>
      <c r="CU132" s="251"/>
      <c r="CV132" s="251"/>
      <c r="CW132" s="251"/>
      <c r="CX132" s="251"/>
      <c r="CY132" s="251"/>
      <c r="CZ132" s="251"/>
    </row>
    <row r="133" s="161" customFormat="true" ht="15" customHeight="true" x14ac:dyDescent="0.2">
      <c r="A133" s="156"/>
      <c r="B133" s="221"/>
      <c r="C133" s="2900" t="s">
        <v>116</v>
      </c>
      <c r="D133" s="2901"/>
      <c r="E133" s="2901"/>
      <c r="F133" s="2901"/>
      <c r="G133" s="2902"/>
      <c r="H133" s="2899" t="s">
        <v>39</v>
      </c>
      <c r="I133" s="2888"/>
      <c r="J133" s="2888"/>
      <c r="K133" s="2888"/>
      <c r="L133" s="2890"/>
      <c r="M133" s="2887" t="s">
        <v>38</v>
      </c>
      <c r="N133" s="2888"/>
      <c r="O133" s="2888"/>
      <c r="P133" s="2888"/>
      <c r="Q133" s="2890"/>
      <c r="R133" s="2554" t="s">
        <v>144</v>
      </c>
      <c r="S133" s="2564"/>
      <c r="T133" s="2564"/>
      <c r="U133" s="2564"/>
      <c r="V133" s="2564"/>
      <c r="W133" s="2564"/>
      <c r="X133" s="2564"/>
      <c r="Y133" s="2564"/>
      <c r="Z133" s="2564"/>
      <c r="AA133" s="2564"/>
      <c r="AB133" s="2564"/>
      <c r="AC133" s="2565"/>
      <c r="AD133" s="375"/>
      <c r="AE133" s="375"/>
      <c r="AF133" s="375"/>
      <c r="AG133" s="375"/>
      <c r="AH133" s="375"/>
      <c r="AI133" s="375"/>
      <c r="AJ133" s="375"/>
      <c r="AK133" s="375"/>
      <c r="AL133" s="375"/>
      <c r="AM133" s="375"/>
      <c r="AN133" s="375"/>
      <c r="AO133" s="375"/>
      <c r="AP133" s="375"/>
      <c r="AQ133" s="375"/>
      <c r="AR133" s="375"/>
      <c r="AS133" s="375"/>
      <c r="AT133" s="375"/>
      <c r="AU133" s="375"/>
      <c r="AV133" s="375"/>
      <c r="AW133" s="375"/>
      <c r="AX133" s="375"/>
      <c r="AY133" s="375"/>
      <c r="AZ133" s="834"/>
      <c r="BA133" s="252" t="s">
        <v>132</v>
      </c>
      <c r="BB133" s="142" t="s">
        <v>100</v>
      </c>
      <c r="BC133" s="2882" t="s">
        <v>116</v>
      </c>
      <c r="BD133" s="2883"/>
      <c r="BE133" s="2883"/>
      <c r="BF133" s="2883"/>
      <c r="BG133" s="2884"/>
      <c r="BH133" s="2882" t="s">
        <v>39</v>
      </c>
      <c r="BI133" s="2883"/>
      <c r="BJ133" s="2883"/>
      <c r="BK133" s="2883"/>
      <c r="BL133" s="2884"/>
      <c r="BM133" s="2882" t="s">
        <v>38</v>
      </c>
      <c r="BN133" s="2883"/>
      <c r="BO133" s="2883"/>
      <c r="BP133" s="2883"/>
      <c r="BQ133" s="2885"/>
      <c r="BR133" s="2466" t="s">
        <v>144</v>
      </c>
      <c r="BS133" s="2467"/>
      <c r="BT133" s="2467"/>
      <c r="BU133" s="2467"/>
      <c r="BV133" s="2467"/>
      <c r="BW133" s="2467"/>
      <c r="BX133" s="2467"/>
      <c r="BY133" s="2468"/>
      <c r="BZ133" s="378"/>
      <c r="CA133" s="378"/>
      <c r="CB133" s="378"/>
      <c r="CC133" s="378"/>
      <c r="CD133" s="250"/>
      <c r="CE133" s="250"/>
      <c r="CF133" s="250"/>
      <c r="CG133" s="250"/>
      <c r="CH133" s="250"/>
      <c r="CI133" s="250"/>
      <c r="CJ133" s="250"/>
      <c r="CK133" s="250"/>
      <c r="CL133" s="250"/>
      <c r="CM133" s="250"/>
      <c r="CN133" s="250"/>
      <c r="CO133" s="250"/>
      <c r="CP133" s="250"/>
      <c r="CQ133" s="250"/>
      <c r="CR133" s="250"/>
      <c r="CS133" s="250"/>
      <c r="CT133" s="250"/>
      <c r="CU133" s="250"/>
      <c r="CV133" s="250"/>
      <c r="CW133" s="250"/>
      <c r="CX133" s="250"/>
      <c r="CY133" s="250"/>
      <c r="CZ133" s="250"/>
    </row>
    <row r="134" s="161" customFormat="true" ht="12.75" x14ac:dyDescent="0.2">
      <c r="A134" s="222" t="s">
        <v>70</v>
      </c>
      <c r="B134" s="288"/>
      <c r="C134" s="341" t="s">
        <v>0</v>
      </c>
      <c r="D134" s="342" t="s">
        <v>1</v>
      </c>
      <c r="E134" s="342" t="s">
        <v>2</v>
      </c>
      <c r="F134" s="342" t="s">
        <v>3</v>
      </c>
      <c r="G134" s="343" t="s">
        <v>4</v>
      </c>
      <c r="H134" s="1446" t="s">
        <v>0</v>
      </c>
      <c r="I134" s="1399" t="s">
        <v>1</v>
      </c>
      <c r="J134" s="1399" t="s">
        <v>2</v>
      </c>
      <c r="K134" s="1399" t="s">
        <v>3</v>
      </c>
      <c r="L134" s="1400" t="s">
        <v>4</v>
      </c>
      <c r="M134" s="1433" t="s">
        <v>0</v>
      </c>
      <c r="N134" s="1399" t="s">
        <v>1</v>
      </c>
      <c r="O134" s="1399" t="s">
        <v>2</v>
      </c>
      <c r="P134" s="1399" t="s">
        <v>3</v>
      </c>
      <c r="Q134" s="1462" t="s">
        <v>4</v>
      </c>
      <c r="R134" s="1446" t="s">
        <v>237</v>
      </c>
      <c r="S134" s="1399" t="s">
        <v>238</v>
      </c>
      <c r="T134" s="1399" t="s">
        <v>239</v>
      </c>
      <c r="U134" s="1399" t="s">
        <v>240</v>
      </c>
      <c r="V134" s="1399" t="s">
        <v>241</v>
      </c>
      <c r="W134" s="1399" t="s">
        <v>242</v>
      </c>
      <c r="X134" s="1399" t="s">
        <v>243</v>
      </c>
      <c r="Y134" s="1399" t="s">
        <v>244</v>
      </c>
      <c r="Z134" s="1399" t="s">
        <v>245</v>
      </c>
      <c r="AA134" s="1399" t="s">
        <v>246</v>
      </c>
      <c r="AB134" s="1399" t="s">
        <v>247</v>
      </c>
      <c r="AC134" s="1401" t="s">
        <v>248</v>
      </c>
      <c r="AD134" s="375"/>
      <c r="AE134" s="375"/>
      <c r="AF134" s="375"/>
      <c r="AG134" s="375"/>
      <c r="AH134" s="375"/>
      <c r="AI134" s="375"/>
      <c r="AJ134" s="375"/>
      <c r="AK134" s="375"/>
      <c r="AL134" s="375"/>
      <c r="AM134" s="375"/>
      <c r="AN134" s="375"/>
      <c r="AO134" s="375"/>
      <c r="AP134" s="375"/>
      <c r="AQ134" s="375"/>
      <c r="AR134" s="375"/>
      <c r="AS134" s="375"/>
      <c r="AT134" s="375"/>
      <c r="AU134" s="375"/>
      <c r="AV134" s="375"/>
      <c r="AW134" s="375"/>
      <c r="AX134" s="375"/>
      <c r="AY134" s="375"/>
      <c r="AZ134" s="834"/>
      <c r="BA134" s="233" t="s">
        <v>118</v>
      </c>
      <c r="BB134" s="232"/>
      <c r="BC134" s="408" t="s">
        <v>0</v>
      </c>
      <c r="BD134" s="207" t="s">
        <v>1</v>
      </c>
      <c r="BE134" s="207" t="s">
        <v>2</v>
      </c>
      <c r="BF134" s="207" t="s">
        <v>3</v>
      </c>
      <c r="BG134" s="409" t="s">
        <v>4</v>
      </c>
      <c r="BH134" s="421" t="s">
        <v>0</v>
      </c>
      <c r="BI134" s="207" t="s">
        <v>1</v>
      </c>
      <c r="BJ134" s="207" t="s">
        <v>2</v>
      </c>
      <c r="BK134" s="207" t="s">
        <v>3</v>
      </c>
      <c r="BL134" s="409" t="s">
        <v>4</v>
      </c>
      <c r="BM134" s="421" t="s">
        <v>0</v>
      </c>
      <c r="BN134" s="207" t="s">
        <v>1</v>
      </c>
      <c r="BO134" s="207" t="s">
        <v>2</v>
      </c>
      <c r="BP134" s="207" t="s">
        <v>3</v>
      </c>
      <c r="BQ134" s="409" t="s">
        <v>4</v>
      </c>
      <c r="BR134" s="421" t="s">
        <v>237</v>
      </c>
      <c r="BS134" s="207" t="s">
        <v>238</v>
      </c>
      <c r="BT134" s="207" t="s">
        <v>239</v>
      </c>
      <c r="BU134" s="207" t="s">
        <v>240</v>
      </c>
      <c r="BV134" s="207" t="s">
        <v>241</v>
      </c>
      <c r="BW134" s="207" t="s">
        <v>242</v>
      </c>
      <c r="BX134" s="207" t="s">
        <v>243</v>
      </c>
      <c r="BY134" s="208" t="s">
        <v>244</v>
      </c>
      <c r="BZ134" s="208" t="s">
        <v>245</v>
      </c>
      <c r="CA134" s="208" t="s">
        <v>246</v>
      </c>
      <c r="CB134" s="208" t="s">
        <v>247</v>
      </c>
      <c r="CC134" s="208" t="s">
        <v>248</v>
      </c>
      <c r="CD134" s="2530"/>
      <c r="CE134" s="2530"/>
      <c r="CF134" s="2530"/>
      <c r="CG134" s="2530"/>
      <c r="CH134" s="2530"/>
      <c r="CI134" s="2530"/>
      <c r="CJ134" s="2530"/>
      <c r="CK134" s="2530"/>
      <c r="CL134" s="2530"/>
      <c r="CM134" s="2530"/>
      <c r="CN134" s="2530"/>
      <c r="CO134" s="2530"/>
      <c r="CP134" s="2530"/>
      <c r="CQ134" s="2530"/>
      <c r="CR134" s="2530"/>
      <c r="CS134" s="2530"/>
      <c r="CT134" s="2530"/>
      <c r="CU134" s="2530"/>
      <c r="CV134" s="2530"/>
      <c r="CW134" s="2530"/>
      <c r="CX134" s="2530"/>
      <c r="CY134" s="2530"/>
      <c r="CZ134" s="2530"/>
    </row>
    <row r="135" s="161" customFormat="true" ht="15" customHeight="true" x14ac:dyDescent="0.2">
      <c r="A135" s="2892" t="s">
        <v>46</v>
      </c>
      <c r="B135" s="1643" t="s">
        <v>45</v>
      </c>
      <c r="C135" s="1206" t="s">
        <v>36</v>
      </c>
      <c r="D135" s="1218" t="s">
        <v>36</v>
      </c>
      <c r="E135" s="1218" t="s">
        <v>36</v>
      </c>
      <c r="F135" s="1218" t="s">
        <v>36</v>
      </c>
      <c r="G135" s="1230" t="s">
        <v>36</v>
      </c>
      <c r="H135" s="1242" t="s">
        <v>36</v>
      </c>
      <c r="I135" s="1218" t="s">
        <v>36</v>
      </c>
      <c r="J135" s="1218" t="s">
        <v>36</v>
      </c>
      <c r="K135" s="1218" t="s">
        <v>36</v>
      </c>
      <c r="L135" s="1254" t="s">
        <v>36</v>
      </c>
      <c r="M135" s="1206" t="s">
        <v>36</v>
      </c>
      <c r="N135" s="1218" t="s">
        <v>36</v>
      </c>
      <c r="O135" s="1218" t="s">
        <v>36</v>
      </c>
      <c r="P135" s="1218" t="s">
        <v>36</v>
      </c>
      <c r="Q135" s="1230" t="s">
        <v>36</v>
      </c>
      <c r="R135" s="1242" t="s">
        <v>36</v>
      </c>
      <c r="S135" s="1218" t="s">
        <v>36</v>
      </c>
      <c r="T135" s="1218" t="s">
        <v>36</v>
      </c>
      <c r="U135" s="1218" t="s">
        <v>36</v>
      </c>
      <c r="V135" s="1218" t="s">
        <v>36</v>
      </c>
      <c r="W135" s="1218" t="s">
        <v>36</v>
      </c>
      <c r="X135" s="1218" t="s">
        <v>36</v>
      </c>
      <c r="Y135" s="1218" t="s">
        <v>36</v>
      </c>
      <c r="Z135" s="1218" t="s">
        <v>36</v>
      </c>
      <c r="AA135" s="1218" t="s">
        <v>36</v>
      </c>
      <c r="AB135" s="1218" t="s">
        <v>36</v>
      </c>
      <c r="AC135" s="1254" t="s">
        <v>36</v>
      </c>
      <c r="AD135" s="375"/>
      <c r="AE135" s="375"/>
      <c r="AF135" s="375"/>
      <c r="AG135" s="375"/>
      <c r="AH135" s="375"/>
      <c r="AI135" s="375"/>
      <c r="AJ135" s="375"/>
      <c r="AK135" s="375"/>
      <c r="AL135" s="375"/>
      <c r="AM135" s="375"/>
      <c r="AN135" s="375"/>
      <c r="AO135" s="375"/>
      <c r="AP135" s="375"/>
      <c r="AQ135" s="375"/>
      <c r="AR135" s="375"/>
      <c r="AS135" s="375"/>
      <c r="AT135" s="375"/>
      <c r="AU135" s="375"/>
      <c r="AV135" s="375"/>
      <c r="AW135" s="375"/>
      <c r="AX135" s="375"/>
      <c r="AY135" s="375"/>
      <c r="AZ135" s="834"/>
      <c r="BA135" s="2881" t="s">
        <v>46</v>
      </c>
      <c r="BB135" s="191" t="s">
        <v>45</v>
      </c>
      <c r="BC135" s="1277" t="s">
        <v>36</v>
      </c>
      <c r="BD135" s="1297" t="s">
        <v>36</v>
      </c>
      <c r="BE135" s="1297" t="s">
        <v>36</v>
      </c>
      <c r="BF135" s="1297" t="s">
        <v>36</v>
      </c>
      <c r="BG135" s="1318" t="s">
        <v>36</v>
      </c>
      <c r="BH135" s="1339" t="s">
        <v>36</v>
      </c>
      <c r="BI135" s="1297" t="s">
        <v>36</v>
      </c>
      <c r="BJ135" s="1297" t="s">
        <v>36</v>
      </c>
      <c r="BK135" s="1297" t="s">
        <v>36</v>
      </c>
      <c r="BL135" s="1318" t="s">
        <v>36</v>
      </c>
      <c r="BM135" s="1339" t="s">
        <v>36</v>
      </c>
      <c r="BN135" s="1297" t="s">
        <v>36</v>
      </c>
      <c r="BO135" s="1297" t="s">
        <v>36</v>
      </c>
      <c r="BP135" s="1297" t="s">
        <v>36</v>
      </c>
      <c r="BQ135" s="1318" t="s">
        <v>36</v>
      </c>
      <c r="BR135" s="1339" t="s">
        <v>36</v>
      </c>
      <c r="BS135" s="1297" t="s">
        <v>36</v>
      </c>
      <c r="BT135" s="1297" t="s">
        <v>36</v>
      </c>
      <c r="BU135" s="1297" t="s">
        <v>36</v>
      </c>
      <c r="BV135" s="1297" t="s">
        <v>36</v>
      </c>
      <c r="BW135" s="1297" t="s">
        <v>36</v>
      </c>
      <c r="BX135" s="1297" t="s">
        <v>36</v>
      </c>
      <c r="BY135" s="1358" t="s">
        <v>36</v>
      </c>
      <c r="BZ135" s="1358" t="s">
        <v>36</v>
      </c>
      <c r="CA135" s="1358" t="s">
        <v>36</v>
      </c>
      <c r="CB135" s="1358" t="s">
        <v>36</v>
      </c>
      <c r="CC135" s="1358" t="s">
        <v>36</v>
      </c>
      <c r="CD135" s="2531"/>
      <c r="CE135" s="2531"/>
      <c r="CF135" s="2531"/>
      <c r="CG135" s="2531"/>
      <c r="CH135" s="2531"/>
      <c r="CI135" s="2531"/>
      <c r="CJ135" s="2531"/>
      <c r="CK135" s="2531"/>
      <c r="CL135" s="2531"/>
      <c r="CM135" s="2531"/>
      <c r="CN135" s="2531"/>
      <c r="CO135" s="2531"/>
      <c r="CP135" s="2531"/>
      <c r="CQ135" s="2531"/>
      <c r="CR135" s="2531"/>
      <c r="CS135" s="2531"/>
      <c r="CT135" s="2531"/>
      <c r="CU135" s="2531"/>
      <c r="CV135" s="2531"/>
      <c r="CW135" s="2531"/>
      <c r="CX135" s="2531"/>
      <c r="CY135" s="2531"/>
      <c r="CZ135" s="2531"/>
    </row>
    <row r="136" s="161" customFormat="true" ht="15" customHeight="true" x14ac:dyDescent="0.2">
      <c r="A136" s="2886"/>
      <c r="B136" s="1644" t="s">
        <v>44</v>
      </c>
      <c r="C136" s="1207" t="s">
        <v>36</v>
      </c>
      <c r="D136" s="1219" t="s">
        <v>36</v>
      </c>
      <c r="E136" s="1219" t="s">
        <v>36</v>
      </c>
      <c r="F136" s="1219" t="s">
        <v>36</v>
      </c>
      <c r="G136" s="1231" t="s">
        <v>36</v>
      </c>
      <c r="H136" s="1243" t="s">
        <v>36</v>
      </c>
      <c r="I136" s="1219" t="s">
        <v>36</v>
      </c>
      <c r="J136" s="1219" t="s">
        <v>36</v>
      </c>
      <c r="K136" s="1219" t="s">
        <v>36</v>
      </c>
      <c r="L136" s="1255" t="s">
        <v>36</v>
      </c>
      <c r="M136" s="1207" t="s">
        <v>36</v>
      </c>
      <c r="N136" s="1219" t="s">
        <v>36</v>
      </c>
      <c r="O136" s="1219" t="s">
        <v>36</v>
      </c>
      <c r="P136" s="1219" t="s">
        <v>36</v>
      </c>
      <c r="Q136" s="1231" t="s">
        <v>36</v>
      </c>
      <c r="R136" s="1243" t="s">
        <v>36</v>
      </c>
      <c r="S136" s="1219" t="s">
        <v>36</v>
      </c>
      <c r="T136" s="1219" t="s">
        <v>36</v>
      </c>
      <c r="U136" s="1219" t="s">
        <v>36</v>
      </c>
      <c r="V136" s="1219" t="s">
        <v>36</v>
      </c>
      <c r="W136" s="1219" t="s">
        <v>36</v>
      </c>
      <c r="X136" s="1219" t="s">
        <v>36</v>
      </c>
      <c r="Y136" s="1219" t="s">
        <v>36</v>
      </c>
      <c r="Z136" s="1219" t="s">
        <v>36</v>
      </c>
      <c r="AA136" s="1219" t="s">
        <v>36</v>
      </c>
      <c r="AB136" s="1219" t="s">
        <v>36</v>
      </c>
      <c r="AC136" s="1255" t="s">
        <v>36</v>
      </c>
      <c r="AD136" s="375"/>
      <c r="AE136" s="375"/>
      <c r="AF136" s="375"/>
      <c r="AG136" s="375"/>
      <c r="AH136" s="375"/>
      <c r="AI136" s="375"/>
      <c r="AJ136" s="375"/>
      <c r="AK136" s="375"/>
      <c r="AL136" s="375"/>
      <c r="AM136" s="375"/>
      <c r="AN136" s="375"/>
      <c r="AO136" s="375"/>
      <c r="AP136" s="375"/>
      <c r="AQ136" s="375"/>
      <c r="AR136" s="375"/>
      <c r="AS136" s="375"/>
      <c r="AT136" s="375"/>
      <c r="AU136" s="375"/>
      <c r="AV136" s="375"/>
      <c r="AW136" s="375"/>
      <c r="AX136" s="375"/>
      <c r="AY136" s="375"/>
      <c r="AZ136" s="834"/>
      <c r="BA136" s="2878"/>
      <c r="BB136" s="192" t="s">
        <v>44</v>
      </c>
      <c r="BC136" s="1278" t="s">
        <v>36</v>
      </c>
      <c r="BD136" s="1298" t="s">
        <v>36</v>
      </c>
      <c r="BE136" s="1298" t="s">
        <v>36</v>
      </c>
      <c r="BF136" s="1298" t="s">
        <v>36</v>
      </c>
      <c r="BG136" s="1319" t="s">
        <v>36</v>
      </c>
      <c r="BH136" s="1340" t="s">
        <v>36</v>
      </c>
      <c r="BI136" s="1298" t="s">
        <v>36</v>
      </c>
      <c r="BJ136" s="1298" t="s">
        <v>36</v>
      </c>
      <c r="BK136" s="1298" t="s">
        <v>36</v>
      </c>
      <c r="BL136" s="1319" t="s">
        <v>36</v>
      </c>
      <c r="BM136" s="1340" t="s">
        <v>36</v>
      </c>
      <c r="BN136" s="1298" t="s">
        <v>36</v>
      </c>
      <c r="BO136" s="1298" t="s">
        <v>36</v>
      </c>
      <c r="BP136" s="1298" t="s">
        <v>36</v>
      </c>
      <c r="BQ136" s="1319" t="s">
        <v>36</v>
      </c>
      <c r="BR136" s="1340" t="s">
        <v>36</v>
      </c>
      <c r="BS136" s="1298" t="s">
        <v>36</v>
      </c>
      <c r="BT136" s="1298" t="s">
        <v>36</v>
      </c>
      <c r="BU136" s="1298" t="s">
        <v>36</v>
      </c>
      <c r="BV136" s="1298" t="s">
        <v>36</v>
      </c>
      <c r="BW136" s="1298" t="s">
        <v>36</v>
      </c>
      <c r="BX136" s="1298" t="s">
        <v>36</v>
      </c>
      <c r="BY136" s="1359" t="s">
        <v>36</v>
      </c>
      <c r="BZ136" s="1359" t="s">
        <v>36</v>
      </c>
      <c r="CA136" s="1359" t="s">
        <v>36</v>
      </c>
      <c r="CB136" s="1359" t="s">
        <v>36</v>
      </c>
      <c r="CC136" s="1359" t="s">
        <v>36</v>
      </c>
      <c r="CD136" s="2532"/>
      <c r="CE136" s="2532"/>
      <c r="CF136" s="2532"/>
      <c r="CG136" s="2532"/>
      <c r="CH136" s="2532"/>
      <c r="CI136" s="2532"/>
      <c r="CJ136" s="2532"/>
      <c r="CK136" s="2532"/>
      <c r="CL136" s="2532"/>
      <c r="CM136" s="2532"/>
      <c r="CN136" s="2532"/>
      <c r="CO136" s="2532"/>
      <c r="CP136" s="2532"/>
      <c r="CQ136" s="2532"/>
      <c r="CR136" s="2532"/>
      <c r="CS136" s="2532"/>
      <c r="CT136" s="2532"/>
      <c r="CU136" s="2532"/>
      <c r="CV136" s="2532"/>
      <c r="CW136" s="2532"/>
      <c r="CX136" s="2532"/>
      <c r="CY136" s="2532"/>
      <c r="CZ136" s="2532"/>
    </row>
    <row r="137" s="161" customFormat="true" ht="15" customHeight="true" x14ac:dyDescent="0.2">
      <c r="A137" s="2886"/>
      <c r="B137" s="1644" t="s">
        <v>43</v>
      </c>
      <c r="C137" s="1207" t="s">
        <v>36</v>
      </c>
      <c r="D137" s="1219" t="s">
        <v>36</v>
      </c>
      <c r="E137" s="1219" t="s">
        <v>36</v>
      </c>
      <c r="F137" s="1219" t="s">
        <v>36</v>
      </c>
      <c r="G137" s="1231" t="s">
        <v>36</v>
      </c>
      <c r="H137" s="1243" t="s">
        <v>36</v>
      </c>
      <c r="I137" s="1219" t="s">
        <v>36</v>
      </c>
      <c r="J137" s="1219" t="s">
        <v>36</v>
      </c>
      <c r="K137" s="1219" t="s">
        <v>36</v>
      </c>
      <c r="L137" s="1255" t="s">
        <v>36</v>
      </c>
      <c r="M137" s="1207" t="s">
        <v>36</v>
      </c>
      <c r="N137" s="1219" t="s">
        <v>36</v>
      </c>
      <c r="O137" s="1219" t="s">
        <v>36</v>
      </c>
      <c r="P137" s="1219" t="s">
        <v>36</v>
      </c>
      <c r="Q137" s="1231" t="s">
        <v>36</v>
      </c>
      <c r="R137" s="1243" t="s">
        <v>36</v>
      </c>
      <c r="S137" s="1219" t="s">
        <v>36</v>
      </c>
      <c r="T137" s="1219" t="s">
        <v>36</v>
      </c>
      <c r="U137" s="1219" t="s">
        <v>36</v>
      </c>
      <c r="V137" s="1219" t="s">
        <v>36</v>
      </c>
      <c r="W137" s="1219" t="s">
        <v>36</v>
      </c>
      <c r="X137" s="1219" t="s">
        <v>36</v>
      </c>
      <c r="Y137" s="1219" t="s">
        <v>36</v>
      </c>
      <c r="Z137" s="1219" t="s">
        <v>36</v>
      </c>
      <c r="AA137" s="1219" t="s">
        <v>36</v>
      </c>
      <c r="AB137" s="1219" t="s">
        <v>36</v>
      </c>
      <c r="AC137" s="1255" t="s">
        <v>36</v>
      </c>
      <c r="AD137" s="375"/>
      <c r="AE137" s="375"/>
      <c r="AF137" s="375"/>
      <c r="AG137" s="375"/>
      <c r="AH137" s="375"/>
      <c r="AI137" s="375"/>
      <c r="AJ137" s="375"/>
      <c r="AK137" s="375"/>
      <c r="AL137" s="375"/>
      <c r="AM137" s="375"/>
      <c r="AN137" s="375"/>
      <c r="AO137" s="375"/>
      <c r="AP137" s="375"/>
      <c r="AQ137" s="375"/>
      <c r="AR137" s="375"/>
      <c r="AS137" s="375"/>
      <c r="AT137" s="375"/>
      <c r="AU137" s="375"/>
      <c r="AV137" s="375"/>
      <c r="AW137" s="375"/>
      <c r="AX137" s="375"/>
      <c r="AY137" s="375"/>
      <c r="AZ137" s="834"/>
      <c r="BA137" s="2878"/>
      <c r="BB137" s="192" t="s">
        <v>43</v>
      </c>
      <c r="BC137" s="1278" t="s">
        <v>36</v>
      </c>
      <c r="BD137" s="1298" t="s">
        <v>36</v>
      </c>
      <c r="BE137" s="1298" t="s">
        <v>36</v>
      </c>
      <c r="BF137" s="1298" t="s">
        <v>36</v>
      </c>
      <c r="BG137" s="1319" t="s">
        <v>36</v>
      </c>
      <c r="BH137" s="1340" t="s">
        <v>36</v>
      </c>
      <c r="BI137" s="1298" t="s">
        <v>36</v>
      </c>
      <c r="BJ137" s="1298" t="s">
        <v>36</v>
      </c>
      <c r="BK137" s="1298" t="s">
        <v>36</v>
      </c>
      <c r="BL137" s="1319" t="s">
        <v>36</v>
      </c>
      <c r="BM137" s="1340" t="s">
        <v>36</v>
      </c>
      <c r="BN137" s="1298" t="s">
        <v>36</v>
      </c>
      <c r="BO137" s="1298" t="s">
        <v>36</v>
      </c>
      <c r="BP137" s="1298" t="s">
        <v>36</v>
      </c>
      <c r="BQ137" s="1319" t="s">
        <v>36</v>
      </c>
      <c r="BR137" s="1340" t="s">
        <v>36</v>
      </c>
      <c r="BS137" s="1298" t="s">
        <v>36</v>
      </c>
      <c r="BT137" s="1298" t="s">
        <v>36</v>
      </c>
      <c r="BU137" s="1298" t="s">
        <v>36</v>
      </c>
      <c r="BV137" s="1298" t="s">
        <v>36</v>
      </c>
      <c r="BW137" s="1298" t="s">
        <v>36</v>
      </c>
      <c r="BX137" s="1298" t="s">
        <v>36</v>
      </c>
      <c r="BY137" s="1359" t="s">
        <v>36</v>
      </c>
      <c r="BZ137" s="1359" t="s">
        <v>36</v>
      </c>
      <c r="CA137" s="1359" t="s">
        <v>36</v>
      </c>
      <c r="CB137" s="1359" t="s">
        <v>36</v>
      </c>
      <c r="CC137" s="1359" t="s">
        <v>36</v>
      </c>
      <c r="CD137" s="2532"/>
      <c r="CE137" s="2532"/>
      <c r="CF137" s="2532"/>
      <c r="CG137" s="2532"/>
      <c r="CH137" s="2532"/>
      <c r="CI137" s="2532"/>
      <c r="CJ137" s="2532"/>
      <c r="CK137" s="2532"/>
      <c r="CL137" s="2532"/>
      <c r="CM137" s="2532"/>
      <c r="CN137" s="2532"/>
      <c r="CO137" s="2532"/>
      <c r="CP137" s="2532"/>
      <c r="CQ137" s="2532"/>
      <c r="CR137" s="2532"/>
      <c r="CS137" s="2532"/>
      <c r="CT137" s="2532"/>
      <c r="CU137" s="2532"/>
      <c r="CV137" s="2532"/>
      <c r="CW137" s="2532"/>
      <c r="CX137" s="2532"/>
      <c r="CY137" s="2532"/>
      <c r="CZ137" s="2532"/>
    </row>
    <row r="138" s="161" customFormat="true" ht="15" customHeight="true" x14ac:dyDescent="0.2">
      <c r="A138" s="2886"/>
      <c r="B138" s="1644" t="s">
        <v>42</v>
      </c>
      <c r="C138" s="1207" t="s">
        <v>36</v>
      </c>
      <c r="D138" s="1219" t="s">
        <v>36</v>
      </c>
      <c r="E138" s="1219" t="s">
        <v>36</v>
      </c>
      <c r="F138" s="1219" t="s">
        <v>36</v>
      </c>
      <c r="G138" s="1231" t="s">
        <v>36</v>
      </c>
      <c r="H138" s="1243" t="s">
        <v>36</v>
      </c>
      <c r="I138" s="1219" t="s">
        <v>36</v>
      </c>
      <c r="J138" s="1219" t="s">
        <v>36</v>
      </c>
      <c r="K138" s="1219" t="s">
        <v>36</v>
      </c>
      <c r="L138" s="1255" t="s">
        <v>36</v>
      </c>
      <c r="M138" s="1207" t="s">
        <v>36</v>
      </c>
      <c r="N138" s="1219" t="s">
        <v>36</v>
      </c>
      <c r="O138" s="1219" t="s">
        <v>36</v>
      </c>
      <c r="P138" s="1219" t="s">
        <v>36</v>
      </c>
      <c r="Q138" s="1231" t="s">
        <v>36</v>
      </c>
      <c r="R138" s="1243" t="s">
        <v>36</v>
      </c>
      <c r="S138" s="1219" t="s">
        <v>36</v>
      </c>
      <c r="T138" s="1219" t="s">
        <v>36</v>
      </c>
      <c r="U138" s="1219" t="s">
        <v>36</v>
      </c>
      <c r="V138" s="1219" t="s">
        <v>36</v>
      </c>
      <c r="W138" s="1219" t="s">
        <v>36</v>
      </c>
      <c r="X138" s="1219" t="s">
        <v>36</v>
      </c>
      <c r="Y138" s="1219" t="s">
        <v>36</v>
      </c>
      <c r="Z138" s="1219" t="s">
        <v>36</v>
      </c>
      <c r="AA138" s="1219" t="s">
        <v>36</v>
      </c>
      <c r="AB138" s="1219" t="s">
        <v>36</v>
      </c>
      <c r="AC138" s="1255" t="s">
        <v>36</v>
      </c>
      <c r="AD138" s="375"/>
      <c r="AE138" s="375"/>
      <c r="AF138" s="375"/>
      <c r="AG138" s="375"/>
      <c r="AH138" s="375"/>
      <c r="AI138" s="375"/>
      <c r="AJ138" s="375"/>
      <c r="AK138" s="375"/>
      <c r="AL138" s="375"/>
      <c r="AM138" s="375"/>
      <c r="AN138" s="375"/>
      <c r="AO138" s="375"/>
      <c r="AP138" s="375"/>
      <c r="AQ138" s="375"/>
      <c r="AR138" s="375"/>
      <c r="AS138" s="375"/>
      <c r="AT138" s="375"/>
      <c r="AU138" s="375"/>
      <c r="AV138" s="375"/>
      <c r="AW138" s="375"/>
      <c r="AX138" s="375"/>
      <c r="AY138" s="375"/>
      <c r="AZ138" s="834"/>
      <c r="BA138" s="2878"/>
      <c r="BB138" s="192" t="s">
        <v>42</v>
      </c>
      <c r="BC138" s="1278" t="s">
        <v>36</v>
      </c>
      <c r="BD138" s="1298" t="s">
        <v>36</v>
      </c>
      <c r="BE138" s="1298" t="s">
        <v>36</v>
      </c>
      <c r="BF138" s="1298" t="s">
        <v>36</v>
      </c>
      <c r="BG138" s="1319" t="s">
        <v>36</v>
      </c>
      <c r="BH138" s="1340" t="s">
        <v>36</v>
      </c>
      <c r="BI138" s="1298" t="s">
        <v>36</v>
      </c>
      <c r="BJ138" s="1298" t="s">
        <v>36</v>
      </c>
      <c r="BK138" s="1298" t="s">
        <v>36</v>
      </c>
      <c r="BL138" s="1319" t="s">
        <v>36</v>
      </c>
      <c r="BM138" s="1340" t="s">
        <v>36</v>
      </c>
      <c r="BN138" s="1298" t="s">
        <v>36</v>
      </c>
      <c r="BO138" s="1298" t="s">
        <v>36</v>
      </c>
      <c r="BP138" s="1298" t="s">
        <v>36</v>
      </c>
      <c r="BQ138" s="1319" t="s">
        <v>36</v>
      </c>
      <c r="BR138" s="1340" t="s">
        <v>36</v>
      </c>
      <c r="BS138" s="1298" t="s">
        <v>36</v>
      </c>
      <c r="BT138" s="1298" t="s">
        <v>36</v>
      </c>
      <c r="BU138" s="1298" t="s">
        <v>36</v>
      </c>
      <c r="BV138" s="1298" t="s">
        <v>36</v>
      </c>
      <c r="BW138" s="1298" t="s">
        <v>36</v>
      </c>
      <c r="BX138" s="1298" t="s">
        <v>36</v>
      </c>
      <c r="BY138" s="1359" t="s">
        <v>36</v>
      </c>
      <c r="BZ138" s="1359" t="s">
        <v>36</v>
      </c>
      <c r="CA138" s="1359" t="s">
        <v>36</v>
      </c>
      <c r="CB138" s="1359" t="s">
        <v>36</v>
      </c>
      <c r="CC138" s="1359" t="s">
        <v>36</v>
      </c>
      <c r="CD138" s="2532"/>
      <c r="CE138" s="2532"/>
      <c r="CF138" s="2532"/>
      <c r="CG138" s="2532"/>
      <c r="CH138" s="2532"/>
      <c r="CI138" s="2532"/>
      <c r="CJ138" s="2532"/>
      <c r="CK138" s="2532"/>
      <c r="CL138" s="2532"/>
      <c r="CM138" s="2532"/>
      <c r="CN138" s="2532"/>
      <c r="CO138" s="2532"/>
      <c r="CP138" s="2532"/>
      <c r="CQ138" s="2532"/>
      <c r="CR138" s="2532"/>
      <c r="CS138" s="2532"/>
      <c r="CT138" s="2532"/>
      <c r="CU138" s="2532"/>
      <c r="CV138" s="2532"/>
      <c r="CW138" s="2532"/>
      <c r="CX138" s="2532"/>
      <c r="CY138" s="2532"/>
      <c r="CZ138" s="2532"/>
    </row>
    <row r="139" s="161" customFormat="true" ht="15" customHeight="true" x14ac:dyDescent="0.2">
      <c r="A139" s="2886"/>
      <c r="B139" s="1644" t="s">
        <v>19</v>
      </c>
      <c r="C139" s="1100">
        <v>19.949653198183647</v>
      </c>
      <c r="D139" s="1559">
        <v>11.417637600563712</v>
      </c>
      <c r="E139" s="1559">
        <v>2.5359136248005112</v>
      </c>
      <c r="F139" s="1559">
        <v>0.95956538226533505</v>
      </c>
      <c r="G139" s="1560">
        <v>2.1313812386774579E-2</v>
      </c>
      <c r="H139" s="1561">
        <v>5.41646911825333</v>
      </c>
      <c r="I139" s="1559">
        <v>0.83828039977723057</v>
      </c>
      <c r="J139" s="1559">
        <v>0.82746172428139564</v>
      </c>
      <c r="K139" s="1559">
        <v>2.2623690201440162E-2</v>
      </c>
      <c r="L139" s="1562">
        <v>0</v>
      </c>
      <c r="M139" s="1563">
        <v>25.087051532896954</v>
      </c>
      <c r="N139" s="1559">
        <v>18.078915499078953</v>
      </c>
      <c r="O139" s="1559">
        <v>13.645116812047956</v>
      </c>
      <c r="P139" s="1559">
        <v>3.5668042551931176</v>
      </c>
      <c r="Q139" s="1560">
        <v>2.2308999456706333</v>
      </c>
      <c r="R139" s="1561">
        <v>0</v>
      </c>
      <c r="S139" s="1559">
        <v>1.098545320065536</v>
      </c>
      <c r="T139" s="1559">
        <v>0.80000000000000093</v>
      </c>
      <c r="U139" s="1559">
        <v>5.8006393329280002</v>
      </c>
      <c r="V139" s="1559">
        <v>19.079001228589068</v>
      </c>
      <c r="W139" s="1559">
        <v>1.821238818126425</v>
      </c>
      <c r="X139" s="1559">
        <v>22.23262905655044</v>
      </c>
      <c r="Y139" s="1559">
        <v>1.4836410029915557</v>
      </c>
      <c r="Z139" s="1559">
        <v>2.0854061387108778</v>
      </c>
      <c r="AA139" s="1559">
        <v>2.3528733168194673</v>
      </c>
      <c r="AB139" s="1559">
        <v>5.3564357988637008</v>
      </c>
      <c r="AC139" s="2578">
        <v>0.50981391791995889</v>
      </c>
      <c r="AD139" s="375"/>
      <c r="AE139" s="375"/>
      <c r="AF139" s="375"/>
      <c r="AG139" s="375"/>
      <c r="AH139" s="375"/>
      <c r="AI139" s="375"/>
      <c r="AJ139" s="375"/>
      <c r="AK139" s="375"/>
      <c r="AL139" s="375"/>
      <c r="AM139" s="375"/>
      <c r="AN139" s="375"/>
      <c r="AO139" s="375"/>
      <c r="AP139" s="375"/>
      <c r="AQ139" s="375"/>
      <c r="AR139" s="375"/>
      <c r="AS139" s="375"/>
      <c r="AT139" s="375"/>
      <c r="AU139" s="375"/>
      <c r="AV139" s="375"/>
      <c r="AW139" s="375"/>
      <c r="AX139" s="375"/>
      <c r="AY139" s="375"/>
      <c r="AZ139" s="834"/>
      <c r="BA139" s="2878"/>
      <c r="BB139" s="192" t="s">
        <v>19</v>
      </c>
      <c r="BC139" s="1278" t="s">
        <v>36</v>
      </c>
      <c r="BD139" s="1298" t="s">
        <v>36</v>
      </c>
      <c r="BE139" s="1298" t="s">
        <v>36</v>
      </c>
      <c r="BF139" s="1298" t="s">
        <v>36</v>
      </c>
      <c r="BG139" s="1319" t="s">
        <v>36</v>
      </c>
      <c r="BH139" s="1340" t="s">
        <v>36</v>
      </c>
      <c r="BI139" s="1298" t="s">
        <v>36</v>
      </c>
      <c r="BJ139" s="1298" t="s">
        <v>36</v>
      </c>
      <c r="BK139" s="1298" t="s">
        <v>36</v>
      </c>
      <c r="BL139" s="1319" t="s">
        <v>36</v>
      </c>
      <c r="BM139" s="1340" t="s">
        <v>36</v>
      </c>
      <c r="BN139" s="1298" t="s">
        <v>36</v>
      </c>
      <c r="BO139" s="1298" t="s">
        <v>36</v>
      </c>
      <c r="BP139" s="1298" t="s">
        <v>36</v>
      </c>
      <c r="BQ139" s="1319" t="s">
        <v>36</v>
      </c>
      <c r="BR139" s="1340" t="s">
        <v>36</v>
      </c>
      <c r="BS139" s="1298" t="s">
        <v>36</v>
      </c>
      <c r="BT139" s="1298" t="s">
        <v>36</v>
      </c>
      <c r="BU139" s="1298" t="s">
        <v>36</v>
      </c>
      <c r="BV139" s="1298" t="s">
        <v>36</v>
      </c>
      <c r="BW139" s="1298" t="s">
        <v>36</v>
      </c>
      <c r="BX139" s="1298" t="s">
        <v>36</v>
      </c>
      <c r="BY139" s="1359" t="s">
        <v>36</v>
      </c>
      <c r="BZ139" s="1359" t="s">
        <v>36</v>
      </c>
      <c r="CA139" s="1359" t="s">
        <v>36</v>
      </c>
      <c r="CB139" s="1359" t="s">
        <v>36</v>
      </c>
      <c r="CC139" s="1359" t="s">
        <v>36</v>
      </c>
      <c r="CD139" s="2532"/>
      <c r="CE139" s="2532"/>
      <c r="CF139" s="2532"/>
      <c r="CG139" s="2532"/>
      <c r="CH139" s="2532"/>
      <c r="CI139" s="2532"/>
      <c r="CJ139" s="2532"/>
      <c r="CK139" s="2532"/>
      <c r="CL139" s="2532"/>
      <c r="CM139" s="2532"/>
      <c r="CN139" s="2532"/>
      <c r="CO139" s="2532"/>
      <c r="CP139" s="2532"/>
      <c r="CQ139" s="2532"/>
      <c r="CR139" s="2532"/>
      <c r="CS139" s="2532"/>
      <c r="CT139" s="2532"/>
      <c r="CU139" s="2532"/>
      <c r="CV139" s="2532"/>
      <c r="CW139" s="2532"/>
      <c r="CX139" s="2532"/>
      <c r="CY139" s="2532"/>
      <c r="CZ139" s="2532"/>
    </row>
    <row r="140" s="156" customFormat="true" ht="15" customHeight="true" x14ac:dyDescent="0.2">
      <c r="A140" s="2886" t="s">
        <v>108</v>
      </c>
      <c r="B140" s="294" t="s">
        <v>65</v>
      </c>
      <c r="C140" s="1208" t="s">
        <v>36</v>
      </c>
      <c r="D140" s="1220" t="s">
        <v>36</v>
      </c>
      <c r="E140" s="1220" t="s">
        <v>36</v>
      </c>
      <c r="F140" s="1220" t="s">
        <v>36</v>
      </c>
      <c r="G140" s="1232" t="s">
        <v>36</v>
      </c>
      <c r="H140" s="1244" t="s">
        <v>36</v>
      </c>
      <c r="I140" s="1220" t="s">
        <v>36</v>
      </c>
      <c r="J140" s="1220" t="s">
        <v>36</v>
      </c>
      <c r="K140" s="1220" t="s">
        <v>36</v>
      </c>
      <c r="L140" s="1256" t="s">
        <v>36</v>
      </c>
      <c r="M140" s="1263" t="s">
        <v>36</v>
      </c>
      <c r="N140" s="1220" t="s">
        <v>36</v>
      </c>
      <c r="O140" s="1220" t="s">
        <v>36</v>
      </c>
      <c r="P140" s="1220" t="s">
        <v>36</v>
      </c>
      <c r="Q140" s="1232" t="s">
        <v>36</v>
      </c>
      <c r="R140" s="1244" t="s">
        <v>36</v>
      </c>
      <c r="S140" s="1220" t="s">
        <v>36</v>
      </c>
      <c r="T140" s="1220" t="s">
        <v>36</v>
      </c>
      <c r="U140" s="1220" t="s">
        <v>36</v>
      </c>
      <c r="V140" s="1220" t="s">
        <v>36</v>
      </c>
      <c r="W140" s="1220" t="s">
        <v>36</v>
      </c>
      <c r="X140" s="1220" t="s">
        <v>36</v>
      </c>
      <c r="Y140" s="1266" t="s">
        <v>36</v>
      </c>
      <c r="Z140" s="1266" t="s">
        <v>36</v>
      </c>
      <c r="AA140" s="1266" t="s">
        <v>36</v>
      </c>
      <c r="AB140" s="1266" t="s">
        <v>36</v>
      </c>
      <c r="AC140" s="2501" t="s">
        <v>36</v>
      </c>
      <c r="AD140" s="2513"/>
      <c r="AE140" s="2513"/>
      <c r="AF140" s="2513"/>
      <c r="AG140" s="2513"/>
      <c r="AH140" s="2513"/>
      <c r="AI140" s="2513"/>
      <c r="AJ140" s="2513"/>
      <c r="AK140" s="2513"/>
      <c r="AL140" s="2513"/>
      <c r="AM140" s="2513"/>
      <c r="AN140" s="2513"/>
      <c r="AO140" s="2513"/>
      <c r="AP140" s="2513"/>
      <c r="AQ140" s="2513"/>
      <c r="AR140" s="2513"/>
      <c r="AS140" s="2513"/>
      <c r="AT140" s="2513"/>
      <c r="AU140" s="2513"/>
      <c r="AV140" s="2513"/>
      <c r="AW140" s="2513"/>
      <c r="AX140" s="2513"/>
      <c r="AY140" s="2513"/>
      <c r="AZ140" s="250"/>
      <c r="BA140" s="2878" t="s">
        <v>108</v>
      </c>
      <c r="BB140" s="192" t="s">
        <v>65</v>
      </c>
      <c r="BC140" s="1278" t="s">
        <v>36</v>
      </c>
      <c r="BD140" s="1298" t="s">
        <v>36</v>
      </c>
      <c r="BE140" s="1298" t="s">
        <v>36</v>
      </c>
      <c r="BF140" s="1298" t="s">
        <v>36</v>
      </c>
      <c r="BG140" s="1319" t="s">
        <v>36</v>
      </c>
      <c r="BH140" s="1340" t="s">
        <v>36</v>
      </c>
      <c r="BI140" s="1298" t="s">
        <v>36</v>
      </c>
      <c r="BJ140" s="1298" t="s">
        <v>36</v>
      </c>
      <c r="BK140" s="1298" t="s">
        <v>36</v>
      </c>
      <c r="BL140" s="1319" t="s">
        <v>36</v>
      </c>
      <c r="BM140" s="1340" t="s">
        <v>36</v>
      </c>
      <c r="BN140" s="1298" t="s">
        <v>36</v>
      </c>
      <c r="BO140" s="1298" t="s">
        <v>36</v>
      </c>
      <c r="BP140" s="1298" t="s">
        <v>36</v>
      </c>
      <c r="BQ140" s="1319" t="s">
        <v>36</v>
      </c>
      <c r="BR140" s="1340" t="s">
        <v>36</v>
      </c>
      <c r="BS140" s="1298" t="s">
        <v>36</v>
      </c>
      <c r="BT140" s="1298" t="s">
        <v>36</v>
      </c>
      <c r="BU140" s="1298" t="s">
        <v>36</v>
      </c>
      <c r="BV140" s="1298" t="s">
        <v>36</v>
      </c>
      <c r="BW140" s="1298" t="s">
        <v>36</v>
      </c>
      <c r="BX140" s="1298" t="s">
        <v>36</v>
      </c>
      <c r="BY140" s="1359" t="s">
        <v>36</v>
      </c>
      <c r="BZ140" s="1359" t="s">
        <v>36</v>
      </c>
      <c r="CA140" s="1359" t="s">
        <v>36</v>
      </c>
      <c r="CB140" s="1359" t="s">
        <v>36</v>
      </c>
      <c r="CC140" s="1359" t="s">
        <v>36</v>
      </c>
      <c r="CD140" s="2532"/>
      <c r="CE140" s="2532"/>
      <c r="CF140" s="2532"/>
      <c r="CG140" s="2532"/>
      <c r="CH140" s="2532"/>
      <c r="CI140" s="2532"/>
      <c r="CJ140" s="2532"/>
      <c r="CK140" s="2532"/>
      <c r="CL140" s="2532"/>
      <c r="CM140" s="2532"/>
      <c r="CN140" s="2532"/>
      <c r="CO140" s="2532"/>
      <c r="CP140" s="2532"/>
      <c r="CQ140" s="2532"/>
      <c r="CR140" s="2532"/>
      <c r="CS140" s="2532"/>
      <c r="CT140" s="2532"/>
      <c r="CU140" s="2532"/>
      <c r="CV140" s="2532"/>
      <c r="CW140" s="2532"/>
      <c r="CX140" s="2532"/>
      <c r="CY140" s="2532"/>
      <c r="CZ140" s="2532"/>
    </row>
    <row r="141" s="156" customFormat="true" ht="15" customHeight="true" x14ac:dyDescent="0.2">
      <c r="A141" s="2886"/>
      <c r="B141" s="294" t="s">
        <v>66</v>
      </c>
      <c r="C141" s="1208" t="s">
        <v>36</v>
      </c>
      <c r="D141" s="1220" t="s">
        <v>36</v>
      </c>
      <c r="E141" s="1220" t="s">
        <v>36</v>
      </c>
      <c r="F141" s="1220" t="s">
        <v>36</v>
      </c>
      <c r="G141" s="1232" t="s">
        <v>36</v>
      </c>
      <c r="H141" s="1244" t="s">
        <v>36</v>
      </c>
      <c r="I141" s="1220" t="s">
        <v>36</v>
      </c>
      <c r="J141" s="1220" t="s">
        <v>36</v>
      </c>
      <c r="K141" s="1220" t="s">
        <v>36</v>
      </c>
      <c r="L141" s="1256" t="s">
        <v>36</v>
      </c>
      <c r="M141" s="1263" t="s">
        <v>36</v>
      </c>
      <c r="N141" s="1220" t="s">
        <v>36</v>
      </c>
      <c r="O141" s="1220" t="s">
        <v>36</v>
      </c>
      <c r="P141" s="1220" t="s">
        <v>36</v>
      </c>
      <c r="Q141" s="1232" t="s">
        <v>36</v>
      </c>
      <c r="R141" s="1244" t="s">
        <v>36</v>
      </c>
      <c r="S141" s="1220" t="s">
        <v>36</v>
      </c>
      <c r="T141" s="1220" t="s">
        <v>36</v>
      </c>
      <c r="U141" s="1220" t="s">
        <v>36</v>
      </c>
      <c r="V141" s="1220" t="s">
        <v>36</v>
      </c>
      <c r="W141" s="1220" t="s">
        <v>36</v>
      </c>
      <c r="X141" s="1220" t="s">
        <v>36</v>
      </c>
      <c r="Y141" s="1266" t="s">
        <v>36</v>
      </c>
      <c r="Z141" s="1266" t="s">
        <v>36</v>
      </c>
      <c r="AA141" s="1266" t="s">
        <v>36</v>
      </c>
      <c r="AB141" s="1266" t="s">
        <v>36</v>
      </c>
      <c r="AC141" s="2501" t="s">
        <v>36</v>
      </c>
      <c r="AD141" s="2513"/>
      <c r="AE141" s="2513"/>
      <c r="AF141" s="2513"/>
      <c r="AG141" s="2513"/>
      <c r="AH141" s="2513"/>
      <c r="AI141" s="2513"/>
      <c r="AJ141" s="2513"/>
      <c r="AK141" s="2513"/>
      <c r="AL141" s="2513"/>
      <c r="AM141" s="2513"/>
      <c r="AN141" s="2513"/>
      <c r="AO141" s="2513"/>
      <c r="AP141" s="2513"/>
      <c r="AQ141" s="2513"/>
      <c r="AR141" s="2513"/>
      <c r="AS141" s="2513"/>
      <c r="AT141" s="2513"/>
      <c r="AU141" s="2513"/>
      <c r="AV141" s="2513"/>
      <c r="AW141" s="2513"/>
      <c r="AX141" s="2513"/>
      <c r="AY141" s="2513"/>
      <c r="AZ141" s="250"/>
      <c r="BA141" s="2878"/>
      <c r="BB141" s="192" t="s">
        <v>66</v>
      </c>
      <c r="BC141" s="1278" t="s">
        <v>36</v>
      </c>
      <c r="BD141" s="1298" t="s">
        <v>36</v>
      </c>
      <c r="BE141" s="1298" t="s">
        <v>36</v>
      </c>
      <c r="BF141" s="1298" t="s">
        <v>36</v>
      </c>
      <c r="BG141" s="1319" t="s">
        <v>36</v>
      </c>
      <c r="BH141" s="1340" t="s">
        <v>36</v>
      </c>
      <c r="BI141" s="1298" t="s">
        <v>36</v>
      </c>
      <c r="BJ141" s="1298" t="s">
        <v>36</v>
      </c>
      <c r="BK141" s="1298" t="s">
        <v>36</v>
      </c>
      <c r="BL141" s="1319" t="s">
        <v>36</v>
      </c>
      <c r="BM141" s="1340" t="s">
        <v>36</v>
      </c>
      <c r="BN141" s="1298" t="s">
        <v>36</v>
      </c>
      <c r="BO141" s="1298" t="s">
        <v>36</v>
      </c>
      <c r="BP141" s="1298" t="s">
        <v>36</v>
      </c>
      <c r="BQ141" s="1319" t="s">
        <v>36</v>
      </c>
      <c r="BR141" s="1340" t="s">
        <v>36</v>
      </c>
      <c r="BS141" s="1298" t="s">
        <v>36</v>
      </c>
      <c r="BT141" s="1298" t="s">
        <v>36</v>
      </c>
      <c r="BU141" s="1298" t="s">
        <v>36</v>
      </c>
      <c r="BV141" s="1298" t="s">
        <v>36</v>
      </c>
      <c r="BW141" s="1298" t="s">
        <v>36</v>
      </c>
      <c r="BX141" s="1298" t="s">
        <v>36</v>
      </c>
      <c r="BY141" s="1359" t="s">
        <v>36</v>
      </c>
      <c r="BZ141" s="1359" t="s">
        <v>36</v>
      </c>
      <c r="CA141" s="1359" t="s">
        <v>36</v>
      </c>
      <c r="CB141" s="1359" t="s">
        <v>36</v>
      </c>
      <c r="CC141" s="1359" t="s">
        <v>36</v>
      </c>
      <c r="CD141" s="2532"/>
      <c r="CE141" s="2532"/>
      <c r="CF141" s="2532"/>
      <c r="CG141" s="2532"/>
      <c r="CH141" s="2532"/>
      <c r="CI141" s="2532"/>
      <c r="CJ141" s="2532"/>
      <c r="CK141" s="2532"/>
      <c r="CL141" s="2532"/>
      <c r="CM141" s="2532"/>
      <c r="CN141" s="2532"/>
      <c r="CO141" s="2532"/>
      <c r="CP141" s="2532"/>
      <c r="CQ141" s="2532"/>
      <c r="CR141" s="2532"/>
      <c r="CS141" s="2532"/>
      <c r="CT141" s="2532"/>
      <c r="CU141" s="2532"/>
      <c r="CV141" s="2532"/>
      <c r="CW141" s="2532"/>
      <c r="CX141" s="2532"/>
      <c r="CY141" s="2532"/>
      <c r="CZ141" s="2532"/>
    </row>
    <row r="142" s="156" customFormat="true" ht="15" customHeight="true" x14ac:dyDescent="0.2">
      <c r="A142" s="2886"/>
      <c r="B142" s="294" t="s">
        <v>67</v>
      </c>
      <c r="C142" s="1208" t="s">
        <v>36</v>
      </c>
      <c r="D142" s="1220" t="s">
        <v>36</v>
      </c>
      <c r="E142" s="1220" t="s">
        <v>36</v>
      </c>
      <c r="F142" s="1220" t="s">
        <v>36</v>
      </c>
      <c r="G142" s="1232" t="s">
        <v>36</v>
      </c>
      <c r="H142" s="1244" t="s">
        <v>36</v>
      </c>
      <c r="I142" s="1220" t="s">
        <v>36</v>
      </c>
      <c r="J142" s="1220" t="s">
        <v>36</v>
      </c>
      <c r="K142" s="1220" t="s">
        <v>36</v>
      </c>
      <c r="L142" s="1256" t="s">
        <v>36</v>
      </c>
      <c r="M142" s="1263" t="s">
        <v>36</v>
      </c>
      <c r="N142" s="1220" t="s">
        <v>36</v>
      </c>
      <c r="O142" s="1220" t="s">
        <v>36</v>
      </c>
      <c r="P142" s="1220" t="s">
        <v>36</v>
      </c>
      <c r="Q142" s="1232" t="s">
        <v>36</v>
      </c>
      <c r="R142" s="1244" t="s">
        <v>36</v>
      </c>
      <c r="S142" s="1220" t="s">
        <v>36</v>
      </c>
      <c r="T142" s="1220" t="s">
        <v>36</v>
      </c>
      <c r="U142" s="1220" t="s">
        <v>36</v>
      </c>
      <c r="V142" s="1220" t="s">
        <v>36</v>
      </c>
      <c r="W142" s="1220" t="s">
        <v>36</v>
      </c>
      <c r="X142" s="1220" t="s">
        <v>36</v>
      </c>
      <c r="Y142" s="1266" t="s">
        <v>36</v>
      </c>
      <c r="Z142" s="1266" t="s">
        <v>36</v>
      </c>
      <c r="AA142" s="1266" t="s">
        <v>36</v>
      </c>
      <c r="AB142" s="1266" t="s">
        <v>36</v>
      </c>
      <c r="AC142" s="2501" t="s">
        <v>36</v>
      </c>
      <c r="AD142" s="2513"/>
      <c r="AE142" s="2513"/>
      <c r="AF142" s="2513"/>
      <c r="AG142" s="2513"/>
      <c r="AH142" s="2513"/>
      <c r="AI142" s="2513"/>
      <c r="AJ142" s="2513"/>
      <c r="AK142" s="2513"/>
      <c r="AL142" s="2513"/>
      <c r="AM142" s="2513"/>
      <c r="AN142" s="2513"/>
      <c r="AO142" s="2513"/>
      <c r="AP142" s="2513"/>
      <c r="AQ142" s="2513"/>
      <c r="AR142" s="2513"/>
      <c r="AS142" s="2513"/>
      <c r="AT142" s="2513"/>
      <c r="AU142" s="2513"/>
      <c r="AV142" s="2513"/>
      <c r="AW142" s="2513"/>
      <c r="AX142" s="2513"/>
      <c r="AY142" s="2513"/>
      <c r="AZ142" s="250"/>
      <c r="BA142" s="2878"/>
      <c r="BB142" s="192" t="s">
        <v>67</v>
      </c>
      <c r="BC142" s="1278" t="s">
        <v>36</v>
      </c>
      <c r="BD142" s="1298" t="s">
        <v>36</v>
      </c>
      <c r="BE142" s="1298" t="s">
        <v>36</v>
      </c>
      <c r="BF142" s="1298" t="s">
        <v>36</v>
      </c>
      <c r="BG142" s="1319" t="s">
        <v>36</v>
      </c>
      <c r="BH142" s="1340" t="s">
        <v>36</v>
      </c>
      <c r="BI142" s="1298" t="s">
        <v>36</v>
      </c>
      <c r="BJ142" s="1298" t="s">
        <v>36</v>
      </c>
      <c r="BK142" s="1298" t="s">
        <v>36</v>
      </c>
      <c r="BL142" s="1319" t="s">
        <v>36</v>
      </c>
      <c r="BM142" s="1340" t="s">
        <v>36</v>
      </c>
      <c r="BN142" s="1298" t="s">
        <v>36</v>
      </c>
      <c r="BO142" s="1298" t="s">
        <v>36</v>
      </c>
      <c r="BP142" s="1298" t="s">
        <v>36</v>
      </c>
      <c r="BQ142" s="1319" t="s">
        <v>36</v>
      </c>
      <c r="BR142" s="1340" t="s">
        <v>36</v>
      </c>
      <c r="BS142" s="1298" t="s">
        <v>36</v>
      </c>
      <c r="BT142" s="1298" t="s">
        <v>36</v>
      </c>
      <c r="BU142" s="1298" t="s">
        <v>36</v>
      </c>
      <c r="BV142" s="1298" t="s">
        <v>36</v>
      </c>
      <c r="BW142" s="1298" t="s">
        <v>36</v>
      </c>
      <c r="BX142" s="1298" t="s">
        <v>36</v>
      </c>
      <c r="BY142" s="1359" t="s">
        <v>36</v>
      </c>
      <c r="BZ142" s="1359" t="s">
        <v>36</v>
      </c>
      <c r="CA142" s="1359" t="s">
        <v>36</v>
      </c>
      <c r="CB142" s="1359" t="s">
        <v>36</v>
      </c>
      <c r="CC142" s="1359" t="s">
        <v>36</v>
      </c>
      <c r="CD142" s="2532"/>
      <c r="CE142" s="2532"/>
      <c r="CF142" s="2532"/>
      <c r="CG142" s="2532"/>
      <c r="CH142" s="2532"/>
      <c r="CI142" s="2532"/>
      <c r="CJ142" s="2532"/>
      <c r="CK142" s="2532"/>
      <c r="CL142" s="2532"/>
      <c r="CM142" s="2532"/>
      <c r="CN142" s="2532"/>
      <c r="CO142" s="2532"/>
      <c r="CP142" s="2532"/>
      <c r="CQ142" s="2532"/>
      <c r="CR142" s="2532"/>
      <c r="CS142" s="2532"/>
      <c r="CT142" s="2532"/>
      <c r="CU142" s="2532"/>
      <c r="CV142" s="2532"/>
      <c r="CW142" s="2532"/>
      <c r="CX142" s="2532"/>
      <c r="CY142" s="2532"/>
      <c r="CZ142" s="2532"/>
    </row>
    <row r="143" s="156" customFormat="true" ht="15" customHeight="true" x14ac:dyDescent="0.2">
      <c r="A143" s="2886"/>
      <c r="B143" s="294" t="s">
        <v>68</v>
      </c>
      <c r="C143" s="1208" t="s">
        <v>36</v>
      </c>
      <c r="D143" s="1220" t="s">
        <v>36</v>
      </c>
      <c r="E143" s="1220" t="s">
        <v>36</v>
      </c>
      <c r="F143" s="1220" t="s">
        <v>36</v>
      </c>
      <c r="G143" s="1232" t="s">
        <v>36</v>
      </c>
      <c r="H143" s="1244" t="s">
        <v>36</v>
      </c>
      <c r="I143" s="1220" t="s">
        <v>36</v>
      </c>
      <c r="J143" s="1220" t="s">
        <v>36</v>
      </c>
      <c r="K143" s="1220" t="s">
        <v>36</v>
      </c>
      <c r="L143" s="1256" t="s">
        <v>36</v>
      </c>
      <c r="M143" s="1263" t="s">
        <v>36</v>
      </c>
      <c r="N143" s="1220" t="s">
        <v>36</v>
      </c>
      <c r="O143" s="1220" t="s">
        <v>36</v>
      </c>
      <c r="P143" s="1220" t="s">
        <v>36</v>
      </c>
      <c r="Q143" s="1232" t="s">
        <v>36</v>
      </c>
      <c r="R143" s="1244" t="s">
        <v>36</v>
      </c>
      <c r="S143" s="1220" t="s">
        <v>36</v>
      </c>
      <c r="T143" s="1220" t="s">
        <v>36</v>
      </c>
      <c r="U143" s="1220" t="s">
        <v>36</v>
      </c>
      <c r="V143" s="1220" t="s">
        <v>36</v>
      </c>
      <c r="W143" s="1220" t="s">
        <v>36</v>
      </c>
      <c r="X143" s="1220" t="s">
        <v>36</v>
      </c>
      <c r="Y143" s="1266" t="s">
        <v>36</v>
      </c>
      <c r="Z143" s="1266" t="s">
        <v>36</v>
      </c>
      <c r="AA143" s="1266" t="s">
        <v>36</v>
      </c>
      <c r="AB143" s="1266" t="s">
        <v>36</v>
      </c>
      <c r="AC143" s="2501" t="s">
        <v>36</v>
      </c>
      <c r="AD143" s="2513"/>
      <c r="AE143" s="2513"/>
      <c r="AF143" s="2513"/>
      <c r="AG143" s="2513"/>
      <c r="AH143" s="2513"/>
      <c r="AI143" s="2513"/>
      <c r="AJ143" s="2513"/>
      <c r="AK143" s="2513"/>
      <c r="AL143" s="2513"/>
      <c r="AM143" s="2513"/>
      <c r="AN143" s="2513"/>
      <c r="AO143" s="2513"/>
      <c r="AP143" s="2513"/>
      <c r="AQ143" s="2513"/>
      <c r="AR143" s="2513"/>
      <c r="AS143" s="2513"/>
      <c r="AT143" s="2513"/>
      <c r="AU143" s="2513"/>
      <c r="AV143" s="2513"/>
      <c r="AW143" s="2513"/>
      <c r="AX143" s="2513"/>
      <c r="AY143" s="2513"/>
      <c r="AZ143" s="250"/>
      <c r="BA143" s="2878"/>
      <c r="BB143" s="192" t="s">
        <v>68</v>
      </c>
      <c r="BC143" s="1278" t="s">
        <v>36</v>
      </c>
      <c r="BD143" s="1298" t="s">
        <v>36</v>
      </c>
      <c r="BE143" s="1298" t="s">
        <v>36</v>
      </c>
      <c r="BF143" s="1298" t="s">
        <v>36</v>
      </c>
      <c r="BG143" s="1319" t="s">
        <v>36</v>
      </c>
      <c r="BH143" s="1340" t="s">
        <v>36</v>
      </c>
      <c r="BI143" s="1298" t="s">
        <v>36</v>
      </c>
      <c r="BJ143" s="1298" t="s">
        <v>36</v>
      </c>
      <c r="BK143" s="1298" t="s">
        <v>36</v>
      </c>
      <c r="BL143" s="1319" t="s">
        <v>36</v>
      </c>
      <c r="BM143" s="1340" t="s">
        <v>36</v>
      </c>
      <c r="BN143" s="1298" t="s">
        <v>36</v>
      </c>
      <c r="BO143" s="1298" t="s">
        <v>36</v>
      </c>
      <c r="BP143" s="1298" t="s">
        <v>36</v>
      </c>
      <c r="BQ143" s="1319" t="s">
        <v>36</v>
      </c>
      <c r="BR143" s="1340" t="s">
        <v>36</v>
      </c>
      <c r="BS143" s="1298" t="s">
        <v>36</v>
      </c>
      <c r="BT143" s="1298" t="s">
        <v>36</v>
      </c>
      <c r="BU143" s="1298" t="s">
        <v>36</v>
      </c>
      <c r="BV143" s="1298" t="s">
        <v>36</v>
      </c>
      <c r="BW143" s="1298" t="s">
        <v>36</v>
      </c>
      <c r="BX143" s="1298" t="s">
        <v>36</v>
      </c>
      <c r="BY143" s="1359" t="s">
        <v>36</v>
      </c>
      <c r="BZ143" s="1359" t="s">
        <v>36</v>
      </c>
      <c r="CA143" s="1359" t="s">
        <v>36</v>
      </c>
      <c r="CB143" s="1359" t="s">
        <v>36</v>
      </c>
      <c r="CC143" s="1359" t="s">
        <v>36</v>
      </c>
      <c r="CD143" s="2532"/>
      <c r="CE143" s="2532"/>
      <c r="CF143" s="2532"/>
      <c r="CG143" s="2532"/>
      <c r="CH143" s="2532"/>
      <c r="CI143" s="2532"/>
      <c r="CJ143" s="2532"/>
      <c r="CK143" s="2532"/>
      <c r="CL143" s="2532"/>
      <c r="CM143" s="2532"/>
      <c r="CN143" s="2532"/>
      <c r="CO143" s="2532"/>
      <c r="CP143" s="2532"/>
      <c r="CQ143" s="2532"/>
      <c r="CR143" s="2532"/>
      <c r="CS143" s="2532"/>
      <c r="CT143" s="2532"/>
      <c r="CU143" s="2532"/>
      <c r="CV143" s="2532"/>
      <c r="CW143" s="2532"/>
      <c r="CX143" s="2532"/>
      <c r="CY143" s="2532"/>
      <c r="CZ143" s="2532"/>
    </row>
    <row r="144" s="156" customFormat="true" ht="15" customHeight="true" x14ac:dyDescent="0.2">
      <c r="A144" s="2886" t="s">
        <v>109</v>
      </c>
      <c r="B144" s="294" t="s">
        <v>65</v>
      </c>
      <c r="C144" s="1208" t="s">
        <v>36</v>
      </c>
      <c r="D144" s="1220" t="s">
        <v>36</v>
      </c>
      <c r="E144" s="1220" t="s">
        <v>36</v>
      </c>
      <c r="F144" s="1220" t="s">
        <v>36</v>
      </c>
      <c r="G144" s="1232" t="s">
        <v>36</v>
      </c>
      <c r="H144" s="1244" t="s">
        <v>36</v>
      </c>
      <c r="I144" s="1220" t="s">
        <v>36</v>
      </c>
      <c r="J144" s="1220" t="s">
        <v>36</v>
      </c>
      <c r="K144" s="1220" t="s">
        <v>36</v>
      </c>
      <c r="L144" s="1256" t="s">
        <v>36</v>
      </c>
      <c r="M144" s="1263" t="s">
        <v>36</v>
      </c>
      <c r="N144" s="1220" t="s">
        <v>36</v>
      </c>
      <c r="O144" s="1220" t="s">
        <v>36</v>
      </c>
      <c r="P144" s="1220" t="s">
        <v>36</v>
      </c>
      <c r="Q144" s="1232" t="s">
        <v>36</v>
      </c>
      <c r="R144" s="1244" t="s">
        <v>36</v>
      </c>
      <c r="S144" s="1220" t="s">
        <v>36</v>
      </c>
      <c r="T144" s="1220" t="s">
        <v>36</v>
      </c>
      <c r="U144" s="1220" t="s">
        <v>36</v>
      </c>
      <c r="V144" s="1220" t="s">
        <v>36</v>
      </c>
      <c r="W144" s="1220" t="s">
        <v>36</v>
      </c>
      <c r="X144" s="1220" t="s">
        <v>36</v>
      </c>
      <c r="Y144" s="1266" t="s">
        <v>36</v>
      </c>
      <c r="Z144" s="1266" t="s">
        <v>36</v>
      </c>
      <c r="AA144" s="1266" t="s">
        <v>36</v>
      </c>
      <c r="AB144" s="1266" t="s">
        <v>36</v>
      </c>
      <c r="AC144" s="2501" t="s">
        <v>36</v>
      </c>
      <c r="AD144" s="2513"/>
      <c r="AE144" s="2513"/>
      <c r="AF144" s="2513"/>
      <c r="AG144" s="2513"/>
      <c r="AH144" s="2513"/>
      <c r="AI144" s="2513"/>
      <c r="AJ144" s="2513"/>
      <c r="AK144" s="2513"/>
      <c r="AL144" s="2513"/>
      <c r="AM144" s="2513"/>
      <c r="AN144" s="2513"/>
      <c r="AO144" s="2513"/>
      <c r="AP144" s="2513"/>
      <c r="AQ144" s="2513"/>
      <c r="AR144" s="2513"/>
      <c r="AS144" s="2513"/>
      <c r="AT144" s="2513"/>
      <c r="AU144" s="2513"/>
      <c r="AV144" s="2513"/>
      <c r="AW144" s="2513"/>
      <c r="AX144" s="2513"/>
      <c r="AY144" s="2513"/>
      <c r="AZ144" s="250"/>
      <c r="BA144" s="2878" t="s">
        <v>109</v>
      </c>
      <c r="BB144" s="192" t="s">
        <v>65</v>
      </c>
      <c r="BC144" s="1278" t="s">
        <v>36</v>
      </c>
      <c r="BD144" s="1298" t="s">
        <v>36</v>
      </c>
      <c r="BE144" s="1298" t="s">
        <v>36</v>
      </c>
      <c r="BF144" s="1298" t="s">
        <v>36</v>
      </c>
      <c r="BG144" s="1319" t="s">
        <v>36</v>
      </c>
      <c r="BH144" s="1340" t="s">
        <v>36</v>
      </c>
      <c r="BI144" s="1298" t="s">
        <v>36</v>
      </c>
      <c r="BJ144" s="1298" t="s">
        <v>36</v>
      </c>
      <c r="BK144" s="1298" t="s">
        <v>36</v>
      </c>
      <c r="BL144" s="1319" t="s">
        <v>36</v>
      </c>
      <c r="BM144" s="1340" t="s">
        <v>36</v>
      </c>
      <c r="BN144" s="1298" t="s">
        <v>36</v>
      </c>
      <c r="BO144" s="1298" t="s">
        <v>36</v>
      </c>
      <c r="BP144" s="1298" t="s">
        <v>36</v>
      </c>
      <c r="BQ144" s="1319" t="s">
        <v>36</v>
      </c>
      <c r="BR144" s="1340" t="s">
        <v>36</v>
      </c>
      <c r="BS144" s="1298" t="s">
        <v>36</v>
      </c>
      <c r="BT144" s="1298" t="s">
        <v>36</v>
      </c>
      <c r="BU144" s="1298" t="s">
        <v>36</v>
      </c>
      <c r="BV144" s="1298" t="s">
        <v>36</v>
      </c>
      <c r="BW144" s="1298" t="s">
        <v>36</v>
      </c>
      <c r="BX144" s="1298" t="s">
        <v>36</v>
      </c>
      <c r="BY144" s="1359" t="s">
        <v>36</v>
      </c>
      <c r="BZ144" s="1359" t="s">
        <v>36</v>
      </c>
      <c r="CA144" s="1359" t="s">
        <v>36</v>
      </c>
      <c r="CB144" s="1359" t="s">
        <v>36</v>
      </c>
      <c r="CC144" s="1359" t="s">
        <v>36</v>
      </c>
      <c r="CD144" s="2532"/>
      <c r="CE144" s="2532"/>
      <c r="CF144" s="2532"/>
      <c r="CG144" s="2532"/>
      <c r="CH144" s="2532"/>
      <c r="CI144" s="2532"/>
      <c r="CJ144" s="2532"/>
      <c r="CK144" s="2532"/>
      <c r="CL144" s="2532"/>
      <c r="CM144" s="2532"/>
      <c r="CN144" s="2532"/>
      <c r="CO144" s="2532"/>
      <c r="CP144" s="2532"/>
      <c r="CQ144" s="2532"/>
      <c r="CR144" s="2532"/>
      <c r="CS144" s="2532"/>
      <c r="CT144" s="2532"/>
      <c r="CU144" s="2532"/>
      <c r="CV144" s="2532"/>
      <c r="CW144" s="2532"/>
      <c r="CX144" s="2532"/>
      <c r="CY144" s="2532"/>
      <c r="CZ144" s="2532"/>
    </row>
    <row r="145" s="156" customFormat="true" ht="15" customHeight="true" x14ac:dyDescent="0.2">
      <c r="A145" s="2886"/>
      <c r="B145" s="294" t="s">
        <v>66</v>
      </c>
      <c r="C145" s="1208" t="s">
        <v>36</v>
      </c>
      <c r="D145" s="1220" t="s">
        <v>36</v>
      </c>
      <c r="E145" s="1220" t="s">
        <v>36</v>
      </c>
      <c r="F145" s="1220" t="s">
        <v>36</v>
      </c>
      <c r="G145" s="1232" t="s">
        <v>36</v>
      </c>
      <c r="H145" s="1244" t="s">
        <v>36</v>
      </c>
      <c r="I145" s="1220" t="s">
        <v>36</v>
      </c>
      <c r="J145" s="1220" t="s">
        <v>36</v>
      </c>
      <c r="K145" s="1220" t="s">
        <v>36</v>
      </c>
      <c r="L145" s="1256" t="s">
        <v>36</v>
      </c>
      <c r="M145" s="1263" t="s">
        <v>36</v>
      </c>
      <c r="N145" s="1220" t="s">
        <v>36</v>
      </c>
      <c r="O145" s="1220" t="s">
        <v>36</v>
      </c>
      <c r="P145" s="1220" t="s">
        <v>36</v>
      </c>
      <c r="Q145" s="1232" t="s">
        <v>36</v>
      </c>
      <c r="R145" s="1244" t="s">
        <v>36</v>
      </c>
      <c r="S145" s="1220" t="s">
        <v>36</v>
      </c>
      <c r="T145" s="1220" t="s">
        <v>36</v>
      </c>
      <c r="U145" s="1220" t="s">
        <v>36</v>
      </c>
      <c r="V145" s="1220" t="s">
        <v>36</v>
      </c>
      <c r="W145" s="1220" t="s">
        <v>36</v>
      </c>
      <c r="X145" s="1220" t="s">
        <v>36</v>
      </c>
      <c r="Y145" s="1266" t="s">
        <v>36</v>
      </c>
      <c r="Z145" s="1266" t="s">
        <v>36</v>
      </c>
      <c r="AA145" s="1266" t="s">
        <v>36</v>
      </c>
      <c r="AB145" s="1266" t="s">
        <v>36</v>
      </c>
      <c r="AC145" s="2501" t="s">
        <v>36</v>
      </c>
      <c r="AD145" s="2513"/>
      <c r="AE145" s="2513"/>
      <c r="AF145" s="2513"/>
      <c r="AG145" s="2513"/>
      <c r="AH145" s="2513"/>
      <c r="AI145" s="2513"/>
      <c r="AJ145" s="2513"/>
      <c r="AK145" s="2513"/>
      <c r="AL145" s="2513"/>
      <c r="AM145" s="2513"/>
      <c r="AN145" s="2513"/>
      <c r="AO145" s="2513"/>
      <c r="AP145" s="2513"/>
      <c r="AQ145" s="2513"/>
      <c r="AR145" s="2513"/>
      <c r="AS145" s="2513"/>
      <c r="AT145" s="2513"/>
      <c r="AU145" s="2513"/>
      <c r="AV145" s="2513"/>
      <c r="AW145" s="2513"/>
      <c r="AX145" s="2513"/>
      <c r="AY145" s="2513"/>
      <c r="AZ145" s="250"/>
      <c r="BA145" s="2878"/>
      <c r="BB145" s="192" t="s">
        <v>66</v>
      </c>
      <c r="BC145" s="1278" t="s">
        <v>36</v>
      </c>
      <c r="BD145" s="1298" t="s">
        <v>36</v>
      </c>
      <c r="BE145" s="1298" t="s">
        <v>36</v>
      </c>
      <c r="BF145" s="1298" t="s">
        <v>36</v>
      </c>
      <c r="BG145" s="1319" t="s">
        <v>36</v>
      </c>
      <c r="BH145" s="1340" t="s">
        <v>36</v>
      </c>
      <c r="BI145" s="1298" t="s">
        <v>36</v>
      </c>
      <c r="BJ145" s="1298" t="s">
        <v>36</v>
      </c>
      <c r="BK145" s="1298" t="s">
        <v>36</v>
      </c>
      <c r="BL145" s="1319" t="s">
        <v>36</v>
      </c>
      <c r="BM145" s="1340" t="s">
        <v>36</v>
      </c>
      <c r="BN145" s="1298" t="s">
        <v>36</v>
      </c>
      <c r="BO145" s="1298" t="s">
        <v>36</v>
      </c>
      <c r="BP145" s="1298" t="s">
        <v>36</v>
      </c>
      <c r="BQ145" s="1319" t="s">
        <v>36</v>
      </c>
      <c r="BR145" s="1340" t="s">
        <v>36</v>
      </c>
      <c r="BS145" s="1298" t="s">
        <v>36</v>
      </c>
      <c r="BT145" s="1298" t="s">
        <v>36</v>
      </c>
      <c r="BU145" s="1298" t="s">
        <v>36</v>
      </c>
      <c r="BV145" s="1298" t="s">
        <v>36</v>
      </c>
      <c r="BW145" s="1298" t="s">
        <v>36</v>
      </c>
      <c r="BX145" s="1298" t="s">
        <v>36</v>
      </c>
      <c r="BY145" s="1359" t="s">
        <v>36</v>
      </c>
      <c r="BZ145" s="1359" t="s">
        <v>36</v>
      </c>
      <c r="CA145" s="1359" t="s">
        <v>36</v>
      </c>
      <c r="CB145" s="1359" t="s">
        <v>36</v>
      </c>
      <c r="CC145" s="1359" t="s">
        <v>36</v>
      </c>
      <c r="CD145" s="2532"/>
      <c r="CE145" s="2532"/>
      <c r="CF145" s="2532"/>
      <c r="CG145" s="2532"/>
      <c r="CH145" s="2532"/>
      <c r="CI145" s="2532"/>
      <c r="CJ145" s="2532"/>
      <c r="CK145" s="2532"/>
      <c r="CL145" s="2532"/>
      <c r="CM145" s="2532"/>
      <c r="CN145" s="2532"/>
      <c r="CO145" s="2532"/>
      <c r="CP145" s="2532"/>
      <c r="CQ145" s="2532"/>
      <c r="CR145" s="2532"/>
      <c r="CS145" s="2532"/>
      <c r="CT145" s="2532"/>
      <c r="CU145" s="2532"/>
      <c r="CV145" s="2532"/>
      <c r="CW145" s="2532"/>
      <c r="CX145" s="2532"/>
      <c r="CY145" s="2532"/>
      <c r="CZ145" s="2532"/>
    </row>
    <row r="146" s="156" customFormat="true" ht="15" customHeight="true" x14ac:dyDescent="0.2">
      <c r="A146" s="2886"/>
      <c r="B146" s="294" t="s">
        <v>67</v>
      </c>
      <c r="C146" s="1208" t="s">
        <v>36</v>
      </c>
      <c r="D146" s="1220" t="s">
        <v>36</v>
      </c>
      <c r="E146" s="1220" t="s">
        <v>36</v>
      </c>
      <c r="F146" s="1220" t="s">
        <v>36</v>
      </c>
      <c r="G146" s="1232" t="s">
        <v>36</v>
      </c>
      <c r="H146" s="1244" t="s">
        <v>36</v>
      </c>
      <c r="I146" s="1220" t="s">
        <v>36</v>
      </c>
      <c r="J146" s="1220" t="s">
        <v>36</v>
      </c>
      <c r="K146" s="1220" t="s">
        <v>36</v>
      </c>
      <c r="L146" s="1256" t="s">
        <v>36</v>
      </c>
      <c r="M146" s="1263" t="s">
        <v>36</v>
      </c>
      <c r="N146" s="1220" t="s">
        <v>36</v>
      </c>
      <c r="O146" s="1220" t="s">
        <v>36</v>
      </c>
      <c r="P146" s="1220" t="s">
        <v>36</v>
      </c>
      <c r="Q146" s="1232" t="s">
        <v>36</v>
      </c>
      <c r="R146" s="1244" t="s">
        <v>36</v>
      </c>
      <c r="S146" s="1220" t="s">
        <v>36</v>
      </c>
      <c r="T146" s="1220" t="s">
        <v>36</v>
      </c>
      <c r="U146" s="1220" t="s">
        <v>36</v>
      </c>
      <c r="V146" s="1220" t="s">
        <v>36</v>
      </c>
      <c r="W146" s="1220" t="s">
        <v>36</v>
      </c>
      <c r="X146" s="1220" t="s">
        <v>36</v>
      </c>
      <c r="Y146" s="1266" t="s">
        <v>36</v>
      </c>
      <c r="Z146" s="1266" t="s">
        <v>36</v>
      </c>
      <c r="AA146" s="1266" t="s">
        <v>36</v>
      </c>
      <c r="AB146" s="1266" t="s">
        <v>36</v>
      </c>
      <c r="AC146" s="2501" t="s">
        <v>36</v>
      </c>
      <c r="AD146" s="2513"/>
      <c r="AE146" s="2513"/>
      <c r="AF146" s="2513"/>
      <c r="AG146" s="2513"/>
      <c r="AH146" s="2513"/>
      <c r="AI146" s="2513"/>
      <c r="AJ146" s="2513"/>
      <c r="AK146" s="2513"/>
      <c r="AL146" s="2513"/>
      <c r="AM146" s="2513"/>
      <c r="AN146" s="2513"/>
      <c r="AO146" s="2513"/>
      <c r="AP146" s="2513"/>
      <c r="AQ146" s="2513"/>
      <c r="AR146" s="2513"/>
      <c r="AS146" s="2513"/>
      <c r="AT146" s="2513"/>
      <c r="AU146" s="2513"/>
      <c r="AV146" s="2513"/>
      <c r="AW146" s="2513"/>
      <c r="AX146" s="2513"/>
      <c r="AY146" s="2513"/>
      <c r="AZ146" s="250"/>
      <c r="BA146" s="2878"/>
      <c r="BB146" s="192" t="s">
        <v>67</v>
      </c>
      <c r="BC146" s="1278" t="s">
        <v>36</v>
      </c>
      <c r="BD146" s="1298" t="s">
        <v>36</v>
      </c>
      <c r="BE146" s="1298" t="s">
        <v>36</v>
      </c>
      <c r="BF146" s="1298" t="s">
        <v>36</v>
      </c>
      <c r="BG146" s="1319" t="s">
        <v>36</v>
      </c>
      <c r="BH146" s="1340" t="s">
        <v>36</v>
      </c>
      <c r="BI146" s="1298" t="s">
        <v>36</v>
      </c>
      <c r="BJ146" s="1298" t="s">
        <v>36</v>
      </c>
      <c r="BK146" s="1298" t="s">
        <v>36</v>
      </c>
      <c r="BL146" s="1319" t="s">
        <v>36</v>
      </c>
      <c r="BM146" s="1340" t="s">
        <v>36</v>
      </c>
      <c r="BN146" s="1298" t="s">
        <v>36</v>
      </c>
      <c r="BO146" s="1298" t="s">
        <v>36</v>
      </c>
      <c r="BP146" s="1298" t="s">
        <v>36</v>
      </c>
      <c r="BQ146" s="1319" t="s">
        <v>36</v>
      </c>
      <c r="BR146" s="1340" t="s">
        <v>36</v>
      </c>
      <c r="BS146" s="1298" t="s">
        <v>36</v>
      </c>
      <c r="BT146" s="1298" t="s">
        <v>36</v>
      </c>
      <c r="BU146" s="1298" t="s">
        <v>36</v>
      </c>
      <c r="BV146" s="1298" t="s">
        <v>36</v>
      </c>
      <c r="BW146" s="1298" t="s">
        <v>36</v>
      </c>
      <c r="BX146" s="1298" t="s">
        <v>36</v>
      </c>
      <c r="BY146" s="1359" t="s">
        <v>36</v>
      </c>
      <c r="BZ146" s="1359" t="s">
        <v>36</v>
      </c>
      <c r="CA146" s="1359" t="s">
        <v>36</v>
      </c>
      <c r="CB146" s="1359" t="s">
        <v>36</v>
      </c>
      <c r="CC146" s="1359" t="s">
        <v>36</v>
      </c>
      <c r="CD146" s="2532"/>
      <c r="CE146" s="2532"/>
      <c r="CF146" s="2532"/>
      <c r="CG146" s="2532"/>
      <c r="CH146" s="2532"/>
      <c r="CI146" s="2532"/>
      <c r="CJ146" s="2532"/>
      <c r="CK146" s="2532"/>
      <c r="CL146" s="2532"/>
      <c r="CM146" s="2532"/>
      <c r="CN146" s="2532"/>
      <c r="CO146" s="2532"/>
      <c r="CP146" s="2532"/>
      <c r="CQ146" s="2532"/>
      <c r="CR146" s="2532"/>
      <c r="CS146" s="2532"/>
      <c r="CT146" s="2532"/>
      <c r="CU146" s="2532"/>
      <c r="CV146" s="2532"/>
      <c r="CW146" s="2532"/>
      <c r="CX146" s="2532"/>
      <c r="CY146" s="2532"/>
      <c r="CZ146" s="2532"/>
    </row>
    <row r="147" s="156" customFormat="true" ht="15" customHeight="true" x14ac:dyDescent="0.2">
      <c r="A147" s="2886"/>
      <c r="B147" s="294" t="s">
        <v>68</v>
      </c>
      <c r="C147" s="1208" t="s">
        <v>36</v>
      </c>
      <c r="D147" s="1220" t="s">
        <v>36</v>
      </c>
      <c r="E147" s="1220" t="s">
        <v>36</v>
      </c>
      <c r="F147" s="1220" t="s">
        <v>36</v>
      </c>
      <c r="G147" s="1232" t="s">
        <v>36</v>
      </c>
      <c r="H147" s="1244" t="s">
        <v>36</v>
      </c>
      <c r="I147" s="1220" t="s">
        <v>36</v>
      </c>
      <c r="J147" s="1220" t="s">
        <v>36</v>
      </c>
      <c r="K147" s="1220" t="s">
        <v>36</v>
      </c>
      <c r="L147" s="1256" t="s">
        <v>36</v>
      </c>
      <c r="M147" s="1263" t="s">
        <v>36</v>
      </c>
      <c r="N147" s="1220" t="s">
        <v>36</v>
      </c>
      <c r="O147" s="1220" t="s">
        <v>36</v>
      </c>
      <c r="P147" s="1220" t="s">
        <v>36</v>
      </c>
      <c r="Q147" s="1232" t="s">
        <v>36</v>
      </c>
      <c r="R147" s="1244" t="s">
        <v>36</v>
      </c>
      <c r="S147" s="1220" t="s">
        <v>36</v>
      </c>
      <c r="T147" s="1220" t="s">
        <v>36</v>
      </c>
      <c r="U147" s="1220" t="s">
        <v>36</v>
      </c>
      <c r="V147" s="1220" t="s">
        <v>36</v>
      </c>
      <c r="W147" s="1220" t="s">
        <v>36</v>
      </c>
      <c r="X147" s="1220" t="s">
        <v>36</v>
      </c>
      <c r="Y147" s="1266" t="s">
        <v>36</v>
      </c>
      <c r="Z147" s="1266" t="s">
        <v>36</v>
      </c>
      <c r="AA147" s="1266" t="s">
        <v>36</v>
      </c>
      <c r="AB147" s="1266" t="s">
        <v>36</v>
      </c>
      <c r="AC147" s="2501" t="s">
        <v>36</v>
      </c>
      <c r="AD147" s="2513"/>
      <c r="AE147" s="2513"/>
      <c r="AF147" s="2513"/>
      <c r="AG147" s="2513"/>
      <c r="AH147" s="2513"/>
      <c r="AI147" s="2513"/>
      <c r="AJ147" s="2513"/>
      <c r="AK147" s="2513"/>
      <c r="AL147" s="2513"/>
      <c r="AM147" s="2513"/>
      <c r="AN147" s="2513"/>
      <c r="AO147" s="2513"/>
      <c r="AP147" s="2513"/>
      <c r="AQ147" s="2513"/>
      <c r="AR147" s="2513"/>
      <c r="AS147" s="2513"/>
      <c r="AT147" s="2513"/>
      <c r="AU147" s="2513"/>
      <c r="AV147" s="2513"/>
      <c r="AW147" s="2513"/>
      <c r="AX147" s="2513"/>
      <c r="AY147" s="2513"/>
      <c r="AZ147" s="250"/>
      <c r="BA147" s="2878"/>
      <c r="BB147" s="192" t="s">
        <v>68</v>
      </c>
      <c r="BC147" s="1278" t="s">
        <v>36</v>
      </c>
      <c r="BD147" s="1298" t="s">
        <v>36</v>
      </c>
      <c r="BE147" s="1298" t="s">
        <v>36</v>
      </c>
      <c r="BF147" s="1298" t="s">
        <v>36</v>
      </c>
      <c r="BG147" s="1319" t="s">
        <v>36</v>
      </c>
      <c r="BH147" s="1340" t="s">
        <v>36</v>
      </c>
      <c r="BI147" s="1298" t="s">
        <v>36</v>
      </c>
      <c r="BJ147" s="1298" t="s">
        <v>36</v>
      </c>
      <c r="BK147" s="1298" t="s">
        <v>36</v>
      </c>
      <c r="BL147" s="1319" t="s">
        <v>36</v>
      </c>
      <c r="BM147" s="1340" t="s">
        <v>36</v>
      </c>
      <c r="BN147" s="1298" t="s">
        <v>36</v>
      </c>
      <c r="BO147" s="1298" t="s">
        <v>36</v>
      </c>
      <c r="BP147" s="1298" t="s">
        <v>36</v>
      </c>
      <c r="BQ147" s="1319" t="s">
        <v>36</v>
      </c>
      <c r="BR147" s="1340" t="s">
        <v>36</v>
      </c>
      <c r="BS147" s="1298" t="s">
        <v>36</v>
      </c>
      <c r="BT147" s="1298" t="s">
        <v>36</v>
      </c>
      <c r="BU147" s="1298" t="s">
        <v>36</v>
      </c>
      <c r="BV147" s="1298" t="s">
        <v>36</v>
      </c>
      <c r="BW147" s="1298" t="s">
        <v>36</v>
      </c>
      <c r="BX147" s="1298" t="s">
        <v>36</v>
      </c>
      <c r="BY147" s="1359" t="s">
        <v>36</v>
      </c>
      <c r="BZ147" s="1359" t="s">
        <v>36</v>
      </c>
      <c r="CA147" s="1359" t="s">
        <v>36</v>
      </c>
      <c r="CB147" s="1359" t="s">
        <v>36</v>
      </c>
      <c r="CC147" s="1359" t="s">
        <v>36</v>
      </c>
      <c r="CD147" s="2532"/>
      <c r="CE147" s="2532"/>
      <c r="CF147" s="2532"/>
      <c r="CG147" s="2532"/>
      <c r="CH147" s="2532"/>
      <c r="CI147" s="2532"/>
      <c r="CJ147" s="2532"/>
      <c r="CK147" s="2532"/>
      <c r="CL147" s="2532"/>
      <c r="CM147" s="2532"/>
      <c r="CN147" s="2532"/>
      <c r="CO147" s="2532"/>
      <c r="CP147" s="2532"/>
      <c r="CQ147" s="2532"/>
      <c r="CR147" s="2532"/>
      <c r="CS147" s="2532"/>
      <c r="CT147" s="2532"/>
      <c r="CU147" s="2532"/>
      <c r="CV147" s="2532"/>
      <c r="CW147" s="2532"/>
      <c r="CX147" s="2532"/>
      <c r="CY147" s="2532"/>
      <c r="CZ147" s="2532"/>
    </row>
    <row r="148" s="156" customFormat="true" ht="15" customHeight="true" x14ac:dyDescent="0.2">
      <c r="A148" s="2886" t="s">
        <v>110</v>
      </c>
      <c r="B148" s="294" t="s">
        <v>50</v>
      </c>
      <c r="C148" s="1208" t="s">
        <v>36</v>
      </c>
      <c r="D148" s="1220" t="s">
        <v>36</v>
      </c>
      <c r="E148" s="1220" t="s">
        <v>36</v>
      </c>
      <c r="F148" s="1220" t="s">
        <v>36</v>
      </c>
      <c r="G148" s="1232" t="s">
        <v>36</v>
      </c>
      <c r="H148" s="1244" t="s">
        <v>36</v>
      </c>
      <c r="I148" s="1220" t="s">
        <v>36</v>
      </c>
      <c r="J148" s="1220" t="s">
        <v>36</v>
      </c>
      <c r="K148" s="1220" t="s">
        <v>36</v>
      </c>
      <c r="L148" s="1256" t="s">
        <v>36</v>
      </c>
      <c r="M148" s="1263" t="s">
        <v>36</v>
      </c>
      <c r="N148" s="1220" t="s">
        <v>36</v>
      </c>
      <c r="O148" s="1220" t="s">
        <v>36</v>
      </c>
      <c r="P148" s="1220" t="s">
        <v>36</v>
      </c>
      <c r="Q148" s="1232" t="s">
        <v>36</v>
      </c>
      <c r="R148" s="1244" t="s">
        <v>36</v>
      </c>
      <c r="S148" s="1220" t="s">
        <v>36</v>
      </c>
      <c r="T148" s="1220" t="s">
        <v>36</v>
      </c>
      <c r="U148" s="1220" t="s">
        <v>36</v>
      </c>
      <c r="V148" s="1220" t="s">
        <v>36</v>
      </c>
      <c r="W148" s="1220" t="s">
        <v>36</v>
      </c>
      <c r="X148" s="1220" t="s">
        <v>36</v>
      </c>
      <c r="Y148" s="1266" t="s">
        <v>36</v>
      </c>
      <c r="Z148" s="1266" t="s">
        <v>36</v>
      </c>
      <c r="AA148" s="1266" t="s">
        <v>36</v>
      </c>
      <c r="AB148" s="1266" t="s">
        <v>36</v>
      </c>
      <c r="AC148" s="2501" t="s">
        <v>36</v>
      </c>
      <c r="AD148" s="2513"/>
      <c r="AE148" s="2513"/>
      <c r="AF148" s="2513"/>
      <c r="AG148" s="2513"/>
      <c r="AH148" s="2513"/>
      <c r="AI148" s="2513"/>
      <c r="AJ148" s="2513"/>
      <c r="AK148" s="2513"/>
      <c r="AL148" s="2513"/>
      <c r="AM148" s="2513"/>
      <c r="AN148" s="2513"/>
      <c r="AO148" s="2513"/>
      <c r="AP148" s="2513"/>
      <c r="AQ148" s="2513"/>
      <c r="AR148" s="2513"/>
      <c r="AS148" s="2513"/>
      <c r="AT148" s="2513"/>
      <c r="AU148" s="2513"/>
      <c r="AV148" s="2513"/>
      <c r="AW148" s="2513"/>
      <c r="AX148" s="2513"/>
      <c r="AY148" s="2513"/>
      <c r="AZ148" s="250"/>
      <c r="BA148" s="2878" t="s">
        <v>110</v>
      </c>
      <c r="BB148" s="192" t="s">
        <v>50</v>
      </c>
      <c r="BC148" s="1278" t="s">
        <v>36</v>
      </c>
      <c r="BD148" s="1298" t="s">
        <v>36</v>
      </c>
      <c r="BE148" s="1298" t="s">
        <v>36</v>
      </c>
      <c r="BF148" s="1298" t="s">
        <v>36</v>
      </c>
      <c r="BG148" s="1319" t="s">
        <v>36</v>
      </c>
      <c r="BH148" s="1340" t="s">
        <v>36</v>
      </c>
      <c r="BI148" s="1298" t="s">
        <v>36</v>
      </c>
      <c r="BJ148" s="1298" t="s">
        <v>36</v>
      </c>
      <c r="BK148" s="1298" t="s">
        <v>36</v>
      </c>
      <c r="BL148" s="1319" t="s">
        <v>36</v>
      </c>
      <c r="BM148" s="1340" t="s">
        <v>36</v>
      </c>
      <c r="BN148" s="1298" t="s">
        <v>36</v>
      </c>
      <c r="BO148" s="1298" t="s">
        <v>36</v>
      </c>
      <c r="BP148" s="1298" t="s">
        <v>36</v>
      </c>
      <c r="BQ148" s="1319" t="s">
        <v>36</v>
      </c>
      <c r="BR148" s="1340" t="s">
        <v>36</v>
      </c>
      <c r="BS148" s="1298" t="s">
        <v>36</v>
      </c>
      <c r="BT148" s="1298" t="s">
        <v>36</v>
      </c>
      <c r="BU148" s="1298" t="s">
        <v>36</v>
      </c>
      <c r="BV148" s="1298" t="s">
        <v>36</v>
      </c>
      <c r="BW148" s="1298" t="s">
        <v>36</v>
      </c>
      <c r="BX148" s="1298" t="s">
        <v>36</v>
      </c>
      <c r="BY148" s="1359" t="s">
        <v>36</v>
      </c>
      <c r="BZ148" s="1359" t="s">
        <v>36</v>
      </c>
      <c r="CA148" s="1359" t="s">
        <v>36</v>
      </c>
      <c r="CB148" s="1359" t="s">
        <v>36</v>
      </c>
      <c r="CC148" s="1359" t="s">
        <v>36</v>
      </c>
      <c r="CD148" s="2532"/>
      <c r="CE148" s="2532"/>
      <c r="CF148" s="2532"/>
      <c r="CG148" s="2532"/>
      <c r="CH148" s="2532"/>
      <c r="CI148" s="2532"/>
      <c r="CJ148" s="2532"/>
      <c r="CK148" s="2532"/>
      <c r="CL148" s="2532"/>
      <c r="CM148" s="2532"/>
      <c r="CN148" s="2532"/>
      <c r="CO148" s="2532"/>
      <c r="CP148" s="2532"/>
      <c r="CQ148" s="2532"/>
      <c r="CR148" s="2532"/>
      <c r="CS148" s="2532"/>
      <c r="CT148" s="2532"/>
      <c r="CU148" s="2532"/>
      <c r="CV148" s="2532"/>
      <c r="CW148" s="2532"/>
      <c r="CX148" s="2532"/>
      <c r="CY148" s="2532"/>
      <c r="CZ148" s="2532"/>
    </row>
    <row r="149" s="156" customFormat="true" ht="15" customHeight="true" x14ac:dyDescent="0.2">
      <c r="A149" s="2886"/>
      <c r="B149" s="294" t="s">
        <v>49</v>
      </c>
      <c r="C149" s="1208" t="s">
        <v>36</v>
      </c>
      <c r="D149" s="1220" t="s">
        <v>36</v>
      </c>
      <c r="E149" s="1220" t="s">
        <v>36</v>
      </c>
      <c r="F149" s="1220" t="s">
        <v>36</v>
      </c>
      <c r="G149" s="1232" t="s">
        <v>36</v>
      </c>
      <c r="H149" s="1244" t="s">
        <v>36</v>
      </c>
      <c r="I149" s="1220" t="s">
        <v>36</v>
      </c>
      <c r="J149" s="1220" t="s">
        <v>36</v>
      </c>
      <c r="K149" s="1220" t="s">
        <v>36</v>
      </c>
      <c r="L149" s="1256" t="s">
        <v>36</v>
      </c>
      <c r="M149" s="1263" t="s">
        <v>36</v>
      </c>
      <c r="N149" s="1220" t="s">
        <v>36</v>
      </c>
      <c r="O149" s="1220" t="s">
        <v>36</v>
      </c>
      <c r="P149" s="1220" t="s">
        <v>36</v>
      </c>
      <c r="Q149" s="1232" t="s">
        <v>36</v>
      </c>
      <c r="R149" s="1244" t="s">
        <v>36</v>
      </c>
      <c r="S149" s="1220" t="s">
        <v>36</v>
      </c>
      <c r="T149" s="1220" t="s">
        <v>36</v>
      </c>
      <c r="U149" s="1220" t="s">
        <v>36</v>
      </c>
      <c r="V149" s="1220" t="s">
        <v>36</v>
      </c>
      <c r="W149" s="1220" t="s">
        <v>36</v>
      </c>
      <c r="X149" s="1220" t="s">
        <v>36</v>
      </c>
      <c r="Y149" s="1266" t="s">
        <v>36</v>
      </c>
      <c r="Z149" s="1266" t="s">
        <v>36</v>
      </c>
      <c r="AA149" s="1266" t="s">
        <v>36</v>
      </c>
      <c r="AB149" s="1266" t="s">
        <v>36</v>
      </c>
      <c r="AC149" s="2501" t="s">
        <v>36</v>
      </c>
      <c r="AD149" s="2513"/>
      <c r="AE149" s="2513"/>
      <c r="AF149" s="2513"/>
      <c r="AG149" s="2513"/>
      <c r="AH149" s="2513"/>
      <c r="AI149" s="2513"/>
      <c r="AJ149" s="2513"/>
      <c r="AK149" s="2513"/>
      <c r="AL149" s="2513"/>
      <c r="AM149" s="2513"/>
      <c r="AN149" s="2513"/>
      <c r="AO149" s="2513"/>
      <c r="AP149" s="2513"/>
      <c r="AQ149" s="2513"/>
      <c r="AR149" s="2513"/>
      <c r="AS149" s="2513"/>
      <c r="AT149" s="2513"/>
      <c r="AU149" s="2513"/>
      <c r="AV149" s="2513"/>
      <c r="AW149" s="2513"/>
      <c r="AX149" s="2513"/>
      <c r="AY149" s="2513"/>
      <c r="AZ149" s="250"/>
      <c r="BA149" s="2878"/>
      <c r="BB149" s="192" t="s">
        <v>49</v>
      </c>
      <c r="BC149" s="1278" t="s">
        <v>36</v>
      </c>
      <c r="BD149" s="1298" t="s">
        <v>36</v>
      </c>
      <c r="BE149" s="1298" t="s">
        <v>36</v>
      </c>
      <c r="BF149" s="1298" t="s">
        <v>36</v>
      </c>
      <c r="BG149" s="1319" t="s">
        <v>36</v>
      </c>
      <c r="BH149" s="1340" t="s">
        <v>36</v>
      </c>
      <c r="BI149" s="1298" t="s">
        <v>36</v>
      </c>
      <c r="BJ149" s="1298" t="s">
        <v>36</v>
      </c>
      <c r="BK149" s="1298" t="s">
        <v>36</v>
      </c>
      <c r="BL149" s="1319" t="s">
        <v>36</v>
      </c>
      <c r="BM149" s="1340" t="s">
        <v>36</v>
      </c>
      <c r="BN149" s="1298" t="s">
        <v>36</v>
      </c>
      <c r="BO149" s="1298" t="s">
        <v>36</v>
      </c>
      <c r="BP149" s="1298" t="s">
        <v>36</v>
      </c>
      <c r="BQ149" s="1319" t="s">
        <v>36</v>
      </c>
      <c r="BR149" s="1340" t="s">
        <v>36</v>
      </c>
      <c r="BS149" s="1298" t="s">
        <v>36</v>
      </c>
      <c r="BT149" s="1298" t="s">
        <v>36</v>
      </c>
      <c r="BU149" s="1298" t="s">
        <v>36</v>
      </c>
      <c r="BV149" s="1298" t="s">
        <v>36</v>
      </c>
      <c r="BW149" s="1298" t="s">
        <v>36</v>
      </c>
      <c r="BX149" s="1298" t="s">
        <v>36</v>
      </c>
      <c r="BY149" s="1359" t="s">
        <v>36</v>
      </c>
      <c r="BZ149" s="1359" t="s">
        <v>36</v>
      </c>
      <c r="CA149" s="1359" t="s">
        <v>36</v>
      </c>
      <c r="CB149" s="1359" t="s">
        <v>36</v>
      </c>
      <c r="CC149" s="1359" t="s">
        <v>36</v>
      </c>
      <c r="CD149" s="2532"/>
      <c r="CE149" s="2532"/>
      <c r="CF149" s="2532"/>
      <c r="CG149" s="2532"/>
      <c r="CH149" s="2532"/>
      <c r="CI149" s="2532"/>
      <c r="CJ149" s="2532"/>
      <c r="CK149" s="2532"/>
      <c r="CL149" s="2532"/>
      <c r="CM149" s="2532"/>
      <c r="CN149" s="2532"/>
      <c r="CO149" s="2532"/>
      <c r="CP149" s="2532"/>
      <c r="CQ149" s="2532"/>
      <c r="CR149" s="2532"/>
      <c r="CS149" s="2532"/>
      <c r="CT149" s="2532"/>
      <c r="CU149" s="2532"/>
      <c r="CV149" s="2532"/>
      <c r="CW149" s="2532"/>
      <c r="CX149" s="2532"/>
      <c r="CY149" s="2532"/>
      <c r="CZ149" s="2532"/>
    </row>
    <row r="150" s="156" customFormat="true" ht="15" customHeight="true" x14ac:dyDescent="0.2">
      <c r="A150" s="2886"/>
      <c r="B150" s="294" t="s">
        <v>112</v>
      </c>
      <c r="C150" s="1208" t="s">
        <v>36</v>
      </c>
      <c r="D150" s="1220" t="s">
        <v>36</v>
      </c>
      <c r="E150" s="1220" t="s">
        <v>36</v>
      </c>
      <c r="F150" s="1220" t="s">
        <v>36</v>
      </c>
      <c r="G150" s="1232" t="s">
        <v>36</v>
      </c>
      <c r="H150" s="1244" t="s">
        <v>36</v>
      </c>
      <c r="I150" s="1220" t="s">
        <v>36</v>
      </c>
      <c r="J150" s="1220" t="s">
        <v>36</v>
      </c>
      <c r="K150" s="1220" t="s">
        <v>36</v>
      </c>
      <c r="L150" s="1256" t="s">
        <v>36</v>
      </c>
      <c r="M150" s="1263" t="s">
        <v>36</v>
      </c>
      <c r="N150" s="1220" t="s">
        <v>36</v>
      </c>
      <c r="O150" s="1220" t="s">
        <v>36</v>
      </c>
      <c r="P150" s="1220" t="s">
        <v>36</v>
      </c>
      <c r="Q150" s="1232" t="s">
        <v>36</v>
      </c>
      <c r="R150" s="1244" t="s">
        <v>36</v>
      </c>
      <c r="S150" s="1220" t="s">
        <v>36</v>
      </c>
      <c r="T150" s="1220" t="s">
        <v>36</v>
      </c>
      <c r="U150" s="1220" t="s">
        <v>36</v>
      </c>
      <c r="V150" s="1220" t="s">
        <v>36</v>
      </c>
      <c r="W150" s="1220" t="s">
        <v>36</v>
      </c>
      <c r="X150" s="1220" t="s">
        <v>36</v>
      </c>
      <c r="Y150" s="1266" t="s">
        <v>36</v>
      </c>
      <c r="Z150" s="1266" t="s">
        <v>36</v>
      </c>
      <c r="AA150" s="1266" t="s">
        <v>36</v>
      </c>
      <c r="AB150" s="1266" t="s">
        <v>36</v>
      </c>
      <c r="AC150" s="2501" t="s">
        <v>36</v>
      </c>
      <c r="AD150" s="2513"/>
      <c r="AE150" s="2513"/>
      <c r="AF150" s="2513"/>
      <c r="AG150" s="2513"/>
      <c r="AH150" s="2513"/>
      <c r="AI150" s="2513"/>
      <c r="AJ150" s="2513"/>
      <c r="AK150" s="2513"/>
      <c r="AL150" s="2513"/>
      <c r="AM150" s="2513"/>
      <c r="AN150" s="2513"/>
      <c r="AO150" s="2513"/>
      <c r="AP150" s="2513"/>
      <c r="AQ150" s="2513"/>
      <c r="AR150" s="2513"/>
      <c r="AS150" s="2513"/>
      <c r="AT150" s="2513"/>
      <c r="AU150" s="2513"/>
      <c r="AV150" s="2513"/>
      <c r="AW150" s="2513"/>
      <c r="AX150" s="2513"/>
      <c r="AY150" s="2513"/>
      <c r="AZ150" s="250"/>
      <c r="BA150" s="2878"/>
      <c r="BB150" s="192" t="s">
        <v>112</v>
      </c>
      <c r="BC150" s="1278" t="s">
        <v>36</v>
      </c>
      <c r="BD150" s="1298" t="s">
        <v>36</v>
      </c>
      <c r="BE150" s="1298" t="s">
        <v>36</v>
      </c>
      <c r="BF150" s="1298" t="s">
        <v>36</v>
      </c>
      <c r="BG150" s="1319" t="s">
        <v>36</v>
      </c>
      <c r="BH150" s="1340" t="s">
        <v>36</v>
      </c>
      <c r="BI150" s="1298" t="s">
        <v>36</v>
      </c>
      <c r="BJ150" s="1298" t="s">
        <v>36</v>
      </c>
      <c r="BK150" s="1298" t="s">
        <v>36</v>
      </c>
      <c r="BL150" s="1319" t="s">
        <v>36</v>
      </c>
      <c r="BM150" s="1340" t="s">
        <v>36</v>
      </c>
      <c r="BN150" s="1298" t="s">
        <v>36</v>
      </c>
      <c r="BO150" s="1298" t="s">
        <v>36</v>
      </c>
      <c r="BP150" s="1298" t="s">
        <v>36</v>
      </c>
      <c r="BQ150" s="1319" t="s">
        <v>36</v>
      </c>
      <c r="BR150" s="1340" t="s">
        <v>36</v>
      </c>
      <c r="BS150" s="1298" t="s">
        <v>36</v>
      </c>
      <c r="BT150" s="1298" t="s">
        <v>36</v>
      </c>
      <c r="BU150" s="1298" t="s">
        <v>36</v>
      </c>
      <c r="BV150" s="1298" t="s">
        <v>36</v>
      </c>
      <c r="BW150" s="1298" t="s">
        <v>36</v>
      </c>
      <c r="BX150" s="1298" t="s">
        <v>36</v>
      </c>
      <c r="BY150" s="1359" t="s">
        <v>36</v>
      </c>
      <c r="BZ150" s="1359" t="s">
        <v>36</v>
      </c>
      <c r="CA150" s="1359" t="s">
        <v>36</v>
      </c>
      <c r="CB150" s="1359" t="s">
        <v>36</v>
      </c>
      <c r="CC150" s="1359" t="s">
        <v>36</v>
      </c>
      <c r="CD150" s="2532"/>
      <c r="CE150" s="2532"/>
      <c r="CF150" s="2532"/>
      <c r="CG150" s="2532"/>
      <c r="CH150" s="2532"/>
      <c r="CI150" s="2532"/>
      <c r="CJ150" s="2532"/>
      <c r="CK150" s="2532"/>
      <c r="CL150" s="2532"/>
      <c r="CM150" s="2532"/>
      <c r="CN150" s="2532"/>
      <c r="CO150" s="2532"/>
      <c r="CP150" s="2532"/>
      <c r="CQ150" s="2532"/>
      <c r="CR150" s="2532"/>
      <c r="CS150" s="2532"/>
      <c r="CT150" s="2532"/>
      <c r="CU150" s="2532"/>
      <c r="CV150" s="2532"/>
      <c r="CW150" s="2532"/>
      <c r="CX150" s="2532"/>
      <c r="CY150" s="2532"/>
      <c r="CZ150" s="2532"/>
    </row>
    <row r="151" s="156" customFormat="true" ht="15" customHeight="true" x14ac:dyDescent="0.2">
      <c r="A151" s="2886" t="s">
        <v>111</v>
      </c>
      <c r="B151" s="294" t="s">
        <v>50</v>
      </c>
      <c r="C151" s="898">
        <v>26.372959224375521</v>
      </c>
      <c r="D151" s="899">
        <v>23.401487888811531</v>
      </c>
      <c r="E151" s="899">
        <v>31.018952373455893</v>
      </c>
      <c r="F151" s="899">
        <v>40.308195388756801</v>
      </c>
      <c r="G151" s="950">
        <v>33.273174601642424</v>
      </c>
      <c r="H151" s="938">
        <v>33.184030143839671</v>
      </c>
      <c r="I151" s="899">
        <v>40.05310994808346</v>
      </c>
      <c r="J151" s="899">
        <v>43.060377999757101</v>
      </c>
      <c r="K151" s="899">
        <v>43.87951147773699</v>
      </c>
      <c r="L151" s="914">
        <v>24.022664857058679</v>
      </c>
      <c r="M151" s="925">
        <v>25.769394410796203</v>
      </c>
      <c r="N151" s="899">
        <v>21.96050311544429</v>
      </c>
      <c r="O151" s="899">
        <v>18.987410883614377</v>
      </c>
      <c r="P151" s="899">
        <v>28.454033857692878</v>
      </c>
      <c r="Q151" s="950">
        <v>29.951762241340241</v>
      </c>
      <c r="R151" s="938">
        <v>8.1138945614366236</v>
      </c>
      <c r="S151" s="899">
        <v>35.54553179938619</v>
      </c>
      <c r="T151" s="899">
        <v>37.536656891495539</v>
      </c>
      <c r="U151" s="899">
        <v>38.025448134351421</v>
      </c>
      <c r="V151" s="899">
        <v>13.877920874924984</v>
      </c>
      <c r="W151" s="899">
        <v>26.045612054755519</v>
      </c>
      <c r="X151" s="899">
        <v>8.000013258069707</v>
      </c>
      <c r="Y151" s="900">
        <v>41.95333293886064</v>
      </c>
      <c r="Z151" s="900">
        <v>22.909740464969133</v>
      </c>
      <c r="AA151" s="900">
        <v>49.054010570392343</v>
      </c>
      <c r="AB151" s="900">
        <v>56.199719067401901</v>
      </c>
      <c r="AC151" s="2579">
        <v>49.730976172175339</v>
      </c>
      <c r="AD151" s="2589"/>
      <c r="AE151" s="2589"/>
      <c r="AF151" s="2589"/>
      <c r="AG151" s="2589"/>
      <c r="AH151" s="2589"/>
      <c r="AI151" s="2589"/>
      <c r="AJ151" s="2589"/>
      <c r="AK151" s="2589"/>
      <c r="AL151" s="2589"/>
      <c r="AM151" s="2589"/>
      <c r="AN151" s="2589"/>
      <c r="AO151" s="2589"/>
      <c r="AP151" s="2589"/>
      <c r="AQ151" s="2589"/>
      <c r="AR151" s="2589"/>
      <c r="AS151" s="2589"/>
      <c r="AT151" s="2589"/>
      <c r="AU151" s="2589"/>
      <c r="AV151" s="2589"/>
      <c r="AW151" s="2589"/>
      <c r="AX151" s="2589"/>
      <c r="AY151" s="2589"/>
      <c r="AZ151" s="250"/>
      <c r="BA151" s="2878" t="s">
        <v>111</v>
      </c>
      <c r="BB151" s="192" t="s">
        <v>50</v>
      </c>
      <c r="BC151" s="1278" t="s">
        <v>36</v>
      </c>
      <c r="BD151" s="1298" t="s">
        <v>36</v>
      </c>
      <c r="BE151" s="1298" t="s">
        <v>36</v>
      </c>
      <c r="BF151" s="1298" t="s">
        <v>36</v>
      </c>
      <c r="BG151" s="1319" t="s">
        <v>36</v>
      </c>
      <c r="BH151" s="1340" t="s">
        <v>36</v>
      </c>
      <c r="BI151" s="1298" t="s">
        <v>36</v>
      </c>
      <c r="BJ151" s="1298" t="s">
        <v>36</v>
      </c>
      <c r="BK151" s="1298" t="s">
        <v>36</v>
      </c>
      <c r="BL151" s="1319" t="s">
        <v>36</v>
      </c>
      <c r="BM151" s="1340" t="s">
        <v>36</v>
      </c>
      <c r="BN151" s="1298" t="s">
        <v>36</v>
      </c>
      <c r="BO151" s="1298" t="s">
        <v>36</v>
      </c>
      <c r="BP151" s="1298" t="s">
        <v>36</v>
      </c>
      <c r="BQ151" s="1319" t="s">
        <v>36</v>
      </c>
      <c r="BR151" s="1340" t="s">
        <v>36</v>
      </c>
      <c r="BS151" s="1298" t="s">
        <v>36</v>
      </c>
      <c r="BT151" s="1298" t="s">
        <v>36</v>
      </c>
      <c r="BU151" s="1298" t="s">
        <v>36</v>
      </c>
      <c r="BV151" s="1298" t="s">
        <v>36</v>
      </c>
      <c r="BW151" s="1298" t="s">
        <v>36</v>
      </c>
      <c r="BX151" s="1298" t="s">
        <v>36</v>
      </c>
      <c r="BY151" s="1359" t="s">
        <v>36</v>
      </c>
      <c r="BZ151" s="1359" t="s">
        <v>36</v>
      </c>
      <c r="CA151" s="1359" t="s">
        <v>36</v>
      </c>
      <c r="CB151" s="1359" t="s">
        <v>36</v>
      </c>
      <c r="CC151" s="1359" t="s">
        <v>36</v>
      </c>
      <c r="CD151" s="2532"/>
      <c r="CE151" s="2532"/>
      <c r="CF151" s="2532"/>
      <c r="CG151" s="2532"/>
      <c r="CH151" s="2532"/>
      <c r="CI151" s="2532"/>
      <c r="CJ151" s="2532"/>
      <c r="CK151" s="2532"/>
      <c r="CL151" s="2532"/>
      <c r="CM151" s="2532"/>
      <c r="CN151" s="2532"/>
      <c r="CO151" s="2532"/>
      <c r="CP151" s="2532"/>
      <c r="CQ151" s="2532"/>
      <c r="CR151" s="2532"/>
      <c r="CS151" s="2532"/>
      <c r="CT151" s="2532"/>
      <c r="CU151" s="2532"/>
      <c r="CV151" s="2532"/>
      <c r="CW151" s="2532"/>
      <c r="CX151" s="2532"/>
      <c r="CY151" s="2532"/>
      <c r="CZ151" s="2532"/>
    </row>
    <row r="152" s="156" customFormat="true" ht="15" customHeight="true" x14ac:dyDescent="0.2">
      <c r="A152" s="2886"/>
      <c r="B152" s="295" t="s">
        <v>49</v>
      </c>
      <c r="C152" s="901">
        <v>73.343518475040881</v>
      </c>
      <c r="D152" s="902">
        <v>75.690830186363613</v>
      </c>
      <c r="E152" s="902">
        <v>67.322279575713011</v>
      </c>
      <c r="F152" s="902">
        <v>57.465057408049624</v>
      </c>
      <c r="G152" s="951">
        <v>64.73611965594074</v>
      </c>
      <c r="H152" s="939">
        <v>65.53037025825023</v>
      </c>
      <c r="I152" s="902">
        <v>58.45897606916968</v>
      </c>
      <c r="J152" s="902">
        <v>54.475996280316338</v>
      </c>
      <c r="K152" s="902">
        <v>53.783789914626254</v>
      </c>
      <c r="L152" s="915">
        <v>73.572500184126923</v>
      </c>
      <c r="M152" s="926">
        <v>74.23060558920379</v>
      </c>
      <c r="N152" s="902">
        <v>77.393903527732036</v>
      </c>
      <c r="O152" s="902">
        <v>80.151546852709288</v>
      </c>
      <c r="P152" s="902">
        <v>69.961005158472958</v>
      </c>
      <c r="Q152" s="951">
        <v>68.975831600625071</v>
      </c>
      <c r="R152" s="939">
        <v>91.636693732542696</v>
      </c>
      <c r="S152" s="902">
        <v>63.774225512889373</v>
      </c>
      <c r="T152" s="902">
        <v>58.602150537634444</v>
      </c>
      <c r="U152" s="902">
        <v>60.679340297426052</v>
      </c>
      <c r="V152" s="902">
        <v>85.507760910414561</v>
      </c>
      <c r="W152" s="902">
        <v>73.602315252455327</v>
      </c>
      <c r="X152" s="902">
        <v>90.553622205669157</v>
      </c>
      <c r="Y152" s="903">
        <v>56.582521461320127</v>
      </c>
      <c r="Z152" s="903">
        <v>75.792454958163788</v>
      </c>
      <c r="AA152" s="903">
        <v>48.16163535342978</v>
      </c>
      <c r="AB152" s="903">
        <v>41.571155556351876</v>
      </c>
      <c r="AC152" s="2580">
        <v>48.808608762490465</v>
      </c>
      <c r="AD152" s="2590"/>
      <c r="AE152" s="2590"/>
      <c r="AF152" s="2590"/>
      <c r="AG152" s="2590"/>
      <c r="AH152" s="2590"/>
      <c r="AI152" s="2590"/>
      <c r="AJ152" s="2590"/>
      <c r="AK152" s="2590"/>
      <c r="AL152" s="2590"/>
      <c r="AM152" s="2590"/>
      <c r="AN152" s="2590"/>
      <c r="AO152" s="2590"/>
      <c r="AP152" s="2590"/>
      <c r="AQ152" s="2590"/>
      <c r="AR152" s="2590"/>
      <c r="AS152" s="2590"/>
      <c r="AT152" s="2590"/>
      <c r="AU152" s="2590"/>
      <c r="AV152" s="2590"/>
      <c r="AW152" s="2590"/>
      <c r="AX152" s="2590"/>
      <c r="AY152" s="2590"/>
      <c r="AZ152" s="250"/>
      <c r="BA152" s="2878"/>
      <c r="BB152" s="274" t="s">
        <v>49</v>
      </c>
      <c r="BC152" s="1279" t="s">
        <v>36</v>
      </c>
      <c r="BD152" s="1299" t="s">
        <v>36</v>
      </c>
      <c r="BE152" s="1299" t="s">
        <v>36</v>
      </c>
      <c r="BF152" s="1299" t="s">
        <v>36</v>
      </c>
      <c r="BG152" s="1320" t="s">
        <v>36</v>
      </c>
      <c r="BH152" s="1341" t="s">
        <v>36</v>
      </c>
      <c r="BI152" s="1299" t="s">
        <v>36</v>
      </c>
      <c r="BJ152" s="1299" t="s">
        <v>36</v>
      </c>
      <c r="BK152" s="1299" t="s">
        <v>36</v>
      </c>
      <c r="BL152" s="1320" t="s">
        <v>36</v>
      </c>
      <c r="BM152" s="1341" t="s">
        <v>36</v>
      </c>
      <c r="BN152" s="1299" t="s">
        <v>36</v>
      </c>
      <c r="BO152" s="1299" t="s">
        <v>36</v>
      </c>
      <c r="BP152" s="1299" t="s">
        <v>36</v>
      </c>
      <c r="BQ152" s="1320" t="s">
        <v>36</v>
      </c>
      <c r="BR152" s="1341" t="s">
        <v>36</v>
      </c>
      <c r="BS152" s="1299" t="s">
        <v>36</v>
      </c>
      <c r="BT152" s="1299" t="s">
        <v>36</v>
      </c>
      <c r="BU152" s="1299" t="s">
        <v>36</v>
      </c>
      <c r="BV152" s="1299" t="s">
        <v>36</v>
      </c>
      <c r="BW152" s="1299" t="s">
        <v>36</v>
      </c>
      <c r="BX152" s="1299" t="s">
        <v>36</v>
      </c>
      <c r="BY152" s="1360" t="s">
        <v>36</v>
      </c>
      <c r="BZ152" s="1360" t="s">
        <v>36</v>
      </c>
      <c r="CA152" s="1360" t="s">
        <v>36</v>
      </c>
      <c r="CB152" s="1360" t="s">
        <v>36</v>
      </c>
      <c r="CC152" s="1360" t="s">
        <v>36</v>
      </c>
      <c r="CD152" s="2533"/>
      <c r="CE152" s="2533"/>
      <c r="CF152" s="2533"/>
      <c r="CG152" s="2533"/>
      <c r="CH152" s="2533"/>
      <c r="CI152" s="2533"/>
      <c r="CJ152" s="2533"/>
      <c r="CK152" s="2533"/>
      <c r="CL152" s="2533"/>
      <c r="CM152" s="2533"/>
      <c r="CN152" s="2533"/>
      <c r="CO152" s="2533"/>
      <c r="CP152" s="2533"/>
      <c r="CQ152" s="2533"/>
      <c r="CR152" s="2533"/>
      <c r="CS152" s="2533"/>
      <c r="CT152" s="2533"/>
      <c r="CU152" s="2533"/>
      <c r="CV152" s="2533"/>
      <c r="CW152" s="2533"/>
      <c r="CX152" s="2533"/>
      <c r="CY152" s="2533"/>
      <c r="CZ152" s="2533"/>
    </row>
    <row r="153" s="161" customFormat="true" ht="15" customHeight="true" x14ac:dyDescent="0.2">
      <c r="A153" s="2886" t="s">
        <v>63</v>
      </c>
      <c r="B153" s="1644" t="s">
        <v>261</v>
      </c>
      <c r="C153" s="1100">
        <v>6.3069253341087775E-2</v>
      </c>
      <c r="D153" s="1559">
        <v>1.0923360474059956E-2</v>
      </c>
      <c r="E153" s="1559">
        <v>0.3121837093633596</v>
      </c>
      <c r="F153" s="1559">
        <v>4.652330542872547</v>
      </c>
      <c r="G153" s="1560">
        <v>35.184940909160126</v>
      </c>
      <c r="H153" s="1561">
        <v>5.1094164849402733E-2</v>
      </c>
      <c r="I153" s="1559">
        <v>1.8543787206914832</v>
      </c>
      <c r="J153" s="1559">
        <v>5.4215994432308134</v>
      </c>
      <c r="K153" s="1559">
        <v>18.326746296412352</v>
      </c>
      <c r="L153" s="1562">
        <v>52.808776607943464</v>
      </c>
      <c r="M153" s="1563">
        <v>0</v>
      </c>
      <c r="N153" s="1559">
        <v>0.10775741251668269</v>
      </c>
      <c r="O153" s="1559">
        <v>2.1301632091435582E-2</v>
      </c>
      <c r="P153" s="1559">
        <v>0.31666477175913604</v>
      </c>
      <c r="Q153" s="1560">
        <v>3.2580951056934517</v>
      </c>
      <c r="R153" s="1561">
        <v>6.1167656195845952</v>
      </c>
      <c r="S153" s="1559">
        <v>2.2014845384709112</v>
      </c>
      <c r="T153" s="1559">
        <v>26.472727272727276</v>
      </c>
      <c r="U153" s="1559">
        <v>4.9937862106716429</v>
      </c>
      <c r="V153" s="1559">
        <v>1.2374354222464834</v>
      </c>
      <c r="W153" s="1559">
        <v>6.7782356708217666</v>
      </c>
      <c r="X153" s="1559">
        <v>1.6584845313463281</v>
      </c>
      <c r="Y153" s="1559">
        <v>4.874500752715055</v>
      </c>
      <c r="Z153" s="1559">
        <v>5.4412788547318414</v>
      </c>
      <c r="AA153" s="1559">
        <v>6.505350900182318</v>
      </c>
      <c r="AB153" s="1559">
        <v>12.233037844760917</v>
      </c>
      <c r="AC153" s="2578">
        <v>24.725975019118025</v>
      </c>
      <c r="AD153" s="375"/>
      <c r="AE153" s="375"/>
      <c r="AF153" s="375"/>
      <c r="AG153" s="375"/>
      <c r="AH153" s="375"/>
      <c r="AI153" s="375"/>
      <c r="AJ153" s="375"/>
      <c r="AK153" s="375"/>
      <c r="AL153" s="375"/>
      <c r="AM153" s="375"/>
      <c r="AN153" s="375"/>
      <c r="AO153" s="375"/>
      <c r="AP153" s="375"/>
      <c r="AQ153" s="375"/>
      <c r="AR153" s="375"/>
      <c r="AS153" s="375"/>
      <c r="AT153" s="375"/>
      <c r="AU153" s="375"/>
      <c r="AV153" s="375"/>
      <c r="AW153" s="375"/>
      <c r="AX153" s="375"/>
      <c r="AY153" s="375"/>
      <c r="AZ153" s="834"/>
      <c r="BA153" s="2881" t="s">
        <v>63</v>
      </c>
      <c r="BB153" s="1660" t="s">
        <v>261</v>
      </c>
      <c r="BC153" s="410">
        <v>6.5508800000000003</v>
      </c>
      <c r="BD153" s="368">
        <v>1.1377999999999999</v>
      </c>
      <c r="BE153" s="368">
        <v>32.398470000000003</v>
      </c>
      <c r="BF153" s="368">
        <v>484.44759999999997</v>
      </c>
      <c r="BG153" s="411">
        <v>3665.6777899999988</v>
      </c>
      <c r="BH153" s="422">
        <v>2.5986600000000002</v>
      </c>
      <c r="BI153" s="368">
        <v>94.667129999999972</v>
      </c>
      <c r="BJ153" s="368">
        <v>275.13101999999998</v>
      </c>
      <c r="BK153" s="368">
        <v>941.26758000000029</v>
      </c>
      <c r="BL153" s="411">
        <v>2681.5666699999997</v>
      </c>
      <c r="BM153" s="422">
        <v>0</v>
      </c>
      <c r="BN153" s="368">
        <v>6.5508800000000003</v>
      </c>
      <c r="BO153" s="368">
        <v>1.1377999999999999</v>
      </c>
      <c r="BP153" s="368">
        <v>17.031379999999999</v>
      </c>
      <c r="BQ153" s="411">
        <v>170.26142000000002</v>
      </c>
      <c r="BR153" s="422">
        <v>129.98130000000003</v>
      </c>
      <c r="BS153" s="368">
        <v>100.52709999999999</v>
      </c>
      <c r="BT153" s="368">
        <v>1268.8603199999989</v>
      </c>
      <c r="BU153" s="368">
        <v>132.69946000000002</v>
      </c>
      <c r="BV153" s="368">
        <v>115.76509999999999</v>
      </c>
      <c r="BW153" s="368">
        <v>153.83725000000004</v>
      </c>
      <c r="BX153" s="368">
        <v>81.857789999999994</v>
      </c>
      <c r="BY153" s="369">
        <v>277.87466000000006</v>
      </c>
      <c r="BZ153" s="369">
        <v>306.57811000000004</v>
      </c>
      <c r="CA153" s="369">
        <v>144.85732999999999</v>
      </c>
      <c r="CB153" s="369">
        <v>429.39582000000001</v>
      </c>
      <c r="CC153" s="369">
        <v>1047.9783000000007</v>
      </c>
      <c r="CD153" s="2534"/>
      <c r="CE153" s="2534"/>
      <c r="CF153" s="2534"/>
      <c r="CG153" s="2534"/>
      <c r="CH153" s="2534"/>
      <c r="CI153" s="2534"/>
      <c r="CJ153" s="2534"/>
      <c r="CK153" s="2534"/>
      <c r="CL153" s="2534"/>
      <c r="CM153" s="2534"/>
      <c r="CN153" s="2534"/>
      <c r="CO153" s="2534"/>
      <c r="CP153" s="2534"/>
      <c r="CQ153" s="2534"/>
      <c r="CR153" s="2534"/>
      <c r="CS153" s="2534"/>
      <c r="CT153" s="2534"/>
      <c r="CU153" s="2534"/>
      <c r="CV153" s="2534"/>
      <c r="CW153" s="2534"/>
      <c r="CX153" s="2534"/>
      <c r="CY153" s="2534"/>
      <c r="CZ153" s="2534"/>
    </row>
    <row r="154" s="161" customFormat="true" ht="15" customHeight="true" x14ac:dyDescent="0.2">
      <c r="A154" s="2886"/>
      <c r="B154" s="1644" t="s">
        <v>262</v>
      </c>
      <c r="C154" s="1100">
        <v>74.691473130971843</v>
      </c>
      <c r="D154" s="1559">
        <v>79.806139114450758</v>
      </c>
      <c r="E154" s="1559">
        <v>69.207272531894631</v>
      </c>
      <c r="F154" s="1559">
        <v>41.429543789198405</v>
      </c>
      <c r="G154" s="1560">
        <v>22.418015761814377</v>
      </c>
      <c r="H154" s="1561">
        <v>74.068365689769109</v>
      </c>
      <c r="I154" s="1559">
        <v>50.00670883513677</v>
      </c>
      <c r="J154" s="1559">
        <v>35.603103251086779</v>
      </c>
      <c r="K154" s="1559">
        <v>29.740107895820046</v>
      </c>
      <c r="L154" s="1562">
        <v>16.971282560796045</v>
      </c>
      <c r="M154" s="1563">
        <v>72.313016080297331</v>
      </c>
      <c r="N154" s="1559">
        <v>76.484605557548377</v>
      </c>
      <c r="O154" s="1559">
        <v>80.360782436467844</v>
      </c>
      <c r="P154" s="1559">
        <v>78.287729129372778</v>
      </c>
      <c r="Q154" s="1560">
        <v>56.917304376471421</v>
      </c>
      <c r="R154" s="1561">
        <v>73.979257887233558</v>
      </c>
      <c r="S154" s="1559">
        <v>65.603536056263209</v>
      </c>
      <c r="T154" s="1559">
        <v>40.581818181818122</v>
      </c>
      <c r="U154" s="1559">
        <v>55.400717656286517</v>
      </c>
      <c r="V154" s="1559">
        <v>72.686569604346388</v>
      </c>
      <c r="W154" s="1559">
        <v>47.608051861338723</v>
      </c>
      <c r="X154" s="1559">
        <v>56.545379326105618</v>
      </c>
      <c r="Y154" s="1559">
        <v>71.345056270989986</v>
      </c>
      <c r="Z154" s="1559">
        <v>51.703222451586903</v>
      </c>
      <c r="AA154" s="1559">
        <v>57.445718366860874</v>
      </c>
      <c r="AB154" s="1559">
        <v>40.251784693383897</v>
      </c>
      <c r="AC154" s="2578">
        <v>37.139943920469079</v>
      </c>
      <c r="AD154" s="375"/>
      <c r="AE154" s="375"/>
      <c r="AF154" s="375"/>
      <c r="AG154" s="375"/>
      <c r="AH154" s="375"/>
      <c r="AI154" s="375"/>
      <c r="AJ154" s="375"/>
      <c r="AK154" s="375"/>
      <c r="AL154" s="375"/>
      <c r="AM154" s="375"/>
      <c r="AN154" s="375"/>
      <c r="AO154" s="375"/>
      <c r="AP154" s="375"/>
      <c r="AQ154" s="375"/>
      <c r="AR154" s="375"/>
      <c r="AS154" s="375"/>
      <c r="AT154" s="375"/>
      <c r="AU154" s="375"/>
      <c r="AV154" s="375"/>
      <c r="AW154" s="375"/>
      <c r="AX154" s="375"/>
      <c r="AY154" s="375"/>
      <c r="AZ154" s="834"/>
      <c r="BA154" s="2878"/>
      <c r="BB154" s="1661" t="s">
        <v>262</v>
      </c>
      <c r="BC154" s="412">
        <v>7758.0572400000101</v>
      </c>
      <c r="BD154" s="370">
        <v>8312.7738300000055</v>
      </c>
      <c r="BE154" s="370">
        <v>7182.3406400000194</v>
      </c>
      <c r="BF154" s="370">
        <v>4314.0621399999945</v>
      </c>
      <c r="BG154" s="413">
        <v>2335.5793800000006</v>
      </c>
      <c r="BH154" s="423">
        <v>3767.132699999996</v>
      </c>
      <c r="BI154" s="370">
        <v>2552.8720499999977</v>
      </c>
      <c r="BJ154" s="370">
        <v>1806.7579899999996</v>
      </c>
      <c r="BK154" s="370">
        <v>1527.4614999999988</v>
      </c>
      <c r="BL154" s="413">
        <v>861.78148000000033</v>
      </c>
      <c r="BM154" s="423">
        <v>3259.7394299999978</v>
      </c>
      <c r="BN154" s="370">
        <v>4649.7170000000024</v>
      </c>
      <c r="BO154" s="370">
        <v>4292.3705500000042</v>
      </c>
      <c r="BP154" s="370">
        <v>4210.5980299999965</v>
      </c>
      <c r="BQ154" s="413">
        <v>2974.3824999999961</v>
      </c>
      <c r="BR154" s="423">
        <v>1572.0595999999937</v>
      </c>
      <c r="BS154" s="370">
        <v>2995.6754699999988</v>
      </c>
      <c r="BT154" s="370">
        <v>1945.1210399999954</v>
      </c>
      <c r="BU154" s="370">
        <v>1472.1586000000034</v>
      </c>
      <c r="BV154" s="370">
        <v>6800.00576</v>
      </c>
      <c r="BW154" s="370">
        <v>1080.5012000000013</v>
      </c>
      <c r="BX154" s="370">
        <v>2790.909230000002</v>
      </c>
      <c r="BY154" s="371">
        <v>4067.0797400000129</v>
      </c>
      <c r="BZ154" s="371">
        <v>2913.115950000004</v>
      </c>
      <c r="CA154" s="371">
        <v>1279.1674899999957</v>
      </c>
      <c r="CB154" s="371">
        <v>1412.8909199999966</v>
      </c>
      <c r="CC154" s="371">
        <v>1574.128230000003</v>
      </c>
      <c r="CD154" s="2534"/>
      <c r="CE154" s="2534"/>
      <c r="CF154" s="2534"/>
      <c r="CG154" s="2534"/>
      <c r="CH154" s="2534"/>
      <c r="CI154" s="2534"/>
      <c r="CJ154" s="2534"/>
      <c r="CK154" s="2534"/>
      <c r="CL154" s="2534"/>
      <c r="CM154" s="2534"/>
      <c r="CN154" s="2534"/>
      <c r="CO154" s="2534"/>
      <c r="CP154" s="2534"/>
      <c r="CQ154" s="2534"/>
      <c r="CR154" s="2534"/>
      <c r="CS154" s="2534"/>
      <c r="CT154" s="2534"/>
      <c r="CU154" s="2534"/>
      <c r="CV154" s="2534"/>
      <c r="CW154" s="2534"/>
      <c r="CX154" s="2534"/>
      <c r="CY154" s="2534"/>
      <c r="CZ154" s="2534"/>
    </row>
    <row r="155" s="161" customFormat="true" ht="15" customHeight="true" x14ac:dyDescent="0.2">
      <c r="A155" s="2886"/>
      <c r="B155" s="1644" t="s">
        <v>263</v>
      </c>
      <c r="C155" s="1100">
        <v>5.2563468743389272</v>
      </c>
      <c r="D155" s="1559">
        <v>8.6370754937117091</v>
      </c>
      <c r="E155" s="1559">
        <v>27.894881200924811</v>
      </c>
      <c r="F155" s="1559">
        <v>52.958560285663545</v>
      </c>
      <c r="G155" s="1560">
        <v>42.313508895263539</v>
      </c>
      <c r="H155" s="1561">
        <v>20.260418346004059</v>
      </c>
      <c r="I155" s="1559">
        <v>47.288065882379001</v>
      </c>
      <c r="J155" s="1559">
        <v>58.147835581401011</v>
      </c>
      <c r="K155" s="1559">
        <v>51.91052211756584</v>
      </c>
      <c r="L155" s="1562">
        <v>30.092282455734466</v>
      </c>
      <c r="M155" s="1563">
        <v>2.5999323868056994</v>
      </c>
      <c r="N155" s="1559">
        <v>5.2633219289216289</v>
      </c>
      <c r="O155" s="1559">
        <v>5.9251216067078616</v>
      </c>
      <c r="P155" s="1559">
        <v>17.780259933417518</v>
      </c>
      <c r="Q155" s="1560">
        <v>37.582489291345219</v>
      </c>
      <c r="R155" s="1561">
        <v>19.903976493182114</v>
      </c>
      <c r="S155" s="1559">
        <v>31.096434085200336</v>
      </c>
      <c r="T155" s="1559">
        <v>32.145454545454534</v>
      </c>
      <c r="U155" s="1559">
        <v>33.363056203877569</v>
      </c>
      <c r="V155" s="1559">
        <v>6.9969937448182602</v>
      </c>
      <c r="W155" s="1559">
        <v>43.76033857487058</v>
      </c>
      <c r="X155" s="1559">
        <v>19.550086017922666</v>
      </c>
      <c r="Y155" s="1559">
        <v>22.263989067688772</v>
      </c>
      <c r="Z155" s="1559">
        <v>40.748001089306051</v>
      </c>
      <c r="AA155" s="1559">
        <v>33.696057416137585</v>
      </c>
      <c r="AB155" s="1559">
        <v>42.078759673894382</v>
      </c>
      <c r="AC155" s="2578">
        <v>37.47132296711704</v>
      </c>
      <c r="AD155" s="375"/>
      <c r="AE155" s="375"/>
      <c r="AF155" s="375"/>
      <c r="AG155" s="375"/>
      <c r="AH155" s="375"/>
      <c r="AI155" s="375"/>
      <c r="AJ155" s="375"/>
      <c r="AK155" s="375"/>
      <c r="AL155" s="375"/>
      <c r="AM155" s="375"/>
      <c r="AN155" s="375"/>
      <c r="AO155" s="375"/>
      <c r="AP155" s="375"/>
      <c r="AQ155" s="375"/>
      <c r="AR155" s="375"/>
      <c r="AS155" s="375"/>
      <c r="AT155" s="375"/>
      <c r="AU155" s="375"/>
      <c r="AV155" s="375"/>
      <c r="AW155" s="375"/>
      <c r="AX155" s="375"/>
      <c r="AY155" s="375"/>
      <c r="AZ155" s="834"/>
      <c r="BA155" s="2878"/>
      <c r="BB155" s="1661" t="s">
        <v>263</v>
      </c>
      <c r="BC155" s="412">
        <v>545.96646999999996</v>
      </c>
      <c r="BD155" s="370">
        <v>899.65578999999991</v>
      </c>
      <c r="BE155" s="370">
        <v>2894.9347599999978</v>
      </c>
      <c r="BF155" s="370">
        <v>5514.5796700000019</v>
      </c>
      <c r="BG155" s="413">
        <v>4408.3544200000024</v>
      </c>
      <c r="BH155" s="423">
        <v>1030.4491499999997</v>
      </c>
      <c r="BI155" s="370">
        <v>2414.0837200000001</v>
      </c>
      <c r="BJ155" s="370">
        <v>2950.8401500000036</v>
      </c>
      <c r="BK155" s="370">
        <v>2666.1410999999962</v>
      </c>
      <c r="BL155" s="413">
        <v>1528.050199999999</v>
      </c>
      <c r="BM155" s="423">
        <v>117.20022999999999</v>
      </c>
      <c r="BN155" s="370">
        <v>319.97232999999994</v>
      </c>
      <c r="BO155" s="370">
        <v>316.48295000000007</v>
      </c>
      <c r="BP155" s="370">
        <v>956.28686999999957</v>
      </c>
      <c r="BQ155" s="413">
        <v>1963.9844099999966</v>
      </c>
      <c r="BR155" s="423">
        <v>422.95960000000002</v>
      </c>
      <c r="BS155" s="370">
        <v>1419.9665199999986</v>
      </c>
      <c r="BT155" s="370">
        <v>1540.7589599999978</v>
      </c>
      <c r="BU155" s="370">
        <v>886.55368000000078</v>
      </c>
      <c r="BV155" s="370">
        <v>654.58581999999979</v>
      </c>
      <c r="BW155" s="370">
        <v>993.1744000000009</v>
      </c>
      <c r="BX155" s="370">
        <v>964.93323000000066</v>
      </c>
      <c r="BY155" s="371">
        <v>1269.1758000000007</v>
      </c>
      <c r="BZ155" s="371">
        <v>2295.8656400000009</v>
      </c>
      <c r="CA155" s="371">
        <v>750.3239999999987</v>
      </c>
      <c r="CB155" s="371">
        <v>1477.0201599999989</v>
      </c>
      <c r="CC155" s="371">
        <v>1588.1733000000024</v>
      </c>
      <c r="CD155" s="2534"/>
      <c r="CE155" s="2534"/>
      <c r="CF155" s="2534"/>
      <c r="CG155" s="2534"/>
      <c r="CH155" s="2534"/>
      <c r="CI155" s="2534"/>
      <c r="CJ155" s="2534"/>
      <c r="CK155" s="2534"/>
      <c r="CL155" s="2534"/>
      <c r="CM155" s="2534"/>
      <c r="CN155" s="2534"/>
      <c r="CO155" s="2534"/>
      <c r="CP155" s="2534"/>
      <c r="CQ155" s="2534"/>
      <c r="CR155" s="2534"/>
      <c r="CS155" s="2534"/>
      <c r="CT155" s="2534"/>
      <c r="CU155" s="2534"/>
      <c r="CV155" s="2534"/>
      <c r="CW155" s="2534"/>
      <c r="CX155" s="2534"/>
      <c r="CY155" s="2534"/>
      <c r="CZ155" s="2534"/>
    </row>
    <row r="156" s="161" customFormat="true" ht="15" customHeight="true" x14ac:dyDescent="0.2">
      <c r="A156" s="2886"/>
      <c r="B156" s="1644" t="s">
        <v>20</v>
      </c>
      <c r="C156" s="1100">
        <v>19.96223529549988</v>
      </c>
      <c r="D156" s="1559">
        <v>11.450356742475655</v>
      </c>
      <c r="E156" s="1559">
        <v>2.5423308580332096</v>
      </c>
      <c r="F156" s="1559">
        <v>0.95956538226533505</v>
      </c>
      <c r="G156" s="1560">
        <v>2.1313812386774579E-2</v>
      </c>
      <c r="H156" s="1561">
        <v>5.4470291235068169</v>
      </c>
      <c r="I156" s="1559">
        <v>0.83828039977723057</v>
      </c>
      <c r="J156" s="1559">
        <v>0.82746172428139564</v>
      </c>
      <c r="K156" s="1559">
        <v>2.2623690201440162E-2</v>
      </c>
      <c r="L156" s="1562">
        <v>0</v>
      </c>
      <c r="M156" s="1563">
        <v>25.087051532896954</v>
      </c>
      <c r="N156" s="1559">
        <v>18.098396870631838</v>
      </c>
      <c r="O156" s="1559">
        <v>13.648064267259915</v>
      </c>
      <c r="P156" s="1559">
        <v>3.5668042551931176</v>
      </c>
      <c r="Q156" s="1560">
        <v>2.2421112264895857</v>
      </c>
      <c r="R156" s="1561">
        <v>0</v>
      </c>
      <c r="S156" s="1559">
        <v>1.098545320065536</v>
      </c>
      <c r="T156" s="1559">
        <v>0.80000000000000093</v>
      </c>
      <c r="U156" s="1559">
        <v>5.8006393329280002</v>
      </c>
      <c r="V156" s="1559">
        <v>19.079001228589068</v>
      </c>
      <c r="W156" s="1559">
        <v>1.8251082683224211</v>
      </c>
      <c r="X156" s="1559">
        <v>22.24605012462542</v>
      </c>
      <c r="Y156" s="1559">
        <v>1.4962142024076781</v>
      </c>
      <c r="Z156" s="1559">
        <v>2.0854061387108778</v>
      </c>
      <c r="AA156" s="1559">
        <v>2.3528733168194673</v>
      </c>
      <c r="AB156" s="1559">
        <v>5.3664323928799043</v>
      </c>
      <c r="AC156" s="2578">
        <v>0.50981391791995889</v>
      </c>
      <c r="AD156" s="375"/>
      <c r="AE156" s="375"/>
      <c r="AF156" s="375"/>
      <c r="AG156" s="375"/>
      <c r="AH156" s="375"/>
      <c r="AI156" s="375"/>
      <c r="AJ156" s="375"/>
      <c r="AK156" s="375"/>
      <c r="AL156" s="375"/>
      <c r="AM156" s="375"/>
      <c r="AN156" s="375"/>
      <c r="AO156" s="375"/>
      <c r="AP156" s="375"/>
      <c r="AQ156" s="375"/>
      <c r="AR156" s="375"/>
      <c r="AS156" s="375"/>
      <c r="AT156" s="375"/>
      <c r="AU156" s="375"/>
      <c r="AV156" s="375"/>
      <c r="AW156" s="375"/>
      <c r="AX156" s="375"/>
      <c r="AY156" s="375"/>
      <c r="AZ156" s="834"/>
      <c r="BA156" s="2878"/>
      <c r="BB156" s="1661" t="s">
        <v>20</v>
      </c>
      <c r="BC156" s="412">
        <v>2073.4383399999965</v>
      </c>
      <c r="BD156" s="370">
        <v>1192.6930299999995</v>
      </c>
      <c r="BE156" s="370">
        <v>263.84346000000005</v>
      </c>
      <c r="BF156" s="370">
        <v>99.919630000000026</v>
      </c>
      <c r="BG156" s="413">
        <v>2.2205400000000002</v>
      </c>
      <c r="BH156" s="423">
        <v>277.03704999999997</v>
      </c>
      <c r="BI156" s="370">
        <v>42.794710000000002</v>
      </c>
      <c r="BJ156" s="370">
        <v>41.991370000000003</v>
      </c>
      <c r="BK156" s="370">
        <v>1.1619600000000001</v>
      </c>
      <c r="BL156" s="413">
        <v>0</v>
      </c>
      <c r="BM156" s="423">
        <v>1130.8787200000004</v>
      </c>
      <c r="BN156" s="370">
        <v>1100.253089999999</v>
      </c>
      <c r="BO156" s="370">
        <v>728.99425999999983</v>
      </c>
      <c r="BP156" s="370">
        <v>191.83567000000005</v>
      </c>
      <c r="BQ156" s="413">
        <v>117.16817000000006</v>
      </c>
      <c r="BR156" s="423">
        <v>0</v>
      </c>
      <c r="BS156" s="370">
        <v>50.163229999999992</v>
      </c>
      <c r="BT156" s="370">
        <v>38.344680000000004</v>
      </c>
      <c r="BU156" s="370">
        <v>154.13990000000001</v>
      </c>
      <c r="BV156" s="370">
        <v>1784.8870699999982</v>
      </c>
      <c r="BW156" s="370">
        <v>41.422229999999992</v>
      </c>
      <c r="BX156" s="370">
        <v>1097.9978799999997</v>
      </c>
      <c r="BY156" s="371">
        <v>85.292840000000012</v>
      </c>
      <c r="BZ156" s="371">
        <v>117.49808999999998</v>
      </c>
      <c r="CA156" s="371">
        <v>52.392400000000009</v>
      </c>
      <c r="CB156" s="371">
        <v>188.36888000000008</v>
      </c>
      <c r="CC156" s="371">
        <v>21.607800000000001</v>
      </c>
      <c r="CD156" s="2534"/>
      <c r="CE156" s="2534"/>
      <c r="CF156" s="2534"/>
      <c r="CG156" s="2534"/>
      <c r="CH156" s="2534"/>
      <c r="CI156" s="2534"/>
      <c r="CJ156" s="2534"/>
      <c r="CK156" s="2534"/>
      <c r="CL156" s="2534"/>
      <c r="CM156" s="2534"/>
      <c r="CN156" s="2534"/>
      <c r="CO156" s="2534"/>
      <c r="CP156" s="2534"/>
      <c r="CQ156" s="2534"/>
      <c r="CR156" s="2534"/>
      <c r="CS156" s="2534"/>
      <c r="CT156" s="2534"/>
      <c r="CU156" s="2534"/>
      <c r="CV156" s="2534"/>
      <c r="CW156" s="2534"/>
      <c r="CX156" s="2534"/>
      <c r="CY156" s="2534"/>
      <c r="CZ156" s="2534"/>
    </row>
    <row r="157" s="161" customFormat="true" ht="15" customHeight="true" x14ac:dyDescent="0.2">
      <c r="A157" s="2886"/>
      <c r="B157" s="1644" t="s">
        <v>264</v>
      </c>
      <c r="C157" s="1100">
        <v>2.6875445848748031E-2</v>
      </c>
      <c r="D157" s="1559">
        <v>9.5505288887996739E-2</v>
      </c>
      <c r="E157" s="1559">
        <v>4.3331699783840015E-2</v>
      </c>
      <c r="F157" s="1559">
        <v>0</v>
      </c>
      <c r="G157" s="1560">
        <v>6.2220621374658558E-2</v>
      </c>
      <c r="H157" s="1561">
        <v>0.17309267587012631</v>
      </c>
      <c r="I157" s="1559">
        <v>1.2566162015377393E-2</v>
      </c>
      <c r="J157" s="1559">
        <v>0</v>
      </c>
      <c r="K157" s="1559">
        <v>0</v>
      </c>
      <c r="L157" s="1562">
        <v>0.12765837552595188</v>
      </c>
      <c r="M157" s="1563">
        <v>0</v>
      </c>
      <c r="N157" s="1559">
        <v>4.5918230381310564E-2</v>
      </c>
      <c r="O157" s="1559">
        <v>4.473005747306899E-2</v>
      </c>
      <c r="P157" s="1559">
        <v>4.8541910257294596E-2</v>
      </c>
      <c r="Q157" s="1560">
        <v>0</v>
      </c>
      <c r="R157" s="1561">
        <v>0</v>
      </c>
      <c r="S157" s="1559">
        <v>0</v>
      </c>
      <c r="T157" s="1559">
        <v>0</v>
      </c>
      <c r="U157" s="1559">
        <v>0.44180059623641527</v>
      </c>
      <c r="V157" s="1559">
        <v>0</v>
      </c>
      <c r="W157" s="1559">
        <v>2.8265624646754087E-2</v>
      </c>
      <c r="X157" s="1559">
        <v>0</v>
      </c>
      <c r="Y157" s="1559">
        <v>2.0239706198714107E-2</v>
      </c>
      <c r="Z157" s="1559">
        <v>2.209146566427956E-2</v>
      </c>
      <c r="AA157" s="1559">
        <v>0</v>
      </c>
      <c r="AB157" s="1559">
        <v>6.9985395080657223E-2</v>
      </c>
      <c r="AC157" s="2578">
        <v>0.15294417537598767</v>
      </c>
      <c r="AD157" s="375"/>
      <c r="AE157" s="375"/>
      <c r="AF157" s="375"/>
      <c r="AG157" s="375"/>
      <c r="AH157" s="375"/>
      <c r="AI157" s="375"/>
      <c r="AJ157" s="375"/>
      <c r="AK157" s="375"/>
      <c r="AL157" s="375"/>
      <c r="AM157" s="375"/>
      <c r="AN157" s="375"/>
      <c r="AO157" s="375"/>
      <c r="AP157" s="375"/>
      <c r="AQ157" s="375"/>
      <c r="AR157" s="375"/>
      <c r="AS157" s="375"/>
      <c r="AT157" s="375"/>
      <c r="AU157" s="375"/>
      <c r="AV157" s="375"/>
      <c r="AW157" s="375"/>
      <c r="AX157" s="375"/>
      <c r="AY157" s="375"/>
      <c r="AZ157" s="834"/>
      <c r="BA157" s="2878"/>
      <c r="BB157" s="1661" t="s">
        <v>264</v>
      </c>
      <c r="BC157" s="412">
        <v>2.7915000000000001</v>
      </c>
      <c r="BD157" s="370">
        <v>9.948030000000001</v>
      </c>
      <c r="BE157" s="370">
        <v>4.4969700000000001</v>
      </c>
      <c r="BF157" s="370">
        <v>0</v>
      </c>
      <c r="BG157" s="413">
        <v>6.4823399999999998</v>
      </c>
      <c r="BH157" s="423">
        <v>8.8035300000000003</v>
      </c>
      <c r="BI157" s="370">
        <v>0.64151000000000002</v>
      </c>
      <c r="BJ157" s="370">
        <v>0</v>
      </c>
      <c r="BK157" s="370">
        <v>0</v>
      </c>
      <c r="BL157" s="413">
        <v>6.4823399999999998</v>
      </c>
      <c r="BM157" s="423">
        <v>0</v>
      </c>
      <c r="BN157" s="370">
        <v>2.7915000000000001</v>
      </c>
      <c r="BO157" s="370">
        <v>2.3892000000000002</v>
      </c>
      <c r="BP157" s="370">
        <v>2.61076</v>
      </c>
      <c r="BQ157" s="413">
        <v>0</v>
      </c>
      <c r="BR157" s="423">
        <v>0</v>
      </c>
      <c r="BS157" s="370">
        <v>0</v>
      </c>
      <c r="BT157" s="370">
        <v>0</v>
      </c>
      <c r="BU157" s="370">
        <v>11.739930000000001</v>
      </c>
      <c r="BV157" s="370">
        <v>0</v>
      </c>
      <c r="BW157" s="370">
        <v>0.64151000000000002</v>
      </c>
      <c r="BX157" s="370">
        <v>0</v>
      </c>
      <c r="BY157" s="371">
        <v>1.15378</v>
      </c>
      <c r="BZ157" s="371">
        <v>1.2446999999999999</v>
      </c>
      <c r="CA157" s="371">
        <v>0</v>
      </c>
      <c r="CB157" s="371">
        <v>2.4565800000000002</v>
      </c>
      <c r="CC157" s="371">
        <v>6.4823399999999998</v>
      </c>
      <c r="CD157" s="2534"/>
      <c r="CE157" s="2534"/>
      <c r="CF157" s="2534"/>
      <c r="CG157" s="2534"/>
      <c r="CH157" s="2534"/>
      <c r="CI157" s="2534"/>
      <c r="CJ157" s="2534"/>
      <c r="CK157" s="2534"/>
      <c r="CL157" s="2534"/>
      <c r="CM157" s="2534"/>
      <c r="CN157" s="2534"/>
      <c r="CO157" s="2534"/>
      <c r="CP157" s="2534"/>
      <c r="CQ157" s="2534"/>
      <c r="CR157" s="2534"/>
      <c r="CS157" s="2534"/>
      <c r="CT157" s="2534"/>
      <c r="CU157" s="2534"/>
      <c r="CV157" s="2534"/>
      <c r="CW157" s="2534"/>
      <c r="CX157" s="2534"/>
      <c r="CY157" s="2534"/>
      <c r="CZ157" s="2534"/>
    </row>
    <row r="158" s="281" customFormat="true" ht="15" customHeight="true" x14ac:dyDescent="0.2">
      <c r="A158" s="1168"/>
      <c r="B158" s="992"/>
      <c r="C158" s="1070"/>
      <c r="D158" s="1061"/>
      <c r="E158" s="1061"/>
      <c r="F158" s="1061"/>
      <c r="G158" s="1062"/>
      <c r="H158" s="1071"/>
      <c r="I158" s="1061"/>
      <c r="J158" s="1061"/>
      <c r="K158" s="1061"/>
      <c r="L158" s="1072"/>
      <c r="M158" s="1070"/>
      <c r="N158" s="1061"/>
      <c r="O158" s="1061"/>
      <c r="P158" s="1061"/>
      <c r="Q158" s="1062"/>
      <c r="R158" s="1071"/>
      <c r="S158" s="1061"/>
      <c r="T158" s="1061"/>
      <c r="U158" s="1061"/>
      <c r="V158" s="1061"/>
      <c r="W158" s="1061"/>
      <c r="X158" s="1061"/>
      <c r="Y158" s="1061"/>
      <c r="Z158" s="1061"/>
      <c r="AA158" s="1061"/>
      <c r="AB158" s="1061"/>
      <c r="AC158" s="1072"/>
      <c r="AD158" s="784"/>
      <c r="AE158" s="784"/>
      <c r="AF158" s="784"/>
      <c r="AG158" s="784"/>
      <c r="AH158" s="784"/>
      <c r="AI158" s="784"/>
      <c r="AJ158" s="784"/>
      <c r="AK158" s="784"/>
      <c r="AL158" s="784"/>
      <c r="AM158" s="784"/>
      <c r="AN158" s="784"/>
      <c r="AO158" s="784"/>
      <c r="AP158" s="784"/>
      <c r="AQ158" s="784"/>
      <c r="AR158" s="784"/>
      <c r="AS158" s="784"/>
      <c r="AT158" s="784"/>
      <c r="AU158" s="784"/>
      <c r="AV158" s="784"/>
      <c r="AW158" s="784"/>
      <c r="AX158" s="784"/>
      <c r="AY158" s="784"/>
      <c r="AZ158" s="251"/>
      <c r="BA158" s="2880"/>
      <c r="BB158" s="1662" t="s">
        <v>197</v>
      </c>
      <c r="BC158" s="412">
        <v>10386.804429999956</v>
      </c>
      <c r="BD158" s="370">
        <v>10416.208479999987</v>
      </c>
      <c r="BE158" s="370">
        <v>10378.014300000033</v>
      </c>
      <c r="BF158" s="370">
        <v>10413.009040000014</v>
      </c>
      <c r="BG158" s="413">
        <v>10418.314470000056</v>
      </c>
      <c r="BH158" s="423">
        <v>5086.0210900000202</v>
      </c>
      <c r="BI158" s="370">
        <v>5105.0591200000044</v>
      </c>
      <c r="BJ158" s="370">
        <v>5074.7205300000032</v>
      </c>
      <c r="BK158" s="370">
        <v>5136.0321400000121</v>
      </c>
      <c r="BL158" s="413">
        <v>5077.8806900000027</v>
      </c>
      <c r="BM158" s="423">
        <v>4507.8183799999988</v>
      </c>
      <c r="BN158" s="370">
        <v>6079.2848000000113</v>
      </c>
      <c r="BO158" s="370">
        <v>5341.3747599999979</v>
      </c>
      <c r="BP158" s="370">
        <v>5378.3627100000049</v>
      </c>
      <c r="BQ158" s="413">
        <v>5225.7965000000095</v>
      </c>
      <c r="BR158" s="423">
        <v>2125.0004999999883</v>
      </c>
      <c r="BS158" s="370">
        <v>4566.3323199999977</v>
      </c>
      <c r="BT158" s="370">
        <v>4793.0849999999955</v>
      </c>
      <c r="BU158" s="370">
        <v>2657.2915700000003</v>
      </c>
      <c r="BV158" s="370">
        <v>9355.2437499999796</v>
      </c>
      <c r="BW158" s="370">
        <v>2269.5765899999965</v>
      </c>
      <c r="BX158" s="370">
        <v>4935.6981300000007</v>
      </c>
      <c r="BY158" s="371">
        <v>5700.576820000002</v>
      </c>
      <c r="BZ158" s="371">
        <v>5634.3024900000073</v>
      </c>
      <c r="CA158" s="371">
        <v>2226.741219999989</v>
      </c>
      <c r="CB158" s="371">
        <v>3510.1323600000042</v>
      </c>
      <c r="CC158" s="371">
        <v>4238.3699700000025</v>
      </c>
      <c r="CD158" s="2534"/>
      <c r="CE158" s="2534"/>
      <c r="CF158" s="2534"/>
      <c r="CG158" s="2534"/>
      <c r="CH158" s="2534"/>
      <c r="CI158" s="2534"/>
      <c r="CJ158" s="2534"/>
      <c r="CK158" s="2534"/>
      <c r="CL158" s="2534"/>
      <c r="CM158" s="2534"/>
      <c r="CN158" s="2534"/>
      <c r="CO158" s="2534"/>
      <c r="CP158" s="2534"/>
      <c r="CQ158" s="2534"/>
      <c r="CR158" s="2534"/>
      <c r="CS158" s="2534"/>
      <c r="CT158" s="2534"/>
      <c r="CU158" s="2534"/>
      <c r="CV158" s="2534"/>
      <c r="CW158" s="2534"/>
      <c r="CX158" s="2534"/>
      <c r="CY158" s="2534"/>
      <c r="CZ158" s="2534"/>
    </row>
    <row r="159" s="281" customFormat="true" ht="15" customHeight="true" x14ac:dyDescent="0.2">
      <c r="A159" s="251"/>
      <c r="B159" s="834"/>
      <c r="C159" s="1070"/>
      <c r="D159" s="1061"/>
      <c r="E159" s="1061"/>
      <c r="F159" s="1061"/>
      <c r="G159" s="1062"/>
      <c r="H159" s="1071"/>
      <c r="I159" s="1061"/>
      <c r="J159" s="1061"/>
      <c r="K159" s="1061"/>
      <c r="L159" s="1072"/>
      <c r="M159" s="1070"/>
      <c r="N159" s="1061"/>
      <c r="O159" s="1061"/>
      <c r="P159" s="1061"/>
      <c r="Q159" s="1062"/>
      <c r="R159" s="1071"/>
      <c r="S159" s="1061"/>
      <c r="T159" s="1061"/>
      <c r="U159" s="1061"/>
      <c r="V159" s="1061"/>
      <c r="W159" s="1061"/>
      <c r="X159" s="1061"/>
      <c r="Y159" s="1061"/>
      <c r="Z159" s="1061"/>
      <c r="AA159" s="1061"/>
      <c r="AB159" s="1061"/>
      <c r="AC159" s="1072"/>
      <c r="AD159" s="784"/>
      <c r="AE159" s="784"/>
      <c r="AF159" s="784"/>
      <c r="AG159" s="784"/>
      <c r="AH159" s="784"/>
      <c r="AI159" s="784"/>
      <c r="AJ159" s="784"/>
      <c r="AK159" s="784"/>
      <c r="AL159" s="784"/>
      <c r="AM159" s="784"/>
      <c r="AN159" s="784"/>
      <c r="AO159" s="784"/>
      <c r="AP159" s="784"/>
      <c r="AQ159" s="784"/>
      <c r="AR159" s="784"/>
      <c r="AS159" s="784"/>
      <c r="AT159" s="784"/>
      <c r="AU159" s="784"/>
      <c r="AV159" s="784"/>
      <c r="AW159" s="784"/>
      <c r="AX159" s="784"/>
      <c r="AY159" s="784"/>
      <c r="AZ159" s="251"/>
      <c r="BA159" s="504"/>
      <c r="BB159" s="192"/>
      <c r="BC159" s="412"/>
      <c r="BD159" s="370"/>
      <c r="BE159" s="370"/>
      <c r="BF159" s="370"/>
      <c r="BG159" s="413"/>
      <c r="BH159" s="423"/>
      <c r="BI159" s="370"/>
      <c r="BJ159" s="370"/>
      <c r="BK159" s="370"/>
      <c r="BL159" s="413"/>
      <c r="BM159" s="423"/>
      <c r="BN159" s="370"/>
      <c r="BO159" s="370"/>
      <c r="BP159" s="370"/>
      <c r="BQ159" s="413"/>
      <c r="BR159" s="423"/>
      <c r="BS159" s="370"/>
      <c r="BT159" s="370"/>
      <c r="BU159" s="370"/>
      <c r="BV159" s="370"/>
      <c r="BW159" s="370"/>
      <c r="BX159" s="370"/>
      <c r="BY159" s="371"/>
      <c r="BZ159" s="371"/>
      <c r="CA159" s="371"/>
      <c r="CB159" s="371"/>
      <c r="CC159" s="371"/>
      <c r="CD159" s="2534"/>
      <c r="CE159" s="2534"/>
      <c r="CF159" s="2534"/>
      <c r="CG159" s="2534"/>
      <c r="CH159" s="2534"/>
      <c r="CI159" s="2534"/>
      <c r="CJ159" s="2534"/>
      <c r="CK159" s="2534"/>
      <c r="CL159" s="2534"/>
      <c r="CM159" s="2534"/>
      <c r="CN159" s="2534"/>
      <c r="CO159" s="2534"/>
      <c r="CP159" s="2534"/>
      <c r="CQ159" s="2534"/>
      <c r="CR159" s="2534"/>
      <c r="CS159" s="2534"/>
      <c r="CT159" s="2534"/>
      <c r="CU159" s="2534"/>
      <c r="CV159" s="2534"/>
      <c r="CW159" s="2534"/>
      <c r="CX159" s="2534"/>
      <c r="CY159" s="2534"/>
      <c r="CZ159" s="2534"/>
    </row>
    <row r="160" s="281" customFormat="true" ht="15" customHeight="true" x14ac:dyDescent="0.2">
      <c r="A160" s="251"/>
      <c r="B160" s="834"/>
      <c r="C160" s="1070"/>
      <c r="D160" s="1061"/>
      <c r="E160" s="1061"/>
      <c r="F160" s="1061"/>
      <c r="G160" s="1062"/>
      <c r="H160" s="1071"/>
      <c r="I160" s="1061"/>
      <c r="J160" s="1061"/>
      <c r="K160" s="1061"/>
      <c r="L160" s="1072"/>
      <c r="M160" s="1070"/>
      <c r="N160" s="1061"/>
      <c r="O160" s="1061"/>
      <c r="P160" s="1061"/>
      <c r="Q160" s="1062"/>
      <c r="R160" s="1071"/>
      <c r="S160" s="1061"/>
      <c r="T160" s="1061"/>
      <c r="U160" s="1061"/>
      <c r="V160" s="1061"/>
      <c r="W160" s="1061"/>
      <c r="X160" s="1061"/>
      <c r="Y160" s="1061"/>
      <c r="Z160" s="1061"/>
      <c r="AA160" s="1061"/>
      <c r="AB160" s="1061"/>
      <c r="AC160" s="1072"/>
      <c r="AD160" s="784"/>
      <c r="AE160" s="784"/>
      <c r="AF160" s="784"/>
      <c r="AG160" s="784"/>
      <c r="AH160" s="784"/>
      <c r="AI160" s="784"/>
      <c r="AJ160" s="784"/>
      <c r="AK160" s="784"/>
      <c r="AL160" s="784"/>
      <c r="AM160" s="784"/>
      <c r="AN160" s="784"/>
      <c r="AO160" s="784"/>
      <c r="AP160" s="784"/>
      <c r="AQ160" s="784"/>
      <c r="AR160" s="784"/>
      <c r="AS160" s="784"/>
      <c r="AT160" s="784"/>
      <c r="AU160" s="784"/>
      <c r="AV160" s="784"/>
      <c r="AW160" s="784"/>
      <c r="AX160" s="784"/>
      <c r="AY160" s="784"/>
      <c r="AZ160" s="251"/>
      <c r="BA160" s="504"/>
      <c r="BB160" s="192"/>
      <c r="BC160" s="412"/>
      <c r="BD160" s="370"/>
      <c r="BE160" s="370"/>
      <c r="BF160" s="370"/>
      <c r="BG160" s="413"/>
      <c r="BH160" s="423"/>
      <c r="BI160" s="370"/>
      <c r="BJ160" s="370"/>
      <c r="BK160" s="370"/>
      <c r="BL160" s="413"/>
      <c r="BM160" s="423"/>
      <c r="BN160" s="370"/>
      <c r="BO160" s="370"/>
      <c r="BP160" s="370"/>
      <c r="BQ160" s="413"/>
      <c r="BR160" s="423"/>
      <c r="BS160" s="370"/>
      <c r="BT160" s="370"/>
      <c r="BU160" s="370"/>
      <c r="BV160" s="370"/>
      <c r="BW160" s="370"/>
      <c r="BX160" s="370"/>
      <c r="BY160" s="371"/>
      <c r="BZ160" s="371"/>
      <c r="CA160" s="371"/>
      <c r="CB160" s="371"/>
      <c r="CC160" s="371"/>
      <c r="CD160" s="2534"/>
      <c r="CE160" s="2534"/>
      <c r="CF160" s="2534"/>
      <c r="CG160" s="2534"/>
      <c r="CH160" s="2534"/>
      <c r="CI160" s="2534"/>
      <c r="CJ160" s="2534"/>
      <c r="CK160" s="2534"/>
      <c r="CL160" s="2534"/>
      <c r="CM160" s="2534"/>
      <c r="CN160" s="2534"/>
      <c r="CO160" s="2534"/>
      <c r="CP160" s="2534"/>
      <c r="CQ160" s="2534"/>
      <c r="CR160" s="2534"/>
      <c r="CS160" s="2534"/>
      <c r="CT160" s="2534"/>
      <c r="CU160" s="2534"/>
      <c r="CV160" s="2534"/>
      <c r="CW160" s="2534"/>
      <c r="CX160" s="2534"/>
      <c r="CY160" s="2534"/>
      <c r="CZ160" s="2534"/>
    </row>
    <row r="161" s="161" customFormat="true" ht="15" customHeight="true" x14ac:dyDescent="0.2">
      <c r="A161" s="834"/>
      <c r="B161" s="834"/>
      <c r="C161" s="1107"/>
      <c r="D161" s="896"/>
      <c r="E161" s="896"/>
      <c r="F161" s="896"/>
      <c r="G161" s="945"/>
      <c r="H161" s="1108"/>
      <c r="I161" s="896"/>
      <c r="J161" s="896"/>
      <c r="K161" s="896"/>
      <c r="L161" s="912"/>
      <c r="M161" s="1107"/>
      <c r="N161" s="896"/>
      <c r="O161" s="896"/>
      <c r="P161" s="896"/>
      <c r="Q161" s="945"/>
      <c r="R161" s="1108"/>
      <c r="S161" s="896"/>
      <c r="T161" s="896"/>
      <c r="U161" s="896"/>
      <c r="V161" s="896"/>
      <c r="W161" s="896"/>
      <c r="X161" s="896"/>
      <c r="Y161" s="896"/>
      <c r="Z161" s="896"/>
      <c r="AA161" s="896"/>
      <c r="AB161" s="896"/>
      <c r="AC161" s="912"/>
      <c r="AD161" s="375"/>
      <c r="AE161" s="375"/>
      <c r="AF161" s="375"/>
      <c r="AG161" s="375"/>
      <c r="AH161" s="375"/>
      <c r="AI161" s="375"/>
      <c r="AJ161" s="375"/>
      <c r="AK161" s="375"/>
      <c r="AL161" s="375"/>
      <c r="AM161" s="375"/>
      <c r="AN161" s="375"/>
      <c r="AO161" s="375"/>
      <c r="AP161" s="375"/>
      <c r="AQ161" s="375"/>
      <c r="AR161" s="375"/>
      <c r="AS161" s="375"/>
      <c r="AT161" s="375"/>
      <c r="AU161" s="375"/>
      <c r="AV161" s="375"/>
      <c r="AW161" s="375"/>
      <c r="AX161" s="375"/>
      <c r="AY161" s="375"/>
      <c r="AZ161" s="834"/>
      <c r="BA161" s="504"/>
      <c r="BB161" s="192"/>
      <c r="BC161" s="412"/>
      <c r="BD161" s="370"/>
      <c r="BE161" s="370"/>
      <c r="BF161" s="370"/>
      <c r="BG161" s="413"/>
      <c r="BH161" s="423"/>
      <c r="BI161" s="370"/>
      <c r="BJ161" s="370"/>
      <c r="BK161" s="370"/>
      <c r="BL161" s="413"/>
      <c r="BM161" s="423"/>
      <c r="BN161" s="370"/>
      <c r="BO161" s="370"/>
      <c r="BP161" s="370"/>
      <c r="BQ161" s="413"/>
      <c r="BR161" s="423"/>
      <c r="BS161" s="370"/>
      <c r="BT161" s="370"/>
      <c r="BU161" s="370"/>
      <c r="BV161" s="370"/>
      <c r="BW161" s="370"/>
      <c r="BX161" s="370"/>
      <c r="BY161" s="371"/>
      <c r="BZ161" s="371"/>
      <c r="CA161" s="371"/>
      <c r="CB161" s="371"/>
      <c r="CC161" s="371"/>
      <c r="CD161" s="2534"/>
      <c r="CE161" s="2534"/>
      <c r="CF161" s="2534"/>
      <c r="CG161" s="2534"/>
      <c r="CH161" s="2534"/>
      <c r="CI161" s="2534"/>
      <c r="CJ161" s="2534"/>
      <c r="CK161" s="2534"/>
      <c r="CL161" s="2534"/>
      <c r="CM161" s="2534"/>
      <c r="CN161" s="2534"/>
      <c r="CO161" s="2534"/>
      <c r="CP161" s="2534"/>
      <c r="CQ161" s="2534"/>
      <c r="CR161" s="2534"/>
      <c r="CS161" s="2534"/>
      <c r="CT161" s="2534"/>
      <c r="CU161" s="2534"/>
      <c r="CV161" s="2534"/>
      <c r="CW161" s="2534"/>
      <c r="CX161" s="2534"/>
      <c r="CY161" s="2534"/>
      <c r="CZ161" s="2534"/>
    </row>
    <row r="162" s="161" customFormat="true" ht="15" customHeight="true" x14ac:dyDescent="0.2">
      <c r="A162" s="1486"/>
      <c r="B162" s="1645"/>
      <c r="C162" s="1405"/>
      <c r="D162" s="1406"/>
      <c r="E162" s="1406"/>
      <c r="F162" s="1406"/>
      <c r="G162" s="1458"/>
      <c r="H162" s="1447"/>
      <c r="I162" s="1406"/>
      <c r="J162" s="1406"/>
      <c r="K162" s="1406"/>
      <c r="L162" s="1422"/>
      <c r="M162" s="1434"/>
      <c r="N162" s="1406"/>
      <c r="O162" s="1406"/>
      <c r="P162" s="1406"/>
      <c r="Q162" s="1458"/>
      <c r="R162" s="1447"/>
      <c r="S162" s="1406"/>
      <c r="T162" s="1406"/>
      <c r="U162" s="1406"/>
      <c r="V162" s="1406"/>
      <c r="W162" s="1406"/>
      <c r="X162" s="1406"/>
      <c r="Y162" s="1406"/>
      <c r="Z162" s="1406"/>
      <c r="AA162" s="1406"/>
      <c r="AB162" s="1406"/>
      <c r="AC162" s="2581"/>
      <c r="AD162" s="375"/>
      <c r="AE162" s="375"/>
      <c r="AF162" s="375"/>
      <c r="AG162" s="375"/>
      <c r="AH162" s="375"/>
      <c r="AI162" s="375"/>
      <c r="AJ162" s="375"/>
      <c r="AK162" s="375"/>
      <c r="AL162" s="375"/>
      <c r="AM162" s="375"/>
      <c r="AN162" s="375"/>
      <c r="AO162" s="375"/>
      <c r="AP162" s="375"/>
      <c r="AQ162" s="375"/>
      <c r="AR162" s="375"/>
      <c r="AS162" s="375"/>
      <c r="AT162" s="375"/>
      <c r="AU162" s="375"/>
      <c r="AV162" s="375"/>
      <c r="AW162" s="375"/>
      <c r="AX162" s="375"/>
      <c r="AY162" s="375"/>
      <c r="AZ162" s="834"/>
      <c r="BA162" s="504"/>
      <c r="BB162" s="192"/>
      <c r="BC162" s="412"/>
      <c r="BD162" s="370"/>
      <c r="BE162" s="370"/>
      <c r="BF162" s="370"/>
      <c r="BG162" s="413"/>
      <c r="BH162" s="423"/>
      <c r="BI162" s="370"/>
      <c r="BJ162" s="370"/>
      <c r="BK162" s="370"/>
      <c r="BL162" s="413"/>
      <c r="BM162" s="423"/>
      <c r="BN162" s="370"/>
      <c r="BO162" s="370"/>
      <c r="BP162" s="370"/>
      <c r="BQ162" s="413"/>
      <c r="BR162" s="423"/>
      <c r="BS162" s="370"/>
      <c r="BT162" s="370"/>
      <c r="BU162" s="370"/>
      <c r="BV162" s="370"/>
      <c r="BW162" s="370"/>
      <c r="BX162" s="370"/>
      <c r="BY162" s="371"/>
      <c r="BZ162" s="371"/>
      <c r="CA162" s="371"/>
      <c r="CB162" s="371"/>
      <c r="CC162" s="371"/>
      <c r="CD162" s="2534"/>
      <c r="CE162" s="2534"/>
      <c r="CF162" s="2534"/>
      <c r="CG162" s="2534"/>
      <c r="CH162" s="2534"/>
      <c r="CI162" s="2534"/>
      <c r="CJ162" s="2534"/>
      <c r="CK162" s="2534"/>
      <c r="CL162" s="2534"/>
      <c r="CM162" s="2534"/>
      <c r="CN162" s="2534"/>
      <c r="CO162" s="2534"/>
      <c r="CP162" s="2534"/>
      <c r="CQ162" s="2534"/>
      <c r="CR162" s="2534"/>
      <c r="CS162" s="2534"/>
      <c r="CT162" s="2534"/>
      <c r="CU162" s="2534"/>
      <c r="CV162" s="2534"/>
      <c r="CW162" s="2534"/>
      <c r="CX162" s="2534"/>
      <c r="CY162" s="2534"/>
      <c r="CZ162" s="2534"/>
    </row>
    <row r="163" s="161" customFormat="true" ht="15" customHeight="true" x14ac:dyDescent="0.2">
      <c r="A163" s="1470"/>
      <c r="B163" s="1646"/>
      <c r="C163" s="1407"/>
      <c r="D163" s="1408"/>
      <c r="E163" s="1408"/>
      <c r="F163" s="1408"/>
      <c r="G163" s="1459"/>
      <c r="H163" s="1448"/>
      <c r="I163" s="1408"/>
      <c r="J163" s="1408"/>
      <c r="K163" s="1408"/>
      <c r="L163" s="1423"/>
      <c r="M163" s="1435"/>
      <c r="N163" s="1408"/>
      <c r="O163" s="1408"/>
      <c r="P163" s="1408"/>
      <c r="Q163" s="1459"/>
      <c r="R163" s="1448"/>
      <c r="S163" s="1408"/>
      <c r="T163" s="1408"/>
      <c r="U163" s="1408"/>
      <c r="V163" s="1408"/>
      <c r="W163" s="1408"/>
      <c r="X163" s="1408"/>
      <c r="Y163" s="1408"/>
      <c r="Z163" s="1408"/>
      <c r="AA163" s="1408"/>
      <c r="AB163" s="1408"/>
      <c r="AC163" s="2582"/>
      <c r="AD163" s="375"/>
      <c r="AE163" s="375"/>
      <c r="AF163" s="375"/>
      <c r="AG163" s="375"/>
      <c r="AH163" s="375"/>
      <c r="AI163" s="375"/>
      <c r="AJ163" s="375"/>
      <c r="AK163" s="375"/>
      <c r="AL163" s="375"/>
      <c r="AM163" s="375"/>
      <c r="AN163" s="375"/>
      <c r="AO163" s="375"/>
      <c r="AP163" s="375"/>
      <c r="AQ163" s="375"/>
      <c r="AR163" s="375"/>
      <c r="AS163" s="375"/>
      <c r="AT163" s="375"/>
      <c r="AU163" s="375"/>
      <c r="AV163" s="375"/>
      <c r="AW163" s="375"/>
      <c r="AX163" s="375"/>
      <c r="AY163" s="375"/>
      <c r="AZ163" s="834"/>
      <c r="BA163" s="504"/>
      <c r="BB163" s="192"/>
      <c r="BC163" s="412"/>
      <c r="BD163" s="370"/>
      <c r="BE163" s="370"/>
      <c r="BF163" s="370"/>
      <c r="BG163" s="413"/>
      <c r="BH163" s="423"/>
      <c r="BI163" s="370"/>
      <c r="BJ163" s="370"/>
      <c r="BK163" s="370"/>
      <c r="BL163" s="413"/>
      <c r="BM163" s="423"/>
      <c r="BN163" s="370"/>
      <c r="BO163" s="370"/>
      <c r="BP163" s="370"/>
      <c r="BQ163" s="413"/>
      <c r="BR163" s="423"/>
      <c r="BS163" s="370"/>
      <c r="BT163" s="370"/>
      <c r="BU163" s="370"/>
      <c r="BV163" s="370"/>
      <c r="BW163" s="370"/>
      <c r="BX163" s="370"/>
      <c r="BY163" s="371"/>
      <c r="BZ163" s="371"/>
      <c r="CA163" s="371"/>
      <c r="CB163" s="371"/>
      <c r="CC163" s="371"/>
      <c r="CD163" s="2534"/>
      <c r="CE163" s="2534"/>
      <c r="CF163" s="2534"/>
      <c r="CG163" s="2534"/>
      <c r="CH163" s="2534"/>
      <c r="CI163" s="2534"/>
      <c r="CJ163" s="2534"/>
      <c r="CK163" s="2534"/>
      <c r="CL163" s="2534"/>
      <c r="CM163" s="2534"/>
      <c r="CN163" s="2534"/>
      <c r="CO163" s="2534"/>
      <c r="CP163" s="2534"/>
      <c r="CQ163" s="2534"/>
      <c r="CR163" s="2534"/>
      <c r="CS163" s="2534"/>
      <c r="CT163" s="2534"/>
      <c r="CU163" s="2534"/>
      <c r="CV163" s="2534"/>
      <c r="CW163" s="2534"/>
      <c r="CX163" s="2534"/>
      <c r="CY163" s="2534"/>
      <c r="CZ163" s="2534"/>
    </row>
    <row r="164" s="161" customFormat="true" ht="15" customHeight="true" x14ac:dyDescent="0.2">
      <c r="A164" s="1471"/>
      <c r="B164" s="1647"/>
      <c r="C164" s="1564"/>
      <c r="D164" s="1565"/>
      <c r="E164" s="1565"/>
      <c r="F164" s="1565"/>
      <c r="G164" s="1566"/>
      <c r="H164" s="1567"/>
      <c r="I164" s="1565"/>
      <c r="J164" s="1565"/>
      <c r="K164" s="1565"/>
      <c r="L164" s="1568"/>
      <c r="M164" s="1569"/>
      <c r="N164" s="1565"/>
      <c r="O164" s="1565"/>
      <c r="P164" s="1565"/>
      <c r="Q164" s="1566"/>
      <c r="R164" s="1567"/>
      <c r="S164" s="1565"/>
      <c r="T164" s="1565"/>
      <c r="U164" s="1565"/>
      <c r="V164" s="1565"/>
      <c r="W164" s="1565"/>
      <c r="X164" s="1565"/>
      <c r="Y164" s="1565"/>
      <c r="Z164" s="1565"/>
      <c r="AA164" s="1565"/>
      <c r="AB164" s="1565"/>
      <c r="AC164" s="2583"/>
      <c r="AD164" s="375"/>
      <c r="AE164" s="375"/>
      <c r="AF164" s="375"/>
      <c r="AG164" s="375"/>
      <c r="AH164" s="375"/>
      <c r="AI164" s="375"/>
      <c r="AJ164" s="375"/>
      <c r="AK164" s="375"/>
      <c r="AL164" s="375"/>
      <c r="AM164" s="375"/>
      <c r="AN164" s="375"/>
      <c r="AO164" s="375"/>
      <c r="AP164" s="375"/>
      <c r="AQ164" s="375"/>
      <c r="AR164" s="375"/>
      <c r="AS164" s="375"/>
      <c r="AT164" s="375"/>
      <c r="AU164" s="375"/>
      <c r="AV164" s="375"/>
      <c r="AW164" s="375"/>
      <c r="AX164" s="375"/>
      <c r="AY164" s="375"/>
      <c r="AZ164" s="834"/>
      <c r="BA164" s="504"/>
      <c r="BB164" s="192"/>
      <c r="BC164" s="412"/>
      <c r="BD164" s="370"/>
      <c r="BE164" s="370"/>
      <c r="BF164" s="370"/>
      <c r="BG164" s="413"/>
      <c r="BH164" s="423"/>
      <c r="BI164" s="370"/>
      <c r="BJ164" s="370"/>
      <c r="BK164" s="370"/>
      <c r="BL164" s="413"/>
      <c r="BM164" s="423"/>
      <c r="BN164" s="370"/>
      <c r="BO164" s="370"/>
      <c r="BP164" s="370"/>
      <c r="BQ164" s="413"/>
      <c r="BR164" s="423"/>
      <c r="BS164" s="370"/>
      <c r="BT164" s="370"/>
      <c r="BU164" s="370"/>
      <c r="BV164" s="370"/>
      <c r="BW164" s="370"/>
      <c r="BX164" s="370"/>
      <c r="BY164" s="371"/>
      <c r="BZ164" s="371"/>
      <c r="CA164" s="371"/>
      <c r="CB164" s="371"/>
      <c r="CC164" s="371"/>
      <c r="CD164" s="2534"/>
      <c r="CE164" s="2534"/>
      <c r="CF164" s="2534"/>
      <c r="CG164" s="2534"/>
      <c r="CH164" s="2534"/>
      <c r="CI164" s="2534"/>
      <c r="CJ164" s="2534"/>
      <c r="CK164" s="2534"/>
      <c r="CL164" s="2534"/>
      <c r="CM164" s="2534"/>
      <c r="CN164" s="2534"/>
      <c r="CO164" s="2534"/>
      <c r="CP164" s="2534"/>
      <c r="CQ164" s="2534"/>
      <c r="CR164" s="2534"/>
      <c r="CS164" s="2534"/>
      <c r="CT164" s="2534"/>
      <c r="CU164" s="2534"/>
      <c r="CV164" s="2534"/>
      <c r="CW164" s="2534"/>
      <c r="CX164" s="2534"/>
      <c r="CY164" s="2534"/>
      <c r="CZ164" s="2534"/>
    </row>
    <row r="165" s="161" customFormat="true" ht="15" customHeight="true" x14ac:dyDescent="0.2">
      <c r="A165" s="1472"/>
      <c r="B165" s="1648"/>
      <c r="C165" s="1570"/>
      <c r="D165" s="1571"/>
      <c r="E165" s="1571"/>
      <c r="F165" s="1571"/>
      <c r="G165" s="1572"/>
      <c r="H165" s="1573"/>
      <c r="I165" s="1571"/>
      <c r="J165" s="1571"/>
      <c r="K165" s="1571"/>
      <c r="L165" s="1574"/>
      <c r="M165" s="1575"/>
      <c r="N165" s="1571"/>
      <c r="O165" s="1571"/>
      <c r="P165" s="1571"/>
      <c r="Q165" s="1572"/>
      <c r="R165" s="1573"/>
      <c r="S165" s="1571"/>
      <c r="T165" s="1571"/>
      <c r="U165" s="1571"/>
      <c r="V165" s="1571"/>
      <c r="W165" s="1571"/>
      <c r="X165" s="1571"/>
      <c r="Y165" s="1571"/>
      <c r="Z165" s="1571"/>
      <c r="AA165" s="1571"/>
      <c r="AB165" s="1571"/>
      <c r="AC165" s="2584"/>
      <c r="AD165" s="375"/>
      <c r="AE165" s="375"/>
      <c r="AF165" s="375"/>
      <c r="AG165" s="375"/>
      <c r="AH165" s="375"/>
      <c r="AI165" s="375"/>
      <c r="AJ165" s="375"/>
      <c r="AK165" s="375"/>
      <c r="AL165" s="375"/>
      <c r="AM165" s="375"/>
      <c r="AN165" s="375"/>
      <c r="AO165" s="375"/>
      <c r="AP165" s="375"/>
      <c r="AQ165" s="375"/>
      <c r="AR165" s="375"/>
      <c r="AS165" s="375"/>
      <c r="AT165" s="375"/>
      <c r="AU165" s="375"/>
      <c r="AV165" s="375"/>
      <c r="AW165" s="375"/>
      <c r="AX165" s="375"/>
      <c r="AY165" s="375"/>
      <c r="AZ165" s="834"/>
      <c r="BA165" s="504"/>
      <c r="BB165" s="192"/>
      <c r="BC165" s="412"/>
      <c r="BD165" s="370"/>
      <c r="BE165" s="370"/>
      <c r="BF165" s="370"/>
      <c r="BG165" s="413"/>
      <c r="BH165" s="423"/>
      <c r="BI165" s="370"/>
      <c r="BJ165" s="370"/>
      <c r="BK165" s="370"/>
      <c r="BL165" s="413"/>
      <c r="BM165" s="423"/>
      <c r="BN165" s="370"/>
      <c r="BO165" s="370"/>
      <c r="BP165" s="370"/>
      <c r="BQ165" s="413"/>
      <c r="BR165" s="423"/>
      <c r="BS165" s="370"/>
      <c r="BT165" s="370"/>
      <c r="BU165" s="370"/>
      <c r="BV165" s="370"/>
      <c r="BW165" s="370"/>
      <c r="BX165" s="370"/>
      <c r="BY165" s="371"/>
      <c r="BZ165" s="371"/>
      <c r="CA165" s="371"/>
      <c r="CB165" s="371"/>
      <c r="CC165" s="371"/>
      <c r="CD165" s="2534"/>
      <c r="CE165" s="2534"/>
      <c r="CF165" s="2534"/>
      <c r="CG165" s="2534"/>
      <c r="CH165" s="2534"/>
      <c r="CI165" s="2534"/>
      <c r="CJ165" s="2534"/>
      <c r="CK165" s="2534"/>
      <c r="CL165" s="2534"/>
      <c r="CM165" s="2534"/>
      <c r="CN165" s="2534"/>
      <c r="CO165" s="2534"/>
      <c r="CP165" s="2534"/>
      <c r="CQ165" s="2534"/>
      <c r="CR165" s="2534"/>
      <c r="CS165" s="2534"/>
      <c r="CT165" s="2534"/>
      <c r="CU165" s="2534"/>
      <c r="CV165" s="2534"/>
      <c r="CW165" s="2534"/>
      <c r="CX165" s="2534"/>
      <c r="CY165" s="2534"/>
      <c r="CZ165" s="2534"/>
    </row>
    <row r="166" s="161" customFormat="true" ht="15" customHeight="true" x14ac:dyDescent="0.2">
      <c r="A166" s="1472"/>
      <c r="B166" s="1648"/>
      <c r="C166" s="1570"/>
      <c r="D166" s="1571"/>
      <c r="E166" s="1571"/>
      <c r="F166" s="1571"/>
      <c r="G166" s="1572"/>
      <c r="H166" s="1573"/>
      <c r="I166" s="1571"/>
      <c r="J166" s="1571"/>
      <c r="K166" s="1571"/>
      <c r="L166" s="1574"/>
      <c r="M166" s="1575"/>
      <c r="N166" s="1571"/>
      <c r="O166" s="1571"/>
      <c r="P166" s="1571"/>
      <c r="Q166" s="1572"/>
      <c r="R166" s="1573"/>
      <c r="S166" s="1571"/>
      <c r="T166" s="1571"/>
      <c r="U166" s="1571"/>
      <c r="V166" s="1571"/>
      <c r="W166" s="1571"/>
      <c r="X166" s="1571"/>
      <c r="Y166" s="1571"/>
      <c r="Z166" s="1571"/>
      <c r="AA166" s="1571"/>
      <c r="AB166" s="1571"/>
      <c r="AC166" s="2584"/>
      <c r="AD166" s="375"/>
      <c r="AE166" s="375"/>
      <c r="AF166" s="375"/>
      <c r="AG166" s="375"/>
      <c r="AH166" s="375"/>
      <c r="AI166" s="375"/>
      <c r="AJ166" s="375"/>
      <c r="AK166" s="375"/>
      <c r="AL166" s="375"/>
      <c r="AM166" s="375"/>
      <c r="AN166" s="375"/>
      <c r="AO166" s="375"/>
      <c r="AP166" s="375"/>
      <c r="AQ166" s="375"/>
      <c r="AR166" s="375"/>
      <c r="AS166" s="375"/>
      <c r="AT166" s="375"/>
      <c r="AU166" s="375"/>
      <c r="AV166" s="375"/>
      <c r="AW166" s="375"/>
      <c r="AX166" s="375"/>
      <c r="AY166" s="375"/>
      <c r="AZ166" s="834"/>
      <c r="BA166" s="504"/>
      <c r="BB166" s="192"/>
      <c r="BC166" s="412"/>
      <c r="BD166" s="370"/>
      <c r="BE166" s="370"/>
      <c r="BF166" s="370"/>
      <c r="BG166" s="413"/>
      <c r="BH166" s="423"/>
      <c r="BI166" s="370"/>
      <c r="BJ166" s="370"/>
      <c r="BK166" s="370"/>
      <c r="BL166" s="413"/>
      <c r="BM166" s="423"/>
      <c r="BN166" s="370"/>
      <c r="BO166" s="370"/>
      <c r="BP166" s="370"/>
      <c r="BQ166" s="413"/>
      <c r="BR166" s="423"/>
      <c r="BS166" s="370"/>
      <c r="BT166" s="370"/>
      <c r="BU166" s="370"/>
      <c r="BV166" s="370"/>
      <c r="BW166" s="370"/>
      <c r="BX166" s="370"/>
      <c r="BY166" s="371"/>
      <c r="BZ166" s="371"/>
      <c r="CA166" s="371"/>
      <c r="CB166" s="371"/>
      <c r="CC166" s="371"/>
      <c r="CD166" s="2534"/>
      <c r="CE166" s="2534"/>
      <c r="CF166" s="2534"/>
      <c r="CG166" s="2534"/>
      <c r="CH166" s="2534"/>
      <c r="CI166" s="2534"/>
      <c r="CJ166" s="2534"/>
      <c r="CK166" s="2534"/>
      <c r="CL166" s="2534"/>
      <c r="CM166" s="2534"/>
      <c r="CN166" s="2534"/>
      <c r="CO166" s="2534"/>
      <c r="CP166" s="2534"/>
      <c r="CQ166" s="2534"/>
      <c r="CR166" s="2534"/>
      <c r="CS166" s="2534"/>
      <c r="CT166" s="2534"/>
      <c r="CU166" s="2534"/>
      <c r="CV166" s="2534"/>
      <c r="CW166" s="2534"/>
      <c r="CX166" s="2534"/>
      <c r="CY166" s="2534"/>
      <c r="CZ166" s="2534"/>
    </row>
    <row r="167" s="161" customFormat="true" ht="15" customHeight="true" x14ac:dyDescent="0.2">
      <c r="A167" s="1472"/>
      <c r="B167" s="1648"/>
      <c r="C167" s="1570"/>
      <c r="D167" s="1571"/>
      <c r="E167" s="1571"/>
      <c r="F167" s="1571"/>
      <c r="G167" s="1572"/>
      <c r="H167" s="1573"/>
      <c r="I167" s="1571"/>
      <c r="J167" s="1571"/>
      <c r="K167" s="1571"/>
      <c r="L167" s="1574"/>
      <c r="M167" s="1575"/>
      <c r="N167" s="1571"/>
      <c r="O167" s="1571"/>
      <c r="P167" s="1571"/>
      <c r="Q167" s="1572"/>
      <c r="R167" s="1573"/>
      <c r="S167" s="1571"/>
      <c r="T167" s="1571"/>
      <c r="U167" s="1571"/>
      <c r="V167" s="1571"/>
      <c r="W167" s="1571"/>
      <c r="X167" s="1571"/>
      <c r="Y167" s="1571"/>
      <c r="Z167" s="1571"/>
      <c r="AA167" s="1571"/>
      <c r="AB167" s="1571"/>
      <c r="AC167" s="2584"/>
      <c r="AD167" s="375"/>
      <c r="AE167" s="375"/>
      <c r="AF167" s="375"/>
      <c r="AG167" s="375"/>
      <c r="AH167" s="375"/>
      <c r="AI167" s="375"/>
      <c r="AJ167" s="375"/>
      <c r="AK167" s="375"/>
      <c r="AL167" s="375"/>
      <c r="AM167" s="375"/>
      <c r="AN167" s="375"/>
      <c r="AO167" s="375"/>
      <c r="AP167" s="375"/>
      <c r="AQ167" s="375"/>
      <c r="AR167" s="375"/>
      <c r="AS167" s="375"/>
      <c r="AT167" s="375"/>
      <c r="AU167" s="375"/>
      <c r="AV167" s="375"/>
      <c r="AW167" s="375"/>
      <c r="AX167" s="375"/>
      <c r="AY167" s="375"/>
      <c r="AZ167" s="834"/>
      <c r="BA167" s="504"/>
      <c r="BB167" s="192"/>
      <c r="BC167" s="412"/>
      <c r="BD167" s="370"/>
      <c r="BE167" s="370"/>
      <c r="BF167" s="370"/>
      <c r="BG167" s="413"/>
      <c r="BH167" s="423"/>
      <c r="BI167" s="370"/>
      <c r="BJ167" s="370"/>
      <c r="BK167" s="370"/>
      <c r="BL167" s="413"/>
      <c r="BM167" s="423"/>
      <c r="BN167" s="370"/>
      <c r="BO167" s="370"/>
      <c r="BP167" s="370"/>
      <c r="BQ167" s="413"/>
      <c r="BR167" s="423"/>
      <c r="BS167" s="370"/>
      <c r="BT167" s="370"/>
      <c r="BU167" s="370"/>
      <c r="BV167" s="370"/>
      <c r="BW167" s="370"/>
      <c r="BX167" s="370"/>
      <c r="BY167" s="371"/>
      <c r="BZ167" s="371"/>
      <c r="CA167" s="371"/>
      <c r="CB167" s="371"/>
      <c r="CC167" s="371"/>
      <c r="CD167" s="2534"/>
      <c r="CE167" s="2534"/>
      <c r="CF167" s="2534"/>
      <c r="CG167" s="2534"/>
      <c r="CH167" s="2534"/>
      <c r="CI167" s="2534"/>
      <c r="CJ167" s="2534"/>
      <c r="CK167" s="2534"/>
      <c r="CL167" s="2534"/>
      <c r="CM167" s="2534"/>
      <c r="CN167" s="2534"/>
      <c r="CO167" s="2534"/>
      <c r="CP167" s="2534"/>
      <c r="CQ167" s="2534"/>
      <c r="CR167" s="2534"/>
      <c r="CS167" s="2534"/>
      <c r="CT167" s="2534"/>
      <c r="CU167" s="2534"/>
      <c r="CV167" s="2534"/>
      <c r="CW167" s="2534"/>
      <c r="CX167" s="2534"/>
      <c r="CY167" s="2534"/>
      <c r="CZ167" s="2534"/>
    </row>
    <row r="168" s="161" customFormat="true" ht="15" customHeight="true" x14ac:dyDescent="0.2">
      <c r="A168" s="1472"/>
      <c r="B168" s="1648"/>
      <c r="C168" s="1570"/>
      <c r="D168" s="1571"/>
      <c r="E168" s="1571"/>
      <c r="F168" s="1571"/>
      <c r="G168" s="1572"/>
      <c r="H168" s="1573"/>
      <c r="I168" s="1571"/>
      <c r="J168" s="1571"/>
      <c r="K168" s="1571"/>
      <c r="L168" s="1574"/>
      <c r="M168" s="1575"/>
      <c r="N168" s="1571"/>
      <c r="O168" s="1571"/>
      <c r="P168" s="1571"/>
      <c r="Q168" s="1572"/>
      <c r="R168" s="1573"/>
      <c r="S168" s="1571"/>
      <c r="T168" s="1571"/>
      <c r="U168" s="1571"/>
      <c r="V168" s="1571"/>
      <c r="W168" s="1571"/>
      <c r="X168" s="1571"/>
      <c r="Y168" s="1571"/>
      <c r="Z168" s="1571"/>
      <c r="AA168" s="1571"/>
      <c r="AB168" s="1571"/>
      <c r="AC168" s="2584"/>
      <c r="AD168" s="375"/>
      <c r="AE168" s="375"/>
      <c r="AF168" s="375"/>
      <c r="AG168" s="375"/>
      <c r="AH168" s="375"/>
      <c r="AI168" s="375"/>
      <c r="AJ168" s="375"/>
      <c r="AK168" s="375"/>
      <c r="AL168" s="375"/>
      <c r="AM168" s="375"/>
      <c r="AN168" s="375"/>
      <c r="AO168" s="375"/>
      <c r="AP168" s="375"/>
      <c r="AQ168" s="375"/>
      <c r="AR168" s="375"/>
      <c r="AS168" s="375"/>
      <c r="AT168" s="375"/>
      <c r="AU168" s="375"/>
      <c r="AV168" s="375"/>
      <c r="AW168" s="375"/>
      <c r="AX168" s="375"/>
      <c r="AY168" s="375"/>
      <c r="AZ168" s="834"/>
      <c r="BA168" s="504"/>
      <c r="BB168" s="192"/>
      <c r="BC168" s="412"/>
      <c r="BD168" s="370"/>
      <c r="BE168" s="370"/>
      <c r="BF168" s="370"/>
      <c r="BG168" s="413"/>
      <c r="BH168" s="423"/>
      <c r="BI168" s="370"/>
      <c r="BJ168" s="370"/>
      <c r="BK168" s="370"/>
      <c r="BL168" s="413"/>
      <c r="BM168" s="423"/>
      <c r="BN168" s="370"/>
      <c r="BO168" s="370"/>
      <c r="BP168" s="370"/>
      <c r="BQ168" s="413"/>
      <c r="BR168" s="423"/>
      <c r="BS168" s="370"/>
      <c r="BT168" s="370"/>
      <c r="BU168" s="370"/>
      <c r="BV168" s="370"/>
      <c r="BW168" s="370"/>
      <c r="BX168" s="370"/>
      <c r="BY168" s="371"/>
      <c r="BZ168" s="371"/>
      <c r="CA168" s="371"/>
      <c r="CB168" s="371"/>
      <c r="CC168" s="371"/>
      <c r="CD168" s="2534"/>
      <c r="CE168" s="2534"/>
      <c r="CF168" s="2534"/>
      <c r="CG168" s="2534"/>
      <c r="CH168" s="2534"/>
      <c r="CI168" s="2534"/>
      <c r="CJ168" s="2534"/>
      <c r="CK168" s="2534"/>
      <c r="CL168" s="2534"/>
      <c r="CM168" s="2534"/>
      <c r="CN168" s="2534"/>
      <c r="CO168" s="2534"/>
      <c r="CP168" s="2534"/>
      <c r="CQ168" s="2534"/>
      <c r="CR168" s="2534"/>
      <c r="CS168" s="2534"/>
      <c r="CT168" s="2534"/>
      <c r="CU168" s="2534"/>
      <c r="CV168" s="2534"/>
      <c r="CW168" s="2534"/>
      <c r="CX168" s="2534"/>
      <c r="CY168" s="2534"/>
      <c r="CZ168" s="2534"/>
    </row>
    <row r="169" s="161" customFormat="true" ht="15" customHeight="true" x14ac:dyDescent="0.2">
      <c r="A169" s="1473"/>
      <c r="B169" s="1649"/>
      <c r="C169" s="1576"/>
      <c r="D169" s="1577"/>
      <c r="E169" s="1577"/>
      <c r="F169" s="1577"/>
      <c r="G169" s="1578"/>
      <c r="H169" s="1579"/>
      <c r="I169" s="1577"/>
      <c r="J169" s="1577"/>
      <c r="K169" s="1577"/>
      <c r="L169" s="1580"/>
      <c r="M169" s="1581"/>
      <c r="N169" s="1577"/>
      <c r="O169" s="1577"/>
      <c r="P169" s="1577"/>
      <c r="Q169" s="1578"/>
      <c r="R169" s="1579"/>
      <c r="S169" s="1577"/>
      <c r="T169" s="1577"/>
      <c r="U169" s="1577"/>
      <c r="V169" s="1577"/>
      <c r="W169" s="1577"/>
      <c r="X169" s="1577"/>
      <c r="Y169" s="1577"/>
      <c r="Z169" s="1577"/>
      <c r="AA169" s="1577"/>
      <c r="AB169" s="1577"/>
      <c r="AC169" s="2585"/>
      <c r="AD169" s="375"/>
      <c r="AE169" s="375"/>
      <c r="AF169" s="375"/>
      <c r="AG169" s="375"/>
      <c r="AH169" s="375"/>
      <c r="AI169" s="375"/>
      <c r="AJ169" s="375"/>
      <c r="AK169" s="375"/>
      <c r="AL169" s="375"/>
      <c r="AM169" s="375"/>
      <c r="AN169" s="375"/>
      <c r="AO169" s="375"/>
      <c r="AP169" s="375"/>
      <c r="AQ169" s="375"/>
      <c r="AR169" s="375"/>
      <c r="AS169" s="375"/>
      <c r="AT169" s="375"/>
      <c r="AU169" s="375"/>
      <c r="AV169" s="375"/>
      <c r="AW169" s="375"/>
      <c r="AX169" s="375"/>
      <c r="AY169" s="375"/>
      <c r="AZ169" s="834"/>
      <c r="BA169" s="504"/>
      <c r="BB169" s="192"/>
      <c r="BC169" s="412"/>
      <c r="BD169" s="370"/>
      <c r="BE169" s="370"/>
      <c r="BF169" s="370"/>
      <c r="BG169" s="413"/>
      <c r="BH169" s="423"/>
      <c r="BI169" s="370"/>
      <c r="BJ169" s="370"/>
      <c r="BK169" s="370"/>
      <c r="BL169" s="413"/>
      <c r="BM169" s="423"/>
      <c r="BN169" s="370"/>
      <c r="BO169" s="370"/>
      <c r="BP169" s="370"/>
      <c r="BQ169" s="413"/>
      <c r="BR169" s="423"/>
      <c r="BS169" s="370"/>
      <c r="BT169" s="370"/>
      <c r="BU169" s="370"/>
      <c r="BV169" s="370"/>
      <c r="BW169" s="370"/>
      <c r="BX169" s="370"/>
      <c r="BY169" s="371"/>
      <c r="BZ169" s="371"/>
      <c r="CA169" s="371"/>
      <c r="CB169" s="371"/>
      <c r="CC169" s="371"/>
      <c r="CD169" s="2534"/>
      <c r="CE169" s="2534"/>
      <c r="CF169" s="2534"/>
      <c r="CG169" s="2534"/>
      <c r="CH169" s="2534"/>
      <c r="CI169" s="2534"/>
      <c r="CJ169" s="2534"/>
      <c r="CK169" s="2534"/>
      <c r="CL169" s="2534"/>
      <c r="CM169" s="2534"/>
      <c r="CN169" s="2534"/>
      <c r="CO169" s="2534"/>
      <c r="CP169" s="2534"/>
      <c r="CQ169" s="2534"/>
      <c r="CR169" s="2534"/>
      <c r="CS169" s="2534"/>
      <c r="CT169" s="2534"/>
      <c r="CU169" s="2534"/>
      <c r="CV169" s="2534"/>
      <c r="CW169" s="2534"/>
      <c r="CX169" s="2534"/>
      <c r="CY169" s="2534"/>
      <c r="CZ169" s="2534"/>
    </row>
    <row r="170" s="513" customFormat="true" ht="15" customHeight="true" x14ac:dyDescent="0.2">
      <c r="A170" s="1474"/>
      <c r="B170" s="1487"/>
      <c r="C170" s="1409"/>
      <c r="D170" s="1410"/>
      <c r="E170" s="1410"/>
      <c r="F170" s="1410"/>
      <c r="G170" s="1460"/>
      <c r="H170" s="1449"/>
      <c r="I170" s="1410"/>
      <c r="J170" s="1410"/>
      <c r="K170" s="1410"/>
      <c r="L170" s="1424"/>
      <c r="M170" s="1436"/>
      <c r="N170" s="1410"/>
      <c r="O170" s="1410"/>
      <c r="P170" s="1410"/>
      <c r="Q170" s="1460"/>
      <c r="R170" s="1449"/>
      <c r="S170" s="1410"/>
      <c r="T170" s="1410"/>
      <c r="U170" s="1410"/>
      <c r="V170" s="1410"/>
      <c r="W170" s="1410"/>
      <c r="X170" s="1410"/>
      <c r="Y170" s="1410"/>
      <c r="Z170" s="1410"/>
      <c r="AA170" s="1410"/>
      <c r="AB170" s="1411"/>
      <c r="AC170" s="1072"/>
      <c r="AD170" s="784"/>
      <c r="AE170" s="784"/>
      <c r="AF170" s="784"/>
      <c r="AG170" s="784"/>
      <c r="AH170" s="784"/>
      <c r="AI170" s="784"/>
      <c r="AJ170" s="784"/>
      <c r="AK170" s="784"/>
      <c r="AL170" s="784"/>
      <c r="AM170" s="784"/>
      <c r="AN170" s="784"/>
      <c r="AO170" s="784"/>
      <c r="AP170" s="784"/>
      <c r="AQ170" s="784"/>
      <c r="AR170" s="784"/>
      <c r="AS170" s="784"/>
      <c r="AT170" s="784"/>
      <c r="AU170" s="784"/>
      <c r="AV170" s="784"/>
      <c r="AW170" s="784"/>
      <c r="AX170" s="784"/>
      <c r="AY170" s="784"/>
      <c r="AZ170" s="251"/>
      <c r="BA170" s="504"/>
      <c r="BB170" s="192"/>
      <c r="BC170" s="412"/>
      <c r="BD170" s="370"/>
      <c r="BE170" s="370"/>
      <c r="BF170" s="370"/>
      <c r="BG170" s="413"/>
      <c r="BH170" s="423"/>
      <c r="BI170" s="370"/>
      <c r="BJ170" s="370"/>
      <c r="BK170" s="370"/>
      <c r="BL170" s="413"/>
      <c r="BM170" s="423"/>
      <c r="BN170" s="370"/>
      <c r="BO170" s="370"/>
      <c r="BP170" s="370"/>
      <c r="BQ170" s="413"/>
      <c r="BR170" s="423"/>
      <c r="BS170" s="370"/>
      <c r="BT170" s="370"/>
      <c r="BU170" s="370"/>
      <c r="BV170" s="370"/>
      <c r="BW170" s="370"/>
      <c r="BX170" s="370"/>
      <c r="BY170" s="371"/>
      <c r="BZ170" s="371"/>
      <c r="CA170" s="371"/>
      <c r="CB170" s="371"/>
      <c r="CC170" s="371"/>
      <c r="CD170" s="2534"/>
      <c r="CE170" s="2534"/>
      <c r="CF170" s="2534"/>
      <c r="CG170" s="2534"/>
      <c r="CH170" s="2534"/>
      <c r="CI170" s="2534"/>
      <c r="CJ170" s="2534"/>
      <c r="CK170" s="2534"/>
      <c r="CL170" s="2534"/>
      <c r="CM170" s="2534"/>
      <c r="CN170" s="2534"/>
      <c r="CO170" s="2534"/>
      <c r="CP170" s="2534"/>
      <c r="CQ170" s="2534"/>
      <c r="CR170" s="2534"/>
      <c r="CS170" s="2534"/>
      <c r="CT170" s="2534"/>
      <c r="CU170" s="2534"/>
      <c r="CV170" s="2534"/>
      <c r="CW170" s="2534"/>
      <c r="CX170" s="2534"/>
      <c r="CY170" s="2534"/>
      <c r="CZ170" s="2534"/>
    </row>
    <row r="171" s="513" customFormat="true" ht="15" customHeight="true" x14ac:dyDescent="0.2">
      <c r="A171" s="1475"/>
      <c r="B171" s="1488"/>
      <c r="C171" s="1582"/>
      <c r="D171" s="1583"/>
      <c r="E171" s="1583"/>
      <c r="F171" s="1583"/>
      <c r="G171" s="1584"/>
      <c r="H171" s="1585"/>
      <c r="I171" s="1583"/>
      <c r="J171" s="1583"/>
      <c r="K171" s="1583"/>
      <c r="L171" s="1586"/>
      <c r="M171" s="1587"/>
      <c r="N171" s="1583"/>
      <c r="O171" s="1583"/>
      <c r="P171" s="1583"/>
      <c r="Q171" s="1584"/>
      <c r="R171" s="1585"/>
      <c r="S171" s="1583"/>
      <c r="T171" s="1583"/>
      <c r="U171" s="1583"/>
      <c r="V171" s="1583"/>
      <c r="W171" s="1583"/>
      <c r="X171" s="1583"/>
      <c r="Y171" s="1583"/>
      <c r="Z171" s="1583"/>
      <c r="AA171" s="1583"/>
      <c r="AB171" s="1588"/>
      <c r="AC171" s="1072"/>
      <c r="AD171" s="784"/>
      <c r="AE171" s="784"/>
      <c r="AF171" s="784"/>
      <c r="AG171" s="784"/>
      <c r="AH171" s="784"/>
      <c r="AI171" s="784"/>
      <c r="AJ171" s="784"/>
      <c r="AK171" s="784"/>
      <c r="AL171" s="784"/>
      <c r="AM171" s="784"/>
      <c r="AN171" s="784"/>
      <c r="AO171" s="784"/>
      <c r="AP171" s="784"/>
      <c r="AQ171" s="784"/>
      <c r="AR171" s="784"/>
      <c r="AS171" s="784"/>
      <c r="AT171" s="784"/>
      <c r="AU171" s="784"/>
      <c r="AV171" s="784"/>
      <c r="AW171" s="784"/>
      <c r="AX171" s="784"/>
      <c r="AY171" s="784"/>
      <c r="AZ171" s="251"/>
      <c r="BA171" s="504"/>
      <c r="BB171" s="192"/>
      <c r="BC171" s="412"/>
      <c r="BD171" s="370"/>
      <c r="BE171" s="370"/>
      <c r="BF171" s="370"/>
      <c r="BG171" s="413"/>
      <c r="BH171" s="423"/>
      <c r="BI171" s="370"/>
      <c r="BJ171" s="370"/>
      <c r="BK171" s="370"/>
      <c r="BL171" s="413"/>
      <c r="BM171" s="423"/>
      <c r="BN171" s="370"/>
      <c r="BO171" s="370"/>
      <c r="BP171" s="370"/>
      <c r="BQ171" s="413"/>
      <c r="BR171" s="423"/>
      <c r="BS171" s="370"/>
      <c r="BT171" s="370"/>
      <c r="BU171" s="370"/>
      <c r="BV171" s="370"/>
      <c r="BW171" s="370"/>
      <c r="BX171" s="370"/>
      <c r="BY171" s="371"/>
      <c r="BZ171" s="371"/>
      <c r="CA171" s="371"/>
      <c r="CB171" s="371"/>
      <c r="CC171" s="371"/>
      <c r="CD171" s="2534"/>
      <c r="CE171" s="2534"/>
      <c r="CF171" s="2534"/>
      <c r="CG171" s="2534"/>
      <c r="CH171" s="2534"/>
      <c r="CI171" s="2534"/>
      <c r="CJ171" s="2534"/>
      <c r="CK171" s="2534"/>
      <c r="CL171" s="2534"/>
      <c r="CM171" s="2534"/>
      <c r="CN171" s="2534"/>
      <c r="CO171" s="2534"/>
      <c r="CP171" s="2534"/>
      <c r="CQ171" s="2534"/>
      <c r="CR171" s="2534"/>
      <c r="CS171" s="2534"/>
      <c r="CT171" s="2534"/>
      <c r="CU171" s="2534"/>
      <c r="CV171" s="2534"/>
      <c r="CW171" s="2534"/>
      <c r="CX171" s="2534"/>
      <c r="CY171" s="2534"/>
      <c r="CZ171" s="2534"/>
    </row>
    <row r="172" s="513" customFormat="true" ht="15" customHeight="true" x14ac:dyDescent="0.2">
      <c r="A172" s="967"/>
      <c r="B172" s="984"/>
      <c r="C172" s="1127"/>
      <c r="D172" s="1128"/>
      <c r="E172" s="1128"/>
      <c r="F172" s="1128"/>
      <c r="G172" s="1129"/>
      <c r="H172" s="1130"/>
      <c r="I172" s="1128"/>
      <c r="J172" s="1128"/>
      <c r="K172" s="1128"/>
      <c r="L172" s="1131"/>
      <c r="M172" s="1132"/>
      <c r="N172" s="1128"/>
      <c r="O172" s="1128"/>
      <c r="P172" s="1128"/>
      <c r="Q172" s="1129"/>
      <c r="R172" s="1130"/>
      <c r="S172" s="1128"/>
      <c r="T172" s="1128"/>
      <c r="U172" s="1128"/>
      <c r="V172" s="1128"/>
      <c r="W172" s="1128"/>
      <c r="X172" s="1128"/>
      <c r="Y172" s="1128"/>
      <c r="Z172" s="1128"/>
      <c r="AA172" s="1128"/>
      <c r="AB172" s="1133"/>
      <c r="AC172" s="1072"/>
      <c r="AD172" s="784"/>
      <c r="AE172" s="784"/>
      <c r="AF172" s="784"/>
      <c r="AG172" s="784"/>
      <c r="AH172" s="784"/>
      <c r="AI172" s="784"/>
      <c r="AJ172" s="784"/>
      <c r="AK172" s="784"/>
      <c r="AL172" s="784"/>
      <c r="AM172" s="784"/>
      <c r="AN172" s="784"/>
      <c r="AO172" s="784"/>
      <c r="AP172" s="784"/>
      <c r="AQ172" s="784"/>
      <c r="AR172" s="784"/>
      <c r="AS172" s="784"/>
      <c r="AT172" s="784"/>
      <c r="AU172" s="784"/>
      <c r="AV172" s="784"/>
      <c r="AW172" s="784"/>
      <c r="AX172" s="784"/>
      <c r="AY172" s="784"/>
      <c r="AZ172" s="251"/>
      <c r="BA172" s="504"/>
      <c r="BB172" s="192"/>
      <c r="BC172" s="412"/>
      <c r="BD172" s="370"/>
      <c r="BE172" s="370"/>
      <c r="BF172" s="370"/>
      <c r="BG172" s="413"/>
      <c r="BH172" s="423"/>
      <c r="BI172" s="370"/>
      <c r="BJ172" s="370"/>
      <c r="BK172" s="370"/>
      <c r="BL172" s="413"/>
      <c r="BM172" s="423"/>
      <c r="BN172" s="370"/>
      <c r="BO172" s="370"/>
      <c r="BP172" s="370"/>
      <c r="BQ172" s="413"/>
      <c r="BR172" s="423"/>
      <c r="BS172" s="370"/>
      <c r="BT172" s="370"/>
      <c r="BU172" s="370"/>
      <c r="BV172" s="370"/>
      <c r="BW172" s="370"/>
      <c r="BX172" s="370"/>
      <c r="BY172" s="371"/>
      <c r="BZ172" s="371"/>
      <c r="CA172" s="371"/>
      <c r="CB172" s="371"/>
      <c r="CC172" s="371"/>
      <c r="CD172" s="2534"/>
      <c r="CE172" s="2534"/>
      <c r="CF172" s="2534"/>
      <c r="CG172" s="2534"/>
      <c r="CH172" s="2534"/>
      <c r="CI172" s="2534"/>
      <c r="CJ172" s="2534"/>
      <c r="CK172" s="2534"/>
      <c r="CL172" s="2534"/>
      <c r="CM172" s="2534"/>
      <c r="CN172" s="2534"/>
      <c r="CO172" s="2534"/>
      <c r="CP172" s="2534"/>
      <c r="CQ172" s="2534"/>
      <c r="CR172" s="2534"/>
      <c r="CS172" s="2534"/>
      <c r="CT172" s="2534"/>
      <c r="CU172" s="2534"/>
      <c r="CV172" s="2534"/>
      <c r="CW172" s="2534"/>
      <c r="CX172" s="2534"/>
      <c r="CY172" s="2534"/>
      <c r="CZ172" s="2534"/>
    </row>
    <row r="173" s="513" customFormat="true" ht="15" customHeight="true" x14ac:dyDescent="0.2">
      <c r="A173" s="968"/>
      <c r="B173" s="985"/>
      <c r="C173" s="1127"/>
      <c r="D173" s="1128"/>
      <c r="E173" s="1128"/>
      <c r="F173" s="1128"/>
      <c r="G173" s="1129"/>
      <c r="H173" s="1130"/>
      <c r="I173" s="1128"/>
      <c r="J173" s="1128"/>
      <c r="K173" s="1128"/>
      <c r="L173" s="1131"/>
      <c r="M173" s="1132"/>
      <c r="N173" s="1128"/>
      <c r="O173" s="1128"/>
      <c r="P173" s="1128"/>
      <c r="Q173" s="1129"/>
      <c r="R173" s="1130"/>
      <c r="S173" s="1128"/>
      <c r="T173" s="1128"/>
      <c r="U173" s="1128"/>
      <c r="V173" s="1128"/>
      <c r="W173" s="1128"/>
      <c r="X173" s="1128"/>
      <c r="Y173" s="1128"/>
      <c r="Z173" s="1128"/>
      <c r="AA173" s="1128"/>
      <c r="AB173" s="1133"/>
      <c r="AC173" s="1072"/>
      <c r="AD173" s="784"/>
      <c r="AE173" s="784"/>
      <c r="AF173" s="784"/>
      <c r="AG173" s="784"/>
      <c r="AH173" s="784"/>
      <c r="AI173" s="784"/>
      <c r="AJ173" s="784"/>
      <c r="AK173" s="784"/>
      <c r="AL173" s="784"/>
      <c r="AM173" s="784"/>
      <c r="AN173" s="784"/>
      <c r="AO173" s="784"/>
      <c r="AP173" s="784"/>
      <c r="AQ173" s="784"/>
      <c r="AR173" s="784"/>
      <c r="AS173" s="784"/>
      <c r="AT173" s="784"/>
      <c r="AU173" s="784"/>
      <c r="AV173" s="784"/>
      <c r="AW173" s="784"/>
      <c r="AX173" s="784"/>
      <c r="AY173" s="784"/>
      <c r="AZ173" s="251"/>
      <c r="BA173" s="504"/>
      <c r="BB173" s="192"/>
      <c r="BC173" s="412"/>
      <c r="BD173" s="370"/>
      <c r="BE173" s="370"/>
      <c r="BF173" s="370"/>
      <c r="BG173" s="413"/>
      <c r="BH173" s="423"/>
      <c r="BI173" s="370"/>
      <c r="BJ173" s="370"/>
      <c r="BK173" s="370"/>
      <c r="BL173" s="413"/>
      <c r="BM173" s="423"/>
      <c r="BN173" s="370"/>
      <c r="BO173" s="370"/>
      <c r="BP173" s="370"/>
      <c r="BQ173" s="413"/>
      <c r="BR173" s="423"/>
      <c r="BS173" s="370"/>
      <c r="BT173" s="370"/>
      <c r="BU173" s="370"/>
      <c r="BV173" s="370"/>
      <c r="BW173" s="370"/>
      <c r="BX173" s="370"/>
      <c r="BY173" s="371"/>
      <c r="BZ173" s="371"/>
      <c r="CA173" s="371"/>
      <c r="CB173" s="371"/>
      <c r="CC173" s="371"/>
      <c r="CD173" s="2534"/>
      <c r="CE173" s="2534"/>
      <c r="CF173" s="2534"/>
      <c r="CG173" s="2534"/>
      <c r="CH173" s="2534"/>
      <c r="CI173" s="2534"/>
      <c r="CJ173" s="2534"/>
      <c r="CK173" s="2534"/>
      <c r="CL173" s="2534"/>
      <c r="CM173" s="2534"/>
      <c r="CN173" s="2534"/>
      <c r="CO173" s="2534"/>
      <c r="CP173" s="2534"/>
      <c r="CQ173" s="2534"/>
      <c r="CR173" s="2534"/>
      <c r="CS173" s="2534"/>
      <c r="CT173" s="2534"/>
      <c r="CU173" s="2534"/>
      <c r="CV173" s="2534"/>
      <c r="CW173" s="2534"/>
      <c r="CX173" s="2534"/>
      <c r="CY173" s="2534"/>
      <c r="CZ173" s="2534"/>
    </row>
    <row r="174" s="513" customFormat="true" ht="15" customHeight="true" x14ac:dyDescent="0.2">
      <c r="A174" s="968"/>
      <c r="B174" s="985"/>
      <c r="C174" s="1127"/>
      <c r="D174" s="1128"/>
      <c r="E174" s="1128"/>
      <c r="F174" s="1128"/>
      <c r="G174" s="1129"/>
      <c r="H174" s="1130"/>
      <c r="I174" s="1128"/>
      <c r="J174" s="1128"/>
      <c r="K174" s="1128"/>
      <c r="L174" s="1131"/>
      <c r="M174" s="1132"/>
      <c r="N174" s="1128"/>
      <c r="O174" s="1128"/>
      <c r="P174" s="1128"/>
      <c r="Q174" s="1129"/>
      <c r="R174" s="1130"/>
      <c r="S174" s="1128"/>
      <c r="T174" s="1128"/>
      <c r="U174" s="1128"/>
      <c r="V174" s="1128"/>
      <c r="W174" s="1128"/>
      <c r="X174" s="1128"/>
      <c r="Y174" s="1128"/>
      <c r="Z174" s="1128"/>
      <c r="AA174" s="1128"/>
      <c r="AB174" s="1133"/>
      <c r="AC174" s="1072"/>
      <c r="AD174" s="784"/>
      <c r="AE174" s="784"/>
      <c r="AF174" s="784"/>
      <c r="AG174" s="784"/>
      <c r="AH174" s="784"/>
      <c r="AI174" s="784"/>
      <c r="AJ174" s="784"/>
      <c r="AK174" s="784"/>
      <c r="AL174" s="784"/>
      <c r="AM174" s="784"/>
      <c r="AN174" s="784"/>
      <c r="AO174" s="784"/>
      <c r="AP174" s="784"/>
      <c r="AQ174" s="784"/>
      <c r="AR174" s="784"/>
      <c r="AS174" s="784"/>
      <c r="AT174" s="784"/>
      <c r="AU174" s="784"/>
      <c r="AV174" s="784"/>
      <c r="AW174" s="784"/>
      <c r="AX174" s="784"/>
      <c r="AY174" s="784"/>
      <c r="AZ174" s="251"/>
      <c r="BA174" s="504"/>
      <c r="BB174" s="192"/>
      <c r="BC174" s="412"/>
      <c r="BD174" s="370"/>
      <c r="BE174" s="370"/>
      <c r="BF174" s="370"/>
      <c r="BG174" s="413"/>
      <c r="BH174" s="423"/>
      <c r="BI174" s="370"/>
      <c r="BJ174" s="370"/>
      <c r="BK174" s="370"/>
      <c r="BL174" s="413"/>
      <c r="BM174" s="423"/>
      <c r="BN174" s="370"/>
      <c r="BO174" s="370"/>
      <c r="BP174" s="370"/>
      <c r="BQ174" s="413"/>
      <c r="BR174" s="423"/>
      <c r="BS174" s="370"/>
      <c r="BT174" s="370"/>
      <c r="BU174" s="370"/>
      <c r="BV174" s="370"/>
      <c r="BW174" s="370"/>
      <c r="BX174" s="370"/>
      <c r="BY174" s="371"/>
      <c r="BZ174" s="371"/>
      <c r="CA174" s="371"/>
      <c r="CB174" s="371"/>
      <c r="CC174" s="371"/>
      <c r="CD174" s="2534"/>
      <c r="CE174" s="2534"/>
      <c r="CF174" s="2534"/>
      <c r="CG174" s="2534"/>
      <c r="CH174" s="2534"/>
      <c r="CI174" s="2534"/>
      <c r="CJ174" s="2534"/>
      <c r="CK174" s="2534"/>
      <c r="CL174" s="2534"/>
      <c r="CM174" s="2534"/>
      <c r="CN174" s="2534"/>
      <c r="CO174" s="2534"/>
      <c r="CP174" s="2534"/>
      <c r="CQ174" s="2534"/>
      <c r="CR174" s="2534"/>
      <c r="CS174" s="2534"/>
      <c r="CT174" s="2534"/>
      <c r="CU174" s="2534"/>
      <c r="CV174" s="2534"/>
      <c r="CW174" s="2534"/>
      <c r="CX174" s="2534"/>
      <c r="CY174" s="2534"/>
      <c r="CZ174" s="2534"/>
    </row>
    <row r="175" s="513" customFormat="true" ht="15" customHeight="true" x14ac:dyDescent="0.2">
      <c r="A175" s="968"/>
      <c r="B175" s="985"/>
      <c r="C175" s="1127"/>
      <c r="D175" s="1128"/>
      <c r="E175" s="1128"/>
      <c r="F175" s="1128"/>
      <c r="G175" s="1129"/>
      <c r="H175" s="1130"/>
      <c r="I175" s="1128"/>
      <c r="J175" s="1128"/>
      <c r="K175" s="1128"/>
      <c r="L175" s="1131"/>
      <c r="M175" s="1132"/>
      <c r="N175" s="1128"/>
      <c r="O175" s="1128"/>
      <c r="P175" s="1128"/>
      <c r="Q175" s="1129"/>
      <c r="R175" s="1130"/>
      <c r="S175" s="1128"/>
      <c r="T175" s="1128"/>
      <c r="U175" s="1128"/>
      <c r="V175" s="1128"/>
      <c r="W175" s="1128"/>
      <c r="X175" s="1128"/>
      <c r="Y175" s="1128"/>
      <c r="Z175" s="1128"/>
      <c r="AA175" s="1128"/>
      <c r="AB175" s="1133"/>
      <c r="AC175" s="1072"/>
      <c r="AD175" s="784"/>
      <c r="AE175" s="784"/>
      <c r="AF175" s="784"/>
      <c r="AG175" s="784"/>
      <c r="AH175" s="784"/>
      <c r="AI175" s="784"/>
      <c r="AJ175" s="784"/>
      <c r="AK175" s="784"/>
      <c r="AL175" s="784"/>
      <c r="AM175" s="784"/>
      <c r="AN175" s="784"/>
      <c r="AO175" s="784"/>
      <c r="AP175" s="784"/>
      <c r="AQ175" s="784"/>
      <c r="AR175" s="784"/>
      <c r="AS175" s="784"/>
      <c r="AT175" s="784"/>
      <c r="AU175" s="784"/>
      <c r="AV175" s="784"/>
      <c r="AW175" s="784"/>
      <c r="AX175" s="784"/>
      <c r="AY175" s="784"/>
      <c r="AZ175" s="251"/>
      <c r="BA175" s="504"/>
      <c r="BB175" s="192"/>
      <c r="BC175" s="412"/>
      <c r="BD175" s="370"/>
      <c r="BE175" s="370"/>
      <c r="BF175" s="370"/>
      <c r="BG175" s="413"/>
      <c r="BH175" s="423"/>
      <c r="BI175" s="370"/>
      <c r="BJ175" s="370"/>
      <c r="BK175" s="370"/>
      <c r="BL175" s="413"/>
      <c r="BM175" s="423"/>
      <c r="BN175" s="370"/>
      <c r="BO175" s="370"/>
      <c r="BP175" s="370"/>
      <c r="BQ175" s="413"/>
      <c r="BR175" s="423"/>
      <c r="BS175" s="370"/>
      <c r="BT175" s="370"/>
      <c r="BU175" s="370"/>
      <c r="BV175" s="370"/>
      <c r="BW175" s="370"/>
      <c r="BX175" s="370"/>
      <c r="BY175" s="371"/>
      <c r="BZ175" s="371"/>
      <c r="CA175" s="371"/>
      <c r="CB175" s="371"/>
      <c r="CC175" s="371"/>
      <c r="CD175" s="2534"/>
      <c r="CE175" s="2534"/>
      <c r="CF175" s="2534"/>
      <c r="CG175" s="2534"/>
      <c r="CH175" s="2534"/>
      <c r="CI175" s="2534"/>
      <c r="CJ175" s="2534"/>
      <c r="CK175" s="2534"/>
      <c r="CL175" s="2534"/>
      <c r="CM175" s="2534"/>
      <c r="CN175" s="2534"/>
      <c r="CO175" s="2534"/>
      <c r="CP175" s="2534"/>
      <c r="CQ175" s="2534"/>
      <c r="CR175" s="2534"/>
      <c r="CS175" s="2534"/>
      <c r="CT175" s="2534"/>
      <c r="CU175" s="2534"/>
      <c r="CV175" s="2534"/>
      <c r="CW175" s="2534"/>
      <c r="CX175" s="2534"/>
      <c r="CY175" s="2534"/>
      <c r="CZ175" s="2534"/>
    </row>
    <row r="176" s="513" customFormat="true" ht="15" customHeight="true" x14ac:dyDescent="0.2">
      <c r="A176" s="968"/>
      <c r="B176" s="985"/>
      <c r="C176" s="1127"/>
      <c r="D176" s="1128"/>
      <c r="E176" s="1128"/>
      <c r="F176" s="1128"/>
      <c r="G176" s="1129"/>
      <c r="H176" s="1130"/>
      <c r="I176" s="1128"/>
      <c r="J176" s="1128"/>
      <c r="K176" s="1128"/>
      <c r="L176" s="1131"/>
      <c r="M176" s="1132"/>
      <c r="N176" s="1128"/>
      <c r="O176" s="1128"/>
      <c r="P176" s="1128"/>
      <c r="Q176" s="1129"/>
      <c r="R176" s="1130"/>
      <c r="S176" s="1128"/>
      <c r="T176" s="1128"/>
      <c r="U176" s="1128"/>
      <c r="V176" s="1128"/>
      <c r="W176" s="1128"/>
      <c r="X176" s="1128"/>
      <c r="Y176" s="1128"/>
      <c r="Z176" s="1128"/>
      <c r="AA176" s="1128"/>
      <c r="AB176" s="1133"/>
      <c r="AC176" s="1072"/>
      <c r="AD176" s="784"/>
      <c r="AE176" s="784"/>
      <c r="AF176" s="784"/>
      <c r="AG176" s="784"/>
      <c r="AH176" s="784"/>
      <c r="AI176" s="784"/>
      <c r="AJ176" s="784"/>
      <c r="AK176" s="784"/>
      <c r="AL176" s="784"/>
      <c r="AM176" s="784"/>
      <c r="AN176" s="784"/>
      <c r="AO176" s="784"/>
      <c r="AP176" s="784"/>
      <c r="AQ176" s="784"/>
      <c r="AR176" s="784"/>
      <c r="AS176" s="784"/>
      <c r="AT176" s="784"/>
      <c r="AU176" s="784"/>
      <c r="AV176" s="784"/>
      <c r="AW176" s="784"/>
      <c r="AX176" s="784"/>
      <c r="AY176" s="784"/>
      <c r="AZ176" s="251"/>
      <c r="BA176" s="504"/>
      <c r="BB176" s="192"/>
      <c r="BC176" s="412"/>
      <c r="BD176" s="370"/>
      <c r="BE176" s="370"/>
      <c r="BF176" s="370"/>
      <c r="BG176" s="413"/>
      <c r="BH176" s="423"/>
      <c r="BI176" s="370"/>
      <c r="BJ176" s="370"/>
      <c r="BK176" s="370"/>
      <c r="BL176" s="413"/>
      <c r="BM176" s="423"/>
      <c r="BN176" s="370"/>
      <c r="BO176" s="370"/>
      <c r="BP176" s="370"/>
      <c r="BQ176" s="413"/>
      <c r="BR176" s="423"/>
      <c r="BS176" s="370"/>
      <c r="BT176" s="370"/>
      <c r="BU176" s="370"/>
      <c r="BV176" s="370"/>
      <c r="BW176" s="370"/>
      <c r="BX176" s="370"/>
      <c r="BY176" s="371"/>
      <c r="BZ176" s="371"/>
      <c r="CA176" s="371"/>
      <c r="CB176" s="371"/>
      <c r="CC176" s="371"/>
      <c r="CD176" s="2534"/>
      <c r="CE176" s="2534"/>
      <c r="CF176" s="2534"/>
      <c r="CG176" s="2534"/>
      <c r="CH176" s="2534"/>
      <c r="CI176" s="2534"/>
      <c r="CJ176" s="2534"/>
      <c r="CK176" s="2534"/>
      <c r="CL176" s="2534"/>
      <c r="CM176" s="2534"/>
      <c r="CN176" s="2534"/>
      <c r="CO176" s="2534"/>
      <c r="CP176" s="2534"/>
      <c r="CQ176" s="2534"/>
      <c r="CR176" s="2534"/>
      <c r="CS176" s="2534"/>
      <c r="CT176" s="2534"/>
      <c r="CU176" s="2534"/>
      <c r="CV176" s="2534"/>
      <c r="CW176" s="2534"/>
      <c r="CX176" s="2534"/>
      <c r="CY176" s="2534"/>
      <c r="CZ176" s="2534"/>
    </row>
    <row r="177" s="513" customFormat="true" ht="15" customHeight="true" x14ac:dyDescent="0.2">
      <c r="A177" s="968"/>
      <c r="B177" s="985"/>
      <c r="C177" s="1127"/>
      <c r="D177" s="1128"/>
      <c r="E177" s="1128"/>
      <c r="F177" s="1128"/>
      <c r="G177" s="1129"/>
      <c r="H177" s="1130"/>
      <c r="I177" s="1128"/>
      <c r="J177" s="1128"/>
      <c r="K177" s="1128"/>
      <c r="L177" s="1131"/>
      <c r="M177" s="1132"/>
      <c r="N177" s="1128"/>
      <c r="O177" s="1128"/>
      <c r="P177" s="1128"/>
      <c r="Q177" s="1129"/>
      <c r="R177" s="1130"/>
      <c r="S177" s="1128"/>
      <c r="T177" s="1128"/>
      <c r="U177" s="1128"/>
      <c r="V177" s="1128"/>
      <c r="W177" s="1128"/>
      <c r="X177" s="1128"/>
      <c r="Y177" s="1128"/>
      <c r="Z177" s="1128"/>
      <c r="AA177" s="1128"/>
      <c r="AB177" s="1133"/>
      <c r="AC177" s="1072"/>
      <c r="AD177" s="784"/>
      <c r="AE177" s="784"/>
      <c r="AF177" s="784"/>
      <c r="AG177" s="784"/>
      <c r="AH177" s="784"/>
      <c r="AI177" s="784"/>
      <c r="AJ177" s="784"/>
      <c r="AK177" s="784"/>
      <c r="AL177" s="784"/>
      <c r="AM177" s="784"/>
      <c r="AN177" s="784"/>
      <c r="AO177" s="784"/>
      <c r="AP177" s="784"/>
      <c r="AQ177" s="784"/>
      <c r="AR177" s="784"/>
      <c r="AS177" s="784"/>
      <c r="AT177" s="784"/>
      <c r="AU177" s="784"/>
      <c r="AV177" s="784"/>
      <c r="AW177" s="784"/>
      <c r="AX177" s="784"/>
      <c r="AY177" s="784"/>
      <c r="AZ177" s="251"/>
      <c r="BA177" s="504"/>
      <c r="BB177" s="192"/>
      <c r="BC177" s="412"/>
      <c r="BD177" s="370"/>
      <c r="BE177" s="370"/>
      <c r="BF177" s="370"/>
      <c r="BG177" s="413"/>
      <c r="BH177" s="423"/>
      <c r="BI177" s="370"/>
      <c r="BJ177" s="370"/>
      <c r="BK177" s="370"/>
      <c r="BL177" s="413"/>
      <c r="BM177" s="423"/>
      <c r="BN177" s="370"/>
      <c r="BO177" s="370"/>
      <c r="BP177" s="370"/>
      <c r="BQ177" s="413"/>
      <c r="BR177" s="423"/>
      <c r="BS177" s="370"/>
      <c r="BT177" s="370"/>
      <c r="BU177" s="370"/>
      <c r="BV177" s="370"/>
      <c r="BW177" s="370"/>
      <c r="BX177" s="370"/>
      <c r="BY177" s="371"/>
      <c r="BZ177" s="371"/>
      <c r="CA177" s="371"/>
      <c r="CB177" s="371"/>
      <c r="CC177" s="371"/>
      <c r="CD177" s="2534"/>
      <c r="CE177" s="2534"/>
      <c r="CF177" s="2534"/>
      <c r="CG177" s="2534"/>
      <c r="CH177" s="2534"/>
      <c r="CI177" s="2534"/>
      <c r="CJ177" s="2534"/>
      <c r="CK177" s="2534"/>
      <c r="CL177" s="2534"/>
      <c r="CM177" s="2534"/>
      <c r="CN177" s="2534"/>
      <c r="CO177" s="2534"/>
      <c r="CP177" s="2534"/>
      <c r="CQ177" s="2534"/>
      <c r="CR177" s="2534"/>
      <c r="CS177" s="2534"/>
      <c r="CT177" s="2534"/>
      <c r="CU177" s="2534"/>
      <c r="CV177" s="2534"/>
      <c r="CW177" s="2534"/>
      <c r="CX177" s="2534"/>
      <c r="CY177" s="2534"/>
      <c r="CZ177" s="2534"/>
    </row>
    <row r="178" s="513" customFormat="true" ht="15" customHeight="true" x14ac:dyDescent="0.2">
      <c r="A178" s="968"/>
      <c r="B178" s="985"/>
      <c r="C178" s="1127"/>
      <c r="D178" s="1128"/>
      <c r="E178" s="1128"/>
      <c r="F178" s="1128"/>
      <c r="G178" s="1129"/>
      <c r="H178" s="1130"/>
      <c r="I178" s="1128"/>
      <c r="J178" s="1128"/>
      <c r="K178" s="1128"/>
      <c r="L178" s="1131"/>
      <c r="M178" s="1132"/>
      <c r="N178" s="1128"/>
      <c r="O178" s="1128"/>
      <c r="P178" s="1128"/>
      <c r="Q178" s="1129"/>
      <c r="R178" s="1130"/>
      <c r="S178" s="1128"/>
      <c r="T178" s="1128"/>
      <c r="U178" s="1128"/>
      <c r="V178" s="1128"/>
      <c r="W178" s="1128"/>
      <c r="X178" s="1128"/>
      <c r="Y178" s="1128"/>
      <c r="Z178" s="1128"/>
      <c r="AA178" s="1128"/>
      <c r="AB178" s="1133"/>
      <c r="AC178" s="1072"/>
      <c r="AD178" s="784"/>
      <c r="AE178" s="784"/>
      <c r="AF178" s="784"/>
      <c r="AG178" s="784"/>
      <c r="AH178" s="784"/>
      <c r="AI178" s="784"/>
      <c r="AJ178" s="784"/>
      <c r="AK178" s="784"/>
      <c r="AL178" s="784"/>
      <c r="AM178" s="784"/>
      <c r="AN178" s="784"/>
      <c r="AO178" s="784"/>
      <c r="AP178" s="784"/>
      <c r="AQ178" s="784"/>
      <c r="AR178" s="784"/>
      <c r="AS178" s="784"/>
      <c r="AT178" s="784"/>
      <c r="AU178" s="784"/>
      <c r="AV178" s="784"/>
      <c r="AW178" s="784"/>
      <c r="AX178" s="784"/>
      <c r="AY178" s="784"/>
      <c r="AZ178" s="251"/>
      <c r="BA178" s="504"/>
      <c r="BB178" s="192"/>
      <c r="BC178" s="412"/>
      <c r="BD178" s="370"/>
      <c r="BE178" s="370"/>
      <c r="BF178" s="370"/>
      <c r="BG178" s="413"/>
      <c r="BH178" s="423"/>
      <c r="BI178" s="370"/>
      <c r="BJ178" s="370"/>
      <c r="BK178" s="370"/>
      <c r="BL178" s="413"/>
      <c r="BM178" s="423"/>
      <c r="BN178" s="370"/>
      <c r="BO178" s="370"/>
      <c r="BP178" s="370"/>
      <c r="BQ178" s="413"/>
      <c r="BR178" s="423"/>
      <c r="BS178" s="370"/>
      <c r="BT178" s="370"/>
      <c r="BU178" s="370"/>
      <c r="BV178" s="370"/>
      <c r="BW178" s="370"/>
      <c r="BX178" s="370"/>
      <c r="BY178" s="371"/>
      <c r="BZ178" s="371"/>
      <c r="CA178" s="371"/>
      <c r="CB178" s="371"/>
      <c r="CC178" s="371"/>
      <c r="CD178" s="2534"/>
      <c r="CE178" s="2534"/>
      <c r="CF178" s="2534"/>
      <c r="CG178" s="2534"/>
      <c r="CH178" s="2534"/>
      <c r="CI178" s="2534"/>
      <c r="CJ178" s="2534"/>
      <c r="CK178" s="2534"/>
      <c r="CL178" s="2534"/>
      <c r="CM178" s="2534"/>
      <c r="CN178" s="2534"/>
      <c r="CO178" s="2534"/>
      <c r="CP178" s="2534"/>
      <c r="CQ178" s="2534"/>
      <c r="CR178" s="2534"/>
      <c r="CS178" s="2534"/>
      <c r="CT178" s="2534"/>
      <c r="CU178" s="2534"/>
      <c r="CV178" s="2534"/>
      <c r="CW178" s="2534"/>
      <c r="CX178" s="2534"/>
      <c r="CY178" s="2534"/>
      <c r="CZ178" s="2534"/>
    </row>
    <row r="179" s="513" customFormat="true" ht="15" customHeight="true" x14ac:dyDescent="0.2">
      <c r="A179" s="968"/>
      <c r="B179" s="985"/>
      <c r="C179" s="1127"/>
      <c r="D179" s="1128"/>
      <c r="E179" s="1128"/>
      <c r="F179" s="1128"/>
      <c r="G179" s="1129"/>
      <c r="H179" s="1130"/>
      <c r="I179" s="1128"/>
      <c r="J179" s="1128"/>
      <c r="K179" s="1128"/>
      <c r="L179" s="1131"/>
      <c r="M179" s="1132"/>
      <c r="N179" s="1128"/>
      <c r="O179" s="1128"/>
      <c r="P179" s="1128"/>
      <c r="Q179" s="1129"/>
      <c r="R179" s="1130"/>
      <c r="S179" s="1128"/>
      <c r="T179" s="1128"/>
      <c r="U179" s="1128"/>
      <c r="V179" s="1128"/>
      <c r="W179" s="1128"/>
      <c r="X179" s="1128"/>
      <c r="Y179" s="1128"/>
      <c r="Z179" s="1128"/>
      <c r="AA179" s="1128"/>
      <c r="AB179" s="1133"/>
      <c r="AC179" s="1072"/>
      <c r="AD179" s="784"/>
      <c r="AE179" s="784"/>
      <c r="AF179" s="784"/>
      <c r="AG179" s="784"/>
      <c r="AH179" s="784"/>
      <c r="AI179" s="784"/>
      <c r="AJ179" s="784"/>
      <c r="AK179" s="784"/>
      <c r="AL179" s="784"/>
      <c r="AM179" s="784"/>
      <c r="AN179" s="784"/>
      <c r="AO179" s="784"/>
      <c r="AP179" s="784"/>
      <c r="AQ179" s="784"/>
      <c r="AR179" s="784"/>
      <c r="AS179" s="784"/>
      <c r="AT179" s="784"/>
      <c r="AU179" s="784"/>
      <c r="AV179" s="784"/>
      <c r="AW179" s="784"/>
      <c r="AX179" s="784"/>
      <c r="AY179" s="784"/>
      <c r="AZ179" s="251"/>
      <c r="BA179" s="504"/>
      <c r="BB179" s="192"/>
      <c r="BC179" s="412"/>
      <c r="BD179" s="370"/>
      <c r="BE179" s="370"/>
      <c r="BF179" s="370"/>
      <c r="BG179" s="413"/>
      <c r="BH179" s="423"/>
      <c r="BI179" s="370"/>
      <c r="BJ179" s="370"/>
      <c r="BK179" s="370"/>
      <c r="BL179" s="413"/>
      <c r="BM179" s="423"/>
      <c r="BN179" s="370"/>
      <c r="BO179" s="370"/>
      <c r="BP179" s="370"/>
      <c r="BQ179" s="413"/>
      <c r="BR179" s="423"/>
      <c r="BS179" s="370"/>
      <c r="BT179" s="370"/>
      <c r="BU179" s="370"/>
      <c r="BV179" s="370"/>
      <c r="BW179" s="370"/>
      <c r="BX179" s="370"/>
      <c r="BY179" s="371"/>
      <c r="BZ179" s="371"/>
      <c r="CA179" s="371"/>
      <c r="CB179" s="371"/>
      <c r="CC179" s="371"/>
      <c r="CD179" s="2534"/>
      <c r="CE179" s="2534"/>
      <c r="CF179" s="2534"/>
      <c r="CG179" s="2534"/>
      <c r="CH179" s="2534"/>
      <c r="CI179" s="2534"/>
      <c r="CJ179" s="2534"/>
      <c r="CK179" s="2534"/>
      <c r="CL179" s="2534"/>
      <c r="CM179" s="2534"/>
      <c r="CN179" s="2534"/>
      <c r="CO179" s="2534"/>
      <c r="CP179" s="2534"/>
      <c r="CQ179" s="2534"/>
      <c r="CR179" s="2534"/>
      <c r="CS179" s="2534"/>
      <c r="CT179" s="2534"/>
      <c r="CU179" s="2534"/>
      <c r="CV179" s="2534"/>
      <c r="CW179" s="2534"/>
      <c r="CX179" s="2534"/>
      <c r="CY179" s="2534"/>
      <c r="CZ179" s="2534"/>
    </row>
    <row r="180" s="513" customFormat="true" ht="15" customHeight="true" x14ac:dyDescent="0.2">
      <c r="A180" s="968"/>
      <c r="B180" s="985"/>
      <c r="C180" s="1127"/>
      <c r="D180" s="1128"/>
      <c r="E180" s="1128"/>
      <c r="F180" s="1128"/>
      <c r="G180" s="1129"/>
      <c r="H180" s="1130"/>
      <c r="I180" s="1128"/>
      <c r="J180" s="1128"/>
      <c r="K180" s="1128"/>
      <c r="L180" s="1131"/>
      <c r="M180" s="1132"/>
      <c r="N180" s="1128"/>
      <c r="O180" s="1128"/>
      <c r="P180" s="1128"/>
      <c r="Q180" s="1129"/>
      <c r="R180" s="1130"/>
      <c r="S180" s="1128"/>
      <c r="T180" s="1128"/>
      <c r="U180" s="1128"/>
      <c r="V180" s="1128"/>
      <c r="W180" s="1128"/>
      <c r="X180" s="1128"/>
      <c r="Y180" s="1128"/>
      <c r="Z180" s="1128"/>
      <c r="AA180" s="1128"/>
      <c r="AB180" s="1133"/>
      <c r="AC180" s="1072"/>
      <c r="AD180" s="784"/>
      <c r="AE180" s="784"/>
      <c r="AF180" s="784"/>
      <c r="AG180" s="784"/>
      <c r="AH180" s="784"/>
      <c r="AI180" s="784"/>
      <c r="AJ180" s="784"/>
      <c r="AK180" s="784"/>
      <c r="AL180" s="784"/>
      <c r="AM180" s="784"/>
      <c r="AN180" s="784"/>
      <c r="AO180" s="784"/>
      <c r="AP180" s="784"/>
      <c r="AQ180" s="784"/>
      <c r="AR180" s="784"/>
      <c r="AS180" s="784"/>
      <c r="AT180" s="784"/>
      <c r="AU180" s="784"/>
      <c r="AV180" s="784"/>
      <c r="AW180" s="784"/>
      <c r="AX180" s="784"/>
      <c r="AY180" s="784"/>
      <c r="AZ180" s="251"/>
      <c r="BA180" s="504"/>
      <c r="BB180" s="192"/>
      <c r="BC180" s="412"/>
      <c r="BD180" s="370"/>
      <c r="BE180" s="370"/>
      <c r="BF180" s="370"/>
      <c r="BG180" s="413"/>
      <c r="BH180" s="423"/>
      <c r="BI180" s="370"/>
      <c r="BJ180" s="370"/>
      <c r="BK180" s="370"/>
      <c r="BL180" s="413"/>
      <c r="BM180" s="423"/>
      <c r="BN180" s="370"/>
      <c r="BO180" s="370"/>
      <c r="BP180" s="370"/>
      <c r="BQ180" s="413"/>
      <c r="BR180" s="423"/>
      <c r="BS180" s="370"/>
      <c r="BT180" s="370"/>
      <c r="BU180" s="370"/>
      <c r="BV180" s="370"/>
      <c r="BW180" s="370"/>
      <c r="BX180" s="370"/>
      <c r="BY180" s="371"/>
      <c r="BZ180" s="371"/>
      <c r="CA180" s="371"/>
      <c r="CB180" s="371"/>
      <c r="CC180" s="371"/>
      <c r="CD180" s="2534"/>
      <c r="CE180" s="2534"/>
      <c r="CF180" s="2534"/>
      <c r="CG180" s="2534"/>
      <c r="CH180" s="2534"/>
      <c r="CI180" s="2534"/>
      <c r="CJ180" s="2534"/>
      <c r="CK180" s="2534"/>
      <c r="CL180" s="2534"/>
      <c r="CM180" s="2534"/>
      <c r="CN180" s="2534"/>
      <c r="CO180" s="2534"/>
      <c r="CP180" s="2534"/>
      <c r="CQ180" s="2534"/>
      <c r="CR180" s="2534"/>
      <c r="CS180" s="2534"/>
      <c r="CT180" s="2534"/>
      <c r="CU180" s="2534"/>
      <c r="CV180" s="2534"/>
      <c r="CW180" s="2534"/>
      <c r="CX180" s="2534"/>
      <c r="CY180" s="2534"/>
      <c r="CZ180" s="2534"/>
    </row>
    <row r="181" s="513" customFormat="true" ht="15" customHeight="true" x14ac:dyDescent="0.2">
      <c r="A181" s="968"/>
      <c r="B181" s="985"/>
      <c r="C181" s="1127"/>
      <c r="D181" s="1128"/>
      <c r="E181" s="1128"/>
      <c r="F181" s="1128"/>
      <c r="G181" s="1129"/>
      <c r="H181" s="1130"/>
      <c r="I181" s="1128"/>
      <c r="J181" s="1128"/>
      <c r="K181" s="1128"/>
      <c r="L181" s="1131"/>
      <c r="M181" s="1132"/>
      <c r="N181" s="1128"/>
      <c r="O181" s="1128"/>
      <c r="P181" s="1128"/>
      <c r="Q181" s="1129"/>
      <c r="R181" s="1130"/>
      <c r="S181" s="1128"/>
      <c r="T181" s="1128"/>
      <c r="U181" s="1128"/>
      <c r="V181" s="1128"/>
      <c r="W181" s="1128"/>
      <c r="X181" s="1128"/>
      <c r="Y181" s="1128"/>
      <c r="Z181" s="1128"/>
      <c r="AA181" s="1128"/>
      <c r="AB181" s="1133"/>
      <c r="AC181" s="1072"/>
      <c r="AD181" s="784"/>
      <c r="AE181" s="784"/>
      <c r="AF181" s="784"/>
      <c r="AG181" s="784"/>
      <c r="AH181" s="784"/>
      <c r="AI181" s="784"/>
      <c r="AJ181" s="784"/>
      <c r="AK181" s="784"/>
      <c r="AL181" s="784"/>
      <c r="AM181" s="784"/>
      <c r="AN181" s="784"/>
      <c r="AO181" s="784"/>
      <c r="AP181" s="784"/>
      <c r="AQ181" s="784"/>
      <c r="AR181" s="784"/>
      <c r="AS181" s="784"/>
      <c r="AT181" s="784"/>
      <c r="AU181" s="784"/>
      <c r="AV181" s="784"/>
      <c r="AW181" s="784"/>
      <c r="AX181" s="784"/>
      <c r="AY181" s="784"/>
      <c r="AZ181" s="251"/>
      <c r="BA181" s="504"/>
      <c r="BB181" s="192"/>
      <c r="BC181" s="412"/>
      <c r="BD181" s="370"/>
      <c r="BE181" s="370"/>
      <c r="BF181" s="370"/>
      <c r="BG181" s="413"/>
      <c r="BH181" s="423"/>
      <c r="BI181" s="370"/>
      <c r="BJ181" s="370"/>
      <c r="BK181" s="370"/>
      <c r="BL181" s="413"/>
      <c r="BM181" s="423"/>
      <c r="BN181" s="370"/>
      <c r="BO181" s="370"/>
      <c r="BP181" s="370"/>
      <c r="BQ181" s="413"/>
      <c r="BR181" s="423"/>
      <c r="BS181" s="370"/>
      <c r="BT181" s="370"/>
      <c r="BU181" s="370"/>
      <c r="BV181" s="370"/>
      <c r="BW181" s="370"/>
      <c r="BX181" s="370"/>
      <c r="BY181" s="371"/>
      <c r="BZ181" s="371"/>
      <c r="CA181" s="371"/>
      <c r="CB181" s="371"/>
      <c r="CC181" s="371"/>
      <c r="CD181" s="2534"/>
      <c r="CE181" s="2534"/>
      <c r="CF181" s="2534"/>
      <c r="CG181" s="2534"/>
      <c r="CH181" s="2534"/>
      <c r="CI181" s="2534"/>
      <c r="CJ181" s="2534"/>
      <c r="CK181" s="2534"/>
      <c r="CL181" s="2534"/>
      <c r="CM181" s="2534"/>
      <c r="CN181" s="2534"/>
      <c r="CO181" s="2534"/>
      <c r="CP181" s="2534"/>
      <c r="CQ181" s="2534"/>
      <c r="CR181" s="2534"/>
      <c r="CS181" s="2534"/>
      <c r="CT181" s="2534"/>
      <c r="CU181" s="2534"/>
      <c r="CV181" s="2534"/>
      <c r="CW181" s="2534"/>
      <c r="CX181" s="2534"/>
      <c r="CY181" s="2534"/>
      <c r="CZ181" s="2534"/>
    </row>
    <row r="182" s="513" customFormat="true" ht="15" customHeight="true" x14ac:dyDescent="0.2">
      <c r="A182" s="968"/>
      <c r="B182" s="985"/>
      <c r="C182" s="1127"/>
      <c r="D182" s="1128"/>
      <c r="E182" s="1128"/>
      <c r="F182" s="1128"/>
      <c r="G182" s="1129"/>
      <c r="H182" s="1130"/>
      <c r="I182" s="1128"/>
      <c r="J182" s="1128"/>
      <c r="K182" s="1128"/>
      <c r="L182" s="1131"/>
      <c r="M182" s="1132"/>
      <c r="N182" s="1128"/>
      <c r="O182" s="1128"/>
      <c r="P182" s="1128"/>
      <c r="Q182" s="1129"/>
      <c r="R182" s="1130"/>
      <c r="S182" s="1128"/>
      <c r="T182" s="1128"/>
      <c r="U182" s="1128"/>
      <c r="V182" s="1128"/>
      <c r="W182" s="1128"/>
      <c r="X182" s="1128"/>
      <c r="Y182" s="1128"/>
      <c r="Z182" s="1128"/>
      <c r="AA182" s="1128"/>
      <c r="AB182" s="1133"/>
      <c r="AC182" s="1072"/>
      <c r="AD182" s="784"/>
      <c r="AE182" s="784"/>
      <c r="AF182" s="784"/>
      <c r="AG182" s="784"/>
      <c r="AH182" s="784"/>
      <c r="AI182" s="784"/>
      <c r="AJ182" s="784"/>
      <c r="AK182" s="784"/>
      <c r="AL182" s="784"/>
      <c r="AM182" s="784"/>
      <c r="AN182" s="784"/>
      <c r="AO182" s="784"/>
      <c r="AP182" s="784"/>
      <c r="AQ182" s="784"/>
      <c r="AR182" s="784"/>
      <c r="AS182" s="784"/>
      <c r="AT182" s="784"/>
      <c r="AU182" s="784"/>
      <c r="AV182" s="784"/>
      <c r="AW182" s="784"/>
      <c r="AX182" s="784"/>
      <c r="AY182" s="784"/>
      <c r="AZ182" s="251"/>
      <c r="BA182" s="504"/>
      <c r="BB182" s="192"/>
      <c r="BC182" s="412"/>
      <c r="BD182" s="370"/>
      <c r="BE182" s="370"/>
      <c r="BF182" s="370"/>
      <c r="BG182" s="413"/>
      <c r="BH182" s="423"/>
      <c r="BI182" s="370"/>
      <c r="BJ182" s="370"/>
      <c r="BK182" s="370"/>
      <c r="BL182" s="413"/>
      <c r="BM182" s="423"/>
      <c r="BN182" s="370"/>
      <c r="BO182" s="370"/>
      <c r="BP182" s="370"/>
      <c r="BQ182" s="413"/>
      <c r="BR182" s="423"/>
      <c r="BS182" s="370"/>
      <c r="BT182" s="370"/>
      <c r="BU182" s="370"/>
      <c r="BV182" s="370"/>
      <c r="BW182" s="370"/>
      <c r="BX182" s="370"/>
      <c r="BY182" s="371"/>
      <c r="BZ182" s="371"/>
      <c r="CA182" s="371"/>
      <c r="CB182" s="371"/>
      <c r="CC182" s="371"/>
      <c r="CD182" s="2534"/>
      <c r="CE182" s="2534"/>
      <c r="CF182" s="2534"/>
      <c r="CG182" s="2534"/>
      <c r="CH182" s="2534"/>
      <c r="CI182" s="2534"/>
      <c r="CJ182" s="2534"/>
      <c r="CK182" s="2534"/>
      <c r="CL182" s="2534"/>
      <c r="CM182" s="2534"/>
      <c r="CN182" s="2534"/>
      <c r="CO182" s="2534"/>
      <c r="CP182" s="2534"/>
      <c r="CQ182" s="2534"/>
      <c r="CR182" s="2534"/>
      <c r="CS182" s="2534"/>
      <c r="CT182" s="2534"/>
      <c r="CU182" s="2534"/>
      <c r="CV182" s="2534"/>
      <c r="CW182" s="2534"/>
      <c r="CX182" s="2534"/>
      <c r="CY182" s="2534"/>
      <c r="CZ182" s="2534"/>
    </row>
    <row r="183" s="513" customFormat="true" ht="15" customHeight="true" x14ac:dyDescent="0.2">
      <c r="A183" s="968"/>
      <c r="B183" s="985"/>
      <c r="C183" s="1127"/>
      <c r="D183" s="1128"/>
      <c r="E183" s="1128"/>
      <c r="F183" s="1128"/>
      <c r="G183" s="1129"/>
      <c r="H183" s="1130"/>
      <c r="I183" s="1128"/>
      <c r="J183" s="1128"/>
      <c r="K183" s="1128"/>
      <c r="L183" s="1131"/>
      <c r="M183" s="1132"/>
      <c r="N183" s="1128"/>
      <c r="O183" s="1128"/>
      <c r="P183" s="1128"/>
      <c r="Q183" s="1129"/>
      <c r="R183" s="1130"/>
      <c r="S183" s="1128"/>
      <c r="T183" s="1128"/>
      <c r="U183" s="1128"/>
      <c r="V183" s="1128"/>
      <c r="W183" s="1128"/>
      <c r="X183" s="1128"/>
      <c r="Y183" s="1128"/>
      <c r="Z183" s="1128"/>
      <c r="AA183" s="1128"/>
      <c r="AB183" s="1133"/>
      <c r="AC183" s="1072"/>
      <c r="AD183" s="784"/>
      <c r="AE183" s="784"/>
      <c r="AF183" s="784"/>
      <c r="AG183" s="784"/>
      <c r="AH183" s="784"/>
      <c r="AI183" s="784"/>
      <c r="AJ183" s="784"/>
      <c r="AK183" s="784"/>
      <c r="AL183" s="784"/>
      <c r="AM183" s="784"/>
      <c r="AN183" s="784"/>
      <c r="AO183" s="784"/>
      <c r="AP183" s="784"/>
      <c r="AQ183" s="784"/>
      <c r="AR183" s="784"/>
      <c r="AS183" s="784"/>
      <c r="AT183" s="784"/>
      <c r="AU183" s="784"/>
      <c r="AV183" s="784"/>
      <c r="AW183" s="784"/>
      <c r="AX183" s="784"/>
      <c r="AY183" s="784"/>
      <c r="AZ183" s="251"/>
      <c r="BA183" s="504"/>
      <c r="BB183" s="192"/>
      <c r="BC183" s="412"/>
      <c r="BD183" s="370"/>
      <c r="BE183" s="370"/>
      <c r="BF183" s="370"/>
      <c r="BG183" s="413"/>
      <c r="BH183" s="423"/>
      <c r="BI183" s="370"/>
      <c r="BJ183" s="370"/>
      <c r="BK183" s="370"/>
      <c r="BL183" s="413"/>
      <c r="BM183" s="423"/>
      <c r="BN183" s="370"/>
      <c r="BO183" s="370"/>
      <c r="BP183" s="370"/>
      <c r="BQ183" s="413"/>
      <c r="BR183" s="423"/>
      <c r="BS183" s="370"/>
      <c r="BT183" s="370"/>
      <c r="BU183" s="370"/>
      <c r="BV183" s="370"/>
      <c r="BW183" s="370"/>
      <c r="BX183" s="370"/>
      <c r="BY183" s="371"/>
      <c r="BZ183" s="371"/>
      <c r="CA183" s="371"/>
      <c r="CB183" s="371"/>
      <c r="CC183" s="371"/>
      <c r="CD183" s="2534"/>
      <c r="CE183" s="2534"/>
      <c r="CF183" s="2534"/>
      <c r="CG183" s="2534"/>
      <c r="CH183" s="2534"/>
      <c r="CI183" s="2534"/>
      <c r="CJ183" s="2534"/>
      <c r="CK183" s="2534"/>
      <c r="CL183" s="2534"/>
      <c r="CM183" s="2534"/>
      <c r="CN183" s="2534"/>
      <c r="CO183" s="2534"/>
      <c r="CP183" s="2534"/>
      <c r="CQ183" s="2534"/>
      <c r="CR183" s="2534"/>
      <c r="CS183" s="2534"/>
      <c r="CT183" s="2534"/>
      <c r="CU183" s="2534"/>
      <c r="CV183" s="2534"/>
      <c r="CW183" s="2534"/>
      <c r="CX183" s="2534"/>
      <c r="CY183" s="2534"/>
      <c r="CZ183" s="2534"/>
    </row>
    <row r="184" s="513" customFormat="true" ht="15" customHeight="true" x14ac:dyDescent="0.2">
      <c r="A184" s="968"/>
      <c r="B184" s="985"/>
      <c r="C184" s="1127"/>
      <c r="D184" s="1128"/>
      <c r="E184" s="1128"/>
      <c r="F184" s="1128"/>
      <c r="G184" s="1129"/>
      <c r="H184" s="1130"/>
      <c r="I184" s="1128"/>
      <c r="J184" s="1128"/>
      <c r="K184" s="1128"/>
      <c r="L184" s="1131"/>
      <c r="M184" s="1132"/>
      <c r="N184" s="1128"/>
      <c r="O184" s="1128"/>
      <c r="P184" s="1128"/>
      <c r="Q184" s="1129"/>
      <c r="R184" s="1130"/>
      <c r="S184" s="1128"/>
      <c r="T184" s="1128"/>
      <c r="U184" s="1128"/>
      <c r="V184" s="1128"/>
      <c r="W184" s="1128"/>
      <c r="X184" s="1128"/>
      <c r="Y184" s="1128"/>
      <c r="Z184" s="1128"/>
      <c r="AA184" s="1128"/>
      <c r="AB184" s="1133"/>
      <c r="AC184" s="1072"/>
      <c r="AD184" s="784"/>
      <c r="AE184" s="784"/>
      <c r="AF184" s="784"/>
      <c r="AG184" s="784"/>
      <c r="AH184" s="784"/>
      <c r="AI184" s="784"/>
      <c r="AJ184" s="784"/>
      <c r="AK184" s="784"/>
      <c r="AL184" s="784"/>
      <c r="AM184" s="784"/>
      <c r="AN184" s="784"/>
      <c r="AO184" s="784"/>
      <c r="AP184" s="784"/>
      <c r="AQ184" s="784"/>
      <c r="AR184" s="784"/>
      <c r="AS184" s="784"/>
      <c r="AT184" s="784"/>
      <c r="AU184" s="784"/>
      <c r="AV184" s="784"/>
      <c r="AW184" s="784"/>
      <c r="AX184" s="784"/>
      <c r="AY184" s="784"/>
      <c r="AZ184" s="251"/>
      <c r="BA184" s="504"/>
      <c r="BB184" s="192"/>
      <c r="BC184" s="412"/>
      <c r="BD184" s="370"/>
      <c r="BE184" s="370"/>
      <c r="BF184" s="370"/>
      <c r="BG184" s="413"/>
      <c r="BH184" s="423"/>
      <c r="BI184" s="370"/>
      <c r="BJ184" s="370"/>
      <c r="BK184" s="370"/>
      <c r="BL184" s="413"/>
      <c r="BM184" s="423"/>
      <c r="BN184" s="370"/>
      <c r="BO184" s="370"/>
      <c r="BP184" s="370"/>
      <c r="BQ184" s="413"/>
      <c r="BR184" s="423"/>
      <c r="BS184" s="370"/>
      <c r="BT184" s="370"/>
      <c r="BU184" s="370"/>
      <c r="BV184" s="370"/>
      <c r="BW184" s="370"/>
      <c r="BX184" s="370"/>
      <c r="BY184" s="371"/>
      <c r="BZ184" s="371"/>
      <c r="CA184" s="371"/>
      <c r="CB184" s="371"/>
      <c r="CC184" s="371"/>
      <c r="CD184" s="2534"/>
      <c r="CE184" s="2534"/>
      <c r="CF184" s="2534"/>
      <c r="CG184" s="2534"/>
      <c r="CH184" s="2534"/>
      <c r="CI184" s="2534"/>
      <c r="CJ184" s="2534"/>
      <c r="CK184" s="2534"/>
      <c r="CL184" s="2534"/>
      <c r="CM184" s="2534"/>
      <c r="CN184" s="2534"/>
      <c r="CO184" s="2534"/>
      <c r="CP184" s="2534"/>
      <c r="CQ184" s="2534"/>
      <c r="CR184" s="2534"/>
      <c r="CS184" s="2534"/>
      <c r="CT184" s="2534"/>
      <c r="CU184" s="2534"/>
      <c r="CV184" s="2534"/>
      <c r="CW184" s="2534"/>
      <c r="CX184" s="2534"/>
      <c r="CY184" s="2534"/>
      <c r="CZ184" s="2534"/>
    </row>
    <row r="185" s="513" customFormat="true" ht="15" customHeight="true" x14ac:dyDescent="0.2">
      <c r="A185" s="968"/>
      <c r="B185" s="985"/>
      <c r="C185" s="1127"/>
      <c r="D185" s="1128"/>
      <c r="E185" s="1128"/>
      <c r="F185" s="1128"/>
      <c r="G185" s="1129"/>
      <c r="H185" s="1130"/>
      <c r="I185" s="1128"/>
      <c r="J185" s="1128"/>
      <c r="K185" s="1128"/>
      <c r="L185" s="1131"/>
      <c r="M185" s="1132"/>
      <c r="N185" s="1128"/>
      <c r="O185" s="1128"/>
      <c r="P185" s="1128"/>
      <c r="Q185" s="1129"/>
      <c r="R185" s="1130"/>
      <c r="S185" s="1128"/>
      <c r="T185" s="1128"/>
      <c r="U185" s="1128"/>
      <c r="V185" s="1128"/>
      <c r="W185" s="1128"/>
      <c r="X185" s="1128"/>
      <c r="Y185" s="1128"/>
      <c r="Z185" s="1128"/>
      <c r="AA185" s="1128"/>
      <c r="AB185" s="1133"/>
      <c r="AC185" s="1072"/>
      <c r="AD185" s="784"/>
      <c r="AE185" s="784"/>
      <c r="AF185" s="784"/>
      <c r="AG185" s="784"/>
      <c r="AH185" s="784"/>
      <c r="AI185" s="784"/>
      <c r="AJ185" s="784"/>
      <c r="AK185" s="784"/>
      <c r="AL185" s="784"/>
      <c r="AM185" s="784"/>
      <c r="AN185" s="784"/>
      <c r="AO185" s="784"/>
      <c r="AP185" s="784"/>
      <c r="AQ185" s="784"/>
      <c r="AR185" s="784"/>
      <c r="AS185" s="784"/>
      <c r="AT185" s="784"/>
      <c r="AU185" s="784"/>
      <c r="AV185" s="784"/>
      <c r="AW185" s="784"/>
      <c r="AX185" s="784"/>
      <c r="AY185" s="784"/>
      <c r="AZ185" s="251"/>
      <c r="BA185" s="504"/>
      <c r="BB185" s="192"/>
      <c r="BC185" s="412"/>
      <c r="BD185" s="370"/>
      <c r="BE185" s="370"/>
      <c r="BF185" s="370"/>
      <c r="BG185" s="413"/>
      <c r="BH185" s="423"/>
      <c r="BI185" s="370"/>
      <c r="BJ185" s="370"/>
      <c r="BK185" s="370"/>
      <c r="BL185" s="413"/>
      <c r="BM185" s="423"/>
      <c r="BN185" s="370"/>
      <c r="BO185" s="370"/>
      <c r="BP185" s="370"/>
      <c r="BQ185" s="413"/>
      <c r="BR185" s="423"/>
      <c r="BS185" s="370"/>
      <c r="BT185" s="370"/>
      <c r="BU185" s="370"/>
      <c r="BV185" s="370"/>
      <c r="BW185" s="370"/>
      <c r="BX185" s="370"/>
      <c r="BY185" s="371"/>
      <c r="BZ185" s="371"/>
      <c r="CA185" s="371"/>
      <c r="CB185" s="371"/>
      <c r="CC185" s="371"/>
      <c r="CD185" s="2534"/>
      <c r="CE185" s="2534"/>
      <c r="CF185" s="2534"/>
      <c r="CG185" s="2534"/>
      <c r="CH185" s="2534"/>
      <c r="CI185" s="2534"/>
      <c r="CJ185" s="2534"/>
      <c r="CK185" s="2534"/>
      <c r="CL185" s="2534"/>
      <c r="CM185" s="2534"/>
      <c r="CN185" s="2534"/>
      <c r="CO185" s="2534"/>
      <c r="CP185" s="2534"/>
      <c r="CQ185" s="2534"/>
      <c r="CR185" s="2534"/>
      <c r="CS185" s="2534"/>
      <c r="CT185" s="2534"/>
      <c r="CU185" s="2534"/>
      <c r="CV185" s="2534"/>
      <c r="CW185" s="2534"/>
      <c r="CX185" s="2534"/>
      <c r="CY185" s="2534"/>
      <c r="CZ185" s="2534"/>
    </row>
    <row r="186" s="513" customFormat="true" ht="15" customHeight="true" x14ac:dyDescent="0.2">
      <c r="A186" s="968"/>
      <c r="B186" s="985"/>
      <c r="C186" s="1127"/>
      <c r="D186" s="1128"/>
      <c r="E186" s="1128"/>
      <c r="F186" s="1128"/>
      <c r="G186" s="1129"/>
      <c r="H186" s="1130"/>
      <c r="I186" s="1128"/>
      <c r="J186" s="1128"/>
      <c r="K186" s="1128"/>
      <c r="L186" s="1131"/>
      <c r="M186" s="1132"/>
      <c r="N186" s="1128"/>
      <c r="O186" s="1128"/>
      <c r="P186" s="1128"/>
      <c r="Q186" s="1129"/>
      <c r="R186" s="1130"/>
      <c r="S186" s="1128"/>
      <c r="T186" s="1128"/>
      <c r="U186" s="1128"/>
      <c r="V186" s="1128"/>
      <c r="W186" s="1128"/>
      <c r="X186" s="1128"/>
      <c r="Y186" s="1128"/>
      <c r="Z186" s="1128"/>
      <c r="AA186" s="1128"/>
      <c r="AB186" s="1133"/>
      <c r="AC186" s="1072"/>
      <c r="AD186" s="784"/>
      <c r="AE186" s="784"/>
      <c r="AF186" s="784"/>
      <c r="AG186" s="784"/>
      <c r="AH186" s="784"/>
      <c r="AI186" s="784"/>
      <c r="AJ186" s="784"/>
      <c r="AK186" s="784"/>
      <c r="AL186" s="784"/>
      <c r="AM186" s="784"/>
      <c r="AN186" s="784"/>
      <c r="AO186" s="784"/>
      <c r="AP186" s="784"/>
      <c r="AQ186" s="784"/>
      <c r="AR186" s="784"/>
      <c r="AS186" s="784"/>
      <c r="AT186" s="784"/>
      <c r="AU186" s="784"/>
      <c r="AV186" s="784"/>
      <c r="AW186" s="784"/>
      <c r="AX186" s="784"/>
      <c r="AY186" s="784"/>
      <c r="AZ186" s="251"/>
      <c r="BA186" s="504"/>
      <c r="BB186" s="192"/>
      <c r="BC186" s="412"/>
      <c r="BD186" s="370"/>
      <c r="BE186" s="370"/>
      <c r="BF186" s="370"/>
      <c r="BG186" s="413"/>
      <c r="BH186" s="423"/>
      <c r="BI186" s="370"/>
      <c r="BJ186" s="370"/>
      <c r="BK186" s="370"/>
      <c r="BL186" s="413"/>
      <c r="BM186" s="423"/>
      <c r="BN186" s="370"/>
      <c r="BO186" s="370"/>
      <c r="BP186" s="370"/>
      <c r="BQ186" s="413"/>
      <c r="BR186" s="423"/>
      <c r="BS186" s="370"/>
      <c r="BT186" s="370"/>
      <c r="BU186" s="370"/>
      <c r="BV186" s="370"/>
      <c r="BW186" s="370"/>
      <c r="BX186" s="370"/>
      <c r="BY186" s="371"/>
      <c r="BZ186" s="371"/>
      <c r="CA186" s="371"/>
      <c r="CB186" s="371"/>
      <c r="CC186" s="371"/>
      <c r="CD186" s="2534"/>
      <c r="CE186" s="2534"/>
      <c r="CF186" s="2534"/>
      <c r="CG186" s="2534"/>
      <c r="CH186" s="2534"/>
      <c r="CI186" s="2534"/>
      <c r="CJ186" s="2534"/>
      <c r="CK186" s="2534"/>
      <c r="CL186" s="2534"/>
      <c r="CM186" s="2534"/>
      <c r="CN186" s="2534"/>
      <c r="CO186" s="2534"/>
      <c r="CP186" s="2534"/>
      <c r="CQ186" s="2534"/>
      <c r="CR186" s="2534"/>
      <c r="CS186" s="2534"/>
      <c r="CT186" s="2534"/>
      <c r="CU186" s="2534"/>
      <c r="CV186" s="2534"/>
      <c r="CW186" s="2534"/>
      <c r="CX186" s="2534"/>
      <c r="CY186" s="2534"/>
      <c r="CZ186" s="2534"/>
    </row>
    <row r="187" s="513" customFormat="true" ht="15" customHeight="true" x14ac:dyDescent="0.2">
      <c r="A187" s="968"/>
      <c r="B187" s="985"/>
      <c r="C187" s="1127"/>
      <c r="D187" s="1128"/>
      <c r="E187" s="1128"/>
      <c r="F187" s="1128"/>
      <c r="G187" s="1129"/>
      <c r="H187" s="1130"/>
      <c r="I187" s="1128"/>
      <c r="J187" s="1128"/>
      <c r="K187" s="1128"/>
      <c r="L187" s="1131"/>
      <c r="M187" s="1132"/>
      <c r="N187" s="1128"/>
      <c r="O187" s="1128"/>
      <c r="P187" s="1128"/>
      <c r="Q187" s="1129"/>
      <c r="R187" s="1130"/>
      <c r="S187" s="1128"/>
      <c r="T187" s="1128"/>
      <c r="U187" s="1128"/>
      <c r="V187" s="1128"/>
      <c r="W187" s="1128"/>
      <c r="X187" s="1128"/>
      <c r="Y187" s="1128"/>
      <c r="Z187" s="1128"/>
      <c r="AA187" s="1128"/>
      <c r="AB187" s="1133"/>
      <c r="AC187" s="1072"/>
      <c r="AD187" s="784"/>
      <c r="AE187" s="784"/>
      <c r="AF187" s="784"/>
      <c r="AG187" s="784"/>
      <c r="AH187" s="784"/>
      <c r="AI187" s="784"/>
      <c r="AJ187" s="784"/>
      <c r="AK187" s="784"/>
      <c r="AL187" s="784"/>
      <c r="AM187" s="784"/>
      <c r="AN187" s="784"/>
      <c r="AO187" s="784"/>
      <c r="AP187" s="784"/>
      <c r="AQ187" s="784"/>
      <c r="AR187" s="784"/>
      <c r="AS187" s="784"/>
      <c r="AT187" s="784"/>
      <c r="AU187" s="784"/>
      <c r="AV187" s="784"/>
      <c r="AW187" s="784"/>
      <c r="AX187" s="784"/>
      <c r="AY187" s="784"/>
      <c r="AZ187" s="251"/>
      <c r="BA187" s="504"/>
      <c r="BB187" s="192"/>
      <c r="BC187" s="412"/>
      <c r="BD187" s="370"/>
      <c r="BE187" s="370"/>
      <c r="BF187" s="370"/>
      <c r="BG187" s="413"/>
      <c r="BH187" s="423"/>
      <c r="BI187" s="370"/>
      <c r="BJ187" s="370"/>
      <c r="BK187" s="370"/>
      <c r="BL187" s="413"/>
      <c r="BM187" s="423"/>
      <c r="BN187" s="370"/>
      <c r="BO187" s="370"/>
      <c r="BP187" s="370"/>
      <c r="BQ187" s="413"/>
      <c r="BR187" s="423"/>
      <c r="BS187" s="370"/>
      <c r="BT187" s="370"/>
      <c r="BU187" s="370"/>
      <c r="BV187" s="370"/>
      <c r="BW187" s="370"/>
      <c r="BX187" s="370"/>
      <c r="BY187" s="371"/>
      <c r="BZ187" s="371"/>
      <c r="CA187" s="371"/>
      <c r="CB187" s="371"/>
      <c r="CC187" s="371"/>
      <c r="CD187" s="2534"/>
      <c r="CE187" s="2534"/>
      <c r="CF187" s="2534"/>
      <c r="CG187" s="2534"/>
      <c r="CH187" s="2534"/>
      <c r="CI187" s="2534"/>
      <c r="CJ187" s="2534"/>
      <c r="CK187" s="2534"/>
      <c r="CL187" s="2534"/>
      <c r="CM187" s="2534"/>
      <c r="CN187" s="2534"/>
      <c r="CO187" s="2534"/>
      <c r="CP187" s="2534"/>
      <c r="CQ187" s="2534"/>
      <c r="CR187" s="2534"/>
      <c r="CS187" s="2534"/>
      <c r="CT187" s="2534"/>
      <c r="CU187" s="2534"/>
      <c r="CV187" s="2534"/>
      <c r="CW187" s="2534"/>
      <c r="CX187" s="2534"/>
      <c r="CY187" s="2534"/>
      <c r="CZ187" s="2534"/>
    </row>
    <row r="188" s="513" customFormat="true" ht="15" customHeight="true" x14ac:dyDescent="0.2">
      <c r="A188" s="968"/>
      <c r="B188" s="985"/>
      <c r="C188" s="1127"/>
      <c r="D188" s="1128"/>
      <c r="E188" s="1128"/>
      <c r="F188" s="1128"/>
      <c r="G188" s="1129"/>
      <c r="H188" s="1130"/>
      <c r="I188" s="1128"/>
      <c r="J188" s="1128"/>
      <c r="K188" s="1128"/>
      <c r="L188" s="1131"/>
      <c r="M188" s="1132"/>
      <c r="N188" s="1128"/>
      <c r="O188" s="1128"/>
      <c r="P188" s="1128"/>
      <c r="Q188" s="1129"/>
      <c r="R188" s="1130"/>
      <c r="S188" s="1128"/>
      <c r="T188" s="1128"/>
      <c r="U188" s="1128"/>
      <c r="V188" s="1128"/>
      <c r="W188" s="1128"/>
      <c r="X188" s="1128"/>
      <c r="Y188" s="1128"/>
      <c r="Z188" s="1128"/>
      <c r="AA188" s="1128"/>
      <c r="AB188" s="1133"/>
      <c r="AC188" s="1072"/>
      <c r="AD188" s="784"/>
      <c r="AE188" s="784"/>
      <c r="AF188" s="784"/>
      <c r="AG188" s="784"/>
      <c r="AH188" s="784"/>
      <c r="AI188" s="784"/>
      <c r="AJ188" s="784"/>
      <c r="AK188" s="784"/>
      <c r="AL188" s="784"/>
      <c r="AM188" s="784"/>
      <c r="AN188" s="784"/>
      <c r="AO188" s="784"/>
      <c r="AP188" s="784"/>
      <c r="AQ188" s="784"/>
      <c r="AR188" s="784"/>
      <c r="AS188" s="784"/>
      <c r="AT188" s="784"/>
      <c r="AU188" s="784"/>
      <c r="AV188" s="784"/>
      <c r="AW188" s="784"/>
      <c r="AX188" s="784"/>
      <c r="AY188" s="784"/>
      <c r="AZ188" s="251"/>
      <c r="BA188" s="504"/>
      <c r="BB188" s="192"/>
      <c r="BC188" s="412"/>
      <c r="BD188" s="370"/>
      <c r="BE188" s="370"/>
      <c r="BF188" s="370"/>
      <c r="BG188" s="413"/>
      <c r="BH188" s="423"/>
      <c r="BI188" s="370"/>
      <c r="BJ188" s="370"/>
      <c r="BK188" s="370"/>
      <c r="BL188" s="413"/>
      <c r="BM188" s="423"/>
      <c r="BN188" s="370"/>
      <c r="BO188" s="370"/>
      <c r="BP188" s="370"/>
      <c r="BQ188" s="413"/>
      <c r="BR188" s="423"/>
      <c r="BS188" s="370"/>
      <c r="BT188" s="370"/>
      <c r="BU188" s="370"/>
      <c r="BV188" s="370"/>
      <c r="BW188" s="370"/>
      <c r="BX188" s="370"/>
      <c r="BY188" s="371"/>
      <c r="BZ188" s="371"/>
      <c r="CA188" s="371"/>
      <c r="CB188" s="371"/>
      <c r="CC188" s="371"/>
      <c r="CD188" s="2534"/>
      <c r="CE188" s="2534"/>
      <c r="CF188" s="2534"/>
      <c r="CG188" s="2534"/>
      <c r="CH188" s="2534"/>
      <c r="CI188" s="2534"/>
      <c r="CJ188" s="2534"/>
      <c r="CK188" s="2534"/>
      <c r="CL188" s="2534"/>
      <c r="CM188" s="2534"/>
      <c r="CN188" s="2534"/>
      <c r="CO188" s="2534"/>
      <c r="CP188" s="2534"/>
      <c r="CQ188" s="2534"/>
      <c r="CR188" s="2534"/>
      <c r="CS188" s="2534"/>
      <c r="CT188" s="2534"/>
      <c r="CU188" s="2534"/>
      <c r="CV188" s="2534"/>
      <c r="CW188" s="2534"/>
      <c r="CX188" s="2534"/>
      <c r="CY188" s="2534"/>
      <c r="CZ188" s="2534"/>
    </row>
    <row r="189" s="513" customFormat="true" ht="15" customHeight="true" x14ac:dyDescent="0.2">
      <c r="A189" s="968"/>
      <c r="B189" s="985"/>
      <c r="C189" s="1127"/>
      <c r="D189" s="1128"/>
      <c r="E189" s="1128"/>
      <c r="F189" s="1128"/>
      <c r="G189" s="1129"/>
      <c r="H189" s="1130"/>
      <c r="I189" s="1128"/>
      <c r="J189" s="1128"/>
      <c r="K189" s="1128"/>
      <c r="L189" s="1131"/>
      <c r="M189" s="1132"/>
      <c r="N189" s="1128"/>
      <c r="O189" s="1128"/>
      <c r="P189" s="1128"/>
      <c r="Q189" s="1129"/>
      <c r="R189" s="1130"/>
      <c r="S189" s="1128"/>
      <c r="T189" s="1128"/>
      <c r="U189" s="1128"/>
      <c r="V189" s="1128"/>
      <c r="W189" s="1128"/>
      <c r="X189" s="1128"/>
      <c r="Y189" s="1128"/>
      <c r="Z189" s="1128"/>
      <c r="AA189" s="1128"/>
      <c r="AB189" s="1133"/>
      <c r="AC189" s="1072"/>
      <c r="AD189" s="784"/>
      <c r="AE189" s="784"/>
      <c r="AF189" s="784"/>
      <c r="AG189" s="784"/>
      <c r="AH189" s="784"/>
      <c r="AI189" s="784"/>
      <c r="AJ189" s="784"/>
      <c r="AK189" s="784"/>
      <c r="AL189" s="784"/>
      <c r="AM189" s="784"/>
      <c r="AN189" s="784"/>
      <c r="AO189" s="784"/>
      <c r="AP189" s="784"/>
      <c r="AQ189" s="784"/>
      <c r="AR189" s="784"/>
      <c r="AS189" s="784"/>
      <c r="AT189" s="784"/>
      <c r="AU189" s="784"/>
      <c r="AV189" s="784"/>
      <c r="AW189" s="784"/>
      <c r="AX189" s="784"/>
      <c r="AY189" s="784"/>
      <c r="AZ189" s="251"/>
      <c r="BA189" s="504"/>
      <c r="BB189" s="192"/>
      <c r="BC189" s="412"/>
      <c r="BD189" s="370"/>
      <c r="BE189" s="370"/>
      <c r="BF189" s="370"/>
      <c r="BG189" s="413"/>
      <c r="BH189" s="423"/>
      <c r="BI189" s="370"/>
      <c r="BJ189" s="370"/>
      <c r="BK189" s="370"/>
      <c r="BL189" s="413"/>
      <c r="BM189" s="423"/>
      <c r="BN189" s="370"/>
      <c r="BO189" s="370"/>
      <c r="BP189" s="370"/>
      <c r="BQ189" s="413"/>
      <c r="BR189" s="423"/>
      <c r="BS189" s="370"/>
      <c r="BT189" s="370"/>
      <c r="BU189" s="370"/>
      <c r="BV189" s="370"/>
      <c r="BW189" s="370"/>
      <c r="BX189" s="370"/>
      <c r="BY189" s="371"/>
      <c r="BZ189" s="371"/>
      <c r="CA189" s="371"/>
      <c r="CB189" s="371"/>
      <c r="CC189" s="371"/>
      <c r="CD189" s="2534"/>
      <c r="CE189" s="2534"/>
      <c r="CF189" s="2534"/>
      <c r="CG189" s="2534"/>
      <c r="CH189" s="2534"/>
      <c r="CI189" s="2534"/>
      <c r="CJ189" s="2534"/>
      <c r="CK189" s="2534"/>
      <c r="CL189" s="2534"/>
      <c r="CM189" s="2534"/>
      <c r="CN189" s="2534"/>
      <c r="CO189" s="2534"/>
      <c r="CP189" s="2534"/>
      <c r="CQ189" s="2534"/>
      <c r="CR189" s="2534"/>
      <c r="CS189" s="2534"/>
      <c r="CT189" s="2534"/>
      <c r="CU189" s="2534"/>
      <c r="CV189" s="2534"/>
      <c r="CW189" s="2534"/>
      <c r="CX189" s="2534"/>
      <c r="CY189" s="2534"/>
      <c r="CZ189" s="2534"/>
    </row>
    <row r="190" s="513" customFormat="true" ht="15" customHeight="true" x14ac:dyDescent="0.2">
      <c r="A190" s="968"/>
      <c r="B190" s="985"/>
      <c r="C190" s="1127"/>
      <c r="D190" s="1128"/>
      <c r="E190" s="1128"/>
      <c r="F190" s="1128"/>
      <c r="G190" s="1129"/>
      <c r="H190" s="1130"/>
      <c r="I190" s="1128"/>
      <c r="J190" s="1128"/>
      <c r="K190" s="1128"/>
      <c r="L190" s="1131"/>
      <c r="M190" s="1132"/>
      <c r="N190" s="1128"/>
      <c r="O190" s="1128"/>
      <c r="P190" s="1128"/>
      <c r="Q190" s="1129"/>
      <c r="R190" s="1130"/>
      <c r="S190" s="1128"/>
      <c r="T190" s="1128"/>
      <c r="U190" s="1128"/>
      <c r="V190" s="1128"/>
      <c r="W190" s="1128"/>
      <c r="X190" s="1128"/>
      <c r="Y190" s="1128"/>
      <c r="Z190" s="1128"/>
      <c r="AA190" s="1128"/>
      <c r="AB190" s="1133"/>
      <c r="AC190" s="1072"/>
      <c r="AD190" s="784"/>
      <c r="AE190" s="784"/>
      <c r="AF190" s="784"/>
      <c r="AG190" s="784"/>
      <c r="AH190" s="784"/>
      <c r="AI190" s="784"/>
      <c r="AJ190" s="784"/>
      <c r="AK190" s="784"/>
      <c r="AL190" s="784"/>
      <c r="AM190" s="784"/>
      <c r="AN190" s="784"/>
      <c r="AO190" s="784"/>
      <c r="AP190" s="784"/>
      <c r="AQ190" s="784"/>
      <c r="AR190" s="784"/>
      <c r="AS190" s="784"/>
      <c r="AT190" s="784"/>
      <c r="AU190" s="784"/>
      <c r="AV190" s="784"/>
      <c r="AW190" s="784"/>
      <c r="AX190" s="784"/>
      <c r="AY190" s="784"/>
      <c r="AZ190" s="251"/>
      <c r="BA190" s="504"/>
      <c r="BB190" s="192"/>
      <c r="BC190" s="412"/>
      <c r="BD190" s="370"/>
      <c r="BE190" s="370"/>
      <c r="BF190" s="370"/>
      <c r="BG190" s="413"/>
      <c r="BH190" s="423"/>
      <c r="BI190" s="370"/>
      <c r="BJ190" s="370"/>
      <c r="BK190" s="370"/>
      <c r="BL190" s="413"/>
      <c r="BM190" s="423"/>
      <c r="BN190" s="370"/>
      <c r="BO190" s="370"/>
      <c r="BP190" s="370"/>
      <c r="BQ190" s="413"/>
      <c r="BR190" s="423"/>
      <c r="BS190" s="370"/>
      <c r="BT190" s="370"/>
      <c r="BU190" s="370"/>
      <c r="BV190" s="370"/>
      <c r="BW190" s="370"/>
      <c r="BX190" s="370"/>
      <c r="BY190" s="371"/>
      <c r="BZ190" s="371"/>
      <c r="CA190" s="371"/>
      <c r="CB190" s="371"/>
      <c r="CC190" s="371"/>
      <c r="CD190" s="2534"/>
      <c r="CE190" s="2534"/>
      <c r="CF190" s="2534"/>
      <c r="CG190" s="2534"/>
      <c r="CH190" s="2534"/>
      <c r="CI190" s="2534"/>
      <c r="CJ190" s="2534"/>
      <c r="CK190" s="2534"/>
      <c r="CL190" s="2534"/>
      <c r="CM190" s="2534"/>
      <c r="CN190" s="2534"/>
      <c r="CO190" s="2534"/>
      <c r="CP190" s="2534"/>
      <c r="CQ190" s="2534"/>
      <c r="CR190" s="2534"/>
      <c r="CS190" s="2534"/>
      <c r="CT190" s="2534"/>
      <c r="CU190" s="2534"/>
      <c r="CV190" s="2534"/>
      <c r="CW190" s="2534"/>
      <c r="CX190" s="2534"/>
      <c r="CY190" s="2534"/>
      <c r="CZ190" s="2534"/>
    </row>
    <row r="191" s="513" customFormat="true" ht="15" customHeight="true" x14ac:dyDescent="0.2">
      <c r="A191" s="968"/>
      <c r="B191" s="985"/>
      <c r="C191" s="1127"/>
      <c r="D191" s="1128"/>
      <c r="E191" s="1128"/>
      <c r="F191" s="1128"/>
      <c r="G191" s="1129"/>
      <c r="H191" s="1130"/>
      <c r="I191" s="1128"/>
      <c r="J191" s="1128"/>
      <c r="K191" s="1128"/>
      <c r="L191" s="1131"/>
      <c r="M191" s="1132"/>
      <c r="N191" s="1128"/>
      <c r="O191" s="1128"/>
      <c r="P191" s="1128"/>
      <c r="Q191" s="1129"/>
      <c r="R191" s="1130"/>
      <c r="S191" s="1128"/>
      <c r="T191" s="1128"/>
      <c r="U191" s="1128"/>
      <c r="V191" s="1128"/>
      <c r="W191" s="1128"/>
      <c r="X191" s="1128"/>
      <c r="Y191" s="1128"/>
      <c r="Z191" s="1128"/>
      <c r="AA191" s="1128"/>
      <c r="AB191" s="1133"/>
      <c r="AC191" s="1072"/>
      <c r="AD191" s="784"/>
      <c r="AE191" s="784"/>
      <c r="AF191" s="784"/>
      <c r="AG191" s="784"/>
      <c r="AH191" s="784"/>
      <c r="AI191" s="784"/>
      <c r="AJ191" s="784"/>
      <c r="AK191" s="784"/>
      <c r="AL191" s="784"/>
      <c r="AM191" s="784"/>
      <c r="AN191" s="784"/>
      <c r="AO191" s="784"/>
      <c r="AP191" s="784"/>
      <c r="AQ191" s="784"/>
      <c r="AR191" s="784"/>
      <c r="AS191" s="784"/>
      <c r="AT191" s="784"/>
      <c r="AU191" s="784"/>
      <c r="AV191" s="784"/>
      <c r="AW191" s="784"/>
      <c r="AX191" s="784"/>
      <c r="AY191" s="784"/>
      <c r="AZ191" s="251"/>
      <c r="BA191" s="504"/>
      <c r="BB191" s="192"/>
      <c r="BC191" s="412"/>
      <c r="BD191" s="370"/>
      <c r="BE191" s="370"/>
      <c r="BF191" s="370"/>
      <c r="BG191" s="413"/>
      <c r="BH191" s="423"/>
      <c r="BI191" s="370"/>
      <c r="BJ191" s="370"/>
      <c r="BK191" s="370"/>
      <c r="BL191" s="413"/>
      <c r="BM191" s="423"/>
      <c r="BN191" s="370"/>
      <c r="BO191" s="370"/>
      <c r="BP191" s="370"/>
      <c r="BQ191" s="413"/>
      <c r="BR191" s="423"/>
      <c r="BS191" s="370"/>
      <c r="BT191" s="370"/>
      <c r="BU191" s="370"/>
      <c r="BV191" s="370"/>
      <c r="BW191" s="370"/>
      <c r="BX191" s="370"/>
      <c r="BY191" s="371"/>
      <c r="BZ191" s="371"/>
      <c r="CA191" s="371"/>
      <c r="CB191" s="371"/>
      <c r="CC191" s="371"/>
      <c r="CD191" s="2534"/>
      <c r="CE191" s="2534"/>
      <c r="CF191" s="2534"/>
      <c r="CG191" s="2534"/>
      <c r="CH191" s="2534"/>
      <c r="CI191" s="2534"/>
      <c r="CJ191" s="2534"/>
      <c r="CK191" s="2534"/>
      <c r="CL191" s="2534"/>
      <c r="CM191" s="2534"/>
      <c r="CN191" s="2534"/>
      <c r="CO191" s="2534"/>
      <c r="CP191" s="2534"/>
      <c r="CQ191" s="2534"/>
      <c r="CR191" s="2534"/>
      <c r="CS191" s="2534"/>
      <c r="CT191" s="2534"/>
      <c r="CU191" s="2534"/>
      <c r="CV191" s="2534"/>
      <c r="CW191" s="2534"/>
      <c r="CX191" s="2534"/>
      <c r="CY191" s="2534"/>
      <c r="CZ191" s="2534"/>
    </row>
    <row r="192" s="513" customFormat="true" ht="15" customHeight="true" x14ac:dyDescent="0.2">
      <c r="A192" s="969"/>
      <c r="B192" s="986"/>
      <c r="C192" s="1134"/>
      <c r="D192" s="1135"/>
      <c r="E192" s="1135"/>
      <c r="F192" s="1135"/>
      <c r="G192" s="1136"/>
      <c r="H192" s="1137"/>
      <c r="I192" s="1135"/>
      <c r="J192" s="1135"/>
      <c r="K192" s="1135"/>
      <c r="L192" s="1138"/>
      <c r="M192" s="1139"/>
      <c r="N192" s="1135"/>
      <c r="O192" s="1135"/>
      <c r="P192" s="1135"/>
      <c r="Q192" s="1136"/>
      <c r="R192" s="1137"/>
      <c r="S192" s="1135"/>
      <c r="T192" s="1135"/>
      <c r="U192" s="1135"/>
      <c r="V192" s="1135"/>
      <c r="W192" s="1135"/>
      <c r="X192" s="1135"/>
      <c r="Y192" s="1135"/>
      <c r="Z192" s="1135"/>
      <c r="AA192" s="1135"/>
      <c r="AB192" s="1140"/>
      <c r="AC192" s="1072"/>
      <c r="AD192" s="784"/>
      <c r="AE192" s="784"/>
      <c r="AF192" s="784"/>
      <c r="AG192" s="784"/>
      <c r="AH192" s="784"/>
      <c r="AI192" s="784"/>
      <c r="AJ192" s="784"/>
      <c r="AK192" s="784"/>
      <c r="AL192" s="784"/>
      <c r="AM192" s="784"/>
      <c r="AN192" s="784"/>
      <c r="AO192" s="784"/>
      <c r="AP192" s="784"/>
      <c r="AQ192" s="784"/>
      <c r="AR192" s="784"/>
      <c r="AS192" s="784"/>
      <c r="AT192" s="784"/>
      <c r="AU192" s="784"/>
      <c r="AV192" s="784"/>
      <c r="AW192" s="784"/>
      <c r="AX192" s="784"/>
      <c r="AY192" s="784"/>
      <c r="AZ192" s="251"/>
      <c r="BA192" s="504"/>
      <c r="BB192" s="192"/>
      <c r="BC192" s="412"/>
      <c r="BD192" s="370"/>
      <c r="BE192" s="370"/>
      <c r="BF192" s="370"/>
      <c r="BG192" s="413"/>
      <c r="BH192" s="423"/>
      <c r="BI192" s="370"/>
      <c r="BJ192" s="370"/>
      <c r="BK192" s="370"/>
      <c r="BL192" s="413"/>
      <c r="BM192" s="423"/>
      <c r="BN192" s="370"/>
      <c r="BO192" s="370"/>
      <c r="BP192" s="370"/>
      <c r="BQ192" s="413"/>
      <c r="BR192" s="423"/>
      <c r="BS192" s="370"/>
      <c r="BT192" s="370"/>
      <c r="BU192" s="370"/>
      <c r="BV192" s="370"/>
      <c r="BW192" s="370"/>
      <c r="BX192" s="370"/>
      <c r="BY192" s="371"/>
      <c r="BZ192" s="371"/>
      <c r="CA192" s="371"/>
      <c r="CB192" s="371"/>
      <c r="CC192" s="371"/>
      <c r="CD192" s="2534"/>
      <c r="CE192" s="2534"/>
      <c r="CF192" s="2534"/>
      <c r="CG192" s="2534"/>
      <c r="CH192" s="2534"/>
      <c r="CI192" s="2534"/>
      <c r="CJ192" s="2534"/>
      <c r="CK192" s="2534"/>
      <c r="CL192" s="2534"/>
      <c r="CM192" s="2534"/>
      <c r="CN192" s="2534"/>
      <c r="CO192" s="2534"/>
      <c r="CP192" s="2534"/>
      <c r="CQ192" s="2534"/>
      <c r="CR192" s="2534"/>
      <c r="CS192" s="2534"/>
      <c r="CT192" s="2534"/>
      <c r="CU192" s="2534"/>
      <c r="CV192" s="2534"/>
      <c r="CW192" s="2534"/>
      <c r="CX192" s="2534"/>
      <c r="CY192" s="2534"/>
      <c r="CZ192" s="2534"/>
    </row>
    <row r="193" s="513" customFormat="true" ht="15" customHeight="true" x14ac:dyDescent="0.2">
      <c r="A193" s="892"/>
      <c r="B193" s="987"/>
      <c r="C193" s="1070"/>
      <c r="D193" s="1061"/>
      <c r="E193" s="1061"/>
      <c r="F193" s="1061"/>
      <c r="G193" s="1062"/>
      <c r="H193" s="1071"/>
      <c r="I193" s="1061"/>
      <c r="J193" s="1061"/>
      <c r="K193" s="1061"/>
      <c r="L193" s="1072"/>
      <c r="M193" s="1070"/>
      <c r="N193" s="1061"/>
      <c r="O193" s="1061"/>
      <c r="P193" s="1061"/>
      <c r="Q193" s="1062"/>
      <c r="R193" s="1071"/>
      <c r="S193" s="1061"/>
      <c r="T193" s="1061"/>
      <c r="U193" s="1061"/>
      <c r="V193" s="1061"/>
      <c r="W193" s="1061"/>
      <c r="X193" s="1061"/>
      <c r="Y193" s="1061"/>
      <c r="Z193" s="1061"/>
      <c r="AA193" s="1061"/>
      <c r="AB193" s="1061"/>
      <c r="AC193" s="1072"/>
      <c r="AD193" s="784"/>
      <c r="AE193" s="784"/>
      <c r="AF193" s="784"/>
      <c r="AG193" s="784"/>
      <c r="AH193" s="784"/>
      <c r="AI193" s="784"/>
      <c r="AJ193" s="784"/>
      <c r="AK193" s="784"/>
      <c r="AL193" s="784"/>
      <c r="AM193" s="784"/>
      <c r="AN193" s="784"/>
      <c r="AO193" s="784"/>
      <c r="AP193" s="784"/>
      <c r="AQ193" s="784"/>
      <c r="AR193" s="784"/>
      <c r="AS193" s="784"/>
      <c r="AT193" s="784"/>
      <c r="AU193" s="784"/>
      <c r="AV193" s="784"/>
      <c r="AW193" s="784"/>
      <c r="AX193" s="784"/>
      <c r="AY193" s="784"/>
      <c r="AZ193" s="251"/>
      <c r="BA193" s="504"/>
      <c r="BB193" s="192"/>
      <c r="BC193" s="412"/>
      <c r="BD193" s="370"/>
      <c r="BE193" s="370"/>
      <c r="BF193" s="370"/>
      <c r="BG193" s="413"/>
      <c r="BH193" s="423"/>
      <c r="BI193" s="370"/>
      <c r="BJ193" s="370"/>
      <c r="BK193" s="370"/>
      <c r="BL193" s="413"/>
      <c r="BM193" s="423"/>
      <c r="BN193" s="370"/>
      <c r="BO193" s="370"/>
      <c r="BP193" s="370"/>
      <c r="BQ193" s="413"/>
      <c r="BR193" s="423"/>
      <c r="BS193" s="370"/>
      <c r="BT193" s="370"/>
      <c r="BU193" s="370"/>
      <c r="BV193" s="370"/>
      <c r="BW193" s="370"/>
      <c r="BX193" s="370"/>
      <c r="BY193" s="371"/>
      <c r="BZ193" s="371"/>
      <c r="CA193" s="371"/>
      <c r="CB193" s="371"/>
      <c r="CC193" s="371"/>
      <c r="CD193" s="2534"/>
      <c r="CE193" s="2534"/>
      <c r="CF193" s="2534"/>
      <c r="CG193" s="2534"/>
      <c r="CH193" s="2534"/>
      <c r="CI193" s="2534"/>
      <c r="CJ193" s="2534"/>
      <c r="CK193" s="2534"/>
      <c r="CL193" s="2534"/>
      <c r="CM193" s="2534"/>
      <c r="CN193" s="2534"/>
      <c r="CO193" s="2534"/>
      <c r="CP193" s="2534"/>
      <c r="CQ193" s="2534"/>
      <c r="CR193" s="2534"/>
      <c r="CS193" s="2534"/>
      <c r="CT193" s="2534"/>
      <c r="CU193" s="2534"/>
      <c r="CV193" s="2534"/>
      <c r="CW193" s="2534"/>
      <c r="CX193" s="2534"/>
      <c r="CY193" s="2534"/>
      <c r="CZ193" s="2534"/>
    </row>
    <row r="194" s="157" customFormat="true" ht="15" customHeight="true" x14ac:dyDescent="0.2">
      <c r="A194" s="893"/>
      <c r="B194" s="988"/>
      <c r="C194" s="1070"/>
      <c r="D194" s="1061"/>
      <c r="E194" s="1061"/>
      <c r="F194" s="1061"/>
      <c r="G194" s="1062"/>
      <c r="H194" s="1071"/>
      <c r="I194" s="1061"/>
      <c r="J194" s="1061"/>
      <c r="K194" s="1061"/>
      <c r="L194" s="1072"/>
      <c r="M194" s="1070"/>
      <c r="N194" s="1061"/>
      <c r="O194" s="1061"/>
      <c r="P194" s="1061"/>
      <c r="Q194" s="1062"/>
      <c r="R194" s="1071"/>
      <c r="S194" s="1061"/>
      <c r="T194" s="1061"/>
      <c r="U194" s="1061"/>
      <c r="V194" s="1061"/>
      <c r="W194" s="1061"/>
      <c r="X194" s="1061"/>
      <c r="Y194" s="1061"/>
      <c r="Z194" s="1061"/>
      <c r="AA194" s="1061"/>
      <c r="AB194" s="1061"/>
      <c r="AC194" s="1072"/>
      <c r="AD194" s="784"/>
      <c r="AE194" s="784"/>
      <c r="AF194" s="784"/>
      <c r="AG194" s="784"/>
      <c r="AH194" s="784"/>
      <c r="AI194" s="784"/>
      <c r="AJ194" s="784"/>
      <c r="AK194" s="784"/>
      <c r="AL194" s="784"/>
      <c r="AM194" s="784"/>
      <c r="AN194" s="784"/>
      <c r="AO194" s="784"/>
      <c r="AP194" s="784"/>
      <c r="AQ194" s="784"/>
      <c r="AR194" s="784"/>
      <c r="AS194" s="784"/>
      <c r="AT194" s="784"/>
      <c r="AU194" s="784"/>
      <c r="AV194" s="784"/>
      <c r="AW194" s="784"/>
      <c r="AX194" s="784"/>
      <c r="AY194" s="784"/>
      <c r="AZ194" s="251"/>
      <c r="BA194" s="504"/>
      <c r="BB194" s="192"/>
      <c r="BC194" s="412"/>
      <c r="BD194" s="370"/>
      <c r="BE194" s="370"/>
      <c r="BF194" s="370"/>
      <c r="BG194" s="413"/>
      <c r="BH194" s="423"/>
      <c r="BI194" s="370"/>
      <c r="BJ194" s="370"/>
      <c r="BK194" s="370"/>
      <c r="BL194" s="413"/>
      <c r="BM194" s="423"/>
      <c r="BN194" s="370"/>
      <c r="BO194" s="370"/>
      <c r="BP194" s="370"/>
      <c r="BQ194" s="413"/>
      <c r="BR194" s="423"/>
      <c r="BS194" s="370"/>
      <c r="BT194" s="370"/>
      <c r="BU194" s="370"/>
      <c r="BV194" s="370"/>
      <c r="BW194" s="370"/>
      <c r="BX194" s="370"/>
      <c r="BY194" s="371"/>
      <c r="BZ194" s="371"/>
      <c r="CA194" s="371"/>
      <c r="CB194" s="371"/>
      <c r="CC194" s="371"/>
      <c r="CD194" s="2534"/>
      <c r="CE194" s="2534"/>
      <c r="CF194" s="2534"/>
      <c r="CG194" s="2534"/>
      <c r="CH194" s="2534"/>
      <c r="CI194" s="2534"/>
      <c r="CJ194" s="2534"/>
      <c r="CK194" s="2534"/>
      <c r="CL194" s="2534"/>
      <c r="CM194" s="2534"/>
      <c r="CN194" s="2534"/>
      <c r="CO194" s="2534"/>
      <c r="CP194" s="2534"/>
      <c r="CQ194" s="2534"/>
      <c r="CR194" s="2534"/>
      <c r="CS194" s="2534"/>
      <c r="CT194" s="2534"/>
      <c r="CU194" s="2534"/>
      <c r="CV194" s="2534"/>
      <c r="CW194" s="2534"/>
      <c r="CX194" s="2534"/>
      <c r="CY194" s="2534"/>
      <c r="CZ194" s="2534"/>
    </row>
    <row r="195" s="157" customFormat="true" ht="15" customHeight="true" x14ac:dyDescent="0.2">
      <c r="A195" s="893"/>
      <c r="B195" s="988"/>
      <c r="C195" s="1070"/>
      <c r="D195" s="1061"/>
      <c r="E195" s="1061"/>
      <c r="F195" s="1061"/>
      <c r="G195" s="1062"/>
      <c r="H195" s="1071"/>
      <c r="I195" s="1061"/>
      <c r="J195" s="1061"/>
      <c r="K195" s="1061"/>
      <c r="L195" s="1072"/>
      <c r="M195" s="1070"/>
      <c r="N195" s="1061"/>
      <c r="O195" s="1061"/>
      <c r="P195" s="1061"/>
      <c r="Q195" s="1062"/>
      <c r="R195" s="1071"/>
      <c r="S195" s="1061"/>
      <c r="T195" s="1061"/>
      <c r="U195" s="1061"/>
      <c r="V195" s="1061"/>
      <c r="W195" s="1061"/>
      <c r="X195" s="1061"/>
      <c r="Y195" s="1061"/>
      <c r="Z195" s="1061"/>
      <c r="AA195" s="1061"/>
      <c r="AB195" s="1061"/>
      <c r="AC195" s="1072"/>
      <c r="AD195" s="784"/>
      <c r="AE195" s="784"/>
      <c r="AF195" s="784"/>
      <c r="AG195" s="784"/>
      <c r="AH195" s="784"/>
      <c r="AI195" s="784"/>
      <c r="AJ195" s="784"/>
      <c r="AK195" s="784"/>
      <c r="AL195" s="784"/>
      <c r="AM195" s="784"/>
      <c r="AN195" s="784"/>
      <c r="AO195" s="784"/>
      <c r="AP195" s="784"/>
      <c r="AQ195" s="784"/>
      <c r="AR195" s="784"/>
      <c r="AS195" s="784"/>
      <c r="AT195" s="784"/>
      <c r="AU195" s="784"/>
      <c r="AV195" s="784"/>
      <c r="AW195" s="784"/>
      <c r="AX195" s="784"/>
      <c r="AY195" s="784"/>
      <c r="AZ195" s="251"/>
      <c r="BA195" s="504"/>
      <c r="BB195" s="192"/>
      <c r="BC195" s="412"/>
      <c r="BD195" s="370"/>
      <c r="BE195" s="370"/>
      <c r="BF195" s="370"/>
      <c r="BG195" s="413"/>
      <c r="BH195" s="423"/>
      <c r="BI195" s="370"/>
      <c r="BJ195" s="370"/>
      <c r="BK195" s="370"/>
      <c r="BL195" s="413"/>
      <c r="BM195" s="423"/>
      <c r="BN195" s="370"/>
      <c r="BO195" s="370"/>
      <c r="BP195" s="370"/>
      <c r="BQ195" s="413"/>
      <c r="BR195" s="423"/>
      <c r="BS195" s="370"/>
      <c r="BT195" s="370"/>
      <c r="BU195" s="370"/>
      <c r="BV195" s="370"/>
      <c r="BW195" s="370"/>
      <c r="BX195" s="370"/>
      <c r="BY195" s="371"/>
      <c r="BZ195" s="371"/>
      <c r="CA195" s="371"/>
      <c r="CB195" s="371"/>
      <c r="CC195" s="371"/>
      <c r="CD195" s="2534"/>
      <c r="CE195" s="2534"/>
      <c r="CF195" s="2534"/>
      <c r="CG195" s="2534"/>
      <c r="CH195" s="2534"/>
      <c r="CI195" s="2534"/>
      <c r="CJ195" s="2534"/>
      <c r="CK195" s="2534"/>
      <c r="CL195" s="2534"/>
      <c r="CM195" s="2534"/>
      <c r="CN195" s="2534"/>
      <c r="CO195" s="2534"/>
      <c r="CP195" s="2534"/>
      <c r="CQ195" s="2534"/>
      <c r="CR195" s="2534"/>
      <c r="CS195" s="2534"/>
      <c r="CT195" s="2534"/>
      <c r="CU195" s="2534"/>
      <c r="CV195" s="2534"/>
      <c r="CW195" s="2534"/>
      <c r="CX195" s="2534"/>
      <c r="CY195" s="2534"/>
      <c r="CZ195" s="2534"/>
    </row>
    <row r="196" s="157" customFormat="true" ht="15" customHeight="true" x14ac:dyDescent="0.2">
      <c r="A196" s="893"/>
      <c r="B196" s="988"/>
      <c r="C196" s="1070"/>
      <c r="D196" s="1061"/>
      <c r="E196" s="1061"/>
      <c r="F196" s="1061"/>
      <c r="G196" s="1062"/>
      <c r="H196" s="1071"/>
      <c r="I196" s="1061"/>
      <c r="J196" s="1061"/>
      <c r="K196" s="1061"/>
      <c r="L196" s="1072"/>
      <c r="M196" s="1070"/>
      <c r="N196" s="1061"/>
      <c r="O196" s="1061"/>
      <c r="P196" s="1061"/>
      <c r="Q196" s="1062"/>
      <c r="R196" s="1071"/>
      <c r="S196" s="1061"/>
      <c r="T196" s="1061"/>
      <c r="U196" s="1061"/>
      <c r="V196" s="1061"/>
      <c r="W196" s="1061"/>
      <c r="X196" s="1061"/>
      <c r="Y196" s="1061"/>
      <c r="Z196" s="1061"/>
      <c r="AA196" s="1061"/>
      <c r="AB196" s="1061"/>
      <c r="AC196" s="1072"/>
      <c r="AD196" s="784"/>
      <c r="AE196" s="784"/>
      <c r="AF196" s="784"/>
      <c r="AG196" s="784"/>
      <c r="AH196" s="784"/>
      <c r="AI196" s="784"/>
      <c r="AJ196" s="784"/>
      <c r="AK196" s="784"/>
      <c r="AL196" s="784"/>
      <c r="AM196" s="784"/>
      <c r="AN196" s="784"/>
      <c r="AO196" s="784"/>
      <c r="AP196" s="784"/>
      <c r="AQ196" s="784"/>
      <c r="AR196" s="784"/>
      <c r="AS196" s="784"/>
      <c r="AT196" s="784"/>
      <c r="AU196" s="784"/>
      <c r="AV196" s="784"/>
      <c r="AW196" s="784"/>
      <c r="AX196" s="784"/>
      <c r="AY196" s="784"/>
      <c r="AZ196" s="251"/>
      <c r="BA196" s="504"/>
      <c r="BB196" s="192"/>
      <c r="BC196" s="412"/>
      <c r="BD196" s="370"/>
      <c r="BE196" s="370"/>
      <c r="BF196" s="370"/>
      <c r="BG196" s="413"/>
      <c r="BH196" s="423"/>
      <c r="BI196" s="370"/>
      <c r="BJ196" s="370"/>
      <c r="BK196" s="370"/>
      <c r="BL196" s="413"/>
      <c r="BM196" s="423"/>
      <c r="BN196" s="370"/>
      <c r="BO196" s="370"/>
      <c r="BP196" s="370"/>
      <c r="BQ196" s="413"/>
      <c r="BR196" s="423"/>
      <c r="BS196" s="370"/>
      <c r="BT196" s="370"/>
      <c r="BU196" s="370"/>
      <c r="BV196" s="370"/>
      <c r="BW196" s="370"/>
      <c r="BX196" s="370"/>
      <c r="BY196" s="371"/>
      <c r="BZ196" s="371"/>
      <c r="CA196" s="371"/>
      <c r="CB196" s="371"/>
      <c r="CC196" s="371"/>
      <c r="CD196" s="2534"/>
      <c r="CE196" s="2534"/>
      <c r="CF196" s="2534"/>
      <c r="CG196" s="2534"/>
      <c r="CH196" s="2534"/>
      <c r="CI196" s="2534"/>
      <c r="CJ196" s="2534"/>
      <c r="CK196" s="2534"/>
      <c r="CL196" s="2534"/>
      <c r="CM196" s="2534"/>
      <c r="CN196" s="2534"/>
      <c r="CO196" s="2534"/>
      <c r="CP196" s="2534"/>
      <c r="CQ196" s="2534"/>
      <c r="CR196" s="2534"/>
      <c r="CS196" s="2534"/>
      <c r="CT196" s="2534"/>
      <c r="CU196" s="2534"/>
      <c r="CV196" s="2534"/>
      <c r="CW196" s="2534"/>
      <c r="CX196" s="2534"/>
      <c r="CY196" s="2534"/>
      <c r="CZ196" s="2534"/>
    </row>
    <row r="197" s="157" customFormat="true" ht="15" customHeight="true" x14ac:dyDescent="0.2">
      <c r="A197" s="893"/>
      <c r="B197" s="988"/>
      <c r="C197" s="1070"/>
      <c r="D197" s="1061"/>
      <c r="E197" s="1061"/>
      <c r="F197" s="1061"/>
      <c r="G197" s="1062"/>
      <c r="H197" s="1071"/>
      <c r="I197" s="1061"/>
      <c r="J197" s="1061"/>
      <c r="K197" s="1061"/>
      <c r="L197" s="1072"/>
      <c r="M197" s="1070"/>
      <c r="N197" s="1061"/>
      <c r="O197" s="1061"/>
      <c r="P197" s="1061"/>
      <c r="Q197" s="1062"/>
      <c r="R197" s="1071"/>
      <c r="S197" s="1061"/>
      <c r="T197" s="1061"/>
      <c r="U197" s="1061"/>
      <c r="V197" s="1061"/>
      <c r="W197" s="1061"/>
      <c r="X197" s="1061"/>
      <c r="Y197" s="1061"/>
      <c r="Z197" s="1061"/>
      <c r="AA197" s="1061"/>
      <c r="AB197" s="1061"/>
      <c r="AC197" s="1072"/>
      <c r="AD197" s="784"/>
      <c r="AE197" s="784"/>
      <c r="AF197" s="784"/>
      <c r="AG197" s="784"/>
      <c r="AH197" s="784"/>
      <c r="AI197" s="784"/>
      <c r="AJ197" s="784"/>
      <c r="AK197" s="784"/>
      <c r="AL197" s="784"/>
      <c r="AM197" s="784"/>
      <c r="AN197" s="784"/>
      <c r="AO197" s="784"/>
      <c r="AP197" s="784"/>
      <c r="AQ197" s="784"/>
      <c r="AR197" s="784"/>
      <c r="AS197" s="784"/>
      <c r="AT197" s="784"/>
      <c r="AU197" s="784"/>
      <c r="AV197" s="784"/>
      <c r="AW197" s="784"/>
      <c r="AX197" s="784"/>
      <c r="AY197" s="784"/>
      <c r="AZ197" s="251"/>
      <c r="BA197" s="504"/>
      <c r="BB197" s="192"/>
      <c r="BC197" s="412"/>
      <c r="BD197" s="370"/>
      <c r="BE197" s="370"/>
      <c r="BF197" s="370"/>
      <c r="BG197" s="413"/>
      <c r="BH197" s="423"/>
      <c r="BI197" s="370"/>
      <c r="BJ197" s="370"/>
      <c r="BK197" s="370"/>
      <c r="BL197" s="413"/>
      <c r="BM197" s="423"/>
      <c r="BN197" s="370"/>
      <c r="BO197" s="370"/>
      <c r="BP197" s="370"/>
      <c r="BQ197" s="413"/>
      <c r="BR197" s="423"/>
      <c r="BS197" s="370"/>
      <c r="BT197" s="370"/>
      <c r="BU197" s="370"/>
      <c r="BV197" s="370"/>
      <c r="BW197" s="370"/>
      <c r="BX197" s="370"/>
      <c r="BY197" s="371"/>
      <c r="BZ197" s="371"/>
      <c r="CA197" s="371"/>
      <c r="CB197" s="371"/>
      <c r="CC197" s="371"/>
      <c r="CD197" s="2534"/>
      <c r="CE197" s="2534"/>
      <c r="CF197" s="2534"/>
      <c r="CG197" s="2534"/>
      <c r="CH197" s="2534"/>
      <c r="CI197" s="2534"/>
      <c r="CJ197" s="2534"/>
      <c r="CK197" s="2534"/>
      <c r="CL197" s="2534"/>
      <c r="CM197" s="2534"/>
      <c r="CN197" s="2534"/>
      <c r="CO197" s="2534"/>
      <c r="CP197" s="2534"/>
      <c r="CQ197" s="2534"/>
      <c r="CR197" s="2534"/>
      <c r="CS197" s="2534"/>
      <c r="CT197" s="2534"/>
      <c r="CU197" s="2534"/>
      <c r="CV197" s="2534"/>
      <c r="CW197" s="2534"/>
      <c r="CX197" s="2534"/>
      <c r="CY197" s="2534"/>
      <c r="CZ197" s="2534"/>
    </row>
    <row r="198" s="157" customFormat="true" ht="15" customHeight="true" x14ac:dyDescent="0.2">
      <c r="A198" s="893"/>
      <c r="B198" s="988"/>
      <c r="C198" s="1070"/>
      <c r="D198" s="1061"/>
      <c r="E198" s="1061"/>
      <c r="F198" s="1061"/>
      <c r="G198" s="1062"/>
      <c r="H198" s="1071"/>
      <c r="I198" s="1061"/>
      <c r="J198" s="1061"/>
      <c r="K198" s="1061"/>
      <c r="L198" s="1072"/>
      <c r="M198" s="1070"/>
      <c r="N198" s="1061"/>
      <c r="O198" s="1061"/>
      <c r="P198" s="1061"/>
      <c r="Q198" s="1062"/>
      <c r="R198" s="1071"/>
      <c r="S198" s="1061"/>
      <c r="T198" s="1061"/>
      <c r="U198" s="1061"/>
      <c r="V198" s="1061"/>
      <c r="W198" s="1061"/>
      <c r="X198" s="1061"/>
      <c r="Y198" s="1061"/>
      <c r="Z198" s="1061"/>
      <c r="AA198" s="1061"/>
      <c r="AB198" s="1061"/>
      <c r="AC198" s="1072"/>
      <c r="AD198" s="784"/>
      <c r="AE198" s="784"/>
      <c r="AF198" s="784"/>
      <c r="AG198" s="784"/>
      <c r="AH198" s="784"/>
      <c r="AI198" s="784"/>
      <c r="AJ198" s="784"/>
      <c r="AK198" s="784"/>
      <c r="AL198" s="784"/>
      <c r="AM198" s="784"/>
      <c r="AN198" s="784"/>
      <c r="AO198" s="784"/>
      <c r="AP198" s="784"/>
      <c r="AQ198" s="784"/>
      <c r="AR198" s="784"/>
      <c r="AS198" s="784"/>
      <c r="AT198" s="784"/>
      <c r="AU198" s="784"/>
      <c r="AV198" s="784"/>
      <c r="AW198" s="784"/>
      <c r="AX198" s="784"/>
      <c r="AY198" s="784"/>
      <c r="AZ198" s="251"/>
      <c r="BA198" s="504"/>
      <c r="BB198" s="192"/>
      <c r="BC198" s="412"/>
      <c r="BD198" s="370"/>
      <c r="BE198" s="370"/>
      <c r="BF198" s="370"/>
      <c r="BG198" s="413"/>
      <c r="BH198" s="423"/>
      <c r="BI198" s="370"/>
      <c r="BJ198" s="370"/>
      <c r="BK198" s="370"/>
      <c r="BL198" s="413"/>
      <c r="BM198" s="423"/>
      <c r="BN198" s="370"/>
      <c r="BO198" s="370"/>
      <c r="BP198" s="370"/>
      <c r="BQ198" s="413"/>
      <c r="BR198" s="423"/>
      <c r="BS198" s="370"/>
      <c r="BT198" s="370"/>
      <c r="BU198" s="370"/>
      <c r="BV198" s="370"/>
      <c r="BW198" s="370"/>
      <c r="BX198" s="370"/>
      <c r="BY198" s="371"/>
      <c r="BZ198" s="371"/>
      <c r="CA198" s="371"/>
      <c r="CB198" s="371"/>
      <c r="CC198" s="371"/>
      <c r="CD198" s="2534"/>
      <c r="CE198" s="2534"/>
      <c r="CF198" s="2534"/>
      <c r="CG198" s="2534"/>
      <c r="CH198" s="2534"/>
      <c r="CI198" s="2534"/>
      <c r="CJ198" s="2534"/>
      <c r="CK198" s="2534"/>
      <c r="CL198" s="2534"/>
      <c r="CM198" s="2534"/>
      <c r="CN198" s="2534"/>
      <c r="CO198" s="2534"/>
      <c r="CP198" s="2534"/>
      <c r="CQ198" s="2534"/>
      <c r="CR198" s="2534"/>
      <c r="CS198" s="2534"/>
      <c r="CT198" s="2534"/>
      <c r="CU198" s="2534"/>
      <c r="CV198" s="2534"/>
      <c r="CW198" s="2534"/>
      <c r="CX198" s="2534"/>
      <c r="CY198" s="2534"/>
      <c r="CZ198" s="2534"/>
    </row>
    <row r="199" s="157" customFormat="true" ht="15" customHeight="true" x14ac:dyDescent="0.2">
      <c r="A199" s="893"/>
      <c r="B199" s="988"/>
      <c r="C199" s="1070"/>
      <c r="D199" s="1061"/>
      <c r="E199" s="1061"/>
      <c r="F199" s="1061"/>
      <c r="G199" s="1062"/>
      <c r="H199" s="1071"/>
      <c r="I199" s="1061"/>
      <c r="J199" s="1061"/>
      <c r="K199" s="1061"/>
      <c r="L199" s="1072"/>
      <c r="M199" s="1070"/>
      <c r="N199" s="1061"/>
      <c r="O199" s="1061"/>
      <c r="P199" s="1061"/>
      <c r="Q199" s="1062"/>
      <c r="R199" s="1071"/>
      <c r="S199" s="1061"/>
      <c r="T199" s="1061"/>
      <c r="U199" s="1061"/>
      <c r="V199" s="1061"/>
      <c r="W199" s="1061"/>
      <c r="X199" s="1061"/>
      <c r="Y199" s="1061"/>
      <c r="Z199" s="1061"/>
      <c r="AA199" s="1061"/>
      <c r="AB199" s="1061"/>
      <c r="AC199" s="1072"/>
      <c r="AD199" s="784"/>
      <c r="AE199" s="784"/>
      <c r="AF199" s="784"/>
      <c r="AG199" s="784"/>
      <c r="AH199" s="784"/>
      <c r="AI199" s="784"/>
      <c r="AJ199" s="784"/>
      <c r="AK199" s="784"/>
      <c r="AL199" s="784"/>
      <c r="AM199" s="784"/>
      <c r="AN199" s="784"/>
      <c r="AO199" s="784"/>
      <c r="AP199" s="784"/>
      <c r="AQ199" s="784"/>
      <c r="AR199" s="784"/>
      <c r="AS199" s="784"/>
      <c r="AT199" s="784"/>
      <c r="AU199" s="784"/>
      <c r="AV199" s="784"/>
      <c r="AW199" s="784"/>
      <c r="AX199" s="784"/>
      <c r="AY199" s="784"/>
      <c r="AZ199" s="251"/>
      <c r="BA199" s="504"/>
      <c r="BB199" s="192"/>
      <c r="BC199" s="412"/>
      <c r="BD199" s="370"/>
      <c r="BE199" s="370"/>
      <c r="BF199" s="370"/>
      <c r="BG199" s="413"/>
      <c r="BH199" s="423"/>
      <c r="BI199" s="370"/>
      <c r="BJ199" s="370"/>
      <c r="BK199" s="370"/>
      <c r="BL199" s="413"/>
      <c r="BM199" s="423"/>
      <c r="BN199" s="370"/>
      <c r="BO199" s="370"/>
      <c r="BP199" s="370"/>
      <c r="BQ199" s="413"/>
      <c r="BR199" s="423"/>
      <c r="BS199" s="370"/>
      <c r="BT199" s="370"/>
      <c r="BU199" s="370"/>
      <c r="BV199" s="370"/>
      <c r="BW199" s="370"/>
      <c r="BX199" s="370"/>
      <c r="BY199" s="371"/>
      <c r="BZ199" s="371"/>
      <c r="CA199" s="371"/>
      <c r="CB199" s="371"/>
      <c r="CC199" s="371"/>
      <c r="CD199" s="2534"/>
      <c r="CE199" s="2534"/>
      <c r="CF199" s="2534"/>
      <c r="CG199" s="2534"/>
      <c r="CH199" s="2534"/>
      <c r="CI199" s="2534"/>
      <c r="CJ199" s="2534"/>
      <c r="CK199" s="2534"/>
      <c r="CL199" s="2534"/>
      <c r="CM199" s="2534"/>
      <c r="CN199" s="2534"/>
      <c r="CO199" s="2534"/>
      <c r="CP199" s="2534"/>
      <c r="CQ199" s="2534"/>
      <c r="CR199" s="2534"/>
      <c r="CS199" s="2534"/>
      <c r="CT199" s="2534"/>
      <c r="CU199" s="2534"/>
      <c r="CV199" s="2534"/>
      <c r="CW199" s="2534"/>
      <c r="CX199" s="2534"/>
      <c r="CY199" s="2534"/>
      <c r="CZ199" s="2534"/>
    </row>
    <row r="200" s="157" customFormat="true" ht="15" customHeight="true" x14ac:dyDescent="0.2">
      <c r="A200" s="893"/>
      <c r="B200" s="988"/>
      <c r="C200" s="1070"/>
      <c r="D200" s="1061"/>
      <c r="E200" s="1061"/>
      <c r="F200" s="1061"/>
      <c r="G200" s="1062"/>
      <c r="H200" s="1071"/>
      <c r="I200" s="1061"/>
      <c r="J200" s="1061"/>
      <c r="K200" s="1061"/>
      <c r="L200" s="1072"/>
      <c r="M200" s="1070"/>
      <c r="N200" s="1061"/>
      <c r="O200" s="1061"/>
      <c r="P200" s="1061"/>
      <c r="Q200" s="1062"/>
      <c r="R200" s="1071"/>
      <c r="S200" s="1061"/>
      <c r="T200" s="1061"/>
      <c r="U200" s="1061"/>
      <c r="V200" s="1061"/>
      <c r="W200" s="1061"/>
      <c r="X200" s="1061"/>
      <c r="Y200" s="1061"/>
      <c r="Z200" s="1061"/>
      <c r="AA200" s="1061"/>
      <c r="AB200" s="1061"/>
      <c r="AC200" s="1072"/>
      <c r="AD200" s="784"/>
      <c r="AE200" s="784"/>
      <c r="AF200" s="784"/>
      <c r="AG200" s="784"/>
      <c r="AH200" s="784"/>
      <c r="AI200" s="784"/>
      <c r="AJ200" s="784"/>
      <c r="AK200" s="784"/>
      <c r="AL200" s="784"/>
      <c r="AM200" s="784"/>
      <c r="AN200" s="784"/>
      <c r="AO200" s="784"/>
      <c r="AP200" s="784"/>
      <c r="AQ200" s="784"/>
      <c r="AR200" s="784"/>
      <c r="AS200" s="784"/>
      <c r="AT200" s="784"/>
      <c r="AU200" s="784"/>
      <c r="AV200" s="784"/>
      <c r="AW200" s="784"/>
      <c r="AX200" s="784"/>
      <c r="AY200" s="784"/>
      <c r="AZ200" s="251"/>
      <c r="BA200" s="504"/>
      <c r="BB200" s="192"/>
      <c r="BC200" s="412"/>
      <c r="BD200" s="370"/>
      <c r="BE200" s="370"/>
      <c r="BF200" s="370"/>
      <c r="BG200" s="413"/>
      <c r="BH200" s="423"/>
      <c r="BI200" s="370"/>
      <c r="BJ200" s="370"/>
      <c r="BK200" s="370"/>
      <c r="BL200" s="413"/>
      <c r="BM200" s="423"/>
      <c r="BN200" s="370"/>
      <c r="BO200" s="370"/>
      <c r="BP200" s="370"/>
      <c r="BQ200" s="413"/>
      <c r="BR200" s="423"/>
      <c r="BS200" s="370"/>
      <c r="BT200" s="370"/>
      <c r="BU200" s="370"/>
      <c r="BV200" s="370"/>
      <c r="BW200" s="370"/>
      <c r="BX200" s="370"/>
      <c r="BY200" s="371"/>
      <c r="BZ200" s="371"/>
      <c r="CA200" s="371"/>
      <c r="CB200" s="371"/>
      <c r="CC200" s="371"/>
      <c r="CD200" s="2534"/>
      <c r="CE200" s="2534"/>
      <c r="CF200" s="2534"/>
      <c r="CG200" s="2534"/>
      <c r="CH200" s="2534"/>
      <c r="CI200" s="2534"/>
      <c r="CJ200" s="2534"/>
      <c r="CK200" s="2534"/>
      <c r="CL200" s="2534"/>
      <c r="CM200" s="2534"/>
      <c r="CN200" s="2534"/>
      <c r="CO200" s="2534"/>
      <c r="CP200" s="2534"/>
      <c r="CQ200" s="2534"/>
      <c r="CR200" s="2534"/>
      <c r="CS200" s="2534"/>
      <c r="CT200" s="2534"/>
      <c r="CU200" s="2534"/>
      <c r="CV200" s="2534"/>
      <c r="CW200" s="2534"/>
      <c r="CX200" s="2534"/>
      <c r="CY200" s="2534"/>
      <c r="CZ200" s="2534"/>
    </row>
    <row r="201" s="157" customFormat="true" ht="15" customHeight="true" x14ac:dyDescent="0.2">
      <c r="A201" s="893"/>
      <c r="B201" s="988"/>
      <c r="C201" s="1070"/>
      <c r="D201" s="1061"/>
      <c r="E201" s="1061"/>
      <c r="F201" s="1061"/>
      <c r="G201" s="1062"/>
      <c r="H201" s="1071"/>
      <c r="I201" s="1061"/>
      <c r="J201" s="1061"/>
      <c r="K201" s="1061"/>
      <c r="L201" s="1072"/>
      <c r="M201" s="1070"/>
      <c r="N201" s="1061"/>
      <c r="O201" s="1061"/>
      <c r="P201" s="1061"/>
      <c r="Q201" s="1062"/>
      <c r="R201" s="1071"/>
      <c r="S201" s="1061"/>
      <c r="T201" s="1061"/>
      <c r="U201" s="1061"/>
      <c r="V201" s="1061"/>
      <c r="W201" s="1061"/>
      <c r="X201" s="1061"/>
      <c r="Y201" s="1061"/>
      <c r="Z201" s="1061"/>
      <c r="AA201" s="1061"/>
      <c r="AB201" s="1061"/>
      <c r="AC201" s="1072"/>
      <c r="AD201" s="784"/>
      <c r="AE201" s="784"/>
      <c r="AF201" s="784"/>
      <c r="AG201" s="784"/>
      <c r="AH201" s="784"/>
      <c r="AI201" s="784"/>
      <c r="AJ201" s="784"/>
      <c r="AK201" s="784"/>
      <c r="AL201" s="784"/>
      <c r="AM201" s="784"/>
      <c r="AN201" s="784"/>
      <c r="AO201" s="784"/>
      <c r="AP201" s="784"/>
      <c r="AQ201" s="784"/>
      <c r="AR201" s="784"/>
      <c r="AS201" s="784"/>
      <c r="AT201" s="784"/>
      <c r="AU201" s="784"/>
      <c r="AV201" s="784"/>
      <c r="AW201" s="784"/>
      <c r="AX201" s="784"/>
      <c r="AY201" s="784"/>
      <c r="AZ201" s="251"/>
      <c r="BA201" s="504"/>
      <c r="BB201" s="192"/>
      <c r="BC201" s="412"/>
      <c r="BD201" s="370"/>
      <c r="BE201" s="370"/>
      <c r="BF201" s="370"/>
      <c r="BG201" s="413"/>
      <c r="BH201" s="423"/>
      <c r="BI201" s="370"/>
      <c r="BJ201" s="370"/>
      <c r="BK201" s="370"/>
      <c r="BL201" s="413"/>
      <c r="BM201" s="423"/>
      <c r="BN201" s="370"/>
      <c r="BO201" s="370"/>
      <c r="BP201" s="370"/>
      <c r="BQ201" s="413"/>
      <c r="BR201" s="423"/>
      <c r="BS201" s="370"/>
      <c r="BT201" s="370"/>
      <c r="BU201" s="370"/>
      <c r="BV201" s="370"/>
      <c r="BW201" s="370"/>
      <c r="BX201" s="370"/>
      <c r="BY201" s="371"/>
      <c r="BZ201" s="371"/>
      <c r="CA201" s="371"/>
      <c r="CB201" s="371"/>
      <c r="CC201" s="371"/>
      <c r="CD201" s="2534"/>
      <c r="CE201" s="2534"/>
      <c r="CF201" s="2534"/>
      <c r="CG201" s="2534"/>
      <c r="CH201" s="2534"/>
      <c r="CI201" s="2534"/>
      <c r="CJ201" s="2534"/>
      <c r="CK201" s="2534"/>
      <c r="CL201" s="2534"/>
      <c r="CM201" s="2534"/>
      <c r="CN201" s="2534"/>
      <c r="CO201" s="2534"/>
      <c r="CP201" s="2534"/>
      <c r="CQ201" s="2534"/>
      <c r="CR201" s="2534"/>
      <c r="CS201" s="2534"/>
      <c r="CT201" s="2534"/>
      <c r="CU201" s="2534"/>
      <c r="CV201" s="2534"/>
      <c r="CW201" s="2534"/>
      <c r="CX201" s="2534"/>
      <c r="CY201" s="2534"/>
      <c r="CZ201" s="2534"/>
    </row>
    <row r="202" s="833" customFormat="true" ht="15" customHeight="true" x14ac:dyDescent="0.2">
      <c r="A202" s="2918"/>
      <c r="B202" s="1650"/>
      <c r="C202" s="1100"/>
      <c r="D202" s="1559"/>
      <c r="E202" s="1559"/>
      <c r="F202" s="1559"/>
      <c r="G202" s="1560"/>
      <c r="H202" s="1561"/>
      <c r="I202" s="1559"/>
      <c r="J202" s="1559"/>
      <c r="K202" s="1559"/>
      <c r="L202" s="1562"/>
      <c r="M202" s="1563"/>
      <c r="N202" s="1559"/>
      <c r="O202" s="1559"/>
      <c r="P202" s="1559"/>
      <c r="Q202" s="1560"/>
      <c r="R202" s="1561"/>
      <c r="S202" s="1559"/>
      <c r="T202" s="1559"/>
      <c r="U202" s="1559"/>
      <c r="V202" s="1559"/>
      <c r="W202" s="1559"/>
      <c r="X202" s="1559"/>
      <c r="Y202" s="1559"/>
      <c r="Z202" s="1559"/>
      <c r="AA202" s="1559"/>
      <c r="AB202" s="1559"/>
      <c r="AC202" s="2578"/>
      <c r="AD202" s="375"/>
      <c r="AE202" s="375"/>
      <c r="AF202" s="375"/>
      <c r="AG202" s="375"/>
      <c r="AH202" s="375"/>
      <c r="AI202" s="375"/>
      <c r="AJ202" s="375"/>
      <c r="AK202" s="375"/>
      <c r="AL202" s="375"/>
      <c r="AM202" s="375"/>
      <c r="AN202" s="375"/>
      <c r="AO202" s="375"/>
      <c r="AP202" s="375"/>
      <c r="AQ202" s="375"/>
      <c r="AR202" s="375"/>
      <c r="AS202" s="375"/>
      <c r="AT202" s="375"/>
      <c r="AU202" s="375"/>
      <c r="AV202" s="375"/>
      <c r="AW202" s="375"/>
      <c r="AX202" s="375"/>
      <c r="AY202" s="375"/>
      <c r="AZ202" s="834"/>
      <c r="BA202" s="504"/>
      <c r="BB202" s="192"/>
      <c r="BC202" s="412"/>
      <c r="BD202" s="370"/>
      <c r="BE202" s="370"/>
      <c r="BF202" s="370"/>
      <c r="BG202" s="413"/>
      <c r="BH202" s="423"/>
      <c r="BI202" s="370"/>
      <c r="BJ202" s="370"/>
      <c r="BK202" s="370"/>
      <c r="BL202" s="413"/>
      <c r="BM202" s="423"/>
      <c r="BN202" s="370"/>
      <c r="BO202" s="370"/>
      <c r="BP202" s="370"/>
      <c r="BQ202" s="413"/>
      <c r="BR202" s="423"/>
      <c r="BS202" s="370"/>
      <c r="BT202" s="370"/>
      <c r="BU202" s="370"/>
      <c r="BV202" s="370"/>
      <c r="BW202" s="370"/>
      <c r="BX202" s="370"/>
      <c r="BY202" s="371"/>
      <c r="BZ202" s="371"/>
      <c r="CA202" s="371"/>
      <c r="CB202" s="371"/>
      <c r="CC202" s="371"/>
      <c r="CD202" s="2534"/>
      <c r="CE202" s="2534"/>
      <c r="CF202" s="2534"/>
      <c r="CG202" s="2534"/>
      <c r="CH202" s="2534"/>
      <c r="CI202" s="2534"/>
      <c r="CJ202" s="2534"/>
      <c r="CK202" s="2534"/>
      <c r="CL202" s="2534"/>
      <c r="CM202" s="2534"/>
      <c r="CN202" s="2534"/>
      <c r="CO202" s="2534"/>
      <c r="CP202" s="2534"/>
      <c r="CQ202" s="2534"/>
      <c r="CR202" s="2534"/>
      <c r="CS202" s="2534"/>
      <c r="CT202" s="2534"/>
      <c r="CU202" s="2534"/>
      <c r="CV202" s="2534"/>
      <c r="CW202" s="2534"/>
      <c r="CX202" s="2534"/>
      <c r="CY202" s="2534"/>
      <c r="CZ202" s="2534"/>
    </row>
    <row r="203" s="833" customFormat="true" ht="15" customHeight="true" x14ac:dyDescent="0.2">
      <c r="A203" s="2918"/>
      <c r="B203" s="1650"/>
      <c r="C203" s="1100"/>
      <c r="D203" s="1559"/>
      <c r="E203" s="1559"/>
      <c r="F203" s="1559"/>
      <c r="G203" s="1560"/>
      <c r="H203" s="1561"/>
      <c r="I203" s="1559"/>
      <c r="J203" s="1559"/>
      <c r="K203" s="1559"/>
      <c r="L203" s="1562"/>
      <c r="M203" s="1563"/>
      <c r="N203" s="1559"/>
      <c r="O203" s="1559"/>
      <c r="P203" s="1559"/>
      <c r="Q203" s="1560"/>
      <c r="R203" s="1561"/>
      <c r="S203" s="1559"/>
      <c r="T203" s="1559"/>
      <c r="U203" s="1559"/>
      <c r="V203" s="1559"/>
      <c r="W203" s="1559"/>
      <c r="X203" s="1559"/>
      <c r="Y203" s="1559"/>
      <c r="Z203" s="1559"/>
      <c r="AA203" s="1559"/>
      <c r="AB203" s="1559"/>
      <c r="AC203" s="2578"/>
      <c r="AD203" s="375"/>
      <c r="AE203" s="375"/>
      <c r="AF203" s="375"/>
      <c r="AG203" s="375"/>
      <c r="AH203" s="375"/>
      <c r="AI203" s="375"/>
      <c r="AJ203" s="375"/>
      <c r="AK203" s="375"/>
      <c r="AL203" s="375"/>
      <c r="AM203" s="375"/>
      <c r="AN203" s="375"/>
      <c r="AO203" s="375"/>
      <c r="AP203" s="375"/>
      <c r="AQ203" s="375"/>
      <c r="AR203" s="375"/>
      <c r="AS203" s="375"/>
      <c r="AT203" s="375"/>
      <c r="AU203" s="375"/>
      <c r="AV203" s="375"/>
      <c r="AW203" s="375"/>
      <c r="AX203" s="375"/>
      <c r="AY203" s="375"/>
      <c r="AZ203" s="834"/>
      <c r="BA203" s="504"/>
      <c r="BB203" s="192"/>
      <c r="BC203" s="412"/>
      <c r="BD203" s="370"/>
      <c r="BE203" s="370"/>
      <c r="BF203" s="370"/>
      <c r="BG203" s="413"/>
      <c r="BH203" s="423"/>
      <c r="BI203" s="370"/>
      <c r="BJ203" s="370"/>
      <c r="BK203" s="370"/>
      <c r="BL203" s="413"/>
      <c r="BM203" s="423"/>
      <c r="BN203" s="370"/>
      <c r="BO203" s="370"/>
      <c r="BP203" s="370"/>
      <c r="BQ203" s="413"/>
      <c r="BR203" s="423"/>
      <c r="BS203" s="370"/>
      <c r="BT203" s="370"/>
      <c r="BU203" s="370"/>
      <c r="BV203" s="370"/>
      <c r="BW203" s="370"/>
      <c r="BX203" s="370"/>
      <c r="BY203" s="371"/>
      <c r="BZ203" s="371"/>
      <c r="CA203" s="371"/>
      <c r="CB203" s="371"/>
      <c r="CC203" s="371"/>
      <c r="CD203" s="2534"/>
      <c r="CE203" s="2534"/>
      <c r="CF203" s="2534"/>
      <c r="CG203" s="2534"/>
      <c r="CH203" s="2534"/>
      <c r="CI203" s="2534"/>
      <c r="CJ203" s="2534"/>
      <c r="CK203" s="2534"/>
      <c r="CL203" s="2534"/>
      <c r="CM203" s="2534"/>
      <c r="CN203" s="2534"/>
      <c r="CO203" s="2534"/>
      <c r="CP203" s="2534"/>
      <c r="CQ203" s="2534"/>
      <c r="CR203" s="2534"/>
      <c r="CS203" s="2534"/>
      <c r="CT203" s="2534"/>
      <c r="CU203" s="2534"/>
      <c r="CV203" s="2534"/>
      <c r="CW203" s="2534"/>
      <c r="CX203" s="2534"/>
      <c r="CY203" s="2534"/>
      <c r="CZ203" s="2534"/>
    </row>
    <row r="204" s="833" customFormat="true" ht="15" customHeight="true" x14ac:dyDescent="0.2">
      <c r="A204" s="2918"/>
      <c r="B204" s="1651"/>
      <c r="C204" s="1589"/>
      <c r="D204" s="1590"/>
      <c r="E204" s="1590"/>
      <c r="F204" s="1590"/>
      <c r="G204" s="1591"/>
      <c r="H204" s="1592"/>
      <c r="I204" s="1590"/>
      <c r="J204" s="1590"/>
      <c r="K204" s="1590"/>
      <c r="L204" s="1593"/>
      <c r="M204" s="1594"/>
      <c r="N204" s="1590"/>
      <c r="O204" s="1590"/>
      <c r="P204" s="1590"/>
      <c r="Q204" s="1591"/>
      <c r="R204" s="1592"/>
      <c r="S204" s="1590"/>
      <c r="T204" s="1590"/>
      <c r="U204" s="1590"/>
      <c r="V204" s="1590"/>
      <c r="W204" s="1590"/>
      <c r="X204" s="1590"/>
      <c r="Y204" s="1590"/>
      <c r="Z204" s="1590"/>
      <c r="AA204" s="1590"/>
      <c r="AB204" s="1590"/>
      <c r="AC204" s="2586"/>
      <c r="AD204" s="375"/>
      <c r="AE204" s="375"/>
      <c r="AF204" s="375"/>
      <c r="AG204" s="375"/>
      <c r="AH204" s="375"/>
      <c r="AI204" s="375"/>
      <c r="AJ204" s="375"/>
      <c r="AK204" s="375"/>
      <c r="AL204" s="375"/>
      <c r="AM204" s="375"/>
      <c r="AN204" s="375"/>
      <c r="AO204" s="375"/>
      <c r="AP204" s="375"/>
      <c r="AQ204" s="375"/>
      <c r="AR204" s="375"/>
      <c r="AS204" s="375"/>
      <c r="AT204" s="375"/>
      <c r="AU204" s="375"/>
      <c r="AV204" s="375"/>
      <c r="AW204" s="375"/>
      <c r="AX204" s="375"/>
      <c r="AY204" s="375"/>
      <c r="AZ204" s="834"/>
      <c r="BA204" s="504"/>
      <c r="BB204" s="192"/>
      <c r="BC204" s="412"/>
      <c r="BD204" s="370"/>
      <c r="BE204" s="370"/>
      <c r="BF204" s="370"/>
      <c r="BG204" s="413"/>
      <c r="BH204" s="423"/>
      <c r="BI204" s="370"/>
      <c r="BJ204" s="370"/>
      <c r="BK204" s="370"/>
      <c r="BL204" s="413"/>
      <c r="BM204" s="423"/>
      <c r="BN204" s="370"/>
      <c r="BO204" s="370"/>
      <c r="BP204" s="370"/>
      <c r="BQ204" s="413"/>
      <c r="BR204" s="423"/>
      <c r="BS204" s="370"/>
      <c r="BT204" s="370"/>
      <c r="BU204" s="370"/>
      <c r="BV204" s="370"/>
      <c r="BW204" s="370"/>
      <c r="BX204" s="370"/>
      <c r="BY204" s="371"/>
      <c r="BZ204" s="371"/>
      <c r="CA204" s="371"/>
      <c r="CB204" s="371"/>
      <c r="CC204" s="371"/>
      <c r="CD204" s="2534"/>
      <c r="CE204" s="2534"/>
      <c r="CF204" s="2534"/>
      <c r="CG204" s="2534"/>
      <c r="CH204" s="2534"/>
      <c r="CI204" s="2534"/>
      <c r="CJ204" s="2534"/>
      <c r="CK204" s="2534"/>
      <c r="CL204" s="2534"/>
      <c r="CM204" s="2534"/>
      <c r="CN204" s="2534"/>
      <c r="CO204" s="2534"/>
      <c r="CP204" s="2534"/>
      <c r="CQ204" s="2534"/>
      <c r="CR204" s="2534"/>
      <c r="CS204" s="2534"/>
      <c r="CT204" s="2534"/>
      <c r="CU204" s="2534"/>
      <c r="CV204" s="2534"/>
      <c r="CW204" s="2534"/>
      <c r="CX204" s="2534"/>
      <c r="CY204" s="2534"/>
      <c r="CZ204" s="2534"/>
    </row>
    <row r="205" s="157" customFormat="true" ht="15" customHeight="true" x14ac:dyDescent="0.2">
      <c r="A205" s="894"/>
      <c r="B205" s="990"/>
      <c r="C205" s="1146"/>
      <c r="D205" s="1083"/>
      <c r="E205" s="1083"/>
      <c r="F205" s="1083"/>
      <c r="G205" s="1084"/>
      <c r="H205" s="1147"/>
      <c r="I205" s="1083"/>
      <c r="J205" s="1083"/>
      <c r="K205" s="1083"/>
      <c r="L205" s="1148"/>
      <c r="M205" s="1146"/>
      <c r="N205" s="1083"/>
      <c r="O205" s="1083"/>
      <c r="P205" s="1083"/>
      <c r="Q205" s="1084"/>
      <c r="R205" s="1147"/>
      <c r="S205" s="1083"/>
      <c r="T205" s="1083"/>
      <c r="U205" s="1083"/>
      <c r="V205" s="1083"/>
      <c r="W205" s="1083"/>
      <c r="X205" s="1083"/>
      <c r="Y205" s="1083"/>
      <c r="Z205" s="1083"/>
      <c r="AA205" s="1083"/>
      <c r="AB205" s="1083"/>
      <c r="AC205" s="1148"/>
      <c r="AD205" s="784"/>
      <c r="AE205" s="784"/>
      <c r="AF205" s="784"/>
      <c r="AG205" s="784"/>
      <c r="AH205" s="784"/>
      <c r="AI205" s="784"/>
      <c r="AJ205" s="784"/>
      <c r="AK205" s="784"/>
      <c r="AL205" s="784"/>
      <c r="AM205" s="784"/>
      <c r="AN205" s="784"/>
      <c r="AO205" s="784"/>
      <c r="AP205" s="784"/>
      <c r="AQ205" s="784"/>
      <c r="AR205" s="784"/>
      <c r="AS205" s="784"/>
      <c r="AT205" s="784"/>
      <c r="AU205" s="784"/>
      <c r="AV205" s="784"/>
      <c r="AW205" s="784"/>
      <c r="AX205" s="784"/>
      <c r="AY205" s="784"/>
      <c r="AZ205" s="251"/>
      <c r="BA205" s="504"/>
      <c r="BB205" s="192"/>
      <c r="BC205" s="432"/>
      <c r="BD205" s="429"/>
      <c r="BE205" s="429"/>
      <c r="BF205" s="429"/>
      <c r="BG205" s="431"/>
      <c r="BH205" s="428"/>
      <c r="BI205" s="429"/>
      <c r="BJ205" s="429"/>
      <c r="BK205" s="429"/>
      <c r="BL205" s="431"/>
      <c r="BM205" s="428"/>
      <c r="BN205" s="429"/>
      <c r="BO205" s="429"/>
      <c r="BP205" s="429"/>
      <c r="BQ205" s="431"/>
      <c r="BR205" s="428"/>
      <c r="BS205" s="429"/>
      <c r="BT205" s="429"/>
      <c r="BU205" s="429"/>
      <c r="BV205" s="429"/>
      <c r="BW205" s="429"/>
      <c r="BX205" s="429"/>
      <c r="BY205" s="430"/>
      <c r="BZ205" s="430"/>
      <c r="CA205" s="430"/>
      <c r="CB205" s="430"/>
      <c r="CC205" s="430"/>
      <c r="CD205" s="2534"/>
      <c r="CE205" s="2534"/>
      <c r="CF205" s="2534"/>
      <c r="CG205" s="2534"/>
      <c r="CH205" s="2534"/>
      <c r="CI205" s="2534"/>
      <c r="CJ205" s="2534"/>
      <c r="CK205" s="2534"/>
      <c r="CL205" s="2534"/>
      <c r="CM205" s="2534"/>
      <c r="CN205" s="2534"/>
      <c r="CO205" s="2534"/>
      <c r="CP205" s="2534"/>
      <c r="CQ205" s="2534"/>
      <c r="CR205" s="2534"/>
      <c r="CS205" s="2534"/>
      <c r="CT205" s="2534"/>
      <c r="CU205" s="2534"/>
      <c r="CV205" s="2534"/>
      <c r="CW205" s="2534"/>
      <c r="CX205" s="2534"/>
      <c r="CY205" s="2534"/>
      <c r="CZ205" s="2534"/>
    </row>
    <row r="206" s="157" customFormat="true" ht="250.15" customHeight="true" x14ac:dyDescent="0.2">
      <c r="B206" s="159"/>
      <c r="AD206" s="251"/>
      <c r="AE206" s="251"/>
      <c r="AF206" s="251"/>
      <c r="AG206" s="251"/>
      <c r="AH206" s="251"/>
      <c r="AI206" s="251"/>
      <c r="AJ206" s="251"/>
      <c r="AK206" s="251"/>
      <c r="AL206" s="251"/>
      <c r="AM206" s="251"/>
      <c r="AN206" s="251"/>
      <c r="AO206" s="251"/>
      <c r="AP206" s="251"/>
      <c r="AQ206" s="251"/>
      <c r="AR206" s="251"/>
      <c r="AS206" s="251"/>
      <c r="AT206" s="251"/>
      <c r="AU206" s="251"/>
      <c r="AV206" s="251"/>
      <c r="AW206" s="251"/>
      <c r="AX206" s="251"/>
      <c r="AY206" s="251"/>
      <c r="AZ206" s="251"/>
      <c r="BA206" s="158"/>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8"/>
      <c r="BZ206" s="250"/>
      <c r="CA206" s="250"/>
      <c r="CB206" s="250"/>
      <c r="CC206" s="250"/>
      <c r="CD206" s="250"/>
      <c r="CE206" s="250"/>
      <c r="CF206" s="250"/>
      <c r="CG206" s="250"/>
      <c r="CH206" s="250"/>
      <c r="CI206" s="250"/>
      <c r="CJ206" s="250"/>
      <c r="CK206" s="250"/>
      <c r="CL206" s="250"/>
      <c r="CM206" s="250"/>
      <c r="CN206" s="250"/>
      <c r="CO206" s="250"/>
      <c r="CP206" s="250"/>
      <c r="CQ206" s="250"/>
      <c r="CR206" s="250"/>
      <c r="CS206" s="250"/>
      <c r="CT206" s="250"/>
      <c r="CU206" s="250"/>
      <c r="CV206" s="250"/>
      <c r="CW206" s="250"/>
      <c r="CX206" s="250"/>
      <c r="CY206" s="250"/>
      <c r="CZ206" s="250"/>
    </row>
    <row r="207" s="137" customFormat="true" ht="18" customHeight="true" x14ac:dyDescent="0.2">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B207" s="160"/>
      <c r="BZ207" s="246"/>
      <c r="CA207" s="246"/>
      <c r="CB207" s="246"/>
      <c r="CC207" s="246"/>
      <c r="CD207" s="246"/>
      <c r="CE207" s="246"/>
      <c r="CF207" s="246"/>
      <c r="CG207" s="246"/>
      <c r="CH207" s="246"/>
      <c r="CI207" s="246"/>
      <c r="CJ207" s="246"/>
      <c r="CK207" s="246"/>
      <c r="CL207" s="246"/>
      <c r="CM207" s="246"/>
      <c r="CN207" s="246"/>
      <c r="CO207" s="246"/>
      <c r="CP207" s="246"/>
      <c r="CQ207" s="246"/>
      <c r="CR207" s="246"/>
      <c r="CS207" s="246"/>
      <c r="CT207" s="246"/>
      <c r="CU207" s="246"/>
      <c r="CV207" s="246"/>
      <c r="CW207" s="246"/>
      <c r="CX207" s="246"/>
      <c r="CY207" s="246"/>
      <c r="CZ207" s="246"/>
    </row>
    <row r="208" s="137" customFormat="true" ht="22.5" customHeight="true" x14ac:dyDescent="0.35">
      <c r="A208" s="2903" t="str">
        <f>A1026</f>
        <v>Cameroon</v>
      </c>
      <c r="B208" s="2904"/>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B208" s="160"/>
      <c r="BZ208" s="246"/>
      <c r="CA208" s="246"/>
      <c r="CB208" s="246"/>
      <c r="CC208" s="246"/>
      <c r="CD208" s="246"/>
      <c r="CE208" s="246"/>
      <c r="CF208" s="246"/>
      <c r="CG208" s="246"/>
      <c r="CH208" s="246"/>
      <c r="CI208" s="246"/>
      <c r="CJ208" s="246"/>
      <c r="CK208" s="246"/>
      <c r="CL208" s="246"/>
      <c r="CM208" s="246"/>
      <c r="CN208" s="246"/>
      <c r="CO208" s="246"/>
      <c r="CP208" s="246"/>
      <c r="CQ208" s="246"/>
      <c r="CR208" s="246"/>
      <c r="CS208" s="246"/>
      <c r="CT208" s="246"/>
      <c r="CU208" s="246"/>
      <c r="CV208" s="246"/>
      <c r="CW208" s="246"/>
      <c r="CX208" s="246"/>
      <c r="CY208" s="246"/>
      <c r="CZ208" s="246"/>
    </row>
    <row r="209" s="137" customFormat="true" ht="22.5" customHeight="true" x14ac:dyDescent="0.35">
      <c r="A209" s="164" t="str">
        <f>A1034</f>
        <v>2004</v>
      </c>
      <c r="B209" s="165"/>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B209" s="160"/>
      <c r="BZ209" s="246"/>
      <c r="CA209" s="246"/>
      <c r="CB209" s="246"/>
      <c r="CC209" s="246"/>
      <c r="CD209" s="246"/>
      <c r="CE209" s="246"/>
      <c r="CF209" s="246"/>
      <c r="CG209" s="246"/>
      <c r="CH209" s="246"/>
      <c r="CI209" s="246"/>
      <c r="CJ209" s="246"/>
      <c r="CK209" s="246"/>
      <c r="CL209" s="246"/>
      <c r="CM209" s="246"/>
      <c r="CN209" s="246"/>
      <c r="CO209" s="246"/>
      <c r="CP209" s="246"/>
      <c r="CQ209" s="246"/>
      <c r="CR209" s="246"/>
      <c r="CS209" s="246"/>
      <c r="CT209" s="246"/>
      <c r="CU209" s="246"/>
      <c r="CV209" s="246"/>
      <c r="CW209" s="246"/>
      <c r="CX209" s="246"/>
      <c r="CY209" s="246"/>
      <c r="CZ209" s="246"/>
    </row>
    <row r="210" s="137" customFormat="true" ht="22.5" customHeight="true" x14ac:dyDescent="0.35">
      <c r="A210" s="506" t="s">
        <v>113</v>
      </c>
      <c r="B210" s="167"/>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B210" s="160"/>
      <c r="BZ210" s="246"/>
      <c r="CA210" s="246"/>
      <c r="CB210" s="246"/>
      <c r="CC210" s="246"/>
      <c r="CD210" s="246"/>
      <c r="CE210" s="246"/>
      <c r="CF210" s="246"/>
      <c r="CG210" s="246"/>
      <c r="CH210" s="246"/>
      <c r="CI210" s="246"/>
      <c r="CJ210" s="246"/>
      <c r="CK210" s="246"/>
      <c r="CL210" s="246"/>
      <c r="CM210" s="246"/>
      <c r="CN210" s="246"/>
      <c r="CO210" s="246"/>
      <c r="CP210" s="246"/>
      <c r="CQ210" s="246"/>
      <c r="CR210" s="246"/>
      <c r="CS210" s="246"/>
      <c r="CT210" s="246"/>
      <c r="CU210" s="246"/>
      <c r="CV210" s="246"/>
      <c r="CW210" s="246"/>
      <c r="CX210" s="246"/>
      <c r="CY210" s="246"/>
      <c r="CZ210" s="246"/>
    </row>
    <row r="211" s="137" customFormat="true" ht="20.1" customHeight="true" x14ac:dyDescent="0.35">
      <c r="A211" s="169" t="s">
        <v>98</v>
      </c>
      <c r="B211" s="165"/>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B211" s="160"/>
      <c r="BZ211" s="246"/>
      <c r="CA211" s="246"/>
      <c r="CB211" s="246"/>
      <c r="CC211" s="246"/>
      <c r="CD211" s="246"/>
      <c r="CE211" s="246"/>
      <c r="CF211" s="246"/>
      <c r="CG211" s="246"/>
      <c r="CH211" s="246"/>
      <c r="CI211" s="246"/>
      <c r="CJ211" s="246"/>
      <c r="CK211" s="246"/>
      <c r="CL211" s="246"/>
      <c r="CM211" s="246"/>
      <c r="CN211" s="246"/>
      <c r="CO211" s="246"/>
      <c r="CP211" s="246"/>
      <c r="CQ211" s="246"/>
      <c r="CR211" s="246"/>
      <c r="CS211" s="246"/>
      <c r="CT211" s="246"/>
      <c r="CU211" s="246"/>
      <c r="CV211" s="246"/>
      <c r="CW211" s="246"/>
      <c r="CX211" s="246"/>
      <c r="CY211" s="246"/>
      <c r="CZ211" s="246"/>
    </row>
    <row r="212" s="137" customFormat="true" ht="15" customHeight="true" x14ac:dyDescent="0.2">
      <c r="A212" s="507" t="s">
        <v>99</v>
      </c>
      <c r="B212" s="259"/>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B212" s="160"/>
      <c r="BZ212" s="246"/>
      <c r="CA212" s="246"/>
      <c r="CB212" s="246"/>
      <c r="CC212" s="246"/>
      <c r="CD212" s="246"/>
      <c r="CE212" s="246"/>
      <c r="CF212" s="246"/>
      <c r="CG212" s="246"/>
      <c r="CH212" s="246"/>
      <c r="CI212" s="246"/>
      <c r="CJ212" s="246"/>
      <c r="CK212" s="246"/>
      <c r="CL212" s="246"/>
      <c r="CM212" s="246"/>
      <c r="CN212" s="246"/>
      <c r="CO212" s="246"/>
      <c r="CP212" s="246"/>
      <c r="CQ212" s="246"/>
      <c r="CR212" s="246"/>
      <c r="CS212" s="246"/>
      <c r="CT212" s="246"/>
      <c r="CU212" s="246"/>
      <c r="CV212" s="246"/>
      <c r="CW212" s="246"/>
      <c r="CX212" s="246"/>
      <c r="CY212" s="246"/>
      <c r="CZ212" s="246"/>
    </row>
    <row r="213" s="137" customFormat="true" ht="15" customHeight="true" x14ac:dyDescent="0.2">
      <c r="A213" s="178" t="s">
        <v>41</v>
      </c>
      <c r="B213" s="177"/>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B213" s="160"/>
      <c r="BZ213" s="246"/>
      <c r="CA213" s="246"/>
      <c r="CB213" s="246"/>
      <c r="CC213" s="246"/>
      <c r="CD213" s="246"/>
      <c r="CE213" s="246"/>
      <c r="CF213" s="246"/>
      <c r="CG213" s="246"/>
      <c r="CH213" s="246"/>
      <c r="CI213" s="246"/>
      <c r="CJ213" s="246"/>
      <c r="CK213" s="246"/>
      <c r="CL213" s="246"/>
      <c r="CM213" s="246"/>
      <c r="CN213" s="246"/>
      <c r="CO213" s="246"/>
      <c r="CP213" s="246"/>
      <c r="CQ213" s="246"/>
      <c r="CR213" s="246"/>
      <c r="CS213" s="246"/>
      <c r="CT213" s="246"/>
      <c r="CU213" s="246"/>
      <c r="CV213" s="246"/>
      <c r="CW213" s="246"/>
      <c r="CX213" s="246"/>
      <c r="CY213" s="246"/>
      <c r="CZ213" s="246"/>
    </row>
    <row r="214" s="137" customFormat="true" ht="15" customHeight="true" x14ac:dyDescent="0.2">
      <c r="A214" s="176" t="s">
        <v>40</v>
      </c>
      <c r="B214" s="177"/>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B214" s="160"/>
      <c r="BZ214" s="246"/>
      <c r="CA214" s="246"/>
      <c r="CB214" s="246"/>
      <c r="CC214" s="246"/>
      <c r="CD214" s="246"/>
      <c r="CE214" s="246"/>
      <c r="CF214" s="246"/>
      <c r="CG214" s="246"/>
      <c r="CH214" s="246"/>
      <c r="CI214" s="246"/>
      <c r="CJ214" s="246"/>
      <c r="CK214" s="246"/>
      <c r="CL214" s="246"/>
      <c r="CM214" s="246"/>
      <c r="CN214" s="246"/>
      <c r="CO214" s="246"/>
      <c r="CP214" s="246"/>
      <c r="CQ214" s="246"/>
      <c r="CR214" s="246"/>
      <c r="CS214" s="246"/>
      <c r="CT214" s="246"/>
      <c r="CU214" s="246"/>
      <c r="CV214" s="246"/>
      <c r="CW214" s="246"/>
      <c r="CX214" s="246"/>
      <c r="CY214" s="246"/>
      <c r="CZ214" s="246"/>
    </row>
    <row r="215" s="137" customFormat="true" ht="15" customHeight="true" x14ac:dyDescent="0.2">
      <c r="A215" s="176" t="s">
        <v>137</v>
      </c>
      <c r="B215" s="258" t="str">
        <f>A1025</f>
        <v>DHS04</v>
      </c>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B215" s="160"/>
      <c r="BZ215" s="246"/>
      <c r="CA215" s="246"/>
      <c r="CB215" s="246"/>
      <c r="CC215" s="246"/>
      <c r="CD215" s="246"/>
      <c r="CE215" s="246"/>
      <c r="CF215" s="246"/>
      <c r="CG215" s="246"/>
      <c r="CH215" s="246"/>
      <c r="CI215" s="246"/>
      <c r="CJ215" s="246"/>
      <c r="CK215" s="246"/>
      <c r="CL215" s="246"/>
      <c r="CM215" s="246"/>
      <c r="CN215" s="246"/>
      <c r="CO215" s="246"/>
      <c r="CP215" s="246"/>
      <c r="CQ215" s="246"/>
      <c r="CR215" s="246"/>
      <c r="CS215" s="246"/>
      <c r="CT215" s="246"/>
      <c r="CU215" s="246"/>
      <c r="CV215" s="246"/>
      <c r="CW215" s="246"/>
      <c r="CX215" s="246"/>
      <c r="CY215" s="246"/>
      <c r="CZ215" s="246"/>
    </row>
    <row r="216" s="137" customFormat="true" ht="15" customHeight="true" x14ac:dyDescent="0.2">
      <c r="A216" s="840"/>
      <c r="B216" s="838"/>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B216" s="160"/>
      <c r="BZ216" s="246"/>
      <c r="CA216" s="246"/>
      <c r="CB216" s="246"/>
      <c r="CC216" s="246"/>
      <c r="CD216" s="246"/>
      <c r="CE216" s="246"/>
      <c r="CF216" s="246"/>
      <c r="CG216" s="246"/>
      <c r="CH216" s="246"/>
      <c r="CI216" s="246"/>
      <c r="CJ216" s="246"/>
      <c r="CK216" s="246"/>
      <c r="CL216" s="246"/>
      <c r="CM216" s="246"/>
      <c r="CN216" s="246"/>
      <c r="CO216" s="246"/>
      <c r="CP216" s="246"/>
      <c r="CQ216" s="246"/>
      <c r="CR216" s="246"/>
      <c r="CS216" s="246"/>
      <c r="CT216" s="246"/>
      <c r="CU216" s="246"/>
      <c r="CV216" s="246"/>
      <c r="CW216" s="246"/>
      <c r="CX216" s="246"/>
      <c r="CY216" s="246"/>
      <c r="CZ216" s="246"/>
    </row>
    <row r="217" s="137" customFormat="true" ht="15" customHeight="true" x14ac:dyDescent="0.2">
      <c r="A217" s="840"/>
      <c r="B217" s="839"/>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B217" s="160"/>
      <c r="BZ217" s="246"/>
      <c r="CA217" s="246"/>
      <c r="CB217" s="246"/>
      <c r="CC217" s="246"/>
      <c r="CD217" s="246"/>
      <c r="CE217" s="246"/>
      <c r="CF217" s="246"/>
      <c r="CG217" s="246"/>
      <c r="CH217" s="246"/>
      <c r="CI217" s="246"/>
      <c r="CJ217" s="246"/>
      <c r="CK217" s="246"/>
      <c r="CL217" s="246"/>
      <c r="CM217" s="246"/>
      <c r="CN217" s="246"/>
      <c r="CO217" s="246"/>
      <c r="CP217" s="246"/>
      <c r="CQ217" s="246"/>
      <c r="CR217" s="246"/>
      <c r="CS217" s="246"/>
      <c r="CT217" s="246"/>
      <c r="CU217" s="246"/>
      <c r="CV217" s="246"/>
      <c r="CW217" s="246"/>
      <c r="CX217" s="246"/>
      <c r="CY217" s="246"/>
      <c r="CZ217" s="246"/>
    </row>
    <row r="218" s="137" customFormat="true" ht="18" customHeight="true" x14ac:dyDescent="0.2">
      <c r="A218" s="840"/>
      <c r="B218" s="838"/>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B218" s="160"/>
      <c r="BZ218" s="246"/>
      <c r="CA218" s="246"/>
      <c r="CB218" s="246"/>
      <c r="CC218" s="246"/>
      <c r="CD218" s="246"/>
      <c r="CE218" s="246"/>
      <c r="CF218" s="246"/>
      <c r="CG218" s="246"/>
      <c r="CH218" s="246"/>
      <c r="CI218" s="246"/>
      <c r="CJ218" s="246"/>
      <c r="CK218" s="246"/>
      <c r="CL218" s="246"/>
      <c r="CM218" s="246"/>
      <c r="CN218" s="246"/>
      <c r="CO218" s="246"/>
      <c r="CP218" s="246"/>
      <c r="CQ218" s="246"/>
      <c r="CR218" s="246"/>
      <c r="CS218" s="246"/>
      <c r="CT218" s="246"/>
      <c r="CU218" s="246"/>
      <c r="CV218" s="246"/>
      <c r="CW218" s="246"/>
      <c r="CX218" s="246"/>
      <c r="CY218" s="246"/>
      <c r="CZ218" s="246"/>
    </row>
    <row r="219" s="137" customFormat="true" ht="18" customHeight="true" x14ac:dyDescent="0.2">
      <c r="A219" s="841"/>
      <c r="B219" s="842"/>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B219" s="160"/>
      <c r="BZ219" s="246"/>
      <c r="CA219" s="246"/>
      <c r="CB219" s="246"/>
      <c r="CC219" s="246"/>
      <c r="CD219" s="246"/>
      <c r="CE219" s="246"/>
      <c r="CF219" s="246"/>
      <c r="CG219" s="246"/>
      <c r="CH219" s="246"/>
      <c r="CI219" s="246"/>
      <c r="CJ219" s="246"/>
      <c r="CK219" s="246"/>
      <c r="CL219" s="246"/>
      <c r="CM219" s="246"/>
      <c r="CN219" s="246"/>
      <c r="CO219" s="246"/>
      <c r="CP219" s="246"/>
      <c r="CQ219" s="246"/>
      <c r="CR219" s="246"/>
      <c r="CS219" s="246"/>
      <c r="CT219" s="246"/>
      <c r="CU219" s="246"/>
      <c r="CV219" s="246"/>
      <c r="CW219" s="246"/>
      <c r="CX219" s="246"/>
      <c r="CY219" s="246"/>
      <c r="CZ219" s="246"/>
    </row>
    <row r="220" s="161" customFormat="true" ht="15" customHeight="true" x14ac:dyDescent="0.2">
      <c r="A220" s="140" t="s">
        <v>87</v>
      </c>
      <c r="B220" s="241"/>
      <c r="C220" s="2896" t="s">
        <v>116</v>
      </c>
      <c r="D220" s="2897"/>
      <c r="E220" s="2897"/>
      <c r="F220" s="2897"/>
      <c r="G220" s="2898"/>
      <c r="H220" s="2899" t="s">
        <v>39</v>
      </c>
      <c r="I220" s="2888"/>
      <c r="J220" s="2888"/>
      <c r="K220" s="2888"/>
      <c r="L220" s="2890"/>
      <c r="M220" s="2882" t="s">
        <v>38</v>
      </c>
      <c r="N220" s="2883"/>
      <c r="O220" s="2883"/>
      <c r="P220" s="2883"/>
      <c r="Q220" s="2885"/>
      <c r="R220" s="2555" t="s">
        <v>144</v>
      </c>
      <c r="S220" s="2566"/>
      <c r="T220" s="2566"/>
      <c r="U220" s="2566"/>
      <c r="V220" s="2566"/>
      <c r="W220" s="2566"/>
      <c r="X220" s="2566"/>
      <c r="Y220" s="2566"/>
      <c r="Z220" s="2566"/>
      <c r="AA220" s="2566"/>
      <c r="AB220" s="2566"/>
      <c r="AC220" s="2567"/>
      <c r="AD220" s="375"/>
      <c r="AE220" s="375"/>
      <c r="AF220" s="375"/>
      <c r="AG220" s="375"/>
      <c r="AH220" s="375"/>
      <c r="AI220" s="375"/>
      <c r="AJ220" s="375"/>
      <c r="AK220" s="375"/>
      <c r="AL220" s="375"/>
      <c r="AM220" s="375"/>
      <c r="AN220" s="375"/>
      <c r="AO220" s="375"/>
      <c r="AP220" s="375"/>
      <c r="AQ220" s="375"/>
      <c r="AR220" s="375"/>
      <c r="AS220" s="375"/>
      <c r="AT220" s="375"/>
      <c r="AU220" s="375"/>
      <c r="AV220" s="375"/>
      <c r="AW220" s="375"/>
      <c r="AX220" s="375"/>
      <c r="AY220" s="375"/>
      <c r="AZ220" s="834"/>
      <c r="BA220" s="252" t="s">
        <v>132</v>
      </c>
      <c r="BB220" s="140" t="s">
        <v>87</v>
      </c>
      <c r="BC220" s="2882" t="s">
        <v>116</v>
      </c>
      <c r="BD220" s="2883"/>
      <c r="BE220" s="2883"/>
      <c r="BF220" s="2883"/>
      <c r="BG220" s="2884"/>
      <c r="BH220" s="2882" t="s">
        <v>39</v>
      </c>
      <c r="BI220" s="2883"/>
      <c r="BJ220" s="2883"/>
      <c r="BK220" s="2883"/>
      <c r="BL220" s="2884"/>
      <c r="BM220" s="2882" t="s">
        <v>38</v>
      </c>
      <c r="BN220" s="2883"/>
      <c r="BO220" s="2883"/>
      <c r="BP220" s="2883"/>
      <c r="BQ220" s="2885"/>
      <c r="BR220" s="2469" t="s">
        <v>144</v>
      </c>
      <c r="BS220" s="2470"/>
      <c r="BT220" s="2470"/>
      <c r="BU220" s="2470"/>
      <c r="BV220" s="2470"/>
      <c r="BW220" s="2470"/>
      <c r="BX220" s="2470"/>
      <c r="BY220" s="2471"/>
      <c r="BZ220" s="378"/>
      <c r="CA220" s="378"/>
      <c r="CB220" s="378"/>
      <c r="CC220" s="378"/>
      <c r="CD220" s="250"/>
      <c r="CE220" s="250"/>
      <c r="CF220" s="250"/>
      <c r="CG220" s="250"/>
      <c r="CH220" s="250"/>
      <c r="CI220" s="250"/>
      <c r="CJ220" s="250"/>
      <c r="CK220" s="250"/>
      <c r="CL220" s="250"/>
      <c r="CM220" s="250"/>
      <c r="CN220" s="250"/>
      <c r="CO220" s="250"/>
      <c r="CP220" s="250"/>
      <c r="CQ220" s="250"/>
      <c r="CR220" s="250"/>
      <c r="CS220" s="250"/>
      <c r="CT220" s="250"/>
      <c r="CU220" s="250"/>
      <c r="CV220" s="250"/>
      <c r="CW220" s="250"/>
      <c r="CX220" s="250"/>
      <c r="CY220" s="250"/>
      <c r="CZ220" s="250"/>
    </row>
    <row r="221" s="161" customFormat="true" ht="12.75" x14ac:dyDescent="0.2">
      <c r="A221" s="223" t="s">
        <v>88</v>
      </c>
      <c r="B221" s="289"/>
      <c r="C221" s="346" t="s">
        <v>0</v>
      </c>
      <c r="D221" s="347" t="s">
        <v>1</v>
      </c>
      <c r="E221" s="347" t="s">
        <v>2</v>
      </c>
      <c r="F221" s="347" t="s">
        <v>3</v>
      </c>
      <c r="G221" s="348" t="s">
        <v>4</v>
      </c>
      <c r="H221" s="1450" t="s">
        <v>0</v>
      </c>
      <c r="I221" s="1402" t="s">
        <v>1</v>
      </c>
      <c r="J221" s="1402" t="s">
        <v>2</v>
      </c>
      <c r="K221" s="1402" t="s">
        <v>3</v>
      </c>
      <c r="L221" s="1403" t="s">
        <v>4</v>
      </c>
      <c r="M221" s="1437" t="s">
        <v>0</v>
      </c>
      <c r="N221" s="1402" t="s">
        <v>1</v>
      </c>
      <c r="O221" s="1402" t="s">
        <v>2</v>
      </c>
      <c r="P221" s="1402" t="s">
        <v>3</v>
      </c>
      <c r="Q221" s="1467" t="s">
        <v>4</v>
      </c>
      <c r="R221" s="1450" t="s">
        <v>237</v>
      </c>
      <c r="S221" s="1402" t="s">
        <v>238</v>
      </c>
      <c r="T221" s="1402" t="s">
        <v>239</v>
      </c>
      <c r="U221" s="1402" t="s">
        <v>240</v>
      </c>
      <c r="V221" s="1402" t="s">
        <v>241</v>
      </c>
      <c r="W221" s="1402" t="s">
        <v>242</v>
      </c>
      <c r="X221" s="1402" t="s">
        <v>243</v>
      </c>
      <c r="Y221" s="1402" t="s">
        <v>244</v>
      </c>
      <c r="Z221" s="1402" t="s">
        <v>245</v>
      </c>
      <c r="AA221" s="1402" t="s">
        <v>246</v>
      </c>
      <c r="AB221" s="1402" t="s">
        <v>247</v>
      </c>
      <c r="AC221" s="1404" t="s">
        <v>248</v>
      </c>
      <c r="AD221" s="375"/>
      <c r="AE221" s="375"/>
      <c r="AF221" s="375"/>
      <c r="AG221" s="375"/>
      <c r="AH221" s="375"/>
      <c r="AI221" s="375"/>
      <c r="AJ221" s="375"/>
      <c r="AK221" s="375"/>
      <c r="AL221" s="375"/>
      <c r="AM221" s="375"/>
      <c r="AN221" s="375"/>
      <c r="AO221" s="375"/>
      <c r="AP221" s="375"/>
      <c r="AQ221" s="375"/>
      <c r="AR221" s="375"/>
      <c r="AS221" s="375"/>
      <c r="AT221" s="375"/>
      <c r="AU221" s="375"/>
      <c r="AV221" s="375"/>
      <c r="AW221" s="375"/>
      <c r="AX221" s="375"/>
      <c r="AY221" s="375"/>
      <c r="AZ221" s="834"/>
      <c r="BA221" s="235" t="s">
        <v>119</v>
      </c>
      <c r="BB221" s="234"/>
      <c r="BC221" s="414" t="s">
        <v>0</v>
      </c>
      <c r="BD221" s="209" t="s">
        <v>1</v>
      </c>
      <c r="BE221" s="209" t="s">
        <v>2</v>
      </c>
      <c r="BF221" s="209" t="s">
        <v>3</v>
      </c>
      <c r="BG221" s="415" t="s">
        <v>4</v>
      </c>
      <c r="BH221" s="424" t="s">
        <v>0</v>
      </c>
      <c r="BI221" s="209" t="s">
        <v>1</v>
      </c>
      <c r="BJ221" s="209" t="s">
        <v>2</v>
      </c>
      <c r="BK221" s="209" t="s">
        <v>3</v>
      </c>
      <c r="BL221" s="415" t="s">
        <v>4</v>
      </c>
      <c r="BM221" s="424" t="s">
        <v>0</v>
      </c>
      <c r="BN221" s="209" t="s">
        <v>1</v>
      </c>
      <c r="BO221" s="209" t="s">
        <v>2</v>
      </c>
      <c r="BP221" s="209" t="s">
        <v>3</v>
      </c>
      <c r="BQ221" s="415" t="s">
        <v>4</v>
      </c>
      <c r="BR221" s="424" t="s">
        <v>237</v>
      </c>
      <c r="BS221" s="209" t="s">
        <v>238</v>
      </c>
      <c r="BT221" s="209" t="s">
        <v>239</v>
      </c>
      <c r="BU221" s="209" t="s">
        <v>240</v>
      </c>
      <c r="BV221" s="209" t="s">
        <v>241</v>
      </c>
      <c r="BW221" s="209" t="s">
        <v>242</v>
      </c>
      <c r="BX221" s="209" t="s">
        <v>243</v>
      </c>
      <c r="BY221" s="210" t="s">
        <v>244</v>
      </c>
      <c r="BZ221" s="210" t="s">
        <v>245</v>
      </c>
      <c r="CA221" s="210" t="s">
        <v>246</v>
      </c>
      <c r="CB221" s="210" t="s">
        <v>247</v>
      </c>
      <c r="CC221" s="210" t="s">
        <v>248</v>
      </c>
      <c r="CD221" s="2535"/>
      <c r="CE221" s="2535"/>
      <c r="CF221" s="2535"/>
      <c r="CG221" s="2535"/>
      <c r="CH221" s="2535"/>
      <c r="CI221" s="2535"/>
      <c r="CJ221" s="2535"/>
      <c r="CK221" s="2535"/>
      <c r="CL221" s="2535"/>
      <c r="CM221" s="2535"/>
      <c r="CN221" s="2535"/>
      <c r="CO221" s="2535"/>
      <c r="CP221" s="2535"/>
      <c r="CQ221" s="2535"/>
      <c r="CR221" s="2535"/>
      <c r="CS221" s="2535"/>
      <c r="CT221" s="2535"/>
      <c r="CU221" s="2535"/>
      <c r="CV221" s="2535"/>
      <c r="CW221" s="2535"/>
      <c r="CX221" s="2535"/>
      <c r="CY221" s="2535"/>
      <c r="CZ221" s="2535"/>
    </row>
    <row r="222" s="161" customFormat="true" ht="15" customHeight="true" x14ac:dyDescent="0.2">
      <c r="A222" s="2892" t="s">
        <v>37</v>
      </c>
      <c r="B222" s="1652" t="s">
        <v>15</v>
      </c>
      <c r="C222" s="1665" t="s">
        <v>36</v>
      </c>
      <c r="D222" s="1670" t="s">
        <v>36</v>
      </c>
      <c r="E222" s="1670" t="s">
        <v>36</v>
      </c>
      <c r="F222" s="1670" t="s">
        <v>36</v>
      </c>
      <c r="G222" s="1675" t="s">
        <v>36</v>
      </c>
      <c r="H222" s="1680" t="s">
        <v>36</v>
      </c>
      <c r="I222" s="1670" t="s">
        <v>36</v>
      </c>
      <c r="J222" s="1670" t="s">
        <v>36</v>
      </c>
      <c r="K222" s="1670" t="s">
        <v>36</v>
      </c>
      <c r="L222" s="1685" t="s">
        <v>36</v>
      </c>
      <c r="M222" s="1665" t="s">
        <v>36</v>
      </c>
      <c r="N222" s="1670" t="s">
        <v>36</v>
      </c>
      <c r="O222" s="1670" t="s">
        <v>36</v>
      </c>
      <c r="P222" s="1670" t="s">
        <v>36</v>
      </c>
      <c r="Q222" s="1675" t="s">
        <v>36</v>
      </c>
      <c r="R222" s="1680" t="s">
        <v>36</v>
      </c>
      <c r="S222" s="1670" t="s">
        <v>36</v>
      </c>
      <c r="T222" s="1670" t="s">
        <v>36</v>
      </c>
      <c r="U222" s="1670" t="s">
        <v>36</v>
      </c>
      <c r="V222" s="1670" t="s">
        <v>36</v>
      </c>
      <c r="W222" s="1670" t="s">
        <v>36</v>
      </c>
      <c r="X222" s="1670" t="s">
        <v>36</v>
      </c>
      <c r="Y222" s="1670" t="s">
        <v>36</v>
      </c>
      <c r="Z222" s="1670" t="s">
        <v>36</v>
      </c>
      <c r="AA222" s="1670" t="s">
        <v>36</v>
      </c>
      <c r="AB222" s="1670" t="s">
        <v>36</v>
      </c>
      <c r="AC222" s="1685" t="s">
        <v>36</v>
      </c>
      <c r="AD222" s="375"/>
      <c r="AE222" s="375"/>
      <c r="AF222" s="375"/>
      <c r="AG222" s="375"/>
      <c r="AH222" s="375"/>
      <c r="AI222" s="375"/>
      <c r="AJ222" s="375"/>
      <c r="AK222" s="375"/>
      <c r="AL222" s="375"/>
      <c r="AM222" s="375"/>
      <c r="AN222" s="375"/>
      <c r="AO222" s="375"/>
      <c r="AP222" s="375"/>
      <c r="AQ222" s="375"/>
      <c r="AR222" s="375"/>
      <c r="AS222" s="375"/>
      <c r="AT222" s="375"/>
      <c r="AU222" s="375"/>
      <c r="AV222" s="375"/>
      <c r="AW222" s="375"/>
      <c r="AX222" s="375"/>
      <c r="AY222" s="375"/>
      <c r="AZ222" s="834"/>
      <c r="BA222" s="2881" t="s">
        <v>37</v>
      </c>
      <c r="BB222" s="193" t="s">
        <v>15</v>
      </c>
      <c r="BC222" s="1280" t="s">
        <v>36</v>
      </c>
      <c r="BD222" s="1300" t="s">
        <v>36</v>
      </c>
      <c r="BE222" s="1300" t="s">
        <v>36</v>
      </c>
      <c r="BF222" s="1300" t="s">
        <v>36</v>
      </c>
      <c r="BG222" s="1321" t="s">
        <v>36</v>
      </c>
      <c r="BH222" s="1342" t="s">
        <v>36</v>
      </c>
      <c r="BI222" s="1300" t="s">
        <v>36</v>
      </c>
      <c r="BJ222" s="1300" t="s">
        <v>36</v>
      </c>
      <c r="BK222" s="1300" t="s">
        <v>36</v>
      </c>
      <c r="BL222" s="1321" t="s">
        <v>36</v>
      </c>
      <c r="BM222" s="1342" t="s">
        <v>36</v>
      </c>
      <c r="BN222" s="1300" t="s">
        <v>36</v>
      </c>
      <c r="BO222" s="1300" t="s">
        <v>36</v>
      </c>
      <c r="BP222" s="1300" t="s">
        <v>36</v>
      </c>
      <c r="BQ222" s="1321" t="s">
        <v>36</v>
      </c>
      <c r="BR222" s="1342" t="s">
        <v>36</v>
      </c>
      <c r="BS222" s="1300" t="s">
        <v>36</v>
      </c>
      <c r="BT222" s="1300" t="s">
        <v>36</v>
      </c>
      <c r="BU222" s="1300" t="s">
        <v>36</v>
      </c>
      <c r="BV222" s="1300" t="s">
        <v>36</v>
      </c>
      <c r="BW222" s="1300" t="s">
        <v>36</v>
      </c>
      <c r="BX222" s="1300" t="s">
        <v>36</v>
      </c>
      <c r="BY222" s="1361" t="s">
        <v>36</v>
      </c>
      <c r="BZ222" s="1361" t="s">
        <v>36</v>
      </c>
      <c r="CA222" s="1361" t="s">
        <v>36</v>
      </c>
      <c r="CB222" s="1361" t="s">
        <v>36</v>
      </c>
      <c r="CC222" s="1361" t="s">
        <v>36</v>
      </c>
      <c r="CD222" s="2536"/>
      <c r="CE222" s="2536"/>
      <c r="CF222" s="2536"/>
      <c r="CG222" s="2536"/>
      <c r="CH222" s="2536"/>
      <c r="CI222" s="2536"/>
      <c r="CJ222" s="2536"/>
      <c r="CK222" s="2536"/>
      <c r="CL222" s="2536"/>
      <c r="CM222" s="2536"/>
      <c r="CN222" s="2536"/>
      <c r="CO222" s="2536"/>
      <c r="CP222" s="2536"/>
      <c r="CQ222" s="2536"/>
      <c r="CR222" s="2536"/>
      <c r="CS222" s="2536"/>
      <c r="CT222" s="2536"/>
      <c r="CU222" s="2536"/>
      <c r="CV222" s="2536"/>
      <c r="CW222" s="2536"/>
      <c r="CX222" s="2536"/>
      <c r="CY222" s="2536"/>
      <c r="CZ222" s="2537"/>
    </row>
    <row r="223" s="161" customFormat="true" ht="15" customHeight="true" x14ac:dyDescent="0.2">
      <c r="A223" s="2886"/>
      <c r="B223" s="1653" t="s">
        <v>16</v>
      </c>
      <c r="C223" s="1666" t="s">
        <v>36</v>
      </c>
      <c r="D223" s="1671" t="s">
        <v>36</v>
      </c>
      <c r="E223" s="1671" t="s">
        <v>36</v>
      </c>
      <c r="F223" s="1671" t="s">
        <v>36</v>
      </c>
      <c r="G223" s="1676" t="s">
        <v>36</v>
      </c>
      <c r="H223" s="1681" t="s">
        <v>36</v>
      </c>
      <c r="I223" s="1671" t="s">
        <v>36</v>
      </c>
      <c r="J223" s="1671" t="s">
        <v>36</v>
      </c>
      <c r="K223" s="1671" t="s">
        <v>36</v>
      </c>
      <c r="L223" s="1686" t="s">
        <v>36</v>
      </c>
      <c r="M223" s="1666" t="s">
        <v>36</v>
      </c>
      <c r="N223" s="1671" t="s">
        <v>36</v>
      </c>
      <c r="O223" s="1671" t="s">
        <v>36</v>
      </c>
      <c r="P223" s="1671" t="s">
        <v>36</v>
      </c>
      <c r="Q223" s="1676" t="s">
        <v>36</v>
      </c>
      <c r="R223" s="1681" t="s">
        <v>36</v>
      </c>
      <c r="S223" s="1671" t="s">
        <v>36</v>
      </c>
      <c r="T223" s="1671" t="s">
        <v>36</v>
      </c>
      <c r="U223" s="1671" t="s">
        <v>36</v>
      </c>
      <c r="V223" s="1671" t="s">
        <v>36</v>
      </c>
      <c r="W223" s="1671" t="s">
        <v>36</v>
      </c>
      <c r="X223" s="1671" t="s">
        <v>36</v>
      </c>
      <c r="Y223" s="1671" t="s">
        <v>36</v>
      </c>
      <c r="Z223" s="1671" t="s">
        <v>36</v>
      </c>
      <c r="AA223" s="1671" t="s">
        <v>36</v>
      </c>
      <c r="AB223" s="1671" t="s">
        <v>36</v>
      </c>
      <c r="AC223" s="1686" t="s">
        <v>36</v>
      </c>
      <c r="AD223" s="375"/>
      <c r="AE223" s="375"/>
      <c r="AF223" s="375"/>
      <c r="AG223" s="375"/>
      <c r="AH223" s="375"/>
      <c r="AI223" s="375"/>
      <c r="AJ223" s="375"/>
      <c r="AK223" s="375"/>
      <c r="AL223" s="375"/>
      <c r="AM223" s="375"/>
      <c r="AN223" s="375"/>
      <c r="AO223" s="375"/>
      <c r="AP223" s="375"/>
      <c r="AQ223" s="375"/>
      <c r="AR223" s="375"/>
      <c r="AS223" s="375"/>
      <c r="AT223" s="375"/>
      <c r="AU223" s="375"/>
      <c r="AV223" s="375"/>
      <c r="AW223" s="375"/>
      <c r="AX223" s="375"/>
      <c r="AY223" s="375"/>
      <c r="AZ223" s="834"/>
      <c r="BA223" s="2878"/>
      <c r="BB223" s="194" t="s">
        <v>16</v>
      </c>
      <c r="BC223" s="1281" t="s">
        <v>36</v>
      </c>
      <c r="BD223" s="1301" t="s">
        <v>36</v>
      </c>
      <c r="BE223" s="1301" t="s">
        <v>36</v>
      </c>
      <c r="BF223" s="1301" t="s">
        <v>36</v>
      </c>
      <c r="BG223" s="1322" t="s">
        <v>36</v>
      </c>
      <c r="BH223" s="1343" t="s">
        <v>36</v>
      </c>
      <c r="BI223" s="1301" t="s">
        <v>36</v>
      </c>
      <c r="BJ223" s="1301" t="s">
        <v>36</v>
      </c>
      <c r="BK223" s="1301" t="s">
        <v>36</v>
      </c>
      <c r="BL223" s="1322" t="s">
        <v>36</v>
      </c>
      <c r="BM223" s="1343" t="s">
        <v>36</v>
      </c>
      <c r="BN223" s="1301" t="s">
        <v>36</v>
      </c>
      <c r="BO223" s="1301" t="s">
        <v>36</v>
      </c>
      <c r="BP223" s="1301" t="s">
        <v>36</v>
      </c>
      <c r="BQ223" s="1322" t="s">
        <v>36</v>
      </c>
      <c r="BR223" s="1343" t="s">
        <v>36</v>
      </c>
      <c r="BS223" s="1301" t="s">
        <v>36</v>
      </c>
      <c r="BT223" s="1301" t="s">
        <v>36</v>
      </c>
      <c r="BU223" s="1301" t="s">
        <v>36</v>
      </c>
      <c r="BV223" s="1301" t="s">
        <v>36</v>
      </c>
      <c r="BW223" s="1301" t="s">
        <v>36</v>
      </c>
      <c r="BX223" s="1301" t="s">
        <v>36</v>
      </c>
      <c r="BY223" s="1362" t="s">
        <v>36</v>
      </c>
      <c r="BZ223" s="1362" t="s">
        <v>36</v>
      </c>
      <c r="CA223" s="1362" t="s">
        <v>36</v>
      </c>
      <c r="CB223" s="1362" t="s">
        <v>36</v>
      </c>
      <c r="CC223" s="1362" t="s">
        <v>36</v>
      </c>
      <c r="CD223" s="2538"/>
      <c r="CE223" s="2538"/>
      <c r="CF223" s="2538"/>
      <c r="CG223" s="2538"/>
      <c r="CH223" s="2538"/>
      <c r="CI223" s="2538"/>
      <c r="CJ223" s="2538"/>
      <c r="CK223" s="2538"/>
      <c r="CL223" s="2538"/>
      <c r="CM223" s="2538"/>
      <c r="CN223" s="2538"/>
      <c r="CO223" s="2538"/>
      <c r="CP223" s="2538"/>
      <c r="CQ223" s="2538"/>
      <c r="CR223" s="2538"/>
      <c r="CS223" s="2538"/>
      <c r="CT223" s="2538"/>
      <c r="CU223" s="2538"/>
      <c r="CV223" s="2538"/>
      <c r="CW223" s="2538"/>
      <c r="CX223" s="2538"/>
      <c r="CY223" s="2538"/>
      <c r="CZ223" s="2539"/>
    </row>
    <row r="224" s="161" customFormat="true" ht="15" customHeight="true" x14ac:dyDescent="0.2">
      <c r="A224" s="2891"/>
      <c r="B224" s="1654" t="s">
        <v>20</v>
      </c>
      <c r="C224" s="1667" t="s">
        <v>36</v>
      </c>
      <c r="D224" s="1672" t="s">
        <v>36</v>
      </c>
      <c r="E224" s="1672" t="s">
        <v>36</v>
      </c>
      <c r="F224" s="1672" t="s">
        <v>36</v>
      </c>
      <c r="G224" s="1677" t="s">
        <v>36</v>
      </c>
      <c r="H224" s="1682" t="s">
        <v>36</v>
      </c>
      <c r="I224" s="1672" t="s">
        <v>36</v>
      </c>
      <c r="J224" s="1672" t="s">
        <v>36</v>
      </c>
      <c r="K224" s="1672" t="s">
        <v>36</v>
      </c>
      <c r="L224" s="1687" t="s">
        <v>36</v>
      </c>
      <c r="M224" s="1667" t="s">
        <v>36</v>
      </c>
      <c r="N224" s="1672" t="s">
        <v>36</v>
      </c>
      <c r="O224" s="1672" t="s">
        <v>36</v>
      </c>
      <c r="P224" s="1672" t="s">
        <v>36</v>
      </c>
      <c r="Q224" s="1677" t="s">
        <v>36</v>
      </c>
      <c r="R224" s="1682" t="s">
        <v>36</v>
      </c>
      <c r="S224" s="1672" t="s">
        <v>36</v>
      </c>
      <c r="T224" s="1672" t="s">
        <v>36</v>
      </c>
      <c r="U224" s="1672" t="s">
        <v>36</v>
      </c>
      <c r="V224" s="1672" t="s">
        <v>36</v>
      </c>
      <c r="W224" s="1672" t="s">
        <v>36</v>
      </c>
      <c r="X224" s="1672" t="s">
        <v>36</v>
      </c>
      <c r="Y224" s="1672" t="s">
        <v>36</v>
      </c>
      <c r="Z224" s="1672" t="s">
        <v>36</v>
      </c>
      <c r="AA224" s="1672" t="s">
        <v>36</v>
      </c>
      <c r="AB224" s="1672" t="s">
        <v>36</v>
      </c>
      <c r="AC224" s="1687" t="s">
        <v>36</v>
      </c>
      <c r="AD224" s="375"/>
      <c r="AE224" s="375"/>
      <c r="AF224" s="375"/>
      <c r="AG224" s="375"/>
      <c r="AH224" s="375"/>
      <c r="AI224" s="375"/>
      <c r="AJ224" s="375"/>
      <c r="AK224" s="375"/>
      <c r="AL224" s="375"/>
      <c r="AM224" s="375"/>
      <c r="AN224" s="375"/>
      <c r="AO224" s="375"/>
      <c r="AP224" s="375"/>
      <c r="AQ224" s="375"/>
      <c r="AR224" s="375"/>
      <c r="AS224" s="375"/>
      <c r="AT224" s="375"/>
      <c r="AU224" s="375"/>
      <c r="AV224" s="375"/>
      <c r="AW224" s="375"/>
      <c r="AX224" s="375"/>
      <c r="AY224" s="375"/>
      <c r="AZ224" s="834"/>
      <c r="BA224" s="2878"/>
      <c r="BB224" s="194" t="s">
        <v>20</v>
      </c>
      <c r="BC224" s="1281" t="s">
        <v>36</v>
      </c>
      <c r="BD224" s="1301" t="s">
        <v>36</v>
      </c>
      <c r="BE224" s="1301" t="s">
        <v>36</v>
      </c>
      <c r="BF224" s="1301" t="s">
        <v>36</v>
      </c>
      <c r="BG224" s="1322" t="s">
        <v>36</v>
      </c>
      <c r="BH224" s="1343" t="s">
        <v>36</v>
      </c>
      <c r="BI224" s="1301" t="s">
        <v>36</v>
      </c>
      <c r="BJ224" s="1301" t="s">
        <v>36</v>
      </c>
      <c r="BK224" s="1301" t="s">
        <v>36</v>
      </c>
      <c r="BL224" s="1322" t="s">
        <v>36</v>
      </c>
      <c r="BM224" s="1343" t="s">
        <v>36</v>
      </c>
      <c r="BN224" s="1301" t="s">
        <v>36</v>
      </c>
      <c r="BO224" s="1301" t="s">
        <v>36</v>
      </c>
      <c r="BP224" s="1301" t="s">
        <v>36</v>
      </c>
      <c r="BQ224" s="1322" t="s">
        <v>36</v>
      </c>
      <c r="BR224" s="1343" t="s">
        <v>36</v>
      </c>
      <c r="BS224" s="1301" t="s">
        <v>36</v>
      </c>
      <c r="BT224" s="1301" t="s">
        <v>36</v>
      </c>
      <c r="BU224" s="1301" t="s">
        <v>36</v>
      </c>
      <c r="BV224" s="1301" t="s">
        <v>36</v>
      </c>
      <c r="BW224" s="1301" t="s">
        <v>36</v>
      </c>
      <c r="BX224" s="1301" t="s">
        <v>36</v>
      </c>
      <c r="BY224" s="1362" t="s">
        <v>36</v>
      </c>
      <c r="BZ224" s="1362" t="s">
        <v>36</v>
      </c>
      <c r="CA224" s="1362" t="s">
        <v>36</v>
      </c>
      <c r="CB224" s="1362" t="s">
        <v>36</v>
      </c>
      <c r="CC224" s="1362" t="s">
        <v>36</v>
      </c>
      <c r="CD224" s="2538"/>
      <c r="CE224" s="2538"/>
      <c r="CF224" s="2538"/>
      <c r="CG224" s="2538"/>
      <c r="CH224" s="2538"/>
      <c r="CI224" s="2538"/>
      <c r="CJ224" s="2538"/>
      <c r="CK224" s="2538"/>
      <c r="CL224" s="2538"/>
      <c r="CM224" s="2538"/>
      <c r="CN224" s="2538"/>
      <c r="CO224" s="2538"/>
      <c r="CP224" s="2538"/>
      <c r="CQ224" s="2538"/>
      <c r="CR224" s="2538"/>
      <c r="CS224" s="2538"/>
      <c r="CT224" s="2538"/>
      <c r="CU224" s="2538"/>
      <c r="CV224" s="2538"/>
      <c r="CW224" s="2538"/>
      <c r="CX224" s="2538"/>
      <c r="CY224" s="2538"/>
      <c r="CZ224" s="2539"/>
    </row>
    <row r="225" s="161" customFormat="true" ht="15" customHeight="true" x14ac:dyDescent="0.2">
      <c r="A225" s="1167"/>
      <c r="B225" s="991"/>
      <c r="C225" s="1107"/>
      <c r="D225" s="896"/>
      <c r="E225" s="896"/>
      <c r="F225" s="896"/>
      <c r="G225" s="945"/>
      <c r="H225" s="1108"/>
      <c r="I225" s="896"/>
      <c r="J225" s="896"/>
      <c r="K225" s="896"/>
      <c r="L225" s="912"/>
      <c r="M225" s="1107"/>
      <c r="N225" s="896"/>
      <c r="O225" s="896"/>
      <c r="P225" s="896"/>
      <c r="Q225" s="945"/>
      <c r="R225" s="1108"/>
      <c r="S225" s="896"/>
      <c r="T225" s="896"/>
      <c r="U225" s="896"/>
      <c r="V225" s="896"/>
      <c r="W225" s="896"/>
      <c r="X225" s="896"/>
      <c r="Y225" s="896"/>
      <c r="Z225" s="896"/>
      <c r="AA225" s="896"/>
      <c r="AB225" s="896"/>
      <c r="AC225" s="912"/>
      <c r="AD225" s="375"/>
      <c r="AE225" s="375"/>
      <c r="AF225" s="375"/>
      <c r="AG225" s="375"/>
      <c r="AH225" s="375"/>
      <c r="AI225" s="375"/>
      <c r="AJ225" s="375"/>
      <c r="AK225" s="375"/>
      <c r="AL225" s="375"/>
      <c r="AM225" s="375"/>
      <c r="AN225" s="375"/>
      <c r="AO225" s="375"/>
      <c r="AP225" s="375"/>
      <c r="AQ225" s="375"/>
      <c r="AR225" s="375"/>
      <c r="AS225" s="375"/>
      <c r="AT225" s="375"/>
      <c r="AU225" s="375"/>
      <c r="AV225" s="375"/>
      <c r="AW225" s="375"/>
      <c r="AX225" s="375"/>
      <c r="AY225" s="375"/>
      <c r="AZ225" s="834"/>
      <c r="BA225" s="2878" t="s">
        <v>71</v>
      </c>
      <c r="BB225" s="194" t="s">
        <v>72</v>
      </c>
      <c r="BC225" s="1281" t="s">
        <v>36</v>
      </c>
      <c r="BD225" s="1301" t="s">
        <v>36</v>
      </c>
      <c r="BE225" s="1301" t="s">
        <v>36</v>
      </c>
      <c r="BF225" s="1301" t="s">
        <v>36</v>
      </c>
      <c r="BG225" s="1322" t="s">
        <v>36</v>
      </c>
      <c r="BH225" s="1343" t="s">
        <v>36</v>
      </c>
      <c r="BI225" s="1301" t="s">
        <v>36</v>
      </c>
      <c r="BJ225" s="1301" t="s">
        <v>36</v>
      </c>
      <c r="BK225" s="1301" t="s">
        <v>36</v>
      </c>
      <c r="BL225" s="1322" t="s">
        <v>36</v>
      </c>
      <c r="BM225" s="1343" t="s">
        <v>36</v>
      </c>
      <c r="BN225" s="1301" t="s">
        <v>36</v>
      </c>
      <c r="BO225" s="1301" t="s">
        <v>36</v>
      </c>
      <c r="BP225" s="1301" t="s">
        <v>36</v>
      </c>
      <c r="BQ225" s="1322" t="s">
        <v>36</v>
      </c>
      <c r="BR225" s="1343" t="s">
        <v>36</v>
      </c>
      <c r="BS225" s="1301" t="s">
        <v>36</v>
      </c>
      <c r="BT225" s="1301" t="s">
        <v>36</v>
      </c>
      <c r="BU225" s="1301" t="s">
        <v>36</v>
      </c>
      <c r="BV225" s="1301" t="s">
        <v>36</v>
      </c>
      <c r="BW225" s="1301" t="s">
        <v>36</v>
      </c>
      <c r="BX225" s="1301" t="s">
        <v>36</v>
      </c>
      <c r="BY225" s="1362" t="s">
        <v>36</v>
      </c>
      <c r="BZ225" s="1362" t="s">
        <v>36</v>
      </c>
      <c r="CA225" s="1362" t="s">
        <v>36</v>
      </c>
      <c r="CB225" s="1362" t="s">
        <v>36</v>
      </c>
      <c r="CC225" s="1362" t="s">
        <v>36</v>
      </c>
      <c r="CD225" s="2539"/>
      <c r="CE225" s="2539"/>
      <c r="CF225" s="2539"/>
      <c r="CG225" s="2539"/>
      <c r="CH225" s="2539"/>
      <c r="CI225" s="2539"/>
      <c r="CJ225" s="2539"/>
      <c r="CK225" s="2539"/>
      <c r="CL225" s="2539"/>
      <c r="CM225" s="2539"/>
      <c r="CN225" s="2539"/>
      <c r="CO225" s="2539"/>
      <c r="CP225" s="2539"/>
      <c r="CQ225" s="2539"/>
      <c r="CR225" s="2539"/>
      <c r="CS225" s="2539"/>
      <c r="CT225" s="2539"/>
      <c r="CU225" s="2539"/>
      <c r="CV225" s="2539"/>
      <c r="CW225" s="2539"/>
      <c r="CX225" s="2539"/>
      <c r="CY225" s="2539"/>
      <c r="CZ225" s="2539"/>
    </row>
    <row r="226" s="161" customFormat="true" ht="15" customHeight="true" x14ac:dyDescent="0.2">
      <c r="A226" s="1476"/>
      <c r="B226" s="1655"/>
      <c r="C226" s="1412"/>
      <c r="D226" s="1413"/>
      <c r="E226" s="1413"/>
      <c r="F226" s="1413"/>
      <c r="G226" s="1463"/>
      <c r="H226" s="1451"/>
      <c r="I226" s="1413"/>
      <c r="J226" s="1413"/>
      <c r="K226" s="1413"/>
      <c r="L226" s="1425"/>
      <c r="M226" s="1438"/>
      <c r="N226" s="1413"/>
      <c r="O226" s="1413"/>
      <c r="P226" s="1413"/>
      <c r="Q226" s="1463"/>
      <c r="R226" s="1451"/>
      <c r="S226" s="1413"/>
      <c r="T226" s="1413"/>
      <c r="U226" s="1413"/>
      <c r="V226" s="1413"/>
      <c r="W226" s="1413"/>
      <c r="X226" s="1413"/>
      <c r="Y226" s="1413"/>
      <c r="Z226" s="1413"/>
      <c r="AA226" s="1413"/>
      <c r="AB226" s="1413"/>
      <c r="AC226" s="2587"/>
      <c r="AD226" s="375"/>
      <c r="AE226" s="375"/>
      <c r="AF226" s="375"/>
      <c r="AG226" s="375"/>
      <c r="AH226" s="375"/>
      <c r="AI226" s="375"/>
      <c r="AJ226" s="375"/>
      <c r="AK226" s="375"/>
      <c r="AL226" s="375"/>
      <c r="AM226" s="375"/>
      <c r="AN226" s="375"/>
      <c r="AO226" s="375"/>
      <c r="AP226" s="375"/>
      <c r="AQ226" s="375"/>
      <c r="AR226" s="375"/>
      <c r="AS226" s="375"/>
      <c r="AT226" s="375"/>
      <c r="AU226" s="375"/>
      <c r="AV226" s="375"/>
      <c r="AW226" s="375"/>
      <c r="AX226" s="375"/>
      <c r="AY226" s="375"/>
      <c r="AZ226" s="834"/>
      <c r="BA226" s="2878"/>
      <c r="BB226" s="194" t="s">
        <v>73</v>
      </c>
      <c r="BC226" s="1281" t="s">
        <v>36</v>
      </c>
      <c r="BD226" s="1301" t="s">
        <v>36</v>
      </c>
      <c r="BE226" s="1301" t="s">
        <v>36</v>
      </c>
      <c r="BF226" s="1301" t="s">
        <v>36</v>
      </c>
      <c r="BG226" s="1322" t="s">
        <v>36</v>
      </c>
      <c r="BH226" s="1343" t="s">
        <v>36</v>
      </c>
      <c r="BI226" s="1301" t="s">
        <v>36</v>
      </c>
      <c r="BJ226" s="1301" t="s">
        <v>36</v>
      </c>
      <c r="BK226" s="1301" t="s">
        <v>36</v>
      </c>
      <c r="BL226" s="1322" t="s">
        <v>36</v>
      </c>
      <c r="BM226" s="1343" t="s">
        <v>36</v>
      </c>
      <c r="BN226" s="1301" t="s">
        <v>36</v>
      </c>
      <c r="BO226" s="1301" t="s">
        <v>36</v>
      </c>
      <c r="BP226" s="1301" t="s">
        <v>36</v>
      </c>
      <c r="BQ226" s="1322" t="s">
        <v>36</v>
      </c>
      <c r="BR226" s="1343" t="s">
        <v>36</v>
      </c>
      <c r="BS226" s="1301" t="s">
        <v>36</v>
      </c>
      <c r="BT226" s="1301" t="s">
        <v>36</v>
      </c>
      <c r="BU226" s="1301" t="s">
        <v>36</v>
      </c>
      <c r="BV226" s="1301" t="s">
        <v>36</v>
      </c>
      <c r="BW226" s="1301" t="s">
        <v>36</v>
      </c>
      <c r="BX226" s="1301" t="s">
        <v>36</v>
      </c>
      <c r="BY226" s="1362" t="s">
        <v>36</v>
      </c>
      <c r="BZ226" s="1362" t="s">
        <v>36</v>
      </c>
      <c r="CA226" s="1362" t="s">
        <v>36</v>
      </c>
      <c r="CB226" s="1362" t="s">
        <v>36</v>
      </c>
      <c r="CC226" s="1362" t="s">
        <v>36</v>
      </c>
      <c r="CD226" s="2539"/>
      <c r="CE226" s="2539"/>
      <c r="CF226" s="2539"/>
      <c r="CG226" s="2539"/>
      <c r="CH226" s="2539"/>
      <c r="CI226" s="2539"/>
      <c r="CJ226" s="2539"/>
      <c r="CK226" s="2539"/>
      <c r="CL226" s="2539"/>
      <c r="CM226" s="2539"/>
      <c r="CN226" s="2539"/>
      <c r="CO226" s="2539"/>
      <c r="CP226" s="2539"/>
      <c r="CQ226" s="2539"/>
      <c r="CR226" s="2539"/>
      <c r="CS226" s="2539"/>
      <c r="CT226" s="2539"/>
      <c r="CU226" s="2539"/>
      <c r="CV226" s="2539"/>
      <c r="CW226" s="2539"/>
      <c r="CX226" s="2539"/>
      <c r="CY226" s="2539"/>
      <c r="CZ226" s="2539"/>
    </row>
    <row r="227" s="161" customFormat="true" ht="15" customHeight="true" x14ac:dyDescent="0.2">
      <c r="A227" s="1477"/>
      <c r="B227" s="1656"/>
      <c r="C227" s="1414"/>
      <c r="D227" s="1415"/>
      <c r="E227" s="1415"/>
      <c r="F227" s="1415"/>
      <c r="G227" s="1464"/>
      <c r="H227" s="1452"/>
      <c r="I227" s="1415"/>
      <c r="J227" s="1415"/>
      <c r="K227" s="1415"/>
      <c r="L227" s="1426"/>
      <c r="M227" s="1439"/>
      <c r="N227" s="1415"/>
      <c r="O227" s="1415"/>
      <c r="P227" s="1415"/>
      <c r="Q227" s="1464"/>
      <c r="R227" s="1452"/>
      <c r="S227" s="1415"/>
      <c r="T227" s="1415"/>
      <c r="U227" s="1415"/>
      <c r="V227" s="1415"/>
      <c r="W227" s="1415"/>
      <c r="X227" s="1415"/>
      <c r="Y227" s="1415"/>
      <c r="Z227" s="1415"/>
      <c r="AA227" s="1415"/>
      <c r="AB227" s="1415"/>
      <c r="AC227" s="2588"/>
      <c r="AD227" s="375"/>
      <c r="AE227" s="375"/>
      <c r="AF227" s="375"/>
      <c r="AG227" s="375"/>
      <c r="AH227" s="375"/>
      <c r="AI227" s="375"/>
      <c r="AJ227" s="375"/>
      <c r="AK227" s="375"/>
      <c r="AL227" s="375"/>
      <c r="AM227" s="375"/>
      <c r="AN227" s="375"/>
      <c r="AO227" s="375"/>
      <c r="AP227" s="375"/>
      <c r="AQ227" s="375"/>
      <c r="AR227" s="375"/>
      <c r="AS227" s="375"/>
      <c r="AT227" s="375"/>
      <c r="AU227" s="375"/>
      <c r="AV227" s="375"/>
      <c r="AW227" s="375"/>
      <c r="AX227" s="375"/>
      <c r="AY227" s="375"/>
      <c r="AZ227" s="834"/>
      <c r="BA227" s="2878" t="s">
        <v>96</v>
      </c>
      <c r="BB227" s="194" t="s">
        <v>62</v>
      </c>
      <c r="BC227" s="1281" t="s">
        <v>36</v>
      </c>
      <c r="BD227" s="1301" t="s">
        <v>36</v>
      </c>
      <c r="BE227" s="1301" t="s">
        <v>36</v>
      </c>
      <c r="BF227" s="1301" t="s">
        <v>36</v>
      </c>
      <c r="BG227" s="1322" t="s">
        <v>36</v>
      </c>
      <c r="BH227" s="1343" t="s">
        <v>36</v>
      </c>
      <c r="BI227" s="1301" t="s">
        <v>36</v>
      </c>
      <c r="BJ227" s="1301" t="s">
        <v>36</v>
      </c>
      <c r="BK227" s="1301" t="s">
        <v>36</v>
      </c>
      <c r="BL227" s="1322" t="s">
        <v>36</v>
      </c>
      <c r="BM227" s="1343" t="s">
        <v>36</v>
      </c>
      <c r="BN227" s="1301" t="s">
        <v>36</v>
      </c>
      <c r="BO227" s="1301" t="s">
        <v>36</v>
      </c>
      <c r="BP227" s="1301" t="s">
        <v>36</v>
      </c>
      <c r="BQ227" s="1322" t="s">
        <v>36</v>
      </c>
      <c r="BR227" s="1343" t="s">
        <v>36</v>
      </c>
      <c r="BS227" s="1301" t="s">
        <v>36</v>
      </c>
      <c r="BT227" s="1301" t="s">
        <v>36</v>
      </c>
      <c r="BU227" s="1301" t="s">
        <v>36</v>
      </c>
      <c r="BV227" s="1301" t="s">
        <v>36</v>
      </c>
      <c r="BW227" s="1301" t="s">
        <v>36</v>
      </c>
      <c r="BX227" s="1301" t="s">
        <v>36</v>
      </c>
      <c r="BY227" s="1362" t="s">
        <v>36</v>
      </c>
      <c r="BZ227" s="1362" t="s">
        <v>36</v>
      </c>
      <c r="CA227" s="1362" t="s">
        <v>36</v>
      </c>
      <c r="CB227" s="1362" t="s">
        <v>36</v>
      </c>
      <c r="CC227" s="1362" t="s">
        <v>36</v>
      </c>
      <c r="CD227" s="2539"/>
      <c r="CE227" s="2539"/>
      <c r="CF227" s="2539"/>
      <c r="CG227" s="2539"/>
      <c r="CH227" s="2539"/>
      <c r="CI227" s="2539"/>
      <c r="CJ227" s="2539"/>
      <c r="CK227" s="2539"/>
      <c r="CL227" s="2539"/>
      <c r="CM227" s="2539"/>
      <c r="CN227" s="2539"/>
      <c r="CO227" s="2539"/>
      <c r="CP227" s="2539"/>
      <c r="CQ227" s="2539"/>
      <c r="CR227" s="2539"/>
      <c r="CS227" s="2539"/>
      <c r="CT227" s="2539"/>
      <c r="CU227" s="2539"/>
      <c r="CV227" s="2539"/>
      <c r="CW227" s="2539"/>
      <c r="CX227" s="2539"/>
      <c r="CY227" s="2539"/>
      <c r="CZ227" s="2539"/>
    </row>
    <row r="228" s="161" customFormat="true" ht="15" customHeight="true" x14ac:dyDescent="0.2">
      <c r="A228" s="1478"/>
      <c r="B228" s="1657"/>
      <c r="C228" s="1605"/>
      <c r="D228" s="1606"/>
      <c r="E228" s="1606"/>
      <c r="F228" s="1606"/>
      <c r="G228" s="1607"/>
      <c r="H228" s="1608"/>
      <c r="I228" s="1606"/>
      <c r="J228" s="1606"/>
      <c r="K228" s="1606"/>
      <c r="L228" s="1609"/>
      <c r="M228" s="1605"/>
      <c r="N228" s="1606"/>
      <c r="O228" s="1606"/>
      <c r="P228" s="1606"/>
      <c r="Q228" s="1607"/>
      <c r="R228" s="1608"/>
      <c r="S228" s="1606"/>
      <c r="T228" s="1606"/>
      <c r="U228" s="1606"/>
      <c r="V228" s="1606"/>
      <c r="W228" s="1606"/>
      <c r="X228" s="1606"/>
      <c r="Y228" s="1606"/>
      <c r="Z228" s="1606"/>
      <c r="AA228" s="1606"/>
      <c r="AB228" s="1606"/>
      <c r="AC228" s="1609"/>
      <c r="AD228" s="375"/>
      <c r="AE228" s="375"/>
      <c r="AF228" s="375"/>
      <c r="AG228" s="375"/>
      <c r="AH228" s="375"/>
      <c r="AI228" s="375"/>
      <c r="AJ228" s="375"/>
      <c r="AK228" s="375"/>
      <c r="AL228" s="375"/>
      <c r="AM228" s="375"/>
      <c r="AN228" s="375"/>
      <c r="AO228" s="375"/>
      <c r="AP228" s="375"/>
      <c r="AQ228" s="375"/>
      <c r="AR228" s="375"/>
      <c r="AS228" s="375"/>
      <c r="AT228" s="375"/>
      <c r="AU228" s="375"/>
      <c r="AV228" s="375"/>
      <c r="AW228" s="375"/>
      <c r="AX228" s="375"/>
      <c r="AY228" s="375"/>
      <c r="AZ228" s="834"/>
      <c r="BA228" s="2878"/>
      <c r="BB228" s="194" t="s">
        <v>93</v>
      </c>
      <c r="BC228" s="1281" t="s">
        <v>36</v>
      </c>
      <c r="BD228" s="1301" t="s">
        <v>36</v>
      </c>
      <c r="BE228" s="1301" t="s">
        <v>36</v>
      </c>
      <c r="BF228" s="1301" t="s">
        <v>36</v>
      </c>
      <c r="BG228" s="1322" t="s">
        <v>36</v>
      </c>
      <c r="BH228" s="1343" t="s">
        <v>36</v>
      </c>
      <c r="BI228" s="1301" t="s">
        <v>36</v>
      </c>
      <c r="BJ228" s="1301" t="s">
        <v>36</v>
      </c>
      <c r="BK228" s="1301" t="s">
        <v>36</v>
      </c>
      <c r="BL228" s="1322" t="s">
        <v>36</v>
      </c>
      <c r="BM228" s="1343" t="s">
        <v>36</v>
      </c>
      <c r="BN228" s="1301" t="s">
        <v>36</v>
      </c>
      <c r="BO228" s="1301" t="s">
        <v>36</v>
      </c>
      <c r="BP228" s="1301" t="s">
        <v>36</v>
      </c>
      <c r="BQ228" s="1322" t="s">
        <v>36</v>
      </c>
      <c r="BR228" s="1343" t="s">
        <v>36</v>
      </c>
      <c r="BS228" s="1301" t="s">
        <v>36</v>
      </c>
      <c r="BT228" s="1301" t="s">
        <v>36</v>
      </c>
      <c r="BU228" s="1301" t="s">
        <v>36</v>
      </c>
      <c r="BV228" s="1301" t="s">
        <v>36</v>
      </c>
      <c r="BW228" s="1301" t="s">
        <v>36</v>
      </c>
      <c r="BX228" s="1301" t="s">
        <v>36</v>
      </c>
      <c r="BY228" s="1362" t="s">
        <v>36</v>
      </c>
      <c r="BZ228" s="1362" t="s">
        <v>36</v>
      </c>
      <c r="CA228" s="1362" t="s">
        <v>36</v>
      </c>
      <c r="CB228" s="1362" t="s">
        <v>36</v>
      </c>
      <c r="CC228" s="1362" t="s">
        <v>36</v>
      </c>
      <c r="CD228" s="2539"/>
      <c r="CE228" s="2539"/>
      <c r="CF228" s="2539"/>
      <c r="CG228" s="2539"/>
      <c r="CH228" s="2539"/>
      <c r="CI228" s="2539"/>
      <c r="CJ228" s="2539"/>
      <c r="CK228" s="2539"/>
      <c r="CL228" s="2539"/>
      <c r="CM228" s="2539"/>
      <c r="CN228" s="2539"/>
      <c r="CO228" s="2539"/>
      <c r="CP228" s="2539"/>
      <c r="CQ228" s="2539"/>
      <c r="CR228" s="2539"/>
      <c r="CS228" s="2539"/>
      <c r="CT228" s="2539"/>
      <c r="CU228" s="2539"/>
      <c r="CV228" s="2539"/>
      <c r="CW228" s="2539"/>
      <c r="CX228" s="2539"/>
      <c r="CY228" s="2539"/>
      <c r="CZ228" s="2539"/>
    </row>
    <row r="229" s="161" customFormat="true" ht="15" customHeight="true" x14ac:dyDescent="0.2">
      <c r="A229" s="1479"/>
      <c r="B229" s="1658"/>
      <c r="C229" s="1595"/>
      <c r="D229" s="1596"/>
      <c r="E229" s="1596"/>
      <c r="F229" s="1596"/>
      <c r="G229" s="1597"/>
      <c r="H229" s="1598"/>
      <c r="I229" s="1596"/>
      <c r="J229" s="1596"/>
      <c r="K229" s="1596"/>
      <c r="L229" s="1599"/>
      <c r="M229" s="1595"/>
      <c r="N229" s="1596"/>
      <c r="O229" s="1596"/>
      <c r="P229" s="1596"/>
      <c r="Q229" s="1597"/>
      <c r="R229" s="1598"/>
      <c r="S229" s="1596"/>
      <c r="T229" s="1596"/>
      <c r="U229" s="1596"/>
      <c r="V229" s="1596"/>
      <c r="W229" s="1596"/>
      <c r="X229" s="1596"/>
      <c r="Y229" s="1596"/>
      <c r="Z229" s="1596"/>
      <c r="AA229" s="1596"/>
      <c r="AB229" s="1596"/>
      <c r="AC229" s="1599"/>
      <c r="AD229" s="375"/>
      <c r="AE229" s="375"/>
      <c r="AF229" s="375"/>
      <c r="AG229" s="375"/>
      <c r="AH229" s="375"/>
      <c r="AI229" s="375"/>
      <c r="AJ229" s="375"/>
      <c r="AK229" s="375"/>
      <c r="AL229" s="375"/>
      <c r="AM229" s="375"/>
      <c r="AN229" s="375"/>
      <c r="AO229" s="375"/>
      <c r="AP229" s="375"/>
      <c r="AQ229" s="375"/>
      <c r="AR229" s="375"/>
      <c r="AS229" s="375"/>
      <c r="AT229" s="375"/>
      <c r="AU229" s="375"/>
      <c r="AV229" s="375"/>
      <c r="AW229" s="375"/>
      <c r="AX229" s="375"/>
      <c r="AY229" s="375"/>
      <c r="AZ229" s="834"/>
      <c r="BA229" s="2878"/>
      <c r="BB229" s="194" t="s">
        <v>94</v>
      </c>
      <c r="BC229" s="1281" t="s">
        <v>36</v>
      </c>
      <c r="BD229" s="1301" t="s">
        <v>36</v>
      </c>
      <c r="BE229" s="1301" t="s">
        <v>36</v>
      </c>
      <c r="BF229" s="1301" t="s">
        <v>36</v>
      </c>
      <c r="BG229" s="1322" t="s">
        <v>36</v>
      </c>
      <c r="BH229" s="1343" t="s">
        <v>36</v>
      </c>
      <c r="BI229" s="1301" t="s">
        <v>36</v>
      </c>
      <c r="BJ229" s="1301" t="s">
        <v>36</v>
      </c>
      <c r="BK229" s="1301" t="s">
        <v>36</v>
      </c>
      <c r="BL229" s="1322" t="s">
        <v>36</v>
      </c>
      <c r="BM229" s="1343" t="s">
        <v>36</v>
      </c>
      <c r="BN229" s="1301" t="s">
        <v>36</v>
      </c>
      <c r="BO229" s="1301" t="s">
        <v>36</v>
      </c>
      <c r="BP229" s="1301" t="s">
        <v>36</v>
      </c>
      <c r="BQ229" s="1322" t="s">
        <v>36</v>
      </c>
      <c r="BR229" s="1343" t="s">
        <v>36</v>
      </c>
      <c r="BS229" s="1301" t="s">
        <v>36</v>
      </c>
      <c r="BT229" s="1301" t="s">
        <v>36</v>
      </c>
      <c r="BU229" s="1301" t="s">
        <v>36</v>
      </c>
      <c r="BV229" s="1301" t="s">
        <v>36</v>
      </c>
      <c r="BW229" s="1301" t="s">
        <v>36</v>
      </c>
      <c r="BX229" s="1301" t="s">
        <v>36</v>
      </c>
      <c r="BY229" s="1362" t="s">
        <v>36</v>
      </c>
      <c r="BZ229" s="1362" t="s">
        <v>36</v>
      </c>
      <c r="CA229" s="1362" t="s">
        <v>36</v>
      </c>
      <c r="CB229" s="1362" t="s">
        <v>36</v>
      </c>
      <c r="CC229" s="1362" t="s">
        <v>36</v>
      </c>
      <c r="CD229" s="2539"/>
      <c r="CE229" s="2539"/>
      <c r="CF229" s="2539"/>
      <c r="CG229" s="2539"/>
      <c r="CH229" s="2539"/>
      <c r="CI229" s="2539"/>
      <c r="CJ229" s="2539"/>
      <c r="CK229" s="2539"/>
      <c r="CL229" s="2539"/>
      <c r="CM229" s="2539"/>
      <c r="CN229" s="2539"/>
      <c r="CO229" s="2539"/>
      <c r="CP229" s="2539"/>
      <c r="CQ229" s="2539"/>
      <c r="CR229" s="2539"/>
      <c r="CS229" s="2539"/>
      <c r="CT229" s="2539"/>
      <c r="CU229" s="2539"/>
      <c r="CV229" s="2539"/>
      <c r="CW229" s="2539"/>
      <c r="CX229" s="2539"/>
      <c r="CY229" s="2539"/>
      <c r="CZ229" s="2539"/>
    </row>
    <row r="230" s="161" customFormat="true" ht="15" customHeight="true" x14ac:dyDescent="0.2">
      <c r="A230" s="1480"/>
      <c r="B230" s="1659"/>
      <c r="C230" s="1600"/>
      <c r="D230" s="1601"/>
      <c r="E230" s="1601"/>
      <c r="F230" s="1601"/>
      <c r="G230" s="1602"/>
      <c r="H230" s="1603"/>
      <c r="I230" s="1601"/>
      <c r="J230" s="1601"/>
      <c r="K230" s="1601"/>
      <c r="L230" s="1604"/>
      <c r="M230" s="1600"/>
      <c r="N230" s="1601"/>
      <c r="O230" s="1601"/>
      <c r="P230" s="1601"/>
      <c r="Q230" s="1602"/>
      <c r="R230" s="1603"/>
      <c r="S230" s="1601"/>
      <c r="T230" s="1601"/>
      <c r="U230" s="1601"/>
      <c r="V230" s="1601"/>
      <c r="W230" s="1601"/>
      <c r="X230" s="1601"/>
      <c r="Y230" s="1601"/>
      <c r="Z230" s="1601"/>
      <c r="AA230" s="1601"/>
      <c r="AB230" s="1601"/>
      <c r="AC230" s="1604"/>
      <c r="AD230" s="375"/>
      <c r="AE230" s="375"/>
      <c r="AF230" s="375"/>
      <c r="AG230" s="375"/>
      <c r="AH230" s="375"/>
      <c r="AI230" s="375"/>
      <c r="AJ230" s="375"/>
      <c r="AK230" s="375"/>
      <c r="AL230" s="375"/>
      <c r="AM230" s="375"/>
      <c r="AN230" s="375"/>
      <c r="AO230" s="375"/>
      <c r="AP230" s="375"/>
      <c r="AQ230" s="375"/>
      <c r="AR230" s="375"/>
      <c r="AS230" s="375"/>
      <c r="AT230" s="375"/>
      <c r="AU230" s="375"/>
      <c r="AV230" s="375"/>
      <c r="AW230" s="375"/>
      <c r="AX230" s="375"/>
      <c r="AY230" s="375"/>
      <c r="AZ230" s="834"/>
      <c r="BA230" s="2878"/>
      <c r="BB230" s="194" t="s">
        <v>95</v>
      </c>
      <c r="BC230" s="1281" t="s">
        <v>36</v>
      </c>
      <c r="BD230" s="1301" t="s">
        <v>36</v>
      </c>
      <c r="BE230" s="1301" t="s">
        <v>36</v>
      </c>
      <c r="BF230" s="1301" t="s">
        <v>36</v>
      </c>
      <c r="BG230" s="1322" t="s">
        <v>36</v>
      </c>
      <c r="BH230" s="1343" t="s">
        <v>36</v>
      </c>
      <c r="BI230" s="1301" t="s">
        <v>36</v>
      </c>
      <c r="BJ230" s="1301" t="s">
        <v>36</v>
      </c>
      <c r="BK230" s="1301" t="s">
        <v>36</v>
      </c>
      <c r="BL230" s="1322" t="s">
        <v>36</v>
      </c>
      <c r="BM230" s="1343" t="s">
        <v>36</v>
      </c>
      <c r="BN230" s="1301" t="s">
        <v>36</v>
      </c>
      <c r="BO230" s="1301" t="s">
        <v>36</v>
      </c>
      <c r="BP230" s="1301" t="s">
        <v>36</v>
      </c>
      <c r="BQ230" s="1322" t="s">
        <v>36</v>
      </c>
      <c r="BR230" s="1343" t="s">
        <v>36</v>
      </c>
      <c r="BS230" s="1301" t="s">
        <v>36</v>
      </c>
      <c r="BT230" s="1301" t="s">
        <v>36</v>
      </c>
      <c r="BU230" s="1301" t="s">
        <v>36</v>
      </c>
      <c r="BV230" s="1301" t="s">
        <v>36</v>
      </c>
      <c r="BW230" s="1301" t="s">
        <v>36</v>
      </c>
      <c r="BX230" s="1301" t="s">
        <v>36</v>
      </c>
      <c r="BY230" s="1362" t="s">
        <v>36</v>
      </c>
      <c r="BZ230" s="1362" t="s">
        <v>36</v>
      </c>
      <c r="CA230" s="1362" t="s">
        <v>36</v>
      </c>
      <c r="CB230" s="1362" t="s">
        <v>36</v>
      </c>
      <c r="CC230" s="1362" t="s">
        <v>36</v>
      </c>
      <c r="CD230" s="2539"/>
      <c r="CE230" s="2539"/>
      <c r="CF230" s="2539"/>
      <c r="CG230" s="2539"/>
      <c r="CH230" s="2539"/>
      <c r="CI230" s="2539"/>
      <c r="CJ230" s="2539"/>
      <c r="CK230" s="2539"/>
      <c r="CL230" s="2539"/>
      <c r="CM230" s="2539"/>
      <c r="CN230" s="2539"/>
      <c r="CO230" s="2539"/>
      <c r="CP230" s="2539"/>
      <c r="CQ230" s="2539"/>
      <c r="CR230" s="2539"/>
      <c r="CS230" s="2539"/>
      <c r="CT230" s="2539"/>
      <c r="CU230" s="2539"/>
      <c r="CV230" s="2539"/>
      <c r="CW230" s="2539"/>
      <c r="CX230" s="2539"/>
      <c r="CY230" s="2539"/>
      <c r="CZ230" s="2539"/>
    </row>
    <row r="231" s="513" customFormat="true" ht="15" customHeight="true" x14ac:dyDescent="0.2">
      <c r="A231" s="1481"/>
      <c r="B231" s="1489"/>
      <c r="C231" s="1416"/>
      <c r="D231" s="1417"/>
      <c r="E231" s="1417"/>
      <c r="F231" s="1417"/>
      <c r="G231" s="1465"/>
      <c r="H231" s="1453"/>
      <c r="I231" s="1417"/>
      <c r="J231" s="1417"/>
      <c r="K231" s="1417"/>
      <c r="L231" s="1427"/>
      <c r="M231" s="1440"/>
      <c r="N231" s="1417"/>
      <c r="O231" s="1417"/>
      <c r="P231" s="1417"/>
      <c r="Q231" s="1465"/>
      <c r="R231" s="1453"/>
      <c r="S231" s="1417"/>
      <c r="T231" s="1417"/>
      <c r="U231" s="1417"/>
      <c r="V231" s="1417"/>
      <c r="W231" s="1417"/>
      <c r="X231" s="1417"/>
      <c r="Y231" s="1417"/>
      <c r="Z231" s="1417"/>
      <c r="AA231" s="1417"/>
      <c r="AB231" s="1418"/>
      <c r="AC231" s="1072"/>
      <c r="AD231" s="784"/>
      <c r="AE231" s="784"/>
      <c r="AF231" s="784"/>
      <c r="AG231" s="784"/>
      <c r="AH231" s="784"/>
      <c r="AI231" s="784"/>
      <c r="AJ231" s="784"/>
      <c r="AK231" s="784"/>
      <c r="AL231" s="784"/>
      <c r="AM231" s="784"/>
      <c r="AN231" s="784"/>
      <c r="AO231" s="784"/>
      <c r="AP231" s="784"/>
      <c r="AQ231" s="784"/>
      <c r="AR231" s="784"/>
      <c r="AS231" s="784"/>
      <c r="AT231" s="784"/>
      <c r="AU231" s="784"/>
      <c r="AV231" s="784"/>
      <c r="AW231" s="784"/>
      <c r="AX231" s="784"/>
      <c r="AY231" s="784"/>
      <c r="AZ231" s="251"/>
      <c r="BA231" s="528"/>
      <c r="BB231" s="194"/>
      <c r="BC231" s="416"/>
      <c r="BD231" s="372"/>
      <c r="BE231" s="372"/>
      <c r="BF231" s="372"/>
      <c r="BG231" s="417"/>
      <c r="BH231" s="425"/>
      <c r="BI231" s="372"/>
      <c r="BJ231" s="372"/>
      <c r="BK231" s="372"/>
      <c r="BL231" s="417"/>
      <c r="BM231" s="425"/>
      <c r="BN231" s="372"/>
      <c r="BO231" s="372"/>
      <c r="BP231" s="372"/>
      <c r="BQ231" s="417"/>
      <c r="BR231" s="425"/>
      <c r="BS231" s="372"/>
      <c r="BT231" s="372"/>
      <c r="BU231" s="372"/>
      <c r="BV231" s="372"/>
      <c r="BW231" s="372"/>
      <c r="BX231" s="372"/>
      <c r="BY231" s="373"/>
      <c r="BZ231" s="373"/>
      <c r="CA231" s="373"/>
      <c r="CB231" s="373"/>
      <c r="CC231" s="373"/>
      <c r="CD231" s="2540"/>
      <c r="CE231" s="2540"/>
      <c r="CF231" s="2540"/>
      <c r="CG231" s="2540"/>
      <c r="CH231" s="2540"/>
      <c r="CI231" s="2540"/>
      <c r="CJ231" s="2540"/>
      <c r="CK231" s="2540"/>
      <c r="CL231" s="2540"/>
      <c r="CM231" s="2540"/>
      <c r="CN231" s="2540"/>
      <c r="CO231" s="2540"/>
      <c r="CP231" s="2540"/>
      <c r="CQ231" s="2540"/>
      <c r="CR231" s="2540"/>
      <c r="CS231" s="2540"/>
      <c r="CT231" s="2540"/>
      <c r="CU231" s="2540"/>
      <c r="CV231" s="2540"/>
      <c r="CW231" s="2540"/>
      <c r="CX231" s="2540"/>
      <c r="CY231" s="2540"/>
      <c r="CZ231" s="2540"/>
    </row>
    <row r="232" s="513" customFormat="true" ht="15" customHeight="true" x14ac:dyDescent="0.2">
      <c r="A232" s="1482"/>
      <c r="B232" s="1490"/>
      <c r="C232" s="1419"/>
      <c r="D232" s="1420"/>
      <c r="E232" s="1420"/>
      <c r="F232" s="1420"/>
      <c r="G232" s="1466"/>
      <c r="H232" s="1454"/>
      <c r="I232" s="1420"/>
      <c r="J232" s="1420"/>
      <c r="K232" s="1420"/>
      <c r="L232" s="1428"/>
      <c r="M232" s="1441"/>
      <c r="N232" s="1420"/>
      <c r="O232" s="1420"/>
      <c r="P232" s="1420"/>
      <c r="Q232" s="1466"/>
      <c r="R232" s="1454"/>
      <c r="S232" s="1420"/>
      <c r="T232" s="1420"/>
      <c r="U232" s="1420"/>
      <c r="V232" s="1420"/>
      <c r="W232" s="1420"/>
      <c r="X232" s="1420"/>
      <c r="Y232" s="1420"/>
      <c r="Z232" s="1420"/>
      <c r="AA232" s="1420"/>
      <c r="AB232" s="1421"/>
      <c r="AC232" s="1072"/>
      <c r="AD232" s="784"/>
      <c r="AE232" s="784"/>
      <c r="AF232" s="784"/>
      <c r="AG232" s="784"/>
      <c r="AH232" s="784"/>
      <c r="AI232" s="784"/>
      <c r="AJ232" s="784"/>
      <c r="AK232" s="784"/>
      <c r="AL232" s="784"/>
      <c r="AM232" s="784"/>
      <c r="AN232" s="784"/>
      <c r="AO232" s="784"/>
      <c r="AP232" s="784"/>
      <c r="AQ232" s="784"/>
      <c r="AR232" s="784"/>
      <c r="AS232" s="784"/>
      <c r="AT232" s="784"/>
      <c r="AU232" s="784"/>
      <c r="AV232" s="784"/>
      <c r="AW232" s="784"/>
      <c r="AX232" s="784"/>
      <c r="AY232" s="784"/>
      <c r="AZ232" s="251"/>
      <c r="BA232" s="505"/>
      <c r="BB232" s="194"/>
      <c r="BC232" s="416"/>
      <c r="BD232" s="372"/>
      <c r="BE232" s="372"/>
      <c r="BF232" s="372"/>
      <c r="BG232" s="417"/>
      <c r="BH232" s="425"/>
      <c r="BI232" s="372"/>
      <c r="BJ232" s="372"/>
      <c r="BK232" s="372"/>
      <c r="BL232" s="417"/>
      <c r="BM232" s="425"/>
      <c r="BN232" s="372"/>
      <c r="BO232" s="372"/>
      <c r="BP232" s="372"/>
      <c r="BQ232" s="417"/>
      <c r="BR232" s="425"/>
      <c r="BS232" s="372"/>
      <c r="BT232" s="372"/>
      <c r="BU232" s="372"/>
      <c r="BV232" s="372"/>
      <c r="BW232" s="372"/>
      <c r="BX232" s="372"/>
      <c r="BY232" s="373"/>
      <c r="BZ232" s="373"/>
      <c r="CA232" s="373"/>
      <c r="CB232" s="373"/>
      <c r="CC232" s="373"/>
      <c r="CD232" s="2540"/>
      <c r="CE232" s="2540"/>
      <c r="CF232" s="2540"/>
      <c r="CG232" s="2540"/>
      <c r="CH232" s="2540"/>
      <c r="CI232" s="2540"/>
      <c r="CJ232" s="2540"/>
      <c r="CK232" s="2540"/>
      <c r="CL232" s="2540"/>
      <c r="CM232" s="2540"/>
      <c r="CN232" s="2540"/>
      <c r="CO232" s="2540"/>
      <c r="CP232" s="2540"/>
      <c r="CQ232" s="2540"/>
      <c r="CR232" s="2540"/>
      <c r="CS232" s="2540"/>
      <c r="CT232" s="2540"/>
      <c r="CU232" s="2540"/>
      <c r="CV232" s="2540"/>
      <c r="CW232" s="2540"/>
      <c r="CX232" s="2540"/>
      <c r="CY232" s="2540"/>
      <c r="CZ232" s="2540"/>
    </row>
    <row r="233" s="513" customFormat="true" ht="15" customHeight="true" x14ac:dyDescent="0.2">
      <c r="A233" s="1483"/>
      <c r="B233" s="1491"/>
      <c r="C233" s="1610"/>
      <c r="D233" s="1611"/>
      <c r="E233" s="1611"/>
      <c r="F233" s="1611"/>
      <c r="G233" s="1612"/>
      <c r="H233" s="1613"/>
      <c r="I233" s="1611"/>
      <c r="J233" s="1611"/>
      <c r="K233" s="1611"/>
      <c r="L233" s="1614"/>
      <c r="M233" s="1615"/>
      <c r="N233" s="1611"/>
      <c r="O233" s="1611"/>
      <c r="P233" s="1611"/>
      <c r="Q233" s="1612"/>
      <c r="R233" s="1613"/>
      <c r="S233" s="1611"/>
      <c r="T233" s="1611"/>
      <c r="U233" s="1611"/>
      <c r="V233" s="1611"/>
      <c r="W233" s="1611"/>
      <c r="X233" s="1611"/>
      <c r="Y233" s="1611"/>
      <c r="Z233" s="1611"/>
      <c r="AA233" s="1611"/>
      <c r="AB233" s="1616"/>
      <c r="AC233" s="1072"/>
      <c r="AD233" s="784"/>
      <c r="AE233" s="784"/>
      <c r="AF233" s="784"/>
      <c r="AG233" s="784"/>
      <c r="AH233" s="784"/>
      <c r="AI233" s="784"/>
      <c r="AJ233" s="784"/>
      <c r="AK233" s="784"/>
      <c r="AL233" s="784"/>
      <c r="AM233" s="784"/>
      <c r="AN233" s="784"/>
      <c r="AO233" s="784"/>
      <c r="AP233" s="784"/>
      <c r="AQ233" s="784"/>
      <c r="AR233" s="784"/>
      <c r="AS233" s="784"/>
      <c r="AT233" s="784"/>
      <c r="AU233" s="784"/>
      <c r="AV233" s="784"/>
      <c r="AW233" s="784"/>
      <c r="AX233" s="784"/>
      <c r="AY233" s="784"/>
      <c r="AZ233" s="251"/>
      <c r="BA233" s="505"/>
      <c r="BB233" s="194"/>
      <c r="BC233" s="416"/>
      <c r="BD233" s="372"/>
      <c r="BE233" s="372"/>
      <c r="BF233" s="372"/>
      <c r="BG233" s="417"/>
      <c r="BH233" s="425"/>
      <c r="BI233" s="372"/>
      <c r="BJ233" s="372"/>
      <c r="BK233" s="372"/>
      <c r="BL233" s="417"/>
      <c r="BM233" s="425"/>
      <c r="BN233" s="372"/>
      <c r="BO233" s="372"/>
      <c r="BP233" s="372"/>
      <c r="BQ233" s="417"/>
      <c r="BR233" s="425"/>
      <c r="BS233" s="372"/>
      <c r="BT233" s="372"/>
      <c r="BU233" s="372"/>
      <c r="BV233" s="372"/>
      <c r="BW233" s="372"/>
      <c r="BX233" s="372"/>
      <c r="BY233" s="373"/>
      <c r="BZ233" s="373"/>
      <c r="CA233" s="373"/>
      <c r="CB233" s="373"/>
      <c r="CC233" s="373"/>
      <c r="CD233" s="2540"/>
      <c r="CE233" s="2540"/>
      <c r="CF233" s="2540"/>
      <c r="CG233" s="2540"/>
      <c r="CH233" s="2540"/>
      <c r="CI233" s="2540"/>
      <c r="CJ233" s="2540"/>
      <c r="CK233" s="2540"/>
      <c r="CL233" s="2540"/>
      <c r="CM233" s="2540"/>
      <c r="CN233" s="2540"/>
      <c r="CO233" s="2540"/>
      <c r="CP233" s="2540"/>
      <c r="CQ233" s="2540"/>
      <c r="CR233" s="2540"/>
      <c r="CS233" s="2540"/>
      <c r="CT233" s="2540"/>
      <c r="CU233" s="2540"/>
      <c r="CV233" s="2540"/>
      <c r="CW233" s="2540"/>
      <c r="CX233" s="2540"/>
      <c r="CY233" s="2540"/>
      <c r="CZ233" s="2540"/>
    </row>
    <row r="234" s="513" customFormat="true" ht="15" customHeight="true" x14ac:dyDescent="0.2">
      <c r="A234" s="1484"/>
      <c r="B234" s="1492"/>
      <c r="C234" s="1617"/>
      <c r="D234" s="1618"/>
      <c r="E234" s="1618"/>
      <c r="F234" s="1618"/>
      <c r="G234" s="1619"/>
      <c r="H234" s="1620"/>
      <c r="I234" s="1618"/>
      <c r="J234" s="1618"/>
      <c r="K234" s="1618"/>
      <c r="L234" s="1621"/>
      <c r="M234" s="1622"/>
      <c r="N234" s="1618"/>
      <c r="O234" s="1618"/>
      <c r="P234" s="1618"/>
      <c r="Q234" s="1619"/>
      <c r="R234" s="1620"/>
      <c r="S234" s="1618"/>
      <c r="T234" s="1618"/>
      <c r="U234" s="1618"/>
      <c r="V234" s="1618"/>
      <c r="W234" s="1618"/>
      <c r="X234" s="1618"/>
      <c r="Y234" s="1618"/>
      <c r="Z234" s="1618"/>
      <c r="AA234" s="1618"/>
      <c r="AB234" s="1623"/>
      <c r="AC234" s="1072"/>
      <c r="AD234" s="784"/>
      <c r="AE234" s="784"/>
      <c r="AF234" s="784"/>
      <c r="AG234" s="784"/>
      <c r="AH234" s="784"/>
      <c r="AI234" s="784"/>
      <c r="AJ234" s="784"/>
      <c r="AK234" s="784"/>
      <c r="AL234" s="784"/>
      <c r="AM234" s="784"/>
      <c r="AN234" s="784"/>
      <c r="AO234" s="784"/>
      <c r="AP234" s="784"/>
      <c r="AQ234" s="784"/>
      <c r="AR234" s="784"/>
      <c r="AS234" s="784"/>
      <c r="AT234" s="784"/>
      <c r="AU234" s="784"/>
      <c r="AV234" s="784"/>
      <c r="AW234" s="784"/>
      <c r="AX234" s="784"/>
      <c r="AY234" s="784"/>
      <c r="AZ234" s="251"/>
      <c r="BA234" s="505"/>
      <c r="BB234" s="194"/>
      <c r="BC234" s="416"/>
      <c r="BD234" s="372"/>
      <c r="BE234" s="372"/>
      <c r="BF234" s="372"/>
      <c r="BG234" s="417"/>
      <c r="BH234" s="425"/>
      <c r="BI234" s="372"/>
      <c r="BJ234" s="372"/>
      <c r="BK234" s="372"/>
      <c r="BL234" s="417"/>
      <c r="BM234" s="425"/>
      <c r="BN234" s="372"/>
      <c r="BO234" s="372"/>
      <c r="BP234" s="372"/>
      <c r="BQ234" s="417"/>
      <c r="BR234" s="425"/>
      <c r="BS234" s="372"/>
      <c r="BT234" s="372"/>
      <c r="BU234" s="372"/>
      <c r="BV234" s="372"/>
      <c r="BW234" s="372"/>
      <c r="BX234" s="372"/>
      <c r="BY234" s="373"/>
      <c r="BZ234" s="373"/>
      <c r="CA234" s="373"/>
      <c r="CB234" s="373"/>
      <c r="CC234" s="373"/>
      <c r="CD234" s="2540"/>
      <c r="CE234" s="2540"/>
      <c r="CF234" s="2540"/>
      <c r="CG234" s="2540"/>
      <c r="CH234" s="2540"/>
      <c r="CI234" s="2540"/>
      <c r="CJ234" s="2540"/>
      <c r="CK234" s="2540"/>
      <c r="CL234" s="2540"/>
      <c r="CM234" s="2540"/>
      <c r="CN234" s="2540"/>
      <c r="CO234" s="2540"/>
      <c r="CP234" s="2540"/>
      <c r="CQ234" s="2540"/>
      <c r="CR234" s="2540"/>
      <c r="CS234" s="2540"/>
      <c r="CT234" s="2540"/>
      <c r="CU234" s="2540"/>
      <c r="CV234" s="2540"/>
      <c r="CW234" s="2540"/>
      <c r="CX234" s="2540"/>
      <c r="CY234" s="2540"/>
      <c r="CZ234" s="2540"/>
    </row>
    <row r="235" s="513" customFormat="true" ht="15" customHeight="true" x14ac:dyDescent="0.2">
      <c r="A235" s="1484"/>
      <c r="B235" s="1492"/>
      <c r="C235" s="1617"/>
      <c r="D235" s="1618"/>
      <c r="E235" s="1618"/>
      <c r="F235" s="1618"/>
      <c r="G235" s="1619"/>
      <c r="H235" s="1620"/>
      <c r="I235" s="1618"/>
      <c r="J235" s="1618"/>
      <c r="K235" s="1618"/>
      <c r="L235" s="1621"/>
      <c r="M235" s="1622"/>
      <c r="N235" s="1618"/>
      <c r="O235" s="1618"/>
      <c r="P235" s="1618"/>
      <c r="Q235" s="1619"/>
      <c r="R235" s="1620"/>
      <c r="S235" s="1618"/>
      <c r="T235" s="1618"/>
      <c r="U235" s="1618"/>
      <c r="V235" s="1618"/>
      <c r="W235" s="1618"/>
      <c r="X235" s="1618"/>
      <c r="Y235" s="1618"/>
      <c r="Z235" s="1618"/>
      <c r="AA235" s="1618"/>
      <c r="AB235" s="1623"/>
      <c r="AC235" s="1072"/>
      <c r="AD235" s="784"/>
      <c r="AE235" s="784"/>
      <c r="AF235" s="784"/>
      <c r="AG235" s="784"/>
      <c r="AH235" s="784"/>
      <c r="AI235" s="784"/>
      <c r="AJ235" s="784"/>
      <c r="AK235" s="784"/>
      <c r="AL235" s="784"/>
      <c r="AM235" s="784"/>
      <c r="AN235" s="784"/>
      <c r="AO235" s="784"/>
      <c r="AP235" s="784"/>
      <c r="AQ235" s="784"/>
      <c r="AR235" s="784"/>
      <c r="AS235" s="784"/>
      <c r="AT235" s="784"/>
      <c r="AU235" s="784"/>
      <c r="AV235" s="784"/>
      <c r="AW235" s="784"/>
      <c r="AX235" s="784"/>
      <c r="AY235" s="784"/>
      <c r="AZ235" s="251"/>
      <c r="BA235" s="505"/>
      <c r="BB235" s="194"/>
      <c r="BC235" s="416"/>
      <c r="BD235" s="372"/>
      <c r="BE235" s="372"/>
      <c r="BF235" s="372"/>
      <c r="BG235" s="417"/>
      <c r="BH235" s="425"/>
      <c r="BI235" s="372"/>
      <c r="BJ235" s="372"/>
      <c r="BK235" s="372"/>
      <c r="BL235" s="417"/>
      <c r="BM235" s="425"/>
      <c r="BN235" s="372"/>
      <c r="BO235" s="372"/>
      <c r="BP235" s="372"/>
      <c r="BQ235" s="417"/>
      <c r="BR235" s="425"/>
      <c r="BS235" s="372"/>
      <c r="BT235" s="372"/>
      <c r="BU235" s="372"/>
      <c r="BV235" s="372"/>
      <c r="BW235" s="372"/>
      <c r="BX235" s="372"/>
      <c r="BY235" s="373"/>
      <c r="BZ235" s="373"/>
      <c r="CA235" s="373"/>
      <c r="CB235" s="373"/>
      <c r="CC235" s="373"/>
      <c r="CD235" s="2540"/>
      <c r="CE235" s="2540"/>
      <c r="CF235" s="2540"/>
      <c r="CG235" s="2540"/>
      <c r="CH235" s="2540"/>
      <c r="CI235" s="2540"/>
      <c r="CJ235" s="2540"/>
      <c r="CK235" s="2540"/>
      <c r="CL235" s="2540"/>
      <c r="CM235" s="2540"/>
      <c r="CN235" s="2540"/>
      <c r="CO235" s="2540"/>
      <c r="CP235" s="2540"/>
      <c r="CQ235" s="2540"/>
      <c r="CR235" s="2540"/>
      <c r="CS235" s="2540"/>
      <c r="CT235" s="2540"/>
      <c r="CU235" s="2540"/>
      <c r="CV235" s="2540"/>
      <c r="CW235" s="2540"/>
      <c r="CX235" s="2540"/>
      <c r="CY235" s="2540"/>
      <c r="CZ235" s="2540"/>
    </row>
    <row r="236" s="513" customFormat="true" ht="15" customHeight="true" x14ac:dyDescent="0.2">
      <c r="A236" s="1484"/>
      <c r="B236" s="1492"/>
      <c r="C236" s="1617"/>
      <c r="D236" s="1618"/>
      <c r="E236" s="1618"/>
      <c r="F236" s="1618"/>
      <c r="G236" s="1619"/>
      <c r="H236" s="1620"/>
      <c r="I236" s="1618"/>
      <c r="J236" s="1618"/>
      <c r="K236" s="1618"/>
      <c r="L236" s="1621"/>
      <c r="M236" s="1622"/>
      <c r="N236" s="1618"/>
      <c r="O236" s="1618"/>
      <c r="P236" s="1618"/>
      <c r="Q236" s="1619"/>
      <c r="R236" s="1620"/>
      <c r="S236" s="1618"/>
      <c r="T236" s="1618"/>
      <c r="U236" s="1618"/>
      <c r="V236" s="1618"/>
      <c r="W236" s="1618"/>
      <c r="X236" s="1618"/>
      <c r="Y236" s="1618"/>
      <c r="Z236" s="1618"/>
      <c r="AA236" s="1618"/>
      <c r="AB236" s="1623"/>
      <c r="AC236" s="1072"/>
      <c r="AD236" s="784"/>
      <c r="AE236" s="784"/>
      <c r="AF236" s="784"/>
      <c r="AG236" s="784"/>
      <c r="AH236" s="784"/>
      <c r="AI236" s="784"/>
      <c r="AJ236" s="784"/>
      <c r="AK236" s="784"/>
      <c r="AL236" s="784"/>
      <c r="AM236" s="784"/>
      <c r="AN236" s="784"/>
      <c r="AO236" s="784"/>
      <c r="AP236" s="784"/>
      <c r="AQ236" s="784"/>
      <c r="AR236" s="784"/>
      <c r="AS236" s="784"/>
      <c r="AT236" s="784"/>
      <c r="AU236" s="784"/>
      <c r="AV236" s="784"/>
      <c r="AW236" s="784"/>
      <c r="AX236" s="784"/>
      <c r="AY236" s="784"/>
      <c r="AZ236" s="251"/>
      <c r="BA236" s="505"/>
      <c r="BB236" s="194"/>
      <c r="BC236" s="416"/>
      <c r="BD236" s="372"/>
      <c r="BE236" s="372"/>
      <c r="BF236" s="372"/>
      <c r="BG236" s="417"/>
      <c r="BH236" s="425"/>
      <c r="BI236" s="372"/>
      <c r="BJ236" s="372"/>
      <c r="BK236" s="372"/>
      <c r="BL236" s="417"/>
      <c r="BM236" s="425"/>
      <c r="BN236" s="372"/>
      <c r="BO236" s="372"/>
      <c r="BP236" s="372"/>
      <c r="BQ236" s="417"/>
      <c r="BR236" s="425"/>
      <c r="BS236" s="372"/>
      <c r="BT236" s="372"/>
      <c r="BU236" s="372"/>
      <c r="BV236" s="372"/>
      <c r="BW236" s="372"/>
      <c r="BX236" s="372"/>
      <c r="BY236" s="373"/>
      <c r="BZ236" s="373"/>
      <c r="CA236" s="373"/>
      <c r="CB236" s="373"/>
      <c r="CC236" s="373"/>
      <c r="CD236" s="2540"/>
      <c r="CE236" s="2540"/>
      <c r="CF236" s="2540"/>
      <c r="CG236" s="2540"/>
      <c r="CH236" s="2540"/>
      <c r="CI236" s="2540"/>
      <c r="CJ236" s="2540"/>
      <c r="CK236" s="2540"/>
      <c r="CL236" s="2540"/>
      <c r="CM236" s="2540"/>
      <c r="CN236" s="2540"/>
      <c r="CO236" s="2540"/>
      <c r="CP236" s="2540"/>
      <c r="CQ236" s="2540"/>
      <c r="CR236" s="2540"/>
      <c r="CS236" s="2540"/>
      <c r="CT236" s="2540"/>
      <c r="CU236" s="2540"/>
      <c r="CV236" s="2540"/>
      <c r="CW236" s="2540"/>
      <c r="CX236" s="2540"/>
      <c r="CY236" s="2540"/>
      <c r="CZ236" s="2540"/>
    </row>
    <row r="237" s="513" customFormat="true" ht="15" customHeight="true" x14ac:dyDescent="0.2">
      <c r="A237" s="1484"/>
      <c r="B237" s="1492"/>
      <c r="C237" s="1617"/>
      <c r="D237" s="1618"/>
      <c r="E237" s="1618"/>
      <c r="F237" s="1618"/>
      <c r="G237" s="1619"/>
      <c r="H237" s="1620"/>
      <c r="I237" s="1618"/>
      <c r="J237" s="1618"/>
      <c r="K237" s="1618"/>
      <c r="L237" s="1621"/>
      <c r="M237" s="1622"/>
      <c r="N237" s="1618"/>
      <c r="O237" s="1618"/>
      <c r="P237" s="1618"/>
      <c r="Q237" s="1619"/>
      <c r="R237" s="1620"/>
      <c r="S237" s="1618"/>
      <c r="T237" s="1618"/>
      <c r="U237" s="1618"/>
      <c r="V237" s="1618"/>
      <c r="W237" s="1618"/>
      <c r="X237" s="1618"/>
      <c r="Y237" s="1618"/>
      <c r="Z237" s="1618"/>
      <c r="AA237" s="1618"/>
      <c r="AB237" s="1623"/>
      <c r="AC237" s="1072"/>
      <c r="AD237" s="784"/>
      <c r="AE237" s="784"/>
      <c r="AF237" s="784"/>
      <c r="AG237" s="784"/>
      <c r="AH237" s="784"/>
      <c r="AI237" s="784"/>
      <c r="AJ237" s="784"/>
      <c r="AK237" s="784"/>
      <c r="AL237" s="784"/>
      <c r="AM237" s="784"/>
      <c r="AN237" s="784"/>
      <c r="AO237" s="784"/>
      <c r="AP237" s="784"/>
      <c r="AQ237" s="784"/>
      <c r="AR237" s="784"/>
      <c r="AS237" s="784"/>
      <c r="AT237" s="784"/>
      <c r="AU237" s="784"/>
      <c r="AV237" s="784"/>
      <c r="AW237" s="784"/>
      <c r="AX237" s="784"/>
      <c r="AY237" s="784"/>
      <c r="AZ237" s="251"/>
      <c r="BA237" s="505"/>
      <c r="BB237" s="194"/>
      <c r="BC237" s="416"/>
      <c r="BD237" s="372"/>
      <c r="BE237" s="372"/>
      <c r="BF237" s="372"/>
      <c r="BG237" s="417"/>
      <c r="BH237" s="425"/>
      <c r="BI237" s="372"/>
      <c r="BJ237" s="372"/>
      <c r="BK237" s="372"/>
      <c r="BL237" s="417"/>
      <c r="BM237" s="425"/>
      <c r="BN237" s="372"/>
      <c r="BO237" s="372"/>
      <c r="BP237" s="372"/>
      <c r="BQ237" s="417"/>
      <c r="BR237" s="425"/>
      <c r="BS237" s="372"/>
      <c r="BT237" s="372"/>
      <c r="BU237" s="372"/>
      <c r="BV237" s="372"/>
      <c r="BW237" s="372"/>
      <c r="BX237" s="372"/>
      <c r="BY237" s="373"/>
      <c r="BZ237" s="373"/>
      <c r="CA237" s="373"/>
      <c r="CB237" s="373"/>
      <c r="CC237" s="373"/>
      <c r="CD237" s="2540"/>
      <c r="CE237" s="2540"/>
      <c r="CF237" s="2540"/>
      <c r="CG237" s="2540"/>
      <c r="CH237" s="2540"/>
      <c r="CI237" s="2540"/>
      <c r="CJ237" s="2540"/>
      <c r="CK237" s="2540"/>
      <c r="CL237" s="2540"/>
      <c r="CM237" s="2540"/>
      <c r="CN237" s="2540"/>
      <c r="CO237" s="2540"/>
      <c r="CP237" s="2540"/>
      <c r="CQ237" s="2540"/>
      <c r="CR237" s="2540"/>
      <c r="CS237" s="2540"/>
      <c r="CT237" s="2540"/>
      <c r="CU237" s="2540"/>
      <c r="CV237" s="2540"/>
      <c r="CW237" s="2540"/>
      <c r="CX237" s="2540"/>
      <c r="CY237" s="2540"/>
      <c r="CZ237" s="2540"/>
    </row>
    <row r="238" s="513" customFormat="true" ht="15" customHeight="true" x14ac:dyDescent="0.2">
      <c r="A238" s="1484"/>
      <c r="B238" s="1492"/>
      <c r="C238" s="1617"/>
      <c r="D238" s="1618"/>
      <c r="E238" s="1618"/>
      <c r="F238" s="1618"/>
      <c r="G238" s="1619"/>
      <c r="H238" s="1620"/>
      <c r="I238" s="1618"/>
      <c r="J238" s="1618"/>
      <c r="K238" s="1618"/>
      <c r="L238" s="1621"/>
      <c r="M238" s="1622"/>
      <c r="N238" s="1618"/>
      <c r="O238" s="1618"/>
      <c r="P238" s="1618"/>
      <c r="Q238" s="1619"/>
      <c r="R238" s="1620"/>
      <c r="S238" s="1618"/>
      <c r="T238" s="1618"/>
      <c r="U238" s="1618"/>
      <c r="V238" s="1618"/>
      <c r="W238" s="1618"/>
      <c r="X238" s="1618"/>
      <c r="Y238" s="1618"/>
      <c r="Z238" s="1618"/>
      <c r="AA238" s="1618"/>
      <c r="AB238" s="1623"/>
      <c r="AC238" s="1072"/>
      <c r="AD238" s="784"/>
      <c r="AE238" s="784"/>
      <c r="AF238" s="784"/>
      <c r="AG238" s="784"/>
      <c r="AH238" s="784"/>
      <c r="AI238" s="784"/>
      <c r="AJ238" s="784"/>
      <c r="AK238" s="784"/>
      <c r="AL238" s="784"/>
      <c r="AM238" s="784"/>
      <c r="AN238" s="784"/>
      <c r="AO238" s="784"/>
      <c r="AP238" s="784"/>
      <c r="AQ238" s="784"/>
      <c r="AR238" s="784"/>
      <c r="AS238" s="784"/>
      <c r="AT238" s="784"/>
      <c r="AU238" s="784"/>
      <c r="AV238" s="784"/>
      <c r="AW238" s="784"/>
      <c r="AX238" s="784"/>
      <c r="AY238" s="784"/>
      <c r="AZ238" s="251"/>
      <c r="BA238" s="505"/>
      <c r="BB238" s="194"/>
      <c r="BC238" s="416"/>
      <c r="BD238" s="372"/>
      <c r="BE238" s="372"/>
      <c r="BF238" s="372"/>
      <c r="BG238" s="417"/>
      <c r="BH238" s="425"/>
      <c r="BI238" s="372"/>
      <c r="BJ238" s="372"/>
      <c r="BK238" s="372"/>
      <c r="BL238" s="417"/>
      <c r="BM238" s="425"/>
      <c r="BN238" s="372"/>
      <c r="BO238" s="372"/>
      <c r="BP238" s="372"/>
      <c r="BQ238" s="417"/>
      <c r="BR238" s="425"/>
      <c r="BS238" s="372"/>
      <c r="BT238" s="372"/>
      <c r="BU238" s="372"/>
      <c r="BV238" s="372"/>
      <c r="BW238" s="372"/>
      <c r="BX238" s="372"/>
      <c r="BY238" s="373"/>
      <c r="BZ238" s="373"/>
      <c r="CA238" s="373"/>
      <c r="CB238" s="373"/>
      <c r="CC238" s="373"/>
      <c r="CD238" s="2540"/>
      <c r="CE238" s="2540"/>
      <c r="CF238" s="2540"/>
      <c r="CG238" s="2540"/>
      <c r="CH238" s="2540"/>
      <c r="CI238" s="2540"/>
      <c r="CJ238" s="2540"/>
      <c r="CK238" s="2540"/>
      <c r="CL238" s="2540"/>
      <c r="CM238" s="2540"/>
      <c r="CN238" s="2540"/>
      <c r="CO238" s="2540"/>
      <c r="CP238" s="2540"/>
      <c r="CQ238" s="2540"/>
      <c r="CR238" s="2540"/>
      <c r="CS238" s="2540"/>
      <c r="CT238" s="2540"/>
      <c r="CU238" s="2540"/>
      <c r="CV238" s="2540"/>
      <c r="CW238" s="2540"/>
      <c r="CX238" s="2540"/>
      <c r="CY238" s="2540"/>
      <c r="CZ238" s="2540"/>
    </row>
    <row r="239" s="513" customFormat="true" ht="15" customHeight="true" x14ac:dyDescent="0.2">
      <c r="A239" s="1484"/>
      <c r="B239" s="1492"/>
      <c r="C239" s="1617"/>
      <c r="D239" s="1618"/>
      <c r="E239" s="1618"/>
      <c r="F239" s="1618"/>
      <c r="G239" s="1619"/>
      <c r="H239" s="1620"/>
      <c r="I239" s="1618"/>
      <c r="J239" s="1618"/>
      <c r="K239" s="1618"/>
      <c r="L239" s="1621"/>
      <c r="M239" s="1622"/>
      <c r="N239" s="1618"/>
      <c r="O239" s="1618"/>
      <c r="P239" s="1618"/>
      <c r="Q239" s="1619"/>
      <c r="R239" s="1620"/>
      <c r="S239" s="1618"/>
      <c r="T239" s="1618"/>
      <c r="U239" s="1618"/>
      <c r="V239" s="1618"/>
      <c r="W239" s="1618"/>
      <c r="X239" s="1618"/>
      <c r="Y239" s="1618"/>
      <c r="Z239" s="1618"/>
      <c r="AA239" s="1618"/>
      <c r="AB239" s="1623"/>
      <c r="AC239" s="1072"/>
      <c r="AD239" s="784"/>
      <c r="AE239" s="784"/>
      <c r="AF239" s="784"/>
      <c r="AG239" s="784"/>
      <c r="AH239" s="784"/>
      <c r="AI239" s="784"/>
      <c r="AJ239" s="784"/>
      <c r="AK239" s="784"/>
      <c r="AL239" s="784"/>
      <c r="AM239" s="784"/>
      <c r="AN239" s="784"/>
      <c r="AO239" s="784"/>
      <c r="AP239" s="784"/>
      <c r="AQ239" s="784"/>
      <c r="AR239" s="784"/>
      <c r="AS239" s="784"/>
      <c r="AT239" s="784"/>
      <c r="AU239" s="784"/>
      <c r="AV239" s="784"/>
      <c r="AW239" s="784"/>
      <c r="AX239" s="784"/>
      <c r="AY239" s="784"/>
      <c r="AZ239" s="251"/>
      <c r="BA239" s="505"/>
      <c r="BB239" s="194"/>
      <c r="BC239" s="416"/>
      <c r="BD239" s="372"/>
      <c r="BE239" s="372"/>
      <c r="BF239" s="372"/>
      <c r="BG239" s="417"/>
      <c r="BH239" s="425"/>
      <c r="BI239" s="372"/>
      <c r="BJ239" s="372"/>
      <c r="BK239" s="372"/>
      <c r="BL239" s="417"/>
      <c r="BM239" s="425"/>
      <c r="BN239" s="372"/>
      <c r="BO239" s="372"/>
      <c r="BP239" s="372"/>
      <c r="BQ239" s="417"/>
      <c r="BR239" s="425"/>
      <c r="BS239" s="372"/>
      <c r="BT239" s="372"/>
      <c r="BU239" s="372"/>
      <c r="BV239" s="372"/>
      <c r="BW239" s="372"/>
      <c r="BX239" s="372"/>
      <c r="BY239" s="373"/>
      <c r="BZ239" s="373"/>
      <c r="CA239" s="373"/>
      <c r="CB239" s="373"/>
      <c r="CC239" s="373"/>
      <c r="CD239" s="2540"/>
      <c r="CE239" s="2540"/>
      <c r="CF239" s="2540"/>
      <c r="CG239" s="2540"/>
      <c r="CH239" s="2540"/>
      <c r="CI239" s="2540"/>
      <c r="CJ239" s="2540"/>
      <c r="CK239" s="2540"/>
      <c r="CL239" s="2540"/>
      <c r="CM239" s="2540"/>
      <c r="CN239" s="2540"/>
      <c r="CO239" s="2540"/>
      <c r="CP239" s="2540"/>
      <c r="CQ239" s="2540"/>
      <c r="CR239" s="2540"/>
      <c r="CS239" s="2540"/>
      <c r="CT239" s="2540"/>
      <c r="CU239" s="2540"/>
      <c r="CV239" s="2540"/>
      <c r="CW239" s="2540"/>
      <c r="CX239" s="2540"/>
      <c r="CY239" s="2540"/>
      <c r="CZ239" s="2540"/>
    </row>
    <row r="240" s="513" customFormat="true" ht="15" customHeight="true" x14ac:dyDescent="0.2">
      <c r="A240" s="1484"/>
      <c r="B240" s="1493"/>
      <c r="C240" s="1617"/>
      <c r="D240" s="1618"/>
      <c r="E240" s="1618"/>
      <c r="F240" s="1618"/>
      <c r="G240" s="1619"/>
      <c r="H240" s="1620"/>
      <c r="I240" s="1618"/>
      <c r="J240" s="1618"/>
      <c r="K240" s="1618"/>
      <c r="L240" s="1621"/>
      <c r="M240" s="1622"/>
      <c r="N240" s="1618"/>
      <c r="O240" s="1618"/>
      <c r="P240" s="1618"/>
      <c r="Q240" s="1619"/>
      <c r="R240" s="1620"/>
      <c r="S240" s="1618"/>
      <c r="T240" s="1618"/>
      <c r="U240" s="1618"/>
      <c r="V240" s="1618"/>
      <c r="W240" s="1618"/>
      <c r="X240" s="1618"/>
      <c r="Y240" s="1618"/>
      <c r="Z240" s="1618"/>
      <c r="AA240" s="1618"/>
      <c r="AB240" s="1623"/>
      <c r="AC240" s="1072"/>
      <c r="AD240" s="784"/>
      <c r="AE240" s="784"/>
      <c r="AF240" s="784"/>
      <c r="AG240" s="784"/>
      <c r="AH240" s="784"/>
      <c r="AI240" s="784"/>
      <c r="AJ240" s="784"/>
      <c r="AK240" s="784"/>
      <c r="AL240" s="784"/>
      <c r="AM240" s="784"/>
      <c r="AN240" s="784"/>
      <c r="AO240" s="784"/>
      <c r="AP240" s="784"/>
      <c r="AQ240" s="784"/>
      <c r="AR240" s="784"/>
      <c r="AS240" s="784"/>
      <c r="AT240" s="784"/>
      <c r="AU240" s="784"/>
      <c r="AV240" s="784"/>
      <c r="AW240" s="784"/>
      <c r="AX240" s="784"/>
      <c r="AY240" s="784"/>
      <c r="AZ240" s="251"/>
      <c r="BA240" s="505"/>
      <c r="BB240" s="194"/>
      <c r="BC240" s="416"/>
      <c r="BD240" s="372"/>
      <c r="BE240" s="372"/>
      <c r="BF240" s="372"/>
      <c r="BG240" s="417"/>
      <c r="BH240" s="425"/>
      <c r="BI240" s="372"/>
      <c r="BJ240" s="372"/>
      <c r="BK240" s="372"/>
      <c r="BL240" s="417"/>
      <c r="BM240" s="425"/>
      <c r="BN240" s="372"/>
      <c r="BO240" s="372"/>
      <c r="BP240" s="372"/>
      <c r="BQ240" s="417"/>
      <c r="BR240" s="425"/>
      <c r="BS240" s="372"/>
      <c r="BT240" s="372"/>
      <c r="BU240" s="372"/>
      <c r="BV240" s="372"/>
      <c r="BW240" s="372"/>
      <c r="BX240" s="372"/>
      <c r="BY240" s="373"/>
      <c r="BZ240" s="373"/>
      <c r="CA240" s="373"/>
      <c r="CB240" s="373"/>
      <c r="CC240" s="373"/>
      <c r="CD240" s="2540"/>
      <c r="CE240" s="2540"/>
      <c r="CF240" s="2540"/>
      <c r="CG240" s="2540"/>
      <c r="CH240" s="2540"/>
      <c r="CI240" s="2540"/>
      <c r="CJ240" s="2540"/>
      <c r="CK240" s="2540"/>
      <c r="CL240" s="2540"/>
      <c r="CM240" s="2540"/>
      <c r="CN240" s="2540"/>
      <c r="CO240" s="2540"/>
      <c r="CP240" s="2540"/>
      <c r="CQ240" s="2540"/>
      <c r="CR240" s="2540"/>
      <c r="CS240" s="2540"/>
      <c r="CT240" s="2540"/>
      <c r="CU240" s="2540"/>
      <c r="CV240" s="2540"/>
      <c r="CW240" s="2540"/>
      <c r="CX240" s="2540"/>
      <c r="CY240" s="2540"/>
      <c r="CZ240" s="2540"/>
    </row>
    <row r="241" s="513" customFormat="true" ht="15" customHeight="true" x14ac:dyDescent="0.2">
      <c r="A241" s="1485"/>
      <c r="B241" s="1494"/>
      <c r="C241" s="1624"/>
      <c r="D241" s="1625"/>
      <c r="E241" s="1625"/>
      <c r="F241" s="1625"/>
      <c r="G241" s="1626"/>
      <c r="H241" s="1627"/>
      <c r="I241" s="1625"/>
      <c r="J241" s="1625"/>
      <c r="K241" s="1625"/>
      <c r="L241" s="1628"/>
      <c r="M241" s="1629"/>
      <c r="N241" s="1625"/>
      <c r="O241" s="1625"/>
      <c r="P241" s="1625"/>
      <c r="Q241" s="1626"/>
      <c r="R241" s="1627"/>
      <c r="S241" s="1625"/>
      <c r="T241" s="1625"/>
      <c r="U241" s="1625"/>
      <c r="V241" s="1625"/>
      <c r="W241" s="1625"/>
      <c r="X241" s="1625"/>
      <c r="Y241" s="1625"/>
      <c r="Z241" s="1625"/>
      <c r="AA241" s="1625"/>
      <c r="AB241" s="1630"/>
      <c r="AC241" s="1072"/>
      <c r="AD241" s="784"/>
      <c r="AE241" s="784"/>
      <c r="AF241" s="784"/>
      <c r="AG241" s="784"/>
      <c r="AH241" s="784"/>
      <c r="AI241" s="784"/>
      <c r="AJ241" s="784"/>
      <c r="AK241" s="784"/>
      <c r="AL241" s="784"/>
      <c r="AM241" s="784"/>
      <c r="AN241" s="784"/>
      <c r="AO241" s="784"/>
      <c r="AP241" s="784"/>
      <c r="AQ241" s="784"/>
      <c r="AR241" s="784"/>
      <c r="AS241" s="784"/>
      <c r="AT241" s="784"/>
      <c r="AU241" s="784"/>
      <c r="AV241" s="784"/>
      <c r="AW241" s="784"/>
      <c r="AX241" s="784"/>
      <c r="AY241" s="784"/>
      <c r="AZ241" s="251"/>
      <c r="BA241" s="505"/>
      <c r="BB241" s="194"/>
      <c r="BC241" s="416"/>
      <c r="BD241" s="372"/>
      <c r="BE241" s="372"/>
      <c r="BF241" s="372"/>
      <c r="BG241" s="417"/>
      <c r="BH241" s="425"/>
      <c r="BI241" s="372"/>
      <c r="BJ241" s="372"/>
      <c r="BK241" s="372"/>
      <c r="BL241" s="417"/>
      <c r="BM241" s="425"/>
      <c r="BN241" s="372"/>
      <c r="BO241" s="372"/>
      <c r="BP241" s="372"/>
      <c r="BQ241" s="417"/>
      <c r="BR241" s="425"/>
      <c r="BS241" s="372"/>
      <c r="BT241" s="372"/>
      <c r="BU241" s="372"/>
      <c r="BV241" s="372"/>
      <c r="BW241" s="372"/>
      <c r="BX241" s="372"/>
      <c r="BY241" s="373"/>
      <c r="BZ241" s="373"/>
      <c r="CA241" s="373"/>
      <c r="CB241" s="373"/>
      <c r="CC241" s="373"/>
      <c r="CD241" s="2540"/>
      <c r="CE241" s="2540"/>
      <c r="CF241" s="2540"/>
      <c r="CG241" s="2540"/>
      <c r="CH241" s="2540"/>
      <c r="CI241" s="2540"/>
      <c r="CJ241" s="2540"/>
      <c r="CK241" s="2540"/>
      <c r="CL241" s="2540"/>
      <c r="CM241" s="2540"/>
      <c r="CN241" s="2540"/>
      <c r="CO241" s="2540"/>
      <c r="CP241" s="2540"/>
      <c r="CQ241" s="2540"/>
      <c r="CR241" s="2540"/>
      <c r="CS241" s="2540"/>
      <c r="CT241" s="2540"/>
      <c r="CU241" s="2540"/>
      <c r="CV241" s="2540"/>
      <c r="CW241" s="2540"/>
      <c r="CX241" s="2540"/>
      <c r="CY241" s="2540"/>
      <c r="CZ241" s="2540"/>
    </row>
    <row r="242" s="513" customFormat="true" ht="15" customHeight="true" x14ac:dyDescent="0.2">
      <c r="A242" s="891"/>
      <c r="B242" s="980"/>
      <c r="C242" s="1070"/>
      <c r="D242" s="1061"/>
      <c r="E242" s="1061"/>
      <c r="F242" s="1061"/>
      <c r="G242" s="1062"/>
      <c r="H242" s="1071"/>
      <c r="I242" s="1061"/>
      <c r="J242" s="1061"/>
      <c r="K242" s="1061"/>
      <c r="L242" s="1072"/>
      <c r="M242" s="1070"/>
      <c r="N242" s="1061"/>
      <c r="O242" s="1061"/>
      <c r="P242" s="1061"/>
      <c r="Q242" s="1062"/>
      <c r="R242" s="1071"/>
      <c r="S242" s="1061"/>
      <c r="T242" s="1061"/>
      <c r="U242" s="1061"/>
      <c r="V242" s="1061"/>
      <c r="W242" s="1061"/>
      <c r="X242" s="1061"/>
      <c r="Y242" s="1061"/>
      <c r="Z242" s="1061"/>
      <c r="AA242" s="1061"/>
      <c r="AB242" s="1061"/>
      <c r="AC242" s="1072"/>
      <c r="AD242" s="784"/>
      <c r="AE242" s="784"/>
      <c r="AF242" s="784"/>
      <c r="AG242" s="784"/>
      <c r="AH242" s="784"/>
      <c r="AI242" s="784"/>
      <c r="AJ242" s="784"/>
      <c r="AK242" s="784"/>
      <c r="AL242" s="784"/>
      <c r="AM242" s="784"/>
      <c r="AN242" s="784"/>
      <c r="AO242" s="784"/>
      <c r="AP242" s="784"/>
      <c r="AQ242" s="784"/>
      <c r="AR242" s="784"/>
      <c r="AS242" s="784"/>
      <c r="AT242" s="784"/>
      <c r="AU242" s="784"/>
      <c r="AV242" s="784"/>
      <c r="AW242" s="784"/>
      <c r="AX242" s="784"/>
      <c r="AY242" s="784"/>
      <c r="AZ242" s="251"/>
      <c r="BA242" s="505"/>
      <c r="BB242" s="194"/>
      <c r="BC242" s="416"/>
      <c r="BD242" s="372"/>
      <c r="BE242" s="372"/>
      <c r="BF242" s="372"/>
      <c r="BG242" s="417"/>
      <c r="BH242" s="425"/>
      <c r="BI242" s="372"/>
      <c r="BJ242" s="372"/>
      <c r="BK242" s="372"/>
      <c r="BL242" s="417"/>
      <c r="BM242" s="425"/>
      <c r="BN242" s="372"/>
      <c r="BO242" s="372"/>
      <c r="BP242" s="372"/>
      <c r="BQ242" s="417"/>
      <c r="BR242" s="425"/>
      <c r="BS242" s="372"/>
      <c r="BT242" s="372"/>
      <c r="BU242" s="372"/>
      <c r="BV242" s="372"/>
      <c r="BW242" s="372"/>
      <c r="BX242" s="372"/>
      <c r="BY242" s="373"/>
      <c r="BZ242" s="373"/>
      <c r="CA242" s="373"/>
      <c r="CB242" s="373"/>
      <c r="CC242" s="373"/>
      <c r="CD242" s="2540"/>
      <c r="CE242" s="2540"/>
      <c r="CF242" s="2540"/>
      <c r="CG242" s="2540"/>
      <c r="CH242" s="2540"/>
      <c r="CI242" s="2540"/>
      <c r="CJ242" s="2540"/>
      <c r="CK242" s="2540"/>
      <c r="CL242" s="2540"/>
      <c r="CM242" s="2540"/>
      <c r="CN242" s="2540"/>
      <c r="CO242" s="2540"/>
      <c r="CP242" s="2540"/>
      <c r="CQ242" s="2540"/>
      <c r="CR242" s="2540"/>
      <c r="CS242" s="2540"/>
      <c r="CT242" s="2540"/>
      <c r="CU242" s="2540"/>
      <c r="CV242" s="2540"/>
      <c r="CW242" s="2540"/>
      <c r="CX242" s="2540"/>
      <c r="CY242" s="2540"/>
      <c r="CZ242" s="2540"/>
    </row>
    <row r="243" s="513" customFormat="true" ht="15" customHeight="true" x14ac:dyDescent="0.2">
      <c r="A243" s="891"/>
      <c r="B243" s="980"/>
      <c r="C243" s="1070"/>
      <c r="D243" s="1061"/>
      <c r="E243" s="1061"/>
      <c r="F243" s="1061"/>
      <c r="G243" s="1062"/>
      <c r="H243" s="1071"/>
      <c r="I243" s="1061"/>
      <c r="J243" s="1061"/>
      <c r="K243" s="1061"/>
      <c r="L243" s="1072"/>
      <c r="M243" s="1070"/>
      <c r="N243" s="1061"/>
      <c r="O243" s="1061"/>
      <c r="P243" s="1061"/>
      <c r="Q243" s="1062"/>
      <c r="R243" s="1071"/>
      <c r="S243" s="1061"/>
      <c r="T243" s="1061"/>
      <c r="U243" s="1061"/>
      <c r="V243" s="1061"/>
      <c r="W243" s="1061"/>
      <c r="X243" s="1061"/>
      <c r="Y243" s="1061"/>
      <c r="Z243" s="1061"/>
      <c r="AA243" s="1061"/>
      <c r="AB243" s="1061"/>
      <c r="AC243" s="1072"/>
      <c r="AD243" s="784"/>
      <c r="AE243" s="784"/>
      <c r="AF243" s="784"/>
      <c r="AG243" s="784"/>
      <c r="AH243" s="784"/>
      <c r="AI243" s="784"/>
      <c r="AJ243" s="784"/>
      <c r="AK243" s="784"/>
      <c r="AL243" s="784"/>
      <c r="AM243" s="784"/>
      <c r="AN243" s="784"/>
      <c r="AO243" s="784"/>
      <c r="AP243" s="784"/>
      <c r="AQ243" s="784"/>
      <c r="AR243" s="784"/>
      <c r="AS243" s="784"/>
      <c r="AT243" s="784"/>
      <c r="AU243" s="784"/>
      <c r="AV243" s="784"/>
      <c r="AW243" s="784"/>
      <c r="AX243" s="784"/>
      <c r="AY243" s="784"/>
      <c r="AZ243" s="251"/>
      <c r="BA243" s="505"/>
      <c r="BB243" s="194"/>
      <c r="BC243" s="416"/>
      <c r="BD243" s="372"/>
      <c r="BE243" s="372"/>
      <c r="BF243" s="372"/>
      <c r="BG243" s="417"/>
      <c r="BH243" s="425"/>
      <c r="BI243" s="372"/>
      <c r="BJ243" s="372"/>
      <c r="BK243" s="372"/>
      <c r="BL243" s="417"/>
      <c r="BM243" s="425"/>
      <c r="BN243" s="372"/>
      <c r="BO243" s="372"/>
      <c r="BP243" s="372"/>
      <c r="BQ243" s="417"/>
      <c r="BR243" s="425"/>
      <c r="BS243" s="372"/>
      <c r="BT243" s="372"/>
      <c r="BU243" s="372"/>
      <c r="BV243" s="372"/>
      <c r="BW243" s="372"/>
      <c r="BX243" s="372"/>
      <c r="BY243" s="373"/>
      <c r="BZ243" s="373"/>
      <c r="CA243" s="373"/>
      <c r="CB243" s="373"/>
      <c r="CC243" s="373"/>
      <c r="CD243" s="2540"/>
      <c r="CE243" s="2540"/>
      <c r="CF243" s="2540"/>
      <c r="CG243" s="2540"/>
      <c r="CH243" s="2540"/>
      <c r="CI243" s="2540"/>
      <c r="CJ243" s="2540"/>
      <c r="CK243" s="2540"/>
      <c r="CL243" s="2540"/>
      <c r="CM243" s="2540"/>
      <c r="CN243" s="2540"/>
      <c r="CO243" s="2540"/>
      <c r="CP243" s="2540"/>
      <c r="CQ243" s="2540"/>
      <c r="CR243" s="2540"/>
      <c r="CS243" s="2540"/>
      <c r="CT243" s="2540"/>
      <c r="CU243" s="2540"/>
      <c r="CV243" s="2540"/>
      <c r="CW243" s="2540"/>
      <c r="CX243" s="2540"/>
      <c r="CY243" s="2540"/>
      <c r="CZ243" s="2540"/>
    </row>
    <row r="244" s="513" customFormat="true" ht="15" customHeight="true" x14ac:dyDescent="0.2">
      <c r="A244" s="891"/>
      <c r="B244" s="980"/>
      <c r="C244" s="1070"/>
      <c r="D244" s="1061"/>
      <c r="E244" s="1061"/>
      <c r="F244" s="1061"/>
      <c r="G244" s="1062"/>
      <c r="H244" s="1071"/>
      <c r="I244" s="1061"/>
      <c r="J244" s="1061"/>
      <c r="K244" s="1061"/>
      <c r="L244" s="1072"/>
      <c r="M244" s="1070"/>
      <c r="N244" s="1061"/>
      <c r="O244" s="1061"/>
      <c r="P244" s="1061"/>
      <c r="Q244" s="1062"/>
      <c r="R244" s="1071"/>
      <c r="S244" s="1061"/>
      <c r="T244" s="1061"/>
      <c r="U244" s="1061"/>
      <c r="V244" s="1061"/>
      <c r="W244" s="1061"/>
      <c r="X244" s="1061"/>
      <c r="Y244" s="1061"/>
      <c r="Z244" s="1061"/>
      <c r="AA244" s="1061"/>
      <c r="AB244" s="1061"/>
      <c r="AC244" s="1072"/>
      <c r="AD244" s="784"/>
      <c r="AE244" s="784"/>
      <c r="AF244" s="784"/>
      <c r="AG244" s="784"/>
      <c r="AH244" s="784"/>
      <c r="AI244" s="784"/>
      <c r="AJ244" s="784"/>
      <c r="AK244" s="784"/>
      <c r="AL244" s="784"/>
      <c r="AM244" s="784"/>
      <c r="AN244" s="784"/>
      <c r="AO244" s="784"/>
      <c r="AP244" s="784"/>
      <c r="AQ244" s="784"/>
      <c r="AR244" s="784"/>
      <c r="AS244" s="784"/>
      <c r="AT244" s="784"/>
      <c r="AU244" s="784"/>
      <c r="AV244" s="784"/>
      <c r="AW244" s="784"/>
      <c r="AX244" s="784"/>
      <c r="AY244" s="784"/>
      <c r="AZ244" s="251"/>
      <c r="BA244" s="505"/>
      <c r="BB244" s="194"/>
      <c r="BC244" s="416"/>
      <c r="BD244" s="372"/>
      <c r="BE244" s="372"/>
      <c r="BF244" s="372"/>
      <c r="BG244" s="417"/>
      <c r="BH244" s="425"/>
      <c r="BI244" s="372"/>
      <c r="BJ244" s="372"/>
      <c r="BK244" s="372"/>
      <c r="BL244" s="417"/>
      <c r="BM244" s="425"/>
      <c r="BN244" s="372"/>
      <c r="BO244" s="372"/>
      <c r="BP244" s="372"/>
      <c r="BQ244" s="417"/>
      <c r="BR244" s="425"/>
      <c r="BS244" s="372"/>
      <c r="BT244" s="372"/>
      <c r="BU244" s="372"/>
      <c r="BV244" s="372"/>
      <c r="BW244" s="372"/>
      <c r="BX244" s="372"/>
      <c r="BY244" s="373"/>
      <c r="BZ244" s="373"/>
      <c r="CA244" s="373"/>
      <c r="CB244" s="373"/>
      <c r="CC244" s="373"/>
      <c r="CD244" s="2540"/>
      <c r="CE244" s="2540"/>
      <c r="CF244" s="2540"/>
      <c r="CG244" s="2540"/>
      <c r="CH244" s="2540"/>
      <c r="CI244" s="2540"/>
      <c r="CJ244" s="2540"/>
      <c r="CK244" s="2540"/>
      <c r="CL244" s="2540"/>
      <c r="CM244" s="2540"/>
      <c r="CN244" s="2540"/>
      <c r="CO244" s="2540"/>
      <c r="CP244" s="2540"/>
      <c r="CQ244" s="2540"/>
      <c r="CR244" s="2540"/>
      <c r="CS244" s="2540"/>
      <c r="CT244" s="2540"/>
      <c r="CU244" s="2540"/>
      <c r="CV244" s="2540"/>
      <c r="CW244" s="2540"/>
      <c r="CX244" s="2540"/>
      <c r="CY244" s="2540"/>
      <c r="CZ244" s="2540"/>
    </row>
    <row r="245" s="513" customFormat="true" ht="15" customHeight="true" x14ac:dyDescent="0.2">
      <c r="A245" s="891"/>
      <c r="B245" s="980"/>
      <c r="C245" s="1070"/>
      <c r="D245" s="1061"/>
      <c r="E245" s="1061"/>
      <c r="F245" s="1061"/>
      <c r="G245" s="1062"/>
      <c r="H245" s="1071"/>
      <c r="I245" s="1061"/>
      <c r="J245" s="1061"/>
      <c r="K245" s="1061"/>
      <c r="L245" s="1072"/>
      <c r="M245" s="1070"/>
      <c r="N245" s="1061"/>
      <c r="O245" s="1061"/>
      <c r="P245" s="1061"/>
      <c r="Q245" s="1062"/>
      <c r="R245" s="1071"/>
      <c r="S245" s="1061"/>
      <c r="T245" s="1061"/>
      <c r="U245" s="1061"/>
      <c r="V245" s="1061"/>
      <c r="W245" s="1061"/>
      <c r="X245" s="1061"/>
      <c r="Y245" s="1061"/>
      <c r="Z245" s="1061"/>
      <c r="AA245" s="1061"/>
      <c r="AB245" s="1061"/>
      <c r="AC245" s="1072"/>
      <c r="AD245" s="784"/>
      <c r="AE245" s="784"/>
      <c r="AF245" s="784"/>
      <c r="AG245" s="784"/>
      <c r="AH245" s="784"/>
      <c r="AI245" s="784"/>
      <c r="AJ245" s="784"/>
      <c r="AK245" s="784"/>
      <c r="AL245" s="784"/>
      <c r="AM245" s="784"/>
      <c r="AN245" s="784"/>
      <c r="AO245" s="784"/>
      <c r="AP245" s="784"/>
      <c r="AQ245" s="784"/>
      <c r="AR245" s="784"/>
      <c r="AS245" s="784"/>
      <c r="AT245" s="784"/>
      <c r="AU245" s="784"/>
      <c r="AV245" s="784"/>
      <c r="AW245" s="784"/>
      <c r="AX245" s="784"/>
      <c r="AY245" s="784"/>
      <c r="AZ245" s="251"/>
      <c r="BA245" s="505"/>
      <c r="BB245" s="194"/>
      <c r="BC245" s="416"/>
      <c r="BD245" s="372"/>
      <c r="BE245" s="372"/>
      <c r="BF245" s="372"/>
      <c r="BG245" s="417"/>
      <c r="BH245" s="425"/>
      <c r="BI245" s="372"/>
      <c r="BJ245" s="372"/>
      <c r="BK245" s="372"/>
      <c r="BL245" s="417"/>
      <c r="BM245" s="425"/>
      <c r="BN245" s="372"/>
      <c r="BO245" s="372"/>
      <c r="BP245" s="372"/>
      <c r="BQ245" s="417"/>
      <c r="BR245" s="425"/>
      <c r="BS245" s="372"/>
      <c r="BT245" s="372"/>
      <c r="BU245" s="372"/>
      <c r="BV245" s="372"/>
      <c r="BW245" s="372"/>
      <c r="BX245" s="372"/>
      <c r="BY245" s="373"/>
      <c r="BZ245" s="373"/>
      <c r="CA245" s="373"/>
      <c r="CB245" s="373"/>
      <c r="CC245" s="373"/>
      <c r="CD245" s="2540"/>
      <c r="CE245" s="2540"/>
      <c r="CF245" s="2540"/>
      <c r="CG245" s="2540"/>
      <c r="CH245" s="2540"/>
      <c r="CI245" s="2540"/>
      <c r="CJ245" s="2540"/>
      <c r="CK245" s="2540"/>
      <c r="CL245" s="2540"/>
      <c r="CM245" s="2540"/>
      <c r="CN245" s="2540"/>
      <c r="CO245" s="2540"/>
      <c r="CP245" s="2540"/>
      <c r="CQ245" s="2540"/>
      <c r="CR245" s="2540"/>
      <c r="CS245" s="2540"/>
      <c r="CT245" s="2540"/>
      <c r="CU245" s="2540"/>
      <c r="CV245" s="2540"/>
      <c r="CW245" s="2540"/>
      <c r="CX245" s="2540"/>
      <c r="CY245" s="2540"/>
      <c r="CZ245" s="2540"/>
    </row>
    <row r="246" s="513" customFormat="true" ht="15" customHeight="true" x14ac:dyDescent="0.2">
      <c r="A246" s="891"/>
      <c r="B246" s="980"/>
      <c r="C246" s="1070"/>
      <c r="D246" s="1061"/>
      <c r="E246" s="1061"/>
      <c r="F246" s="1061"/>
      <c r="G246" s="1062"/>
      <c r="H246" s="1071"/>
      <c r="I246" s="1061"/>
      <c r="J246" s="1061"/>
      <c r="K246" s="1061"/>
      <c r="L246" s="1072"/>
      <c r="M246" s="1070"/>
      <c r="N246" s="1061"/>
      <c r="O246" s="1061"/>
      <c r="P246" s="1061"/>
      <c r="Q246" s="1062"/>
      <c r="R246" s="1071"/>
      <c r="S246" s="1061"/>
      <c r="T246" s="1061"/>
      <c r="U246" s="1061"/>
      <c r="V246" s="1061"/>
      <c r="W246" s="1061"/>
      <c r="X246" s="1061"/>
      <c r="Y246" s="1061"/>
      <c r="Z246" s="1061"/>
      <c r="AA246" s="1061"/>
      <c r="AB246" s="1061"/>
      <c r="AC246" s="1072"/>
      <c r="AD246" s="784"/>
      <c r="AE246" s="784"/>
      <c r="AF246" s="784"/>
      <c r="AG246" s="784"/>
      <c r="AH246" s="784"/>
      <c r="AI246" s="784"/>
      <c r="AJ246" s="784"/>
      <c r="AK246" s="784"/>
      <c r="AL246" s="784"/>
      <c r="AM246" s="784"/>
      <c r="AN246" s="784"/>
      <c r="AO246" s="784"/>
      <c r="AP246" s="784"/>
      <c r="AQ246" s="784"/>
      <c r="AR246" s="784"/>
      <c r="AS246" s="784"/>
      <c r="AT246" s="784"/>
      <c r="AU246" s="784"/>
      <c r="AV246" s="784"/>
      <c r="AW246" s="784"/>
      <c r="AX246" s="784"/>
      <c r="AY246" s="784"/>
      <c r="AZ246" s="251"/>
      <c r="BA246" s="505"/>
      <c r="BB246" s="194"/>
      <c r="BC246" s="416"/>
      <c r="BD246" s="372"/>
      <c r="BE246" s="372"/>
      <c r="BF246" s="372"/>
      <c r="BG246" s="417"/>
      <c r="BH246" s="425"/>
      <c r="BI246" s="372"/>
      <c r="BJ246" s="372"/>
      <c r="BK246" s="372"/>
      <c r="BL246" s="417"/>
      <c r="BM246" s="425"/>
      <c r="BN246" s="372"/>
      <c r="BO246" s="372"/>
      <c r="BP246" s="372"/>
      <c r="BQ246" s="417"/>
      <c r="BR246" s="425"/>
      <c r="BS246" s="372"/>
      <c r="BT246" s="372"/>
      <c r="BU246" s="372"/>
      <c r="BV246" s="372"/>
      <c r="BW246" s="372"/>
      <c r="BX246" s="372"/>
      <c r="BY246" s="373"/>
      <c r="BZ246" s="373"/>
      <c r="CA246" s="373"/>
      <c r="CB246" s="373"/>
      <c r="CC246" s="373"/>
      <c r="CD246" s="2540"/>
      <c r="CE246" s="2540"/>
      <c r="CF246" s="2540"/>
      <c r="CG246" s="2540"/>
      <c r="CH246" s="2540"/>
      <c r="CI246" s="2540"/>
      <c r="CJ246" s="2540"/>
      <c r="CK246" s="2540"/>
      <c r="CL246" s="2540"/>
      <c r="CM246" s="2540"/>
      <c r="CN246" s="2540"/>
      <c r="CO246" s="2540"/>
      <c r="CP246" s="2540"/>
      <c r="CQ246" s="2540"/>
      <c r="CR246" s="2540"/>
      <c r="CS246" s="2540"/>
      <c r="CT246" s="2540"/>
      <c r="CU246" s="2540"/>
      <c r="CV246" s="2540"/>
      <c r="CW246" s="2540"/>
      <c r="CX246" s="2540"/>
      <c r="CY246" s="2540"/>
      <c r="CZ246" s="2540"/>
    </row>
    <row r="247" s="513" customFormat="true" ht="15" customHeight="true" x14ac:dyDescent="0.2">
      <c r="A247" s="891"/>
      <c r="B247" s="980"/>
      <c r="C247" s="1070"/>
      <c r="D247" s="1061"/>
      <c r="E247" s="1061"/>
      <c r="F247" s="1061"/>
      <c r="G247" s="1062"/>
      <c r="H247" s="1071"/>
      <c r="I247" s="1061"/>
      <c r="J247" s="1061"/>
      <c r="K247" s="1061"/>
      <c r="L247" s="1072"/>
      <c r="M247" s="1070"/>
      <c r="N247" s="1061"/>
      <c r="O247" s="1061"/>
      <c r="P247" s="1061"/>
      <c r="Q247" s="1062"/>
      <c r="R247" s="1071"/>
      <c r="S247" s="1061"/>
      <c r="T247" s="1061"/>
      <c r="U247" s="1061"/>
      <c r="V247" s="1061"/>
      <c r="W247" s="1061"/>
      <c r="X247" s="1061"/>
      <c r="Y247" s="1061"/>
      <c r="Z247" s="1061"/>
      <c r="AA247" s="1061"/>
      <c r="AB247" s="1061"/>
      <c r="AC247" s="1072"/>
      <c r="AD247" s="784"/>
      <c r="AE247" s="784"/>
      <c r="AF247" s="784"/>
      <c r="AG247" s="784"/>
      <c r="AH247" s="784"/>
      <c r="AI247" s="784"/>
      <c r="AJ247" s="784"/>
      <c r="AK247" s="784"/>
      <c r="AL247" s="784"/>
      <c r="AM247" s="784"/>
      <c r="AN247" s="784"/>
      <c r="AO247" s="784"/>
      <c r="AP247" s="784"/>
      <c r="AQ247" s="784"/>
      <c r="AR247" s="784"/>
      <c r="AS247" s="784"/>
      <c r="AT247" s="784"/>
      <c r="AU247" s="784"/>
      <c r="AV247" s="784"/>
      <c r="AW247" s="784"/>
      <c r="AX247" s="784"/>
      <c r="AY247" s="784"/>
      <c r="AZ247" s="251"/>
      <c r="BA247" s="505"/>
      <c r="BB247" s="194"/>
      <c r="BC247" s="416"/>
      <c r="BD247" s="372"/>
      <c r="BE247" s="372"/>
      <c r="BF247" s="372"/>
      <c r="BG247" s="417"/>
      <c r="BH247" s="425"/>
      <c r="BI247" s="372"/>
      <c r="BJ247" s="372"/>
      <c r="BK247" s="372"/>
      <c r="BL247" s="417"/>
      <c r="BM247" s="425"/>
      <c r="BN247" s="372"/>
      <c r="BO247" s="372"/>
      <c r="BP247" s="372"/>
      <c r="BQ247" s="417"/>
      <c r="BR247" s="425"/>
      <c r="BS247" s="372"/>
      <c r="BT247" s="372"/>
      <c r="BU247" s="372"/>
      <c r="BV247" s="372"/>
      <c r="BW247" s="372"/>
      <c r="BX247" s="372"/>
      <c r="BY247" s="373"/>
      <c r="BZ247" s="373"/>
      <c r="CA247" s="373"/>
      <c r="CB247" s="373"/>
      <c r="CC247" s="373"/>
      <c r="CD247" s="2540"/>
      <c r="CE247" s="2540"/>
      <c r="CF247" s="2540"/>
      <c r="CG247" s="2540"/>
      <c r="CH247" s="2540"/>
      <c r="CI247" s="2540"/>
      <c r="CJ247" s="2540"/>
      <c r="CK247" s="2540"/>
      <c r="CL247" s="2540"/>
      <c r="CM247" s="2540"/>
      <c r="CN247" s="2540"/>
      <c r="CO247" s="2540"/>
      <c r="CP247" s="2540"/>
      <c r="CQ247" s="2540"/>
      <c r="CR247" s="2540"/>
      <c r="CS247" s="2540"/>
      <c r="CT247" s="2540"/>
      <c r="CU247" s="2540"/>
      <c r="CV247" s="2540"/>
      <c r="CW247" s="2540"/>
      <c r="CX247" s="2540"/>
      <c r="CY247" s="2540"/>
      <c r="CZ247" s="2540"/>
    </row>
    <row r="248" s="513" customFormat="true" ht="15" customHeight="true" x14ac:dyDescent="0.2">
      <c r="A248" s="1168"/>
      <c r="B248" s="992"/>
      <c r="C248" s="1146"/>
      <c r="D248" s="1083"/>
      <c r="E248" s="1083"/>
      <c r="F248" s="1083"/>
      <c r="G248" s="1084"/>
      <c r="H248" s="1147"/>
      <c r="I248" s="1083"/>
      <c r="J248" s="1083"/>
      <c r="K248" s="1083"/>
      <c r="L248" s="1148"/>
      <c r="M248" s="1146"/>
      <c r="N248" s="1083"/>
      <c r="O248" s="1083"/>
      <c r="P248" s="1083"/>
      <c r="Q248" s="1084"/>
      <c r="R248" s="1147"/>
      <c r="S248" s="1083"/>
      <c r="T248" s="1083"/>
      <c r="U248" s="1083"/>
      <c r="V248" s="1083"/>
      <c r="W248" s="1083"/>
      <c r="X248" s="1083"/>
      <c r="Y248" s="1083"/>
      <c r="Z248" s="1083"/>
      <c r="AA248" s="1083"/>
      <c r="AB248" s="1083"/>
      <c r="AC248" s="1148"/>
      <c r="AD248" s="784"/>
      <c r="AE248" s="784"/>
      <c r="AF248" s="784"/>
      <c r="AG248" s="784"/>
      <c r="AH248" s="784"/>
      <c r="AI248" s="784"/>
      <c r="AJ248" s="784"/>
      <c r="AK248" s="784"/>
      <c r="AL248" s="784"/>
      <c r="AM248" s="784"/>
      <c r="AN248" s="784"/>
      <c r="AO248" s="784"/>
      <c r="AP248" s="784"/>
      <c r="AQ248" s="784"/>
      <c r="AR248" s="784"/>
      <c r="AS248" s="784"/>
      <c r="AT248" s="784"/>
      <c r="AU248" s="784"/>
      <c r="AV248" s="784"/>
      <c r="AW248" s="784"/>
      <c r="AX248" s="784"/>
      <c r="AY248" s="784"/>
      <c r="AZ248" s="251"/>
      <c r="BA248" s="505"/>
      <c r="BB248" s="194"/>
      <c r="BC248" s="418"/>
      <c r="BD248" s="419"/>
      <c r="BE248" s="419"/>
      <c r="BF248" s="419"/>
      <c r="BG248" s="420"/>
      <c r="BH248" s="426"/>
      <c r="BI248" s="419"/>
      <c r="BJ248" s="419"/>
      <c r="BK248" s="419"/>
      <c r="BL248" s="420"/>
      <c r="BM248" s="426"/>
      <c r="BN248" s="419"/>
      <c r="BO248" s="419"/>
      <c r="BP248" s="419"/>
      <c r="BQ248" s="420"/>
      <c r="BR248" s="426"/>
      <c r="BS248" s="419"/>
      <c r="BT248" s="419"/>
      <c r="BU248" s="419"/>
      <c r="BV248" s="419"/>
      <c r="BW248" s="419"/>
      <c r="BX248" s="419"/>
      <c r="BY248" s="434"/>
      <c r="BZ248" s="434"/>
      <c r="CA248" s="434"/>
      <c r="CB248" s="434"/>
      <c r="CC248" s="434"/>
      <c r="CD248" s="2540"/>
      <c r="CE248" s="2540"/>
      <c r="CF248" s="2540"/>
      <c r="CG248" s="2540"/>
      <c r="CH248" s="2540"/>
      <c r="CI248" s="2540"/>
      <c r="CJ248" s="2540"/>
      <c r="CK248" s="2540"/>
      <c r="CL248" s="2540"/>
      <c r="CM248" s="2540"/>
      <c r="CN248" s="2540"/>
      <c r="CO248" s="2540"/>
      <c r="CP248" s="2540"/>
      <c r="CQ248" s="2540"/>
      <c r="CR248" s="2540"/>
      <c r="CS248" s="2540"/>
      <c r="CT248" s="2540"/>
      <c r="CU248" s="2540"/>
      <c r="CV248" s="2540"/>
      <c r="CW248" s="2540"/>
      <c r="CX248" s="2540"/>
      <c r="CY248" s="2540"/>
      <c r="CZ248" s="2540"/>
    </row>
    <row r="249" s="513" customFormat="true" ht="250.15" customHeight="true" x14ac:dyDescent="0.2">
      <c r="B249" s="510"/>
      <c r="AD249" s="251"/>
      <c r="AE249" s="251"/>
      <c r="AF249" s="251"/>
      <c r="AG249" s="251"/>
      <c r="AH249" s="251"/>
      <c r="AI249" s="251"/>
      <c r="AJ249" s="251"/>
      <c r="AK249" s="251"/>
      <c r="AL249" s="251"/>
      <c r="AM249" s="251"/>
      <c r="AN249" s="251"/>
      <c r="AO249" s="251"/>
      <c r="AP249" s="251"/>
      <c r="AQ249" s="251"/>
      <c r="AR249" s="251"/>
      <c r="AS249" s="251"/>
      <c r="AT249" s="251"/>
      <c r="AU249" s="251"/>
      <c r="AV249" s="251"/>
      <c r="AW249" s="251"/>
      <c r="AX249" s="251"/>
      <c r="AY249" s="251"/>
      <c r="AZ249" s="251"/>
      <c r="BA249" s="158"/>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8"/>
      <c r="BZ249" s="250"/>
      <c r="CA249" s="250"/>
      <c r="CB249" s="250"/>
      <c r="CC249" s="250"/>
      <c r="CD249" s="250"/>
      <c r="CE249" s="250"/>
      <c r="CF249" s="250"/>
      <c r="CG249" s="250"/>
      <c r="CH249" s="250"/>
      <c r="CI249" s="250"/>
      <c r="CJ249" s="250"/>
      <c r="CK249" s="250"/>
      <c r="CL249" s="250"/>
      <c r="CM249" s="250"/>
      <c r="CN249" s="250"/>
      <c r="CO249" s="250"/>
      <c r="CP249" s="250"/>
      <c r="CQ249" s="250"/>
      <c r="CR249" s="250"/>
      <c r="CS249" s="250"/>
      <c r="CT249" s="250"/>
      <c r="CU249" s="250"/>
      <c r="CV249" s="250"/>
      <c r="CW249" s="250"/>
      <c r="CX249" s="250"/>
      <c r="CY249" s="250"/>
      <c r="CZ249" s="250"/>
    </row>
    <row r="250" s="253" customFormat="true" ht="19.15" customHeight="true" x14ac:dyDescent="0.2">
      <c r="B250" s="509"/>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508"/>
      <c r="BB250" s="277"/>
      <c r="BC250" s="508"/>
      <c r="BD250" s="508"/>
      <c r="BE250" s="508"/>
      <c r="BF250" s="508"/>
      <c r="BG250" s="508"/>
      <c r="BH250" s="508"/>
      <c r="BI250" s="508"/>
      <c r="BJ250" s="508"/>
      <c r="BK250" s="508"/>
      <c r="BL250" s="508"/>
      <c r="BM250" s="508"/>
      <c r="BN250" s="508"/>
      <c r="BO250" s="508"/>
      <c r="BP250" s="508"/>
      <c r="BQ250" s="508"/>
      <c r="BR250" s="508"/>
      <c r="BS250" s="508"/>
      <c r="BT250" s="508"/>
      <c r="BU250" s="508"/>
      <c r="BV250" s="508"/>
      <c r="BW250" s="508"/>
      <c r="BX250" s="508"/>
      <c r="BY250" s="508"/>
      <c r="BZ250" s="246"/>
      <c r="CA250" s="246"/>
      <c r="CB250" s="246"/>
      <c r="CC250" s="246"/>
      <c r="CD250" s="246"/>
      <c r="CE250" s="246"/>
      <c r="CF250" s="246"/>
      <c r="CG250" s="246"/>
      <c r="CH250" s="246"/>
      <c r="CI250" s="246"/>
      <c r="CJ250" s="246"/>
      <c r="CK250" s="246"/>
      <c r="CL250" s="246"/>
      <c r="CM250" s="246"/>
      <c r="CN250" s="246"/>
      <c r="CO250" s="246"/>
      <c r="CP250" s="246"/>
      <c r="CQ250" s="246"/>
      <c r="CR250" s="246"/>
      <c r="CS250" s="246"/>
      <c r="CT250" s="246"/>
      <c r="CU250" s="246"/>
      <c r="CV250" s="246"/>
      <c r="CW250" s="246"/>
      <c r="CX250" s="246"/>
      <c r="CY250" s="246"/>
      <c r="CZ250" s="246"/>
    </row>
    <row r="251" s="253" customFormat="true" ht="15" customHeight="true" x14ac:dyDescent="0.2">
      <c r="B251" s="509"/>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508"/>
      <c r="BB251" s="277"/>
      <c r="BC251" s="508"/>
      <c r="BD251" s="508"/>
      <c r="BE251" s="508"/>
      <c r="BF251" s="508"/>
      <c r="BG251" s="508"/>
      <c r="BH251" s="508"/>
      <c r="BI251" s="508"/>
      <c r="BJ251" s="508"/>
      <c r="BK251" s="508"/>
      <c r="BL251" s="508"/>
      <c r="BM251" s="508"/>
      <c r="BN251" s="508"/>
      <c r="BO251" s="508"/>
      <c r="BP251" s="508"/>
      <c r="BQ251" s="508"/>
      <c r="BR251" s="508"/>
      <c r="BS251" s="508"/>
      <c r="BT251" s="508"/>
      <c r="BU251" s="508"/>
      <c r="BV251" s="508"/>
      <c r="BW251" s="508"/>
      <c r="BX251" s="508"/>
      <c r="BY251" s="508"/>
      <c r="BZ251" s="246"/>
      <c r="CA251" s="246"/>
      <c r="CB251" s="246"/>
      <c r="CC251" s="246"/>
      <c r="CD251" s="246"/>
      <c r="CE251" s="246"/>
      <c r="CF251" s="246"/>
      <c r="CG251" s="246"/>
      <c r="CH251" s="246"/>
      <c r="CI251" s="246"/>
      <c r="CJ251" s="246"/>
      <c r="CK251" s="246"/>
      <c r="CL251" s="246"/>
      <c r="CM251" s="246"/>
      <c r="CN251" s="246"/>
      <c r="CO251" s="246"/>
      <c r="CP251" s="246"/>
      <c r="CQ251" s="246"/>
      <c r="CR251" s="246"/>
      <c r="CS251" s="246"/>
      <c r="CT251" s="246"/>
      <c r="CU251" s="246"/>
      <c r="CV251" s="246"/>
      <c r="CW251" s="246"/>
      <c r="CX251" s="246"/>
      <c r="CY251" s="246"/>
      <c r="CZ251" s="246"/>
    </row>
    <row r="252" s="253" customFormat="true" ht="15" customHeight="true" x14ac:dyDescent="0.2">
      <c r="B252" s="509"/>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508"/>
      <c r="BB252" s="277"/>
      <c r="BC252" s="508"/>
      <c r="BD252" s="508"/>
      <c r="BE252" s="508"/>
      <c r="BF252" s="508"/>
      <c r="BG252" s="508"/>
      <c r="BH252" s="508"/>
      <c r="BI252" s="508"/>
      <c r="BJ252" s="508"/>
      <c r="BK252" s="508"/>
      <c r="BL252" s="508"/>
      <c r="BM252" s="508"/>
      <c r="BN252" s="508"/>
      <c r="BO252" s="508"/>
      <c r="BP252" s="508"/>
      <c r="BQ252" s="508"/>
      <c r="BR252" s="508"/>
      <c r="BS252" s="508"/>
      <c r="BT252" s="508"/>
      <c r="BU252" s="508"/>
      <c r="BV252" s="508"/>
      <c r="BW252" s="508"/>
      <c r="BX252" s="508"/>
      <c r="BY252" s="508"/>
      <c r="BZ252" s="246"/>
      <c r="CA252" s="246"/>
      <c r="CB252" s="246"/>
      <c r="CC252" s="246"/>
      <c r="CD252" s="246"/>
      <c r="CE252" s="246"/>
      <c r="CF252" s="246"/>
      <c r="CG252" s="246"/>
      <c r="CH252" s="246"/>
      <c r="CI252" s="246"/>
      <c r="CJ252" s="246"/>
      <c r="CK252" s="246"/>
      <c r="CL252" s="246"/>
      <c r="CM252" s="246"/>
      <c r="CN252" s="246"/>
      <c r="CO252" s="246"/>
      <c r="CP252" s="246"/>
      <c r="CQ252" s="246"/>
      <c r="CR252" s="246"/>
      <c r="CS252" s="246"/>
      <c r="CT252" s="246"/>
      <c r="CU252" s="246"/>
      <c r="CV252" s="246"/>
      <c r="CW252" s="246"/>
      <c r="CX252" s="246"/>
      <c r="CY252" s="246"/>
      <c r="CZ252" s="246"/>
    </row>
    <row r="253" s="253" customFormat="true" ht="15" customHeight="true" x14ac:dyDescent="0.2">
      <c r="B253" s="509"/>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508"/>
      <c r="BB253" s="277"/>
      <c r="BC253" s="508"/>
      <c r="BD253" s="508"/>
      <c r="BE253" s="508"/>
      <c r="BF253" s="508"/>
      <c r="BG253" s="508"/>
      <c r="BH253" s="508"/>
      <c r="BI253" s="508"/>
      <c r="BJ253" s="508"/>
      <c r="BK253" s="508"/>
      <c r="BL253" s="508"/>
      <c r="BM253" s="508"/>
      <c r="BN253" s="508"/>
      <c r="BO253" s="508"/>
      <c r="BP253" s="508"/>
      <c r="BQ253" s="508"/>
      <c r="BR253" s="508"/>
      <c r="BS253" s="508"/>
      <c r="BT253" s="508"/>
      <c r="BU253" s="508"/>
      <c r="BV253" s="508"/>
      <c r="BW253" s="508"/>
      <c r="BX253" s="508"/>
      <c r="BY253" s="508"/>
      <c r="BZ253" s="246"/>
      <c r="CA253" s="246"/>
      <c r="CB253" s="246"/>
      <c r="CC253" s="246"/>
      <c r="CD253" s="246"/>
      <c r="CE253" s="246"/>
      <c r="CF253" s="246"/>
      <c r="CG253" s="246"/>
      <c r="CH253" s="246"/>
      <c r="CI253" s="246"/>
      <c r="CJ253" s="246"/>
      <c r="CK253" s="246"/>
      <c r="CL253" s="246"/>
      <c r="CM253" s="246"/>
      <c r="CN253" s="246"/>
      <c r="CO253" s="246"/>
      <c r="CP253" s="246"/>
      <c r="CQ253" s="246"/>
      <c r="CR253" s="246"/>
      <c r="CS253" s="246"/>
      <c r="CT253" s="246"/>
      <c r="CU253" s="246"/>
      <c r="CV253" s="246"/>
      <c r="CW253" s="246"/>
      <c r="CX253" s="246"/>
      <c r="CY253" s="246"/>
      <c r="CZ253" s="246"/>
    </row>
    <row r="254" s="253" customFormat="true" ht="15" customHeight="true" x14ac:dyDescent="0.2">
      <c r="B254" s="509"/>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508"/>
      <c r="BB254" s="277"/>
      <c r="BC254" s="508"/>
      <c r="BD254" s="508"/>
      <c r="BE254" s="508"/>
      <c r="BF254" s="508"/>
      <c r="BG254" s="508"/>
      <c r="BH254" s="508"/>
      <c r="BI254" s="508"/>
      <c r="BJ254" s="508"/>
      <c r="BK254" s="508"/>
      <c r="BL254" s="508"/>
      <c r="BM254" s="508"/>
      <c r="BN254" s="508"/>
      <c r="BO254" s="508"/>
      <c r="BP254" s="508"/>
      <c r="BQ254" s="508"/>
      <c r="BR254" s="508"/>
      <c r="BS254" s="508"/>
      <c r="BT254" s="508"/>
      <c r="BU254" s="508"/>
      <c r="BV254" s="508"/>
      <c r="BW254" s="508"/>
      <c r="BX254" s="508"/>
      <c r="BY254" s="508"/>
      <c r="BZ254" s="246"/>
      <c r="CA254" s="246"/>
      <c r="CB254" s="246"/>
      <c r="CC254" s="246"/>
      <c r="CD254" s="246"/>
      <c r="CE254" s="246"/>
      <c r="CF254" s="246"/>
      <c r="CG254" s="246"/>
      <c r="CH254" s="246"/>
      <c r="CI254" s="246"/>
      <c r="CJ254" s="246"/>
      <c r="CK254" s="246"/>
      <c r="CL254" s="246"/>
      <c r="CM254" s="246"/>
      <c r="CN254" s="246"/>
      <c r="CO254" s="246"/>
      <c r="CP254" s="246"/>
      <c r="CQ254" s="246"/>
      <c r="CR254" s="246"/>
      <c r="CS254" s="246"/>
      <c r="CT254" s="246"/>
      <c r="CU254" s="246"/>
      <c r="CV254" s="246"/>
      <c r="CW254" s="246"/>
      <c r="CX254" s="246"/>
      <c r="CY254" s="246"/>
      <c r="CZ254" s="246"/>
    </row>
    <row r="255" s="253" customFormat="true" ht="15" customHeight="true" x14ac:dyDescent="0.2">
      <c r="B255" s="509"/>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508"/>
      <c r="BB255" s="277"/>
      <c r="BC255" s="508"/>
      <c r="BD255" s="508"/>
      <c r="BE255" s="508"/>
      <c r="BF255" s="508"/>
      <c r="BG255" s="508"/>
      <c r="BH255" s="508"/>
      <c r="BI255" s="508"/>
      <c r="BJ255" s="508"/>
      <c r="BK255" s="508"/>
      <c r="BL255" s="508"/>
      <c r="BM255" s="508"/>
      <c r="BN255" s="508"/>
      <c r="BO255" s="508"/>
      <c r="BP255" s="508"/>
      <c r="BQ255" s="508"/>
      <c r="BR255" s="508"/>
      <c r="BS255" s="508"/>
      <c r="BT255" s="508"/>
      <c r="BU255" s="508"/>
      <c r="BV255" s="508"/>
      <c r="BW255" s="508"/>
      <c r="BX255" s="508"/>
      <c r="BY255" s="508"/>
      <c r="BZ255" s="246"/>
      <c r="CA255" s="246"/>
      <c r="CB255" s="246"/>
      <c r="CC255" s="246"/>
      <c r="CD255" s="246"/>
      <c r="CE255" s="246"/>
      <c r="CF255" s="246"/>
      <c r="CG255" s="246"/>
      <c r="CH255" s="246"/>
      <c r="CI255" s="246"/>
      <c r="CJ255" s="246"/>
      <c r="CK255" s="246"/>
      <c r="CL255" s="246"/>
      <c r="CM255" s="246"/>
      <c r="CN255" s="246"/>
      <c r="CO255" s="246"/>
      <c r="CP255" s="246"/>
      <c r="CQ255" s="246"/>
      <c r="CR255" s="246"/>
      <c r="CS255" s="246"/>
      <c r="CT255" s="246"/>
      <c r="CU255" s="246"/>
      <c r="CV255" s="246"/>
      <c r="CW255" s="246"/>
      <c r="CX255" s="246"/>
      <c r="CY255" s="246"/>
      <c r="CZ255" s="246"/>
    </row>
    <row r="256" s="253" customFormat="true" ht="15" customHeight="true" x14ac:dyDescent="0.2">
      <c r="B256" s="509"/>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508"/>
      <c r="BB256" s="277"/>
      <c r="BC256" s="508"/>
      <c r="BD256" s="508"/>
      <c r="BE256" s="508"/>
      <c r="BF256" s="508"/>
      <c r="BG256" s="508"/>
      <c r="BH256" s="508"/>
      <c r="BI256" s="508"/>
      <c r="BJ256" s="508"/>
      <c r="BK256" s="508"/>
      <c r="BL256" s="508"/>
      <c r="BM256" s="508"/>
      <c r="BN256" s="508"/>
      <c r="BO256" s="508"/>
      <c r="BP256" s="508"/>
      <c r="BQ256" s="508"/>
      <c r="BR256" s="508"/>
      <c r="BS256" s="508"/>
      <c r="BT256" s="508"/>
      <c r="BU256" s="508"/>
      <c r="BV256" s="508"/>
      <c r="BW256" s="508"/>
      <c r="BX256" s="508"/>
      <c r="BY256" s="508"/>
      <c r="BZ256" s="246"/>
      <c r="CA256" s="246"/>
      <c r="CB256" s="246"/>
      <c r="CC256" s="246"/>
      <c r="CD256" s="246"/>
      <c r="CE256" s="246"/>
      <c r="CF256" s="246"/>
      <c r="CG256" s="246"/>
      <c r="CH256" s="246"/>
      <c r="CI256" s="246"/>
      <c r="CJ256" s="246"/>
      <c r="CK256" s="246"/>
      <c r="CL256" s="246"/>
      <c r="CM256" s="246"/>
      <c r="CN256" s="246"/>
      <c r="CO256" s="246"/>
      <c r="CP256" s="246"/>
      <c r="CQ256" s="246"/>
      <c r="CR256" s="246"/>
      <c r="CS256" s="246"/>
      <c r="CT256" s="246"/>
      <c r="CU256" s="246"/>
      <c r="CV256" s="246"/>
      <c r="CW256" s="246"/>
      <c r="CX256" s="246"/>
      <c r="CY256" s="246"/>
      <c r="CZ256" s="246"/>
    </row>
    <row r="257" s="253" customFormat="true" ht="18" customHeight="true" x14ac:dyDescent="0.2">
      <c r="B257" s="509"/>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508"/>
      <c r="BB257" s="277"/>
      <c r="BC257" s="508"/>
      <c r="BD257" s="508"/>
      <c r="BE257" s="508"/>
      <c r="BF257" s="508"/>
      <c r="BG257" s="508"/>
      <c r="BH257" s="508"/>
      <c r="BI257" s="508"/>
      <c r="BJ257" s="508"/>
      <c r="BK257" s="508"/>
      <c r="BL257" s="508"/>
      <c r="BM257" s="508"/>
      <c r="BN257" s="508"/>
      <c r="BO257" s="508"/>
      <c r="BP257" s="508"/>
      <c r="BQ257" s="508"/>
      <c r="BR257" s="508"/>
      <c r="BS257" s="508"/>
      <c r="BT257" s="508"/>
      <c r="BU257" s="508"/>
      <c r="BV257" s="508"/>
      <c r="BW257" s="508"/>
      <c r="BX257" s="508"/>
      <c r="BY257" s="508"/>
      <c r="BZ257" s="246"/>
      <c r="CA257" s="246"/>
      <c r="CB257" s="246"/>
      <c r="CC257" s="246"/>
      <c r="CD257" s="246"/>
      <c r="CE257" s="246"/>
      <c r="CF257" s="246"/>
      <c r="CG257" s="246"/>
      <c r="CH257" s="246"/>
      <c r="CI257" s="246"/>
      <c r="CJ257" s="246"/>
      <c r="CK257" s="246"/>
      <c r="CL257" s="246"/>
      <c r="CM257" s="246"/>
      <c r="CN257" s="246"/>
      <c r="CO257" s="246"/>
      <c r="CP257" s="246"/>
      <c r="CQ257" s="246"/>
      <c r="CR257" s="246"/>
      <c r="CS257" s="246"/>
      <c r="CT257" s="246"/>
      <c r="CU257" s="246"/>
      <c r="CV257" s="246"/>
      <c r="CW257" s="246"/>
      <c r="CX257" s="246"/>
      <c r="CY257" s="246"/>
      <c r="CZ257" s="246"/>
    </row>
    <row r="258" s="253" customFormat="true" ht="18" customHeight="true" x14ac:dyDescent="0.2">
      <c r="B258" s="509"/>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508"/>
      <c r="BB258" s="277"/>
      <c r="BC258" s="508"/>
      <c r="BD258" s="508"/>
      <c r="BE258" s="508"/>
      <c r="BF258" s="508"/>
      <c r="BG258" s="508"/>
      <c r="BH258" s="508"/>
      <c r="BI258" s="508"/>
      <c r="BJ258" s="508"/>
      <c r="BK258" s="508"/>
      <c r="BL258" s="508"/>
      <c r="BM258" s="508"/>
      <c r="BN258" s="508"/>
      <c r="BO258" s="508"/>
      <c r="BP258" s="508"/>
      <c r="BQ258" s="508"/>
      <c r="BR258" s="508"/>
      <c r="BS258" s="508"/>
      <c r="BT258" s="508"/>
      <c r="BU258" s="508"/>
      <c r="BV258" s="508"/>
      <c r="BW258" s="508"/>
      <c r="BX258" s="508"/>
      <c r="BY258" s="508"/>
      <c r="BZ258" s="246"/>
      <c r="CA258" s="246"/>
      <c r="CB258" s="246"/>
      <c r="CC258" s="246"/>
      <c r="CD258" s="246"/>
      <c r="CE258" s="246"/>
      <c r="CF258" s="246"/>
      <c r="CG258" s="246"/>
      <c r="CH258" s="246"/>
      <c r="CI258" s="246"/>
      <c r="CJ258" s="246"/>
      <c r="CK258" s="246"/>
      <c r="CL258" s="246"/>
      <c r="CM258" s="246"/>
      <c r="CN258" s="246"/>
      <c r="CO258" s="246"/>
      <c r="CP258" s="246"/>
      <c r="CQ258" s="246"/>
      <c r="CR258" s="246"/>
      <c r="CS258" s="246"/>
      <c r="CT258" s="246"/>
      <c r="CU258" s="246"/>
      <c r="CV258" s="246"/>
      <c r="CW258" s="246"/>
      <c r="CX258" s="246"/>
      <c r="CY258" s="246"/>
      <c r="CZ258" s="246"/>
    </row>
    <row r="259" s="513" customFormat="true" ht="15" customHeight="true" x14ac:dyDescent="0.2">
      <c r="B259" s="510"/>
      <c r="AD259" s="251"/>
      <c r="AE259" s="251"/>
      <c r="AF259" s="251"/>
      <c r="AG259" s="251"/>
      <c r="AH259" s="251"/>
      <c r="AI259" s="251"/>
      <c r="AJ259" s="251"/>
      <c r="AK259" s="251"/>
      <c r="AL259" s="251"/>
      <c r="AM259" s="251"/>
      <c r="AN259" s="251"/>
      <c r="AO259" s="251"/>
      <c r="AP259" s="251"/>
      <c r="AQ259" s="251"/>
      <c r="AR259" s="251"/>
      <c r="AS259" s="251"/>
      <c r="AT259" s="251"/>
      <c r="AU259" s="251"/>
      <c r="AV259" s="251"/>
      <c r="AW259" s="251"/>
      <c r="AX259" s="251"/>
      <c r="AY259" s="251"/>
      <c r="AZ259" s="251"/>
      <c r="BA259" s="252" t="s">
        <v>132</v>
      </c>
      <c r="BB259" s="163" t="s">
        <v>86</v>
      </c>
      <c r="BC259" s="2882" t="s">
        <v>116</v>
      </c>
      <c r="BD259" s="2883"/>
      <c r="BE259" s="2883"/>
      <c r="BF259" s="2883"/>
      <c r="BG259" s="2884"/>
      <c r="BH259" s="2882" t="s">
        <v>39</v>
      </c>
      <c r="BI259" s="2883"/>
      <c r="BJ259" s="2883"/>
      <c r="BK259" s="2883"/>
      <c r="BL259" s="2884"/>
      <c r="BM259" s="2882" t="s">
        <v>38</v>
      </c>
      <c r="BN259" s="2883"/>
      <c r="BO259" s="2883"/>
      <c r="BP259" s="2883"/>
      <c r="BQ259" s="2885"/>
      <c r="BR259" s="2472" t="s">
        <v>144</v>
      </c>
      <c r="BS259" s="2473"/>
      <c r="BT259" s="2473"/>
      <c r="BU259" s="2473"/>
      <c r="BV259" s="2473"/>
      <c r="BW259" s="2473"/>
      <c r="BX259" s="2473"/>
      <c r="BY259" s="2474"/>
      <c r="BZ259" s="378"/>
      <c r="CA259" s="378"/>
      <c r="CB259" s="378"/>
      <c r="CC259" s="378"/>
      <c r="CD259" s="250"/>
      <c r="CE259" s="250"/>
      <c r="CF259" s="250"/>
      <c r="CG259" s="250"/>
      <c r="CH259" s="250"/>
      <c r="CI259" s="250"/>
      <c r="CJ259" s="250"/>
      <c r="CK259" s="250"/>
      <c r="CL259" s="250"/>
      <c r="CM259" s="250"/>
      <c r="CN259" s="250"/>
      <c r="CO259" s="250"/>
      <c r="CP259" s="250"/>
      <c r="CQ259" s="250"/>
      <c r="CR259" s="250"/>
      <c r="CS259" s="250"/>
      <c r="CT259" s="250"/>
      <c r="CU259" s="250"/>
      <c r="CV259" s="250"/>
      <c r="CW259" s="250"/>
      <c r="CX259" s="250"/>
      <c r="CY259" s="250"/>
      <c r="CZ259" s="250"/>
    </row>
    <row r="260" s="513" customFormat="true" ht="12.75" x14ac:dyDescent="0.2">
      <c r="B260" s="510"/>
      <c r="AD260" s="251"/>
      <c r="AE260" s="251"/>
      <c r="AF260" s="251"/>
      <c r="AG260" s="251"/>
      <c r="AH260" s="251"/>
      <c r="AI260" s="251"/>
      <c r="AJ260" s="251"/>
      <c r="AK260" s="251"/>
      <c r="AL260" s="251"/>
      <c r="AM260" s="251"/>
      <c r="AN260" s="251"/>
      <c r="AO260" s="251"/>
      <c r="AP260" s="251"/>
      <c r="AQ260" s="251"/>
      <c r="AR260" s="251"/>
      <c r="AS260" s="251"/>
      <c r="AT260" s="251"/>
      <c r="AU260" s="251"/>
      <c r="AV260" s="251"/>
      <c r="AW260" s="251"/>
      <c r="AX260" s="251"/>
      <c r="AY260" s="251"/>
      <c r="AZ260" s="251"/>
      <c r="BA260" s="237" t="s">
        <v>120</v>
      </c>
      <c r="BB260" s="236"/>
      <c r="BC260" s="436" t="s">
        <v>0</v>
      </c>
      <c r="BD260" s="211" t="s">
        <v>1</v>
      </c>
      <c r="BE260" s="211" t="s">
        <v>2</v>
      </c>
      <c r="BF260" s="211" t="s">
        <v>3</v>
      </c>
      <c r="BG260" s="437" t="s">
        <v>4</v>
      </c>
      <c r="BH260" s="438" t="s">
        <v>0</v>
      </c>
      <c r="BI260" s="211" t="s">
        <v>1</v>
      </c>
      <c r="BJ260" s="211" t="s">
        <v>2</v>
      </c>
      <c r="BK260" s="211" t="s">
        <v>3</v>
      </c>
      <c r="BL260" s="437" t="s">
        <v>4</v>
      </c>
      <c r="BM260" s="438" t="s">
        <v>0</v>
      </c>
      <c r="BN260" s="211" t="s">
        <v>1</v>
      </c>
      <c r="BO260" s="211" t="s">
        <v>2</v>
      </c>
      <c r="BP260" s="211" t="s">
        <v>3</v>
      </c>
      <c r="BQ260" s="437" t="s">
        <v>4</v>
      </c>
      <c r="BR260" s="438" t="s">
        <v>237</v>
      </c>
      <c r="BS260" s="211" t="s">
        <v>238</v>
      </c>
      <c r="BT260" s="211" t="s">
        <v>239</v>
      </c>
      <c r="BU260" s="211" t="s">
        <v>240</v>
      </c>
      <c r="BV260" s="211" t="s">
        <v>241</v>
      </c>
      <c r="BW260" s="211" t="s">
        <v>242</v>
      </c>
      <c r="BX260" s="211" t="s">
        <v>243</v>
      </c>
      <c r="BY260" s="212" t="s">
        <v>244</v>
      </c>
      <c r="BZ260" s="212" t="s">
        <v>245</v>
      </c>
      <c r="CA260" s="212" t="s">
        <v>246</v>
      </c>
      <c r="CB260" s="212" t="s">
        <v>247</v>
      </c>
      <c r="CC260" s="212" t="s">
        <v>248</v>
      </c>
      <c r="CD260" s="2541"/>
      <c r="CE260" s="2541"/>
      <c r="CF260" s="2541"/>
      <c r="CG260" s="2541"/>
      <c r="CH260" s="2541"/>
      <c r="CI260" s="2541"/>
      <c r="CJ260" s="2541"/>
      <c r="CK260" s="2541"/>
      <c r="CL260" s="2541"/>
      <c r="CM260" s="2541"/>
      <c r="CN260" s="2541"/>
      <c r="CO260" s="2541"/>
      <c r="CP260" s="2541"/>
      <c r="CQ260" s="2541"/>
      <c r="CR260" s="2541"/>
      <c r="CS260" s="2541"/>
      <c r="CT260" s="2541"/>
      <c r="CU260" s="2541"/>
      <c r="CV260" s="2541"/>
      <c r="CW260" s="2541"/>
      <c r="CX260" s="2541"/>
      <c r="CY260" s="2541"/>
      <c r="CZ260" s="2541"/>
    </row>
    <row r="261" s="513" customFormat="true" ht="15" customHeight="true" x14ac:dyDescent="0.2">
      <c r="B261" s="510"/>
      <c r="AD261" s="251"/>
      <c r="AE261" s="251"/>
      <c r="AF261" s="251"/>
      <c r="AG261" s="251"/>
      <c r="AH261" s="251"/>
      <c r="AI261" s="251"/>
      <c r="AJ261" s="251"/>
      <c r="AK261" s="251"/>
      <c r="AL261" s="251"/>
      <c r="AM261" s="251"/>
      <c r="AN261" s="251"/>
      <c r="AO261" s="251"/>
      <c r="AP261" s="251"/>
      <c r="AQ261" s="251"/>
      <c r="AR261" s="251"/>
      <c r="AS261" s="251"/>
      <c r="AT261" s="251"/>
      <c r="AU261" s="251"/>
      <c r="AV261" s="251"/>
      <c r="AW261" s="251"/>
      <c r="AX261" s="251"/>
      <c r="AY261" s="251"/>
      <c r="AZ261" s="251"/>
      <c r="BA261" s="2881" t="s">
        <v>74</v>
      </c>
      <c r="BB261" s="356" t="s">
        <v>50</v>
      </c>
      <c r="BC261" s="1282" t="s">
        <v>36</v>
      </c>
      <c r="BD261" s="1302" t="s">
        <v>36</v>
      </c>
      <c r="BE261" s="1302" t="s">
        <v>36</v>
      </c>
      <c r="BF261" s="1302" t="s">
        <v>36</v>
      </c>
      <c r="BG261" s="1323" t="s">
        <v>36</v>
      </c>
      <c r="BH261" s="1344" t="s">
        <v>36</v>
      </c>
      <c r="BI261" s="1302" t="s">
        <v>36</v>
      </c>
      <c r="BJ261" s="1302" t="s">
        <v>36</v>
      </c>
      <c r="BK261" s="1302" t="s">
        <v>36</v>
      </c>
      <c r="BL261" s="1323" t="s">
        <v>36</v>
      </c>
      <c r="BM261" s="1344" t="s">
        <v>36</v>
      </c>
      <c r="BN261" s="1302" t="s">
        <v>36</v>
      </c>
      <c r="BO261" s="1302" t="s">
        <v>36</v>
      </c>
      <c r="BP261" s="1302" t="s">
        <v>36</v>
      </c>
      <c r="BQ261" s="1323" t="s">
        <v>36</v>
      </c>
      <c r="BR261" s="1344" t="s">
        <v>36</v>
      </c>
      <c r="BS261" s="1302" t="s">
        <v>36</v>
      </c>
      <c r="BT261" s="1302" t="s">
        <v>36</v>
      </c>
      <c r="BU261" s="1302" t="s">
        <v>36</v>
      </c>
      <c r="BV261" s="1302" t="s">
        <v>36</v>
      </c>
      <c r="BW261" s="1302" t="s">
        <v>36</v>
      </c>
      <c r="BX261" s="1302" t="s">
        <v>36</v>
      </c>
      <c r="BY261" s="1363" t="s">
        <v>36</v>
      </c>
      <c r="BZ261" s="1363" t="s">
        <v>36</v>
      </c>
      <c r="CA261" s="1363" t="s">
        <v>36</v>
      </c>
      <c r="CB261" s="1363" t="s">
        <v>36</v>
      </c>
      <c r="CC261" s="1363" t="s">
        <v>36</v>
      </c>
      <c r="CD261" s="2542"/>
      <c r="CE261" s="2542"/>
      <c r="CF261" s="2542"/>
      <c r="CG261" s="2542"/>
      <c r="CH261" s="2542"/>
      <c r="CI261" s="2542"/>
      <c r="CJ261" s="2542"/>
      <c r="CK261" s="2542"/>
      <c r="CL261" s="2542"/>
      <c r="CM261" s="2542"/>
      <c r="CN261" s="2542"/>
      <c r="CO261" s="2542"/>
      <c r="CP261" s="2542"/>
      <c r="CQ261" s="2542"/>
      <c r="CR261" s="2542"/>
      <c r="CS261" s="2542"/>
      <c r="CT261" s="2542"/>
      <c r="CU261" s="2542"/>
      <c r="CV261" s="2542"/>
      <c r="CW261" s="2542"/>
      <c r="CX261" s="2542"/>
      <c r="CY261" s="2542"/>
      <c r="CZ261" s="2542"/>
    </row>
    <row r="262" s="513" customFormat="true" ht="15" customHeight="true" x14ac:dyDescent="0.2">
      <c r="B262" s="510"/>
      <c r="AD262" s="251"/>
      <c r="AE262" s="251"/>
      <c r="AF262" s="251"/>
      <c r="AG262" s="251"/>
      <c r="AH262" s="251"/>
      <c r="AI262" s="251"/>
      <c r="AJ262" s="251"/>
      <c r="AK262" s="251"/>
      <c r="AL262" s="251"/>
      <c r="AM262" s="251"/>
      <c r="AN262" s="251"/>
      <c r="AO262" s="251"/>
      <c r="AP262" s="251"/>
      <c r="AQ262" s="251"/>
      <c r="AR262" s="251"/>
      <c r="AS262" s="251"/>
      <c r="AT262" s="251"/>
      <c r="AU262" s="251"/>
      <c r="AV262" s="251"/>
      <c r="AW262" s="251"/>
      <c r="AX262" s="251"/>
      <c r="AY262" s="251"/>
      <c r="AZ262" s="251"/>
      <c r="BA262" s="2878"/>
      <c r="BB262" s="357" t="s">
        <v>49</v>
      </c>
      <c r="BC262" s="1283" t="s">
        <v>36</v>
      </c>
      <c r="BD262" s="1303" t="s">
        <v>36</v>
      </c>
      <c r="BE262" s="1303" t="s">
        <v>36</v>
      </c>
      <c r="BF262" s="1303" t="s">
        <v>36</v>
      </c>
      <c r="BG262" s="1324" t="s">
        <v>36</v>
      </c>
      <c r="BH262" s="1345" t="s">
        <v>36</v>
      </c>
      <c r="BI262" s="1303" t="s">
        <v>36</v>
      </c>
      <c r="BJ262" s="1303" t="s">
        <v>36</v>
      </c>
      <c r="BK262" s="1303" t="s">
        <v>36</v>
      </c>
      <c r="BL262" s="1324" t="s">
        <v>36</v>
      </c>
      <c r="BM262" s="1345" t="s">
        <v>36</v>
      </c>
      <c r="BN262" s="1303" t="s">
        <v>36</v>
      </c>
      <c r="BO262" s="1303" t="s">
        <v>36</v>
      </c>
      <c r="BP262" s="1303" t="s">
        <v>36</v>
      </c>
      <c r="BQ262" s="1324" t="s">
        <v>36</v>
      </c>
      <c r="BR262" s="1345" t="s">
        <v>36</v>
      </c>
      <c r="BS262" s="1303" t="s">
        <v>36</v>
      </c>
      <c r="BT262" s="1303" t="s">
        <v>36</v>
      </c>
      <c r="BU262" s="1303" t="s">
        <v>36</v>
      </c>
      <c r="BV262" s="1303" t="s">
        <v>36</v>
      </c>
      <c r="BW262" s="1303" t="s">
        <v>36</v>
      </c>
      <c r="BX262" s="1303" t="s">
        <v>36</v>
      </c>
      <c r="BY262" s="1364" t="s">
        <v>36</v>
      </c>
      <c r="BZ262" s="1364" t="s">
        <v>36</v>
      </c>
      <c r="CA262" s="1364" t="s">
        <v>36</v>
      </c>
      <c r="CB262" s="1364" t="s">
        <v>36</v>
      </c>
      <c r="CC262" s="1364" t="s">
        <v>36</v>
      </c>
      <c r="CD262" s="2543"/>
      <c r="CE262" s="2543"/>
      <c r="CF262" s="2543"/>
      <c r="CG262" s="2543"/>
      <c r="CH262" s="2543"/>
      <c r="CI262" s="2543"/>
      <c r="CJ262" s="2543"/>
      <c r="CK262" s="2543"/>
      <c r="CL262" s="2543"/>
      <c r="CM262" s="2543"/>
      <c r="CN262" s="2543"/>
      <c r="CO262" s="2543"/>
      <c r="CP262" s="2543"/>
      <c r="CQ262" s="2543"/>
      <c r="CR262" s="2543"/>
      <c r="CS262" s="2543"/>
      <c r="CT262" s="2543"/>
      <c r="CU262" s="2543"/>
      <c r="CV262" s="2543"/>
      <c r="CW262" s="2543"/>
      <c r="CX262" s="2543"/>
      <c r="CY262" s="2543"/>
      <c r="CZ262" s="2543"/>
    </row>
    <row r="263" s="513" customFormat="true" ht="15" customHeight="true" x14ac:dyDescent="0.2">
      <c r="B263" s="510"/>
      <c r="AD263" s="251"/>
      <c r="AE263" s="251"/>
      <c r="AF263" s="251"/>
      <c r="AG263" s="251"/>
      <c r="AH263" s="251"/>
      <c r="AI263" s="251"/>
      <c r="AJ263" s="251"/>
      <c r="AK263" s="251"/>
      <c r="AL263" s="251"/>
      <c r="AM263" s="251"/>
      <c r="AN263" s="251"/>
      <c r="AO263" s="251"/>
      <c r="AP263" s="251"/>
      <c r="AQ263" s="251"/>
      <c r="AR263" s="251"/>
      <c r="AS263" s="251"/>
      <c r="AT263" s="251"/>
      <c r="AU263" s="251"/>
      <c r="AV263" s="251"/>
      <c r="AW263" s="251"/>
      <c r="AX263" s="251"/>
      <c r="AY263" s="251"/>
      <c r="AZ263" s="251"/>
      <c r="BA263" s="2878"/>
      <c r="BB263" s="357" t="s">
        <v>114</v>
      </c>
      <c r="BC263" s="1283" t="s">
        <v>36</v>
      </c>
      <c r="BD263" s="1303" t="s">
        <v>36</v>
      </c>
      <c r="BE263" s="1303" t="s">
        <v>36</v>
      </c>
      <c r="BF263" s="1303" t="s">
        <v>36</v>
      </c>
      <c r="BG263" s="1324" t="s">
        <v>36</v>
      </c>
      <c r="BH263" s="1345" t="s">
        <v>36</v>
      </c>
      <c r="BI263" s="1303" t="s">
        <v>36</v>
      </c>
      <c r="BJ263" s="1303" t="s">
        <v>36</v>
      </c>
      <c r="BK263" s="1303" t="s">
        <v>36</v>
      </c>
      <c r="BL263" s="1324" t="s">
        <v>36</v>
      </c>
      <c r="BM263" s="1345" t="s">
        <v>36</v>
      </c>
      <c r="BN263" s="1303" t="s">
        <v>36</v>
      </c>
      <c r="BO263" s="1303" t="s">
        <v>36</v>
      </c>
      <c r="BP263" s="1303" t="s">
        <v>36</v>
      </c>
      <c r="BQ263" s="1324" t="s">
        <v>36</v>
      </c>
      <c r="BR263" s="1345" t="s">
        <v>36</v>
      </c>
      <c r="BS263" s="1303" t="s">
        <v>36</v>
      </c>
      <c r="BT263" s="1303" t="s">
        <v>36</v>
      </c>
      <c r="BU263" s="1303" t="s">
        <v>36</v>
      </c>
      <c r="BV263" s="1303" t="s">
        <v>36</v>
      </c>
      <c r="BW263" s="1303" t="s">
        <v>36</v>
      </c>
      <c r="BX263" s="1303" t="s">
        <v>36</v>
      </c>
      <c r="BY263" s="1364" t="s">
        <v>36</v>
      </c>
      <c r="BZ263" s="1364" t="s">
        <v>36</v>
      </c>
      <c r="CA263" s="1364" t="s">
        <v>36</v>
      </c>
      <c r="CB263" s="1364" t="s">
        <v>36</v>
      </c>
      <c r="CC263" s="1364" t="s">
        <v>36</v>
      </c>
      <c r="CD263" s="2543"/>
      <c r="CE263" s="2543"/>
      <c r="CF263" s="2543"/>
      <c r="CG263" s="2543"/>
      <c r="CH263" s="2543"/>
      <c r="CI263" s="2543"/>
      <c r="CJ263" s="2543"/>
      <c r="CK263" s="2543"/>
      <c r="CL263" s="2543"/>
      <c r="CM263" s="2543"/>
      <c r="CN263" s="2543"/>
      <c r="CO263" s="2543"/>
      <c r="CP263" s="2543"/>
      <c r="CQ263" s="2543"/>
      <c r="CR263" s="2543"/>
      <c r="CS263" s="2543"/>
      <c r="CT263" s="2543"/>
      <c r="CU263" s="2543"/>
      <c r="CV263" s="2543"/>
      <c r="CW263" s="2543"/>
      <c r="CX263" s="2543"/>
      <c r="CY263" s="2543"/>
      <c r="CZ263" s="2543"/>
    </row>
    <row r="264" s="513" customFormat="true" ht="15" customHeight="true" x14ac:dyDescent="0.2">
      <c r="B264" s="510"/>
      <c r="AD264" s="251"/>
      <c r="AE264" s="251"/>
      <c r="AF264" s="251"/>
      <c r="AG264" s="251"/>
      <c r="AH264" s="251"/>
      <c r="AI264" s="251"/>
      <c r="AJ264" s="251"/>
      <c r="AK264" s="251"/>
      <c r="AL264" s="251"/>
      <c r="AM264" s="251"/>
      <c r="AN264" s="251"/>
      <c r="AO264" s="251"/>
      <c r="AP264" s="251"/>
      <c r="AQ264" s="251"/>
      <c r="AR264" s="251"/>
      <c r="AS264" s="251"/>
      <c r="AT264" s="251"/>
      <c r="AU264" s="251"/>
      <c r="AV264" s="251"/>
      <c r="AW264" s="251"/>
      <c r="AX264" s="251"/>
      <c r="AY264" s="251"/>
      <c r="AZ264" s="251"/>
      <c r="BA264" s="2878" t="s">
        <v>75</v>
      </c>
      <c r="BB264" s="357" t="s">
        <v>90</v>
      </c>
      <c r="BC264" s="1283" t="s">
        <v>36</v>
      </c>
      <c r="BD264" s="1303" t="s">
        <v>36</v>
      </c>
      <c r="BE264" s="1303" t="s">
        <v>36</v>
      </c>
      <c r="BF264" s="1303" t="s">
        <v>36</v>
      </c>
      <c r="BG264" s="1324" t="s">
        <v>36</v>
      </c>
      <c r="BH264" s="1345" t="s">
        <v>36</v>
      </c>
      <c r="BI264" s="1303" t="s">
        <v>36</v>
      </c>
      <c r="BJ264" s="1303" t="s">
        <v>36</v>
      </c>
      <c r="BK264" s="1303" t="s">
        <v>36</v>
      </c>
      <c r="BL264" s="1324" t="s">
        <v>36</v>
      </c>
      <c r="BM264" s="1345" t="s">
        <v>36</v>
      </c>
      <c r="BN264" s="1303" t="s">
        <v>36</v>
      </c>
      <c r="BO264" s="1303" t="s">
        <v>36</v>
      </c>
      <c r="BP264" s="1303" t="s">
        <v>36</v>
      </c>
      <c r="BQ264" s="1324" t="s">
        <v>36</v>
      </c>
      <c r="BR264" s="1345" t="s">
        <v>36</v>
      </c>
      <c r="BS264" s="1303" t="s">
        <v>36</v>
      </c>
      <c r="BT264" s="1303" t="s">
        <v>36</v>
      </c>
      <c r="BU264" s="1303" t="s">
        <v>36</v>
      </c>
      <c r="BV264" s="1303" t="s">
        <v>36</v>
      </c>
      <c r="BW264" s="1303" t="s">
        <v>36</v>
      </c>
      <c r="BX264" s="1303" t="s">
        <v>36</v>
      </c>
      <c r="BY264" s="1364" t="s">
        <v>36</v>
      </c>
      <c r="BZ264" s="1364" t="s">
        <v>36</v>
      </c>
      <c r="CA264" s="1364" t="s">
        <v>36</v>
      </c>
      <c r="CB264" s="1364" t="s">
        <v>36</v>
      </c>
      <c r="CC264" s="1364" t="s">
        <v>36</v>
      </c>
      <c r="CD264" s="2543"/>
      <c r="CE264" s="2543"/>
      <c r="CF264" s="2543"/>
      <c r="CG264" s="2543"/>
      <c r="CH264" s="2543"/>
      <c r="CI264" s="2543"/>
      <c r="CJ264" s="2543"/>
      <c r="CK264" s="2543"/>
      <c r="CL264" s="2543"/>
      <c r="CM264" s="2543"/>
      <c r="CN264" s="2543"/>
      <c r="CO264" s="2543"/>
      <c r="CP264" s="2543"/>
      <c r="CQ264" s="2543"/>
      <c r="CR264" s="2543"/>
      <c r="CS264" s="2543"/>
      <c r="CT264" s="2543"/>
      <c r="CU264" s="2543"/>
      <c r="CV264" s="2543"/>
      <c r="CW264" s="2543"/>
      <c r="CX264" s="2543"/>
      <c r="CY264" s="2543"/>
      <c r="CZ264" s="2543"/>
    </row>
    <row r="265" s="513" customFormat="true" ht="15" customHeight="true" x14ac:dyDescent="0.2">
      <c r="B265" s="510"/>
      <c r="AD265" s="251"/>
      <c r="AE265" s="251"/>
      <c r="AF265" s="251"/>
      <c r="AG265" s="251"/>
      <c r="AH265" s="251"/>
      <c r="AI265" s="251"/>
      <c r="AJ265" s="251"/>
      <c r="AK265" s="251"/>
      <c r="AL265" s="251"/>
      <c r="AM265" s="251"/>
      <c r="AN265" s="251"/>
      <c r="AO265" s="251"/>
      <c r="AP265" s="251"/>
      <c r="AQ265" s="251"/>
      <c r="AR265" s="251"/>
      <c r="AS265" s="251"/>
      <c r="AT265" s="251"/>
      <c r="AU265" s="251"/>
      <c r="AV265" s="251"/>
      <c r="AW265" s="251"/>
      <c r="AX265" s="251"/>
      <c r="AY265" s="251"/>
      <c r="AZ265" s="251"/>
      <c r="BA265" s="2878"/>
      <c r="BB265" s="357" t="s">
        <v>91</v>
      </c>
      <c r="BC265" s="1283" t="s">
        <v>36</v>
      </c>
      <c r="BD265" s="1303" t="s">
        <v>36</v>
      </c>
      <c r="BE265" s="1303" t="s">
        <v>36</v>
      </c>
      <c r="BF265" s="1303" t="s">
        <v>36</v>
      </c>
      <c r="BG265" s="1324" t="s">
        <v>36</v>
      </c>
      <c r="BH265" s="1345" t="s">
        <v>36</v>
      </c>
      <c r="BI265" s="1303" t="s">
        <v>36</v>
      </c>
      <c r="BJ265" s="1303" t="s">
        <v>36</v>
      </c>
      <c r="BK265" s="1303" t="s">
        <v>36</v>
      </c>
      <c r="BL265" s="1324" t="s">
        <v>36</v>
      </c>
      <c r="BM265" s="1345" t="s">
        <v>36</v>
      </c>
      <c r="BN265" s="1303" t="s">
        <v>36</v>
      </c>
      <c r="BO265" s="1303" t="s">
        <v>36</v>
      </c>
      <c r="BP265" s="1303" t="s">
        <v>36</v>
      </c>
      <c r="BQ265" s="1324" t="s">
        <v>36</v>
      </c>
      <c r="BR265" s="1345" t="s">
        <v>36</v>
      </c>
      <c r="BS265" s="1303" t="s">
        <v>36</v>
      </c>
      <c r="BT265" s="1303" t="s">
        <v>36</v>
      </c>
      <c r="BU265" s="1303" t="s">
        <v>36</v>
      </c>
      <c r="BV265" s="1303" t="s">
        <v>36</v>
      </c>
      <c r="BW265" s="1303" t="s">
        <v>36</v>
      </c>
      <c r="BX265" s="1303" t="s">
        <v>36</v>
      </c>
      <c r="BY265" s="1364" t="s">
        <v>36</v>
      </c>
      <c r="BZ265" s="1364" t="s">
        <v>36</v>
      </c>
      <c r="CA265" s="1364" t="s">
        <v>36</v>
      </c>
      <c r="CB265" s="1364" t="s">
        <v>36</v>
      </c>
      <c r="CC265" s="1364" t="s">
        <v>36</v>
      </c>
      <c r="CD265" s="2543"/>
      <c r="CE265" s="2543"/>
      <c r="CF265" s="2543"/>
      <c r="CG265" s="2543"/>
      <c r="CH265" s="2543"/>
      <c r="CI265" s="2543"/>
      <c r="CJ265" s="2543"/>
      <c r="CK265" s="2543"/>
      <c r="CL265" s="2543"/>
      <c r="CM265" s="2543"/>
      <c r="CN265" s="2543"/>
      <c r="CO265" s="2543"/>
      <c r="CP265" s="2543"/>
      <c r="CQ265" s="2543"/>
      <c r="CR265" s="2543"/>
      <c r="CS265" s="2543"/>
      <c r="CT265" s="2543"/>
      <c r="CU265" s="2543"/>
      <c r="CV265" s="2543"/>
      <c r="CW265" s="2543"/>
      <c r="CX265" s="2543"/>
      <c r="CY265" s="2543"/>
      <c r="CZ265" s="2543"/>
    </row>
    <row r="266" s="513" customFormat="true" ht="15" customHeight="true" x14ac:dyDescent="0.2">
      <c r="B266" s="510"/>
      <c r="AD266" s="251"/>
      <c r="AE266" s="251"/>
      <c r="AF266" s="251"/>
      <c r="AG266" s="251"/>
      <c r="AH266" s="251"/>
      <c r="AI266" s="251"/>
      <c r="AJ266" s="251"/>
      <c r="AK266" s="251"/>
      <c r="AL266" s="251"/>
      <c r="AM266" s="251"/>
      <c r="AN266" s="251"/>
      <c r="AO266" s="251"/>
      <c r="AP266" s="251"/>
      <c r="AQ266" s="251"/>
      <c r="AR266" s="251"/>
      <c r="AS266" s="251"/>
      <c r="AT266" s="251"/>
      <c r="AU266" s="251"/>
      <c r="AV266" s="251"/>
      <c r="AW266" s="251"/>
      <c r="AX266" s="251"/>
      <c r="AY266" s="251"/>
      <c r="AZ266" s="251"/>
      <c r="BA266" s="2878"/>
      <c r="BB266" s="357" t="s">
        <v>92</v>
      </c>
      <c r="BC266" s="1283" t="s">
        <v>36</v>
      </c>
      <c r="BD266" s="1303" t="s">
        <v>36</v>
      </c>
      <c r="BE266" s="1303" t="s">
        <v>36</v>
      </c>
      <c r="BF266" s="1303" t="s">
        <v>36</v>
      </c>
      <c r="BG266" s="1324" t="s">
        <v>36</v>
      </c>
      <c r="BH266" s="1345" t="s">
        <v>36</v>
      </c>
      <c r="BI266" s="1303" t="s">
        <v>36</v>
      </c>
      <c r="BJ266" s="1303" t="s">
        <v>36</v>
      </c>
      <c r="BK266" s="1303" t="s">
        <v>36</v>
      </c>
      <c r="BL266" s="1324" t="s">
        <v>36</v>
      </c>
      <c r="BM266" s="1345" t="s">
        <v>36</v>
      </c>
      <c r="BN266" s="1303" t="s">
        <v>36</v>
      </c>
      <c r="BO266" s="1303" t="s">
        <v>36</v>
      </c>
      <c r="BP266" s="1303" t="s">
        <v>36</v>
      </c>
      <c r="BQ266" s="1324" t="s">
        <v>36</v>
      </c>
      <c r="BR266" s="1345" t="s">
        <v>36</v>
      </c>
      <c r="BS266" s="1303" t="s">
        <v>36</v>
      </c>
      <c r="BT266" s="1303" t="s">
        <v>36</v>
      </c>
      <c r="BU266" s="1303" t="s">
        <v>36</v>
      </c>
      <c r="BV266" s="1303" t="s">
        <v>36</v>
      </c>
      <c r="BW266" s="1303" t="s">
        <v>36</v>
      </c>
      <c r="BX266" s="1303" t="s">
        <v>36</v>
      </c>
      <c r="BY266" s="1364" t="s">
        <v>36</v>
      </c>
      <c r="BZ266" s="1364" t="s">
        <v>36</v>
      </c>
      <c r="CA266" s="1364" t="s">
        <v>36</v>
      </c>
      <c r="CB266" s="1364" t="s">
        <v>36</v>
      </c>
      <c r="CC266" s="1364" t="s">
        <v>36</v>
      </c>
      <c r="CD266" s="2543"/>
      <c r="CE266" s="2543"/>
      <c r="CF266" s="2543"/>
      <c r="CG266" s="2543"/>
      <c r="CH266" s="2543"/>
      <c r="CI266" s="2543"/>
      <c r="CJ266" s="2543"/>
      <c r="CK266" s="2543"/>
      <c r="CL266" s="2543"/>
      <c r="CM266" s="2543"/>
      <c r="CN266" s="2543"/>
      <c r="CO266" s="2543"/>
      <c r="CP266" s="2543"/>
      <c r="CQ266" s="2543"/>
      <c r="CR266" s="2543"/>
      <c r="CS266" s="2543"/>
      <c r="CT266" s="2543"/>
      <c r="CU266" s="2543"/>
      <c r="CV266" s="2543"/>
      <c r="CW266" s="2543"/>
      <c r="CX266" s="2543"/>
      <c r="CY266" s="2543"/>
      <c r="CZ266" s="2543"/>
    </row>
    <row r="267" s="513" customFormat="true" ht="15" customHeight="true" x14ac:dyDescent="0.2">
      <c r="B267" s="510"/>
      <c r="AD267" s="251"/>
      <c r="AE267" s="251"/>
      <c r="AF267" s="251"/>
      <c r="AG267" s="251"/>
      <c r="AH267" s="251"/>
      <c r="AI267" s="251"/>
      <c r="AJ267" s="251"/>
      <c r="AK267" s="251"/>
      <c r="AL267" s="251"/>
      <c r="AM267" s="251"/>
      <c r="AN267" s="251"/>
      <c r="AO267" s="251"/>
      <c r="AP267" s="251"/>
      <c r="AQ267" s="251"/>
      <c r="AR267" s="251"/>
      <c r="AS267" s="251"/>
      <c r="AT267" s="251"/>
      <c r="AU267" s="251"/>
      <c r="AV267" s="251"/>
      <c r="AW267" s="251"/>
      <c r="AX267" s="251"/>
      <c r="AY267" s="251"/>
      <c r="AZ267" s="251"/>
      <c r="BA267" s="2878"/>
      <c r="BB267" s="357" t="s">
        <v>114</v>
      </c>
      <c r="BC267" s="1283" t="s">
        <v>36</v>
      </c>
      <c r="BD267" s="1303" t="s">
        <v>36</v>
      </c>
      <c r="BE267" s="1303" t="s">
        <v>36</v>
      </c>
      <c r="BF267" s="1303" t="s">
        <v>36</v>
      </c>
      <c r="BG267" s="1324" t="s">
        <v>36</v>
      </c>
      <c r="BH267" s="1345" t="s">
        <v>36</v>
      </c>
      <c r="BI267" s="1303" t="s">
        <v>36</v>
      </c>
      <c r="BJ267" s="1303" t="s">
        <v>36</v>
      </c>
      <c r="BK267" s="1303" t="s">
        <v>36</v>
      </c>
      <c r="BL267" s="1324" t="s">
        <v>36</v>
      </c>
      <c r="BM267" s="1345" t="s">
        <v>36</v>
      </c>
      <c r="BN267" s="1303" t="s">
        <v>36</v>
      </c>
      <c r="BO267" s="1303" t="s">
        <v>36</v>
      </c>
      <c r="BP267" s="1303" t="s">
        <v>36</v>
      </c>
      <c r="BQ267" s="1324" t="s">
        <v>36</v>
      </c>
      <c r="BR267" s="1345" t="s">
        <v>36</v>
      </c>
      <c r="BS267" s="1303" t="s">
        <v>36</v>
      </c>
      <c r="BT267" s="1303" t="s">
        <v>36</v>
      </c>
      <c r="BU267" s="1303" t="s">
        <v>36</v>
      </c>
      <c r="BV267" s="1303" t="s">
        <v>36</v>
      </c>
      <c r="BW267" s="1303" t="s">
        <v>36</v>
      </c>
      <c r="BX267" s="1303" t="s">
        <v>36</v>
      </c>
      <c r="BY267" s="1364" t="s">
        <v>36</v>
      </c>
      <c r="BZ267" s="1364" t="s">
        <v>36</v>
      </c>
      <c r="CA267" s="1364" t="s">
        <v>36</v>
      </c>
      <c r="CB267" s="1364" t="s">
        <v>36</v>
      </c>
      <c r="CC267" s="1364" t="s">
        <v>36</v>
      </c>
      <c r="CD267" s="2543"/>
      <c r="CE267" s="2543"/>
      <c r="CF267" s="2543"/>
      <c r="CG267" s="2543"/>
      <c r="CH267" s="2543"/>
      <c r="CI267" s="2543"/>
      <c r="CJ267" s="2543"/>
      <c r="CK267" s="2543"/>
      <c r="CL267" s="2543"/>
      <c r="CM267" s="2543"/>
      <c r="CN267" s="2543"/>
      <c r="CO267" s="2543"/>
      <c r="CP267" s="2543"/>
      <c r="CQ267" s="2543"/>
      <c r="CR267" s="2543"/>
      <c r="CS267" s="2543"/>
      <c r="CT267" s="2543"/>
      <c r="CU267" s="2543"/>
      <c r="CV267" s="2543"/>
      <c r="CW267" s="2543"/>
      <c r="CX267" s="2543"/>
      <c r="CY267" s="2543"/>
      <c r="CZ267" s="2543"/>
    </row>
    <row r="268" s="513" customFormat="true" ht="15" customHeight="true" x14ac:dyDescent="0.2">
      <c r="B268" s="510"/>
      <c r="AD268" s="251"/>
      <c r="AE268" s="251"/>
      <c r="AF268" s="251"/>
      <c r="AG268" s="251"/>
      <c r="AH268" s="251"/>
      <c r="AI268" s="251"/>
      <c r="AJ268" s="251"/>
      <c r="AK268" s="251"/>
      <c r="AL268" s="251"/>
      <c r="AM268" s="251"/>
      <c r="AN268" s="251"/>
      <c r="AO268" s="251"/>
      <c r="AP268" s="251"/>
      <c r="AQ268" s="251"/>
      <c r="AR268" s="251"/>
      <c r="AS268" s="251"/>
      <c r="AT268" s="251"/>
      <c r="AU268" s="251"/>
      <c r="AV268" s="251"/>
      <c r="AW268" s="251"/>
      <c r="AX268" s="251"/>
      <c r="AY268" s="251"/>
      <c r="AZ268" s="251"/>
      <c r="BA268" s="2878" t="s">
        <v>117</v>
      </c>
      <c r="BB268" s="357" t="s">
        <v>90</v>
      </c>
      <c r="BC268" s="1283" t="s">
        <v>36</v>
      </c>
      <c r="BD268" s="1303" t="s">
        <v>36</v>
      </c>
      <c r="BE268" s="1303" t="s">
        <v>36</v>
      </c>
      <c r="BF268" s="1303" t="s">
        <v>36</v>
      </c>
      <c r="BG268" s="1324" t="s">
        <v>36</v>
      </c>
      <c r="BH268" s="1345" t="s">
        <v>36</v>
      </c>
      <c r="BI268" s="1303" t="s">
        <v>36</v>
      </c>
      <c r="BJ268" s="1303" t="s">
        <v>36</v>
      </c>
      <c r="BK268" s="1303" t="s">
        <v>36</v>
      </c>
      <c r="BL268" s="1324" t="s">
        <v>36</v>
      </c>
      <c r="BM268" s="1345" t="s">
        <v>36</v>
      </c>
      <c r="BN268" s="1303" t="s">
        <v>36</v>
      </c>
      <c r="BO268" s="1303" t="s">
        <v>36</v>
      </c>
      <c r="BP268" s="1303" t="s">
        <v>36</v>
      </c>
      <c r="BQ268" s="1324" t="s">
        <v>36</v>
      </c>
      <c r="BR268" s="1345" t="s">
        <v>36</v>
      </c>
      <c r="BS268" s="1303" t="s">
        <v>36</v>
      </c>
      <c r="BT268" s="1303" t="s">
        <v>36</v>
      </c>
      <c r="BU268" s="1303" t="s">
        <v>36</v>
      </c>
      <c r="BV268" s="1303" t="s">
        <v>36</v>
      </c>
      <c r="BW268" s="1303" t="s">
        <v>36</v>
      </c>
      <c r="BX268" s="1303" t="s">
        <v>36</v>
      </c>
      <c r="BY268" s="1364" t="s">
        <v>36</v>
      </c>
      <c r="BZ268" s="1364" t="s">
        <v>36</v>
      </c>
      <c r="CA268" s="1364" t="s">
        <v>36</v>
      </c>
      <c r="CB268" s="1364" t="s">
        <v>36</v>
      </c>
      <c r="CC268" s="1364" t="s">
        <v>36</v>
      </c>
      <c r="CD268" s="2543"/>
      <c r="CE268" s="2543"/>
      <c r="CF268" s="2543"/>
      <c r="CG268" s="2543"/>
      <c r="CH268" s="2543"/>
      <c r="CI268" s="2543"/>
      <c r="CJ268" s="2543"/>
      <c r="CK268" s="2543"/>
      <c r="CL268" s="2543"/>
      <c r="CM268" s="2543"/>
      <c r="CN268" s="2543"/>
      <c r="CO268" s="2543"/>
      <c r="CP268" s="2543"/>
      <c r="CQ268" s="2543"/>
      <c r="CR268" s="2543"/>
      <c r="CS268" s="2543"/>
      <c r="CT268" s="2543"/>
      <c r="CU268" s="2543"/>
      <c r="CV268" s="2543"/>
      <c r="CW268" s="2543"/>
      <c r="CX268" s="2543"/>
      <c r="CY268" s="2543"/>
      <c r="CZ268" s="2543"/>
    </row>
    <row r="269" s="513" customFormat="true" ht="15" customHeight="true" x14ac:dyDescent="0.2">
      <c r="B269" s="510"/>
      <c r="AD269" s="251"/>
      <c r="AE269" s="251"/>
      <c r="AF269" s="251"/>
      <c r="AG269" s="251"/>
      <c r="AH269" s="251"/>
      <c r="AI269" s="251"/>
      <c r="AJ269" s="251"/>
      <c r="AK269" s="251"/>
      <c r="AL269" s="251"/>
      <c r="AM269" s="251"/>
      <c r="AN269" s="251"/>
      <c r="AO269" s="251"/>
      <c r="AP269" s="251"/>
      <c r="AQ269" s="251"/>
      <c r="AR269" s="251"/>
      <c r="AS269" s="251"/>
      <c r="AT269" s="251"/>
      <c r="AU269" s="251"/>
      <c r="AV269" s="251"/>
      <c r="AW269" s="251"/>
      <c r="AX269" s="251"/>
      <c r="AY269" s="251"/>
      <c r="AZ269" s="251"/>
      <c r="BA269" s="2878"/>
      <c r="BB269" s="357" t="s">
        <v>91</v>
      </c>
      <c r="BC269" s="1283" t="s">
        <v>36</v>
      </c>
      <c r="BD269" s="1303" t="s">
        <v>36</v>
      </c>
      <c r="BE269" s="1303" t="s">
        <v>36</v>
      </c>
      <c r="BF269" s="1303" t="s">
        <v>36</v>
      </c>
      <c r="BG269" s="1324" t="s">
        <v>36</v>
      </c>
      <c r="BH269" s="1345" t="s">
        <v>36</v>
      </c>
      <c r="BI269" s="1303" t="s">
        <v>36</v>
      </c>
      <c r="BJ269" s="1303" t="s">
        <v>36</v>
      </c>
      <c r="BK269" s="1303" t="s">
        <v>36</v>
      </c>
      <c r="BL269" s="1324" t="s">
        <v>36</v>
      </c>
      <c r="BM269" s="1345" t="s">
        <v>36</v>
      </c>
      <c r="BN269" s="1303" t="s">
        <v>36</v>
      </c>
      <c r="BO269" s="1303" t="s">
        <v>36</v>
      </c>
      <c r="BP269" s="1303" t="s">
        <v>36</v>
      </c>
      <c r="BQ269" s="1324" t="s">
        <v>36</v>
      </c>
      <c r="BR269" s="1345" t="s">
        <v>36</v>
      </c>
      <c r="BS269" s="1303" t="s">
        <v>36</v>
      </c>
      <c r="BT269" s="1303" t="s">
        <v>36</v>
      </c>
      <c r="BU269" s="1303" t="s">
        <v>36</v>
      </c>
      <c r="BV269" s="1303" t="s">
        <v>36</v>
      </c>
      <c r="BW269" s="1303" t="s">
        <v>36</v>
      </c>
      <c r="BX269" s="1303" t="s">
        <v>36</v>
      </c>
      <c r="BY269" s="1364" t="s">
        <v>36</v>
      </c>
      <c r="BZ269" s="1364" t="s">
        <v>36</v>
      </c>
      <c r="CA269" s="1364" t="s">
        <v>36</v>
      </c>
      <c r="CB269" s="1364" t="s">
        <v>36</v>
      </c>
      <c r="CC269" s="1364" t="s">
        <v>36</v>
      </c>
      <c r="CD269" s="2543"/>
      <c r="CE269" s="2543"/>
      <c r="CF269" s="2543"/>
      <c r="CG269" s="2543"/>
      <c r="CH269" s="2543"/>
      <c r="CI269" s="2543"/>
      <c r="CJ269" s="2543"/>
      <c r="CK269" s="2543"/>
      <c r="CL269" s="2543"/>
      <c r="CM269" s="2543"/>
      <c r="CN269" s="2543"/>
      <c r="CO269" s="2543"/>
      <c r="CP269" s="2543"/>
      <c r="CQ269" s="2543"/>
      <c r="CR269" s="2543"/>
      <c r="CS269" s="2543"/>
      <c r="CT269" s="2543"/>
      <c r="CU269" s="2543"/>
      <c r="CV269" s="2543"/>
      <c r="CW269" s="2543"/>
      <c r="CX269" s="2543"/>
      <c r="CY269" s="2543"/>
      <c r="CZ269" s="2543"/>
    </row>
    <row r="270" s="513" customFormat="true" ht="15" customHeight="true" x14ac:dyDescent="0.2">
      <c r="B270" s="510"/>
      <c r="AD270" s="251"/>
      <c r="AE270" s="251"/>
      <c r="AF270" s="251"/>
      <c r="AG270" s="251"/>
      <c r="AH270" s="251"/>
      <c r="AI270" s="251"/>
      <c r="AJ270" s="251"/>
      <c r="AK270" s="251"/>
      <c r="AL270" s="251"/>
      <c r="AM270" s="251"/>
      <c r="AN270" s="251"/>
      <c r="AO270" s="251"/>
      <c r="AP270" s="251"/>
      <c r="AQ270" s="251"/>
      <c r="AR270" s="251"/>
      <c r="AS270" s="251"/>
      <c r="AT270" s="251"/>
      <c r="AU270" s="251"/>
      <c r="AV270" s="251"/>
      <c r="AW270" s="251"/>
      <c r="AX270" s="251"/>
      <c r="AY270" s="251"/>
      <c r="AZ270" s="251"/>
      <c r="BA270" s="2878"/>
      <c r="BB270" s="357" t="s">
        <v>92</v>
      </c>
      <c r="BC270" s="1283" t="s">
        <v>36</v>
      </c>
      <c r="BD270" s="1303" t="s">
        <v>36</v>
      </c>
      <c r="BE270" s="1303" t="s">
        <v>36</v>
      </c>
      <c r="BF270" s="1303" t="s">
        <v>36</v>
      </c>
      <c r="BG270" s="1324" t="s">
        <v>36</v>
      </c>
      <c r="BH270" s="1345" t="s">
        <v>36</v>
      </c>
      <c r="BI270" s="1303" t="s">
        <v>36</v>
      </c>
      <c r="BJ270" s="1303" t="s">
        <v>36</v>
      </c>
      <c r="BK270" s="1303" t="s">
        <v>36</v>
      </c>
      <c r="BL270" s="1324" t="s">
        <v>36</v>
      </c>
      <c r="BM270" s="1345" t="s">
        <v>36</v>
      </c>
      <c r="BN270" s="1303" t="s">
        <v>36</v>
      </c>
      <c r="BO270" s="1303" t="s">
        <v>36</v>
      </c>
      <c r="BP270" s="1303" t="s">
        <v>36</v>
      </c>
      <c r="BQ270" s="1324" t="s">
        <v>36</v>
      </c>
      <c r="BR270" s="1345" t="s">
        <v>36</v>
      </c>
      <c r="BS270" s="1303" t="s">
        <v>36</v>
      </c>
      <c r="BT270" s="1303" t="s">
        <v>36</v>
      </c>
      <c r="BU270" s="1303" t="s">
        <v>36</v>
      </c>
      <c r="BV270" s="1303" t="s">
        <v>36</v>
      </c>
      <c r="BW270" s="1303" t="s">
        <v>36</v>
      </c>
      <c r="BX270" s="1303" t="s">
        <v>36</v>
      </c>
      <c r="BY270" s="1364" t="s">
        <v>36</v>
      </c>
      <c r="BZ270" s="1364" t="s">
        <v>36</v>
      </c>
      <c r="CA270" s="1364" t="s">
        <v>36</v>
      </c>
      <c r="CB270" s="1364" t="s">
        <v>36</v>
      </c>
      <c r="CC270" s="1364" t="s">
        <v>36</v>
      </c>
      <c r="CD270" s="2543"/>
      <c r="CE270" s="2543"/>
      <c r="CF270" s="2543"/>
      <c r="CG270" s="2543"/>
      <c r="CH270" s="2543"/>
      <c r="CI270" s="2543"/>
      <c r="CJ270" s="2543"/>
      <c r="CK270" s="2543"/>
      <c r="CL270" s="2543"/>
      <c r="CM270" s="2543"/>
      <c r="CN270" s="2543"/>
      <c r="CO270" s="2543"/>
      <c r="CP270" s="2543"/>
      <c r="CQ270" s="2543"/>
      <c r="CR270" s="2543"/>
      <c r="CS270" s="2543"/>
      <c r="CT270" s="2543"/>
      <c r="CU270" s="2543"/>
      <c r="CV270" s="2543"/>
      <c r="CW270" s="2543"/>
      <c r="CX270" s="2543"/>
      <c r="CY270" s="2543"/>
      <c r="CZ270" s="2543"/>
    </row>
    <row r="271" s="513" customFormat="true" ht="15" customHeight="true" x14ac:dyDescent="0.2">
      <c r="B271" s="510"/>
      <c r="AD271" s="251"/>
      <c r="AE271" s="251"/>
      <c r="AF271" s="251"/>
      <c r="AG271" s="251"/>
      <c r="AH271" s="251"/>
      <c r="AI271" s="251"/>
      <c r="AJ271" s="251"/>
      <c r="AK271" s="251"/>
      <c r="AL271" s="251"/>
      <c r="AM271" s="251"/>
      <c r="AN271" s="251"/>
      <c r="AO271" s="251"/>
      <c r="AP271" s="251"/>
      <c r="AQ271" s="251"/>
      <c r="AR271" s="251"/>
      <c r="AS271" s="251"/>
      <c r="AT271" s="251"/>
      <c r="AU271" s="251"/>
      <c r="AV271" s="251"/>
      <c r="AW271" s="251"/>
      <c r="AX271" s="251"/>
      <c r="AY271" s="251"/>
      <c r="AZ271" s="251"/>
      <c r="BA271" s="2878" t="s">
        <v>76</v>
      </c>
      <c r="BB271" s="357" t="s">
        <v>50</v>
      </c>
      <c r="BC271" s="1283" t="s">
        <v>36</v>
      </c>
      <c r="BD271" s="1304" t="s">
        <v>36</v>
      </c>
      <c r="BE271" s="1304" t="s">
        <v>36</v>
      </c>
      <c r="BF271" s="1304" t="s">
        <v>36</v>
      </c>
      <c r="BG271" s="1325" t="s">
        <v>36</v>
      </c>
      <c r="BH271" s="1283" t="s">
        <v>36</v>
      </c>
      <c r="BI271" s="1304" t="s">
        <v>36</v>
      </c>
      <c r="BJ271" s="1304" t="s">
        <v>36</v>
      </c>
      <c r="BK271" s="1304" t="s">
        <v>36</v>
      </c>
      <c r="BL271" s="1325" t="s">
        <v>36</v>
      </c>
      <c r="BM271" s="1283" t="s">
        <v>36</v>
      </c>
      <c r="BN271" s="1304" t="s">
        <v>36</v>
      </c>
      <c r="BO271" s="1304" t="s">
        <v>36</v>
      </c>
      <c r="BP271" s="1304" t="s">
        <v>36</v>
      </c>
      <c r="BQ271" s="1325" t="s">
        <v>36</v>
      </c>
      <c r="BR271" s="1283" t="s">
        <v>36</v>
      </c>
      <c r="BS271" s="1304" t="s">
        <v>36</v>
      </c>
      <c r="BT271" s="1304" t="s">
        <v>36</v>
      </c>
      <c r="BU271" s="1304" t="s">
        <v>36</v>
      </c>
      <c r="BV271" s="1304" t="s">
        <v>36</v>
      </c>
      <c r="BW271" s="1304" t="s">
        <v>36</v>
      </c>
      <c r="BX271" s="1304" t="s">
        <v>36</v>
      </c>
      <c r="BY271" s="1365" t="s">
        <v>36</v>
      </c>
      <c r="BZ271" s="1365" t="s">
        <v>36</v>
      </c>
      <c r="CA271" s="1365" t="s">
        <v>36</v>
      </c>
      <c r="CB271" s="1365" t="s">
        <v>36</v>
      </c>
      <c r="CC271" s="1365" t="s">
        <v>36</v>
      </c>
      <c r="CD271" s="2544"/>
      <c r="CE271" s="2544"/>
      <c r="CF271" s="2544"/>
      <c r="CG271" s="2544"/>
      <c r="CH271" s="2544"/>
      <c r="CI271" s="2544"/>
      <c r="CJ271" s="2544"/>
      <c r="CK271" s="2544"/>
      <c r="CL271" s="2544"/>
      <c r="CM271" s="2544"/>
      <c r="CN271" s="2544"/>
      <c r="CO271" s="2544"/>
      <c r="CP271" s="2544"/>
      <c r="CQ271" s="2544"/>
      <c r="CR271" s="2544"/>
      <c r="CS271" s="2544"/>
      <c r="CT271" s="2544"/>
      <c r="CU271" s="2544"/>
      <c r="CV271" s="2544"/>
      <c r="CW271" s="2544"/>
      <c r="CX271" s="2544"/>
      <c r="CY271" s="2544"/>
      <c r="CZ271" s="2544"/>
    </row>
    <row r="272" s="513" customFormat="true" ht="15" customHeight="true" x14ac:dyDescent="0.2">
      <c r="B272" s="510"/>
      <c r="AD272" s="251"/>
      <c r="AE272" s="251"/>
      <c r="AF272" s="251"/>
      <c r="AG272" s="251"/>
      <c r="AH272" s="251"/>
      <c r="AI272" s="251"/>
      <c r="AJ272" s="251"/>
      <c r="AK272" s="251"/>
      <c r="AL272" s="251"/>
      <c r="AM272" s="251"/>
      <c r="AN272" s="251"/>
      <c r="AO272" s="251"/>
      <c r="AP272" s="251"/>
      <c r="AQ272" s="251"/>
      <c r="AR272" s="251"/>
      <c r="AS272" s="251"/>
      <c r="AT272" s="251"/>
      <c r="AU272" s="251"/>
      <c r="AV272" s="251"/>
      <c r="AW272" s="251"/>
      <c r="AX272" s="251"/>
      <c r="AY272" s="251"/>
      <c r="AZ272" s="251"/>
      <c r="BA272" s="2878"/>
      <c r="BB272" s="357" t="s">
        <v>49</v>
      </c>
      <c r="BC272" s="1283" t="s">
        <v>36</v>
      </c>
      <c r="BD272" s="1304" t="s">
        <v>36</v>
      </c>
      <c r="BE272" s="1304" t="s">
        <v>36</v>
      </c>
      <c r="BF272" s="1304" t="s">
        <v>36</v>
      </c>
      <c r="BG272" s="1325" t="s">
        <v>36</v>
      </c>
      <c r="BH272" s="1283" t="s">
        <v>36</v>
      </c>
      <c r="BI272" s="1304" t="s">
        <v>36</v>
      </c>
      <c r="BJ272" s="1304" t="s">
        <v>36</v>
      </c>
      <c r="BK272" s="1304" t="s">
        <v>36</v>
      </c>
      <c r="BL272" s="1325" t="s">
        <v>36</v>
      </c>
      <c r="BM272" s="1283" t="s">
        <v>36</v>
      </c>
      <c r="BN272" s="1304" t="s">
        <v>36</v>
      </c>
      <c r="BO272" s="1304" t="s">
        <v>36</v>
      </c>
      <c r="BP272" s="1304" t="s">
        <v>36</v>
      </c>
      <c r="BQ272" s="1325" t="s">
        <v>36</v>
      </c>
      <c r="BR272" s="1283" t="s">
        <v>36</v>
      </c>
      <c r="BS272" s="1304" t="s">
        <v>36</v>
      </c>
      <c r="BT272" s="1304" t="s">
        <v>36</v>
      </c>
      <c r="BU272" s="1304" t="s">
        <v>36</v>
      </c>
      <c r="BV272" s="1304" t="s">
        <v>36</v>
      </c>
      <c r="BW272" s="1304" t="s">
        <v>36</v>
      </c>
      <c r="BX272" s="1304" t="s">
        <v>36</v>
      </c>
      <c r="BY272" s="1365" t="s">
        <v>36</v>
      </c>
      <c r="BZ272" s="1365" t="s">
        <v>36</v>
      </c>
      <c r="CA272" s="1365" t="s">
        <v>36</v>
      </c>
      <c r="CB272" s="1365" t="s">
        <v>36</v>
      </c>
      <c r="CC272" s="1365" t="s">
        <v>36</v>
      </c>
      <c r="CD272" s="2544"/>
      <c r="CE272" s="2544"/>
      <c r="CF272" s="2544"/>
      <c r="CG272" s="2544"/>
      <c r="CH272" s="2544"/>
      <c r="CI272" s="2544"/>
      <c r="CJ272" s="2544"/>
      <c r="CK272" s="2544"/>
      <c r="CL272" s="2544"/>
      <c r="CM272" s="2544"/>
      <c r="CN272" s="2544"/>
      <c r="CO272" s="2544"/>
      <c r="CP272" s="2544"/>
      <c r="CQ272" s="2544"/>
      <c r="CR272" s="2544"/>
      <c r="CS272" s="2544"/>
      <c r="CT272" s="2544"/>
      <c r="CU272" s="2544"/>
      <c r="CV272" s="2544"/>
      <c r="CW272" s="2544"/>
      <c r="CX272" s="2544"/>
      <c r="CY272" s="2544"/>
      <c r="CZ272" s="2544"/>
    </row>
    <row r="273" s="513" customFormat="true" ht="15" customHeight="true" x14ac:dyDescent="0.2">
      <c r="B273" s="510"/>
      <c r="AD273" s="251"/>
      <c r="AE273" s="251"/>
      <c r="AF273" s="251"/>
      <c r="AG273" s="251"/>
      <c r="AH273" s="251"/>
      <c r="AI273" s="251"/>
      <c r="AJ273" s="251"/>
      <c r="AK273" s="251"/>
      <c r="AL273" s="251"/>
      <c r="AM273" s="251"/>
      <c r="AN273" s="251"/>
      <c r="AO273" s="251"/>
      <c r="AP273" s="251"/>
      <c r="AQ273" s="251"/>
      <c r="AR273" s="251"/>
      <c r="AS273" s="251"/>
      <c r="AT273" s="251"/>
      <c r="AU273" s="251"/>
      <c r="AV273" s="251"/>
      <c r="AW273" s="251"/>
      <c r="AX273" s="251"/>
      <c r="AY273" s="251"/>
      <c r="AZ273" s="251"/>
      <c r="BA273" s="2878"/>
      <c r="BB273" s="357" t="s">
        <v>114</v>
      </c>
      <c r="BC273" s="1283" t="s">
        <v>36</v>
      </c>
      <c r="BD273" s="1304" t="s">
        <v>36</v>
      </c>
      <c r="BE273" s="1304" t="s">
        <v>36</v>
      </c>
      <c r="BF273" s="1304" t="s">
        <v>36</v>
      </c>
      <c r="BG273" s="1325" t="s">
        <v>36</v>
      </c>
      <c r="BH273" s="1283" t="s">
        <v>36</v>
      </c>
      <c r="BI273" s="1304" t="s">
        <v>36</v>
      </c>
      <c r="BJ273" s="1304" t="s">
        <v>36</v>
      </c>
      <c r="BK273" s="1304" t="s">
        <v>36</v>
      </c>
      <c r="BL273" s="1325" t="s">
        <v>36</v>
      </c>
      <c r="BM273" s="1283" t="s">
        <v>36</v>
      </c>
      <c r="BN273" s="1304" t="s">
        <v>36</v>
      </c>
      <c r="BO273" s="1304" t="s">
        <v>36</v>
      </c>
      <c r="BP273" s="1304" t="s">
        <v>36</v>
      </c>
      <c r="BQ273" s="1325" t="s">
        <v>36</v>
      </c>
      <c r="BR273" s="1283" t="s">
        <v>36</v>
      </c>
      <c r="BS273" s="1304" t="s">
        <v>36</v>
      </c>
      <c r="BT273" s="1304" t="s">
        <v>36</v>
      </c>
      <c r="BU273" s="1304" t="s">
        <v>36</v>
      </c>
      <c r="BV273" s="1304" t="s">
        <v>36</v>
      </c>
      <c r="BW273" s="1304" t="s">
        <v>36</v>
      </c>
      <c r="BX273" s="1304" t="s">
        <v>36</v>
      </c>
      <c r="BY273" s="1365" t="s">
        <v>36</v>
      </c>
      <c r="BZ273" s="1365" t="s">
        <v>36</v>
      </c>
      <c r="CA273" s="1365" t="s">
        <v>36</v>
      </c>
      <c r="CB273" s="1365" t="s">
        <v>36</v>
      </c>
      <c r="CC273" s="1365" t="s">
        <v>36</v>
      </c>
      <c r="CD273" s="2544"/>
      <c r="CE273" s="2544"/>
      <c r="CF273" s="2544"/>
      <c r="CG273" s="2544"/>
      <c r="CH273" s="2544"/>
      <c r="CI273" s="2544"/>
      <c r="CJ273" s="2544"/>
      <c r="CK273" s="2544"/>
      <c r="CL273" s="2544"/>
      <c r="CM273" s="2544"/>
      <c r="CN273" s="2544"/>
      <c r="CO273" s="2544"/>
      <c r="CP273" s="2544"/>
      <c r="CQ273" s="2544"/>
      <c r="CR273" s="2544"/>
      <c r="CS273" s="2544"/>
      <c r="CT273" s="2544"/>
      <c r="CU273" s="2544"/>
      <c r="CV273" s="2544"/>
      <c r="CW273" s="2544"/>
      <c r="CX273" s="2544"/>
      <c r="CY273" s="2544"/>
      <c r="CZ273" s="2544"/>
    </row>
    <row r="274" s="513" customFormat="true" ht="15" customHeight="true" x14ac:dyDescent="0.2">
      <c r="B274" s="510"/>
      <c r="AD274" s="251"/>
      <c r="AE274" s="251"/>
      <c r="AF274" s="251"/>
      <c r="AG274" s="251"/>
      <c r="AH274" s="251"/>
      <c r="AI274" s="251"/>
      <c r="AJ274" s="251"/>
      <c r="AK274" s="251"/>
      <c r="AL274" s="251"/>
      <c r="AM274" s="251"/>
      <c r="AN274" s="251"/>
      <c r="AO274" s="251"/>
      <c r="AP274" s="251"/>
      <c r="AQ274" s="251"/>
      <c r="AR274" s="251"/>
      <c r="AS274" s="251"/>
      <c r="AT274" s="251"/>
      <c r="AU274" s="251"/>
      <c r="AV274" s="251"/>
      <c r="AW274" s="251"/>
      <c r="AX274" s="251"/>
      <c r="AY274" s="251"/>
      <c r="AZ274" s="251"/>
      <c r="BA274" s="2878" t="s">
        <v>77</v>
      </c>
      <c r="BB274" s="357" t="s">
        <v>50</v>
      </c>
      <c r="BC274" s="1283" t="s">
        <v>36</v>
      </c>
      <c r="BD274" s="1303" t="s">
        <v>36</v>
      </c>
      <c r="BE274" s="1303" t="s">
        <v>36</v>
      </c>
      <c r="BF274" s="1303" t="s">
        <v>36</v>
      </c>
      <c r="BG274" s="1324" t="s">
        <v>36</v>
      </c>
      <c r="BH274" s="1345" t="s">
        <v>36</v>
      </c>
      <c r="BI274" s="1303" t="s">
        <v>36</v>
      </c>
      <c r="BJ274" s="1303" t="s">
        <v>36</v>
      </c>
      <c r="BK274" s="1303" t="s">
        <v>36</v>
      </c>
      <c r="BL274" s="1324" t="s">
        <v>36</v>
      </c>
      <c r="BM274" s="1345" t="s">
        <v>36</v>
      </c>
      <c r="BN274" s="1303" t="s">
        <v>36</v>
      </c>
      <c r="BO274" s="1303" t="s">
        <v>36</v>
      </c>
      <c r="BP274" s="1303" t="s">
        <v>36</v>
      </c>
      <c r="BQ274" s="1324" t="s">
        <v>36</v>
      </c>
      <c r="BR274" s="1345" t="s">
        <v>36</v>
      </c>
      <c r="BS274" s="1303" t="s">
        <v>36</v>
      </c>
      <c r="BT274" s="1303" t="s">
        <v>36</v>
      </c>
      <c r="BU274" s="1303" t="s">
        <v>36</v>
      </c>
      <c r="BV274" s="1303" t="s">
        <v>36</v>
      </c>
      <c r="BW274" s="1303" t="s">
        <v>36</v>
      </c>
      <c r="BX274" s="1303" t="s">
        <v>36</v>
      </c>
      <c r="BY274" s="1364" t="s">
        <v>36</v>
      </c>
      <c r="BZ274" s="1364" t="s">
        <v>36</v>
      </c>
      <c r="CA274" s="1364" t="s">
        <v>36</v>
      </c>
      <c r="CB274" s="1364" t="s">
        <v>36</v>
      </c>
      <c r="CC274" s="1364" t="s">
        <v>36</v>
      </c>
      <c r="CD274" s="2543"/>
      <c r="CE274" s="2543"/>
      <c r="CF274" s="2543"/>
      <c r="CG274" s="2543"/>
      <c r="CH274" s="2543"/>
      <c r="CI274" s="2543"/>
      <c r="CJ274" s="2543"/>
      <c r="CK274" s="2543"/>
      <c r="CL274" s="2543"/>
      <c r="CM274" s="2543"/>
      <c r="CN274" s="2543"/>
      <c r="CO274" s="2543"/>
      <c r="CP274" s="2543"/>
      <c r="CQ274" s="2543"/>
      <c r="CR274" s="2543"/>
      <c r="CS274" s="2543"/>
      <c r="CT274" s="2543"/>
      <c r="CU274" s="2543"/>
      <c r="CV274" s="2543"/>
      <c r="CW274" s="2543"/>
      <c r="CX274" s="2543"/>
      <c r="CY274" s="2543"/>
      <c r="CZ274" s="2543"/>
    </row>
    <row r="275" s="513" customFormat="true" ht="15" customHeight="true" x14ac:dyDescent="0.2">
      <c r="B275" s="510"/>
      <c r="AD275" s="251"/>
      <c r="AE275" s="251"/>
      <c r="AF275" s="251"/>
      <c r="AG275" s="251"/>
      <c r="AH275" s="251"/>
      <c r="AI275" s="251"/>
      <c r="AJ275" s="251"/>
      <c r="AK275" s="251"/>
      <c r="AL275" s="251"/>
      <c r="AM275" s="251"/>
      <c r="AN275" s="251"/>
      <c r="AO275" s="251"/>
      <c r="AP275" s="251"/>
      <c r="AQ275" s="251"/>
      <c r="AR275" s="251"/>
      <c r="AS275" s="251"/>
      <c r="AT275" s="251"/>
      <c r="AU275" s="251"/>
      <c r="AV275" s="251"/>
      <c r="AW275" s="251"/>
      <c r="AX275" s="251"/>
      <c r="AY275" s="251"/>
      <c r="AZ275" s="251"/>
      <c r="BA275" s="2878"/>
      <c r="BB275" s="357" t="s">
        <v>49</v>
      </c>
      <c r="BC275" s="1283" t="s">
        <v>36</v>
      </c>
      <c r="BD275" s="1303" t="s">
        <v>36</v>
      </c>
      <c r="BE275" s="1303" t="s">
        <v>36</v>
      </c>
      <c r="BF275" s="1303" t="s">
        <v>36</v>
      </c>
      <c r="BG275" s="1324" t="s">
        <v>36</v>
      </c>
      <c r="BH275" s="1345" t="s">
        <v>36</v>
      </c>
      <c r="BI275" s="1303" t="s">
        <v>36</v>
      </c>
      <c r="BJ275" s="1303" t="s">
        <v>36</v>
      </c>
      <c r="BK275" s="1303" t="s">
        <v>36</v>
      </c>
      <c r="BL275" s="1324" t="s">
        <v>36</v>
      </c>
      <c r="BM275" s="1345" t="s">
        <v>36</v>
      </c>
      <c r="BN275" s="1303" t="s">
        <v>36</v>
      </c>
      <c r="BO275" s="1303" t="s">
        <v>36</v>
      </c>
      <c r="BP275" s="1303" t="s">
        <v>36</v>
      </c>
      <c r="BQ275" s="1324" t="s">
        <v>36</v>
      </c>
      <c r="BR275" s="1345" t="s">
        <v>36</v>
      </c>
      <c r="BS275" s="1303" t="s">
        <v>36</v>
      </c>
      <c r="BT275" s="1303" t="s">
        <v>36</v>
      </c>
      <c r="BU275" s="1303" t="s">
        <v>36</v>
      </c>
      <c r="BV275" s="1303" t="s">
        <v>36</v>
      </c>
      <c r="BW275" s="1303" t="s">
        <v>36</v>
      </c>
      <c r="BX275" s="1303" t="s">
        <v>36</v>
      </c>
      <c r="BY275" s="1364" t="s">
        <v>36</v>
      </c>
      <c r="BZ275" s="1364" t="s">
        <v>36</v>
      </c>
      <c r="CA275" s="1364" t="s">
        <v>36</v>
      </c>
      <c r="CB275" s="1364" t="s">
        <v>36</v>
      </c>
      <c r="CC275" s="1364" t="s">
        <v>36</v>
      </c>
      <c r="CD275" s="2543"/>
      <c r="CE275" s="2543"/>
      <c r="CF275" s="2543"/>
      <c r="CG275" s="2543"/>
      <c r="CH275" s="2543"/>
      <c r="CI275" s="2543"/>
      <c r="CJ275" s="2543"/>
      <c r="CK275" s="2543"/>
      <c r="CL275" s="2543"/>
      <c r="CM275" s="2543"/>
      <c r="CN275" s="2543"/>
      <c r="CO275" s="2543"/>
      <c r="CP275" s="2543"/>
      <c r="CQ275" s="2543"/>
      <c r="CR275" s="2543"/>
      <c r="CS275" s="2543"/>
      <c r="CT275" s="2543"/>
      <c r="CU275" s="2543"/>
      <c r="CV275" s="2543"/>
      <c r="CW275" s="2543"/>
      <c r="CX275" s="2543"/>
      <c r="CY275" s="2543"/>
      <c r="CZ275" s="2543"/>
    </row>
    <row r="276" s="513" customFormat="true" ht="15" customHeight="true" x14ac:dyDescent="0.2">
      <c r="B276" s="510"/>
      <c r="AD276" s="251"/>
      <c r="AE276" s="251"/>
      <c r="AF276" s="251"/>
      <c r="AG276" s="251"/>
      <c r="AH276" s="251"/>
      <c r="AI276" s="251"/>
      <c r="AJ276" s="251"/>
      <c r="AK276" s="251"/>
      <c r="AL276" s="251"/>
      <c r="AM276" s="251"/>
      <c r="AN276" s="251"/>
      <c r="AO276" s="251"/>
      <c r="AP276" s="251"/>
      <c r="AQ276" s="251"/>
      <c r="AR276" s="251"/>
      <c r="AS276" s="251"/>
      <c r="AT276" s="251"/>
      <c r="AU276" s="251"/>
      <c r="AV276" s="251"/>
      <c r="AW276" s="251"/>
      <c r="AX276" s="251"/>
      <c r="AY276" s="251"/>
      <c r="AZ276" s="251"/>
      <c r="BA276" s="2878"/>
      <c r="BB276" s="357" t="s">
        <v>115</v>
      </c>
      <c r="BC276" s="1283" t="s">
        <v>36</v>
      </c>
      <c r="BD276" s="1303" t="s">
        <v>36</v>
      </c>
      <c r="BE276" s="1303" t="s">
        <v>36</v>
      </c>
      <c r="BF276" s="1303" t="s">
        <v>36</v>
      </c>
      <c r="BG276" s="1324" t="s">
        <v>36</v>
      </c>
      <c r="BH276" s="1345" t="s">
        <v>36</v>
      </c>
      <c r="BI276" s="1303" t="s">
        <v>36</v>
      </c>
      <c r="BJ276" s="1303" t="s">
        <v>36</v>
      </c>
      <c r="BK276" s="1303" t="s">
        <v>36</v>
      </c>
      <c r="BL276" s="1324" t="s">
        <v>36</v>
      </c>
      <c r="BM276" s="1345" t="s">
        <v>36</v>
      </c>
      <c r="BN276" s="1303" t="s">
        <v>36</v>
      </c>
      <c r="BO276" s="1303" t="s">
        <v>36</v>
      </c>
      <c r="BP276" s="1303" t="s">
        <v>36</v>
      </c>
      <c r="BQ276" s="1324" t="s">
        <v>36</v>
      </c>
      <c r="BR276" s="1345" t="s">
        <v>36</v>
      </c>
      <c r="BS276" s="1303" t="s">
        <v>36</v>
      </c>
      <c r="BT276" s="1303" t="s">
        <v>36</v>
      </c>
      <c r="BU276" s="1303" t="s">
        <v>36</v>
      </c>
      <c r="BV276" s="1303" t="s">
        <v>36</v>
      </c>
      <c r="BW276" s="1303" t="s">
        <v>36</v>
      </c>
      <c r="BX276" s="1303" t="s">
        <v>36</v>
      </c>
      <c r="BY276" s="1364" t="s">
        <v>36</v>
      </c>
      <c r="BZ276" s="1364" t="s">
        <v>36</v>
      </c>
      <c r="CA276" s="1364" t="s">
        <v>36</v>
      </c>
      <c r="CB276" s="1364" t="s">
        <v>36</v>
      </c>
      <c r="CC276" s="1364" t="s">
        <v>36</v>
      </c>
      <c r="CD276" s="2543"/>
      <c r="CE276" s="2543"/>
      <c r="CF276" s="2543"/>
      <c r="CG276" s="2543"/>
      <c r="CH276" s="2543"/>
      <c r="CI276" s="2543"/>
      <c r="CJ276" s="2543"/>
      <c r="CK276" s="2543"/>
      <c r="CL276" s="2543"/>
      <c r="CM276" s="2543"/>
      <c r="CN276" s="2543"/>
      <c r="CO276" s="2543"/>
      <c r="CP276" s="2543"/>
      <c r="CQ276" s="2543"/>
      <c r="CR276" s="2543"/>
      <c r="CS276" s="2543"/>
      <c r="CT276" s="2543"/>
      <c r="CU276" s="2543"/>
      <c r="CV276" s="2543"/>
      <c r="CW276" s="2543"/>
      <c r="CX276" s="2543"/>
      <c r="CY276" s="2543"/>
      <c r="CZ276" s="2543"/>
    </row>
    <row r="277" s="513" customFormat="true" ht="15" customHeight="true" x14ac:dyDescent="0.2">
      <c r="B277" s="510"/>
      <c r="AD277" s="251"/>
      <c r="AE277" s="251"/>
      <c r="AF277" s="251"/>
      <c r="AG277" s="251"/>
      <c r="AH277" s="251"/>
      <c r="AI277" s="251"/>
      <c r="AJ277" s="251"/>
      <c r="AK277" s="251"/>
      <c r="AL277" s="251"/>
      <c r="AM277" s="251"/>
      <c r="AN277" s="251"/>
      <c r="AO277" s="251"/>
      <c r="AP277" s="251"/>
      <c r="AQ277" s="251"/>
      <c r="AR277" s="251"/>
      <c r="AS277" s="251"/>
      <c r="AT277" s="251"/>
      <c r="AU277" s="251"/>
      <c r="AV277" s="251"/>
      <c r="AW277" s="251"/>
      <c r="AX277" s="251"/>
      <c r="AY277" s="251"/>
      <c r="AZ277" s="251"/>
      <c r="BA277" s="2878" t="s">
        <v>78</v>
      </c>
      <c r="BB277" s="357" t="s">
        <v>79</v>
      </c>
      <c r="BC277" s="1283" t="s">
        <v>36</v>
      </c>
      <c r="BD277" s="1303" t="s">
        <v>36</v>
      </c>
      <c r="BE277" s="1303" t="s">
        <v>36</v>
      </c>
      <c r="BF277" s="1303" t="s">
        <v>36</v>
      </c>
      <c r="BG277" s="1324" t="s">
        <v>36</v>
      </c>
      <c r="BH277" s="1345" t="s">
        <v>36</v>
      </c>
      <c r="BI277" s="1303" t="s">
        <v>36</v>
      </c>
      <c r="BJ277" s="1303" t="s">
        <v>36</v>
      </c>
      <c r="BK277" s="1303" t="s">
        <v>36</v>
      </c>
      <c r="BL277" s="1324" t="s">
        <v>36</v>
      </c>
      <c r="BM277" s="1345" t="s">
        <v>36</v>
      </c>
      <c r="BN277" s="1303" t="s">
        <v>36</v>
      </c>
      <c r="BO277" s="1303" t="s">
        <v>36</v>
      </c>
      <c r="BP277" s="1303" t="s">
        <v>36</v>
      </c>
      <c r="BQ277" s="1324" t="s">
        <v>36</v>
      </c>
      <c r="BR277" s="1345" t="s">
        <v>36</v>
      </c>
      <c r="BS277" s="1303" t="s">
        <v>36</v>
      </c>
      <c r="BT277" s="1303" t="s">
        <v>36</v>
      </c>
      <c r="BU277" s="1303" t="s">
        <v>36</v>
      </c>
      <c r="BV277" s="1303" t="s">
        <v>36</v>
      </c>
      <c r="BW277" s="1303" t="s">
        <v>36</v>
      </c>
      <c r="BX277" s="1303" t="s">
        <v>36</v>
      </c>
      <c r="BY277" s="1364" t="s">
        <v>36</v>
      </c>
      <c r="BZ277" s="1364" t="s">
        <v>36</v>
      </c>
      <c r="CA277" s="1364" t="s">
        <v>36</v>
      </c>
      <c r="CB277" s="1364" t="s">
        <v>36</v>
      </c>
      <c r="CC277" s="1364" t="s">
        <v>36</v>
      </c>
      <c r="CD277" s="2543"/>
      <c r="CE277" s="2543"/>
      <c r="CF277" s="2543"/>
      <c r="CG277" s="2543"/>
      <c r="CH277" s="2543"/>
      <c r="CI277" s="2543"/>
      <c r="CJ277" s="2543"/>
      <c r="CK277" s="2543"/>
      <c r="CL277" s="2543"/>
      <c r="CM277" s="2543"/>
      <c r="CN277" s="2543"/>
      <c r="CO277" s="2543"/>
      <c r="CP277" s="2543"/>
      <c r="CQ277" s="2543"/>
      <c r="CR277" s="2543"/>
      <c r="CS277" s="2543"/>
      <c r="CT277" s="2543"/>
      <c r="CU277" s="2543"/>
      <c r="CV277" s="2543"/>
      <c r="CW277" s="2543"/>
      <c r="CX277" s="2543"/>
      <c r="CY277" s="2543"/>
      <c r="CZ277" s="2543"/>
    </row>
    <row r="278" s="513" customFormat="true" ht="15" customHeight="true" x14ac:dyDescent="0.2">
      <c r="B278" s="510"/>
      <c r="AD278" s="251"/>
      <c r="AE278" s="251"/>
      <c r="AF278" s="251"/>
      <c r="AG278" s="251"/>
      <c r="AH278" s="251"/>
      <c r="AI278" s="251"/>
      <c r="AJ278" s="251"/>
      <c r="AK278" s="251"/>
      <c r="AL278" s="251"/>
      <c r="AM278" s="251"/>
      <c r="AN278" s="251"/>
      <c r="AO278" s="251"/>
      <c r="AP278" s="251"/>
      <c r="AQ278" s="251"/>
      <c r="AR278" s="251"/>
      <c r="AS278" s="251"/>
      <c r="AT278" s="251"/>
      <c r="AU278" s="251"/>
      <c r="AV278" s="251"/>
      <c r="AW278" s="251"/>
      <c r="AX278" s="251"/>
      <c r="AY278" s="251"/>
      <c r="AZ278" s="251"/>
      <c r="BA278" s="2878"/>
      <c r="BB278" s="357" t="s">
        <v>80</v>
      </c>
      <c r="BC278" s="1283" t="s">
        <v>36</v>
      </c>
      <c r="BD278" s="1303" t="s">
        <v>36</v>
      </c>
      <c r="BE278" s="1303" t="s">
        <v>36</v>
      </c>
      <c r="BF278" s="1303" t="s">
        <v>36</v>
      </c>
      <c r="BG278" s="1324" t="s">
        <v>36</v>
      </c>
      <c r="BH278" s="1345" t="s">
        <v>36</v>
      </c>
      <c r="BI278" s="1303" t="s">
        <v>36</v>
      </c>
      <c r="BJ278" s="1303" t="s">
        <v>36</v>
      </c>
      <c r="BK278" s="1303" t="s">
        <v>36</v>
      </c>
      <c r="BL278" s="1324" t="s">
        <v>36</v>
      </c>
      <c r="BM278" s="1345" t="s">
        <v>36</v>
      </c>
      <c r="BN278" s="1303" t="s">
        <v>36</v>
      </c>
      <c r="BO278" s="1303" t="s">
        <v>36</v>
      </c>
      <c r="BP278" s="1303" t="s">
        <v>36</v>
      </c>
      <c r="BQ278" s="1324" t="s">
        <v>36</v>
      </c>
      <c r="BR278" s="1345" t="s">
        <v>36</v>
      </c>
      <c r="BS278" s="1303" t="s">
        <v>36</v>
      </c>
      <c r="BT278" s="1303" t="s">
        <v>36</v>
      </c>
      <c r="BU278" s="1303" t="s">
        <v>36</v>
      </c>
      <c r="BV278" s="1303" t="s">
        <v>36</v>
      </c>
      <c r="BW278" s="1303" t="s">
        <v>36</v>
      </c>
      <c r="BX278" s="1303" t="s">
        <v>36</v>
      </c>
      <c r="BY278" s="1364" t="s">
        <v>36</v>
      </c>
      <c r="BZ278" s="1364" t="s">
        <v>36</v>
      </c>
      <c r="CA278" s="1364" t="s">
        <v>36</v>
      </c>
      <c r="CB278" s="1364" t="s">
        <v>36</v>
      </c>
      <c r="CC278" s="1364" t="s">
        <v>36</v>
      </c>
      <c r="CD278" s="2543"/>
      <c r="CE278" s="2543"/>
      <c r="CF278" s="2543"/>
      <c r="CG278" s="2543"/>
      <c r="CH278" s="2543"/>
      <c r="CI278" s="2543"/>
      <c r="CJ278" s="2543"/>
      <c r="CK278" s="2543"/>
      <c r="CL278" s="2543"/>
      <c r="CM278" s="2543"/>
      <c r="CN278" s="2543"/>
      <c r="CO278" s="2543"/>
      <c r="CP278" s="2543"/>
      <c r="CQ278" s="2543"/>
      <c r="CR278" s="2543"/>
      <c r="CS278" s="2543"/>
      <c r="CT278" s="2543"/>
      <c r="CU278" s="2543"/>
      <c r="CV278" s="2543"/>
      <c r="CW278" s="2543"/>
      <c r="CX278" s="2543"/>
      <c r="CY278" s="2543"/>
      <c r="CZ278" s="2543"/>
    </row>
    <row r="279" s="513" customFormat="true" ht="15" customHeight="true" x14ac:dyDescent="0.2">
      <c r="B279" s="510"/>
      <c r="AD279" s="251"/>
      <c r="AE279" s="251"/>
      <c r="AF279" s="251"/>
      <c r="AG279" s="251"/>
      <c r="AH279" s="251"/>
      <c r="AI279" s="251"/>
      <c r="AJ279" s="251"/>
      <c r="AK279" s="251"/>
      <c r="AL279" s="251"/>
      <c r="AM279" s="251"/>
      <c r="AN279" s="251"/>
      <c r="AO279" s="251"/>
      <c r="AP279" s="251"/>
      <c r="AQ279" s="251"/>
      <c r="AR279" s="251"/>
      <c r="AS279" s="251"/>
      <c r="AT279" s="251"/>
      <c r="AU279" s="251"/>
      <c r="AV279" s="251"/>
      <c r="AW279" s="251"/>
      <c r="AX279" s="251"/>
      <c r="AY279" s="251"/>
      <c r="AZ279" s="251"/>
      <c r="BA279" s="2878"/>
      <c r="BB279" s="357" t="s">
        <v>81</v>
      </c>
      <c r="BC279" s="1283" t="s">
        <v>36</v>
      </c>
      <c r="BD279" s="1304" t="s">
        <v>36</v>
      </c>
      <c r="BE279" s="1304" t="s">
        <v>36</v>
      </c>
      <c r="BF279" s="1304" t="s">
        <v>36</v>
      </c>
      <c r="BG279" s="1325" t="s">
        <v>36</v>
      </c>
      <c r="BH279" s="1283" t="s">
        <v>36</v>
      </c>
      <c r="BI279" s="1304" t="s">
        <v>36</v>
      </c>
      <c r="BJ279" s="1304" t="s">
        <v>36</v>
      </c>
      <c r="BK279" s="1304" t="s">
        <v>36</v>
      </c>
      <c r="BL279" s="1325" t="s">
        <v>36</v>
      </c>
      <c r="BM279" s="1283" t="s">
        <v>36</v>
      </c>
      <c r="BN279" s="1304" t="s">
        <v>36</v>
      </c>
      <c r="BO279" s="1304" t="s">
        <v>36</v>
      </c>
      <c r="BP279" s="1304" t="s">
        <v>36</v>
      </c>
      <c r="BQ279" s="1325" t="s">
        <v>36</v>
      </c>
      <c r="BR279" s="1283" t="s">
        <v>36</v>
      </c>
      <c r="BS279" s="1304" t="s">
        <v>36</v>
      </c>
      <c r="BT279" s="1304" t="s">
        <v>36</v>
      </c>
      <c r="BU279" s="1304" t="s">
        <v>36</v>
      </c>
      <c r="BV279" s="1304" t="s">
        <v>36</v>
      </c>
      <c r="BW279" s="1304" t="s">
        <v>36</v>
      </c>
      <c r="BX279" s="1304" t="s">
        <v>36</v>
      </c>
      <c r="BY279" s="1365" t="s">
        <v>36</v>
      </c>
      <c r="BZ279" s="1365" t="s">
        <v>36</v>
      </c>
      <c r="CA279" s="1365" t="s">
        <v>36</v>
      </c>
      <c r="CB279" s="1365" t="s">
        <v>36</v>
      </c>
      <c r="CC279" s="1365" t="s">
        <v>36</v>
      </c>
      <c r="CD279" s="2544"/>
      <c r="CE279" s="2544"/>
      <c r="CF279" s="2544"/>
      <c r="CG279" s="2544"/>
      <c r="CH279" s="2544"/>
      <c r="CI279" s="2544"/>
      <c r="CJ279" s="2544"/>
      <c r="CK279" s="2544"/>
      <c r="CL279" s="2544"/>
      <c r="CM279" s="2544"/>
      <c r="CN279" s="2544"/>
      <c r="CO279" s="2544"/>
      <c r="CP279" s="2544"/>
      <c r="CQ279" s="2544"/>
      <c r="CR279" s="2544"/>
      <c r="CS279" s="2544"/>
      <c r="CT279" s="2544"/>
      <c r="CU279" s="2544"/>
      <c r="CV279" s="2544"/>
      <c r="CW279" s="2544"/>
      <c r="CX279" s="2544"/>
      <c r="CY279" s="2544"/>
      <c r="CZ279" s="2544"/>
    </row>
    <row r="280" s="513" customFormat="true" ht="15" customHeight="true" x14ac:dyDescent="0.2">
      <c r="B280" s="510"/>
      <c r="AD280" s="251"/>
      <c r="AE280" s="251"/>
      <c r="AF280" s="251"/>
      <c r="AG280" s="251"/>
      <c r="AH280" s="251"/>
      <c r="AI280" s="251"/>
      <c r="AJ280" s="251"/>
      <c r="AK280" s="251"/>
      <c r="AL280" s="251"/>
      <c r="AM280" s="251"/>
      <c r="AN280" s="251"/>
      <c r="AO280" s="251"/>
      <c r="AP280" s="251"/>
      <c r="AQ280" s="251"/>
      <c r="AR280" s="251"/>
      <c r="AS280" s="251"/>
      <c r="AT280" s="251"/>
      <c r="AU280" s="251"/>
      <c r="AV280" s="251"/>
      <c r="AW280" s="251"/>
      <c r="AX280" s="251"/>
      <c r="AY280" s="251"/>
      <c r="AZ280" s="251"/>
      <c r="BA280" s="2878"/>
      <c r="BB280" s="357" t="s">
        <v>82</v>
      </c>
      <c r="BC280" s="1283" t="s">
        <v>36</v>
      </c>
      <c r="BD280" s="1304" t="s">
        <v>36</v>
      </c>
      <c r="BE280" s="1304" t="s">
        <v>36</v>
      </c>
      <c r="BF280" s="1304" t="s">
        <v>36</v>
      </c>
      <c r="BG280" s="1325" t="s">
        <v>36</v>
      </c>
      <c r="BH280" s="1283" t="s">
        <v>36</v>
      </c>
      <c r="BI280" s="1304" t="s">
        <v>36</v>
      </c>
      <c r="BJ280" s="1304" t="s">
        <v>36</v>
      </c>
      <c r="BK280" s="1304" t="s">
        <v>36</v>
      </c>
      <c r="BL280" s="1325" t="s">
        <v>36</v>
      </c>
      <c r="BM280" s="1283" t="s">
        <v>36</v>
      </c>
      <c r="BN280" s="1304" t="s">
        <v>36</v>
      </c>
      <c r="BO280" s="1304" t="s">
        <v>36</v>
      </c>
      <c r="BP280" s="1304" t="s">
        <v>36</v>
      </c>
      <c r="BQ280" s="1325" t="s">
        <v>36</v>
      </c>
      <c r="BR280" s="1283" t="s">
        <v>36</v>
      </c>
      <c r="BS280" s="1304" t="s">
        <v>36</v>
      </c>
      <c r="BT280" s="1304" t="s">
        <v>36</v>
      </c>
      <c r="BU280" s="1304" t="s">
        <v>36</v>
      </c>
      <c r="BV280" s="1304" t="s">
        <v>36</v>
      </c>
      <c r="BW280" s="1304" t="s">
        <v>36</v>
      </c>
      <c r="BX280" s="1304" t="s">
        <v>36</v>
      </c>
      <c r="BY280" s="1365" t="s">
        <v>36</v>
      </c>
      <c r="BZ280" s="1365" t="s">
        <v>36</v>
      </c>
      <c r="CA280" s="1365" t="s">
        <v>36</v>
      </c>
      <c r="CB280" s="1365" t="s">
        <v>36</v>
      </c>
      <c r="CC280" s="1365" t="s">
        <v>36</v>
      </c>
      <c r="CD280" s="2544"/>
      <c r="CE280" s="2544"/>
      <c r="CF280" s="2544"/>
      <c r="CG280" s="2544"/>
      <c r="CH280" s="2544"/>
      <c r="CI280" s="2544"/>
      <c r="CJ280" s="2544"/>
      <c r="CK280" s="2544"/>
      <c r="CL280" s="2544"/>
      <c r="CM280" s="2544"/>
      <c r="CN280" s="2544"/>
      <c r="CO280" s="2544"/>
      <c r="CP280" s="2544"/>
      <c r="CQ280" s="2544"/>
      <c r="CR280" s="2544"/>
      <c r="CS280" s="2544"/>
      <c r="CT280" s="2544"/>
      <c r="CU280" s="2544"/>
      <c r="CV280" s="2544"/>
      <c r="CW280" s="2544"/>
      <c r="CX280" s="2544"/>
      <c r="CY280" s="2544"/>
      <c r="CZ280" s="2544"/>
    </row>
    <row r="281" s="513" customFormat="true" ht="15" customHeight="true" x14ac:dyDescent="0.2">
      <c r="B281" s="510"/>
      <c r="AD281" s="251"/>
      <c r="AE281" s="251"/>
      <c r="AF281" s="251"/>
      <c r="AG281" s="251"/>
      <c r="AH281" s="251"/>
      <c r="AI281" s="251"/>
      <c r="AJ281" s="251"/>
      <c r="AK281" s="251"/>
      <c r="AL281" s="251"/>
      <c r="AM281" s="251"/>
      <c r="AN281" s="251"/>
      <c r="AO281" s="251"/>
      <c r="AP281" s="251"/>
      <c r="AQ281" s="251"/>
      <c r="AR281" s="251"/>
      <c r="AS281" s="251"/>
      <c r="AT281" s="251"/>
      <c r="AU281" s="251"/>
      <c r="AV281" s="251"/>
      <c r="AW281" s="251"/>
      <c r="AX281" s="251"/>
      <c r="AY281" s="251"/>
      <c r="AZ281" s="251"/>
      <c r="BA281" s="2878"/>
      <c r="BB281" s="357" t="s">
        <v>83</v>
      </c>
      <c r="BC281" s="1283" t="s">
        <v>36</v>
      </c>
      <c r="BD281" s="1304" t="s">
        <v>36</v>
      </c>
      <c r="BE281" s="1304" t="s">
        <v>36</v>
      </c>
      <c r="BF281" s="1304" t="s">
        <v>36</v>
      </c>
      <c r="BG281" s="1325" t="s">
        <v>36</v>
      </c>
      <c r="BH281" s="1283" t="s">
        <v>36</v>
      </c>
      <c r="BI281" s="1304" t="s">
        <v>36</v>
      </c>
      <c r="BJ281" s="1304" t="s">
        <v>36</v>
      </c>
      <c r="BK281" s="1304" t="s">
        <v>36</v>
      </c>
      <c r="BL281" s="1325" t="s">
        <v>36</v>
      </c>
      <c r="BM281" s="1283" t="s">
        <v>36</v>
      </c>
      <c r="BN281" s="1304" t="s">
        <v>36</v>
      </c>
      <c r="BO281" s="1304" t="s">
        <v>36</v>
      </c>
      <c r="BP281" s="1304" t="s">
        <v>36</v>
      </c>
      <c r="BQ281" s="1325" t="s">
        <v>36</v>
      </c>
      <c r="BR281" s="1283" t="s">
        <v>36</v>
      </c>
      <c r="BS281" s="1304" t="s">
        <v>36</v>
      </c>
      <c r="BT281" s="1304" t="s">
        <v>36</v>
      </c>
      <c r="BU281" s="1304" t="s">
        <v>36</v>
      </c>
      <c r="BV281" s="1304" t="s">
        <v>36</v>
      </c>
      <c r="BW281" s="1304" t="s">
        <v>36</v>
      </c>
      <c r="BX281" s="1304" t="s">
        <v>36</v>
      </c>
      <c r="BY281" s="1365" t="s">
        <v>36</v>
      </c>
      <c r="BZ281" s="1365" t="s">
        <v>36</v>
      </c>
      <c r="CA281" s="1365" t="s">
        <v>36</v>
      </c>
      <c r="CB281" s="1365" t="s">
        <v>36</v>
      </c>
      <c r="CC281" s="1365" t="s">
        <v>36</v>
      </c>
      <c r="CD281" s="2544"/>
      <c r="CE281" s="2544"/>
      <c r="CF281" s="2544"/>
      <c r="CG281" s="2544"/>
      <c r="CH281" s="2544"/>
      <c r="CI281" s="2544"/>
      <c r="CJ281" s="2544"/>
      <c r="CK281" s="2544"/>
      <c r="CL281" s="2544"/>
      <c r="CM281" s="2544"/>
      <c r="CN281" s="2544"/>
      <c r="CO281" s="2544"/>
      <c r="CP281" s="2544"/>
      <c r="CQ281" s="2544"/>
      <c r="CR281" s="2544"/>
      <c r="CS281" s="2544"/>
      <c r="CT281" s="2544"/>
      <c r="CU281" s="2544"/>
      <c r="CV281" s="2544"/>
      <c r="CW281" s="2544"/>
      <c r="CX281" s="2544"/>
      <c r="CY281" s="2544"/>
      <c r="CZ281" s="2544"/>
    </row>
    <row r="282" s="513" customFormat="true" ht="15" customHeight="true" x14ac:dyDescent="0.2">
      <c r="B282" s="510"/>
      <c r="AD282" s="251"/>
      <c r="AE282" s="251"/>
      <c r="AF282" s="251"/>
      <c r="AG282" s="251"/>
      <c r="AH282" s="251"/>
      <c r="AI282" s="251"/>
      <c r="AJ282" s="251"/>
      <c r="AK282" s="251"/>
      <c r="AL282" s="251"/>
      <c r="AM282" s="251"/>
      <c r="AN282" s="251"/>
      <c r="AO282" s="251"/>
      <c r="AP282" s="251"/>
      <c r="AQ282" s="251"/>
      <c r="AR282" s="251"/>
      <c r="AS282" s="251"/>
      <c r="AT282" s="251"/>
      <c r="AU282" s="251"/>
      <c r="AV282" s="251"/>
      <c r="AW282" s="251"/>
      <c r="AX282" s="251"/>
      <c r="AY282" s="251"/>
      <c r="AZ282" s="251"/>
      <c r="BA282" s="2878"/>
      <c r="BB282" s="357" t="s">
        <v>84</v>
      </c>
      <c r="BC282" s="1283" t="s">
        <v>36</v>
      </c>
      <c r="BD282" s="1304" t="s">
        <v>36</v>
      </c>
      <c r="BE282" s="1304" t="s">
        <v>36</v>
      </c>
      <c r="BF282" s="1304" t="s">
        <v>36</v>
      </c>
      <c r="BG282" s="1325" t="s">
        <v>36</v>
      </c>
      <c r="BH282" s="1283" t="s">
        <v>36</v>
      </c>
      <c r="BI282" s="1304" t="s">
        <v>36</v>
      </c>
      <c r="BJ282" s="1304" t="s">
        <v>36</v>
      </c>
      <c r="BK282" s="1304" t="s">
        <v>36</v>
      </c>
      <c r="BL282" s="1325" t="s">
        <v>36</v>
      </c>
      <c r="BM282" s="1283" t="s">
        <v>36</v>
      </c>
      <c r="BN282" s="1304" t="s">
        <v>36</v>
      </c>
      <c r="BO282" s="1304" t="s">
        <v>36</v>
      </c>
      <c r="BP282" s="1304" t="s">
        <v>36</v>
      </c>
      <c r="BQ282" s="1325" t="s">
        <v>36</v>
      </c>
      <c r="BR282" s="1283" t="s">
        <v>36</v>
      </c>
      <c r="BS282" s="1304" t="s">
        <v>36</v>
      </c>
      <c r="BT282" s="1304" t="s">
        <v>36</v>
      </c>
      <c r="BU282" s="1304" t="s">
        <v>36</v>
      </c>
      <c r="BV282" s="1304" t="s">
        <v>36</v>
      </c>
      <c r="BW282" s="1304" t="s">
        <v>36</v>
      </c>
      <c r="BX282" s="1304" t="s">
        <v>36</v>
      </c>
      <c r="BY282" s="1365" t="s">
        <v>36</v>
      </c>
      <c r="BZ282" s="1365" t="s">
        <v>36</v>
      </c>
      <c r="CA282" s="1365" t="s">
        <v>36</v>
      </c>
      <c r="CB282" s="1365" t="s">
        <v>36</v>
      </c>
      <c r="CC282" s="1365" t="s">
        <v>36</v>
      </c>
      <c r="CD282" s="2544"/>
      <c r="CE282" s="2544"/>
      <c r="CF282" s="2544"/>
      <c r="CG282" s="2544"/>
      <c r="CH282" s="2544"/>
      <c r="CI282" s="2544"/>
      <c r="CJ282" s="2544"/>
      <c r="CK282" s="2544"/>
      <c r="CL282" s="2544"/>
      <c r="CM282" s="2544"/>
      <c r="CN282" s="2544"/>
      <c r="CO282" s="2544"/>
      <c r="CP282" s="2544"/>
      <c r="CQ282" s="2544"/>
      <c r="CR282" s="2544"/>
      <c r="CS282" s="2544"/>
      <c r="CT282" s="2544"/>
      <c r="CU282" s="2544"/>
      <c r="CV282" s="2544"/>
      <c r="CW282" s="2544"/>
      <c r="CX282" s="2544"/>
      <c r="CY282" s="2544"/>
      <c r="CZ282" s="2544"/>
    </row>
    <row r="283" s="513" customFormat="true" ht="15" customHeight="true" x14ac:dyDescent="0.2">
      <c r="B283" s="510"/>
      <c r="AD283" s="251"/>
      <c r="AE283" s="251"/>
      <c r="AF283" s="251"/>
      <c r="AG283" s="251"/>
      <c r="AH283" s="251"/>
      <c r="AI283" s="251"/>
      <c r="AJ283" s="251"/>
      <c r="AK283" s="251"/>
      <c r="AL283" s="251"/>
      <c r="AM283" s="251"/>
      <c r="AN283" s="251"/>
      <c r="AO283" s="251"/>
      <c r="AP283" s="251"/>
      <c r="AQ283" s="251"/>
      <c r="AR283" s="251"/>
      <c r="AS283" s="251"/>
      <c r="AT283" s="251"/>
      <c r="AU283" s="251"/>
      <c r="AV283" s="251"/>
      <c r="AW283" s="251"/>
      <c r="AX283" s="251"/>
      <c r="AY283" s="251"/>
      <c r="AZ283" s="251"/>
      <c r="BA283" s="2878"/>
      <c r="BB283" s="357" t="s">
        <v>85</v>
      </c>
      <c r="BC283" s="1283" t="s">
        <v>36</v>
      </c>
      <c r="BD283" s="1304" t="s">
        <v>36</v>
      </c>
      <c r="BE283" s="1304" t="s">
        <v>36</v>
      </c>
      <c r="BF283" s="1304" t="s">
        <v>36</v>
      </c>
      <c r="BG283" s="1325" t="s">
        <v>36</v>
      </c>
      <c r="BH283" s="1283" t="s">
        <v>36</v>
      </c>
      <c r="BI283" s="1304" t="s">
        <v>36</v>
      </c>
      <c r="BJ283" s="1304" t="s">
        <v>36</v>
      </c>
      <c r="BK283" s="1304" t="s">
        <v>36</v>
      </c>
      <c r="BL283" s="1325" t="s">
        <v>36</v>
      </c>
      <c r="BM283" s="1283" t="s">
        <v>36</v>
      </c>
      <c r="BN283" s="1304" t="s">
        <v>36</v>
      </c>
      <c r="BO283" s="1304" t="s">
        <v>36</v>
      </c>
      <c r="BP283" s="1304" t="s">
        <v>36</v>
      </c>
      <c r="BQ283" s="1325" t="s">
        <v>36</v>
      </c>
      <c r="BR283" s="1283" t="s">
        <v>36</v>
      </c>
      <c r="BS283" s="1304" t="s">
        <v>36</v>
      </c>
      <c r="BT283" s="1304" t="s">
        <v>36</v>
      </c>
      <c r="BU283" s="1304" t="s">
        <v>36</v>
      </c>
      <c r="BV283" s="1304" t="s">
        <v>36</v>
      </c>
      <c r="BW283" s="1304" t="s">
        <v>36</v>
      </c>
      <c r="BX283" s="1304" t="s">
        <v>36</v>
      </c>
      <c r="BY283" s="1365" t="s">
        <v>36</v>
      </c>
      <c r="BZ283" s="1365" t="s">
        <v>36</v>
      </c>
      <c r="CA283" s="1365" t="s">
        <v>36</v>
      </c>
      <c r="CB283" s="1365" t="s">
        <v>36</v>
      </c>
      <c r="CC283" s="1365" t="s">
        <v>36</v>
      </c>
      <c r="CD283" s="2544"/>
      <c r="CE283" s="2544"/>
      <c r="CF283" s="2544"/>
      <c r="CG283" s="2544"/>
      <c r="CH283" s="2544"/>
      <c r="CI283" s="2544"/>
      <c r="CJ283" s="2544"/>
      <c r="CK283" s="2544"/>
      <c r="CL283" s="2544"/>
      <c r="CM283" s="2544"/>
      <c r="CN283" s="2544"/>
      <c r="CO283" s="2544"/>
      <c r="CP283" s="2544"/>
      <c r="CQ283" s="2544"/>
      <c r="CR283" s="2544"/>
      <c r="CS283" s="2544"/>
      <c r="CT283" s="2544"/>
      <c r="CU283" s="2544"/>
      <c r="CV283" s="2544"/>
      <c r="CW283" s="2544"/>
      <c r="CX283" s="2544"/>
      <c r="CY283" s="2544"/>
      <c r="CZ283" s="2544"/>
    </row>
    <row r="284" s="513" customFormat="true" ht="15" customHeight="true" x14ac:dyDescent="0.2">
      <c r="B284" s="510"/>
      <c r="AD284" s="251"/>
      <c r="AE284" s="251"/>
      <c r="AF284" s="251"/>
      <c r="AG284" s="251"/>
      <c r="AH284" s="251"/>
      <c r="AI284" s="251"/>
      <c r="AJ284" s="251"/>
      <c r="AK284" s="251"/>
      <c r="AL284" s="251"/>
      <c r="AM284" s="251"/>
      <c r="AN284" s="251"/>
      <c r="AO284" s="251"/>
      <c r="AP284" s="251"/>
      <c r="AQ284" s="251"/>
      <c r="AR284" s="251"/>
      <c r="AS284" s="251"/>
      <c r="AT284" s="251"/>
      <c r="AU284" s="251"/>
      <c r="AV284" s="251"/>
      <c r="AW284" s="251"/>
      <c r="AX284" s="251"/>
      <c r="AY284" s="251"/>
      <c r="AZ284" s="251"/>
      <c r="BA284" s="2880"/>
      <c r="BB284" s="358" t="s">
        <v>115</v>
      </c>
      <c r="BC284" s="1284" t="s">
        <v>36</v>
      </c>
      <c r="BD284" s="1305" t="s">
        <v>36</v>
      </c>
      <c r="BE284" s="1305" t="s">
        <v>36</v>
      </c>
      <c r="BF284" s="1305" t="s">
        <v>36</v>
      </c>
      <c r="BG284" s="1326" t="s">
        <v>36</v>
      </c>
      <c r="BH284" s="1346" t="s">
        <v>36</v>
      </c>
      <c r="BI284" s="1305" t="s">
        <v>36</v>
      </c>
      <c r="BJ284" s="1305" t="s">
        <v>36</v>
      </c>
      <c r="BK284" s="1305" t="s">
        <v>36</v>
      </c>
      <c r="BL284" s="1326" t="s">
        <v>36</v>
      </c>
      <c r="BM284" s="1346" t="s">
        <v>36</v>
      </c>
      <c r="BN284" s="1305" t="s">
        <v>36</v>
      </c>
      <c r="BO284" s="1305" t="s">
        <v>36</v>
      </c>
      <c r="BP284" s="1305" t="s">
        <v>36</v>
      </c>
      <c r="BQ284" s="1326" t="s">
        <v>36</v>
      </c>
      <c r="BR284" s="1346" t="s">
        <v>36</v>
      </c>
      <c r="BS284" s="1305" t="s">
        <v>36</v>
      </c>
      <c r="BT284" s="1305" t="s">
        <v>36</v>
      </c>
      <c r="BU284" s="1305" t="s">
        <v>36</v>
      </c>
      <c r="BV284" s="1305" t="s">
        <v>36</v>
      </c>
      <c r="BW284" s="1305" t="s">
        <v>36</v>
      </c>
      <c r="BX284" s="1305" t="s">
        <v>36</v>
      </c>
      <c r="BY284" s="1366" t="s">
        <v>36</v>
      </c>
      <c r="BZ284" s="1366" t="s">
        <v>36</v>
      </c>
      <c r="CA284" s="1366" t="s">
        <v>36</v>
      </c>
      <c r="CB284" s="1366" t="s">
        <v>36</v>
      </c>
      <c r="CC284" s="1366" t="s">
        <v>36</v>
      </c>
      <c r="CD284" s="2545"/>
      <c r="CE284" s="2545"/>
      <c r="CF284" s="2545"/>
      <c r="CG284" s="2545"/>
      <c r="CH284" s="2545"/>
      <c r="CI284" s="2545"/>
      <c r="CJ284" s="2545"/>
      <c r="CK284" s="2545"/>
      <c r="CL284" s="2545"/>
      <c r="CM284" s="2545"/>
      <c r="CN284" s="2545"/>
      <c r="CO284" s="2545"/>
      <c r="CP284" s="2545"/>
      <c r="CQ284" s="2545"/>
      <c r="CR284" s="2545"/>
      <c r="CS284" s="2545"/>
      <c r="CT284" s="2545"/>
      <c r="CU284" s="2545"/>
      <c r="CV284" s="2545"/>
      <c r="CW284" s="2545"/>
      <c r="CX284" s="2545"/>
      <c r="CY284" s="2545"/>
      <c r="CZ284" s="2545"/>
    </row>
    <row r="285" s="513" customFormat="true" ht="15" customHeight="true" x14ac:dyDescent="0.2">
      <c r="B285" s="510"/>
      <c r="AD285" s="251"/>
      <c r="AE285" s="251"/>
      <c r="AF285" s="251"/>
      <c r="AG285" s="251"/>
      <c r="AH285" s="251"/>
      <c r="AI285" s="251"/>
      <c r="AJ285" s="251"/>
      <c r="AK285" s="251"/>
      <c r="AL285" s="251"/>
      <c r="AM285" s="251"/>
      <c r="AN285" s="251"/>
      <c r="AO285" s="251"/>
      <c r="AP285" s="251"/>
      <c r="AQ285" s="251"/>
      <c r="AR285" s="251"/>
      <c r="AS285" s="251"/>
      <c r="AT285" s="251"/>
      <c r="AU285" s="251"/>
      <c r="AV285" s="251"/>
      <c r="AW285" s="251"/>
      <c r="AX285" s="251"/>
      <c r="AY285" s="251"/>
      <c r="AZ285" s="251"/>
      <c r="BA285" s="158"/>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8"/>
      <c r="BZ285" s="250"/>
      <c r="CA285" s="250"/>
      <c r="CB285" s="250"/>
      <c r="CC285" s="250"/>
      <c r="CD285" s="250"/>
      <c r="CE285" s="250"/>
      <c r="CF285" s="250"/>
      <c r="CG285" s="250"/>
      <c r="CH285" s="250"/>
      <c r="CI285" s="250"/>
      <c r="CJ285" s="250"/>
      <c r="CK285" s="250"/>
      <c r="CL285" s="250"/>
      <c r="CM285" s="250"/>
      <c r="CN285" s="250"/>
      <c r="CO285" s="250"/>
      <c r="CP285" s="250"/>
      <c r="CQ285" s="250"/>
      <c r="CR285" s="250"/>
      <c r="CS285" s="250"/>
      <c r="CT285" s="250"/>
      <c r="CU285" s="250"/>
      <c r="CV285" s="250"/>
      <c r="CW285" s="250"/>
      <c r="CX285" s="250"/>
      <c r="CY285" s="250"/>
      <c r="CZ285" s="250"/>
    </row>
    <row r="286" s="513" customFormat="true" ht="15" customHeight="true" x14ac:dyDescent="0.2">
      <c r="B286" s="510"/>
      <c r="AD286" s="251"/>
      <c r="AE286" s="251"/>
      <c r="AF286" s="251"/>
      <c r="AG286" s="251"/>
      <c r="AH286" s="251"/>
      <c r="AI286" s="251"/>
      <c r="AJ286" s="251"/>
      <c r="AK286" s="251"/>
      <c r="AL286" s="251"/>
      <c r="AM286" s="251"/>
      <c r="AN286" s="251"/>
      <c r="AO286" s="251"/>
      <c r="AP286" s="251"/>
      <c r="AQ286" s="251"/>
      <c r="AR286" s="251"/>
      <c r="AS286" s="251"/>
      <c r="AT286" s="251"/>
      <c r="AU286" s="251"/>
      <c r="AV286" s="251"/>
      <c r="AW286" s="251"/>
      <c r="AX286" s="251"/>
      <c r="AY286" s="251"/>
      <c r="AZ286" s="251"/>
      <c r="BA286" s="158"/>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8"/>
      <c r="BZ286" s="250"/>
      <c r="CA286" s="250"/>
      <c r="CB286" s="250"/>
      <c r="CC286" s="250"/>
      <c r="CD286" s="250"/>
      <c r="CE286" s="250"/>
      <c r="CF286" s="250"/>
      <c r="CG286" s="250"/>
      <c r="CH286" s="250"/>
      <c r="CI286" s="250"/>
      <c r="CJ286" s="250"/>
      <c r="CK286" s="250"/>
      <c r="CL286" s="250"/>
      <c r="CM286" s="250"/>
      <c r="CN286" s="250"/>
      <c r="CO286" s="250"/>
      <c r="CP286" s="250"/>
      <c r="CQ286" s="250"/>
      <c r="CR286" s="250"/>
      <c r="CS286" s="250"/>
      <c r="CT286" s="250"/>
      <c r="CU286" s="250"/>
      <c r="CV286" s="250"/>
      <c r="CW286" s="250"/>
      <c r="CX286" s="250"/>
      <c r="CY286" s="250"/>
      <c r="CZ286" s="250"/>
    </row>
    <row r="287" s="513" customFormat="true" ht="15" customHeight="true" x14ac:dyDescent="0.2">
      <c r="B287" s="510"/>
      <c r="AD287" s="251"/>
      <c r="AE287" s="251"/>
      <c r="AF287" s="251"/>
      <c r="AG287" s="251"/>
      <c r="AH287" s="251"/>
      <c r="AI287" s="251"/>
      <c r="AJ287" s="251"/>
      <c r="AK287" s="251"/>
      <c r="AL287" s="251"/>
      <c r="AM287" s="251"/>
      <c r="AN287" s="251"/>
      <c r="AO287" s="251"/>
      <c r="AP287" s="251"/>
      <c r="AQ287" s="251"/>
      <c r="AR287" s="251"/>
      <c r="AS287" s="251"/>
      <c r="AT287" s="251"/>
      <c r="AU287" s="251"/>
      <c r="AV287" s="251"/>
      <c r="AW287" s="251"/>
      <c r="AX287" s="251"/>
      <c r="AY287" s="251"/>
      <c r="AZ287" s="251"/>
      <c r="BA287" s="158"/>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8"/>
      <c r="BZ287" s="250"/>
      <c r="CA287" s="250"/>
      <c r="CB287" s="250"/>
      <c r="CC287" s="250"/>
      <c r="CD287" s="250"/>
      <c r="CE287" s="250"/>
      <c r="CF287" s="250"/>
      <c r="CG287" s="250"/>
      <c r="CH287" s="250"/>
      <c r="CI287" s="250"/>
      <c r="CJ287" s="250"/>
      <c r="CK287" s="250"/>
      <c r="CL287" s="250"/>
      <c r="CM287" s="250"/>
      <c r="CN287" s="250"/>
      <c r="CO287" s="250"/>
      <c r="CP287" s="250"/>
      <c r="CQ287" s="250"/>
      <c r="CR287" s="250"/>
      <c r="CS287" s="250"/>
      <c r="CT287" s="250"/>
      <c r="CU287" s="250"/>
      <c r="CV287" s="250"/>
      <c r="CW287" s="250"/>
      <c r="CX287" s="250"/>
      <c r="CY287" s="250"/>
      <c r="CZ287" s="250"/>
    </row>
    <row r="288" s="513" customFormat="true" ht="15" customHeight="true" x14ac:dyDescent="0.2">
      <c r="B288" s="510"/>
      <c r="AD288" s="251"/>
      <c r="AE288" s="251"/>
      <c r="AF288" s="251"/>
      <c r="AG288" s="251"/>
      <c r="AH288" s="251"/>
      <c r="AI288" s="251"/>
      <c r="AJ288" s="251"/>
      <c r="AK288" s="251"/>
      <c r="AL288" s="251"/>
      <c r="AM288" s="251"/>
      <c r="AN288" s="251"/>
      <c r="AO288" s="251"/>
      <c r="AP288" s="251"/>
      <c r="AQ288" s="251"/>
      <c r="AR288" s="251"/>
      <c r="AS288" s="251"/>
      <c r="AT288" s="251"/>
      <c r="AU288" s="251"/>
      <c r="AV288" s="251"/>
      <c r="AW288" s="251"/>
      <c r="AX288" s="251"/>
      <c r="AY288" s="251"/>
      <c r="AZ288" s="251"/>
      <c r="BA288" s="158"/>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8"/>
      <c r="BZ288" s="250"/>
      <c r="CA288" s="250"/>
      <c r="CB288" s="250"/>
      <c r="CC288" s="250"/>
      <c r="CD288" s="250"/>
      <c r="CE288" s="250"/>
      <c r="CF288" s="250"/>
      <c r="CG288" s="250"/>
      <c r="CH288" s="250"/>
      <c r="CI288" s="250"/>
      <c r="CJ288" s="250"/>
      <c r="CK288" s="250"/>
      <c r="CL288" s="250"/>
      <c r="CM288" s="250"/>
      <c r="CN288" s="250"/>
      <c r="CO288" s="250"/>
      <c r="CP288" s="250"/>
      <c r="CQ288" s="250"/>
      <c r="CR288" s="250"/>
      <c r="CS288" s="250"/>
      <c r="CT288" s="250"/>
      <c r="CU288" s="250"/>
      <c r="CV288" s="250"/>
      <c r="CW288" s="250"/>
      <c r="CX288" s="250"/>
      <c r="CY288" s="250"/>
      <c r="CZ288" s="250"/>
    </row>
    <row r="289" s="513" customFormat="true" ht="15" customHeight="true" x14ac:dyDescent="0.2">
      <c r="A289" s="538"/>
      <c r="B289" s="539"/>
      <c r="C289" s="540"/>
      <c r="AD289" s="251"/>
      <c r="AE289" s="251"/>
      <c r="AF289" s="251"/>
      <c r="AG289" s="251"/>
      <c r="AH289" s="251"/>
      <c r="AI289" s="251"/>
      <c r="AJ289" s="251"/>
      <c r="AK289" s="251"/>
      <c r="AL289" s="251"/>
      <c r="AM289" s="251"/>
      <c r="AN289" s="251"/>
      <c r="AO289" s="251"/>
      <c r="AP289" s="251"/>
      <c r="AQ289" s="251"/>
      <c r="AR289" s="251"/>
      <c r="AS289" s="251"/>
      <c r="AT289" s="251"/>
      <c r="AU289" s="251"/>
      <c r="AV289" s="251"/>
      <c r="AW289" s="251"/>
      <c r="AX289" s="251"/>
      <c r="AY289" s="251"/>
      <c r="AZ289" s="251"/>
      <c r="BA289" s="158"/>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8"/>
      <c r="BZ289" s="250"/>
      <c r="CA289" s="250"/>
      <c r="CB289" s="250"/>
      <c r="CC289" s="250"/>
      <c r="CD289" s="250"/>
      <c r="CE289" s="250"/>
      <c r="CF289" s="250"/>
      <c r="CG289" s="250"/>
      <c r="CH289" s="250"/>
      <c r="CI289" s="250"/>
      <c r="CJ289" s="250"/>
      <c r="CK289" s="250"/>
      <c r="CL289" s="250"/>
      <c r="CM289" s="250"/>
      <c r="CN289" s="250"/>
      <c r="CO289" s="250"/>
      <c r="CP289" s="250"/>
      <c r="CQ289" s="250"/>
      <c r="CR289" s="250"/>
      <c r="CS289" s="250"/>
      <c r="CT289" s="250"/>
      <c r="CU289" s="250"/>
      <c r="CV289" s="250"/>
      <c r="CW289" s="250"/>
      <c r="CX289" s="250"/>
      <c r="CY289" s="250"/>
      <c r="CZ289" s="250"/>
    </row>
    <row r="290" s="513" customFormat="true" ht="15" customHeight="true" x14ac:dyDescent="0.2">
      <c r="A290" s="1371"/>
      <c r="B290" s="1372"/>
      <c r="C290" s="1373"/>
      <c r="AD290" s="251"/>
      <c r="AE290" s="251"/>
      <c r="AF290" s="251"/>
      <c r="AG290" s="251"/>
      <c r="AH290" s="251"/>
      <c r="AI290" s="251"/>
      <c r="AJ290" s="251"/>
      <c r="AK290" s="251"/>
      <c r="AL290" s="251"/>
      <c r="AM290" s="251"/>
      <c r="AN290" s="251"/>
      <c r="AO290" s="251"/>
      <c r="AP290" s="251"/>
      <c r="AQ290" s="251"/>
      <c r="AR290" s="251"/>
      <c r="AS290" s="251"/>
      <c r="AT290" s="251"/>
      <c r="AU290" s="251"/>
      <c r="AV290" s="251"/>
      <c r="AW290" s="251"/>
      <c r="AX290" s="251"/>
      <c r="AY290" s="251"/>
      <c r="AZ290" s="251"/>
      <c r="BA290" s="158"/>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8"/>
      <c r="BZ290" s="250"/>
      <c r="CA290" s="250"/>
      <c r="CB290" s="250"/>
      <c r="CC290" s="250"/>
      <c r="CD290" s="250"/>
      <c r="CE290" s="250"/>
      <c r="CF290" s="250"/>
      <c r="CG290" s="250"/>
      <c r="CH290" s="250"/>
      <c r="CI290" s="250"/>
      <c r="CJ290" s="250"/>
      <c r="CK290" s="250"/>
      <c r="CL290" s="250"/>
      <c r="CM290" s="250"/>
      <c r="CN290" s="250"/>
      <c r="CO290" s="250"/>
      <c r="CP290" s="250"/>
      <c r="CQ290" s="250"/>
      <c r="CR290" s="250"/>
      <c r="CS290" s="250"/>
      <c r="CT290" s="250"/>
      <c r="CU290" s="250"/>
      <c r="CV290" s="250"/>
      <c r="CW290" s="250"/>
      <c r="CX290" s="250"/>
      <c r="CY290" s="250"/>
      <c r="CZ290" s="250"/>
    </row>
    <row r="291" s="513" customFormat="true" ht="15" customHeight="true" x14ac:dyDescent="0.2">
      <c r="A291" s="1374"/>
      <c r="B291" s="1375"/>
      <c r="C291" s="1376"/>
      <c r="AD291" s="251"/>
      <c r="AE291" s="251"/>
      <c r="AF291" s="251"/>
      <c r="AG291" s="251"/>
      <c r="AH291" s="251"/>
      <c r="AI291" s="251"/>
      <c r="AJ291" s="251"/>
      <c r="AK291" s="251"/>
      <c r="AL291" s="251"/>
      <c r="AM291" s="251"/>
      <c r="AN291" s="251"/>
      <c r="AO291" s="251"/>
      <c r="AP291" s="251"/>
      <c r="AQ291" s="251"/>
      <c r="AR291" s="251"/>
      <c r="AS291" s="251"/>
      <c r="AT291" s="251"/>
      <c r="AU291" s="251"/>
      <c r="AV291" s="251"/>
      <c r="AW291" s="251"/>
      <c r="AX291" s="251"/>
      <c r="AY291" s="251"/>
      <c r="AZ291" s="251"/>
      <c r="BA291" s="158"/>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8"/>
      <c r="BZ291" s="250"/>
      <c r="CA291" s="250"/>
      <c r="CB291" s="250"/>
      <c r="CC291" s="250"/>
      <c r="CD291" s="250"/>
      <c r="CE291" s="250"/>
      <c r="CF291" s="250"/>
      <c r="CG291" s="250"/>
      <c r="CH291" s="250"/>
      <c r="CI291" s="250"/>
      <c r="CJ291" s="250"/>
      <c r="CK291" s="250"/>
      <c r="CL291" s="250"/>
      <c r="CM291" s="250"/>
      <c r="CN291" s="250"/>
      <c r="CO291" s="250"/>
      <c r="CP291" s="250"/>
      <c r="CQ291" s="250"/>
      <c r="CR291" s="250"/>
      <c r="CS291" s="250"/>
      <c r="CT291" s="250"/>
      <c r="CU291" s="250"/>
      <c r="CV291" s="250"/>
      <c r="CW291" s="250"/>
      <c r="CX291" s="250"/>
      <c r="CY291" s="250"/>
      <c r="CZ291" s="250"/>
    </row>
    <row r="292" s="513" customFormat="true" ht="15" customHeight="true" x14ac:dyDescent="0.2">
      <c r="A292" s="1377"/>
      <c r="B292" s="1378"/>
      <c r="C292" s="1379"/>
      <c r="AD292" s="251"/>
      <c r="AE292" s="251"/>
      <c r="AF292" s="251"/>
      <c r="AG292" s="251"/>
      <c r="AH292" s="251"/>
      <c r="AI292" s="251"/>
      <c r="AJ292" s="251"/>
      <c r="AK292" s="251"/>
      <c r="AL292" s="251"/>
      <c r="AM292" s="251"/>
      <c r="AN292" s="251"/>
      <c r="AO292" s="251"/>
      <c r="AP292" s="251"/>
      <c r="AQ292" s="251"/>
      <c r="AR292" s="251"/>
      <c r="AS292" s="251"/>
      <c r="AT292" s="251"/>
      <c r="AU292" s="251"/>
      <c r="AV292" s="251"/>
      <c r="AW292" s="251"/>
      <c r="AX292" s="251"/>
      <c r="AY292" s="251"/>
      <c r="AZ292" s="251"/>
      <c r="BA292" s="158"/>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8"/>
      <c r="BZ292" s="250"/>
      <c r="CA292" s="250"/>
      <c r="CB292" s="250"/>
      <c r="CC292" s="250"/>
      <c r="CD292" s="250"/>
      <c r="CE292" s="250"/>
      <c r="CF292" s="250"/>
      <c r="CG292" s="250"/>
      <c r="CH292" s="250"/>
      <c r="CI292" s="250"/>
      <c r="CJ292" s="250"/>
      <c r="CK292" s="250"/>
      <c r="CL292" s="250"/>
      <c r="CM292" s="250"/>
      <c r="CN292" s="250"/>
      <c r="CO292" s="250"/>
      <c r="CP292" s="250"/>
      <c r="CQ292" s="250"/>
      <c r="CR292" s="250"/>
      <c r="CS292" s="250"/>
      <c r="CT292" s="250"/>
      <c r="CU292" s="250"/>
      <c r="CV292" s="250"/>
      <c r="CW292" s="250"/>
      <c r="CX292" s="250"/>
      <c r="CY292" s="250"/>
      <c r="CZ292" s="250"/>
    </row>
    <row r="293" s="513" customFormat="true" ht="15" customHeight="true" x14ac:dyDescent="0.2">
      <c r="A293" s="1380"/>
      <c r="B293" s="1381"/>
      <c r="C293" s="1382"/>
      <c r="AD293" s="251"/>
      <c r="AE293" s="251"/>
      <c r="AF293" s="251"/>
      <c r="AG293" s="251"/>
      <c r="AH293" s="251"/>
      <c r="AI293" s="251"/>
      <c r="AJ293" s="251"/>
      <c r="AK293" s="251"/>
      <c r="AL293" s="251"/>
      <c r="AM293" s="251"/>
      <c r="AN293" s="251"/>
      <c r="AO293" s="251"/>
      <c r="AP293" s="251"/>
      <c r="AQ293" s="251"/>
      <c r="AR293" s="251"/>
      <c r="AS293" s="251"/>
      <c r="AT293" s="251"/>
      <c r="AU293" s="251"/>
      <c r="AV293" s="251"/>
      <c r="AW293" s="251"/>
      <c r="AX293" s="251"/>
      <c r="AY293" s="251"/>
      <c r="AZ293" s="251"/>
      <c r="BA293" s="158"/>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8"/>
      <c r="BZ293" s="250"/>
      <c r="CA293" s="250"/>
      <c r="CB293" s="250"/>
      <c r="CC293" s="250"/>
      <c r="CD293" s="250"/>
      <c r="CE293" s="250"/>
      <c r="CF293" s="250"/>
      <c r="CG293" s="250"/>
      <c r="CH293" s="250"/>
      <c r="CI293" s="250"/>
      <c r="CJ293" s="250"/>
      <c r="CK293" s="250"/>
      <c r="CL293" s="250"/>
      <c r="CM293" s="250"/>
      <c r="CN293" s="250"/>
      <c r="CO293" s="250"/>
      <c r="CP293" s="250"/>
      <c r="CQ293" s="250"/>
      <c r="CR293" s="250"/>
      <c r="CS293" s="250"/>
      <c r="CT293" s="250"/>
      <c r="CU293" s="250"/>
      <c r="CV293" s="250"/>
      <c r="CW293" s="250"/>
      <c r="CX293" s="250"/>
      <c r="CY293" s="250"/>
      <c r="CZ293" s="250"/>
    </row>
    <row r="294" s="513" customFormat="true" ht="15" customHeight="true" x14ac:dyDescent="0.2">
      <c r="A294" s="1383"/>
      <c r="B294" s="1384"/>
      <c r="C294" s="1385"/>
      <c r="AD294" s="251"/>
      <c r="AE294" s="251"/>
      <c r="AF294" s="251"/>
      <c r="AG294" s="251"/>
      <c r="AH294" s="251"/>
      <c r="AI294" s="251"/>
      <c r="AJ294" s="251"/>
      <c r="AK294" s="251"/>
      <c r="AL294" s="251"/>
      <c r="AM294" s="251"/>
      <c r="AN294" s="251"/>
      <c r="AO294" s="251"/>
      <c r="AP294" s="251"/>
      <c r="AQ294" s="251"/>
      <c r="AR294" s="251"/>
      <c r="AS294" s="251"/>
      <c r="AT294" s="251"/>
      <c r="AU294" s="251"/>
      <c r="AV294" s="251"/>
      <c r="AW294" s="251"/>
      <c r="AX294" s="251"/>
      <c r="AY294" s="251"/>
      <c r="AZ294" s="251"/>
      <c r="BA294" s="158"/>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8"/>
      <c r="BZ294" s="250"/>
      <c r="CA294" s="250"/>
      <c r="CB294" s="250"/>
      <c r="CC294" s="250"/>
      <c r="CD294" s="250"/>
      <c r="CE294" s="250"/>
      <c r="CF294" s="250"/>
      <c r="CG294" s="250"/>
      <c r="CH294" s="250"/>
      <c r="CI294" s="250"/>
      <c r="CJ294" s="250"/>
      <c r="CK294" s="250"/>
      <c r="CL294" s="250"/>
      <c r="CM294" s="250"/>
      <c r="CN294" s="250"/>
      <c r="CO294" s="250"/>
      <c r="CP294" s="250"/>
      <c r="CQ294" s="250"/>
      <c r="CR294" s="250"/>
      <c r="CS294" s="250"/>
      <c r="CT294" s="250"/>
      <c r="CU294" s="250"/>
      <c r="CV294" s="250"/>
      <c r="CW294" s="250"/>
      <c r="CX294" s="250"/>
      <c r="CY294" s="250"/>
      <c r="CZ294" s="250"/>
    </row>
    <row r="295" s="513" customFormat="true" ht="15" customHeight="true" x14ac:dyDescent="0.2">
      <c r="A295" s="1383"/>
      <c r="B295" s="1384"/>
      <c r="C295" s="1385"/>
      <c r="AD295" s="251"/>
      <c r="AE295" s="251"/>
      <c r="AF295" s="251"/>
      <c r="AG295" s="251"/>
      <c r="AH295" s="251"/>
      <c r="AI295" s="251"/>
      <c r="AJ295" s="251"/>
      <c r="AK295" s="251"/>
      <c r="AL295" s="251"/>
      <c r="AM295" s="251"/>
      <c r="AN295" s="251"/>
      <c r="AO295" s="251"/>
      <c r="AP295" s="251"/>
      <c r="AQ295" s="251"/>
      <c r="AR295" s="251"/>
      <c r="AS295" s="251"/>
      <c r="AT295" s="251"/>
      <c r="AU295" s="251"/>
      <c r="AV295" s="251"/>
      <c r="AW295" s="251"/>
      <c r="AX295" s="251"/>
      <c r="AY295" s="251"/>
      <c r="AZ295" s="251"/>
      <c r="BA295" s="158"/>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8"/>
      <c r="BZ295" s="250"/>
      <c r="CA295" s="250"/>
      <c r="CB295" s="250"/>
      <c r="CC295" s="250"/>
      <c r="CD295" s="250"/>
      <c r="CE295" s="250"/>
      <c r="CF295" s="250"/>
      <c r="CG295" s="250"/>
      <c r="CH295" s="250"/>
      <c r="CI295" s="250"/>
      <c r="CJ295" s="250"/>
      <c r="CK295" s="250"/>
      <c r="CL295" s="250"/>
      <c r="CM295" s="250"/>
      <c r="CN295" s="250"/>
      <c r="CO295" s="250"/>
      <c r="CP295" s="250"/>
      <c r="CQ295" s="250"/>
      <c r="CR295" s="250"/>
      <c r="CS295" s="250"/>
      <c r="CT295" s="250"/>
      <c r="CU295" s="250"/>
      <c r="CV295" s="250"/>
      <c r="CW295" s="250"/>
      <c r="CX295" s="250"/>
      <c r="CY295" s="250"/>
      <c r="CZ295" s="250"/>
    </row>
    <row r="296" s="513" customFormat="true" ht="15" customHeight="true" x14ac:dyDescent="0.2">
      <c r="A296" s="1383"/>
      <c r="B296" s="1386"/>
      <c r="C296" s="1385"/>
      <c r="AD296" s="251"/>
      <c r="AE296" s="251"/>
      <c r="AF296" s="251"/>
      <c r="AG296" s="251"/>
      <c r="AH296" s="251"/>
      <c r="AI296" s="251"/>
      <c r="AJ296" s="251"/>
      <c r="AK296" s="251"/>
      <c r="AL296" s="251"/>
      <c r="AM296" s="251"/>
      <c r="AN296" s="251"/>
      <c r="AO296" s="251"/>
      <c r="AP296" s="251"/>
      <c r="AQ296" s="251"/>
      <c r="AR296" s="251"/>
      <c r="AS296" s="251"/>
      <c r="AT296" s="251"/>
      <c r="AU296" s="251"/>
      <c r="AV296" s="251"/>
      <c r="AW296" s="251"/>
      <c r="AX296" s="251"/>
      <c r="AY296" s="251"/>
      <c r="AZ296" s="251"/>
      <c r="BA296" s="158"/>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8"/>
      <c r="BZ296" s="250"/>
      <c r="CA296" s="250"/>
      <c r="CB296" s="250"/>
      <c r="CC296" s="250"/>
      <c r="CD296" s="250"/>
      <c r="CE296" s="250"/>
      <c r="CF296" s="250"/>
      <c r="CG296" s="250"/>
      <c r="CH296" s="250"/>
      <c r="CI296" s="250"/>
      <c r="CJ296" s="250"/>
      <c r="CK296" s="250"/>
      <c r="CL296" s="250"/>
      <c r="CM296" s="250"/>
      <c r="CN296" s="250"/>
      <c r="CO296" s="250"/>
      <c r="CP296" s="250"/>
      <c r="CQ296" s="250"/>
      <c r="CR296" s="250"/>
      <c r="CS296" s="250"/>
      <c r="CT296" s="250"/>
      <c r="CU296" s="250"/>
      <c r="CV296" s="250"/>
      <c r="CW296" s="250"/>
      <c r="CX296" s="250"/>
      <c r="CY296" s="250"/>
      <c r="CZ296" s="250"/>
    </row>
    <row r="297" s="513" customFormat="true" ht="15" customHeight="true" x14ac:dyDescent="0.2">
      <c r="A297" s="846"/>
      <c r="B297" s="847"/>
      <c r="C297" s="848"/>
      <c r="AD297" s="251"/>
      <c r="AE297" s="251"/>
      <c r="AF297" s="251"/>
      <c r="AG297" s="251"/>
      <c r="AH297" s="251"/>
      <c r="AI297" s="251"/>
      <c r="AJ297" s="251"/>
      <c r="AK297" s="251"/>
      <c r="AL297" s="251"/>
      <c r="AM297" s="251"/>
      <c r="AN297" s="251"/>
      <c r="AO297" s="251"/>
      <c r="AP297" s="251"/>
      <c r="AQ297" s="251"/>
      <c r="AR297" s="251"/>
      <c r="AS297" s="251"/>
      <c r="AT297" s="251"/>
      <c r="AU297" s="251"/>
      <c r="AV297" s="251"/>
      <c r="AW297" s="251"/>
      <c r="AX297" s="251"/>
      <c r="AY297" s="251"/>
      <c r="AZ297" s="251"/>
      <c r="BA297" s="158"/>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8"/>
      <c r="BZ297" s="250"/>
      <c r="CA297" s="250"/>
      <c r="CB297" s="250"/>
      <c r="CC297" s="250"/>
      <c r="CD297" s="250"/>
      <c r="CE297" s="250"/>
      <c r="CF297" s="250"/>
      <c r="CG297" s="250"/>
      <c r="CH297" s="250"/>
      <c r="CI297" s="250"/>
      <c r="CJ297" s="250"/>
      <c r="CK297" s="250"/>
      <c r="CL297" s="250"/>
      <c r="CM297" s="250"/>
      <c r="CN297" s="250"/>
      <c r="CO297" s="250"/>
      <c r="CP297" s="250"/>
      <c r="CQ297" s="250"/>
      <c r="CR297" s="250"/>
      <c r="CS297" s="250"/>
      <c r="CT297" s="250"/>
      <c r="CU297" s="250"/>
      <c r="CV297" s="250"/>
      <c r="CW297" s="250"/>
      <c r="CX297" s="250"/>
      <c r="CY297" s="250"/>
      <c r="CZ297" s="250"/>
    </row>
    <row r="298" s="513" customFormat="true" ht="15" customHeight="true" x14ac:dyDescent="0.2">
      <c r="B298" s="510"/>
      <c r="AD298" s="251"/>
      <c r="AE298" s="251"/>
      <c r="AF298" s="251"/>
      <c r="AG298" s="251"/>
      <c r="AH298" s="251"/>
      <c r="AI298" s="251"/>
      <c r="AJ298" s="251"/>
      <c r="AK298" s="251"/>
      <c r="AL298" s="251"/>
      <c r="AM298" s="251"/>
      <c r="AN298" s="251"/>
      <c r="AO298" s="251"/>
      <c r="AP298" s="251"/>
      <c r="AQ298" s="251"/>
      <c r="AR298" s="251"/>
      <c r="AS298" s="251"/>
      <c r="AT298" s="251"/>
      <c r="AU298" s="251"/>
      <c r="AV298" s="251"/>
      <c r="AW298" s="251"/>
      <c r="AX298" s="251"/>
      <c r="AY298" s="251"/>
      <c r="AZ298" s="251"/>
      <c r="BA298" s="158"/>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8"/>
      <c r="BZ298" s="250"/>
      <c r="CA298" s="250"/>
      <c r="CB298" s="250"/>
      <c r="CC298" s="250"/>
      <c r="CD298" s="250"/>
      <c r="CE298" s="250"/>
      <c r="CF298" s="250"/>
      <c r="CG298" s="250"/>
      <c r="CH298" s="250"/>
      <c r="CI298" s="250"/>
      <c r="CJ298" s="250"/>
      <c r="CK298" s="250"/>
      <c r="CL298" s="250"/>
      <c r="CM298" s="250"/>
      <c r="CN298" s="250"/>
      <c r="CO298" s="250"/>
      <c r="CP298" s="250"/>
      <c r="CQ298" s="250"/>
      <c r="CR298" s="250"/>
      <c r="CS298" s="250"/>
      <c r="CT298" s="250"/>
      <c r="CU298" s="250"/>
      <c r="CV298" s="250"/>
      <c r="CW298" s="250"/>
      <c r="CX298" s="250"/>
      <c r="CY298" s="250"/>
      <c r="CZ298" s="250"/>
    </row>
    <row r="299" s="513" customFormat="true" ht="15" customHeight="true" x14ac:dyDescent="0.2">
      <c r="A299" s="523"/>
      <c r="B299" s="524"/>
      <c r="C299" s="525"/>
      <c r="D299" s="526"/>
      <c r="AD299" s="251"/>
      <c r="AE299" s="251"/>
      <c r="AF299" s="251"/>
      <c r="AG299" s="251"/>
      <c r="AH299" s="251"/>
      <c r="AI299" s="251"/>
      <c r="AJ299" s="251"/>
      <c r="AK299" s="251"/>
      <c r="AL299" s="251"/>
      <c r="AM299" s="251"/>
      <c r="AN299" s="251"/>
      <c r="AO299" s="251"/>
      <c r="AP299" s="251"/>
      <c r="AQ299" s="251"/>
      <c r="AR299" s="251"/>
      <c r="AS299" s="251"/>
      <c r="AT299" s="251"/>
      <c r="AU299" s="251"/>
      <c r="AV299" s="251"/>
      <c r="AW299" s="251"/>
      <c r="AX299" s="251"/>
      <c r="AY299" s="251"/>
      <c r="AZ299" s="251"/>
      <c r="BA299" s="158"/>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8"/>
      <c r="BZ299" s="250"/>
      <c r="CA299" s="250"/>
      <c r="CB299" s="250"/>
      <c r="CC299" s="250"/>
      <c r="CD299" s="250"/>
      <c r="CE299" s="250"/>
      <c r="CF299" s="250"/>
      <c r="CG299" s="250"/>
      <c r="CH299" s="250"/>
      <c r="CI299" s="250"/>
      <c r="CJ299" s="250"/>
      <c r="CK299" s="250"/>
      <c r="CL299" s="250"/>
      <c r="CM299" s="250"/>
      <c r="CN299" s="250"/>
      <c r="CO299" s="250"/>
      <c r="CP299" s="250"/>
      <c r="CQ299" s="250"/>
      <c r="CR299" s="250"/>
      <c r="CS299" s="250"/>
      <c r="CT299" s="250"/>
      <c r="CU299" s="250"/>
      <c r="CV299" s="250"/>
      <c r="CW299" s="250"/>
      <c r="CX299" s="250"/>
      <c r="CY299" s="250"/>
      <c r="CZ299" s="250"/>
    </row>
    <row r="300" s="513" customFormat="true" ht="15" customHeight="true" x14ac:dyDescent="0.2">
      <c r="A300" s="849"/>
      <c r="B300" s="850"/>
      <c r="C300" s="851"/>
      <c r="D300" s="852"/>
      <c r="AD300" s="251"/>
      <c r="AE300" s="251"/>
      <c r="AF300" s="251"/>
      <c r="AG300" s="251"/>
      <c r="AH300" s="251"/>
      <c r="AI300" s="251"/>
      <c r="AJ300" s="251"/>
      <c r="AK300" s="251"/>
      <c r="AL300" s="251"/>
      <c r="AM300" s="251"/>
      <c r="AN300" s="251"/>
      <c r="AO300" s="251"/>
      <c r="AP300" s="251"/>
      <c r="AQ300" s="251"/>
      <c r="AR300" s="251"/>
      <c r="AS300" s="251"/>
      <c r="AT300" s="251"/>
      <c r="AU300" s="251"/>
      <c r="AV300" s="251"/>
      <c r="AW300" s="251"/>
      <c r="AX300" s="251"/>
      <c r="AY300" s="251"/>
      <c r="AZ300" s="251"/>
      <c r="BA300" s="158"/>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8"/>
      <c r="BZ300" s="250"/>
      <c r="CA300" s="250"/>
      <c r="CB300" s="250"/>
      <c r="CC300" s="250"/>
      <c r="CD300" s="250"/>
      <c r="CE300" s="250"/>
      <c r="CF300" s="250"/>
      <c r="CG300" s="250"/>
      <c r="CH300" s="250"/>
      <c r="CI300" s="250"/>
      <c r="CJ300" s="250"/>
      <c r="CK300" s="250"/>
      <c r="CL300" s="250"/>
      <c r="CM300" s="250"/>
      <c r="CN300" s="250"/>
      <c r="CO300" s="250"/>
      <c r="CP300" s="250"/>
      <c r="CQ300" s="250"/>
      <c r="CR300" s="250"/>
      <c r="CS300" s="250"/>
      <c r="CT300" s="250"/>
      <c r="CU300" s="250"/>
      <c r="CV300" s="250"/>
      <c r="CW300" s="250"/>
      <c r="CX300" s="250"/>
      <c r="CY300" s="250"/>
      <c r="CZ300" s="250"/>
    </row>
    <row r="301" s="513" customFormat="true" ht="15" customHeight="true" x14ac:dyDescent="0.2">
      <c r="A301" s="853"/>
      <c r="B301" s="854"/>
      <c r="C301" s="855"/>
      <c r="D301" s="856"/>
      <c r="AD301" s="251"/>
      <c r="AE301" s="251"/>
      <c r="AF301" s="251"/>
      <c r="AG301" s="251"/>
      <c r="AH301" s="251"/>
      <c r="AI301" s="251"/>
      <c r="AJ301" s="251"/>
      <c r="AK301" s="251"/>
      <c r="AL301" s="251"/>
      <c r="AM301" s="251"/>
      <c r="AN301" s="251"/>
      <c r="AO301" s="251"/>
      <c r="AP301" s="251"/>
      <c r="AQ301" s="251"/>
      <c r="AR301" s="251"/>
      <c r="AS301" s="251"/>
      <c r="AT301" s="251"/>
      <c r="AU301" s="251"/>
      <c r="AV301" s="251"/>
      <c r="AW301" s="251"/>
      <c r="AX301" s="251"/>
      <c r="AY301" s="251"/>
      <c r="AZ301" s="251"/>
      <c r="BA301" s="158"/>
      <c r="BB301" s="156"/>
      <c r="BC301" s="156"/>
      <c r="BD301" s="156"/>
      <c r="BE301" s="156"/>
      <c r="BF301" s="156"/>
      <c r="BG301" s="156"/>
      <c r="BH301" s="156"/>
      <c r="BI301" s="156"/>
      <c r="BJ301" s="156"/>
      <c r="BK301" s="156"/>
      <c r="BL301" s="156"/>
      <c r="BM301" s="156"/>
      <c r="BN301" s="156"/>
      <c r="BO301" s="156"/>
      <c r="BP301" s="156"/>
      <c r="BQ301" s="156"/>
      <c r="BR301" s="156"/>
      <c r="BS301" s="156"/>
      <c r="BT301" s="156"/>
      <c r="BU301" s="156"/>
      <c r="BV301" s="156"/>
      <c r="BW301" s="156"/>
      <c r="BX301" s="156"/>
      <c r="BY301" s="158"/>
      <c r="BZ301" s="250"/>
      <c r="CA301" s="250"/>
      <c r="CB301" s="250"/>
      <c r="CC301" s="250"/>
      <c r="CD301" s="250"/>
      <c r="CE301" s="250"/>
      <c r="CF301" s="250"/>
      <c r="CG301" s="250"/>
      <c r="CH301" s="250"/>
      <c r="CI301" s="250"/>
      <c r="CJ301" s="250"/>
      <c r="CK301" s="250"/>
      <c r="CL301" s="250"/>
      <c r="CM301" s="250"/>
      <c r="CN301" s="250"/>
      <c r="CO301" s="250"/>
      <c r="CP301" s="250"/>
      <c r="CQ301" s="250"/>
      <c r="CR301" s="250"/>
      <c r="CS301" s="250"/>
      <c r="CT301" s="250"/>
      <c r="CU301" s="250"/>
      <c r="CV301" s="250"/>
      <c r="CW301" s="250"/>
      <c r="CX301" s="250"/>
      <c r="CY301" s="250"/>
      <c r="CZ301" s="250"/>
    </row>
    <row r="302" s="513" customFormat="true" ht="15" customHeight="true" x14ac:dyDescent="0.2">
      <c r="A302" s="857"/>
      <c r="B302" s="858"/>
      <c r="C302" s="859"/>
      <c r="D302" s="860"/>
      <c r="AD302" s="251"/>
      <c r="AE302" s="251"/>
      <c r="AF302" s="251"/>
      <c r="AG302" s="251"/>
      <c r="AH302" s="251"/>
      <c r="AI302" s="251"/>
      <c r="AJ302" s="251"/>
      <c r="AK302" s="251"/>
      <c r="AL302" s="251"/>
      <c r="AM302" s="251"/>
      <c r="AN302" s="251"/>
      <c r="AO302" s="251"/>
      <c r="AP302" s="251"/>
      <c r="AQ302" s="251"/>
      <c r="AR302" s="251"/>
      <c r="AS302" s="251"/>
      <c r="AT302" s="251"/>
      <c r="AU302" s="251"/>
      <c r="AV302" s="251"/>
      <c r="AW302" s="251"/>
      <c r="AX302" s="251"/>
      <c r="AY302" s="251"/>
      <c r="AZ302" s="251"/>
      <c r="BA302" s="158"/>
      <c r="BB302" s="156"/>
      <c r="BC302" s="156"/>
      <c r="BD302" s="156"/>
      <c r="BE302" s="156"/>
      <c r="BF302" s="156"/>
      <c r="BG302" s="156"/>
      <c r="BH302" s="156"/>
      <c r="BI302" s="156"/>
      <c r="BJ302" s="156"/>
      <c r="BK302" s="156"/>
      <c r="BL302" s="156"/>
      <c r="BM302" s="156"/>
      <c r="BN302" s="156"/>
      <c r="BO302" s="156"/>
      <c r="BP302" s="156"/>
      <c r="BQ302" s="156"/>
      <c r="BR302" s="156"/>
      <c r="BS302" s="156"/>
      <c r="BT302" s="156"/>
      <c r="BU302" s="156"/>
      <c r="BV302" s="156"/>
      <c r="BW302" s="156"/>
      <c r="BX302" s="156"/>
      <c r="BY302" s="158"/>
      <c r="BZ302" s="250"/>
      <c r="CA302" s="250"/>
      <c r="CB302" s="250"/>
      <c r="CC302" s="250"/>
      <c r="CD302" s="250"/>
      <c r="CE302" s="250"/>
      <c r="CF302" s="250"/>
      <c r="CG302" s="250"/>
      <c r="CH302" s="250"/>
      <c r="CI302" s="250"/>
      <c r="CJ302" s="250"/>
      <c r="CK302" s="250"/>
      <c r="CL302" s="250"/>
      <c r="CM302" s="250"/>
      <c r="CN302" s="250"/>
      <c r="CO302" s="250"/>
      <c r="CP302" s="250"/>
      <c r="CQ302" s="250"/>
      <c r="CR302" s="250"/>
      <c r="CS302" s="250"/>
      <c r="CT302" s="250"/>
      <c r="CU302" s="250"/>
      <c r="CV302" s="250"/>
      <c r="CW302" s="250"/>
      <c r="CX302" s="250"/>
      <c r="CY302" s="250"/>
      <c r="CZ302" s="250"/>
    </row>
    <row r="303" s="513" customFormat="true" ht="15" customHeight="true" x14ac:dyDescent="0.2">
      <c r="A303" s="861"/>
      <c r="B303" s="862"/>
      <c r="C303" s="863"/>
      <c r="D303" s="864"/>
      <c r="AD303" s="251"/>
      <c r="AE303" s="251"/>
      <c r="AF303" s="251"/>
      <c r="AG303" s="251"/>
      <c r="AH303" s="251"/>
      <c r="AI303" s="251"/>
      <c r="AJ303" s="251"/>
      <c r="AK303" s="251"/>
      <c r="AL303" s="251"/>
      <c r="AM303" s="251"/>
      <c r="AN303" s="251"/>
      <c r="AO303" s="251"/>
      <c r="AP303" s="251"/>
      <c r="AQ303" s="251"/>
      <c r="AR303" s="251"/>
      <c r="AS303" s="251"/>
      <c r="AT303" s="251"/>
      <c r="AU303" s="251"/>
      <c r="AV303" s="251"/>
      <c r="AW303" s="251"/>
      <c r="AX303" s="251"/>
      <c r="AY303" s="251"/>
      <c r="AZ303" s="251"/>
      <c r="BA303" s="158"/>
      <c r="BB303" s="156"/>
      <c r="BC303" s="156"/>
      <c r="BD303" s="156"/>
      <c r="BE303" s="156"/>
      <c r="BF303" s="156"/>
      <c r="BG303" s="156"/>
      <c r="BH303" s="156"/>
      <c r="BI303" s="156"/>
      <c r="BJ303" s="156"/>
      <c r="BK303" s="156"/>
      <c r="BL303" s="156"/>
      <c r="BM303" s="156"/>
      <c r="BN303" s="156"/>
      <c r="BO303" s="156"/>
      <c r="BP303" s="156"/>
      <c r="BQ303" s="156"/>
      <c r="BR303" s="156"/>
      <c r="BS303" s="156"/>
      <c r="BT303" s="156"/>
      <c r="BU303" s="156"/>
      <c r="BV303" s="156"/>
      <c r="BW303" s="156"/>
      <c r="BX303" s="156"/>
      <c r="BY303" s="158"/>
      <c r="BZ303" s="250"/>
      <c r="CA303" s="250"/>
      <c r="CB303" s="250"/>
      <c r="CC303" s="250"/>
      <c r="CD303" s="250"/>
      <c r="CE303" s="250"/>
      <c r="CF303" s="250"/>
      <c r="CG303" s="250"/>
      <c r="CH303" s="250"/>
      <c r="CI303" s="250"/>
      <c r="CJ303" s="250"/>
      <c r="CK303" s="250"/>
      <c r="CL303" s="250"/>
      <c r="CM303" s="250"/>
      <c r="CN303" s="250"/>
      <c r="CO303" s="250"/>
      <c r="CP303" s="250"/>
      <c r="CQ303" s="250"/>
      <c r="CR303" s="250"/>
      <c r="CS303" s="250"/>
      <c r="CT303" s="250"/>
      <c r="CU303" s="250"/>
      <c r="CV303" s="250"/>
      <c r="CW303" s="250"/>
      <c r="CX303" s="250"/>
      <c r="CY303" s="250"/>
      <c r="CZ303" s="250"/>
    </row>
    <row r="304" s="513" customFormat="true" ht="15" customHeight="true" x14ac:dyDescent="0.2">
      <c r="A304" s="865"/>
      <c r="B304" s="866"/>
      <c r="C304" s="867"/>
      <c r="D304" s="868"/>
      <c r="AD304" s="251"/>
      <c r="AE304" s="251"/>
      <c r="AF304" s="251"/>
      <c r="AG304" s="251"/>
      <c r="AH304" s="251"/>
      <c r="AI304" s="251"/>
      <c r="AJ304" s="251"/>
      <c r="AK304" s="251"/>
      <c r="AL304" s="251"/>
      <c r="AM304" s="251"/>
      <c r="AN304" s="251"/>
      <c r="AO304" s="251"/>
      <c r="AP304" s="251"/>
      <c r="AQ304" s="251"/>
      <c r="AR304" s="251"/>
      <c r="AS304" s="251"/>
      <c r="AT304" s="251"/>
      <c r="AU304" s="251"/>
      <c r="AV304" s="251"/>
      <c r="AW304" s="251"/>
      <c r="AX304" s="251"/>
      <c r="AY304" s="251"/>
      <c r="AZ304" s="251"/>
      <c r="BA304" s="158"/>
      <c r="BB304" s="156"/>
      <c r="BC304" s="156"/>
      <c r="BD304" s="156"/>
      <c r="BE304" s="156"/>
      <c r="BF304" s="156"/>
      <c r="BG304" s="156"/>
      <c r="BH304" s="156"/>
      <c r="BI304" s="156"/>
      <c r="BJ304" s="156"/>
      <c r="BK304" s="156"/>
      <c r="BL304" s="156"/>
      <c r="BM304" s="156"/>
      <c r="BN304" s="156"/>
      <c r="BO304" s="156"/>
      <c r="BP304" s="156"/>
      <c r="BQ304" s="156"/>
      <c r="BR304" s="156"/>
      <c r="BS304" s="156"/>
      <c r="BT304" s="156"/>
      <c r="BU304" s="156"/>
      <c r="BV304" s="156"/>
      <c r="BW304" s="156"/>
      <c r="BX304" s="156"/>
      <c r="BY304" s="158"/>
      <c r="BZ304" s="250"/>
      <c r="CA304" s="250"/>
      <c r="CB304" s="250"/>
      <c r="CC304" s="250"/>
      <c r="CD304" s="250"/>
      <c r="CE304" s="250"/>
      <c r="CF304" s="250"/>
      <c r="CG304" s="250"/>
      <c r="CH304" s="250"/>
      <c r="CI304" s="250"/>
      <c r="CJ304" s="250"/>
      <c r="CK304" s="250"/>
      <c r="CL304" s="250"/>
      <c r="CM304" s="250"/>
      <c r="CN304" s="250"/>
      <c r="CO304" s="250"/>
      <c r="CP304" s="250"/>
      <c r="CQ304" s="250"/>
      <c r="CR304" s="250"/>
      <c r="CS304" s="250"/>
      <c r="CT304" s="250"/>
      <c r="CU304" s="250"/>
      <c r="CV304" s="250"/>
      <c r="CW304" s="250"/>
      <c r="CX304" s="250"/>
      <c r="CY304" s="250"/>
      <c r="CZ304" s="250"/>
    </row>
    <row r="305" s="513" customFormat="true" ht="15" customHeight="true" x14ac:dyDescent="0.2">
      <c r="A305" s="869"/>
      <c r="B305" s="870"/>
      <c r="C305" s="871"/>
      <c r="D305" s="872"/>
      <c r="AD305" s="251"/>
      <c r="AE305" s="251"/>
      <c r="AF305" s="251"/>
      <c r="AG305" s="251"/>
      <c r="AH305" s="251"/>
      <c r="AI305" s="251"/>
      <c r="AJ305" s="251"/>
      <c r="AK305" s="251"/>
      <c r="AL305" s="251"/>
      <c r="AM305" s="251"/>
      <c r="AN305" s="251"/>
      <c r="AO305" s="251"/>
      <c r="AP305" s="251"/>
      <c r="AQ305" s="251"/>
      <c r="AR305" s="251"/>
      <c r="AS305" s="251"/>
      <c r="AT305" s="251"/>
      <c r="AU305" s="251"/>
      <c r="AV305" s="251"/>
      <c r="AW305" s="251"/>
      <c r="AX305" s="251"/>
      <c r="AY305" s="251"/>
      <c r="AZ305" s="251"/>
      <c r="BA305" s="158"/>
      <c r="BB305" s="156"/>
      <c r="BC305" s="156"/>
      <c r="BD305" s="156"/>
      <c r="BE305" s="156"/>
      <c r="BF305" s="156"/>
      <c r="BG305" s="156"/>
      <c r="BH305" s="156"/>
      <c r="BI305" s="156"/>
      <c r="BJ305" s="156"/>
      <c r="BK305" s="156"/>
      <c r="BL305" s="156"/>
      <c r="BM305" s="156"/>
      <c r="BN305" s="156"/>
      <c r="BO305" s="156"/>
      <c r="BP305" s="156"/>
      <c r="BQ305" s="156"/>
      <c r="BR305" s="156"/>
      <c r="BS305" s="156"/>
      <c r="BT305" s="156"/>
      <c r="BU305" s="156"/>
      <c r="BV305" s="156"/>
      <c r="BW305" s="156"/>
      <c r="BX305" s="156"/>
      <c r="BY305" s="158"/>
      <c r="BZ305" s="250"/>
      <c r="CA305" s="250"/>
      <c r="CB305" s="250"/>
      <c r="CC305" s="250"/>
      <c r="CD305" s="250"/>
      <c r="CE305" s="250"/>
      <c r="CF305" s="250"/>
      <c r="CG305" s="250"/>
      <c r="CH305" s="250"/>
      <c r="CI305" s="250"/>
      <c r="CJ305" s="250"/>
      <c r="CK305" s="250"/>
      <c r="CL305" s="250"/>
      <c r="CM305" s="250"/>
      <c r="CN305" s="250"/>
      <c r="CO305" s="250"/>
      <c r="CP305" s="250"/>
      <c r="CQ305" s="250"/>
      <c r="CR305" s="250"/>
      <c r="CS305" s="250"/>
      <c r="CT305" s="250"/>
      <c r="CU305" s="250"/>
      <c r="CV305" s="250"/>
      <c r="CW305" s="250"/>
      <c r="CX305" s="250"/>
      <c r="CY305" s="250"/>
      <c r="CZ305" s="250"/>
    </row>
    <row r="306" s="513" customFormat="true" ht="15" customHeight="true" x14ac:dyDescent="0.2">
      <c r="B306" s="510"/>
      <c r="AD306" s="251"/>
      <c r="AE306" s="251"/>
      <c r="AF306" s="251"/>
      <c r="AG306" s="251"/>
      <c r="AH306" s="251"/>
      <c r="AI306" s="251"/>
      <c r="AJ306" s="251"/>
      <c r="AK306" s="251"/>
      <c r="AL306" s="251"/>
      <c r="AM306" s="251"/>
      <c r="AN306" s="251"/>
      <c r="AO306" s="251"/>
      <c r="AP306" s="251"/>
      <c r="AQ306" s="251"/>
      <c r="AR306" s="251"/>
      <c r="AS306" s="251"/>
      <c r="AT306" s="251"/>
      <c r="AU306" s="251"/>
      <c r="AV306" s="251"/>
      <c r="AW306" s="251"/>
      <c r="AX306" s="251"/>
      <c r="AY306" s="251"/>
      <c r="AZ306" s="251"/>
      <c r="BA306" s="158"/>
      <c r="BB306" s="156"/>
      <c r="BC306" s="156"/>
      <c r="BD306" s="156"/>
      <c r="BE306" s="156"/>
      <c r="BF306" s="156"/>
      <c r="BG306" s="156"/>
      <c r="BH306" s="156"/>
      <c r="BI306" s="156"/>
      <c r="BJ306" s="156"/>
      <c r="BK306" s="156"/>
      <c r="BL306" s="156"/>
      <c r="BM306" s="156"/>
      <c r="BN306" s="156"/>
      <c r="BO306" s="156"/>
      <c r="BP306" s="156"/>
      <c r="BQ306" s="156"/>
      <c r="BR306" s="156"/>
      <c r="BS306" s="156"/>
      <c r="BT306" s="156"/>
      <c r="BU306" s="156"/>
      <c r="BV306" s="156"/>
      <c r="BW306" s="156"/>
      <c r="BX306" s="156"/>
      <c r="BY306" s="158"/>
      <c r="BZ306" s="250"/>
      <c r="CA306" s="250"/>
      <c r="CB306" s="250"/>
      <c r="CC306" s="250"/>
      <c r="CD306" s="250"/>
      <c r="CE306" s="250"/>
      <c r="CF306" s="250"/>
      <c r="CG306" s="250"/>
      <c r="CH306" s="250"/>
      <c r="CI306" s="250"/>
      <c r="CJ306" s="250"/>
      <c r="CK306" s="250"/>
      <c r="CL306" s="250"/>
      <c r="CM306" s="250"/>
      <c r="CN306" s="250"/>
      <c r="CO306" s="250"/>
      <c r="CP306" s="250"/>
      <c r="CQ306" s="250"/>
      <c r="CR306" s="250"/>
      <c r="CS306" s="250"/>
      <c r="CT306" s="250"/>
      <c r="CU306" s="250"/>
      <c r="CV306" s="250"/>
      <c r="CW306" s="250"/>
      <c r="CX306" s="250"/>
      <c r="CY306" s="250"/>
      <c r="CZ306" s="250"/>
    </row>
    <row r="307" s="513" customFormat="true" ht="15" customHeight="true" x14ac:dyDescent="0.2">
      <c r="B307" s="510"/>
      <c r="AD307" s="251"/>
      <c r="AE307" s="251"/>
      <c r="AF307" s="251"/>
      <c r="AG307" s="251"/>
      <c r="AH307" s="251"/>
      <c r="AI307" s="251"/>
      <c r="AJ307" s="251"/>
      <c r="AK307" s="251"/>
      <c r="AL307" s="251"/>
      <c r="AM307" s="251"/>
      <c r="AN307" s="251"/>
      <c r="AO307" s="251"/>
      <c r="AP307" s="251"/>
      <c r="AQ307" s="251"/>
      <c r="AR307" s="251"/>
      <c r="AS307" s="251"/>
      <c r="AT307" s="251"/>
      <c r="AU307" s="251"/>
      <c r="AV307" s="251"/>
      <c r="AW307" s="251"/>
      <c r="AX307" s="251"/>
      <c r="AY307" s="251"/>
      <c r="AZ307" s="251"/>
      <c r="BA307" s="158"/>
      <c r="BB307" s="156"/>
      <c r="BC307" s="156"/>
      <c r="BD307" s="156"/>
      <c r="BE307" s="156"/>
      <c r="BF307" s="156"/>
      <c r="BG307" s="156"/>
      <c r="BH307" s="156"/>
      <c r="BI307" s="156"/>
      <c r="BJ307" s="156"/>
      <c r="BK307" s="156"/>
      <c r="BL307" s="156"/>
      <c r="BM307" s="156"/>
      <c r="BN307" s="156"/>
      <c r="BO307" s="156"/>
      <c r="BP307" s="156"/>
      <c r="BQ307" s="156"/>
      <c r="BR307" s="156"/>
      <c r="BS307" s="156"/>
      <c r="BT307" s="156"/>
      <c r="BU307" s="156"/>
      <c r="BV307" s="156"/>
      <c r="BW307" s="156"/>
      <c r="BX307" s="156"/>
      <c r="BY307" s="158"/>
      <c r="BZ307" s="250"/>
      <c r="CA307" s="250"/>
      <c r="CB307" s="250"/>
      <c r="CC307" s="250"/>
      <c r="CD307" s="250"/>
      <c r="CE307" s="250"/>
      <c r="CF307" s="250"/>
      <c r="CG307" s="250"/>
      <c r="CH307" s="250"/>
      <c r="CI307" s="250"/>
      <c r="CJ307" s="250"/>
      <c r="CK307" s="250"/>
      <c r="CL307" s="250"/>
      <c r="CM307" s="250"/>
      <c r="CN307" s="250"/>
      <c r="CO307" s="250"/>
      <c r="CP307" s="250"/>
      <c r="CQ307" s="250"/>
      <c r="CR307" s="250"/>
      <c r="CS307" s="250"/>
      <c r="CT307" s="250"/>
      <c r="CU307" s="250"/>
      <c r="CV307" s="250"/>
      <c r="CW307" s="250"/>
      <c r="CX307" s="250"/>
      <c r="CY307" s="250"/>
      <c r="CZ307" s="250"/>
    </row>
    <row r="308" s="513" customFormat="true" ht="15" customHeight="true" x14ac:dyDescent="0.2">
      <c r="B308" s="510"/>
      <c r="AD308" s="251"/>
      <c r="AE308" s="251"/>
      <c r="AF308" s="251"/>
      <c r="AG308" s="251"/>
      <c r="AH308" s="251"/>
      <c r="AI308" s="251"/>
      <c r="AJ308" s="251"/>
      <c r="AK308" s="251"/>
      <c r="AL308" s="251"/>
      <c r="AM308" s="251"/>
      <c r="AN308" s="251"/>
      <c r="AO308" s="251"/>
      <c r="AP308" s="251"/>
      <c r="AQ308" s="251"/>
      <c r="AR308" s="251"/>
      <c r="AS308" s="251"/>
      <c r="AT308" s="251"/>
      <c r="AU308" s="251"/>
      <c r="AV308" s="251"/>
      <c r="AW308" s="251"/>
      <c r="AX308" s="251"/>
      <c r="AY308" s="251"/>
      <c r="AZ308" s="251"/>
      <c r="BA308" s="158"/>
      <c r="BB308" s="156"/>
      <c r="BC308" s="156"/>
      <c r="BD308" s="156"/>
      <c r="BE308" s="156"/>
      <c r="BF308" s="156"/>
      <c r="BG308" s="156"/>
      <c r="BH308" s="156"/>
      <c r="BI308" s="156"/>
      <c r="BJ308" s="156"/>
      <c r="BK308" s="156"/>
      <c r="BL308" s="156"/>
      <c r="BM308" s="156"/>
      <c r="BN308" s="156"/>
      <c r="BO308" s="156"/>
      <c r="BP308" s="156"/>
      <c r="BQ308" s="156"/>
      <c r="BR308" s="156"/>
      <c r="BS308" s="156"/>
      <c r="BT308" s="156"/>
      <c r="BU308" s="156"/>
      <c r="BV308" s="156"/>
      <c r="BW308" s="156"/>
      <c r="BX308" s="156"/>
      <c r="BY308" s="158"/>
      <c r="BZ308" s="250"/>
      <c r="CA308" s="250"/>
      <c r="CB308" s="250"/>
      <c r="CC308" s="250"/>
      <c r="CD308" s="250"/>
      <c r="CE308" s="250"/>
      <c r="CF308" s="250"/>
      <c r="CG308" s="250"/>
      <c r="CH308" s="250"/>
      <c r="CI308" s="250"/>
      <c r="CJ308" s="250"/>
      <c r="CK308" s="250"/>
      <c r="CL308" s="250"/>
      <c r="CM308" s="250"/>
      <c r="CN308" s="250"/>
      <c r="CO308" s="250"/>
      <c r="CP308" s="250"/>
      <c r="CQ308" s="250"/>
      <c r="CR308" s="250"/>
      <c r="CS308" s="250"/>
      <c r="CT308" s="250"/>
      <c r="CU308" s="250"/>
      <c r="CV308" s="250"/>
      <c r="CW308" s="250"/>
      <c r="CX308" s="250"/>
      <c r="CY308" s="250"/>
      <c r="CZ308" s="250"/>
    </row>
    <row r="309" s="513" customFormat="true" ht="15" customHeight="true" x14ac:dyDescent="0.2">
      <c r="B309" s="510"/>
      <c r="AD309" s="251"/>
      <c r="AE309" s="251"/>
      <c r="AF309" s="251"/>
      <c r="AG309" s="251"/>
      <c r="AH309" s="251"/>
      <c r="AI309" s="251"/>
      <c r="AJ309" s="251"/>
      <c r="AK309" s="251"/>
      <c r="AL309" s="251"/>
      <c r="AM309" s="251"/>
      <c r="AN309" s="251"/>
      <c r="AO309" s="251"/>
      <c r="AP309" s="251"/>
      <c r="AQ309" s="251"/>
      <c r="AR309" s="251"/>
      <c r="AS309" s="251"/>
      <c r="AT309" s="251"/>
      <c r="AU309" s="251"/>
      <c r="AV309" s="251"/>
      <c r="AW309" s="251"/>
      <c r="AX309" s="251"/>
      <c r="AY309" s="251"/>
      <c r="AZ309" s="251"/>
      <c r="BA309" s="158"/>
      <c r="BB309" s="156"/>
      <c r="BC309" s="156"/>
      <c r="BD309" s="156"/>
      <c r="BE309" s="156"/>
      <c r="BF309" s="156"/>
      <c r="BG309" s="156"/>
      <c r="BH309" s="156"/>
      <c r="BI309" s="156"/>
      <c r="BJ309" s="156"/>
      <c r="BK309" s="156"/>
      <c r="BL309" s="156"/>
      <c r="BM309" s="156"/>
      <c r="BN309" s="156"/>
      <c r="BO309" s="156"/>
      <c r="BP309" s="156"/>
      <c r="BQ309" s="156"/>
      <c r="BR309" s="156"/>
      <c r="BS309" s="156"/>
      <c r="BT309" s="156"/>
      <c r="BU309" s="156"/>
      <c r="BV309" s="156"/>
      <c r="BW309" s="156"/>
      <c r="BX309" s="156"/>
      <c r="BY309" s="158"/>
      <c r="BZ309" s="250"/>
      <c r="CA309" s="250"/>
      <c r="CB309" s="250"/>
      <c r="CC309" s="250"/>
      <c r="CD309" s="250"/>
      <c r="CE309" s="250"/>
      <c r="CF309" s="250"/>
      <c r="CG309" s="250"/>
      <c r="CH309" s="250"/>
      <c r="CI309" s="250"/>
      <c r="CJ309" s="250"/>
      <c r="CK309" s="250"/>
      <c r="CL309" s="250"/>
      <c r="CM309" s="250"/>
      <c r="CN309" s="250"/>
      <c r="CO309" s="250"/>
      <c r="CP309" s="250"/>
      <c r="CQ309" s="250"/>
      <c r="CR309" s="250"/>
      <c r="CS309" s="250"/>
      <c r="CT309" s="250"/>
      <c r="CU309" s="250"/>
      <c r="CV309" s="250"/>
      <c r="CW309" s="250"/>
      <c r="CX309" s="250"/>
      <c r="CY309" s="250"/>
      <c r="CZ309" s="250"/>
    </row>
    <row r="310" s="513" customFormat="true" ht="15" customHeight="true" x14ac:dyDescent="0.2">
      <c r="B310" s="510"/>
      <c r="AD310" s="251"/>
      <c r="AE310" s="251"/>
      <c r="AF310" s="251"/>
      <c r="AG310" s="251"/>
      <c r="AH310" s="251"/>
      <c r="AI310" s="251"/>
      <c r="AJ310" s="251"/>
      <c r="AK310" s="251"/>
      <c r="AL310" s="251"/>
      <c r="AM310" s="251"/>
      <c r="AN310" s="251"/>
      <c r="AO310" s="251"/>
      <c r="AP310" s="251"/>
      <c r="AQ310" s="251"/>
      <c r="AR310" s="251"/>
      <c r="AS310" s="251"/>
      <c r="AT310" s="251"/>
      <c r="AU310" s="251"/>
      <c r="AV310" s="251"/>
      <c r="AW310" s="251"/>
      <c r="AX310" s="251"/>
      <c r="AY310" s="251"/>
      <c r="AZ310" s="251"/>
      <c r="BA310" s="158"/>
      <c r="BB310" s="156"/>
      <c r="BC310" s="156"/>
      <c r="BD310" s="156"/>
      <c r="BE310" s="156"/>
      <c r="BF310" s="156"/>
      <c r="BG310" s="156"/>
      <c r="BH310" s="156"/>
      <c r="BI310" s="156"/>
      <c r="BJ310" s="156"/>
      <c r="BK310" s="156"/>
      <c r="BL310" s="156"/>
      <c r="BM310" s="156"/>
      <c r="BN310" s="156"/>
      <c r="BO310" s="156"/>
      <c r="BP310" s="156"/>
      <c r="BQ310" s="156"/>
      <c r="BR310" s="156"/>
      <c r="BS310" s="156"/>
      <c r="BT310" s="156"/>
      <c r="BU310" s="156"/>
      <c r="BV310" s="156"/>
      <c r="BW310" s="156"/>
      <c r="BX310" s="156"/>
      <c r="BY310" s="158"/>
      <c r="BZ310" s="250"/>
      <c r="CA310" s="250"/>
      <c r="CB310" s="250"/>
      <c r="CC310" s="250"/>
      <c r="CD310" s="250"/>
      <c r="CE310" s="250"/>
      <c r="CF310" s="250"/>
      <c r="CG310" s="250"/>
      <c r="CH310" s="250"/>
      <c r="CI310" s="250"/>
      <c r="CJ310" s="250"/>
      <c r="CK310" s="250"/>
      <c r="CL310" s="250"/>
      <c r="CM310" s="250"/>
      <c r="CN310" s="250"/>
      <c r="CO310" s="250"/>
      <c r="CP310" s="250"/>
      <c r="CQ310" s="250"/>
      <c r="CR310" s="250"/>
      <c r="CS310" s="250"/>
      <c r="CT310" s="250"/>
      <c r="CU310" s="250"/>
      <c r="CV310" s="250"/>
      <c r="CW310" s="250"/>
      <c r="CX310" s="250"/>
      <c r="CY310" s="250"/>
      <c r="CZ310" s="250"/>
    </row>
    <row r="311" s="513" customFormat="true" ht="15" customHeight="true" x14ac:dyDescent="0.2">
      <c r="B311" s="510"/>
      <c r="AD311" s="251"/>
      <c r="AE311" s="251"/>
      <c r="AF311" s="251"/>
      <c r="AG311" s="251"/>
      <c r="AH311" s="251"/>
      <c r="AI311" s="251"/>
      <c r="AJ311" s="251"/>
      <c r="AK311" s="251"/>
      <c r="AL311" s="251"/>
      <c r="AM311" s="251"/>
      <c r="AN311" s="251"/>
      <c r="AO311" s="251"/>
      <c r="AP311" s="251"/>
      <c r="AQ311" s="251"/>
      <c r="AR311" s="251"/>
      <c r="AS311" s="251"/>
      <c r="AT311" s="251"/>
      <c r="AU311" s="251"/>
      <c r="AV311" s="251"/>
      <c r="AW311" s="251"/>
      <c r="AX311" s="251"/>
      <c r="AY311" s="251"/>
      <c r="AZ311" s="251"/>
      <c r="BA311" s="158"/>
      <c r="BB311" s="156"/>
      <c r="BC311" s="156"/>
      <c r="BD311" s="156"/>
      <c r="BE311" s="156"/>
      <c r="BF311" s="156"/>
      <c r="BG311" s="156"/>
      <c r="BH311" s="156"/>
      <c r="BI311" s="156"/>
      <c r="BJ311" s="156"/>
      <c r="BK311" s="156"/>
      <c r="BL311" s="156"/>
      <c r="BM311" s="156"/>
      <c r="BN311" s="156"/>
      <c r="BO311" s="156"/>
      <c r="BP311" s="156"/>
      <c r="BQ311" s="156"/>
      <c r="BR311" s="156"/>
      <c r="BS311" s="156"/>
      <c r="BT311" s="156"/>
      <c r="BU311" s="156"/>
      <c r="BV311" s="156"/>
      <c r="BW311" s="156"/>
      <c r="BX311" s="156"/>
      <c r="BY311" s="158"/>
      <c r="BZ311" s="250"/>
      <c r="CA311" s="250"/>
      <c r="CB311" s="250"/>
      <c r="CC311" s="250"/>
      <c r="CD311" s="250"/>
      <c r="CE311" s="250"/>
      <c r="CF311" s="250"/>
      <c r="CG311" s="250"/>
      <c r="CH311" s="250"/>
      <c r="CI311" s="250"/>
      <c r="CJ311" s="250"/>
      <c r="CK311" s="250"/>
      <c r="CL311" s="250"/>
      <c r="CM311" s="250"/>
      <c r="CN311" s="250"/>
      <c r="CO311" s="250"/>
      <c r="CP311" s="250"/>
      <c r="CQ311" s="250"/>
      <c r="CR311" s="250"/>
      <c r="CS311" s="250"/>
      <c r="CT311" s="250"/>
      <c r="CU311" s="250"/>
      <c r="CV311" s="250"/>
      <c r="CW311" s="250"/>
      <c r="CX311" s="250"/>
      <c r="CY311" s="250"/>
      <c r="CZ311" s="250"/>
    </row>
    <row r="312" s="513" customFormat="true" ht="15" customHeight="true" x14ac:dyDescent="0.2">
      <c r="B312" s="510"/>
      <c r="AD312" s="251"/>
      <c r="AE312" s="251"/>
      <c r="AF312" s="251"/>
      <c r="AG312" s="251"/>
      <c r="AH312" s="251"/>
      <c r="AI312" s="251"/>
      <c r="AJ312" s="251"/>
      <c r="AK312" s="251"/>
      <c r="AL312" s="251"/>
      <c r="AM312" s="251"/>
      <c r="AN312" s="251"/>
      <c r="AO312" s="251"/>
      <c r="AP312" s="251"/>
      <c r="AQ312" s="251"/>
      <c r="AR312" s="251"/>
      <c r="AS312" s="251"/>
      <c r="AT312" s="251"/>
      <c r="AU312" s="251"/>
      <c r="AV312" s="251"/>
      <c r="AW312" s="251"/>
      <c r="AX312" s="251"/>
      <c r="AY312" s="251"/>
      <c r="AZ312" s="251"/>
      <c r="BA312" s="158"/>
      <c r="BB312" s="156"/>
      <c r="BC312" s="156"/>
      <c r="BD312" s="156"/>
      <c r="BE312" s="156"/>
      <c r="BF312" s="156"/>
      <c r="BG312" s="156"/>
      <c r="BH312" s="156"/>
      <c r="BI312" s="156"/>
      <c r="BJ312" s="156"/>
      <c r="BK312" s="156"/>
      <c r="BL312" s="156"/>
      <c r="BM312" s="156"/>
      <c r="BN312" s="156"/>
      <c r="BO312" s="156"/>
      <c r="BP312" s="156"/>
      <c r="BQ312" s="156"/>
      <c r="BR312" s="156"/>
      <c r="BS312" s="156"/>
      <c r="BT312" s="156"/>
      <c r="BU312" s="156"/>
      <c r="BV312" s="156"/>
      <c r="BW312" s="156"/>
      <c r="BX312" s="156"/>
      <c r="BY312" s="158"/>
      <c r="BZ312" s="250"/>
      <c r="CA312" s="250"/>
      <c r="CB312" s="250"/>
      <c r="CC312" s="250"/>
      <c r="CD312" s="250"/>
      <c r="CE312" s="250"/>
      <c r="CF312" s="250"/>
      <c r="CG312" s="250"/>
      <c r="CH312" s="250"/>
      <c r="CI312" s="250"/>
      <c r="CJ312" s="250"/>
      <c r="CK312" s="250"/>
      <c r="CL312" s="250"/>
      <c r="CM312" s="250"/>
      <c r="CN312" s="250"/>
      <c r="CO312" s="250"/>
      <c r="CP312" s="250"/>
      <c r="CQ312" s="250"/>
      <c r="CR312" s="250"/>
      <c r="CS312" s="250"/>
      <c r="CT312" s="250"/>
      <c r="CU312" s="250"/>
      <c r="CV312" s="250"/>
      <c r="CW312" s="250"/>
      <c r="CX312" s="250"/>
      <c r="CY312" s="250"/>
      <c r="CZ312" s="250"/>
    </row>
    <row r="313" s="513" customFormat="true" ht="15" customHeight="true" x14ac:dyDescent="0.2">
      <c r="B313" s="510"/>
      <c r="AD313" s="251"/>
      <c r="AE313" s="251"/>
      <c r="AF313" s="251"/>
      <c r="AG313" s="251"/>
      <c r="AH313" s="251"/>
      <c r="AI313" s="251"/>
      <c r="AJ313" s="251"/>
      <c r="AK313" s="251"/>
      <c r="AL313" s="251"/>
      <c r="AM313" s="251"/>
      <c r="AN313" s="251"/>
      <c r="AO313" s="251"/>
      <c r="AP313" s="251"/>
      <c r="AQ313" s="251"/>
      <c r="AR313" s="251"/>
      <c r="AS313" s="251"/>
      <c r="AT313" s="251"/>
      <c r="AU313" s="251"/>
      <c r="AV313" s="251"/>
      <c r="AW313" s="251"/>
      <c r="AX313" s="251"/>
      <c r="AY313" s="251"/>
      <c r="AZ313" s="251"/>
      <c r="BA313" s="158"/>
      <c r="BB313" s="156"/>
      <c r="BC313" s="156"/>
      <c r="BD313" s="156"/>
      <c r="BE313" s="156"/>
      <c r="BF313" s="156"/>
      <c r="BG313" s="156"/>
      <c r="BH313" s="156"/>
      <c r="BI313" s="156"/>
      <c r="BJ313" s="156"/>
      <c r="BK313" s="156"/>
      <c r="BL313" s="156"/>
      <c r="BM313" s="156"/>
      <c r="BN313" s="156"/>
      <c r="BO313" s="156"/>
      <c r="BP313" s="156"/>
      <c r="BQ313" s="156"/>
      <c r="BR313" s="156"/>
      <c r="BS313" s="156"/>
      <c r="BT313" s="156"/>
      <c r="BU313" s="156"/>
      <c r="BV313" s="156"/>
      <c r="BW313" s="156"/>
      <c r="BX313" s="156"/>
      <c r="BY313" s="158"/>
      <c r="BZ313" s="250"/>
      <c r="CA313" s="250"/>
      <c r="CB313" s="250"/>
      <c r="CC313" s="250"/>
      <c r="CD313" s="250"/>
      <c r="CE313" s="250"/>
      <c r="CF313" s="250"/>
      <c r="CG313" s="250"/>
      <c r="CH313" s="250"/>
      <c r="CI313" s="250"/>
      <c r="CJ313" s="250"/>
      <c r="CK313" s="250"/>
      <c r="CL313" s="250"/>
      <c r="CM313" s="250"/>
      <c r="CN313" s="250"/>
      <c r="CO313" s="250"/>
      <c r="CP313" s="250"/>
      <c r="CQ313" s="250"/>
      <c r="CR313" s="250"/>
      <c r="CS313" s="250"/>
      <c r="CT313" s="250"/>
      <c r="CU313" s="250"/>
      <c r="CV313" s="250"/>
      <c r="CW313" s="250"/>
      <c r="CX313" s="250"/>
      <c r="CY313" s="250"/>
      <c r="CZ313" s="250"/>
    </row>
    <row r="314" s="513" customFormat="true" ht="15" customHeight="true" x14ac:dyDescent="0.2">
      <c r="B314" s="510"/>
      <c r="AD314" s="251"/>
      <c r="AE314" s="251"/>
      <c r="AF314" s="251"/>
      <c r="AG314" s="251"/>
      <c r="AH314" s="251"/>
      <c r="AI314" s="251"/>
      <c r="AJ314" s="251"/>
      <c r="AK314" s="251"/>
      <c r="AL314" s="251"/>
      <c r="AM314" s="251"/>
      <c r="AN314" s="251"/>
      <c r="AO314" s="251"/>
      <c r="AP314" s="251"/>
      <c r="AQ314" s="251"/>
      <c r="AR314" s="251"/>
      <c r="AS314" s="251"/>
      <c r="AT314" s="251"/>
      <c r="AU314" s="251"/>
      <c r="AV314" s="251"/>
      <c r="AW314" s="251"/>
      <c r="AX314" s="251"/>
      <c r="AY314" s="251"/>
      <c r="AZ314" s="251"/>
      <c r="BA314" s="158"/>
      <c r="BB314" s="156"/>
      <c r="BC314" s="156"/>
      <c r="BD314" s="156"/>
      <c r="BE314" s="156"/>
      <c r="BF314" s="156"/>
      <c r="BG314" s="156"/>
      <c r="BH314" s="156"/>
      <c r="BI314" s="156"/>
      <c r="BJ314" s="156"/>
      <c r="BK314" s="156"/>
      <c r="BL314" s="156"/>
      <c r="BM314" s="156"/>
      <c r="BN314" s="156"/>
      <c r="BO314" s="156"/>
      <c r="BP314" s="156"/>
      <c r="BQ314" s="156"/>
      <c r="BR314" s="156"/>
      <c r="BS314" s="156"/>
      <c r="BT314" s="156"/>
      <c r="BU314" s="156"/>
      <c r="BV314" s="156"/>
      <c r="BW314" s="156"/>
      <c r="BX314" s="156"/>
      <c r="BY314" s="158"/>
      <c r="BZ314" s="250"/>
      <c r="CA314" s="250"/>
      <c r="CB314" s="250"/>
      <c r="CC314" s="250"/>
      <c r="CD314" s="250"/>
      <c r="CE314" s="250"/>
      <c r="CF314" s="250"/>
      <c r="CG314" s="250"/>
      <c r="CH314" s="250"/>
      <c r="CI314" s="250"/>
      <c r="CJ314" s="250"/>
      <c r="CK314" s="250"/>
      <c r="CL314" s="250"/>
      <c r="CM314" s="250"/>
      <c r="CN314" s="250"/>
      <c r="CO314" s="250"/>
      <c r="CP314" s="250"/>
      <c r="CQ314" s="250"/>
      <c r="CR314" s="250"/>
      <c r="CS314" s="250"/>
      <c r="CT314" s="250"/>
      <c r="CU314" s="250"/>
      <c r="CV314" s="250"/>
      <c r="CW314" s="250"/>
      <c r="CX314" s="250"/>
      <c r="CY314" s="250"/>
      <c r="CZ314" s="250"/>
    </row>
    <row r="315" s="513" customFormat="true" ht="15" customHeight="true" x14ac:dyDescent="0.2">
      <c r="B315" s="510"/>
      <c r="AD315" s="251"/>
      <c r="AE315" s="251"/>
      <c r="AF315" s="251"/>
      <c r="AG315" s="251"/>
      <c r="AH315" s="251"/>
      <c r="AI315" s="251"/>
      <c r="AJ315" s="251"/>
      <c r="AK315" s="251"/>
      <c r="AL315" s="251"/>
      <c r="AM315" s="251"/>
      <c r="AN315" s="251"/>
      <c r="AO315" s="251"/>
      <c r="AP315" s="251"/>
      <c r="AQ315" s="251"/>
      <c r="AR315" s="251"/>
      <c r="AS315" s="251"/>
      <c r="AT315" s="251"/>
      <c r="AU315" s="251"/>
      <c r="AV315" s="251"/>
      <c r="AW315" s="251"/>
      <c r="AX315" s="251"/>
      <c r="AY315" s="251"/>
      <c r="AZ315" s="251"/>
      <c r="BA315" s="158"/>
      <c r="BB315" s="156"/>
      <c r="BC315" s="156"/>
      <c r="BD315" s="156"/>
      <c r="BE315" s="156"/>
      <c r="BF315" s="156"/>
      <c r="BG315" s="156"/>
      <c r="BH315" s="156"/>
      <c r="BI315" s="156"/>
      <c r="BJ315" s="156"/>
      <c r="BK315" s="156"/>
      <c r="BL315" s="156"/>
      <c r="BM315" s="156"/>
      <c r="BN315" s="156"/>
      <c r="BO315" s="156"/>
      <c r="BP315" s="156"/>
      <c r="BQ315" s="156"/>
      <c r="BR315" s="156"/>
      <c r="BS315" s="156"/>
      <c r="BT315" s="156"/>
      <c r="BU315" s="156"/>
      <c r="BV315" s="156"/>
      <c r="BW315" s="156"/>
      <c r="BX315" s="156"/>
      <c r="BY315" s="158"/>
      <c r="BZ315" s="250"/>
      <c r="CA315" s="250"/>
      <c r="CB315" s="250"/>
      <c r="CC315" s="250"/>
      <c r="CD315" s="250"/>
      <c r="CE315" s="250"/>
      <c r="CF315" s="250"/>
      <c r="CG315" s="250"/>
      <c r="CH315" s="250"/>
      <c r="CI315" s="250"/>
      <c r="CJ315" s="250"/>
      <c r="CK315" s="250"/>
      <c r="CL315" s="250"/>
      <c r="CM315" s="250"/>
      <c r="CN315" s="250"/>
      <c r="CO315" s="250"/>
      <c r="CP315" s="250"/>
      <c r="CQ315" s="250"/>
      <c r="CR315" s="250"/>
      <c r="CS315" s="250"/>
      <c r="CT315" s="250"/>
      <c r="CU315" s="250"/>
      <c r="CV315" s="250"/>
      <c r="CW315" s="250"/>
      <c r="CX315" s="250"/>
      <c r="CY315" s="250"/>
      <c r="CZ315" s="250"/>
    </row>
    <row r="316" s="513" customFormat="true" ht="15" customHeight="true" x14ac:dyDescent="0.2">
      <c r="B316" s="510"/>
      <c r="AD316" s="251"/>
      <c r="AE316" s="251"/>
      <c r="AF316" s="251"/>
      <c r="AG316" s="251"/>
      <c r="AH316" s="251"/>
      <c r="AI316" s="251"/>
      <c r="AJ316" s="251"/>
      <c r="AK316" s="251"/>
      <c r="AL316" s="251"/>
      <c r="AM316" s="251"/>
      <c r="AN316" s="251"/>
      <c r="AO316" s="251"/>
      <c r="AP316" s="251"/>
      <c r="AQ316" s="251"/>
      <c r="AR316" s="251"/>
      <c r="AS316" s="251"/>
      <c r="AT316" s="251"/>
      <c r="AU316" s="251"/>
      <c r="AV316" s="251"/>
      <c r="AW316" s="251"/>
      <c r="AX316" s="251"/>
      <c r="AY316" s="251"/>
      <c r="AZ316" s="251"/>
      <c r="BA316" s="158"/>
      <c r="BB316" s="156"/>
      <c r="BC316" s="156"/>
      <c r="BD316" s="156"/>
      <c r="BE316" s="156"/>
      <c r="BF316" s="156"/>
      <c r="BG316" s="156"/>
      <c r="BH316" s="156"/>
      <c r="BI316" s="156"/>
      <c r="BJ316" s="156"/>
      <c r="BK316" s="156"/>
      <c r="BL316" s="156"/>
      <c r="BM316" s="156"/>
      <c r="BN316" s="156"/>
      <c r="BO316" s="156"/>
      <c r="BP316" s="156"/>
      <c r="BQ316" s="156"/>
      <c r="BR316" s="156"/>
      <c r="BS316" s="156"/>
      <c r="BT316" s="156"/>
      <c r="BU316" s="156"/>
      <c r="BV316" s="156"/>
      <c r="BW316" s="156"/>
      <c r="BX316" s="156"/>
      <c r="BY316" s="158"/>
      <c r="BZ316" s="250"/>
      <c r="CA316" s="250"/>
      <c r="CB316" s="250"/>
      <c r="CC316" s="250"/>
      <c r="CD316" s="250"/>
      <c r="CE316" s="250"/>
      <c r="CF316" s="250"/>
      <c r="CG316" s="250"/>
      <c r="CH316" s="250"/>
      <c r="CI316" s="250"/>
      <c r="CJ316" s="250"/>
      <c r="CK316" s="250"/>
      <c r="CL316" s="250"/>
      <c r="CM316" s="250"/>
      <c r="CN316" s="250"/>
      <c r="CO316" s="250"/>
      <c r="CP316" s="250"/>
      <c r="CQ316" s="250"/>
      <c r="CR316" s="250"/>
      <c r="CS316" s="250"/>
      <c r="CT316" s="250"/>
      <c r="CU316" s="250"/>
      <c r="CV316" s="250"/>
      <c r="CW316" s="250"/>
      <c r="CX316" s="250"/>
      <c r="CY316" s="250"/>
      <c r="CZ316" s="250"/>
    </row>
    <row r="317" s="513" customFormat="true" ht="15" customHeight="true" x14ac:dyDescent="0.2">
      <c r="B317" s="510"/>
      <c r="AD317" s="251"/>
      <c r="AE317" s="251"/>
      <c r="AF317" s="251"/>
      <c r="AG317" s="251"/>
      <c r="AH317" s="251"/>
      <c r="AI317" s="251"/>
      <c r="AJ317" s="251"/>
      <c r="AK317" s="251"/>
      <c r="AL317" s="251"/>
      <c r="AM317" s="251"/>
      <c r="AN317" s="251"/>
      <c r="AO317" s="251"/>
      <c r="AP317" s="251"/>
      <c r="AQ317" s="251"/>
      <c r="AR317" s="251"/>
      <c r="AS317" s="251"/>
      <c r="AT317" s="251"/>
      <c r="AU317" s="251"/>
      <c r="AV317" s="251"/>
      <c r="AW317" s="251"/>
      <c r="AX317" s="251"/>
      <c r="AY317" s="251"/>
      <c r="AZ317" s="251"/>
      <c r="BA317" s="158"/>
      <c r="BB317" s="156"/>
      <c r="BC317" s="156"/>
      <c r="BD317" s="156"/>
      <c r="BE317" s="156"/>
      <c r="BF317" s="156"/>
      <c r="BG317" s="156"/>
      <c r="BH317" s="156"/>
      <c r="BI317" s="156"/>
      <c r="BJ317" s="156"/>
      <c r="BK317" s="156"/>
      <c r="BL317" s="156"/>
      <c r="BM317" s="156"/>
      <c r="BN317" s="156"/>
      <c r="BO317" s="156"/>
      <c r="BP317" s="156"/>
      <c r="BQ317" s="156"/>
      <c r="BR317" s="156"/>
      <c r="BS317" s="156"/>
      <c r="BT317" s="156"/>
      <c r="BU317" s="156"/>
      <c r="BV317" s="156"/>
      <c r="BW317" s="156"/>
      <c r="BX317" s="156"/>
      <c r="BY317" s="158"/>
      <c r="BZ317" s="250"/>
      <c r="CA317" s="250"/>
      <c r="CB317" s="250"/>
      <c r="CC317" s="250"/>
      <c r="CD317" s="250"/>
      <c r="CE317" s="250"/>
      <c r="CF317" s="250"/>
      <c r="CG317" s="250"/>
      <c r="CH317" s="250"/>
      <c r="CI317" s="250"/>
      <c r="CJ317" s="250"/>
      <c r="CK317" s="250"/>
      <c r="CL317" s="250"/>
      <c r="CM317" s="250"/>
      <c r="CN317" s="250"/>
      <c r="CO317" s="250"/>
      <c r="CP317" s="250"/>
      <c r="CQ317" s="250"/>
      <c r="CR317" s="250"/>
      <c r="CS317" s="250"/>
      <c r="CT317" s="250"/>
      <c r="CU317" s="250"/>
      <c r="CV317" s="250"/>
      <c r="CW317" s="250"/>
      <c r="CX317" s="250"/>
      <c r="CY317" s="250"/>
      <c r="CZ317" s="250"/>
    </row>
    <row r="318" s="513" customFormat="true" ht="15" customHeight="true" x14ac:dyDescent="0.2">
      <c r="B318" s="510"/>
      <c r="AD318" s="251"/>
      <c r="AE318" s="251"/>
      <c r="AF318" s="251"/>
      <c r="AG318" s="251"/>
      <c r="AH318" s="251"/>
      <c r="AI318" s="251"/>
      <c r="AJ318" s="251"/>
      <c r="AK318" s="251"/>
      <c r="AL318" s="251"/>
      <c r="AM318" s="251"/>
      <c r="AN318" s="251"/>
      <c r="AO318" s="251"/>
      <c r="AP318" s="251"/>
      <c r="AQ318" s="251"/>
      <c r="AR318" s="251"/>
      <c r="AS318" s="251"/>
      <c r="AT318" s="251"/>
      <c r="AU318" s="251"/>
      <c r="AV318" s="251"/>
      <c r="AW318" s="251"/>
      <c r="AX318" s="251"/>
      <c r="AY318" s="251"/>
      <c r="AZ318" s="251"/>
      <c r="BA318" s="158"/>
      <c r="BB318" s="156"/>
      <c r="BC318" s="156"/>
      <c r="BD318" s="156"/>
      <c r="BE318" s="156"/>
      <c r="BF318" s="156"/>
      <c r="BG318" s="156"/>
      <c r="BH318" s="156"/>
      <c r="BI318" s="156"/>
      <c r="BJ318" s="156"/>
      <c r="BK318" s="156"/>
      <c r="BL318" s="156"/>
      <c r="BM318" s="156"/>
      <c r="BN318" s="156"/>
      <c r="BO318" s="156"/>
      <c r="BP318" s="156"/>
      <c r="BQ318" s="156"/>
      <c r="BR318" s="156"/>
      <c r="BS318" s="156"/>
      <c r="BT318" s="156"/>
      <c r="BU318" s="156"/>
      <c r="BV318" s="156"/>
      <c r="BW318" s="156"/>
      <c r="BX318" s="156"/>
      <c r="BY318" s="158"/>
      <c r="BZ318" s="250"/>
      <c r="CA318" s="250"/>
      <c r="CB318" s="250"/>
      <c r="CC318" s="250"/>
      <c r="CD318" s="250"/>
      <c r="CE318" s="250"/>
      <c r="CF318" s="250"/>
      <c r="CG318" s="250"/>
      <c r="CH318" s="250"/>
      <c r="CI318" s="250"/>
      <c r="CJ318" s="250"/>
      <c r="CK318" s="250"/>
      <c r="CL318" s="250"/>
      <c r="CM318" s="250"/>
      <c r="CN318" s="250"/>
      <c r="CO318" s="250"/>
      <c r="CP318" s="250"/>
      <c r="CQ318" s="250"/>
      <c r="CR318" s="250"/>
      <c r="CS318" s="250"/>
      <c r="CT318" s="250"/>
      <c r="CU318" s="250"/>
      <c r="CV318" s="250"/>
      <c r="CW318" s="250"/>
      <c r="CX318" s="250"/>
      <c r="CY318" s="250"/>
      <c r="CZ318" s="250"/>
    </row>
    <row r="319" s="513" customFormat="true" ht="15" customHeight="true" x14ac:dyDescent="0.2">
      <c r="B319" s="510"/>
      <c r="AD319" s="251"/>
      <c r="AE319" s="251"/>
      <c r="AF319" s="251"/>
      <c r="AG319" s="251"/>
      <c r="AH319" s="251"/>
      <c r="AI319" s="251"/>
      <c r="AJ319" s="251"/>
      <c r="AK319" s="251"/>
      <c r="AL319" s="251"/>
      <c r="AM319" s="251"/>
      <c r="AN319" s="251"/>
      <c r="AO319" s="251"/>
      <c r="AP319" s="251"/>
      <c r="AQ319" s="251"/>
      <c r="AR319" s="251"/>
      <c r="AS319" s="251"/>
      <c r="AT319" s="251"/>
      <c r="AU319" s="251"/>
      <c r="AV319" s="251"/>
      <c r="AW319" s="251"/>
      <c r="AX319" s="251"/>
      <c r="AY319" s="251"/>
      <c r="AZ319" s="251"/>
      <c r="BA319" s="158"/>
      <c r="BB319" s="156"/>
      <c r="BC319" s="156"/>
      <c r="BD319" s="156"/>
      <c r="BE319" s="156"/>
      <c r="BF319" s="156"/>
      <c r="BG319" s="156"/>
      <c r="BH319" s="156"/>
      <c r="BI319" s="156"/>
      <c r="BJ319" s="156"/>
      <c r="BK319" s="156"/>
      <c r="BL319" s="156"/>
      <c r="BM319" s="156"/>
      <c r="BN319" s="156"/>
      <c r="BO319" s="156"/>
      <c r="BP319" s="156"/>
      <c r="BQ319" s="156"/>
      <c r="BR319" s="156"/>
      <c r="BS319" s="156"/>
      <c r="BT319" s="156"/>
      <c r="BU319" s="156"/>
      <c r="BV319" s="156"/>
      <c r="BW319" s="156"/>
      <c r="BX319" s="156"/>
      <c r="BY319" s="158"/>
      <c r="BZ319" s="250"/>
      <c r="CA319" s="250"/>
      <c r="CB319" s="250"/>
      <c r="CC319" s="250"/>
      <c r="CD319" s="250"/>
      <c r="CE319" s="250"/>
      <c r="CF319" s="250"/>
      <c r="CG319" s="250"/>
      <c r="CH319" s="250"/>
      <c r="CI319" s="250"/>
      <c r="CJ319" s="250"/>
      <c r="CK319" s="250"/>
      <c r="CL319" s="250"/>
      <c r="CM319" s="250"/>
      <c r="CN319" s="250"/>
      <c r="CO319" s="250"/>
      <c r="CP319" s="250"/>
      <c r="CQ319" s="250"/>
      <c r="CR319" s="250"/>
      <c r="CS319" s="250"/>
      <c r="CT319" s="250"/>
      <c r="CU319" s="250"/>
      <c r="CV319" s="250"/>
      <c r="CW319" s="250"/>
      <c r="CX319" s="250"/>
      <c r="CY319" s="250"/>
      <c r="CZ319" s="250"/>
    </row>
    <row r="320" s="513" customFormat="true" ht="15" customHeight="true" x14ac:dyDescent="0.2">
      <c r="B320" s="510"/>
      <c r="AD320" s="251"/>
      <c r="AE320" s="251"/>
      <c r="AF320" s="251"/>
      <c r="AG320" s="251"/>
      <c r="AH320" s="251"/>
      <c r="AI320" s="251"/>
      <c r="AJ320" s="251"/>
      <c r="AK320" s="251"/>
      <c r="AL320" s="251"/>
      <c r="AM320" s="251"/>
      <c r="AN320" s="251"/>
      <c r="AO320" s="251"/>
      <c r="AP320" s="251"/>
      <c r="AQ320" s="251"/>
      <c r="AR320" s="251"/>
      <c r="AS320" s="251"/>
      <c r="AT320" s="251"/>
      <c r="AU320" s="251"/>
      <c r="AV320" s="251"/>
      <c r="AW320" s="251"/>
      <c r="AX320" s="251"/>
      <c r="AY320" s="251"/>
      <c r="AZ320" s="251"/>
      <c r="BA320" s="158"/>
      <c r="BB320" s="156"/>
      <c r="BC320" s="156"/>
      <c r="BD320" s="156"/>
      <c r="BE320" s="156"/>
      <c r="BF320" s="156"/>
      <c r="BG320" s="156"/>
      <c r="BH320" s="156"/>
      <c r="BI320" s="156"/>
      <c r="BJ320" s="156"/>
      <c r="BK320" s="156"/>
      <c r="BL320" s="156"/>
      <c r="BM320" s="156"/>
      <c r="BN320" s="156"/>
      <c r="BO320" s="156"/>
      <c r="BP320" s="156"/>
      <c r="BQ320" s="156"/>
      <c r="BR320" s="156"/>
      <c r="BS320" s="156"/>
      <c r="BT320" s="156"/>
      <c r="BU320" s="156"/>
      <c r="BV320" s="156"/>
      <c r="BW320" s="156"/>
      <c r="BX320" s="156"/>
      <c r="BY320" s="158"/>
      <c r="BZ320" s="250"/>
      <c r="CA320" s="250"/>
      <c r="CB320" s="250"/>
      <c r="CC320" s="250"/>
      <c r="CD320" s="250"/>
      <c r="CE320" s="250"/>
      <c r="CF320" s="250"/>
      <c r="CG320" s="250"/>
      <c r="CH320" s="250"/>
      <c r="CI320" s="250"/>
      <c r="CJ320" s="250"/>
      <c r="CK320" s="250"/>
      <c r="CL320" s="250"/>
      <c r="CM320" s="250"/>
      <c r="CN320" s="250"/>
      <c r="CO320" s="250"/>
      <c r="CP320" s="250"/>
      <c r="CQ320" s="250"/>
      <c r="CR320" s="250"/>
      <c r="CS320" s="250"/>
      <c r="CT320" s="250"/>
      <c r="CU320" s="250"/>
      <c r="CV320" s="250"/>
      <c r="CW320" s="250"/>
      <c r="CX320" s="250"/>
      <c r="CY320" s="250"/>
      <c r="CZ320" s="250"/>
    </row>
    <row r="321" s="513" customFormat="true" ht="15" customHeight="true" x14ac:dyDescent="0.2">
      <c r="B321" s="510"/>
      <c r="AD321" s="251"/>
      <c r="AE321" s="251"/>
      <c r="AF321" s="251"/>
      <c r="AG321" s="251"/>
      <c r="AH321" s="251"/>
      <c r="AI321" s="251"/>
      <c r="AJ321" s="251"/>
      <c r="AK321" s="251"/>
      <c r="AL321" s="251"/>
      <c r="AM321" s="251"/>
      <c r="AN321" s="251"/>
      <c r="AO321" s="251"/>
      <c r="AP321" s="251"/>
      <c r="AQ321" s="251"/>
      <c r="AR321" s="251"/>
      <c r="AS321" s="251"/>
      <c r="AT321" s="251"/>
      <c r="AU321" s="251"/>
      <c r="AV321" s="251"/>
      <c r="AW321" s="251"/>
      <c r="AX321" s="251"/>
      <c r="AY321" s="251"/>
      <c r="AZ321" s="251"/>
      <c r="BA321" s="158"/>
      <c r="BB321" s="156"/>
      <c r="BC321" s="156"/>
      <c r="BD321" s="156"/>
      <c r="BE321" s="156"/>
      <c r="BF321" s="156"/>
      <c r="BG321" s="156"/>
      <c r="BH321" s="156"/>
      <c r="BI321" s="156"/>
      <c r="BJ321" s="156"/>
      <c r="BK321" s="156"/>
      <c r="BL321" s="156"/>
      <c r="BM321" s="156"/>
      <c r="BN321" s="156"/>
      <c r="BO321" s="156"/>
      <c r="BP321" s="156"/>
      <c r="BQ321" s="156"/>
      <c r="BR321" s="156"/>
      <c r="BS321" s="156"/>
      <c r="BT321" s="156"/>
      <c r="BU321" s="156"/>
      <c r="BV321" s="156"/>
      <c r="BW321" s="156"/>
      <c r="BX321" s="156"/>
      <c r="BY321" s="158"/>
      <c r="BZ321" s="250"/>
      <c r="CA321" s="250"/>
      <c r="CB321" s="250"/>
      <c r="CC321" s="250"/>
      <c r="CD321" s="250"/>
      <c r="CE321" s="250"/>
      <c r="CF321" s="250"/>
      <c r="CG321" s="250"/>
      <c r="CH321" s="250"/>
      <c r="CI321" s="250"/>
      <c r="CJ321" s="250"/>
      <c r="CK321" s="250"/>
      <c r="CL321" s="250"/>
      <c r="CM321" s="250"/>
      <c r="CN321" s="250"/>
      <c r="CO321" s="250"/>
      <c r="CP321" s="250"/>
      <c r="CQ321" s="250"/>
      <c r="CR321" s="250"/>
      <c r="CS321" s="250"/>
      <c r="CT321" s="250"/>
      <c r="CU321" s="250"/>
      <c r="CV321" s="250"/>
      <c r="CW321" s="250"/>
      <c r="CX321" s="250"/>
      <c r="CY321" s="250"/>
      <c r="CZ321" s="250"/>
    </row>
    <row r="322" s="513" customFormat="true" ht="15" customHeight="true" x14ac:dyDescent="0.2">
      <c r="B322" s="510"/>
      <c r="AD322" s="251"/>
      <c r="AE322" s="251"/>
      <c r="AF322" s="251"/>
      <c r="AG322" s="251"/>
      <c r="AH322" s="251"/>
      <c r="AI322" s="251"/>
      <c r="AJ322" s="251"/>
      <c r="AK322" s="251"/>
      <c r="AL322" s="251"/>
      <c r="AM322" s="251"/>
      <c r="AN322" s="251"/>
      <c r="AO322" s="251"/>
      <c r="AP322" s="251"/>
      <c r="AQ322" s="251"/>
      <c r="AR322" s="251"/>
      <c r="AS322" s="251"/>
      <c r="AT322" s="251"/>
      <c r="AU322" s="251"/>
      <c r="AV322" s="251"/>
      <c r="AW322" s="251"/>
      <c r="AX322" s="251"/>
      <c r="AY322" s="251"/>
      <c r="AZ322" s="251"/>
      <c r="BA322" s="158"/>
      <c r="BB322" s="156"/>
      <c r="BC322" s="156"/>
      <c r="BD322" s="156"/>
      <c r="BE322" s="156"/>
      <c r="BF322" s="156"/>
      <c r="BG322" s="156"/>
      <c r="BH322" s="156"/>
      <c r="BI322" s="156"/>
      <c r="BJ322" s="156"/>
      <c r="BK322" s="156"/>
      <c r="BL322" s="156"/>
      <c r="BM322" s="156"/>
      <c r="BN322" s="156"/>
      <c r="BO322" s="156"/>
      <c r="BP322" s="156"/>
      <c r="BQ322" s="156"/>
      <c r="BR322" s="156"/>
      <c r="BS322" s="156"/>
      <c r="BT322" s="156"/>
      <c r="BU322" s="156"/>
      <c r="BV322" s="156"/>
      <c r="BW322" s="156"/>
      <c r="BX322" s="156"/>
      <c r="BY322" s="158"/>
      <c r="BZ322" s="250"/>
      <c r="CA322" s="250"/>
      <c r="CB322" s="250"/>
      <c r="CC322" s="250"/>
      <c r="CD322" s="250"/>
      <c r="CE322" s="250"/>
      <c r="CF322" s="250"/>
      <c r="CG322" s="250"/>
      <c r="CH322" s="250"/>
      <c r="CI322" s="250"/>
      <c r="CJ322" s="250"/>
      <c r="CK322" s="250"/>
      <c r="CL322" s="250"/>
      <c r="CM322" s="250"/>
      <c r="CN322" s="250"/>
      <c r="CO322" s="250"/>
      <c r="CP322" s="250"/>
      <c r="CQ322" s="250"/>
      <c r="CR322" s="250"/>
      <c r="CS322" s="250"/>
      <c r="CT322" s="250"/>
      <c r="CU322" s="250"/>
      <c r="CV322" s="250"/>
      <c r="CW322" s="250"/>
      <c r="CX322" s="250"/>
      <c r="CY322" s="250"/>
      <c r="CZ322" s="250"/>
    </row>
    <row r="323" s="513" customFormat="true" ht="15" customHeight="true" x14ac:dyDescent="0.2">
      <c r="B323" s="510"/>
      <c r="AD323" s="251"/>
      <c r="AE323" s="251"/>
      <c r="AF323" s="251"/>
      <c r="AG323" s="251"/>
      <c r="AH323" s="251"/>
      <c r="AI323" s="251"/>
      <c r="AJ323" s="251"/>
      <c r="AK323" s="251"/>
      <c r="AL323" s="251"/>
      <c r="AM323" s="251"/>
      <c r="AN323" s="251"/>
      <c r="AO323" s="251"/>
      <c r="AP323" s="251"/>
      <c r="AQ323" s="251"/>
      <c r="AR323" s="251"/>
      <c r="AS323" s="251"/>
      <c r="AT323" s="251"/>
      <c r="AU323" s="251"/>
      <c r="AV323" s="251"/>
      <c r="AW323" s="251"/>
      <c r="AX323" s="251"/>
      <c r="AY323" s="251"/>
      <c r="AZ323" s="251"/>
      <c r="BA323" s="158"/>
      <c r="BB323" s="156"/>
      <c r="BC323" s="156"/>
      <c r="BD323" s="156"/>
      <c r="BE323" s="156"/>
      <c r="BF323" s="156"/>
      <c r="BG323" s="156"/>
      <c r="BH323" s="156"/>
      <c r="BI323" s="156"/>
      <c r="BJ323" s="156"/>
      <c r="BK323" s="156"/>
      <c r="BL323" s="156"/>
      <c r="BM323" s="156"/>
      <c r="BN323" s="156"/>
      <c r="BO323" s="156"/>
      <c r="BP323" s="156"/>
      <c r="BQ323" s="156"/>
      <c r="BR323" s="156"/>
      <c r="BS323" s="156"/>
      <c r="BT323" s="156"/>
      <c r="BU323" s="156"/>
      <c r="BV323" s="156"/>
      <c r="BW323" s="156"/>
      <c r="BX323" s="156"/>
      <c r="BY323" s="158"/>
      <c r="BZ323" s="250"/>
      <c r="CA323" s="250"/>
      <c r="CB323" s="250"/>
      <c r="CC323" s="250"/>
      <c r="CD323" s="250"/>
      <c r="CE323" s="250"/>
      <c r="CF323" s="250"/>
      <c r="CG323" s="250"/>
      <c r="CH323" s="250"/>
      <c r="CI323" s="250"/>
      <c r="CJ323" s="250"/>
      <c r="CK323" s="250"/>
      <c r="CL323" s="250"/>
      <c r="CM323" s="250"/>
      <c r="CN323" s="250"/>
      <c r="CO323" s="250"/>
      <c r="CP323" s="250"/>
      <c r="CQ323" s="250"/>
      <c r="CR323" s="250"/>
      <c r="CS323" s="250"/>
      <c r="CT323" s="250"/>
      <c r="CU323" s="250"/>
      <c r="CV323" s="250"/>
      <c r="CW323" s="250"/>
      <c r="CX323" s="250"/>
      <c r="CY323" s="250"/>
      <c r="CZ323" s="250"/>
    </row>
    <row r="324" s="513" customFormat="true" ht="15" customHeight="true" x14ac:dyDescent="0.2">
      <c r="B324" s="510"/>
      <c r="AD324" s="251"/>
      <c r="AE324" s="251"/>
      <c r="AF324" s="251"/>
      <c r="AG324" s="251"/>
      <c r="AH324" s="251"/>
      <c r="AI324" s="251"/>
      <c r="AJ324" s="251"/>
      <c r="AK324" s="251"/>
      <c r="AL324" s="251"/>
      <c r="AM324" s="251"/>
      <c r="AN324" s="251"/>
      <c r="AO324" s="251"/>
      <c r="AP324" s="251"/>
      <c r="AQ324" s="251"/>
      <c r="AR324" s="251"/>
      <c r="AS324" s="251"/>
      <c r="AT324" s="251"/>
      <c r="AU324" s="251"/>
      <c r="AV324" s="251"/>
      <c r="AW324" s="251"/>
      <c r="AX324" s="251"/>
      <c r="AY324" s="251"/>
      <c r="AZ324" s="251"/>
      <c r="BA324" s="158"/>
      <c r="BB324" s="156"/>
      <c r="BC324" s="156"/>
      <c r="BD324" s="156"/>
      <c r="BE324" s="156"/>
      <c r="BF324" s="156"/>
      <c r="BG324" s="156"/>
      <c r="BH324" s="156"/>
      <c r="BI324" s="156"/>
      <c r="BJ324" s="156"/>
      <c r="BK324" s="156"/>
      <c r="BL324" s="156"/>
      <c r="BM324" s="156"/>
      <c r="BN324" s="156"/>
      <c r="BO324" s="156"/>
      <c r="BP324" s="156"/>
      <c r="BQ324" s="156"/>
      <c r="BR324" s="156"/>
      <c r="BS324" s="156"/>
      <c r="BT324" s="156"/>
      <c r="BU324" s="156"/>
      <c r="BV324" s="156"/>
      <c r="BW324" s="156"/>
      <c r="BX324" s="156"/>
      <c r="BY324" s="158"/>
      <c r="BZ324" s="250"/>
      <c r="CA324" s="250"/>
      <c r="CB324" s="250"/>
      <c r="CC324" s="250"/>
      <c r="CD324" s="250"/>
      <c r="CE324" s="250"/>
      <c r="CF324" s="250"/>
      <c r="CG324" s="250"/>
      <c r="CH324" s="250"/>
      <c r="CI324" s="250"/>
      <c r="CJ324" s="250"/>
      <c r="CK324" s="250"/>
      <c r="CL324" s="250"/>
      <c r="CM324" s="250"/>
      <c r="CN324" s="250"/>
      <c r="CO324" s="250"/>
      <c r="CP324" s="250"/>
      <c r="CQ324" s="250"/>
      <c r="CR324" s="250"/>
      <c r="CS324" s="250"/>
      <c r="CT324" s="250"/>
      <c r="CU324" s="250"/>
      <c r="CV324" s="250"/>
      <c r="CW324" s="250"/>
      <c r="CX324" s="250"/>
      <c r="CY324" s="250"/>
      <c r="CZ324" s="250"/>
    </row>
    <row r="325" s="513" customFormat="true" ht="15" customHeight="true" x14ac:dyDescent="0.2">
      <c r="B325" s="510"/>
      <c r="AD325" s="251"/>
      <c r="AE325" s="251"/>
      <c r="AF325" s="251"/>
      <c r="AG325" s="251"/>
      <c r="AH325" s="251"/>
      <c r="AI325" s="251"/>
      <c r="AJ325" s="251"/>
      <c r="AK325" s="251"/>
      <c r="AL325" s="251"/>
      <c r="AM325" s="251"/>
      <c r="AN325" s="251"/>
      <c r="AO325" s="251"/>
      <c r="AP325" s="251"/>
      <c r="AQ325" s="251"/>
      <c r="AR325" s="251"/>
      <c r="AS325" s="251"/>
      <c r="AT325" s="251"/>
      <c r="AU325" s="251"/>
      <c r="AV325" s="251"/>
      <c r="AW325" s="251"/>
      <c r="AX325" s="251"/>
      <c r="AY325" s="251"/>
      <c r="AZ325" s="251"/>
      <c r="BA325" s="158"/>
      <c r="BB325" s="156"/>
      <c r="BC325" s="156"/>
      <c r="BD325" s="156"/>
      <c r="BE325" s="156"/>
      <c r="BF325" s="156"/>
      <c r="BG325" s="156"/>
      <c r="BH325" s="156"/>
      <c r="BI325" s="156"/>
      <c r="BJ325" s="156"/>
      <c r="BK325" s="156"/>
      <c r="BL325" s="156"/>
      <c r="BM325" s="156"/>
      <c r="BN325" s="156"/>
      <c r="BO325" s="156"/>
      <c r="BP325" s="156"/>
      <c r="BQ325" s="156"/>
      <c r="BR325" s="156"/>
      <c r="BS325" s="156"/>
      <c r="BT325" s="156"/>
      <c r="BU325" s="156"/>
      <c r="BV325" s="156"/>
      <c r="BW325" s="156"/>
      <c r="BX325" s="156"/>
      <c r="BY325" s="158"/>
      <c r="BZ325" s="250"/>
      <c r="CA325" s="250"/>
      <c r="CB325" s="250"/>
      <c r="CC325" s="250"/>
      <c r="CD325" s="250"/>
      <c r="CE325" s="250"/>
      <c r="CF325" s="250"/>
      <c r="CG325" s="250"/>
      <c r="CH325" s="250"/>
      <c r="CI325" s="250"/>
      <c r="CJ325" s="250"/>
      <c r="CK325" s="250"/>
      <c r="CL325" s="250"/>
      <c r="CM325" s="250"/>
      <c r="CN325" s="250"/>
      <c r="CO325" s="250"/>
      <c r="CP325" s="250"/>
      <c r="CQ325" s="250"/>
      <c r="CR325" s="250"/>
      <c r="CS325" s="250"/>
      <c r="CT325" s="250"/>
      <c r="CU325" s="250"/>
      <c r="CV325" s="250"/>
      <c r="CW325" s="250"/>
      <c r="CX325" s="250"/>
      <c r="CY325" s="250"/>
      <c r="CZ325" s="250"/>
    </row>
    <row r="326" s="513" customFormat="true" ht="15" customHeight="true" x14ac:dyDescent="0.2">
      <c r="B326" s="510"/>
      <c r="AD326" s="251"/>
      <c r="AE326" s="251"/>
      <c r="AF326" s="251"/>
      <c r="AG326" s="251"/>
      <c r="AH326" s="251"/>
      <c r="AI326" s="251"/>
      <c r="AJ326" s="251"/>
      <c r="AK326" s="251"/>
      <c r="AL326" s="251"/>
      <c r="AM326" s="251"/>
      <c r="AN326" s="251"/>
      <c r="AO326" s="251"/>
      <c r="AP326" s="251"/>
      <c r="AQ326" s="251"/>
      <c r="AR326" s="251"/>
      <c r="AS326" s="251"/>
      <c r="AT326" s="251"/>
      <c r="AU326" s="251"/>
      <c r="AV326" s="251"/>
      <c r="AW326" s="251"/>
      <c r="AX326" s="251"/>
      <c r="AY326" s="251"/>
      <c r="AZ326" s="251"/>
      <c r="BA326" s="158"/>
      <c r="BB326" s="156"/>
      <c r="BC326" s="156"/>
      <c r="BD326" s="156"/>
      <c r="BE326" s="156"/>
      <c r="BF326" s="156"/>
      <c r="BG326" s="156"/>
      <c r="BH326" s="156"/>
      <c r="BI326" s="156"/>
      <c r="BJ326" s="156"/>
      <c r="BK326" s="156"/>
      <c r="BL326" s="156"/>
      <c r="BM326" s="156"/>
      <c r="BN326" s="156"/>
      <c r="BO326" s="156"/>
      <c r="BP326" s="156"/>
      <c r="BQ326" s="156"/>
      <c r="BR326" s="156"/>
      <c r="BS326" s="156"/>
      <c r="BT326" s="156"/>
      <c r="BU326" s="156"/>
      <c r="BV326" s="156"/>
      <c r="BW326" s="156"/>
      <c r="BX326" s="156"/>
      <c r="BY326" s="158"/>
      <c r="BZ326" s="250"/>
      <c r="CA326" s="250"/>
      <c r="CB326" s="250"/>
      <c r="CC326" s="250"/>
      <c r="CD326" s="250"/>
      <c r="CE326" s="250"/>
      <c r="CF326" s="250"/>
      <c r="CG326" s="250"/>
      <c r="CH326" s="250"/>
      <c r="CI326" s="250"/>
      <c r="CJ326" s="250"/>
      <c r="CK326" s="250"/>
      <c r="CL326" s="250"/>
      <c r="CM326" s="250"/>
      <c r="CN326" s="250"/>
      <c r="CO326" s="250"/>
      <c r="CP326" s="250"/>
      <c r="CQ326" s="250"/>
      <c r="CR326" s="250"/>
      <c r="CS326" s="250"/>
      <c r="CT326" s="250"/>
      <c r="CU326" s="250"/>
      <c r="CV326" s="250"/>
      <c r="CW326" s="250"/>
      <c r="CX326" s="250"/>
      <c r="CY326" s="250"/>
      <c r="CZ326" s="250"/>
    </row>
    <row r="327" s="513" customFormat="true" ht="15" customHeight="true" x14ac:dyDescent="0.2">
      <c r="B327" s="510"/>
      <c r="AD327" s="251"/>
      <c r="AE327" s="251"/>
      <c r="AF327" s="251"/>
      <c r="AG327" s="251"/>
      <c r="AH327" s="251"/>
      <c r="AI327" s="251"/>
      <c r="AJ327" s="251"/>
      <c r="AK327" s="251"/>
      <c r="AL327" s="251"/>
      <c r="AM327" s="251"/>
      <c r="AN327" s="251"/>
      <c r="AO327" s="251"/>
      <c r="AP327" s="251"/>
      <c r="AQ327" s="251"/>
      <c r="AR327" s="251"/>
      <c r="AS327" s="251"/>
      <c r="AT327" s="251"/>
      <c r="AU327" s="251"/>
      <c r="AV327" s="251"/>
      <c r="AW327" s="251"/>
      <c r="AX327" s="251"/>
      <c r="AY327" s="251"/>
      <c r="AZ327" s="251"/>
      <c r="BA327" s="158"/>
      <c r="BB327" s="156"/>
      <c r="BC327" s="156"/>
      <c r="BD327" s="156"/>
      <c r="BE327" s="156"/>
      <c r="BF327" s="156"/>
      <c r="BG327" s="156"/>
      <c r="BH327" s="156"/>
      <c r="BI327" s="156"/>
      <c r="BJ327" s="156"/>
      <c r="BK327" s="156"/>
      <c r="BL327" s="156"/>
      <c r="BM327" s="156"/>
      <c r="BN327" s="156"/>
      <c r="BO327" s="156"/>
      <c r="BP327" s="156"/>
      <c r="BQ327" s="156"/>
      <c r="BR327" s="156"/>
      <c r="BS327" s="156"/>
      <c r="BT327" s="156"/>
      <c r="BU327" s="156"/>
      <c r="BV327" s="156"/>
      <c r="BW327" s="156"/>
      <c r="BX327" s="156"/>
      <c r="BY327" s="158"/>
      <c r="BZ327" s="250"/>
      <c r="CA327" s="250"/>
      <c r="CB327" s="250"/>
      <c r="CC327" s="250"/>
      <c r="CD327" s="250"/>
      <c r="CE327" s="250"/>
      <c r="CF327" s="250"/>
      <c r="CG327" s="250"/>
      <c r="CH327" s="250"/>
      <c r="CI327" s="250"/>
      <c r="CJ327" s="250"/>
      <c r="CK327" s="250"/>
      <c r="CL327" s="250"/>
      <c r="CM327" s="250"/>
      <c r="CN327" s="250"/>
      <c r="CO327" s="250"/>
      <c r="CP327" s="250"/>
      <c r="CQ327" s="250"/>
      <c r="CR327" s="250"/>
      <c r="CS327" s="250"/>
      <c r="CT327" s="250"/>
      <c r="CU327" s="250"/>
      <c r="CV327" s="250"/>
      <c r="CW327" s="250"/>
      <c r="CX327" s="250"/>
      <c r="CY327" s="250"/>
      <c r="CZ327" s="250"/>
    </row>
    <row r="328" s="513" customFormat="true" ht="15" customHeight="true" x14ac:dyDescent="0.2">
      <c r="B328" s="510"/>
      <c r="AD328" s="251"/>
      <c r="AE328" s="251"/>
      <c r="AF328" s="251"/>
      <c r="AG328" s="251"/>
      <c r="AH328" s="251"/>
      <c r="AI328" s="251"/>
      <c r="AJ328" s="251"/>
      <c r="AK328" s="251"/>
      <c r="AL328" s="251"/>
      <c r="AM328" s="251"/>
      <c r="AN328" s="251"/>
      <c r="AO328" s="251"/>
      <c r="AP328" s="251"/>
      <c r="AQ328" s="251"/>
      <c r="AR328" s="251"/>
      <c r="AS328" s="251"/>
      <c r="AT328" s="251"/>
      <c r="AU328" s="251"/>
      <c r="AV328" s="251"/>
      <c r="AW328" s="251"/>
      <c r="AX328" s="251"/>
      <c r="AY328" s="251"/>
      <c r="AZ328" s="251"/>
      <c r="BA328" s="158"/>
      <c r="BB328" s="156"/>
      <c r="BC328" s="156"/>
      <c r="BD328" s="156"/>
      <c r="BE328" s="156"/>
      <c r="BF328" s="156"/>
      <c r="BG328" s="156"/>
      <c r="BH328" s="156"/>
      <c r="BI328" s="156"/>
      <c r="BJ328" s="156"/>
      <c r="BK328" s="156"/>
      <c r="BL328" s="156"/>
      <c r="BM328" s="156"/>
      <c r="BN328" s="156"/>
      <c r="BO328" s="156"/>
      <c r="BP328" s="156"/>
      <c r="BQ328" s="156"/>
      <c r="BR328" s="156"/>
      <c r="BS328" s="156"/>
      <c r="BT328" s="156"/>
      <c r="BU328" s="156"/>
      <c r="BV328" s="156"/>
      <c r="BW328" s="156"/>
      <c r="BX328" s="156"/>
      <c r="BY328" s="158"/>
      <c r="BZ328" s="250"/>
      <c r="CA328" s="250"/>
      <c r="CB328" s="250"/>
      <c r="CC328" s="250"/>
      <c r="CD328" s="250"/>
      <c r="CE328" s="250"/>
      <c r="CF328" s="250"/>
      <c r="CG328" s="250"/>
      <c r="CH328" s="250"/>
      <c r="CI328" s="250"/>
      <c r="CJ328" s="250"/>
      <c r="CK328" s="250"/>
      <c r="CL328" s="250"/>
      <c r="CM328" s="250"/>
      <c r="CN328" s="250"/>
      <c r="CO328" s="250"/>
      <c r="CP328" s="250"/>
      <c r="CQ328" s="250"/>
      <c r="CR328" s="250"/>
      <c r="CS328" s="250"/>
      <c r="CT328" s="250"/>
      <c r="CU328" s="250"/>
      <c r="CV328" s="250"/>
      <c r="CW328" s="250"/>
      <c r="CX328" s="250"/>
      <c r="CY328" s="250"/>
      <c r="CZ328" s="250"/>
    </row>
    <row r="329" s="513" customFormat="true" ht="250.15" customHeight="true" x14ac:dyDescent="0.2">
      <c r="B329" s="510"/>
      <c r="AD329" s="251"/>
      <c r="AE329" s="251"/>
      <c r="AF329" s="251"/>
      <c r="AG329" s="251"/>
      <c r="AH329" s="251"/>
      <c r="AI329" s="251"/>
      <c r="AJ329" s="251"/>
      <c r="AK329" s="251"/>
      <c r="AL329" s="251"/>
      <c r="AM329" s="251"/>
      <c r="AN329" s="251"/>
      <c r="AO329" s="251"/>
      <c r="AP329" s="251"/>
      <c r="AQ329" s="251"/>
      <c r="AR329" s="251"/>
      <c r="AS329" s="251"/>
      <c r="AT329" s="251"/>
      <c r="AU329" s="251"/>
      <c r="AV329" s="251"/>
      <c r="AW329" s="251"/>
      <c r="AX329" s="251"/>
      <c r="AY329" s="251"/>
      <c r="AZ329" s="251"/>
      <c r="BA329" s="158"/>
      <c r="BB329" s="156"/>
      <c r="BC329" s="156"/>
      <c r="BD329" s="156"/>
      <c r="BE329" s="156"/>
      <c r="BF329" s="156"/>
      <c r="BG329" s="156"/>
      <c r="BH329" s="156"/>
      <c r="BI329" s="156"/>
      <c r="BJ329" s="156"/>
      <c r="BK329" s="156"/>
      <c r="BL329" s="156"/>
      <c r="BM329" s="156"/>
      <c r="BN329" s="156"/>
      <c r="BO329" s="156"/>
      <c r="BP329" s="156"/>
      <c r="BQ329" s="156"/>
      <c r="BR329" s="156"/>
      <c r="BS329" s="156"/>
      <c r="BT329" s="156"/>
      <c r="BU329" s="156"/>
      <c r="BV329" s="156"/>
      <c r="BW329" s="156"/>
      <c r="BX329" s="156"/>
      <c r="BY329" s="158"/>
      <c r="BZ329" s="250"/>
      <c r="CA329" s="250"/>
      <c r="CB329" s="250"/>
      <c r="CC329" s="250"/>
      <c r="CD329" s="250"/>
      <c r="CE329" s="250"/>
      <c r="CF329" s="250"/>
      <c r="CG329" s="250"/>
      <c r="CH329" s="250"/>
      <c r="CI329" s="250"/>
      <c r="CJ329" s="250"/>
      <c r="CK329" s="250"/>
      <c r="CL329" s="250"/>
      <c r="CM329" s="250"/>
      <c r="CN329" s="250"/>
      <c r="CO329" s="250"/>
      <c r="CP329" s="250"/>
      <c r="CQ329" s="250"/>
      <c r="CR329" s="250"/>
      <c r="CS329" s="250"/>
      <c r="CT329" s="250"/>
      <c r="CU329" s="250"/>
      <c r="CV329" s="250"/>
      <c r="CW329" s="250"/>
      <c r="CX329" s="250"/>
      <c r="CY329" s="250"/>
      <c r="CZ329" s="250"/>
    </row>
    <row r="330" s="253" customFormat="true" ht="19.15" customHeight="true" x14ac:dyDescent="0.2">
      <c r="B330" s="509"/>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161"/>
      <c r="BB330" s="161"/>
      <c r="BC330" s="508"/>
      <c r="BD330" s="508"/>
      <c r="BE330" s="508"/>
      <c r="BF330" s="508"/>
      <c r="BG330" s="508"/>
      <c r="BH330" s="508"/>
      <c r="BI330" s="508"/>
      <c r="BJ330" s="508"/>
      <c r="BK330" s="508"/>
      <c r="BL330" s="508"/>
      <c r="BM330" s="508"/>
      <c r="BN330" s="508"/>
      <c r="BO330" s="508"/>
      <c r="BP330" s="508"/>
      <c r="BQ330" s="508"/>
      <c r="BR330" s="508"/>
      <c r="BS330" s="508"/>
      <c r="BT330" s="508"/>
      <c r="BU330" s="508"/>
      <c r="BV330" s="508"/>
      <c r="BW330" s="508"/>
      <c r="BX330" s="508"/>
      <c r="BY330" s="508"/>
      <c r="BZ330" s="246"/>
      <c r="CA330" s="246"/>
      <c r="CB330" s="246"/>
      <c r="CC330" s="246"/>
      <c r="CD330" s="246"/>
      <c r="CE330" s="246"/>
      <c r="CF330" s="246"/>
      <c r="CG330" s="246"/>
      <c r="CH330" s="246"/>
      <c r="CI330" s="246"/>
      <c r="CJ330" s="246"/>
      <c r="CK330" s="246"/>
      <c r="CL330" s="246"/>
      <c r="CM330" s="246"/>
      <c r="CN330" s="246"/>
      <c r="CO330" s="246"/>
      <c r="CP330" s="246"/>
      <c r="CQ330" s="246"/>
      <c r="CR330" s="246"/>
      <c r="CS330" s="246"/>
      <c r="CT330" s="246"/>
      <c r="CU330" s="246"/>
      <c r="CV330" s="246"/>
      <c r="CW330" s="246"/>
      <c r="CX330" s="246"/>
      <c r="CY330" s="246"/>
      <c r="CZ330" s="246"/>
    </row>
    <row r="331" s="253" customFormat="true" ht="15" customHeight="true" x14ac:dyDescent="0.2">
      <c r="B331" s="509"/>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161"/>
      <c r="BB331" s="161"/>
      <c r="BC331" s="508"/>
      <c r="BD331" s="508"/>
      <c r="BE331" s="508"/>
      <c r="BF331" s="508"/>
      <c r="BG331" s="508"/>
      <c r="BH331" s="508"/>
      <c r="BI331" s="508"/>
      <c r="BJ331" s="508"/>
      <c r="BK331" s="508"/>
      <c r="BL331" s="508"/>
      <c r="BM331" s="508"/>
      <c r="BN331" s="508"/>
      <c r="BO331" s="508"/>
      <c r="BP331" s="508"/>
      <c r="BQ331" s="508"/>
      <c r="BR331" s="508"/>
      <c r="BS331" s="508"/>
      <c r="BT331" s="508"/>
      <c r="BU331" s="508"/>
      <c r="BV331" s="508"/>
      <c r="BW331" s="508"/>
      <c r="BX331" s="508"/>
      <c r="BY331" s="508"/>
      <c r="BZ331" s="246"/>
      <c r="CA331" s="246"/>
      <c r="CB331" s="246"/>
      <c r="CC331" s="246"/>
      <c r="CD331" s="246"/>
      <c r="CE331" s="246"/>
      <c r="CF331" s="246"/>
      <c r="CG331" s="246"/>
      <c r="CH331" s="246"/>
      <c r="CI331" s="246"/>
      <c r="CJ331" s="246"/>
      <c r="CK331" s="246"/>
      <c r="CL331" s="246"/>
      <c r="CM331" s="246"/>
      <c r="CN331" s="246"/>
      <c r="CO331" s="246"/>
      <c r="CP331" s="246"/>
      <c r="CQ331" s="246"/>
      <c r="CR331" s="246"/>
      <c r="CS331" s="246"/>
      <c r="CT331" s="246"/>
      <c r="CU331" s="246"/>
      <c r="CV331" s="246"/>
      <c r="CW331" s="246"/>
      <c r="CX331" s="246"/>
      <c r="CY331" s="246"/>
      <c r="CZ331" s="246"/>
    </row>
    <row r="332" s="253" customFormat="true" ht="15" customHeight="true" x14ac:dyDescent="0.2">
      <c r="B332" s="509"/>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161"/>
      <c r="BB332" s="161"/>
      <c r="BC332" s="508"/>
      <c r="BD332" s="508"/>
      <c r="BE332" s="508"/>
      <c r="BF332" s="508"/>
      <c r="BG332" s="508"/>
      <c r="BH332" s="508"/>
      <c r="BI332" s="508"/>
      <c r="BJ332" s="508"/>
      <c r="BK332" s="508"/>
      <c r="BL332" s="508"/>
      <c r="BM332" s="508"/>
      <c r="BN332" s="508"/>
      <c r="BO332" s="508"/>
      <c r="BP332" s="508"/>
      <c r="BQ332" s="508"/>
      <c r="BR332" s="508"/>
      <c r="BS332" s="508"/>
      <c r="BT332" s="508"/>
      <c r="BU332" s="508"/>
      <c r="BV332" s="508"/>
      <c r="BW332" s="508"/>
      <c r="BX332" s="508"/>
      <c r="BY332" s="508"/>
      <c r="BZ332" s="246"/>
      <c r="CA332" s="246"/>
      <c r="CB332" s="246"/>
      <c r="CC332" s="246"/>
      <c r="CD332" s="246"/>
      <c r="CE332" s="246"/>
      <c r="CF332" s="246"/>
      <c r="CG332" s="246"/>
      <c r="CH332" s="246"/>
      <c r="CI332" s="246"/>
      <c r="CJ332" s="246"/>
      <c r="CK332" s="246"/>
      <c r="CL332" s="246"/>
      <c r="CM332" s="246"/>
      <c r="CN332" s="246"/>
      <c r="CO332" s="246"/>
      <c r="CP332" s="246"/>
      <c r="CQ332" s="246"/>
      <c r="CR332" s="246"/>
      <c r="CS332" s="246"/>
      <c r="CT332" s="246"/>
      <c r="CU332" s="246"/>
      <c r="CV332" s="246"/>
      <c r="CW332" s="246"/>
      <c r="CX332" s="246"/>
      <c r="CY332" s="246"/>
      <c r="CZ332" s="246"/>
    </row>
    <row r="333" s="253" customFormat="true" ht="15" customHeight="true" x14ac:dyDescent="0.2">
      <c r="B333" s="509"/>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161"/>
      <c r="BB333" s="161"/>
      <c r="BC333" s="508"/>
      <c r="BD333" s="508"/>
      <c r="BE333" s="508"/>
      <c r="BF333" s="508"/>
      <c r="BG333" s="508"/>
      <c r="BH333" s="508"/>
      <c r="BI333" s="508"/>
      <c r="BJ333" s="508"/>
      <c r="BK333" s="508"/>
      <c r="BL333" s="508"/>
      <c r="BM333" s="508"/>
      <c r="BN333" s="508"/>
      <c r="BO333" s="508"/>
      <c r="BP333" s="508"/>
      <c r="BQ333" s="508"/>
      <c r="BR333" s="508"/>
      <c r="BS333" s="508"/>
      <c r="BT333" s="508"/>
      <c r="BU333" s="508"/>
      <c r="BV333" s="508"/>
      <c r="BW333" s="508"/>
      <c r="BX333" s="508"/>
      <c r="BY333" s="508"/>
      <c r="BZ333" s="246"/>
      <c r="CA333" s="246"/>
      <c r="CB333" s="246"/>
      <c r="CC333" s="246"/>
      <c r="CD333" s="246"/>
      <c r="CE333" s="246"/>
      <c r="CF333" s="246"/>
      <c r="CG333" s="246"/>
      <c r="CH333" s="246"/>
      <c r="CI333" s="246"/>
      <c r="CJ333" s="246"/>
      <c r="CK333" s="246"/>
      <c r="CL333" s="246"/>
      <c r="CM333" s="246"/>
      <c r="CN333" s="246"/>
      <c r="CO333" s="246"/>
      <c r="CP333" s="246"/>
      <c r="CQ333" s="246"/>
      <c r="CR333" s="246"/>
      <c r="CS333" s="246"/>
      <c r="CT333" s="246"/>
      <c r="CU333" s="246"/>
      <c r="CV333" s="246"/>
      <c r="CW333" s="246"/>
      <c r="CX333" s="246"/>
      <c r="CY333" s="246"/>
      <c r="CZ333" s="246"/>
    </row>
    <row r="334" s="253" customFormat="true" ht="15" customHeight="true" x14ac:dyDescent="0.2">
      <c r="B334" s="509"/>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161"/>
      <c r="BB334" s="161"/>
      <c r="BC334" s="508"/>
      <c r="BD334" s="508"/>
      <c r="BE334" s="508"/>
      <c r="BF334" s="508"/>
      <c r="BG334" s="508"/>
      <c r="BH334" s="508"/>
      <c r="BI334" s="508"/>
      <c r="BJ334" s="508"/>
      <c r="BK334" s="508"/>
      <c r="BL334" s="508"/>
      <c r="BM334" s="508"/>
      <c r="BN334" s="508"/>
      <c r="BO334" s="508"/>
      <c r="BP334" s="508"/>
      <c r="BQ334" s="508"/>
      <c r="BR334" s="508"/>
      <c r="BS334" s="508"/>
      <c r="BT334" s="508"/>
      <c r="BU334" s="508"/>
      <c r="BV334" s="508"/>
      <c r="BW334" s="508"/>
      <c r="BX334" s="508"/>
      <c r="BY334" s="508"/>
      <c r="BZ334" s="246"/>
      <c r="CA334" s="246"/>
      <c r="CB334" s="246"/>
      <c r="CC334" s="246"/>
      <c r="CD334" s="246"/>
      <c r="CE334" s="246"/>
      <c r="CF334" s="246"/>
      <c r="CG334" s="246"/>
      <c r="CH334" s="246"/>
      <c r="CI334" s="246"/>
      <c r="CJ334" s="246"/>
      <c r="CK334" s="246"/>
      <c r="CL334" s="246"/>
      <c r="CM334" s="246"/>
      <c r="CN334" s="246"/>
      <c r="CO334" s="246"/>
      <c r="CP334" s="246"/>
      <c r="CQ334" s="246"/>
      <c r="CR334" s="246"/>
      <c r="CS334" s="246"/>
      <c r="CT334" s="246"/>
      <c r="CU334" s="246"/>
      <c r="CV334" s="246"/>
      <c r="CW334" s="246"/>
      <c r="CX334" s="246"/>
      <c r="CY334" s="246"/>
      <c r="CZ334" s="246"/>
    </row>
    <row r="335" s="253" customFormat="true" ht="15" customHeight="true" x14ac:dyDescent="0.2">
      <c r="B335" s="509"/>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161"/>
      <c r="BB335" s="161"/>
      <c r="BC335" s="508"/>
      <c r="BD335" s="508"/>
      <c r="BE335" s="508"/>
      <c r="BF335" s="508"/>
      <c r="BG335" s="508"/>
      <c r="BH335" s="508"/>
      <c r="BI335" s="508"/>
      <c r="BJ335" s="508"/>
      <c r="BK335" s="508"/>
      <c r="BL335" s="508"/>
      <c r="BM335" s="508"/>
      <c r="BN335" s="508"/>
      <c r="BO335" s="508"/>
      <c r="BP335" s="508"/>
      <c r="BQ335" s="508"/>
      <c r="BR335" s="508"/>
      <c r="BS335" s="508"/>
      <c r="BT335" s="508"/>
      <c r="BU335" s="508"/>
      <c r="BV335" s="508"/>
      <c r="BW335" s="508"/>
      <c r="BX335" s="508"/>
      <c r="BY335" s="508"/>
      <c r="BZ335" s="246"/>
      <c r="CA335" s="246"/>
      <c r="CB335" s="246"/>
      <c r="CC335" s="246"/>
      <c r="CD335" s="246"/>
      <c r="CE335" s="246"/>
      <c r="CF335" s="246"/>
      <c r="CG335" s="246"/>
      <c r="CH335" s="246"/>
      <c r="CI335" s="246"/>
      <c r="CJ335" s="246"/>
      <c r="CK335" s="246"/>
      <c r="CL335" s="246"/>
      <c r="CM335" s="246"/>
      <c r="CN335" s="246"/>
      <c r="CO335" s="246"/>
      <c r="CP335" s="246"/>
      <c r="CQ335" s="246"/>
      <c r="CR335" s="246"/>
      <c r="CS335" s="246"/>
      <c r="CT335" s="246"/>
      <c r="CU335" s="246"/>
      <c r="CV335" s="246"/>
      <c r="CW335" s="246"/>
      <c r="CX335" s="246"/>
      <c r="CY335" s="246"/>
      <c r="CZ335" s="246"/>
    </row>
    <row r="336" s="253" customFormat="true" ht="15" customHeight="true" x14ac:dyDescent="0.2">
      <c r="B336" s="509"/>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161"/>
      <c r="BB336" s="161"/>
      <c r="BC336" s="508"/>
      <c r="BD336" s="508"/>
      <c r="BE336" s="508"/>
      <c r="BF336" s="508"/>
      <c r="BG336" s="508"/>
      <c r="BH336" s="508"/>
      <c r="BI336" s="508"/>
      <c r="BJ336" s="508"/>
      <c r="BK336" s="508"/>
      <c r="BL336" s="508"/>
      <c r="BM336" s="508"/>
      <c r="BN336" s="508"/>
      <c r="BO336" s="508"/>
      <c r="BP336" s="508"/>
      <c r="BQ336" s="508"/>
      <c r="BR336" s="508"/>
      <c r="BS336" s="508"/>
      <c r="BT336" s="508"/>
      <c r="BU336" s="508"/>
      <c r="BV336" s="508"/>
      <c r="BW336" s="508"/>
      <c r="BX336" s="508"/>
      <c r="BY336" s="508"/>
      <c r="BZ336" s="246"/>
      <c r="CA336" s="246"/>
      <c r="CB336" s="246"/>
      <c r="CC336" s="246"/>
      <c r="CD336" s="246"/>
      <c r="CE336" s="246"/>
      <c r="CF336" s="246"/>
      <c r="CG336" s="246"/>
      <c r="CH336" s="246"/>
      <c r="CI336" s="246"/>
      <c r="CJ336" s="246"/>
      <c r="CK336" s="246"/>
      <c r="CL336" s="246"/>
      <c r="CM336" s="246"/>
      <c r="CN336" s="246"/>
      <c r="CO336" s="246"/>
      <c r="CP336" s="246"/>
      <c r="CQ336" s="246"/>
      <c r="CR336" s="246"/>
      <c r="CS336" s="246"/>
      <c r="CT336" s="246"/>
      <c r="CU336" s="246"/>
      <c r="CV336" s="246"/>
      <c r="CW336" s="246"/>
      <c r="CX336" s="246"/>
      <c r="CY336" s="246"/>
      <c r="CZ336" s="246"/>
    </row>
    <row r="337" s="253" customFormat="true" ht="18" customHeight="true" x14ac:dyDescent="0.2">
      <c r="B337" s="509"/>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161"/>
      <c r="BB337" s="161"/>
      <c r="BC337" s="508"/>
      <c r="BD337" s="508"/>
      <c r="BE337" s="508"/>
      <c r="BF337" s="508"/>
      <c r="BG337" s="508"/>
      <c r="BH337" s="508"/>
      <c r="BI337" s="508"/>
      <c r="BJ337" s="508"/>
      <c r="BK337" s="508"/>
      <c r="BL337" s="508"/>
      <c r="BM337" s="508"/>
      <c r="BN337" s="508"/>
      <c r="BO337" s="508"/>
      <c r="BP337" s="508"/>
      <c r="BQ337" s="508"/>
      <c r="BR337" s="508"/>
      <c r="BS337" s="508"/>
      <c r="BT337" s="508"/>
      <c r="BU337" s="508"/>
      <c r="BV337" s="508"/>
      <c r="BW337" s="508"/>
      <c r="BX337" s="508"/>
      <c r="BY337" s="508"/>
      <c r="BZ337" s="246"/>
      <c r="CA337" s="246"/>
      <c r="CB337" s="246"/>
      <c r="CC337" s="246"/>
      <c r="CD337" s="246"/>
      <c r="CE337" s="246"/>
      <c r="CF337" s="246"/>
      <c r="CG337" s="246"/>
      <c r="CH337" s="246"/>
      <c r="CI337" s="246"/>
      <c r="CJ337" s="246"/>
      <c r="CK337" s="246"/>
      <c r="CL337" s="246"/>
      <c r="CM337" s="246"/>
      <c r="CN337" s="246"/>
      <c r="CO337" s="246"/>
      <c r="CP337" s="246"/>
      <c r="CQ337" s="246"/>
      <c r="CR337" s="246"/>
      <c r="CS337" s="246"/>
      <c r="CT337" s="246"/>
      <c r="CU337" s="246"/>
      <c r="CV337" s="246"/>
      <c r="CW337" s="246"/>
      <c r="CX337" s="246"/>
      <c r="CY337" s="246"/>
      <c r="CZ337" s="246"/>
    </row>
    <row r="338" s="253" customFormat="true" ht="18" customHeight="true" x14ac:dyDescent="0.2">
      <c r="B338" s="509"/>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161"/>
      <c r="BB338" s="161"/>
      <c r="BC338" s="508"/>
      <c r="BD338" s="508"/>
      <c r="BE338" s="508"/>
      <c r="BF338" s="508"/>
      <c r="BG338" s="508"/>
      <c r="BH338" s="508"/>
      <c r="BI338" s="508"/>
      <c r="BJ338" s="508"/>
      <c r="BK338" s="508"/>
      <c r="BL338" s="508"/>
      <c r="BM338" s="508"/>
      <c r="BN338" s="508"/>
      <c r="BO338" s="508"/>
      <c r="BP338" s="508"/>
      <c r="BQ338" s="508"/>
      <c r="BR338" s="508"/>
      <c r="BS338" s="508"/>
      <c r="BT338" s="508"/>
      <c r="BU338" s="508"/>
      <c r="BV338" s="508"/>
      <c r="BW338" s="508"/>
      <c r="BX338" s="508"/>
      <c r="BY338" s="508"/>
      <c r="BZ338" s="246"/>
      <c r="CA338" s="246"/>
      <c r="CB338" s="246"/>
      <c r="CC338" s="246"/>
      <c r="CD338" s="246"/>
      <c r="CE338" s="246"/>
      <c r="CF338" s="246"/>
      <c r="CG338" s="246"/>
      <c r="CH338" s="246"/>
      <c r="CI338" s="246"/>
      <c r="CJ338" s="246"/>
      <c r="CK338" s="246"/>
      <c r="CL338" s="246"/>
      <c r="CM338" s="246"/>
      <c r="CN338" s="246"/>
      <c r="CO338" s="246"/>
      <c r="CP338" s="246"/>
      <c r="CQ338" s="246"/>
      <c r="CR338" s="246"/>
      <c r="CS338" s="246"/>
      <c r="CT338" s="246"/>
      <c r="CU338" s="246"/>
      <c r="CV338" s="246"/>
      <c r="CW338" s="246"/>
      <c r="CX338" s="246"/>
      <c r="CY338" s="246"/>
      <c r="CZ338" s="246"/>
    </row>
    <row r="339" s="513" customFormat="true" ht="15" customHeight="true" x14ac:dyDescent="0.2">
      <c r="B339" s="510"/>
      <c r="AD339" s="251"/>
      <c r="AE339" s="251"/>
      <c r="AF339" s="251"/>
      <c r="AG339" s="251"/>
      <c r="AH339" s="251"/>
      <c r="AI339" s="251"/>
      <c r="AJ339" s="251"/>
      <c r="AK339" s="251"/>
      <c r="AL339" s="251"/>
      <c r="AM339" s="251"/>
      <c r="AN339" s="251"/>
      <c r="AO339" s="251"/>
      <c r="AP339" s="251"/>
      <c r="AQ339" s="251"/>
      <c r="AR339" s="251"/>
      <c r="AS339" s="251"/>
      <c r="AT339" s="251"/>
      <c r="AU339" s="251"/>
      <c r="AV339" s="251"/>
      <c r="AW339" s="251"/>
      <c r="AX339" s="251"/>
      <c r="AY339" s="251"/>
      <c r="AZ339" s="251"/>
      <c r="BA339" s="252" t="s">
        <v>132</v>
      </c>
      <c r="BB339" s="143" t="s">
        <v>131</v>
      </c>
      <c r="BC339" s="2882" t="s">
        <v>116</v>
      </c>
      <c r="BD339" s="2883"/>
      <c r="BE339" s="2883"/>
      <c r="BF339" s="2883"/>
      <c r="BG339" s="2884"/>
      <c r="BH339" s="2882" t="s">
        <v>39</v>
      </c>
      <c r="BI339" s="2883"/>
      <c r="BJ339" s="2883"/>
      <c r="BK339" s="2883"/>
      <c r="BL339" s="2884"/>
      <c r="BM339" s="2882" t="s">
        <v>38</v>
      </c>
      <c r="BN339" s="2883"/>
      <c r="BO339" s="2883"/>
      <c r="BP339" s="2883"/>
      <c r="BQ339" s="2885"/>
      <c r="BR339" s="2475" t="s">
        <v>144</v>
      </c>
      <c r="BS339" s="2476"/>
      <c r="BT339" s="2476"/>
      <c r="BU339" s="2476"/>
      <c r="BV339" s="2476"/>
      <c r="BW339" s="2476"/>
      <c r="BX339" s="2476"/>
      <c r="BY339" s="2477"/>
      <c r="BZ339" s="378"/>
      <c r="CA339" s="378"/>
      <c r="CB339" s="378"/>
      <c r="CC339" s="378"/>
      <c r="CD339" s="250"/>
      <c r="CE339" s="250"/>
      <c r="CF339" s="250"/>
      <c r="CG339" s="250"/>
      <c r="CH339" s="250"/>
      <c r="CI339" s="250"/>
      <c r="CJ339" s="250"/>
      <c r="CK339" s="250"/>
      <c r="CL339" s="250"/>
      <c r="CM339" s="250"/>
      <c r="CN339" s="250"/>
      <c r="CO339" s="250"/>
      <c r="CP339" s="250"/>
      <c r="CQ339" s="250"/>
      <c r="CR339" s="250"/>
      <c r="CS339" s="250"/>
      <c r="CT339" s="250"/>
      <c r="CU339" s="250"/>
      <c r="CV339" s="250"/>
      <c r="CW339" s="250"/>
      <c r="CX339" s="250"/>
      <c r="CY339" s="250"/>
      <c r="CZ339" s="250"/>
    </row>
    <row r="340" s="513" customFormat="true" ht="12.75" x14ac:dyDescent="0.2">
      <c r="B340" s="510"/>
      <c r="AD340" s="251"/>
      <c r="AE340" s="251"/>
      <c r="AF340" s="251"/>
      <c r="AG340" s="251"/>
      <c r="AH340" s="251"/>
      <c r="AI340" s="251"/>
      <c r="AJ340" s="251"/>
      <c r="AK340" s="251"/>
      <c r="AL340" s="251"/>
      <c r="AM340" s="251"/>
      <c r="AN340" s="251"/>
      <c r="AO340" s="251"/>
      <c r="AP340" s="251"/>
      <c r="AQ340" s="251"/>
      <c r="AR340" s="251"/>
      <c r="AS340" s="251"/>
      <c r="AT340" s="251"/>
      <c r="AU340" s="251"/>
      <c r="AV340" s="251"/>
      <c r="AW340" s="251"/>
      <c r="AX340" s="251"/>
      <c r="AY340" s="251"/>
      <c r="AZ340" s="251"/>
      <c r="BA340" s="238" t="s">
        <v>128</v>
      </c>
      <c r="BB340" s="198"/>
      <c r="BC340" s="440" t="s">
        <v>0</v>
      </c>
      <c r="BD340" s="213" t="s">
        <v>1</v>
      </c>
      <c r="BE340" s="213" t="s">
        <v>2</v>
      </c>
      <c r="BF340" s="213" t="s">
        <v>3</v>
      </c>
      <c r="BG340" s="441" t="s">
        <v>4</v>
      </c>
      <c r="BH340" s="442" t="s">
        <v>0</v>
      </c>
      <c r="BI340" s="213" t="s">
        <v>1</v>
      </c>
      <c r="BJ340" s="213" t="s">
        <v>2</v>
      </c>
      <c r="BK340" s="213" t="s">
        <v>3</v>
      </c>
      <c r="BL340" s="441" t="s">
        <v>4</v>
      </c>
      <c r="BM340" s="442" t="s">
        <v>0</v>
      </c>
      <c r="BN340" s="213" t="s">
        <v>1</v>
      </c>
      <c r="BO340" s="213" t="s">
        <v>2</v>
      </c>
      <c r="BP340" s="213" t="s">
        <v>3</v>
      </c>
      <c r="BQ340" s="441" t="s">
        <v>4</v>
      </c>
      <c r="BR340" s="442" t="s">
        <v>237</v>
      </c>
      <c r="BS340" s="213" t="s">
        <v>238</v>
      </c>
      <c r="BT340" s="213" t="s">
        <v>239</v>
      </c>
      <c r="BU340" s="213" t="s">
        <v>240</v>
      </c>
      <c r="BV340" s="213" t="s">
        <v>241</v>
      </c>
      <c r="BW340" s="213" t="s">
        <v>242</v>
      </c>
      <c r="BX340" s="213" t="s">
        <v>243</v>
      </c>
      <c r="BY340" s="214" t="s">
        <v>244</v>
      </c>
      <c r="BZ340" s="214" t="s">
        <v>245</v>
      </c>
      <c r="CA340" s="214" t="s">
        <v>246</v>
      </c>
      <c r="CB340" s="214" t="s">
        <v>247</v>
      </c>
      <c r="CC340" s="214" t="s">
        <v>248</v>
      </c>
      <c r="CD340" s="2546"/>
      <c r="CE340" s="2546"/>
      <c r="CF340" s="2546"/>
      <c r="CG340" s="2546"/>
      <c r="CH340" s="2546"/>
      <c r="CI340" s="2546"/>
      <c r="CJ340" s="2546"/>
      <c r="CK340" s="2546"/>
      <c r="CL340" s="2546"/>
      <c r="CM340" s="2546"/>
      <c r="CN340" s="2546"/>
      <c r="CO340" s="2546"/>
      <c r="CP340" s="2546"/>
      <c r="CQ340" s="2546"/>
      <c r="CR340" s="2546"/>
      <c r="CS340" s="2546"/>
      <c r="CT340" s="2546"/>
      <c r="CU340" s="2546"/>
      <c r="CV340" s="2546"/>
      <c r="CW340" s="2546"/>
      <c r="CX340" s="2546"/>
      <c r="CY340" s="2546"/>
      <c r="CZ340" s="2546"/>
    </row>
    <row r="341" s="513" customFormat="true" ht="15" customHeight="true" x14ac:dyDescent="0.2">
      <c r="B341" s="510"/>
      <c r="AD341" s="251"/>
      <c r="AE341" s="251"/>
      <c r="AF341" s="251"/>
      <c r="AG341" s="251"/>
      <c r="AH341" s="251"/>
      <c r="AI341" s="251"/>
      <c r="AJ341" s="251"/>
      <c r="AK341" s="251"/>
      <c r="AL341" s="251"/>
      <c r="AM341" s="251"/>
      <c r="AN341" s="251"/>
      <c r="AO341" s="251"/>
      <c r="AP341" s="251"/>
      <c r="AQ341" s="251"/>
      <c r="AR341" s="251"/>
      <c r="AS341" s="251"/>
      <c r="AT341" s="251"/>
      <c r="AU341" s="251"/>
      <c r="AV341" s="251"/>
      <c r="AW341" s="251"/>
      <c r="AX341" s="251"/>
      <c r="AY341" s="251"/>
      <c r="AZ341" s="251"/>
      <c r="BA341" s="2877" t="s">
        <v>157</v>
      </c>
      <c r="BB341" s="195" t="s">
        <v>50</v>
      </c>
      <c r="BC341" s="1285" t="s">
        <v>36</v>
      </c>
      <c r="BD341" s="1306" t="s">
        <v>36</v>
      </c>
      <c r="BE341" s="1306" t="s">
        <v>36</v>
      </c>
      <c r="BF341" s="1306" t="s">
        <v>36</v>
      </c>
      <c r="BG341" s="1327" t="s">
        <v>36</v>
      </c>
      <c r="BH341" s="1347" t="s">
        <v>36</v>
      </c>
      <c r="BI341" s="1306" t="s">
        <v>36</v>
      </c>
      <c r="BJ341" s="1306" t="s">
        <v>36</v>
      </c>
      <c r="BK341" s="1306" t="s">
        <v>36</v>
      </c>
      <c r="BL341" s="1327" t="s">
        <v>36</v>
      </c>
      <c r="BM341" s="1347" t="s">
        <v>36</v>
      </c>
      <c r="BN341" s="1306" t="s">
        <v>36</v>
      </c>
      <c r="BO341" s="1306" t="s">
        <v>36</v>
      </c>
      <c r="BP341" s="1306" t="s">
        <v>36</v>
      </c>
      <c r="BQ341" s="1327" t="s">
        <v>36</v>
      </c>
      <c r="BR341" s="1347" t="s">
        <v>36</v>
      </c>
      <c r="BS341" s="1306" t="s">
        <v>36</v>
      </c>
      <c r="BT341" s="1306" t="s">
        <v>36</v>
      </c>
      <c r="BU341" s="1306" t="s">
        <v>36</v>
      </c>
      <c r="BV341" s="1306" t="s">
        <v>36</v>
      </c>
      <c r="BW341" s="1306" t="s">
        <v>36</v>
      </c>
      <c r="BX341" s="1306" t="s">
        <v>36</v>
      </c>
      <c r="BY341" s="1367" t="s">
        <v>36</v>
      </c>
      <c r="BZ341" s="1367" t="s">
        <v>36</v>
      </c>
      <c r="CA341" s="1367" t="s">
        <v>36</v>
      </c>
      <c r="CB341" s="1367" t="s">
        <v>36</v>
      </c>
      <c r="CC341" s="1367" t="s">
        <v>36</v>
      </c>
      <c r="CD341" s="2547"/>
      <c r="CE341" s="2547"/>
      <c r="CF341" s="2547"/>
      <c r="CG341" s="2547"/>
      <c r="CH341" s="2547"/>
      <c r="CI341" s="2547"/>
      <c r="CJ341" s="2547"/>
      <c r="CK341" s="2547"/>
      <c r="CL341" s="2547"/>
      <c r="CM341" s="2547"/>
      <c r="CN341" s="2547"/>
      <c r="CO341" s="2547"/>
      <c r="CP341" s="2547"/>
      <c r="CQ341" s="2547"/>
      <c r="CR341" s="2547"/>
      <c r="CS341" s="2547"/>
      <c r="CT341" s="2547"/>
      <c r="CU341" s="2547"/>
      <c r="CV341" s="2547"/>
      <c r="CW341" s="2547"/>
      <c r="CX341" s="2547"/>
      <c r="CY341" s="2547"/>
      <c r="CZ341" s="2547"/>
    </row>
    <row r="342" s="513" customFormat="true" ht="15" customHeight="true" x14ac:dyDescent="0.2">
      <c r="B342" s="510"/>
      <c r="AD342" s="251"/>
      <c r="AE342" s="251"/>
      <c r="AF342" s="251"/>
      <c r="AG342" s="251"/>
      <c r="AH342" s="251"/>
      <c r="AI342" s="251"/>
      <c r="AJ342" s="251"/>
      <c r="AK342" s="251"/>
      <c r="AL342" s="251"/>
      <c r="AM342" s="251"/>
      <c r="AN342" s="251"/>
      <c r="AO342" s="251"/>
      <c r="AP342" s="251"/>
      <c r="AQ342" s="251"/>
      <c r="AR342" s="251"/>
      <c r="AS342" s="251"/>
      <c r="AT342" s="251"/>
      <c r="AU342" s="251"/>
      <c r="AV342" s="251"/>
      <c r="AW342" s="251"/>
      <c r="AX342" s="251"/>
      <c r="AY342" s="251"/>
      <c r="AZ342" s="251"/>
      <c r="BA342" s="2878"/>
      <c r="BB342" s="196" t="s">
        <v>49</v>
      </c>
      <c r="BC342" s="1286" t="s">
        <v>36</v>
      </c>
      <c r="BD342" s="1307" t="s">
        <v>36</v>
      </c>
      <c r="BE342" s="1307" t="s">
        <v>36</v>
      </c>
      <c r="BF342" s="1307" t="s">
        <v>36</v>
      </c>
      <c r="BG342" s="1328" t="s">
        <v>36</v>
      </c>
      <c r="BH342" s="1348" t="s">
        <v>36</v>
      </c>
      <c r="BI342" s="1307" t="s">
        <v>36</v>
      </c>
      <c r="BJ342" s="1307" t="s">
        <v>36</v>
      </c>
      <c r="BK342" s="1307" t="s">
        <v>36</v>
      </c>
      <c r="BL342" s="1328" t="s">
        <v>36</v>
      </c>
      <c r="BM342" s="1348" t="s">
        <v>36</v>
      </c>
      <c r="BN342" s="1307" t="s">
        <v>36</v>
      </c>
      <c r="BO342" s="1307" t="s">
        <v>36</v>
      </c>
      <c r="BP342" s="1307" t="s">
        <v>36</v>
      </c>
      <c r="BQ342" s="1328" t="s">
        <v>36</v>
      </c>
      <c r="BR342" s="1348" t="s">
        <v>36</v>
      </c>
      <c r="BS342" s="1307" t="s">
        <v>36</v>
      </c>
      <c r="BT342" s="1307" t="s">
        <v>36</v>
      </c>
      <c r="BU342" s="1307" t="s">
        <v>36</v>
      </c>
      <c r="BV342" s="1307" t="s">
        <v>36</v>
      </c>
      <c r="BW342" s="1307" t="s">
        <v>36</v>
      </c>
      <c r="BX342" s="1307" t="s">
        <v>36</v>
      </c>
      <c r="BY342" s="1368" t="s">
        <v>36</v>
      </c>
      <c r="BZ342" s="1368" t="s">
        <v>36</v>
      </c>
      <c r="CA342" s="1368" t="s">
        <v>36</v>
      </c>
      <c r="CB342" s="1368" t="s">
        <v>36</v>
      </c>
      <c r="CC342" s="1368" t="s">
        <v>36</v>
      </c>
      <c r="CD342" s="2548"/>
      <c r="CE342" s="2548"/>
      <c r="CF342" s="2548"/>
      <c r="CG342" s="2548"/>
      <c r="CH342" s="2548"/>
      <c r="CI342" s="2548"/>
      <c r="CJ342" s="2548"/>
      <c r="CK342" s="2548"/>
      <c r="CL342" s="2548"/>
      <c r="CM342" s="2548"/>
      <c r="CN342" s="2548"/>
      <c r="CO342" s="2548"/>
      <c r="CP342" s="2548"/>
      <c r="CQ342" s="2548"/>
      <c r="CR342" s="2548"/>
      <c r="CS342" s="2548"/>
      <c r="CT342" s="2548"/>
      <c r="CU342" s="2548"/>
      <c r="CV342" s="2548"/>
      <c r="CW342" s="2548"/>
      <c r="CX342" s="2548"/>
      <c r="CY342" s="2548"/>
      <c r="CZ342" s="2548"/>
    </row>
    <row r="343" s="513" customFormat="true" ht="15" customHeight="true" x14ac:dyDescent="0.2">
      <c r="B343" s="510"/>
      <c r="AD343" s="251"/>
      <c r="AE343" s="251"/>
      <c r="AF343" s="251"/>
      <c r="AG343" s="251"/>
      <c r="AH343" s="251"/>
      <c r="AI343" s="251"/>
      <c r="AJ343" s="251"/>
      <c r="AK343" s="251"/>
      <c r="AL343" s="251"/>
      <c r="AM343" s="251"/>
      <c r="AN343" s="251"/>
      <c r="AO343" s="251"/>
      <c r="AP343" s="251"/>
      <c r="AQ343" s="251"/>
      <c r="AR343" s="251"/>
      <c r="AS343" s="251"/>
      <c r="AT343" s="251"/>
      <c r="AU343" s="251"/>
      <c r="AV343" s="251"/>
      <c r="AW343" s="251"/>
      <c r="AX343" s="251"/>
      <c r="AY343" s="251"/>
      <c r="AZ343" s="251"/>
      <c r="BA343" s="2879" t="s">
        <v>152</v>
      </c>
      <c r="BB343" s="196" t="s">
        <v>50</v>
      </c>
      <c r="BC343" s="1286" t="s">
        <v>36</v>
      </c>
      <c r="BD343" s="1307" t="s">
        <v>36</v>
      </c>
      <c r="BE343" s="1307" t="s">
        <v>36</v>
      </c>
      <c r="BF343" s="1307" t="s">
        <v>36</v>
      </c>
      <c r="BG343" s="1328" t="s">
        <v>36</v>
      </c>
      <c r="BH343" s="1348" t="s">
        <v>36</v>
      </c>
      <c r="BI343" s="1307" t="s">
        <v>36</v>
      </c>
      <c r="BJ343" s="1307" t="s">
        <v>36</v>
      </c>
      <c r="BK343" s="1307" t="s">
        <v>36</v>
      </c>
      <c r="BL343" s="1328" t="s">
        <v>36</v>
      </c>
      <c r="BM343" s="1348" t="s">
        <v>36</v>
      </c>
      <c r="BN343" s="1307" t="s">
        <v>36</v>
      </c>
      <c r="BO343" s="1307" t="s">
        <v>36</v>
      </c>
      <c r="BP343" s="1307" t="s">
        <v>36</v>
      </c>
      <c r="BQ343" s="1328" t="s">
        <v>36</v>
      </c>
      <c r="BR343" s="1348" t="s">
        <v>36</v>
      </c>
      <c r="BS343" s="1307" t="s">
        <v>36</v>
      </c>
      <c r="BT343" s="1307" t="s">
        <v>36</v>
      </c>
      <c r="BU343" s="1307" t="s">
        <v>36</v>
      </c>
      <c r="BV343" s="1307" t="s">
        <v>36</v>
      </c>
      <c r="BW343" s="1307" t="s">
        <v>36</v>
      </c>
      <c r="BX343" s="1307" t="s">
        <v>36</v>
      </c>
      <c r="BY343" s="1368" t="s">
        <v>36</v>
      </c>
      <c r="BZ343" s="1368" t="s">
        <v>36</v>
      </c>
      <c r="CA343" s="1368" t="s">
        <v>36</v>
      </c>
      <c r="CB343" s="1368" t="s">
        <v>36</v>
      </c>
      <c r="CC343" s="1368" t="s">
        <v>36</v>
      </c>
      <c r="CD343" s="2548"/>
      <c r="CE343" s="2548"/>
      <c r="CF343" s="2548"/>
      <c r="CG343" s="2548"/>
      <c r="CH343" s="2548"/>
      <c r="CI343" s="2548"/>
      <c r="CJ343" s="2548"/>
      <c r="CK343" s="2548"/>
      <c r="CL343" s="2548"/>
      <c r="CM343" s="2548"/>
      <c r="CN343" s="2548"/>
      <c r="CO343" s="2548"/>
      <c r="CP343" s="2548"/>
      <c r="CQ343" s="2548"/>
      <c r="CR343" s="2548"/>
      <c r="CS343" s="2548"/>
      <c r="CT343" s="2548"/>
      <c r="CU343" s="2548"/>
      <c r="CV343" s="2548"/>
      <c r="CW343" s="2548"/>
      <c r="CX343" s="2548"/>
      <c r="CY343" s="2548"/>
      <c r="CZ343" s="2548"/>
    </row>
    <row r="344" s="513" customFormat="true" ht="15" customHeight="true" x14ac:dyDescent="0.2">
      <c r="B344" s="510"/>
      <c r="AD344" s="251"/>
      <c r="AE344" s="251"/>
      <c r="AF344" s="251"/>
      <c r="AG344" s="251"/>
      <c r="AH344" s="251"/>
      <c r="AI344" s="251"/>
      <c r="AJ344" s="251"/>
      <c r="AK344" s="251"/>
      <c r="AL344" s="251"/>
      <c r="AM344" s="251"/>
      <c r="AN344" s="251"/>
      <c r="AO344" s="251"/>
      <c r="AP344" s="251"/>
      <c r="AQ344" s="251"/>
      <c r="AR344" s="251"/>
      <c r="AS344" s="251"/>
      <c r="AT344" s="251"/>
      <c r="AU344" s="251"/>
      <c r="AV344" s="251"/>
      <c r="AW344" s="251"/>
      <c r="AX344" s="251"/>
      <c r="AY344" s="251"/>
      <c r="AZ344" s="251"/>
      <c r="BA344" s="2878"/>
      <c r="BB344" s="196" t="s">
        <v>49</v>
      </c>
      <c r="BC344" s="1286" t="s">
        <v>36</v>
      </c>
      <c r="BD344" s="1307" t="s">
        <v>36</v>
      </c>
      <c r="BE344" s="1307" t="s">
        <v>36</v>
      </c>
      <c r="BF344" s="1307" t="s">
        <v>36</v>
      </c>
      <c r="BG344" s="1328" t="s">
        <v>36</v>
      </c>
      <c r="BH344" s="1348" t="s">
        <v>36</v>
      </c>
      <c r="BI344" s="1307" t="s">
        <v>36</v>
      </c>
      <c r="BJ344" s="1307" t="s">
        <v>36</v>
      </c>
      <c r="BK344" s="1307" t="s">
        <v>36</v>
      </c>
      <c r="BL344" s="1328" t="s">
        <v>36</v>
      </c>
      <c r="BM344" s="1348" t="s">
        <v>36</v>
      </c>
      <c r="BN344" s="1307" t="s">
        <v>36</v>
      </c>
      <c r="BO344" s="1307" t="s">
        <v>36</v>
      </c>
      <c r="BP344" s="1307" t="s">
        <v>36</v>
      </c>
      <c r="BQ344" s="1328" t="s">
        <v>36</v>
      </c>
      <c r="BR344" s="1348" t="s">
        <v>36</v>
      </c>
      <c r="BS344" s="1307" t="s">
        <v>36</v>
      </c>
      <c r="BT344" s="1307" t="s">
        <v>36</v>
      </c>
      <c r="BU344" s="1307" t="s">
        <v>36</v>
      </c>
      <c r="BV344" s="1307" t="s">
        <v>36</v>
      </c>
      <c r="BW344" s="1307" t="s">
        <v>36</v>
      </c>
      <c r="BX344" s="1307" t="s">
        <v>36</v>
      </c>
      <c r="BY344" s="1368" t="s">
        <v>36</v>
      </c>
      <c r="BZ344" s="1368" t="s">
        <v>36</v>
      </c>
      <c r="CA344" s="1368" t="s">
        <v>36</v>
      </c>
      <c r="CB344" s="1368" t="s">
        <v>36</v>
      </c>
      <c r="CC344" s="1368" t="s">
        <v>36</v>
      </c>
      <c r="CD344" s="2548"/>
      <c r="CE344" s="2548"/>
      <c r="CF344" s="2548"/>
      <c r="CG344" s="2548"/>
      <c r="CH344" s="2548"/>
      <c r="CI344" s="2548"/>
      <c r="CJ344" s="2548"/>
      <c r="CK344" s="2548"/>
      <c r="CL344" s="2548"/>
      <c r="CM344" s="2548"/>
      <c r="CN344" s="2548"/>
      <c r="CO344" s="2548"/>
      <c r="CP344" s="2548"/>
      <c r="CQ344" s="2548"/>
      <c r="CR344" s="2548"/>
      <c r="CS344" s="2548"/>
      <c r="CT344" s="2548"/>
      <c r="CU344" s="2548"/>
      <c r="CV344" s="2548"/>
      <c r="CW344" s="2548"/>
      <c r="CX344" s="2548"/>
      <c r="CY344" s="2548"/>
      <c r="CZ344" s="2548"/>
    </row>
    <row r="345" s="513" customFormat="true" ht="15" customHeight="true" x14ac:dyDescent="0.2">
      <c r="B345" s="510"/>
      <c r="AD345" s="251"/>
      <c r="AE345" s="251"/>
      <c r="AF345" s="251"/>
      <c r="AG345" s="251"/>
      <c r="AH345" s="251"/>
      <c r="AI345" s="251"/>
      <c r="AJ345" s="251"/>
      <c r="AK345" s="251"/>
      <c r="AL345" s="251"/>
      <c r="AM345" s="251"/>
      <c r="AN345" s="251"/>
      <c r="AO345" s="251"/>
      <c r="AP345" s="251"/>
      <c r="AQ345" s="251"/>
      <c r="AR345" s="251"/>
      <c r="AS345" s="251"/>
      <c r="AT345" s="251"/>
      <c r="AU345" s="251"/>
      <c r="AV345" s="251"/>
      <c r="AW345" s="251"/>
      <c r="AX345" s="251"/>
      <c r="AY345" s="251"/>
      <c r="AZ345" s="251"/>
      <c r="BA345" s="2879" t="s">
        <v>153</v>
      </c>
      <c r="BB345" s="196" t="s">
        <v>50</v>
      </c>
      <c r="BC345" s="1286" t="s">
        <v>36</v>
      </c>
      <c r="BD345" s="1307" t="s">
        <v>36</v>
      </c>
      <c r="BE345" s="1307" t="s">
        <v>36</v>
      </c>
      <c r="BF345" s="1307" t="s">
        <v>36</v>
      </c>
      <c r="BG345" s="1328" t="s">
        <v>36</v>
      </c>
      <c r="BH345" s="1348" t="s">
        <v>36</v>
      </c>
      <c r="BI345" s="1307" t="s">
        <v>36</v>
      </c>
      <c r="BJ345" s="1307" t="s">
        <v>36</v>
      </c>
      <c r="BK345" s="1307" t="s">
        <v>36</v>
      </c>
      <c r="BL345" s="1328" t="s">
        <v>36</v>
      </c>
      <c r="BM345" s="1348" t="s">
        <v>36</v>
      </c>
      <c r="BN345" s="1307" t="s">
        <v>36</v>
      </c>
      <c r="BO345" s="1307" t="s">
        <v>36</v>
      </c>
      <c r="BP345" s="1307" t="s">
        <v>36</v>
      </c>
      <c r="BQ345" s="1328" t="s">
        <v>36</v>
      </c>
      <c r="BR345" s="1348" t="s">
        <v>36</v>
      </c>
      <c r="BS345" s="1307" t="s">
        <v>36</v>
      </c>
      <c r="BT345" s="1307" t="s">
        <v>36</v>
      </c>
      <c r="BU345" s="1307" t="s">
        <v>36</v>
      </c>
      <c r="BV345" s="1307" t="s">
        <v>36</v>
      </c>
      <c r="BW345" s="1307" t="s">
        <v>36</v>
      </c>
      <c r="BX345" s="1307" t="s">
        <v>36</v>
      </c>
      <c r="BY345" s="1368" t="s">
        <v>36</v>
      </c>
      <c r="BZ345" s="1368" t="s">
        <v>36</v>
      </c>
      <c r="CA345" s="1368" t="s">
        <v>36</v>
      </c>
      <c r="CB345" s="1368" t="s">
        <v>36</v>
      </c>
      <c r="CC345" s="1368" t="s">
        <v>36</v>
      </c>
      <c r="CD345" s="2548"/>
      <c r="CE345" s="2548"/>
      <c r="CF345" s="2548"/>
      <c r="CG345" s="2548"/>
      <c r="CH345" s="2548"/>
      <c r="CI345" s="2548"/>
      <c r="CJ345" s="2548"/>
      <c r="CK345" s="2548"/>
      <c r="CL345" s="2548"/>
      <c r="CM345" s="2548"/>
      <c r="CN345" s="2548"/>
      <c r="CO345" s="2548"/>
      <c r="CP345" s="2548"/>
      <c r="CQ345" s="2548"/>
      <c r="CR345" s="2548"/>
      <c r="CS345" s="2548"/>
      <c r="CT345" s="2548"/>
      <c r="CU345" s="2548"/>
      <c r="CV345" s="2548"/>
      <c r="CW345" s="2548"/>
      <c r="CX345" s="2548"/>
      <c r="CY345" s="2548"/>
      <c r="CZ345" s="2548"/>
    </row>
    <row r="346" s="513" customFormat="true" ht="15" customHeight="true" x14ac:dyDescent="0.2">
      <c r="B346" s="510"/>
      <c r="AD346" s="251"/>
      <c r="AE346" s="251"/>
      <c r="AF346" s="251"/>
      <c r="AG346" s="251"/>
      <c r="AH346" s="251"/>
      <c r="AI346" s="251"/>
      <c r="AJ346" s="251"/>
      <c r="AK346" s="251"/>
      <c r="AL346" s="251"/>
      <c r="AM346" s="251"/>
      <c r="AN346" s="251"/>
      <c r="AO346" s="251"/>
      <c r="AP346" s="251"/>
      <c r="AQ346" s="251"/>
      <c r="AR346" s="251"/>
      <c r="AS346" s="251"/>
      <c r="AT346" s="251"/>
      <c r="AU346" s="251"/>
      <c r="AV346" s="251"/>
      <c r="AW346" s="251"/>
      <c r="AX346" s="251"/>
      <c r="AY346" s="251"/>
      <c r="AZ346" s="251"/>
      <c r="BA346" s="2878"/>
      <c r="BB346" s="196" t="s">
        <v>49</v>
      </c>
      <c r="BC346" s="1286" t="s">
        <v>36</v>
      </c>
      <c r="BD346" s="1307" t="s">
        <v>36</v>
      </c>
      <c r="BE346" s="1307" t="s">
        <v>36</v>
      </c>
      <c r="BF346" s="1307" t="s">
        <v>36</v>
      </c>
      <c r="BG346" s="1328" t="s">
        <v>36</v>
      </c>
      <c r="BH346" s="1348" t="s">
        <v>36</v>
      </c>
      <c r="BI346" s="1307" t="s">
        <v>36</v>
      </c>
      <c r="BJ346" s="1307" t="s">
        <v>36</v>
      </c>
      <c r="BK346" s="1307" t="s">
        <v>36</v>
      </c>
      <c r="BL346" s="1328" t="s">
        <v>36</v>
      </c>
      <c r="BM346" s="1348" t="s">
        <v>36</v>
      </c>
      <c r="BN346" s="1307" t="s">
        <v>36</v>
      </c>
      <c r="BO346" s="1307" t="s">
        <v>36</v>
      </c>
      <c r="BP346" s="1307" t="s">
        <v>36</v>
      </c>
      <c r="BQ346" s="1328" t="s">
        <v>36</v>
      </c>
      <c r="BR346" s="1348" t="s">
        <v>36</v>
      </c>
      <c r="BS346" s="1307" t="s">
        <v>36</v>
      </c>
      <c r="BT346" s="1307" t="s">
        <v>36</v>
      </c>
      <c r="BU346" s="1307" t="s">
        <v>36</v>
      </c>
      <c r="BV346" s="1307" t="s">
        <v>36</v>
      </c>
      <c r="BW346" s="1307" t="s">
        <v>36</v>
      </c>
      <c r="BX346" s="1307" t="s">
        <v>36</v>
      </c>
      <c r="BY346" s="1368" t="s">
        <v>36</v>
      </c>
      <c r="BZ346" s="1368" t="s">
        <v>36</v>
      </c>
      <c r="CA346" s="1368" t="s">
        <v>36</v>
      </c>
      <c r="CB346" s="1368" t="s">
        <v>36</v>
      </c>
      <c r="CC346" s="1368" t="s">
        <v>36</v>
      </c>
      <c r="CD346" s="2548"/>
      <c r="CE346" s="2548"/>
      <c r="CF346" s="2548"/>
      <c r="CG346" s="2548"/>
      <c r="CH346" s="2548"/>
      <c r="CI346" s="2548"/>
      <c r="CJ346" s="2548"/>
      <c r="CK346" s="2548"/>
      <c r="CL346" s="2548"/>
      <c r="CM346" s="2548"/>
      <c r="CN346" s="2548"/>
      <c r="CO346" s="2548"/>
      <c r="CP346" s="2548"/>
      <c r="CQ346" s="2548"/>
      <c r="CR346" s="2548"/>
      <c r="CS346" s="2548"/>
      <c r="CT346" s="2548"/>
      <c r="CU346" s="2548"/>
      <c r="CV346" s="2548"/>
      <c r="CW346" s="2548"/>
      <c r="CX346" s="2548"/>
      <c r="CY346" s="2548"/>
      <c r="CZ346" s="2548"/>
    </row>
    <row r="347" s="513" customFormat="true" ht="15" customHeight="true" x14ac:dyDescent="0.2">
      <c r="B347" s="510"/>
      <c r="AD347" s="251"/>
      <c r="AE347" s="251"/>
      <c r="AF347" s="251"/>
      <c r="AG347" s="251"/>
      <c r="AH347" s="251"/>
      <c r="AI347" s="251"/>
      <c r="AJ347" s="251"/>
      <c r="AK347" s="251"/>
      <c r="AL347" s="251"/>
      <c r="AM347" s="251"/>
      <c r="AN347" s="251"/>
      <c r="AO347" s="251"/>
      <c r="AP347" s="251"/>
      <c r="AQ347" s="251"/>
      <c r="AR347" s="251"/>
      <c r="AS347" s="251"/>
      <c r="AT347" s="251"/>
      <c r="AU347" s="251"/>
      <c r="AV347" s="251"/>
      <c r="AW347" s="251"/>
      <c r="AX347" s="251"/>
      <c r="AY347" s="251"/>
      <c r="AZ347" s="251"/>
      <c r="BA347" s="2879" t="s">
        <v>154</v>
      </c>
      <c r="BB347" s="196" t="s">
        <v>50</v>
      </c>
      <c r="BC347" s="1286" t="s">
        <v>36</v>
      </c>
      <c r="BD347" s="1307" t="s">
        <v>36</v>
      </c>
      <c r="BE347" s="1307" t="s">
        <v>36</v>
      </c>
      <c r="BF347" s="1307" t="s">
        <v>36</v>
      </c>
      <c r="BG347" s="1328" t="s">
        <v>36</v>
      </c>
      <c r="BH347" s="1348" t="s">
        <v>36</v>
      </c>
      <c r="BI347" s="1307" t="s">
        <v>36</v>
      </c>
      <c r="BJ347" s="1307" t="s">
        <v>36</v>
      </c>
      <c r="BK347" s="1307" t="s">
        <v>36</v>
      </c>
      <c r="BL347" s="1328" t="s">
        <v>36</v>
      </c>
      <c r="BM347" s="1348" t="s">
        <v>36</v>
      </c>
      <c r="BN347" s="1307" t="s">
        <v>36</v>
      </c>
      <c r="BO347" s="1307" t="s">
        <v>36</v>
      </c>
      <c r="BP347" s="1307" t="s">
        <v>36</v>
      </c>
      <c r="BQ347" s="1328" t="s">
        <v>36</v>
      </c>
      <c r="BR347" s="1348" t="s">
        <v>36</v>
      </c>
      <c r="BS347" s="1307" t="s">
        <v>36</v>
      </c>
      <c r="BT347" s="1307" t="s">
        <v>36</v>
      </c>
      <c r="BU347" s="1307" t="s">
        <v>36</v>
      </c>
      <c r="BV347" s="1307" t="s">
        <v>36</v>
      </c>
      <c r="BW347" s="1307" t="s">
        <v>36</v>
      </c>
      <c r="BX347" s="1307" t="s">
        <v>36</v>
      </c>
      <c r="BY347" s="1368" t="s">
        <v>36</v>
      </c>
      <c r="BZ347" s="1368" t="s">
        <v>36</v>
      </c>
      <c r="CA347" s="1368" t="s">
        <v>36</v>
      </c>
      <c r="CB347" s="1368" t="s">
        <v>36</v>
      </c>
      <c r="CC347" s="1368" t="s">
        <v>36</v>
      </c>
      <c r="CD347" s="2548"/>
      <c r="CE347" s="2548"/>
      <c r="CF347" s="2548"/>
      <c r="CG347" s="2548"/>
      <c r="CH347" s="2548"/>
      <c r="CI347" s="2548"/>
      <c r="CJ347" s="2548"/>
      <c r="CK347" s="2548"/>
      <c r="CL347" s="2548"/>
      <c r="CM347" s="2548"/>
      <c r="CN347" s="2548"/>
      <c r="CO347" s="2548"/>
      <c r="CP347" s="2548"/>
      <c r="CQ347" s="2548"/>
      <c r="CR347" s="2548"/>
      <c r="CS347" s="2548"/>
      <c r="CT347" s="2548"/>
      <c r="CU347" s="2548"/>
      <c r="CV347" s="2548"/>
      <c r="CW347" s="2548"/>
      <c r="CX347" s="2548"/>
      <c r="CY347" s="2548"/>
      <c r="CZ347" s="2548"/>
    </row>
    <row r="348" s="513" customFormat="true" ht="15" customHeight="true" x14ac:dyDescent="0.2">
      <c r="B348" s="510"/>
      <c r="AD348" s="251"/>
      <c r="AE348" s="251"/>
      <c r="AF348" s="251"/>
      <c r="AG348" s="251"/>
      <c r="AH348" s="251"/>
      <c r="AI348" s="251"/>
      <c r="AJ348" s="251"/>
      <c r="AK348" s="251"/>
      <c r="AL348" s="251"/>
      <c r="AM348" s="251"/>
      <c r="AN348" s="251"/>
      <c r="AO348" s="251"/>
      <c r="AP348" s="251"/>
      <c r="AQ348" s="251"/>
      <c r="AR348" s="251"/>
      <c r="AS348" s="251"/>
      <c r="AT348" s="251"/>
      <c r="AU348" s="251"/>
      <c r="AV348" s="251"/>
      <c r="AW348" s="251"/>
      <c r="AX348" s="251"/>
      <c r="AY348" s="251"/>
      <c r="AZ348" s="251"/>
      <c r="BA348" s="2878"/>
      <c r="BB348" s="196" t="s">
        <v>49</v>
      </c>
      <c r="BC348" s="1286" t="s">
        <v>36</v>
      </c>
      <c r="BD348" s="1307" t="s">
        <v>36</v>
      </c>
      <c r="BE348" s="1307" t="s">
        <v>36</v>
      </c>
      <c r="BF348" s="1307" t="s">
        <v>36</v>
      </c>
      <c r="BG348" s="1328" t="s">
        <v>36</v>
      </c>
      <c r="BH348" s="1348" t="s">
        <v>36</v>
      </c>
      <c r="BI348" s="1307" t="s">
        <v>36</v>
      </c>
      <c r="BJ348" s="1307" t="s">
        <v>36</v>
      </c>
      <c r="BK348" s="1307" t="s">
        <v>36</v>
      </c>
      <c r="BL348" s="1328" t="s">
        <v>36</v>
      </c>
      <c r="BM348" s="1348" t="s">
        <v>36</v>
      </c>
      <c r="BN348" s="1307" t="s">
        <v>36</v>
      </c>
      <c r="BO348" s="1307" t="s">
        <v>36</v>
      </c>
      <c r="BP348" s="1307" t="s">
        <v>36</v>
      </c>
      <c r="BQ348" s="1328" t="s">
        <v>36</v>
      </c>
      <c r="BR348" s="1348" t="s">
        <v>36</v>
      </c>
      <c r="BS348" s="1307" t="s">
        <v>36</v>
      </c>
      <c r="BT348" s="1307" t="s">
        <v>36</v>
      </c>
      <c r="BU348" s="1307" t="s">
        <v>36</v>
      </c>
      <c r="BV348" s="1307" t="s">
        <v>36</v>
      </c>
      <c r="BW348" s="1307" t="s">
        <v>36</v>
      </c>
      <c r="BX348" s="1307" t="s">
        <v>36</v>
      </c>
      <c r="BY348" s="1368" t="s">
        <v>36</v>
      </c>
      <c r="BZ348" s="1368" t="s">
        <v>36</v>
      </c>
      <c r="CA348" s="1368" t="s">
        <v>36</v>
      </c>
      <c r="CB348" s="1368" t="s">
        <v>36</v>
      </c>
      <c r="CC348" s="1368" t="s">
        <v>36</v>
      </c>
      <c r="CD348" s="2548"/>
      <c r="CE348" s="2548"/>
      <c r="CF348" s="2548"/>
      <c r="CG348" s="2548"/>
      <c r="CH348" s="2548"/>
      <c r="CI348" s="2548"/>
      <c r="CJ348" s="2548"/>
      <c r="CK348" s="2548"/>
      <c r="CL348" s="2548"/>
      <c r="CM348" s="2548"/>
      <c r="CN348" s="2548"/>
      <c r="CO348" s="2548"/>
      <c r="CP348" s="2548"/>
      <c r="CQ348" s="2548"/>
      <c r="CR348" s="2548"/>
      <c r="CS348" s="2548"/>
      <c r="CT348" s="2548"/>
      <c r="CU348" s="2548"/>
      <c r="CV348" s="2548"/>
      <c r="CW348" s="2548"/>
      <c r="CX348" s="2548"/>
      <c r="CY348" s="2548"/>
      <c r="CZ348" s="2548"/>
    </row>
    <row r="349" s="513" customFormat="true" ht="15" customHeight="true" x14ac:dyDescent="0.2">
      <c r="B349" s="510"/>
      <c r="AD349" s="251"/>
      <c r="AE349" s="251"/>
      <c r="AF349" s="251"/>
      <c r="AG349" s="251"/>
      <c r="AH349" s="251"/>
      <c r="AI349" s="251"/>
      <c r="AJ349" s="251"/>
      <c r="AK349" s="251"/>
      <c r="AL349" s="251"/>
      <c r="AM349" s="251"/>
      <c r="AN349" s="251"/>
      <c r="AO349" s="251"/>
      <c r="AP349" s="251"/>
      <c r="AQ349" s="251"/>
      <c r="AR349" s="251"/>
      <c r="AS349" s="251"/>
      <c r="AT349" s="251"/>
      <c r="AU349" s="251"/>
      <c r="AV349" s="251"/>
      <c r="AW349" s="251"/>
      <c r="AX349" s="251"/>
      <c r="AY349" s="251"/>
      <c r="AZ349" s="251"/>
      <c r="BA349" s="2879" t="s">
        <v>155</v>
      </c>
      <c r="BB349" s="196" t="s">
        <v>50</v>
      </c>
      <c r="BC349" s="1286" t="s">
        <v>36</v>
      </c>
      <c r="BD349" s="1307" t="s">
        <v>36</v>
      </c>
      <c r="BE349" s="1307" t="s">
        <v>36</v>
      </c>
      <c r="BF349" s="1307" t="s">
        <v>36</v>
      </c>
      <c r="BG349" s="1328" t="s">
        <v>36</v>
      </c>
      <c r="BH349" s="1348" t="s">
        <v>36</v>
      </c>
      <c r="BI349" s="1307" t="s">
        <v>36</v>
      </c>
      <c r="BJ349" s="1307" t="s">
        <v>36</v>
      </c>
      <c r="BK349" s="1307" t="s">
        <v>36</v>
      </c>
      <c r="BL349" s="1328" t="s">
        <v>36</v>
      </c>
      <c r="BM349" s="1348" t="s">
        <v>36</v>
      </c>
      <c r="BN349" s="1307" t="s">
        <v>36</v>
      </c>
      <c r="BO349" s="1307" t="s">
        <v>36</v>
      </c>
      <c r="BP349" s="1307" t="s">
        <v>36</v>
      </c>
      <c r="BQ349" s="1328" t="s">
        <v>36</v>
      </c>
      <c r="BR349" s="1348" t="s">
        <v>36</v>
      </c>
      <c r="BS349" s="1307" t="s">
        <v>36</v>
      </c>
      <c r="BT349" s="1307" t="s">
        <v>36</v>
      </c>
      <c r="BU349" s="1307" t="s">
        <v>36</v>
      </c>
      <c r="BV349" s="1307" t="s">
        <v>36</v>
      </c>
      <c r="BW349" s="1307" t="s">
        <v>36</v>
      </c>
      <c r="BX349" s="1307" t="s">
        <v>36</v>
      </c>
      <c r="BY349" s="1368" t="s">
        <v>36</v>
      </c>
      <c r="BZ349" s="1368" t="s">
        <v>36</v>
      </c>
      <c r="CA349" s="1368" t="s">
        <v>36</v>
      </c>
      <c r="CB349" s="1368" t="s">
        <v>36</v>
      </c>
      <c r="CC349" s="1368" t="s">
        <v>36</v>
      </c>
      <c r="CD349" s="2548"/>
      <c r="CE349" s="2548"/>
      <c r="CF349" s="2548"/>
      <c r="CG349" s="2548"/>
      <c r="CH349" s="2548"/>
      <c r="CI349" s="2548"/>
      <c r="CJ349" s="2548"/>
      <c r="CK349" s="2548"/>
      <c r="CL349" s="2548"/>
      <c r="CM349" s="2548"/>
      <c r="CN349" s="2548"/>
      <c r="CO349" s="2548"/>
      <c r="CP349" s="2548"/>
      <c r="CQ349" s="2548"/>
      <c r="CR349" s="2548"/>
      <c r="CS349" s="2548"/>
      <c r="CT349" s="2548"/>
      <c r="CU349" s="2548"/>
      <c r="CV349" s="2548"/>
      <c r="CW349" s="2548"/>
      <c r="CX349" s="2548"/>
      <c r="CY349" s="2548"/>
      <c r="CZ349" s="2548"/>
    </row>
    <row r="350" s="513" customFormat="true" ht="15" customHeight="true" x14ac:dyDescent="0.2">
      <c r="B350" s="510"/>
      <c r="AD350" s="251"/>
      <c r="AE350" s="251"/>
      <c r="AF350" s="251"/>
      <c r="AG350" s="251"/>
      <c r="AH350" s="251"/>
      <c r="AI350" s="251"/>
      <c r="AJ350" s="251"/>
      <c r="AK350" s="251"/>
      <c r="AL350" s="251"/>
      <c r="AM350" s="251"/>
      <c r="AN350" s="251"/>
      <c r="AO350" s="251"/>
      <c r="AP350" s="251"/>
      <c r="AQ350" s="251"/>
      <c r="AR350" s="251"/>
      <c r="AS350" s="251"/>
      <c r="AT350" s="251"/>
      <c r="AU350" s="251"/>
      <c r="AV350" s="251"/>
      <c r="AW350" s="251"/>
      <c r="AX350" s="251"/>
      <c r="AY350" s="251"/>
      <c r="AZ350" s="251"/>
      <c r="BA350" s="2878"/>
      <c r="BB350" s="196" t="s">
        <v>49</v>
      </c>
      <c r="BC350" s="1286" t="s">
        <v>36</v>
      </c>
      <c r="BD350" s="1307" t="s">
        <v>36</v>
      </c>
      <c r="BE350" s="1307" t="s">
        <v>36</v>
      </c>
      <c r="BF350" s="1307" t="s">
        <v>36</v>
      </c>
      <c r="BG350" s="1328" t="s">
        <v>36</v>
      </c>
      <c r="BH350" s="1348" t="s">
        <v>36</v>
      </c>
      <c r="BI350" s="1307" t="s">
        <v>36</v>
      </c>
      <c r="BJ350" s="1307" t="s">
        <v>36</v>
      </c>
      <c r="BK350" s="1307" t="s">
        <v>36</v>
      </c>
      <c r="BL350" s="1328" t="s">
        <v>36</v>
      </c>
      <c r="BM350" s="1348" t="s">
        <v>36</v>
      </c>
      <c r="BN350" s="1307" t="s">
        <v>36</v>
      </c>
      <c r="BO350" s="1307" t="s">
        <v>36</v>
      </c>
      <c r="BP350" s="1307" t="s">
        <v>36</v>
      </c>
      <c r="BQ350" s="1328" t="s">
        <v>36</v>
      </c>
      <c r="BR350" s="1348" t="s">
        <v>36</v>
      </c>
      <c r="BS350" s="1307" t="s">
        <v>36</v>
      </c>
      <c r="BT350" s="1307" t="s">
        <v>36</v>
      </c>
      <c r="BU350" s="1307" t="s">
        <v>36</v>
      </c>
      <c r="BV350" s="1307" t="s">
        <v>36</v>
      </c>
      <c r="BW350" s="1307" t="s">
        <v>36</v>
      </c>
      <c r="BX350" s="1307" t="s">
        <v>36</v>
      </c>
      <c r="BY350" s="1368" t="s">
        <v>36</v>
      </c>
      <c r="BZ350" s="1368" t="s">
        <v>36</v>
      </c>
      <c r="CA350" s="1368" t="s">
        <v>36</v>
      </c>
      <c r="CB350" s="1368" t="s">
        <v>36</v>
      </c>
      <c r="CC350" s="1368" t="s">
        <v>36</v>
      </c>
      <c r="CD350" s="2548"/>
      <c r="CE350" s="2548"/>
      <c r="CF350" s="2548"/>
      <c r="CG350" s="2548"/>
      <c r="CH350" s="2548"/>
      <c r="CI350" s="2548"/>
      <c r="CJ350" s="2548"/>
      <c r="CK350" s="2548"/>
      <c r="CL350" s="2548"/>
      <c r="CM350" s="2548"/>
      <c r="CN350" s="2548"/>
      <c r="CO350" s="2548"/>
      <c r="CP350" s="2548"/>
      <c r="CQ350" s="2548"/>
      <c r="CR350" s="2548"/>
      <c r="CS350" s="2548"/>
      <c r="CT350" s="2548"/>
      <c r="CU350" s="2548"/>
      <c r="CV350" s="2548"/>
      <c r="CW350" s="2548"/>
      <c r="CX350" s="2548"/>
      <c r="CY350" s="2548"/>
      <c r="CZ350" s="2548"/>
    </row>
    <row r="351" s="513" customFormat="true" ht="15" customHeight="true" x14ac:dyDescent="0.2">
      <c r="B351" s="510"/>
      <c r="AD351" s="251"/>
      <c r="AE351" s="251"/>
      <c r="AF351" s="251"/>
      <c r="AG351" s="251"/>
      <c r="AH351" s="251"/>
      <c r="AI351" s="251"/>
      <c r="AJ351" s="251"/>
      <c r="AK351" s="251"/>
      <c r="AL351" s="251"/>
      <c r="AM351" s="251"/>
      <c r="AN351" s="251"/>
      <c r="AO351" s="251"/>
      <c r="AP351" s="251"/>
      <c r="AQ351" s="251"/>
      <c r="AR351" s="251"/>
      <c r="AS351" s="251"/>
      <c r="AT351" s="251"/>
      <c r="AU351" s="251"/>
      <c r="AV351" s="251"/>
      <c r="AW351" s="251"/>
      <c r="AX351" s="251"/>
      <c r="AY351" s="251"/>
      <c r="AZ351" s="251"/>
      <c r="BA351" s="2879" t="s">
        <v>156</v>
      </c>
      <c r="BB351" s="196" t="s">
        <v>50</v>
      </c>
      <c r="BC351" s="1286" t="s">
        <v>36</v>
      </c>
      <c r="BD351" s="1307" t="s">
        <v>36</v>
      </c>
      <c r="BE351" s="1307" t="s">
        <v>36</v>
      </c>
      <c r="BF351" s="1307" t="s">
        <v>36</v>
      </c>
      <c r="BG351" s="1328" t="s">
        <v>36</v>
      </c>
      <c r="BH351" s="1348" t="s">
        <v>36</v>
      </c>
      <c r="BI351" s="1307" t="s">
        <v>36</v>
      </c>
      <c r="BJ351" s="1307" t="s">
        <v>36</v>
      </c>
      <c r="BK351" s="1307" t="s">
        <v>36</v>
      </c>
      <c r="BL351" s="1328" t="s">
        <v>36</v>
      </c>
      <c r="BM351" s="1348" t="s">
        <v>36</v>
      </c>
      <c r="BN351" s="1307" t="s">
        <v>36</v>
      </c>
      <c r="BO351" s="1307" t="s">
        <v>36</v>
      </c>
      <c r="BP351" s="1307" t="s">
        <v>36</v>
      </c>
      <c r="BQ351" s="1328" t="s">
        <v>36</v>
      </c>
      <c r="BR351" s="1348" t="s">
        <v>36</v>
      </c>
      <c r="BS351" s="1307" t="s">
        <v>36</v>
      </c>
      <c r="BT351" s="1307" t="s">
        <v>36</v>
      </c>
      <c r="BU351" s="1307" t="s">
        <v>36</v>
      </c>
      <c r="BV351" s="1307" t="s">
        <v>36</v>
      </c>
      <c r="BW351" s="1307" t="s">
        <v>36</v>
      </c>
      <c r="BX351" s="1307" t="s">
        <v>36</v>
      </c>
      <c r="BY351" s="1368" t="s">
        <v>36</v>
      </c>
      <c r="BZ351" s="1368" t="s">
        <v>36</v>
      </c>
      <c r="CA351" s="1368" t="s">
        <v>36</v>
      </c>
      <c r="CB351" s="1368" t="s">
        <v>36</v>
      </c>
      <c r="CC351" s="1368" t="s">
        <v>36</v>
      </c>
      <c r="CD351" s="2548"/>
      <c r="CE351" s="2548"/>
      <c r="CF351" s="2548"/>
      <c r="CG351" s="2548"/>
      <c r="CH351" s="2548"/>
      <c r="CI351" s="2548"/>
      <c r="CJ351" s="2548"/>
      <c r="CK351" s="2548"/>
      <c r="CL351" s="2548"/>
      <c r="CM351" s="2548"/>
      <c r="CN351" s="2548"/>
      <c r="CO351" s="2548"/>
      <c r="CP351" s="2548"/>
      <c r="CQ351" s="2548"/>
      <c r="CR351" s="2548"/>
      <c r="CS351" s="2548"/>
      <c r="CT351" s="2548"/>
      <c r="CU351" s="2548"/>
      <c r="CV351" s="2548"/>
      <c r="CW351" s="2548"/>
      <c r="CX351" s="2548"/>
      <c r="CY351" s="2548"/>
      <c r="CZ351" s="2548"/>
    </row>
    <row r="352" s="513" customFormat="true" ht="15" customHeight="true" x14ac:dyDescent="0.2">
      <c r="B352" s="510"/>
      <c r="AD352" s="251"/>
      <c r="AE352" s="251"/>
      <c r="AF352" s="251"/>
      <c r="AG352" s="251"/>
      <c r="AH352" s="251"/>
      <c r="AI352" s="251"/>
      <c r="AJ352" s="251"/>
      <c r="AK352" s="251"/>
      <c r="AL352" s="251"/>
      <c r="AM352" s="251"/>
      <c r="AN352" s="251"/>
      <c r="AO352" s="251"/>
      <c r="AP352" s="251"/>
      <c r="AQ352" s="251"/>
      <c r="AR352" s="251"/>
      <c r="AS352" s="251"/>
      <c r="AT352" s="251"/>
      <c r="AU352" s="251"/>
      <c r="AV352" s="251"/>
      <c r="AW352" s="251"/>
      <c r="AX352" s="251"/>
      <c r="AY352" s="251"/>
      <c r="AZ352" s="251"/>
      <c r="BA352" s="2878"/>
      <c r="BB352" s="196" t="s">
        <v>49</v>
      </c>
      <c r="BC352" s="1286" t="s">
        <v>36</v>
      </c>
      <c r="BD352" s="1307" t="s">
        <v>36</v>
      </c>
      <c r="BE352" s="1307" t="s">
        <v>36</v>
      </c>
      <c r="BF352" s="1307" t="s">
        <v>36</v>
      </c>
      <c r="BG352" s="1328" t="s">
        <v>36</v>
      </c>
      <c r="BH352" s="1348" t="s">
        <v>36</v>
      </c>
      <c r="BI352" s="1307" t="s">
        <v>36</v>
      </c>
      <c r="BJ352" s="1307" t="s">
        <v>36</v>
      </c>
      <c r="BK352" s="1307" t="s">
        <v>36</v>
      </c>
      <c r="BL352" s="1328" t="s">
        <v>36</v>
      </c>
      <c r="BM352" s="1348" t="s">
        <v>36</v>
      </c>
      <c r="BN352" s="1307" t="s">
        <v>36</v>
      </c>
      <c r="BO352" s="1307" t="s">
        <v>36</v>
      </c>
      <c r="BP352" s="1307" t="s">
        <v>36</v>
      </c>
      <c r="BQ352" s="1328" t="s">
        <v>36</v>
      </c>
      <c r="BR352" s="1348" t="s">
        <v>36</v>
      </c>
      <c r="BS352" s="1307" t="s">
        <v>36</v>
      </c>
      <c r="BT352" s="1307" t="s">
        <v>36</v>
      </c>
      <c r="BU352" s="1307" t="s">
        <v>36</v>
      </c>
      <c r="BV352" s="1307" t="s">
        <v>36</v>
      </c>
      <c r="BW352" s="1307" t="s">
        <v>36</v>
      </c>
      <c r="BX352" s="1307" t="s">
        <v>36</v>
      </c>
      <c r="BY352" s="1368" t="s">
        <v>36</v>
      </c>
      <c r="BZ352" s="1368" t="s">
        <v>36</v>
      </c>
      <c r="CA352" s="1368" t="s">
        <v>36</v>
      </c>
      <c r="CB352" s="1368" t="s">
        <v>36</v>
      </c>
      <c r="CC352" s="1368" t="s">
        <v>36</v>
      </c>
      <c r="CD352" s="2548"/>
      <c r="CE352" s="2548"/>
      <c r="CF352" s="2548"/>
      <c r="CG352" s="2548"/>
      <c r="CH352" s="2548"/>
      <c r="CI352" s="2548"/>
      <c r="CJ352" s="2548"/>
      <c r="CK352" s="2548"/>
      <c r="CL352" s="2548"/>
      <c r="CM352" s="2548"/>
      <c r="CN352" s="2548"/>
      <c r="CO352" s="2548"/>
      <c r="CP352" s="2548"/>
      <c r="CQ352" s="2548"/>
      <c r="CR352" s="2548"/>
      <c r="CS352" s="2548"/>
      <c r="CT352" s="2548"/>
      <c r="CU352" s="2548"/>
      <c r="CV352" s="2548"/>
      <c r="CW352" s="2548"/>
      <c r="CX352" s="2548"/>
      <c r="CY352" s="2548"/>
      <c r="CZ352" s="2548"/>
    </row>
    <row r="353" s="513" customFormat="true" ht="15" customHeight="true" x14ac:dyDescent="0.2">
      <c r="B353" s="510"/>
      <c r="AD353" s="251"/>
      <c r="AE353" s="251"/>
      <c r="AF353" s="251"/>
      <c r="AG353" s="251"/>
      <c r="AH353" s="251"/>
      <c r="AI353" s="251"/>
      <c r="AJ353" s="251"/>
      <c r="AK353" s="251"/>
      <c r="AL353" s="251"/>
      <c r="AM353" s="251"/>
      <c r="AN353" s="251"/>
      <c r="AO353" s="251"/>
      <c r="AP353" s="251"/>
      <c r="AQ353" s="251"/>
      <c r="AR353" s="251"/>
      <c r="AS353" s="251"/>
      <c r="AT353" s="251"/>
      <c r="AU353" s="251"/>
      <c r="AV353" s="251"/>
      <c r="AW353" s="251"/>
      <c r="AX353" s="251"/>
      <c r="AY353" s="251"/>
      <c r="AZ353" s="251"/>
      <c r="BA353" s="2879" t="s">
        <v>145</v>
      </c>
      <c r="BB353" s="196" t="s">
        <v>50</v>
      </c>
      <c r="BC353" s="1286" t="s">
        <v>36</v>
      </c>
      <c r="BD353" s="1307" t="s">
        <v>36</v>
      </c>
      <c r="BE353" s="1307" t="s">
        <v>36</v>
      </c>
      <c r="BF353" s="1307" t="s">
        <v>36</v>
      </c>
      <c r="BG353" s="1328" t="s">
        <v>36</v>
      </c>
      <c r="BH353" s="1348" t="s">
        <v>36</v>
      </c>
      <c r="BI353" s="1307" t="s">
        <v>36</v>
      </c>
      <c r="BJ353" s="1307" t="s">
        <v>36</v>
      </c>
      <c r="BK353" s="1307" t="s">
        <v>36</v>
      </c>
      <c r="BL353" s="1328" t="s">
        <v>36</v>
      </c>
      <c r="BM353" s="1348" t="s">
        <v>36</v>
      </c>
      <c r="BN353" s="1307" t="s">
        <v>36</v>
      </c>
      <c r="BO353" s="1307" t="s">
        <v>36</v>
      </c>
      <c r="BP353" s="1307" t="s">
        <v>36</v>
      </c>
      <c r="BQ353" s="1328" t="s">
        <v>36</v>
      </c>
      <c r="BR353" s="1348" t="s">
        <v>36</v>
      </c>
      <c r="BS353" s="1307" t="s">
        <v>36</v>
      </c>
      <c r="BT353" s="1307" t="s">
        <v>36</v>
      </c>
      <c r="BU353" s="1307" t="s">
        <v>36</v>
      </c>
      <c r="BV353" s="1307" t="s">
        <v>36</v>
      </c>
      <c r="BW353" s="1307" t="s">
        <v>36</v>
      </c>
      <c r="BX353" s="1307" t="s">
        <v>36</v>
      </c>
      <c r="BY353" s="1368" t="s">
        <v>36</v>
      </c>
      <c r="BZ353" s="1368" t="s">
        <v>36</v>
      </c>
      <c r="CA353" s="1368" t="s">
        <v>36</v>
      </c>
      <c r="CB353" s="1368" t="s">
        <v>36</v>
      </c>
      <c r="CC353" s="1368" t="s">
        <v>36</v>
      </c>
      <c r="CD353" s="2548"/>
      <c r="CE353" s="2548"/>
      <c r="CF353" s="2548"/>
      <c r="CG353" s="2548"/>
      <c r="CH353" s="2548"/>
      <c r="CI353" s="2548"/>
      <c r="CJ353" s="2548"/>
      <c r="CK353" s="2548"/>
      <c r="CL353" s="2548"/>
      <c r="CM353" s="2548"/>
      <c r="CN353" s="2548"/>
      <c r="CO353" s="2548"/>
      <c r="CP353" s="2548"/>
      <c r="CQ353" s="2548"/>
      <c r="CR353" s="2548"/>
      <c r="CS353" s="2548"/>
      <c r="CT353" s="2548"/>
      <c r="CU353" s="2548"/>
      <c r="CV353" s="2548"/>
      <c r="CW353" s="2548"/>
      <c r="CX353" s="2548"/>
      <c r="CY353" s="2548"/>
      <c r="CZ353" s="2548"/>
    </row>
    <row r="354" s="513" customFormat="true" ht="15" customHeight="true" x14ac:dyDescent="0.2">
      <c r="B354" s="510"/>
      <c r="AD354" s="251"/>
      <c r="AE354" s="251"/>
      <c r="AF354" s="251"/>
      <c r="AG354" s="251"/>
      <c r="AH354" s="251"/>
      <c r="AI354" s="251"/>
      <c r="AJ354" s="251"/>
      <c r="AK354" s="251"/>
      <c r="AL354" s="251"/>
      <c r="AM354" s="251"/>
      <c r="AN354" s="251"/>
      <c r="AO354" s="251"/>
      <c r="AP354" s="251"/>
      <c r="AQ354" s="251"/>
      <c r="AR354" s="251"/>
      <c r="AS354" s="251"/>
      <c r="AT354" s="251"/>
      <c r="AU354" s="251"/>
      <c r="AV354" s="251"/>
      <c r="AW354" s="251"/>
      <c r="AX354" s="251"/>
      <c r="AY354" s="251"/>
      <c r="AZ354" s="251"/>
      <c r="BA354" s="2880"/>
      <c r="BB354" s="197" t="s">
        <v>49</v>
      </c>
      <c r="BC354" s="1287" t="s">
        <v>36</v>
      </c>
      <c r="BD354" s="1308" t="s">
        <v>36</v>
      </c>
      <c r="BE354" s="1308" t="s">
        <v>36</v>
      </c>
      <c r="BF354" s="1308" t="s">
        <v>36</v>
      </c>
      <c r="BG354" s="1329" t="s">
        <v>36</v>
      </c>
      <c r="BH354" s="1349" t="s">
        <v>36</v>
      </c>
      <c r="BI354" s="1308" t="s">
        <v>36</v>
      </c>
      <c r="BJ354" s="1308" t="s">
        <v>36</v>
      </c>
      <c r="BK354" s="1308" t="s">
        <v>36</v>
      </c>
      <c r="BL354" s="1329" t="s">
        <v>36</v>
      </c>
      <c r="BM354" s="1349" t="s">
        <v>36</v>
      </c>
      <c r="BN354" s="1308" t="s">
        <v>36</v>
      </c>
      <c r="BO354" s="1308" t="s">
        <v>36</v>
      </c>
      <c r="BP354" s="1308" t="s">
        <v>36</v>
      </c>
      <c r="BQ354" s="1329" t="s">
        <v>36</v>
      </c>
      <c r="BR354" s="1349" t="s">
        <v>36</v>
      </c>
      <c r="BS354" s="1308" t="s">
        <v>36</v>
      </c>
      <c r="BT354" s="1308" t="s">
        <v>36</v>
      </c>
      <c r="BU354" s="1308" t="s">
        <v>36</v>
      </c>
      <c r="BV354" s="1308" t="s">
        <v>36</v>
      </c>
      <c r="BW354" s="1308" t="s">
        <v>36</v>
      </c>
      <c r="BX354" s="1308" t="s">
        <v>36</v>
      </c>
      <c r="BY354" s="1369" t="s">
        <v>36</v>
      </c>
      <c r="BZ354" s="1369" t="s">
        <v>36</v>
      </c>
      <c r="CA354" s="1369" t="s">
        <v>36</v>
      </c>
      <c r="CB354" s="1369" t="s">
        <v>36</v>
      </c>
      <c r="CC354" s="1369" t="s">
        <v>36</v>
      </c>
      <c r="CD354" s="2549"/>
      <c r="CE354" s="2549"/>
      <c r="CF354" s="2549"/>
      <c r="CG354" s="2549"/>
      <c r="CH354" s="2549"/>
      <c r="CI354" s="2549"/>
      <c r="CJ354" s="2549"/>
      <c r="CK354" s="2549"/>
      <c r="CL354" s="2549"/>
      <c r="CM354" s="2549"/>
      <c r="CN354" s="2549"/>
      <c r="CO354" s="2549"/>
      <c r="CP354" s="2549"/>
      <c r="CQ354" s="2549"/>
      <c r="CR354" s="2549"/>
      <c r="CS354" s="2549"/>
      <c r="CT354" s="2549"/>
      <c r="CU354" s="2549"/>
      <c r="CV354" s="2549"/>
      <c r="CW354" s="2549"/>
      <c r="CX354" s="2549"/>
      <c r="CY354" s="2549"/>
      <c r="CZ354" s="2549"/>
    </row>
    <row r="355" s="513" customFormat="true" ht="15" customHeight="true" x14ac:dyDescent="0.2">
      <c r="B355" s="510"/>
      <c r="AD355" s="251"/>
      <c r="AE355" s="251"/>
      <c r="AF355" s="251"/>
      <c r="AG355" s="251"/>
      <c r="AH355" s="251"/>
      <c r="AI355" s="251"/>
      <c r="AJ355" s="251"/>
      <c r="AK355" s="251"/>
      <c r="AL355" s="251"/>
      <c r="AM355" s="251"/>
      <c r="AN355" s="251"/>
      <c r="AO355" s="251"/>
      <c r="AP355" s="251"/>
      <c r="AQ355" s="251"/>
      <c r="AR355" s="251"/>
      <c r="AS355" s="251"/>
      <c r="AT355" s="251"/>
      <c r="AU355" s="251"/>
      <c r="AV355" s="251"/>
      <c r="AW355" s="251"/>
      <c r="AX355" s="251"/>
      <c r="AY355" s="251"/>
      <c r="AZ355" s="251"/>
      <c r="BA355" s="281"/>
      <c r="BB355" s="161"/>
      <c r="BC355" s="374"/>
      <c r="BD355" s="374"/>
      <c r="BE355" s="374"/>
      <c r="BF355" s="374"/>
      <c r="BG355" s="374"/>
      <c r="BH355" s="374"/>
      <c r="BI355" s="374"/>
      <c r="BJ355" s="374"/>
      <c r="BK355" s="374"/>
      <c r="BL355" s="374"/>
      <c r="BM355" s="374"/>
      <c r="BN355" s="374"/>
      <c r="BO355" s="374"/>
      <c r="BP355" s="374"/>
      <c r="BQ355" s="374"/>
      <c r="BR355" s="374"/>
      <c r="BS355" s="374"/>
      <c r="BT355" s="374"/>
      <c r="BU355" s="374"/>
      <c r="BV355" s="374"/>
      <c r="BW355" s="374"/>
      <c r="BX355" s="374"/>
      <c r="BY355" s="374"/>
      <c r="BZ355" s="375"/>
      <c r="CA355" s="375"/>
      <c r="CB355" s="375"/>
      <c r="CC355" s="375"/>
      <c r="CD355" s="375"/>
      <c r="CE355" s="375"/>
      <c r="CF355" s="375"/>
      <c r="CG355" s="375"/>
      <c r="CH355" s="375"/>
      <c r="CI355" s="375"/>
      <c r="CJ355" s="375"/>
      <c r="CK355" s="375"/>
      <c r="CL355" s="375"/>
      <c r="CM355" s="375"/>
      <c r="CN355" s="375"/>
      <c r="CO355" s="375"/>
      <c r="CP355" s="375"/>
      <c r="CQ355" s="375"/>
      <c r="CR355" s="375"/>
      <c r="CS355" s="375"/>
      <c r="CT355" s="375"/>
      <c r="CU355" s="375"/>
      <c r="CV355" s="375"/>
      <c r="CW355" s="375"/>
      <c r="CX355" s="375"/>
      <c r="CY355" s="375"/>
      <c r="CZ355" s="375"/>
    </row>
    <row r="356" s="513" customFormat="true" ht="15" customHeight="true" x14ac:dyDescent="0.2">
      <c r="B356" s="510"/>
      <c r="AD356" s="251"/>
      <c r="AE356" s="251"/>
      <c r="AF356" s="251"/>
      <c r="AG356" s="251"/>
      <c r="AH356" s="251"/>
      <c r="AI356" s="251"/>
      <c r="AJ356" s="251"/>
      <c r="AK356" s="251"/>
      <c r="AL356" s="251"/>
      <c r="AM356" s="251"/>
      <c r="AN356" s="251"/>
      <c r="AO356" s="251"/>
      <c r="AP356" s="251"/>
      <c r="AQ356" s="251"/>
      <c r="AR356" s="251"/>
      <c r="AS356" s="251"/>
      <c r="AT356" s="251"/>
      <c r="AU356" s="251"/>
      <c r="AV356" s="251"/>
      <c r="AW356" s="251"/>
      <c r="AX356" s="251"/>
      <c r="AY356" s="251"/>
      <c r="AZ356" s="251"/>
      <c r="BA356" s="281"/>
      <c r="BB356" s="161"/>
      <c r="BC356" s="281"/>
      <c r="BD356" s="281"/>
      <c r="BE356" s="281"/>
      <c r="BF356" s="281"/>
      <c r="BG356" s="281"/>
      <c r="BH356" s="281"/>
      <c r="BI356" s="281"/>
      <c r="BJ356" s="281"/>
      <c r="BK356" s="281"/>
      <c r="BL356" s="281"/>
      <c r="BM356" s="281"/>
      <c r="BN356" s="281"/>
      <c r="BO356" s="281"/>
      <c r="BP356" s="281"/>
      <c r="BQ356" s="281"/>
      <c r="BR356" s="281"/>
      <c r="BS356" s="281"/>
      <c r="BT356" s="281"/>
      <c r="BU356" s="281"/>
      <c r="BV356" s="281"/>
      <c r="BW356" s="281"/>
      <c r="BX356" s="281"/>
      <c r="BY356" s="281"/>
      <c r="BZ356" s="251"/>
      <c r="CA356" s="251"/>
      <c r="CB356" s="251"/>
      <c r="CC356" s="251"/>
      <c r="CD356" s="251"/>
      <c r="CE356" s="251"/>
      <c r="CF356" s="251"/>
      <c r="CG356" s="251"/>
      <c r="CH356" s="251"/>
      <c r="CI356" s="251"/>
      <c r="CJ356" s="251"/>
      <c r="CK356" s="251"/>
      <c r="CL356" s="251"/>
      <c r="CM356" s="251"/>
      <c r="CN356" s="251"/>
      <c r="CO356" s="251"/>
      <c r="CP356" s="251"/>
      <c r="CQ356" s="251"/>
      <c r="CR356" s="251"/>
      <c r="CS356" s="251"/>
      <c r="CT356" s="251"/>
      <c r="CU356" s="251"/>
      <c r="CV356" s="251"/>
      <c r="CW356" s="251"/>
      <c r="CX356" s="251"/>
      <c r="CY356" s="251"/>
      <c r="CZ356" s="251"/>
    </row>
    <row r="357" s="157" customFormat="true" ht="15" customHeight="true" x14ac:dyDescent="0.2">
      <c r="B357" s="159"/>
      <c r="AD357" s="251"/>
      <c r="AE357" s="251"/>
      <c r="AF357" s="251"/>
      <c r="AG357" s="251"/>
      <c r="AH357" s="251"/>
      <c r="AI357" s="251"/>
      <c r="AJ357" s="251"/>
      <c r="AK357" s="251"/>
      <c r="AL357" s="251"/>
      <c r="AM357" s="251"/>
      <c r="AN357" s="251"/>
      <c r="AO357" s="251"/>
      <c r="AP357" s="251"/>
      <c r="AQ357" s="251"/>
      <c r="AR357" s="251"/>
      <c r="AS357" s="251"/>
      <c r="AT357" s="251"/>
      <c r="AU357" s="251"/>
      <c r="AV357" s="251"/>
      <c r="AW357" s="251"/>
      <c r="AX357" s="251"/>
      <c r="AY357" s="251"/>
      <c r="AZ357" s="251"/>
      <c r="BA357" s="281"/>
      <c r="BB357" s="161"/>
      <c r="BC357" s="281"/>
      <c r="BD357" s="281"/>
      <c r="BE357" s="281"/>
      <c r="BF357" s="281"/>
      <c r="BG357" s="281"/>
      <c r="BH357" s="281"/>
      <c r="BI357" s="281"/>
      <c r="BJ357" s="281"/>
      <c r="BK357" s="281"/>
      <c r="BL357" s="281"/>
      <c r="BM357" s="281"/>
      <c r="BN357" s="281"/>
      <c r="BO357" s="281"/>
      <c r="BP357" s="281"/>
      <c r="BQ357" s="281"/>
      <c r="BR357" s="281"/>
      <c r="BS357" s="281"/>
      <c r="BT357" s="281"/>
      <c r="BU357" s="281"/>
      <c r="BV357" s="281"/>
      <c r="BW357" s="281"/>
      <c r="BX357" s="281"/>
      <c r="BY357" s="281"/>
      <c r="BZ357" s="251"/>
      <c r="CA357" s="251"/>
      <c r="CB357" s="251"/>
      <c r="CC357" s="251"/>
      <c r="CD357" s="251"/>
      <c r="CE357" s="251"/>
      <c r="CF357" s="251"/>
      <c r="CG357" s="251"/>
      <c r="CH357" s="251"/>
      <c r="CI357" s="251"/>
      <c r="CJ357" s="251"/>
      <c r="CK357" s="251"/>
      <c r="CL357" s="251"/>
      <c r="CM357" s="251"/>
      <c r="CN357" s="251"/>
      <c r="CO357" s="251"/>
      <c r="CP357" s="251"/>
      <c r="CQ357" s="251"/>
      <c r="CR357" s="251"/>
      <c r="CS357" s="251"/>
      <c r="CT357" s="251"/>
      <c r="CU357" s="251"/>
      <c r="CV357" s="251"/>
      <c r="CW357" s="251"/>
      <c r="CX357" s="251"/>
      <c r="CY357" s="251"/>
      <c r="CZ357" s="251"/>
    </row>
    <row r="358" s="157" customFormat="true" ht="15" customHeight="true" x14ac:dyDescent="0.2">
      <c r="B358" s="159"/>
      <c r="AD358" s="251"/>
      <c r="AE358" s="251"/>
      <c r="AF358" s="251"/>
      <c r="AG358" s="251"/>
      <c r="AH358" s="251"/>
      <c r="AI358" s="251"/>
      <c r="AJ358" s="251"/>
      <c r="AK358" s="251"/>
      <c r="AL358" s="251"/>
      <c r="AM358" s="251"/>
      <c r="AN358" s="251"/>
      <c r="AO358" s="251"/>
      <c r="AP358" s="251"/>
      <c r="AQ358" s="251"/>
      <c r="AR358" s="251"/>
      <c r="AS358" s="251"/>
      <c r="AT358" s="251"/>
      <c r="AU358" s="251"/>
      <c r="AV358" s="251"/>
      <c r="AW358" s="251"/>
      <c r="AX358" s="251"/>
      <c r="AY358" s="251"/>
      <c r="AZ358" s="251"/>
      <c r="BA358" s="281"/>
      <c r="BB358" s="161"/>
      <c r="BC358" s="281"/>
      <c r="BD358" s="281"/>
      <c r="BE358" s="281"/>
      <c r="BF358" s="281"/>
      <c r="BG358" s="281"/>
      <c r="BH358" s="281"/>
      <c r="BI358" s="281"/>
      <c r="BJ358" s="281"/>
      <c r="BK358" s="281"/>
      <c r="BL358" s="281"/>
      <c r="BM358" s="281"/>
      <c r="BN358" s="281"/>
      <c r="BO358" s="281"/>
      <c r="BP358" s="281"/>
      <c r="BQ358" s="281"/>
      <c r="BR358" s="281"/>
      <c r="BS358" s="281"/>
      <c r="BT358" s="281"/>
      <c r="BU358" s="281"/>
      <c r="BV358" s="281"/>
      <c r="BW358" s="281"/>
      <c r="BX358" s="281"/>
      <c r="BY358" s="281"/>
      <c r="BZ358" s="251"/>
      <c r="CA358" s="251"/>
      <c r="CB358" s="251"/>
      <c r="CC358" s="251"/>
      <c r="CD358" s="251"/>
      <c r="CE358" s="251"/>
      <c r="CF358" s="251"/>
      <c r="CG358" s="251"/>
      <c r="CH358" s="251"/>
      <c r="CI358" s="251"/>
      <c r="CJ358" s="251"/>
      <c r="CK358" s="251"/>
      <c r="CL358" s="251"/>
      <c r="CM358" s="251"/>
      <c r="CN358" s="251"/>
      <c r="CO358" s="251"/>
      <c r="CP358" s="251"/>
      <c r="CQ358" s="251"/>
      <c r="CR358" s="251"/>
      <c r="CS358" s="251"/>
      <c r="CT358" s="251"/>
      <c r="CU358" s="251"/>
      <c r="CV358" s="251"/>
      <c r="CW358" s="251"/>
      <c r="CX358" s="251"/>
      <c r="CY358" s="251"/>
      <c r="CZ358" s="251"/>
    </row>
    <row r="359" s="157" customFormat="true" ht="15" customHeight="true" x14ac:dyDescent="0.2">
      <c r="B359" s="159"/>
      <c r="AD359" s="251"/>
      <c r="AE359" s="251"/>
      <c r="AF359" s="251"/>
      <c r="AG359" s="251"/>
      <c r="AH359" s="251"/>
      <c r="AI359" s="251"/>
      <c r="AJ359" s="251"/>
      <c r="AK359" s="251"/>
      <c r="AL359" s="251"/>
      <c r="AM359" s="251"/>
      <c r="AN359" s="251"/>
      <c r="AO359" s="251"/>
      <c r="AP359" s="251"/>
      <c r="AQ359" s="251"/>
      <c r="AR359" s="251"/>
      <c r="AS359" s="251"/>
      <c r="AT359" s="251"/>
      <c r="AU359" s="251"/>
      <c r="AV359" s="251"/>
      <c r="AW359" s="251"/>
      <c r="AX359" s="251"/>
      <c r="AY359" s="251"/>
      <c r="AZ359" s="251"/>
      <c r="BA359" s="281"/>
      <c r="BB359" s="161"/>
      <c r="BC359" s="281"/>
      <c r="BD359" s="281"/>
      <c r="BE359" s="281"/>
      <c r="BF359" s="281"/>
      <c r="BG359" s="281"/>
      <c r="BH359" s="281"/>
      <c r="BI359" s="281"/>
      <c r="BJ359" s="281"/>
      <c r="BK359" s="281"/>
      <c r="BL359" s="281"/>
      <c r="BM359" s="281"/>
      <c r="BN359" s="281"/>
      <c r="BO359" s="281"/>
      <c r="BP359" s="281"/>
      <c r="BQ359" s="281"/>
      <c r="BR359" s="281"/>
      <c r="BS359" s="281"/>
      <c r="BT359" s="281"/>
      <c r="BU359" s="281"/>
      <c r="BV359" s="281"/>
      <c r="BW359" s="281"/>
      <c r="BX359" s="281"/>
      <c r="BY359" s="281"/>
      <c r="BZ359" s="251"/>
      <c r="CA359" s="251"/>
      <c r="CB359" s="251"/>
      <c r="CC359" s="251"/>
      <c r="CD359" s="251"/>
      <c r="CE359" s="251"/>
      <c r="CF359" s="251"/>
      <c r="CG359" s="251"/>
      <c r="CH359" s="251"/>
      <c r="CI359" s="251"/>
      <c r="CJ359" s="251"/>
      <c r="CK359" s="251"/>
      <c r="CL359" s="251"/>
      <c r="CM359" s="251"/>
      <c r="CN359" s="251"/>
      <c r="CO359" s="251"/>
      <c r="CP359" s="251"/>
      <c r="CQ359" s="251"/>
      <c r="CR359" s="251"/>
      <c r="CS359" s="251"/>
      <c r="CT359" s="251"/>
      <c r="CU359" s="251"/>
      <c r="CV359" s="251"/>
      <c r="CW359" s="251"/>
      <c r="CX359" s="251"/>
      <c r="CY359" s="251"/>
      <c r="CZ359" s="251"/>
    </row>
    <row r="360" s="157" customFormat="true" ht="15" customHeight="true" x14ac:dyDescent="0.2">
      <c r="B360" s="159"/>
      <c r="AD360" s="251"/>
      <c r="AE360" s="251"/>
      <c r="AF360" s="251"/>
      <c r="AG360" s="251"/>
      <c r="AH360" s="251"/>
      <c r="AI360" s="251"/>
      <c r="AJ360" s="251"/>
      <c r="AK360" s="251"/>
      <c r="AL360" s="251"/>
      <c r="AM360" s="251"/>
      <c r="AN360" s="251"/>
      <c r="AO360" s="251"/>
      <c r="AP360" s="251"/>
      <c r="AQ360" s="251"/>
      <c r="AR360" s="251"/>
      <c r="AS360" s="251"/>
      <c r="AT360" s="251"/>
      <c r="AU360" s="251"/>
      <c r="AV360" s="251"/>
      <c r="AW360" s="251"/>
      <c r="AX360" s="251"/>
      <c r="AY360" s="251"/>
      <c r="AZ360" s="251"/>
      <c r="BA360" s="281"/>
      <c r="BB360" s="161"/>
      <c r="BC360" s="281"/>
      <c r="BD360" s="281"/>
      <c r="BE360" s="281"/>
      <c r="BF360" s="281"/>
      <c r="BG360" s="281"/>
      <c r="BH360" s="281"/>
      <c r="BI360" s="281"/>
      <c r="BJ360" s="281"/>
      <c r="BK360" s="281"/>
      <c r="BL360" s="281"/>
      <c r="BM360" s="281"/>
      <c r="BN360" s="281"/>
      <c r="BO360" s="281"/>
      <c r="BP360" s="281"/>
      <c r="BQ360" s="281"/>
      <c r="BR360" s="281"/>
      <c r="BS360" s="281"/>
      <c r="BT360" s="281"/>
      <c r="BU360" s="281"/>
      <c r="BV360" s="281"/>
      <c r="BW360" s="281"/>
      <c r="BX360" s="281"/>
      <c r="BY360" s="281"/>
      <c r="BZ360" s="251"/>
      <c r="CA360" s="251"/>
      <c r="CB360" s="251"/>
      <c r="CC360" s="251"/>
      <c r="CD360" s="251"/>
      <c r="CE360" s="251"/>
      <c r="CF360" s="251"/>
      <c r="CG360" s="251"/>
      <c r="CH360" s="251"/>
      <c r="CI360" s="251"/>
      <c r="CJ360" s="251"/>
      <c r="CK360" s="251"/>
      <c r="CL360" s="251"/>
      <c r="CM360" s="251"/>
      <c r="CN360" s="251"/>
      <c r="CO360" s="251"/>
      <c r="CP360" s="251"/>
      <c r="CQ360" s="251"/>
      <c r="CR360" s="251"/>
      <c r="CS360" s="251"/>
      <c r="CT360" s="251"/>
      <c r="CU360" s="251"/>
      <c r="CV360" s="251"/>
      <c r="CW360" s="251"/>
      <c r="CX360" s="251"/>
      <c r="CY360" s="251"/>
      <c r="CZ360" s="251"/>
    </row>
    <row r="361" s="157" customFormat="true" ht="15" customHeight="true" x14ac:dyDescent="0.2">
      <c r="B361" s="159"/>
      <c r="AD361" s="251"/>
      <c r="AE361" s="251"/>
      <c r="AF361" s="251"/>
      <c r="AG361" s="251"/>
      <c r="AH361" s="251"/>
      <c r="AI361" s="251"/>
      <c r="AJ361" s="251"/>
      <c r="AK361" s="251"/>
      <c r="AL361" s="251"/>
      <c r="AM361" s="251"/>
      <c r="AN361" s="251"/>
      <c r="AO361" s="251"/>
      <c r="AP361" s="251"/>
      <c r="AQ361" s="251"/>
      <c r="AR361" s="251"/>
      <c r="AS361" s="251"/>
      <c r="AT361" s="251"/>
      <c r="AU361" s="251"/>
      <c r="AV361" s="251"/>
      <c r="AW361" s="251"/>
      <c r="AX361" s="251"/>
      <c r="AY361" s="251"/>
      <c r="AZ361" s="251"/>
      <c r="BA361" s="281"/>
      <c r="BB361" s="161"/>
      <c r="BC361" s="281"/>
      <c r="BD361" s="281"/>
      <c r="BE361" s="281"/>
      <c r="BF361" s="281"/>
      <c r="BG361" s="281"/>
      <c r="BH361" s="281"/>
      <c r="BI361" s="281"/>
      <c r="BJ361" s="281"/>
      <c r="BK361" s="281"/>
      <c r="BL361" s="281"/>
      <c r="BM361" s="281"/>
      <c r="BN361" s="281"/>
      <c r="BO361" s="281"/>
      <c r="BP361" s="281"/>
      <c r="BQ361" s="281"/>
      <c r="BR361" s="281"/>
      <c r="BS361" s="281"/>
      <c r="BT361" s="281"/>
      <c r="BU361" s="281"/>
      <c r="BV361" s="281"/>
      <c r="BW361" s="281"/>
      <c r="BX361" s="281"/>
      <c r="BY361" s="281"/>
      <c r="BZ361" s="251"/>
      <c r="CA361" s="251"/>
      <c r="CB361" s="251"/>
      <c r="CC361" s="251"/>
      <c r="CD361" s="251"/>
      <c r="CE361" s="251"/>
      <c r="CF361" s="251"/>
      <c r="CG361" s="251"/>
      <c r="CH361" s="251"/>
      <c r="CI361" s="251"/>
      <c r="CJ361" s="251"/>
      <c r="CK361" s="251"/>
      <c r="CL361" s="251"/>
      <c r="CM361" s="251"/>
      <c r="CN361" s="251"/>
      <c r="CO361" s="251"/>
      <c r="CP361" s="251"/>
      <c r="CQ361" s="251"/>
      <c r="CR361" s="251"/>
      <c r="CS361" s="251"/>
      <c r="CT361" s="251"/>
      <c r="CU361" s="251"/>
      <c r="CV361" s="251"/>
      <c r="CW361" s="251"/>
      <c r="CX361" s="251"/>
      <c r="CY361" s="251"/>
      <c r="CZ361" s="251"/>
    </row>
    <row r="362" s="157" customFormat="true" ht="15" customHeight="true" x14ac:dyDescent="0.2">
      <c r="B362" s="159"/>
      <c r="AD362" s="251"/>
      <c r="AE362" s="251"/>
      <c r="AF362" s="251"/>
      <c r="AG362" s="251"/>
      <c r="AH362" s="251"/>
      <c r="AI362" s="251"/>
      <c r="AJ362" s="251"/>
      <c r="AK362" s="251"/>
      <c r="AL362" s="251"/>
      <c r="AM362" s="251"/>
      <c r="AN362" s="251"/>
      <c r="AO362" s="251"/>
      <c r="AP362" s="251"/>
      <c r="AQ362" s="251"/>
      <c r="AR362" s="251"/>
      <c r="AS362" s="251"/>
      <c r="AT362" s="251"/>
      <c r="AU362" s="251"/>
      <c r="AV362" s="251"/>
      <c r="AW362" s="251"/>
      <c r="AX362" s="251"/>
      <c r="AY362" s="251"/>
      <c r="AZ362" s="251"/>
      <c r="BA362" s="281"/>
      <c r="BB362" s="161"/>
      <c r="BC362" s="281"/>
      <c r="BD362" s="281"/>
      <c r="BE362" s="281"/>
      <c r="BF362" s="281"/>
      <c r="BG362" s="281"/>
      <c r="BH362" s="281"/>
      <c r="BI362" s="281"/>
      <c r="BJ362" s="281"/>
      <c r="BK362" s="281"/>
      <c r="BL362" s="281"/>
      <c r="BM362" s="281"/>
      <c r="BN362" s="281"/>
      <c r="BO362" s="281"/>
      <c r="BP362" s="281"/>
      <c r="BQ362" s="281"/>
      <c r="BR362" s="281"/>
      <c r="BS362" s="281"/>
      <c r="BT362" s="281"/>
      <c r="BU362" s="281"/>
      <c r="BV362" s="281"/>
      <c r="BW362" s="281"/>
      <c r="BX362" s="281"/>
      <c r="BY362" s="281"/>
      <c r="BZ362" s="251"/>
      <c r="CA362" s="251"/>
      <c r="CB362" s="251"/>
      <c r="CC362" s="251"/>
      <c r="CD362" s="251"/>
      <c r="CE362" s="251"/>
      <c r="CF362" s="251"/>
      <c r="CG362" s="251"/>
      <c r="CH362" s="251"/>
      <c r="CI362" s="251"/>
      <c r="CJ362" s="251"/>
      <c r="CK362" s="251"/>
      <c r="CL362" s="251"/>
      <c r="CM362" s="251"/>
      <c r="CN362" s="251"/>
      <c r="CO362" s="251"/>
      <c r="CP362" s="251"/>
      <c r="CQ362" s="251"/>
      <c r="CR362" s="251"/>
      <c r="CS362" s="251"/>
      <c r="CT362" s="251"/>
      <c r="CU362" s="251"/>
      <c r="CV362" s="251"/>
      <c r="CW362" s="251"/>
      <c r="CX362" s="251"/>
      <c r="CY362" s="251"/>
      <c r="CZ362" s="251"/>
    </row>
    <row r="363" s="157" customFormat="true" ht="15" customHeight="true" x14ac:dyDescent="0.2">
      <c r="B363" s="159"/>
      <c r="AD363" s="251"/>
      <c r="AE363" s="251"/>
      <c r="AF363" s="251"/>
      <c r="AG363" s="251"/>
      <c r="AH363" s="251"/>
      <c r="AI363" s="251"/>
      <c r="AJ363" s="251"/>
      <c r="AK363" s="251"/>
      <c r="AL363" s="251"/>
      <c r="AM363" s="251"/>
      <c r="AN363" s="251"/>
      <c r="AO363" s="251"/>
      <c r="AP363" s="251"/>
      <c r="AQ363" s="251"/>
      <c r="AR363" s="251"/>
      <c r="AS363" s="251"/>
      <c r="AT363" s="251"/>
      <c r="AU363" s="251"/>
      <c r="AV363" s="251"/>
      <c r="AW363" s="251"/>
      <c r="AX363" s="251"/>
      <c r="AY363" s="251"/>
      <c r="AZ363" s="251"/>
      <c r="BA363" s="281"/>
      <c r="BB363" s="161"/>
      <c r="BC363" s="281"/>
      <c r="BD363" s="281"/>
      <c r="BE363" s="281"/>
      <c r="BF363" s="281"/>
      <c r="BG363" s="281"/>
      <c r="BH363" s="281"/>
      <c r="BI363" s="281"/>
      <c r="BJ363" s="281"/>
      <c r="BK363" s="281"/>
      <c r="BL363" s="281"/>
      <c r="BM363" s="281"/>
      <c r="BN363" s="281"/>
      <c r="BO363" s="281"/>
      <c r="BP363" s="281"/>
      <c r="BQ363" s="281"/>
      <c r="BR363" s="281"/>
      <c r="BS363" s="281"/>
      <c r="BT363" s="281"/>
      <c r="BU363" s="281"/>
      <c r="BV363" s="281"/>
      <c r="BW363" s="281"/>
      <c r="BX363" s="281"/>
      <c r="BY363" s="281"/>
      <c r="BZ363" s="251"/>
      <c r="CA363" s="251"/>
      <c r="CB363" s="251"/>
      <c r="CC363" s="251"/>
      <c r="CD363" s="251"/>
      <c r="CE363" s="251"/>
      <c r="CF363" s="251"/>
      <c r="CG363" s="251"/>
      <c r="CH363" s="251"/>
      <c r="CI363" s="251"/>
      <c r="CJ363" s="251"/>
      <c r="CK363" s="251"/>
      <c r="CL363" s="251"/>
      <c r="CM363" s="251"/>
      <c r="CN363" s="251"/>
      <c r="CO363" s="251"/>
      <c r="CP363" s="251"/>
      <c r="CQ363" s="251"/>
      <c r="CR363" s="251"/>
      <c r="CS363" s="251"/>
      <c r="CT363" s="251"/>
      <c r="CU363" s="251"/>
      <c r="CV363" s="251"/>
      <c r="CW363" s="251"/>
      <c r="CX363" s="251"/>
      <c r="CY363" s="251"/>
      <c r="CZ363" s="251"/>
    </row>
    <row r="364" s="157" customFormat="true" ht="15" customHeight="true" x14ac:dyDescent="0.2">
      <c r="B364" s="159"/>
      <c r="AD364" s="251"/>
      <c r="AE364" s="251"/>
      <c r="AF364" s="251"/>
      <c r="AG364" s="251"/>
      <c r="AH364" s="251"/>
      <c r="AI364" s="251"/>
      <c r="AJ364" s="251"/>
      <c r="AK364" s="251"/>
      <c r="AL364" s="251"/>
      <c r="AM364" s="251"/>
      <c r="AN364" s="251"/>
      <c r="AO364" s="251"/>
      <c r="AP364" s="251"/>
      <c r="AQ364" s="251"/>
      <c r="AR364" s="251"/>
      <c r="AS364" s="251"/>
      <c r="AT364" s="251"/>
      <c r="AU364" s="251"/>
      <c r="AV364" s="251"/>
      <c r="AW364" s="251"/>
      <c r="AX364" s="251"/>
      <c r="AY364" s="251"/>
      <c r="AZ364" s="251"/>
      <c r="BA364" s="281"/>
      <c r="BB364" s="161"/>
      <c r="BC364" s="281"/>
      <c r="BD364" s="281"/>
      <c r="BE364" s="281"/>
      <c r="BF364" s="281"/>
      <c r="BG364" s="281"/>
      <c r="BH364" s="281"/>
      <c r="BI364" s="281"/>
      <c r="BJ364" s="281"/>
      <c r="BK364" s="281"/>
      <c r="BL364" s="281"/>
      <c r="BM364" s="281"/>
      <c r="BN364" s="281"/>
      <c r="BO364" s="281"/>
      <c r="BP364" s="281"/>
      <c r="BQ364" s="281"/>
      <c r="BR364" s="281"/>
      <c r="BS364" s="281"/>
      <c r="BT364" s="281"/>
      <c r="BU364" s="281"/>
      <c r="BV364" s="281"/>
      <c r="BW364" s="281"/>
      <c r="BX364" s="281"/>
      <c r="BY364" s="281"/>
      <c r="BZ364" s="251"/>
      <c r="CA364" s="251"/>
      <c r="CB364" s="251"/>
      <c r="CC364" s="251"/>
      <c r="CD364" s="251"/>
      <c r="CE364" s="251"/>
      <c r="CF364" s="251"/>
      <c r="CG364" s="251"/>
      <c r="CH364" s="251"/>
      <c r="CI364" s="251"/>
      <c r="CJ364" s="251"/>
      <c r="CK364" s="251"/>
      <c r="CL364" s="251"/>
      <c r="CM364" s="251"/>
      <c r="CN364" s="251"/>
      <c r="CO364" s="251"/>
      <c r="CP364" s="251"/>
      <c r="CQ364" s="251"/>
      <c r="CR364" s="251"/>
      <c r="CS364" s="251"/>
      <c r="CT364" s="251"/>
      <c r="CU364" s="251"/>
      <c r="CV364" s="251"/>
      <c r="CW364" s="251"/>
      <c r="CX364" s="251"/>
      <c r="CY364" s="251"/>
      <c r="CZ364" s="251"/>
    </row>
    <row r="365" s="157" customFormat="true" ht="15" customHeight="true" x14ac:dyDescent="0.2">
      <c r="B365" s="159"/>
      <c r="AD365" s="251"/>
      <c r="AE365" s="251"/>
      <c r="AF365" s="251"/>
      <c r="AG365" s="251"/>
      <c r="AH365" s="251"/>
      <c r="AI365" s="251"/>
      <c r="AJ365" s="251"/>
      <c r="AK365" s="251"/>
      <c r="AL365" s="251"/>
      <c r="AM365" s="251"/>
      <c r="AN365" s="251"/>
      <c r="AO365" s="251"/>
      <c r="AP365" s="251"/>
      <c r="AQ365" s="251"/>
      <c r="AR365" s="251"/>
      <c r="AS365" s="251"/>
      <c r="AT365" s="251"/>
      <c r="AU365" s="251"/>
      <c r="AV365" s="251"/>
      <c r="AW365" s="251"/>
      <c r="AX365" s="251"/>
      <c r="AY365" s="251"/>
      <c r="AZ365" s="251"/>
      <c r="BA365" s="281"/>
      <c r="BB365" s="161"/>
      <c r="BC365" s="281"/>
      <c r="BD365" s="281"/>
      <c r="BE365" s="281"/>
      <c r="BF365" s="281"/>
      <c r="BG365" s="281"/>
      <c r="BH365" s="281"/>
      <c r="BI365" s="281"/>
      <c r="BJ365" s="281"/>
      <c r="BK365" s="281"/>
      <c r="BL365" s="281"/>
      <c r="BM365" s="281"/>
      <c r="BN365" s="281"/>
      <c r="BO365" s="281"/>
      <c r="BP365" s="281"/>
      <c r="BQ365" s="281"/>
      <c r="BR365" s="281"/>
      <c r="BS365" s="281"/>
      <c r="BT365" s="281"/>
      <c r="BU365" s="281"/>
      <c r="BV365" s="281"/>
      <c r="BW365" s="281"/>
      <c r="BX365" s="281"/>
      <c r="BY365" s="281"/>
      <c r="BZ365" s="251"/>
      <c r="CA365" s="251"/>
      <c r="CB365" s="251"/>
      <c r="CC365" s="251"/>
      <c r="CD365" s="251"/>
      <c r="CE365" s="251"/>
      <c r="CF365" s="251"/>
      <c r="CG365" s="251"/>
      <c r="CH365" s="251"/>
      <c r="CI365" s="251"/>
      <c r="CJ365" s="251"/>
      <c r="CK365" s="251"/>
      <c r="CL365" s="251"/>
      <c r="CM365" s="251"/>
      <c r="CN365" s="251"/>
      <c r="CO365" s="251"/>
      <c r="CP365" s="251"/>
      <c r="CQ365" s="251"/>
      <c r="CR365" s="251"/>
      <c r="CS365" s="251"/>
      <c r="CT365" s="251"/>
      <c r="CU365" s="251"/>
      <c r="CV365" s="251"/>
      <c r="CW365" s="251"/>
      <c r="CX365" s="251"/>
      <c r="CY365" s="251"/>
      <c r="CZ365" s="251"/>
    </row>
    <row r="366" s="157" customFormat="true" ht="15" customHeight="true" x14ac:dyDescent="0.2">
      <c r="B366" s="159"/>
      <c r="AD366" s="251"/>
      <c r="AE366" s="251"/>
      <c r="AF366" s="251"/>
      <c r="AG366" s="251"/>
      <c r="AH366" s="251"/>
      <c r="AI366" s="251"/>
      <c r="AJ366" s="251"/>
      <c r="AK366" s="251"/>
      <c r="AL366" s="251"/>
      <c r="AM366" s="251"/>
      <c r="AN366" s="251"/>
      <c r="AO366" s="251"/>
      <c r="AP366" s="251"/>
      <c r="AQ366" s="251"/>
      <c r="AR366" s="251"/>
      <c r="AS366" s="251"/>
      <c r="AT366" s="251"/>
      <c r="AU366" s="251"/>
      <c r="AV366" s="251"/>
      <c r="AW366" s="251"/>
      <c r="AX366" s="251"/>
      <c r="AY366" s="251"/>
      <c r="AZ366" s="251"/>
      <c r="BA366" s="281"/>
      <c r="BB366" s="161"/>
      <c r="BC366" s="281"/>
      <c r="BD366" s="281"/>
      <c r="BE366" s="281"/>
      <c r="BF366" s="281"/>
      <c r="BG366" s="281"/>
      <c r="BH366" s="281"/>
      <c r="BI366" s="281"/>
      <c r="BJ366" s="281"/>
      <c r="BK366" s="281"/>
      <c r="BL366" s="281"/>
      <c r="BM366" s="281"/>
      <c r="BN366" s="281"/>
      <c r="BO366" s="281"/>
      <c r="BP366" s="281"/>
      <c r="BQ366" s="281"/>
      <c r="BR366" s="281"/>
      <c r="BS366" s="281"/>
      <c r="BT366" s="281"/>
      <c r="BU366" s="281"/>
      <c r="BV366" s="281"/>
      <c r="BW366" s="281"/>
      <c r="BX366" s="281"/>
      <c r="BY366" s="281"/>
      <c r="BZ366" s="251"/>
      <c r="CA366" s="251"/>
      <c r="CB366" s="251"/>
      <c r="CC366" s="251"/>
      <c r="CD366" s="251"/>
      <c r="CE366" s="251"/>
      <c r="CF366" s="251"/>
      <c r="CG366" s="251"/>
      <c r="CH366" s="251"/>
      <c r="CI366" s="251"/>
      <c r="CJ366" s="251"/>
      <c r="CK366" s="251"/>
      <c r="CL366" s="251"/>
      <c r="CM366" s="251"/>
      <c r="CN366" s="251"/>
      <c r="CO366" s="251"/>
      <c r="CP366" s="251"/>
      <c r="CQ366" s="251"/>
      <c r="CR366" s="251"/>
      <c r="CS366" s="251"/>
      <c r="CT366" s="251"/>
      <c r="CU366" s="251"/>
      <c r="CV366" s="251"/>
      <c r="CW366" s="251"/>
      <c r="CX366" s="251"/>
      <c r="CY366" s="251"/>
      <c r="CZ366" s="251"/>
    </row>
    <row r="367" s="157" customFormat="true" ht="15" customHeight="true" x14ac:dyDescent="0.2">
      <c r="B367" s="159"/>
      <c r="AD367" s="251"/>
      <c r="AE367" s="251"/>
      <c r="AF367" s="251"/>
      <c r="AG367" s="251"/>
      <c r="AH367" s="251"/>
      <c r="AI367" s="251"/>
      <c r="AJ367" s="251"/>
      <c r="AK367" s="251"/>
      <c r="AL367" s="251"/>
      <c r="AM367" s="251"/>
      <c r="AN367" s="251"/>
      <c r="AO367" s="251"/>
      <c r="AP367" s="251"/>
      <c r="AQ367" s="251"/>
      <c r="AR367" s="251"/>
      <c r="AS367" s="251"/>
      <c r="AT367" s="251"/>
      <c r="AU367" s="251"/>
      <c r="AV367" s="251"/>
      <c r="AW367" s="251"/>
      <c r="AX367" s="251"/>
      <c r="AY367" s="251"/>
      <c r="AZ367" s="251"/>
      <c r="BA367" s="281"/>
      <c r="BB367" s="161"/>
      <c r="BC367" s="281"/>
      <c r="BD367" s="281"/>
      <c r="BE367" s="281"/>
      <c r="BF367" s="281"/>
      <c r="BG367" s="281"/>
      <c r="BH367" s="281"/>
      <c r="BI367" s="281"/>
      <c r="BJ367" s="281"/>
      <c r="BK367" s="281"/>
      <c r="BL367" s="281"/>
      <c r="BM367" s="281"/>
      <c r="BN367" s="281"/>
      <c r="BO367" s="281"/>
      <c r="BP367" s="281"/>
      <c r="BQ367" s="281"/>
      <c r="BR367" s="281"/>
      <c r="BS367" s="281"/>
      <c r="BT367" s="281"/>
      <c r="BU367" s="281"/>
      <c r="BV367" s="281"/>
      <c r="BW367" s="281"/>
      <c r="BX367" s="281"/>
      <c r="BY367" s="281"/>
      <c r="BZ367" s="251"/>
      <c r="CA367" s="251"/>
      <c r="CB367" s="251"/>
      <c r="CC367" s="251"/>
      <c r="CD367" s="251"/>
      <c r="CE367" s="251"/>
      <c r="CF367" s="251"/>
      <c r="CG367" s="251"/>
      <c r="CH367" s="251"/>
      <c r="CI367" s="251"/>
      <c r="CJ367" s="251"/>
      <c r="CK367" s="251"/>
      <c r="CL367" s="251"/>
      <c r="CM367" s="251"/>
      <c r="CN367" s="251"/>
      <c r="CO367" s="251"/>
      <c r="CP367" s="251"/>
      <c r="CQ367" s="251"/>
      <c r="CR367" s="251"/>
      <c r="CS367" s="251"/>
      <c r="CT367" s="251"/>
      <c r="CU367" s="251"/>
      <c r="CV367" s="251"/>
      <c r="CW367" s="251"/>
      <c r="CX367" s="251"/>
      <c r="CY367" s="251"/>
      <c r="CZ367" s="251"/>
    </row>
    <row r="368" s="157" customFormat="true" ht="15" customHeight="true" x14ac:dyDescent="0.2">
      <c r="B368" s="159"/>
      <c r="AD368" s="251"/>
      <c r="AE368" s="251"/>
      <c r="AF368" s="251"/>
      <c r="AG368" s="251"/>
      <c r="AH368" s="251"/>
      <c r="AI368" s="251"/>
      <c r="AJ368" s="251"/>
      <c r="AK368" s="251"/>
      <c r="AL368" s="251"/>
      <c r="AM368" s="251"/>
      <c r="AN368" s="251"/>
      <c r="AO368" s="251"/>
      <c r="AP368" s="251"/>
      <c r="AQ368" s="251"/>
      <c r="AR368" s="251"/>
      <c r="AS368" s="251"/>
      <c r="AT368" s="251"/>
      <c r="AU368" s="251"/>
      <c r="AV368" s="251"/>
      <c r="AW368" s="251"/>
      <c r="AX368" s="251"/>
      <c r="AY368" s="251"/>
      <c r="AZ368" s="251"/>
      <c r="BA368" s="281"/>
      <c r="BB368" s="161"/>
      <c r="BC368" s="281"/>
      <c r="BD368" s="281"/>
      <c r="BE368" s="281"/>
      <c r="BF368" s="281"/>
      <c r="BG368" s="281"/>
      <c r="BH368" s="281"/>
      <c r="BI368" s="281"/>
      <c r="BJ368" s="281"/>
      <c r="BK368" s="281"/>
      <c r="BL368" s="281"/>
      <c r="BM368" s="281"/>
      <c r="BN368" s="281"/>
      <c r="BO368" s="281"/>
      <c r="BP368" s="281"/>
      <c r="BQ368" s="281"/>
      <c r="BR368" s="281"/>
      <c r="BS368" s="281"/>
      <c r="BT368" s="281"/>
      <c r="BU368" s="281"/>
      <c r="BV368" s="281"/>
      <c r="BW368" s="281"/>
      <c r="BX368" s="281"/>
      <c r="BY368" s="281"/>
      <c r="BZ368" s="251"/>
      <c r="CA368" s="251"/>
      <c r="CB368" s="251"/>
      <c r="CC368" s="251"/>
      <c r="CD368" s="251"/>
      <c r="CE368" s="251"/>
      <c r="CF368" s="251"/>
      <c r="CG368" s="251"/>
      <c r="CH368" s="251"/>
      <c r="CI368" s="251"/>
      <c r="CJ368" s="251"/>
      <c r="CK368" s="251"/>
      <c r="CL368" s="251"/>
      <c r="CM368" s="251"/>
      <c r="CN368" s="251"/>
      <c r="CO368" s="251"/>
      <c r="CP368" s="251"/>
      <c r="CQ368" s="251"/>
      <c r="CR368" s="251"/>
      <c r="CS368" s="251"/>
      <c r="CT368" s="251"/>
      <c r="CU368" s="251"/>
      <c r="CV368" s="251"/>
      <c r="CW368" s="251"/>
      <c r="CX368" s="251"/>
      <c r="CY368" s="251"/>
      <c r="CZ368" s="251"/>
    </row>
    <row r="369" s="157" customFormat="true" ht="15" customHeight="true" x14ac:dyDescent="0.2">
      <c r="B369" s="159"/>
      <c r="AD369" s="251"/>
      <c r="AE369" s="251"/>
      <c r="AF369" s="251"/>
      <c r="AG369" s="251"/>
      <c r="AH369" s="251"/>
      <c r="AI369" s="251"/>
      <c r="AJ369" s="251"/>
      <c r="AK369" s="251"/>
      <c r="AL369" s="251"/>
      <c r="AM369" s="251"/>
      <c r="AN369" s="251"/>
      <c r="AO369" s="251"/>
      <c r="AP369" s="251"/>
      <c r="AQ369" s="251"/>
      <c r="AR369" s="251"/>
      <c r="AS369" s="251"/>
      <c r="AT369" s="251"/>
      <c r="AU369" s="251"/>
      <c r="AV369" s="251"/>
      <c r="AW369" s="251"/>
      <c r="AX369" s="251"/>
      <c r="AY369" s="251"/>
      <c r="AZ369" s="251"/>
      <c r="BA369" s="281"/>
      <c r="BB369" s="161"/>
      <c r="BC369" s="281"/>
      <c r="BD369" s="281"/>
      <c r="BE369" s="281"/>
      <c r="BF369" s="281"/>
      <c r="BG369" s="281"/>
      <c r="BH369" s="281"/>
      <c r="BI369" s="281"/>
      <c r="BJ369" s="281"/>
      <c r="BK369" s="281"/>
      <c r="BL369" s="281"/>
      <c r="BM369" s="281"/>
      <c r="BN369" s="281"/>
      <c r="BO369" s="281"/>
      <c r="BP369" s="281"/>
      <c r="BQ369" s="281"/>
      <c r="BR369" s="281"/>
      <c r="BS369" s="281"/>
      <c r="BT369" s="281"/>
      <c r="BU369" s="281"/>
      <c r="BV369" s="281"/>
      <c r="BW369" s="281"/>
      <c r="BX369" s="281"/>
      <c r="BY369" s="281"/>
      <c r="BZ369" s="251"/>
      <c r="CA369" s="251"/>
      <c r="CB369" s="251"/>
      <c r="CC369" s="251"/>
      <c r="CD369" s="251"/>
      <c r="CE369" s="251"/>
      <c r="CF369" s="251"/>
      <c r="CG369" s="251"/>
      <c r="CH369" s="251"/>
      <c r="CI369" s="251"/>
      <c r="CJ369" s="251"/>
      <c r="CK369" s="251"/>
      <c r="CL369" s="251"/>
      <c r="CM369" s="251"/>
      <c r="CN369" s="251"/>
      <c r="CO369" s="251"/>
      <c r="CP369" s="251"/>
      <c r="CQ369" s="251"/>
      <c r="CR369" s="251"/>
      <c r="CS369" s="251"/>
      <c r="CT369" s="251"/>
      <c r="CU369" s="251"/>
      <c r="CV369" s="251"/>
      <c r="CW369" s="251"/>
      <c r="CX369" s="251"/>
      <c r="CY369" s="251"/>
      <c r="CZ369" s="251"/>
    </row>
    <row r="370" s="157" customFormat="true" ht="15" customHeight="true" x14ac:dyDescent="0.2">
      <c r="B370" s="159"/>
      <c r="AD370" s="251"/>
      <c r="AE370" s="251"/>
      <c r="AF370" s="251"/>
      <c r="AG370" s="251"/>
      <c r="AH370" s="251"/>
      <c r="AI370" s="251"/>
      <c r="AJ370" s="251"/>
      <c r="AK370" s="251"/>
      <c r="AL370" s="251"/>
      <c r="AM370" s="251"/>
      <c r="AN370" s="251"/>
      <c r="AO370" s="251"/>
      <c r="AP370" s="251"/>
      <c r="AQ370" s="251"/>
      <c r="AR370" s="251"/>
      <c r="AS370" s="251"/>
      <c r="AT370" s="251"/>
      <c r="AU370" s="251"/>
      <c r="AV370" s="251"/>
      <c r="AW370" s="251"/>
      <c r="AX370" s="251"/>
      <c r="AY370" s="251"/>
      <c r="AZ370" s="251"/>
      <c r="BA370" s="281"/>
      <c r="BB370" s="161"/>
      <c r="BC370" s="281"/>
      <c r="BD370" s="281"/>
      <c r="BE370" s="281"/>
      <c r="BF370" s="281"/>
      <c r="BG370" s="281"/>
      <c r="BH370" s="281"/>
      <c r="BI370" s="281"/>
      <c r="BJ370" s="281"/>
      <c r="BK370" s="281"/>
      <c r="BL370" s="281"/>
      <c r="BM370" s="281"/>
      <c r="BN370" s="281"/>
      <c r="BO370" s="281"/>
      <c r="BP370" s="281"/>
      <c r="BQ370" s="281"/>
      <c r="BR370" s="281"/>
      <c r="BS370" s="281"/>
      <c r="BT370" s="281"/>
      <c r="BU370" s="281"/>
      <c r="BV370" s="281"/>
      <c r="BW370" s="281"/>
      <c r="BX370" s="281"/>
      <c r="BY370" s="281"/>
      <c r="BZ370" s="251"/>
      <c r="CA370" s="251"/>
      <c r="CB370" s="251"/>
      <c r="CC370" s="251"/>
      <c r="CD370" s="251"/>
      <c r="CE370" s="251"/>
      <c r="CF370" s="251"/>
      <c r="CG370" s="251"/>
      <c r="CH370" s="251"/>
      <c r="CI370" s="251"/>
      <c r="CJ370" s="251"/>
      <c r="CK370" s="251"/>
      <c r="CL370" s="251"/>
      <c r="CM370" s="251"/>
      <c r="CN370" s="251"/>
      <c r="CO370" s="251"/>
      <c r="CP370" s="251"/>
      <c r="CQ370" s="251"/>
      <c r="CR370" s="251"/>
      <c r="CS370" s="251"/>
      <c r="CT370" s="251"/>
      <c r="CU370" s="251"/>
      <c r="CV370" s="251"/>
      <c r="CW370" s="251"/>
      <c r="CX370" s="251"/>
      <c r="CY370" s="251"/>
      <c r="CZ370" s="251"/>
    </row>
    <row r="371" s="157" customFormat="true" ht="15" customHeight="true" x14ac:dyDescent="0.2">
      <c r="B371" s="159"/>
      <c r="AD371" s="251"/>
      <c r="AE371" s="251"/>
      <c r="AF371" s="251"/>
      <c r="AG371" s="251"/>
      <c r="AH371" s="251"/>
      <c r="AI371" s="251"/>
      <c r="AJ371" s="251"/>
      <c r="AK371" s="251"/>
      <c r="AL371" s="251"/>
      <c r="AM371" s="251"/>
      <c r="AN371" s="251"/>
      <c r="AO371" s="251"/>
      <c r="AP371" s="251"/>
      <c r="AQ371" s="251"/>
      <c r="AR371" s="251"/>
      <c r="AS371" s="251"/>
      <c r="AT371" s="251"/>
      <c r="AU371" s="251"/>
      <c r="AV371" s="251"/>
      <c r="AW371" s="251"/>
      <c r="AX371" s="251"/>
      <c r="AY371" s="251"/>
      <c r="AZ371" s="251"/>
      <c r="BA371" s="281"/>
      <c r="BB371" s="161"/>
      <c r="BC371" s="281"/>
      <c r="BD371" s="281"/>
      <c r="BE371" s="281"/>
      <c r="BF371" s="281"/>
      <c r="BG371" s="281"/>
      <c r="BH371" s="281"/>
      <c r="BI371" s="281"/>
      <c r="BJ371" s="281"/>
      <c r="BK371" s="281"/>
      <c r="BL371" s="281"/>
      <c r="BM371" s="281"/>
      <c r="BN371" s="281"/>
      <c r="BO371" s="281"/>
      <c r="BP371" s="281"/>
      <c r="BQ371" s="281"/>
      <c r="BR371" s="281"/>
      <c r="BS371" s="281"/>
      <c r="BT371" s="281"/>
      <c r="BU371" s="281"/>
      <c r="BV371" s="281"/>
      <c r="BW371" s="281"/>
      <c r="BX371" s="281"/>
      <c r="BY371" s="281"/>
      <c r="BZ371" s="251"/>
      <c r="CA371" s="251"/>
      <c r="CB371" s="251"/>
      <c r="CC371" s="251"/>
      <c r="CD371" s="251"/>
      <c r="CE371" s="251"/>
      <c r="CF371" s="251"/>
      <c r="CG371" s="251"/>
      <c r="CH371" s="251"/>
      <c r="CI371" s="251"/>
      <c r="CJ371" s="251"/>
      <c r="CK371" s="251"/>
      <c r="CL371" s="251"/>
      <c r="CM371" s="251"/>
      <c r="CN371" s="251"/>
      <c r="CO371" s="251"/>
      <c r="CP371" s="251"/>
      <c r="CQ371" s="251"/>
      <c r="CR371" s="251"/>
      <c r="CS371" s="251"/>
      <c r="CT371" s="251"/>
      <c r="CU371" s="251"/>
      <c r="CV371" s="251"/>
      <c r="CW371" s="251"/>
      <c r="CX371" s="251"/>
      <c r="CY371" s="251"/>
      <c r="CZ371" s="251"/>
    </row>
    <row r="372" s="157" customFormat="true" ht="15" customHeight="true" x14ac:dyDescent="0.2">
      <c r="B372" s="159"/>
      <c r="AD372" s="251"/>
      <c r="AE372" s="251"/>
      <c r="AF372" s="251"/>
      <c r="AG372" s="251"/>
      <c r="AH372" s="251"/>
      <c r="AI372" s="251"/>
      <c r="AJ372" s="251"/>
      <c r="AK372" s="251"/>
      <c r="AL372" s="251"/>
      <c r="AM372" s="251"/>
      <c r="AN372" s="251"/>
      <c r="AO372" s="251"/>
      <c r="AP372" s="251"/>
      <c r="AQ372" s="251"/>
      <c r="AR372" s="251"/>
      <c r="AS372" s="251"/>
      <c r="AT372" s="251"/>
      <c r="AU372" s="251"/>
      <c r="AV372" s="251"/>
      <c r="AW372" s="251"/>
      <c r="AX372" s="251"/>
      <c r="AY372" s="251"/>
      <c r="AZ372" s="251"/>
      <c r="BA372" s="281"/>
      <c r="BB372" s="161"/>
      <c r="BC372" s="281"/>
      <c r="BD372" s="281"/>
      <c r="BE372" s="281"/>
      <c r="BF372" s="281"/>
      <c r="BG372" s="281"/>
      <c r="BH372" s="281"/>
      <c r="BI372" s="281"/>
      <c r="BJ372" s="281"/>
      <c r="BK372" s="281"/>
      <c r="BL372" s="281"/>
      <c r="BM372" s="281"/>
      <c r="BN372" s="281"/>
      <c r="BO372" s="281"/>
      <c r="BP372" s="281"/>
      <c r="BQ372" s="281"/>
      <c r="BR372" s="281"/>
      <c r="BS372" s="281"/>
      <c r="BT372" s="281"/>
      <c r="BU372" s="281"/>
      <c r="BV372" s="281"/>
      <c r="BW372" s="281"/>
      <c r="BX372" s="281"/>
      <c r="BY372" s="281"/>
      <c r="BZ372" s="251"/>
      <c r="CA372" s="251"/>
      <c r="CB372" s="251"/>
      <c r="CC372" s="251"/>
      <c r="CD372" s="251"/>
      <c r="CE372" s="251"/>
      <c r="CF372" s="251"/>
      <c r="CG372" s="251"/>
      <c r="CH372" s="251"/>
      <c r="CI372" s="251"/>
      <c r="CJ372" s="251"/>
      <c r="CK372" s="251"/>
      <c r="CL372" s="251"/>
      <c r="CM372" s="251"/>
      <c r="CN372" s="251"/>
      <c r="CO372" s="251"/>
      <c r="CP372" s="251"/>
      <c r="CQ372" s="251"/>
      <c r="CR372" s="251"/>
      <c r="CS372" s="251"/>
      <c r="CT372" s="251"/>
      <c r="CU372" s="251"/>
      <c r="CV372" s="251"/>
      <c r="CW372" s="251"/>
      <c r="CX372" s="251"/>
      <c r="CY372" s="251"/>
      <c r="CZ372" s="251"/>
    </row>
    <row r="373" s="157" customFormat="true" ht="15" customHeight="true" x14ac:dyDescent="0.2">
      <c r="B373" s="159"/>
      <c r="AD373" s="251"/>
      <c r="AE373" s="251"/>
      <c r="AF373" s="251"/>
      <c r="AG373" s="251"/>
      <c r="AH373" s="251"/>
      <c r="AI373" s="251"/>
      <c r="AJ373" s="251"/>
      <c r="AK373" s="251"/>
      <c r="AL373" s="251"/>
      <c r="AM373" s="251"/>
      <c r="AN373" s="251"/>
      <c r="AO373" s="251"/>
      <c r="AP373" s="251"/>
      <c r="AQ373" s="251"/>
      <c r="AR373" s="251"/>
      <c r="AS373" s="251"/>
      <c r="AT373" s="251"/>
      <c r="AU373" s="251"/>
      <c r="AV373" s="251"/>
      <c r="AW373" s="251"/>
      <c r="AX373" s="251"/>
      <c r="AY373" s="251"/>
      <c r="AZ373" s="251"/>
      <c r="BA373" s="281"/>
      <c r="BB373" s="161"/>
      <c r="BC373" s="281"/>
      <c r="BD373" s="281"/>
      <c r="BE373" s="281"/>
      <c r="BF373" s="281"/>
      <c r="BG373" s="281"/>
      <c r="BH373" s="281"/>
      <c r="BI373" s="281"/>
      <c r="BJ373" s="281"/>
      <c r="BK373" s="281"/>
      <c r="BL373" s="281"/>
      <c r="BM373" s="281"/>
      <c r="BN373" s="281"/>
      <c r="BO373" s="281"/>
      <c r="BP373" s="281"/>
      <c r="BQ373" s="281"/>
      <c r="BR373" s="281"/>
      <c r="BS373" s="281"/>
      <c r="BT373" s="281"/>
      <c r="BU373" s="281"/>
      <c r="BV373" s="281"/>
      <c r="BW373" s="281"/>
      <c r="BX373" s="281"/>
      <c r="BY373" s="281"/>
      <c r="BZ373" s="251"/>
      <c r="CA373" s="251"/>
      <c r="CB373" s="251"/>
      <c r="CC373" s="251"/>
      <c r="CD373" s="251"/>
      <c r="CE373" s="251"/>
      <c r="CF373" s="251"/>
      <c r="CG373" s="251"/>
      <c r="CH373" s="251"/>
      <c r="CI373" s="251"/>
      <c r="CJ373" s="251"/>
      <c r="CK373" s="251"/>
      <c r="CL373" s="251"/>
      <c r="CM373" s="251"/>
      <c r="CN373" s="251"/>
      <c r="CO373" s="251"/>
      <c r="CP373" s="251"/>
      <c r="CQ373" s="251"/>
      <c r="CR373" s="251"/>
      <c r="CS373" s="251"/>
      <c r="CT373" s="251"/>
      <c r="CU373" s="251"/>
      <c r="CV373" s="251"/>
      <c r="CW373" s="251"/>
      <c r="CX373" s="251"/>
      <c r="CY373" s="251"/>
      <c r="CZ373" s="251"/>
    </row>
    <row r="374" s="157" customFormat="true" ht="15" customHeight="true" x14ac:dyDescent="0.2">
      <c r="B374" s="159"/>
      <c r="AD374" s="251"/>
      <c r="AE374" s="251"/>
      <c r="AF374" s="251"/>
      <c r="AG374" s="251"/>
      <c r="AH374" s="251"/>
      <c r="AI374" s="251"/>
      <c r="AJ374" s="251"/>
      <c r="AK374" s="251"/>
      <c r="AL374" s="251"/>
      <c r="AM374" s="251"/>
      <c r="AN374" s="251"/>
      <c r="AO374" s="251"/>
      <c r="AP374" s="251"/>
      <c r="AQ374" s="251"/>
      <c r="AR374" s="251"/>
      <c r="AS374" s="251"/>
      <c r="AT374" s="251"/>
      <c r="AU374" s="251"/>
      <c r="AV374" s="251"/>
      <c r="AW374" s="251"/>
      <c r="AX374" s="251"/>
      <c r="AY374" s="251"/>
      <c r="AZ374" s="251"/>
      <c r="BA374" s="281"/>
      <c r="BB374" s="161"/>
      <c r="BC374" s="281"/>
      <c r="BD374" s="281"/>
      <c r="BE374" s="281"/>
      <c r="BF374" s="281"/>
      <c r="BG374" s="281"/>
      <c r="BH374" s="281"/>
      <c r="BI374" s="281"/>
      <c r="BJ374" s="281"/>
      <c r="BK374" s="281"/>
      <c r="BL374" s="281"/>
      <c r="BM374" s="281"/>
      <c r="BN374" s="281"/>
      <c r="BO374" s="281"/>
      <c r="BP374" s="281"/>
      <c r="BQ374" s="281"/>
      <c r="BR374" s="281"/>
      <c r="BS374" s="281"/>
      <c r="BT374" s="281"/>
      <c r="BU374" s="281"/>
      <c r="BV374" s="281"/>
      <c r="BW374" s="281"/>
      <c r="BX374" s="281"/>
      <c r="BY374" s="281"/>
      <c r="BZ374" s="251"/>
      <c r="CA374" s="251"/>
      <c r="CB374" s="251"/>
      <c r="CC374" s="251"/>
      <c r="CD374" s="251"/>
      <c r="CE374" s="251"/>
      <c r="CF374" s="251"/>
      <c r="CG374" s="251"/>
      <c r="CH374" s="251"/>
      <c r="CI374" s="251"/>
      <c r="CJ374" s="251"/>
      <c r="CK374" s="251"/>
      <c r="CL374" s="251"/>
      <c r="CM374" s="251"/>
      <c r="CN374" s="251"/>
      <c r="CO374" s="251"/>
      <c r="CP374" s="251"/>
      <c r="CQ374" s="251"/>
      <c r="CR374" s="251"/>
      <c r="CS374" s="251"/>
      <c r="CT374" s="251"/>
      <c r="CU374" s="251"/>
      <c r="CV374" s="251"/>
      <c r="CW374" s="251"/>
      <c r="CX374" s="251"/>
      <c r="CY374" s="251"/>
      <c r="CZ374" s="251"/>
    </row>
    <row r="375" s="157" customFormat="true" ht="15" customHeight="true" x14ac:dyDescent="0.2">
      <c r="B375" s="159"/>
      <c r="AD375" s="251"/>
      <c r="AE375" s="251"/>
      <c r="AF375" s="251"/>
      <c r="AG375" s="251"/>
      <c r="AH375" s="251"/>
      <c r="AI375" s="251"/>
      <c r="AJ375" s="251"/>
      <c r="AK375" s="251"/>
      <c r="AL375" s="251"/>
      <c r="AM375" s="251"/>
      <c r="AN375" s="251"/>
      <c r="AO375" s="251"/>
      <c r="AP375" s="251"/>
      <c r="AQ375" s="251"/>
      <c r="AR375" s="251"/>
      <c r="AS375" s="251"/>
      <c r="AT375" s="251"/>
      <c r="AU375" s="251"/>
      <c r="AV375" s="251"/>
      <c r="AW375" s="251"/>
      <c r="AX375" s="251"/>
      <c r="AY375" s="251"/>
      <c r="AZ375" s="251"/>
      <c r="BA375" s="158"/>
      <c r="BB375" s="156"/>
      <c r="BC375" s="156"/>
      <c r="BD375" s="156"/>
      <c r="BE375" s="156"/>
      <c r="BF375" s="156"/>
      <c r="BG375" s="156"/>
      <c r="BH375" s="156"/>
      <c r="BI375" s="156"/>
      <c r="BJ375" s="156"/>
      <c r="BK375" s="156"/>
      <c r="BL375" s="156"/>
      <c r="BM375" s="156"/>
      <c r="BN375" s="156"/>
      <c r="BO375" s="156"/>
      <c r="BP375" s="156"/>
      <c r="BQ375" s="156"/>
      <c r="BR375" s="156"/>
      <c r="BS375" s="156"/>
      <c r="BT375" s="156"/>
      <c r="BU375" s="156"/>
      <c r="BV375" s="156"/>
      <c r="BW375" s="156"/>
      <c r="BX375" s="156"/>
      <c r="BY375" s="158"/>
      <c r="BZ375" s="250"/>
      <c r="CA375" s="250"/>
      <c r="CB375" s="250"/>
      <c r="CC375" s="250"/>
      <c r="CD375" s="250"/>
      <c r="CE375" s="250"/>
      <c r="CF375" s="250"/>
      <c r="CG375" s="250"/>
      <c r="CH375" s="250"/>
      <c r="CI375" s="250"/>
      <c r="CJ375" s="250"/>
      <c r="CK375" s="250"/>
      <c r="CL375" s="250"/>
      <c r="CM375" s="250"/>
      <c r="CN375" s="250"/>
      <c r="CO375" s="250"/>
      <c r="CP375" s="250"/>
      <c r="CQ375" s="250"/>
      <c r="CR375" s="250"/>
      <c r="CS375" s="250"/>
      <c r="CT375" s="250"/>
      <c r="CU375" s="250"/>
      <c r="CV375" s="250"/>
      <c r="CW375" s="250"/>
      <c r="CX375" s="250"/>
      <c r="CY375" s="250"/>
      <c r="CZ375" s="250"/>
    </row>
    <row r="376" s="157" customFormat="true" ht="15" customHeight="true" x14ac:dyDescent="0.2">
      <c r="B376" s="159"/>
      <c r="AD376" s="251"/>
      <c r="AE376" s="251"/>
      <c r="AF376" s="251"/>
      <c r="AG376" s="251"/>
      <c r="AH376" s="251"/>
      <c r="AI376" s="251"/>
      <c r="AJ376" s="251"/>
      <c r="AK376" s="251"/>
      <c r="AL376" s="251"/>
      <c r="AM376" s="251"/>
      <c r="AN376" s="251"/>
      <c r="AO376" s="251"/>
      <c r="AP376" s="251"/>
      <c r="AQ376" s="251"/>
      <c r="AR376" s="251"/>
      <c r="AS376" s="251"/>
      <c r="AT376" s="251"/>
      <c r="AU376" s="251"/>
      <c r="AV376" s="251"/>
      <c r="AW376" s="251"/>
      <c r="AX376" s="251"/>
      <c r="AY376" s="251"/>
      <c r="AZ376" s="251"/>
      <c r="BA376" s="158"/>
      <c r="BB376" s="156"/>
      <c r="BC376" s="156"/>
      <c r="BD376" s="156"/>
      <c r="BE376" s="156"/>
      <c r="BF376" s="156"/>
      <c r="BG376" s="156"/>
      <c r="BH376" s="156"/>
      <c r="BI376" s="156"/>
      <c r="BJ376" s="156"/>
      <c r="BK376" s="156"/>
      <c r="BL376" s="156"/>
      <c r="BM376" s="156"/>
      <c r="BN376" s="156"/>
      <c r="BO376" s="156"/>
      <c r="BP376" s="156"/>
      <c r="BQ376" s="156"/>
      <c r="BR376" s="156"/>
      <c r="BS376" s="156"/>
      <c r="BT376" s="156"/>
      <c r="BU376" s="156"/>
      <c r="BV376" s="156"/>
      <c r="BW376" s="156"/>
      <c r="BX376" s="156"/>
      <c r="BY376" s="158"/>
      <c r="BZ376" s="250"/>
      <c r="CA376" s="250"/>
      <c r="CB376" s="250"/>
      <c r="CC376" s="250"/>
      <c r="CD376" s="250"/>
      <c r="CE376" s="250"/>
      <c r="CF376" s="250"/>
      <c r="CG376" s="250"/>
      <c r="CH376" s="250"/>
      <c r="CI376" s="250"/>
      <c r="CJ376" s="250"/>
      <c r="CK376" s="250"/>
      <c r="CL376" s="250"/>
      <c r="CM376" s="250"/>
      <c r="CN376" s="250"/>
      <c r="CO376" s="250"/>
      <c r="CP376" s="250"/>
      <c r="CQ376" s="250"/>
      <c r="CR376" s="250"/>
      <c r="CS376" s="250"/>
      <c r="CT376" s="250"/>
      <c r="CU376" s="250"/>
      <c r="CV376" s="250"/>
      <c r="CW376" s="250"/>
      <c r="CX376" s="250"/>
      <c r="CY376" s="250"/>
      <c r="CZ376" s="250"/>
    </row>
    <row r="377" s="157" customFormat="true" ht="15" customHeight="true" x14ac:dyDescent="0.2">
      <c r="B377" s="159"/>
      <c r="AD377" s="251"/>
      <c r="AE377" s="251"/>
      <c r="AF377" s="251"/>
      <c r="AG377" s="251"/>
      <c r="AH377" s="251"/>
      <c r="AI377" s="251"/>
      <c r="AJ377" s="251"/>
      <c r="AK377" s="251"/>
      <c r="AL377" s="251"/>
      <c r="AM377" s="251"/>
      <c r="AN377" s="251"/>
      <c r="AO377" s="251"/>
      <c r="AP377" s="251"/>
      <c r="AQ377" s="251"/>
      <c r="AR377" s="251"/>
      <c r="AS377" s="251"/>
      <c r="AT377" s="251"/>
      <c r="AU377" s="251"/>
      <c r="AV377" s="251"/>
      <c r="AW377" s="251"/>
      <c r="AX377" s="251"/>
      <c r="AY377" s="251"/>
      <c r="AZ377" s="251"/>
      <c r="BA377" s="158"/>
      <c r="BB377" s="156"/>
      <c r="BC377" s="156"/>
      <c r="BD377" s="156"/>
      <c r="BE377" s="156"/>
      <c r="BF377" s="156"/>
      <c r="BG377" s="156"/>
      <c r="BH377" s="156"/>
      <c r="BI377" s="156"/>
      <c r="BJ377" s="156"/>
      <c r="BK377" s="156"/>
      <c r="BL377" s="156"/>
      <c r="BM377" s="156"/>
      <c r="BN377" s="156"/>
      <c r="BO377" s="156"/>
      <c r="BP377" s="156"/>
      <c r="BQ377" s="156"/>
      <c r="BR377" s="156"/>
      <c r="BS377" s="156"/>
      <c r="BT377" s="156"/>
      <c r="BU377" s="156"/>
      <c r="BV377" s="156"/>
      <c r="BW377" s="156"/>
      <c r="BX377" s="156"/>
      <c r="BY377" s="158"/>
      <c r="BZ377" s="250"/>
      <c r="CA377" s="250"/>
      <c r="CB377" s="250"/>
      <c r="CC377" s="250"/>
      <c r="CD377" s="250"/>
      <c r="CE377" s="250"/>
      <c r="CF377" s="250"/>
      <c r="CG377" s="250"/>
      <c r="CH377" s="250"/>
      <c r="CI377" s="250"/>
      <c r="CJ377" s="250"/>
      <c r="CK377" s="250"/>
      <c r="CL377" s="250"/>
      <c r="CM377" s="250"/>
      <c r="CN377" s="250"/>
      <c r="CO377" s="250"/>
      <c r="CP377" s="250"/>
      <c r="CQ377" s="250"/>
      <c r="CR377" s="250"/>
      <c r="CS377" s="250"/>
      <c r="CT377" s="250"/>
      <c r="CU377" s="250"/>
      <c r="CV377" s="250"/>
      <c r="CW377" s="250"/>
      <c r="CX377" s="250"/>
      <c r="CY377" s="250"/>
      <c r="CZ377" s="250"/>
    </row>
    <row r="378" s="157" customFormat="true" ht="15" customHeight="true" x14ac:dyDescent="0.2">
      <c r="B378" s="159"/>
      <c r="AD378" s="251"/>
      <c r="AE378" s="251"/>
      <c r="AF378" s="251"/>
      <c r="AG378" s="251"/>
      <c r="AH378" s="251"/>
      <c r="AI378" s="251"/>
      <c r="AJ378" s="251"/>
      <c r="AK378" s="251"/>
      <c r="AL378" s="251"/>
      <c r="AM378" s="251"/>
      <c r="AN378" s="251"/>
      <c r="AO378" s="251"/>
      <c r="AP378" s="251"/>
      <c r="AQ378" s="251"/>
      <c r="AR378" s="251"/>
      <c r="AS378" s="251"/>
      <c r="AT378" s="251"/>
      <c r="AU378" s="251"/>
      <c r="AV378" s="251"/>
      <c r="AW378" s="251"/>
      <c r="AX378" s="251"/>
      <c r="AY378" s="251"/>
      <c r="AZ378" s="251"/>
      <c r="BA378" s="158"/>
      <c r="BB378" s="156"/>
      <c r="BC378" s="156"/>
      <c r="BD378" s="156"/>
      <c r="BE378" s="156"/>
      <c r="BF378" s="156"/>
      <c r="BG378" s="156"/>
      <c r="BH378" s="156"/>
      <c r="BI378" s="156"/>
      <c r="BJ378" s="156"/>
      <c r="BK378" s="156"/>
      <c r="BL378" s="156"/>
      <c r="BM378" s="156"/>
      <c r="BN378" s="156"/>
      <c r="BO378" s="156"/>
      <c r="BP378" s="156"/>
      <c r="BQ378" s="156"/>
      <c r="BR378" s="156"/>
      <c r="BS378" s="156"/>
      <c r="BT378" s="156"/>
      <c r="BU378" s="156"/>
      <c r="BV378" s="156"/>
      <c r="BW378" s="156"/>
      <c r="BX378" s="156"/>
      <c r="BY378" s="158"/>
      <c r="BZ378" s="250"/>
      <c r="CA378" s="250"/>
      <c r="CB378" s="250"/>
      <c r="CC378" s="250"/>
      <c r="CD378" s="250"/>
      <c r="CE378" s="250"/>
      <c r="CF378" s="250"/>
      <c r="CG378" s="250"/>
      <c r="CH378" s="250"/>
      <c r="CI378" s="250"/>
      <c r="CJ378" s="250"/>
      <c r="CK378" s="250"/>
      <c r="CL378" s="250"/>
      <c r="CM378" s="250"/>
      <c r="CN378" s="250"/>
      <c r="CO378" s="250"/>
      <c r="CP378" s="250"/>
      <c r="CQ378" s="250"/>
      <c r="CR378" s="250"/>
      <c r="CS378" s="250"/>
      <c r="CT378" s="250"/>
      <c r="CU378" s="250"/>
      <c r="CV378" s="250"/>
      <c r="CW378" s="250"/>
      <c r="CX378" s="250"/>
      <c r="CY378" s="250"/>
      <c r="CZ378" s="250"/>
    </row>
    <row r="379" s="157" customFormat="true" ht="15" customHeight="true" x14ac:dyDescent="0.2">
      <c r="B379" s="159"/>
      <c r="AD379" s="251"/>
      <c r="AE379" s="251"/>
      <c r="AF379" s="251"/>
      <c r="AG379" s="251"/>
      <c r="AH379" s="251"/>
      <c r="AI379" s="251"/>
      <c r="AJ379" s="251"/>
      <c r="AK379" s="251"/>
      <c r="AL379" s="251"/>
      <c r="AM379" s="251"/>
      <c r="AN379" s="251"/>
      <c r="AO379" s="251"/>
      <c r="AP379" s="251"/>
      <c r="AQ379" s="251"/>
      <c r="AR379" s="251"/>
      <c r="AS379" s="251"/>
      <c r="AT379" s="251"/>
      <c r="AU379" s="251"/>
      <c r="AV379" s="251"/>
      <c r="AW379" s="251"/>
      <c r="AX379" s="251"/>
      <c r="AY379" s="251"/>
      <c r="AZ379" s="251"/>
      <c r="BA379" s="158"/>
      <c r="BB379" s="156"/>
      <c r="BC379" s="156"/>
      <c r="BD379" s="156"/>
      <c r="BE379" s="156"/>
      <c r="BF379" s="156"/>
      <c r="BG379" s="156"/>
      <c r="BH379" s="156"/>
      <c r="BI379" s="156"/>
      <c r="BJ379" s="156"/>
      <c r="BK379" s="156"/>
      <c r="BL379" s="156"/>
      <c r="BM379" s="156"/>
      <c r="BN379" s="156"/>
      <c r="BO379" s="156"/>
      <c r="BP379" s="156"/>
      <c r="BQ379" s="156"/>
      <c r="BR379" s="156"/>
      <c r="BS379" s="156"/>
      <c r="BT379" s="156"/>
      <c r="BU379" s="156"/>
      <c r="BV379" s="156"/>
      <c r="BW379" s="156"/>
      <c r="BX379" s="156"/>
      <c r="BY379" s="158"/>
      <c r="BZ379" s="250"/>
      <c r="CA379" s="250"/>
      <c r="CB379" s="250"/>
      <c r="CC379" s="250"/>
      <c r="CD379" s="250"/>
      <c r="CE379" s="250"/>
      <c r="CF379" s="250"/>
      <c r="CG379" s="250"/>
      <c r="CH379" s="250"/>
      <c r="CI379" s="250"/>
      <c r="CJ379" s="250"/>
      <c r="CK379" s="250"/>
      <c r="CL379" s="250"/>
      <c r="CM379" s="250"/>
      <c r="CN379" s="250"/>
      <c r="CO379" s="250"/>
      <c r="CP379" s="250"/>
      <c r="CQ379" s="250"/>
      <c r="CR379" s="250"/>
      <c r="CS379" s="250"/>
      <c r="CT379" s="250"/>
      <c r="CU379" s="250"/>
      <c r="CV379" s="250"/>
      <c r="CW379" s="250"/>
      <c r="CX379" s="250"/>
      <c r="CY379" s="250"/>
      <c r="CZ379" s="250"/>
    </row>
    <row r="380" s="157" customFormat="true" ht="15" customHeight="true" x14ac:dyDescent="0.2">
      <c r="B380" s="159"/>
      <c r="AD380" s="251"/>
      <c r="AE380" s="251"/>
      <c r="AF380" s="251"/>
      <c r="AG380" s="251"/>
      <c r="AH380" s="251"/>
      <c r="AI380" s="251"/>
      <c r="AJ380" s="251"/>
      <c r="AK380" s="251"/>
      <c r="AL380" s="251"/>
      <c r="AM380" s="251"/>
      <c r="AN380" s="251"/>
      <c r="AO380" s="251"/>
      <c r="AP380" s="251"/>
      <c r="AQ380" s="251"/>
      <c r="AR380" s="251"/>
      <c r="AS380" s="251"/>
      <c r="AT380" s="251"/>
      <c r="AU380" s="251"/>
      <c r="AV380" s="251"/>
      <c r="AW380" s="251"/>
      <c r="AX380" s="251"/>
      <c r="AY380" s="251"/>
      <c r="AZ380" s="251"/>
      <c r="BA380" s="158"/>
      <c r="BB380" s="156"/>
      <c r="BC380" s="156"/>
      <c r="BD380" s="156"/>
      <c r="BE380" s="156"/>
      <c r="BF380" s="156"/>
      <c r="BG380" s="156"/>
      <c r="BH380" s="156"/>
      <c r="BI380" s="156"/>
      <c r="BJ380" s="156"/>
      <c r="BK380" s="156"/>
      <c r="BL380" s="156"/>
      <c r="BM380" s="156"/>
      <c r="BN380" s="156"/>
      <c r="BO380" s="156"/>
      <c r="BP380" s="156"/>
      <c r="BQ380" s="156"/>
      <c r="BR380" s="156"/>
      <c r="BS380" s="156"/>
      <c r="BT380" s="156"/>
      <c r="BU380" s="156"/>
      <c r="BV380" s="156"/>
      <c r="BW380" s="156"/>
      <c r="BX380" s="156"/>
      <c r="BY380" s="158"/>
      <c r="BZ380" s="250"/>
      <c r="CA380" s="250"/>
      <c r="CB380" s="250"/>
      <c r="CC380" s="250"/>
      <c r="CD380" s="250"/>
      <c r="CE380" s="250"/>
      <c r="CF380" s="250"/>
      <c r="CG380" s="250"/>
      <c r="CH380" s="250"/>
      <c r="CI380" s="250"/>
      <c r="CJ380" s="250"/>
      <c r="CK380" s="250"/>
      <c r="CL380" s="250"/>
      <c r="CM380" s="250"/>
      <c r="CN380" s="250"/>
      <c r="CO380" s="250"/>
      <c r="CP380" s="250"/>
      <c r="CQ380" s="250"/>
      <c r="CR380" s="250"/>
      <c r="CS380" s="250"/>
      <c r="CT380" s="250"/>
      <c r="CU380" s="250"/>
      <c r="CV380" s="250"/>
      <c r="CW380" s="250"/>
      <c r="CX380" s="250"/>
      <c r="CY380" s="250"/>
      <c r="CZ380" s="250"/>
    </row>
    <row r="381" s="157" customFormat="true" ht="15" customHeight="true" x14ac:dyDescent="0.2">
      <c r="B381" s="159"/>
      <c r="AD381" s="251"/>
      <c r="AE381" s="251"/>
      <c r="AF381" s="251"/>
      <c r="AG381" s="251"/>
      <c r="AH381" s="251"/>
      <c r="AI381" s="251"/>
      <c r="AJ381" s="251"/>
      <c r="AK381" s="251"/>
      <c r="AL381" s="251"/>
      <c r="AM381" s="251"/>
      <c r="AN381" s="251"/>
      <c r="AO381" s="251"/>
      <c r="AP381" s="251"/>
      <c r="AQ381" s="251"/>
      <c r="AR381" s="251"/>
      <c r="AS381" s="251"/>
      <c r="AT381" s="251"/>
      <c r="AU381" s="251"/>
      <c r="AV381" s="251"/>
      <c r="AW381" s="251"/>
      <c r="AX381" s="251"/>
      <c r="AY381" s="251"/>
      <c r="AZ381" s="251"/>
      <c r="BA381" s="158"/>
      <c r="BB381" s="156"/>
      <c r="BC381" s="156"/>
      <c r="BD381" s="156"/>
      <c r="BE381" s="156"/>
      <c r="BF381" s="156"/>
      <c r="BG381" s="156"/>
      <c r="BH381" s="156"/>
      <c r="BI381" s="156"/>
      <c r="BJ381" s="156"/>
      <c r="BK381" s="156"/>
      <c r="BL381" s="156"/>
      <c r="BM381" s="156"/>
      <c r="BN381" s="156"/>
      <c r="BO381" s="156"/>
      <c r="BP381" s="156"/>
      <c r="BQ381" s="156"/>
      <c r="BR381" s="156"/>
      <c r="BS381" s="156"/>
      <c r="BT381" s="156"/>
      <c r="BU381" s="156"/>
      <c r="BV381" s="156"/>
      <c r="BW381" s="156"/>
      <c r="BX381" s="156"/>
      <c r="BY381" s="158"/>
      <c r="BZ381" s="250"/>
      <c r="CA381" s="250"/>
      <c r="CB381" s="250"/>
      <c r="CC381" s="250"/>
      <c r="CD381" s="250"/>
      <c r="CE381" s="250"/>
      <c r="CF381" s="250"/>
      <c r="CG381" s="250"/>
      <c r="CH381" s="250"/>
      <c r="CI381" s="250"/>
      <c r="CJ381" s="250"/>
      <c r="CK381" s="250"/>
      <c r="CL381" s="250"/>
      <c r="CM381" s="250"/>
      <c r="CN381" s="250"/>
      <c r="CO381" s="250"/>
      <c r="CP381" s="250"/>
      <c r="CQ381" s="250"/>
      <c r="CR381" s="250"/>
      <c r="CS381" s="250"/>
      <c r="CT381" s="250"/>
      <c r="CU381" s="250"/>
      <c r="CV381" s="250"/>
      <c r="CW381" s="250"/>
      <c r="CX381" s="250"/>
      <c r="CY381" s="250"/>
      <c r="CZ381" s="250"/>
    </row>
    <row r="382" s="157" customFormat="true" ht="15" customHeight="true" x14ac:dyDescent="0.2">
      <c r="B382" s="159"/>
      <c r="AD382" s="251"/>
      <c r="AE382" s="251"/>
      <c r="AF382" s="251"/>
      <c r="AG382" s="251"/>
      <c r="AH382" s="251"/>
      <c r="AI382" s="251"/>
      <c r="AJ382" s="251"/>
      <c r="AK382" s="251"/>
      <c r="AL382" s="251"/>
      <c r="AM382" s="251"/>
      <c r="AN382" s="251"/>
      <c r="AO382" s="251"/>
      <c r="AP382" s="251"/>
      <c r="AQ382" s="251"/>
      <c r="AR382" s="251"/>
      <c r="AS382" s="251"/>
      <c r="AT382" s="251"/>
      <c r="AU382" s="251"/>
      <c r="AV382" s="251"/>
      <c r="AW382" s="251"/>
      <c r="AX382" s="251"/>
      <c r="AY382" s="251"/>
      <c r="AZ382" s="251"/>
      <c r="BA382" s="158"/>
      <c r="BB382" s="156"/>
      <c r="BC382" s="156"/>
      <c r="BD382" s="156"/>
      <c r="BE382" s="156"/>
      <c r="BF382" s="156"/>
      <c r="BG382" s="156"/>
      <c r="BH382" s="156"/>
      <c r="BI382" s="156"/>
      <c r="BJ382" s="156"/>
      <c r="BK382" s="156"/>
      <c r="BL382" s="156"/>
      <c r="BM382" s="156"/>
      <c r="BN382" s="156"/>
      <c r="BO382" s="156"/>
      <c r="BP382" s="156"/>
      <c r="BQ382" s="156"/>
      <c r="BR382" s="156"/>
      <c r="BS382" s="156"/>
      <c r="BT382" s="156"/>
      <c r="BU382" s="156"/>
      <c r="BV382" s="156"/>
      <c r="BW382" s="156"/>
      <c r="BX382" s="156"/>
      <c r="BY382" s="158"/>
      <c r="BZ382" s="250"/>
      <c r="CA382" s="250"/>
      <c r="CB382" s="250"/>
      <c r="CC382" s="250"/>
      <c r="CD382" s="250"/>
      <c r="CE382" s="250"/>
      <c r="CF382" s="250"/>
      <c r="CG382" s="250"/>
      <c r="CH382" s="250"/>
      <c r="CI382" s="250"/>
      <c r="CJ382" s="250"/>
      <c r="CK382" s="250"/>
      <c r="CL382" s="250"/>
      <c r="CM382" s="250"/>
      <c r="CN382" s="250"/>
      <c r="CO382" s="250"/>
      <c r="CP382" s="250"/>
      <c r="CQ382" s="250"/>
      <c r="CR382" s="250"/>
      <c r="CS382" s="250"/>
      <c r="CT382" s="250"/>
      <c r="CU382" s="250"/>
      <c r="CV382" s="250"/>
      <c r="CW382" s="250"/>
      <c r="CX382" s="250"/>
      <c r="CY382" s="250"/>
      <c r="CZ382" s="250"/>
    </row>
    <row r="383" s="157" customFormat="true" ht="15" customHeight="true" x14ac:dyDescent="0.2">
      <c r="B383" s="159"/>
      <c r="AD383" s="251"/>
      <c r="AE383" s="251"/>
      <c r="AF383" s="251"/>
      <c r="AG383" s="251"/>
      <c r="AH383" s="251"/>
      <c r="AI383" s="251"/>
      <c r="AJ383" s="251"/>
      <c r="AK383" s="251"/>
      <c r="AL383" s="251"/>
      <c r="AM383" s="251"/>
      <c r="AN383" s="251"/>
      <c r="AO383" s="251"/>
      <c r="AP383" s="251"/>
      <c r="AQ383" s="251"/>
      <c r="AR383" s="251"/>
      <c r="AS383" s="251"/>
      <c r="AT383" s="251"/>
      <c r="AU383" s="251"/>
      <c r="AV383" s="251"/>
      <c r="AW383" s="251"/>
      <c r="AX383" s="251"/>
      <c r="AY383" s="251"/>
      <c r="AZ383" s="251"/>
      <c r="BA383" s="158"/>
      <c r="BB383" s="156"/>
      <c r="BC383" s="156"/>
      <c r="BD383" s="156"/>
      <c r="BE383" s="156"/>
      <c r="BF383" s="156"/>
      <c r="BG383" s="156"/>
      <c r="BH383" s="156"/>
      <c r="BI383" s="156"/>
      <c r="BJ383" s="156"/>
      <c r="BK383" s="156"/>
      <c r="BL383" s="156"/>
      <c r="BM383" s="156"/>
      <c r="BN383" s="156"/>
      <c r="BO383" s="156"/>
      <c r="BP383" s="156"/>
      <c r="BQ383" s="156"/>
      <c r="BR383" s="156"/>
      <c r="BS383" s="156"/>
      <c r="BT383" s="156"/>
      <c r="BU383" s="156"/>
      <c r="BV383" s="156"/>
      <c r="BW383" s="156"/>
      <c r="BX383" s="156"/>
      <c r="BY383" s="158"/>
      <c r="BZ383" s="250"/>
      <c r="CA383" s="250"/>
      <c r="CB383" s="250"/>
      <c r="CC383" s="250"/>
      <c r="CD383" s="250"/>
      <c r="CE383" s="250"/>
      <c r="CF383" s="250"/>
      <c r="CG383" s="250"/>
      <c r="CH383" s="250"/>
      <c r="CI383" s="250"/>
      <c r="CJ383" s="250"/>
      <c r="CK383" s="250"/>
      <c r="CL383" s="250"/>
      <c r="CM383" s="250"/>
      <c r="CN383" s="250"/>
      <c r="CO383" s="250"/>
      <c r="CP383" s="250"/>
      <c r="CQ383" s="250"/>
      <c r="CR383" s="250"/>
      <c r="CS383" s="250"/>
      <c r="CT383" s="250"/>
      <c r="CU383" s="250"/>
      <c r="CV383" s="250"/>
      <c r="CW383" s="250"/>
      <c r="CX383" s="250"/>
      <c r="CY383" s="250"/>
      <c r="CZ383" s="250"/>
    </row>
    <row r="384" s="157" customFormat="true" ht="15" customHeight="true" x14ac:dyDescent="0.2">
      <c r="B384" s="159"/>
      <c r="AD384" s="251"/>
      <c r="AE384" s="251"/>
      <c r="AF384" s="251"/>
      <c r="AG384" s="251"/>
      <c r="AH384" s="251"/>
      <c r="AI384" s="251"/>
      <c r="AJ384" s="251"/>
      <c r="AK384" s="251"/>
      <c r="AL384" s="251"/>
      <c r="AM384" s="251"/>
      <c r="AN384" s="251"/>
      <c r="AO384" s="251"/>
      <c r="AP384" s="251"/>
      <c r="AQ384" s="251"/>
      <c r="AR384" s="251"/>
      <c r="AS384" s="251"/>
      <c r="AT384" s="251"/>
      <c r="AU384" s="251"/>
      <c r="AV384" s="251"/>
      <c r="AW384" s="251"/>
      <c r="AX384" s="251"/>
      <c r="AY384" s="251"/>
      <c r="AZ384" s="251"/>
      <c r="BA384" s="158"/>
      <c r="BB384" s="156"/>
      <c r="BC384" s="156"/>
      <c r="BD384" s="156"/>
      <c r="BE384" s="156"/>
      <c r="BF384" s="156"/>
      <c r="BG384" s="156"/>
      <c r="BH384" s="156"/>
      <c r="BI384" s="156"/>
      <c r="BJ384" s="156"/>
      <c r="BK384" s="156"/>
      <c r="BL384" s="156"/>
      <c r="BM384" s="156"/>
      <c r="BN384" s="156"/>
      <c r="BO384" s="156"/>
      <c r="BP384" s="156"/>
      <c r="BQ384" s="156"/>
      <c r="BR384" s="156"/>
      <c r="BS384" s="156"/>
      <c r="BT384" s="156"/>
      <c r="BU384" s="156"/>
      <c r="BV384" s="156"/>
      <c r="BW384" s="156"/>
      <c r="BX384" s="156"/>
      <c r="BY384" s="158"/>
      <c r="BZ384" s="250"/>
      <c r="CA384" s="250"/>
      <c r="CB384" s="250"/>
      <c r="CC384" s="250"/>
      <c r="CD384" s="250"/>
      <c r="CE384" s="250"/>
      <c r="CF384" s="250"/>
      <c r="CG384" s="250"/>
      <c r="CH384" s="250"/>
      <c r="CI384" s="250"/>
      <c r="CJ384" s="250"/>
      <c r="CK384" s="250"/>
      <c r="CL384" s="250"/>
      <c r="CM384" s="250"/>
      <c r="CN384" s="250"/>
      <c r="CO384" s="250"/>
      <c r="CP384" s="250"/>
      <c r="CQ384" s="250"/>
      <c r="CR384" s="250"/>
      <c r="CS384" s="250"/>
      <c r="CT384" s="250"/>
      <c r="CU384" s="250"/>
      <c r="CV384" s="250"/>
      <c r="CW384" s="250"/>
      <c r="CX384" s="250"/>
      <c r="CY384" s="250"/>
      <c r="CZ384" s="250"/>
    </row>
    <row r="385" s="157" customFormat="true" ht="15" customHeight="true" x14ac:dyDescent="0.2">
      <c r="B385" s="159"/>
      <c r="AD385" s="251"/>
      <c r="AE385" s="251"/>
      <c r="AF385" s="251"/>
      <c r="AG385" s="251"/>
      <c r="AH385" s="251"/>
      <c r="AI385" s="251"/>
      <c r="AJ385" s="251"/>
      <c r="AK385" s="251"/>
      <c r="AL385" s="251"/>
      <c r="AM385" s="251"/>
      <c r="AN385" s="251"/>
      <c r="AO385" s="251"/>
      <c r="AP385" s="251"/>
      <c r="AQ385" s="251"/>
      <c r="AR385" s="251"/>
      <c r="AS385" s="251"/>
      <c r="AT385" s="251"/>
      <c r="AU385" s="251"/>
      <c r="AV385" s="251"/>
      <c r="AW385" s="251"/>
      <c r="AX385" s="251"/>
      <c r="AY385" s="251"/>
      <c r="AZ385" s="251"/>
      <c r="BA385" s="158"/>
      <c r="BB385" s="156"/>
      <c r="BC385" s="156"/>
      <c r="BD385" s="156"/>
      <c r="BE385" s="156"/>
      <c r="BF385" s="156"/>
      <c r="BG385" s="156"/>
      <c r="BH385" s="156"/>
      <c r="BI385" s="156"/>
      <c r="BJ385" s="156"/>
      <c r="BK385" s="156"/>
      <c r="BL385" s="156"/>
      <c r="BM385" s="156"/>
      <c r="BN385" s="156"/>
      <c r="BO385" s="156"/>
      <c r="BP385" s="156"/>
      <c r="BQ385" s="156"/>
      <c r="BR385" s="156"/>
      <c r="BS385" s="156"/>
      <c r="BT385" s="156"/>
      <c r="BU385" s="156"/>
      <c r="BV385" s="156"/>
      <c r="BW385" s="156"/>
      <c r="BX385" s="156"/>
      <c r="BY385" s="158"/>
      <c r="BZ385" s="250"/>
      <c r="CA385" s="250"/>
      <c r="CB385" s="250"/>
      <c r="CC385" s="250"/>
      <c r="CD385" s="250"/>
      <c r="CE385" s="250"/>
      <c r="CF385" s="250"/>
      <c r="CG385" s="250"/>
      <c r="CH385" s="250"/>
      <c r="CI385" s="250"/>
      <c r="CJ385" s="250"/>
      <c r="CK385" s="250"/>
      <c r="CL385" s="250"/>
      <c r="CM385" s="250"/>
      <c r="CN385" s="250"/>
      <c r="CO385" s="250"/>
      <c r="CP385" s="250"/>
      <c r="CQ385" s="250"/>
      <c r="CR385" s="250"/>
      <c r="CS385" s="250"/>
      <c r="CT385" s="250"/>
      <c r="CU385" s="250"/>
      <c r="CV385" s="250"/>
      <c r="CW385" s="250"/>
      <c r="CX385" s="250"/>
      <c r="CY385" s="250"/>
      <c r="CZ385" s="250"/>
    </row>
    <row r="386" s="157" customFormat="true" ht="15" customHeight="true" x14ac:dyDescent="0.2">
      <c r="B386" s="159"/>
      <c r="AD386" s="251"/>
      <c r="AE386" s="251"/>
      <c r="AF386" s="251"/>
      <c r="AG386" s="251"/>
      <c r="AH386" s="251"/>
      <c r="AI386" s="251"/>
      <c r="AJ386" s="251"/>
      <c r="AK386" s="251"/>
      <c r="AL386" s="251"/>
      <c r="AM386" s="251"/>
      <c r="AN386" s="251"/>
      <c r="AO386" s="251"/>
      <c r="AP386" s="251"/>
      <c r="AQ386" s="251"/>
      <c r="AR386" s="251"/>
      <c r="AS386" s="251"/>
      <c r="AT386" s="251"/>
      <c r="AU386" s="251"/>
      <c r="AV386" s="251"/>
      <c r="AW386" s="251"/>
      <c r="AX386" s="251"/>
      <c r="AY386" s="251"/>
      <c r="AZ386" s="251"/>
      <c r="BA386" s="158"/>
      <c r="BB386" s="156"/>
      <c r="BC386" s="156"/>
      <c r="BD386" s="156"/>
      <c r="BE386" s="156"/>
      <c r="BF386" s="156"/>
      <c r="BG386" s="156"/>
      <c r="BH386" s="156"/>
      <c r="BI386" s="156"/>
      <c r="BJ386" s="156"/>
      <c r="BK386" s="156"/>
      <c r="BL386" s="156"/>
      <c r="BM386" s="156"/>
      <c r="BN386" s="156"/>
      <c r="BO386" s="156"/>
      <c r="BP386" s="156"/>
      <c r="BQ386" s="156"/>
      <c r="BR386" s="156"/>
      <c r="BS386" s="156"/>
      <c r="BT386" s="156"/>
      <c r="BU386" s="156"/>
      <c r="BV386" s="156"/>
      <c r="BW386" s="156"/>
      <c r="BX386" s="156"/>
      <c r="BY386" s="158"/>
      <c r="BZ386" s="250"/>
      <c r="CA386" s="250"/>
      <c r="CB386" s="250"/>
      <c r="CC386" s="250"/>
      <c r="CD386" s="250"/>
      <c r="CE386" s="250"/>
      <c r="CF386" s="250"/>
      <c r="CG386" s="250"/>
      <c r="CH386" s="250"/>
      <c r="CI386" s="250"/>
      <c r="CJ386" s="250"/>
      <c r="CK386" s="250"/>
      <c r="CL386" s="250"/>
      <c r="CM386" s="250"/>
      <c r="CN386" s="250"/>
      <c r="CO386" s="250"/>
      <c r="CP386" s="250"/>
      <c r="CQ386" s="250"/>
      <c r="CR386" s="250"/>
      <c r="CS386" s="250"/>
      <c r="CT386" s="250"/>
      <c r="CU386" s="250"/>
      <c r="CV386" s="250"/>
      <c r="CW386" s="250"/>
      <c r="CX386" s="250"/>
      <c r="CY386" s="250"/>
      <c r="CZ386" s="250"/>
    </row>
    <row r="387" s="157" customFormat="true" ht="15" customHeight="true" x14ac:dyDescent="0.2">
      <c r="B387" s="159"/>
      <c r="AD387" s="251"/>
      <c r="AE387" s="251"/>
      <c r="AF387" s="251"/>
      <c r="AG387" s="251"/>
      <c r="AH387" s="251"/>
      <c r="AI387" s="251"/>
      <c r="AJ387" s="251"/>
      <c r="AK387" s="251"/>
      <c r="AL387" s="251"/>
      <c r="AM387" s="251"/>
      <c r="AN387" s="251"/>
      <c r="AO387" s="251"/>
      <c r="AP387" s="251"/>
      <c r="AQ387" s="251"/>
      <c r="AR387" s="251"/>
      <c r="AS387" s="251"/>
      <c r="AT387" s="251"/>
      <c r="AU387" s="251"/>
      <c r="AV387" s="251"/>
      <c r="AW387" s="251"/>
      <c r="AX387" s="251"/>
      <c r="AY387" s="251"/>
      <c r="AZ387" s="251"/>
      <c r="BA387" s="158"/>
      <c r="BB387" s="156"/>
      <c r="BC387" s="156"/>
      <c r="BD387" s="156"/>
      <c r="BE387" s="156"/>
      <c r="BF387" s="156"/>
      <c r="BG387" s="156"/>
      <c r="BH387" s="156"/>
      <c r="BI387" s="156"/>
      <c r="BJ387" s="156"/>
      <c r="BK387" s="156"/>
      <c r="BL387" s="156"/>
      <c r="BM387" s="156"/>
      <c r="BN387" s="156"/>
      <c r="BO387" s="156"/>
      <c r="BP387" s="156"/>
      <c r="BQ387" s="156"/>
      <c r="BR387" s="156"/>
      <c r="BS387" s="156"/>
      <c r="BT387" s="156"/>
      <c r="BU387" s="156"/>
      <c r="BV387" s="156"/>
      <c r="BW387" s="156"/>
      <c r="BX387" s="156"/>
      <c r="BY387" s="158"/>
      <c r="BZ387" s="250"/>
      <c r="CA387" s="250"/>
      <c r="CB387" s="250"/>
      <c r="CC387" s="250"/>
      <c r="CD387" s="250"/>
      <c r="CE387" s="250"/>
      <c r="CF387" s="250"/>
      <c r="CG387" s="250"/>
      <c r="CH387" s="250"/>
      <c r="CI387" s="250"/>
      <c r="CJ387" s="250"/>
      <c r="CK387" s="250"/>
      <c r="CL387" s="250"/>
      <c r="CM387" s="250"/>
      <c r="CN387" s="250"/>
      <c r="CO387" s="250"/>
      <c r="CP387" s="250"/>
      <c r="CQ387" s="250"/>
      <c r="CR387" s="250"/>
      <c r="CS387" s="250"/>
      <c r="CT387" s="250"/>
      <c r="CU387" s="250"/>
      <c r="CV387" s="250"/>
      <c r="CW387" s="250"/>
      <c r="CX387" s="250"/>
      <c r="CY387" s="250"/>
      <c r="CZ387" s="250"/>
    </row>
    <row r="388" s="157" customFormat="true" ht="15" customHeight="true" x14ac:dyDescent="0.2">
      <c r="B388" s="159"/>
      <c r="AD388" s="251"/>
      <c r="AE388" s="251"/>
      <c r="AF388" s="251"/>
      <c r="AG388" s="251"/>
      <c r="AH388" s="251"/>
      <c r="AI388" s="251"/>
      <c r="AJ388" s="251"/>
      <c r="AK388" s="251"/>
      <c r="AL388" s="251"/>
      <c r="AM388" s="251"/>
      <c r="AN388" s="251"/>
      <c r="AO388" s="251"/>
      <c r="AP388" s="251"/>
      <c r="AQ388" s="251"/>
      <c r="AR388" s="251"/>
      <c r="AS388" s="251"/>
      <c r="AT388" s="251"/>
      <c r="AU388" s="251"/>
      <c r="AV388" s="251"/>
      <c r="AW388" s="251"/>
      <c r="AX388" s="251"/>
      <c r="AY388" s="251"/>
      <c r="AZ388" s="251"/>
      <c r="BA388" s="158"/>
      <c r="BB388" s="156"/>
      <c r="BC388" s="156"/>
      <c r="BD388" s="156"/>
      <c r="BE388" s="156"/>
      <c r="BF388" s="156"/>
      <c r="BG388" s="156"/>
      <c r="BH388" s="156"/>
      <c r="BI388" s="156"/>
      <c r="BJ388" s="156"/>
      <c r="BK388" s="156"/>
      <c r="BL388" s="156"/>
      <c r="BM388" s="156"/>
      <c r="BN388" s="156"/>
      <c r="BO388" s="156"/>
      <c r="BP388" s="156"/>
      <c r="BQ388" s="156"/>
      <c r="BR388" s="156"/>
      <c r="BS388" s="156"/>
      <c r="BT388" s="156"/>
      <c r="BU388" s="156"/>
      <c r="BV388" s="156"/>
      <c r="BW388" s="156"/>
      <c r="BX388" s="156"/>
      <c r="BY388" s="158"/>
      <c r="BZ388" s="250"/>
      <c r="CA388" s="250"/>
      <c r="CB388" s="250"/>
      <c r="CC388" s="250"/>
      <c r="CD388" s="250"/>
      <c r="CE388" s="250"/>
      <c r="CF388" s="250"/>
      <c r="CG388" s="250"/>
      <c r="CH388" s="250"/>
      <c r="CI388" s="250"/>
      <c r="CJ388" s="250"/>
      <c r="CK388" s="250"/>
      <c r="CL388" s="250"/>
      <c r="CM388" s="250"/>
      <c r="CN388" s="250"/>
      <c r="CO388" s="250"/>
      <c r="CP388" s="250"/>
      <c r="CQ388" s="250"/>
      <c r="CR388" s="250"/>
      <c r="CS388" s="250"/>
      <c r="CT388" s="250"/>
      <c r="CU388" s="250"/>
      <c r="CV388" s="250"/>
      <c r="CW388" s="250"/>
      <c r="CX388" s="250"/>
      <c r="CY388" s="250"/>
      <c r="CZ388" s="250"/>
    </row>
    <row r="389" s="157" customFormat="true" ht="15" customHeight="true" x14ac:dyDescent="0.2">
      <c r="B389" s="159"/>
      <c r="AD389" s="251"/>
      <c r="AE389" s="251"/>
      <c r="AF389" s="251"/>
      <c r="AG389" s="251"/>
      <c r="AH389" s="251"/>
      <c r="AI389" s="251"/>
      <c r="AJ389" s="251"/>
      <c r="AK389" s="251"/>
      <c r="AL389" s="251"/>
      <c r="AM389" s="251"/>
      <c r="AN389" s="251"/>
      <c r="AO389" s="251"/>
      <c r="AP389" s="251"/>
      <c r="AQ389" s="251"/>
      <c r="AR389" s="251"/>
      <c r="AS389" s="251"/>
      <c r="AT389" s="251"/>
      <c r="AU389" s="251"/>
      <c r="AV389" s="251"/>
      <c r="AW389" s="251"/>
      <c r="AX389" s="251"/>
      <c r="AY389" s="251"/>
      <c r="AZ389" s="251"/>
      <c r="BA389" s="158"/>
      <c r="BB389" s="156"/>
      <c r="BC389" s="156"/>
      <c r="BD389" s="156"/>
      <c r="BE389" s="156"/>
      <c r="BF389" s="156"/>
      <c r="BG389" s="156"/>
      <c r="BH389" s="156"/>
      <c r="BI389" s="156"/>
      <c r="BJ389" s="156"/>
      <c r="BK389" s="156"/>
      <c r="BL389" s="156"/>
      <c r="BM389" s="156"/>
      <c r="BN389" s="156"/>
      <c r="BO389" s="156"/>
      <c r="BP389" s="156"/>
      <c r="BQ389" s="156"/>
      <c r="BR389" s="156"/>
      <c r="BS389" s="156"/>
      <c r="BT389" s="156"/>
      <c r="BU389" s="156"/>
      <c r="BV389" s="156"/>
      <c r="BW389" s="156"/>
      <c r="BX389" s="156"/>
      <c r="BY389" s="158"/>
      <c r="BZ389" s="250"/>
      <c r="CA389" s="250"/>
      <c r="CB389" s="250"/>
      <c r="CC389" s="250"/>
      <c r="CD389" s="250"/>
      <c r="CE389" s="250"/>
      <c r="CF389" s="250"/>
      <c r="CG389" s="250"/>
      <c r="CH389" s="250"/>
      <c r="CI389" s="250"/>
      <c r="CJ389" s="250"/>
      <c r="CK389" s="250"/>
      <c r="CL389" s="250"/>
      <c r="CM389" s="250"/>
      <c r="CN389" s="250"/>
      <c r="CO389" s="250"/>
      <c r="CP389" s="250"/>
      <c r="CQ389" s="250"/>
      <c r="CR389" s="250"/>
      <c r="CS389" s="250"/>
      <c r="CT389" s="250"/>
      <c r="CU389" s="250"/>
      <c r="CV389" s="250"/>
      <c r="CW389" s="250"/>
      <c r="CX389" s="250"/>
      <c r="CY389" s="250"/>
      <c r="CZ389" s="250"/>
    </row>
    <row r="390" s="513" customFormat="true" ht="15" customHeight="true" x14ac:dyDescent="0.2">
      <c r="B390" s="510"/>
      <c r="AD390" s="251"/>
      <c r="AE390" s="251"/>
      <c r="AF390" s="251"/>
      <c r="AG390" s="251"/>
      <c r="AH390" s="251"/>
      <c r="AI390" s="251"/>
      <c r="AJ390" s="251"/>
      <c r="AK390" s="251"/>
      <c r="AL390" s="251"/>
      <c r="AM390" s="251"/>
      <c r="AN390" s="251"/>
      <c r="AO390" s="251"/>
      <c r="AP390" s="251"/>
      <c r="AQ390" s="251"/>
      <c r="AR390" s="251"/>
      <c r="AS390" s="251"/>
      <c r="AT390" s="251"/>
      <c r="AU390" s="251"/>
      <c r="AV390" s="251"/>
      <c r="AW390" s="251"/>
      <c r="AX390" s="251"/>
      <c r="AY390" s="251"/>
      <c r="AZ390" s="251"/>
      <c r="BA390" s="158"/>
      <c r="BB390" s="156"/>
      <c r="BC390" s="156"/>
      <c r="BD390" s="156"/>
      <c r="BE390" s="156"/>
      <c r="BF390" s="156"/>
      <c r="BG390" s="156"/>
      <c r="BH390" s="156"/>
      <c r="BI390" s="156"/>
      <c r="BJ390" s="156"/>
      <c r="BK390" s="156"/>
      <c r="BL390" s="156"/>
      <c r="BM390" s="156"/>
      <c r="BN390" s="156"/>
      <c r="BO390" s="156"/>
      <c r="BP390" s="156"/>
      <c r="BQ390" s="156"/>
      <c r="BR390" s="156"/>
      <c r="BS390" s="156"/>
      <c r="BT390" s="156"/>
      <c r="BU390" s="156"/>
      <c r="BV390" s="156"/>
      <c r="BW390" s="156"/>
      <c r="BX390" s="156"/>
      <c r="BY390" s="158"/>
      <c r="BZ390" s="250"/>
      <c r="CA390" s="250"/>
      <c r="CB390" s="250"/>
      <c r="CC390" s="250"/>
      <c r="CD390" s="250"/>
      <c r="CE390" s="250"/>
      <c r="CF390" s="250"/>
      <c r="CG390" s="250"/>
      <c r="CH390" s="250"/>
      <c r="CI390" s="250"/>
      <c r="CJ390" s="250"/>
      <c r="CK390" s="250"/>
      <c r="CL390" s="250"/>
      <c r="CM390" s="250"/>
      <c r="CN390" s="250"/>
      <c r="CO390" s="250"/>
      <c r="CP390" s="250"/>
      <c r="CQ390" s="250"/>
      <c r="CR390" s="250"/>
      <c r="CS390" s="250"/>
      <c r="CT390" s="250"/>
      <c r="CU390" s="250"/>
      <c r="CV390" s="250"/>
      <c r="CW390" s="250"/>
      <c r="CX390" s="250"/>
      <c r="CY390" s="250"/>
      <c r="CZ390" s="250"/>
    </row>
    <row r="391" s="513" customFormat="true" ht="15" customHeight="true" x14ac:dyDescent="0.2">
      <c r="B391" s="510"/>
      <c r="AD391" s="251"/>
      <c r="AE391" s="251"/>
      <c r="AF391" s="251"/>
      <c r="AG391" s="251"/>
      <c r="AH391" s="251"/>
      <c r="AI391" s="251"/>
      <c r="AJ391" s="251"/>
      <c r="AK391" s="251"/>
      <c r="AL391" s="251"/>
      <c r="AM391" s="251"/>
      <c r="AN391" s="251"/>
      <c r="AO391" s="251"/>
      <c r="AP391" s="251"/>
      <c r="AQ391" s="251"/>
      <c r="AR391" s="251"/>
      <c r="AS391" s="251"/>
      <c r="AT391" s="251"/>
      <c r="AU391" s="251"/>
      <c r="AV391" s="251"/>
      <c r="AW391" s="251"/>
      <c r="AX391" s="251"/>
      <c r="AY391" s="251"/>
      <c r="AZ391" s="251"/>
      <c r="BA391" s="158"/>
      <c r="BB391" s="156"/>
      <c r="BC391" s="156"/>
      <c r="BD391" s="156"/>
      <c r="BE391" s="156"/>
      <c r="BF391" s="156"/>
      <c r="BG391" s="156"/>
      <c r="BH391" s="156"/>
      <c r="BI391" s="156"/>
      <c r="BJ391" s="156"/>
      <c r="BK391" s="156"/>
      <c r="BL391" s="156"/>
      <c r="BM391" s="156"/>
      <c r="BN391" s="156"/>
      <c r="BO391" s="156"/>
      <c r="BP391" s="156"/>
      <c r="BQ391" s="156"/>
      <c r="BR391" s="156"/>
      <c r="BS391" s="156"/>
      <c r="BT391" s="156"/>
      <c r="BU391" s="156"/>
      <c r="BV391" s="156"/>
      <c r="BW391" s="156"/>
      <c r="BX391" s="156"/>
      <c r="BY391" s="158"/>
      <c r="BZ391" s="250"/>
      <c r="CA391" s="250"/>
      <c r="CB391" s="250"/>
      <c r="CC391" s="250"/>
      <c r="CD391" s="250"/>
      <c r="CE391" s="250"/>
      <c r="CF391" s="250"/>
      <c r="CG391" s="250"/>
      <c r="CH391" s="250"/>
      <c r="CI391" s="250"/>
      <c r="CJ391" s="250"/>
      <c r="CK391" s="250"/>
      <c r="CL391" s="250"/>
      <c r="CM391" s="250"/>
      <c r="CN391" s="250"/>
      <c r="CO391" s="250"/>
      <c r="CP391" s="250"/>
      <c r="CQ391" s="250"/>
      <c r="CR391" s="250"/>
      <c r="CS391" s="250"/>
      <c r="CT391" s="250"/>
      <c r="CU391" s="250"/>
      <c r="CV391" s="250"/>
      <c r="CW391" s="250"/>
      <c r="CX391" s="250"/>
      <c r="CY391" s="250"/>
      <c r="CZ391" s="250"/>
    </row>
    <row r="392" s="513" customFormat="true" ht="15" customHeight="true" x14ac:dyDescent="0.2">
      <c r="AD392" s="251"/>
      <c r="AE392" s="251"/>
      <c r="AF392" s="251"/>
      <c r="AG392" s="251"/>
      <c r="AH392" s="251"/>
      <c r="AI392" s="251"/>
      <c r="AJ392" s="251"/>
      <c r="AK392" s="251"/>
      <c r="AL392" s="251"/>
      <c r="AM392" s="251"/>
      <c r="AN392" s="251"/>
      <c r="AO392" s="251"/>
      <c r="AP392" s="251"/>
      <c r="AQ392" s="251"/>
      <c r="AR392" s="251"/>
      <c r="AS392" s="251"/>
      <c r="AT392" s="251"/>
      <c r="AU392" s="251"/>
      <c r="AV392" s="251"/>
      <c r="AW392" s="251"/>
      <c r="AX392" s="251"/>
      <c r="AY392" s="251"/>
      <c r="AZ392" s="251"/>
      <c r="BA392" s="158"/>
      <c r="BB392" s="156"/>
      <c r="BC392" s="156"/>
      <c r="BD392" s="156"/>
      <c r="BE392" s="156"/>
      <c r="BF392" s="156"/>
      <c r="BG392" s="156"/>
      <c r="BH392" s="156"/>
      <c r="BI392" s="156"/>
      <c r="BJ392" s="156"/>
      <c r="BK392" s="156"/>
      <c r="BL392" s="156"/>
      <c r="BM392" s="156"/>
      <c r="BN392" s="156"/>
      <c r="BO392" s="156"/>
      <c r="BP392" s="156"/>
      <c r="BQ392" s="156"/>
      <c r="BR392" s="156"/>
      <c r="BS392" s="156"/>
      <c r="BT392" s="156"/>
      <c r="BU392" s="156"/>
      <c r="BV392" s="156"/>
      <c r="BW392" s="156"/>
      <c r="BX392" s="156"/>
      <c r="BY392" s="158"/>
      <c r="BZ392" s="250"/>
      <c r="CA392" s="250"/>
      <c r="CB392" s="250"/>
      <c r="CC392" s="250"/>
      <c r="CD392" s="250"/>
      <c r="CE392" s="250"/>
      <c r="CF392" s="250"/>
      <c r="CG392" s="250"/>
      <c r="CH392" s="250"/>
      <c r="CI392" s="250"/>
      <c r="CJ392" s="250"/>
      <c r="CK392" s="250"/>
      <c r="CL392" s="250"/>
      <c r="CM392" s="250"/>
      <c r="CN392" s="250"/>
      <c r="CO392" s="250"/>
      <c r="CP392" s="250"/>
      <c r="CQ392" s="250"/>
      <c r="CR392" s="250"/>
      <c r="CS392" s="250"/>
      <c r="CT392" s="250"/>
      <c r="CU392" s="250"/>
      <c r="CV392" s="250"/>
      <c r="CW392" s="250"/>
      <c r="CX392" s="250"/>
      <c r="CY392" s="250"/>
      <c r="CZ392" s="250"/>
    </row>
    <row r="393" s="513" customFormat="true" ht="15" customHeight="true" x14ac:dyDescent="0.2">
      <c r="AD393" s="251"/>
      <c r="AE393" s="251"/>
      <c r="AF393" s="251"/>
      <c r="AG393" s="251"/>
      <c r="AH393" s="251"/>
      <c r="AI393" s="251"/>
      <c r="AJ393" s="251"/>
      <c r="AK393" s="251"/>
      <c r="AL393" s="251"/>
      <c r="AM393" s="251"/>
      <c r="AN393" s="251"/>
      <c r="AO393" s="251"/>
      <c r="AP393" s="251"/>
      <c r="AQ393" s="251"/>
      <c r="AR393" s="251"/>
      <c r="AS393" s="251"/>
      <c r="AT393" s="251"/>
      <c r="AU393" s="251"/>
      <c r="AV393" s="251"/>
      <c r="AW393" s="251"/>
      <c r="AX393" s="251"/>
      <c r="AY393" s="251"/>
      <c r="AZ393" s="251"/>
      <c r="BA393" s="158"/>
      <c r="BB393" s="156"/>
      <c r="BC393" s="156"/>
      <c r="BD393" s="156"/>
      <c r="BE393" s="156"/>
      <c r="BF393" s="156"/>
      <c r="BG393" s="156"/>
      <c r="BH393" s="156"/>
      <c r="BI393" s="156"/>
      <c r="BJ393" s="156"/>
      <c r="BK393" s="156"/>
      <c r="BL393" s="156"/>
      <c r="BM393" s="156"/>
      <c r="BN393" s="156"/>
      <c r="BO393" s="156"/>
      <c r="BP393" s="156"/>
      <c r="BQ393" s="156"/>
      <c r="BR393" s="156"/>
      <c r="BS393" s="156"/>
      <c r="BT393" s="156"/>
      <c r="BU393" s="156"/>
      <c r="BV393" s="156"/>
      <c r="BW393" s="156"/>
      <c r="BX393" s="156"/>
      <c r="BY393" s="158"/>
      <c r="BZ393" s="250"/>
      <c r="CA393" s="250"/>
      <c r="CB393" s="250"/>
      <c r="CC393" s="250"/>
      <c r="CD393" s="250"/>
      <c r="CE393" s="250"/>
      <c r="CF393" s="250"/>
      <c r="CG393" s="250"/>
      <c r="CH393" s="250"/>
      <c r="CI393" s="250"/>
      <c r="CJ393" s="250"/>
      <c r="CK393" s="250"/>
      <c r="CL393" s="250"/>
      <c r="CM393" s="250"/>
      <c r="CN393" s="250"/>
      <c r="CO393" s="250"/>
      <c r="CP393" s="250"/>
      <c r="CQ393" s="250"/>
      <c r="CR393" s="250"/>
      <c r="CS393" s="250"/>
      <c r="CT393" s="250"/>
      <c r="CU393" s="250"/>
      <c r="CV393" s="250"/>
      <c r="CW393" s="250"/>
      <c r="CX393" s="250"/>
      <c r="CY393" s="250"/>
      <c r="CZ393" s="250"/>
    </row>
    <row r="394" s="513" customFormat="true" ht="15" customHeight="true" x14ac:dyDescent="0.2">
      <c r="AD394" s="251"/>
      <c r="AE394" s="251"/>
      <c r="AF394" s="251"/>
      <c r="AG394" s="251"/>
      <c r="AH394" s="251"/>
      <c r="AI394" s="251"/>
      <c r="AJ394" s="251"/>
      <c r="AK394" s="251"/>
      <c r="AL394" s="251"/>
      <c r="AM394" s="251"/>
      <c r="AN394" s="251"/>
      <c r="AO394" s="251"/>
      <c r="AP394" s="251"/>
      <c r="AQ394" s="251"/>
      <c r="AR394" s="251"/>
      <c r="AS394" s="251"/>
      <c r="AT394" s="251"/>
      <c r="AU394" s="251"/>
      <c r="AV394" s="251"/>
      <c r="AW394" s="251"/>
      <c r="AX394" s="251"/>
      <c r="AY394" s="251"/>
      <c r="AZ394" s="251"/>
      <c r="BA394" s="158"/>
      <c r="BB394" s="156"/>
      <c r="BC394" s="156"/>
      <c r="BD394" s="156"/>
      <c r="BE394" s="156"/>
      <c r="BF394" s="156"/>
      <c r="BG394" s="156"/>
      <c r="BH394" s="156"/>
      <c r="BI394" s="156"/>
      <c r="BJ394" s="156"/>
      <c r="BK394" s="156"/>
      <c r="BL394" s="156"/>
      <c r="BM394" s="156"/>
      <c r="BN394" s="156"/>
      <c r="BO394" s="156"/>
      <c r="BP394" s="156"/>
      <c r="BQ394" s="156"/>
      <c r="BR394" s="156"/>
      <c r="BS394" s="156"/>
      <c r="BT394" s="156"/>
      <c r="BU394" s="156"/>
      <c r="BV394" s="156"/>
      <c r="BW394" s="156"/>
      <c r="BX394" s="156"/>
      <c r="BY394" s="158"/>
      <c r="BZ394" s="250"/>
      <c r="CA394" s="250"/>
      <c r="CB394" s="250"/>
      <c r="CC394" s="250"/>
      <c r="CD394" s="250"/>
      <c r="CE394" s="250"/>
      <c r="CF394" s="250"/>
      <c r="CG394" s="250"/>
      <c r="CH394" s="250"/>
      <c r="CI394" s="250"/>
      <c r="CJ394" s="250"/>
      <c r="CK394" s="250"/>
      <c r="CL394" s="250"/>
      <c r="CM394" s="250"/>
      <c r="CN394" s="250"/>
      <c r="CO394" s="250"/>
      <c r="CP394" s="250"/>
      <c r="CQ394" s="250"/>
      <c r="CR394" s="250"/>
      <c r="CS394" s="250"/>
      <c r="CT394" s="250"/>
      <c r="CU394" s="250"/>
      <c r="CV394" s="250"/>
      <c r="CW394" s="250"/>
      <c r="CX394" s="250"/>
      <c r="CY394" s="250"/>
      <c r="CZ394" s="250"/>
    </row>
    <row r="395" s="513" customFormat="true" ht="15" customHeight="true" x14ac:dyDescent="0.2">
      <c r="AD395" s="251"/>
      <c r="AE395" s="251"/>
      <c r="AF395" s="251"/>
      <c r="AG395" s="251"/>
      <c r="AH395" s="251"/>
      <c r="AI395" s="251"/>
      <c r="AJ395" s="251"/>
      <c r="AK395" s="251"/>
      <c r="AL395" s="251"/>
      <c r="AM395" s="251"/>
      <c r="AN395" s="251"/>
      <c r="AO395" s="251"/>
      <c r="AP395" s="251"/>
      <c r="AQ395" s="251"/>
      <c r="AR395" s="251"/>
      <c r="AS395" s="251"/>
      <c r="AT395" s="251"/>
      <c r="AU395" s="251"/>
      <c r="AV395" s="251"/>
      <c r="AW395" s="251"/>
      <c r="AX395" s="251"/>
      <c r="AY395" s="251"/>
      <c r="AZ395" s="251"/>
      <c r="BA395" s="158"/>
      <c r="BB395" s="156"/>
      <c r="BC395" s="156"/>
      <c r="BD395" s="156"/>
      <c r="BE395" s="156"/>
      <c r="BF395" s="156"/>
      <c r="BG395" s="156"/>
      <c r="BH395" s="156"/>
      <c r="BI395" s="156"/>
      <c r="BJ395" s="156"/>
      <c r="BK395" s="156"/>
      <c r="BL395" s="156"/>
      <c r="BM395" s="156"/>
      <c r="BN395" s="156"/>
      <c r="BO395" s="156"/>
      <c r="BP395" s="156"/>
      <c r="BQ395" s="156"/>
      <c r="BR395" s="156"/>
      <c r="BS395" s="156"/>
      <c r="BT395" s="156"/>
      <c r="BU395" s="156"/>
      <c r="BV395" s="156"/>
      <c r="BW395" s="156"/>
      <c r="BX395" s="156"/>
      <c r="BY395" s="158"/>
      <c r="BZ395" s="250"/>
      <c r="CA395" s="250"/>
      <c r="CB395" s="250"/>
      <c r="CC395" s="250"/>
      <c r="CD395" s="250"/>
      <c r="CE395" s="250"/>
      <c r="CF395" s="250"/>
      <c r="CG395" s="250"/>
      <c r="CH395" s="250"/>
      <c r="CI395" s="250"/>
      <c r="CJ395" s="250"/>
      <c r="CK395" s="250"/>
      <c r="CL395" s="250"/>
      <c r="CM395" s="250"/>
      <c r="CN395" s="250"/>
      <c r="CO395" s="250"/>
      <c r="CP395" s="250"/>
      <c r="CQ395" s="250"/>
      <c r="CR395" s="250"/>
      <c r="CS395" s="250"/>
      <c r="CT395" s="250"/>
      <c r="CU395" s="250"/>
      <c r="CV395" s="250"/>
      <c r="CW395" s="250"/>
      <c r="CX395" s="250"/>
      <c r="CY395" s="250"/>
      <c r="CZ395" s="250"/>
    </row>
    <row r="396" s="513" customFormat="true" ht="15" customHeight="true" x14ac:dyDescent="0.2">
      <c r="AD396" s="251"/>
      <c r="AE396" s="251"/>
      <c r="AF396" s="251"/>
      <c r="AG396" s="251"/>
      <c r="AH396" s="251"/>
      <c r="AI396" s="251"/>
      <c r="AJ396" s="251"/>
      <c r="AK396" s="251"/>
      <c r="AL396" s="251"/>
      <c r="AM396" s="251"/>
      <c r="AN396" s="251"/>
      <c r="AO396" s="251"/>
      <c r="AP396" s="251"/>
      <c r="AQ396" s="251"/>
      <c r="AR396" s="251"/>
      <c r="AS396" s="251"/>
      <c r="AT396" s="251"/>
      <c r="AU396" s="251"/>
      <c r="AV396" s="251"/>
      <c r="AW396" s="251"/>
      <c r="AX396" s="251"/>
      <c r="AY396" s="251"/>
      <c r="AZ396" s="251"/>
      <c r="BA396" s="158"/>
      <c r="BB396" s="156"/>
      <c r="BC396" s="156"/>
      <c r="BD396" s="156"/>
      <c r="BE396" s="156"/>
      <c r="BF396" s="156"/>
      <c r="BG396" s="156"/>
      <c r="BH396" s="156"/>
      <c r="BI396" s="156"/>
      <c r="BJ396" s="156"/>
      <c r="BK396" s="156"/>
      <c r="BL396" s="156"/>
      <c r="BM396" s="156"/>
      <c r="BN396" s="156"/>
      <c r="BO396" s="156"/>
      <c r="BP396" s="156"/>
      <c r="BQ396" s="156"/>
      <c r="BR396" s="156"/>
      <c r="BS396" s="156"/>
      <c r="BT396" s="156"/>
      <c r="BU396" s="156"/>
      <c r="BV396" s="156"/>
      <c r="BW396" s="156"/>
      <c r="BX396" s="156"/>
      <c r="BY396" s="158"/>
      <c r="BZ396" s="250"/>
      <c r="CA396" s="250"/>
      <c r="CB396" s="250"/>
      <c r="CC396" s="250"/>
      <c r="CD396" s="250"/>
      <c r="CE396" s="250"/>
      <c r="CF396" s="250"/>
      <c r="CG396" s="250"/>
      <c r="CH396" s="250"/>
      <c r="CI396" s="250"/>
      <c r="CJ396" s="250"/>
      <c r="CK396" s="250"/>
      <c r="CL396" s="250"/>
      <c r="CM396" s="250"/>
      <c r="CN396" s="250"/>
      <c r="CO396" s="250"/>
      <c r="CP396" s="250"/>
      <c r="CQ396" s="250"/>
      <c r="CR396" s="250"/>
      <c r="CS396" s="250"/>
      <c r="CT396" s="250"/>
      <c r="CU396" s="250"/>
      <c r="CV396" s="250"/>
      <c r="CW396" s="250"/>
      <c r="CX396" s="250"/>
      <c r="CY396" s="250"/>
      <c r="CZ396" s="250"/>
    </row>
    <row r="397" s="513" customFormat="true" ht="15" customHeight="true" x14ac:dyDescent="0.2">
      <c r="AD397" s="251"/>
      <c r="AE397" s="251"/>
      <c r="AF397" s="251"/>
      <c r="AG397" s="251"/>
      <c r="AH397" s="251"/>
      <c r="AI397" s="251"/>
      <c r="AJ397" s="251"/>
      <c r="AK397" s="251"/>
      <c r="AL397" s="251"/>
      <c r="AM397" s="251"/>
      <c r="AN397" s="251"/>
      <c r="AO397" s="251"/>
      <c r="AP397" s="251"/>
      <c r="AQ397" s="251"/>
      <c r="AR397" s="251"/>
      <c r="AS397" s="251"/>
      <c r="AT397" s="251"/>
      <c r="AU397" s="251"/>
      <c r="AV397" s="251"/>
      <c r="AW397" s="251"/>
      <c r="AX397" s="251"/>
      <c r="AY397" s="251"/>
      <c r="AZ397" s="251"/>
      <c r="BA397" s="158"/>
      <c r="BB397" s="156"/>
      <c r="BC397" s="156"/>
      <c r="BD397" s="156"/>
      <c r="BE397" s="156"/>
      <c r="BF397" s="156"/>
      <c r="BG397" s="156"/>
      <c r="BH397" s="156"/>
      <c r="BI397" s="156"/>
      <c r="BJ397" s="156"/>
      <c r="BK397" s="156"/>
      <c r="BL397" s="156"/>
      <c r="BM397" s="156"/>
      <c r="BN397" s="156"/>
      <c r="BO397" s="156"/>
      <c r="BP397" s="156"/>
      <c r="BQ397" s="156"/>
      <c r="BR397" s="156"/>
      <c r="BS397" s="156"/>
      <c r="BT397" s="156"/>
      <c r="BU397" s="156"/>
      <c r="BV397" s="156"/>
      <c r="BW397" s="156"/>
      <c r="BX397" s="156"/>
      <c r="BY397" s="158"/>
      <c r="BZ397" s="250"/>
      <c r="CA397" s="250"/>
      <c r="CB397" s="250"/>
      <c r="CC397" s="250"/>
      <c r="CD397" s="250"/>
      <c r="CE397" s="250"/>
      <c r="CF397" s="250"/>
      <c r="CG397" s="250"/>
      <c r="CH397" s="250"/>
      <c r="CI397" s="250"/>
      <c r="CJ397" s="250"/>
      <c r="CK397" s="250"/>
      <c r="CL397" s="250"/>
      <c r="CM397" s="250"/>
      <c r="CN397" s="250"/>
      <c r="CO397" s="250"/>
      <c r="CP397" s="250"/>
      <c r="CQ397" s="250"/>
      <c r="CR397" s="250"/>
      <c r="CS397" s="250"/>
      <c r="CT397" s="250"/>
      <c r="CU397" s="250"/>
      <c r="CV397" s="250"/>
      <c r="CW397" s="250"/>
      <c r="CX397" s="250"/>
      <c r="CY397" s="250"/>
      <c r="CZ397" s="250"/>
    </row>
    <row r="398" s="513" customFormat="true" ht="15" customHeight="true" x14ac:dyDescent="0.2">
      <c r="AD398" s="251"/>
      <c r="AE398" s="251"/>
      <c r="AF398" s="251"/>
      <c r="AG398" s="251"/>
      <c r="AH398" s="251"/>
      <c r="AI398" s="251"/>
      <c r="AJ398" s="251"/>
      <c r="AK398" s="251"/>
      <c r="AL398" s="251"/>
      <c r="AM398" s="251"/>
      <c r="AN398" s="251"/>
      <c r="AO398" s="251"/>
      <c r="AP398" s="251"/>
      <c r="AQ398" s="251"/>
      <c r="AR398" s="251"/>
      <c r="AS398" s="251"/>
      <c r="AT398" s="251"/>
      <c r="AU398" s="251"/>
      <c r="AV398" s="251"/>
      <c r="AW398" s="251"/>
      <c r="AX398" s="251"/>
      <c r="AY398" s="251"/>
      <c r="AZ398" s="251"/>
      <c r="BA398" s="158"/>
      <c r="BB398" s="156"/>
      <c r="BC398" s="156"/>
      <c r="BD398" s="156"/>
      <c r="BE398" s="156"/>
      <c r="BF398" s="156"/>
      <c r="BG398" s="156"/>
      <c r="BH398" s="156"/>
      <c r="BI398" s="156"/>
      <c r="BJ398" s="156"/>
      <c r="BK398" s="156"/>
      <c r="BL398" s="156"/>
      <c r="BM398" s="156"/>
      <c r="BN398" s="156"/>
      <c r="BO398" s="156"/>
      <c r="BP398" s="156"/>
      <c r="BQ398" s="156"/>
      <c r="BR398" s="156"/>
      <c r="BS398" s="156"/>
      <c r="BT398" s="156"/>
      <c r="BU398" s="156"/>
      <c r="BV398" s="156"/>
      <c r="BW398" s="156"/>
      <c r="BX398" s="156"/>
      <c r="BY398" s="158"/>
      <c r="BZ398" s="250"/>
      <c r="CA398" s="250"/>
      <c r="CB398" s="250"/>
      <c r="CC398" s="250"/>
      <c r="CD398" s="250"/>
      <c r="CE398" s="250"/>
      <c r="CF398" s="250"/>
      <c r="CG398" s="250"/>
      <c r="CH398" s="250"/>
      <c r="CI398" s="250"/>
      <c r="CJ398" s="250"/>
      <c r="CK398" s="250"/>
      <c r="CL398" s="250"/>
      <c r="CM398" s="250"/>
      <c r="CN398" s="250"/>
      <c r="CO398" s="250"/>
      <c r="CP398" s="250"/>
      <c r="CQ398" s="250"/>
      <c r="CR398" s="250"/>
      <c r="CS398" s="250"/>
      <c r="CT398" s="250"/>
      <c r="CU398" s="250"/>
      <c r="CV398" s="250"/>
      <c r="CW398" s="250"/>
      <c r="CX398" s="250"/>
      <c r="CY398" s="250"/>
      <c r="CZ398" s="250"/>
    </row>
    <row r="399" s="527" customFormat="true" ht="15" customHeight="true" x14ac:dyDescent="0.25">
      <c r="A399" s="162"/>
      <c r="B399" s="162"/>
      <c r="C399" s="2915" t="s">
        <v>133</v>
      </c>
      <c r="D399" s="2916"/>
      <c r="E399" s="2916"/>
      <c r="F399" s="2916"/>
      <c r="G399" s="162"/>
      <c r="H399" s="2905" t="s">
        <v>134</v>
      </c>
      <c r="I399" s="2906"/>
      <c r="J399" s="2906"/>
      <c r="K399" s="2906"/>
      <c r="M399" s="2905" t="s">
        <v>135</v>
      </c>
      <c r="N399" s="2906"/>
      <c r="O399" s="2906"/>
      <c r="P399" s="290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B399" s="162"/>
      <c r="BZ399" s="246"/>
      <c r="CA399" s="246"/>
      <c r="CB399" s="246"/>
      <c r="CC399" s="246"/>
      <c r="CD399" s="246"/>
      <c r="CE399" s="246"/>
      <c r="CF399" s="246"/>
      <c r="CG399" s="246"/>
      <c r="CH399" s="246"/>
      <c r="CI399" s="246"/>
      <c r="CJ399" s="246"/>
      <c r="CK399" s="246"/>
      <c r="CL399" s="246"/>
      <c r="CM399" s="246"/>
      <c r="CN399" s="246"/>
      <c r="CO399" s="246"/>
      <c r="CP399" s="246"/>
      <c r="CQ399" s="246"/>
      <c r="CR399" s="246"/>
      <c r="CS399" s="246"/>
      <c r="CT399" s="246"/>
      <c r="CU399" s="246"/>
      <c r="CV399" s="246"/>
      <c r="CW399" s="246"/>
      <c r="CX399" s="246"/>
      <c r="CY399" s="246"/>
      <c r="CZ399" s="246"/>
    </row>
    <row r="400" s="253" customFormat="true" ht="15" customHeight="true" x14ac:dyDescent="0.2">
      <c r="C400" s="2907" t="s">
        <v>212</v>
      </c>
      <c r="D400" s="2799"/>
      <c r="E400" s="2799"/>
      <c r="F400" s="511"/>
      <c r="G400" s="511"/>
      <c r="H400" s="2919" t="s">
        <v>212</v>
      </c>
      <c r="I400" s="2919"/>
      <c r="J400" s="2919"/>
      <c r="K400" s="511"/>
      <c r="L400" s="511"/>
      <c r="M400" s="2919" t="s">
        <v>212</v>
      </c>
      <c r="N400" s="2919"/>
      <c r="O400" s="2919"/>
      <c r="P400" s="511"/>
      <c r="Q400" s="511"/>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527"/>
      <c r="BB400" s="162"/>
      <c r="BC400" s="527"/>
      <c r="BD400" s="527"/>
      <c r="BE400" s="527"/>
      <c r="BF400" s="527"/>
      <c r="BG400" s="527"/>
      <c r="BH400" s="527"/>
      <c r="BI400" s="527"/>
      <c r="BJ400" s="527"/>
      <c r="BK400" s="527"/>
      <c r="BL400" s="527"/>
      <c r="BM400" s="527"/>
      <c r="BN400" s="527"/>
      <c r="BO400" s="527"/>
      <c r="BP400" s="527"/>
      <c r="BQ400" s="527"/>
      <c r="BR400" s="527"/>
      <c r="BS400" s="527"/>
      <c r="BT400" s="527"/>
      <c r="BU400" s="527"/>
      <c r="BV400" s="527"/>
      <c r="BW400" s="527"/>
      <c r="BX400" s="527"/>
      <c r="BY400" s="527"/>
      <c r="BZ400" s="246"/>
      <c r="CA400" s="246"/>
      <c r="CB400" s="246"/>
      <c r="CC400" s="246"/>
      <c r="CD400" s="246"/>
      <c r="CE400" s="246"/>
      <c r="CF400" s="246"/>
      <c r="CG400" s="246"/>
      <c r="CH400" s="246"/>
      <c r="CI400" s="246"/>
      <c r="CJ400" s="246"/>
      <c r="CK400" s="246"/>
      <c r="CL400" s="246"/>
      <c r="CM400" s="246"/>
      <c r="CN400" s="246"/>
      <c r="CO400" s="246"/>
      <c r="CP400" s="246"/>
      <c r="CQ400" s="246"/>
      <c r="CR400" s="246"/>
      <c r="CS400" s="246"/>
      <c r="CT400" s="246"/>
      <c r="CU400" s="246"/>
      <c r="CV400" s="246"/>
      <c r="CW400" s="246"/>
      <c r="CX400" s="246"/>
      <c r="CY400" s="246"/>
      <c r="CZ400" s="246"/>
    </row>
    <row r="401" s="253" customFormat="true" ht="25.15" customHeight="true" x14ac:dyDescent="0.2">
      <c r="C401" s="2907"/>
      <c r="D401" s="2799"/>
      <c r="E401" s="541" t="s">
        <v>213</v>
      </c>
      <c r="F401" s="511"/>
      <c r="G401" s="511"/>
      <c r="H401" s="2919"/>
      <c r="I401" s="2919"/>
      <c r="J401" s="542" t="s">
        <v>213</v>
      </c>
      <c r="K401" s="511"/>
      <c r="L401" s="511"/>
      <c r="M401" s="2919"/>
      <c r="N401" s="2919"/>
      <c r="O401" s="543" t="s">
        <v>213</v>
      </c>
      <c r="P401" s="511"/>
      <c r="Q401" s="511"/>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527"/>
      <c r="BB401" s="162"/>
      <c r="BC401" s="527"/>
      <c r="BD401" s="527"/>
      <c r="BE401" s="527"/>
      <c r="BF401" s="527"/>
      <c r="BG401" s="527"/>
      <c r="BH401" s="527"/>
      <c r="BI401" s="527"/>
      <c r="BJ401" s="527"/>
      <c r="BK401" s="527"/>
      <c r="BL401" s="527"/>
      <c r="BM401" s="527"/>
      <c r="BN401" s="527"/>
      <c r="BO401" s="527"/>
      <c r="BP401" s="527"/>
      <c r="BQ401" s="527"/>
      <c r="BR401" s="527"/>
      <c r="BS401" s="527"/>
      <c r="BT401" s="527"/>
      <c r="BU401" s="527"/>
      <c r="BV401" s="527"/>
      <c r="BW401" s="527"/>
      <c r="BX401" s="527"/>
      <c r="BY401" s="527"/>
      <c r="BZ401" s="246"/>
      <c r="CA401" s="246"/>
      <c r="CB401" s="246"/>
      <c r="CC401" s="246"/>
      <c r="CD401" s="246"/>
      <c r="CE401" s="246"/>
      <c r="CF401" s="246"/>
      <c r="CG401" s="246"/>
      <c r="CH401" s="246"/>
      <c r="CI401" s="246"/>
      <c r="CJ401" s="246"/>
      <c r="CK401" s="246"/>
      <c r="CL401" s="246"/>
      <c r="CM401" s="246"/>
      <c r="CN401" s="246"/>
      <c r="CO401" s="246"/>
      <c r="CP401" s="246"/>
      <c r="CQ401" s="246"/>
      <c r="CR401" s="246"/>
      <c r="CS401" s="246"/>
      <c r="CT401" s="246"/>
      <c r="CU401" s="246"/>
      <c r="CV401" s="246"/>
      <c r="CW401" s="246"/>
      <c r="CX401" s="246"/>
      <c r="CY401" s="246"/>
      <c r="CZ401" s="246"/>
    </row>
    <row r="402" s="253" customFormat="true" ht="25.15" customHeight="true" x14ac:dyDescent="0.2">
      <c r="B402" s="2917" t="s">
        <v>141</v>
      </c>
      <c r="C402" s="2799"/>
      <c r="D402" s="2799"/>
      <c r="E402" s="544" t="s">
        <v>214</v>
      </c>
      <c r="F402" s="511"/>
      <c r="G402" s="511"/>
      <c r="H402" s="2919"/>
      <c r="I402" s="2919"/>
      <c r="J402" s="545" t="s">
        <v>214</v>
      </c>
      <c r="K402" s="511"/>
      <c r="L402" s="511"/>
      <c r="M402" s="2919"/>
      <c r="N402" s="2919"/>
      <c r="O402" s="546" t="s">
        <v>214</v>
      </c>
      <c r="P402" s="511"/>
      <c r="Q402" s="511"/>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527"/>
      <c r="BB402" s="162"/>
      <c r="BC402" s="527"/>
      <c r="BD402" s="527"/>
      <c r="BE402" s="527"/>
      <c r="BF402" s="527"/>
      <c r="BG402" s="527"/>
      <c r="BH402" s="527"/>
      <c r="BI402" s="527"/>
      <c r="BJ402" s="527"/>
      <c r="BK402" s="527"/>
      <c r="BL402" s="527"/>
      <c r="BM402" s="527"/>
      <c r="BN402" s="527"/>
      <c r="BO402" s="527"/>
      <c r="BP402" s="527"/>
      <c r="BQ402" s="527"/>
      <c r="BR402" s="527"/>
      <c r="BS402" s="527"/>
      <c r="BT402" s="527"/>
      <c r="BU402" s="527"/>
      <c r="BV402" s="527"/>
      <c r="BW402" s="527"/>
      <c r="BX402" s="527"/>
      <c r="BY402" s="527"/>
      <c r="BZ402" s="246"/>
      <c r="CA402" s="246"/>
      <c r="CB402" s="246"/>
      <c r="CC402" s="246"/>
      <c r="CD402" s="246"/>
      <c r="CE402" s="246"/>
      <c r="CF402" s="246"/>
      <c r="CG402" s="246"/>
      <c r="CH402" s="246"/>
      <c r="CI402" s="246"/>
      <c r="CJ402" s="246"/>
      <c r="CK402" s="246"/>
      <c r="CL402" s="246"/>
      <c r="CM402" s="246"/>
      <c r="CN402" s="246"/>
      <c r="CO402" s="246"/>
      <c r="CP402" s="246"/>
      <c r="CQ402" s="246"/>
      <c r="CR402" s="246"/>
      <c r="CS402" s="246"/>
      <c r="CT402" s="246"/>
      <c r="CU402" s="246"/>
      <c r="CV402" s="246"/>
      <c r="CW402" s="246"/>
      <c r="CX402" s="246"/>
      <c r="CY402" s="246"/>
      <c r="CZ402" s="246"/>
    </row>
    <row r="403" s="253" customFormat="true" ht="25.15" customHeight="true" x14ac:dyDescent="0.2">
      <c r="B403" s="2799"/>
      <c r="C403" s="2910" t="s">
        <v>267</v>
      </c>
      <c r="D403" s="2911"/>
      <c r="E403" s="615">
        <v>0.75686511238866161</v>
      </c>
      <c r="F403" s="599"/>
      <c r="G403" s="599"/>
      <c r="H403" s="2911" t="s">
        <v>268</v>
      </c>
      <c r="I403" s="2911"/>
      <c r="J403" s="616">
        <v>0.69492764262144102</v>
      </c>
      <c r="K403" s="599"/>
      <c r="L403" s="599"/>
      <c r="M403" s="2911" t="s">
        <v>215</v>
      </c>
      <c r="N403" s="2911"/>
      <c r="O403" s="617">
        <v>-0.6969133446301049</v>
      </c>
      <c r="P403" s="599"/>
      <c r="Q403" s="599"/>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8"/>
      <c r="BB403" s="350"/>
      <c r="BC403" s="248"/>
      <c r="BD403" s="248"/>
      <c r="BE403" s="248"/>
      <c r="BF403" s="248"/>
      <c r="BG403" s="248"/>
      <c r="BH403" s="248"/>
      <c r="BI403" s="248"/>
      <c r="BJ403" s="248"/>
      <c r="BK403" s="248"/>
      <c r="BL403" s="248"/>
      <c r="BM403" s="248"/>
      <c r="BN403" s="248"/>
      <c r="BO403" s="248"/>
      <c r="BP403" s="248"/>
      <c r="BQ403" s="248"/>
      <c r="BR403" s="248"/>
      <c r="BS403" s="248"/>
      <c r="BT403" s="248"/>
      <c r="BU403" s="248"/>
      <c r="BV403" s="248"/>
      <c r="BW403" s="248"/>
      <c r="BX403" s="248"/>
      <c r="BY403" s="248"/>
      <c r="BZ403" s="249"/>
      <c r="CA403" s="249"/>
      <c r="CB403" s="249"/>
      <c r="CC403" s="249"/>
      <c r="CD403" s="249"/>
      <c r="CE403" s="249"/>
      <c r="CF403" s="249"/>
      <c r="CG403" s="249"/>
      <c r="CH403" s="249"/>
      <c r="CI403" s="249"/>
      <c r="CJ403" s="249"/>
      <c r="CK403" s="249"/>
      <c r="CL403" s="249"/>
      <c r="CM403" s="249"/>
      <c r="CN403" s="249"/>
      <c r="CO403" s="249"/>
      <c r="CP403" s="249"/>
      <c r="CQ403" s="249"/>
      <c r="CR403" s="249"/>
      <c r="CS403" s="249"/>
      <c r="CT403" s="249"/>
      <c r="CU403" s="249"/>
      <c r="CV403" s="249"/>
      <c r="CW403" s="249"/>
      <c r="CX403" s="249"/>
      <c r="CY403" s="249"/>
      <c r="CZ403" s="249"/>
    </row>
    <row r="404" s="253" customFormat="true" ht="25.15" customHeight="true" x14ac:dyDescent="0.2">
      <c r="B404" s="2799"/>
      <c r="C404" s="2910" t="s">
        <v>269</v>
      </c>
      <c r="D404" s="2911"/>
      <c r="E404" s="618">
        <v>0.74840667475255929</v>
      </c>
      <c r="F404" s="599"/>
      <c r="G404" s="599"/>
      <c r="H404" s="2911" t="s">
        <v>267</v>
      </c>
      <c r="I404" s="2911"/>
      <c r="J404" s="619">
        <v>0.69329933070854788</v>
      </c>
      <c r="K404" s="599"/>
      <c r="L404" s="599"/>
      <c r="M404" s="2911" t="s">
        <v>268</v>
      </c>
      <c r="N404" s="2911"/>
      <c r="O404" s="620">
        <v>0.62543805462965552</v>
      </c>
      <c r="P404" s="599"/>
      <c r="Q404" s="599"/>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8"/>
      <c r="BB404" s="350"/>
      <c r="BC404" s="248"/>
      <c r="BD404" s="248"/>
      <c r="BE404" s="248"/>
      <c r="BF404" s="248"/>
      <c r="BG404" s="248"/>
      <c r="BH404" s="248"/>
      <c r="BI404" s="248"/>
      <c r="BJ404" s="248"/>
      <c r="BK404" s="248"/>
      <c r="BL404" s="248"/>
      <c r="BM404" s="248"/>
      <c r="BN404" s="248"/>
      <c r="BO404" s="248"/>
      <c r="BP404" s="248"/>
      <c r="BQ404" s="248"/>
      <c r="BR404" s="248"/>
      <c r="BS404" s="248"/>
      <c r="BT404" s="248"/>
      <c r="BU404" s="248"/>
      <c r="BV404" s="248"/>
      <c r="BW404" s="248"/>
      <c r="BX404" s="248"/>
      <c r="BY404" s="248"/>
      <c r="BZ404" s="249"/>
      <c r="CA404" s="249"/>
      <c r="CB404" s="249"/>
      <c r="CC404" s="249"/>
      <c r="CD404" s="249"/>
      <c r="CE404" s="249"/>
      <c r="CF404" s="249"/>
      <c r="CG404" s="249"/>
      <c r="CH404" s="249"/>
      <c r="CI404" s="249"/>
      <c r="CJ404" s="249"/>
      <c r="CK404" s="249"/>
      <c r="CL404" s="249"/>
      <c r="CM404" s="249"/>
      <c r="CN404" s="249"/>
      <c r="CO404" s="249"/>
      <c r="CP404" s="249"/>
      <c r="CQ404" s="249"/>
      <c r="CR404" s="249"/>
      <c r="CS404" s="249"/>
      <c r="CT404" s="249"/>
      <c r="CU404" s="249"/>
      <c r="CV404" s="249"/>
      <c r="CW404" s="249"/>
      <c r="CX404" s="249"/>
      <c r="CY404" s="249"/>
      <c r="CZ404" s="249"/>
    </row>
    <row r="405" s="253" customFormat="true" ht="25.15" customHeight="true" x14ac:dyDescent="0.2">
      <c r="B405" s="2799"/>
      <c r="C405" s="2910" t="s">
        <v>268</v>
      </c>
      <c r="D405" s="2911"/>
      <c r="E405" s="618">
        <v>0.74174654881412383</v>
      </c>
      <c r="F405" s="599"/>
      <c r="G405" s="599"/>
      <c r="H405" s="2911" t="s">
        <v>270</v>
      </c>
      <c r="I405" s="2911"/>
      <c r="J405" s="619">
        <v>0.69281705927825121</v>
      </c>
      <c r="K405" s="599"/>
      <c r="L405" s="599"/>
      <c r="M405" s="2911" t="s">
        <v>269</v>
      </c>
      <c r="N405" s="2911"/>
      <c r="O405" s="620">
        <v>0.61348953365161152</v>
      </c>
      <c r="P405" s="599"/>
      <c r="Q405" s="599"/>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8"/>
      <c r="BB405" s="350"/>
      <c r="BC405" s="248"/>
      <c r="BD405" s="248"/>
      <c r="BE405" s="248"/>
      <c r="BF405" s="248"/>
      <c r="BG405" s="248"/>
      <c r="BH405" s="248"/>
      <c r="BI405" s="248"/>
      <c r="BJ405" s="248"/>
      <c r="BK405" s="248"/>
      <c r="BL405" s="248"/>
      <c r="BM405" s="248"/>
      <c r="BN405" s="248"/>
      <c r="BO405" s="248"/>
      <c r="BP405" s="248"/>
      <c r="BQ405" s="248"/>
      <c r="BR405" s="248"/>
      <c r="BS405" s="248"/>
      <c r="BT405" s="248"/>
      <c r="BU405" s="248"/>
      <c r="BV405" s="248"/>
      <c r="BW405" s="248"/>
      <c r="BX405" s="248"/>
      <c r="BY405" s="248"/>
      <c r="BZ405" s="249"/>
      <c r="CA405" s="249"/>
      <c r="CB405" s="249"/>
      <c r="CC405" s="249"/>
      <c r="CD405" s="249"/>
      <c r="CE405" s="249"/>
      <c r="CF405" s="249"/>
      <c r="CG405" s="249"/>
      <c r="CH405" s="249"/>
      <c r="CI405" s="249"/>
      <c r="CJ405" s="249"/>
      <c r="CK405" s="249"/>
      <c r="CL405" s="249"/>
      <c r="CM405" s="249"/>
      <c r="CN405" s="249"/>
      <c r="CO405" s="249"/>
      <c r="CP405" s="249"/>
      <c r="CQ405" s="249"/>
      <c r="CR405" s="249"/>
      <c r="CS405" s="249"/>
      <c r="CT405" s="249"/>
      <c r="CU405" s="249"/>
      <c r="CV405" s="249"/>
      <c r="CW405" s="249"/>
      <c r="CX405" s="249"/>
      <c r="CY405" s="249"/>
      <c r="CZ405" s="249"/>
    </row>
    <row r="406" s="253" customFormat="true" ht="25.15" customHeight="true" x14ac:dyDescent="0.2">
      <c r="B406" s="2799"/>
      <c r="C406" s="2910" t="s">
        <v>215</v>
      </c>
      <c r="D406" s="2911"/>
      <c r="E406" s="618">
        <v>-0.73773396157445326</v>
      </c>
      <c r="F406" s="599"/>
      <c r="G406" s="599"/>
      <c r="H406" s="2911" t="s">
        <v>271</v>
      </c>
      <c r="I406" s="2911"/>
      <c r="J406" s="619">
        <v>0.68634587624338728</v>
      </c>
      <c r="K406" s="599"/>
      <c r="L406" s="599"/>
      <c r="M406" s="2911" t="s">
        <v>267</v>
      </c>
      <c r="N406" s="2911"/>
      <c r="O406" s="620">
        <v>0.60315416404234878</v>
      </c>
      <c r="P406" s="599"/>
      <c r="Q406" s="599"/>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8"/>
      <c r="BB406" s="350"/>
      <c r="BC406" s="248"/>
      <c r="BD406" s="248"/>
      <c r="BE406" s="248"/>
      <c r="BF406" s="248"/>
      <c r="BG406" s="248"/>
      <c r="BH406" s="248"/>
      <c r="BI406" s="248"/>
      <c r="BJ406" s="248"/>
      <c r="BK406" s="248"/>
      <c r="BL406" s="248"/>
      <c r="BM406" s="248"/>
      <c r="BN406" s="248"/>
      <c r="BO406" s="248"/>
      <c r="BP406" s="248"/>
      <c r="BQ406" s="248"/>
      <c r="BR406" s="248"/>
      <c r="BS406" s="248"/>
      <c r="BT406" s="248"/>
      <c r="BU406" s="248"/>
      <c r="BV406" s="248"/>
      <c r="BW406" s="248"/>
      <c r="BX406" s="248"/>
      <c r="BY406" s="248"/>
      <c r="BZ406" s="249"/>
      <c r="CA406" s="249"/>
      <c r="CB406" s="249"/>
      <c r="CC406" s="249"/>
      <c r="CD406" s="249"/>
      <c r="CE406" s="249"/>
      <c r="CF406" s="249"/>
      <c r="CG406" s="249"/>
      <c r="CH406" s="249"/>
      <c r="CI406" s="249"/>
      <c r="CJ406" s="249"/>
      <c r="CK406" s="249"/>
      <c r="CL406" s="249"/>
      <c r="CM406" s="249"/>
      <c r="CN406" s="249"/>
      <c r="CO406" s="249"/>
      <c r="CP406" s="249"/>
      <c r="CQ406" s="249"/>
      <c r="CR406" s="249"/>
      <c r="CS406" s="249"/>
      <c r="CT406" s="249"/>
      <c r="CU406" s="249"/>
      <c r="CV406" s="249"/>
      <c r="CW406" s="249"/>
      <c r="CX406" s="249"/>
      <c r="CY406" s="249"/>
      <c r="CZ406" s="249"/>
    </row>
    <row r="407" s="253" customFormat="true" ht="25.15" customHeight="true" x14ac:dyDescent="0.2">
      <c r="B407" s="2799"/>
      <c r="C407" s="2910" t="s">
        <v>271</v>
      </c>
      <c r="D407" s="2911"/>
      <c r="E407" s="618">
        <v>0.7335190051483621</v>
      </c>
      <c r="F407" s="599"/>
      <c r="G407" s="599"/>
      <c r="H407" s="2911" t="s">
        <v>272</v>
      </c>
      <c r="I407" s="2911"/>
      <c r="J407" s="619">
        <v>-0.65222948817385906</v>
      </c>
      <c r="K407" s="599"/>
      <c r="L407" s="599"/>
      <c r="M407" s="2911" t="s">
        <v>271</v>
      </c>
      <c r="N407" s="2911"/>
      <c r="O407" s="620">
        <v>0.59876985611434108</v>
      </c>
      <c r="P407" s="599"/>
      <c r="Q407" s="599"/>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8"/>
      <c r="BB407" s="350"/>
      <c r="BC407" s="248"/>
      <c r="BD407" s="248"/>
      <c r="BE407" s="248"/>
      <c r="BF407" s="248"/>
      <c r="BG407" s="248"/>
      <c r="BH407" s="248"/>
      <c r="BI407" s="248"/>
      <c r="BJ407" s="248"/>
      <c r="BK407" s="248"/>
      <c r="BL407" s="248"/>
      <c r="BM407" s="248"/>
      <c r="BN407" s="248"/>
      <c r="BO407" s="248"/>
      <c r="BP407" s="248"/>
      <c r="BQ407" s="248"/>
      <c r="BR407" s="248"/>
      <c r="BS407" s="248"/>
      <c r="BT407" s="248"/>
      <c r="BU407" s="248"/>
      <c r="BV407" s="248"/>
      <c r="BW407" s="248"/>
      <c r="BX407" s="248"/>
      <c r="BY407" s="248"/>
      <c r="BZ407" s="249"/>
      <c r="CA407" s="249"/>
      <c r="CB407" s="249"/>
      <c r="CC407" s="249"/>
      <c r="CD407" s="249"/>
      <c r="CE407" s="249"/>
      <c r="CF407" s="249"/>
      <c r="CG407" s="249"/>
      <c r="CH407" s="249"/>
      <c r="CI407" s="249"/>
      <c r="CJ407" s="249"/>
      <c r="CK407" s="249"/>
      <c r="CL407" s="249"/>
      <c r="CM407" s="249"/>
      <c r="CN407" s="249"/>
      <c r="CO407" s="249"/>
      <c r="CP407" s="249"/>
      <c r="CQ407" s="249"/>
      <c r="CR407" s="249"/>
      <c r="CS407" s="249"/>
      <c r="CT407" s="249"/>
      <c r="CU407" s="249"/>
      <c r="CV407" s="249"/>
      <c r="CW407" s="249"/>
      <c r="CX407" s="249"/>
      <c r="CY407" s="249"/>
      <c r="CZ407" s="249"/>
    </row>
    <row r="408" s="253" customFormat="true" ht="25.15" customHeight="true" x14ac:dyDescent="0.2">
      <c r="B408" s="2799"/>
      <c r="C408" s="2910" t="s">
        <v>272</v>
      </c>
      <c r="D408" s="2911"/>
      <c r="E408" s="618">
        <v>-0.6934344853200235</v>
      </c>
      <c r="F408" s="599"/>
      <c r="G408" s="599"/>
      <c r="H408" s="2911" t="s">
        <v>269</v>
      </c>
      <c r="I408" s="2911"/>
      <c r="J408" s="619">
        <v>0.63802323296800811</v>
      </c>
      <c r="K408" s="599"/>
      <c r="L408" s="599"/>
      <c r="M408" s="2911" t="s">
        <v>219</v>
      </c>
      <c r="N408" s="2911"/>
      <c r="O408" s="620">
        <v>0.53011613629205434</v>
      </c>
      <c r="P408" s="599"/>
      <c r="Q408" s="599"/>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8"/>
      <c r="BB408" s="350"/>
      <c r="BC408" s="248"/>
      <c r="BD408" s="248"/>
      <c r="BE408" s="248"/>
      <c r="BF408" s="248"/>
      <c r="BG408" s="248"/>
      <c r="BH408" s="248"/>
      <c r="BI408" s="248"/>
      <c r="BJ408" s="248"/>
      <c r="BK408" s="248"/>
      <c r="BL408" s="248"/>
      <c r="BM408" s="248"/>
      <c r="BN408" s="248"/>
      <c r="BO408" s="248"/>
      <c r="BP408" s="248"/>
      <c r="BQ408" s="248"/>
      <c r="BR408" s="248"/>
      <c r="BS408" s="248"/>
      <c r="BT408" s="248"/>
      <c r="BU408" s="248"/>
      <c r="BV408" s="248"/>
      <c r="BW408" s="248"/>
      <c r="BX408" s="248"/>
      <c r="BY408" s="248"/>
      <c r="BZ408" s="249"/>
      <c r="CA408" s="249"/>
      <c r="CB408" s="249"/>
      <c r="CC408" s="249"/>
      <c r="CD408" s="249"/>
      <c r="CE408" s="249"/>
      <c r="CF408" s="249"/>
      <c r="CG408" s="249"/>
      <c r="CH408" s="249"/>
      <c r="CI408" s="249"/>
      <c r="CJ408" s="249"/>
      <c r="CK408" s="249"/>
      <c r="CL408" s="249"/>
      <c r="CM408" s="249"/>
      <c r="CN408" s="249"/>
      <c r="CO408" s="249"/>
      <c r="CP408" s="249"/>
      <c r="CQ408" s="249"/>
      <c r="CR408" s="249"/>
      <c r="CS408" s="249"/>
      <c r="CT408" s="249"/>
      <c r="CU408" s="249"/>
      <c r="CV408" s="249"/>
      <c r="CW408" s="249"/>
      <c r="CX408" s="249"/>
      <c r="CY408" s="249"/>
      <c r="CZ408" s="249"/>
    </row>
    <row r="409" s="253" customFormat="true" ht="25.15" customHeight="true" x14ac:dyDescent="0.2">
      <c r="B409" s="2799"/>
      <c r="C409" s="2910" t="s">
        <v>270</v>
      </c>
      <c r="D409" s="2911"/>
      <c r="E409" s="618">
        <v>0.69143090872393964</v>
      </c>
      <c r="F409" s="599"/>
      <c r="G409" s="599"/>
      <c r="H409" s="2911" t="s">
        <v>273</v>
      </c>
      <c r="I409" s="2911"/>
      <c r="J409" s="619">
        <v>0.6300803233610005</v>
      </c>
      <c r="K409" s="599"/>
      <c r="L409" s="599"/>
      <c r="M409" s="2911" t="s">
        <v>273</v>
      </c>
      <c r="N409" s="2911"/>
      <c r="O409" s="620">
        <v>0.49926746392362631</v>
      </c>
      <c r="P409" s="599"/>
      <c r="Q409" s="599"/>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8"/>
      <c r="BB409" s="350"/>
      <c r="BC409" s="248"/>
      <c r="BD409" s="248"/>
      <c r="BE409" s="248"/>
      <c r="BF409" s="248"/>
      <c r="BG409" s="248"/>
      <c r="BH409" s="248"/>
      <c r="BI409" s="248"/>
      <c r="BJ409" s="248"/>
      <c r="BK409" s="248"/>
      <c r="BL409" s="248"/>
      <c r="BM409" s="248"/>
      <c r="BN409" s="248"/>
      <c r="BO409" s="248"/>
      <c r="BP409" s="248"/>
      <c r="BQ409" s="248"/>
      <c r="BR409" s="248"/>
      <c r="BS409" s="248"/>
      <c r="BT409" s="248"/>
      <c r="BU409" s="248"/>
      <c r="BV409" s="248"/>
      <c r="BW409" s="248"/>
      <c r="BX409" s="248"/>
      <c r="BY409" s="248"/>
      <c r="BZ409" s="249"/>
      <c r="CA409" s="249"/>
      <c r="CB409" s="249"/>
      <c r="CC409" s="249"/>
      <c r="CD409" s="249"/>
      <c r="CE409" s="249"/>
      <c r="CF409" s="249"/>
      <c r="CG409" s="249"/>
      <c r="CH409" s="249"/>
      <c r="CI409" s="249"/>
      <c r="CJ409" s="249"/>
      <c r="CK409" s="249"/>
      <c r="CL409" s="249"/>
      <c r="CM409" s="249"/>
      <c r="CN409" s="249"/>
      <c r="CO409" s="249"/>
      <c r="CP409" s="249"/>
      <c r="CQ409" s="249"/>
      <c r="CR409" s="249"/>
      <c r="CS409" s="249"/>
      <c r="CT409" s="249"/>
      <c r="CU409" s="249"/>
      <c r="CV409" s="249"/>
      <c r="CW409" s="249"/>
      <c r="CX409" s="249"/>
      <c r="CY409" s="249"/>
      <c r="CZ409" s="249"/>
    </row>
    <row r="410" s="253" customFormat="true" ht="25.15" customHeight="true" x14ac:dyDescent="0.2">
      <c r="B410" s="2799"/>
      <c r="C410" s="2910" t="s">
        <v>273</v>
      </c>
      <c r="D410" s="2911"/>
      <c r="E410" s="618">
        <v>0.63696558055964481</v>
      </c>
      <c r="F410" s="599"/>
      <c r="G410" s="599"/>
      <c r="H410" s="2911" t="s">
        <v>215</v>
      </c>
      <c r="I410" s="2911"/>
      <c r="J410" s="619">
        <v>-0.5926064172997616</v>
      </c>
      <c r="K410" s="599"/>
      <c r="L410" s="599"/>
      <c r="M410" s="2911" t="s">
        <v>272</v>
      </c>
      <c r="N410" s="2911"/>
      <c r="O410" s="620">
        <v>-0.47064621332496354</v>
      </c>
      <c r="P410" s="599"/>
      <c r="Q410" s="599"/>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8"/>
      <c r="BB410" s="350"/>
      <c r="BC410" s="248"/>
      <c r="BD410" s="248"/>
      <c r="BE410" s="248"/>
      <c r="BF410" s="248"/>
      <c r="BG410" s="248"/>
      <c r="BH410" s="248"/>
      <c r="BI410" s="248"/>
      <c r="BJ410" s="248"/>
      <c r="BK410" s="248"/>
      <c r="BL410" s="248"/>
      <c r="BM410" s="248"/>
      <c r="BN410" s="248"/>
      <c r="BO410" s="248"/>
      <c r="BP410" s="248"/>
      <c r="BQ410" s="248"/>
      <c r="BR410" s="248"/>
      <c r="BS410" s="248"/>
      <c r="BT410" s="248"/>
      <c r="BU410" s="248"/>
      <c r="BV410" s="248"/>
      <c r="BW410" s="248"/>
      <c r="BX410" s="248"/>
      <c r="BY410" s="248"/>
      <c r="BZ410" s="249"/>
      <c r="CA410" s="249"/>
      <c r="CB410" s="249"/>
      <c r="CC410" s="249"/>
      <c r="CD410" s="249"/>
      <c r="CE410" s="249"/>
      <c r="CF410" s="249"/>
      <c r="CG410" s="249"/>
      <c r="CH410" s="249"/>
      <c r="CI410" s="249"/>
      <c r="CJ410" s="249"/>
      <c r="CK410" s="249"/>
      <c r="CL410" s="249"/>
      <c r="CM410" s="249"/>
      <c r="CN410" s="249"/>
      <c r="CO410" s="249"/>
      <c r="CP410" s="249"/>
      <c r="CQ410" s="249"/>
      <c r="CR410" s="249"/>
      <c r="CS410" s="249"/>
      <c r="CT410" s="249"/>
      <c r="CU410" s="249"/>
      <c r="CV410" s="249"/>
      <c r="CW410" s="249"/>
      <c r="CX410" s="249"/>
      <c r="CY410" s="249"/>
      <c r="CZ410" s="249"/>
    </row>
    <row r="411" s="253" customFormat="true" ht="25.15" customHeight="true" x14ac:dyDescent="0.2">
      <c r="B411" s="2799"/>
      <c r="C411" s="2910" t="s">
        <v>274</v>
      </c>
      <c r="D411" s="2911"/>
      <c r="E411" s="618">
        <v>0.45747190351787509</v>
      </c>
      <c r="F411" s="599"/>
      <c r="G411" s="599"/>
      <c r="H411" s="2911" t="s">
        <v>274</v>
      </c>
      <c r="I411" s="2911"/>
      <c r="J411" s="619">
        <v>0.50374285862049717</v>
      </c>
      <c r="K411" s="599"/>
      <c r="L411" s="599"/>
      <c r="M411" s="2911" t="s">
        <v>270</v>
      </c>
      <c r="N411" s="2911"/>
      <c r="O411" s="620">
        <v>0.47036472338740226</v>
      </c>
      <c r="P411" s="599"/>
      <c r="Q411" s="599"/>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8"/>
      <c r="BB411" s="350"/>
      <c r="BC411" s="248"/>
      <c r="BD411" s="248"/>
      <c r="BE411" s="248"/>
      <c r="BF411" s="248"/>
      <c r="BG411" s="248"/>
      <c r="BH411" s="248"/>
      <c r="BI411" s="248"/>
      <c r="BJ411" s="248"/>
      <c r="BK411" s="248"/>
      <c r="BL411" s="248"/>
      <c r="BM411" s="248"/>
      <c r="BN411" s="248"/>
      <c r="BO411" s="248"/>
      <c r="BP411" s="248"/>
      <c r="BQ411" s="248"/>
      <c r="BR411" s="248"/>
      <c r="BS411" s="248"/>
      <c r="BT411" s="248"/>
      <c r="BU411" s="248"/>
      <c r="BV411" s="248"/>
      <c r="BW411" s="248"/>
      <c r="BX411" s="248"/>
      <c r="BY411" s="248"/>
      <c r="BZ411" s="249"/>
      <c r="CA411" s="249"/>
      <c r="CB411" s="249"/>
      <c r="CC411" s="249"/>
      <c r="CD411" s="249"/>
      <c r="CE411" s="249"/>
      <c r="CF411" s="249"/>
      <c r="CG411" s="249"/>
      <c r="CH411" s="249"/>
      <c r="CI411" s="249"/>
      <c r="CJ411" s="249"/>
      <c r="CK411" s="249"/>
      <c r="CL411" s="249"/>
      <c r="CM411" s="249"/>
      <c r="CN411" s="249"/>
      <c r="CO411" s="249"/>
      <c r="CP411" s="249"/>
      <c r="CQ411" s="249"/>
      <c r="CR411" s="249"/>
      <c r="CS411" s="249"/>
      <c r="CT411" s="249"/>
      <c r="CU411" s="249"/>
      <c r="CV411" s="249"/>
      <c r="CW411" s="249"/>
      <c r="CX411" s="249"/>
      <c r="CY411" s="249"/>
      <c r="CZ411" s="249"/>
    </row>
    <row r="412" s="253" customFormat="true" ht="25.15" customHeight="true" x14ac:dyDescent="0.2">
      <c r="B412" s="2799"/>
      <c r="C412" s="2910" t="s">
        <v>219</v>
      </c>
      <c r="D412" s="2911"/>
      <c r="E412" s="618">
        <v>0.45441058254457406</v>
      </c>
      <c r="F412" s="599"/>
      <c r="G412" s="599"/>
      <c r="H412" s="2911" t="s">
        <v>275</v>
      </c>
      <c r="I412" s="2911"/>
      <c r="J412" s="619">
        <v>0.43362219983630534</v>
      </c>
      <c r="K412" s="599"/>
      <c r="L412" s="599"/>
      <c r="M412" s="2911" t="s">
        <v>274</v>
      </c>
      <c r="N412" s="2911"/>
      <c r="O412" s="620">
        <v>0.38038665927751947</v>
      </c>
      <c r="P412" s="599"/>
      <c r="Q412" s="599"/>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8"/>
      <c r="BB412" s="350"/>
      <c r="BC412" s="248"/>
      <c r="BD412" s="248"/>
      <c r="BE412" s="248"/>
      <c r="BF412" s="248"/>
      <c r="BG412" s="248"/>
      <c r="BH412" s="248"/>
      <c r="BI412" s="248"/>
      <c r="BJ412" s="248"/>
      <c r="BK412" s="248"/>
      <c r="BL412" s="248"/>
      <c r="BM412" s="248"/>
      <c r="BN412" s="248"/>
      <c r="BO412" s="248"/>
      <c r="BP412" s="248"/>
      <c r="BQ412" s="248"/>
      <c r="BR412" s="248"/>
      <c r="BS412" s="248"/>
      <c r="BT412" s="248"/>
      <c r="BU412" s="248"/>
      <c r="BV412" s="248"/>
      <c r="BW412" s="248"/>
      <c r="BX412" s="248"/>
      <c r="BY412" s="248"/>
      <c r="BZ412" s="249"/>
      <c r="CA412" s="249"/>
      <c r="CB412" s="249"/>
      <c r="CC412" s="249"/>
      <c r="CD412" s="249"/>
      <c r="CE412" s="249"/>
      <c r="CF412" s="249"/>
      <c r="CG412" s="249"/>
      <c r="CH412" s="249"/>
      <c r="CI412" s="249"/>
      <c r="CJ412" s="249"/>
      <c r="CK412" s="249"/>
      <c r="CL412" s="249"/>
      <c r="CM412" s="249"/>
      <c r="CN412" s="249"/>
      <c r="CO412" s="249"/>
      <c r="CP412" s="249"/>
      <c r="CQ412" s="249"/>
      <c r="CR412" s="249"/>
      <c r="CS412" s="249"/>
      <c r="CT412" s="249"/>
      <c r="CU412" s="249"/>
      <c r="CV412" s="249"/>
      <c r="CW412" s="249"/>
      <c r="CX412" s="249"/>
      <c r="CY412" s="249"/>
      <c r="CZ412" s="249"/>
    </row>
    <row r="413" s="253" customFormat="true" ht="25.15" customHeight="true" x14ac:dyDescent="0.2">
      <c r="B413" s="2799"/>
      <c r="C413" s="2910" t="s">
        <v>275</v>
      </c>
      <c r="D413" s="2911"/>
      <c r="E413" s="618">
        <v>0.42139429854734428</v>
      </c>
      <c r="F413" s="599"/>
      <c r="G413" s="599"/>
      <c r="H413" s="2911" t="s">
        <v>224</v>
      </c>
      <c r="I413" s="2911"/>
      <c r="J413" s="619">
        <v>0.39931846316429948</v>
      </c>
      <c r="K413" s="599"/>
      <c r="L413" s="599"/>
      <c r="M413" s="2911" t="s">
        <v>276</v>
      </c>
      <c r="N413" s="2911"/>
      <c r="O413" s="620">
        <v>0.36317254135957783</v>
      </c>
      <c r="P413" s="599"/>
      <c r="Q413" s="599"/>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8"/>
      <c r="BB413" s="350"/>
      <c r="BC413" s="248"/>
      <c r="BD413" s="248"/>
      <c r="BE413" s="248"/>
      <c r="BF413" s="248"/>
      <c r="BG413" s="248"/>
      <c r="BH413" s="248"/>
      <c r="BI413" s="248"/>
      <c r="BJ413" s="248"/>
      <c r="BK413" s="248"/>
      <c r="BL413" s="248"/>
      <c r="BM413" s="248"/>
      <c r="BN413" s="248"/>
      <c r="BO413" s="248"/>
      <c r="BP413" s="248"/>
      <c r="BQ413" s="248"/>
      <c r="BR413" s="248"/>
      <c r="BS413" s="248"/>
      <c r="BT413" s="248"/>
      <c r="BU413" s="248"/>
      <c r="BV413" s="248"/>
      <c r="BW413" s="248"/>
      <c r="BX413" s="248"/>
      <c r="BY413" s="248"/>
      <c r="BZ413" s="249"/>
      <c r="CA413" s="249"/>
      <c r="CB413" s="249"/>
      <c r="CC413" s="249"/>
      <c r="CD413" s="249"/>
      <c r="CE413" s="249"/>
      <c r="CF413" s="249"/>
      <c r="CG413" s="249"/>
      <c r="CH413" s="249"/>
      <c r="CI413" s="249"/>
      <c r="CJ413" s="249"/>
      <c r="CK413" s="249"/>
      <c r="CL413" s="249"/>
      <c r="CM413" s="249"/>
      <c r="CN413" s="249"/>
      <c r="CO413" s="249"/>
      <c r="CP413" s="249"/>
      <c r="CQ413" s="249"/>
      <c r="CR413" s="249"/>
      <c r="CS413" s="249"/>
      <c r="CT413" s="249"/>
      <c r="CU413" s="249"/>
      <c r="CV413" s="249"/>
      <c r="CW413" s="249"/>
      <c r="CX413" s="249"/>
      <c r="CY413" s="249"/>
      <c r="CZ413" s="249"/>
    </row>
    <row r="414" s="253" customFormat="true" ht="25.15" customHeight="true" x14ac:dyDescent="0.2">
      <c r="B414" s="2799"/>
      <c r="C414" s="2910" t="s">
        <v>224</v>
      </c>
      <c r="D414" s="2911"/>
      <c r="E414" s="618">
        <v>0.37062164992832419</v>
      </c>
      <c r="F414" s="599"/>
      <c r="G414" s="599"/>
      <c r="H414" s="2911" t="s">
        <v>277</v>
      </c>
      <c r="I414" s="2911"/>
      <c r="J414" s="619">
        <v>0.32845201522675921</v>
      </c>
      <c r="K414" s="599"/>
      <c r="L414" s="599"/>
      <c r="M414" s="2911" t="s">
        <v>275</v>
      </c>
      <c r="N414" s="2911"/>
      <c r="O414" s="620">
        <v>0.36146929393977917</v>
      </c>
      <c r="P414" s="599"/>
      <c r="Q414" s="599"/>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8"/>
      <c r="BB414" s="350"/>
      <c r="BC414" s="248"/>
      <c r="BD414" s="248"/>
      <c r="BE414" s="248"/>
      <c r="BF414" s="248"/>
      <c r="BG414" s="248"/>
      <c r="BH414" s="248"/>
      <c r="BI414" s="248"/>
      <c r="BJ414" s="248"/>
      <c r="BK414" s="248"/>
      <c r="BL414" s="248"/>
      <c r="BM414" s="248"/>
      <c r="BN414" s="248"/>
      <c r="BO414" s="248"/>
      <c r="BP414" s="248"/>
      <c r="BQ414" s="248"/>
      <c r="BR414" s="248"/>
      <c r="BS414" s="248"/>
      <c r="BT414" s="248"/>
      <c r="BU414" s="248"/>
      <c r="BV414" s="248"/>
      <c r="BW414" s="248"/>
      <c r="BX414" s="248"/>
      <c r="BY414" s="248"/>
      <c r="BZ414" s="249"/>
      <c r="CA414" s="249"/>
      <c r="CB414" s="249"/>
      <c r="CC414" s="249"/>
      <c r="CD414" s="249"/>
      <c r="CE414" s="249"/>
      <c r="CF414" s="249"/>
      <c r="CG414" s="249"/>
      <c r="CH414" s="249"/>
      <c r="CI414" s="249"/>
      <c r="CJ414" s="249"/>
      <c r="CK414" s="249"/>
      <c r="CL414" s="249"/>
      <c r="CM414" s="249"/>
      <c r="CN414" s="249"/>
      <c r="CO414" s="249"/>
      <c r="CP414" s="249"/>
      <c r="CQ414" s="249"/>
      <c r="CR414" s="249"/>
      <c r="CS414" s="249"/>
      <c r="CT414" s="249"/>
      <c r="CU414" s="249"/>
      <c r="CV414" s="249"/>
      <c r="CW414" s="249"/>
      <c r="CX414" s="249"/>
      <c r="CY414" s="249"/>
      <c r="CZ414" s="249"/>
    </row>
    <row r="415" s="253" customFormat="true" ht="25.15" customHeight="true" x14ac:dyDescent="0.2">
      <c r="B415" s="2799"/>
      <c r="C415" s="2910" t="s">
        <v>277</v>
      </c>
      <c r="D415" s="2911"/>
      <c r="E415" s="618">
        <v>0.30936380205414971</v>
      </c>
      <c r="F415" s="599"/>
      <c r="G415" s="599"/>
      <c r="H415" s="2911" t="s">
        <v>276</v>
      </c>
      <c r="I415" s="2911"/>
      <c r="J415" s="619">
        <v>0.17862054524696377</v>
      </c>
      <c r="K415" s="599"/>
      <c r="L415" s="599"/>
      <c r="M415" s="2911" t="s">
        <v>222</v>
      </c>
      <c r="N415" s="2911"/>
      <c r="O415" s="620">
        <v>0.2901750841083009</v>
      </c>
      <c r="P415" s="599"/>
      <c r="Q415" s="599"/>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8"/>
      <c r="BB415" s="350"/>
      <c r="BC415" s="248"/>
      <c r="BD415" s="248"/>
      <c r="BE415" s="248"/>
      <c r="BF415" s="248"/>
      <c r="BG415" s="248"/>
      <c r="BH415" s="248"/>
      <c r="BI415" s="248"/>
      <c r="BJ415" s="248"/>
      <c r="BK415" s="248"/>
      <c r="BL415" s="248"/>
      <c r="BM415" s="248"/>
      <c r="BN415" s="248"/>
      <c r="BO415" s="248"/>
      <c r="BP415" s="248"/>
      <c r="BQ415" s="248"/>
      <c r="BR415" s="248"/>
      <c r="BS415" s="248"/>
      <c r="BT415" s="248"/>
      <c r="BU415" s="248"/>
      <c r="BV415" s="248"/>
      <c r="BW415" s="248"/>
      <c r="BX415" s="248"/>
      <c r="BY415" s="248"/>
      <c r="BZ415" s="249"/>
      <c r="CA415" s="249"/>
      <c r="CB415" s="249"/>
      <c r="CC415" s="249"/>
      <c r="CD415" s="249"/>
      <c r="CE415" s="249"/>
      <c r="CF415" s="249"/>
      <c r="CG415" s="249"/>
      <c r="CH415" s="249"/>
      <c r="CI415" s="249"/>
      <c r="CJ415" s="249"/>
      <c r="CK415" s="249"/>
      <c r="CL415" s="249"/>
      <c r="CM415" s="249"/>
      <c r="CN415" s="249"/>
      <c r="CO415" s="249"/>
      <c r="CP415" s="249"/>
      <c r="CQ415" s="249"/>
      <c r="CR415" s="249"/>
      <c r="CS415" s="249"/>
      <c r="CT415" s="249"/>
      <c r="CU415" s="249"/>
      <c r="CV415" s="249"/>
      <c r="CW415" s="249"/>
      <c r="CX415" s="249"/>
      <c r="CY415" s="249"/>
      <c r="CZ415" s="249"/>
    </row>
    <row r="416" s="253" customFormat="true" ht="25.15" customHeight="true" x14ac:dyDescent="0.2">
      <c r="B416" s="2799"/>
      <c r="C416" s="2910" t="s">
        <v>276</v>
      </c>
      <c r="D416" s="2911"/>
      <c r="E416" s="618">
        <v>0.26020863998090266</v>
      </c>
      <c r="F416" s="599"/>
      <c r="G416" s="599"/>
      <c r="H416" s="2911" t="s">
        <v>278</v>
      </c>
      <c r="I416" s="2911"/>
      <c r="J416" s="619">
        <v>0.1517255549519001</v>
      </c>
      <c r="K416" s="599"/>
      <c r="L416" s="599"/>
      <c r="M416" s="2911" t="s">
        <v>278</v>
      </c>
      <c r="N416" s="2911"/>
      <c r="O416" s="620">
        <v>0.26678529564358133</v>
      </c>
      <c r="P416" s="599"/>
      <c r="Q416" s="599"/>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8"/>
      <c r="BB416" s="350"/>
      <c r="BC416" s="248"/>
      <c r="BD416" s="248"/>
      <c r="BE416" s="248"/>
      <c r="BF416" s="248"/>
      <c r="BG416" s="248"/>
      <c r="BH416" s="248"/>
      <c r="BI416" s="248"/>
      <c r="BJ416" s="248"/>
      <c r="BK416" s="248"/>
      <c r="BL416" s="248"/>
      <c r="BM416" s="248"/>
      <c r="BN416" s="248"/>
      <c r="BO416" s="248"/>
      <c r="BP416" s="248"/>
      <c r="BQ416" s="248"/>
      <c r="BR416" s="248"/>
      <c r="BS416" s="248"/>
      <c r="BT416" s="248"/>
      <c r="BU416" s="248"/>
      <c r="BV416" s="248"/>
      <c r="BW416" s="248"/>
      <c r="BX416" s="248"/>
      <c r="BY416" s="248"/>
      <c r="BZ416" s="249"/>
      <c r="CA416" s="249"/>
      <c r="CB416" s="249"/>
      <c r="CC416" s="249"/>
      <c r="CD416" s="249"/>
      <c r="CE416" s="249"/>
      <c r="CF416" s="249"/>
      <c r="CG416" s="249"/>
      <c r="CH416" s="249"/>
      <c r="CI416" s="249"/>
      <c r="CJ416" s="249"/>
      <c r="CK416" s="249"/>
      <c r="CL416" s="249"/>
      <c r="CM416" s="249"/>
      <c r="CN416" s="249"/>
      <c r="CO416" s="249"/>
      <c r="CP416" s="249"/>
      <c r="CQ416" s="249"/>
      <c r="CR416" s="249"/>
      <c r="CS416" s="249"/>
      <c r="CT416" s="249"/>
      <c r="CU416" s="249"/>
      <c r="CV416" s="249"/>
      <c r="CW416" s="249"/>
      <c r="CX416" s="249"/>
      <c r="CY416" s="249"/>
      <c r="CZ416" s="249"/>
    </row>
    <row r="417" s="253" customFormat="true" ht="25.15" customHeight="true" x14ac:dyDescent="0.2">
      <c r="B417" s="2799"/>
      <c r="C417" s="2910" t="s">
        <v>222</v>
      </c>
      <c r="D417" s="2911"/>
      <c r="E417" s="618">
        <v>0.24242337478008463</v>
      </c>
      <c r="F417" s="599"/>
      <c r="G417" s="599"/>
      <c r="H417" s="2911" t="s">
        <v>219</v>
      </c>
      <c r="I417" s="2911"/>
      <c r="J417" s="619">
        <v>0.13724349989720133</v>
      </c>
      <c r="K417" s="599"/>
      <c r="L417" s="599"/>
      <c r="M417" s="2911" t="s">
        <v>279</v>
      </c>
      <c r="N417" s="2911"/>
      <c r="O417" s="620">
        <v>0.19861673150974488</v>
      </c>
      <c r="P417" s="599"/>
      <c r="Q417" s="599"/>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8"/>
      <c r="BB417" s="350"/>
      <c r="BC417" s="248"/>
      <c r="BD417" s="248"/>
      <c r="BE417" s="248"/>
      <c r="BF417" s="248"/>
      <c r="BG417" s="248"/>
      <c r="BH417" s="248"/>
      <c r="BI417" s="248"/>
      <c r="BJ417" s="248"/>
      <c r="BK417" s="248"/>
      <c r="BL417" s="248"/>
      <c r="BM417" s="248"/>
      <c r="BN417" s="248"/>
      <c r="BO417" s="248"/>
      <c r="BP417" s="248"/>
      <c r="BQ417" s="248"/>
      <c r="BR417" s="248"/>
      <c r="BS417" s="248"/>
      <c r="BT417" s="248"/>
      <c r="BU417" s="248"/>
      <c r="BV417" s="248"/>
      <c r="BW417" s="248"/>
      <c r="BX417" s="248"/>
      <c r="BY417" s="248"/>
      <c r="BZ417" s="249"/>
      <c r="CA417" s="249"/>
      <c r="CB417" s="249"/>
      <c r="CC417" s="249"/>
      <c r="CD417" s="249"/>
      <c r="CE417" s="249"/>
      <c r="CF417" s="249"/>
      <c r="CG417" s="249"/>
      <c r="CH417" s="249"/>
      <c r="CI417" s="249"/>
      <c r="CJ417" s="249"/>
      <c r="CK417" s="249"/>
      <c r="CL417" s="249"/>
      <c r="CM417" s="249"/>
      <c r="CN417" s="249"/>
      <c r="CO417" s="249"/>
      <c r="CP417" s="249"/>
      <c r="CQ417" s="249"/>
      <c r="CR417" s="249"/>
      <c r="CS417" s="249"/>
      <c r="CT417" s="249"/>
      <c r="CU417" s="249"/>
      <c r="CV417" s="249"/>
      <c r="CW417" s="249"/>
      <c r="CX417" s="249"/>
      <c r="CY417" s="249"/>
      <c r="CZ417" s="249"/>
    </row>
    <row r="418" s="253" customFormat="true" ht="25.15" customHeight="true" x14ac:dyDescent="0.2">
      <c r="B418" s="2799"/>
      <c r="C418" s="2910" t="s">
        <v>278</v>
      </c>
      <c r="D418" s="2911"/>
      <c r="E418" s="618">
        <v>0.19081565110740797</v>
      </c>
      <c r="F418" s="599"/>
      <c r="G418" s="599"/>
      <c r="H418" s="2911" t="s">
        <v>280</v>
      </c>
      <c r="I418" s="2911"/>
      <c r="J418" s="619">
        <v>-0.13184337523021869</v>
      </c>
      <c r="K418" s="599"/>
      <c r="L418" s="599"/>
      <c r="M418" s="2911" t="s">
        <v>224</v>
      </c>
      <c r="N418" s="2911"/>
      <c r="O418" s="620">
        <v>0.18490741644857375</v>
      </c>
      <c r="P418" s="599"/>
      <c r="Q418" s="599"/>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8"/>
      <c r="BB418" s="350"/>
      <c r="BC418" s="248"/>
      <c r="BD418" s="248"/>
      <c r="BE418" s="248"/>
      <c r="BF418" s="248"/>
      <c r="BG418" s="248"/>
      <c r="BH418" s="248"/>
      <c r="BI418" s="248"/>
      <c r="BJ418" s="248"/>
      <c r="BK418" s="248"/>
      <c r="BL418" s="248"/>
      <c r="BM418" s="248"/>
      <c r="BN418" s="248"/>
      <c r="BO418" s="248"/>
      <c r="BP418" s="248"/>
      <c r="BQ418" s="248"/>
      <c r="BR418" s="248"/>
      <c r="BS418" s="248"/>
      <c r="BT418" s="248"/>
      <c r="BU418" s="248"/>
      <c r="BV418" s="248"/>
      <c r="BW418" s="248"/>
      <c r="BX418" s="248"/>
      <c r="BY418" s="248"/>
      <c r="BZ418" s="249"/>
      <c r="CA418" s="249"/>
      <c r="CB418" s="249"/>
      <c r="CC418" s="249"/>
      <c r="CD418" s="249"/>
      <c r="CE418" s="249"/>
      <c r="CF418" s="249"/>
      <c r="CG418" s="249"/>
      <c r="CH418" s="249"/>
      <c r="CI418" s="249"/>
      <c r="CJ418" s="249"/>
      <c r="CK418" s="249"/>
      <c r="CL418" s="249"/>
      <c r="CM418" s="249"/>
      <c r="CN418" s="249"/>
      <c r="CO418" s="249"/>
      <c r="CP418" s="249"/>
      <c r="CQ418" s="249"/>
      <c r="CR418" s="249"/>
      <c r="CS418" s="249"/>
      <c r="CT418" s="249"/>
      <c r="CU418" s="249"/>
      <c r="CV418" s="249"/>
      <c r="CW418" s="249"/>
      <c r="CX418" s="249"/>
      <c r="CY418" s="249"/>
      <c r="CZ418" s="249"/>
    </row>
    <row r="419" s="253" customFormat="true" ht="25.15" customHeight="true" x14ac:dyDescent="0.2">
      <c r="B419" s="2799"/>
      <c r="C419" s="2910" t="s">
        <v>280</v>
      </c>
      <c r="D419" s="2911"/>
      <c r="E419" s="618">
        <v>-0.16888775817802992</v>
      </c>
      <c r="F419" s="599"/>
      <c r="G419" s="599"/>
      <c r="H419" s="2911" t="s">
        <v>281</v>
      </c>
      <c r="I419" s="2911"/>
      <c r="J419" s="619">
        <v>-0.10192147197929192</v>
      </c>
      <c r="K419" s="599"/>
      <c r="L419" s="599"/>
      <c r="M419" s="2911" t="s">
        <v>218</v>
      </c>
      <c r="N419" s="2911"/>
      <c r="O419" s="620">
        <v>0.17001446415412319</v>
      </c>
      <c r="P419" s="599"/>
      <c r="Q419" s="599"/>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8"/>
      <c r="BB419" s="350"/>
      <c r="BC419" s="248"/>
      <c r="BD419" s="248"/>
      <c r="BE419" s="248"/>
      <c r="BF419" s="248"/>
      <c r="BG419" s="248"/>
      <c r="BH419" s="248"/>
      <c r="BI419" s="248"/>
      <c r="BJ419" s="248"/>
      <c r="BK419" s="248"/>
      <c r="BL419" s="248"/>
      <c r="BM419" s="248"/>
      <c r="BN419" s="248"/>
      <c r="BO419" s="248"/>
      <c r="BP419" s="248"/>
      <c r="BQ419" s="248"/>
      <c r="BR419" s="248"/>
      <c r="BS419" s="248"/>
      <c r="BT419" s="248"/>
      <c r="BU419" s="248"/>
      <c r="BV419" s="248"/>
      <c r="BW419" s="248"/>
      <c r="BX419" s="248"/>
      <c r="BY419" s="248"/>
      <c r="BZ419" s="249"/>
      <c r="CA419" s="249"/>
      <c r="CB419" s="249"/>
      <c r="CC419" s="249"/>
      <c r="CD419" s="249"/>
      <c r="CE419" s="249"/>
      <c r="CF419" s="249"/>
      <c r="CG419" s="249"/>
      <c r="CH419" s="249"/>
      <c r="CI419" s="249"/>
      <c r="CJ419" s="249"/>
      <c r="CK419" s="249"/>
      <c r="CL419" s="249"/>
      <c r="CM419" s="249"/>
      <c r="CN419" s="249"/>
      <c r="CO419" s="249"/>
      <c r="CP419" s="249"/>
      <c r="CQ419" s="249"/>
      <c r="CR419" s="249"/>
      <c r="CS419" s="249"/>
      <c r="CT419" s="249"/>
      <c r="CU419" s="249"/>
      <c r="CV419" s="249"/>
      <c r="CW419" s="249"/>
      <c r="CX419" s="249"/>
      <c r="CY419" s="249"/>
      <c r="CZ419" s="249"/>
    </row>
    <row r="420" s="253" customFormat="true" ht="25.15" customHeight="true" x14ac:dyDescent="0.2">
      <c r="B420" s="2799"/>
      <c r="C420" s="2910" t="s">
        <v>279</v>
      </c>
      <c r="D420" s="2911"/>
      <c r="E420" s="618">
        <v>0.11251553558116169</v>
      </c>
      <c r="F420" s="599"/>
      <c r="G420" s="599"/>
      <c r="H420" s="2911" t="s">
        <v>279</v>
      </c>
      <c r="I420" s="2911"/>
      <c r="J420" s="619">
        <v>7.240904478096849E-2</v>
      </c>
      <c r="K420" s="599"/>
      <c r="L420" s="599"/>
      <c r="M420" s="2911" t="s">
        <v>281</v>
      </c>
      <c r="N420" s="2911"/>
      <c r="O420" s="620">
        <v>-0.12025700301320719</v>
      </c>
      <c r="P420" s="599"/>
      <c r="Q420" s="599"/>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8"/>
      <c r="BB420" s="350"/>
      <c r="BC420" s="248"/>
      <c r="BD420" s="248"/>
      <c r="BE420" s="248"/>
      <c r="BF420" s="248"/>
      <c r="BG420" s="248"/>
      <c r="BH420" s="248"/>
      <c r="BI420" s="248"/>
      <c r="BJ420" s="248"/>
      <c r="BK420" s="248"/>
      <c r="BL420" s="248"/>
      <c r="BM420" s="248"/>
      <c r="BN420" s="248"/>
      <c r="BO420" s="248"/>
      <c r="BP420" s="248"/>
      <c r="BQ420" s="248"/>
      <c r="BR420" s="248"/>
      <c r="BS420" s="248"/>
      <c r="BT420" s="248"/>
      <c r="BU420" s="248"/>
      <c r="BV420" s="248"/>
      <c r="BW420" s="248"/>
      <c r="BX420" s="248"/>
      <c r="BY420" s="248"/>
      <c r="BZ420" s="249"/>
      <c r="CA420" s="249"/>
      <c r="CB420" s="249"/>
      <c r="CC420" s="249"/>
      <c r="CD420" s="249"/>
      <c r="CE420" s="249"/>
      <c r="CF420" s="249"/>
      <c r="CG420" s="249"/>
      <c r="CH420" s="249"/>
      <c r="CI420" s="249"/>
      <c r="CJ420" s="249"/>
      <c r="CK420" s="249"/>
      <c r="CL420" s="249"/>
      <c r="CM420" s="249"/>
      <c r="CN420" s="249"/>
      <c r="CO420" s="249"/>
      <c r="CP420" s="249"/>
      <c r="CQ420" s="249"/>
      <c r="CR420" s="249"/>
      <c r="CS420" s="249"/>
      <c r="CT420" s="249"/>
      <c r="CU420" s="249"/>
      <c r="CV420" s="249"/>
      <c r="CW420" s="249"/>
      <c r="CX420" s="249"/>
      <c r="CY420" s="249"/>
      <c r="CZ420" s="249"/>
    </row>
    <row r="421" s="253" customFormat="true" ht="25.15" customHeight="true" x14ac:dyDescent="0.2">
      <c r="B421" s="2799"/>
      <c r="C421" s="2910" t="s">
        <v>282</v>
      </c>
      <c r="D421" s="2911"/>
      <c r="E421" s="618">
        <v>9.6915317931680289E-2</v>
      </c>
      <c r="F421" s="599"/>
      <c r="G421" s="599"/>
      <c r="H421" s="2911" t="s">
        <v>222</v>
      </c>
      <c r="I421" s="2911"/>
      <c r="J421" s="619">
        <v>6.0875164204966838E-2</v>
      </c>
      <c r="K421" s="599"/>
      <c r="L421" s="599"/>
      <c r="M421" s="2911" t="s">
        <v>282</v>
      </c>
      <c r="N421" s="2911"/>
      <c r="O421" s="620">
        <v>0.11396649665323812</v>
      </c>
      <c r="P421" s="599"/>
      <c r="Q421" s="599"/>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8"/>
      <c r="BB421" s="350"/>
      <c r="BC421" s="248"/>
      <c r="BD421" s="248"/>
      <c r="BE421" s="248"/>
      <c r="BF421" s="248"/>
      <c r="BG421" s="248"/>
      <c r="BH421" s="248"/>
      <c r="BI421" s="248"/>
      <c r="BJ421" s="248"/>
      <c r="BK421" s="248"/>
      <c r="BL421" s="248"/>
      <c r="BM421" s="248"/>
      <c r="BN421" s="248"/>
      <c r="BO421" s="248"/>
      <c r="BP421" s="248"/>
      <c r="BQ421" s="248"/>
      <c r="BR421" s="248"/>
      <c r="BS421" s="248"/>
      <c r="BT421" s="248"/>
      <c r="BU421" s="248"/>
      <c r="BV421" s="248"/>
      <c r="BW421" s="248"/>
      <c r="BX421" s="248"/>
      <c r="BY421" s="248"/>
      <c r="BZ421" s="249"/>
      <c r="CA421" s="249"/>
      <c r="CB421" s="249"/>
      <c r="CC421" s="249"/>
      <c r="CD421" s="249"/>
      <c r="CE421" s="249"/>
      <c r="CF421" s="249"/>
      <c r="CG421" s="249"/>
      <c r="CH421" s="249"/>
      <c r="CI421" s="249"/>
      <c r="CJ421" s="249"/>
      <c r="CK421" s="249"/>
      <c r="CL421" s="249"/>
      <c r="CM421" s="249"/>
      <c r="CN421" s="249"/>
      <c r="CO421" s="249"/>
      <c r="CP421" s="249"/>
      <c r="CQ421" s="249"/>
      <c r="CR421" s="249"/>
      <c r="CS421" s="249"/>
      <c r="CT421" s="249"/>
      <c r="CU421" s="249"/>
      <c r="CV421" s="249"/>
      <c r="CW421" s="249"/>
      <c r="CX421" s="249"/>
      <c r="CY421" s="249"/>
      <c r="CZ421" s="249"/>
    </row>
    <row r="422" s="253" customFormat="true" ht="25.15" customHeight="true" x14ac:dyDescent="0.2">
      <c r="B422" s="2799"/>
      <c r="C422" s="2910" t="s">
        <v>281</v>
      </c>
      <c r="D422" s="2911"/>
      <c r="E422" s="618">
        <v>-6.6876043036278032E-2</v>
      </c>
      <c r="F422" s="599"/>
      <c r="G422" s="599"/>
      <c r="H422" s="2911" t="s">
        <v>226</v>
      </c>
      <c r="I422" s="2911"/>
      <c r="J422" s="619">
        <v>-5.607643539566063E-2</v>
      </c>
      <c r="K422" s="599"/>
      <c r="L422" s="599"/>
      <c r="M422" s="2911" t="s">
        <v>277</v>
      </c>
      <c r="N422" s="2911"/>
      <c r="O422" s="620">
        <v>9.9724089284131859E-2</v>
      </c>
      <c r="P422" s="599"/>
      <c r="Q422" s="599"/>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8"/>
      <c r="BB422" s="350"/>
      <c r="BC422" s="248"/>
      <c r="BD422" s="248"/>
      <c r="BE422" s="248"/>
      <c r="BF422" s="248"/>
      <c r="BG422" s="248"/>
      <c r="BH422" s="248"/>
      <c r="BI422" s="248"/>
      <c r="BJ422" s="248"/>
      <c r="BK422" s="248"/>
      <c r="BL422" s="248"/>
      <c r="BM422" s="248"/>
      <c r="BN422" s="248"/>
      <c r="BO422" s="248"/>
      <c r="BP422" s="248"/>
      <c r="BQ422" s="248"/>
      <c r="BR422" s="248"/>
      <c r="BS422" s="248"/>
      <c r="BT422" s="248"/>
      <c r="BU422" s="248"/>
      <c r="BV422" s="248"/>
      <c r="BW422" s="248"/>
      <c r="BX422" s="248"/>
      <c r="BY422" s="248"/>
      <c r="BZ422" s="249"/>
      <c r="CA422" s="249"/>
      <c r="CB422" s="249"/>
      <c r="CC422" s="249"/>
      <c r="CD422" s="249"/>
      <c r="CE422" s="249"/>
      <c r="CF422" s="249"/>
      <c r="CG422" s="249"/>
      <c r="CH422" s="249"/>
      <c r="CI422" s="249"/>
      <c r="CJ422" s="249"/>
      <c r="CK422" s="249"/>
      <c r="CL422" s="249"/>
      <c r="CM422" s="249"/>
      <c r="CN422" s="249"/>
      <c r="CO422" s="249"/>
      <c r="CP422" s="249"/>
      <c r="CQ422" s="249"/>
      <c r="CR422" s="249"/>
      <c r="CS422" s="249"/>
      <c r="CT422" s="249"/>
      <c r="CU422" s="249"/>
      <c r="CV422" s="249"/>
      <c r="CW422" s="249"/>
      <c r="CX422" s="249"/>
      <c r="CY422" s="249"/>
      <c r="CZ422" s="249"/>
    </row>
    <row r="423" s="253" customFormat="true" ht="25.15" customHeight="true" x14ac:dyDescent="0.2">
      <c r="B423" s="2799"/>
      <c r="C423" s="2910" t="s">
        <v>218</v>
      </c>
      <c r="D423" s="2911"/>
      <c r="E423" s="618">
        <v>3.3137310993635351E-2</v>
      </c>
      <c r="F423" s="599"/>
      <c r="G423" s="599"/>
      <c r="H423" s="2911" t="s">
        <v>282</v>
      </c>
      <c r="I423" s="2911"/>
      <c r="J423" s="619">
        <v>2.6696556877494219E-2</v>
      </c>
      <c r="K423" s="599"/>
      <c r="L423" s="599"/>
      <c r="M423" s="2911" t="s">
        <v>280</v>
      </c>
      <c r="N423" s="2911"/>
      <c r="O423" s="620">
        <v>-7.5550721304988633E-2</v>
      </c>
      <c r="P423" s="599"/>
      <c r="Q423" s="599"/>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8"/>
      <c r="BB423" s="350"/>
      <c r="BC423" s="248"/>
      <c r="BD423" s="248"/>
      <c r="BE423" s="248"/>
      <c r="BF423" s="248"/>
      <c r="BG423" s="248"/>
      <c r="BH423" s="248"/>
      <c r="BI423" s="248"/>
      <c r="BJ423" s="248"/>
      <c r="BK423" s="248"/>
      <c r="BL423" s="248"/>
      <c r="BM423" s="248"/>
      <c r="BN423" s="248"/>
      <c r="BO423" s="248"/>
      <c r="BP423" s="248"/>
      <c r="BQ423" s="248"/>
      <c r="BR423" s="248"/>
      <c r="BS423" s="248"/>
      <c r="BT423" s="248"/>
      <c r="BU423" s="248"/>
      <c r="BV423" s="248"/>
      <c r="BW423" s="248"/>
      <c r="BX423" s="248"/>
      <c r="BY423" s="248"/>
      <c r="BZ423" s="249"/>
      <c r="CA423" s="249"/>
      <c r="CB423" s="249"/>
      <c r="CC423" s="249"/>
      <c r="CD423" s="249"/>
      <c r="CE423" s="249"/>
      <c r="CF423" s="249"/>
      <c r="CG423" s="249"/>
      <c r="CH423" s="249"/>
      <c r="CI423" s="249"/>
      <c r="CJ423" s="249"/>
      <c r="CK423" s="249"/>
      <c r="CL423" s="249"/>
      <c r="CM423" s="249"/>
      <c r="CN423" s="249"/>
      <c r="CO423" s="249"/>
      <c r="CP423" s="249"/>
      <c r="CQ423" s="249"/>
      <c r="CR423" s="249"/>
      <c r="CS423" s="249"/>
      <c r="CT423" s="249"/>
      <c r="CU423" s="249"/>
      <c r="CV423" s="249"/>
      <c r="CW423" s="249"/>
      <c r="CX423" s="249"/>
      <c r="CY423" s="249"/>
      <c r="CZ423" s="249"/>
    </row>
    <row r="424" s="253" customFormat="true" ht="25.15" customHeight="true" x14ac:dyDescent="0.2">
      <c r="B424" s="2799"/>
      <c r="C424" s="2910" t="s">
        <v>283</v>
      </c>
      <c r="D424" s="2911"/>
      <c r="E424" s="618">
        <v>2.9094242987280076E-2</v>
      </c>
      <c r="F424" s="599"/>
      <c r="G424" s="599"/>
      <c r="H424" s="2911" t="s">
        <v>218</v>
      </c>
      <c r="I424" s="2911"/>
      <c r="J424" s="619">
        <v>-1.8107020211239545E-2</v>
      </c>
      <c r="K424" s="599"/>
      <c r="L424" s="599"/>
      <c r="M424" s="2911" t="s">
        <v>283</v>
      </c>
      <c r="N424" s="2911"/>
      <c r="O424" s="620">
        <v>4.8100923282478766E-2</v>
      </c>
      <c r="P424" s="599"/>
      <c r="Q424" s="599"/>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8"/>
      <c r="BB424" s="350"/>
      <c r="BC424" s="248"/>
      <c r="BD424" s="248"/>
      <c r="BE424" s="248"/>
      <c r="BF424" s="248"/>
      <c r="BG424" s="248"/>
      <c r="BH424" s="248"/>
      <c r="BI424" s="248"/>
      <c r="BJ424" s="248"/>
      <c r="BK424" s="248"/>
      <c r="BL424" s="248"/>
      <c r="BM424" s="248"/>
      <c r="BN424" s="248"/>
      <c r="BO424" s="248"/>
      <c r="BP424" s="248"/>
      <c r="BQ424" s="248"/>
      <c r="BR424" s="248"/>
      <c r="BS424" s="248"/>
      <c r="BT424" s="248"/>
      <c r="BU424" s="248"/>
      <c r="BV424" s="248"/>
      <c r="BW424" s="248"/>
      <c r="BX424" s="248"/>
      <c r="BY424" s="248"/>
      <c r="BZ424" s="249"/>
      <c r="CA424" s="249"/>
      <c r="CB424" s="249"/>
      <c r="CC424" s="249"/>
      <c r="CD424" s="249"/>
      <c r="CE424" s="249"/>
      <c r="CF424" s="249"/>
      <c r="CG424" s="249"/>
      <c r="CH424" s="249"/>
      <c r="CI424" s="249"/>
      <c r="CJ424" s="249"/>
      <c r="CK424" s="249"/>
      <c r="CL424" s="249"/>
      <c r="CM424" s="249"/>
      <c r="CN424" s="249"/>
      <c r="CO424" s="249"/>
      <c r="CP424" s="249"/>
      <c r="CQ424" s="249"/>
      <c r="CR424" s="249"/>
      <c r="CS424" s="249"/>
      <c r="CT424" s="249"/>
      <c r="CU424" s="249"/>
      <c r="CV424" s="249"/>
      <c r="CW424" s="249"/>
      <c r="CX424" s="249"/>
      <c r="CY424" s="249"/>
      <c r="CZ424" s="249"/>
    </row>
    <row r="425" s="253" customFormat="true" ht="25.15" customHeight="true" x14ac:dyDescent="0.2">
      <c r="B425" s="2799"/>
      <c r="C425" s="2910" t="s">
        <v>226</v>
      </c>
      <c r="D425" s="2911"/>
      <c r="E425" s="618">
        <v>-1.9387976775833496E-2</v>
      </c>
      <c r="F425" s="599"/>
      <c r="G425" s="599"/>
      <c r="H425" s="2911" t="s">
        <v>283</v>
      </c>
      <c r="I425" s="2911"/>
      <c r="J425" s="619">
        <v>1.3871806541433903E-2</v>
      </c>
      <c r="K425" s="599"/>
      <c r="L425" s="599"/>
      <c r="M425" s="2911" t="s">
        <v>226</v>
      </c>
      <c r="N425" s="2911"/>
      <c r="O425" s="621">
        <v>3.7865382845774571E-2</v>
      </c>
      <c r="P425" s="599"/>
      <c r="Q425" s="599"/>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8"/>
      <c r="BB425" s="350"/>
      <c r="BC425" s="248"/>
      <c r="BD425" s="248"/>
      <c r="BE425" s="248"/>
      <c r="BF425" s="248"/>
      <c r="BG425" s="248"/>
      <c r="BH425" s="248"/>
      <c r="BI425" s="248"/>
      <c r="BJ425" s="248"/>
      <c r="BK425" s="248"/>
      <c r="BL425" s="248"/>
      <c r="BM425" s="248"/>
      <c r="BN425" s="248"/>
      <c r="BO425" s="248"/>
      <c r="BP425" s="248"/>
      <c r="BQ425" s="248"/>
      <c r="BR425" s="248"/>
      <c r="BS425" s="248"/>
      <c r="BT425" s="248"/>
      <c r="BU425" s="248"/>
      <c r="BV425" s="248"/>
      <c r="BW425" s="248"/>
      <c r="BX425" s="248"/>
      <c r="BY425" s="248"/>
      <c r="BZ425" s="249"/>
      <c r="CA425" s="249"/>
      <c r="CB425" s="249"/>
      <c r="CC425" s="249"/>
      <c r="CD425" s="249"/>
      <c r="CE425" s="249"/>
      <c r="CF425" s="249"/>
      <c r="CG425" s="249"/>
      <c r="CH425" s="249"/>
      <c r="CI425" s="249"/>
      <c r="CJ425" s="249"/>
      <c r="CK425" s="249"/>
      <c r="CL425" s="249"/>
      <c r="CM425" s="249"/>
      <c r="CN425" s="249"/>
      <c r="CO425" s="249"/>
      <c r="CP425" s="249"/>
      <c r="CQ425" s="249"/>
      <c r="CR425" s="249"/>
      <c r="CS425" s="249"/>
      <c r="CT425" s="249"/>
      <c r="CU425" s="249"/>
      <c r="CV425" s="249"/>
      <c r="CW425" s="249"/>
      <c r="CX425" s="249"/>
      <c r="CY425" s="249"/>
      <c r="CZ425" s="249"/>
    </row>
    <row r="426" s="253" customFormat="true" ht="25.15" customHeight="true" x14ac:dyDescent="0.2">
      <c r="B426" s="2799"/>
      <c r="C426" s="2910" t="s">
        <v>284</v>
      </c>
      <c r="D426" s="2911"/>
      <c r="E426" s="622">
        <v>3.7038180414462013E-3</v>
      </c>
      <c r="F426" s="599"/>
      <c r="G426" s="599"/>
      <c r="H426" s="2911" t="s">
        <v>284</v>
      </c>
      <c r="I426" s="2911"/>
      <c r="J426" s="623">
        <v>-6.6222115965404796E-3</v>
      </c>
      <c r="K426" s="599"/>
      <c r="L426" s="599"/>
      <c r="M426" s="2911"/>
      <c r="N426" s="2911"/>
      <c r="O426" s="599"/>
      <c r="P426" s="599"/>
      <c r="Q426" s="599"/>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8"/>
      <c r="BB426" s="350"/>
      <c r="BC426" s="248"/>
      <c r="BD426" s="248"/>
      <c r="BE426" s="248"/>
      <c r="BF426" s="248"/>
      <c r="BG426" s="248"/>
      <c r="BH426" s="248"/>
      <c r="BI426" s="248"/>
      <c r="BJ426" s="248"/>
      <c r="BK426" s="248"/>
      <c r="BL426" s="248"/>
      <c r="BM426" s="248"/>
      <c r="BN426" s="248"/>
      <c r="BO426" s="248"/>
      <c r="BP426" s="248"/>
      <c r="BQ426" s="248"/>
      <c r="BR426" s="248"/>
      <c r="BS426" s="248"/>
      <c r="BT426" s="248"/>
      <c r="BU426" s="248"/>
      <c r="BV426" s="248"/>
      <c r="BW426" s="248"/>
      <c r="BX426" s="248"/>
      <c r="BY426" s="248"/>
      <c r="BZ426" s="249"/>
      <c r="CA426" s="249"/>
      <c r="CB426" s="249"/>
      <c r="CC426" s="249"/>
      <c r="CD426" s="249"/>
      <c r="CE426" s="249"/>
      <c r="CF426" s="249"/>
      <c r="CG426" s="249"/>
      <c r="CH426" s="249"/>
      <c r="CI426" s="249"/>
      <c r="CJ426" s="249"/>
      <c r="CK426" s="249"/>
      <c r="CL426" s="249"/>
      <c r="CM426" s="249"/>
      <c r="CN426" s="249"/>
      <c r="CO426" s="249"/>
      <c r="CP426" s="249"/>
      <c r="CQ426" s="249"/>
      <c r="CR426" s="249"/>
      <c r="CS426" s="249"/>
      <c r="CT426" s="249"/>
      <c r="CU426" s="249"/>
      <c r="CV426" s="249"/>
      <c r="CW426" s="249"/>
      <c r="CX426" s="249"/>
      <c r="CY426" s="249"/>
      <c r="CZ426" s="249"/>
    </row>
    <row r="427" s="253" customFormat="true" ht="25.15" customHeight="true" x14ac:dyDescent="0.2">
      <c r="B427" s="2799"/>
      <c r="C427" s="2910"/>
      <c r="D427" s="2911"/>
      <c r="E427" s="599"/>
      <c r="F427" s="599"/>
      <c r="G427" s="599"/>
      <c r="H427" s="2911"/>
      <c r="I427" s="2911"/>
      <c r="J427" s="599"/>
      <c r="K427" s="599"/>
      <c r="L427" s="599"/>
      <c r="M427" s="2911"/>
      <c r="N427" s="2911"/>
      <c r="O427" s="599"/>
      <c r="P427" s="599"/>
      <c r="Q427" s="599"/>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8"/>
      <c r="BB427" s="350"/>
      <c r="BC427" s="248"/>
      <c r="BD427" s="248"/>
      <c r="BE427" s="248"/>
      <c r="BF427" s="248"/>
      <c r="BG427" s="248"/>
      <c r="BH427" s="248"/>
      <c r="BI427" s="248"/>
      <c r="BJ427" s="248"/>
      <c r="BK427" s="248"/>
      <c r="BL427" s="248"/>
      <c r="BM427" s="248"/>
      <c r="BN427" s="248"/>
      <c r="BO427" s="248"/>
      <c r="BP427" s="248"/>
      <c r="BQ427" s="248"/>
      <c r="BR427" s="248"/>
      <c r="BS427" s="248"/>
      <c r="BT427" s="248"/>
      <c r="BU427" s="248"/>
      <c r="BV427" s="248"/>
      <c r="BW427" s="248"/>
      <c r="BX427" s="248"/>
      <c r="BY427" s="248"/>
      <c r="BZ427" s="249"/>
      <c r="CA427" s="249"/>
      <c r="CB427" s="249"/>
      <c r="CC427" s="249"/>
      <c r="CD427" s="249"/>
      <c r="CE427" s="249"/>
      <c r="CF427" s="249"/>
      <c r="CG427" s="249"/>
      <c r="CH427" s="249"/>
      <c r="CI427" s="249"/>
      <c r="CJ427" s="249"/>
      <c r="CK427" s="249"/>
      <c r="CL427" s="249"/>
      <c r="CM427" s="249"/>
      <c r="CN427" s="249"/>
      <c r="CO427" s="249"/>
      <c r="CP427" s="249"/>
      <c r="CQ427" s="249"/>
      <c r="CR427" s="249"/>
      <c r="CS427" s="249"/>
      <c r="CT427" s="249"/>
      <c r="CU427" s="249"/>
      <c r="CV427" s="249"/>
      <c r="CW427" s="249"/>
      <c r="CX427" s="249"/>
      <c r="CY427" s="249"/>
      <c r="CZ427" s="249"/>
    </row>
    <row r="428" s="253" customFormat="true" ht="25.15" customHeight="true" x14ac:dyDescent="0.2">
      <c r="B428" s="2799"/>
      <c r="C428" s="2910"/>
      <c r="D428" s="2911"/>
      <c r="E428" s="599"/>
      <c r="F428" s="599"/>
      <c r="G428" s="599"/>
      <c r="H428" s="2911"/>
      <c r="I428" s="2911"/>
      <c r="J428" s="599"/>
      <c r="K428" s="599"/>
      <c r="L428" s="599"/>
      <c r="M428" s="2911"/>
      <c r="N428" s="2911"/>
      <c r="O428" s="599"/>
      <c r="P428" s="599"/>
      <c r="Q428" s="599"/>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8"/>
      <c r="BB428" s="350"/>
      <c r="BC428" s="248"/>
      <c r="BD428" s="248"/>
      <c r="BE428" s="248"/>
      <c r="BF428" s="248"/>
      <c r="BG428" s="248"/>
      <c r="BH428" s="248"/>
      <c r="BI428" s="248"/>
      <c r="BJ428" s="248"/>
      <c r="BK428" s="248"/>
      <c r="BL428" s="248"/>
      <c r="BM428" s="248"/>
      <c r="BN428" s="248"/>
      <c r="BO428" s="248"/>
      <c r="BP428" s="248"/>
      <c r="BQ428" s="248"/>
      <c r="BR428" s="248"/>
      <c r="BS428" s="248"/>
      <c r="BT428" s="248"/>
      <c r="BU428" s="248"/>
      <c r="BV428" s="248"/>
      <c r="BW428" s="248"/>
      <c r="BX428" s="248"/>
      <c r="BY428" s="248"/>
      <c r="BZ428" s="249"/>
      <c r="CA428" s="249"/>
      <c r="CB428" s="249"/>
      <c r="CC428" s="249"/>
      <c r="CD428" s="249"/>
      <c r="CE428" s="249"/>
      <c r="CF428" s="249"/>
      <c r="CG428" s="249"/>
      <c r="CH428" s="249"/>
      <c r="CI428" s="249"/>
      <c r="CJ428" s="249"/>
      <c r="CK428" s="249"/>
      <c r="CL428" s="249"/>
      <c r="CM428" s="249"/>
      <c r="CN428" s="249"/>
      <c r="CO428" s="249"/>
      <c r="CP428" s="249"/>
      <c r="CQ428" s="249"/>
      <c r="CR428" s="249"/>
      <c r="CS428" s="249"/>
      <c r="CT428" s="249"/>
      <c r="CU428" s="249"/>
      <c r="CV428" s="249"/>
      <c r="CW428" s="249"/>
      <c r="CX428" s="249"/>
      <c r="CY428" s="249"/>
      <c r="CZ428" s="249"/>
    </row>
    <row r="429" s="253" customFormat="true" ht="25.15" customHeight="true" x14ac:dyDescent="0.2">
      <c r="B429" s="2799"/>
      <c r="C429" s="2910"/>
      <c r="D429" s="2911"/>
      <c r="E429" s="599"/>
      <c r="F429" s="599"/>
      <c r="G429" s="599"/>
      <c r="H429" s="2911"/>
      <c r="I429" s="2911"/>
      <c r="J429" s="599"/>
      <c r="K429" s="599"/>
      <c r="L429" s="599"/>
      <c r="M429" s="2911" t="s">
        <v>229</v>
      </c>
      <c r="N429" s="2911"/>
      <c r="O429" s="2911"/>
      <c r="P429" s="599"/>
      <c r="Q429" s="599"/>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8"/>
      <c r="BB429" s="350"/>
      <c r="BC429" s="248"/>
      <c r="BD429" s="248"/>
      <c r="BE429" s="248"/>
      <c r="BF429" s="248"/>
      <c r="BG429" s="248"/>
      <c r="BH429" s="248"/>
      <c r="BI429" s="248"/>
      <c r="BJ429" s="248"/>
      <c r="BK429" s="248"/>
      <c r="BL429" s="248"/>
      <c r="BM429" s="248"/>
      <c r="BN429" s="248"/>
      <c r="BO429" s="248"/>
      <c r="BP429" s="248"/>
      <c r="BQ429" s="248"/>
      <c r="BR429" s="248"/>
      <c r="BS429" s="248"/>
      <c r="BT429" s="248"/>
      <c r="BU429" s="248"/>
      <c r="BV429" s="248"/>
      <c r="BW429" s="248"/>
      <c r="BX429" s="248"/>
      <c r="BY429" s="248"/>
      <c r="BZ429" s="249"/>
      <c r="CA429" s="249"/>
      <c r="CB429" s="249"/>
      <c r="CC429" s="249"/>
      <c r="CD429" s="249"/>
      <c r="CE429" s="249"/>
      <c r="CF429" s="249"/>
      <c r="CG429" s="249"/>
      <c r="CH429" s="249"/>
      <c r="CI429" s="249"/>
      <c r="CJ429" s="249"/>
      <c r="CK429" s="249"/>
      <c r="CL429" s="249"/>
      <c r="CM429" s="249"/>
      <c r="CN429" s="249"/>
      <c r="CO429" s="249"/>
      <c r="CP429" s="249"/>
      <c r="CQ429" s="249"/>
      <c r="CR429" s="249"/>
      <c r="CS429" s="249"/>
      <c r="CT429" s="249"/>
      <c r="CU429" s="249"/>
      <c r="CV429" s="249"/>
      <c r="CW429" s="249"/>
      <c r="CX429" s="249"/>
      <c r="CY429" s="249"/>
      <c r="CZ429" s="249"/>
    </row>
    <row r="430" s="253" customFormat="true" ht="25.15" customHeight="true" x14ac:dyDescent="0.2">
      <c r="B430" s="2799"/>
      <c r="C430" s="2910" t="s">
        <v>229</v>
      </c>
      <c r="D430" s="2911"/>
      <c r="E430" s="2911"/>
      <c r="F430" s="599"/>
      <c r="G430" s="599"/>
      <c r="H430" s="2911" t="s">
        <v>229</v>
      </c>
      <c r="I430" s="2911"/>
      <c r="J430" s="2911"/>
      <c r="K430" s="599"/>
      <c r="L430" s="599"/>
      <c r="M430" s="2911"/>
      <c r="N430" s="2911"/>
      <c r="O430" s="600" t="s">
        <v>230</v>
      </c>
      <c r="P430" s="599"/>
      <c r="Q430" s="599"/>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8"/>
      <c r="BB430" s="350"/>
      <c r="BC430" s="248"/>
      <c r="BD430" s="248"/>
      <c r="BE430" s="248"/>
      <c r="BF430" s="248"/>
      <c r="BG430" s="248"/>
      <c r="BH430" s="248"/>
      <c r="BI430" s="248"/>
      <c r="BJ430" s="248"/>
      <c r="BK430" s="248"/>
      <c r="BL430" s="248"/>
      <c r="BM430" s="248"/>
      <c r="BN430" s="248"/>
      <c r="BO430" s="248"/>
      <c r="BP430" s="248"/>
      <c r="BQ430" s="248"/>
      <c r="BR430" s="248"/>
      <c r="BS430" s="248"/>
      <c r="BT430" s="248"/>
      <c r="BU430" s="248"/>
      <c r="BV430" s="248"/>
      <c r="BW430" s="248"/>
      <c r="BX430" s="248"/>
      <c r="BY430" s="248"/>
      <c r="BZ430" s="249"/>
      <c r="CA430" s="249"/>
      <c r="CB430" s="249"/>
      <c r="CC430" s="249"/>
      <c r="CD430" s="249"/>
      <c r="CE430" s="249"/>
      <c r="CF430" s="249"/>
      <c r="CG430" s="249"/>
      <c r="CH430" s="249"/>
      <c r="CI430" s="249"/>
      <c r="CJ430" s="249"/>
      <c r="CK430" s="249"/>
      <c r="CL430" s="249"/>
      <c r="CM430" s="249"/>
      <c r="CN430" s="249"/>
      <c r="CO430" s="249"/>
      <c r="CP430" s="249"/>
      <c r="CQ430" s="249"/>
      <c r="CR430" s="249"/>
      <c r="CS430" s="249"/>
      <c r="CT430" s="249"/>
      <c r="CU430" s="249"/>
      <c r="CV430" s="249"/>
      <c r="CW430" s="249"/>
      <c r="CX430" s="249"/>
      <c r="CY430" s="249"/>
      <c r="CZ430" s="249"/>
    </row>
    <row r="431" s="253" customFormat="true" ht="25.15" customHeight="true" x14ac:dyDescent="0.2">
      <c r="B431" s="2799"/>
      <c r="C431" s="2910"/>
      <c r="D431" s="2911"/>
      <c r="E431" s="601" t="s">
        <v>230</v>
      </c>
      <c r="F431" s="599"/>
      <c r="G431" s="599"/>
      <c r="H431" s="2911"/>
      <c r="I431" s="2911"/>
      <c r="J431" s="602" t="s">
        <v>230</v>
      </c>
      <c r="K431" s="599"/>
      <c r="L431" s="599"/>
      <c r="M431" s="2911" t="s">
        <v>269</v>
      </c>
      <c r="N431" s="2911"/>
      <c r="O431" s="617">
        <v>0.37636940790007178</v>
      </c>
      <c r="P431" s="599"/>
      <c r="Q431" s="599"/>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8"/>
      <c r="BB431" s="350"/>
      <c r="BC431" s="248"/>
      <c r="BD431" s="248"/>
      <c r="BE431" s="248"/>
      <c r="BF431" s="248"/>
      <c r="BG431" s="248"/>
      <c r="BH431" s="248"/>
      <c r="BI431" s="248"/>
      <c r="BJ431" s="248"/>
      <c r="BK431" s="248"/>
      <c r="BL431" s="248"/>
      <c r="BM431" s="248"/>
      <c r="BN431" s="248"/>
      <c r="BO431" s="248"/>
      <c r="BP431" s="248"/>
      <c r="BQ431" s="248"/>
      <c r="BR431" s="248"/>
      <c r="BS431" s="248"/>
      <c r="BT431" s="248"/>
      <c r="BU431" s="248"/>
      <c r="BV431" s="248"/>
      <c r="BW431" s="248"/>
      <c r="BX431" s="248"/>
      <c r="BY431" s="248"/>
      <c r="BZ431" s="249"/>
      <c r="CA431" s="249"/>
      <c r="CB431" s="249"/>
      <c r="CC431" s="249"/>
      <c r="CD431" s="249"/>
      <c r="CE431" s="249"/>
      <c r="CF431" s="249"/>
      <c r="CG431" s="249"/>
      <c r="CH431" s="249"/>
      <c r="CI431" s="249"/>
      <c r="CJ431" s="249"/>
      <c r="CK431" s="249"/>
      <c r="CL431" s="249"/>
      <c r="CM431" s="249"/>
      <c r="CN431" s="249"/>
      <c r="CO431" s="249"/>
      <c r="CP431" s="249"/>
      <c r="CQ431" s="249"/>
      <c r="CR431" s="249"/>
      <c r="CS431" s="249"/>
      <c r="CT431" s="249"/>
      <c r="CU431" s="249"/>
      <c r="CV431" s="249"/>
      <c r="CW431" s="249"/>
      <c r="CX431" s="249"/>
      <c r="CY431" s="249"/>
      <c r="CZ431" s="249"/>
    </row>
    <row r="432" s="253" customFormat="true" ht="25.15" customHeight="true" x14ac:dyDescent="0.2">
      <c r="B432" s="2799"/>
      <c r="C432" s="2910" t="s">
        <v>269</v>
      </c>
      <c r="D432" s="2911"/>
      <c r="E432" s="615">
        <v>0.5601125508141831</v>
      </c>
      <c r="F432" s="599"/>
      <c r="G432" s="599"/>
      <c r="H432" s="2911" t="s">
        <v>269</v>
      </c>
      <c r="I432" s="2911"/>
      <c r="J432" s="616">
        <v>0.40707364580694916</v>
      </c>
      <c r="K432" s="599"/>
      <c r="L432" s="599"/>
      <c r="M432" s="2911" t="s">
        <v>274</v>
      </c>
      <c r="N432" s="2911"/>
      <c r="O432" s="620">
        <v>0.14469401055631168</v>
      </c>
      <c r="P432" s="599"/>
      <c r="Q432" s="599"/>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8"/>
      <c r="BB432" s="350"/>
      <c r="BC432" s="248"/>
      <c r="BD432" s="248"/>
      <c r="BE432" s="248"/>
      <c r="BF432" s="248"/>
      <c r="BG432" s="248"/>
      <c r="BH432" s="248"/>
      <c r="BI432" s="248"/>
      <c r="BJ432" s="248"/>
      <c r="BK432" s="248"/>
      <c r="BL432" s="248"/>
      <c r="BM432" s="248"/>
      <c r="BN432" s="248"/>
      <c r="BO432" s="248"/>
      <c r="BP432" s="248"/>
      <c r="BQ432" s="248"/>
      <c r="BR432" s="248"/>
      <c r="BS432" s="248"/>
      <c r="BT432" s="248"/>
      <c r="BU432" s="248"/>
      <c r="BV432" s="248"/>
      <c r="BW432" s="248"/>
      <c r="BX432" s="248"/>
      <c r="BY432" s="248"/>
      <c r="BZ432" s="249"/>
      <c r="CA432" s="249"/>
      <c r="CB432" s="249"/>
      <c r="CC432" s="249"/>
      <c r="CD432" s="249"/>
      <c r="CE432" s="249"/>
      <c r="CF432" s="249"/>
      <c r="CG432" s="249"/>
      <c r="CH432" s="249"/>
      <c r="CI432" s="249"/>
      <c r="CJ432" s="249"/>
      <c r="CK432" s="249"/>
      <c r="CL432" s="249"/>
      <c r="CM432" s="249"/>
      <c r="CN432" s="249"/>
      <c r="CO432" s="249"/>
      <c r="CP432" s="249"/>
      <c r="CQ432" s="249"/>
      <c r="CR432" s="249"/>
      <c r="CS432" s="249"/>
      <c r="CT432" s="249"/>
      <c r="CU432" s="249"/>
      <c r="CV432" s="249"/>
      <c r="CW432" s="249"/>
      <c r="CX432" s="249"/>
      <c r="CY432" s="249"/>
      <c r="CZ432" s="249"/>
    </row>
    <row r="433" s="253" customFormat="true" ht="25.15" customHeight="true" x14ac:dyDescent="0.2">
      <c r="B433" s="2799"/>
      <c r="C433" s="2910" t="s">
        <v>274</v>
      </c>
      <c r="D433" s="2911"/>
      <c r="E433" s="618">
        <v>0.20928054250826802</v>
      </c>
      <c r="F433" s="599"/>
      <c r="G433" s="599"/>
      <c r="H433" s="2911" t="s">
        <v>274</v>
      </c>
      <c r="I433" s="2911"/>
      <c r="J433" s="619">
        <v>0.25375686761115018</v>
      </c>
      <c r="K433" s="599"/>
      <c r="L433" s="599"/>
      <c r="M433" s="2911" t="s">
        <v>268</v>
      </c>
      <c r="N433" s="2911"/>
      <c r="O433" s="620">
        <v>0.39117276017892794</v>
      </c>
      <c r="P433" s="599"/>
      <c r="Q433" s="599"/>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8"/>
      <c r="BB433" s="350"/>
      <c r="BC433" s="248"/>
      <c r="BD433" s="248"/>
      <c r="BE433" s="248"/>
      <c r="BF433" s="248"/>
      <c r="BG433" s="248"/>
      <c r="BH433" s="248"/>
      <c r="BI433" s="248"/>
      <c r="BJ433" s="248"/>
      <c r="BK433" s="248"/>
      <c r="BL433" s="248"/>
      <c r="BM433" s="248"/>
      <c r="BN433" s="248"/>
      <c r="BO433" s="248"/>
      <c r="BP433" s="248"/>
      <c r="BQ433" s="248"/>
      <c r="BR433" s="248"/>
      <c r="BS433" s="248"/>
      <c r="BT433" s="248"/>
      <c r="BU433" s="248"/>
      <c r="BV433" s="248"/>
      <c r="BW433" s="248"/>
      <c r="BX433" s="248"/>
      <c r="BY433" s="248"/>
      <c r="BZ433" s="249"/>
      <c r="CA433" s="249"/>
      <c r="CB433" s="249"/>
      <c r="CC433" s="249"/>
      <c r="CD433" s="249"/>
      <c r="CE433" s="249"/>
      <c r="CF433" s="249"/>
      <c r="CG433" s="249"/>
      <c r="CH433" s="249"/>
      <c r="CI433" s="249"/>
      <c r="CJ433" s="249"/>
      <c r="CK433" s="249"/>
      <c r="CL433" s="249"/>
      <c r="CM433" s="249"/>
      <c r="CN433" s="249"/>
      <c r="CO433" s="249"/>
      <c r="CP433" s="249"/>
      <c r="CQ433" s="249"/>
      <c r="CR433" s="249"/>
      <c r="CS433" s="249"/>
      <c r="CT433" s="249"/>
      <c r="CU433" s="249"/>
      <c r="CV433" s="249"/>
      <c r="CW433" s="249"/>
      <c r="CX433" s="249"/>
      <c r="CY433" s="249"/>
      <c r="CZ433" s="249"/>
    </row>
    <row r="434" s="253" customFormat="true" ht="25.15" customHeight="true" x14ac:dyDescent="0.2">
      <c r="B434" s="2799"/>
      <c r="C434" s="2910" t="s">
        <v>268</v>
      </c>
      <c r="D434" s="2911"/>
      <c r="E434" s="618">
        <v>0.55018794267766336</v>
      </c>
      <c r="F434" s="599"/>
      <c r="G434" s="599"/>
      <c r="H434" s="2911" t="s">
        <v>268</v>
      </c>
      <c r="I434" s="2911"/>
      <c r="J434" s="619">
        <v>0.48292442847939326</v>
      </c>
      <c r="K434" s="599"/>
      <c r="L434" s="599"/>
      <c r="M434" s="2911" t="s">
        <v>273</v>
      </c>
      <c r="N434" s="2911"/>
      <c r="O434" s="620">
        <v>0.24926800053272949</v>
      </c>
      <c r="P434" s="599"/>
      <c r="Q434" s="599"/>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8"/>
      <c r="BB434" s="350"/>
      <c r="BC434" s="248"/>
      <c r="BD434" s="248"/>
      <c r="BE434" s="248"/>
      <c r="BF434" s="248"/>
      <c r="BG434" s="248"/>
      <c r="BH434" s="248"/>
      <c r="BI434" s="248"/>
      <c r="BJ434" s="248"/>
      <c r="BK434" s="248"/>
      <c r="BL434" s="248"/>
      <c r="BM434" s="248"/>
      <c r="BN434" s="248"/>
      <c r="BO434" s="248"/>
      <c r="BP434" s="248"/>
      <c r="BQ434" s="248"/>
      <c r="BR434" s="248"/>
      <c r="BS434" s="248"/>
      <c r="BT434" s="248"/>
      <c r="BU434" s="248"/>
      <c r="BV434" s="248"/>
      <c r="BW434" s="248"/>
      <c r="BX434" s="248"/>
      <c r="BY434" s="248"/>
      <c r="BZ434" s="249"/>
      <c r="CA434" s="249"/>
      <c r="CB434" s="249"/>
      <c r="CC434" s="249"/>
      <c r="CD434" s="249"/>
      <c r="CE434" s="249"/>
      <c r="CF434" s="249"/>
      <c r="CG434" s="249"/>
      <c r="CH434" s="249"/>
      <c r="CI434" s="249"/>
      <c r="CJ434" s="249"/>
      <c r="CK434" s="249"/>
      <c r="CL434" s="249"/>
      <c r="CM434" s="249"/>
      <c r="CN434" s="249"/>
      <c r="CO434" s="249"/>
      <c r="CP434" s="249"/>
      <c r="CQ434" s="249"/>
      <c r="CR434" s="249"/>
      <c r="CS434" s="249"/>
      <c r="CT434" s="249"/>
      <c r="CU434" s="249"/>
      <c r="CV434" s="249"/>
      <c r="CW434" s="249"/>
      <c r="CX434" s="249"/>
      <c r="CY434" s="249"/>
      <c r="CZ434" s="249"/>
    </row>
    <row r="435" s="253" customFormat="true" ht="25.15" customHeight="true" x14ac:dyDescent="0.2">
      <c r="B435" s="2799"/>
      <c r="C435" s="2910" t="s">
        <v>273</v>
      </c>
      <c r="D435" s="2911"/>
      <c r="E435" s="618">
        <v>0.40572515081768534</v>
      </c>
      <c r="F435" s="599"/>
      <c r="G435" s="599"/>
      <c r="H435" s="2911" t="s">
        <v>273</v>
      </c>
      <c r="I435" s="2911"/>
      <c r="J435" s="619">
        <v>0.39700121388670295</v>
      </c>
      <c r="K435" s="599"/>
      <c r="L435" s="599"/>
      <c r="M435" s="2911" t="s">
        <v>280</v>
      </c>
      <c r="N435" s="2911"/>
      <c r="O435" s="620">
        <v>5.7079114897040633E-3</v>
      </c>
      <c r="P435" s="599"/>
      <c r="Q435" s="599"/>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8"/>
      <c r="BB435" s="350"/>
      <c r="BC435" s="248"/>
      <c r="BD435" s="248"/>
      <c r="BE435" s="248"/>
      <c r="BF435" s="248"/>
      <c r="BG435" s="248"/>
      <c r="BH435" s="248"/>
      <c r="BI435" s="248"/>
      <c r="BJ435" s="248"/>
      <c r="BK435" s="248"/>
      <c r="BL435" s="248"/>
      <c r="BM435" s="248"/>
      <c r="BN435" s="248"/>
      <c r="BO435" s="248"/>
      <c r="BP435" s="248"/>
      <c r="BQ435" s="248"/>
      <c r="BR435" s="248"/>
      <c r="BS435" s="248"/>
      <c r="BT435" s="248"/>
      <c r="BU435" s="248"/>
      <c r="BV435" s="248"/>
      <c r="BW435" s="248"/>
      <c r="BX435" s="248"/>
      <c r="BY435" s="248"/>
      <c r="BZ435" s="249"/>
      <c r="CA435" s="249"/>
      <c r="CB435" s="249"/>
      <c r="CC435" s="249"/>
      <c r="CD435" s="249"/>
      <c r="CE435" s="249"/>
      <c r="CF435" s="249"/>
      <c r="CG435" s="249"/>
      <c r="CH435" s="249"/>
      <c r="CI435" s="249"/>
      <c r="CJ435" s="249"/>
      <c r="CK435" s="249"/>
      <c r="CL435" s="249"/>
      <c r="CM435" s="249"/>
      <c r="CN435" s="249"/>
      <c r="CO435" s="249"/>
      <c r="CP435" s="249"/>
      <c r="CQ435" s="249"/>
      <c r="CR435" s="249"/>
      <c r="CS435" s="249"/>
      <c r="CT435" s="249"/>
      <c r="CU435" s="249"/>
      <c r="CV435" s="249"/>
      <c r="CW435" s="249"/>
      <c r="CX435" s="249"/>
      <c r="CY435" s="249"/>
      <c r="CZ435" s="249"/>
    </row>
    <row r="436" s="253" customFormat="true" ht="25.15" customHeight="true" x14ac:dyDescent="0.2">
      <c r="B436" s="2799"/>
      <c r="C436" s="2910" t="s">
        <v>280</v>
      </c>
      <c r="D436" s="2911"/>
      <c r="E436" s="618">
        <v>2.8523074862400712E-2</v>
      </c>
      <c r="F436" s="599"/>
      <c r="G436" s="599"/>
      <c r="H436" s="2911" t="s">
        <v>280</v>
      </c>
      <c r="I436" s="2911"/>
      <c r="J436" s="619">
        <v>1.7382675592096244E-2</v>
      </c>
      <c r="K436" s="599"/>
      <c r="L436" s="599"/>
      <c r="M436" s="2911" t="s">
        <v>279</v>
      </c>
      <c r="N436" s="2911"/>
      <c r="O436" s="620">
        <v>3.9448606035614085E-2</v>
      </c>
      <c r="P436" s="599"/>
      <c r="Q436" s="599"/>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8"/>
      <c r="BB436" s="350"/>
      <c r="BC436" s="248"/>
      <c r="BD436" s="248"/>
      <c r="BE436" s="248"/>
      <c r="BF436" s="248"/>
      <c r="BG436" s="248"/>
      <c r="BH436" s="248"/>
      <c r="BI436" s="248"/>
      <c r="BJ436" s="248"/>
      <c r="BK436" s="248"/>
      <c r="BL436" s="248"/>
      <c r="BM436" s="248"/>
      <c r="BN436" s="248"/>
      <c r="BO436" s="248"/>
      <c r="BP436" s="248"/>
      <c r="BQ436" s="248"/>
      <c r="BR436" s="248"/>
      <c r="BS436" s="248"/>
      <c r="BT436" s="248"/>
      <c r="BU436" s="248"/>
      <c r="BV436" s="248"/>
      <c r="BW436" s="248"/>
      <c r="BX436" s="248"/>
      <c r="BY436" s="248"/>
      <c r="BZ436" s="249"/>
      <c r="CA436" s="249"/>
      <c r="CB436" s="249"/>
      <c r="CC436" s="249"/>
      <c r="CD436" s="249"/>
      <c r="CE436" s="249"/>
      <c r="CF436" s="249"/>
      <c r="CG436" s="249"/>
      <c r="CH436" s="249"/>
      <c r="CI436" s="249"/>
      <c r="CJ436" s="249"/>
      <c r="CK436" s="249"/>
      <c r="CL436" s="249"/>
      <c r="CM436" s="249"/>
      <c r="CN436" s="249"/>
      <c r="CO436" s="249"/>
      <c r="CP436" s="249"/>
      <c r="CQ436" s="249"/>
      <c r="CR436" s="249"/>
      <c r="CS436" s="249"/>
      <c r="CT436" s="249"/>
      <c r="CU436" s="249"/>
      <c r="CV436" s="249"/>
      <c r="CW436" s="249"/>
      <c r="CX436" s="249"/>
      <c r="CY436" s="249"/>
      <c r="CZ436" s="249"/>
    </row>
    <row r="437" s="253" customFormat="true" ht="25.15" customHeight="true" x14ac:dyDescent="0.2">
      <c r="B437" s="2799"/>
      <c r="C437" s="2910" t="s">
        <v>279</v>
      </c>
      <c r="D437" s="2911"/>
      <c r="E437" s="618">
        <v>1.2659745747115661E-2</v>
      </c>
      <c r="F437" s="599"/>
      <c r="G437" s="599"/>
      <c r="H437" s="2911" t="s">
        <v>279</v>
      </c>
      <c r="I437" s="2911"/>
      <c r="J437" s="619">
        <v>5.2430697660923002E-3</v>
      </c>
      <c r="K437" s="599"/>
      <c r="L437" s="599"/>
      <c r="M437" s="2911" t="s">
        <v>275</v>
      </c>
      <c r="N437" s="2911"/>
      <c r="O437" s="620">
        <v>0.13066005046132248</v>
      </c>
      <c r="P437" s="599"/>
      <c r="Q437" s="599"/>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8"/>
      <c r="BB437" s="350"/>
      <c r="BC437" s="248"/>
      <c r="BD437" s="248"/>
      <c r="BE437" s="248"/>
      <c r="BF437" s="248"/>
      <c r="BG437" s="248"/>
      <c r="BH437" s="248"/>
      <c r="BI437" s="248"/>
      <c r="BJ437" s="248"/>
      <c r="BK437" s="248"/>
      <c r="BL437" s="248"/>
      <c r="BM437" s="248"/>
      <c r="BN437" s="248"/>
      <c r="BO437" s="248"/>
      <c r="BP437" s="248"/>
      <c r="BQ437" s="248"/>
      <c r="BR437" s="248"/>
      <c r="BS437" s="248"/>
      <c r="BT437" s="248"/>
      <c r="BU437" s="248"/>
      <c r="BV437" s="248"/>
      <c r="BW437" s="248"/>
      <c r="BX437" s="248"/>
      <c r="BY437" s="248"/>
      <c r="BZ437" s="249"/>
      <c r="CA437" s="249"/>
      <c r="CB437" s="249"/>
      <c r="CC437" s="249"/>
      <c r="CD437" s="249"/>
      <c r="CE437" s="249"/>
      <c r="CF437" s="249"/>
      <c r="CG437" s="249"/>
      <c r="CH437" s="249"/>
      <c r="CI437" s="249"/>
      <c r="CJ437" s="249"/>
      <c r="CK437" s="249"/>
      <c r="CL437" s="249"/>
      <c r="CM437" s="249"/>
      <c r="CN437" s="249"/>
      <c r="CO437" s="249"/>
      <c r="CP437" s="249"/>
      <c r="CQ437" s="249"/>
      <c r="CR437" s="249"/>
      <c r="CS437" s="249"/>
      <c r="CT437" s="249"/>
      <c r="CU437" s="249"/>
      <c r="CV437" s="249"/>
      <c r="CW437" s="249"/>
      <c r="CX437" s="249"/>
      <c r="CY437" s="249"/>
      <c r="CZ437" s="249"/>
    </row>
    <row r="438" s="253" customFormat="true" ht="25.15" customHeight="true" x14ac:dyDescent="0.2">
      <c r="B438" s="2799"/>
      <c r="C438" s="2910" t="s">
        <v>275</v>
      </c>
      <c r="D438" s="2911"/>
      <c r="E438" s="618">
        <v>0.17757315484820832</v>
      </c>
      <c r="F438" s="599"/>
      <c r="G438" s="599"/>
      <c r="H438" s="2911" t="s">
        <v>275</v>
      </c>
      <c r="I438" s="2911"/>
      <c r="J438" s="619">
        <v>0.18802821219087673</v>
      </c>
      <c r="K438" s="599"/>
      <c r="L438" s="599"/>
      <c r="M438" s="2911" t="s">
        <v>277</v>
      </c>
      <c r="N438" s="2911"/>
      <c r="O438" s="620">
        <v>9.944893983549502E-3</v>
      </c>
      <c r="P438" s="599"/>
      <c r="Q438" s="599"/>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8"/>
      <c r="BB438" s="350"/>
      <c r="BC438" s="248"/>
      <c r="BD438" s="248"/>
      <c r="BE438" s="248"/>
      <c r="BF438" s="248"/>
      <c r="BG438" s="248"/>
      <c r="BH438" s="248"/>
      <c r="BI438" s="248"/>
      <c r="BJ438" s="248"/>
      <c r="BK438" s="248"/>
      <c r="BL438" s="248"/>
      <c r="BM438" s="248"/>
      <c r="BN438" s="248"/>
      <c r="BO438" s="248"/>
      <c r="BP438" s="248"/>
      <c r="BQ438" s="248"/>
      <c r="BR438" s="248"/>
      <c r="BS438" s="248"/>
      <c r="BT438" s="248"/>
      <c r="BU438" s="248"/>
      <c r="BV438" s="248"/>
      <c r="BW438" s="248"/>
      <c r="BX438" s="248"/>
      <c r="BY438" s="248"/>
      <c r="BZ438" s="249"/>
      <c r="CA438" s="249"/>
      <c r="CB438" s="249"/>
      <c r="CC438" s="249"/>
      <c r="CD438" s="249"/>
      <c r="CE438" s="249"/>
      <c r="CF438" s="249"/>
      <c r="CG438" s="249"/>
      <c r="CH438" s="249"/>
      <c r="CI438" s="249"/>
      <c r="CJ438" s="249"/>
      <c r="CK438" s="249"/>
      <c r="CL438" s="249"/>
      <c r="CM438" s="249"/>
      <c r="CN438" s="249"/>
      <c r="CO438" s="249"/>
      <c r="CP438" s="249"/>
      <c r="CQ438" s="249"/>
      <c r="CR438" s="249"/>
      <c r="CS438" s="249"/>
      <c r="CT438" s="249"/>
      <c r="CU438" s="249"/>
      <c r="CV438" s="249"/>
      <c r="CW438" s="249"/>
      <c r="CX438" s="249"/>
      <c r="CY438" s="249"/>
      <c r="CZ438" s="249"/>
    </row>
    <row r="439" s="253" customFormat="true" ht="25.15" customHeight="true" x14ac:dyDescent="0.2">
      <c r="B439" s="2799"/>
      <c r="C439" s="2910" t="s">
        <v>277</v>
      </c>
      <c r="D439" s="2911"/>
      <c r="E439" s="618">
        <v>9.5705962021399124E-2</v>
      </c>
      <c r="F439" s="599"/>
      <c r="G439" s="599"/>
      <c r="H439" s="2911" t="s">
        <v>277</v>
      </c>
      <c r="I439" s="2911"/>
      <c r="J439" s="619">
        <v>0.10788072630651926</v>
      </c>
      <c r="K439" s="599"/>
      <c r="L439" s="599"/>
      <c r="M439" s="2911" t="s">
        <v>282</v>
      </c>
      <c r="N439" s="2911"/>
      <c r="O439" s="620">
        <v>1.2988362359412534E-2</v>
      </c>
      <c r="P439" s="599"/>
      <c r="Q439" s="599"/>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8"/>
      <c r="BB439" s="350"/>
      <c r="BC439" s="248"/>
      <c r="BD439" s="248"/>
      <c r="BE439" s="248"/>
      <c r="BF439" s="248"/>
      <c r="BG439" s="248"/>
      <c r="BH439" s="248"/>
      <c r="BI439" s="248"/>
      <c r="BJ439" s="248"/>
      <c r="BK439" s="248"/>
      <c r="BL439" s="248"/>
      <c r="BM439" s="248"/>
      <c r="BN439" s="248"/>
      <c r="BO439" s="248"/>
      <c r="BP439" s="248"/>
      <c r="BQ439" s="248"/>
      <c r="BR439" s="248"/>
      <c r="BS439" s="248"/>
      <c r="BT439" s="248"/>
      <c r="BU439" s="248"/>
      <c r="BV439" s="248"/>
      <c r="BW439" s="248"/>
      <c r="BX439" s="248"/>
      <c r="BY439" s="248"/>
      <c r="BZ439" s="249"/>
      <c r="CA439" s="249"/>
      <c r="CB439" s="249"/>
      <c r="CC439" s="249"/>
      <c r="CD439" s="249"/>
      <c r="CE439" s="249"/>
      <c r="CF439" s="249"/>
      <c r="CG439" s="249"/>
      <c r="CH439" s="249"/>
      <c r="CI439" s="249"/>
      <c r="CJ439" s="249"/>
      <c r="CK439" s="249"/>
      <c r="CL439" s="249"/>
      <c r="CM439" s="249"/>
      <c r="CN439" s="249"/>
      <c r="CO439" s="249"/>
      <c r="CP439" s="249"/>
      <c r="CQ439" s="249"/>
      <c r="CR439" s="249"/>
      <c r="CS439" s="249"/>
      <c r="CT439" s="249"/>
      <c r="CU439" s="249"/>
      <c r="CV439" s="249"/>
      <c r="CW439" s="249"/>
      <c r="CX439" s="249"/>
      <c r="CY439" s="249"/>
      <c r="CZ439" s="249"/>
    </row>
    <row r="440" s="253" customFormat="true" ht="25.15" customHeight="true" x14ac:dyDescent="0.2">
      <c r="B440" s="2799"/>
      <c r="C440" s="2910" t="s">
        <v>282</v>
      </c>
      <c r="D440" s="2911"/>
      <c r="E440" s="618">
        <v>9.3925788497986711E-3</v>
      </c>
      <c r="F440" s="599"/>
      <c r="G440" s="599"/>
      <c r="H440" s="2911" t="s">
        <v>282</v>
      </c>
      <c r="I440" s="2911"/>
      <c r="J440" s="619">
        <v>7.1270614911328391E-4</v>
      </c>
      <c r="K440" s="599"/>
      <c r="L440" s="599"/>
      <c r="M440" s="2911" t="s">
        <v>267</v>
      </c>
      <c r="N440" s="2911"/>
      <c r="O440" s="620">
        <v>0.36379494560162456</v>
      </c>
      <c r="P440" s="599"/>
      <c r="Q440" s="599"/>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8"/>
      <c r="BB440" s="350"/>
      <c r="BC440" s="248"/>
      <c r="BD440" s="248"/>
      <c r="BE440" s="248"/>
      <c r="BF440" s="248"/>
      <c r="BG440" s="248"/>
      <c r="BH440" s="248"/>
      <c r="BI440" s="248"/>
      <c r="BJ440" s="248"/>
      <c r="BK440" s="248"/>
      <c r="BL440" s="248"/>
      <c r="BM440" s="248"/>
      <c r="BN440" s="248"/>
      <c r="BO440" s="248"/>
      <c r="BP440" s="248"/>
      <c r="BQ440" s="248"/>
      <c r="BR440" s="248"/>
      <c r="BS440" s="248"/>
      <c r="BT440" s="248"/>
      <c r="BU440" s="248"/>
      <c r="BV440" s="248"/>
      <c r="BW440" s="248"/>
      <c r="BX440" s="248"/>
      <c r="BY440" s="248"/>
      <c r="BZ440" s="249"/>
      <c r="CA440" s="249"/>
      <c r="CB440" s="249"/>
      <c r="CC440" s="249"/>
      <c r="CD440" s="249"/>
      <c r="CE440" s="249"/>
      <c r="CF440" s="249"/>
      <c r="CG440" s="249"/>
      <c r="CH440" s="249"/>
      <c r="CI440" s="249"/>
      <c r="CJ440" s="249"/>
      <c r="CK440" s="249"/>
      <c r="CL440" s="249"/>
      <c r="CM440" s="249"/>
      <c r="CN440" s="249"/>
      <c r="CO440" s="249"/>
      <c r="CP440" s="249"/>
      <c r="CQ440" s="249"/>
      <c r="CR440" s="249"/>
      <c r="CS440" s="249"/>
      <c r="CT440" s="249"/>
      <c r="CU440" s="249"/>
      <c r="CV440" s="249"/>
      <c r="CW440" s="249"/>
      <c r="CX440" s="249"/>
      <c r="CY440" s="249"/>
      <c r="CZ440" s="249"/>
    </row>
    <row r="441" s="253" customFormat="true" ht="25.15" customHeight="true" x14ac:dyDescent="0.2">
      <c r="B441" s="2799"/>
      <c r="C441" s="2910" t="s">
        <v>267</v>
      </c>
      <c r="D441" s="2911"/>
      <c r="E441" s="618">
        <v>0.57284479835110136</v>
      </c>
      <c r="F441" s="599"/>
      <c r="G441" s="599"/>
      <c r="H441" s="2911" t="s">
        <v>267</v>
      </c>
      <c r="I441" s="2911"/>
      <c r="J441" s="619">
        <v>0.48066396196092043</v>
      </c>
      <c r="K441" s="599"/>
      <c r="L441" s="599"/>
      <c r="M441" s="2911" t="s">
        <v>271</v>
      </c>
      <c r="N441" s="2911"/>
      <c r="O441" s="620">
        <v>0.35852534059118873</v>
      </c>
      <c r="P441" s="599"/>
      <c r="Q441" s="599"/>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8"/>
      <c r="BB441" s="350"/>
      <c r="BC441" s="248"/>
      <c r="BD441" s="248"/>
      <c r="BE441" s="248"/>
      <c r="BF441" s="248"/>
      <c r="BG441" s="248"/>
      <c r="BH441" s="248"/>
      <c r="BI441" s="248"/>
      <c r="BJ441" s="248"/>
      <c r="BK441" s="248"/>
      <c r="BL441" s="248"/>
      <c r="BM441" s="248"/>
      <c r="BN441" s="248"/>
      <c r="BO441" s="248"/>
      <c r="BP441" s="248"/>
      <c r="BQ441" s="248"/>
      <c r="BR441" s="248"/>
      <c r="BS441" s="248"/>
      <c r="BT441" s="248"/>
      <c r="BU441" s="248"/>
      <c r="BV441" s="248"/>
      <c r="BW441" s="248"/>
      <c r="BX441" s="248"/>
      <c r="BY441" s="248"/>
      <c r="BZ441" s="249"/>
      <c r="CA441" s="249"/>
      <c r="CB441" s="249"/>
      <c r="CC441" s="249"/>
      <c r="CD441" s="249"/>
      <c r="CE441" s="249"/>
      <c r="CF441" s="249"/>
      <c r="CG441" s="249"/>
      <c r="CH441" s="249"/>
      <c r="CI441" s="249"/>
      <c r="CJ441" s="249"/>
      <c r="CK441" s="249"/>
      <c r="CL441" s="249"/>
      <c r="CM441" s="249"/>
      <c r="CN441" s="249"/>
      <c r="CO441" s="249"/>
      <c r="CP441" s="249"/>
      <c r="CQ441" s="249"/>
      <c r="CR441" s="249"/>
      <c r="CS441" s="249"/>
      <c r="CT441" s="249"/>
      <c r="CU441" s="249"/>
      <c r="CV441" s="249"/>
      <c r="CW441" s="249"/>
      <c r="CX441" s="249"/>
      <c r="CY441" s="249"/>
      <c r="CZ441" s="249"/>
    </row>
    <row r="442" s="253" customFormat="true" ht="25.15" customHeight="true" x14ac:dyDescent="0.2">
      <c r="B442" s="2799"/>
      <c r="C442" s="2910" t="s">
        <v>271</v>
      </c>
      <c r="D442" s="2911"/>
      <c r="E442" s="618">
        <v>0.53805013091384291</v>
      </c>
      <c r="F442" s="599"/>
      <c r="G442" s="599"/>
      <c r="H442" s="2911" t="s">
        <v>271</v>
      </c>
      <c r="I442" s="2911"/>
      <c r="J442" s="619">
        <v>0.47107066183630308</v>
      </c>
      <c r="K442" s="599"/>
      <c r="L442" s="599"/>
      <c r="M442" s="2911" t="s">
        <v>281</v>
      </c>
      <c r="N442" s="2911"/>
      <c r="O442" s="620">
        <v>1.4461746773718523E-2</v>
      </c>
      <c r="P442" s="599"/>
      <c r="Q442" s="599"/>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8"/>
      <c r="BB442" s="350"/>
      <c r="BC442" s="248"/>
      <c r="BD442" s="248"/>
      <c r="BE442" s="248"/>
      <c r="BF442" s="248"/>
      <c r="BG442" s="248"/>
      <c r="BH442" s="248"/>
      <c r="BI442" s="248"/>
      <c r="BJ442" s="248"/>
      <c r="BK442" s="248"/>
      <c r="BL442" s="248"/>
      <c r="BM442" s="248"/>
      <c r="BN442" s="248"/>
      <c r="BO442" s="248"/>
      <c r="BP442" s="248"/>
      <c r="BQ442" s="248"/>
      <c r="BR442" s="248"/>
      <c r="BS442" s="248"/>
      <c r="BT442" s="248"/>
      <c r="BU442" s="248"/>
      <c r="BV442" s="248"/>
      <c r="BW442" s="248"/>
      <c r="BX442" s="248"/>
      <c r="BY442" s="248"/>
      <c r="BZ442" s="249"/>
      <c r="CA442" s="249"/>
      <c r="CB442" s="249"/>
      <c r="CC442" s="249"/>
      <c r="CD442" s="249"/>
      <c r="CE442" s="249"/>
      <c r="CF442" s="249"/>
      <c r="CG442" s="249"/>
      <c r="CH442" s="249"/>
      <c r="CI442" s="249"/>
      <c r="CJ442" s="249"/>
      <c r="CK442" s="249"/>
      <c r="CL442" s="249"/>
      <c r="CM442" s="249"/>
      <c r="CN442" s="249"/>
      <c r="CO442" s="249"/>
      <c r="CP442" s="249"/>
      <c r="CQ442" s="249"/>
      <c r="CR442" s="249"/>
      <c r="CS442" s="249"/>
      <c r="CT442" s="249"/>
      <c r="CU442" s="249"/>
      <c r="CV442" s="249"/>
      <c r="CW442" s="249"/>
      <c r="CX442" s="249"/>
      <c r="CY442" s="249"/>
      <c r="CZ442" s="249"/>
    </row>
    <row r="443" s="253" customFormat="true" ht="25.15" customHeight="true" x14ac:dyDescent="0.2">
      <c r="B443" s="2799"/>
      <c r="C443" s="2910" t="s">
        <v>281</v>
      </c>
      <c r="D443" s="2911"/>
      <c r="E443" s="618">
        <v>4.4724051321901118E-3</v>
      </c>
      <c r="F443" s="599"/>
      <c r="G443" s="599"/>
      <c r="H443" s="2911" t="s">
        <v>281</v>
      </c>
      <c r="I443" s="2911"/>
      <c r="J443" s="619">
        <v>1.0387986450425589E-2</v>
      </c>
      <c r="K443" s="599"/>
      <c r="L443" s="599"/>
      <c r="M443" s="2911" t="s">
        <v>215</v>
      </c>
      <c r="N443" s="2911"/>
      <c r="O443" s="620">
        <v>0.48568820992351935</v>
      </c>
      <c r="P443" s="599"/>
      <c r="Q443" s="599"/>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8"/>
      <c r="BB443" s="350"/>
      <c r="BC443" s="248"/>
      <c r="BD443" s="248"/>
      <c r="BE443" s="248"/>
      <c r="BF443" s="248"/>
      <c r="BG443" s="248"/>
      <c r="BH443" s="248"/>
      <c r="BI443" s="248"/>
      <c r="BJ443" s="248"/>
      <c r="BK443" s="248"/>
      <c r="BL443" s="248"/>
      <c r="BM443" s="248"/>
      <c r="BN443" s="248"/>
      <c r="BO443" s="248"/>
      <c r="BP443" s="248"/>
      <c r="BQ443" s="248"/>
      <c r="BR443" s="248"/>
      <c r="BS443" s="248"/>
      <c r="BT443" s="248"/>
      <c r="BU443" s="248"/>
      <c r="BV443" s="248"/>
      <c r="BW443" s="248"/>
      <c r="BX443" s="248"/>
      <c r="BY443" s="248"/>
      <c r="BZ443" s="249"/>
      <c r="CA443" s="249"/>
      <c r="CB443" s="249"/>
      <c r="CC443" s="249"/>
      <c r="CD443" s="249"/>
      <c r="CE443" s="249"/>
      <c r="CF443" s="249"/>
      <c r="CG443" s="249"/>
      <c r="CH443" s="249"/>
      <c r="CI443" s="249"/>
      <c r="CJ443" s="249"/>
      <c r="CK443" s="249"/>
      <c r="CL443" s="249"/>
      <c r="CM443" s="249"/>
      <c r="CN443" s="249"/>
      <c r="CO443" s="249"/>
      <c r="CP443" s="249"/>
      <c r="CQ443" s="249"/>
      <c r="CR443" s="249"/>
      <c r="CS443" s="249"/>
      <c r="CT443" s="249"/>
      <c r="CU443" s="249"/>
      <c r="CV443" s="249"/>
      <c r="CW443" s="249"/>
      <c r="CX443" s="249"/>
      <c r="CY443" s="249"/>
      <c r="CZ443" s="249"/>
    </row>
    <row r="444" s="253" customFormat="true" ht="25.15" customHeight="true" x14ac:dyDescent="0.2">
      <c r="B444" s="2799"/>
      <c r="C444" s="2910" t="s">
        <v>215</v>
      </c>
      <c r="D444" s="2911"/>
      <c r="E444" s="618">
        <v>0.54425139806033684</v>
      </c>
      <c r="F444" s="599"/>
      <c r="G444" s="599"/>
      <c r="H444" s="2911" t="s">
        <v>215</v>
      </c>
      <c r="I444" s="2911"/>
      <c r="J444" s="619">
        <v>0.35118236582485918</v>
      </c>
      <c r="K444" s="599"/>
      <c r="L444" s="599"/>
      <c r="M444" s="2911" t="s">
        <v>226</v>
      </c>
      <c r="N444" s="2911"/>
      <c r="O444" s="620">
        <v>1.4337872180570791E-3</v>
      </c>
      <c r="P444" s="599"/>
      <c r="Q444" s="599"/>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8"/>
      <c r="BB444" s="350"/>
      <c r="BC444" s="248"/>
      <c r="BD444" s="248"/>
      <c r="BE444" s="248"/>
      <c r="BF444" s="248"/>
      <c r="BG444" s="248"/>
      <c r="BH444" s="248"/>
      <c r="BI444" s="248"/>
      <c r="BJ444" s="248"/>
      <c r="BK444" s="248"/>
      <c r="BL444" s="248"/>
      <c r="BM444" s="248"/>
      <c r="BN444" s="248"/>
      <c r="BO444" s="248"/>
      <c r="BP444" s="248"/>
      <c r="BQ444" s="248"/>
      <c r="BR444" s="248"/>
      <c r="BS444" s="248"/>
      <c r="BT444" s="248"/>
      <c r="BU444" s="248"/>
      <c r="BV444" s="248"/>
      <c r="BW444" s="248"/>
      <c r="BX444" s="248"/>
      <c r="BY444" s="248"/>
      <c r="BZ444" s="249"/>
      <c r="CA444" s="249"/>
      <c r="CB444" s="249"/>
      <c r="CC444" s="249"/>
      <c r="CD444" s="249"/>
      <c r="CE444" s="249"/>
      <c r="CF444" s="249"/>
      <c r="CG444" s="249"/>
      <c r="CH444" s="249"/>
      <c r="CI444" s="249"/>
      <c r="CJ444" s="249"/>
      <c r="CK444" s="249"/>
      <c r="CL444" s="249"/>
      <c r="CM444" s="249"/>
      <c r="CN444" s="249"/>
      <c r="CO444" s="249"/>
      <c r="CP444" s="249"/>
      <c r="CQ444" s="249"/>
      <c r="CR444" s="249"/>
      <c r="CS444" s="249"/>
      <c r="CT444" s="249"/>
      <c r="CU444" s="249"/>
      <c r="CV444" s="249"/>
      <c r="CW444" s="249"/>
      <c r="CX444" s="249"/>
      <c r="CY444" s="249"/>
      <c r="CZ444" s="249"/>
    </row>
    <row r="445" s="253" customFormat="true" ht="25.15" customHeight="true" x14ac:dyDescent="0.2">
      <c r="B445" s="2799"/>
      <c r="C445" s="2910" t="s">
        <v>226</v>
      </c>
      <c r="D445" s="2911"/>
      <c r="E445" s="618">
        <v>3.7589364346025901E-4</v>
      </c>
      <c r="F445" s="599"/>
      <c r="G445" s="599"/>
      <c r="H445" s="2911" t="s">
        <v>226</v>
      </c>
      <c r="I445" s="2911"/>
      <c r="J445" s="619">
        <v>3.1445666066837004E-3</v>
      </c>
      <c r="K445" s="599"/>
      <c r="L445" s="599"/>
      <c r="M445" s="2911" t="s">
        <v>283</v>
      </c>
      <c r="N445" s="2911"/>
      <c r="O445" s="620">
        <v>2.3136988206269079E-3</v>
      </c>
      <c r="P445" s="599"/>
      <c r="Q445" s="599"/>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8"/>
      <c r="BB445" s="350"/>
      <c r="BC445" s="248"/>
      <c r="BD445" s="248"/>
      <c r="BE445" s="248"/>
      <c r="BF445" s="248"/>
      <c r="BG445" s="248"/>
      <c r="BH445" s="248"/>
      <c r="BI445" s="248"/>
      <c r="BJ445" s="248"/>
      <c r="BK445" s="248"/>
      <c r="BL445" s="248"/>
      <c r="BM445" s="248"/>
      <c r="BN445" s="248"/>
      <c r="BO445" s="248"/>
      <c r="BP445" s="248"/>
      <c r="BQ445" s="248"/>
      <c r="BR445" s="248"/>
      <c r="BS445" s="248"/>
      <c r="BT445" s="248"/>
      <c r="BU445" s="248"/>
      <c r="BV445" s="248"/>
      <c r="BW445" s="248"/>
      <c r="BX445" s="248"/>
      <c r="BY445" s="248"/>
      <c r="BZ445" s="249"/>
      <c r="CA445" s="249"/>
      <c r="CB445" s="249"/>
      <c r="CC445" s="249"/>
      <c r="CD445" s="249"/>
      <c r="CE445" s="249"/>
      <c r="CF445" s="249"/>
      <c r="CG445" s="249"/>
      <c r="CH445" s="249"/>
      <c r="CI445" s="249"/>
      <c r="CJ445" s="249"/>
      <c r="CK445" s="249"/>
      <c r="CL445" s="249"/>
      <c r="CM445" s="249"/>
      <c r="CN445" s="249"/>
      <c r="CO445" s="249"/>
      <c r="CP445" s="249"/>
      <c r="CQ445" s="249"/>
      <c r="CR445" s="249"/>
      <c r="CS445" s="249"/>
      <c r="CT445" s="249"/>
      <c r="CU445" s="249"/>
      <c r="CV445" s="249"/>
      <c r="CW445" s="249"/>
      <c r="CX445" s="249"/>
      <c r="CY445" s="249"/>
      <c r="CZ445" s="249"/>
    </row>
    <row r="446" s="253" customFormat="true" ht="25.15" customHeight="true" x14ac:dyDescent="0.2">
      <c r="C446" s="2910" t="s">
        <v>284</v>
      </c>
      <c r="D446" s="2911"/>
      <c r="E446" s="618">
        <v>1.3718268084142374E-5</v>
      </c>
      <c r="F446" s="599"/>
      <c r="G446" s="599"/>
      <c r="H446" s="2911" t="s">
        <v>284</v>
      </c>
      <c r="I446" s="2911"/>
      <c r="J446" s="619">
        <v>4.3853686429355206E-5</v>
      </c>
      <c r="K446" s="599"/>
      <c r="L446" s="599"/>
      <c r="M446" s="2911" t="s">
        <v>276</v>
      </c>
      <c r="N446" s="2911"/>
      <c r="O446" s="620">
        <v>0.13189429479757428</v>
      </c>
      <c r="P446" s="599"/>
      <c r="Q446" s="599"/>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8"/>
      <c r="BB446" s="350"/>
      <c r="BC446" s="248"/>
      <c r="BD446" s="248"/>
      <c r="BE446" s="248"/>
      <c r="BF446" s="248"/>
      <c r="BG446" s="248"/>
      <c r="BH446" s="248"/>
      <c r="BI446" s="248"/>
      <c r="BJ446" s="248"/>
      <c r="BK446" s="248"/>
      <c r="BL446" s="248"/>
      <c r="BM446" s="248"/>
      <c r="BN446" s="248"/>
      <c r="BO446" s="248"/>
      <c r="BP446" s="248"/>
      <c r="BQ446" s="248"/>
      <c r="BR446" s="248"/>
      <c r="BS446" s="248"/>
      <c r="BT446" s="248"/>
      <c r="BU446" s="248"/>
      <c r="BV446" s="248"/>
      <c r="BW446" s="248"/>
      <c r="BX446" s="248"/>
      <c r="BY446" s="248"/>
      <c r="BZ446" s="249"/>
      <c r="CA446" s="249"/>
      <c r="CB446" s="249"/>
      <c r="CC446" s="249"/>
      <c r="CD446" s="249"/>
      <c r="CE446" s="249"/>
      <c r="CF446" s="249"/>
      <c r="CG446" s="249"/>
      <c r="CH446" s="249"/>
      <c r="CI446" s="249"/>
      <c r="CJ446" s="249"/>
      <c r="CK446" s="249"/>
      <c r="CL446" s="249"/>
      <c r="CM446" s="249"/>
      <c r="CN446" s="249"/>
      <c r="CO446" s="249"/>
      <c r="CP446" s="249"/>
      <c r="CQ446" s="249"/>
      <c r="CR446" s="249"/>
      <c r="CS446" s="249"/>
      <c r="CT446" s="249"/>
      <c r="CU446" s="249"/>
      <c r="CV446" s="249"/>
      <c r="CW446" s="249"/>
      <c r="CX446" s="249"/>
      <c r="CY446" s="249"/>
      <c r="CZ446" s="249"/>
    </row>
    <row r="447" s="253" customFormat="true" ht="25.15" customHeight="true" x14ac:dyDescent="0.2">
      <c r="C447" s="2910" t="s">
        <v>283</v>
      </c>
      <c r="D447" s="2911"/>
      <c r="E447" s="618">
        <v>8.4647497500289586E-4</v>
      </c>
      <c r="F447" s="599"/>
      <c r="G447" s="599"/>
      <c r="H447" s="2911" t="s">
        <v>283</v>
      </c>
      <c r="I447" s="2911"/>
      <c r="J447" s="619">
        <v>1.9242701672296842E-4</v>
      </c>
      <c r="K447" s="599"/>
      <c r="L447" s="599"/>
      <c r="M447" s="2911" t="s">
        <v>224</v>
      </c>
      <c r="N447" s="2911"/>
      <c r="O447" s="620">
        <v>3.4190752657686285E-2</v>
      </c>
      <c r="P447" s="599"/>
      <c r="Q447" s="599"/>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8"/>
      <c r="BB447" s="350"/>
      <c r="BC447" s="248"/>
      <c r="BD447" s="248"/>
      <c r="BE447" s="248"/>
      <c r="BF447" s="248"/>
      <c r="BG447" s="248"/>
      <c r="BH447" s="248"/>
      <c r="BI447" s="248"/>
      <c r="BJ447" s="248"/>
      <c r="BK447" s="248"/>
      <c r="BL447" s="248"/>
      <c r="BM447" s="248"/>
      <c r="BN447" s="248"/>
      <c r="BO447" s="248"/>
      <c r="BP447" s="248"/>
      <c r="BQ447" s="248"/>
      <c r="BR447" s="248"/>
      <c r="BS447" s="248"/>
      <c r="BT447" s="248"/>
      <c r="BU447" s="248"/>
      <c r="BV447" s="248"/>
      <c r="BW447" s="248"/>
      <c r="BX447" s="248"/>
      <c r="BY447" s="248"/>
      <c r="BZ447" s="249"/>
      <c r="CA447" s="249"/>
      <c r="CB447" s="249"/>
      <c r="CC447" s="249"/>
      <c r="CD447" s="249"/>
      <c r="CE447" s="249"/>
      <c r="CF447" s="249"/>
      <c r="CG447" s="249"/>
      <c r="CH447" s="249"/>
      <c r="CI447" s="249"/>
      <c r="CJ447" s="249"/>
      <c r="CK447" s="249"/>
      <c r="CL447" s="249"/>
      <c r="CM447" s="249"/>
      <c r="CN447" s="249"/>
      <c r="CO447" s="249"/>
      <c r="CP447" s="249"/>
      <c r="CQ447" s="249"/>
      <c r="CR447" s="249"/>
      <c r="CS447" s="249"/>
      <c r="CT447" s="249"/>
      <c r="CU447" s="249"/>
      <c r="CV447" s="249"/>
      <c r="CW447" s="249"/>
      <c r="CX447" s="249"/>
      <c r="CY447" s="249"/>
      <c r="CZ447" s="249"/>
    </row>
    <row r="448" s="253" customFormat="true" ht="25.15" customHeight="true" x14ac:dyDescent="0.2">
      <c r="C448" s="2910" t="s">
        <v>276</v>
      </c>
      <c r="D448" s="2911"/>
      <c r="E448" s="618">
        <v>6.7708536320711013E-2</v>
      </c>
      <c r="F448" s="599"/>
      <c r="G448" s="599"/>
      <c r="H448" s="2911" t="s">
        <v>276</v>
      </c>
      <c r="I448" s="2911"/>
      <c r="J448" s="619">
        <v>3.1905299184322632E-2</v>
      </c>
      <c r="K448" s="599"/>
      <c r="L448" s="599"/>
      <c r="M448" s="2911" t="s">
        <v>219</v>
      </c>
      <c r="N448" s="2911"/>
      <c r="O448" s="620">
        <v>0.28102311795721591</v>
      </c>
      <c r="P448" s="599"/>
      <c r="Q448" s="599"/>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8"/>
      <c r="BB448" s="350"/>
      <c r="BC448" s="248"/>
      <c r="BD448" s="248"/>
      <c r="BE448" s="248"/>
      <c r="BF448" s="248"/>
      <c r="BG448" s="248"/>
      <c r="BH448" s="248"/>
      <c r="BI448" s="248"/>
      <c r="BJ448" s="248"/>
      <c r="BK448" s="248"/>
      <c r="BL448" s="248"/>
      <c r="BM448" s="248"/>
      <c r="BN448" s="248"/>
      <c r="BO448" s="248"/>
      <c r="BP448" s="248"/>
      <c r="BQ448" s="248"/>
      <c r="BR448" s="248"/>
      <c r="BS448" s="248"/>
      <c r="BT448" s="248"/>
      <c r="BU448" s="248"/>
      <c r="BV448" s="248"/>
      <c r="BW448" s="248"/>
      <c r="BX448" s="248"/>
      <c r="BY448" s="248"/>
      <c r="BZ448" s="249"/>
      <c r="CA448" s="249"/>
      <c r="CB448" s="249"/>
      <c r="CC448" s="249"/>
      <c r="CD448" s="249"/>
      <c r="CE448" s="249"/>
      <c r="CF448" s="249"/>
      <c r="CG448" s="249"/>
      <c r="CH448" s="249"/>
      <c r="CI448" s="249"/>
      <c r="CJ448" s="249"/>
      <c r="CK448" s="249"/>
      <c r="CL448" s="249"/>
      <c r="CM448" s="249"/>
      <c r="CN448" s="249"/>
      <c r="CO448" s="249"/>
      <c r="CP448" s="249"/>
      <c r="CQ448" s="249"/>
      <c r="CR448" s="249"/>
      <c r="CS448" s="249"/>
      <c r="CT448" s="249"/>
      <c r="CU448" s="249"/>
      <c r="CV448" s="249"/>
      <c r="CW448" s="249"/>
      <c r="CX448" s="249"/>
      <c r="CY448" s="249"/>
      <c r="CZ448" s="249"/>
    </row>
    <row r="449" s="253" customFormat="true" ht="25.15" customHeight="true" x14ac:dyDescent="0.2">
      <c r="C449" s="2910" t="s">
        <v>224</v>
      </c>
      <c r="D449" s="2911"/>
      <c r="E449" s="618">
        <v>0.1373604073955933</v>
      </c>
      <c r="F449" s="599"/>
      <c r="G449" s="599"/>
      <c r="H449" s="2911" t="s">
        <v>224</v>
      </c>
      <c r="I449" s="2911"/>
      <c r="J449" s="619">
        <v>0.159455235023898</v>
      </c>
      <c r="K449" s="599"/>
      <c r="L449" s="599"/>
      <c r="M449" s="2911" t="s">
        <v>278</v>
      </c>
      <c r="N449" s="2911"/>
      <c r="O449" s="620">
        <v>7.1174393971633096E-2</v>
      </c>
      <c r="P449" s="599"/>
      <c r="Q449" s="599"/>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8"/>
      <c r="BB449" s="350"/>
      <c r="BC449" s="248"/>
      <c r="BD449" s="248"/>
      <c r="BE449" s="248"/>
      <c r="BF449" s="248"/>
      <c r="BG449" s="248"/>
      <c r="BH449" s="248"/>
      <c r="BI449" s="248"/>
      <c r="BJ449" s="248"/>
      <c r="BK449" s="248"/>
      <c r="BL449" s="248"/>
      <c r="BM449" s="248"/>
      <c r="BN449" s="248"/>
      <c r="BO449" s="248"/>
      <c r="BP449" s="248"/>
      <c r="BQ449" s="248"/>
      <c r="BR449" s="248"/>
      <c r="BS449" s="248"/>
      <c r="BT449" s="248"/>
      <c r="BU449" s="248"/>
      <c r="BV449" s="248"/>
      <c r="BW449" s="248"/>
      <c r="BX449" s="248"/>
      <c r="BY449" s="248"/>
      <c r="BZ449" s="249"/>
      <c r="CA449" s="249"/>
      <c r="CB449" s="249"/>
      <c r="CC449" s="249"/>
      <c r="CD449" s="249"/>
      <c r="CE449" s="249"/>
      <c r="CF449" s="249"/>
      <c r="CG449" s="249"/>
      <c r="CH449" s="249"/>
      <c r="CI449" s="249"/>
      <c r="CJ449" s="249"/>
      <c r="CK449" s="249"/>
      <c r="CL449" s="249"/>
      <c r="CM449" s="249"/>
      <c r="CN449" s="249"/>
      <c r="CO449" s="249"/>
      <c r="CP449" s="249"/>
      <c r="CQ449" s="249"/>
      <c r="CR449" s="249"/>
      <c r="CS449" s="249"/>
      <c r="CT449" s="249"/>
      <c r="CU449" s="249"/>
      <c r="CV449" s="249"/>
      <c r="CW449" s="249"/>
      <c r="CX449" s="249"/>
      <c r="CY449" s="249"/>
      <c r="CZ449" s="249"/>
    </row>
    <row r="450" s="253" customFormat="true" ht="25.15" customHeight="true" x14ac:dyDescent="0.2">
      <c r="C450" s="2910" t="s">
        <v>219</v>
      </c>
      <c r="D450" s="2911"/>
      <c r="E450" s="618">
        <v>0.20648897752849915</v>
      </c>
      <c r="F450" s="599"/>
      <c r="G450" s="599"/>
      <c r="H450" s="2911" t="s">
        <v>219</v>
      </c>
      <c r="I450" s="2911"/>
      <c r="J450" s="619">
        <v>1.8835778264033102E-2</v>
      </c>
      <c r="K450" s="599"/>
      <c r="L450" s="599"/>
      <c r="M450" s="2911" t="s">
        <v>270</v>
      </c>
      <c r="N450" s="2911"/>
      <c r="O450" s="620">
        <v>0.22124297300730744</v>
      </c>
      <c r="P450" s="599"/>
      <c r="Q450" s="599"/>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8"/>
      <c r="BB450" s="350"/>
      <c r="BC450" s="248"/>
      <c r="BD450" s="248"/>
      <c r="BE450" s="248"/>
      <c r="BF450" s="248"/>
      <c r="BG450" s="248"/>
      <c r="BH450" s="248"/>
      <c r="BI450" s="248"/>
      <c r="BJ450" s="248"/>
      <c r="BK450" s="248"/>
      <c r="BL450" s="248"/>
      <c r="BM450" s="248"/>
      <c r="BN450" s="248"/>
      <c r="BO450" s="248"/>
      <c r="BP450" s="248"/>
      <c r="BQ450" s="248"/>
      <c r="BR450" s="248"/>
      <c r="BS450" s="248"/>
      <c r="BT450" s="248"/>
      <c r="BU450" s="248"/>
      <c r="BV450" s="248"/>
      <c r="BW450" s="248"/>
      <c r="BX450" s="248"/>
      <c r="BY450" s="248"/>
      <c r="BZ450" s="249"/>
      <c r="CA450" s="249"/>
      <c r="CB450" s="249"/>
      <c r="CC450" s="249"/>
      <c r="CD450" s="249"/>
      <c r="CE450" s="249"/>
      <c r="CF450" s="249"/>
      <c r="CG450" s="249"/>
      <c r="CH450" s="249"/>
      <c r="CI450" s="249"/>
      <c r="CJ450" s="249"/>
      <c r="CK450" s="249"/>
      <c r="CL450" s="249"/>
      <c r="CM450" s="249"/>
      <c r="CN450" s="249"/>
      <c r="CO450" s="249"/>
      <c r="CP450" s="249"/>
      <c r="CQ450" s="249"/>
      <c r="CR450" s="249"/>
      <c r="CS450" s="249"/>
      <c r="CT450" s="249"/>
      <c r="CU450" s="249"/>
      <c r="CV450" s="249"/>
      <c r="CW450" s="249"/>
      <c r="CX450" s="249"/>
      <c r="CY450" s="249"/>
      <c r="CZ450" s="249"/>
    </row>
    <row r="451" s="253" customFormat="true" ht="25.15" customHeight="true" x14ac:dyDescent="0.2">
      <c r="C451" s="2910" t="s">
        <v>278</v>
      </c>
      <c r="D451" s="2911"/>
      <c r="E451" s="618">
        <v>3.6410612707544046E-2</v>
      </c>
      <c r="F451" s="599"/>
      <c r="G451" s="599"/>
      <c r="H451" s="2911" t="s">
        <v>278</v>
      </c>
      <c r="I451" s="2911"/>
      <c r="J451" s="619">
        <v>2.3020644025462056E-2</v>
      </c>
      <c r="K451" s="599"/>
      <c r="L451" s="599"/>
      <c r="M451" s="2911" t="s">
        <v>222</v>
      </c>
      <c r="N451" s="2911"/>
      <c r="O451" s="620">
        <v>8.4201579437259505E-2</v>
      </c>
      <c r="P451" s="599"/>
      <c r="Q451" s="599"/>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8"/>
      <c r="BB451" s="350"/>
      <c r="BC451" s="248"/>
      <c r="BD451" s="248"/>
      <c r="BE451" s="248"/>
      <c r="BF451" s="248"/>
      <c r="BG451" s="248"/>
      <c r="BH451" s="248"/>
      <c r="BI451" s="248"/>
      <c r="BJ451" s="248"/>
      <c r="BK451" s="248"/>
      <c r="BL451" s="248"/>
      <c r="BM451" s="248"/>
      <c r="BN451" s="248"/>
      <c r="BO451" s="248"/>
      <c r="BP451" s="248"/>
      <c r="BQ451" s="248"/>
      <c r="BR451" s="248"/>
      <c r="BS451" s="248"/>
      <c r="BT451" s="248"/>
      <c r="BU451" s="248"/>
      <c r="BV451" s="248"/>
      <c r="BW451" s="248"/>
      <c r="BX451" s="248"/>
      <c r="BY451" s="248"/>
      <c r="BZ451" s="249"/>
      <c r="CA451" s="249"/>
      <c r="CB451" s="249"/>
      <c r="CC451" s="249"/>
      <c r="CD451" s="249"/>
      <c r="CE451" s="249"/>
      <c r="CF451" s="249"/>
      <c r="CG451" s="249"/>
      <c r="CH451" s="249"/>
      <c r="CI451" s="249"/>
      <c r="CJ451" s="249"/>
      <c r="CK451" s="249"/>
      <c r="CL451" s="249"/>
      <c r="CM451" s="249"/>
      <c r="CN451" s="249"/>
      <c r="CO451" s="249"/>
      <c r="CP451" s="249"/>
      <c r="CQ451" s="249"/>
      <c r="CR451" s="249"/>
      <c r="CS451" s="249"/>
      <c r="CT451" s="249"/>
      <c r="CU451" s="249"/>
      <c r="CV451" s="249"/>
      <c r="CW451" s="249"/>
      <c r="CX451" s="249"/>
      <c r="CY451" s="249"/>
      <c r="CZ451" s="249"/>
    </row>
    <row r="452" s="253" customFormat="true" ht="25.15" customHeight="true" x14ac:dyDescent="0.2">
      <c r="C452" s="2910" t="s">
        <v>270</v>
      </c>
      <c r="D452" s="2911"/>
      <c r="E452" s="618">
        <v>0.47807670153881293</v>
      </c>
      <c r="F452" s="599"/>
      <c r="G452" s="599"/>
      <c r="H452" s="2911" t="s">
        <v>270</v>
      </c>
      <c r="I452" s="2911"/>
      <c r="J452" s="619">
        <v>0.47999547762696387</v>
      </c>
      <c r="K452" s="599"/>
      <c r="L452" s="599"/>
      <c r="M452" s="2911" t="s">
        <v>218</v>
      </c>
      <c r="N452" s="2911"/>
      <c r="O452" s="620">
        <v>2.890491802161364E-2</v>
      </c>
      <c r="P452" s="599"/>
      <c r="Q452" s="599"/>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8"/>
      <c r="BB452" s="350"/>
      <c r="BC452" s="248"/>
      <c r="BD452" s="248"/>
      <c r="BE452" s="248"/>
      <c r="BF452" s="248"/>
      <c r="BG452" s="248"/>
      <c r="BH452" s="248"/>
      <c r="BI452" s="248"/>
      <c r="BJ452" s="248"/>
      <c r="BK452" s="248"/>
      <c r="BL452" s="248"/>
      <c r="BM452" s="248"/>
      <c r="BN452" s="248"/>
      <c r="BO452" s="248"/>
      <c r="BP452" s="248"/>
      <c r="BQ452" s="248"/>
      <c r="BR452" s="248"/>
      <c r="BS452" s="248"/>
      <c r="BT452" s="248"/>
      <c r="BU452" s="248"/>
      <c r="BV452" s="248"/>
      <c r="BW452" s="248"/>
      <c r="BX452" s="248"/>
      <c r="BY452" s="248"/>
      <c r="BZ452" s="249"/>
      <c r="CA452" s="249"/>
      <c r="CB452" s="249"/>
      <c r="CC452" s="249"/>
      <c r="CD452" s="249"/>
      <c r="CE452" s="249"/>
      <c r="CF452" s="249"/>
      <c r="CG452" s="249"/>
      <c r="CH452" s="249"/>
      <c r="CI452" s="249"/>
      <c r="CJ452" s="249"/>
      <c r="CK452" s="249"/>
      <c r="CL452" s="249"/>
      <c r="CM452" s="249"/>
      <c r="CN452" s="249"/>
      <c r="CO452" s="249"/>
      <c r="CP452" s="249"/>
      <c r="CQ452" s="249"/>
      <c r="CR452" s="249"/>
      <c r="CS452" s="249"/>
      <c r="CT452" s="249"/>
      <c r="CU452" s="249"/>
      <c r="CV452" s="249"/>
      <c r="CW452" s="249"/>
      <c r="CX452" s="249"/>
      <c r="CY452" s="249"/>
      <c r="CZ452" s="249"/>
    </row>
    <row r="453" s="253" customFormat="true" ht="25.15" customHeight="true" x14ac:dyDescent="0.2">
      <c r="C453" s="2910" t="s">
        <v>222</v>
      </c>
      <c r="D453" s="2911"/>
      <c r="E453" s="618">
        <v>5.8769092639765375E-2</v>
      </c>
      <c r="F453" s="599"/>
      <c r="G453" s="599"/>
      <c r="H453" s="2911" t="s">
        <v>222</v>
      </c>
      <c r="I453" s="2911"/>
      <c r="J453" s="619">
        <v>3.7057856169816759E-3</v>
      </c>
      <c r="K453" s="599"/>
      <c r="L453" s="599"/>
      <c r="M453" s="2911" t="s">
        <v>272</v>
      </c>
      <c r="N453" s="2911"/>
      <c r="O453" s="621">
        <v>0.22150785811712709</v>
      </c>
      <c r="P453" s="599"/>
      <c r="Q453" s="599"/>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8"/>
      <c r="BB453" s="350"/>
      <c r="BC453" s="248"/>
      <c r="BD453" s="248"/>
      <c r="BE453" s="248"/>
      <c r="BF453" s="248"/>
      <c r="BG453" s="248"/>
      <c r="BH453" s="248"/>
      <c r="BI453" s="248"/>
      <c r="BJ453" s="248"/>
      <c r="BK453" s="248"/>
      <c r="BL453" s="248"/>
      <c r="BM453" s="248"/>
      <c r="BN453" s="248"/>
      <c r="BO453" s="248"/>
      <c r="BP453" s="248"/>
      <c r="BQ453" s="248"/>
      <c r="BR453" s="248"/>
      <c r="BS453" s="248"/>
      <c r="BT453" s="248"/>
      <c r="BU453" s="248"/>
      <c r="BV453" s="248"/>
      <c r="BW453" s="248"/>
      <c r="BX453" s="248"/>
      <c r="BY453" s="248"/>
      <c r="BZ453" s="249"/>
      <c r="CA453" s="249"/>
      <c r="CB453" s="249"/>
      <c r="CC453" s="249"/>
      <c r="CD453" s="249"/>
      <c r="CE453" s="249"/>
      <c r="CF453" s="249"/>
      <c r="CG453" s="249"/>
      <c r="CH453" s="249"/>
      <c r="CI453" s="249"/>
      <c r="CJ453" s="249"/>
      <c r="CK453" s="249"/>
      <c r="CL453" s="249"/>
      <c r="CM453" s="249"/>
      <c r="CN453" s="249"/>
      <c r="CO453" s="249"/>
      <c r="CP453" s="249"/>
      <c r="CQ453" s="249"/>
      <c r="CR453" s="249"/>
      <c r="CS453" s="249"/>
      <c r="CT453" s="249"/>
      <c r="CU453" s="249"/>
      <c r="CV453" s="249"/>
      <c r="CW453" s="249"/>
      <c r="CX453" s="249"/>
      <c r="CY453" s="249"/>
      <c r="CZ453" s="249"/>
    </row>
    <row r="454" s="253" customFormat="true" ht="25.15" customHeight="true" x14ac:dyDescent="0.2">
      <c r="C454" s="2910" t="s">
        <v>218</v>
      </c>
      <c r="D454" s="2911"/>
      <c r="E454" s="618">
        <v>1.0980813798889062E-3</v>
      </c>
      <c r="F454" s="599"/>
      <c r="G454" s="599"/>
      <c r="H454" s="2911" t="s">
        <v>218</v>
      </c>
      <c r="I454" s="2911"/>
      <c r="J454" s="619">
        <v>3.2786418093023735E-4</v>
      </c>
      <c r="K454" s="599"/>
      <c r="L454" s="599"/>
      <c r="M454" s="2911"/>
      <c r="N454" s="2911"/>
      <c r="O454" s="599"/>
      <c r="P454" s="599"/>
      <c r="Q454" s="599"/>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8"/>
      <c r="BB454" s="350"/>
      <c r="BC454" s="248"/>
      <c r="BD454" s="248"/>
      <c r="BE454" s="248"/>
      <c r="BF454" s="248"/>
      <c r="BG454" s="248"/>
      <c r="BH454" s="248"/>
      <c r="BI454" s="248"/>
      <c r="BJ454" s="248"/>
      <c r="BK454" s="248"/>
      <c r="BL454" s="248"/>
      <c r="BM454" s="248"/>
      <c r="BN454" s="248"/>
      <c r="BO454" s="248"/>
      <c r="BP454" s="248"/>
      <c r="BQ454" s="248"/>
      <c r="BR454" s="248"/>
      <c r="BS454" s="248"/>
      <c r="BT454" s="248"/>
      <c r="BU454" s="248"/>
      <c r="BV454" s="248"/>
      <c r="BW454" s="248"/>
      <c r="BX454" s="248"/>
      <c r="BY454" s="248"/>
      <c r="BZ454" s="249"/>
      <c r="CA454" s="249"/>
      <c r="CB454" s="249"/>
      <c r="CC454" s="249"/>
      <c r="CD454" s="249"/>
      <c r="CE454" s="249"/>
      <c r="CF454" s="249"/>
      <c r="CG454" s="249"/>
      <c r="CH454" s="249"/>
      <c r="CI454" s="249"/>
      <c r="CJ454" s="249"/>
      <c r="CK454" s="249"/>
      <c r="CL454" s="249"/>
      <c r="CM454" s="249"/>
      <c r="CN454" s="249"/>
      <c r="CO454" s="249"/>
      <c r="CP454" s="249"/>
      <c r="CQ454" s="249"/>
      <c r="CR454" s="249"/>
      <c r="CS454" s="249"/>
      <c r="CT454" s="249"/>
      <c r="CU454" s="249"/>
      <c r="CV454" s="249"/>
      <c r="CW454" s="249"/>
      <c r="CX454" s="249"/>
      <c r="CY454" s="249"/>
      <c r="CZ454" s="249"/>
    </row>
    <row r="455" s="253" customFormat="true" ht="25.15" customHeight="true" x14ac:dyDescent="0.2">
      <c r="C455" s="2910" t="s">
        <v>272</v>
      </c>
      <c r="D455" s="2911"/>
      <c r="E455" s="622">
        <v>0.48085138543104589</v>
      </c>
      <c r="F455" s="599"/>
      <c r="G455" s="599"/>
      <c r="H455" s="2911" t="s">
        <v>272</v>
      </c>
      <c r="I455" s="2911"/>
      <c r="J455" s="623">
        <v>0.42540330524353415</v>
      </c>
      <c r="K455" s="599"/>
      <c r="L455" s="599"/>
      <c r="M455" s="2911"/>
      <c r="N455" s="2911"/>
      <c r="O455" s="599"/>
      <c r="P455" s="599"/>
      <c r="Q455" s="599"/>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8"/>
      <c r="BB455" s="350"/>
      <c r="BC455" s="248"/>
      <c r="BD455" s="248"/>
      <c r="BE455" s="248"/>
      <c r="BF455" s="248"/>
      <c r="BG455" s="248"/>
      <c r="BH455" s="248"/>
      <c r="BI455" s="248"/>
      <c r="BJ455" s="248"/>
      <c r="BK455" s="248"/>
      <c r="BL455" s="248"/>
      <c r="BM455" s="248"/>
      <c r="BN455" s="248"/>
      <c r="BO455" s="248"/>
      <c r="BP455" s="248"/>
      <c r="BQ455" s="248"/>
      <c r="BR455" s="248"/>
      <c r="BS455" s="248"/>
      <c r="BT455" s="248"/>
      <c r="BU455" s="248"/>
      <c r="BV455" s="248"/>
      <c r="BW455" s="248"/>
      <c r="BX455" s="248"/>
      <c r="BY455" s="248"/>
      <c r="BZ455" s="249"/>
      <c r="CA455" s="249"/>
      <c r="CB455" s="249"/>
      <c r="CC455" s="249"/>
      <c r="CD455" s="249"/>
      <c r="CE455" s="249"/>
      <c r="CF455" s="249"/>
      <c r="CG455" s="249"/>
      <c r="CH455" s="249"/>
      <c r="CI455" s="249"/>
      <c r="CJ455" s="249"/>
      <c r="CK455" s="249"/>
      <c r="CL455" s="249"/>
      <c r="CM455" s="249"/>
      <c r="CN455" s="249"/>
      <c r="CO455" s="249"/>
      <c r="CP455" s="249"/>
      <c r="CQ455" s="249"/>
      <c r="CR455" s="249"/>
      <c r="CS455" s="249"/>
      <c r="CT455" s="249"/>
      <c r="CU455" s="249"/>
      <c r="CV455" s="249"/>
      <c r="CW455" s="249"/>
      <c r="CX455" s="249"/>
      <c r="CY455" s="249"/>
      <c r="CZ455" s="249"/>
    </row>
    <row r="456" s="253" customFormat="true" ht="25.15" customHeight="true" x14ac:dyDescent="0.2">
      <c r="C456" s="2910"/>
      <c r="D456" s="2911"/>
      <c r="E456" s="599"/>
      <c r="F456" s="599"/>
      <c r="G456" s="599"/>
      <c r="H456" s="2911"/>
      <c r="I456" s="2911"/>
      <c r="J456" s="599"/>
      <c r="K456" s="599"/>
      <c r="L456" s="599"/>
      <c r="M456" s="2911" t="s">
        <v>231</v>
      </c>
      <c r="N456" s="2911"/>
      <c r="O456" s="2911"/>
      <c r="P456" s="2911"/>
      <c r="Q456" s="2911"/>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8"/>
      <c r="BB456" s="350"/>
      <c r="BC456" s="248"/>
      <c r="BD456" s="248"/>
      <c r="BE456" s="248"/>
      <c r="BF456" s="248"/>
      <c r="BG456" s="248"/>
      <c r="BH456" s="248"/>
      <c r="BI456" s="248"/>
      <c r="BJ456" s="248"/>
      <c r="BK456" s="248"/>
      <c r="BL456" s="248"/>
      <c r="BM456" s="248"/>
      <c r="BN456" s="248"/>
      <c r="BO456" s="248"/>
      <c r="BP456" s="248"/>
      <c r="BQ456" s="248"/>
      <c r="BR456" s="248"/>
      <c r="BS456" s="248"/>
      <c r="BT456" s="248"/>
      <c r="BU456" s="248"/>
      <c r="BV456" s="248"/>
      <c r="BW456" s="248"/>
      <c r="BX456" s="248"/>
      <c r="BY456" s="248"/>
      <c r="BZ456" s="249"/>
      <c r="CA456" s="249"/>
      <c r="CB456" s="249"/>
      <c r="CC456" s="249"/>
      <c r="CD456" s="249"/>
      <c r="CE456" s="249"/>
      <c r="CF456" s="249"/>
      <c r="CG456" s="249"/>
      <c r="CH456" s="249"/>
      <c r="CI456" s="249"/>
      <c r="CJ456" s="249"/>
      <c r="CK456" s="249"/>
      <c r="CL456" s="249"/>
      <c r="CM456" s="249"/>
      <c r="CN456" s="249"/>
      <c r="CO456" s="249"/>
      <c r="CP456" s="249"/>
      <c r="CQ456" s="249"/>
      <c r="CR456" s="249"/>
      <c r="CS456" s="249"/>
      <c r="CT456" s="249"/>
      <c r="CU456" s="249"/>
      <c r="CV456" s="249"/>
      <c r="CW456" s="249"/>
      <c r="CX456" s="249"/>
      <c r="CY456" s="249"/>
      <c r="CZ456" s="249"/>
    </row>
    <row r="457" s="253" customFormat="true" ht="25.15" customHeight="true" x14ac:dyDescent="0.2">
      <c r="C457" s="2910"/>
      <c r="D457" s="2911"/>
      <c r="E457" s="599"/>
      <c r="F457" s="599"/>
      <c r="G457" s="599"/>
      <c r="H457" s="2911"/>
      <c r="I457" s="2911"/>
      <c r="J457" s="599"/>
      <c r="K457" s="599"/>
      <c r="L457" s="599"/>
      <c r="M457" s="2911" t="s">
        <v>213</v>
      </c>
      <c r="N457" s="2911"/>
      <c r="O457" s="2920" t="s">
        <v>232</v>
      </c>
      <c r="P457" s="2921"/>
      <c r="Q457" s="2922"/>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8"/>
      <c r="BB457" s="350"/>
      <c r="BC457" s="248"/>
      <c r="BD457" s="248"/>
      <c r="BE457" s="248"/>
      <c r="BF457" s="248"/>
      <c r="BG457" s="248"/>
      <c r="BH457" s="248"/>
      <c r="BI457" s="248"/>
      <c r="BJ457" s="248"/>
      <c r="BK457" s="248"/>
      <c r="BL457" s="248"/>
      <c r="BM457" s="248"/>
      <c r="BN457" s="248"/>
      <c r="BO457" s="248"/>
      <c r="BP457" s="248"/>
      <c r="BQ457" s="248"/>
      <c r="BR457" s="248"/>
      <c r="BS457" s="248"/>
      <c r="BT457" s="248"/>
      <c r="BU457" s="248"/>
      <c r="BV457" s="248"/>
      <c r="BW457" s="248"/>
      <c r="BX457" s="248"/>
      <c r="BY457" s="248"/>
      <c r="BZ457" s="249"/>
      <c r="CA457" s="249"/>
      <c r="CB457" s="249"/>
      <c r="CC457" s="249"/>
      <c r="CD457" s="249"/>
      <c r="CE457" s="249"/>
      <c r="CF457" s="249"/>
      <c r="CG457" s="249"/>
      <c r="CH457" s="249"/>
      <c r="CI457" s="249"/>
      <c r="CJ457" s="249"/>
      <c r="CK457" s="249"/>
      <c r="CL457" s="249"/>
      <c r="CM457" s="249"/>
      <c r="CN457" s="249"/>
      <c r="CO457" s="249"/>
      <c r="CP457" s="249"/>
      <c r="CQ457" s="249"/>
      <c r="CR457" s="249"/>
      <c r="CS457" s="249"/>
      <c r="CT457" s="249"/>
      <c r="CU457" s="249"/>
      <c r="CV457" s="249"/>
      <c r="CW457" s="249"/>
      <c r="CX457" s="249"/>
      <c r="CY457" s="249"/>
      <c r="CZ457" s="249"/>
    </row>
    <row r="458" s="253" customFormat="true" ht="25.15" customHeight="true" x14ac:dyDescent="0.2">
      <c r="C458" s="2910" t="s">
        <v>233</v>
      </c>
      <c r="D458" s="2911"/>
      <c r="E458" s="2911"/>
      <c r="F458" s="2911"/>
      <c r="G458" s="2911"/>
      <c r="H458" s="2911" t="s">
        <v>231</v>
      </c>
      <c r="I458" s="2911"/>
      <c r="J458" s="2911"/>
      <c r="K458" s="2911"/>
      <c r="L458" s="2911"/>
      <c r="M458" s="2911"/>
      <c r="N458" s="2911"/>
      <c r="O458" s="603" t="s">
        <v>197</v>
      </c>
      <c r="P458" s="604" t="s">
        <v>233</v>
      </c>
      <c r="Q458" s="605" t="s">
        <v>234</v>
      </c>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8"/>
      <c r="BB458" s="350"/>
      <c r="BC458" s="248"/>
      <c r="BD458" s="248"/>
      <c r="BE458" s="248"/>
      <c r="BF458" s="248"/>
      <c r="BG458" s="248"/>
      <c r="BH458" s="248"/>
      <c r="BI458" s="248"/>
      <c r="BJ458" s="248"/>
      <c r="BK458" s="248"/>
      <c r="BL458" s="248"/>
      <c r="BM458" s="248"/>
      <c r="BN458" s="248"/>
      <c r="BO458" s="248"/>
      <c r="BP458" s="248"/>
      <c r="BQ458" s="248"/>
      <c r="BR458" s="248"/>
      <c r="BS458" s="248"/>
      <c r="BT458" s="248"/>
      <c r="BU458" s="248"/>
      <c r="BV458" s="248"/>
      <c r="BW458" s="248"/>
      <c r="BX458" s="248"/>
      <c r="BY458" s="248"/>
      <c r="BZ458" s="249"/>
      <c r="CA458" s="249"/>
      <c r="CB458" s="249"/>
      <c r="CC458" s="249"/>
      <c r="CD458" s="249"/>
      <c r="CE458" s="249"/>
      <c r="CF458" s="249"/>
      <c r="CG458" s="249"/>
      <c r="CH458" s="249"/>
      <c r="CI458" s="249"/>
      <c r="CJ458" s="249"/>
      <c r="CK458" s="249"/>
      <c r="CL458" s="249"/>
      <c r="CM458" s="249"/>
      <c r="CN458" s="249"/>
      <c r="CO458" s="249"/>
      <c r="CP458" s="249"/>
      <c r="CQ458" s="249"/>
      <c r="CR458" s="249"/>
      <c r="CS458" s="249"/>
      <c r="CT458" s="249"/>
      <c r="CU458" s="249"/>
      <c r="CV458" s="249"/>
      <c r="CW458" s="249"/>
      <c r="CX458" s="249"/>
      <c r="CY458" s="249"/>
      <c r="CZ458" s="249"/>
    </row>
    <row r="459" s="253" customFormat="true" ht="25.15" customHeight="true" x14ac:dyDescent="0.2">
      <c r="C459" s="2910">
        <v>15.915702697364328</v>
      </c>
      <c r="D459" s="2911"/>
      <c r="E459" s="2920" t="s">
        <v>232</v>
      </c>
      <c r="F459" s="2921"/>
      <c r="G459" s="2922"/>
      <c r="H459" s="2911" t="s">
        <v>213</v>
      </c>
      <c r="I459" s="2911"/>
      <c r="J459" s="2920" t="s">
        <v>232</v>
      </c>
      <c r="K459" s="2921"/>
      <c r="L459" s="2922"/>
      <c r="M459" s="2911" t="s">
        <v>214</v>
      </c>
      <c r="N459" s="2911"/>
      <c r="O459" s="624">
        <v>3.6606116203937957</v>
      </c>
      <c r="P459" s="625">
        <v>15.915702697364328</v>
      </c>
      <c r="Q459" s="626">
        <v>15.915702697364328</v>
      </c>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8"/>
      <c r="BB459" s="350"/>
      <c r="BC459" s="248"/>
      <c r="BD459" s="248"/>
      <c r="BE459" s="248"/>
      <c r="BF459" s="248"/>
      <c r="BG459" s="248"/>
      <c r="BH459" s="248"/>
      <c r="BI459" s="248"/>
      <c r="BJ459" s="248"/>
      <c r="BK459" s="248"/>
      <c r="BL459" s="248"/>
      <c r="BM459" s="248"/>
      <c r="BN459" s="248"/>
      <c r="BO459" s="248"/>
      <c r="BP459" s="248"/>
      <c r="BQ459" s="248"/>
      <c r="BR459" s="248"/>
      <c r="BS459" s="248"/>
      <c r="BT459" s="248"/>
      <c r="BU459" s="248"/>
      <c r="BV459" s="248"/>
      <c r="BW459" s="248"/>
      <c r="BX459" s="248"/>
      <c r="BY459" s="248"/>
      <c r="BZ459" s="249"/>
      <c r="CA459" s="249"/>
      <c r="CB459" s="249"/>
      <c r="CC459" s="249"/>
      <c r="CD459" s="249"/>
      <c r="CE459" s="249"/>
      <c r="CF459" s="249"/>
      <c r="CG459" s="249"/>
      <c r="CH459" s="249"/>
      <c r="CI459" s="249"/>
      <c r="CJ459" s="249"/>
      <c r="CK459" s="249"/>
      <c r="CL459" s="249"/>
      <c r="CM459" s="249"/>
      <c r="CN459" s="249"/>
      <c r="CO459" s="249"/>
      <c r="CP459" s="249"/>
      <c r="CQ459" s="249"/>
      <c r="CR459" s="249"/>
      <c r="CS459" s="249"/>
      <c r="CT459" s="249"/>
      <c r="CU459" s="249"/>
      <c r="CV459" s="249"/>
      <c r="CW459" s="249"/>
      <c r="CX459" s="249"/>
      <c r="CY459" s="249"/>
      <c r="CZ459" s="249"/>
    </row>
    <row r="460" s="253" customFormat="true" ht="25.15" customHeight="true" x14ac:dyDescent="0.2">
      <c r="C460" s="2911"/>
      <c r="D460" s="2911"/>
      <c r="E460" s="606" t="s">
        <v>197</v>
      </c>
      <c r="F460" s="607" t="s">
        <v>233</v>
      </c>
      <c r="G460" s="608" t="s">
        <v>234</v>
      </c>
      <c r="H460" s="2911"/>
      <c r="I460" s="2911"/>
      <c r="J460" s="609" t="s">
        <v>197</v>
      </c>
      <c r="K460" s="610" t="s">
        <v>233</v>
      </c>
      <c r="L460" s="611" t="s">
        <v>234</v>
      </c>
      <c r="M460" s="2911"/>
      <c r="N460" s="2911"/>
      <c r="O460" s="599"/>
      <c r="P460" s="599"/>
      <c r="Q460" s="599"/>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8"/>
      <c r="BB460" s="350"/>
      <c r="BC460" s="248"/>
      <c r="BD460" s="248"/>
      <c r="BE460" s="248"/>
      <c r="BF460" s="248"/>
      <c r="BG460" s="248"/>
      <c r="BH460" s="248"/>
      <c r="BI460" s="248"/>
      <c r="BJ460" s="248"/>
      <c r="BK460" s="248"/>
      <c r="BL460" s="248"/>
      <c r="BM460" s="248"/>
      <c r="BN460" s="248"/>
      <c r="BO460" s="248"/>
      <c r="BP460" s="248"/>
      <c r="BQ460" s="248"/>
      <c r="BR460" s="248"/>
      <c r="BS460" s="248"/>
      <c r="BT460" s="248"/>
      <c r="BU460" s="248"/>
      <c r="BV460" s="248"/>
      <c r="BW460" s="248"/>
      <c r="BX460" s="248"/>
      <c r="BY460" s="248"/>
      <c r="BZ460" s="249"/>
      <c r="CA460" s="249"/>
      <c r="CB460" s="249"/>
      <c r="CC460" s="249"/>
      <c r="CD460" s="249"/>
      <c r="CE460" s="249"/>
      <c r="CF460" s="249"/>
      <c r="CG460" s="249"/>
      <c r="CH460" s="249"/>
      <c r="CI460" s="249"/>
      <c r="CJ460" s="249"/>
      <c r="CK460" s="249"/>
      <c r="CL460" s="249"/>
      <c r="CM460" s="249"/>
      <c r="CN460" s="249"/>
      <c r="CO460" s="249"/>
      <c r="CP460" s="249"/>
      <c r="CQ460" s="249"/>
      <c r="CR460" s="249"/>
      <c r="CS460" s="249"/>
      <c r="CT460" s="249"/>
      <c r="CU460" s="249"/>
      <c r="CV460" s="249"/>
      <c r="CW460" s="249"/>
      <c r="CX460" s="249"/>
      <c r="CY460" s="249"/>
      <c r="CZ460" s="249"/>
    </row>
    <row r="461" s="253" customFormat="true" ht="25.15" customHeight="true" x14ac:dyDescent="0.2">
      <c r="C461" s="2910" t="s">
        <v>214</v>
      </c>
      <c r="D461" s="2911"/>
      <c r="E461" s="627">
        <v>5.1767793174326018</v>
      </c>
      <c r="F461" s="628">
        <v>21.56991382263584</v>
      </c>
      <c r="G461" s="629">
        <v>21.56991382263584</v>
      </c>
      <c r="H461" s="2911" t="s">
        <v>214</v>
      </c>
      <c r="I461" s="2911"/>
      <c r="J461" s="630">
        <v>4.3193387583373628</v>
      </c>
      <c r="K461" s="631">
        <v>17.997244826405677</v>
      </c>
      <c r="L461" s="632">
        <v>17.997244826405677</v>
      </c>
      <c r="M461" s="2911"/>
      <c r="N461" s="2911"/>
      <c r="O461" s="599"/>
      <c r="P461" s="599"/>
      <c r="Q461" s="599"/>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8"/>
      <c r="BB461" s="350"/>
      <c r="BC461" s="248"/>
      <c r="BD461" s="248"/>
      <c r="BE461" s="248"/>
      <c r="BF461" s="248"/>
      <c r="BG461" s="248"/>
      <c r="BH461" s="248"/>
      <c r="BI461" s="248"/>
      <c r="BJ461" s="248"/>
      <c r="BK461" s="248"/>
      <c r="BL461" s="248"/>
      <c r="BM461" s="248"/>
      <c r="BN461" s="248"/>
      <c r="BO461" s="248"/>
      <c r="BP461" s="248"/>
      <c r="BQ461" s="248"/>
      <c r="BR461" s="248"/>
      <c r="BS461" s="248"/>
      <c r="BT461" s="248"/>
      <c r="BU461" s="248"/>
      <c r="BV461" s="248"/>
      <c r="BW461" s="248"/>
      <c r="BX461" s="248"/>
      <c r="BY461" s="248"/>
      <c r="BZ461" s="249"/>
      <c r="CA461" s="249"/>
      <c r="CB461" s="249"/>
      <c r="CC461" s="249"/>
      <c r="CD461" s="249"/>
      <c r="CE461" s="249"/>
      <c r="CF461" s="249"/>
      <c r="CG461" s="249"/>
      <c r="CH461" s="249"/>
      <c r="CI461" s="249"/>
      <c r="CJ461" s="249"/>
      <c r="CK461" s="249"/>
      <c r="CL461" s="249"/>
      <c r="CM461" s="249"/>
      <c r="CN461" s="249"/>
      <c r="CO461" s="249"/>
      <c r="CP461" s="249"/>
      <c r="CQ461" s="249"/>
      <c r="CR461" s="249"/>
      <c r="CS461" s="249"/>
      <c r="CT461" s="249"/>
      <c r="CU461" s="249"/>
      <c r="CV461" s="249"/>
      <c r="CW461" s="249"/>
      <c r="CX461" s="249"/>
      <c r="CY461" s="249"/>
      <c r="CZ461" s="249"/>
    </row>
    <row r="462" s="253" customFormat="true" ht="25.15" customHeight="true" x14ac:dyDescent="0.2">
      <c r="C462" s="2910"/>
      <c r="D462" s="2911"/>
      <c r="E462" s="599"/>
      <c r="F462" s="599"/>
      <c r="G462" s="599"/>
      <c r="H462" s="2911"/>
      <c r="I462" s="2911"/>
      <c r="J462" s="599"/>
      <c r="K462" s="599"/>
      <c r="L462" s="599"/>
      <c r="M462" s="2911" t="s">
        <v>235</v>
      </c>
      <c r="N462" s="2911"/>
      <c r="O462" s="2911"/>
      <c r="P462" s="599"/>
      <c r="Q462" s="599"/>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8"/>
      <c r="BB462" s="350"/>
      <c r="BC462" s="248"/>
      <c r="BD462" s="248"/>
      <c r="BE462" s="248"/>
      <c r="BF462" s="248"/>
      <c r="BG462" s="248"/>
      <c r="BH462" s="248"/>
      <c r="BI462" s="248"/>
      <c r="BJ462" s="248"/>
      <c r="BK462" s="248"/>
      <c r="BL462" s="248"/>
      <c r="BM462" s="248"/>
      <c r="BN462" s="248"/>
      <c r="BO462" s="248"/>
      <c r="BP462" s="248"/>
      <c r="BQ462" s="248"/>
      <c r="BR462" s="248"/>
      <c r="BS462" s="248"/>
      <c r="BT462" s="248"/>
      <c r="BU462" s="248"/>
      <c r="BV462" s="248"/>
      <c r="BW462" s="248"/>
      <c r="BX462" s="248"/>
      <c r="BY462" s="248"/>
      <c r="BZ462" s="249"/>
      <c r="CA462" s="249"/>
      <c r="CB462" s="249"/>
      <c r="CC462" s="249"/>
      <c r="CD462" s="249"/>
      <c r="CE462" s="249"/>
      <c r="CF462" s="249"/>
      <c r="CG462" s="249"/>
      <c r="CH462" s="249"/>
      <c r="CI462" s="249"/>
      <c r="CJ462" s="249"/>
      <c r="CK462" s="249"/>
      <c r="CL462" s="249"/>
      <c r="CM462" s="249"/>
      <c r="CN462" s="249"/>
      <c r="CO462" s="249"/>
      <c r="CP462" s="249"/>
      <c r="CQ462" s="249"/>
      <c r="CR462" s="249"/>
      <c r="CS462" s="249"/>
      <c r="CT462" s="249"/>
      <c r="CU462" s="249"/>
      <c r="CV462" s="249"/>
      <c r="CW462" s="249"/>
      <c r="CX462" s="249"/>
      <c r="CY462" s="249"/>
      <c r="CZ462" s="249"/>
    </row>
    <row r="463" s="253" customFormat="true" ht="25.15" customHeight="true" x14ac:dyDescent="0.2">
      <c r="C463" s="2910"/>
      <c r="D463" s="2911"/>
      <c r="E463" s="599"/>
      <c r="F463" s="599"/>
      <c r="G463" s="599"/>
      <c r="H463" s="2911"/>
      <c r="I463" s="2911"/>
      <c r="J463" s="599"/>
      <c r="K463" s="599"/>
      <c r="L463" s="599"/>
      <c r="M463" s="2911"/>
      <c r="N463" s="2911"/>
      <c r="O463" s="612" t="s">
        <v>213</v>
      </c>
      <c r="P463" s="599"/>
      <c r="Q463" s="599"/>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8"/>
      <c r="BB463" s="350"/>
      <c r="BC463" s="248"/>
      <c r="BD463" s="248"/>
      <c r="BE463" s="248"/>
      <c r="BF463" s="248"/>
      <c r="BG463" s="248"/>
      <c r="BH463" s="248"/>
      <c r="BI463" s="248"/>
      <c r="BJ463" s="248"/>
      <c r="BK463" s="248"/>
      <c r="BL463" s="248"/>
      <c r="BM463" s="248"/>
      <c r="BN463" s="248"/>
      <c r="BO463" s="248"/>
      <c r="BP463" s="248"/>
      <c r="BQ463" s="248"/>
      <c r="BR463" s="248"/>
      <c r="BS463" s="248"/>
      <c r="BT463" s="248"/>
      <c r="BU463" s="248"/>
      <c r="BV463" s="248"/>
      <c r="BW463" s="248"/>
      <c r="BX463" s="248"/>
      <c r="BY463" s="248"/>
      <c r="BZ463" s="249"/>
      <c r="CA463" s="249"/>
      <c r="CB463" s="249"/>
      <c r="CC463" s="249"/>
      <c r="CD463" s="249"/>
      <c r="CE463" s="249"/>
      <c r="CF463" s="249"/>
      <c r="CG463" s="249"/>
      <c r="CH463" s="249"/>
      <c r="CI463" s="249"/>
      <c r="CJ463" s="249"/>
      <c r="CK463" s="249"/>
      <c r="CL463" s="249"/>
      <c r="CM463" s="249"/>
      <c r="CN463" s="249"/>
      <c r="CO463" s="249"/>
      <c r="CP463" s="249"/>
      <c r="CQ463" s="249"/>
      <c r="CR463" s="249"/>
      <c r="CS463" s="249"/>
      <c r="CT463" s="249"/>
      <c r="CU463" s="249"/>
      <c r="CV463" s="249"/>
      <c r="CW463" s="249"/>
      <c r="CX463" s="249"/>
      <c r="CY463" s="249"/>
      <c r="CZ463" s="249"/>
    </row>
    <row r="464" s="253" customFormat="true" ht="25.15" customHeight="true" x14ac:dyDescent="0.2">
      <c r="C464" s="2910" t="s">
        <v>235</v>
      </c>
      <c r="D464" s="2911"/>
      <c r="E464" s="2911"/>
      <c r="F464" s="599"/>
      <c r="G464" s="599"/>
      <c r="H464" s="2911" t="s">
        <v>235</v>
      </c>
      <c r="I464" s="2911"/>
      <c r="J464" s="2911"/>
      <c r="K464" s="599"/>
      <c r="L464" s="599"/>
      <c r="M464" s="2911"/>
      <c r="N464" s="2911"/>
      <c r="O464" s="633" t="s">
        <v>214</v>
      </c>
      <c r="P464" s="599"/>
      <c r="Q464" s="599"/>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8"/>
      <c r="BB464" s="350"/>
      <c r="BC464" s="248"/>
      <c r="BD464" s="248"/>
      <c r="BE464" s="248"/>
      <c r="BF464" s="248"/>
      <c r="BG464" s="248"/>
      <c r="BH464" s="248"/>
      <c r="BI464" s="248"/>
      <c r="BJ464" s="248"/>
      <c r="BK464" s="248"/>
      <c r="BL464" s="248"/>
      <c r="BM464" s="248"/>
      <c r="BN464" s="248"/>
      <c r="BO464" s="248"/>
      <c r="BP464" s="248"/>
      <c r="BQ464" s="248"/>
      <c r="BR464" s="248"/>
      <c r="BS464" s="248"/>
      <c r="BT464" s="248"/>
      <c r="BU464" s="248"/>
      <c r="BV464" s="248"/>
      <c r="BW464" s="248"/>
      <c r="BX464" s="248"/>
      <c r="BY464" s="248"/>
      <c r="BZ464" s="249"/>
      <c r="CA464" s="249"/>
      <c r="CB464" s="249"/>
      <c r="CC464" s="249"/>
      <c r="CD464" s="249"/>
      <c r="CE464" s="249"/>
      <c r="CF464" s="249"/>
      <c r="CG464" s="249"/>
      <c r="CH464" s="249"/>
      <c r="CI464" s="249"/>
      <c r="CJ464" s="249"/>
      <c r="CK464" s="249"/>
      <c r="CL464" s="249"/>
      <c r="CM464" s="249"/>
      <c r="CN464" s="249"/>
      <c r="CO464" s="249"/>
      <c r="CP464" s="249"/>
      <c r="CQ464" s="249"/>
      <c r="CR464" s="249"/>
      <c r="CS464" s="249"/>
      <c r="CT464" s="249"/>
      <c r="CU464" s="249"/>
      <c r="CV464" s="249"/>
      <c r="CW464" s="249"/>
      <c r="CX464" s="249"/>
      <c r="CY464" s="249"/>
      <c r="CZ464" s="249"/>
    </row>
    <row r="465" s="253" customFormat="true" ht="25.15" customHeight="true" x14ac:dyDescent="0.2">
      <c r="C465" s="2910"/>
      <c r="D465" s="2911"/>
      <c r="E465" s="613" t="s">
        <v>213</v>
      </c>
      <c r="F465" s="599"/>
      <c r="G465" s="599"/>
      <c r="H465" s="2911"/>
      <c r="I465" s="2911"/>
      <c r="J465" s="614" t="s">
        <v>213</v>
      </c>
      <c r="K465" s="599"/>
      <c r="L465" s="599"/>
      <c r="M465" s="2911" t="s">
        <v>269</v>
      </c>
      <c r="N465" s="2911"/>
      <c r="O465" s="617">
        <v>0.1675920849493491</v>
      </c>
      <c r="P465" s="599"/>
      <c r="Q465" s="599"/>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8"/>
      <c r="BB465" s="350"/>
      <c r="BC465" s="248"/>
      <c r="BD465" s="248"/>
      <c r="BE465" s="248"/>
      <c r="BF465" s="248"/>
      <c r="BG465" s="248"/>
      <c r="BH465" s="248"/>
      <c r="BI465" s="248"/>
      <c r="BJ465" s="248"/>
      <c r="BK465" s="248"/>
      <c r="BL465" s="248"/>
      <c r="BM465" s="248"/>
      <c r="BN465" s="248"/>
      <c r="BO465" s="248"/>
      <c r="BP465" s="248"/>
      <c r="BQ465" s="248"/>
      <c r="BR465" s="248"/>
      <c r="BS465" s="248"/>
      <c r="BT465" s="248"/>
      <c r="BU465" s="248"/>
      <c r="BV465" s="248"/>
      <c r="BW465" s="248"/>
      <c r="BX465" s="248"/>
      <c r="BY465" s="248"/>
      <c r="BZ465" s="249"/>
      <c r="CA465" s="249"/>
      <c r="CB465" s="249"/>
      <c r="CC465" s="249"/>
      <c r="CD465" s="249"/>
      <c r="CE465" s="249"/>
      <c r="CF465" s="249"/>
      <c r="CG465" s="249"/>
      <c r="CH465" s="249"/>
      <c r="CI465" s="249"/>
      <c r="CJ465" s="249"/>
      <c r="CK465" s="249"/>
      <c r="CL465" s="249"/>
      <c r="CM465" s="249"/>
      <c r="CN465" s="249"/>
      <c r="CO465" s="249"/>
      <c r="CP465" s="249"/>
      <c r="CQ465" s="249"/>
      <c r="CR465" s="249"/>
      <c r="CS465" s="249"/>
      <c r="CT465" s="249"/>
      <c r="CU465" s="249"/>
      <c r="CV465" s="249"/>
      <c r="CW465" s="249"/>
      <c r="CX465" s="249"/>
      <c r="CY465" s="249"/>
      <c r="CZ465" s="249"/>
    </row>
    <row r="466" s="253" customFormat="true" ht="25.15" customHeight="true" x14ac:dyDescent="0.2">
      <c r="C466" s="2911"/>
      <c r="D466" s="2911"/>
      <c r="E466" s="634" t="s">
        <v>214</v>
      </c>
      <c r="F466" s="599"/>
      <c r="G466" s="599"/>
      <c r="H466" s="2911"/>
      <c r="I466" s="2911"/>
      <c r="J466" s="635" t="s">
        <v>214</v>
      </c>
      <c r="K466" s="599"/>
      <c r="L466" s="599"/>
      <c r="M466" s="2911" t="s">
        <v>274</v>
      </c>
      <c r="N466" s="2911"/>
      <c r="O466" s="620">
        <v>0.10391341631500332</v>
      </c>
      <c r="P466" s="599"/>
      <c r="Q466" s="599"/>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8"/>
      <c r="BB466" s="350"/>
      <c r="BC466" s="248"/>
      <c r="BD466" s="248"/>
      <c r="BE466" s="248"/>
      <c r="BF466" s="248"/>
      <c r="BG466" s="248"/>
      <c r="BH466" s="248"/>
      <c r="BI466" s="248"/>
      <c r="BJ466" s="248"/>
      <c r="BK466" s="248"/>
      <c r="BL466" s="248"/>
      <c r="BM466" s="248"/>
      <c r="BN466" s="248"/>
      <c r="BO466" s="248"/>
      <c r="BP466" s="248"/>
      <c r="BQ466" s="248"/>
      <c r="BR466" s="248"/>
      <c r="BS466" s="248"/>
      <c r="BT466" s="248"/>
      <c r="BU466" s="248"/>
      <c r="BV466" s="248"/>
      <c r="BW466" s="248"/>
      <c r="BX466" s="248"/>
      <c r="BY466" s="248"/>
      <c r="BZ466" s="249"/>
      <c r="CA466" s="249"/>
      <c r="CB466" s="249"/>
      <c r="CC466" s="249"/>
      <c r="CD466" s="249"/>
      <c r="CE466" s="249"/>
      <c r="CF466" s="249"/>
      <c r="CG466" s="249"/>
      <c r="CH466" s="249"/>
      <c r="CI466" s="249"/>
      <c r="CJ466" s="249"/>
      <c r="CK466" s="249"/>
      <c r="CL466" s="249"/>
      <c r="CM466" s="249"/>
      <c r="CN466" s="249"/>
      <c r="CO466" s="249"/>
      <c r="CP466" s="249"/>
      <c r="CQ466" s="249"/>
      <c r="CR466" s="249"/>
      <c r="CS466" s="249"/>
      <c r="CT466" s="249"/>
      <c r="CU466" s="249"/>
      <c r="CV466" s="249"/>
      <c r="CW466" s="249"/>
      <c r="CX466" s="249"/>
      <c r="CY466" s="249"/>
      <c r="CZ466" s="249"/>
    </row>
    <row r="467" s="253" customFormat="true" ht="25.15" customHeight="true" x14ac:dyDescent="0.2">
      <c r="C467" s="2910" t="s">
        <v>269</v>
      </c>
      <c r="D467" s="2911"/>
      <c r="E467" s="615">
        <v>0.14456993989145511</v>
      </c>
      <c r="F467" s="599"/>
      <c r="G467" s="599"/>
      <c r="H467" s="2911" t="s">
        <v>269</v>
      </c>
      <c r="I467" s="2911"/>
      <c r="J467" s="616">
        <v>0.14771317293334998</v>
      </c>
      <c r="K467" s="599"/>
      <c r="L467" s="599"/>
      <c r="M467" s="2911" t="s">
        <v>268</v>
      </c>
      <c r="N467" s="2911"/>
      <c r="O467" s="620">
        <v>0.17085616270932696</v>
      </c>
      <c r="P467" s="599"/>
      <c r="Q467" s="599"/>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8"/>
      <c r="BB467" s="350"/>
      <c r="BC467" s="248"/>
      <c r="BD467" s="248"/>
      <c r="BE467" s="248"/>
      <c r="BF467" s="248"/>
      <c r="BG467" s="248"/>
      <c r="BH467" s="248"/>
      <c r="BI467" s="248"/>
      <c r="BJ467" s="248"/>
      <c r="BK467" s="248"/>
      <c r="BL467" s="248"/>
      <c r="BM467" s="248"/>
      <c r="BN467" s="248"/>
      <c r="BO467" s="248"/>
      <c r="BP467" s="248"/>
      <c r="BQ467" s="248"/>
      <c r="BR467" s="248"/>
      <c r="BS467" s="248"/>
      <c r="BT467" s="248"/>
      <c r="BU467" s="248"/>
      <c r="BV467" s="248"/>
      <c r="BW467" s="248"/>
      <c r="BX467" s="248"/>
      <c r="BY467" s="248"/>
      <c r="BZ467" s="249"/>
      <c r="CA467" s="249"/>
      <c r="CB467" s="249"/>
      <c r="CC467" s="249"/>
      <c r="CD467" s="249"/>
      <c r="CE467" s="249"/>
      <c r="CF467" s="249"/>
      <c r="CG467" s="249"/>
      <c r="CH467" s="249"/>
      <c r="CI467" s="249"/>
      <c r="CJ467" s="249"/>
      <c r="CK467" s="249"/>
      <c r="CL467" s="249"/>
      <c r="CM467" s="249"/>
      <c r="CN467" s="249"/>
      <c r="CO467" s="249"/>
      <c r="CP467" s="249"/>
      <c r="CQ467" s="249"/>
      <c r="CR467" s="249"/>
      <c r="CS467" s="249"/>
      <c r="CT467" s="249"/>
      <c r="CU467" s="249"/>
      <c r="CV467" s="249"/>
      <c r="CW467" s="249"/>
      <c r="CX467" s="249"/>
      <c r="CY467" s="249"/>
      <c r="CZ467" s="249"/>
    </row>
    <row r="468" s="253" customFormat="true" ht="25.15" customHeight="true" x14ac:dyDescent="0.2">
      <c r="C468" s="2910" t="s">
        <v>274</v>
      </c>
      <c r="D468" s="2911"/>
      <c r="E468" s="618">
        <v>8.8369983626181703E-2</v>
      </c>
      <c r="F468" s="599"/>
      <c r="G468" s="599"/>
      <c r="H468" s="2911" t="s">
        <v>274</v>
      </c>
      <c r="I468" s="2911"/>
      <c r="J468" s="619">
        <v>0.11662499442724936</v>
      </c>
      <c r="K468" s="599"/>
      <c r="L468" s="599"/>
      <c r="M468" s="2911" t="s">
        <v>273</v>
      </c>
      <c r="N468" s="2911"/>
      <c r="O468" s="620">
        <v>0.13638908349144038</v>
      </c>
      <c r="P468" s="599"/>
      <c r="Q468" s="599"/>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8"/>
      <c r="BB468" s="350"/>
      <c r="BC468" s="248"/>
      <c r="BD468" s="248"/>
      <c r="BE468" s="248"/>
      <c r="BF468" s="248"/>
      <c r="BG468" s="248"/>
      <c r="BH468" s="248"/>
      <c r="BI468" s="248"/>
      <c r="BJ468" s="248"/>
      <c r="BK468" s="248"/>
      <c r="BL468" s="248"/>
      <c r="BM468" s="248"/>
      <c r="BN468" s="248"/>
      <c r="BO468" s="248"/>
      <c r="BP468" s="248"/>
      <c r="BQ468" s="248"/>
      <c r="BR468" s="248"/>
      <c r="BS468" s="248"/>
      <c r="BT468" s="248"/>
      <c r="BU468" s="248"/>
      <c r="BV468" s="248"/>
      <c r="BW468" s="248"/>
      <c r="BX468" s="248"/>
      <c r="BY468" s="248"/>
      <c r="BZ468" s="249"/>
      <c r="CA468" s="249"/>
      <c r="CB468" s="249"/>
      <c r="CC468" s="249"/>
      <c r="CD468" s="249"/>
      <c r="CE468" s="249"/>
      <c r="CF468" s="249"/>
      <c r="CG468" s="249"/>
      <c r="CH468" s="249"/>
      <c r="CI468" s="249"/>
      <c r="CJ468" s="249"/>
      <c r="CK468" s="249"/>
      <c r="CL468" s="249"/>
      <c r="CM468" s="249"/>
      <c r="CN468" s="249"/>
      <c r="CO468" s="249"/>
      <c r="CP468" s="249"/>
      <c r="CQ468" s="249"/>
      <c r="CR468" s="249"/>
      <c r="CS468" s="249"/>
      <c r="CT468" s="249"/>
      <c r="CU468" s="249"/>
      <c r="CV468" s="249"/>
      <c r="CW468" s="249"/>
      <c r="CX468" s="249"/>
      <c r="CY468" s="249"/>
      <c r="CZ468" s="249"/>
    </row>
    <row r="469" s="253" customFormat="true" ht="25.15" customHeight="true" x14ac:dyDescent="0.2">
      <c r="C469" s="2910" t="s">
        <v>268</v>
      </c>
      <c r="D469" s="2911"/>
      <c r="E469" s="618">
        <v>0.14328340138362114</v>
      </c>
      <c r="F469" s="599"/>
      <c r="G469" s="599"/>
      <c r="H469" s="2911" t="s">
        <v>268</v>
      </c>
      <c r="I469" s="2911"/>
      <c r="J469" s="619">
        <v>0.16088750651475608</v>
      </c>
      <c r="K469" s="599"/>
      <c r="L469" s="599"/>
      <c r="M469" s="2911" t="s">
        <v>280</v>
      </c>
      <c r="N469" s="2911"/>
      <c r="O469" s="620">
        <v>-2.063882463905339E-2</v>
      </c>
      <c r="P469" s="599"/>
      <c r="Q469" s="599"/>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8"/>
      <c r="BB469" s="350"/>
      <c r="BC469" s="248"/>
      <c r="BD469" s="248"/>
      <c r="BE469" s="248"/>
      <c r="BF469" s="248"/>
      <c r="BG469" s="248"/>
      <c r="BH469" s="248"/>
      <c r="BI469" s="248"/>
      <c r="BJ469" s="248"/>
      <c r="BK469" s="248"/>
      <c r="BL469" s="248"/>
      <c r="BM469" s="248"/>
      <c r="BN469" s="248"/>
      <c r="BO469" s="248"/>
      <c r="BP469" s="248"/>
      <c r="BQ469" s="248"/>
      <c r="BR469" s="248"/>
      <c r="BS469" s="248"/>
      <c r="BT469" s="248"/>
      <c r="BU469" s="248"/>
      <c r="BV469" s="248"/>
      <c r="BW469" s="248"/>
      <c r="BX469" s="248"/>
      <c r="BY469" s="248"/>
      <c r="BZ469" s="249"/>
      <c r="CA469" s="249"/>
      <c r="CB469" s="249"/>
      <c r="CC469" s="249"/>
      <c r="CD469" s="249"/>
      <c r="CE469" s="249"/>
      <c r="CF469" s="249"/>
      <c r="CG469" s="249"/>
      <c r="CH469" s="249"/>
      <c r="CI469" s="249"/>
      <c r="CJ469" s="249"/>
      <c r="CK469" s="249"/>
      <c r="CL469" s="249"/>
      <c r="CM469" s="249"/>
      <c r="CN469" s="249"/>
      <c r="CO469" s="249"/>
      <c r="CP469" s="249"/>
      <c r="CQ469" s="249"/>
      <c r="CR469" s="249"/>
      <c r="CS469" s="249"/>
      <c r="CT469" s="249"/>
      <c r="CU469" s="249"/>
      <c r="CV469" s="249"/>
      <c r="CW469" s="249"/>
      <c r="CX469" s="249"/>
      <c r="CY469" s="249"/>
      <c r="CZ469" s="249"/>
    </row>
    <row r="470" s="253" customFormat="true" ht="25.15" customHeight="true" x14ac:dyDescent="0.2">
      <c r="C470" s="2910" t="s">
        <v>273</v>
      </c>
      <c r="D470" s="2911"/>
      <c r="E470" s="618">
        <v>0.12304283059057358</v>
      </c>
      <c r="F470" s="599"/>
      <c r="G470" s="599"/>
      <c r="H470" s="2911" t="s">
        <v>273</v>
      </c>
      <c r="I470" s="2911"/>
      <c r="J470" s="619">
        <v>0.14587425497590201</v>
      </c>
      <c r="K470" s="599"/>
      <c r="L470" s="599"/>
      <c r="M470" s="2911" t="s">
        <v>279</v>
      </c>
      <c r="N470" s="2911"/>
      <c r="O470" s="620">
        <v>5.4257799544541234E-2</v>
      </c>
      <c r="P470" s="599"/>
      <c r="Q470" s="599"/>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8"/>
      <c r="BB470" s="350"/>
      <c r="BC470" s="248"/>
      <c r="BD470" s="248"/>
      <c r="BE470" s="248"/>
      <c r="BF470" s="248"/>
      <c r="BG470" s="248"/>
      <c r="BH470" s="248"/>
      <c r="BI470" s="248"/>
      <c r="BJ470" s="248"/>
      <c r="BK470" s="248"/>
      <c r="BL470" s="248"/>
      <c r="BM470" s="248"/>
      <c r="BN470" s="248"/>
      <c r="BO470" s="248"/>
      <c r="BP470" s="248"/>
      <c r="BQ470" s="248"/>
      <c r="BR470" s="248"/>
      <c r="BS470" s="248"/>
      <c r="BT470" s="248"/>
      <c r="BU470" s="248"/>
      <c r="BV470" s="248"/>
      <c r="BW470" s="248"/>
      <c r="BX470" s="248"/>
      <c r="BY470" s="248"/>
      <c r="BZ470" s="249"/>
      <c r="CA470" s="249"/>
      <c r="CB470" s="249"/>
      <c r="CC470" s="249"/>
      <c r="CD470" s="249"/>
      <c r="CE470" s="249"/>
      <c r="CF470" s="249"/>
      <c r="CG470" s="249"/>
      <c r="CH470" s="249"/>
      <c r="CI470" s="249"/>
      <c r="CJ470" s="249"/>
      <c r="CK470" s="249"/>
      <c r="CL470" s="249"/>
      <c r="CM470" s="249"/>
      <c r="CN470" s="249"/>
      <c r="CO470" s="249"/>
      <c r="CP470" s="249"/>
      <c r="CQ470" s="249"/>
      <c r="CR470" s="249"/>
      <c r="CS470" s="249"/>
      <c r="CT470" s="249"/>
      <c r="CU470" s="249"/>
      <c r="CV470" s="249"/>
      <c r="CW470" s="249"/>
      <c r="CX470" s="249"/>
      <c r="CY470" s="249"/>
      <c r="CZ470" s="249"/>
    </row>
    <row r="471" s="253" customFormat="true" ht="25.15" customHeight="true" x14ac:dyDescent="0.2">
      <c r="C471" s="2910" t="s">
        <v>280</v>
      </c>
      <c r="D471" s="2911"/>
      <c r="E471" s="618">
        <v>-3.2624098463943985E-2</v>
      </c>
      <c r="F471" s="599"/>
      <c r="G471" s="599"/>
      <c r="H471" s="2911" t="s">
        <v>280</v>
      </c>
      <c r="I471" s="2911"/>
      <c r="J471" s="619">
        <v>-3.0523971979676112E-2</v>
      </c>
      <c r="K471" s="599"/>
      <c r="L471" s="599"/>
      <c r="M471" s="2911" t="s">
        <v>275</v>
      </c>
      <c r="N471" s="2911"/>
      <c r="O471" s="620">
        <v>9.8745600851502927E-2</v>
      </c>
      <c r="P471" s="599"/>
      <c r="Q471" s="599"/>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8"/>
      <c r="BB471" s="350"/>
      <c r="BC471" s="248"/>
      <c r="BD471" s="248"/>
      <c r="BE471" s="248"/>
      <c r="BF471" s="248"/>
      <c r="BG471" s="248"/>
      <c r="BH471" s="248"/>
      <c r="BI471" s="248"/>
      <c r="BJ471" s="248"/>
      <c r="BK471" s="248"/>
      <c r="BL471" s="248"/>
      <c r="BM471" s="248"/>
      <c r="BN471" s="248"/>
      <c r="BO471" s="248"/>
      <c r="BP471" s="248"/>
      <c r="BQ471" s="248"/>
      <c r="BR471" s="248"/>
      <c r="BS471" s="248"/>
      <c r="BT471" s="248"/>
      <c r="BU471" s="248"/>
      <c r="BV471" s="248"/>
      <c r="BW471" s="248"/>
      <c r="BX471" s="248"/>
      <c r="BY471" s="248"/>
      <c r="BZ471" s="249"/>
      <c r="CA471" s="249"/>
      <c r="CB471" s="249"/>
      <c r="CC471" s="249"/>
      <c r="CD471" s="249"/>
      <c r="CE471" s="249"/>
      <c r="CF471" s="249"/>
      <c r="CG471" s="249"/>
      <c r="CH471" s="249"/>
      <c r="CI471" s="249"/>
      <c r="CJ471" s="249"/>
      <c r="CK471" s="249"/>
      <c r="CL471" s="249"/>
      <c r="CM471" s="249"/>
      <c r="CN471" s="249"/>
      <c r="CO471" s="249"/>
      <c r="CP471" s="249"/>
      <c r="CQ471" s="249"/>
      <c r="CR471" s="249"/>
      <c r="CS471" s="249"/>
      <c r="CT471" s="249"/>
      <c r="CU471" s="249"/>
      <c r="CV471" s="249"/>
      <c r="CW471" s="249"/>
      <c r="CX471" s="249"/>
      <c r="CY471" s="249"/>
      <c r="CZ471" s="249"/>
    </row>
    <row r="472" s="253" customFormat="true" ht="25.15" customHeight="true" x14ac:dyDescent="0.2">
      <c r="C472" s="2910" t="s">
        <v>279</v>
      </c>
      <c r="D472" s="2911"/>
      <c r="E472" s="618">
        <v>2.1734659463321145E-2</v>
      </c>
      <c r="F472" s="599"/>
      <c r="G472" s="599"/>
      <c r="H472" s="2911" t="s">
        <v>279</v>
      </c>
      <c r="I472" s="2911"/>
      <c r="J472" s="619">
        <v>1.676391893115621E-2</v>
      </c>
      <c r="K472" s="599"/>
      <c r="L472" s="599"/>
      <c r="M472" s="2911" t="s">
        <v>277</v>
      </c>
      <c r="N472" s="2911"/>
      <c r="O472" s="620">
        <v>2.7242466457942316E-2</v>
      </c>
      <c r="P472" s="599"/>
      <c r="Q472" s="599"/>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8"/>
      <c r="BB472" s="350"/>
      <c r="BC472" s="248"/>
      <c r="BD472" s="248"/>
      <c r="BE472" s="248"/>
      <c r="BF472" s="248"/>
      <c r="BG472" s="248"/>
      <c r="BH472" s="248"/>
      <c r="BI472" s="248"/>
      <c r="BJ472" s="248"/>
      <c r="BK472" s="248"/>
      <c r="BL472" s="248"/>
      <c r="BM472" s="248"/>
      <c r="BN472" s="248"/>
      <c r="BO472" s="248"/>
      <c r="BP472" s="248"/>
      <c r="BQ472" s="248"/>
      <c r="BR472" s="248"/>
      <c r="BS472" s="248"/>
      <c r="BT472" s="248"/>
      <c r="BU472" s="248"/>
      <c r="BV472" s="248"/>
      <c r="BW472" s="248"/>
      <c r="BX472" s="248"/>
      <c r="BY472" s="248"/>
      <c r="BZ472" s="249"/>
      <c r="CA472" s="249"/>
      <c r="CB472" s="249"/>
      <c r="CC472" s="249"/>
      <c r="CD472" s="249"/>
      <c r="CE472" s="249"/>
      <c r="CF472" s="249"/>
      <c r="CG472" s="249"/>
      <c r="CH472" s="249"/>
      <c r="CI472" s="249"/>
      <c r="CJ472" s="249"/>
      <c r="CK472" s="249"/>
      <c r="CL472" s="249"/>
      <c r="CM472" s="249"/>
      <c r="CN472" s="249"/>
      <c r="CO472" s="249"/>
      <c r="CP472" s="249"/>
      <c r="CQ472" s="249"/>
      <c r="CR472" s="249"/>
      <c r="CS472" s="249"/>
      <c r="CT472" s="249"/>
      <c r="CU472" s="249"/>
      <c r="CV472" s="249"/>
      <c r="CW472" s="249"/>
      <c r="CX472" s="249"/>
      <c r="CY472" s="249"/>
      <c r="CZ472" s="249"/>
    </row>
    <row r="473" s="253" customFormat="true" ht="25.15" customHeight="true" x14ac:dyDescent="0.2">
      <c r="C473" s="2910" t="s">
        <v>275</v>
      </c>
      <c r="D473" s="2911"/>
      <c r="E473" s="618">
        <v>8.1400861946792955E-2</v>
      </c>
      <c r="F473" s="599"/>
      <c r="G473" s="599"/>
      <c r="H473" s="2911" t="s">
        <v>275</v>
      </c>
      <c r="I473" s="2911"/>
      <c r="J473" s="619">
        <v>0.1003908755707827</v>
      </c>
      <c r="K473" s="599"/>
      <c r="L473" s="599"/>
      <c r="M473" s="2911" t="s">
        <v>282</v>
      </c>
      <c r="N473" s="2911"/>
      <c r="O473" s="620">
        <v>3.1133184416045203E-2</v>
      </c>
      <c r="P473" s="599"/>
      <c r="Q473" s="599"/>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8"/>
      <c r="BB473" s="350"/>
      <c r="BC473" s="248"/>
      <c r="BD473" s="248"/>
      <c r="BE473" s="248"/>
      <c r="BF473" s="248"/>
      <c r="BG473" s="248"/>
      <c r="BH473" s="248"/>
      <c r="BI473" s="248"/>
      <c r="BJ473" s="248"/>
      <c r="BK473" s="248"/>
      <c r="BL473" s="248"/>
      <c r="BM473" s="248"/>
      <c r="BN473" s="248"/>
      <c r="BO473" s="248"/>
      <c r="BP473" s="248"/>
      <c r="BQ473" s="248"/>
      <c r="BR473" s="248"/>
      <c r="BS473" s="248"/>
      <c r="BT473" s="248"/>
      <c r="BU473" s="248"/>
      <c r="BV473" s="248"/>
      <c r="BW473" s="248"/>
      <c r="BX473" s="248"/>
      <c r="BY473" s="248"/>
      <c r="BZ473" s="249"/>
      <c r="CA473" s="249"/>
      <c r="CB473" s="249"/>
      <c r="CC473" s="249"/>
      <c r="CD473" s="249"/>
      <c r="CE473" s="249"/>
      <c r="CF473" s="249"/>
      <c r="CG473" s="249"/>
      <c r="CH473" s="249"/>
      <c r="CI473" s="249"/>
      <c r="CJ473" s="249"/>
      <c r="CK473" s="249"/>
      <c r="CL473" s="249"/>
      <c r="CM473" s="249"/>
      <c r="CN473" s="249"/>
      <c r="CO473" s="249"/>
      <c r="CP473" s="249"/>
      <c r="CQ473" s="249"/>
      <c r="CR473" s="249"/>
      <c r="CS473" s="249"/>
      <c r="CT473" s="249"/>
      <c r="CU473" s="249"/>
      <c r="CV473" s="249"/>
      <c r="CW473" s="249"/>
      <c r="CX473" s="249"/>
      <c r="CY473" s="249"/>
      <c r="CZ473" s="249"/>
    </row>
    <row r="474" s="253" customFormat="true" ht="25.15" customHeight="true" x14ac:dyDescent="0.2">
      <c r="C474" s="2910" t="s">
        <v>277</v>
      </c>
      <c r="D474" s="2911"/>
      <c r="E474" s="618">
        <v>5.9759897628314809E-2</v>
      </c>
      <c r="F474" s="599"/>
      <c r="G474" s="599"/>
      <c r="H474" s="2911" t="s">
        <v>277</v>
      </c>
      <c r="I474" s="2911"/>
      <c r="J474" s="619">
        <v>7.6042198494565352E-2</v>
      </c>
      <c r="K474" s="599"/>
      <c r="L474" s="599"/>
      <c r="M474" s="2911" t="s">
        <v>267</v>
      </c>
      <c r="N474" s="2911"/>
      <c r="O474" s="620">
        <v>0.16476868528802394</v>
      </c>
      <c r="P474" s="599"/>
      <c r="Q474" s="599"/>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8"/>
      <c r="BB474" s="350"/>
      <c r="BC474" s="248"/>
      <c r="BD474" s="248"/>
      <c r="BE474" s="248"/>
      <c r="BF474" s="248"/>
      <c r="BG474" s="248"/>
      <c r="BH474" s="248"/>
      <c r="BI474" s="248"/>
      <c r="BJ474" s="248"/>
      <c r="BK474" s="248"/>
      <c r="BL474" s="248"/>
      <c r="BM474" s="248"/>
      <c r="BN474" s="248"/>
      <c r="BO474" s="248"/>
      <c r="BP474" s="248"/>
      <c r="BQ474" s="248"/>
      <c r="BR474" s="248"/>
      <c r="BS474" s="248"/>
      <c r="BT474" s="248"/>
      <c r="BU474" s="248"/>
      <c r="BV474" s="248"/>
      <c r="BW474" s="248"/>
      <c r="BX474" s="248"/>
      <c r="BY474" s="248"/>
      <c r="BZ474" s="249"/>
      <c r="CA474" s="249"/>
      <c r="CB474" s="249"/>
      <c r="CC474" s="249"/>
      <c r="CD474" s="249"/>
      <c r="CE474" s="249"/>
      <c r="CF474" s="249"/>
      <c r="CG474" s="249"/>
      <c r="CH474" s="249"/>
      <c r="CI474" s="249"/>
      <c r="CJ474" s="249"/>
      <c r="CK474" s="249"/>
      <c r="CL474" s="249"/>
      <c r="CM474" s="249"/>
      <c r="CN474" s="249"/>
      <c r="CO474" s="249"/>
      <c r="CP474" s="249"/>
      <c r="CQ474" s="249"/>
      <c r="CR474" s="249"/>
      <c r="CS474" s="249"/>
      <c r="CT474" s="249"/>
      <c r="CU474" s="249"/>
      <c r="CV474" s="249"/>
      <c r="CW474" s="249"/>
      <c r="CX474" s="249"/>
      <c r="CY474" s="249"/>
      <c r="CZ474" s="249"/>
    </row>
    <row r="475" s="253" customFormat="true" ht="25.15" customHeight="true" x14ac:dyDescent="0.2">
      <c r="C475" s="2910" t="s">
        <v>282</v>
      </c>
      <c r="D475" s="2911"/>
      <c r="E475" s="618">
        <v>1.8721160781438324E-2</v>
      </c>
      <c r="F475" s="599"/>
      <c r="G475" s="599"/>
      <c r="H475" s="2911" t="s">
        <v>282</v>
      </c>
      <c r="I475" s="2911"/>
      <c r="J475" s="619">
        <v>6.1807045872388309E-3</v>
      </c>
      <c r="K475" s="599"/>
      <c r="L475" s="599"/>
      <c r="M475" s="2911" t="s">
        <v>271</v>
      </c>
      <c r="N475" s="2911"/>
      <c r="O475" s="620">
        <v>0.16357098709366152</v>
      </c>
      <c r="P475" s="599"/>
      <c r="Q475" s="599"/>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8"/>
      <c r="BB475" s="350"/>
      <c r="BC475" s="248"/>
      <c r="BD475" s="248"/>
      <c r="BE475" s="248"/>
      <c r="BF475" s="248"/>
      <c r="BG475" s="248"/>
      <c r="BH475" s="248"/>
      <c r="BI475" s="248"/>
      <c r="BJ475" s="248"/>
      <c r="BK475" s="248"/>
      <c r="BL475" s="248"/>
      <c r="BM475" s="248"/>
      <c r="BN475" s="248"/>
      <c r="BO475" s="248"/>
      <c r="BP475" s="248"/>
      <c r="BQ475" s="248"/>
      <c r="BR475" s="248"/>
      <c r="BS475" s="248"/>
      <c r="BT475" s="248"/>
      <c r="BU475" s="248"/>
      <c r="BV475" s="248"/>
      <c r="BW475" s="248"/>
      <c r="BX475" s="248"/>
      <c r="BY475" s="248"/>
      <c r="BZ475" s="249"/>
      <c r="CA475" s="249"/>
      <c r="CB475" s="249"/>
      <c r="CC475" s="249"/>
      <c r="CD475" s="249"/>
      <c r="CE475" s="249"/>
      <c r="CF475" s="249"/>
      <c r="CG475" s="249"/>
      <c r="CH475" s="249"/>
      <c r="CI475" s="249"/>
      <c r="CJ475" s="249"/>
      <c r="CK475" s="249"/>
      <c r="CL475" s="249"/>
      <c r="CM475" s="249"/>
      <c r="CN475" s="249"/>
      <c r="CO475" s="249"/>
      <c r="CP475" s="249"/>
      <c r="CQ475" s="249"/>
      <c r="CR475" s="249"/>
      <c r="CS475" s="249"/>
      <c r="CT475" s="249"/>
      <c r="CU475" s="249"/>
      <c r="CV475" s="249"/>
      <c r="CW475" s="249"/>
      <c r="CX475" s="249"/>
      <c r="CY475" s="249"/>
      <c r="CZ475" s="249"/>
    </row>
    <row r="476" s="253" customFormat="true" ht="25.15" customHeight="true" x14ac:dyDescent="0.2">
      <c r="C476" s="2910" t="s">
        <v>267</v>
      </c>
      <c r="D476" s="2911"/>
      <c r="E476" s="618">
        <v>0.14620385880463321</v>
      </c>
      <c r="F476" s="599"/>
      <c r="G476" s="599"/>
      <c r="H476" s="2911" t="s">
        <v>267</v>
      </c>
      <c r="I476" s="2911"/>
      <c r="J476" s="619">
        <v>0.16051052475805777</v>
      </c>
      <c r="K476" s="599"/>
      <c r="L476" s="599"/>
      <c r="M476" s="2911" t="s">
        <v>281</v>
      </c>
      <c r="N476" s="2911"/>
      <c r="O476" s="620">
        <v>-3.2851614834864769E-2</v>
      </c>
      <c r="P476" s="599"/>
      <c r="Q476" s="599"/>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8"/>
      <c r="BB476" s="350"/>
      <c r="BC476" s="248"/>
      <c r="BD476" s="248"/>
      <c r="BE476" s="248"/>
      <c r="BF476" s="248"/>
      <c r="BG476" s="248"/>
      <c r="BH476" s="248"/>
      <c r="BI476" s="248"/>
      <c r="BJ476" s="248"/>
      <c r="BK476" s="248"/>
      <c r="BL476" s="248"/>
      <c r="BM476" s="248"/>
      <c r="BN476" s="248"/>
      <c r="BO476" s="248"/>
      <c r="BP476" s="248"/>
      <c r="BQ476" s="248"/>
      <c r="BR476" s="248"/>
      <c r="BS476" s="248"/>
      <c r="BT476" s="248"/>
      <c r="BU476" s="248"/>
      <c r="BV476" s="248"/>
      <c r="BW476" s="248"/>
      <c r="BX476" s="248"/>
      <c r="BY476" s="248"/>
      <c r="BZ476" s="249"/>
      <c r="CA476" s="249"/>
      <c r="CB476" s="249"/>
      <c r="CC476" s="249"/>
      <c r="CD476" s="249"/>
      <c r="CE476" s="249"/>
      <c r="CF476" s="249"/>
      <c r="CG476" s="249"/>
      <c r="CH476" s="249"/>
      <c r="CI476" s="249"/>
      <c r="CJ476" s="249"/>
      <c r="CK476" s="249"/>
      <c r="CL476" s="249"/>
      <c r="CM476" s="249"/>
      <c r="CN476" s="249"/>
      <c r="CO476" s="249"/>
      <c r="CP476" s="249"/>
      <c r="CQ476" s="249"/>
      <c r="CR476" s="249"/>
      <c r="CS476" s="249"/>
      <c r="CT476" s="249"/>
      <c r="CU476" s="249"/>
      <c r="CV476" s="249"/>
      <c r="CW476" s="249"/>
      <c r="CX476" s="249"/>
      <c r="CY476" s="249"/>
      <c r="CZ476" s="249"/>
    </row>
    <row r="477" s="253" customFormat="true" ht="25.15" customHeight="true" x14ac:dyDescent="0.2">
      <c r="C477" s="2910" t="s">
        <v>271</v>
      </c>
      <c r="D477" s="2911"/>
      <c r="E477" s="618">
        <v>0.14169408432734723</v>
      </c>
      <c r="F477" s="599"/>
      <c r="G477" s="599"/>
      <c r="H477" s="2911" t="s">
        <v>271</v>
      </c>
      <c r="I477" s="2911"/>
      <c r="J477" s="619">
        <v>0.15890068240620733</v>
      </c>
      <c r="K477" s="599"/>
      <c r="L477" s="599"/>
      <c r="M477" s="2911" t="s">
        <v>215</v>
      </c>
      <c r="N477" s="2911"/>
      <c r="O477" s="620">
        <v>-0.19038166757366445</v>
      </c>
      <c r="P477" s="599"/>
      <c r="Q477" s="599"/>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8"/>
      <c r="BB477" s="350"/>
      <c r="BC477" s="248"/>
      <c r="BD477" s="248"/>
      <c r="BE477" s="248"/>
      <c r="BF477" s="248"/>
      <c r="BG477" s="248"/>
      <c r="BH477" s="248"/>
      <c r="BI477" s="248"/>
      <c r="BJ477" s="248"/>
      <c r="BK477" s="248"/>
      <c r="BL477" s="248"/>
      <c r="BM477" s="248"/>
      <c r="BN477" s="248"/>
      <c r="BO477" s="248"/>
      <c r="BP477" s="248"/>
      <c r="BQ477" s="248"/>
      <c r="BR477" s="248"/>
      <c r="BS477" s="248"/>
      <c r="BT477" s="248"/>
      <c r="BU477" s="248"/>
      <c r="BV477" s="248"/>
      <c r="BW477" s="248"/>
      <c r="BX477" s="248"/>
      <c r="BY477" s="248"/>
      <c r="BZ477" s="249"/>
      <c r="CA477" s="249"/>
      <c r="CB477" s="249"/>
      <c r="CC477" s="249"/>
      <c r="CD477" s="249"/>
      <c r="CE477" s="249"/>
      <c r="CF477" s="249"/>
      <c r="CG477" s="249"/>
      <c r="CH477" s="249"/>
      <c r="CI477" s="249"/>
      <c r="CJ477" s="249"/>
      <c r="CK477" s="249"/>
      <c r="CL477" s="249"/>
      <c r="CM477" s="249"/>
      <c r="CN477" s="249"/>
      <c r="CO477" s="249"/>
      <c r="CP477" s="249"/>
      <c r="CQ477" s="249"/>
      <c r="CR477" s="249"/>
      <c r="CS477" s="249"/>
      <c r="CT477" s="249"/>
      <c r="CU477" s="249"/>
      <c r="CV477" s="249"/>
      <c r="CW477" s="249"/>
      <c r="CX477" s="249"/>
      <c r="CY477" s="249"/>
      <c r="CZ477" s="249"/>
    </row>
    <row r="478" s="253" customFormat="true" ht="25.15" customHeight="true" x14ac:dyDescent="0.2">
      <c r="C478" s="2910" t="s">
        <v>281</v>
      </c>
      <c r="D478" s="2911"/>
      <c r="E478" s="618">
        <v>-1.2918465118085211E-2</v>
      </c>
      <c r="F478" s="599"/>
      <c r="G478" s="599"/>
      <c r="H478" s="2911" t="s">
        <v>281</v>
      </c>
      <c r="I478" s="2911"/>
      <c r="J478" s="619">
        <v>-2.3596545138433272E-2</v>
      </c>
      <c r="K478" s="599"/>
      <c r="L478" s="599"/>
      <c r="M478" s="2911" t="s">
        <v>226</v>
      </c>
      <c r="N478" s="2911"/>
      <c r="O478" s="620">
        <v>1.0344004437624864E-2</v>
      </c>
      <c r="P478" s="599"/>
      <c r="Q478" s="599"/>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8"/>
      <c r="BB478" s="350"/>
      <c r="BC478" s="248"/>
      <c r="BD478" s="248"/>
      <c r="BE478" s="248"/>
      <c r="BF478" s="248"/>
      <c r="BG478" s="248"/>
      <c r="BH478" s="248"/>
      <c r="BI478" s="248"/>
      <c r="BJ478" s="248"/>
      <c r="BK478" s="248"/>
      <c r="BL478" s="248"/>
      <c r="BM478" s="248"/>
      <c r="BN478" s="248"/>
      <c r="BO478" s="248"/>
      <c r="BP478" s="248"/>
      <c r="BQ478" s="248"/>
      <c r="BR478" s="248"/>
      <c r="BS478" s="248"/>
      <c r="BT478" s="248"/>
      <c r="BU478" s="248"/>
      <c r="BV478" s="248"/>
      <c r="BW478" s="248"/>
      <c r="BX478" s="248"/>
      <c r="BY478" s="248"/>
      <c r="BZ478" s="249"/>
      <c r="CA478" s="249"/>
      <c r="CB478" s="249"/>
      <c r="CC478" s="249"/>
      <c r="CD478" s="249"/>
      <c r="CE478" s="249"/>
      <c r="CF478" s="249"/>
      <c r="CG478" s="249"/>
      <c r="CH478" s="249"/>
      <c r="CI478" s="249"/>
      <c r="CJ478" s="249"/>
      <c r="CK478" s="249"/>
      <c r="CL478" s="249"/>
      <c r="CM478" s="249"/>
      <c r="CN478" s="249"/>
      <c r="CO478" s="249"/>
      <c r="CP478" s="249"/>
      <c r="CQ478" s="249"/>
      <c r="CR478" s="249"/>
      <c r="CS478" s="249"/>
      <c r="CT478" s="249"/>
      <c r="CU478" s="249"/>
      <c r="CV478" s="249"/>
      <c r="CW478" s="249"/>
      <c r="CX478" s="249"/>
      <c r="CY478" s="249"/>
      <c r="CZ478" s="249"/>
    </row>
    <row r="479" s="253" customFormat="true" ht="25.15" customHeight="true" x14ac:dyDescent="0.2">
      <c r="C479" s="2910" t="s">
        <v>215</v>
      </c>
      <c r="D479" s="2911"/>
      <c r="E479" s="618">
        <v>-0.14250828871344062</v>
      </c>
      <c r="F479" s="599"/>
      <c r="G479" s="599"/>
      <c r="H479" s="2911" t="s">
        <v>215</v>
      </c>
      <c r="I479" s="2911"/>
      <c r="J479" s="619">
        <v>-0.13719841171426728</v>
      </c>
      <c r="K479" s="599"/>
      <c r="L479" s="599"/>
      <c r="M479" s="2911" t="s">
        <v>283</v>
      </c>
      <c r="N479" s="2911"/>
      <c r="O479" s="620">
        <v>1.3140132926012028E-2</v>
      </c>
      <c r="P479" s="599"/>
      <c r="Q479" s="599"/>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8"/>
      <c r="BB479" s="350"/>
      <c r="BC479" s="248"/>
      <c r="BD479" s="248"/>
      <c r="BE479" s="248"/>
      <c r="BF479" s="248"/>
      <c r="BG479" s="248"/>
      <c r="BH479" s="248"/>
      <c r="BI479" s="248"/>
      <c r="BJ479" s="248"/>
      <c r="BK479" s="248"/>
      <c r="BL479" s="248"/>
      <c r="BM479" s="248"/>
      <c r="BN479" s="248"/>
      <c r="BO479" s="248"/>
      <c r="BP479" s="248"/>
      <c r="BQ479" s="248"/>
      <c r="BR479" s="248"/>
      <c r="BS479" s="248"/>
      <c r="BT479" s="248"/>
      <c r="BU479" s="248"/>
      <c r="BV479" s="248"/>
      <c r="BW479" s="248"/>
      <c r="BX479" s="248"/>
      <c r="BY479" s="248"/>
      <c r="BZ479" s="249"/>
      <c r="CA479" s="249"/>
      <c r="CB479" s="249"/>
      <c r="CC479" s="249"/>
      <c r="CD479" s="249"/>
      <c r="CE479" s="249"/>
      <c r="CF479" s="249"/>
      <c r="CG479" s="249"/>
      <c r="CH479" s="249"/>
      <c r="CI479" s="249"/>
      <c r="CJ479" s="249"/>
      <c r="CK479" s="249"/>
      <c r="CL479" s="249"/>
      <c r="CM479" s="249"/>
      <c r="CN479" s="249"/>
      <c r="CO479" s="249"/>
      <c r="CP479" s="249"/>
      <c r="CQ479" s="249"/>
      <c r="CR479" s="249"/>
      <c r="CS479" s="249"/>
      <c r="CT479" s="249"/>
      <c r="CU479" s="249"/>
      <c r="CV479" s="249"/>
      <c r="CW479" s="249"/>
      <c r="CX479" s="249"/>
      <c r="CY479" s="249"/>
      <c r="CZ479" s="249"/>
    </row>
    <row r="480" s="253" customFormat="true" ht="25.15" customHeight="true" x14ac:dyDescent="0.2">
      <c r="C480" s="2910" t="s">
        <v>226</v>
      </c>
      <c r="D480" s="2911"/>
      <c r="E480" s="618">
        <v>-3.7451812385637614E-3</v>
      </c>
      <c r="F480" s="599"/>
      <c r="G480" s="599"/>
      <c r="H480" s="2911" t="s">
        <v>226</v>
      </c>
      <c r="I480" s="2911"/>
      <c r="J480" s="619">
        <v>-1.2982643532512845E-2</v>
      </c>
      <c r="K480" s="599"/>
      <c r="L480" s="599"/>
      <c r="M480" s="2911" t="s">
        <v>276</v>
      </c>
      <c r="N480" s="2911"/>
      <c r="O480" s="620">
        <v>9.9210891244591787E-2</v>
      </c>
      <c r="P480" s="599"/>
      <c r="Q480" s="599"/>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8"/>
      <c r="BB480" s="350"/>
      <c r="BC480" s="248"/>
      <c r="BD480" s="248"/>
      <c r="BE480" s="248"/>
      <c r="BF480" s="248"/>
      <c r="BG480" s="248"/>
      <c r="BH480" s="248"/>
      <c r="BI480" s="248"/>
      <c r="BJ480" s="248"/>
      <c r="BK480" s="248"/>
      <c r="BL480" s="248"/>
      <c r="BM480" s="248"/>
      <c r="BN480" s="248"/>
      <c r="BO480" s="248"/>
      <c r="BP480" s="248"/>
      <c r="BQ480" s="248"/>
      <c r="BR480" s="248"/>
      <c r="BS480" s="248"/>
      <c r="BT480" s="248"/>
      <c r="BU480" s="248"/>
      <c r="BV480" s="248"/>
      <c r="BW480" s="248"/>
      <c r="BX480" s="248"/>
      <c r="BY480" s="248"/>
      <c r="BZ480" s="249"/>
      <c r="CA480" s="249"/>
      <c r="CB480" s="249"/>
      <c r="CC480" s="249"/>
      <c r="CD480" s="249"/>
      <c r="CE480" s="249"/>
      <c r="CF480" s="249"/>
      <c r="CG480" s="249"/>
      <c r="CH480" s="249"/>
      <c r="CI480" s="249"/>
      <c r="CJ480" s="249"/>
      <c r="CK480" s="249"/>
      <c r="CL480" s="249"/>
      <c r="CM480" s="249"/>
      <c r="CN480" s="249"/>
      <c r="CO480" s="249"/>
      <c r="CP480" s="249"/>
      <c r="CQ480" s="249"/>
      <c r="CR480" s="249"/>
      <c r="CS480" s="249"/>
      <c r="CT480" s="249"/>
      <c r="CU480" s="249"/>
      <c r="CV480" s="249"/>
      <c r="CW480" s="249"/>
      <c r="CX480" s="249"/>
      <c r="CY480" s="249"/>
      <c r="CZ480" s="249"/>
    </row>
    <row r="481" s="253" customFormat="true" ht="25.15" customHeight="true" x14ac:dyDescent="0.2">
      <c r="C481" s="2910" t="s">
        <v>284</v>
      </c>
      <c r="D481" s="2911"/>
      <c r="E481" s="618">
        <v>7.154676323508207E-4</v>
      </c>
      <c r="F481" s="599"/>
      <c r="G481" s="599"/>
      <c r="H481" s="2911" t="s">
        <v>284</v>
      </c>
      <c r="I481" s="2911"/>
      <c r="J481" s="619">
        <v>-1.5331540235778028E-3</v>
      </c>
      <c r="K481" s="599"/>
      <c r="L481" s="599"/>
      <c r="M481" s="2911" t="s">
        <v>224</v>
      </c>
      <c r="N481" s="2911"/>
      <c r="O481" s="620">
        <v>5.0512710886461656E-2</v>
      </c>
      <c r="P481" s="599"/>
      <c r="Q481" s="599"/>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8"/>
      <c r="BB481" s="350"/>
      <c r="BC481" s="248"/>
      <c r="BD481" s="248"/>
      <c r="BE481" s="248"/>
      <c r="BF481" s="248"/>
      <c r="BG481" s="248"/>
      <c r="BH481" s="248"/>
      <c r="BI481" s="248"/>
      <c r="BJ481" s="248"/>
      <c r="BK481" s="248"/>
      <c r="BL481" s="248"/>
      <c r="BM481" s="248"/>
      <c r="BN481" s="248"/>
      <c r="BO481" s="248"/>
      <c r="BP481" s="248"/>
      <c r="BQ481" s="248"/>
      <c r="BR481" s="248"/>
      <c r="BS481" s="248"/>
      <c r="BT481" s="248"/>
      <c r="BU481" s="248"/>
      <c r="BV481" s="248"/>
      <c r="BW481" s="248"/>
      <c r="BX481" s="248"/>
      <c r="BY481" s="248"/>
      <c r="BZ481" s="249"/>
      <c r="CA481" s="249"/>
      <c r="CB481" s="249"/>
      <c r="CC481" s="249"/>
      <c r="CD481" s="249"/>
      <c r="CE481" s="249"/>
      <c r="CF481" s="249"/>
      <c r="CG481" s="249"/>
      <c r="CH481" s="249"/>
      <c r="CI481" s="249"/>
      <c r="CJ481" s="249"/>
      <c r="CK481" s="249"/>
      <c r="CL481" s="249"/>
      <c r="CM481" s="249"/>
      <c r="CN481" s="249"/>
      <c r="CO481" s="249"/>
      <c r="CP481" s="249"/>
      <c r="CQ481" s="249"/>
      <c r="CR481" s="249"/>
      <c r="CS481" s="249"/>
      <c r="CT481" s="249"/>
      <c r="CU481" s="249"/>
      <c r="CV481" s="249"/>
      <c r="CW481" s="249"/>
      <c r="CX481" s="249"/>
      <c r="CY481" s="249"/>
      <c r="CZ481" s="249"/>
    </row>
    <row r="482" s="253" customFormat="true" ht="25.15" customHeight="true" x14ac:dyDescent="0.2">
      <c r="C482" s="2910" t="s">
        <v>283</v>
      </c>
      <c r="D482" s="2911"/>
      <c r="E482" s="618">
        <v>5.6201435686675594E-3</v>
      </c>
      <c r="F482" s="599"/>
      <c r="G482" s="599"/>
      <c r="H482" s="2911" t="s">
        <v>283</v>
      </c>
      <c r="I482" s="2911"/>
      <c r="J482" s="619">
        <v>3.2115579067879263E-3</v>
      </c>
      <c r="K482" s="599"/>
      <c r="L482" s="599"/>
      <c r="M482" s="2911" t="s">
        <v>219</v>
      </c>
      <c r="N482" s="2911"/>
      <c r="O482" s="620">
        <v>0.144816274236442</v>
      </c>
      <c r="P482" s="599"/>
      <c r="Q482" s="599"/>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8"/>
      <c r="BB482" s="350"/>
      <c r="BC482" s="248"/>
      <c r="BD482" s="248"/>
      <c r="BE482" s="248"/>
      <c r="BF482" s="248"/>
      <c r="BG482" s="248"/>
      <c r="BH482" s="248"/>
      <c r="BI482" s="248"/>
      <c r="BJ482" s="248"/>
      <c r="BK482" s="248"/>
      <c r="BL482" s="248"/>
      <c r="BM482" s="248"/>
      <c r="BN482" s="248"/>
      <c r="BO482" s="248"/>
      <c r="BP482" s="248"/>
      <c r="BQ482" s="248"/>
      <c r="BR482" s="248"/>
      <c r="BS482" s="248"/>
      <c r="BT482" s="248"/>
      <c r="BU482" s="248"/>
      <c r="BV482" s="248"/>
      <c r="BW482" s="248"/>
      <c r="BX482" s="248"/>
      <c r="BY482" s="248"/>
      <c r="BZ482" s="249"/>
      <c r="CA482" s="249"/>
      <c r="CB482" s="249"/>
      <c r="CC482" s="249"/>
      <c r="CD482" s="249"/>
      <c r="CE482" s="249"/>
      <c r="CF482" s="249"/>
      <c r="CG482" s="249"/>
      <c r="CH482" s="249"/>
      <c r="CI482" s="249"/>
      <c r="CJ482" s="249"/>
      <c r="CK482" s="249"/>
      <c r="CL482" s="249"/>
      <c r="CM482" s="249"/>
      <c r="CN482" s="249"/>
      <c r="CO482" s="249"/>
      <c r="CP482" s="249"/>
      <c r="CQ482" s="249"/>
      <c r="CR482" s="249"/>
      <c r="CS482" s="249"/>
      <c r="CT482" s="249"/>
      <c r="CU482" s="249"/>
      <c r="CV482" s="249"/>
      <c r="CW482" s="249"/>
      <c r="CX482" s="249"/>
      <c r="CY482" s="249"/>
      <c r="CZ482" s="249"/>
    </row>
    <row r="483" s="253" customFormat="true" ht="25.15" customHeight="true" x14ac:dyDescent="0.2">
      <c r="C483" s="2910" t="s">
        <v>276</v>
      </c>
      <c r="D483" s="2911"/>
      <c r="E483" s="618">
        <v>5.0264580354943897E-2</v>
      </c>
      <c r="F483" s="599"/>
      <c r="G483" s="599"/>
      <c r="H483" s="2911" t="s">
        <v>276</v>
      </c>
      <c r="I483" s="2911"/>
      <c r="J483" s="619">
        <v>4.1353678245815546E-2</v>
      </c>
      <c r="K483" s="599"/>
      <c r="L483" s="599"/>
      <c r="M483" s="2911" t="s">
        <v>278</v>
      </c>
      <c r="N483" s="2911"/>
      <c r="O483" s="620">
        <v>7.2879978350416069E-2</v>
      </c>
      <c r="P483" s="599"/>
      <c r="Q483" s="599"/>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8"/>
      <c r="BB483" s="350"/>
      <c r="BC483" s="248"/>
      <c r="BD483" s="248"/>
      <c r="BE483" s="248"/>
      <c r="BF483" s="248"/>
      <c r="BG483" s="248"/>
      <c r="BH483" s="248"/>
      <c r="BI483" s="248"/>
      <c r="BJ483" s="248"/>
      <c r="BK483" s="248"/>
      <c r="BL483" s="248"/>
      <c r="BM483" s="248"/>
      <c r="BN483" s="248"/>
      <c r="BO483" s="248"/>
      <c r="BP483" s="248"/>
      <c r="BQ483" s="248"/>
      <c r="BR483" s="248"/>
      <c r="BS483" s="248"/>
      <c r="BT483" s="248"/>
      <c r="BU483" s="248"/>
      <c r="BV483" s="248"/>
      <c r="BW483" s="248"/>
      <c r="BX483" s="248"/>
      <c r="BY483" s="248"/>
      <c r="BZ483" s="249"/>
      <c r="CA483" s="249"/>
      <c r="CB483" s="249"/>
      <c r="CC483" s="249"/>
      <c r="CD483" s="249"/>
      <c r="CE483" s="249"/>
      <c r="CF483" s="249"/>
      <c r="CG483" s="249"/>
      <c r="CH483" s="249"/>
      <c r="CI483" s="249"/>
      <c r="CJ483" s="249"/>
      <c r="CK483" s="249"/>
      <c r="CL483" s="249"/>
      <c r="CM483" s="249"/>
      <c r="CN483" s="249"/>
      <c r="CO483" s="249"/>
      <c r="CP483" s="249"/>
      <c r="CQ483" s="249"/>
      <c r="CR483" s="249"/>
      <c r="CS483" s="249"/>
      <c r="CT483" s="249"/>
      <c r="CU483" s="249"/>
      <c r="CV483" s="249"/>
      <c r="CW483" s="249"/>
      <c r="CX483" s="249"/>
      <c r="CY483" s="249"/>
      <c r="CZ483" s="249"/>
    </row>
    <row r="484" s="253" customFormat="true" ht="25.15" customHeight="true" x14ac:dyDescent="0.2">
      <c r="C484" s="2910" t="s">
        <v>224</v>
      </c>
      <c r="D484" s="2911"/>
      <c r="E484" s="618">
        <v>7.1593094316435374E-2</v>
      </c>
      <c r="F484" s="599"/>
      <c r="G484" s="599"/>
      <c r="H484" s="2911" t="s">
        <v>224</v>
      </c>
      <c r="I484" s="2911"/>
      <c r="J484" s="619">
        <v>9.2448980157788907E-2</v>
      </c>
      <c r="K484" s="599"/>
      <c r="L484" s="599"/>
      <c r="M484" s="2911" t="s">
        <v>270</v>
      </c>
      <c r="N484" s="2911"/>
      <c r="O484" s="620">
        <v>0.12849347927732416</v>
      </c>
      <c r="P484" s="599"/>
      <c r="Q484" s="599"/>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8"/>
      <c r="BB484" s="350"/>
      <c r="BC484" s="248"/>
      <c r="BD484" s="248"/>
      <c r="BE484" s="248"/>
      <c r="BF484" s="248"/>
      <c r="BG484" s="248"/>
      <c r="BH484" s="248"/>
      <c r="BI484" s="248"/>
      <c r="BJ484" s="248"/>
      <c r="BK484" s="248"/>
      <c r="BL484" s="248"/>
      <c r="BM484" s="248"/>
      <c r="BN484" s="248"/>
      <c r="BO484" s="248"/>
      <c r="BP484" s="248"/>
      <c r="BQ484" s="248"/>
      <c r="BR484" s="248"/>
      <c r="BS484" s="248"/>
      <c r="BT484" s="248"/>
      <c r="BU484" s="248"/>
      <c r="BV484" s="248"/>
      <c r="BW484" s="248"/>
      <c r="BX484" s="248"/>
      <c r="BY484" s="248"/>
      <c r="BZ484" s="249"/>
      <c r="CA484" s="249"/>
      <c r="CB484" s="249"/>
      <c r="CC484" s="249"/>
      <c r="CD484" s="249"/>
      <c r="CE484" s="249"/>
      <c r="CF484" s="249"/>
      <c r="CG484" s="249"/>
      <c r="CH484" s="249"/>
      <c r="CI484" s="249"/>
      <c r="CJ484" s="249"/>
      <c r="CK484" s="249"/>
      <c r="CL484" s="249"/>
      <c r="CM484" s="249"/>
      <c r="CN484" s="249"/>
      <c r="CO484" s="249"/>
      <c r="CP484" s="249"/>
      <c r="CQ484" s="249"/>
      <c r="CR484" s="249"/>
      <c r="CS484" s="249"/>
      <c r="CT484" s="249"/>
      <c r="CU484" s="249"/>
      <c r="CV484" s="249"/>
      <c r="CW484" s="249"/>
      <c r="CX484" s="249"/>
      <c r="CY484" s="249"/>
      <c r="CZ484" s="249"/>
    </row>
    <row r="485" s="253" customFormat="true" ht="25.15" customHeight="true" x14ac:dyDescent="0.2">
      <c r="C485" s="2910" t="s">
        <v>219</v>
      </c>
      <c r="D485" s="2911"/>
      <c r="E485" s="618">
        <v>8.7778627343523069E-2</v>
      </c>
      <c r="F485" s="599"/>
      <c r="G485" s="599"/>
      <c r="H485" s="2911" t="s">
        <v>219</v>
      </c>
      <c r="I485" s="2911"/>
      <c r="J485" s="619">
        <v>3.1774192202982075E-2</v>
      </c>
      <c r="K485" s="599"/>
      <c r="L485" s="599"/>
      <c r="M485" s="2911" t="s">
        <v>222</v>
      </c>
      <c r="N485" s="2911"/>
      <c r="O485" s="620">
        <v>7.9269563176736252E-2</v>
      </c>
      <c r="P485" s="599"/>
      <c r="Q485" s="599"/>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8"/>
      <c r="BB485" s="350"/>
      <c r="BC485" s="248"/>
      <c r="BD485" s="248"/>
      <c r="BE485" s="248"/>
      <c r="BF485" s="248"/>
      <c r="BG485" s="248"/>
      <c r="BH485" s="248"/>
      <c r="BI485" s="248"/>
      <c r="BJ485" s="248"/>
      <c r="BK485" s="248"/>
      <c r="BL485" s="248"/>
      <c r="BM485" s="248"/>
      <c r="BN485" s="248"/>
      <c r="BO485" s="248"/>
      <c r="BP485" s="248"/>
      <c r="BQ485" s="248"/>
      <c r="BR485" s="248"/>
      <c r="BS485" s="248"/>
      <c r="BT485" s="248"/>
      <c r="BU485" s="248"/>
      <c r="BV485" s="248"/>
      <c r="BW485" s="248"/>
      <c r="BX485" s="248"/>
      <c r="BY485" s="248"/>
      <c r="BZ485" s="249"/>
      <c r="CA485" s="249"/>
      <c r="CB485" s="249"/>
      <c r="CC485" s="249"/>
      <c r="CD485" s="249"/>
      <c r="CE485" s="249"/>
      <c r="CF485" s="249"/>
      <c r="CG485" s="249"/>
      <c r="CH485" s="249"/>
      <c r="CI485" s="249"/>
      <c r="CJ485" s="249"/>
      <c r="CK485" s="249"/>
      <c r="CL485" s="249"/>
      <c r="CM485" s="249"/>
      <c r="CN485" s="249"/>
      <c r="CO485" s="249"/>
      <c r="CP485" s="249"/>
      <c r="CQ485" s="249"/>
      <c r="CR485" s="249"/>
      <c r="CS485" s="249"/>
      <c r="CT485" s="249"/>
      <c r="CU485" s="249"/>
      <c r="CV485" s="249"/>
      <c r="CW485" s="249"/>
      <c r="CX485" s="249"/>
      <c r="CY485" s="249"/>
      <c r="CZ485" s="249"/>
    </row>
    <row r="486" s="253" customFormat="true" ht="25.15" customHeight="true" x14ac:dyDescent="0.2">
      <c r="C486" s="2910" t="s">
        <v>278</v>
      </c>
      <c r="D486" s="2911"/>
      <c r="E486" s="618">
        <v>3.6859916061100714E-2</v>
      </c>
      <c r="F486" s="599"/>
      <c r="G486" s="599"/>
      <c r="H486" s="2911" t="s">
        <v>278</v>
      </c>
      <c r="I486" s="2911"/>
      <c r="J486" s="619">
        <v>3.5127032965180896E-2</v>
      </c>
      <c r="K486" s="599"/>
      <c r="L486" s="599"/>
      <c r="M486" s="2911" t="s">
        <v>218</v>
      </c>
      <c r="N486" s="2911"/>
      <c r="O486" s="620">
        <v>4.6444278111053366E-2</v>
      </c>
      <c r="P486" s="599"/>
      <c r="Q486" s="599"/>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8"/>
      <c r="BB486" s="350"/>
      <c r="BC486" s="248"/>
      <c r="BD486" s="248"/>
      <c r="BE486" s="248"/>
      <c r="BF486" s="248"/>
      <c r="BG486" s="248"/>
      <c r="BH486" s="248"/>
      <c r="BI486" s="248"/>
      <c r="BJ486" s="248"/>
      <c r="BK486" s="248"/>
      <c r="BL486" s="248"/>
      <c r="BM486" s="248"/>
      <c r="BN486" s="248"/>
      <c r="BO486" s="248"/>
      <c r="BP486" s="248"/>
      <c r="BQ486" s="248"/>
      <c r="BR486" s="248"/>
      <c r="BS486" s="248"/>
      <c r="BT486" s="248"/>
      <c r="BU486" s="248"/>
      <c r="BV486" s="248"/>
      <c r="BW486" s="248"/>
      <c r="BX486" s="248"/>
      <c r="BY486" s="248"/>
      <c r="BZ486" s="249"/>
      <c r="CA486" s="249"/>
      <c r="CB486" s="249"/>
      <c r="CC486" s="249"/>
      <c r="CD486" s="249"/>
      <c r="CE486" s="249"/>
      <c r="CF486" s="249"/>
      <c r="CG486" s="249"/>
      <c r="CH486" s="249"/>
      <c r="CI486" s="249"/>
      <c r="CJ486" s="249"/>
      <c r="CK486" s="249"/>
      <c r="CL486" s="249"/>
      <c r="CM486" s="249"/>
      <c r="CN486" s="249"/>
      <c r="CO486" s="249"/>
      <c r="CP486" s="249"/>
      <c r="CQ486" s="249"/>
      <c r="CR486" s="249"/>
      <c r="CS486" s="249"/>
      <c r="CT486" s="249"/>
      <c r="CU486" s="249"/>
      <c r="CV486" s="249"/>
      <c r="CW486" s="249"/>
      <c r="CX486" s="249"/>
      <c r="CY486" s="249"/>
      <c r="CZ486" s="249"/>
    </row>
    <row r="487" s="253" customFormat="true" ht="25.15" customHeight="true" x14ac:dyDescent="0.2">
      <c r="C487" s="2910" t="s">
        <v>270</v>
      </c>
      <c r="D487" s="2911"/>
      <c r="E487" s="618">
        <v>0.13356391422666467</v>
      </c>
      <c r="F487" s="599"/>
      <c r="G487" s="599"/>
      <c r="H487" s="2911" t="s">
        <v>270</v>
      </c>
      <c r="I487" s="2911"/>
      <c r="J487" s="619">
        <v>0.16039887076255538</v>
      </c>
      <c r="K487" s="599"/>
      <c r="L487" s="599"/>
      <c r="M487" s="2911" t="s">
        <v>272</v>
      </c>
      <c r="N487" s="2911"/>
      <c r="O487" s="621">
        <v>-0.12857037624612386</v>
      </c>
      <c r="P487" s="599"/>
      <c r="Q487" s="599"/>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8"/>
      <c r="BB487" s="350"/>
      <c r="BC487" s="248"/>
      <c r="BD487" s="248"/>
      <c r="BE487" s="248"/>
      <c r="BF487" s="248"/>
      <c r="BG487" s="248"/>
      <c r="BH487" s="248"/>
      <c r="BI487" s="248"/>
      <c r="BJ487" s="248"/>
      <c r="BK487" s="248"/>
      <c r="BL487" s="248"/>
      <c r="BM487" s="248"/>
      <c r="BN487" s="248"/>
      <c r="BO487" s="248"/>
      <c r="BP487" s="248"/>
      <c r="BQ487" s="248"/>
      <c r="BR487" s="248"/>
      <c r="BS487" s="248"/>
      <c r="BT487" s="248"/>
      <c r="BU487" s="248"/>
      <c r="BV487" s="248"/>
      <c r="BW487" s="248"/>
      <c r="BX487" s="248"/>
      <c r="BY487" s="248"/>
      <c r="BZ487" s="249"/>
      <c r="CA487" s="249"/>
      <c r="CB487" s="249"/>
      <c r="CC487" s="249"/>
      <c r="CD487" s="249"/>
      <c r="CE487" s="249"/>
      <c r="CF487" s="249"/>
      <c r="CG487" s="249"/>
      <c r="CH487" s="249"/>
      <c r="CI487" s="249"/>
      <c r="CJ487" s="249"/>
      <c r="CK487" s="249"/>
      <c r="CL487" s="249"/>
      <c r="CM487" s="249"/>
      <c r="CN487" s="249"/>
      <c r="CO487" s="249"/>
      <c r="CP487" s="249"/>
      <c r="CQ487" s="249"/>
      <c r="CR487" s="249"/>
      <c r="CS487" s="249"/>
      <c r="CT487" s="249"/>
      <c r="CU487" s="249"/>
      <c r="CV487" s="249"/>
      <c r="CW487" s="249"/>
      <c r="CX487" s="249"/>
      <c r="CY487" s="249"/>
      <c r="CZ487" s="249"/>
    </row>
    <row r="488" s="253" customFormat="true" ht="25.15" customHeight="true" x14ac:dyDescent="0.2">
      <c r="C488" s="2910" t="s">
        <v>222</v>
      </c>
      <c r="D488" s="2911"/>
      <c r="E488" s="618">
        <v>4.682899538787242E-2</v>
      </c>
      <c r="F488" s="599"/>
      <c r="G488" s="599"/>
      <c r="H488" s="2911" t="s">
        <v>222</v>
      </c>
      <c r="I488" s="2911"/>
      <c r="J488" s="619">
        <v>1.4093630439951745E-2</v>
      </c>
      <c r="K488" s="599"/>
      <c r="L488" s="599"/>
      <c r="M488" s="2911"/>
      <c r="N488" s="2911"/>
      <c r="O488" s="599"/>
      <c r="P488" s="599"/>
      <c r="Q488" s="599"/>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8"/>
      <c r="BB488" s="350"/>
      <c r="BC488" s="248"/>
      <c r="BD488" s="248"/>
      <c r="BE488" s="248"/>
      <c r="BF488" s="248"/>
      <c r="BG488" s="248"/>
      <c r="BH488" s="248"/>
      <c r="BI488" s="248"/>
      <c r="BJ488" s="248"/>
      <c r="BK488" s="248"/>
      <c r="BL488" s="248"/>
      <c r="BM488" s="248"/>
      <c r="BN488" s="248"/>
      <c r="BO488" s="248"/>
      <c r="BP488" s="248"/>
      <c r="BQ488" s="248"/>
      <c r="BR488" s="248"/>
      <c r="BS488" s="248"/>
      <c r="BT488" s="248"/>
      <c r="BU488" s="248"/>
      <c r="BV488" s="248"/>
      <c r="BW488" s="248"/>
      <c r="BX488" s="248"/>
      <c r="BY488" s="248"/>
      <c r="BZ488" s="249"/>
      <c r="CA488" s="249"/>
      <c r="CB488" s="249"/>
      <c r="CC488" s="249"/>
      <c r="CD488" s="249"/>
      <c r="CE488" s="249"/>
      <c r="CF488" s="249"/>
      <c r="CG488" s="249"/>
      <c r="CH488" s="249"/>
      <c r="CI488" s="249"/>
      <c r="CJ488" s="249"/>
      <c r="CK488" s="249"/>
      <c r="CL488" s="249"/>
      <c r="CM488" s="249"/>
      <c r="CN488" s="249"/>
      <c r="CO488" s="249"/>
      <c r="CP488" s="249"/>
      <c r="CQ488" s="249"/>
      <c r="CR488" s="249"/>
      <c r="CS488" s="249"/>
      <c r="CT488" s="249"/>
      <c r="CU488" s="249"/>
      <c r="CV488" s="249"/>
      <c r="CW488" s="249"/>
      <c r="CX488" s="249"/>
      <c r="CY488" s="249"/>
      <c r="CZ488" s="249"/>
    </row>
    <row r="489" s="253" customFormat="true" ht="25.15" customHeight="true" x14ac:dyDescent="0.2">
      <c r="C489" s="2910" t="s">
        <v>218</v>
      </c>
      <c r="D489" s="2911"/>
      <c r="E489" s="618">
        <v>6.4011442176116632E-3</v>
      </c>
      <c r="F489" s="599"/>
      <c r="G489" s="599"/>
      <c r="H489" s="2911" t="s">
        <v>218</v>
      </c>
      <c r="I489" s="2911"/>
      <c r="J489" s="619">
        <v>-4.1920815255086525E-3</v>
      </c>
      <c r="K489" s="599"/>
      <c r="L489" s="599"/>
      <c r="M489" s="2911"/>
      <c r="N489" s="2911"/>
      <c r="O489" s="599"/>
      <c r="P489" s="599"/>
      <c r="Q489" s="599"/>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8"/>
      <c r="BB489" s="350"/>
      <c r="BC489" s="248"/>
      <c r="BD489" s="248"/>
      <c r="BE489" s="248"/>
      <c r="BF489" s="248"/>
      <c r="BG489" s="248"/>
      <c r="BH489" s="248"/>
      <c r="BI489" s="248"/>
      <c r="BJ489" s="248"/>
      <c r="BK489" s="248"/>
      <c r="BL489" s="248"/>
      <c r="BM489" s="248"/>
      <c r="BN489" s="248"/>
      <c r="BO489" s="248"/>
      <c r="BP489" s="248"/>
      <c r="BQ489" s="248"/>
      <c r="BR489" s="248"/>
      <c r="BS489" s="248"/>
      <c r="BT489" s="248"/>
      <c r="BU489" s="248"/>
      <c r="BV489" s="248"/>
      <c r="BW489" s="248"/>
      <c r="BX489" s="248"/>
      <c r="BY489" s="248"/>
      <c r="BZ489" s="249"/>
      <c r="CA489" s="249"/>
      <c r="CB489" s="249"/>
      <c r="CC489" s="249"/>
      <c r="CD489" s="249"/>
      <c r="CE489" s="249"/>
      <c r="CF489" s="249"/>
      <c r="CG489" s="249"/>
      <c r="CH489" s="249"/>
      <c r="CI489" s="249"/>
      <c r="CJ489" s="249"/>
      <c r="CK489" s="249"/>
      <c r="CL489" s="249"/>
      <c r="CM489" s="249"/>
      <c r="CN489" s="249"/>
      <c r="CO489" s="249"/>
      <c r="CP489" s="249"/>
      <c r="CQ489" s="249"/>
      <c r="CR489" s="249"/>
      <c r="CS489" s="249"/>
      <c r="CT489" s="249"/>
      <c r="CU489" s="249"/>
      <c r="CV489" s="249"/>
      <c r="CW489" s="249"/>
      <c r="CX489" s="249"/>
      <c r="CY489" s="249"/>
      <c r="CZ489" s="249"/>
    </row>
    <row r="490" s="253" customFormat="true" ht="25.15" customHeight="true" x14ac:dyDescent="0.2">
      <c r="C490" s="2910" t="s">
        <v>272</v>
      </c>
      <c r="D490" s="2911"/>
      <c r="E490" s="622">
        <v>-0.13395094571346899</v>
      </c>
      <c r="F490" s="599"/>
      <c r="G490" s="599"/>
      <c r="H490" s="2911" t="s">
        <v>272</v>
      </c>
      <c r="I490" s="2911"/>
      <c r="J490" s="623">
        <v>-0.1510021613643753</v>
      </c>
      <c r="K490" s="599"/>
      <c r="L490" s="599"/>
      <c r="M490" s="2911" t="s">
        <v>236</v>
      </c>
      <c r="N490" s="2911"/>
      <c r="O490" s="2911"/>
      <c r="P490" s="599"/>
      <c r="Q490" s="599"/>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8"/>
      <c r="BB490" s="350"/>
      <c r="BC490" s="248"/>
      <c r="BD490" s="248"/>
      <c r="BE490" s="248"/>
      <c r="BF490" s="248"/>
      <c r="BG490" s="248"/>
      <c r="BH490" s="248"/>
      <c r="BI490" s="248"/>
      <c r="BJ490" s="248"/>
      <c r="BK490" s="248"/>
      <c r="BL490" s="248"/>
      <c r="BM490" s="248"/>
      <c r="BN490" s="248"/>
      <c r="BO490" s="248"/>
      <c r="BP490" s="248"/>
      <c r="BQ490" s="248"/>
      <c r="BR490" s="248"/>
      <c r="BS490" s="248"/>
      <c r="BT490" s="248"/>
      <c r="BU490" s="248"/>
      <c r="BV490" s="248"/>
      <c r="BW490" s="248"/>
      <c r="BX490" s="248"/>
      <c r="BY490" s="248"/>
      <c r="BZ490" s="249"/>
      <c r="CA490" s="249"/>
      <c r="CB490" s="249"/>
      <c r="CC490" s="249"/>
      <c r="CD490" s="249"/>
      <c r="CE490" s="249"/>
      <c r="CF490" s="249"/>
      <c r="CG490" s="249"/>
      <c r="CH490" s="249"/>
      <c r="CI490" s="249"/>
      <c r="CJ490" s="249"/>
      <c r="CK490" s="249"/>
      <c r="CL490" s="249"/>
      <c r="CM490" s="249"/>
      <c r="CN490" s="249"/>
      <c r="CO490" s="249"/>
      <c r="CP490" s="249"/>
      <c r="CQ490" s="249"/>
      <c r="CR490" s="249"/>
      <c r="CS490" s="249"/>
      <c r="CT490" s="249"/>
      <c r="CU490" s="249"/>
      <c r="CV490" s="249"/>
      <c r="CW490" s="249"/>
      <c r="CX490" s="249"/>
      <c r="CY490" s="249"/>
      <c r="CZ490" s="249"/>
    </row>
    <row r="491" s="253" customFormat="true" ht="25.15" customHeight="true" x14ac:dyDescent="0.2">
      <c r="C491" s="2910"/>
      <c r="D491" s="2911"/>
      <c r="E491" s="599"/>
      <c r="F491" s="599"/>
      <c r="G491" s="599"/>
      <c r="H491" s="2911"/>
      <c r="I491" s="2911"/>
      <c r="J491" s="599"/>
      <c r="K491" s="599"/>
      <c r="L491" s="599"/>
      <c r="M491" s="2911" t="s">
        <v>213</v>
      </c>
      <c r="N491" s="2911"/>
      <c r="O491" s="636" t="s">
        <v>214</v>
      </c>
      <c r="P491" s="599"/>
      <c r="Q491" s="599"/>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8"/>
      <c r="BB491" s="350"/>
      <c r="BC491" s="248"/>
      <c r="BD491" s="248"/>
      <c r="BE491" s="248"/>
      <c r="BF491" s="248"/>
      <c r="BG491" s="248"/>
      <c r="BH491" s="248"/>
      <c r="BI491" s="248"/>
      <c r="BJ491" s="248"/>
      <c r="BK491" s="248"/>
      <c r="BL491" s="248"/>
      <c r="BM491" s="248"/>
      <c r="BN491" s="248"/>
      <c r="BO491" s="248"/>
      <c r="BP491" s="248"/>
      <c r="BQ491" s="248"/>
      <c r="BR491" s="248"/>
      <c r="BS491" s="248"/>
      <c r="BT491" s="248"/>
      <c r="BU491" s="248"/>
      <c r="BV491" s="248"/>
      <c r="BW491" s="248"/>
      <c r="BX491" s="248"/>
      <c r="BY491" s="248"/>
      <c r="BZ491" s="249"/>
      <c r="CA491" s="249"/>
      <c r="CB491" s="249"/>
      <c r="CC491" s="249"/>
      <c r="CD491" s="249"/>
      <c r="CE491" s="249"/>
      <c r="CF491" s="249"/>
      <c r="CG491" s="249"/>
      <c r="CH491" s="249"/>
      <c r="CI491" s="249"/>
      <c r="CJ491" s="249"/>
      <c r="CK491" s="249"/>
      <c r="CL491" s="249"/>
      <c r="CM491" s="249"/>
      <c r="CN491" s="249"/>
      <c r="CO491" s="249"/>
      <c r="CP491" s="249"/>
      <c r="CQ491" s="249"/>
      <c r="CR491" s="249"/>
      <c r="CS491" s="249"/>
      <c r="CT491" s="249"/>
      <c r="CU491" s="249"/>
      <c r="CV491" s="249"/>
      <c r="CW491" s="249"/>
      <c r="CX491" s="249"/>
      <c r="CY491" s="249"/>
      <c r="CZ491" s="249"/>
    </row>
    <row r="492" s="253" customFormat="true" ht="25.15" customHeight="true" x14ac:dyDescent="0.2">
      <c r="C492" s="2910"/>
      <c r="D492" s="2911"/>
      <c r="E492" s="599"/>
      <c r="F492" s="599"/>
      <c r="G492" s="599"/>
      <c r="H492" s="2911"/>
      <c r="I492" s="2911"/>
      <c r="J492" s="599"/>
      <c r="K492" s="599"/>
      <c r="L492" s="599"/>
      <c r="M492" s="2911" t="s">
        <v>214</v>
      </c>
      <c r="N492" s="2911"/>
      <c r="O492" s="637">
        <v>1</v>
      </c>
      <c r="P492" s="599"/>
      <c r="Q492" s="599"/>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8"/>
      <c r="BB492" s="350"/>
      <c r="BC492" s="248"/>
      <c r="BD492" s="248"/>
      <c r="BE492" s="248"/>
      <c r="BF492" s="248"/>
      <c r="BG492" s="248"/>
      <c r="BH492" s="248"/>
      <c r="BI492" s="248"/>
      <c r="BJ492" s="248"/>
      <c r="BK492" s="248"/>
      <c r="BL492" s="248"/>
      <c r="BM492" s="248"/>
      <c r="BN492" s="248"/>
      <c r="BO492" s="248"/>
      <c r="BP492" s="248"/>
      <c r="BQ492" s="248"/>
      <c r="BR492" s="248"/>
      <c r="BS492" s="248"/>
      <c r="BT492" s="248"/>
      <c r="BU492" s="248"/>
      <c r="BV492" s="248"/>
      <c r="BW492" s="248"/>
      <c r="BX492" s="248"/>
      <c r="BY492" s="248"/>
      <c r="BZ492" s="249"/>
      <c r="CA492" s="249"/>
      <c r="CB492" s="249"/>
      <c r="CC492" s="249"/>
      <c r="CD492" s="249"/>
      <c r="CE492" s="249"/>
      <c r="CF492" s="249"/>
      <c r="CG492" s="249"/>
      <c r="CH492" s="249"/>
      <c r="CI492" s="249"/>
      <c r="CJ492" s="249"/>
      <c r="CK492" s="249"/>
      <c r="CL492" s="249"/>
      <c r="CM492" s="249"/>
      <c r="CN492" s="249"/>
      <c r="CO492" s="249"/>
      <c r="CP492" s="249"/>
      <c r="CQ492" s="249"/>
      <c r="CR492" s="249"/>
      <c r="CS492" s="249"/>
      <c r="CT492" s="249"/>
      <c r="CU492" s="249"/>
      <c r="CV492" s="249"/>
      <c r="CW492" s="249"/>
      <c r="CX492" s="249"/>
      <c r="CY492" s="249"/>
      <c r="CZ492" s="249"/>
    </row>
    <row r="493" s="253" customFormat="true" ht="25.15" customHeight="true" x14ac:dyDescent="0.2">
      <c r="C493" s="2910" t="s">
        <v>236</v>
      </c>
      <c r="D493" s="2911"/>
      <c r="E493" s="2911"/>
      <c r="F493" s="599"/>
      <c r="G493" s="599"/>
      <c r="H493" s="2911" t="s">
        <v>236</v>
      </c>
      <c r="I493" s="2911"/>
      <c r="J493" s="2911"/>
      <c r="K493" s="599"/>
      <c r="L493" s="599"/>
      <c r="M493" s="2911"/>
      <c r="N493" s="2911"/>
      <c r="O493" s="599"/>
      <c r="P493" s="599"/>
      <c r="Q493" s="599"/>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8"/>
      <c r="BB493" s="350"/>
      <c r="BC493" s="248"/>
      <c r="BD493" s="248"/>
      <c r="BE493" s="248"/>
      <c r="BF493" s="248"/>
      <c r="BG493" s="248"/>
      <c r="BH493" s="248"/>
      <c r="BI493" s="248"/>
      <c r="BJ493" s="248"/>
      <c r="BK493" s="248"/>
      <c r="BL493" s="248"/>
      <c r="BM493" s="248"/>
      <c r="BN493" s="248"/>
      <c r="BO493" s="248"/>
      <c r="BP493" s="248"/>
      <c r="BQ493" s="248"/>
      <c r="BR493" s="248"/>
      <c r="BS493" s="248"/>
      <c r="BT493" s="248"/>
      <c r="BU493" s="248"/>
      <c r="BV493" s="248"/>
      <c r="BW493" s="248"/>
      <c r="BX493" s="248"/>
      <c r="BY493" s="248"/>
      <c r="BZ493" s="249"/>
      <c r="CA493" s="249"/>
      <c r="CB493" s="249"/>
      <c r="CC493" s="249"/>
      <c r="CD493" s="249"/>
      <c r="CE493" s="249"/>
      <c r="CF493" s="249"/>
      <c r="CG493" s="249"/>
      <c r="CH493" s="249"/>
      <c r="CI493" s="249"/>
      <c r="CJ493" s="249"/>
      <c r="CK493" s="249"/>
      <c r="CL493" s="249"/>
      <c r="CM493" s="249"/>
      <c r="CN493" s="249"/>
      <c r="CO493" s="249"/>
      <c r="CP493" s="249"/>
      <c r="CQ493" s="249"/>
      <c r="CR493" s="249"/>
      <c r="CS493" s="249"/>
      <c r="CT493" s="249"/>
      <c r="CU493" s="249"/>
      <c r="CV493" s="249"/>
      <c r="CW493" s="249"/>
      <c r="CX493" s="249"/>
      <c r="CY493" s="249"/>
      <c r="CZ493" s="249"/>
    </row>
    <row r="494" s="253" customFormat="true" ht="25.15" customHeight="true" x14ac:dyDescent="0.2">
      <c r="C494" s="2910" t="s">
        <v>213</v>
      </c>
      <c r="D494" s="2911"/>
      <c r="E494" s="638" t="s">
        <v>214</v>
      </c>
      <c r="F494" s="599"/>
      <c r="G494" s="599"/>
      <c r="H494" s="2911" t="s">
        <v>213</v>
      </c>
      <c r="I494" s="2911"/>
      <c r="J494" s="639" t="s">
        <v>214</v>
      </c>
      <c r="K494" s="599"/>
      <c r="L494" s="599"/>
      <c r="M494" s="2911"/>
      <c r="N494" s="2911"/>
      <c r="O494" s="599"/>
      <c r="P494" s="599"/>
      <c r="Q494" s="599"/>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8"/>
      <c r="BB494" s="350"/>
      <c r="BC494" s="248"/>
      <c r="BD494" s="248"/>
      <c r="BE494" s="248"/>
      <c r="BF494" s="248"/>
      <c r="BG494" s="248"/>
      <c r="BH494" s="248"/>
      <c r="BI494" s="248"/>
      <c r="BJ494" s="248"/>
      <c r="BK494" s="248"/>
      <c r="BL494" s="248"/>
      <c r="BM494" s="248"/>
      <c r="BN494" s="248"/>
      <c r="BO494" s="248"/>
      <c r="BP494" s="248"/>
      <c r="BQ494" s="248"/>
      <c r="BR494" s="248"/>
      <c r="BS494" s="248"/>
      <c r="BT494" s="248"/>
      <c r="BU494" s="248"/>
      <c r="BV494" s="248"/>
      <c r="BW494" s="248"/>
      <c r="BX494" s="248"/>
      <c r="BY494" s="248"/>
      <c r="BZ494" s="249"/>
      <c r="CA494" s="249"/>
      <c r="CB494" s="249"/>
      <c r="CC494" s="249"/>
      <c r="CD494" s="249"/>
      <c r="CE494" s="249"/>
      <c r="CF494" s="249"/>
      <c r="CG494" s="249"/>
      <c r="CH494" s="249"/>
      <c r="CI494" s="249"/>
      <c r="CJ494" s="249"/>
      <c r="CK494" s="249"/>
      <c r="CL494" s="249"/>
      <c r="CM494" s="249"/>
      <c r="CN494" s="249"/>
      <c r="CO494" s="249"/>
      <c r="CP494" s="249"/>
      <c r="CQ494" s="249"/>
      <c r="CR494" s="249"/>
      <c r="CS494" s="249"/>
      <c r="CT494" s="249"/>
      <c r="CU494" s="249"/>
      <c r="CV494" s="249"/>
      <c r="CW494" s="249"/>
      <c r="CX494" s="249"/>
      <c r="CY494" s="249"/>
      <c r="CZ494" s="249"/>
    </row>
    <row r="495" s="253" customFormat="true" ht="25.15" customHeight="true" x14ac:dyDescent="0.2">
      <c r="C495" s="2910" t="s">
        <v>214</v>
      </c>
      <c r="D495" s="2911"/>
      <c r="E495" s="640">
        <v>1</v>
      </c>
      <c r="F495" s="599"/>
      <c r="G495" s="599"/>
      <c r="H495" s="2911" t="s">
        <v>214</v>
      </c>
      <c r="I495" s="2911"/>
      <c r="J495" s="641">
        <v>1</v>
      </c>
      <c r="K495" s="599"/>
      <c r="L495" s="599"/>
      <c r="M495" s="2911"/>
      <c r="N495" s="2911"/>
      <c r="O495" s="599"/>
      <c r="P495" s="599"/>
      <c r="Q495" s="599"/>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8"/>
      <c r="BB495" s="350"/>
      <c r="BC495" s="248"/>
      <c r="BD495" s="248"/>
      <c r="BE495" s="248"/>
      <c r="BF495" s="248"/>
      <c r="BG495" s="248"/>
      <c r="BH495" s="248"/>
      <c r="BI495" s="248"/>
      <c r="BJ495" s="248"/>
      <c r="BK495" s="248"/>
      <c r="BL495" s="248"/>
      <c r="BM495" s="248"/>
      <c r="BN495" s="248"/>
      <c r="BO495" s="248"/>
      <c r="BP495" s="248"/>
      <c r="BQ495" s="248"/>
      <c r="BR495" s="248"/>
      <c r="BS495" s="248"/>
      <c r="BT495" s="248"/>
      <c r="BU495" s="248"/>
      <c r="BV495" s="248"/>
      <c r="BW495" s="248"/>
      <c r="BX495" s="248"/>
      <c r="BY495" s="248"/>
      <c r="BZ495" s="249"/>
      <c r="CA495" s="249"/>
      <c r="CB495" s="249"/>
      <c r="CC495" s="249"/>
      <c r="CD495" s="249"/>
      <c r="CE495" s="249"/>
      <c r="CF495" s="249"/>
      <c r="CG495" s="249"/>
      <c r="CH495" s="249"/>
      <c r="CI495" s="249"/>
      <c r="CJ495" s="249"/>
      <c r="CK495" s="249"/>
      <c r="CL495" s="249"/>
      <c r="CM495" s="249"/>
      <c r="CN495" s="249"/>
      <c r="CO495" s="249"/>
      <c r="CP495" s="249"/>
      <c r="CQ495" s="249"/>
      <c r="CR495" s="249"/>
      <c r="CS495" s="249"/>
      <c r="CT495" s="249"/>
      <c r="CU495" s="249"/>
      <c r="CV495" s="249"/>
      <c r="CW495" s="249"/>
      <c r="CX495" s="249"/>
      <c r="CY495" s="249"/>
      <c r="CZ495" s="249"/>
    </row>
    <row r="496" s="253" customFormat="true" ht="25.15" customHeight="true" x14ac:dyDescent="0.2">
      <c r="C496" s="2910"/>
      <c r="D496" s="2911"/>
      <c r="E496" s="599"/>
      <c r="F496" s="599"/>
      <c r="G496" s="599"/>
      <c r="H496" s="2911"/>
      <c r="I496" s="2911"/>
      <c r="J496" s="599"/>
      <c r="K496" s="599"/>
      <c r="L496" s="599"/>
      <c r="M496" s="2911"/>
      <c r="N496" s="2911"/>
      <c r="O496" s="599"/>
      <c r="P496" s="599"/>
      <c r="Q496" s="599"/>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8"/>
      <c r="BB496" s="350"/>
      <c r="BC496" s="248"/>
      <c r="BD496" s="248"/>
      <c r="BE496" s="248"/>
      <c r="BF496" s="248"/>
      <c r="BG496" s="248"/>
      <c r="BH496" s="248"/>
      <c r="BI496" s="248"/>
      <c r="BJ496" s="248"/>
      <c r="BK496" s="248"/>
      <c r="BL496" s="248"/>
      <c r="BM496" s="248"/>
      <c r="BN496" s="248"/>
      <c r="BO496" s="248"/>
      <c r="BP496" s="248"/>
      <c r="BQ496" s="248"/>
      <c r="BR496" s="248"/>
      <c r="BS496" s="248"/>
      <c r="BT496" s="248"/>
      <c r="BU496" s="248"/>
      <c r="BV496" s="248"/>
      <c r="BW496" s="248"/>
      <c r="BX496" s="248"/>
      <c r="BY496" s="248"/>
      <c r="BZ496" s="249"/>
      <c r="CA496" s="249"/>
      <c r="CB496" s="249"/>
      <c r="CC496" s="249"/>
      <c r="CD496" s="249"/>
      <c r="CE496" s="249"/>
      <c r="CF496" s="249"/>
      <c r="CG496" s="249"/>
      <c r="CH496" s="249"/>
      <c r="CI496" s="249"/>
      <c r="CJ496" s="249"/>
      <c r="CK496" s="249"/>
      <c r="CL496" s="249"/>
      <c r="CM496" s="249"/>
      <c r="CN496" s="249"/>
      <c r="CO496" s="249"/>
      <c r="CP496" s="249"/>
      <c r="CQ496" s="249"/>
      <c r="CR496" s="249"/>
      <c r="CS496" s="249"/>
      <c r="CT496" s="249"/>
      <c r="CU496" s="249"/>
      <c r="CV496" s="249"/>
      <c r="CW496" s="249"/>
      <c r="CX496" s="249"/>
      <c r="CY496" s="249"/>
      <c r="CZ496" s="249"/>
    </row>
    <row r="497" s="253" customFormat="true" ht="25.15" customHeight="true" x14ac:dyDescent="0.2">
      <c r="C497" s="2910"/>
      <c r="D497" s="2911"/>
      <c r="E497" s="598"/>
      <c r="F497" s="598"/>
      <c r="G497" s="598"/>
      <c r="H497" s="2910"/>
      <c r="I497" s="2911"/>
      <c r="J497" s="598"/>
      <c r="K497" s="598"/>
      <c r="L497" s="598"/>
      <c r="M497" s="2910"/>
      <c r="N497" s="2911"/>
      <c r="O497" s="598"/>
      <c r="P497" s="598"/>
      <c r="Q497" s="598"/>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8"/>
      <c r="BB497" s="350"/>
      <c r="BC497" s="248"/>
      <c r="BD497" s="248"/>
      <c r="BE497" s="248"/>
      <c r="BF497" s="248"/>
      <c r="BG497" s="248"/>
      <c r="BH497" s="248"/>
      <c r="BI497" s="248"/>
      <c r="BJ497" s="248"/>
      <c r="BK497" s="248"/>
      <c r="BL497" s="248"/>
      <c r="BM497" s="248"/>
      <c r="BN497" s="248"/>
      <c r="BO497" s="248"/>
      <c r="BP497" s="248"/>
      <c r="BQ497" s="248"/>
      <c r="BR497" s="248"/>
      <c r="BS497" s="248"/>
      <c r="BT497" s="248"/>
      <c r="BU497" s="248"/>
      <c r="BV497" s="248"/>
      <c r="BW497" s="248"/>
      <c r="BX497" s="248"/>
      <c r="BY497" s="248"/>
      <c r="BZ497" s="249"/>
      <c r="CA497" s="249"/>
      <c r="CB497" s="249"/>
      <c r="CC497" s="249"/>
      <c r="CD497" s="249"/>
      <c r="CE497" s="249"/>
      <c r="CF497" s="249"/>
      <c r="CG497" s="249"/>
      <c r="CH497" s="249"/>
      <c r="CI497" s="249"/>
      <c r="CJ497" s="249"/>
      <c r="CK497" s="249"/>
      <c r="CL497" s="249"/>
      <c r="CM497" s="249"/>
      <c r="CN497" s="249"/>
      <c r="CO497" s="249"/>
      <c r="CP497" s="249"/>
      <c r="CQ497" s="249"/>
      <c r="CR497" s="249"/>
      <c r="CS497" s="249"/>
      <c r="CT497" s="249"/>
      <c r="CU497" s="249"/>
      <c r="CV497" s="249"/>
      <c r="CW497" s="249"/>
      <c r="CX497" s="249"/>
      <c r="CY497" s="249"/>
      <c r="CZ497" s="249"/>
    </row>
    <row r="498" s="253" customFormat="true" ht="25.15" customHeight="true" x14ac:dyDescent="0.2">
      <c r="C498" s="2910"/>
      <c r="D498" s="2911"/>
      <c r="E498" s="598"/>
      <c r="F498" s="598"/>
      <c r="G498" s="598"/>
      <c r="H498" s="2910"/>
      <c r="I498" s="2911"/>
      <c r="J498" s="598"/>
      <c r="K498" s="598"/>
      <c r="L498" s="598"/>
      <c r="M498" s="2910"/>
      <c r="N498" s="2911"/>
      <c r="O498" s="598"/>
      <c r="P498" s="598"/>
      <c r="Q498" s="598"/>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8"/>
      <c r="BB498" s="350"/>
      <c r="BC498" s="248"/>
      <c r="BD498" s="248"/>
      <c r="BE498" s="248"/>
      <c r="BF498" s="248"/>
      <c r="BG498" s="248"/>
      <c r="BH498" s="248"/>
      <c r="BI498" s="248"/>
      <c r="BJ498" s="248"/>
      <c r="BK498" s="248"/>
      <c r="BL498" s="248"/>
      <c r="BM498" s="248"/>
      <c r="BN498" s="248"/>
      <c r="BO498" s="248"/>
      <c r="BP498" s="248"/>
      <c r="BQ498" s="248"/>
      <c r="BR498" s="248"/>
      <c r="BS498" s="248"/>
      <c r="BT498" s="248"/>
      <c r="BU498" s="248"/>
      <c r="BV498" s="248"/>
      <c r="BW498" s="248"/>
      <c r="BX498" s="248"/>
      <c r="BY498" s="248"/>
      <c r="BZ498" s="249"/>
      <c r="CA498" s="249"/>
      <c r="CB498" s="249"/>
      <c r="CC498" s="249"/>
      <c r="CD498" s="249"/>
      <c r="CE498" s="249"/>
      <c r="CF498" s="249"/>
      <c r="CG498" s="249"/>
      <c r="CH498" s="249"/>
      <c r="CI498" s="249"/>
      <c r="CJ498" s="249"/>
      <c r="CK498" s="249"/>
      <c r="CL498" s="249"/>
      <c r="CM498" s="249"/>
      <c r="CN498" s="249"/>
      <c r="CO498" s="249"/>
      <c r="CP498" s="249"/>
      <c r="CQ498" s="249"/>
      <c r="CR498" s="249"/>
      <c r="CS498" s="249"/>
      <c r="CT498" s="249"/>
      <c r="CU498" s="249"/>
      <c r="CV498" s="249"/>
      <c r="CW498" s="249"/>
      <c r="CX498" s="249"/>
      <c r="CY498" s="249"/>
      <c r="CZ498" s="249"/>
    </row>
    <row r="499" s="253" customFormat="true" ht="25.15" customHeight="true" x14ac:dyDescent="0.2">
      <c r="C499" s="2910"/>
      <c r="D499" s="2911"/>
      <c r="E499" s="598"/>
      <c r="F499" s="598"/>
      <c r="G499" s="598"/>
      <c r="H499" s="2910"/>
      <c r="I499" s="2911"/>
      <c r="J499" s="598"/>
      <c r="K499" s="598"/>
      <c r="L499" s="598"/>
      <c r="M499" s="2910"/>
      <c r="N499" s="2911"/>
      <c r="O499" s="598"/>
      <c r="P499" s="598"/>
      <c r="Q499" s="598"/>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8"/>
      <c r="BB499" s="350"/>
      <c r="BC499" s="248"/>
      <c r="BD499" s="248"/>
      <c r="BE499" s="248"/>
      <c r="BF499" s="248"/>
      <c r="BG499" s="248"/>
      <c r="BH499" s="248"/>
      <c r="BI499" s="248"/>
      <c r="BJ499" s="248"/>
      <c r="BK499" s="248"/>
      <c r="BL499" s="248"/>
      <c r="BM499" s="248"/>
      <c r="BN499" s="248"/>
      <c r="BO499" s="248"/>
      <c r="BP499" s="248"/>
      <c r="BQ499" s="248"/>
      <c r="BR499" s="248"/>
      <c r="BS499" s="248"/>
      <c r="BT499" s="248"/>
      <c r="BU499" s="248"/>
      <c r="BV499" s="248"/>
      <c r="BW499" s="248"/>
      <c r="BX499" s="248"/>
      <c r="BY499" s="248"/>
      <c r="BZ499" s="249"/>
      <c r="CA499" s="249"/>
      <c r="CB499" s="249"/>
      <c r="CC499" s="249"/>
      <c r="CD499" s="249"/>
      <c r="CE499" s="249"/>
      <c r="CF499" s="249"/>
      <c r="CG499" s="249"/>
      <c r="CH499" s="249"/>
      <c r="CI499" s="249"/>
      <c r="CJ499" s="249"/>
      <c r="CK499" s="249"/>
      <c r="CL499" s="249"/>
      <c r="CM499" s="249"/>
      <c r="CN499" s="249"/>
      <c r="CO499" s="249"/>
      <c r="CP499" s="249"/>
      <c r="CQ499" s="249"/>
      <c r="CR499" s="249"/>
      <c r="CS499" s="249"/>
      <c r="CT499" s="249"/>
      <c r="CU499" s="249"/>
      <c r="CV499" s="249"/>
      <c r="CW499" s="249"/>
      <c r="CX499" s="249"/>
      <c r="CY499" s="249"/>
      <c r="CZ499" s="249"/>
    </row>
    <row r="500" s="253" customFormat="true" ht="25.15" customHeight="true" x14ac:dyDescent="0.2">
      <c r="C500" s="2910"/>
      <c r="D500" s="2911"/>
      <c r="E500" s="598"/>
      <c r="F500" s="598"/>
      <c r="G500" s="598"/>
      <c r="H500" s="2910"/>
      <c r="I500" s="2911"/>
      <c r="J500" s="598"/>
      <c r="K500" s="598"/>
      <c r="L500" s="598"/>
      <c r="M500" s="2910"/>
      <c r="N500" s="2911"/>
      <c r="O500" s="598"/>
      <c r="P500" s="598"/>
      <c r="Q500" s="598"/>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8"/>
      <c r="BB500" s="350"/>
      <c r="BC500" s="248"/>
      <c r="BD500" s="248"/>
      <c r="BE500" s="248"/>
      <c r="BF500" s="248"/>
      <c r="BG500" s="248"/>
      <c r="BH500" s="248"/>
      <c r="BI500" s="248"/>
      <c r="BJ500" s="248"/>
      <c r="BK500" s="248"/>
      <c r="BL500" s="248"/>
      <c r="BM500" s="248"/>
      <c r="BN500" s="248"/>
      <c r="BO500" s="248"/>
      <c r="BP500" s="248"/>
      <c r="BQ500" s="248"/>
      <c r="BR500" s="248"/>
      <c r="BS500" s="248"/>
      <c r="BT500" s="248"/>
      <c r="BU500" s="248"/>
      <c r="BV500" s="248"/>
      <c r="BW500" s="248"/>
      <c r="BX500" s="248"/>
      <c r="BY500" s="248"/>
      <c r="BZ500" s="249"/>
      <c r="CA500" s="249"/>
      <c r="CB500" s="249"/>
      <c r="CC500" s="249"/>
      <c r="CD500" s="249"/>
      <c r="CE500" s="249"/>
      <c r="CF500" s="249"/>
      <c r="CG500" s="249"/>
      <c r="CH500" s="249"/>
      <c r="CI500" s="249"/>
      <c r="CJ500" s="249"/>
      <c r="CK500" s="249"/>
      <c r="CL500" s="249"/>
      <c r="CM500" s="249"/>
      <c r="CN500" s="249"/>
      <c r="CO500" s="249"/>
      <c r="CP500" s="249"/>
      <c r="CQ500" s="249"/>
      <c r="CR500" s="249"/>
      <c r="CS500" s="249"/>
      <c r="CT500" s="249"/>
      <c r="CU500" s="249"/>
      <c r="CV500" s="249"/>
      <c r="CW500" s="249"/>
      <c r="CX500" s="249"/>
      <c r="CY500" s="249"/>
      <c r="CZ500" s="249"/>
    </row>
    <row r="501" s="253" customFormat="true" ht="25.15" customHeight="true" x14ac:dyDescent="0.2">
      <c r="C501" s="2910"/>
      <c r="D501" s="2911"/>
      <c r="E501" s="598"/>
      <c r="F501" s="598"/>
      <c r="G501" s="598"/>
      <c r="H501" s="2910"/>
      <c r="I501" s="2911"/>
      <c r="J501" s="598"/>
      <c r="K501" s="598"/>
      <c r="L501" s="598"/>
      <c r="M501" s="2910"/>
      <c r="N501" s="2911"/>
      <c r="O501" s="598"/>
      <c r="P501" s="598"/>
      <c r="Q501" s="598"/>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8"/>
      <c r="BB501" s="350"/>
      <c r="BC501" s="248"/>
      <c r="BD501" s="248"/>
      <c r="BE501" s="248"/>
      <c r="BF501" s="248"/>
      <c r="BG501" s="248"/>
      <c r="BH501" s="248"/>
      <c r="BI501" s="248"/>
      <c r="BJ501" s="248"/>
      <c r="BK501" s="248"/>
      <c r="BL501" s="248"/>
      <c r="BM501" s="248"/>
      <c r="BN501" s="248"/>
      <c r="BO501" s="248"/>
      <c r="BP501" s="248"/>
      <c r="BQ501" s="248"/>
      <c r="BR501" s="248"/>
      <c r="BS501" s="248"/>
      <c r="BT501" s="248"/>
      <c r="BU501" s="248"/>
      <c r="BV501" s="248"/>
      <c r="BW501" s="248"/>
      <c r="BX501" s="248"/>
      <c r="BY501" s="248"/>
      <c r="BZ501" s="249"/>
      <c r="CA501" s="249"/>
      <c r="CB501" s="249"/>
      <c r="CC501" s="249"/>
      <c r="CD501" s="249"/>
      <c r="CE501" s="249"/>
      <c r="CF501" s="249"/>
      <c r="CG501" s="249"/>
      <c r="CH501" s="249"/>
      <c r="CI501" s="249"/>
      <c r="CJ501" s="249"/>
      <c r="CK501" s="249"/>
      <c r="CL501" s="249"/>
      <c r="CM501" s="249"/>
      <c r="CN501" s="249"/>
      <c r="CO501" s="249"/>
      <c r="CP501" s="249"/>
      <c r="CQ501" s="249"/>
      <c r="CR501" s="249"/>
      <c r="CS501" s="249"/>
      <c r="CT501" s="249"/>
      <c r="CU501" s="249"/>
      <c r="CV501" s="249"/>
      <c r="CW501" s="249"/>
      <c r="CX501" s="249"/>
      <c r="CY501" s="249"/>
      <c r="CZ501" s="249"/>
    </row>
    <row r="502" s="253" customFormat="true" ht="25.15" customHeight="true" x14ac:dyDescent="0.2">
      <c r="C502" s="2910"/>
      <c r="D502" s="2911"/>
      <c r="E502" s="598"/>
      <c r="F502" s="598"/>
      <c r="G502" s="598"/>
      <c r="H502" s="2910"/>
      <c r="I502" s="2911"/>
      <c r="J502" s="598"/>
      <c r="K502" s="598"/>
      <c r="L502" s="598"/>
      <c r="M502" s="2910"/>
      <c r="N502" s="2911"/>
      <c r="O502" s="598"/>
      <c r="P502" s="598"/>
      <c r="Q502" s="598"/>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8"/>
      <c r="BB502" s="350"/>
      <c r="BC502" s="248"/>
      <c r="BD502" s="248"/>
      <c r="BE502" s="248"/>
      <c r="BF502" s="248"/>
      <c r="BG502" s="248"/>
      <c r="BH502" s="248"/>
      <c r="BI502" s="248"/>
      <c r="BJ502" s="248"/>
      <c r="BK502" s="248"/>
      <c r="BL502" s="248"/>
      <c r="BM502" s="248"/>
      <c r="BN502" s="248"/>
      <c r="BO502" s="248"/>
      <c r="BP502" s="248"/>
      <c r="BQ502" s="248"/>
      <c r="BR502" s="248"/>
      <c r="BS502" s="248"/>
      <c r="BT502" s="248"/>
      <c r="BU502" s="248"/>
      <c r="BV502" s="248"/>
      <c r="BW502" s="248"/>
      <c r="BX502" s="248"/>
      <c r="BY502" s="248"/>
      <c r="BZ502" s="249"/>
      <c r="CA502" s="249"/>
      <c r="CB502" s="249"/>
      <c r="CC502" s="249"/>
      <c r="CD502" s="249"/>
      <c r="CE502" s="249"/>
      <c r="CF502" s="249"/>
      <c r="CG502" s="249"/>
      <c r="CH502" s="249"/>
      <c r="CI502" s="249"/>
      <c r="CJ502" s="249"/>
      <c r="CK502" s="249"/>
      <c r="CL502" s="249"/>
      <c r="CM502" s="249"/>
      <c r="CN502" s="249"/>
      <c r="CO502" s="249"/>
      <c r="CP502" s="249"/>
      <c r="CQ502" s="249"/>
      <c r="CR502" s="249"/>
      <c r="CS502" s="249"/>
      <c r="CT502" s="249"/>
      <c r="CU502" s="249"/>
      <c r="CV502" s="249"/>
      <c r="CW502" s="249"/>
      <c r="CX502" s="249"/>
      <c r="CY502" s="249"/>
      <c r="CZ502" s="249"/>
    </row>
    <row r="503" s="253" customFormat="true" ht="25.15" customHeight="true" x14ac:dyDescent="0.2">
      <c r="C503" s="2910"/>
      <c r="D503" s="2911"/>
      <c r="E503" s="598"/>
      <c r="F503" s="598"/>
      <c r="G503" s="598"/>
      <c r="H503" s="2910"/>
      <c r="I503" s="2911"/>
      <c r="J503" s="598"/>
      <c r="K503" s="598"/>
      <c r="L503" s="598"/>
      <c r="M503" s="2910"/>
      <c r="N503" s="2911"/>
      <c r="O503" s="598"/>
      <c r="P503" s="598"/>
      <c r="Q503" s="598"/>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8"/>
      <c r="BB503" s="350"/>
      <c r="BC503" s="248"/>
      <c r="BD503" s="248"/>
      <c r="BE503" s="248"/>
      <c r="BF503" s="248"/>
      <c r="BG503" s="248"/>
      <c r="BH503" s="248"/>
      <c r="BI503" s="248"/>
      <c r="BJ503" s="248"/>
      <c r="BK503" s="248"/>
      <c r="BL503" s="248"/>
      <c r="BM503" s="248"/>
      <c r="BN503" s="248"/>
      <c r="BO503" s="248"/>
      <c r="BP503" s="248"/>
      <c r="BQ503" s="248"/>
      <c r="BR503" s="248"/>
      <c r="BS503" s="248"/>
      <c r="BT503" s="248"/>
      <c r="BU503" s="248"/>
      <c r="BV503" s="248"/>
      <c r="BW503" s="248"/>
      <c r="BX503" s="248"/>
      <c r="BY503" s="248"/>
      <c r="BZ503" s="249"/>
      <c r="CA503" s="249"/>
      <c r="CB503" s="249"/>
      <c r="CC503" s="249"/>
      <c r="CD503" s="249"/>
      <c r="CE503" s="249"/>
      <c r="CF503" s="249"/>
      <c r="CG503" s="249"/>
      <c r="CH503" s="249"/>
      <c r="CI503" s="249"/>
      <c r="CJ503" s="249"/>
      <c r="CK503" s="249"/>
      <c r="CL503" s="249"/>
      <c r="CM503" s="249"/>
      <c r="CN503" s="249"/>
      <c r="CO503" s="249"/>
      <c r="CP503" s="249"/>
      <c r="CQ503" s="249"/>
      <c r="CR503" s="249"/>
      <c r="CS503" s="249"/>
      <c r="CT503" s="249"/>
      <c r="CU503" s="249"/>
      <c r="CV503" s="249"/>
      <c r="CW503" s="249"/>
      <c r="CX503" s="249"/>
      <c r="CY503" s="249"/>
      <c r="CZ503" s="249"/>
    </row>
    <row r="504" s="253" customFormat="true" ht="25.15" customHeight="true" x14ac:dyDescent="0.2">
      <c r="C504" s="2910"/>
      <c r="D504" s="2911"/>
      <c r="E504" s="598"/>
      <c r="F504" s="598"/>
      <c r="G504" s="598"/>
      <c r="H504" s="2910"/>
      <c r="I504" s="2911"/>
      <c r="J504" s="598"/>
      <c r="K504" s="598"/>
      <c r="L504" s="598"/>
      <c r="M504" s="2910"/>
      <c r="N504" s="2911"/>
      <c r="O504" s="598"/>
      <c r="P504" s="598"/>
      <c r="Q504" s="598"/>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8"/>
      <c r="BB504" s="350"/>
      <c r="BC504" s="248"/>
      <c r="BD504" s="248"/>
      <c r="BE504" s="248"/>
      <c r="BF504" s="248"/>
      <c r="BG504" s="248"/>
      <c r="BH504" s="248"/>
      <c r="BI504" s="248"/>
      <c r="BJ504" s="248"/>
      <c r="BK504" s="248"/>
      <c r="BL504" s="248"/>
      <c r="BM504" s="248"/>
      <c r="BN504" s="248"/>
      <c r="BO504" s="248"/>
      <c r="BP504" s="248"/>
      <c r="BQ504" s="248"/>
      <c r="BR504" s="248"/>
      <c r="BS504" s="248"/>
      <c r="BT504" s="248"/>
      <c r="BU504" s="248"/>
      <c r="BV504" s="248"/>
      <c r="BW504" s="248"/>
      <c r="BX504" s="248"/>
      <c r="BY504" s="248"/>
      <c r="BZ504" s="249"/>
      <c r="CA504" s="249"/>
      <c r="CB504" s="249"/>
      <c r="CC504" s="249"/>
      <c r="CD504" s="249"/>
      <c r="CE504" s="249"/>
      <c r="CF504" s="249"/>
      <c r="CG504" s="249"/>
      <c r="CH504" s="249"/>
      <c r="CI504" s="249"/>
      <c r="CJ504" s="249"/>
      <c r="CK504" s="249"/>
      <c r="CL504" s="249"/>
      <c r="CM504" s="249"/>
      <c r="CN504" s="249"/>
      <c r="CO504" s="249"/>
      <c r="CP504" s="249"/>
      <c r="CQ504" s="249"/>
      <c r="CR504" s="249"/>
      <c r="CS504" s="249"/>
      <c r="CT504" s="249"/>
      <c r="CU504" s="249"/>
      <c r="CV504" s="249"/>
      <c r="CW504" s="249"/>
      <c r="CX504" s="249"/>
      <c r="CY504" s="249"/>
      <c r="CZ504" s="249"/>
    </row>
    <row r="505" s="253" customFormat="true" ht="25.15" customHeight="true" x14ac:dyDescent="0.2">
      <c r="C505" s="2910"/>
      <c r="D505" s="2911"/>
      <c r="E505" s="598"/>
      <c r="F505" s="598"/>
      <c r="G505" s="598"/>
      <c r="H505" s="2910"/>
      <c r="I505" s="2911"/>
      <c r="J505" s="598"/>
      <c r="K505" s="598"/>
      <c r="L505" s="598"/>
      <c r="M505" s="2910"/>
      <c r="N505" s="2911"/>
      <c r="O505" s="598"/>
      <c r="P505" s="598"/>
      <c r="Q505" s="598"/>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8"/>
      <c r="BB505" s="350"/>
      <c r="BC505" s="248"/>
      <c r="BD505" s="248"/>
      <c r="BE505" s="248"/>
      <c r="BF505" s="248"/>
      <c r="BG505" s="248"/>
      <c r="BH505" s="248"/>
      <c r="BI505" s="248"/>
      <c r="BJ505" s="248"/>
      <c r="BK505" s="248"/>
      <c r="BL505" s="248"/>
      <c r="BM505" s="248"/>
      <c r="BN505" s="248"/>
      <c r="BO505" s="248"/>
      <c r="BP505" s="248"/>
      <c r="BQ505" s="248"/>
      <c r="BR505" s="248"/>
      <c r="BS505" s="248"/>
      <c r="BT505" s="248"/>
      <c r="BU505" s="248"/>
      <c r="BV505" s="248"/>
      <c r="BW505" s="248"/>
      <c r="BX505" s="248"/>
      <c r="BY505" s="248"/>
      <c r="BZ505" s="249"/>
      <c r="CA505" s="249"/>
      <c r="CB505" s="249"/>
      <c r="CC505" s="249"/>
      <c r="CD505" s="249"/>
      <c r="CE505" s="249"/>
      <c r="CF505" s="249"/>
      <c r="CG505" s="249"/>
      <c r="CH505" s="249"/>
      <c r="CI505" s="249"/>
      <c r="CJ505" s="249"/>
      <c r="CK505" s="249"/>
      <c r="CL505" s="249"/>
      <c r="CM505" s="249"/>
      <c r="CN505" s="249"/>
      <c r="CO505" s="249"/>
      <c r="CP505" s="249"/>
      <c r="CQ505" s="249"/>
      <c r="CR505" s="249"/>
      <c r="CS505" s="249"/>
      <c r="CT505" s="249"/>
      <c r="CU505" s="249"/>
      <c r="CV505" s="249"/>
      <c r="CW505" s="249"/>
      <c r="CX505" s="249"/>
      <c r="CY505" s="249"/>
      <c r="CZ505" s="249"/>
    </row>
    <row r="506" s="253" customFormat="true" ht="25.15" customHeight="true" x14ac:dyDescent="0.2">
      <c r="C506" s="2910"/>
      <c r="D506" s="2911"/>
      <c r="E506" s="598"/>
      <c r="F506" s="598"/>
      <c r="G506" s="598"/>
      <c r="H506" s="2910"/>
      <c r="I506" s="2911"/>
      <c r="J506" s="598"/>
      <c r="K506" s="598"/>
      <c r="L506" s="598"/>
      <c r="M506" s="2910"/>
      <c r="N506" s="2911"/>
      <c r="O506" s="598"/>
      <c r="P506" s="598"/>
      <c r="Q506" s="598"/>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8"/>
      <c r="BB506" s="350"/>
      <c r="BC506" s="248"/>
      <c r="BD506" s="248"/>
      <c r="BE506" s="248"/>
      <c r="BF506" s="248"/>
      <c r="BG506" s="248"/>
      <c r="BH506" s="248"/>
      <c r="BI506" s="248"/>
      <c r="BJ506" s="248"/>
      <c r="BK506" s="248"/>
      <c r="BL506" s="248"/>
      <c r="BM506" s="248"/>
      <c r="BN506" s="248"/>
      <c r="BO506" s="248"/>
      <c r="BP506" s="248"/>
      <c r="BQ506" s="248"/>
      <c r="BR506" s="248"/>
      <c r="BS506" s="248"/>
      <c r="BT506" s="248"/>
      <c r="BU506" s="248"/>
      <c r="BV506" s="248"/>
      <c r="BW506" s="248"/>
      <c r="BX506" s="248"/>
      <c r="BY506" s="248"/>
      <c r="BZ506" s="249"/>
      <c r="CA506" s="249"/>
      <c r="CB506" s="249"/>
      <c r="CC506" s="249"/>
      <c r="CD506" s="249"/>
      <c r="CE506" s="249"/>
      <c r="CF506" s="249"/>
      <c r="CG506" s="249"/>
      <c r="CH506" s="249"/>
      <c r="CI506" s="249"/>
      <c r="CJ506" s="249"/>
      <c r="CK506" s="249"/>
      <c r="CL506" s="249"/>
      <c r="CM506" s="249"/>
      <c r="CN506" s="249"/>
      <c r="CO506" s="249"/>
      <c r="CP506" s="249"/>
      <c r="CQ506" s="249"/>
      <c r="CR506" s="249"/>
      <c r="CS506" s="249"/>
      <c r="CT506" s="249"/>
      <c r="CU506" s="249"/>
      <c r="CV506" s="249"/>
      <c r="CW506" s="249"/>
      <c r="CX506" s="249"/>
      <c r="CY506" s="249"/>
      <c r="CZ506" s="249"/>
    </row>
    <row r="507" s="253" customFormat="true" ht="25.15" customHeight="true" x14ac:dyDescent="0.2">
      <c r="C507" s="2910"/>
      <c r="D507" s="2911"/>
      <c r="E507" s="598"/>
      <c r="F507" s="598"/>
      <c r="G507" s="598"/>
      <c r="H507" s="2910"/>
      <c r="I507" s="2911"/>
      <c r="J507" s="598"/>
      <c r="K507" s="598"/>
      <c r="L507" s="598"/>
      <c r="M507" s="2910"/>
      <c r="N507" s="2911"/>
      <c r="O507" s="598"/>
      <c r="P507" s="598"/>
      <c r="Q507" s="598"/>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8"/>
      <c r="BB507" s="350"/>
      <c r="BC507" s="248"/>
      <c r="BD507" s="248"/>
      <c r="BE507" s="248"/>
      <c r="BF507" s="248"/>
      <c r="BG507" s="248"/>
      <c r="BH507" s="248"/>
      <c r="BI507" s="248"/>
      <c r="BJ507" s="248"/>
      <c r="BK507" s="248"/>
      <c r="BL507" s="248"/>
      <c r="BM507" s="248"/>
      <c r="BN507" s="248"/>
      <c r="BO507" s="248"/>
      <c r="BP507" s="248"/>
      <c r="BQ507" s="248"/>
      <c r="BR507" s="248"/>
      <c r="BS507" s="248"/>
      <c r="BT507" s="248"/>
      <c r="BU507" s="248"/>
      <c r="BV507" s="248"/>
      <c r="BW507" s="248"/>
      <c r="BX507" s="248"/>
      <c r="BY507" s="248"/>
      <c r="BZ507" s="249"/>
      <c r="CA507" s="249"/>
      <c r="CB507" s="249"/>
      <c r="CC507" s="249"/>
      <c r="CD507" s="249"/>
      <c r="CE507" s="249"/>
      <c r="CF507" s="249"/>
      <c r="CG507" s="249"/>
      <c r="CH507" s="249"/>
      <c r="CI507" s="249"/>
      <c r="CJ507" s="249"/>
      <c r="CK507" s="249"/>
      <c r="CL507" s="249"/>
      <c r="CM507" s="249"/>
      <c r="CN507" s="249"/>
      <c r="CO507" s="249"/>
      <c r="CP507" s="249"/>
      <c r="CQ507" s="249"/>
      <c r="CR507" s="249"/>
      <c r="CS507" s="249"/>
      <c r="CT507" s="249"/>
      <c r="CU507" s="249"/>
      <c r="CV507" s="249"/>
      <c r="CW507" s="249"/>
      <c r="CX507" s="249"/>
      <c r="CY507" s="249"/>
      <c r="CZ507" s="249"/>
    </row>
    <row r="508" s="253" customFormat="true" ht="25.15" customHeight="true" x14ac:dyDescent="0.2">
      <c r="C508" s="2910"/>
      <c r="D508" s="2911"/>
      <c r="E508" s="598"/>
      <c r="F508" s="598"/>
      <c r="G508" s="598"/>
      <c r="H508" s="2910"/>
      <c r="I508" s="2911"/>
      <c r="J508" s="598"/>
      <c r="K508" s="598"/>
      <c r="L508" s="598"/>
      <c r="M508" s="2910"/>
      <c r="N508" s="2911"/>
      <c r="O508" s="598"/>
      <c r="P508" s="598"/>
      <c r="Q508" s="598"/>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8"/>
      <c r="BB508" s="350"/>
      <c r="BC508" s="248"/>
      <c r="BD508" s="248"/>
      <c r="BE508" s="248"/>
      <c r="BF508" s="248"/>
      <c r="BG508" s="248"/>
      <c r="BH508" s="248"/>
      <c r="BI508" s="248"/>
      <c r="BJ508" s="248"/>
      <c r="BK508" s="248"/>
      <c r="BL508" s="248"/>
      <c r="BM508" s="248"/>
      <c r="BN508" s="248"/>
      <c r="BO508" s="248"/>
      <c r="BP508" s="248"/>
      <c r="BQ508" s="248"/>
      <c r="BR508" s="248"/>
      <c r="BS508" s="248"/>
      <c r="BT508" s="248"/>
      <c r="BU508" s="248"/>
      <c r="BV508" s="248"/>
      <c r="BW508" s="248"/>
      <c r="BX508" s="248"/>
      <c r="BY508" s="248"/>
      <c r="BZ508" s="249"/>
      <c r="CA508" s="249"/>
      <c r="CB508" s="249"/>
      <c r="CC508" s="249"/>
      <c r="CD508" s="249"/>
      <c r="CE508" s="249"/>
      <c r="CF508" s="249"/>
      <c r="CG508" s="249"/>
      <c r="CH508" s="249"/>
      <c r="CI508" s="249"/>
      <c r="CJ508" s="249"/>
      <c r="CK508" s="249"/>
      <c r="CL508" s="249"/>
      <c r="CM508" s="249"/>
      <c r="CN508" s="249"/>
      <c r="CO508" s="249"/>
      <c r="CP508" s="249"/>
      <c r="CQ508" s="249"/>
      <c r="CR508" s="249"/>
      <c r="CS508" s="249"/>
      <c r="CT508" s="249"/>
      <c r="CU508" s="249"/>
      <c r="CV508" s="249"/>
      <c r="CW508" s="249"/>
      <c r="CX508" s="249"/>
      <c r="CY508" s="249"/>
      <c r="CZ508" s="249"/>
    </row>
    <row r="509" s="253" customFormat="true" ht="25.15" customHeight="true" x14ac:dyDescent="0.2">
      <c r="C509" s="2910"/>
      <c r="D509" s="2911"/>
      <c r="E509" s="598"/>
      <c r="F509" s="598"/>
      <c r="G509" s="598"/>
      <c r="H509" s="2910"/>
      <c r="I509" s="2911"/>
      <c r="J509" s="598"/>
      <c r="K509" s="598"/>
      <c r="L509" s="598"/>
      <c r="M509" s="2910"/>
      <c r="N509" s="2911"/>
      <c r="O509" s="598"/>
      <c r="P509" s="598"/>
      <c r="Q509" s="598"/>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8"/>
      <c r="BB509" s="350"/>
      <c r="BC509" s="248"/>
      <c r="BD509" s="248"/>
      <c r="BE509" s="248"/>
      <c r="BF509" s="248"/>
      <c r="BG509" s="248"/>
      <c r="BH509" s="248"/>
      <c r="BI509" s="248"/>
      <c r="BJ509" s="248"/>
      <c r="BK509" s="248"/>
      <c r="BL509" s="248"/>
      <c r="BM509" s="248"/>
      <c r="BN509" s="248"/>
      <c r="BO509" s="248"/>
      <c r="BP509" s="248"/>
      <c r="BQ509" s="248"/>
      <c r="BR509" s="248"/>
      <c r="BS509" s="248"/>
      <c r="BT509" s="248"/>
      <c r="BU509" s="248"/>
      <c r="BV509" s="248"/>
      <c r="BW509" s="248"/>
      <c r="BX509" s="248"/>
      <c r="BY509" s="248"/>
      <c r="BZ509" s="249"/>
      <c r="CA509" s="249"/>
      <c r="CB509" s="249"/>
      <c r="CC509" s="249"/>
      <c r="CD509" s="249"/>
      <c r="CE509" s="249"/>
      <c r="CF509" s="249"/>
      <c r="CG509" s="249"/>
      <c r="CH509" s="249"/>
      <c r="CI509" s="249"/>
      <c r="CJ509" s="249"/>
      <c r="CK509" s="249"/>
      <c r="CL509" s="249"/>
      <c r="CM509" s="249"/>
      <c r="CN509" s="249"/>
      <c r="CO509" s="249"/>
      <c r="CP509" s="249"/>
      <c r="CQ509" s="249"/>
      <c r="CR509" s="249"/>
      <c r="CS509" s="249"/>
      <c r="CT509" s="249"/>
      <c r="CU509" s="249"/>
      <c r="CV509" s="249"/>
      <c r="CW509" s="249"/>
      <c r="CX509" s="249"/>
      <c r="CY509" s="249"/>
      <c r="CZ509" s="249"/>
    </row>
    <row r="510" s="253" customFormat="true" ht="25.15" customHeight="true" x14ac:dyDescent="0.2">
      <c r="C510" s="2910"/>
      <c r="D510" s="2911"/>
      <c r="E510" s="598"/>
      <c r="F510" s="598"/>
      <c r="G510" s="598"/>
      <c r="H510" s="2910"/>
      <c r="I510" s="2911"/>
      <c r="J510" s="598"/>
      <c r="K510" s="598"/>
      <c r="L510" s="598"/>
      <c r="M510" s="2910"/>
      <c r="N510" s="2911"/>
      <c r="O510" s="598"/>
      <c r="P510" s="598"/>
      <c r="Q510" s="598"/>
      <c r="AD510" s="246"/>
      <c r="AE510" s="246"/>
      <c r="AF510" s="246"/>
      <c r="AG510" s="246"/>
      <c r="AH510" s="246"/>
      <c r="AI510" s="246"/>
      <c r="AJ510" s="246"/>
      <c r="AK510" s="246"/>
      <c r="AL510" s="246"/>
      <c r="AM510" s="246"/>
      <c r="AN510" s="246"/>
      <c r="AO510" s="246"/>
      <c r="AP510" s="246"/>
      <c r="AQ510" s="246"/>
      <c r="AR510" s="246"/>
      <c r="AS510" s="246"/>
      <c r="AT510" s="246"/>
      <c r="AU510" s="246"/>
      <c r="AV510" s="246"/>
      <c r="AW510" s="246"/>
      <c r="AX510" s="246"/>
      <c r="AY510" s="246"/>
      <c r="AZ510" s="246"/>
      <c r="BA510" s="248"/>
      <c r="BB510" s="350"/>
      <c r="BC510" s="248"/>
      <c r="BD510" s="248"/>
      <c r="BE510" s="248"/>
      <c r="BF510" s="248"/>
      <c r="BG510" s="248"/>
      <c r="BH510" s="248"/>
      <c r="BI510" s="248"/>
      <c r="BJ510" s="248"/>
      <c r="BK510" s="248"/>
      <c r="BL510" s="248"/>
      <c r="BM510" s="248"/>
      <c r="BN510" s="248"/>
      <c r="BO510" s="248"/>
      <c r="BP510" s="248"/>
      <c r="BQ510" s="248"/>
      <c r="BR510" s="248"/>
      <c r="BS510" s="248"/>
      <c r="BT510" s="248"/>
      <c r="BU510" s="248"/>
      <c r="BV510" s="248"/>
      <c r="BW510" s="248"/>
      <c r="BX510" s="248"/>
      <c r="BY510" s="248"/>
      <c r="BZ510" s="249"/>
      <c r="CA510" s="249"/>
      <c r="CB510" s="249"/>
      <c r="CC510" s="249"/>
      <c r="CD510" s="249"/>
      <c r="CE510" s="249"/>
      <c r="CF510" s="249"/>
      <c r="CG510" s="249"/>
      <c r="CH510" s="249"/>
      <c r="CI510" s="249"/>
      <c r="CJ510" s="249"/>
      <c r="CK510" s="249"/>
      <c r="CL510" s="249"/>
      <c r="CM510" s="249"/>
      <c r="CN510" s="249"/>
      <c r="CO510" s="249"/>
      <c r="CP510" s="249"/>
      <c r="CQ510" s="249"/>
      <c r="CR510" s="249"/>
      <c r="CS510" s="249"/>
      <c r="CT510" s="249"/>
      <c r="CU510" s="249"/>
      <c r="CV510" s="249"/>
      <c r="CW510" s="249"/>
      <c r="CX510" s="249"/>
      <c r="CY510" s="249"/>
      <c r="CZ510" s="249"/>
    </row>
    <row r="511" s="253" customFormat="true" ht="25.15" customHeight="true" x14ac:dyDescent="0.2">
      <c r="C511" s="2910"/>
      <c r="D511" s="2911"/>
      <c r="E511" s="598"/>
      <c r="F511" s="598"/>
      <c r="G511" s="598"/>
      <c r="H511" s="2910"/>
      <c r="I511" s="2911"/>
      <c r="J511" s="598"/>
      <c r="K511" s="598"/>
      <c r="L511" s="598"/>
      <c r="M511" s="2910"/>
      <c r="N511" s="2911"/>
      <c r="O511" s="598"/>
      <c r="P511" s="598"/>
      <c r="Q511" s="598"/>
      <c r="AD511" s="246"/>
      <c r="AE511" s="246"/>
      <c r="AF511" s="246"/>
      <c r="AG511" s="246"/>
      <c r="AH511" s="246"/>
      <c r="AI511" s="246"/>
      <c r="AJ511" s="246"/>
      <c r="AK511" s="246"/>
      <c r="AL511" s="246"/>
      <c r="AM511" s="246"/>
      <c r="AN511" s="246"/>
      <c r="AO511" s="246"/>
      <c r="AP511" s="246"/>
      <c r="AQ511" s="246"/>
      <c r="AR511" s="246"/>
      <c r="AS511" s="246"/>
      <c r="AT511" s="246"/>
      <c r="AU511" s="246"/>
      <c r="AV511" s="246"/>
      <c r="AW511" s="246"/>
      <c r="AX511" s="246"/>
      <c r="AY511" s="246"/>
      <c r="AZ511" s="246"/>
      <c r="BA511" s="248"/>
      <c r="BB511" s="350"/>
      <c r="BC511" s="248"/>
      <c r="BD511" s="248"/>
      <c r="BE511" s="248"/>
      <c r="BF511" s="248"/>
      <c r="BG511" s="248"/>
      <c r="BH511" s="248"/>
      <c r="BI511" s="248"/>
      <c r="BJ511" s="248"/>
      <c r="BK511" s="248"/>
      <c r="BL511" s="248"/>
      <c r="BM511" s="248"/>
      <c r="BN511" s="248"/>
      <c r="BO511" s="248"/>
      <c r="BP511" s="248"/>
      <c r="BQ511" s="248"/>
      <c r="BR511" s="248"/>
      <c r="BS511" s="248"/>
      <c r="BT511" s="248"/>
      <c r="BU511" s="248"/>
      <c r="BV511" s="248"/>
      <c r="BW511" s="248"/>
      <c r="BX511" s="248"/>
      <c r="BY511" s="248"/>
      <c r="BZ511" s="249"/>
      <c r="CA511" s="249"/>
      <c r="CB511" s="249"/>
      <c r="CC511" s="249"/>
      <c r="CD511" s="249"/>
      <c r="CE511" s="249"/>
      <c r="CF511" s="249"/>
      <c r="CG511" s="249"/>
      <c r="CH511" s="249"/>
      <c r="CI511" s="249"/>
      <c r="CJ511" s="249"/>
      <c r="CK511" s="249"/>
      <c r="CL511" s="249"/>
      <c r="CM511" s="249"/>
      <c r="CN511" s="249"/>
      <c r="CO511" s="249"/>
      <c r="CP511" s="249"/>
      <c r="CQ511" s="249"/>
      <c r="CR511" s="249"/>
      <c r="CS511" s="249"/>
      <c r="CT511" s="249"/>
      <c r="CU511" s="249"/>
      <c r="CV511" s="249"/>
      <c r="CW511" s="249"/>
      <c r="CX511" s="249"/>
      <c r="CY511" s="249"/>
      <c r="CZ511" s="249"/>
    </row>
    <row r="512" s="253" customFormat="true" ht="25.15" customHeight="true" x14ac:dyDescent="0.2">
      <c r="C512" s="2910"/>
      <c r="D512" s="2911"/>
      <c r="E512" s="598"/>
      <c r="F512" s="598"/>
      <c r="G512" s="598"/>
      <c r="H512" s="2910"/>
      <c r="I512" s="2911"/>
      <c r="J512" s="598"/>
      <c r="K512" s="598"/>
      <c r="L512" s="598"/>
      <c r="M512" s="2910"/>
      <c r="N512" s="2911"/>
      <c r="O512" s="598"/>
      <c r="P512" s="598"/>
      <c r="Q512" s="598"/>
      <c r="AD512" s="246"/>
      <c r="AE512" s="246"/>
      <c r="AF512" s="246"/>
      <c r="AG512" s="246"/>
      <c r="AH512" s="246"/>
      <c r="AI512" s="246"/>
      <c r="AJ512" s="246"/>
      <c r="AK512" s="246"/>
      <c r="AL512" s="246"/>
      <c r="AM512" s="246"/>
      <c r="AN512" s="246"/>
      <c r="AO512" s="246"/>
      <c r="AP512" s="246"/>
      <c r="AQ512" s="246"/>
      <c r="AR512" s="246"/>
      <c r="AS512" s="246"/>
      <c r="AT512" s="246"/>
      <c r="AU512" s="246"/>
      <c r="AV512" s="246"/>
      <c r="AW512" s="246"/>
      <c r="AX512" s="246"/>
      <c r="AY512" s="246"/>
      <c r="AZ512" s="246"/>
      <c r="BA512" s="248"/>
      <c r="BB512" s="350"/>
      <c r="BC512" s="248"/>
      <c r="BD512" s="248"/>
      <c r="BE512" s="248"/>
      <c r="BF512" s="248"/>
      <c r="BG512" s="248"/>
      <c r="BH512" s="248"/>
      <c r="BI512" s="248"/>
      <c r="BJ512" s="248"/>
      <c r="BK512" s="248"/>
      <c r="BL512" s="248"/>
      <c r="BM512" s="248"/>
      <c r="BN512" s="248"/>
      <c r="BO512" s="248"/>
      <c r="BP512" s="248"/>
      <c r="BQ512" s="248"/>
      <c r="BR512" s="248"/>
      <c r="BS512" s="248"/>
      <c r="BT512" s="248"/>
      <c r="BU512" s="248"/>
      <c r="BV512" s="248"/>
      <c r="BW512" s="248"/>
      <c r="BX512" s="248"/>
      <c r="BY512" s="248"/>
      <c r="BZ512" s="249"/>
      <c r="CA512" s="249"/>
      <c r="CB512" s="249"/>
      <c r="CC512" s="249"/>
      <c r="CD512" s="249"/>
      <c r="CE512" s="249"/>
      <c r="CF512" s="249"/>
      <c r="CG512" s="249"/>
      <c r="CH512" s="249"/>
      <c r="CI512" s="249"/>
      <c r="CJ512" s="249"/>
      <c r="CK512" s="249"/>
      <c r="CL512" s="249"/>
      <c r="CM512" s="249"/>
      <c r="CN512" s="249"/>
      <c r="CO512" s="249"/>
      <c r="CP512" s="249"/>
      <c r="CQ512" s="249"/>
      <c r="CR512" s="249"/>
      <c r="CS512" s="249"/>
      <c r="CT512" s="249"/>
      <c r="CU512" s="249"/>
      <c r="CV512" s="249"/>
      <c r="CW512" s="249"/>
      <c r="CX512" s="249"/>
      <c r="CY512" s="249"/>
      <c r="CZ512" s="249"/>
    </row>
    <row r="513" s="253" customFormat="true" ht="25.15" customHeight="true" x14ac:dyDescent="0.2">
      <c r="C513" s="2910"/>
      <c r="D513" s="2911"/>
      <c r="E513" s="598"/>
      <c r="F513" s="598"/>
      <c r="G513" s="598"/>
      <c r="H513" s="2910"/>
      <c r="I513" s="2911"/>
      <c r="J513" s="598"/>
      <c r="K513" s="598"/>
      <c r="L513" s="598"/>
      <c r="M513" s="2910"/>
      <c r="N513" s="2911"/>
      <c r="O513" s="598"/>
      <c r="P513" s="598"/>
      <c r="Q513" s="598"/>
      <c r="AD513" s="246"/>
      <c r="AE513" s="246"/>
      <c r="AF513" s="246"/>
      <c r="AG513" s="246"/>
      <c r="AH513" s="246"/>
      <c r="AI513" s="246"/>
      <c r="AJ513" s="246"/>
      <c r="AK513" s="246"/>
      <c r="AL513" s="246"/>
      <c r="AM513" s="246"/>
      <c r="AN513" s="246"/>
      <c r="AO513" s="246"/>
      <c r="AP513" s="246"/>
      <c r="AQ513" s="246"/>
      <c r="AR513" s="246"/>
      <c r="AS513" s="246"/>
      <c r="AT513" s="246"/>
      <c r="AU513" s="246"/>
      <c r="AV513" s="246"/>
      <c r="AW513" s="246"/>
      <c r="AX513" s="246"/>
      <c r="AY513" s="246"/>
      <c r="AZ513" s="246"/>
      <c r="BA513" s="248"/>
      <c r="BB513" s="350"/>
      <c r="BC513" s="248"/>
      <c r="BD513" s="248"/>
      <c r="BE513" s="248"/>
      <c r="BF513" s="248"/>
      <c r="BG513" s="248"/>
      <c r="BH513" s="248"/>
      <c r="BI513" s="248"/>
      <c r="BJ513" s="248"/>
      <c r="BK513" s="248"/>
      <c r="BL513" s="248"/>
      <c r="BM513" s="248"/>
      <c r="BN513" s="248"/>
      <c r="BO513" s="248"/>
      <c r="BP513" s="248"/>
      <c r="BQ513" s="248"/>
      <c r="BR513" s="248"/>
      <c r="BS513" s="248"/>
      <c r="BT513" s="248"/>
      <c r="BU513" s="248"/>
      <c r="BV513" s="248"/>
      <c r="BW513" s="248"/>
      <c r="BX513" s="248"/>
      <c r="BY513" s="248"/>
      <c r="BZ513" s="249"/>
      <c r="CA513" s="249"/>
      <c r="CB513" s="249"/>
      <c r="CC513" s="249"/>
      <c r="CD513" s="249"/>
      <c r="CE513" s="249"/>
      <c r="CF513" s="249"/>
      <c r="CG513" s="249"/>
      <c r="CH513" s="249"/>
      <c r="CI513" s="249"/>
      <c r="CJ513" s="249"/>
      <c r="CK513" s="249"/>
      <c r="CL513" s="249"/>
      <c r="CM513" s="249"/>
      <c r="CN513" s="249"/>
      <c r="CO513" s="249"/>
      <c r="CP513" s="249"/>
      <c r="CQ513" s="249"/>
      <c r="CR513" s="249"/>
      <c r="CS513" s="249"/>
      <c r="CT513" s="249"/>
      <c r="CU513" s="249"/>
      <c r="CV513" s="249"/>
      <c r="CW513" s="249"/>
      <c r="CX513" s="249"/>
      <c r="CY513" s="249"/>
      <c r="CZ513" s="249"/>
    </row>
    <row r="514" s="253" customFormat="true" ht="25.15" customHeight="true" x14ac:dyDescent="0.2">
      <c r="C514" s="2910"/>
      <c r="D514" s="2911"/>
      <c r="E514" s="598"/>
      <c r="F514" s="598"/>
      <c r="G514" s="598"/>
      <c r="H514" s="2910"/>
      <c r="I514" s="2911"/>
      <c r="J514" s="598"/>
      <c r="K514" s="598"/>
      <c r="L514" s="598"/>
      <c r="M514" s="2910"/>
      <c r="N514" s="2911"/>
      <c r="O514" s="598"/>
      <c r="P514" s="598"/>
      <c r="Q514" s="598"/>
      <c r="AD514" s="246"/>
      <c r="AE514" s="246"/>
      <c r="AF514" s="246"/>
      <c r="AG514" s="246"/>
      <c r="AH514" s="246"/>
      <c r="AI514" s="246"/>
      <c r="AJ514" s="246"/>
      <c r="AK514" s="246"/>
      <c r="AL514" s="246"/>
      <c r="AM514" s="246"/>
      <c r="AN514" s="246"/>
      <c r="AO514" s="246"/>
      <c r="AP514" s="246"/>
      <c r="AQ514" s="246"/>
      <c r="AR514" s="246"/>
      <c r="AS514" s="246"/>
      <c r="AT514" s="246"/>
      <c r="AU514" s="246"/>
      <c r="AV514" s="246"/>
      <c r="AW514" s="246"/>
      <c r="AX514" s="246"/>
      <c r="AY514" s="246"/>
      <c r="AZ514" s="246"/>
      <c r="BA514" s="248"/>
      <c r="BB514" s="350"/>
      <c r="BC514" s="248"/>
      <c r="BD514" s="248"/>
      <c r="BE514" s="248"/>
      <c r="BF514" s="248"/>
      <c r="BG514" s="248"/>
      <c r="BH514" s="248"/>
      <c r="BI514" s="248"/>
      <c r="BJ514" s="248"/>
      <c r="BK514" s="248"/>
      <c r="BL514" s="248"/>
      <c r="BM514" s="248"/>
      <c r="BN514" s="248"/>
      <c r="BO514" s="248"/>
      <c r="BP514" s="248"/>
      <c r="BQ514" s="248"/>
      <c r="BR514" s="248"/>
      <c r="BS514" s="248"/>
      <c r="BT514" s="248"/>
      <c r="BU514" s="248"/>
      <c r="BV514" s="248"/>
      <c r="BW514" s="248"/>
      <c r="BX514" s="248"/>
      <c r="BY514" s="248"/>
      <c r="BZ514" s="249"/>
      <c r="CA514" s="249"/>
      <c r="CB514" s="249"/>
      <c r="CC514" s="249"/>
      <c r="CD514" s="249"/>
      <c r="CE514" s="249"/>
      <c r="CF514" s="249"/>
      <c r="CG514" s="249"/>
      <c r="CH514" s="249"/>
      <c r="CI514" s="249"/>
      <c r="CJ514" s="249"/>
      <c r="CK514" s="249"/>
      <c r="CL514" s="249"/>
      <c r="CM514" s="249"/>
      <c r="CN514" s="249"/>
      <c r="CO514" s="249"/>
      <c r="CP514" s="249"/>
      <c r="CQ514" s="249"/>
      <c r="CR514" s="249"/>
      <c r="CS514" s="249"/>
      <c r="CT514" s="249"/>
      <c r="CU514" s="249"/>
      <c r="CV514" s="249"/>
      <c r="CW514" s="249"/>
      <c r="CX514" s="249"/>
      <c r="CY514" s="249"/>
      <c r="CZ514" s="249"/>
    </row>
    <row r="515" s="253" customFormat="true" ht="25.15" customHeight="true" x14ac:dyDescent="0.2">
      <c r="C515" s="2910"/>
      <c r="D515" s="2911"/>
      <c r="E515" s="598"/>
      <c r="F515" s="598"/>
      <c r="G515" s="598"/>
      <c r="H515" s="2910"/>
      <c r="I515" s="2911"/>
      <c r="J515" s="598"/>
      <c r="K515" s="598"/>
      <c r="L515" s="598"/>
      <c r="M515" s="2910"/>
      <c r="N515" s="2911"/>
      <c r="O515" s="598"/>
      <c r="P515" s="598"/>
      <c r="Q515" s="598"/>
      <c r="AD515" s="246"/>
      <c r="AE515" s="246"/>
      <c r="AF515" s="246"/>
      <c r="AG515" s="246"/>
      <c r="AH515" s="246"/>
      <c r="AI515" s="246"/>
      <c r="AJ515" s="246"/>
      <c r="AK515" s="246"/>
      <c r="AL515" s="246"/>
      <c r="AM515" s="246"/>
      <c r="AN515" s="246"/>
      <c r="AO515" s="246"/>
      <c r="AP515" s="246"/>
      <c r="AQ515" s="246"/>
      <c r="AR515" s="246"/>
      <c r="AS515" s="246"/>
      <c r="AT515" s="246"/>
      <c r="AU515" s="246"/>
      <c r="AV515" s="246"/>
      <c r="AW515" s="246"/>
      <c r="AX515" s="246"/>
      <c r="AY515" s="246"/>
      <c r="AZ515" s="246"/>
      <c r="BA515" s="248"/>
      <c r="BB515" s="350"/>
      <c r="BC515" s="248"/>
      <c r="BD515" s="248"/>
      <c r="BE515" s="248"/>
      <c r="BF515" s="248"/>
      <c r="BG515" s="248"/>
      <c r="BH515" s="248"/>
      <c r="BI515" s="248"/>
      <c r="BJ515" s="248"/>
      <c r="BK515" s="248"/>
      <c r="BL515" s="248"/>
      <c r="BM515" s="248"/>
      <c r="BN515" s="248"/>
      <c r="BO515" s="248"/>
      <c r="BP515" s="248"/>
      <c r="BQ515" s="248"/>
      <c r="BR515" s="248"/>
      <c r="BS515" s="248"/>
      <c r="BT515" s="248"/>
      <c r="BU515" s="248"/>
      <c r="BV515" s="248"/>
      <c r="BW515" s="248"/>
      <c r="BX515" s="248"/>
      <c r="BY515" s="248"/>
      <c r="BZ515" s="249"/>
      <c r="CA515" s="249"/>
      <c r="CB515" s="249"/>
      <c r="CC515" s="249"/>
      <c r="CD515" s="249"/>
      <c r="CE515" s="249"/>
      <c r="CF515" s="249"/>
      <c r="CG515" s="249"/>
      <c r="CH515" s="249"/>
      <c r="CI515" s="249"/>
      <c r="CJ515" s="249"/>
      <c r="CK515" s="249"/>
      <c r="CL515" s="249"/>
      <c r="CM515" s="249"/>
      <c r="CN515" s="249"/>
      <c r="CO515" s="249"/>
      <c r="CP515" s="249"/>
      <c r="CQ515" s="249"/>
      <c r="CR515" s="249"/>
      <c r="CS515" s="249"/>
      <c r="CT515" s="249"/>
      <c r="CU515" s="249"/>
      <c r="CV515" s="249"/>
      <c r="CW515" s="249"/>
      <c r="CX515" s="249"/>
      <c r="CY515" s="249"/>
      <c r="CZ515" s="249"/>
    </row>
    <row r="516" s="253" customFormat="true" ht="25.15" customHeight="true" x14ac:dyDescent="0.2">
      <c r="C516" s="2910"/>
      <c r="D516" s="2911"/>
      <c r="E516" s="598"/>
      <c r="F516" s="598"/>
      <c r="G516" s="598"/>
      <c r="H516" s="2910"/>
      <c r="I516" s="2911"/>
      <c r="J516" s="598"/>
      <c r="K516" s="598"/>
      <c r="L516" s="598"/>
      <c r="M516" s="2910"/>
      <c r="N516" s="2911"/>
      <c r="O516" s="598"/>
      <c r="P516" s="598"/>
      <c r="Q516" s="598"/>
      <c r="AD516" s="246"/>
      <c r="AE516" s="246"/>
      <c r="AF516" s="246"/>
      <c r="AG516" s="246"/>
      <c r="AH516" s="246"/>
      <c r="AI516" s="246"/>
      <c r="AJ516" s="246"/>
      <c r="AK516" s="246"/>
      <c r="AL516" s="246"/>
      <c r="AM516" s="246"/>
      <c r="AN516" s="246"/>
      <c r="AO516" s="246"/>
      <c r="AP516" s="246"/>
      <c r="AQ516" s="246"/>
      <c r="AR516" s="246"/>
      <c r="AS516" s="246"/>
      <c r="AT516" s="246"/>
      <c r="AU516" s="246"/>
      <c r="AV516" s="246"/>
      <c r="AW516" s="246"/>
      <c r="AX516" s="246"/>
      <c r="AY516" s="246"/>
      <c r="AZ516" s="246"/>
      <c r="BA516" s="248"/>
      <c r="BB516" s="350"/>
      <c r="BC516" s="248"/>
      <c r="BD516" s="248"/>
      <c r="BE516" s="248"/>
      <c r="BF516" s="248"/>
      <c r="BG516" s="248"/>
      <c r="BH516" s="248"/>
      <c r="BI516" s="248"/>
      <c r="BJ516" s="248"/>
      <c r="BK516" s="248"/>
      <c r="BL516" s="248"/>
      <c r="BM516" s="248"/>
      <c r="BN516" s="248"/>
      <c r="BO516" s="248"/>
      <c r="BP516" s="248"/>
      <c r="BQ516" s="248"/>
      <c r="BR516" s="248"/>
      <c r="BS516" s="248"/>
      <c r="BT516" s="248"/>
      <c r="BU516" s="248"/>
      <c r="BV516" s="248"/>
      <c r="BW516" s="248"/>
      <c r="BX516" s="248"/>
      <c r="BY516" s="248"/>
      <c r="BZ516" s="249"/>
      <c r="CA516" s="249"/>
      <c r="CB516" s="249"/>
      <c r="CC516" s="249"/>
      <c r="CD516" s="249"/>
      <c r="CE516" s="249"/>
      <c r="CF516" s="249"/>
      <c r="CG516" s="249"/>
      <c r="CH516" s="249"/>
      <c r="CI516" s="249"/>
      <c r="CJ516" s="249"/>
      <c r="CK516" s="249"/>
      <c r="CL516" s="249"/>
      <c r="CM516" s="249"/>
      <c r="CN516" s="249"/>
      <c r="CO516" s="249"/>
      <c r="CP516" s="249"/>
      <c r="CQ516" s="249"/>
      <c r="CR516" s="249"/>
      <c r="CS516" s="249"/>
      <c r="CT516" s="249"/>
      <c r="CU516" s="249"/>
      <c r="CV516" s="249"/>
      <c r="CW516" s="249"/>
      <c r="CX516" s="249"/>
      <c r="CY516" s="249"/>
      <c r="CZ516" s="249"/>
    </row>
    <row r="517" s="253" customFormat="true" ht="25.15" customHeight="true" x14ac:dyDescent="0.2">
      <c r="C517" s="2910"/>
      <c r="D517" s="2911"/>
      <c r="E517" s="598"/>
      <c r="F517" s="598"/>
      <c r="G517" s="598"/>
      <c r="H517" s="2910"/>
      <c r="I517" s="2911"/>
      <c r="J517" s="598"/>
      <c r="K517" s="598"/>
      <c r="L517" s="598"/>
      <c r="M517" s="2910"/>
      <c r="N517" s="2911"/>
      <c r="O517" s="598"/>
      <c r="P517" s="598"/>
      <c r="Q517" s="598"/>
      <c r="AD517" s="246"/>
      <c r="AE517" s="246"/>
      <c r="AF517" s="246"/>
      <c r="AG517" s="246"/>
      <c r="AH517" s="246"/>
      <c r="AI517" s="246"/>
      <c r="AJ517" s="246"/>
      <c r="AK517" s="246"/>
      <c r="AL517" s="246"/>
      <c r="AM517" s="246"/>
      <c r="AN517" s="246"/>
      <c r="AO517" s="246"/>
      <c r="AP517" s="246"/>
      <c r="AQ517" s="246"/>
      <c r="AR517" s="246"/>
      <c r="AS517" s="246"/>
      <c r="AT517" s="246"/>
      <c r="AU517" s="246"/>
      <c r="AV517" s="246"/>
      <c r="AW517" s="246"/>
      <c r="AX517" s="246"/>
      <c r="AY517" s="246"/>
      <c r="AZ517" s="246"/>
      <c r="BA517" s="248"/>
      <c r="BB517" s="350"/>
      <c r="BC517" s="248"/>
      <c r="BD517" s="248"/>
      <c r="BE517" s="248"/>
      <c r="BF517" s="248"/>
      <c r="BG517" s="248"/>
      <c r="BH517" s="248"/>
      <c r="BI517" s="248"/>
      <c r="BJ517" s="248"/>
      <c r="BK517" s="248"/>
      <c r="BL517" s="248"/>
      <c r="BM517" s="248"/>
      <c r="BN517" s="248"/>
      <c r="BO517" s="248"/>
      <c r="BP517" s="248"/>
      <c r="BQ517" s="248"/>
      <c r="BR517" s="248"/>
      <c r="BS517" s="248"/>
      <c r="BT517" s="248"/>
      <c r="BU517" s="248"/>
      <c r="BV517" s="248"/>
      <c r="BW517" s="248"/>
      <c r="BX517" s="248"/>
      <c r="BY517" s="248"/>
      <c r="BZ517" s="249"/>
      <c r="CA517" s="249"/>
      <c r="CB517" s="249"/>
      <c r="CC517" s="249"/>
      <c r="CD517" s="249"/>
      <c r="CE517" s="249"/>
      <c r="CF517" s="249"/>
      <c r="CG517" s="249"/>
      <c r="CH517" s="249"/>
      <c r="CI517" s="249"/>
      <c r="CJ517" s="249"/>
      <c r="CK517" s="249"/>
      <c r="CL517" s="249"/>
      <c r="CM517" s="249"/>
      <c r="CN517" s="249"/>
      <c r="CO517" s="249"/>
      <c r="CP517" s="249"/>
      <c r="CQ517" s="249"/>
      <c r="CR517" s="249"/>
      <c r="CS517" s="249"/>
      <c r="CT517" s="249"/>
      <c r="CU517" s="249"/>
      <c r="CV517" s="249"/>
      <c r="CW517" s="249"/>
      <c r="CX517" s="249"/>
      <c r="CY517" s="249"/>
      <c r="CZ517" s="249"/>
    </row>
    <row r="518" s="253" customFormat="true" ht="25.15" customHeight="true" x14ac:dyDescent="0.2">
      <c r="C518" s="2910"/>
      <c r="D518" s="2911"/>
      <c r="E518" s="598"/>
      <c r="F518" s="598"/>
      <c r="G518" s="598"/>
      <c r="H518" s="2910"/>
      <c r="I518" s="2911"/>
      <c r="J518" s="598"/>
      <c r="K518" s="598"/>
      <c r="L518" s="598"/>
      <c r="M518" s="2910"/>
      <c r="N518" s="2911"/>
      <c r="O518" s="598"/>
      <c r="P518" s="598"/>
      <c r="Q518" s="598"/>
      <c r="AD518" s="246"/>
      <c r="AE518" s="246"/>
      <c r="AF518" s="246"/>
      <c r="AG518" s="246"/>
      <c r="AH518" s="246"/>
      <c r="AI518" s="246"/>
      <c r="AJ518" s="246"/>
      <c r="AK518" s="246"/>
      <c r="AL518" s="246"/>
      <c r="AM518" s="246"/>
      <c r="AN518" s="246"/>
      <c r="AO518" s="246"/>
      <c r="AP518" s="246"/>
      <c r="AQ518" s="246"/>
      <c r="AR518" s="246"/>
      <c r="AS518" s="246"/>
      <c r="AT518" s="246"/>
      <c r="AU518" s="246"/>
      <c r="AV518" s="246"/>
      <c r="AW518" s="246"/>
      <c r="AX518" s="246"/>
      <c r="AY518" s="246"/>
      <c r="AZ518" s="246"/>
      <c r="BA518" s="248"/>
      <c r="BB518" s="350"/>
      <c r="BC518" s="248"/>
      <c r="BD518" s="248"/>
      <c r="BE518" s="248"/>
      <c r="BF518" s="248"/>
      <c r="BG518" s="248"/>
      <c r="BH518" s="248"/>
      <c r="BI518" s="248"/>
      <c r="BJ518" s="248"/>
      <c r="BK518" s="248"/>
      <c r="BL518" s="248"/>
      <c r="BM518" s="248"/>
      <c r="BN518" s="248"/>
      <c r="BO518" s="248"/>
      <c r="BP518" s="248"/>
      <c r="BQ518" s="248"/>
      <c r="BR518" s="248"/>
      <c r="BS518" s="248"/>
      <c r="BT518" s="248"/>
      <c r="BU518" s="248"/>
      <c r="BV518" s="248"/>
      <c r="BW518" s="248"/>
      <c r="BX518" s="248"/>
      <c r="BY518" s="248"/>
      <c r="BZ518" s="249"/>
      <c r="CA518" s="249"/>
      <c r="CB518" s="249"/>
      <c r="CC518" s="249"/>
      <c r="CD518" s="249"/>
      <c r="CE518" s="249"/>
      <c r="CF518" s="249"/>
      <c r="CG518" s="249"/>
      <c r="CH518" s="249"/>
      <c r="CI518" s="249"/>
      <c r="CJ518" s="249"/>
      <c r="CK518" s="249"/>
      <c r="CL518" s="249"/>
      <c r="CM518" s="249"/>
      <c r="CN518" s="249"/>
      <c r="CO518" s="249"/>
      <c r="CP518" s="249"/>
      <c r="CQ518" s="249"/>
      <c r="CR518" s="249"/>
      <c r="CS518" s="249"/>
      <c r="CT518" s="249"/>
      <c r="CU518" s="249"/>
      <c r="CV518" s="249"/>
      <c r="CW518" s="249"/>
      <c r="CX518" s="249"/>
      <c r="CY518" s="249"/>
      <c r="CZ518" s="249"/>
    </row>
    <row r="519" s="253" customFormat="true" ht="25.15" customHeight="true" x14ac:dyDescent="0.2">
      <c r="C519" s="2910"/>
      <c r="D519" s="2911"/>
      <c r="E519" s="598"/>
      <c r="F519" s="598"/>
      <c r="G519" s="598"/>
      <c r="H519" s="2910"/>
      <c r="I519" s="2911"/>
      <c r="J519" s="598"/>
      <c r="K519" s="598"/>
      <c r="L519" s="598"/>
      <c r="M519" s="2910"/>
      <c r="N519" s="2911"/>
      <c r="O519" s="598"/>
      <c r="P519" s="598"/>
      <c r="Q519" s="598"/>
      <c r="AD519" s="246"/>
      <c r="AE519" s="246"/>
      <c r="AF519" s="246"/>
      <c r="AG519" s="246"/>
      <c r="AH519" s="246"/>
      <c r="AI519" s="246"/>
      <c r="AJ519" s="246"/>
      <c r="AK519" s="246"/>
      <c r="AL519" s="246"/>
      <c r="AM519" s="246"/>
      <c r="AN519" s="246"/>
      <c r="AO519" s="246"/>
      <c r="AP519" s="246"/>
      <c r="AQ519" s="246"/>
      <c r="AR519" s="246"/>
      <c r="AS519" s="246"/>
      <c r="AT519" s="246"/>
      <c r="AU519" s="246"/>
      <c r="AV519" s="246"/>
      <c r="AW519" s="246"/>
      <c r="AX519" s="246"/>
      <c r="AY519" s="246"/>
      <c r="AZ519" s="246"/>
      <c r="BA519" s="248"/>
      <c r="BB519" s="350"/>
      <c r="BC519" s="248"/>
      <c r="BD519" s="248"/>
      <c r="BE519" s="248"/>
      <c r="BF519" s="248"/>
      <c r="BG519" s="248"/>
      <c r="BH519" s="248"/>
      <c r="BI519" s="248"/>
      <c r="BJ519" s="248"/>
      <c r="BK519" s="248"/>
      <c r="BL519" s="248"/>
      <c r="BM519" s="248"/>
      <c r="BN519" s="248"/>
      <c r="BO519" s="248"/>
      <c r="BP519" s="248"/>
      <c r="BQ519" s="248"/>
      <c r="BR519" s="248"/>
      <c r="BS519" s="248"/>
      <c r="BT519" s="248"/>
      <c r="BU519" s="248"/>
      <c r="BV519" s="248"/>
      <c r="BW519" s="248"/>
      <c r="BX519" s="248"/>
      <c r="BY519" s="248"/>
      <c r="BZ519" s="249"/>
      <c r="CA519" s="249"/>
      <c r="CB519" s="249"/>
      <c r="CC519" s="249"/>
      <c r="CD519" s="249"/>
      <c r="CE519" s="249"/>
      <c r="CF519" s="249"/>
      <c r="CG519" s="249"/>
      <c r="CH519" s="249"/>
      <c r="CI519" s="249"/>
      <c r="CJ519" s="249"/>
      <c r="CK519" s="249"/>
      <c r="CL519" s="249"/>
      <c r="CM519" s="249"/>
      <c r="CN519" s="249"/>
      <c r="CO519" s="249"/>
      <c r="CP519" s="249"/>
      <c r="CQ519" s="249"/>
      <c r="CR519" s="249"/>
      <c r="CS519" s="249"/>
      <c r="CT519" s="249"/>
      <c r="CU519" s="249"/>
      <c r="CV519" s="249"/>
      <c r="CW519" s="249"/>
      <c r="CX519" s="249"/>
      <c r="CY519" s="249"/>
      <c r="CZ519" s="249"/>
    </row>
    <row r="520" s="253" customFormat="true" ht="25.15" customHeight="true" x14ac:dyDescent="0.2">
      <c r="C520" s="2910"/>
      <c r="D520" s="2911"/>
      <c r="E520" s="598"/>
      <c r="F520" s="598"/>
      <c r="G520" s="598"/>
      <c r="H520" s="2910"/>
      <c r="I520" s="2911"/>
      <c r="J520" s="598"/>
      <c r="K520" s="598"/>
      <c r="L520" s="598"/>
      <c r="M520" s="2910"/>
      <c r="N520" s="2911"/>
      <c r="O520" s="598"/>
      <c r="P520" s="598"/>
      <c r="Q520" s="598"/>
      <c r="AD520" s="246"/>
      <c r="AE520" s="246"/>
      <c r="AF520" s="246"/>
      <c r="AG520" s="246"/>
      <c r="AH520" s="246"/>
      <c r="AI520" s="246"/>
      <c r="AJ520" s="246"/>
      <c r="AK520" s="246"/>
      <c r="AL520" s="246"/>
      <c r="AM520" s="246"/>
      <c r="AN520" s="246"/>
      <c r="AO520" s="246"/>
      <c r="AP520" s="246"/>
      <c r="AQ520" s="246"/>
      <c r="AR520" s="246"/>
      <c r="AS520" s="246"/>
      <c r="AT520" s="246"/>
      <c r="AU520" s="246"/>
      <c r="AV520" s="246"/>
      <c r="AW520" s="246"/>
      <c r="AX520" s="246"/>
      <c r="AY520" s="246"/>
      <c r="AZ520" s="246"/>
      <c r="BA520" s="248"/>
      <c r="BB520" s="350"/>
      <c r="BC520" s="248"/>
      <c r="BD520" s="248"/>
      <c r="BE520" s="248"/>
      <c r="BF520" s="248"/>
      <c r="BG520" s="248"/>
      <c r="BH520" s="248"/>
      <c r="BI520" s="248"/>
      <c r="BJ520" s="248"/>
      <c r="BK520" s="248"/>
      <c r="BL520" s="248"/>
      <c r="BM520" s="248"/>
      <c r="BN520" s="248"/>
      <c r="BO520" s="248"/>
      <c r="BP520" s="248"/>
      <c r="BQ520" s="248"/>
      <c r="BR520" s="248"/>
      <c r="BS520" s="248"/>
      <c r="BT520" s="248"/>
      <c r="BU520" s="248"/>
      <c r="BV520" s="248"/>
      <c r="BW520" s="248"/>
      <c r="BX520" s="248"/>
      <c r="BY520" s="248"/>
      <c r="BZ520" s="249"/>
      <c r="CA520" s="249"/>
      <c r="CB520" s="249"/>
      <c r="CC520" s="249"/>
      <c r="CD520" s="249"/>
      <c r="CE520" s="249"/>
      <c r="CF520" s="249"/>
      <c r="CG520" s="249"/>
      <c r="CH520" s="249"/>
      <c r="CI520" s="249"/>
      <c r="CJ520" s="249"/>
      <c r="CK520" s="249"/>
      <c r="CL520" s="249"/>
      <c r="CM520" s="249"/>
      <c r="CN520" s="249"/>
      <c r="CO520" s="249"/>
      <c r="CP520" s="249"/>
      <c r="CQ520" s="249"/>
      <c r="CR520" s="249"/>
      <c r="CS520" s="249"/>
      <c r="CT520" s="249"/>
      <c r="CU520" s="249"/>
      <c r="CV520" s="249"/>
      <c r="CW520" s="249"/>
      <c r="CX520" s="249"/>
      <c r="CY520" s="249"/>
      <c r="CZ520" s="249"/>
    </row>
    <row r="521" s="253" customFormat="true" ht="25.15" customHeight="true" x14ac:dyDescent="0.2">
      <c r="C521" s="2910"/>
      <c r="D521" s="2911"/>
      <c r="E521" s="598"/>
      <c r="F521" s="598"/>
      <c r="G521" s="598"/>
      <c r="H521" s="2910"/>
      <c r="I521" s="2911"/>
      <c r="J521" s="598"/>
      <c r="K521" s="598"/>
      <c r="L521" s="598"/>
      <c r="M521" s="2910"/>
      <c r="N521" s="2911"/>
      <c r="O521" s="598"/>
      <c r="P521" s="598"/>
      <c r="Q521" s="598"/>
      <c r="AD521" s="246"/>
      <c r="AE521" s="246"/>
      <c r="AF521" s="246"/>
      <c r="AG521" s="246"/>
      <c r="AH521" s="246"/>
      <c r="AI521" s="246"/>
      <c r="AJ521" s="246"/>
      <c r="AK521" s="246"/>
      <c r="AL521" s="246"/>
      <c r="AM521" s="246"/>
      <c r="AN521" s="246"/>
      <c r="AO521" s="246"/>
      <c r="AP521" s="246"/>
      <c r="AQ521" s="246"/>
      <c r="AR521" s="246"/>
      <c r="AS521" s="246"/>
      <c r="AT521" s="246"/>
      <c r="AU521" s="246"/>
      <c r="AV521" s="246"/>
      <c r="AW521" s="246"/>
      <c r="AX521" s="246"/>
      <c r="AY521" s="246"/>
      <c r="AZ521" s="246"/>
      <c r="BA521" s="248"/>
      <c r="BB521" s="350"/>
      <c r="BC521" s="248"/>
      <c r="BD521" s="248"/>
      <c r="BE521" s="248"/>
      <c r="BF521" s="248"/>
      <c r="BG521" s="248"/>
      <c r="BH521" s="248"/>
      <c r="BI521" s="248"/>
      <c r="BJ521" s="248"/>
      <c r="BK521" s="248"/>
      <c r="BL521" s="248"/>
      <c r="BM521" s="248"/>
      <c r="BN521" s="248"/>
      <c r="BO521" s="248"/>
      <c r="BP521" s="248"/>
      <c r="BQ521" s="248"/>
      <c r="BR521" s="248"/>
      <c r="BS521" s="248"/>
      <c r="BT521" s="248"/>
      <c r="BU521" s="248"/>
      <c r="BV521" s="248"/>
      <c r="BW521" s="248"/>
      <c r="BX521" s="248"/>
      <c r="BY521" s="248"/>
      <c r="BZ521" s="249"/>
      <c r="CA521" s="249"/>
      <c r="CB521" s="249"/>
      <c r="CC521" s="249"/>
      <c r="CD521" s="249"/>
      <c r="CE521" s="249"/>
      <c r="CF521" s="249"/>
      <c r="CG521" s="249"/>
      <c r="CH521" s="249"/>
      <c r="CI521" s="249"/>
      <c r="CJ521" s="249"/>
      <c r="CK521" s="249"/>
      <c r="CL521" s="249"/>
      <c r="CM521" s="249"/>
      <c r="CN521" s="249"/>
      <c r="CO521" s="249"/>
      <c r="CP521" s="249"/>
      <c r="CQ521" s="249"/>
      <c r="CR521" s="249"/>
      <c r="CS521" s="249"/>
      <c r="CT521" s="249"/>
      <c r="CU521" s="249"/>
      <c r="CV521" s="249"/>
      <c r="CW521" s="249"/>
      <c r="CX521" s="249"/>
      <c r="CY521" s="249"/>
      <c r="CZ521" s="249"/>
    </row>
    <row r="522" s="253" customFormat="true" ht="25.15" customHeight="true" x14ac:dyDescent="0.2">
      <c r="C522" s="2910"/>
      <c r="D522" s="2911"/>
      <c r="E522" s="598"/>
      <c r="F522" s="598"/>
      <c r="G522" s="598"/>
      <c r="H522" s="2910"/>
      <c r="I522" s="2911"/>
      <c r="J522" s="598"/>
      <c r="K522" s="598"/>
      <c r="L522" s="598"/>
      <c r="M522" s="2910"/>
      <c r="N522" s="2911"/>
      <c r="O522" s="598"/>
      <c r="P522" s="598"/>
      <c r="Q522" s="598"/>
      <c r="AD522" s="246"/>
      <c r="AE522" s="246"/>
      <c r="AF522" s="246"/>
      <c r="AG522" s="246"/>
      <c r="AH522" s="246"/>
      <c r="AI522" s="246"/>
      <c r="AJ522" s="246"/>
      <c r="AK522" s="246"/>
      <c r="AL522" s="246"/>
      <c r="AM522" s="246"/>
      <c r="AN522" s="246"/>
      <c r="AO522" s="246"/>
      <c r="AP522" s="246"/>
      <c r="AQ522" s="246"/>
      <c r="AR522" s="246"/>
      <c r="AS522" s="246"/>
      <c r="AT522" s="246"/>
      <c r="AU522" s="246"/>
      <c r="AV522" s="246"/>
      <c r="AW522" s="246"/>
      <c r="AX522" s="246"/>
      <c r="AY522" s="246"/>
      <c r="AZ522" s="246"/>
      <c r="BA522" s="248"/>
      <c r="BB522" s="350"/>
      <c r="BC522" s="248"/>
      <c r="BD522" s="248"/>
      <c r="BE522" s="248"/>
      <c r="BF522" s="248"/>
      <c r="BG522" s="248"/>
      <c r="BH522" s="248"/>
      <c r="BI522" s="248"/>
      <c r="BJ522" s="248"/>
      <c r="BK522" s="248"/>
      <c r="BL522" s="248"/>
      <c r="BM522" s="248"/>
      <c r="BN522" s="248"/>
      <c r="BO522" s="248"/>
      <c r="BP522" s="248"/>
      <c r="BQ522" s="248"/>
      <c r="BR522" s="248"/>
      <c r="BS522" s="248"/>
      <c r="BT522" s="248"/>
      <c r="BU522" s="248"/>
      <c r="BV522" s="248"/>
      <c r="BW522" s="248"/>
      <c r="BX522" s="248"/>
      <c r="BY522" s="248"/>
      <c r="BZ522" s="249"/>
      <c r="CA522" s="249"/>
      <c r="CB522" s="249"/>
      <c r="CC522" s="249"/>
      <c r="CD522" s="249"/>
      <c r="CE522" s="249"/>
      <c r="CF522" s="249"/>
      <c r="CG522" s="249"/>
      <c r="CH522" s="249"/>
      <c r="CI522" s="249"/>
      <c r="CJ522" s="249"/>
      <c r="CK522" s="249"/>
      <c r="CL522" s="249"/>
      <c r="CM522" s="249"/>
      <c r="CN522" s="249"/>
      <c r="CO522" s="249"/>
      <c r="CP522" s="249"/>
      <c r="CQ522" s="249"/>
      <c r="CR522" s="249"/>
      <c r="CS522" s="249"/>
      <c r="CT522" s="249"/>
      <c r="CU522" s="249"/>
      <c r="CV522" s="249"/>
      <c r="CW522" s="249"/>
      <c r="CX522" s="249"/>
      <c r="CY522" s="249"/>
      <c r="CZ522" s="249"/>
    </row>
    <row r="523" s="253" customFormat="true" ht="25.15" customHeight="true" x14ac:dyDescent="0.2">
      <c r="C523" s="2910"/>
      <c r="D523" s="2911"/>
      <c r="E523" s="598"/>
      <c r="F523" s="598"/>
      <c r="G523" s="598"/>
      <c r="H523" s="2910"/>
      <c r="I523" s="2911"/>
      <c r="J523" s="598"/>
      <c r="K523" s="598"/>
      <c r="L523" s="598"/>
      <c r="M523" s="2910"/>
      <c r="N523" s="2911"/>
      <c r="O523" s="598"/>
      <c r="P523" s="598"/>
      <c r="Q523" s="598"/>
      <c r="AD523" s="246"/>
      <c r="AE523" s="246"/>
      <c r="AF523" s="246"/>
      <c r="AG523" s="246"/>
      <c r="AH523" s="246"/>
      <c r="AI523" s="246"/>
      <c r="AJ523" s="246"/>
      <c r="AK523" s="246"/>
      <c r="AL523" s="246"/>
      <c r="AM523" s="246"/>
      <c r="AN523" s="246"/>
      <c r="AO523" s="246"/>
      <c r="AP523" s="246"/>
      <c r="AQ523" s="246"/>
      <c r="AR523" s="246"/>
      <c r="AS523" s="246"/>
      <c r="AT523" s="246"/>
      <c r="AU523" s="246"/>
      <c r="AV523" s="246"/>
      <c r="AW523" s="246"/>
      <c r="AX523" s="246"/>
      <c r="AY523" s="246"/>
      <c r="AZ523" s="246"/>
      <c r="BA523" s="248"/>
      <c r="BB523" s="350"/>
      <c r="BC523" s="248"/>
      <c r="BD523" s="248"/>
      <c r="BE523" s="248"/>
      <c r="BF523" s="248"/>
      <c r="BG523" s="248"/>
      <c r="BH523" s="248"/>
      <c r="BI523" s="248"/>
      <c r="BJ523" s="248"/>
      <c r="BK523" s="248"/>
      <c r="BL523" s="248"/>
      <c r="BM523" s="248"/>
      <c r="BN523" s="248"/>
      <c r="BO523" s="248"/>
      <c r="BP523" s="248"/>
      <c r="BQ523" s="248"/>
      <c r="BR523" s="248"/>
      <c r="BS523" s="248"/>
      <c r="BT523" s="248"/>
      <c r="BU523" s="248"/>
      <c r="BV523" s="248"/>
      <c r="BW523" s="248"/>
      <c r="BX523" s="248"/>
      <c r="BY523" s="248"/>
      <c r="BZ523" s="249"/>
      <c r="CA523" s="249"/>
      <c r="CB523" s="249"/>
      <c r="CC523" s="249"/>
      <c r="CD523" s="249"/>
      <c r="CE523" s="249"/>
      <c r="CF523" s="249"/>
      <c r="CG523" s="249"/>
      <c r="CH523" s="249"/>
      <c r="CI523" s="249"/>
      <c r="CJ523" s="249"/>
      <c r="CK523" s="249"/>
      <c r="CL523" s="249"/>
      <c r="CM523" s="249"/>
      <c r="CN523" s="249"/>
      <c r="CO523" s="249"/>
      <c r="CP523" s="249"/>
      <c r="CQ523" s="249"/>
      <c r="CR523" s="249"/>
      <c r="CS523" s="249"/>
      <c r="CT523" s="249"/>
      <c r="CU523" s="249"/>
      <c r="CV523" s="249"/>
      <c r="CW523" s="249"/>
      <c r="CX523" s="249"/>
      <c r="CY523" s="249"/>
      <c r="CZ523" s="249"/>
    </row>
    <row r="524" s="253" customFormat="true" ht="25.15" customHeight="true" x14ac:dyDescent="0.2">
      <c r="C524" s="2910"/>
      <c r="D524" s="2911"/>
      <c r="E524" s="598"/>
      <c r="F524" s="598"/>
      <c r="G524" s="598"/>
      <c r="H524" s="2910"/>
      <c r="I524" s="2911"/>
      <c r="J524" s="598"/>
      <c r="K524" s="598"/>
      <c r="L524" s="598"/>
      <c r="M524" s="2910"/>
      <c r="N524" s="2911"/>
      <c r="O524" s="598"/>
      <c r="P524" s="598"/>
      <c r="Q524" s="598"/>
      <c r="AD524" s="246"/>
      <c r="AE524" s="246"/>
      <c r="AF524" s="246"/>
      <c r="AG524" s="246"/>
      <c r="AH524" s="246"/>
      <c r="AI524" s="246"/>
      <c r="AJ524" s="246"/>
      <c r="AK524" s="246"/>
      <c r="AL524" s="246"/>
      <c r="AM524" s="246"/>
      <c r="AN524" s="246"/>
      <c r="AO524" s="246"/>
      <c r="AP524" s="246"/>
      <c r="AQ524" s="246"/>
      <c r="AR524" s="246"/>
      <c r="AS524" s="246"/>
      <c r="AT524" s="246"/>
      <c r="AU524" s="246"/>
      <c r="AV524" s="246"/>
      <c r="AW524" s="246"/>
      <c r="AX524" s="246"/>
      <c r="AY524" s="246"/>
      <c r="AZ524" s="246"/>
      <c r="BA524" s="248"/>
      <c r="BB524" s="350"/>
      <c r="BC524" s="248"/>
      <c r="BD524" s="248"/>
      <c r="BE524" s="248"/>
      <c r="BF524" s="248"/>
      <c r="BG524" s="248"/>
      <c r="BH524" s="248"/>
      <c r="BI524" s="248"/>
      <c r="BJ524" s="248"/>
      <c r="BK524" s="248"/>
      <c r="BL524" s="248"/>
      <c r="BM524" s="248"/>
      <c r="BN524" s="248"/>
      <c r="BO524" s="248"/>
      <c r="BP524" s="248"/>
      <c r="BQ524" s="248"/>
      <c r="BR524" s="248"/>
      <c r="BS524" s="248"/>
      <c r="BT524" s="248"/>
      <c r="BU524" s="248"/>
      <c r="BV524" s="248"/>
      <c r="BW524" s="248"/>
      <c r="BX524" s="248"/>
      <c r="BY524" s="248"/>
      <c r="BZ524" s="249"/>
      <c r="CA524" s="249"/>
      <c r="CB524" s="249"/>
      <c r="CC524" s="249"/>
      <c r="CD524" s="249"/>
      <c r="CE524" s="249"/>
      <c r="CF524" s="249"/>
      <c r="CG524" s="249"/>
      <c r="CH524" s="249"/>
      <c r="CI524" s="249"/>
      <c r="CJ524" s="249"/>
      <c r="CK524" s="249"/>
      <c r="CL524" s="249"/>
      <c r="CM524" s="249"/>
      <c r="CN524" s="249"/>
      <c r="CO524" s="249"/>
      <c r="CP524" s="249"/>
      <c r="CQ524" s="249"/>
      <c r="CR524" s="249"/>
      <c r="CS524" s="249"/>
      <c r="CT524" s="249"/>
      <c r="CU524" s="249"/>
      <c r="CV524" s="249"/>
      <c r="CW524" s="249"/>
      <c r="CX524" s="249"/>
      <c r="CY524" s="249"/>
      <c r="CZ524" s="249"/>
    </row>
    <row r="525" s="253" customFormat="true" ht="25.15" customHeight="true" x14ac:dyDescent="0.2">
      <c r="C525" s="2910"/>
      <c r="D525" s="2911"/>
      <c r="E525" s="598"/>
      <c r="F525" s="598"/>
      <c r="G525" s="598"/>
      <c r="H525" s="2910"/>
      <c r="I525" s="2911"/>
      <c r="J525" s="598"/>
      <c r="K525" s="598"/>
      <c r="L525" s="598"/>
      <c r="M525" s="2910"/>
      <c r="N525" s="2911"/>
      <c r="O525" s="598"/>
      <c r="P525" s="598"/>
      <c r="Q525" s="598"/>
      <c r="AD525" s="246"/>
      <c r="AE525" s="246"/>
      <c r="AF525" s="246"/>
      <c r="AG525" s="246"/>
      <c r="AH525" s="246"/>
      <c r="AI525" s="246"/>
      <c r="AJ525" s="246"/>
      <c r="AK525" s="246"/>
      <c r="AL525" s="246"/>
      <c r="AM525" s="246"/>
      <c r="AN525" s="246"/>
      <c r="AO525" s="246"/>
      <c r="AP525" s="246"/>
      <c r="AQ525" s="246"/>
      <c r="AR525" s="246"/>
      <c r="AS525" s="246"/>
      <c r="AT525" s="246"/>
      <c r="AU525" s="246"/>
      <c r="AV525" s="246"/>
      <c r="AW525" s="246"/>
      <c r="AX525" s="246"/>
      <c r="AY525" s="246"/>
      <c r="AZ525" s="246"/>
      <c r="BA525" s="248"/>
      <c r="BB525" s="350"/>
      <c r="BC525" s="248"/>
      <c r="BD525" s="248"/>
      <c r="BE525" s="248"/>
      <c r="BF525" s="248"/>
      <c r="BG525" s="248"/>
      <c r="BH525" s="248"/>
      <c r="BI525" s="248"/>
      <c r="BJ525" s="248"/>
      <c r="BK525" s="248"/>
      <c r="BL525" s="248"/>
      <c r="BM525" s="248"/>
      <c r="BN525" s="248"/>
      <c r="BO525" s="248"/>
      <c r="BP525" s="248"/>
      <c r="BQ525" s="248"/>
      <c r="BR525" s="248"/>
      <c r="BS525" s="248"/>
      <c r="BT525" s="248"/>
      <c r="BU525" s="248"/>
      <c r="BV525" s="248"/>
      <c r="BW525" s="248"/>
      <c r="BX525" s="248"/>
      <c r="BY525" s="248"/>
      <c r="BZ525" s="249"/>
      <c r="CA525" s="249"/>
      <c r="CB525" s="249"/>
      <c r="CC525" s="249"/>
      <c r="CD525" s="249"/>
      <c r="CE525" s="249"/>
      <c r="CF525" s="249"/>
      <c r="CG525" s="249"/>
      <c r="CH525" s="249"/>
      <c r="CI525" s="249"/>
      <c r="CJ525" s="249"/>
      <c r="CK525" s="249"/>
      <c r="CL525" s="249"/>
      <c r="CM525" s="249"/>
      <c r="CN525" s="249"/>
      <c r="CO525" s="249"/>
      <c r="CP525" s="249"/>
      <c r="CQ525" s="249"/>
      <c r="CR525" s="249"/>
      <c r="CS525" s="249"/>
      <c r="CT525" s="249"/>
      <c r="CU525" s="249"/>
      <c r="CV525" s="249"/>
      <c r="CW525" s="249"/>
      <c r="CX525" s="249"/>
      <c r="CY525" s="249"/>
      <c r="CZ525" s="249"/>
    </row>
    <row r="526" s="253" customFormat="true" ht="25.15" customHeight="true" x14ac:dyDescent="0.2">
      <c r="C526" s="2910"/>
      <c r="D526" s="2911"/>
      <c r="E526" s="598"/>
      <c r="F526" s="598"/>
      <c r="G526" s="598"/>
      <c r="H526" s="2910"/>
      <c r="I526" s="2911"/>
      <c r="J526" s="598"/>
      <c r="K526" s="598"/>
      <c r="L526" s="598"/>
      <c r="M526" s="2910"/>
      <c r="N526" s="2911"/>
      <c r="O526" s="598"/>
      <c r="P526" s="598"/>
      <c r="Q526" s="598"/>
      <c r="AD526" s="246"/>
      <c r="AE526" s="246"/>
      <c r="AF526" s="246"/>
      <c r="AG526" s="246"/>
      <c r="AH526" s="246"/>
      <c r="AI526" s="246"/>
      <c r="AJ526" s="246"/>
      <c r="AK526" s="246"/>
      <c r="AL526" s="246"/>
      <c r="AM526" s="246"/>
      <c r="AN526" s="246"/>
      <c r="AO526" s="246"/>
      <c r="AP526" s="246"/>
      <c r="AQ526" s="246"/>
      <c r="AR526" s="246"/>
      <c r="AS526" s="246"/>
      <c r="AT526" s="246"/>
      <c r="AU526" s="246"/>
      <c r="AV526" s="246"/>
      <c r="AW526" s="246"/>
      <c r="AX526" s="246"/>
      <c r="AY526" s="246"/>
      <c r="AZ526" s="246"/>
      <c r="BA526" s="248"/>
      <c r="BB526" s="350"/>
      <c r="BC526" s="248"/>
      <c r="BD526" s="248"/>
      <c r="BE526" s="248"/>
      <c r="BF526" s="248"/>
      <c r="BG526" s="248"/>
      <c r="BH526" s="248"/>
      <c r="BI526" s="248"/>
      <c r="BJ526" s="248"/>
      <c r="BK526" s="248"/>
      <c r="BL526" s="248"/>
      <c r="BM526" s="248"/>
      <c r="BN526" s="248"/>
      <c r="BO526" s="248"/>
      <c r="BP526" s="248"/>
      <c r="BQ526" s="248"/>
      <c r="BR526" s="248"/>
      <c r="BS526" s="248"/>
      <c r="BT526" s="248"/>
      <c r="BU526" s="248"/>
      <c r="BV526" s="248"/>
      <c r="BW526" s="248"/>
      <c r="BX526" s="248"/>
      <c r="BY526" s="248"/>
      <c r="BZ526" s="249"/>
      <c r="CA526" s="249"/>
      <c r="CB526" s="249"/>
      <c r="CC526" s="249"/>
      <c r="CD526" s="249"/>
      <c r="CE526" s="249"/>
      <c r="CF526" s="249"/>
      <c r="CG526" s="249"/>
      <c r="CH526" s="249"/>
      <c r="CI526" s="249"/>
      <c r="CJ526" s="249"/>
      <c r="CK526" s="249"/>
      <c r="CL526" s="249"/>
      <c r="CM526" s="249"/>
      <c r="CN526" s="249"/>
      <c r="CO526" s="249"/>
      <c r="CP526" s="249"/>
      <c r="CQ526" s="249"/>
      <c r="CR526" s="249"/>
      <c r="CS526" s="249"/>
      <c r="CT526" s="249"/>
      <c r="CU526" s="249"/>
      <c r="CV526" s="249"/>
      <c r="CW526" s="249"/>
      <c r="CX526" s="249"/>
      <c r="CY526" s="249"/>
      <c r="CZ526" s="249"/>
    </row>
    <row r="527" s="253" customFormat="true" ht="25.15" customHeight="true" x14ac:dyDescent="0.2">
      <c r="C527" s="2910"/>
      <c r="D527" s="2911"/>
      <c r="E527" s="598"/>
      <c r="F527" s="598"/>
      <c r="G527" s="598"/>
      <c r="H527" s="2910"/>
      <c r="I527" s="2911"/>
      <c r="J527" s="598"/>
      <c r="K527" s="598"/>
      <c r="L527" s="598"/>
      <c r="M527" s="2910"/>
      <c r="N527" s="2911"/>
      <c r="O527" s="598"/>
      <c r="P527" s="598"/>
      <c r="Q527" s="598"/>
      <c r="AD527" s="246"/>
      <c r="AE527" s="246"/>
      <c r="AF527" s="246"/>
      <c r="AG527" s="246"/>
      <c r="AH527" s="246"/>
      <c r="AI527" s="246"/>
      <c r="AJ527" s="246"/>
      <c r="AK527" s="246"/>
      <c r="AL527" s="246"/>
      <c r="AM527" s="246"/>
      <c r="AN527" s="246"/>
      <c r="AO527" s="246"/>
      <c r="AP527" s="246"/>
      <c r="AQ527" s="246"/>
      <c r="AR527" s="246"/>
      <c r="AS527" s="246"/>
      <c r="AT527" s="246"/>
      <c r="AU527" s="246"/>
      <c r="AV527" s="246"/>
      <c r="AW527" s="246"/>
      <c r="AX527" s="246"/>
      <c r="AY527" s="246"/>
      <c r="AZ527" s="246"/>
      <c r="BA527" s="248"/>
      <c r="BB527" s="350"/>
      <c r="BC527" s="248"/>
      <c r="BD527" s="248"/>
      <c r="BE527" s="248"/>
      <c r="BF527" s="248"/>
      <c r="BG527" s="248"/>
      <c r="BH527" s="248"/>
      <c r="BI527" s="248"/>
      <c r="BJ527" s="248"/>
      <c r="BK527" s="248"/>
      <c r="BL527" s="248"/>
      <c r="BM527" s="248"/>
      <c r="BN527" s="248"/>
      <c r="BO527" s="248"/>
      <c r="BP527" s="248"/>
      <c r="BQ527" s="248"/>
      <c r="BR527" s="248"/>
      <c r="BS527" s="248"/>
      <c r="BT527" s="248"/>
      <c r="BU527" s="248"/>
      <c r="BV527" s="248"/>
      <c r="BW527" s="248"/>
      <c r="BX527" s="248"/>
      <c r="BY527" s="248"/>
      <c r="BZ527" s="249"/>
      <c r="CA527" s="249"/>
      <c r="CB527" s="249"/>
      <c r="CC527" s="249"/>
      <c r="CD527" s="249"/>
      <c r="CE527" s="249"/>
      <c r="CF527" s="249"/>
      <c r="CG527" s="249"/>
      <c r="CH527" s="249"/>
      <c r="CI527" s="249"/>
      <c r="CJ527" s="249"/>
      <c r="CK527" s="249"/>
      <c r="CL527" s="249"/>
      <c r="CM527" s="249"/>
      <c r="CN527" s="249"/>
      <c r="CO527" s="249"/>
      <c r="CP527" s="249"/>
      <c r="CQ527" s="249"/>
      <c r="CR527" s="249"/>
      <c r="CS527" s="249"/>
      <c r="CT527" s="249"/>
      <c r="CU527" s="249"/>
      <c r="CV527" s="249"/>
      <c r="CW527" s="249"/>
      <c r="CX527" s="249"/>
      <c r="CY527" s="249"/>
      <c r="CZ527" s="249"/>
    </row>
    <row r="528" s="253" customFormat="true" ht="25.15" customHeight="true" x14ac:dyDescent="0.2">
      <c r="C528" s="2910"/>
      <c r="D528" s="2911"/>
      <c r="E528" s="598"/>
      <c r="F528" s="598"/>
      <c r="G528" s="598"/>
      <c r="H528" s="2910"/>
      <c r="I528" s="2911"/>
      <c r="J528" s="598"/>
      <c r="K528" s="598"/>
      <c r="L528" s="598"/>
      <c r="M528" s="2910"/>
      <c r="N528" s="2911"/>
      <c r="O528" s="598"/>
      <c r="P528" s="598"/>
      <c r="Q528" s="598"/>
      <c r="AD528" s="246"/>
      <c r="AE528" s="246"/>
      <c r="AF528" s="246"/>
      <c r="AG528" s="246"/>
      <c r="AH528" s="246"/>
      <c r="AI528" s="246"/>
      <c r="AJ528" s="246"/>
      <c r="AK528" s="246"/>
      <c r="AL528" s="246"/>
      <c r="AM528" s="246"/>
      <c r="AN528" s="246"/>
      <c r="AO528" s="246"/>
      <c r="AP528" s="246"/>
      <c r="AQ528" s="246"/>
      <c r="AR528" s="246"/>
      <c r="AS528" s="246"/>
      <c r="AT528" s="246"/>
      <c r="AU528" s="246"/>
      <c r="AV528" s="246"/>
      <c r="AW528" s="246"/>
      <c r="AX528" s="246"/>
      <c r="AY528" s="246"/>
      <c r="AZ528" s="246"/>
      <c r="BA528" s="248"/>
      <c r="BB528" s="350"/>
      <c r="BC528" s="248"/>
      <c r="BD528" s="248"/>
      <c r="BE528" s="248"/>
      <c r="BF528" s="248"/>
      <c r="BG528" s="248"/>
      <c r="BH528" s="248"/>
      <c r="BI528" s="248"/>
      <c r="BJ528" s="248"/>
      <c r="BK528" s="248"/>
      <c r="BL528" s="248"/>
      <c r="BM528" s="248"/>
      <c r="BN528" s="248"/>
      <c r="BO528" s="248"/>
      <c r="BP528" s="248"/>
      <c r="BQ528" s="248"/>
      <c r="BR528" s="248"/>
      <c r="BS528" s="248"/>
      <c r="BT528" s="248"/>
      <c r="BU528" s="248"/>
      <c r="BV528" s="248"/>
      <c r="BW528" s="248"/>
      <c r="BX528" s="248"/>
      <c r="BY528" s="248"/>
      <c r="BZ528" s="249"/>
      <c r="CA528" s="249"/>
      <c r="CB528" s="249"/>
      <c r="CC528" s="249"/>
      <c r="CD528" s="249"/>
      <c r="CE528" s="249"/>
      <c r="CF528" s="249"/>
      <c r="CG528" s="249"/>
      <c r="CH528" s="249"/>
      <c r="CI528" s="249"/>
      <c r="CJ528" s="249"/>
      <c r="CK528" s="249"/>
      <c r="CL528" s="249"/>
      <c r="CM528" s="249"/>
      <c r="CN528" s="249"/>
      <c r="CO528" s="249"/>
      <c r="CP528" s="249"/>
      <c r="CQ528" s="249"/>
      <c r="CR528" s="249"/>
      <c r="CS528" s="249"/>
      <c r="CT528" s="249"/>
      <c r="CU528" s="249"/>
      <c r="CV528" s="249"/>
      <c r="CW528" s="249"/>
      <c r="CX528" s="249"/>
      <c r="CY528" s="249"/>
      <c r="CZ528" s="249"/>
    </row>
    <row r="529" s="253" customFormat="true" ht="25.15" customHeight="true" x14ac:dyDescent="0.2">
      <c r="C529" s="2910"/>
      <c r="D529" s="2911"/>
      <c r="E529" s="598"/>
      <c r="F529" s="598"/>
      <c r="G529" s="598"/>
      <c r="H529" s="2910"/>
      <c r="I529" s="2911"/>
      <c r="J529" s="598"/>
      <c r="K529" s="598"/>
      <c r="L529" s="598"/>
      <c r="M529" s="2910"/>
      <c r="N529" s="2911"/>
      <c r="O529" s="598"/>
      <c r="P529" s="598"/>
      <c r="Q529" s="598"/>
      <c r="AD529" s="246"/>
      <c r="AE529" s="246"/>
      <c r="AF529" s="246"/>
      <c r="AG529" s="246"/>
      <c r="AH529" s="246"/>
      <c r="AI529" s="246"/>
      <c r="AJ529" s="246"/>
      <c r="AK529" s="246"/>
      <c r="AL529" s="246"/>
      <c r="AM529" s="246"/>
      <c r="AN529" s="246"/>
      <c r="AO529" s="246"/>
      <c r="AP529" s="246"/>
      <c r="AQ529" s="246"/>
      <c r="AR529" s="246"/>
      <c r="AS529" s="246"/>
      <c r="AT529" s="246"/>
      <c r="AU529" s="246"/>
      <c r="AV529" s="246"/>
      <c r="AW529" s="246"/>
      <c r="AX529" s="246"/>
      <c r="AY529" s="246"/>
      <c r="AZ529" s="246"/>
      <c r="BA529" s="248"/>
      <c r="BB529" s="350"/>
      <c r="BC529" s="248"/>
      <c r="BD529" s="248"/>
      <c r="BE529" s="248"/>
      <c r="BF529" s="248"/>
      <c r="BG529" s="248"/>
      <c r="BH529" s="248"/>
      <c r="BI529" s="248"/>
      <c r="BJ529" s="248"/>
      <c r="BK529" s="248"/>
      <c r="BL529" s="248"/>
      <c r="BM529" s="248"/>
      <c r="BN529" s="248"/>
      <c r="BO529" s="248"/>
      <c r="BP529" s="248"/>
      <c r="BQ529" s="248"/>
      <c r="BR529" s="248"/>
      <c r="BS529" s="248"/>
      <c r="BT529" s="248"/>
      <c r="BU529" s="248"/>
      <c r="BV529" s="248"/>
      <c r="BW529" s="248"/>
      <c r="BX529" s="248"/>
      <c r="BY529" s="248"/>
      <c r="BZ529" s="249"/>
      <c r="CA529" s="249"/>
      <c r="CB529" s="249"/>
      <c r="CC529" s="249"/>
      <c r="CD529" s="249"/>
      <c r="CE529" s="249"/>
      <c r="CF529" s="249"/>
      <c r="CG529" s="249"/>
      <c r="CH529" s="249"/>
      <c r="CI529" s="249"/>
      <c r="CJ529" s="249"/>
      <c r="CK529" s="249"/>
      <c r="CL529" s="249"/>
      <c r="CM529" s="249"/>
      <c r="CN529" s="249"/>
      <c r="CO529" s="249"/>
      <c r="CP529" s="249"/>
      <c r="CQ529" s="249"/>
      <c r="CR529" s="249"/>
      <c r="CS529" s="249"/>
      <c r="CT529" s="249"/>
      <c r="CU529" s="249"/>
      <c r="CV529" s="249"/>
      <c r="CW529" s="249"/>
      <c r="CX529" s="249"/>
      <c r="CY529" s="249"/>
      <c r="CZ529" s="249"/>
    </row>
    <row r="530" s="253" customFormat="true" ht="25.15" customHeight="true" x14ac:dyDescent="0.2">
      <c r="C530" s="2910"/>
      <c r="D530" s="2911"/>
      <c r="E530" s="598"/>
      <c r="F530" s="598"/>
      <c r="G530" s="598"/>
      <c r="H530" s="2910"/>
      <c r="I530" s="2911"/>
      <c r="J530" s="598"/>
      <c r="K530" s="598"/>
      <c r="L530" s="598"/>
      <c r="M530" s="2910"/>
      <c r="N530" s="2911"/>
      <c r="O530" s="598"/>
      <c r="P530" s="598"/>
      <c r="Q530" s="598"/>
      <c r="AD530" s="246"/>
      <c r="AE530" s="246"/>
      <c r="AF530" s="246"/>
      <c r="AG530" s="246"/>
      <c r="AH530" s="246"/>
      <c r="AI530" s="246"/>
      <c r="AJ530" s="246"/>
      <c r="AK530" s="246"/>
      <c r="AL530" s="246"/>
      <c r="AM530" s="246"/>
      <c r="AN530" s="246"/>
      <c r="AO530" s="246"/>
      <c r="AP530" s="246"/>
      <c r="AQ530" s="246"/>
      <c r="AR530" s="246"/>
      <c r="AS530" s="246"/>
      <c r="AT530" s="246"/>
      <c r="AU530" s="246"/>
      <c r="AV530" s="246"/>
      <c r="AW530" s="246"/>
      <c r="AX530" s="246"/>
      <c r="AY530" s="246"/>
      <c r="AZ530" s="246"/>
      <c r="BA530" s="248"/>
      <c r="BB530" s="350"/>
      <c r="BC530" s="248"/>
      <c r="BD530" s="248"/>
      <c r="BE530" s="248"/>
      <c r="BF530" s="248"/>
      <c r="BG530" s="248"/>
      <c r="BH530" s="248"/>
      <c r="BI530" s="248"/>
      <c r="BJ530" s="248"/>
      <c r="BK530" s="248"/>
      <c r="BL530" s="248"/>
      <c r="BM530" s="248"/>
      <c r="BN530" s="248"/>
      <c r="BO530" s="248"/>
      <c r="BP530" s="248"/>
      <c r="BQ530" s="248"/>
      <c r="BR530" s="248"/>
      <c r="BS530" s="248"/>
      <c r="BT530" s="248"/>
      <c r="BU530" s="248"/>
      <c r="BV530" s="248"/>
      <c r="BW530" s="248"/>
      <c r="BX530" s="248"/>
      <c r="BY530" s="248"/>
      <c r="BZ530" s="249"/>
      <c r="CA530" s="249"/>
      <c r="CB530" s="249"/>
      <c r="CC530" s="249"/>
      <c r="CD530" s="249"/>
      <c r="CE530" s="249"/>
      <c r="CF530" s="249"/>
      <c r="CG530" s="249"/>
      <c r="CH530" s="249"/>
      <c r="CI530" s="249"/>
      <c r="CJ530" s="249"/>
      <c r="CK530" s="249"/>
      <c r="CL530" s="249"/>
      <c r="CM530" s="249"/>
      <c r="CN530" s="249"/>
      <c r="CO530" s="249"/>
      <c r="CP530" s="249"/>
      <c r="CQ530" s="249"/>
      <c r="CR530" s="249"/>
      <c r="CS530" s="249"/>
      <c r="CT530" s="249"/>
      <c r="CU530" s="249"/>
      <c r="CV530" s="249"/>
      <c r="CW530" s="249"/>
      <c r="CX530" s="249"/>
      <c r="CY530" s="249"/>
      <c r="CZ530" s="249"/>
    </row>
    <row r="531" s="253" customFormat="true" ht="25.15" customHeight="true" x14ac:dyDescent="0.2">
      <c r="C531" s="2910"/>
      <c r="D531" s="2911"/>
      <c r="E531" s="598"/>
      <c r="F531" s="598"/>
      <c r="G531" s="598"/>
      <c r="H531" s="2910"/>
      <c r="I531" s="2911"/>
      <c r="J531" s="598"/>
      <c r="K531" s="598"/>
      <c r="L531" s="598"/>
      <c r="M531" s="2910"/>
      <c r="N531" s="2911"/>
      <c r="O531" s="598"/>
      <c r="P531" s="598"/>
      <c r="Q531" s="598"/>
      <c r="AD531" s="246"/>
      <c r="AE531" s="246"/>
      <c r="AF531" s="246"/>
      <c r="AG531" s="246"/>
      <c r="AH531" s="246"/>
      <c r="AI531" s="246"/>
      <c r="AJ531" s="246"/>
      <c r="AK531" s="246"/>
      <c r="AL531" s="246"/>
      <c r="AM531" s="246"/>
      <c r="AN531" s="246"/>
      <c r="AO531" s="246"/>
      <c r="AP531" s="246"/>
      <c r="AQ531" s="246"/>
      <c r="AR531" s="246"/>
      <c r="AS531" s="246"/>
      <c r="AT531" s="246"/>
      <c r="AU531" s="246"/>
      <c r="AV531" s="246"/>
      <c r="AW531" s="246"/>
      <c r="AX531" s="246"/>
      <c r="AY531" s="246"/>
      <c r="AZ531" s="246"/>
      <c r="BA531" s="248"/>
      <c r="BB531" s="350"/>
      <c r="BC531" s="248"/>
      <c r="BD531" s="248"/>
      <c r="BE531" s="248"/>
      <c r="BF531" s="248"/>
      <c r="BG531" s="248"/>
      <c r="BH531" s="248"/>
      <c r="BI531" s="248"/>
      <c r="BJ531" s="248"/>
      <c r="BK531" s="248"/>
      <c r="BL531" s="248"/>
      <c r="BM531" s="248"/>
      <c r="BN531" s="248"/>
      <c r="BO531" s="248"/>
      <c r="BP531" s="248"/>
      <c r="BQ531" s="248"/>
      <c r="BR531" s="248"/>
      <c r="BS531" s="248"/>
      <c r="BT531" s="248"/>
      <c r="BU531" s="248"/>
      <c r="BV531" s="248"/>
      <c r="BW531" s="248"/>
      <c r="BX531" s="248"/>
      <c r="BY531" s="248"/>
      <c r="BZ531" s="249"/>
      <c r="CA531" s="249"/>
      <c r="CB531" s="249"/>
      <c r="CC531" s="249"/>
      <c r="CD531" s="249"/>
      <c r="CE531" s="249"/>
      <c r="CF531" s="249"/>
      <c r="CG531" s="249"/>
      <c r="CH531" s="249"/>
      <c r="CI531" s="249"/>
      <c r="CJ531" s="249"/>
      <c r="CK531" s="249"/>
      <c r="CL531" s="249"/>
      <c r="CM531" s="249"/>
      <c r="CN531" s="249"/>
      <c r="CO531" s="249"/>
      <c r="CP531" s="249"/>
      <c r="CQ531" s="249"/>
      <c r="CR531" s="249"/>
      <c r="CS531" s="249"/>
      <c r="CT531" s="249"/>
      <c r="CU531" s="249"/>
      <c r="CV531" s="249"/>
      <c r="CW531" s="249"/>
      <c r="CX531" s="249"/>
      <c r="CY531" s="249"/>
      <c r="CZ531" s="249"/>
    </row>
    <row r="532" s="253" customFormat="true" ht="25.15" customHeight="true" x14ac:dyDescent="0.2">
      <c r="C532" s="2910"/>
      <c r="D532" s="2911"/>
      <c r="E532" s="598"/>
      <c r="F532" s="598"/>
      <c r="G532" s="598"/>
      <c r="H532" s="2910"/>
      <c r="I532" s="2911"/>
      <c r="J532" s="598"/>
      <c r="K532" s="598"/>
      <c r="L532" s="598"/>
      <c r="M532" s="2910"/>
      <c r="N532" s="2911"/>
      <c r="O532" s="598"/>
      <c r="P532" s="598"/>
      <c r="Q532" s="598"/>
      <c r="AD532" s="246"/>
      <c r="AE532" s="246"/>
      <c r="AF532" s="246"/>
      <c r="AG532" s="246"/>
      <c r="AH532" s="246"/>
      <c r="AI532" s="246"/>
      <c r="AJ532" s="246"/>
      <c r="AK532" s="246"/>
      <c r="AL532" s="246"/>
      <c r="AM532" s="246"/>
      <c r="AN532" s="246"/>
      <c r="AO532" s="246"/>
      <c r="AP532" s="246"/>
      <c r="AQ532" s="246"/>
      <c r="AR532" s="246"/>
      <c r="AS532" s="246"/>
      <c r="AT532" s="246"/>
      <c r="AU532" s="246"/>
      <c r="AV532" s="246"/>
      <c r="AW532" s="246"/>
      <c r="AX532" s="246"/>
      <c r="AY532" s="246"/>
      <c r="AZ532" s="246"/>
      <c r="BA532" s="248"/>
      <c r="BB532" s="350"/>
      <c r="BC532" s="248"/>
      <c r="BD532" s="248"/>
      <c r="BE532" s="248"/>
      <c r="BF532" s="248"/>
      <c r="BG532" s="248"/>
      <c r="BH532" s="248"/>
      <c r="BI532" s="248"/>
      <c r="BJ532" s="248"/>
      <c r="BK532" s="248"/>
      <c r="BL532" s="248"/>
      <c r="BM532" s="248"/>
      <c r="BN532" s="248"/>
      <c r="BO532" s="248"/>
      <c r="BP532" s="248"/>
      <c r="BQ532" s="248"/>
      <c r="BR532" s="248"/>
      <c r="BS532" s="248"/>
      <c r="BT532" s="248"/>
      <c r="BU532" s="248"/>
      <c r="BV532" s="248"/>
      <c r="BW532" s="248"/>
      <c r="BX532" s="248"/>
      <c r="BY532" s="248"/>
      <c r="BZ532" s="249"/>
      <c r="CA532" s="249"/>
      <c r="CB532" s="249"/>
      <c r="CC532" s="249"/>
      <c r="CD532" s="249"/>
      <c r="CE532" s="249"/>
      <c r="CF532" s="249"/>
      <c r="CG532" s="249"/>
      <c r="CH532" s="249"/>
      <c r="CI532" s="249"/>
      <c r="CJ532" s="249"/>
      <c r="CK532" s="249"/>
      <c r="CL532" s="249"/>
      <c r="CM532" s="249"/>
      <c r="CN532" s="249"/>
      <c r="CO532" s="249"/>
      <c r="CP532" s="249"/>
      <c r="CQ532" s="249"/>
      <c r="CR532" s="249"/>
      <c r="CS532" s="249"/>
      <c r="CT532" s="249"/>
      <c r="CU532" s="249"/>
      <c r="CV532" s="249"/>
      <c r="CW532" s="249"/>
      <c r="CX532" s="249"/>
      <c r="CY532" s="249"/>
      <c r="CZ532" s="249"/>
    </row>
    <row r="533" s="253" customFormat="true" ht="25.15" customHeight="true" x14ac:dyDescent="0.2">
      <c r="C533" s="2910"/>
      <c r="D533" s="2911"/>
      <c r="E533" s="598"/>
      <c r="F533" s="598"/>
      <c r="G533" s="598"/>
      <c r="H533" s="2910"/>
      <c r="I533" s="2911"/>
      <c r="J533" s="598"/>
      <c r="K533" s="598"/>
      <c r="L533" s="598"/>
      <c r="M533" s="2910"/>
      <c r="N533" s="2911"/>
      <c r="O533" s="598"/>
      <c r="P533" s="598"/>
      <c r="Q533" s="598"/>
      <c r="AD533" s="246"/>
      <c r="AE533" s="246"/>
      <c r="AF533" s="246"/>
      <c r="AG533" s="246"/>
      <c r="AH533" s="246"/>
      <c r="AI533" s="246"/>
      <c r="AJ533" s="246"/>
      <c r="AK533" s="246"/>
      <c r="AL533" s="246"/>
      <c r="AM533" s="246"/>
      <c r="AN533" s="246"/>
      <c r="AO533" s="246"/>
      <c r="AP533" s="246"/>
      <c r="AQ533" s="246"/>
      <c r="AR533" s="246"/>
      <c r="AS533" s="246"/>
      <c r="AT533" s="246"/>
      <c r="AU533" s="246"/>
      <c r="AV533" s="246"/>
      <c r="AW533" s="246"/>
      <c r="AX533" s="246"/>
      <c r="AY533" s="246"/>
      <c r="AZ533" s="246"/>
      <c r="BA533" s="248"/>
      <c r="BB533" s="350"/>
      <c r="BC533" s="248"/>
      <c r="BD533" s="248"/>
      <c r="BE533" s="248"/>
      <c r="BF533" s="248"/>
      <c r="BG533" s="248"/>
      <c r="BH533" s="248"/>
      <c r="BI533" s="248"/>
      <c r="BJ533" s="248"/>
      <c r="BK533" s="248"/>
      <c r="BL533" s="248"/>
      <c r="BM533" s="248"/>
      <c r="BN533" s="248"/>
      <c r="BO533" s="248"/>
      <c r="BP533" s="248"/>
      <c r="BQ533" s="248"/>
      <c r="BR533" s="248"/>
      <c r="BS533" s="248"/>
      <c r="BT533" s="248"/>
      <c r="BU533" s="248"/>
      <c r="BV533" s="248"/>
      <c r="BW533" s="248"/>
      <c r="BX533" s="248"/>
      <c r="BY533" s="248"/>
      <c r="BZ533" s="249"/>
      <c r="CA533" s="249"/>
      <c r="CB533" s="249"/>
      <c r="CC533" s="249"/>
      <c r="CD533" s="249"/>
      <c r="CE533" s="249"/>
      <c r="CF533" s="249"/>
      <c r="CG533" s="249"/>
      <c r="CH533" s="249"/>
      <c r="CI533" s="249"/>
      <c r="CJ533" s="249"/>
      <c r="CK533" s="249"/>
      <c r="CL533" s="249"/>
      <c r="CM533" s="249"/>
      <c r="CN533" s="249"/>
      <c r="CO533" s="249"/>
      <c r="CP533" s="249"/>
      <c r="CQ533" s="249"/>
      <c r="CR533" s="249"/>
      <c r="CS533" s="249"/>
      <c r="CT533" s="249"/>
      <c r="CU533" s="249"/>
      <c r="CV533" s="249"/>
      <c r="CW533" s="249"/>
      <c r="CX533" s="249"/>
      <c r="CY533" s="249"/>
      <c r="CZ533" s="249"/>
    </row>
    <row r="534" s="253" customFormat="true" ht="25.15" customHeight="true" x14ac:dyDescent="0.2">
      <c r="C534" s="2910"/>
      <c r="D534" s="2911"/>
      <c r="E534" s="598"/>
      <c r="F534" s="598"/>
      <c r="G534" s="598"/>
      <c r="H534" s="2910"/>
      <c r="I534" s="2911"/>
      <c r="J534" s="598"/>
      <c r="K534" s="598"/>
      <c r="L534" s="598"/>
      <c r="M534" s="2910"/>
      <c r="N534" s="2911"/>
      <c r="O534" s="598"/>
      <c r="P534" s="598"/>
      <c r="Q534" s="598"/>
      <c r="AD534" s="246"/>
      <c r="AE534" s="246"/>
      <c r="AF534" s="246"/>
      <c r="AG534" s="246"/>
      <c r="AH534" s="246"/>
      <c r="AI534" s="246"/>
      <c r="AJ534" s="246"/>
      <c r="AK534" s="246"/>
      <c r="AL534" s="246"/>
      <c r="AM534" s="246"/>
      <c r="AN534" s="246"/>
      <c r="AO534" s="246"/>
      <c r="AP534" s="246"/>
      <c r="AQ534" s="246"/>
      <c r="AR534" s="246"/>
      <c r="AS534" s="246"/>
      <c r="AT534" s="246"/>
      <c r="AU534" s="246"/>
      <c r="AV534" s="246"/>
      <c r="AW534" s="246"/>
      <c r="AX534" s="246"/>
      <c r="AY534" s="246"/>
      <c r="AZ534" s="246"/>
      <c r="BA534" s="248"/>
      <c r="BB534" s="350"/>
      <c r="BC534" s="248"/>
      <c r="BD534" s="248"/>
      <c r="BE534" s="248"/>
      <c r="BF534" s="248"/>
      <c r="BG534" s="248"/>
      <c r="BH534" s="248"/>
      <c r="BI534" s="248"/>
      <c r="BJ534" s="248"/>
      <c r="BK534" s="248"/>
      <c r="BL534" s="248"/>
      <c r="BM534" s="248"/>
      <c r="BN534" s="248"/>
      <c r="BO534" s="248"/>
      <c r="BP534" s="248"/>
      <c r="BQ534" s="248"/>
      <c r="BR534" s="248"/>
      <c r="BS534" s="248"/>
      <c r="BT534" s="248"/>
      <c r="BU534" s="248"/>
      <c r="BV534" s="248"/>
      <c r="BW534" s="248"/>
      <c r="BX534" s="248"/>
      <c r="BY534" s="248"/>
      <c r="BZ534" s="249"/>
      <c r="CA534" s="249"/>
      <c r="CB534" s="249"/>
      <c r="CC534" s="249"/>
      <c r="CD534" s="249"/>
      <c r="CE534" s="249"/>
      <c r="CF534" s="249"/>
      <c r="CG534" s="249"/>
      <c r="CH534" s="249"/>
      <c r="CI534" s="249"/>
      <c r="CJ534" s="249"/>
      <c r="CK534" s="249"/>
      <c r="CL534" s="249"/>
      <c r="CM534" s="249"/>
      <c r="CN534" s="249"/>
      <c r="CO534" s="249"/>
      <c r="CP534" s="249"/>
      <c r="CQ534" s="249"/>
      <c r="CR534" s="249"/>
      <c r="CS534" s="249"/>
      <c r="CT534" s="249"/>
      <c r="CU534" s="249"/>
      <c r="CV534" s="249"/>
      <c r="CW534" s="249"/>
      <c r="CX534" s="249"/>
      <c r="CY534" s="249"/>
      <c r="CZ534" s="249"/>
    </row>
    <row r="535" s="253" customFormat="true" ht="25.15" customHeight="true" x14ac:dyDescent="0.2">
      <c r="C535" s="2910"/>
      <c r="D535" s="2911"/>
      <c r="E535" s="598"/>
      <c r="F535" s="598"/>
      <c r="G535" s="598"/>
      <c r="H535" s="2910"/>
      <c r="I535" s="2911"/>
      <c r="J535" s="598"/>
      <c r="K535" s="598"/>
      <c r="L535" s="598"/>
      <c r="M535" s="2910"/>
      <c r="N535" s="2911"/>
      <c r="O535" s="598"/>
      <c r="P535" s="598"/>
      <c r="Q535" s="598"/>
      <c r="AD535" s="246"/>
      <c r="AE535" s="246"/>
      <c r="AF535" s="246"/>
      <c r="AG535" s="246"/>
      <c r="AH535" s="246"/>
      <c r="AI535" s="246"/>
      <c r="AJ535" s="246"/>
      <c r="AK535" s="246"/>
      <c r="AL535" s="246"/>
      <c r="AM535" s="246"/>
      <c r="AN535" s="246"/>
      <c r="AO535" s="246"/>
      <c r="AP535" s="246"/>
      <c r="AQ535" s="246"/>
      <c r="AR535" s="246"/>
      <c r="AS535" s="246"/>
      <c r="AT535" s="246"/>
      <c r="AU535" s="246"/>
      <c r="AV535" s="246"/>
      <c r="AW535" s="246"/>
      <c r="AX535" s="246"/>
      <c r="AY535" s="246"/>
      <c r="AZ535" s="246"/>
      <c r="BA535" s="248"/>
      <c r="BB535" s="350"/>
      <c r="BC535" s="248"/>
      <c r="BD535" s="248"/>
      <c r="BE535" s="248"/>
      <c r="BF535" s="248"/>
      <c r="BG535" s="248"/>
      <c r="BH535" s="248"/>
      <c r="BI535" s="248"/>
      <c r="BJ535" s="248"/>
      <c r="BK535" s="248"/>
      <c r="BL535" s="248"/>
      <c r="BM535" s="248"/>
      <c r="BN535" s="248"/>
      <c r="BO535" s="248"/>
      <c r="BP535" s="248"/>
      <c r="BQ535" s="248"/>
      <c r="BR535" s="248"/>
      <c r="BS535" s="248"/>
      <c r="BT535" s="248"/>
      <c r="BU535" s="248"/>
      <c r="BV535" s="248"/>
      <c r="BW535" s="248"/>
      <c r="BX535" s="248"/>
      <c r="BY535" s="248"/>
      <c r="BZ535" s="249"/>
      <c r="CA535" s="249"/>
      <c r="CB535" s="249"/>
      <c r="CC535" s="249"/>
      <c r="CD535" s="249"/>
      <c r="CE535" s="249"/>
      <c r="CF535" s="249"/>
      <c r="CG535" s="249"/>
      <c r="CH535" s="249"/>
      <c r="CI535" s="249"/>
      <c r="CJ535" s="249"/>
      <c r="CK535" s="249"/>
      <c r="CL535" s="249"/>
      <c r="CM535" s="249"/>
      <c r="CN535" s="249"/>
      <c r="CO535" s="249"/>
      <c r="CP535" s="249"/>
      <c r="CQ535" s="249"/>
      <c r="CR535" s="249"/>
      <c r="CS535" s="249"/>
      <c r="CT535" s="249"/>
      <c r="CU535" s="249"/>
      <c r="CV535" s="249"/>
      <c r="CW535" s="249"/>
      <c r="CX535" s="249"/>
      <c r="CY535" s="249"/>
      <c r="CZ535" s="249"/>
    </row>
    <row r="536" s="253" customFormat="true" ht="25.15" customHeight="true" x14ac:dyDescent="0.2">
      <c r="C536" s="2910"/>
      <c r="D536" s="2911"/>
      <c r="E536" s="598"/>
      <c r="F536" s="598"/>
      <c r="G536" s="598"/>
      <c r="H536" s="2910"/>
      <c r="I536" s="2911"/>
      <c r="J536" s="598"/>
      <c r="K536" s="598"/>
      <c r="L536" s="598"/>
      <c r="M536" s="2910"/>
      <c r="N536" s="2911"/>
      <c r="O536" s="598"/>
      <c r="P536" s="598"/>
      <c r="Q536" s="598"/>
      <c r="AD536" s="246"/>
      <c r="AE536" s="246"/>
      <c r="AF536" s="246"/>
      <c r="AG536" s="246"/>
      <c r="AH536" s="246"/>
      <c r="AI536" s="246"/>
      <c r="AJ536" s="246"/>
      <c r="AK536" s="246"/>
      <c r="AL536" s="246"/>
      <c r="AM536" s="246"/>
      <c r="AN536" s="246"/>
      <c r="AO536" s="246"/>
      <c r="AP536" s="246"/>
      <c r="AQ536" s="246"/>
      <c r="AR536" s="246"/>
      <c r="AS536" s="246"/>
      <c r="AT536" s="246"/>
      <c r="AU536" s="246"/>
      <c r="AV536" s="246"/>
      <c r="AW536" s="246"/>
      <c r="AX536" s="246"/>
      <c r="AY536" s="246"/>
      <c r="AZ536" s="246"/>
      <c r="BA536" s="248"/>
      <c r="BB536" s="350"/>
      <c r="BC536" s="248"/>
      <c r="BD536" s="248"/>
      <c r="BE536" s="248"/>
      <c r="BF536" s="248"/>
      <c r="BG536" s="248"/>
      <c r="BH536" s="248"/>
      <c r="BI536" s="248"/>
      <c r="BJ536" s="248"/>
      <c r="BK536" s="248"/>
      <c r="BL536" s="248"/>
      <c r="BM536" s="248"/>
      <c r="BN536" s="248"/>
      <c r="BO536" s="248"/>
      <c r="BP536" s="248"/>
      <c r="BQ536" s="248"/>
      <c r="BR536" s="248"/>
      <c r="BS536" s="248"/>
      <c r="BT536" s="248"/>
      <c r="BU536" s="248"/>
      <c r="BV536" s="248"/>
      <c r="BW536" s="248"/>
      <c r="BX536" s="248"/>
      <c r="BY536" s="248"/>
      <c r="BZ536" s="249"/>
      <c r="CA536" s="249"/>
      <c r="CB536" s="249"/>
      <c r="CC536" s="249"/>
      <c r="CD536" s="249"/>
      <c r="CE536" s="249"/>
      <c r="CF536" s="249"/>
      <c r="CG536" s="249"/>
      <c r="CH536" s="249"/>
      <c r="CI536" s="249"/>
      <c r="CJ536" s="249"/>
      <c r="CK536" s="249"/>
      <c r="CL536" s="249"/>
      <c r="CM536" s="249"/>
      <c r="CN536" s="249"/>
      <c r="CO536" s="249"/>
      <c r="CP536" s="249"/>
      <c r="CQ536" s="249"/>
      <c r="CR536" s="249"/>
      <c r="CS536" s="249"/>
      <c r="CT536" s="249"/>
      <c r="CU536" s="249"/>
      <c r="CV536" s="249"/>
      <c r="CW536" s="249"/>
      <c r="CX536" s="249"/>
      <c r="CY536" s="249"/>
      <c r="CZ536" s="249"/>
    </row>
    <row r="537" s="253" customFormat="true" ht="25.15" customHeight="true" x14ac:dyDescent="0.2">
      <c r="C537" s="2910"/>
      <c r="D537" s="2911"/>
      <c r="E537" s="598"/>
      <c r="F537" s="598"/>
      <c r="G537" s="598"/>
      <c r="H537" s="2910"/>
      <c r="I537" s="2911"/>
      <c r="J537" s="598"/>
      <c r="K537" s="598"/>
      <c r="L537" s="598"/>
      <c r="M537" s="2910"/>
      <c r="N537" s="2911"/>
      <c r="O537" s="598"/>
      <c r="P537" s="598"/>
      <c r="Q537" s="598"/>
      <c r="AD537" s="246"/>
      <c r="AE537" s="246"/>
      <c r="AF537" s="246"/>
      <c r="AG537" s="246"/>
      <c r="AH537" s="246"/>
      <c r="AI537" s="246"/>
      <c r="AJ537" s="246"/>
      <c r="AK537" s="246"/>
      <c r="AL537" s="246"/>
      <c r="AM537" s="246"/>
      <c r="AN537" s="246"/>
      <c r="AO537" s="246"/>
      <c r="AP537" s="246"/>
      <c r="AQ537" s="246"/>
      <c r="AR537" s="246"/>
      <c r="AS537" s="246"/>
      <c r="AT537" s="246"/>
      <c r="AU537" s="246"/>
      <c r="AV537" s="246"/>
      <c r="AW537" s="246"/>
      <c r="AX537" s="246"/>
      <c r="AY537" s="246"/>
      <c r="AZ537" s="246"/>
      <c r="BA537" s="248"/>
      <c r="BB537" s="350"/>
      <c r="BC537" s="248"/>
      <c r="BD537" s="248"/>
      <c r="BE537" s="248"/>
      <c r="BF537" s="248"/>
      <c r="BG537" s="248"/>
      <c r="BH537" s="248"/>
      <c r="BI537" s="248"/>
      <c r="BJ537" s="248"/>
      <c r="BK537" s="248"/>
      <c r="BL537" s="248"/>
      <c r="BM537" s="248"/>
      <c r="BN537" s="248"/>
      <c r="BO537" s="248"/>
      <c r="BP537" s="248"/>
      <c r="BQ537" s="248"/>
      <c r="BR537" s="248"/>
      <c r="BS537" s="248"/>
      <c r="BT537" s="248"/>
      <c r="BU537" s="248"/>
      <c r="BV537" s="248"/>
      <c r="BW537" s="248"/>
      <c r="BX537" s="248"/>
      <c r="BY537" s="248"/>
      <c r="BZ537" s="249"/>
      <c r="CA537" s="249"/>
      <c r="CB537" s="249"/>
      <c r="CC537" s="249"/>
      <c r="CD537" s="249"/>
      <c r="CE537" s="249"/>
      <c r="CF537" s="249"/>
      <c r="CG537" s="249"/>
      <c r="CH537" s="249"/>
      <c r="CI537" s="249"/>
      <c r="CJ537" s="249"/>
      <c r="CK537" s="249"/>
      <c r="CL537" s="249"/>
      <c r="CM537" s="249"/>
      <c r="CN537" s="249"/>
      <c r="CO537" s="249"/>
      <c r="CP537" s="249"/>
      <c r="CQ537" s="249"/>
      <c r="CR537" s="249"/>
      <c r="CS537" s="249"/>
      <c r="CT537" s="249"/>
      <c r="CU537" s="249"/>
      <c r="CV537" s="249"/>
      <c r="CW537" s="249"/>
      <c r="CX537" s="249"/>
      <c r="CY537" s="249"/>
      <c r="CZ537" s="249"/>
    </row>
    <row r="538" s="253" customFormat="true" ht="25.15" customHeight="true" x14ac:dyDescent="0.2">
      <c r="C538" s="2910"/>
      <c r="D538" s="2911"/>
      <c r="E538" s="598"/>
      <c r="F538" s="598"/>
      <c r="G538" s="598"/>
      <c r="H538" s="2910"/>
      <c r="I538" s="2911"/>
      <c r="J538" s="598"/>
      <c r="K538" s="598"/>
      <c r="L538" s="598"/>
      <c r="M538" s="2910"/>
      <c r="N538" s="2911"/>
      <c r="O538" s="598"/>
      <c r="P538" s="598"/>
      <c r="Q538" s="598"/>
      <c r="AD538" s="246"/>
      <c r="AE538" s="246"/>
      <c r="AF538" s="246"/>
      <c r="AG538" s="246"/>
      <c r="AH538" s="246"/>
      <c r="AI538" s="246"/>
      <c r="AJ538" s="246"/>
      <c r="AK538" s="246"/>
      <c r="AL538" s="246"/>
      <c r="AM538" s="246"/>
      <c r="AN538" s="246"/>
      <c r="AO538" s="246"/>
      <c r="AP538" s="246"/>
      <c r="AQ538" s="246"/>
      <c r="AR538" s="246"/>
      <c r="AS538" s="246"/>
      <c r="AT538" s="246"/>
      <c r="AU538" s="246"/>
      <c r="AV538" s="246"/>
      <c r="AW538" s="246"/>
      <c r="AX538" s="246"/>
      <c r="AY538" s="246"/>
      <c r="AZ538" s="246"/>
      <c r="BA538" s="248"/>
      <c r="BB538" s="350"/>
      <c r="BC538" s="248"/>
      <c r="BD538" s="248"/>
      <c r="BE538" s="248"/>
      <c r="BF538" s="248"/>
      <c r="BG538" s="248"/>
      <c r="BH538" s="248"/>
      <c r="BI538" s="248"/>
      <c r="BJ538" s="248"/>
      <c r="BK538" s="248"/>
      <c r="BL538" s="248"/>
      <c r="BM538" s="248"/>
      <c r="BN538" s="248"/>
      <c r="BO538" s="248"/>
      <c r="BP538" s="248"/>
      <c r="BQ538" s="248"/>
      <c r="BR538" s="248"/>
      <c r="BS538" s="248"/>
      <c r="BT538" s="248"/>
      <c r="BU538" s="248"/>
      <c r="BV538" s="248"/>
      <c r="BW538" s="248"/>
      <c r="BX538" s="248"/>
      <c r="BY538" s="248"/>
      <c r="BZ538" s="249"/>
      <c r="CA538" s="249"/>
      <c r="CB538" s="249"/>
      <c r="CC538" s="249"/>
      <c r="CD538" s="249"/>
      <c r="CE538" s="249"/>
      <c r="CF538" s="249"/>
      <c r="CG538" s="249"/>
      <c r="CH538" s="249"/>
      <c r="CI538" s="249"/>
      <c r="CJ538" s="249"/>
      <c r="CK538" s="249"/>
      <c r="CL538" s="249"/>
      <c r="CM538" s="249"/>
      <c r="CN538" s="249"/>
      <c r="CO538" s="249"/>
      <c r="CP538" s="249"/>
      <c r="CQ538" s="249"/>
      <c r="CR538" s="249"/>
      <c r="CS538" s="249"/>
      <c r="CT538" s="249"/>
      <c r="CU538" s="249"/>
      <c r="CV538" s="249"/>
      <c r="CW538" s="249"/>
      <c r="CX538" s="249"/>
      <c r="CY538" s="249"/>
      <c r="CZ538" s="249"/>
    </row>
    <row r="539" s="253" customFormat="true" ht="25.15" customHeight="true" x14ac:dyDescent="0.2">
      <c r="C539" s="2910"/>
      <c r="D539" s="2911"/>
      <c r="E539" s="598"/>
      <c r="F539" s="598"/>
      <c r="G539" s="598"/>
      <c r="H539" s="2910"/>
      <c r="I539" s="2911"/>
      <c r="J539" s="598"/>
      <c r="K539" s="598"/>
      <c r="L539" s="598"/>
      <c r="M539" s="2910"/>
      <c r="N539" s="2911"/>
      <c r="O539" s="598"/>
      <c r="P539" s="598"/>
      <c r="Q539" s="598"/>
      <c r="AD539" s="246"/>
      <c r="AE539" s="246"/>
      <c r="AF539" s="246"/>
      <c r="AG539" s="246"/>
      <c r="AH539" s="246"/>
      <c r="AI539" s="246"/>
      <c r="AJ539" s="246"/>
      <c r="AK539" s="246"/>
      <c r="AL539" s="246"/>
      <c r="AM539" s="246"/>
      <c r="AN539" s="246"/>
      <c r="AO539" s="246"/>
      <c r="AP539" s="246"/>
      <c r="AQ539" s="246"/>
      <c r="AR539" s="246"/>
      <c r="AS539" s="246"/>
      <c r="AT539" s="246"/>
      <c r="AU539" s="246"/>
      <c r="AV539" s="246"/>
      <c r="AW539" s="246"/>
      <c r="AX539" s="246"/>
      <c r="AY539" s="246"/>
      <c r="AZ539" s="246"/>
      <c r="BA539" s="248"/>
      <c r="BB539" s="350"/>
      <c r="BC539" s="248"/>
      <c r="BD539" s="248"/>
      <c r="BE539" s="248"/>
      <c r="BF539" s="248"/>
      <c r="BG539" s="248"/>
      <c r="BH539" s="248"/>
      <c r="BI539" s="248"/>
      <c r="BJ539" s="248"/>
      <c r="BK539" s="248"/>
      <c r="BL539" s="248"/>
      <c r="BM539" s="248"/>
      <c r="BN539" s="248"/>
      <c r="BO539" s="248"/>
      <c r="BP539" s="248"/>
      <c r="BQ539" s="248"/>
      <c r="BR539" s="248"/>
      <c r="BS539" s="248"/>
      <c r="BT539" s="248"/>
      <c r="BU539" s="248"/>
      <c r="BV539" s="248"/>
      <c r="BW539" s="248"/>
      <c r="BX539" s="248"/>
      <c r="BY539" s="248"/>
      <c r="BZ539" s="249"/>
      <c r="CA539" s="249"/>
      <c r="CB539" s="249"/>
      <c r="CC539" s="249"/>
      <c r="CD539" s="249"/>
      <c r="CE539" s="249"/>
      <c r="CF539" s="249"/>
      <c r="CG539" s="249"/>
      <c r="CH539" s="249"/>
      <c r="CI539" s="249"/>
      <c r="CJ539" s="249"/>
      <c r="CK539" s="249"/>
      <c r="CL539" s="249"/>
      <c r="CM539" s="249"/>
      <c r="CN539" s="249"/>
      <c r="CO539" s="249"/>
      <c r="CP539" s="249"/>
      <c r="CQ539" s="249"/>
      <c r="CR539" s="249"/>
      <c r="CS539" s="249"/>
      <c r="CT539" s="249"/>
      <c r="CU539" s="249"/>
      <c r="CV539" s="249"/>
      <c r="CW539" s="249"/>
      <c r="CX539" s="249"/>
      <c r="CY539" s="249"/>
      <c r="CZ539" s="249"/>
    </row>
    <row r="540" s="253" customFormat="true" ht="25.15" customHeight="true" x14ac:dyDescent="0.2">
      <c r="C540" s="2910"/>
      <c r="D540" s="2911"/>
      <c r="E540" s="598"/>
      <c r="F540" s="598"/>
      <c r="G540" s="598"/>
      <c r="H540" s="2910"/>
      <c r="I540" s="2911"/>
      <c r="J540" s="598"/>
      <c r="K540" s="598"/>
      <c r="L540" s="598"/>
      <c r="M540" s="2910"/>
      <c r="N540" s="2911"/>
      <c r="O540" s="598"/>
      <c r="P540" s="598"/>
      <c r="Q540" s="598"/>
      <c r="AD540" s="246"/>
      <c r="AE540" s="246"/>
      <c r="AF540" s="246"/>
      <c r="AG540" s="246"/>
      <c r="AH540" s="246"/>
      <c r="AI540" s="246"/>
      <c r="AJ540" s="246"/>
      <c r="AK540" s="246"/>
      <c r="AL540" s="246"/>
      <c r="AM540" s="246"/>
      <c r="AN540" s="246"/>
      <c r="AO540" s="246"/>
      <c r="AP540" s="246"/>
      <c r="AQ540" s="246"/>
      <c r="AR540" s="246"/>
      <c r="AS540" s="246"/>
      <c r="AT540" s="246"/>
      <c r="AU540" s="246"/>
      <c r="AV540" s="246"/>
      <c r="AW540" s="246"/>
      <c r="AX540" s="246"/>
      <c r="AY540" s="246"/>
      <c r="AZ540" s="246"/>
      <c r="BA540" s="248"/>
      <c r="BB540" s="350"/>
      <c r="BC540" s="248"/>
      <c r="BD540" s="248"/>
      <c r="BE540" s="248"/>
      <c r="BF540" s="248"/>
      <c r="BG540" s="248"/>
      <c r="BH540" s="248"/>
      <c r="BI540" s="248"/>
      <c r="BJ540" s="248"/>
      <c r="BK540" s="248"/>
      <c r="BL540" s="248"/>
      <c r="BM540" s="248"/>
      <c r="BN540" s="248"/>
      <c r="BO540" s="248"/>
      <c r="BP540" s="248"/>
      <c r="BQ540" s="248"/>
      <c r="BR540" s="248"/>
      <c r="BS540" s="248"/>
      <c r="BT540" s="248"/>
      <c r="BU540" s="248"/>
      <c r="BV540" s="248"/>
      <c r="BW540" s="248"/>
      <c r="BX540" s="248"/>
      <c r="BY540" s="248"/>
      <c r="BZ540" s="249"/>
      <c r="CA540" s="249"/>
      <c r="CB540" s="249"/>
      <c r="CC540" s="249"/>
      <c r="CD540" s="249"/>
      <c r="CE540" s="249"/>
      <c r="CF540" s="249"/>
      <c r="CG540" s="249"/>
      <c r="CH540" s="249"/>
      <c r="CI540" s="249"/>
      <c r="CJ540" s="249"/>
      <c r="CK540" s="249"/>
      <c r="CL540" s="249"/>
      <c r="CM540" s="249"/>
      <c r="CN540" s="249"/>
      <c r="CO540" s="249"/>
      <c r="CP540" s="249"/>
      <c r="CQ540" s="249"/>
      <c r="CR540" s="249"/>
      <c r="CS540" s="249"/>
      <c r="CT540" s="249"/>
      <c r="CU540" s="249"/>
      <c r="CV540" s="249"/>
      <c r="CW540" s="249"/>
      <c r="CX540" s="249"/>
      <c r="CY540" s="249"/>
      <c r="CZ540" s="249"/>
    </row>
    <row r="541" s="253" customFormat="true" ht="25.15" customHeight="true" x14ac:dyDescent="0.2">
      <c r="C541" s="2910"/>
      <c r="D541" s="2911"/>
      <c r="E541" s="598"/>
      <c r="F541" s="598"/>
      <c r="G541" s="598"/>
      <c r="H541" s="2910"/>
      <c r="I541" s="2911"/>
      <c r="J541" s="598"/>
      <c r="K541" s="598"/>
      <c r="L541" s="598"/>
      <c r="M541" s="2910"/>
      <c r="N541" s="2911"/>
      <c r="O541" s="598"/>
      <c r="P541" s="598"/>
      <c r="Q541" s="598"/>
      <c r="AD541" s="246"/>
      <c r="AE541" s="246"/>
      <c r="AF541" s="246"/>
      <c r="AG541" s="246"/>
      <c r="AH541" s="246"/>
      <c r="AI541" s="246"/>
      <c r="AJ541" s="246"/>
      <c r="AK541" s="246"/>
      <c r="AL541" s="246"/>
      <c r="AM541" s="246"/>
      <c r="AN541" s="246"/>
      <c r="AO541" s="246"/>
      <c r="AP541" s="246"/>
      <c r="AQ541" s="246"/>
      <c r="AR541" s="246"/>
      <c r="AS541" s="246"/>
      <c r="AT541" s="246"/>
      <c r="AU541" s="246"/>
      <c r="AV541" s="246"/>
      <c r="AW541" s="246"/>
      <c r="AX541" s="246"/>
      <c r="AY541" s="246"/>
      <c r="AZ541" s="246"/>
      <c r="BA541" s="248"/>
      <c r="BB541" s="350"/>
      <c r="BC541" s="248"/>
      <c r="BD541" s="248"/>
      <c r="BE541" s="248"/>
      <c r="BF541" s="248"/>
      <c r="BG541" s="248"/>
      <c r="BH541" s="248"/>
      <c r="BI541" s="248"/>
      <c r="BJ541" s="248"/>
      <c r="BK541" s="248"/>
      <c r="BL541" s="248"/>
      <c r="BM541" s="248"/>
      <c r="BN541" s="248"/>
      <c r="BO541" s="248"/>
      <c r="BP541" s="248"/>
      <c r="BQ541" s="248"/>
      <c r="BR541" s="248"/>
      <c r="BS541" s="248"/>
      <c r="BT541" s="248"/>
      <c r="BU541" s="248"/>
      <c r="BV541" s="248"/>
      <c r="BW541" s="248"/>
      <c r="BX541" s="248"/>
      <c r="BY541" s="248"/>
      <c r="BZ541" s="249"/>
      <c r="CA541" s="249"/>
      <c r="CB541" s="249"/>
      <c r="CC541" s="249"/>
      <c r="CD541" s="249"/>
      <c r="CE541" s="249"/>
      <c r="CF541" s="249"/>
      <c r="CG541" s="249"/>
      <c r="CH541" s="249"/>
      <c r="CI541" s="249"/>
      <c r="CJ541" s="249"/>
      <c r="CK541" s="249"/>
      <c r="CL541" s="249"/>
      <c r="CM541" s="249"/>
      <c r="CN541" s="249"/>
      <c r="CO541" s="249"/>
      <c r="CP541" s="249"/>
      <c r="CQ541" s="249"/>
      <c r="CR541" s="249"/>
      <c r="CS541" s="249"/>
      <c r="CT541" s="249"/>
      <c r="CU541" s="249"/>
      <c r="CV541" s="249"/>
      <c r="CW541" s="249"/>
      <c r="CX541" s="249"/>
      <c r="CY541" s="249"/>
      <c r="CZ541" s="249"/>
    </row>
    <row r="542" s="253" customFormat="true" ht="25.15" customHeight="true" x14ac:dyDescent="0.2">
      <c r="C542" s="2910"/>
      <c r="D542" s="2911"/>
      <c r="E542" s="598"/>
      <c r="F542" s="598"/>
      <c r="G542" s="598"/>
      <c r="H542" s="2910"/>
      <c r="I542" s="2911"/>
      <c r="J542" s="598"/>
      <c r="K542" s="598"/>
      <c r="L542" s="598"/>
      <c r="M542" s="2910"/>
      <c r="N542" s="2911"/>
      <c r="O542" s="598"/>
      <c r="P542" s="598"/>
      <c r="Q542" s="598"/>
      <c r="AD542" s="246"/>
      <c r="AE542" s="246"/>
      <c r="AF542" s="246"/>
      <c r="AG542" s="246"/>
      <c r="AH542" s="246"/>
      <c r="AI542" s="246"/>
      <c r="AJ542" s="246"/>
      <c r="AK542" s="246"/>
      <c r="AL542" s="246"/>
      <c r="AM542" s="246"/>
      <c r="AN542" s="246"/>
      <c r="AO542" s="246"/>
      <c r="AP542" s="246"/>
      <c r="AQ542" s="246"/>
      <c r="AR542" s="246"/>
      <c r="AS542" s="246"/>
      <c r="AT542" s="246"/>
      <c r="AU542" s="246"/>
      <c r="AV542" s="246"/>
      <c r="AW542" s="246"/>
      <c r="AX542" s="246"/>
      <c r="AY542" s="246"/>
      <c r="AZ542" s="246"/>
      <c r="BA542" s="248"/>
      <c r="BB542" s="350"/>
      <c r="BC542" s="248"/>
      <c r="BD542" s="248"/>
      <c r="BE542" s="248"/>
      <c r="BF542" s="248"/>
      <c r="BG542" s="248"/>
      <c r="BH542" s="248"/>
      <c r="BI542" s="248"/>
      <c r="BJ542" s="248"/>
      <c r="BK542" s="248"/>
      <c r="BL542" s="248"/>
      <c r="BM542" s="248"/>
      <c r="BN542" s="248"/>
      <c r="BO542" s="248"/>
      <c r="BP542" s="248"/>
      <c r="BQ542" s="248"/>
      <c r="BR542" s="248"/>
      <c r="BS542" s="248"/>
      <c r="BT542" s="248"/>
      <c r="BU542" s="248"/>
      <c r="BV542" s="248"/>
      <c r="BW542" s="248"/>
      <c r="BX542" s="248"/>
      <c r="BY542" s="248"/>
      <c r="BZ542" s="249"/>
      <c r="CA542" s="249"/>
      <c r="CB542" s="249"/>
      <c r="CC542" s="249"/>
      <c r="CD542" s="249"/>
      <c r="CE542" s="249"/>
      <c r="CF542" s="249"/>
      <c r="CG542" s="249"/>
      <c r="CH542" s="249"/>
      <c r="CI542" s="249"/>
      <c r="CJ542" s="249"/>
      <c r="CK542" s="249"/>
      <c r="CL542" s="249"/>
      <c r="CM542" s="249"/>
      <c r="CN542" s="249"/>
      <c r="CO542" s="249"/>
      <c r="CP542" s="249"/>
      <c r="CQ542" s="249"/>
      <c r="CR542" s="249"/>
      <c r="CS542" s="249"/>
      <c r="CT542" s="249"/>
      <c r="CU542" s="249"/>
      <c r="CV542" s="249"/>
      <c r="CW542" s="249"/>
      <c r="CX542" s="249"/>
      <c r="CY542" s="249"/>
      <c r="CZ542" s="249"/>
    </row>
    <row r="543" s="253" customFormat="true" ht="25.15" customHeight="true" x14ac:dyDescent="0.2">
      <c r="C543" s="2910"/>
      <c r="D543" s="2911"/>
      <c r="E543" s="598"/>
      <c r="F543" s="598"/>
      <c r="G543" s="598"/>
      <c r="H543" s="2910"/>
      <c r="I543" s="2911"/>
      <c r="J543" s="598"/>
      <c r="K543" s="598"/>
      <c r="L543" s="598"/>
      <c r="M543" s="2910"/>
      <c r="N543" s="2911"/>
      <c r="O543" s="598"/>
      <c r="P543" s="598"/>
      <c r="Q543" s="598"/>
      <c r="AD543" s="246"/>
      <c r="AE543" s="246"/>
      <c r="AF543" s="246"/>
      <c r="AG543" s="246"/>
      <c r="AH543" s="246"/>
      <c r="AI543" s="246"/>
      <c r="AJ543" s="246"/>
      <c r="AK543" s="246"/>
      <c r="AL543" s="246"/>
      <c r="AM543" s="246"/>
      <c r="AN543" s="246"/>
      <c r="AO543" s="246"/>
      <c r="AP543" s="246"/>
      <c r="AQ543" s="246"/>
      <c r="AR543" s="246"/>
      <c r="AS543" s="246"/>
      <c r="AT543" s="246"/>
      <c r="AU543" s="246"/>
      <c r="AV543" s="246"/>
      <c r="AW543" s="246"/>
      <c r="AX543" s="246"/>
      <c r="AY543" s="246"/>
      <c r="AZ543" s="246"/>
      <c r="BA543" s="248"/>
      <c r="BB543" s="350"/>
      <c r="BC543" s="248"/>
      <c r="BD543" s="248"/>
      <c r="BE543" s="248"/>
      <c r="BF543" s="248"/>
      <c r="BG543" s="248"/>
      <c r="BH543" s="248"/>
      <c r="BI543" s="248"/>
      <c r="BJ543" s="248"/>
      <c r="BK543" s="248"/>
      <c r="BL543" s="248"/>
      <c r="BM543" s="248"/>
      <c r="BN543" s="248"/>
      <c r="BO543" s="248"/>
      <c r="BP543" s="248"/>
      <c r="BQ543" s="248"/>
      <c r="BR543" s="248"/>
      <c r="BS543" s="248"/>
      <c r="BT543" s="248"/>
      <c r="BU543" s="248"/>
      <c r="BV543" s="248"/>
      <c r="BW543" s="248"/>
      <c r="BX543" s="248"/>
      <c r="BY543" s="248"/>
      <c r="BZ543" s="249"/>
      <c r="CA543" s="249"/>
      <c r="CB543" s="249"/>
      <c r="CC543" s="249"/>
      <c r="CD543" s="249"/>
      <c r="CE543" s="249"/>
      <c r="CF543" s="249"/>
      <c r="CG543" s="249"/>
      <c r="CH543" s="249"/>
      <c r="CI543" s="249"/>
      <c r="CJ543" s="249"/>
      <c r="CK543" s="249"/>
      <c r="CL543" s="249"/>
      <c r="CM543" s="249"/>
      <c r="CN543" s="249"/>
      <c r="CO543" s="249"/>
      <c r="CP543" s="249"/>
      <c r="CQ543" s="249"/>
      <c r="CR543" s="249"/>
      <c r="CS543" s="249"/>
      <c r="CT543" s="249"/>
      <c r="CU543" s="249"/>
      <c r="CV543" s="249"/>
      <c r="CW543" s="249"/>
      <c r="CX543" s="249"/>
      <c r="CY543" s="249"/>
      <c r="CZ543" s="249"/>
    </row>
    <row r="544" s="253" customFormat="true" ht="25.15" customHeight="true" x14ac:dyDescent="0.2">
      <c r="C544" s="2910"/>
      <c r="D544" s="2911"/>
      <c r="E544" s="598"/>
      <c r="F544" s="598"/>
      <c r="G544" s="598"/>
      <c r="H544" s="2910"/>
      <c r="I544" s="2911"/>
      <c r="J544" s="598"/>
      <c r="K544" s="598"/>
      <c r="L544" s="598"/>
      <c r="M544" s="2910"/>
      <c r="N544" s="2911"/>
      <c r="O544" s="598"/>
      <c r="P544" s="598"/>
      <c r="Q544" s="598"/>
      <c r="AD544" s="246"/>
      <c r="AE544" s="246"/>
      <c r="AF544" s="246"/>
      <c r="AG544" s="246"/>
      <c r="AH544" s="246"/>
      <c r="AI544" s="246"/>
      <c r="AJ544" s="246"/>
      <c r="AK544" s="246"/>
      <c r="AL544" s="246"/>
      <c r="AM544" s="246"/>
      <c r="AN544" s="246"/>
      <c r="AO544" s="246"/>
      <c r="AP544" s="246"/>
      <c r="AQ544" s="246"/>
      <c r="AR544" s="246"/>
      <c r="AS544" s="246"/>
      <c r="AT544" s="246"/>
      <c r="AU544" s="246"/>
      <c r="AV544" s="246"/>
      <c r="AW544" s="246"/>
      <c r="AX544" s="246"/>
      <c r="AY544" s="246"/>
      <c r="AZ544" s="246"/>
      <c r="BA544" s="248"/>
      <c r="BB544" s="350"/>
      <c r="BC544" s="248"/>
      <c r="BD544" s="248"/>
      <c r="BE544" s="248"/>
      <c r="BF544" s="248"/>
      <c r="BG544" s="248"/>
      <c r="BH544" s="248"/>
      <c r="BI544" s="248"/>
      <c r="BJ544" s="248"/>
      <c r="BK544" s="248"/>
      <c r="BL544" s="248"/>
      <c r="BM544" s="248"/>
      <c r="BN544" s="248"/>
      <c r="BO544" s="248"/>
      <c r="BP544" s="248"/>
      <c r="BQ544" s="248"/>
      <c r="BR544" s="248"/>
      <c r="BS544" s="248"/>
      <c r="BT544" s="248"/>
      <c r="BU544" s="248"/>
      <c r="BV544" s="248"/>
      <c r="BW544" s="248"/>
      <c r="BX544" s="248"/>
      <c r="BY544" s="248"/>
      <c r="BZ544" s="249"/>
      <c r="CA544" s="249"/>
      <c r="CB544" s="249"/>
      <c r="CC544" s="249"/>
      <c r="CD544" s="249"/>
      <c r="CE544" s="249"/>
      <c r="CF544" s="249"/>
      <c r="CG544" s="249"/>
      <c r="CH544" s="249"/>
      <c r="CI544" s="249"/>
      <c r="CJ544" s="249"/>
      <c r="CK544" s="249"/>
      <c r="CL544" s="249"/>
      <c r="CM544" s="249"/>
      <c r="CN544" s="249"/>
      <c r="CO544" s="249"/>
      <c r="CP544" s="249"/>
      <c r="CQ544" s="249"/>
      <c r="CR544" s="249"/>
      <c r="CS544" s="249"/>
      <c r="CT544" s="249"/>
      <c r="CU544" s="249"/>
      <c r="CV544" s="249"/>
      <c r="CW544" s="249"/>
      <c r="CX544" s="249"/>
      <c r="CY544" s="249"/>
      <c r="CZ544" s="249"/>
    </row>
    <row r="545" s="253" customFormat="true" ht="25.15" customHeight="true" x14ac:dyDescent="0.2">
      <c r="C545" s="2910"/>
      <c r="D545" s="2911"/>
      <c r="E545" s="598"/>
      <c r="F545" s="598"/>
      <c r="G545" s="598"/>
      <c r="H545" s="2910"/>
      <c r="I545" s="2911"/>
      <c r="J545" s="598"/>
      <c r="K545" s="598"/>
      <c r="L545" s="598"/>
      <c r="M545" s="2910"/>
      <c r="N545" s="2911"/>
      <c r="O545" s="598"/>
      <c r="P545" s="598"/>
      <c r="Q545" s="598"/>
      <c r="AD545" s="246"/>
      <c r="AE545" s="246"/>
      <c r="AF545" s="246"/>
      <c r="AG545" s="246"/>
      <c r="AH545" s="246"/>
      <c r="AI545" s="246"/>
      <c r="AJ545" s="246"/>
      <c r="AK545" s="246"/>
      <c r="AL545" s="246"/>
      <c r="AM545" s="246"/>
      <c r="AN545" s="246"/>
      <c r="AO545" s="246"/>
      <c r="AP545" s="246"/>
      <c r="AQ545" s="246"/>
      <c r="AR545" s="246"/>
      <c r="AS545" s="246"/>
      <c r="AT545" s="246"/>
      <c r="AU545" s="246"/>
      <c r="AV545" s="246"/>
      <c r="AW545" s="246"/>
      <c r="AX545" s="246"/>
      <c r="AY545" s="246"/>
      <c r="AZ545" s="246"/>
      <c r="BA545" s="248"/>
      <c r="BB545" s="350"/>
      <c r="BC545" s="248"/>
      <c r="BD545" s="248"/>
      <c r="BE545" s="248"/>
      <c r="BF545" s="248"/>
      <c r="BG545" s="248"/>
      <c r="BH545" s="248"/>
      <c r="BI545" s="248"/>
      <c r="BJ545" s="248"/>
      <c r="BK545" s="248"/>
      <c r="BL545" s="248"/>
      <c r="BM545" s="248"/>
      <c r="BN545" s="248"/>
      <c r="BO545" s="248"/>
      <c r="BP545" s="248"/>
      <c r="BQ545" s="248"/>
      <c r="BR545" s="248"/>
      <c r="BS545" s="248"/>
      <c r="BT545" s="248"/>
      <c r="BU545" s="248"/>
      <c r="BV545" s="248"/>
      <c r="BW545" s="248"/>
      <c r="BX545" s="248"/>
      <c r="BY545" s="248"/>
      <c r="BZ545" s="249"/>
      <c r="CA545" s="249"/>
      <c r="CB545" s="249"/>
      <c r="CC545" s="249"/>
      <c r="CD545" s="249"/>
      <c r="CE545" s="249"/>
      <c r="CF545" s="249"/>
      <c r="CG545" s="249"/>
      <c r="CH545" s="249"/>
      <c r="CI545" s="249"/>
      <c r="CJ545" s="249"/>
      <c r="CK545" s="249"/>
      <c r="CL545" s="249"/>
      <c r="CM545" s="249"/>
      <c r="CN545" s="249"/>
      <c r="CO545" s="249"/>
      <c r="CP545" s="249"/>
      <c r="CQ545" s="249"/>
      <c r="CR545" s="249"/>
      <c r="CS545" s="249"/>
      <c r="CT545" s="249"/>
      <c r="CU545" s="249"/>
      <c r="CV545" s="249"/>
      <c r="CW545" s="249"/>
      <c r="CX545" s="249"/>
      <c r="CY545" s="249"/>
      <c r="CZ545" s="249"/>
    </row>
    <row r="546" s="253" customFormat="true" ht="25.15" customHeight="true" x14ac:dyDescent="0.2">
      <c r="C546" s="2910"/>
      <c r="D546" s="2911"/>
      <c r="E546" s="598"/>
      <c r="F546" s="598"/>
      <c r="G546" s="598"/>
      <c r="H546" s="2910"/>
      <c r="I546" s="2911"/>
      <c r="J546" s="598"/>
      <c r="K546" s="598"/>
      <c r="L546" s="598"/>
      <c r="M546" s="2910"/>
      <c r="N546" s="2911"/>
      <c r="O546" s="598"/>
      <c r="P546" s="598"/>
      <c r="Q546" s="598"/>
      <c r="AD546" s="246"/>
      <c r="AE546" s="246"/>
      <c r="AF546" s="246"/>
      <c r="AG546" s="246"/>
      <c r="AH546" s="246"/>
      <c r="AI546" s="246"/>
      <c r="AJ546" s="246"/>
      <c r="AK546" s="246"/>
      <c r="AL546" s="246"/>
      <c r="AM546" s="246"/>
      <c r="AN546" s="246"/>
      <c r="AO546" s="246"/>
      <c r="AP546" s="246"/>
      <c r="AQ546" s="246"/>
      <c r="AR546" s="246"/>
      <c r="AS546" s="246"/>
      <c r="AT546" s="246"/>
      <c r="AU546" s="246"/>
      <c r="AV546" s="246"/>
      <c r="AW546" s="246"/>
      <c r="AX546" s="246"/>
      <c r="AY546" s="246"/>
      <c r="AZ546" s="246"/>
      <c r="BA546" s="248"/>
      <c r="BB546" s="350"/>
      <c r="BC546" s="248"/>
      <c r="BD546" s="248"/>
      <c r="BE546" s="248"/>
      <c r="BF546" s="248"/>
      <c r="BG546" s="248"/>
      <c r="BH546" s="248"/>
      <c r="BI546" s="248"/>
      <c r="BJ546" s="248"/>
      <c r="BK546" s="248"/>
      <c r="BL546" s="248"/>
      <c r="BM546" s="248"/>
      <c r="BN546" s="248"/>
      <c r="BO546" s="248"/>
      <c r="BP546" s="248"/>
      <c r="BQ546" s="248"/>
      <c r="BR546" s="248"/>
      <c r="BS546" s="248"/>
      <c r="BT546" s="248"/>
      <c r="BU546" s="248"/>
      <c r="BV546" s="248"/>
      <c r="BW546" s="248"/>
      <c r="BX546" s="248"/>
      <c r="BY546" s="248"/>
      <c r="BZ546" s="249"/>
      <c r="CA546" s="249"/>
      <c r="CB546" s="249"/>
      <c r="CC546" s="249"/>
      <c r="CD546" s="249"/>
      <c r="CE546" s="249"/>
      <c r="CF546" s="249"/>
      <c r="CG546" s="249"/>
      <c r="CH546" s="249"/>
      <c r="CI546" s="249"/>
      <c r="CJ546" s="249"/>
      <c r="CK546" s="249"/>
      <c r="CL546" s="249"/>
      <c r="CM546" s="249"/>
      <c r="CN546" s="249"/>
      <c r="CO546" s="249"/>
      <c r="CP546" s="249"/>
      <c r="CQ546" s="249"/>
      <c r="CR546" s="249"/>
      <c r="CS546" s="249"/>
      <c r="CT546" s="249"/>
      <c r="CU546" s="249"/>
      <c r="CV546" s="249"/>
      <c r="CW546" s="249"/>
      <c r="CX546" s="249"/>
      <c r="CY546" s="249"/>
      <c r="CZ546" s="249"/>
    </row>
    <row r="547" s="253" customFormat="true" ht="25.15" customHeight="true" x14ac:dyDescent="0.2">
      <c r="C547" s="2910"/>
      <c r="D547" s="2911"/>
      <c r="E547" s="598"/>
      <c r="F547" s="598"/>
      <c r="G547" s="598"/>
      <c r="H547" s="2910"/>
      <c r="I547" s="2911"/>
      <c r="J547" s="598"/>
      <c r="K547" s="598"/>
      <c r="L547" s="598"/>
      <c r="M547" s="2910"/>
      <c r="N547" s="2911"/>
      <c r="O547" s="598"/>
      <c r="P547" s="598"/>
      <c r="Q547" s="598"/>
      <c r="AD547" s="246"/>
      <c r="AE547" s="246"/>
      <c r="AF547" s="246"/>
      <c r="AG547" s="246"/>
      <c r="AH547" s="246"/>
      <c r="AI547" s="246"/>
      <c r="AJ547" s="246"/>
      <c r="AK547" s="246"/>
      <c r="AL547" s="246"/>
      <c r="AM547" s="246"/>
      <c r="AN547" s="246"/>
      <c r="AO547" s="246"/>
      <c r="AP547" s="246"/>
      <c r="AQ547" s="246"/>
      <c r="AR547" s="246"/>
      <c r="AS547" s="246"/>
      <c r="AT547" s="246"/>
      <c r="AU547" s="246"/>
      <c r="AV547" s="246"/>
      <c r="AW547" s="246"/>
      <c r="AX547" s="246"/>
      <c r="AY547" s="246"/>
      <c r="AZ547" s="246"/>
      <c r="BA547" s="248"/>
      <c r="BB547" s="350"/>
      <c r="BC547" s="248"/>
      <c r="BD547" s="248"/>
      <c r="BE547" s="248"/>
      <c r="BF547" s="248"/>
      <c r="BG547" s="248"/>
      <c r="BH547" s="248"/>
      <c r="BI547" s="248"/>
      <c r="BJ547" s="248"/>
      <c r="BK547" s="248"/>
      <c r="BL547" s="248"/>
      <c r="BM547" s="248"/>
      <c r="BN547" s="248"/>
      <c r="BO547" s="248"/>
      <c r="BP547" s="248"/>
      <c r="BQ547" s="248"/>
      <c r="BR547" s="248"/>
      <c r="BS547" s="248"/>
      <c r="BT547" s="248"/>
      <c r="BU547" s="248"/>
      <c r="BV547" s="248"/>
      <c r="BW547" s="248"/>
      <c r="BX547" s="248"/>
      <c r="BY547" s="248"/>
      <c r="BZ547" s="249"/>
      <c r="CA547" s="249"/>
      <c r="CB547" s="249"/>
      <c r="CC547" s="249"/>
      <c r="CD547" s="249"/>
      <c r="CE547" s="249"/>
      <c r="CF547" s="249"/>
      <c r="CG547" s="249"/>
      <c r="CH547" s="249"/>
      <c r="CI547" s="249"/>
      <c r="CJ547" s="249"/>
      <c r="CK547" s="249"/>
      <c r="CL547" s="249"/>
      <c r="CM547" s="249"/>
      <c r="CN547" s="249"/>
      <c r="CO547" s="249"/>
      <c r="CP547" s="249"/>
      <c r="CQ547" s="249"/>
      <c r="CR547" s="249"/>
      <c r="CS547" s="249"/>
      <c r="CT547" s="249"/>
      <c r="CU547" s="249"/>
      <c r="CV547" s="249"/>
      <c r="CW547" s="249"/>
      <c r="CX547" s="249"/>
      <c r="CY547" s="249"/>
      <c r="CZ547" s="249"/>
    </row>
    <row r="548" s="253" customFormat="true" ht="25.15" customHeight="true" x14ac:dyDescent="0.2">
      <c r="C548" s="2910"/>
      <c r="D548" s="2911"/>
      <c r="E548" s="598"/>
      <c r="F548" s="598"/>
      <c r="G548" s="598"/>
      <c r="H548" s="2910"/>
      <c r="I548" s="2911"/>
      <c r="J548" s="598"/>
      <c r="K548" s="598"/>
      <c r="L548" s="598"/>
      <c r="M548" s="2910"/>
      <c r="N548" s="2911"/>
      <c r="O548" s="598"/>
      <c r="P548" s="598"/>
      <c r="Q548" s="598"/>
      <c r="AD548" s="246"/>
      <c r="AE548" s="246"/>
      <c r="AF548" s="246"/>
      <c r="AG548" s="246"/>
      <c r="AH548" s="246"/>
      <c r="AI548" s="246"/>
      <c r="AJ548" s="246"/>
      <c r="AK548" s="246"/>
      <c r="AL548" s="246"/>
      <c r="AM548" s="246"/>
      <c r="AN548" s="246"/>
      <c r="AO548" s="246"/>
      <c r="AP548" s="246"/>
      <c r="AQ548" s="246"/>
      <c r="AR548" s="246"/>
      <c r="AS548" s="246"/>
      <c r="AT548" s="246"/>
      <c r="AU548" s="246"/>
      <c r="AV548" s="246"/>
      <c r="AW548" s="246"/>
      <c r="AX548" s="246"/>
      <c r="AY548" s="246"/>
      <c r="AZ548" s="246"/>
      <c r="BA548" s="248"/>
      <c r="BB548" s="350"/>
      <c r="BC548" s="248"/>
      <c r="BD548" s="248"/>
      <c r="BE548" s="248"/>
      <c r="BF548" s="248"/>
      <c r="BG548" s="248"/>
      <c r="BH548" s="248"/>
      <c r="BI548" s="248"/>
      <c r="BJ548" s="248"/>
      <c r="BK548" s="248"/>
      <c r="BL548" s="248"/>
      <c r="BM548" s="248"/>
      <c r="BN548" s="248"/>
      <c r="BO548" s="248"/>
      <c r="BP548" s="248"/>
      <c r="BQ548" s="248"/>
      <c r="BR548" s="248"/>
      <c r="BS548" s="248"/>
      <c r="BT548" s="248"/>
      <c r="BU548" s="248"/>
      <c r="BV548" s="248"/>
      <c r="BW548" s="248"/>
      <c r="BX548" s="248"/>
      <c r="BY548" s="248"/>
      <c r="BZ548" s="249"/>
      <c r="CA548" s="249"/>
      <c r="CB548" s="249"/>
      <c r="CC548" s="249"/>
      <c r="CD548" s="249"/>
      <c r="CE548" s="249"/>
      <c r="CF548" s="249"/>
      <c r="CG548" s="249"/>
      <c r="CH548" s="249"/>
      <c r="CI548" s="249"/>
      <c r="CJ548" s="249"/>
      <c r="CK548" s="249"/>
      <c r="CL548" s="249"/>
      <c r="CM548" s="249"/>
      <c r="CN548" s="249"/>
      <c r="CO548" s="249"/>
      <c r="CP548" s="249"/>
      <c r="CQ548" s="249"/>
      <c r="CR548" s="249"/>
      <c r="CS548" s="249"/>
      <c r="CT548" s="249"/>
      <c r="CU548" s="249"/>
      <c r="CV548" s="249"/>
      <c r="CW548" s="249"/>
      <c r="CX548" s="249"/>
      <c r="CY548" s="249"/>
      <c r="CZ548" s="249"/>
    </row>
    <row r="549" s="253" customFormat="true" ht="25.15" customHeight="true" x14ac:dyDescent="0.2">
      <c r="C549" s="2910"/>
      <c r="D549" s="2911"/>
      <c r="E549" s="598"/>
      <c r="F549" s="598"/>
      <c r="G549" s="598"/>
      <c r="H549" s="2910"/>
      <c r="I549" s="2911"/>
      <c r="J549" s="598"/>
      <c r="K549" s="598"/>
      <c r="L549" s="598"/>
      <c r="M549" s="2910"/>
      <c r="N549" s="2911"/>
      <c r="O549" s="598"/>
      <c r="P549" s="598"/>
      <c r="Q549" s="598"/>
      <c r="AD549" s="246"/>
      <c r="AE549" s="246"/>
      <c r="AF549" s="246"/>
      <c r="AG549" s="246"/>
      <c r="AH549" s="246"/>
      <c r="AI549" s="246"/>
      <c r="AJ549" s="246"/>
      <c r="AK549" s="246"/>
      <c r="AL549" s="246"/>
      <c r="AM549" s="246"/>
      <c r="AN549" s="246"/>
      <c r="AO549" s="246"/>
      <c r="AP549" s="246"/>
      <c r="AQ549" s="246"/>
      <c r="AR549" s="246"/>
      <c r="AS549" s="246"/>
      <c r="AT549" s="246"/>
      <c r="AU549" s="246"/>
      <c r="AV549" s="246"/>
      <c r="AW549" s="246"/>
      <c r="AX549" s="246"/>
      <c r="AY549" s="246"/>
      <c r="AZ549" s="246"/>
      <c r="BA549" s="248"/>
      <c r="BB549" s="350"/>
      <c r="BC549" s="248"/>
      <c r="BD549" s="248"/>
      <c r="BE549" s="248"/>
      <c r="BF549" s="248"/>
      <c r="BG549" s="248"/>
      <c r="BH549" s="248"/>
      <c r="BI549" s="248"/>
      <c r="BJ549" s="248"/>
      <c r="BK549" s="248"/>
      <c r="BL549" s="248"/>
      <c r="BM549" s="248"/>
      <c r="BN549" s="248"/>
      <c r="BO549" s="248"/>
      <c r="BP549" s="248"/>
      <c r="BQ549" s="248"/>
      <c r="BR549" s="248"/>
      <c r="BS549" s="248"/>
      <c r="BT549" s="248"/>
      <c r="BU549" s="248"/>
      <c r="BV549" s="248"/>
      <c r="BW549" s="248"/>
      <c r="BX549" s="248"/>
      <c r="BY549" s="248"/>
      <c r="BZ549" s="249"/>
      <c r="CA549" s="249"/>
      <c r="CB549" s="249"/>
      <c r="CC549" s="249"/>
      <c r="CD549" s="249"/>
      <c r="CE549" s="249"/>
      <c r="CF549" s="249"/>
      <c r="CG549" s="249"/>
      <c r="CH549" s="249"/>
      <c r="CI549" s="249"/>
      <c r="CJ549" s="249"/>
      <c r="CK549" s="249"/>
      <c r="CL549" s="249"/>
      <c r="CM549" s="249"/>
      <c r="CN549" s="249"/>
      <c r="CO549" s="249"/>
      <c r="CP549" s="249"/>
      <c r="CQ549" s="249"/>
      <c r="CR549" s="249"/>
      <c r="CS549" s="249"/>
      <c r="CT549" s="249"/>
      <c r="CU549" s="249"/>
      <c r="CV549" s="249"/>
      <c r="CW549" s="249"/>
      <c r="CX549" s="249"/>
      <c r="CY549" s="249"/>
      <c r="CZ549" s="249"/>
    </row>
    <row r="550" s="253" customFormat="true" ht="25.15" customHeight="true" x14ac:dyDescent="0.2">
      <c r="C550" s="2910"/>
      <c r="D550" s="2911"/>
      <c r="E550" s="598"/>
      <c r="F550" s="598"/>
      <c r="G550" s="598"/>
      <c r="H550" s="2910"/>
      <c r="I550" s="2911"/>
      <c r="J550" s="598"/>
      <c r="K550" s="598"/>
      <c r="L550" s="598"/>
      <c r="M550" s="2910"/>
      <c r="N550" s="2911"/>
      <c r="O550" s="598"/>
      <c r="P550" s="598"/>
      <c r="Q550" s="598"/>
      <c r="AD550" s="246"/>
      <c r="AE550" s="246"/>
      <c r="AF550" s="246"/>
      <c r="AG550" s="246"/>
      <c r="AH550" s="246"/>
      <c r="AI550" s="246"/>
      <c r="AJ550" s="246"/>
      <c r="AK550" s="246"/>
      <c r="AL550" s="246"/>
      <c r="AM550" s="246"/>
      <c r="AN550" s="246"/>
      <c r="AO550" s="246"/>
      <c r="AP550" s="246"/>
      <c r="AQ550" s="246"/>
      <c r="AR550" s="246"/>
      <c r="AS550" s="246"/>
      <c r="AT550" s="246"/>
      <c r="AU550" s="246"/>
      <c r="AV550" s="246"/>
      <c r="AW550" s="246"/>
      <c r="AX550" s="246"/>
      <c r="AY550" s="246"/>
      <c r="AZ550" s="246"/>
      <c r="BA550" s="248"/>
      <c r="BB550" s="350"/>
      <c r="BC550" s="248"/>
      <c r="BD550" s="248"/>
      <c r="BE550" s="248"/>
      <c r="BF550" s="248"/>
      <c r="BG550" s="248"/>
      <c r="BH550" s="248"/>
      <c r="BI550" s="248"/>
      <c r="BJ550" s="248"/>
      <c r="BK550" s="248"/>
      <c r="BL550" s="248"/>
      <c r="BM550" s="248"/>
      <c r="BN550" s="248"/>
      <c r="BO550" s="248"/>
      <c r="BP550" s="248"/>
      <c r="BQ550" s="248"/>
      <c r="BR550" s="248"/>
      <c r="BS550" s="248"/>
      <c r="BT550" s="248"/>
      <c r="BU550" s="248"/>
      <c r="BV550" s="248"/>
      <c r="BW550" s="248"/>
      <c r="BX550" s="248"/>
      <c r="BY550" s="248"/>
      <c r="BZ550" s="249"/>
      <c r="CA550" s="249"/>
      <c r="CB550" s="249"/>
      <c r="CC550" s="249"/>
      <c r="CD550" s="249"/>
      <c r="CE550" s="249"/>
      <c r="CF550" s="249"/>
      <c r="CG550" s="249"/>
      <c r="CH550" s="249"/>
      <c r="CI550" s="249"/>
      <c r="CJ550" s="249"/>
      <c r="CK550" s="249"/>
      <c r="CL550" s="249"/>
      <c r="CM550" s="249"/>
      <c r="CN550" s="249"/>
      <c r="CO550" s="249"/>
      <c r="CP550" s="249"/>
      <c r="CQ550" s="249"/>
      <c r="CR550" s="249"/>
      <c r="CS550" s="249"/>
      <c r="CT550" s="249"/>
      <c r="CU550" s="249"/>
      <c r="CV550" s="249"/>
      <c r="CW550" s="249"/>
      <c r="CX550" s="249"/>
      <c r="CY550" s="249"/>
      <c r="CZ550" s="249"/>
    </row>
    <row r="551" s="253" customFormat="true" ht="25.15" customHeight="true" x14ac:dyDescent="0.2">
      <c r="C551" s="2910"/>
      <c r="D551" s="2911"/>
      <c r="E551" s="598"/>
      <c r="F551" s="598"/>
      <c r="G551" s="598"/>
      <c r="H551" s="2910"/>
      <c r="I551" s="2911"/>
      <c r="J551" s="598"/>
      <c r="K551" s="598"/>
      <c r="L551" s="598"/>
      <c r="M551" s="2910"/>
      <c r="N551" s="2911"/>
      <c r="O551" s="598"/>
      <c r="P551" s="598"/>
      <c r="Q551" s="598"/>
      <c r="AD551" s="246"/>
      <c r="AE551" s="246"/>
      <c r="AF551" s="246"/>
      <c r="AG551" s="246"/>
      <c r="AH551" s="246"/>
      <c r="AI551" s="246"/>
      <c r="AJ551" s="246"/>
      <c r="AK551" s="246"/>
      <c r="AL551" s="246"/>
      <c r="AM551" s="246"/>
      <c r="AN551" s="246"/>
      <c r="AO551" s="246"/>
      <c r="AP551" s="246"/>
      <c r="AQ551" s="246"/>
      <c r="AR551" s="246"/>
      <c r="AS551" s="246"/>
      <c r="AT551" s="246"/>
      <c r="AU551" s="246"/>
      <c r="AV551" s="246"/>
      <c r="AW551" s="246"/>
      <c r="AX551" s="246"/>
      <c r="AY551" s="246"/>
      <c r="AZ551" s="246"/>
      <c r="BA551" s="248"/>
      <c r="BB551" s="350"/>
      <c r="BC551" s="248"/>
      <c r="BD551" s="248"/>
      <c r="BE551" s="248"/>
      <c r="BF551" s="248"/>
      <c r="BG551" s="248"/>
      <c r="BH551" s="248"/>
      <c r="BI551" s="248"/>
      <c r="BJ551" s="248"/>
      <c r="BK551" s="248"/>
      <c r="BL551" s="248"/>
      <c r="BM551" s="248"/>
      <c r="BN551" s="248"/>
      <c r="BO551" s="248"/>
      <c r="BP551" s="248"/>
      <c r="BQ551" s="248"/>
      <c r="BR551" s="248"/>
      <c r="BS551" s="248"/>
      <c r="BT551" s="248"/>
      <c r="BU551" s="248"/>
      <c r="BV551" s="248"/>
      <c r="BW551" s="248"/>
      <c r="BX551" s="248"/>
      <c r="BY551" s="248"/>
      <c r="BZ551" s="249"/>
      <c r="CA551" s="249"/>
      <c r="CB551" s="249"/>
      <c r="CC551" s="249"/>
      <c r="CD551" s="249"/>
      <c r="CE551" s="249"/>
      <c r="CF551" s="249"/>
      <c r="CG551" s="249"/>
      <c r="CH551" s="249"/>
      <c r="CI551" s="249"/>
      <c r="CJ551" s="249"/>
      <c r="CK551" s="249"/>
      <c r="CL551" s="249"/>
      <c r="CM551" s="249"/>
      <c r="CN551" s="249"/>
      <c r="CO551" s="249"/>
      <c r="CP551" s="249"/>
      <c r="CQ551" s="249"/>
      <c r="CR551" s="249"/>
      <c r="CS551" s="249"/>
      <c r="CT551" s="249"/>
      <c r="CU551" s="249"/>
      <c r="CV551" s="249"/>
      <c r="CW551" s="249"/>
      <c r="CX551" s="249"/>
      <c r="CY551" s="249"/>
      <c r="CZ551" s="249"/>
    </row>
    <row r="552" s="253" customFormat="true" ht="25.15" customHeight="true" x14ac:dyDescent="0.2">
      <c r="C552" s="2910"/>
      <c r="D552" s="2911"/>
      <c r="E552" s="598"/>
      <c r="F552" s="598"/>
      <c r="G552" s="598"/>
      <c r="H552" s="2910"/>
      <c r="I552" s="2911"/>
      <c r="J552" s="598"/>
      <c r="K552" s="598"/>
      <c r="L552" s="598"/>
      <c r="M552" s="2910"/>
      <c r="N552" s="2911"/>
      <c r="O552" s="598"/>
      <c r="P552" s="598"/>
      <c r="Q552" s="598"/>
      <c r="AD552" s="246"/>
      <c r="AE552" s="246"/>
      <c r="AF552" s="246"/>
      <c r="AG552" s="246"/>
      <c r="AH552" s="246"/>
      <c r="AI552" s="246"/>
      <c r="AJ552" s="246"/>
      <c r="AK552" s="246"/>
      <c r="AL552" s="246"/>
      <c r="AM552" s="246"/>
      <c r="AN552" s="246"/>
      <c r="AO552" s="246"/>
      <c r="AP552" s="246"/>
      <c r="AQ552" s="246"/>
      <c r="AR552" s="246"/>
      <c r="AS552" s="246"/>
      <c r="AT552" s="246"/>
      <c r="AU552" s="246"/>
      <c r="AV552" s="246"/>
      <c r="AW552" s="246"/>
      <c r="AX552" s="246"/>
      <c r="AY552" s="246"/>
      <c r="AZ552" s="246"/>
      <c r="BA552" s="248"/>
      <c r="BB552" s="350"/>
      <c r="BC552" s="248"/>
      <c r="BD552" s="248"/>
      <c r="BE552" s="248"/>
      <c r="BF552" s="248"/>
      <c r="BG552" s="248"/>
      <c r="BH552" s="248"/>
      <c r="BI552" s="248"/>
      <c r="BJ552" s="248"/>
      <c r="BK552" s="248"/>
      <c r="BL552" s="248"/>
      <c r="BM552" s="248"/>
      <c r="BN552" s="248"/>
      <c r="BO552" s="248"/>
      <c r="BP552" s="248"/>
      <c r="BQ552" s="248"/>
      <c r="BR552" s="248"/>
      <c r="BS552" s="248"/>
      <c r="BT552" s="248"/>
      <c r="BU552" s="248"/>
      <c r="BV552" s="248"/>
      <c r="BW552" s="248"/>
      <c r="BX552" s="248"/>
      <c r="BY552" s="248"/>
      <c r="BZ552" s="249"/>
      <c r="CA552" s="249"/>
      <c r="CB552" s="249"/>
      <c r="CC552" s="249"/>
      <c r="CD552" s="249"/>
      <c r="CE552" s="249"/>
      <c r="CF552" s="249"/>
      <c r="CG552" s="249"/>
      <c r="CH552" s="249"/>
      <c r="CI552" s="249"/>
      <c r="CJ552" s="249"/>
      <c r="CK552" s="249"/>
      <c r="CL552" s="249"/>
      <c r="CM552" s="249"/>
      <c r="CN552" s="249"/>
      <c r="CO552" s="249"/>
      <c r="CP552" s="249"/>
      <c r="CQ552" s="249"/>
      <c r="CR552" s="249"/>
      <c r="CS552" s="249"/>
      <c r="CT552" s="249"/>
      <c r="CU552" s="249"/>
      <c r="CV552" s="249"/>
      <c r="CW552" s="249"/>
      <c r="CX552" s="249"/>
      <c r="CY552" s="249"/>
      <c r="CZ552" s="249"/>
    </row>
    <row r="553" s="253" customFormat="true" ht="25.15" customHeight="true" x14ac:dyDescent="0.2">
      <c r="C553" s="2910"/>
      <c r="D553" s="2911"/>
      <c r="E553" s="598"/>
      <c r="F553" s="598"/>
      <c r="G553" s="598"/>
      <c r="H553" s="2910"/>
      <c r="I553" s="2911"/>
      <c r="J553" s="598"/>
      <c r="K553" s="598"/>
      <c r="L553" s="598"/>
      <c r="M553" s="2910"/>
      <c r="N553" s="2911"/>
      <c r="O553" s="598"/>
      <c r="P553" s="598"/>
      <c r="Q553" s="598"/>
      <c r="AD553" s="246"/>
      <c r="AE553" s="246"/>
      <c r="AF553" s="246"/>
      <c r="AG553" s="246"/>
      <c r="AH553" s="246"/>
      <c r="AI553" s="246"/>
      <c r="AJ553" s="246"/>
      <c r="AK553" s="246"/>
      <c r="AL553" s="246"/>
      <c r="AM553" s="246"/>
      <c r="AN553" s="246"/>
      <c r="AO553" s="246"/>
      <c r="AP553" s="246"/>
      <c r="AQ553" s="246"/>
      <c r="AR553" s="246"/>
      <c r="AS553" s="246"/>
      <c r="AT553" s="246"/>
      <c r="AU553" s="246"/>
      <c r="AV553" s="246"/>
      <c r="AW553" s="246"/>
      <c r="AX553" s="246"/>
      <c r="AY553" s="246"/>
      <c r="AZ553" s="246"/>
      <c r="BA553" s="248"/>
      <c r="BB553" s="350"/>
      <c r="BC553" s="248"/>
      <c r="BD553" s="248"/>
      <c r="BE553" s="248"/>
      <c r="BF553" s="248"/>
      <c r="BG553" s="248"/>
      <c r="BH553" s="248"/>
      <c r="BI553" s="248"/>
      <c r="BJ553" s="248"/>
      <c r="BK553" s="248"/>
      <c r="BL553" s="248"/>
      <c r="BM553" s="248"/>
      <c r="BN553" s="248"/>
      <c r="BO553" s="248"/>
      <c r="BP553" s="248"/>
      <c r="BQ553" s="248"/>
      <c r="BR553" s="248"/>
      <c r="BS553" s="248"/>
      <c r="BT553" s="248"/>
      <c r="BU553" s="248"/>
      <c r="BV553" s="248"/>
      <c r="BW553" s="248"/>
      <c r="BX553" s="248"/>
      <c r="BY553" s="248"/>
      <c r="BZ553" s="249"/>
      <c r="CA553" s="249"/>
      <c r="CB553" s="249"/>
      <c r="CC553" s="249"/>
      <c r="CD553" s="249"/>
      <c r="CE553" s="249"/>
      <c r="CF553" s="249"/>
      <c r="CG553" s="249"/>
      <c r="CH553" s="249"/>
      <c r="CI553" s="249"/>
      <c r="CJ553" s="249"/>
      <c r="CK553" s="249"/>
      <c r="CL553" s="249"/>
      <c r="CM553" s="249"/>
      <c r="CN553" s="249"/>
      <c r="CO553" s="249"/>
      <c r="CP553" s="249"/>
      <c r="CQ553" s="249"/>
      <c r="CR553" s="249"/>
      <c r="CS553" s="249"/>
      <c r="CT553" s="249"/>
      <c r="CU553" s="249"/>
      <c r="CV553" s="249"/>
      <c r="CW553" s="249"/>
      <c r="CX553" s="249"/>
      <c r="CY553" s="249"/>
      <c r="CZ553" s="249"/>
    </row>
    <row r="554" s="253" customFormat="true" ht="25.15" customHeight="true" x14ac:dyDescent="0.2">
      <c r="C554" s="2910"/>
      <c r="D554" s="2911"/>
      <c r="E554" s="598"/>
      <c r="F554" s="598"/>
      <c r="G554" s="598"/>
      <c r="H554" s="2910"/>
      <c r="I554" s="2911"/>
      <c r="J554" s="598"/>
      <c r="K554" s="598"/>
      <c r="L554" s="598"/>
      <c r="M554" s="2910"/>
      <c r="N554" s="2911"/>
      <c r="O554" s="598"/>
      <c r="P554" s="598"/>
      <c r="Q554" s="598"/>
      <c r="AD554" s="246"/>
      <c r="AE554" s="246"/>
      <c r="AF554" s="246"/>
      <c r="AG554" s="246"/>
      <c r="AH554" s="246"/>
      <c r="AI554" s="246"/>
      <c r="AJ554" s="246"/>
      <c r="AK554" s="246"/>
      <c r="AL554" s="246"/>
      <c r="AM554" s="246"/>
      <c r="AN554" s="246"/>
      <c r="AO554" s="246"/>
      <c r="AP554" s="246"/>
      <c r="AQ554" s="246"/>
      <c r="AR554" s="246"/>
      <c r="AS554" s="246"/>
      <c r="AT554" s="246"/>
      <c r="AU554" s="246"/>
      <c r="AV554" s="246"/>
      <c r="AW554" s="246"/>
      <c r="AX554" s="246"/>
      <c r="AY554" s="246"/>
      <c r="AZ554" s="246"/>
      <c r="BA554" s="248"/>
      <c r="BB554" s="350"/>
      <c r="BC554" s="248"/>
      <c r="BD554" s="248"/>
      <c r="BE554" s="248"/>
      <c r="BF554" s="248"/>
      <c r="BG554" s="248"/>
      <c r="BH554" s="248"/>
      <c r="BI554" s="248"/>
      <c r="BJ554" s="248"/>
      <c r="BK554" s="248"/>
      <c r="BL554" s="248"/>
      <c r="BM554" s="248"/>
      <c r="BN554" s="248"/>
      <c r="BO554" s="248"/>
      <c r="BP554" s="248"/>
      <c r="BQ554" s="248"/>
      <c r="BR554" s="248"/>
      <c r="BS554" s="248"/>
      <c r="BT554" s="248"/>
      <c r="BU554" s="248"/>
      <c r="BV554" s="248"/>
      <c r="BW554" s="248"/>
      <c r="BX554" s="248"/>
      <c r="BY554" s="248"/>
      <c r="BZ554" s="249"/>
      <c r="CA554" s="249"/>
      <c r="CB554" s="249"/>
      <c r="CC554" s="249"/>
      <c r="CD554" s="249"/>
      <c r="CE554" s="249"/>
      <c r="CF554" s="249"/>
      <c r="CG554" s="249"/>
      <c r="CH554" s="249"/>
      <c r="CI554" s="249"/>
      <c r="CJ554" s="249"/>
      <c r="CK554" s="249"/>
      <c r="CL554" s="249"/>
      <c r="CM554" s="249"/>
      <c r="CN554" s="249"/>
      <c r="CO554" s="249"/>
      <c r="CP554" s="249"/>
      <c r="CQ554" s="249"/>
      <c r="CR554" s="249"/>
      <c r="CS554" s="249"/>
      <c r="CT554" s="249"/>
      <c r="CU554" s="249"/>
      <c r="CV554" s="249"/>
      <c r="CW554" s="249"/>
      <c r="CX554" s="249"/>
      <c r="CY554" s="249"/>
      <c r="CZ554" s="249"/>
    </row>
    <row r="555" s="253" customFormat="true" ht="25.15" customHeight="true" x14ac:dyDescent="0.2">
      <c r="C555" s="2910"/>
      <c r="D555" s="2911"/>
      <c r="E555" s="598"/>
      <c r="F555" s="598"/>
      <c r="G555" s="598"/>
      <c r="H555" s="2910"/>
      <c r="I555" s="2911"/>
      <c r="J555" s="598"/>
      <c r="K555" s="598"/>
      <c r="L555" s="598"/>
      <c r="M555" s="2910"/>
      <c r="N555" s="2911"/>
      <c r="O555" s="598"/>
      <c r="P555" s="598"/>
      <c r="Q555" s="598"/>
      <c r="AD555" s="246"/>
      <c r="AE555" s="246"/>
      <c r="AF555" s="246"/>
      <c r="AG555" s="246"/>
      <c r="AH555" s="246"/>
      <c r="AI555" s="246"/>
      <c r="AJ555" s="246"/>
      <c r="AK555" s="246"/>
      <c r="AL555" s="246"/>
      <c r="AM555" s="246"/>
      <c r="AN555" s="246"/>
      <c r="AO555" s="246"/>
      <c r="AP555" s="246"/>
      <c r="AQ555" s="246"/>
      <c r="AR555" s="246"/>
      <c r="AS555" s="246"/>
      <c r="AT555" s="246"/>
      <c r="AU555" s="246"/>
      <c r="AV555" s="246"/>
      <c r="AW555" s="246"/>
      <c r="AX555" s="246"/>
      <c r="AY555" s="246"/>
      <c r="AZ555" s="246"/>
      <c r="BA555" s="248"/>
      <c r="BB555" s="350"/>
      <c r="BC555" s="248"/>
      <c r="BD555" s="248"/>
      <c r="BE555" s="248"/>
      <c r="BF555" s="248"/>
      <c r="BG555" s="248"/>
      <c r="BH555" s="248"/>
      <c r="BI555" s="248"/>
      <c r="BJ555" s="248"/>
      <c r="BK555" s="248"/>
      <c r="BL555" s="248"/>
      <c r="BM555" s="248"/>
      <c r="BN555" s="248"/>
      <c r="BO555" s="248"/>
      <c r="BP555" s="248"/>
      <c r="BQ555" s="248"/>
      <c r="BR555" s="248"/>
      <c r="BS555" s="248"/>
      <c r="BT555" s="248"/>
      <c r="BU555" s="248"/>
      <c r="BV555" s="248"/>
      <c r="BW555" s="248"/>
      <c r="BX555" s="248"/>
      <c r="BY555" s="248"/>
      <c r="BZ555" s="249"/>
      <c r="CA555" s="249"/>
      <c r="CB555" s="249"/>
      <c r="CC555" s="249"/>
      <c r="CD555" s="249"/>
      <c r="CE555" s="249"/>
      <c r="CF555" s="249"/>
      <c r="CG555" s="249"/>
      <c r="CH555" s="249"/>
      <c r="CI555" s="249"/>
      <c r="CJ555" s="249"/>
      <c r="CK555" s="249"/>
      <c r="CL555" s="249"/>
      <c r="CM555" s="249"/>
      <c r="CN555" s="249"/>
      <c r="CO555" s="249"/>
      <c r="CP555" s="249"/>
      <c r="CQ555" s="249"/>
      <c r="CR555" s="249"/>
      <c r="CS555" s="249"/>
      <c r="CT555" s="249"/>
      <c r="CU555" s="249"/>
      <c r="CV555" s="249"/>
      <c r="CW555" s="249"/>
      <c r="CX555" s="249"/>
      <c r="CY555" s="249"/>
      <c r="CZ555" s="249"/>
    </row>
    <row r="556" s="253" customFormat="true" ht="25.15" customHeight="true" x14ac:dyDescent="0.2">
      <c r="C556" s="2910"/>
      <c r="D556" s="2911"/>
      <c r="E556" s="598"/>
      <c r="F556" s="598"/>
      <c r="G556" s="598"/>
      <c r="H556" s="2910"/>
      <c r="I556" s="2911"/>
      <c r="J556" s="598"/>
      <c r="K556" s="598"/>
      <c r="L556" s="598"/>
      <c r="M556" s="2910"/>
      <c r="N556" s="2911"/>
      <c r="O556" s="598"/>
      <c r="P556" s="598"/>
      <c r="Q556" s="598"/>
      <c r="AD556" s="246"/>
      <c r="AE556" s="246"/>
      <c r="AF556" s="246"/>
      <c r="AG556" s="246"/>
      <c r="AH556" s="246"/>
      <c r="AI556" s="246"/>
      <c r="AJ556" s="246"/>
      <c r="AK556" s="246"/>
      <c r="AL556" s="246"/>
      <c r="AM556" s="246"/>
      <c r="AN556" s="246"/>
      <c r="AO556" s="246"/>
      <c r="AP556" s="246"/>
      <c r="AQ556" s="246"/>
      <c r="AR556" s="246"/>
      <c r="AS556" s="246"/>
      <c r="AT556" s="246"/>
      <c r="AU556" s="246"/>
      <c r="AV556" s="246"/>
      <c r="AW556" s="246"/>
      <c r="AX556" s="246"/>
      <c r="AY556" s="246"/>
      <c r="AZ556" s="246"/>
      <c r="BA556" s="248"/>
      <c r="BB556" s="350"/>
      <c r="BC556" s="248"/>
      <c r="BD556" s="248"/>
      <c r="BE556" s="248"/>
      <c r="BF556" s="248"/>
      <c r="BG556" s="248"/>
      <c r="BH556" s="248"/>
      <c r="BI556" s="248"/>
      <c r="BJ556" s="248"/>
      <c r="BK556" s="248"/>
      <c r="BL556" s="248"/>
      <c r="BM556" s="248"/>
      <c r="BN556" s="248"/>
      <c r="BO556" s="248"/>
      <c r="BP556" s="248"/>
      <c r="BQ556" s="248"/>
      <c r="BR556" s="248"/>
      <c r="BS556" s="248"/>
      <c r="BT556" s="248"/>
      <c r="BU556" s="248"/>
      <c r="BV556" s="248"/>
      <c r="BW556" s="248"/>
      <c r="BX556" s="248"/>
      <c r="BY556" s="248"/>
      <c r="BZ556" s="249"/>
      <c r="CA556" s="249"/>
      <c r="CB556" s="249"/>
      <c r="CC556" s="249"/>
      <c r="CD556" s="249"/>
      <c r="CE556" s="249"/>
      <c r="CF556" s="249"/>
      <c r="CG556" s="249"/>
      <c r="CH556" s="249"/>
      <c r="CI556" s="249"/>
      <c r="CJ556" s="249"/>
      <c r="CK556" s="249"/>
      <c r="CL556" s="249"/>
      <c r="CM556" s="249"/>
      <c r="CN556" s="249"/>
      <c r="CO556" s="249"/>
      <c r="CP556" s="249"/>
      <c r="CQ556" s="249"/>
      <c r="CR556" s="249"/>
      <c r="CS556" s="249"/>
      <c r="CT556" s="249"/>
      <c r="CU556" s="249"/>
      <c r="CV556" s="249"/>
      <c r="CW556" s="249"/>
      <c r="CX556" s="249"/>
      <c r="CY556" s="249"/>
      <c r="CZ556" s="249"/>
    </row>
    <row r="557" s="253" customFormat="true" ht="25.15" customHeight="true" x14ac:dyDescent="0.2">
      <c r="C557" s="2910"/>
      <c r="D557" s="2911"/>
      <c r="E557" s="598"/>
      <c r="F557" s="598"/>
      <c r="G557" s="598"/>
      <c r="H557" s="2910"/>
      <c r="I557" s="2911"/>
      <c r="J557" s="598"/>
      <c r="K557" s="598"/>
      <c r="L557" s="598"/>
      <c r="M557" s="2910"/>
      <c r="N557" s="2911"/>
      <c r="O557" s="598"/>
      <c r="P557" s="598"/>
      <c r="Q557" s="598"/>
      <c r="AD557" s="246"/>
      <c r="AE557" s="246"/>
      <c r="AF557" s="246"/>
      <c r="AG557" s="246"/>
      <c r="AH557" s="246"/>
      <c r="AI557" s="246"/>
      <c r="AJ557" s="246"/>
      <c r="AK557" s="246"/>
      <c r="AL557" s="246"/>
      <c r="AM557" s="246"/>
      <c r="AN557" s="246"/>
      <c r="AO557" s="246"/>
      <c r="AP557" s="246"/>
      <c r="AQ557" s="246"/>
      <c r="AR557" s="246"/>
      <c r="AS557" s="246"/>
      <c r="AT557" s="246"/>
      <c r="AU557" s="246"/>
      <c r="AV557" s="246"/>
      <c r="AW557" s="246"/>
      <c r="AX557" s="246"/>
      <c r="AY557" s="246"/>
      <c r="AZ557" s="246"/>
      <c r="BA557" s="248"/>
      <c r="BB557" s="350"/>
      <c r="BC557" s="248"/>
      <c r="BD557" s="248"/>
      <c r="BE557" s="248"/>
      <c r="BF557" s="248"/>
      <c r="BG557" s="248"/>
      <c r="BH557" s="248"/>
      <c r="BI557" s="248"/>
      <c r="BJ557" s="248"/>
      <c r="BK557" s="248"/>
      <c r="BL557" s="248"/>
      <c r="BM557" s="248"/>
      <c r="BN557" s="248"/>
      <c r="BO557" s="248"/>
      <c r="BP557" s="248"/>
      <c r="BQ557" s="248"/>
      <c r="BR557" s="248"/>
      <c r="BS557" s="248"/>
      <c r="BT557" s="248"/>
      <c r="BU557" s="248"/>
      <c r="BV557" s="248"/>
      <c r="BW557" s="248"/>
      <c r="BX557" s="248"/>
      <c r="BY557" s="248"/>
      <c r="BZ557" s="249"/>
      <c r="CA557" s="249"/>
      <c r="CB557" s="249"/>
      <c r="CC557" s="249"/>
      <c r="CD557" s="249"/>
      <c r="CE557" s="249"/>
      <c r="CF557" s="249"/>
      <c r="CG557" s="249"/>
      <c r="CH557" s="249"/>
      <c r="CI557" s="249"/>
      <c r="CJ557" s="249"/>
      <c r="CK557" s="249"/>
      <c r="CL557" s="249"/>
      <c r="CM557" s="249"/>
      <c r="CN557" s="249"/>
      <c r="CO557" s="249"/>
      <c r="CP557" s="249"/>
      <c r="CQ557" s="249"/>
      <c r="CR557" s="249"/>
      <c r="CS557" s="249"/>
      <c r="CT557" s="249"/>
      <c r="CU557" s="249"/>
      <c r="CV557" s="249"/>
      <c r="CW557" s="249"/>
      <c r="CX557" s="249"/>
      <c r="CY557" s="249"/>
      <c r="CZ557" s="249"/>
    </row>
    <row r="558" s="253" customFormat="true" ht="25.15" customHeight="true" x14ac:dyDescent="0.2">
      <c r="C558" s="2910"/>
      <c r="D558" s="2911"/>
      <c r="E558" s="598"/>
      <c r="F558" s="598"/>
      <c r="G558" s="598"/>
      <c r="H558" s="2910"/>
      <c r="I558" s="2911"/>
      <c r="J558" s="598"/>
      <c r="K558" s="598"/>
      <c r="L558" s="598"/>
      <c r="M558" s="2910"/>
      <c r="N558" s="2911"/>
      <c r="O558" s="598"/>
      <c r="P558" s="598"/>
      <c r="Q558" s="598"/>
      <c r="AD558" s="246"/>
      <c r="AE558" s="246"/>
      <c r="AF558" s="246"/>
      <c r="AG558" s="246"/>
      <c r="AH558" s="246"/>
      <c r="AI558" s="246"/>
      <c r="AJ558" s="246"/>
      <c r="AK558" s="246"/>
      <c r="AL558" s="246"/>
      <c r="AM558" s="246"/>
      <c r="AN558" s="246"/>
      <c r="AO558" s="246"/>
      <c r="AP558" s="246"/>
      <c r="AQ558" s="246"/>
      <c r="AR558" s="246"/>
      <c r="AS558" s="246"/>
      <c r="AT558" s="246"/>
      <c r="AU558" s="246"/>
      <c r="AV558" s="246"/>
      <c r="AW558" s="246"/>
      <c r="AX558" s="246"/>
      <c r="AY558" s="246"/>
      <c r="AZ558" s="246"/>
      <c r="BA558" s="248"/>
      <c r="BB558" s="350"/>
      <c r="BC558" s="248"/>
      <c r="BD558" s="248"/>
      <c r="BE558" s="248"/>
      <c r="BF558" s="248"/>
      <c r="BG558" s="248"/>
      <c r="BH558" s="248"/>
      <c r="BI558" s="248"/>
      <c r="BJ558" s="248"/>
      <c r="BK558" s="248"/>
      <c r="BL558" s="248"/>
      <c r="BM558" s="248"/>
      <c r="BN558" s="248"/>
      <c r="BO558" s="248"/>
      <c r="BP558" s="248"/>
      <c r="BQ558" s="248"/>
      <c r="BR558" s="248"/>
      <c r="BS558" s="248"/>
      <c r="BT558" s="248"/>
      <c r="BU558" s="248"/>
      <c r="BV558" s="248"/>
      <c r="BW558" s="248"/>
      <c r="BX558" s="248"/>
      <c r="BY558" s="248"/>
      <c r="BZ558" s="249"/>
      <c r="CA558" s="249"/>
      <c r="CB558" s="249"/>
      <c r="CC558" s="249"/>
      <c r="CD558" s="249"/>
      <c r="CE558" s="249"/>
      <c r="CF558" s="249"/>
      <c r="CG558" s="249"/>
      <c r="CH558" s="249"/>
      <c r="CI558" s="249"/>
      <c r="CJ558" s="249"/>
      <c r="CK558" s="249"/>
      <c r="CL558" s="249"/>
      <c r="CM558" s="249"/>
      <c r="CN558" s="249"/>
      <c r="CO558" s="249"/>
      <c r="CP558" s="249"/>
      <c r="CQ558" s="249"/>
      <c r="CR558" s="249"/>
      <c r="CS558" s="249"/>
      <c r="CT558" s="249"/>
      <c r="CU558" s="249"/>
      <c r="CV558" s="249"/>
      <c r="CW558" s="249"/>
      <c r="CX558" s="249"/>
      <c r="CY558" s="249"/>
      <c r="CZ558" s="249"/>
    </row>
    <row r="559" s="253" customFormat="true" ht="25.15" customHeight="true" x14ac:dyDescent="0.2">
      <c r="C559" s="2910"/>
      <c r="D559" s="2911"/>
      <c r="E559" s="598"/>
      <c r="F559" s="598"/>
      <c r="G559" s="598"/>
      <c r="H559" s="2910"/>
      <c r="I559" s="2911"/>
      <c r="J559" s="598"/>
      <c r="K559" s="598"/>
      <c r="L559" s="598"/>
      <c r="M559" s="2910"/>
      <c r="N559" s="2911"/>
      <c r="O559" s="598"/>
      <c r="P559" s="598"/>
      <c r="Q559" s="598"/>
      <c r="AD559" s="246"/>
      <c r="AE559" s="246"/>
      <c r="AF559" s="246"/>
      <c r="AG559" s="246"/>
      <c r="AH559" s="246"/>
      <c r="AI559" s="246"/>
      <c r="AJ559" s="246"/>
      <c r="AK559" s="246"/>
      <c r="AL559" s="246"/>
      <c r="AM559" s="246"/>
      <c r="AN559" s="246"/>
      <c r="AO559" s="246"/>
      <c r="AP559" s="246"/>
      <c r="AQ559" s="246"/>
      <c r="AR559" s="246"/>
      <c r="AS559" s="246"/>
      <c r="AT559" s="246"/>
      <c r="AU559" s="246"/>
      <c r="AV559" s="246"/>
      <c r="AW559" s="246"/>
      <c r="AX559" s="246"/>
      <c r="AY559" s="246"/>
      <c r="AZ559" s="246"/>
      <c r="BA559" s="248"/>
      <c r="BB559" s="350"/>
      <c r="BC559" s="248"/>
      <c r="BD559" s="248"/>
      <c r="BE559" s="248"/>
      <c r="BF559" s="248"/>
      <c r="BG559" s="248"/>
      <c r="BH559" s="248"/>
      <c r="BI559" s="248"/>
      <c r="BJ559" s="248"/>
      <c r="BK559" s="248"/>
      <c r="BL559" s="248"/>
      <c r="BM559" s="248"/>
      <c r="BN559" s="248"/>
      <c r="BO559" s="248"/>
      <c r="BP559" s="248"/>
      <c r="BQ559" s="248"/>
      <c r="BR559" s="248"/>
      <c r="BS559" s="248"/>
      <c r="BT559" s="248"/>
      <c r="BU559" s="248"/>
      <c r="BV559" s="248"/>
      <c r="BW559" s="248"/>
      <c r="BX559" s="248"/>
      <c r="BY559" s="248"/>
      <c r="BZ559" s="249"/>
      <c r="CA559" s="249"/>
      <c r="CB559" s="249"/>
      <c r="CC559" s="249"/>
      <c r="CD559" s="249"/>
      <c r="CE559" s="249"/>
      <c r="CF559" s="249"/>
      <c r="CG559" s="249"/>
      <c r="CH559" s="249"/>
      <c r="CI559" s="249"/>
      <c r="CJ559" s="249"/>
      <c r="CK559" s="249"/>
      <c r="CL559" s="249"/>
      <c r="CM559" s="249"/>
      <c r="CN559" s="249"/>
      <c r="CO559" s="249"/>
      <c r="CP559" s="249"/>
      <c r="CQ559" s="249"/>
      <c r="CR559" s="249"/>
      <c r="CS559" s="249"/>
      <c r="CT559" s="249"/>
      <c r="CU559" s="249"/>
      <c r="CV559" s="249"/>
      <c r="CW559" s="249"/>
      <c r="CX559" s="249"/>
      <c r="CY559" s="249"/>
      <c r="CZ559" s="249"/>
    </row>
    <row r="560" s="253" customFormat="true" ht="25.15" customHeight="true" x14ac:dyDescent="0.2">
      <c r="C560" s="2910"/>
      <c r="D560" s="2911"/>
      <c r="E560" s="598"/>
      <c r="F560" s="598"/>
      <c r="G560" s="598"/>
      <c r="H560" s="2910"/>
      <c r="I560" s="2911"/>
      <c r="J560" s="598"/>
      <c r="K560" s="598"/>
      <c r="L560" s="598"/>
      <c r="M560" s="2910"/>
      <c r="N560" s="2911"/>
      <c r="O560" s="598"/>
      <c r="P560" s="598"/>
      <c r="Q560" s="598"/>
      <c r="AD560" s="246"/>
      <c r="AE560" s="246"/>
      <c r="AF560" s="246"/>
      <c r="AG560" s="246"/>
      <c r="AH560" s="246"/>
      <c r="AI560" s="246"/>
      <c r="AJ560" s="246"/>
      <c r="AK560" s="246"/>
      <c r="AL560" s="246"/>
      <c r="AM560" s="246"/>
      <c r="AN560" s="246"/>
      <c r="AO560" s="246"/>
      <c r="AP560" s="246"/>
      <c r="AQ560" s="246"/>
      <c r="AR560" s="246"/>
      <c r="AS560" s="246"/>
      <c r="AT560" s="246"/>
      <c r="AU560" s="246"/>
      <c r="AV560" s="246"/>
      <c r="AW560" s="246"/>
      <c r="AX560" s="246"/>
      <c r="AY560" s="246"/>
      <c r="AZ560" s="246"/>
      <c r="BA560" s="248"/>
      <c r="BB560" s="350"/>
      <c r="BC560" s="248"/>
      <c r="BD560" s="248"/>
      <c r="BE560" s="248"/>
      <c r="BF560" s="248"/>
      <c r="BG560" s="248"/>
      <c r="BH560" s="248"/>
      <c r="BI560" s="248"/>
      <c r="BJ560" s="248"/>
      <c r="BK560" s="248"/>
      <c r="BL560" s="248"/>
      <c r="BM560" s="248"/>
      <c r="BN560" s="248"/>
      <c r="BO560" s="248"/>
      <c r="BP560" s="248"/>
      <c r="BQ560" s="248"/>
      <c r="BR560" s="248"/>
      <c r="BS560" s="248"/>
      <c r="BT560" s="248"/>
      <c r="BU560" s="248"/>
      <c r="BV560" s="248"/>
      <c r="BW560" s="248"/>
      <c r="BX560" s="248"/>
      <c r="BY560" s="248"/>
      <c r="BZ560" s="249"/>
      <c r="CA560" s="249"/>
      <c r="CB560" s="249"/>
      <c r="CC560" s="249"/>
      <c r="CD560" s="249"/>
      <c r="CE560" s="249"/>
      <c r="CF560" s="249"/>
      <c r="CG560" s="249"/>
      <c r="CH560" s="249"/>
      <c r="CI560" s="249"/>
      <c r="CJ560" s="249"/>
      <c r="CK560" s="249"/>
      <c r="CL560" s="249"/>
      <c r="CM560" s="249"/>
      <c r="CN560" s="249"/>
      <c r="CO560" s="249"/>
      <c r="CP560" s="249"/>
      <c r="CQ560" s="249"/>
      <c r="CR560" s="249"/>
      <c r="CS560" s="249"/>
      <c r="CT560" s="249"/>
      <c r="CU560" s="249"/>
      <c r="CV560" s="249"/>
      <c r="CW560" s="249"/>
      <c r="CX560" s="249"/>
      <c r="CY560" s="249"/>
      <c r="CZ560" s="249"/>
    </row>
    <row r="561" s="253" customFormat="true" ht="25.15" customHeight="true" x14ac:dyDescent="0.2">
      <c r="C561" s="2910"/>
      <c r="D561" s="2911"/>
      <c r="E561" s="598"/>
      <c r="F561" s="598"/>
      <c r="G561" s="598"/>
      <c r="H561" s="2910"/>
      <c r="I561" s="2911"/>
      <c r="J561" s="598"/>
      <c r="K561" s="598"/>
      <c r="L561" s="598"/>
      <c r="M561" s="2910"/>
      <c r="N561" s="2911"/>
      <c r="O561" s="598"/>
      <c r="P561" s="598"/>
      <c r="Q561" s="598"/>
      <c r="AD561" s="246"/>
      <c r="AE561" s="246"/>
      <c r="AF561" s="246"/>
      <c r="AG561" s="246"/>
      <c r="AH561" s="246"/>
      <c r="AI561" s="246"/>
      <c r="AJ561" s="246"/>
      <c r="AK561" s="246"/>
      <c r="AL561" s="246"/>
      <c r="AM561" s="246"/>
      <c r="AN561" s="246"/>
      <c r="AO561" s="246"/>
      <c r="AP561" s="246"/>
      <c r="AQ561" s="246"/>
      <c r="AR561" s="246"/>
      <c r="AS561" s="246"/>
      <c r="AT561" s="246"/>
      <c r="AU561" s="246"/>
      <c r="AV561" s="246"/>
      <c r="AW561" s="246"/>
      <c r="AX561" s="246"/>
      <c r="AY561" s="246"/>
      <c r="AZ561" s="246"/>
      <c r="BA561" s="248"/>
      <c r="BB561" s="350"/>
      <c r="BC561" s="248"/>
      <c r="BD561" s="248"/>
      <c r="BE561" s="248"/>
      <c r="BF561" s="248"/>
      <c r="BG561" s="248"/>
      <c r="BH561" s="248"/>
      <c r="BI561" s="248"/>
      <c r="BJ561" s="248"/>
      <c r="BK561" s="248"/>
      <c r="BL561" s="248"/>
      <c r="BM561" s="248"/>
      <c r="BN561" s="248"/>
      <c r="BO561" s="248"/>
      <c r="BP561" s="248"/>
      <c r="BQ561" s="248"/>
      <c r="BR561" s="248"/>
      <c r="BS561" s="248"/>
      <c r="BT561" s="248"/>
      <c r="BU561" s="248"/>
      <c r="BV561" s="248"/>
      <c r="BW561" s="248"/>
      <c r="BX561" s="248"/>
      <c r="BY561" s="248"/>
      <c r="BZ561" s="249"/>
      <c r="CA561" s="249"/>
      <c r="CB561" s="249"/>
      <c r="CC561" s="249"/>
      <c r="CD561" s="249"/>
      <c r="CE561" s="249"/>
      <c r="CF561" s="249"/>
      <c r="CG561" s="249"/>
      <c r="CH561" s="249"/>
      <c r="CI561" s="249"/>
      <c r="CJ561" s="249"/>
      <c r="CK561" s="249"/>
      <c r="CL561" s="249"/>
      <c r="CM561" s="249"/>
      <c r="CN561" s="249"/>
      <c r="CO561" s="249"/>
      <c r="CP561" s="249"/>
      <c r="CQ561" s="249"/>
      <c r="CR561" s="249"/>
      <c r="CS561" s="249"/>
      <c r="CT561" s="249"/>
      <c r="CU561" s="249"/>
      <c r="CV561" s="249"/>
      <c r="CW561" s="249"/>
      <c r="CX561" s="249"/>
      <c r="CY561" s="249"/>
      <c r="CZ561" s="249"/>
    </row>
    <row r="562" s="253" customFormat="true" ht="25.15" customHeight="true" x14ac:dyDescent="0.2">
      <c r="C562" s="2910"/>
      <c r="D562" s="2911"/>
      <c r="E562" s="598"/>
      <c r="F562" s="598"/>
      <c r="G562" s="598"/>
      <c r="H562" s="2910"/>
      <c r="I562" s="2911"/>
      <c r="J562" s="598"/>
      <c r="K562" s="598"/>
      <c r="L562" s="598"/>
      <c r="M562" s="2910"/>
      <c r="N562" s="2911"/>
      <c r="O562" s="598"/>
      <c r="P562" s="598"/>
      <c r="Q562" s="598"/>
      <c r="AD562" s="246"/>
      <c r="AE562" s="246"/>
      <c r="AF562" s="246"/>
      <c r="AG562" s="246"/>
      <c r="AH562" s="246"/>
      <c r="AI562" s="246"/>
      <c r="AJ562" s="246"/>
      <c r="AK562" s="246"/>
      <c r="AL562" s="246"/>
      <c r="AM562" s="246"/>
      <c r="AN562" s="246"/>
      <c r="AO562" s="246"/>
      <c r="AP562" s="246"/>
      <c r="AQ562" s="246"/>
      <c r="AR562" s="246"/>
      <c r="AS562" s="246"/>
      <c r="AT562" s="246"/>
      <c r="AU562" s="246"/>
      <c r="AV562" s="246"/>
      <c r="AW562" s="246"/>
      <c r="AX562" s="246"/>
      <c r="AY562" s="246"/>
      <c r="AZ562" s="246"/>
      <c r="BA562" s="248"/>
      <c r="BB562" s="350"/>
      <c r="BC562" s="248"/>
      <c r="BD562" s="248"/>
      <c r="BE562" s="248"/>
      <c r="BF562" s="248"/>
      <c r="BG562" s="248"/>
      <c r="BH562" s="248"/>
      <c r="BI562" s="248"/>
      <c r="BJ562" s="248"/>
      <c r="BK562" s="248"/>
      <c r="BL562" s="248"/>
      <c r="BM562" s="248"/>
      <c r="BN562" s="248"/>
      <c r="BO562" s="248"/>
      <c r="BP562" s="248"/>
      <c r="BQ562" s="248"/>
      <c r="BR562" s="248"/>
      <c r="BS562" s="248"/>
      <c r="BT562" s="248"/>
      <c r="BU562" s="248"/>
      <c r="BV562" s="248"/>
      <c r="BW562" s="248"/>
      <c r="BX562" s="248"/>
      <c r="BY562" s="248"/>
      <c r="BZ562" s="249"/>
      <c r="CA562" s="249"/>
      <c r="CB562" s="249"/>
      <c r="CC562" s="249"/>
      <c r="CD562" s="249"/>
      <c r="CE562" s="249"/>
      <c r="CF562" s="249"/>
      <c r="CG562" s="249"/>
      <c r="CH562" s="249"/>
      <c r="CI562" s="249"/>
      <c r="CJ562" s="249"/>
      <c r="CK562" s="249"/>
      <c r="CL562" s="249"/>
      <c r="CM562" s="249"/>
      <c r="CN562" s="249"/>
      <c r="CO562" s="249"/>
      <c r="CP562" s="249"/>
      <c r="CQ562" s="249"/>
      <c r="CR562" s="249"/>
      <c r="CS562" s="249"/>
      <c r="CT562" s="249"/>
      <c r="CU562" s="249"/>
      <c r="CV562" s="249"/>
      <c r="CW562" s="249"/>
      <c r="CX562" s="249"/>
      <c r="CY562" s="249"/>
      <c r="CZ562" s="249"/>
    </row>
    <row r="563" s="253" customFormat="true" ht="25.15" customHeight="true" x14ac:dyDescent="0.2">
      <c r="C563" s="2910"/>
      <c r="D563" s="2911"/>
      <c r="E563" s="598"/>
      <c r="F563" s="598"/>
      <c r="G563" s="598"/>
      <c r="H563" s="2910"/>
      <c r="I563" s="2911"/>
      <c r="J563" s="598"/>
      <c r="K563" s="598"/>
      <c r="L563" s="598"/>
      <c r="M563" s="2910"/>
      <c r="N563" s="2911"/>
      <c r="O563" s="598"/>
      <c r="P563" s="598"/>
      <c r="Q563" s="598"/>
      <c r="AD563" s="246"/>
      <c r="AE563" s="246"/>
      <c r="AF563" s="246"/>
      <c r="AG563" s="246"/>
      <c r="AH563" s="246"/>
      <c r="AI563" s="246"/>
      <c r="AJ563" s="246"/>
      <c r="AK563" s="246"/>
      <c r="AL563" s="246"/>
      <c r="AM563" s="246"/>
      <c r="AN563" s="246"/>
      <c r="AO563" s="246"/>
      <c r="AP563" s="246"/>
      <c r="AQ563" s="246"/>
      <c r="AR563" s="246"/>
      <c r="AS563" s="246"/>
      <c r="AT563" s="246"/>
      <c r="AU563" s="246"/>
      <c r="AV563" s="246"/>
      <c r="AW563" s="246"/>
      <c r="AX563" s="246"/>
      <c r="AY563" s="246"/>
      <c r="AZ563" s="246"/>
      <c r="BA563" s="248"/>
      <c r="BB563" s="350"/>
      <c r="BC563" s="248"/>
      <c r="BD563" s="248"/>
      <c r="BE563" s="248"/>
      <c r="BF563" s="248"/>
      <c r="BG563" s="248"/>
      <c r="BH563" s="248"/>
      <c r="BI563" s="248"/>
      <c r="BJ563" s="248"/>
      <c r="BK563" s="248"/>
      <c r="BL563" s="248"/>
      <c r="BM563" s="248"/>
      <c r="BN563" s="248"/>
      <c r="BO563" s="248"/>
      <c r="BP563" s="248"/>
      <c r="BQ563" s="248"/>
      <c r="BR563" s="248"/>
      <c r="BS563" s="248"/>
      <c r="BT563" s="248"/>
      <c r="BU563" s="248"/>
      <c r="BV563" s="248"/>
      <c r="BW563" s="248"/>
      <c r="BX563" s="248"/>
      <c r="BY563" s="248"/>
      <c r="BZ563" s="249"/>
      <c r="CA563" s="249"/>
      <c r="CB563" s="249"/>
      <c r="CC563" s="249"/>
      <c r="CD563" s="249"/>
      <c r="CE563" s="249"/>
      <c r="CF563" s="249"/>
      <c r="CG563" s="249"/>
      <c r="CH563" s="249"/>
      <c r="CI563" s="249"/>
      <c r="CJ563" s="249"/>
      <c r="CK563" s="249"/>
      <c r="CL563" s="249"/>
      <c r="CM563" s="249"/>
      <c r="CN563" s="249"/>
      <c r="CO563" s="249"/>
      <c r="CP563" s="249"/>
      <c r="CQ563" s="249"/>
      <c r="CR563" s="249"/>
      <c r="CS563" s="249"/>
      <c r="CT563" s="249"/>
      <c r="CU563" s="249"/>
      <c r="CV563" s="249"/>
      <c r="CW563" s="249"/>
      <c r="CX563" s="249"/>
      <c r="CY563" s="249"/>
      <c r="CZ563" s="249"/>
    </row>
    <row r="564" s="253" customFormat="true" ht="25.15" customHeight="true" x14ac:dyDescent="0.2">
      <c r="C564" s="2910"/>
      <c r="D564" s="2911"/>
      <c r="E564" s="598"/>
      <c r="F564" s="598"/>
      <c r="G564" s="598"/>
      <c r="H564" s="2910"/>
      <c r="I564" s="2911"/>
      <c r="J564" s="598"/>
      <c r="K564" s="598"/>
      <c r="L564" s="598"/>
      <c r="M564" s="2910"/>
      <c r="N564" s="2911"/>
      <c r="O564" s="598"/>
      <c r="P564" s="598"/>
      <c r="Q564" s="598"/>
      <c r="AD564" s="246"/>
      <c r="AE564" s="246"/>
      <c r="AF564" s="246"/>
      <c r="AG564" s="246"/>
      <c r="AH564" s="246"/>
      <c r="AI564" s="246"/>
      <c r="AJ564" s="246"/>
      <c r="AK564" s="246"/>
      <c r="AL564" s="246"/>
      <c r="AM564" s="246"/>
      <c r="AN564" s="246"/>
      <c r="AO564" s="246"/>
      <c r="AP564" s="246"/>
      <c r="AQ564" s="246"/>
      <c r="AR564" s="246"/>
      <c r="AS564" s="246"/>
      <c r="AT564" s="246"/>
      <c r="AU564" s="246"/>
      <c r="AV564" s="246"/>
      <c r="AW564" s="246"/>
      <c r="AX564" s="246"/>
      <c r="AY564" s="246"/>
      <c r="AZ564" s="246"/>
      <c r="BA564" s="248"/>
      <c r="BB564" s="350"/>
      <c r="BC564" s="248"/>
      <c r="BD564" s="248"/>
      <c r="BE564" s="248"/>
      <c r="BF564" s="248"/>
      <c r="BG564" s="248"/>
      <c r="BH564" s="248"/>
      <c r="BI564" s="248"/>
      <c r="BJ564" s="248"/>
      <c r="BK564" s="248"/>
      <c r="BL564" s="248"/>
      <c r="BM564" s="248"/>
      <c r="BN564" s="248"/>
      <c r="BO564" s="248"/>
      <c r="BP564" s="248"/>
      <c r="BQ564" s="248"/>
      <c r="BR564" s="248"/>
      <c r="BS564" s="248"/>
      <c r="BT564" s="248"/>
      <c r="BU564" s="248"/>
      <c r="BV564" s="248"/>
      <c r="BW564" s="248"/>
      <c r="BX564" s="248"/>
      <c r="BY564" s="248"/>
      <c r="BZ564" s="249"/>
      <c r="CA564" s="249"/>
      <c r="CB564" s="249"/>
      <c r="CC564" s="249"/>
      <c r="CD564" s="249"/>
      <c r="CE564" s="249"/>
      <c r="CF564" s="249"/>
      <c r="CG564" s="249"/>
      <c r="CH564" s="249"/>
      <c r="CI564" s="249"/>
      <c r="CJ564" s="249"/>
      <c r="CK564" s="249"/>
      <c r="CL564" s="249"/>
      <c r="CM564" s="249"/>
      <c r="CN564" s="249"/>
      <c r="CO564" s="249"/>
      <c r="CP564" s="249"/>
      <c r="CQ564" s="249"/>
      <c r="CR564" s="249"/>
      <c r="CS564" s="249"/>
      <c r="CT564" s="249"/>
      <c r="CU564" s="249"/>
      <c r="CV564" s="249"/>
      <c r="CW564" s="249"/>
      <c r="CX564" s="249"/>
      <c r="CY564" s="249"/>
      <c r="CZ564" s="249"/>
    </row>
    <row r="565" s="253" customFormat="true" ht="25.15" customHeight="true" x14ac:dyDescent="0.2">
      <c r="C565" s="2910"/>
      <c r="D565" s="2911"/>
      <c r="E565" s="598"/>
      <c r="F565" s="598"/>
      <c r="G565" s="598"/>
      <c r="H565" s="2910"/>
      <c r="I565" s="2911"/>
      <c r="J565" s="598"/>
      <c r="K565" s="598"/>
      <c r="L565" s="598"/>
      <c r="M565" s="2910"/>
      <c r="N565" s="2911"/>
      <c r="O565" s="598"/>
      <c r="P565" s="598"/>
      <c r="Q565" s="598"/>
      <c r="AD565" s="246"/>
      <c r="AE565" s="246"/>
      <c r="AF565" s="246"/>
      <c r="AG565" s="246"/>
      <c r="AH565" s="246"/>
      <c r="AI565" s="246"/>
      <c r="AJ565" s="246"/>
      <c r="AK565" s="246"/>
      <c r="AL565" s="246"/>
      <c r="AM565" s="246"/>
      <c r="AN565" s="246"/>
      <c r="AO565" s="246"/>
      <c r="AP565" s="246"/>
      <c r="AQ565" s="246"/>
      <c r="AR565" s="246"/>
      <c r="AS565" s="246"/>
      <c r="AT565" s="246"/>
      <c r="AU565" s="246"/>
      <c r="AV565" s="246"/>
      <c r="AW565" s="246"/>
      <c r="AX565" s="246"/>
      <c r="AY565" s="246"/>
      <c r="AZ565" s="246"/>
      <c r="BA565" s="248"/>
      <c r="BB565" s="350"/>
      <c r="BC565" s="248"/>
      <c r="BD565" s="248"/>
      <c r="BE565" s="248"/>
      <c r="BF565" s="248"/>
      <c r="BG565" s="248"/>
      <c r="BH565" s="248"/>
      <c r="BI565" s="248"/>
      <c r="BJ565" s="248"/>
      <c r="BK565" s="248"/>
      <c r="BL565" s="248"/>
      <c r="BM565" s="248"/>
      <c r="BN565" s="248"/>
      <c r="BO565" s="248"/>
      <c r="BP565" s="248"/>
      <c r="BQ565" s="248"/>
      <c r="BR565" s="248"/>
      <c r="BS565" s="248"/>
      <c r="BT565" s="248"/>
      <c r="BU565" s="248"/>
      <c r="BV565" s="248"/>
      <c r="BW565" s="248"/>
      <c r="BX565" s="248"/>
      <c r="BY565" s="248"/>
      <c r="BZ565" s="249"/>
      <c r="CA565" s="249"/>
      <c r="CB565" s="249"/>
      <c r="CC565" s="249"/>
      <c r="CD565" s="249"/>
      <c r="CE565" s="249"/>
      <c r="CF565" s="249"/>
      <c r="CG565" s="249"/>
      <c r="CH565" s="249"/>
      <c r="CI565" s="249"/>
      <c r="CJ565" s="249"/>
      <c r="CK565" s="249"/>
      <c r="CL565" s="249"/>
      <c r="CM565" s="249"/>
      <c r="CN565" s="249"/>
      <c r="CO565" s="249"/>
      <c r="CP565" s="249"/>
      <c r="CQ565" s="249"/>
      <c r="CR565" s="249"/>
      <c r="CS565" s="249"/>
      <c r="CT565" s="249"/>
      <c r="CU565" s="249"/>
      <c r="CV565" s="249"/>
      <c r="CW565" s="249"/>
      <c r="CX565" s="249"/>
      <c r="CY565" s="249"/>
      <c r="CZ565" s="249"/>
    </row>
    <row r="566" s="253" customFormat="true" ht="25.15" customHeight="true" x14ac:dyDescent="0.2">
      <c r="C566" s="2910"/>
      <c r="D566" s="2911"/>
      <c r="E566" s="598"/>
      <c r="F566" s="598"/>
      <c r="G566" s="598"/>
      <c r="H566" s="2910"/>
      <c r="I566" s="2911"/>
      <c r="J566" s="598"/>
      <c r="K566" s="598"/>
      <c r="L566" s="598"/>
      <c r="M566" s="2910"/>
      <c r="N566" s="2911"/>
      <c r="O566" s="598"/>
      <c r="P566" s="598"/>
      <c r="Q566" s="598"/>
      <c r="AD566" s="246"/>
      <c r="AE566" s="246"/>
      <c r="AF566" s="246"/>
      <c r="AG566" s="246"/>
      <c r="AH566" s="246"/>
      <c r="AI566" s="246"/>
      <c r="AJ566" s="246"/>
      <c r="AK566" s="246"/>
      <c r="AL566" s="246"/>
      <c r="AM566" s="246"/>
      <c r="AN566" s="246"/>
      <c r="AO566" s="246"/>
      <c r="AP566" s="246"/>
      <c r="AQ566" s="246"/>
      <c r="AR566" s="246"/>
      <c r="AS566" s="246"/>
      <c r="AT566" s="246"/>
      <c r="AU566" s="246"/>
      <c r="AV566" s="246"/>
      <c r="AW566" s="246"/>
      <c r="AX566" s="246"/>
      <c r="AY566" s="246"/>
      <c r="AZ566" s="246"/>
      <c r="BA566" s="248"/>
      <c r="BB566" s="350"/>
      <c r="BC566" s="248"/>
      <c r="BD566" s="248"/>
      <c r="BE566" s="248"/>
      <c r="BF566" s="248"/>
      <c r="BG566" s="248"/>
      <c r="BH566" s="248"/>
      <c r="BI566" s="248"/>
      <c r="BJ566" s="248"/>
      <c r="BK566" s="248"/>
      <c r="BL566" s="248"/>
      <c r="BM566" s="248"/>
      <c r="BN566" s="248"/>
      <c r="BO566" s="248"/>
      <c r="BP566" s="248"/>
      <c r="BQ566" s="248"/>
      <c r="BR566" s="248"/>
      <c r="BS566" s="248"/>
      <c r="BT566" s="248"/>
      <c r="BU566" s="248"/>
      <c r="BV566" s="248"/>
      <c r="BW566" s="248"/>
      <c r="BX566" s="248"/>
      <c r="BY566" s="248"/>
      <c r="BZ566" s="249"/>
      <c r="CA566" s="249"/>
      <c r="CB566" s="249"/>
      <c r="CC566" s="249"/>
      <c r="CD566" s="249"/>
      <c r="CE566" s="249"/>
      <c r="CF566" s="249"/>
      <c r="CG566" s="249"/>
      <c r="CH566" s="249"/>
      <c r="CI566" s="249"/>
      <c r="CJ566" s="249"/>
      <c r="CK566" s="249"/>
      <c r="CL566" s="249"/>
      <c r="CM566" s="249"/>
      <c r="CN566" s="249"/>
      <c r="CO566" s="249"/>
      <c r="CP566" s="249"/>
      <c r="CQ566" s="249"/>
      <c r="CR566" s="249"/>
      <c r="CS566" s="249"/>
      <c r="CT566" s="249"/>
      <c r="CU566" s="249"/>
      <c r="CV566" s="249"/>
      <c r="CW566" s="249"/>
      <c r="CX566" s="249"/>
      <c r="CY566" s="249"/>
      <c r="CZ566" s="249"/>
    </row>
    <row r="567" s="253" customFormat="true" ht="25.15" customHeight="true" x14ac:dyDescent="0.2">
      <c r="C567" s="2910"/>
      <c r="D567" s="2911"/>
      <c r="E567" s="598"/>
      <c r="F567" s="598"/>
      <c r="G567" s="598"/>
      <c r="H567" s="2910"/>
      <c r="I567" s="2911"/>
      <c r="J567" s="598"/>
      <c r="K567" s="598"/>
      <c r="L567" s="598"/>
      <c r="M567" s="2910"/>
      <c r="N567" s="2911"/>
      <c r="O567" s="598"/>
      <c r="P567" s="598"/>
      <c r="Q567" s="598"/>
      <c r="AD567" s="246"/>
      <c r="AE567" s="246"/>
      <c r="AF567" s="246"/>
      <c r="AG567" s="246"/>
      <c r="AH567" s="246"/>
      <c r="AI567" s="246"/>
      <c r="AJ567" s="246"/>
      <c r="AK567" s="246"/>
      <c r="AL567" s="246"/>
      <c r="AM567" s="246"/>
      <c r="AN567" s="246"/>
      <c r="AO567" s="246"/>
      <c r="AP567" s="246"/>
      <c r="AQ567" s="246"/>
      <c r="AR567" s="246"/>
      <c r="AS567" s="246"/>
      <c r="AT567" s="246"/>
      <c r="AU567" s="246"/>
      <c r="AV567" s="246"/>
      <c r="AW567" s="246"/>
      <c r="AX567" s="246"/>
      <c r="AY567" s="246"/>
      <c r="AZ567" s="246"/>
      <c r="BA567" s="248"/>
      <c r="BB567" s="350"/>
      <c r="BC567" s="248"/>
      <c r="BD567" s="248"/>
      <c r="BE567" s="248"/>
      <c r="BF567" s="248"/>
      <c r="BG567" s="248"/>
      <c r="BH567" s="248"/>
      <c r="BI567" s="248"/>
      <c r="BJ567" s="248"/>
      <c r="BK567" s="248"/>
      <c r="BL567" s="248"/>
      <c r="BM567" s="248"/>
      <c r="BN567" s="248"/>
      <c r="BO567" s="248"/>
      <c r="BP567" s="248"/>
      <c r="BQ567" s="248"/>
      <c r="BR567" s="248"/>
      <c r="BS567" s="248"/>
      <c r="BT567" s="248"/>
      <c r="BU567" s="248"/>
      <c r="BV567" s="248"/>
      <c r="BW567" s="248"/>
      <c r="BX567" s="248"/>
      <c r="BY567" s="248"/>
      <c r="BZ567" s="249"/>
      <c r="CA567" s="249"/>
      <c r="CB567" s="249"/>
      <c r="CC567" s="249"/>
      <c r="CD567" s="249"/>
      <c r="CE567" s="249"/>
      <c r="CF567" s="249"/>
      <c r="CG567" s="249"/>
      <c r="CH567" s="249"/>
      <c r="CI567" s="249"/>
      <c r="CJ567" s="249"/>
      <c r="CK567" s="249"/>
      <c r="CL567" s="249"/>
      <c r="CM567" s="249"/>
      <c r="CN567" s="249"/>
      <c r="CO567" s="249"/>
      <c r="CP567" s="249"/>
      <c r="CQ567" s="249"/>
      <c r="CR567" s="249"/>
      <c r="CS567" s="249"/>
      <c r="CT567" s="249"/>
      <c r="CU567" s="249"/>
      <c r="CV567" s="249"/>
      <c r="CW567" s="249"/>
      <c r="CX567" s="249"/>
      <c r="CY567" s="249"/>
      <c r="CZ567" s="249"/>
    </row>
    <row r="568" s="253" customFormat="true" ht="25.15" customHeight="true" x14ac:dyDescent="0.2">
      <c r="C568" s="2910"/>
      <c r="D568" s="2911"/>
      <c r="E568" s="598"/>
      <c r="F568" s="598"/>
      <c r="G568" s="598"/>
      <c r="H568" s="2910"/>
      <c r="I568" s="2911"/>
      <c r="J568" s="598"/>
      <c r="K568" s="598"/>
      <c r="L568" s="598"/>
      <c r="M568" s="2910"/>
      <c r="N568" s="2911"/>
      <c r="O568" s="598"/>
      <c r="P568" s="598"/>
      <c r="Q568" s="598"/>
      <c r="AD568" s="246"/>
      <c r="AE568" s="246"/>
      <c r="AF568" s="246"/>
      <c r="AG568" s="246"/>
      <c r="AH568" s="246"/>
      <c r="AI568" s="246"/>
      <c r="AJ568" s="246"/>
      <c r="AK568" s="246"/>
      <c r="AL568" s="246"/>
      <c r="AM568" s="246"/>
      <c r="AN568" s="246"/>
      <c r="AO568" s="246"/>
      <c r="AP568" s="246"/>
      <c r="AQ568" s="246"/>
      <c r="AR568" s="246"/>
      <c r="AS568" s="246"/>
      <c r="AT568" s="246"/>
      <c r="AU568" s="246"/>
      <c r="AV568" s="246"/>
      <c r="AW568" s="246"/>
      <c r="AX568" s="246"/>
      <c r="AY568" s="246"/>
      <c r="AZ568" s="246"/>
      <c r="BA568" s="248"/>
      <c r="BB568" s="350"/>
      <c r="BC568" s="248"/>
      <c r="BD568" s="248"/>
      <c r="BE568" s="248"/>
      <c r="BF568" s="248"/>
      <c r="BG568" s="248"/>
      <c r="BH568" s="248"/>
      <c r="BI568" s="248"/>
      <c r="BJ568" s="248"/>
      <c r="BK568" s="248"/>
      <c r="BL568" s="248"/>
      <c r="BM568" s="248"/>
      <c r="BN568" s="248"/>
      <c r="BO568" s="248"/>
      <c r="BP568" s="248"/>
      <c r="BQ568" s="248"/>
      <c r="BR568" s="248"/>
      <c r="BS568" s="248"/>
      <c r="BT568" s="248"/>
      <c r="BU568" s="248"/>
      <c r="BV568" s="248"/>
      <c r="BW568" s="248"/>
      <c r="BX568" s="248"/>
      <c r="BY568" s="248"/>
      <c r="BZ568" s="249"/>
      <c r="CA568" s="249"/>
      <c r="CB568" s="249"/>
      <c r="CC568" s="249"/>
      <c r="CD568" s="249"/>
      <c r="CE568" s="249"/>
      <c r="CF568" s="249"/>
      <c r="CG568" s="249"/>
      <c r="CH568" s="249"/>
      <c r="CI568" s="249"/>
      <c r="CJ568" s="249"/>
      <c r="CK568" s="249"/>
      <c r="CL568" s="249"/>
      <c r="CM568" s="249"/>
      <c r="CN568" s="249"/>
      <c r="CO568" s="249"/>
      <c r="CP568" s="249"/>
      <c r="CQ568" s="249"/>
      <c r="CR568" s="249"/>
      <c r="CS568" s="249"/>
      <c r="CT568" s="249"/>
      <c r="CU568" s="249"/>
      <c r="CV568" s="249"/>
      <c r="CW568" s="249"/>
      <c r="CX568" s="249"/>
      <c r="CY568" s="249"/>
      <c r="CZ568" s="249"/>
    </row>
    <row r="569" s="253" customFormat="true" ht="25.15" customHeight="true" x14ac:dyDescent="0.2">
      <c r="C569" s="2910"/>
      <c r="D569" s="2911"/>
      <c r="E569" s="598"/>
      <c r="F569" s="598"/>
      <c r="G569" s="598"/>
      <c r="H569" s="2910"/>
      <c r="I569" s="2911"/>
      <c r="J569" s="598"/>
      <c r="K569" s="598"/>
      <c r="L569" s="598"/>
      <c r="M569" s="2910"/>
      <c r="N569" s="2911"/>
      <c r="O569" s="598"/>
      <c r="P569" s="598"/>
      <c r="Q569" s="598"/>
      <c r="AD569" s="246"/>
      <c r="AE569" s="246"/>
      <c r="AF569" s="246"/>
      <c r="AG569" s="246"/>
      <c r="AH569" s="246"/>
      <c r="AI569" s="246"/>
      <c r="AJ569" s="246"/>
      <c r="AK569" s="246"/>
      <c r="AL569" s="246"/>
      <c r="AM569" s="246"/>
      <c r="AN569" s="246"/>
      <c r="AO569" s="246"/>
      <c r="AP569" s="246"/>
      <c r="AQ569" s="246"/>
      <c r="AR569" s="246"/>
      <c r="AS569" s="246"/>
      <c r="AT569" s="246"/>
      <c r="AU569" s="246"/>
      <c r="AV569" s="246"/>
      <c r="AW569" s="246"/>
      <c r="AX569" s="246"/>
      <c r="AY569" s="246"/>
      <c r="AZ569" s="246"/>
      <c r="BA569" s="248"/>
      <c r="BB569" s="350"/>
      <c r="BC569" s="248"/>
      <c r="BD569" s="248"/>
      <c r="BE569" s="248"/>
      <c r="BF569" s="248"/>
      <c r="BG569" s="248"/>
      <c r="BH569" s="248"/>
      <c r="BI569" s="248"/>
      <c r="BJ569" s="248"/>
      <c r="BK569" s="248"/>
      <c r="BL569" s="248"/>
      <c r="BM569" s="248"/>
      <c r="BN569" s="248"/>
      <c r="BO569" s="248"/>
      <c r="BP569" s="248"/>
      <c r="BQ569" s="248"/>
      <c r="BR569" s="248"/>
      <c r="BS569" s="248"/>
      <c r="BT569" s="248"/>
      <c r="BU569" s="248"/>
      <c r="BV569" s="248"/>
      <c r="BW569" s="248"/>
      <c r="BX569" s="248"/>
      <c r="BY569" s="248"/>
      <c r="BZ569" s="249"/>
      <c r="CA569" s="249"/>
      <c r="CB569" s="249"/>
      <c r="CC569" s="249"/>
      <c r="CD569" s="249"/>
      <c r="CE569" s="249"/>
      <c r="CF569" s="249"/>
      <c r="CG569" s="249"/>
      <c r="CH569" s="249"/>
      <c r="CI569" s="249"/>
      <c r="CJ569" s="249"/>
      <c r="CK569" s="249"/>
      <c r="CL569" s="249"/>
      <c r="CM569" s="249"/>
      <c r="CN569" s="249"/>
      <c r="CO569" s="249"/>
      <c r="CP569" s="249"/>
      <c r="CQ569" s="249"/>
      <c r="CR569" s="249"/>
      <c r="CS569" s="249"/>
      <c r="CT569" s="249"/>
      <c r="CU569" s="249"/>
      <c r="CV569" s="249"/>
      <c r="CW569" s="249"/>
      <c r="CX569" s="249"/>
      <c r="CY569" s="249"/>
      <c r="CZ569" s="249"/>
    </row>
    <row r="570" s="253" customFormat="true" ht="25.15" customHeight="true" x14ac:dyDescent="0.2">
      <c r="C570" s="2910"/>
      <c r="D570" s="2911"/>
      <c r="E570" s="598"/>
      <c r="F570" s="598"/>
      <c r="G570" s="598"/>
      <c r="H570" s="2910"/>
      <c r="I570" s="2911"/>
      <c r="J570" s="598"/>
      <c r="K570" s="598"/>
      <c r="L570" s="598"/>
      <c r="M570" s="2910"/>
      <c r="N570" s="2911"/>
      <c r="O570" s="598"/>
      <c r="P570" s="598"/>
      <c r="Q570" s="598"/>
      <c r="AD570" s="246"/>
      <c r="AE570" s="246"/>
      <c r="AF570" s="246"/>
      <c r="AG570" s="246"/>
      <c r="AH570" s="246"/>
      <c r="AI570" s="246"/>
      <c r="AJ570" s="246"/>
      <c r="AK570" s="246"/>
      <c r="AL570" s="246"/>
      <c r="AM570" s="246"/>
      <c r="AN570" s="246"/>
      <c r="AO570" s="246"/>
      <c r="AP570" s="246"/>
      <c r="AQ570" s="246"/>
      <c r="AR570" s="246"/>
      <c r="AS570" s="246"/>
      <c r="AT570" s="246"/>
      <c r="AU570" s="246"/>
      <c r="AV570" s="246"/>
      <c r="AW570" s="246"/>
      <c r="AX570" s="246"/>
      <c r="AY570" s="246"/>
      <c r="AZ570" s="246"/>
      <c r="BA570" s="248"/>
      <c r="BB570" s="350"/>
      <c r="BC570" s="248"/>
      <c r="BD570" s="248"/>
      <c r="BE570" s="248"/>
      <c r="BF570" s="248"/>
      <c r="BG570" s="248"/>
      <c r="BH570" s="248"/>
      <c r="BI570" s="248"/>
      <c r="BJ570" s="248"/>
      <c r="BK570" s="248"/>
      <c r="BL570" s="248"/>
      <c r="BM570" s="248"/>
      <c r="BN570" s="248"/>
      <c r="BO570" s="248"/>
      <c r="BP570" s="248"/>
      <c r="BQ570" s="248"/>
      <c r="BR570" s="248"/>
      <c r="BS570" s="248"/>
      <c r="BT570" s="248"/>
      <c r="BU570" s="248"/>
      <c r="BV570" s="248"/>
      <c r="BW570" s="248"/>
      <c r="BX570" s="248"/>
      <c r="BY570" s="248"/>
      <c r="BZ570" s="249"/>
      <c r="CA570" s="249"/>
      <c r="CB570" s="249"/>
      <c r="CC570" s="249"/>
      <c r="CD570" s="249"/>
      <c r="CE570" s="249"/>
      <c r="CF570" s="249"/>
      <c r="CG570" s="249"/>
      <c r="CH570" s="249"/>
      <c r="CI570" s="249"/>
      <c r="CJ570" s="249"/>
      <c r="CK570" s="249"/>
      <c r="CL570" s="249"/>
      <c r="CM570" s="249"/>
      <c r="CN570" s="249"/>
      <c r="CO570" s="249"/>
      <c r="CP570" s="249"/>
      <c r="CQ570" s="249"/>
      <c r="CR570" s="249"/>
      <c r="CS570" s="249"/>
      <c r="CT570" s="249"/>
      <c r="CU570" s="249"/>
      <c r="CV570" s="249"/>
      <c r="CW570" s="249"/>
      <c r="CX570" s="249"/>
      <c r="CY570" s="249"/>
      <c r="CZ570" s="249"/>
    </row>
    <row r="571" s="253" customFormat="true" ht="25.15" customHeight="true" x14ac:dyDescent="0.2">
      <c r="C571" s="2910"/>
      <c r="D571" s="2911"/>
      <c r="E571" s="598"/>
      <c r="F571" s="598"/>
      <c r="G571" s="598"/>
      <c r="H571" s="2910"/>
      <c r="I571" s="2911"/>
      <c r="J571" s="598"/>
      <c r="K571" s="598"/>
      <c r="L571" s="598"/>
      <c r="M571" s="2910"/>
      <c r="N571" s="2911"/>
      <c r="O571" s="598"/>
      <c r="P571" s="598"/>
      <c r="Q571" s="598"/>
      <c r="AD571" s="246"/>
      <c r="AE571" s="246"/>
      <c r="AF571" s="246"/>
      <c r="AG571" s="246"/>
      <c r="AH571" s="246"/>
      <c r="AI571" s="246"/>
      <c r="AJ571" s="246"/>
      <c r="AK571" s="246"/>
      <c r="AL571" s="246"/>
      <c r="AM571" s="246"/>
      <c r="AN571" s="246"/>
      <c r="AO571" s="246"/>
      <c r="AP571" s="246"/>
      <c r="AQ571" s="246"/>
      <c r="AR571" s="246"/>
      <c r="AS571" s="246"/>
      <c r="AT571" s="246"/>
      <c r="AU571" s="246"/>
      <c r="AV571" s="246"/>
      <c r="AW571" s="246"/>
      <c r="AX571" s="246"/>
      <c r="AY571" s="246"/>
      <c r="AZ571" s="246"/>
      <c r="BA571" s="248"/>
      <c r="BB571" s="350"/>
      <c r="BC571" s="248"/>
      <c r="BD571" s="248"/>
      <c r="BE571" s="248"/>
      <c r="BF571" s="248"/>
      <c r="BG571" s="248"/>
      <c r="BH571" s="248"/>
      <c r="BI571" s="248"/>
      <c r="BJ571" s="248"/>
      <c r="BK571" s="248"/>
      <c r="BL571" s="248"/>
      <c r="BM571" s="248"/>
      <c r="BN571" s="248"/>
      <c r="BO571" s="248"/>
      <c r="BP571" s="248"/>
      <c r="BQ571" s="248"/>
      <c r="BR571" s="248"/>
      <c r="BS571" s="248"/>
      <c r="BT571" s="248"/>
      <c r="BU571" s="248"/>
      <c r="BV571" s="248"/>
      <c r="BW571" s="248"/>
      <c r="BX571" s="248"/>
      <c r="BY571" s="248"/>
      <c r="BZ571" s="249"/>
      <c r="CA571" s="249"/>
      <c r="CB571" s="249"/>
      <c r="CC571" s="249"/>
      <c r="CD571" s="249"/>
      <c r="CE571" s="249"/>
      <c r="CF571" s="249"/>
      <c r="CG571" s="249"/>
      <c r="CH571" s="249"/>
      <c r="CI571" s="249"/>
      <c r="CJ571" s="249"/>
      <c r="CK571" s="249"/>
      <c r="CL571" s="249"/>
      <c r="CM571" s="249"/>
      <c r="CN571" s="249"/>
      <c r="CO571" s="249"/>
      <c r="CP571" s="249"/>
      <c r="CQ571" s="249"/>
      <c r="CR571" s="249"/>
      <c r="CS571" s="249"/>
      <c r="CT571" s="249"/>
      <c r="CU571" s="249"/>
      <c r="CV571" s="249"/>
      <c r="CW571" s="249"/>
      <c r="CX571" s="249"/>
      <c r="CY571" s="249"/>
      <c r="CZ571" s="249"/>
    </row>
    <row r="572" s="253" customFormat="true" ht="25.15" customHeight="true" x14ac:dyDescent="0.2">
      <c r="C572" s="2910"/>
      <c r="D572" s="2911"/>
      <c r="E572" s="598"/>
      <c r="F572" s="598"/>
      <c r="G572" s="598"/>
      <c r="H572" s="2910"/>
      <c r="I572" s="2911"/>
      <c r="J572" s="598"/>
      <c r="K572" s="598"/>
      <c r="L572" s="598"/>
      <c r="M572" s="2910"/>
      <c r="N572" s="2911"/>
      <c r="O572" s="598"/>
      <c r="P572" s="598"/>
      <c r="Q572" s="598"/>
      <c r="AD572" s="246"/>
      <c r="AE572" s="246"/>
      <c r="AF572" s="246"/>
      <c r="AG572" s="246"/>
      <c r="AH572" s="246"/>
      <c r="AI572" s="246"/>
      <c r="AJ572" s="246"/>
      <c r="AK572" s="246"/>
      <c r="AL572" s="246"/>
      <c r="AM572" s="246"/>
      <c r="AN572" s="246"/>
      <c r="AO572" s="246"/>
      <c r="AP572" s="246"/>
      <c r="AQ572" s="246"/>
      <c r="AR572" s="246"/>
      <c r="AS572" s="246"/>
      <c r="AT572" s="246"/>
      <c r="AU572" s="246"/>
      <c r="AV572" s="246"/>
      <c r="AW572" s="246"/>
      <c r="AX572" s="246"/>
      <c r="AY572" s="246"/>
      <c r="AZ572" s="246"/>
      <c r="BA572" s="248"/>
      <c r="BB572" s="350"/>
      <c r="BC572" s="248"/>
      <c r="BD572" s="248"/>
      <c r="BE572" s="248"/>
      <c r="BF572" s="248"/>
      <c r="BG572" s="248"/>
      <c r="BH572" s="248"/>
      <c r="BI572" s="248"/>
      <c r="BJ572" s="248"/>
      <c r="BK572" s="248"/>
      <c r="BL572" s="248"/>
      <c r="BM572" s="248"/>
      <c r="BN572" s="248"/>
      <c r="BO572" s="248"/>
      <c r="BP572" s="248"/>
      <c r="BQ572" s="248"/>
      <c r="BR572" s="248"/>
      <c r="BS572" s="248"/>
      <c r="BT572" s="248"/>
      <c r="BU572" s="248"/>
      <c r="BV572" s="248"/>
      <c r="BW572" s="248"/>
      <c r="BX572" s="248"/>
      <c r="BY572" s="248"/>
      <c r="BZ572" s="249"/>
      <c r="CA572" s="249"/>
      <c r="CB572" s="249"/>
      <c r="CC572" s="249"/>
      <c r="CD572" s="249"/>
      <c r="CE572" s="249"/>
      <c r="CF572" s="249"/>
      <c r="CG572" s="249"/>
      <c r="CH572" s="249"/>
      <c r="CI572" s="249"/>
      <c r="CJ572" s="249"/>
      <c r="CK572" s="249"/>
      <c r="CL572" s="249"/>
      <c r="CM572" s="249"/>
      <c r="CN572" s="249"/>
      <c r="CO572" s="249"/>
      <c r="CP572" s="249"/>
      <c r="CQ572" s="249"/>
      <c r="CR572" s="249"/>
      <c r="CS572" s="249"/>
      <c r="CT572" s="249"/>
      <c r="CU572" s="249"/>
      <c r="CV572" s="249"/>
      <c r="CW572" s="249"/>
      <c r="CX572" s="249"/>
      <c r="CY572" s="249"/>
      <c r="CZ572" s="249"/>
    </row>
    <row r="573" s="253" customFormat="true" ht="25.15" customHeight="true" x14ac:dyDescent="0.2">
      <c r="C573" s="2910"/>
      <c r="D573" s="2911"/>
      <c r="E573" s="598"/>
      <c r="F573" s="598"/>
      <c r="G573" s="598"/>
      <c r="H573" s="2910"/>
      <c r="I573" s="2911"/>
      <c r="J573" s="598"/>
      <c r="K573" s="598"/>
      <c r="L573" s="598"/>
      <c r="M573" s="2910"/>
      <c r="N573" s="2911"/>
      <c r="O573" s="598"/>
      <c r="P573" s="598"/>
      <c r="Q573" s="598"/>
      <c r="AD573" s="246"/>
      <c r="AE573" s="246"/>
      <c r="AF573" s="246"/>
      <c r="AG573" s="246"/>
      <c r="AH573" s="246"/>
      <c r="AI573" s="246"/>
      <c r="AJ573" s="246"/>
      <c r="AK573" s="246"/>
      <c r="AL573" s="246"/>
      <c r="AM573" s="246"/>
      <c r="AN573" s="246"/>
      <c r="AO573" s="246"/>
      <c r="AP573" s="246"/>
      <c r="AQ573" s="246"/>
      <c r="AR573" s="246"/>
      <c r="AS573" s="246"/>
      <c r="AT573" s="246"/>
      <c r="AU573" s="246"/>
      <c r="AV573" s="246"/>
      <c r="AW573" s="246"/>
      <c r="AX573" s="246"/>
      <c r="AY573" s="246"/>
      <c r="AZ573" s="246"/>
      <c r="BA573" s="248"/>
      <c r="BB573" s="350"/>
      <c r="BC573" s="248"/>
      <c r="BD573" s="248"/>
      <c r="BE573" s="248"/>
      <c r="BF573" s="248"/>
      <c r="BG573" s="248"/>
      <c r="BH573" s="248"/>
      <c r="BI573" s="248"/>
      <c r="BJ573" s="248"/>
      <c r="BK573" s="248"/>
      <c r="BL573" s="248"/>
      <c r="BM573" s="248"/>
      <c r="BN573" s="248"/>
      <c r="BO573" s="248"/>
      <c r="BP573" s="248"/>
      <c r="BQ573" s="248"/>
      <c r="BR573" s="248"/>
      <c r="BS573" s="248"/>
      <c r="BT573" s="248"/>
      <c r="BU573" s="248"/>
      <c r="BV573" s="248"/>
      <c r="BW573" s="248"/>
      <c r="BX573" s="248"/>
      <c r="BY573" s="248"/>
      <c r="BZ573" s="249"/>
      <c r="CA573" s="249"/>
      <c r="CB573" s="249"/>
      <c r="CC573" s="249"/>
      <c r="CD573" s="249"/>
      <c r="CE573" s="249"/>
      <c r="CF573" s="249"/>
      <c r="CG573" s="249"/>
      <c r="CH573" s="249"/>
      <c r="CI573" s="249"/>
      <c r="CJ573" s="249"/>
      <c r="CK573" s="249"/>
      <c r="CL573" s="249"/>
      <c r="CM573" s="249"/>
      <c r="CN573" s="249"/>
      <c r="CO573" s="249"/>
      <c r="CP573" s="249"/>
      <c r="CQ573" s="249"/>
      <c r="CR573" s="249"/>
      <c r="CS573" s="249"/>
      <c r="CT573" s="249"/>
      <c r="CU573" s="249"/>
      <c r="CV573" s="249"/>
      <c r="CW573" s="249"/>
      <c r="CX573" s="249"/>
      <c r="CY573" s="249"/>
      <c r="CZ573" s="249"/>
    </row>
    <row r="574" s="253" customFormat="true" ht="25.15" customHeight="true" x14ac:dyDescent="0.2">
      <c r="C574" s="2910"/>
      <c r="D574" s="2911"/>
      <c r="E574" s="598"/>
      <c r="F574" s="598"/>
      <c r="G574" s="598"/>
      <c r="H574" s="2910"/>
      <c r="I574" s="2911"/>
      <c r="J574" s="598"/>
      <c r="K574" s="598"/>
      <c r="L574" s="598"/>
      <c r="M574" s="2910"/>
      <c r="N574" s="2911"/>
      <c r="O574" s="598"/>
      <c r="P574" s="598"/>
      <c r="Q574" s="598"/>
      <c r="AD574" s="246"/>
      <c r="AE574" s="246"/>
      <c r="AF574" s="246"/>
      <c r="AG574" s="246"/>
      <c r="AH574" s="246"/>
      <c r="AI574" s="246"/>
      <c r="AJ574" s="246"/>
      <c r="AK574" s="246"/>
      <c r="AL574" s="246"/>
      <c r="AM574" s="246"/>
      <c r="AN574" s="246"/>
      <c r="AO574" s="246"/>
      <c r="AP574" s="246"/>
      <c r="AQ574" s="246"/>
      <c r="AR574" s="246"/>
      <c r="AS574" s="246"/>
      <c r="AT574" s="246"/>
      <c r="AU574" s="246"/>
      <c r="AV574" s="246"/>
      <c r="AW574" s="246"/>
      <c r="AX574" s="246"/>
      <c r="AY574" s="246"/>
      <c r="AZ574" s="246"/>
      <c r="BA574" s="248"/>
      <c r="BB574" s="350"/>
      <c r="BC574" s="248"/>
      <c r="BD574" s="248"/>
      <c r="BE574" s="248"/>
      <c r="BF574" s="248"/>
      <c r="BG574" s="248"/>
      <c r="BH574" s="248"/>
      <c r="BI574" s="248"/>
      <c r="BJ574" s="248"/>
      <c r="BK574" s="248"/>
      <c r="BL574" s="248"/>
      <c r="BM574" s="248"/>
      <c r="BN574" s="248"/>
      <c r="BO574" s="248"/>
      <c r="BP574" s="248"/>
      <c r="BQ574" s="248"/>
      <c r="BR574" s="248"/>
      <c r="BS574" s="248"/>
      <c r="BT574" s="248"/>
      <c r="BU574" s="248"/>
      <c r="BV574" s="248"/>
      <c r="BW574" s="248"/>
      <c r="BX574" s="248"/>
      <c r="BY574" s="248"/>
      <c r="BZ574" s="249"/>
      <c r="CA574" s="249"/>
      <c r="CB574" s="249"/>
      <c r="CC574" s="249"/>
      <c r="CD574" s="249"/>
      <c r="CE574" s="249"/>
      <c r="CF574" s="249"/>
      <c r="CG574" s="249"/>
      <c r="CH574" s="249"/>
      <c r="CI574" s="249"/>
      <c r="CJ574" s="249"/>
      <c r="CK574" s="249"/>
      <c r="CL574" s="249"/>
      <c r="CM574" s="249"/>
      <c r="CN574" s="249"/>
      <c r="CO574" s="249"/>
      <c r="CP574" s="249"/>
      <c r="CQ574" s="249"/>
      <c r="CR574" s="249"/>
      <c r="CS574" s="249"/>
      <c r="CT574" s="249"/>
      <c r="CU574" s="249"/>
      <c r="CV574" s="249"/>
      <c r="CW574" s="249"/>
      <c r="CX574" s="249"/>
      <c r="CY574" s="249"/>
      <c r="CZ574" s="249"/>
    </row>
    <row r="575" s="253" customFormat="true" ht="25.15" customHeight="true" x14ac:dyDescent="0.2">
      <c r="C575" s="2910"/>
      <c r="D575" s="2911"/>
      <c r="E575" s="598"/>
      <c r="F575" s="598"/>
      <c r="G575" s="598"/>
      <c r="H575" s="2910"/>
      <c r="I575" s="2911"/>
      <c r="J575" s="598"/>
      <c r="K575" s="598"/>
      <c r="L575" s="598"/>
      <c r="M575" s="2910"/>
      <c r="N575" s="2911"/>
      <c r="O575" s="598"/>
      <c r="P575" s="598"/>
      <c r="Q575" s="598"/>
      <c r="AD575" s="246"/>
      <c r="AE575" s="246"/>
      <c r="AF575" s="246"/>
      <c r="AG575" s="246"/>
      <c r="AH575" s="246"/>
      <c r="AI575" s="246"/>
      <c r="AJ575" s="246"/>
      <c r="AK575" s="246"/>
      <c r="AL575" s="246"/>
      <c r="AM575" s="246"/>
      <c r="AN575" s="246"/>
      <c r="AO575" s="246"/>
      <c r="AP575" s="246"/>
      <c r="AQ575" s="246"/>
      <c r="AR575" s="246"/>
      <c r="AS575" s="246"/>
      <c r="AT575" s="246"/>
      <c r="AU575" s="246"/>
      <c r="AV575" s="246"/>
      <c r="AW575" s="246"/>
      <c r="AX575" s="246"/>
      <c r="AY575" s="246"/>
      <c r="AZ575" s="246"/>
      <c r="BA575" s="248"/>
      <c r="BB575" s="350"/>
      <c r="BC575" s="248"/>
      <c r="BD575" s="248"/>
      <c r="BE575" s="248"/>
      <c r="BF575" s="248"/>
      <c r="BG575" s="248"/>
      <c r="BH575" s="248"/>
      <c r="BI575" s="248"/>
      <c r="BJ575" s="248"/>
      <c r="BK575" s="248"/>
      <c r="BL575" s="248"/>
      <c r="BM575" s="248"/>
      <c r="BN575" s="248"/>
      <c r="BO575" s="248"/>
      <c r="BP575" s="248"/>
      <c r="BQ575" s="248"/>
      <c r="BR575" s="248"/>
      <c r="BS575" s="248"/>
      <c r="BT575" s="248"/>
      <c r="BU575" s="248"/>
      <c r="BV575" s="248"/>
      <c r="BW575" s="248"/>
      <c r="BX575" s="248"/>
      <c r="BY575" s="248"/>
      <c r="BZ575" s="249"/>
      <c r="CA575" s="249"/>
      <c r="CB575" s="249"/>
      <c r="CC575" s="249"/>
      <c r="CD575" s="249"/>
      <c r="CE575" s="249"/>
      <c r="CF575" s="249"/>
      <c r="CG575" s="249"/>
      <c r="CH575" s="249"/>
      <c r="CI575" s="249"/>
      <c r="CJ575" s="249"/>
      <c r="CK575" s="249"/>
      <c r="CL575" s="249"/>
      <c r="CM575" s="249"/>
      <c r="CN575" s="249"/>
      <c r="CO575" s="249"/>
      <c r="CP575" s="249"/>
      <c r="CQ575" s="249"/>
      <c r="CR575" s="249"/>
      <c r="CS575" s="249"/>
      <c r="CT575" s="249"/>
      <c r="CU575" s="249"/>
      <c r="CV575" s="249"/>
      <c r="CW575" s="249"/>
      <c r="CX575" s="249"/>
      <c r="CY575" s="249"/>
      <c r="CZ575" s="249"/>
    </row>
    <row r="576" s="253" customFormat="true" ht="25.15" customHeight="true" x14ac:dyDescent="0.2">
      <c r="C576" s="2910"/>
      <c r="D576" s="2911"/>
      <c r="E576" s="598"/>
      <c r="F576" s="598"/>
      <c r="G576" s="598"/>
      <c r="H576" s="2910"/>
      <c r="I576" s="2911"/>
      <c r="J576" s="598"/>
      <c r="K576" s="598"/>
      <c r="L576" s="598"/>
      <c r="M576" s="2910"/>
      <c r="N576" s="2911"/>
      <c r="O576" s="598"/>
      <c r="P576" s="598"/>
      <c r="Q576" s="598"/>
      <c r="AD576" s="246"/>
      <c r="AE576" s="246"/>
      <c r="AF576" s="246"/>
      <c r="AG576" s="246"/>
      <c r="AH576" s="246"/>
      <c r="AI576" s="246"/>
      <c r="AJ576" s="246"/>
      <c r="AK576" s="246"/>
      <c r="AL576" s="246"/>
      <c r="AM576" s="246"/>
      <c r="AN576" s="246"/>
      <c r="AO576" s="246"/>
      <c r="AP576" s="246"/>
      <c r="AQ576" s="246"/>
      <c r="AR576" s="246"/>
      <c r="AS576" s="246"/>
      <c r="AT576" s="246"/>
      <c r="AU576" s="246"/>
      <c r="AV576" s="246"/>
      <c r="AW576" s="246"/>
      <c r="AX576" s="246"/>
      <c r="AY576" s="246"/>
      <c r="AZ576" s="246"/>
      <c r="BA576" s="248"/>
      <c r="BB576" s="350"/>
      <c r="BC576" s="248"/>
      <c r="BD576" s="248"/>
      <c r="BE576" s="248"/>
      <c r="BF576" s="248"/>
      <c r="BG576" s="248"/>
      <c r="BH576" s="248"/>
      <c r="BI576" s="248"/>
      <c r="BJ576" s="248"/>
      <c r="BK576" s="248"/>
      <c r="BL576" s="248"/>
      <c r="BM576" s="248"/>
      <c r="BN576" s="248"/>
      <c r="BO576" s="248"/>
      <c r="BP576" s="248"/>
      <c r="BQ576" s="248"/>
      <c r="BR576" s="248"/>
      <c r="BS576" s="248"/>
      <c r="BT576" s="248"/>
      <c r="BU576" s="248"/>
      <c r="BV576" s="248"/>
      <c r="BW576" s="248"/>
      <c r="BX576" s="248"/>
      <c r="BY576" s="248"/>
      <c r="BZ576" s="249"/>
      <c r="CA576" s="249"/>
      <c r="CB576" s="249"/>
      <c r="CC576" s="249"/>
      <c r="CD576" s="249"/>
      <c r="CE576" s="249"/>
      <c r="CF576" s="249"/>
      <c r="CG576" s="249"/>
      <c r="CH576" s="249"/>
      <c r="CI576" s="249"/>
      <c r="CJ576" s="249"/>
      <c r="CK576" s="249"/>
      <c r="CL576" s="249"/>
      <c r="CM576" s="249"/>
      <c r="CN576" s="249"/>
      <c r="CO576" s="249"/>
      <c r="CP576" s="249"/>
      <c r="CQ576" s="249"/>
      <c r="CR576" s="249"/>
      <c r="CS576" s="249"/>
      <c r="CT576" s="249"/>
      <c r="CU576" s="249"/>
      <c r="CV576" s="249"/>
      <c r="CW576" s="249"/>
      <c r="CX576" s="249"/>
      <c r="CY576" s="249"/>
      <c r="CZ576" s="249"/>
    </row>
    <row r="577" s="253" customFormat="true" ht="25.15" customHeight="true" x14ac:dyDescent="0.2">
      <c r="C577" s="2910"/>
      <c r="D577" s="2911"/>
      <c r="E577" s="598"/>
      <c r="F577" s="598"/>
      <c r="G577" s="598"/>
      <c r="H577" s="2910"/>
      <c r="I577" s="2911"/>
      <c r="J577" s="598"/>
      <c r="K577" s="598"/>
      <c r="L577" s="598"/>
      <c r="M577" s="2910"/>
      <c r="N577" s="2911"/>
      <c r="O577" s="598"/>
      <c r="P577" s="598"/>
      <c r="Q577" s="598"/>
      <c r="AD577" s="246"/>
      <c r="AE577" s="246"/>
      <c r="AF577" s="246"/>
      <c r="AG577" s="246"/>
      <c r="AH577" s="246"/>
      <c r="AI577" s="246"/>
      <c r="AJ577" s="246"/>
      <c r="AK577" s="246"/>
      <c r="AL577" s="246"/>
      <c r="AM577" s="246"/>
      <c r="AN577" s="246"/>
      <c r="AO577" s="246"/>
      <c r="AP577" s="246"/>
      <c r="AQ577" s="246"/>
      <c r="AR577" s="246"/>
      <c r="AS577" s="246"/>
      <c r="AT577" s="246"/>
      <c r="AU577" s="246"/>
      <c r="AV577" s="246"/>
      <c r="AW577" s="246"/>
      <c r="AX577" s="246"/>
      <c r="AY577" s="246"/>
      <c r="AZ577" s="246"/>
      <c r="BA577" s="248"/>
      <c r="BB577" s="350"/>
      <c r="BC577" s="248"/>
      <c r="BD577" s="248"/>
      <c r="BE577" s="248"/>
      <c r="BF577" s="248"/>
      <c r="BG577" s="248"/>
      <c r="BH577" s="248"/>
      <c r="BI577" s="248"/>
      <c r="BJ577" s="248"/>
      <c r="BK577" s="248"/>
      <c r="BL577" s="248"/>
      <c r="BM577" s="248"/>
      <c r="BN577" s="248"/>
      <c r="BO577" s="248"/>
      <c r="BP577" s="248"/>
      <c r="BQ577" s="248"/>
      <c r="BR577" s="248"/>
      <c r="BS577" s="248"/>
      <c r="BT577" s="248"/>
      <c r="BU577" s="248"/>
      <c r="BV577" s="248"/>
      <c r="BW577" s="248"/>
      <c r="BX577" s="248"/>
      <c r="BY577" s="248"/>
      <c r="BZ577" s="249"/>
      <c r="CA577" s="249"/>
      <c r="CB577" s="249"/>
      <c r="CC577" s="249"/>
      <c r="CD577" s="249"/>
      <c r="CE577" s="249"/>
      <c r="CF577" s="249"/>
      <c r="CG577" s="249"/>
      <c r="CH577" s="249"/>
      <c r="CI577" s="249"/>
      <c r="CJ577" s="249"/>
      <c r="CK577" s="249"/>
      <c r="CL577" s="249"/>
      <c r="CM577" s="249"/>
      <c r="CN577" s="249"/>
      <c r="CO577" s="249"/>
      <c r="CP577" s="249"/>
      <c r="CQ577" s="249"/>
      <c r="CR577" s="249"/>
      <c r="CS577" s="249"/>
      <c r="CT577" s="249"/>
      <c r="CU577" s="249"/>
      <c r="CV577" s="249"/>
      <c r="CW577" s="249"/>
      <c r="CX577" s="249"/>
      <c r="CY577" s="249"/>
      <c r="CZ577" s="249"/>
    </row>
    <row r="578" s="253" customFormat="true" ht="25.15" customHeight="true" x14ac:dyDescent="0.2">
      <c r="C578" s="2910"/>
      <c r="D578" s="2911"/>
      <c r="E578" s="598"/>
      <c r="F578" s="598"/>
      <c r="G578" s="598"/>
      <c r="H578" s="2910"/>
      <c r="I578" s="2911"/>
      <c r="J578" s="598"/>
      <c r="K578" s="598"/>
      <c r="L578" s="598"/>
      <c r="M578" s="2910"/>
      <c r="N578" s="2911"/>
      <c r="O578" s="598"/>
      <c r="P578" s="598"/>
      <c r="Q578" s="598"/>
      <c r="AD578" s="246"/>
      <c r="AE578" s="246"/>
      <c r="AF578" s="246"/>
      <c r="AG578" s="246"/>
      <c r="AH578" s="246"/>
      <c r="AI578" s="246"/>
      <c r="AJ578" s="246"/>
      <c r="AK578" s="246"/>
      <c r="AL578" s="246"/>
      <c r="AM578" s="246"/>
      <c r="AN578" s="246"/>
      <c r="AO578" s="246"/>
      <c r="AP578" s="246"/>
      <c r="AQ578" s="246"/>
      <c r="AR578" s="246"/>
      <c r="AS578" s="246"/>
      <c r="AT578" s="246"/>
      <c r="AU578" s="246"/>
      <c r="AV578" s="246"/>
      <c r="AW578" s="246"/>
      <c r="AX578" s="246"/>
      <c r="AY578" s="246"/>
      <c r="AZ578" s="246"/>
      <c r="BA578" s="248"/>
      <c r="BB578" s="350"/>
      <c r="BC578" s="248"/>
      <c r="BD578" s="248"/>
      <c r="BE578" s="248"/>
      <c r="BF578" s="248"/>
      <c r="BG578" s="248"/>
      <c r="BH578" s="248"/>
      <c r="BI578" s="248"/>
      <c r="BJ578" s="248"/>
      <c r="BK578" s="248"/>
      <c r="BL578" s="248"/>
      <c r="BM578" s="248"/>
      <c r="BN578" s="248"/>
      <c r="BO578" s="248"/>
      <c r="BP578" s="248"/>
      <c r="BQ578" s="248"/>
      <c r="BR578" s="248"/>
      <c r="BS578" s="248"/>
      <c r="BT578" s="248"/>
      <c r="BU578" s="248"/>
      <c r="BV578" s="248"/>
      <c r="BW578" s="248"/>
      <c r="BX578" s="248"/>
      <c r="BY578" s="248"/>
      <c r="BZ578" s="249"/>
      <c r="CA578" s="249"/>
      <c r="CB578" s="249"/>
      <c r="CC578" s="249"/>
      <c r="CD578" s="249"/>
      <c r="CE578" s="249"/>
      <c r="CF578" s="249"/>
      <c r="CG578" s="249"/>
      <c r="CH578" s="249"/>
      <c r="CI578" s="249"/>
      <c r="CJ578" s="249"/>
      <c r="CK578" s="249"/>
      <c r="CL578" s="249"/>
      <c r="CM578" s="249"/>
      <c r="CN578" s="249"/>
      <c r="CO578" s="249"/>
      <c r="CP578" s="249"/>
      <c r="CQ578" s="249"/>
      <c r="CR578" s="249"/>
      <c r="CS578" s="249"/>
      <c r="CT578" s="249"/>
      <c r="CU578" s="249"/>
      <c r="CV578" s="249"/>
      <c r="CW578" s="249"/>
      <c r="CX578" s="249"/>
      <c r="CY578" s="249"/>
      <c r="CZ578" s="249"/>
    </row>
    <row r="579" s="253" customFormat="true" ht="25.15" customHeight="true" x14ac:dyDescent="0.2">
      <c r="C579" s="2910"/>
      <c r="D579" s="2911"/>
      <c r="E579" s="598"/>
      <c r="F579" s="598"/>
      <c r="G579" s="598"/>
      <c r="H579" s="2910"/>
      <c r="I579" s="2911"/>
      <c r="J579" s="598"/>
      <c r="K579" s="598"/>
      <c r="L579" s="598"/>
      <c r="M579" s="2910"/>
      <c r="N579" s="2911"/>
      <c r="O579" s="598"/>
      <c r="P579" s="598"/>
      <c r="Q579" s="598"/>
      <c r="AD579" s="246"/>
      <c r="AE579" s="246"/>
      <c r="AF579" s="246"/>
      <c r="AG579" s="246"/>
      <c r="AH579" s="246"/>
      <c r="AI579" s="246"/>
      <c r="AJ579" s="246"/>
      <c r="AK579" s="246"/>
      <c r="AL579" s="246"/>
      <c r="AM579" s="246"/>
      <c r="AN579" s="246"/>
      <c r="AO579" s="246"/>
      <c r="AP579" s="246"/>
      <c r="AQ579" s="246"/>
      <c r="AR579" s="246"/>
      <c r="AS579" s="246"/>
      <c r="AT579" s="246"/>
      <c r="AU579" s="246"/>
      <c r="AV579" s="246"/>
      <c r="AW579" s="246"/>
      <c r="AX579" s="246"/>
      <c r="AY579" s="246"/>
      <c r="AZ579" s="246"/>
      <c r="BA579" s="248"/>
      <c r="BB579" s="350"/>
      <c r="BC579" s="248"/>
      <c r="BD579" s="248"/>
      <c r="BE579" s="248"/>
      <c r="BF579" s="248"/>
      <c r="BG579" s="248"/>
      <c r="BH579" s="248"/>
      <c r="BI579" s="248"/>
      <c r="BJ579" s="248"/>
      <c r="BK579" s="248"/>
      <c r="BL579" s="248"/>
      <c r="BM579" s="248"/>
      <c r="BN579" s="248"/>
      <c r="BO579" s="248"/>
      <c r="BP579" s="248"/>
      <c r="BQ579" s="248"/>
      <c r="BR579" s="248"/>
      <c r="BS579" s="248"/>
      <c r="BT579" s="248"/>
      <c r="BU579" s="248"/>
      <c r="BV579" s="248"/>
      <c r="BW579" s="248"/>
      <c r="BX579" s="248"/>
      <c r="BY579" s="248"/>
      <c r="BZ579" s="249"/>
      <c r="CA579" s="249"/>
      <c r="CB579" s="249"/>
      <c r="CC579" s="249"/>
      <c r="CD579" s="249"/>
      <c r="CE579" s="249"/>
      <c r="CF579" s="249"/>
      <c r="CG579" s="249"/>
      <c r="CH579" s="249"/>
      <c r="CI579" s="249"/>
      <c r="CJ579" s="249"/>
      <c r="CK579" s="249"/>
      <c r="CL579" s="249"/>
      <c r="CM579" s="249"/>
      <c r="CN579" s="249"/>
      <c r="CO579" s="249"/>
      <c r="CP579" s="249"/>
      <c r="CQ579" s="249"/>
      <c r="CR579" s="249"/>
      <c r="CS579" s="249"/>
      <c r="CT579" s="249"/>
      <c r="CU579" s="249"/>
      <c r="CV579" s="249"/>
      <c r="CW579" s="249"/>
      <c r="CX579" s="249"/>
      <c r="CY579" s="249"/>
      <c r="CZ579" s="249"/>
    </row>
    <row r="580" s="253" customFormat="true" ht="25.15" customHeight="true" x14ac:dyDescent="0.2">
      <c r="C580" s="2910"/>
      <c r="D580" s="2911"/>
      <c r="E580" s="598"/>
      <c r="F580" s="598"/>
      <c r="G580" s="598"/>
      <c r="H580" s="2910"/>
      <c r="I580" s="2911"/>
      <c r="J580" s="598"/>
      <c r="K580" s="598"/>
      <c r="L580" s="598"/>
      <c r="M580" s="2910"/>
      <c r="N580" s="2911"/>
      <c r="O580" s="598"/>
      <c r="P580" s="598"/>
      <c r="Q580" s="598"/>
      <c r="AD580" s="246"/>
      <c r="AE580" s="246"/>
      <c r="AF580" s="246"/>
      <c r="AG580" s="246"/>
      <c r="AH580" s="246"/>
      <c r="AI580" s="246"/>
      <c r="AJ580" s="246"/>
      <c r="AK580" s="246"/>
      <c r="AL580" s="246"/>
      <c r="AM580" s="246"/>
      <c r="AN580" s="246"/>
      <c r="AO580" s="246"/>
      <c r="AP580" s="246"/>
      <c r="AQ580" s="246"/>
      <c r="AR580" s="246"/>
      <c r="AS580" s="246"/>
      <c r="AT580" s="246"/>
      <c r="AU580" s="246"/>
      <c r="AV580" s="246"/>
      <c r="AW580" s="246"/>
      <c r="AX580" s="246"/>
      <c r="AY580" s="246"/>
      <c r="AZ580" s="246"/>
      <c r="BA580" s="248"/>
      <c r="BB580" s="350"/>
      <c r="BC580" s="248"/>
      <c r="BD580" s="248"/>
      <c r="BE580" s="248"/>
      <c r="BF580" s="248"/>
      <c r="BG580" s="248"/>
      <c r="BH580" s="248"/>
      <c r="BI580" s="248"/>
      <c r="BJ580" s="248"/>
      <c r="BK580" s="248"/>
      <c r="BL580" s="248"/>
      <c r="BM580" s="248"/>
      <c r="BN580" s="248"/>
      <c r="BO580" s="248"/>
      <c r="BP580" s="248"/>
      <c r="BQ580" s="248"/>
      <c r="BR580" s="248"/>
      <c r="BS580" s="248"/>
      <c r="BT580" s="248"/>
      <c r="BU580" s="248"/>
      <c r="BV580" s="248"/>
      <c r="BW580" s="248"/>
      <c r="BX580" s="248"/>
      <c r="BY580" s="248"/>
      <c r="BZ580" s="249"/>
      <c r="CA580" s="249"/>
      <c r="CB580" s="249"/>
      <c r="CC580" s="249"/>
      <c r="CD580" s="249"/>
      <c r="CE580" s="249"/>
      <c r="CF580" s="249"/>
      <c r="CG580" s="249"/>
      <c r="CH580" s="249"/>
      <c r="CI580" s="249"/>
      <c r="CJ580" s="249"/>
      <c r="CK580" s="249"/>
      <c r="CL580" s="249"/>
      <c r="CM580" s="249"/>
      <c r="CN580" s="249"/>
      <c r="CO580" s="249"/>
      <c r="CP580" s="249"/>
      <c r="CQ580" s="249"/>
      <c r="CR580" s="249"/>
      <c r="CS580" s="249"/>
      <c r="CT580" s="249"/>
      <c r="CU580" s="249"/>
      <c r="CV580" s="249"/>
      <c r="CW580" s="249"/>
      <c r="CX580" s="249"/>
      <c r="CY580" s="249"/>
      <c r="CZ580" s="249"/>
    </row>
    <row r="581" s="253" customFormat="true" ht="25.15" customHeight="true" x14ac:dyDescent="0.2">
      <c r="C581" s="2910"/>
      <c r="D581" s="2911"/>
      <c r="E581" s="598"/>
      <c r="F581" s="598"/>
      <c r="G581" s="598"/>
      <c r="H581" s="2910"/>
      <c r="I581" s="2911"/>
      <c r="J581" s="598"/>
      <c r="K581" s="598"/>
      <c r="L581" s="598"/>
      <c r="M581" s="2910"/>
      <c r="N581" s="2911"/>
      <c r="O581" s="598"/>
      <c r="P581" s="598"/>
      <c r="Q581" s="598"/>
      <c r="AD581" s="246"/>
      <c r="AE581" s="246"/>
      <c r="AF581" s="246"/>
      <c r="AG581" s="246"/>
      <c r="AH581" s="246"/>
      <c r="AI581" s="246"/>
      <c r="AJ581" s="246"/>
      <c r="AK581" s="246"/>
      <c r="AL581" s="246"/>
      <c r="AM581" s="246"/>
      <c r="AN581" s="246"/>
      <c r="AO581" s="246"/>
      <c r="AP581" s="246"/>
      <c r="AQ581" s="246"/>
      <c r="AR581" s="246"/>
      <c r="AS581" s="246"/>
      <c r="AT581" s="246"/>
      <c r="AU581" s="246"/>
      <c r="AV581" s="246"/>
      <c r="AW581" s="246"/>
      <c r="AX581" s="246"/>
      <c r="AY581" s="246"/>
      <c r="AZ581" s="246"/>
      <c r="BA581" s="248"/>
      <c r="BB581" s="350"/>
      <c r="BC581" s="248"/>
      <c r="BD581" s="248"/>
      <c r="BE581" s="248"/>
      <c r="BF581" s="248"/>
      <c r="BG581" s="248"/>
      <c r="BH581" s="248"/>
      <c r="BI581" s="248"/>
      <c r="BJ581" s="248"/>
      <c r="BK581" s="248"/>
      <c r="BL581" s="248"/>
      <c r="BM581" s="248"/>
      <c r="BN581" s="248"/>
      <c r="BO581" s="248"/>
      <c r="BP581" s="248"/>
      <c r="BQ581" s="248"/>
      <c r="BR581" s="248"/>
      <c r="BS581" s="248"/>
      <c r="BT581" s="248"/>
      <c r="BU581" s="248"/>
      <c r="BV581" s="248"/>
      <c r="BW581" s="248"/>
      <c r="BX581" s="248"/>
      <c r="BY581" s="248"/>
      <c r="BZ581" s="249"/>
      <c r="CA581" s="249"/>
      <c r="CB581" s="249"/>
      <c r="CC581" s="249"/>
      <c r="CD581" s="249"/>
      <c r="CE581" s="249"/>
      <c r="CF581" s="249"/>
      <c r="CG581" s="249"/>
      <c r="CH581" s="249"/>
      <c r="CI581" s="249"/>
      <c r="CJ581" s="249"/>
      <c r="CK581" s="249"/>
      <c r="CL581" s="249"/>
      <c r="CM581" s="249"/>
      <c r="CN581" s="249"/>
      <c r="CO581" s="249"/>
      <c r="CP581" s="249"/>
      <c r="CQ581" s="249"/>
      <c r="CR581" s="249"/>
      <c r="CS581" s="249"/>
      <c r="CT581" s="249"/>
      <c r="CU581" s="249"/>
      <c r="CV581" s="249"/>
      <c r="CW581" s="249"/>
      <c r="CX581" s="249"/>
      <c r="CY581" s="249"/>
      <c r="CZ581" s="249"/>
    </row>
    <row r="582" s="253" customFormat="true" ht="25.15" customHeight="true" x14ac:dyDescent="0.2">
      <c r="C582" s="2910"/>
      <c r="D582" s="2911"/>
      <c r="E582" s="598"/>
      <c r="F582" s="598"/>
      <c r="G582" s="598"/>
      <c r="H582" s="2910"/>
      <c r="I582" s="2911"/>
      <c r="J582" s="598"/>
      <c r="K582" s="598"/>
      <c r="L582" s="598"/>
      <c r="M582" s="2910"/>
      <c r="N582" s="2911"/>
      <c r="O582" s="598"/>
      <c r="P582" s="598"/>
      <c r="Q582" s="598"/>
      <c r="AD582" s="246"/>
      <c r="AE582" s="246"/>
      <c r="AF582" s="246"/>
      <c r="AG582" s="246"/>
      <c r="AH582" s="246"/>
      <c r="AI582" s="246"/>
      <c r="AJ582" s="246"/>
      <c r="AK582" s="246"/>
      <c r="AL582" s="246"/>
      <c r="AM582" s="246"/>
      <c r="AN582" s="246"/>
      <c r="AO582" s="246"/>
      <c r="AP582" s="246"/>
      <c r="AQ582" s="246"/>
      <c r="AR582" s="246"/>
      <c r="AS582" s="246"/>
      <c r="AT582" s="246"/>
      <c r="AU582" s="246"/>
      <c r="AV582" s="246"/>
      <c r="AW582" s="246"/>
      <c r="AX582" s="246"/>
      <c r="AY582" s="246"/>
      <c r="AZ582" s="246"/>
      <c r="BA582" s="248"/>
      <c r="BB582" s="350"/>
      <c r="BC582" s="248"/>
      <c r="BD582" s="248"/>
      <c r="BE582" s="248"/>
      <c r="BF582" s="248"/>
      <c r="BG582" s="248"/>
      <c r="BH582" s="248"/>
      <c r="BI582" s="248"/>
      <c r="BJ582" s="248"/>
      <c r="BK582" s="248"/>
      <c r="BL582" s="248"/>
      <c r="BM582" s="248"/>
      <c r="BN582" s="248"/>
      <c r="BO582" s="248"/>
      <c r="BP582" s="248"/>
      <c r="BQ582" s="248"/>
      <c r="BR582" s="248"/>
      <c r="BS582" s="248"/>
      <c r="BT582" s="248"/>
      <c r="BU582" s="248"/>
      <c r="BV582" s="248"/>
      <c r="BW582" s="248"/>
      <c r="BX582" s="248"/>
      <c r="BY582" s="248"/>
      <c r="BZ582" s="249"/>
      <c r="CA582" s="249"/>
      <c r="CB582" s="249"/>
      <c r="CC582" s="249"/>
      <c r="CD582" s="249"/>
      <c r="CE582" s="249"/>
      <c r="CF582" s="249"/>
      <c r="CG582" s="249"/>
      <c r="CH582" s="249"/>
      <c r="CI582" s="249"/>
      <c r="CJ582" s="249"/>
      <c r="CK582" s="249"/>
      <c r="CL582" s="249"/>
      <c r="CM582" s="249"/>
      <c r="CN582" s="249"/>
      <c r="CO582" s="249"/>
      <c r="CP582" s="249"/>
      <c r="CQ582" s="249"/>
      <c r="CR582" s="249"/>
      <c r="CS582" s="249"/>
      <c r="CT582" s="249"/>
      <c r="CU582" s="249"/>
      <c r="CV582" s="249"/>
      <c r="CW582" s="249"/>
      <c r="CX582" s="249"/>
      <c r="CY582" s="249"/>
      <c r="CZ582" s="249"/>
    </row>
    <row r="583" s="253" customFormat="true" ht="25.15" customHeight="true" x14ac:dyDescent="0.2">
      <c r="C583" s="2910"/>
      <c r="D583" s="2911"/>
      <c r="E583" s="598"/>
      <c r="F583" s="598"/>
      <c r="G583" s="598"/>
      <c r="H583" s="2910"/>
      <c r="I583" s="2911"/>
      <c r="J583" s="598"/>
      <c r="K583" s="598"/>
      <c r="L583" s="598"/>
      <c r="M583" s="2910"/>
      <c r="N583" s="2911"/>
      <c r="O583" s="598"/>
      <c r="P583" s="598"/>
      <c r="Q583" s="598"/>
      <c r="AD583" s="246"/>
      <c r="AE583" s="246"/>
      <c r="AF583" s="246"/>
      <c r="AG583" s="246"/>
      <c r="AH583" s="246"/>
      <c r="AI583" s="246"/>
      <c r="AJ583" s="246"/>
      <c r="AK583" s="246"/>
      <c r="AL583" s="246"/>
      <c r="AM583" s="246"/>
      <c r="AN583" s="246"/>
      <c r="AO583" s="246"/>
      <c r="AP583" s="246"/>
      <c r="AQ583" s="246"/>
      <c r="AR583" s="246"/>
      <c r="AS583" s="246"/>
      <c r="AT583" s="246"/>
      <c r="AU583" s="246"/>
      <c r="AV583" s="246"/>
      <c r="AW583" s="246"/>
      <c r="AX583" s="246"/>
      <c r="AY583" s="246"/>
      <c r="AZ583" s="246"/>
      <c r="BA583" s="248"/>
      <c r="BB583" s="350"/>
      <c r="BC583" s="248"/>
      <c r="BD583" s="248"/>
      <c r="BE583" s="248"/>
      <c r="BF583" s="248"/>
      <c r="BG583" s="248"/>
      <c r="BH583" s="248"/>
      <c r="BI583" s="248"/>
      <c r="BJ583" s="248"/>
      <c r="BK583" s="248"/>
      <c r="BL583" s="248"/>
      <c r="BM583" s="248"/>
      <c r="BN583" s="248"/>
      <c r="BO583" s="248"/>
      <c r="BP583" s="248"/>
      <c r="BQ583" s="248"/>
      <c r="BR583" s="248"/>
      <c r="BS583" s="248"/>
      <c r="BT583" s="248"/>
      <c r="BU583" s="248"/>
      <c r="BV583" s="248"/>
      <c r="BW583" s="248"/>
      <c r="BX583" s="248"/>
      <c r="BY583" s="248"/>
      <c r="BZ583" s="249"/>
      <c r="CA583" s="249"/>
      <c r="CB583" s="249"/>
      <c r="CC583" s="249"/>
      <c r="CD583" s="249"/>
      <c r="CE583" s="249"/>
      <c r="CF583" s="249"/>
      <c r="CG583" s="249"/>
      <c r="CH583" s="249"/>
      <c r="CI583" s="249"/>
      <c r="CJ583" s="249"/>
      <c r="CK583" s="249"/>
      <c r="CL583" s="249"/>
      <c r="CM583" s="249"/>
      <c r="CN583" s="249"/>
      <c r="CO583" s="249"/>
      <c r="CP583" s="249"/>
      <c r="CQ583" s="249"/>
      <c r="CR583" s="249"/>
      <c r="CS583" s="249"/>
      <c r="CT583" s="249"/>
      <c r="CU583" s="249"/>
      <c r="CV583" s="249"/>
      <c r="CW583" s="249"/>
      <c r="CX583" s="249"/>
      <c r="CY583" s="249"/>
      <c r="CZ583" s="249"/>
    </row>
    <row r="584" s="253" customFormat="true" ht="25.15" customHeight="true" x14ac:dyDescent="0.2">
      <c r="C584" s="2910"/>
      <c r="D584" s="2911"/>
      <c r="E584" s="598"/>
      <c r="F584" s="598"/>
      <c r="G584" s="598"/>
      <c r="H584" s="2910"/>
      <c r="I584" s="2911"/>
      <c r="J584" s="598"/>
      <c r="K584" s="598"/>
      <c r="L584" s="598"/>
      <c r="M584" s="2910"/>
      <c r="N584" s="2911"/>
      <c r="O584" s="598"/>
      <c r="P584" s="598"/>
      <c r="Q584" s="598"/>
      <c r="AD584" s="246"/>
      <c r="AE584" s="246"/>
      <c r="AF584" s="246"/>
      <c r="AG584" s="246"/>
      <c r="AH584" s="246"/>
      <c r="AI584" s="246"/>
      <c r="AJ584" s="246"/>
      <c r="AK584" s="246"/>
      <c r="AL584" s="246"/>
      <c r="AM584" s="246"/>
      <c r="AN584" s="246"/>
      <c r="AO584" s="246"/>
      <c r="AP584" s="246"/>
      <c r="AQ584" s="246"/>
      <c r="AR584" s="246"/>
      <c r="AS584" s="246"/>
      <c r="AT584" s="246"/>
      <c r="AU584" s="246"/>
      <c r="AV584" s="246"/>
      <c r="AW584" s="246"/>
      <c r="AX584" s="246"/>
      <c r="AY584" s="246"/>
      <c r="AZ584" s="246"/>
      <c r="BA584" s="248"/>
      <c r="BB584" s="350"/>
      <c r="BC584" s="248"/>
      <c r="BD584" s="248"/>
      <c r="BE584" s="248"/>
      <c r="BF584" s="248"/>
      <c r="BG584" s="248"/>
      <c r="BH584" s="248"/>
      <c r="BI584" s="248"/>
      <c r="BJ584" s="248"/>
      <c r="BK584" s="248"/>
      <c r="BL584" s="248"/>
      <c r="BM584" s="248"/>
      <c r="BN584" s="248"/>
      <c r="BO584" s="248"/>
      <c r="BP584" s="248"/>
      <c r="BQ584" s="248"/>
      <c r="BR584" s="248"/>
      <c r="BS584" s="248"/>
      <c r="BT584" s="248"/>
      <c r="BU584" s="248"/>
      <c r="BV584" s="248"/>
      <c r="BW584" s="248"/>
      <c r="BX584" s="248"/>
      <c r="BY584" s="248"/>
      <c r="BZ584" s="249"/>
      <c r="CA584" s="249"/>
      <c r="CB584" s="249"/>
      <c r="CC584" s="249"/>
      <c r="CD584" s="249"/>
      <c r="CE584" s="249"/>
      <c r="CF584" s="249"/>
      <c r="CG584" s="249"/>
      <c r="CH584" s="249"/>
      <c r="CI584" s="249"/>
      <c r="CJ584" s="249"/>
      <c r="CK584" s="249"/>
      <c r="CL584" s="249"/>
      <c r="CM584" s="249"/>
      <c r="CN584" s="249"/>
      <c r="CO584" s="249"/>
      <c r="CP584" s="249"/>
      <c r="CQ584" s="249"/>
      <c r="CR584" s="249"/>
      <c r="CS584" s="249"/>
      <c r="CT584" s="249"/>
      <c r="CU584" s="249"/>
      <c r="CV584" s="249"/>
      <c r="CW584" s="249"/>
      <c r="CX584" s="249"/>
      <c r="CY584" s="249"/>
      <c r="CZ584" s="249"/>
    </row>
    <row r="585" s="253" customFormat="true" ht="25.15" customHeight="true" x14ac:dyDescent="0.2">
      <c r="C585" s="2910"/>
      <c r="D585" s="2911"/>
      <c r="E585" s="598"/>
      <c r="F585" s="598"/>
      <c r="G585" s="598"/>
      <c r="H585" s="2910"/>
      <c r="I585" s="2911"/>
      <c r="J585" s="598"/>
      <c r="K585" s="598"/>
      <c r="L585" s="598"/>
      <c r="M585" s="2910"/>
      <c r="N585" s="2911"/>
      <c r="O585" s="598"/>
      <c r="P585" s="598"/>
      <c r="Q585" s="598"/>
      <c r="AD585" s="246"/>
      <c r="AE585" s="246"/>
      <c r="AF585" s="246"/>
      <c r="AG585" s="246"/>
      <c r="AH585" s="246"/>
      <c r="AI585" s="246"/>
      <c r="AJ585" s="246"/>
      <c r="AK585" s="246"/>
      <c r="AL585" s="246"/>
      <c r="AM585" s="246"/>
      <c r="AN585" s="246"/>
      <c r="AO585" s="246"/>
      <c r="AP585" s="246"/>
      <c r="AQ585" s="246"/>
      <c r="AR585" s="246"/>
      <c r="AS585" s="246"/>
      <c r="AT585" s="246"/>
      <c r="AU585" s="246"/>
      <c r="AV585" s="246"/>
      <c r="AW585" s="246"/>
      <c r="AX585" s="246"/>
      <c r="AY585" s="246"/>
      <c r="AZ585" s="246"/>
      <c r="BA585" s="248"/>
      <c r="BB585" s="350"/>
      <c r="BC585" s="248"/>
      <c r="BD585" s="248"/>
      <c r="BE585" s="248"/>
      <c r="BF585" s="248"/>
      <c r="BG585" s="248"/>
      <c r="BH585" s="248"/>
      <c r="BI585" s="248"/>
      <c r="BJ585" s="248"/>
      <c r="BK585" s="248"/>
      <c r="BL585" s="248"/>
      <c r="BM585" s="248"/>
      <c r="BN585" s="248"/>
      <c r="BO585" s="248"/>
      <c r="BP585" s="248"/>
      <c r="BQ585" s="248"/>
      <c r="BR585" s="248"/>
      <c r="BS585" s="248"/>
      <c r="BT585" s="248"/>
      <c r="BU585" s="248"/>
      <c r="BV585" s="248"/>
      <c r="BW585" s="248"/>
      <c r="BX585" s="248"/>
      <c r="BY585" s="248"/>
      <c r="BZ585" s="249"/>
      <c r="CA585" s="249"/>
      <c r="CB585" s="249"/>
      <c r="CC585" s="249"/>
      <c r="CD585" s="249"/>
      <c r="CE585" s="249"/>
      <c r="CF585" s="249"/>
      <c r="CG585" s="249"/>
      <c r="CH585" s="249"/>
      <c r="CI585" s="249"/>
      <c r="CJ585" s="249"/>
      <c r="CK585" s="249"/>
      <c r="CL585" s="249"/>
      <c r="CM585" s="249"/>
      <c r="CN585" s="249"/>
      <c r="CO585" s="249"/>
      <c r="CP585" s="249"/>
      <c r="CQ585" s="249"/>
      <c r="CR585" s="249"/>
      <c r="CS585" s="249"/>
      <c r="CT585" s="249"/>
      <c r="CU585" s="249"/>
      <c r="CV585" s="249"/>
      <c r="CW585" s="249"/>
      <c r="CX585" s="249"/>
      <c r="CY585" s="249"/>
      <c r="CZ585" s="249"/>
    </row>
    <row r="586" s="253" customFormat="true" ht="25.15" customHeight="true" x14ac:dyDescent="0.2">
      <c r="C586" s="2910"/>
      <c r="D586" s="2911"/>
      <c r="E586" s="598"/>
      <c r="F586" s="598"/>
      <c r="G586" s="598"/>
      <c r="H586" s="2910"/>
      <c r="I586" s="2911"/>
      <c r="J586" s="598"/>
      <c r="K586" s="598"/>
      <c r="L586" s="598"/>
      <c r="M586" s="2910"/>
      <c r="N586" s="2911"/>
      <c r="O586" s="598"/>
      <c r="P586" s="598"/>
      <c r="Q586" s="598"/>
      <c r="AD586" s="246"/>
      <c r="AE586" s="246"/>
      <c r="AF586" s="246"/>
      <c r="AG586" s="246"/>
      <c r="AH586" s="246"/>
      <c r="AI586" s="246"/>
      <c r="AJ586" s="246"/>
      <c r="AK586" s="246"/>
      <c r="AL586" s="246"/>
      <c r="AM586" s="246"/>
      <c r="AN586" s="246"/>
      <c r="AO586" s="246"/>
      <c r="AP586" s="246"/>
      <c r="AQ586" s="246"/>
      <c r="AR586" s="246"/>
      <c r="AS586" s="246"/>
      <c r="AT586" s="246"/>
      <c r="AU586" s="246"/>
      <c r="AV586" s="246"/>
      <c r="AW586" s="246"/>
      <c r="AX586" s="246"/>
      <c r="AY586" s="246"/>
      <c r="AZ586" s="246"/>
      <c r="BA586" s="248"/>
      <c r="BB586" s="350"/>
      <c r="BC586" s="248"/>
      <c r="BD586" s="248"/>
      <c r="BE586" s="248"/>
      <c r="BF586" s="248"/>
      <c r="BG586" s="248"/>
      <c r="BH586" s="248"/>
      <c r="BI586" s="248"/>
      <c r="BJ586" s="248"/>
      <c r="BK586" s="248"/>
      <c r="BL586" s="248"/>
      <c r="BM586" s="248"/>
      <c r="BN586" s="248"/>
      <c r="BO586" s="248"/>
      <c r="BP586" s="248"/>
      <c r="BQ586" s="248"/>
      <c r="BR586" s="248"/>
      <c r="BS586" s="248"/>
      <c r="BT586" s="248"/>
      <c r="BU586" s="248"/>
      <c r="BV586" s="248"/>
      <c r="BW586" s="248"/>
      <c r="BX586" s="248"/>
      <c r="BY586" s="248"/>
      <c r="BZ586" s="249"/>
      <c r="CA586" s="249"/>
      <c r="CB586" s="249"/>
      <c r="CC586" s="249"/>
      <c r="CD586" s="249"/>
      <c r="CE586" s="249"/>
      <c r="CF586" s="249"/>
      <c r="CG586" s="249"/>
      <c r="CH586" s="249"/>
      <c r="CI586" s="249"/>
      <c r="CJ586" s="249"/>
      <c r="CK586" s="249"/>
      <c r="CL586" s="249"/>
      <c r="CM586" s="249"/>
      <c r="CN586" s="249"/>
      <c r="CO586" s="249"/>
      <c r="CP586" s="249"/>
      <c r="CQ586" s="249"/>
      <c r="CR586" s="249"/>
      <c r="CS586" s="249"/>
      <c r="CT586" s="249"/>
      <c r="CU586" s="249"/>
      <c r="CV586" s="249"/>
      <c r="CW586" s="249"/>
      <c r="CX586" s="249"/>
      <c r="CY586" s="249"/>
      <c r="CZ586" s="249"/>
    </row>
    <row r="587" s="253" customFormat="true" ht="25.15" customHeight="true" x14ac:dyDescent="0.2">
      <c r="C587" s="2910"/>
      <c r="D587" s="2911"/>
      <c r="E587" s="598"/>
      <c r="F587" s="598"/>
      <c r="G587" s="598"/>
      <c r="H587" s="2910"/>
      <c r="I587" s="2911"/>
      <c r="J587" s="598"/>
      <c r="K587" s="598"/>
      <c r="L587" s="598"/>
      <c r="M587" s="2910"/>
      <c r="N587" s="2911"/>
      <c r="O587" s="598"/>
      <c r="P587" s="598"/>
      <c r="Q587" s="598"/>
      <c r="AD587" s="246"/>
      <c r="AE587" s="246"/>
      <c r="AF587" s="246"/>
      <c r="AG587" s="246"/>
      <c r="AH587" s="246"/>
      <c r="AI587" s="246"/>
      <c r="AJ587" s="246"/>
      <c r="AK587" s="246"/>
      <c r="AL587" s="246"/>
      <c r="AM587" s="246"/>
      <c r="AN587" s="246"/>
      <c r="AO587" s="246"/>
      <c r="AP587" s="246"/>
      <c r="AQ587" s="246"/>
      <c r="AR587" s="246"/>
      <c r="AS587" s="246"/>
      <c r="AT587" s="246"/>
      <c r="AU587" s="246"/>
      <c r="AV587" s="246"/>
      <c r="AW587" s="246"/>
      <c r="AX587" s="246"/>
      <c r="AY587" s="246"/>
      <c r="AZ587" s="246"/>
      <c r="BA587" s="248"/>
      <c r="BB587" s="350"/>
      <c r="BC587" s="248"/>
      <c r="BD587" s="248"/>
      <c r="BE587" s="248"/>
      <c r="BF587" s="248"/>
      <c r="BG587" s="248"/>
      <c r="BH587" s="248"/>
      <c r="BI587" s="248"/>
      <c r="BJ587" s="248"/>
      <c r="BK587" s="248"/>
      <c r="BL587" s="248"/>
      <c r="BM587" s="248"/>
      <c r="BN587" s="248"/>
      <c r="BO587" s="248"/>
      <c r="BP587" s="248"/>
      <c r="BQ587" s="248"/>
      <c r="BR587" s="248"/>
      <c r="BS587" s="248"/>
      <c r="BT587" s="248"/>
      <c r="BU587" s="248"/>
      <c r="BV587" s="248"/>
      <c r="BW587" s="248"/>
      <c r="BX587" s="248"/>
      <c r="BY587" s="248"/>
      <c r="BZ587" s="249"/>
      <c r="CA587" s="249"/>
      <c r="CB587" s="249"/>
      <c r="CC587" s="249"/>
      <c r="CD587" s="249"/>
      <c r="CE587" s="249"/>
      <c r="CF587" s="249"/>
      <c r="CG587" s="249"/>
      <c r="CH587" s="249"/>
      <c r="CI587" s="249"/>
      <c r="CJ587" s="249"/>
      <c r="CK587" s="249"/>
      <c r="CL587" s="249"/>
      <c r="CM587" s="249"/>
      <c r="CN587" s="249"/>
      <c r="CO587" s="249"/>
      <c r="CP587" s="249"/>
      <c r="CQ587" s="249"/>
      <c r="CR587" s="249"/>
      <c r="CS587" s="249"/>
      <c r="CT587" s="249"/>
      <c r="CU587" s="249"/>
      <c r="CV587" s="249"/>
      <c r="CW587" s="249"/>
      <c r="CX587" s="249"/>
      <c r="CY587" s="249"/>
      <c r="CZ587" s="249"/>
    </row>
    <row r="588" s="253" customFormat="true" ht="25.15" customHeight="true" x14ac:dyDescent="0.2">
      <c r="C588" s="2910"/>
      <c r="D588" s="2911"/>
      <c r="E588" s="598"/>
      <c r="F588" s="598"/>
      <c r="G588" s="598"/>
      <c r="H588" s="2910"/>
      <c r="I588" s="2911"/>
      <c r="J588" s="598"/>
      <c r="K588" s="598"/>
      <c r="L588" s="598"/>
      <c r="M588" s="2910"/>
      <c r="N588" s="2911"/>
      <c r="O588" s="598"/>
      <c r="P588" s="598"/>
      <c r="Q588" s="598"/>
      <c r="AD588" s="246"/>
      <c r="AE588" s="246"/>
      <c r="AF588" s="246"/>
      <c r="AG588" s="246"/>
      <c r="AH588" s="246"/>
      <c r="AI588" s="246"/>
      <c r="AJ588" s="246"/>
      <c r="AK588" s="246"/>
      <c r="AL588" s="246"/>
      <c r="AM588" s="246"/>
      <c r="AN588" s="246"/>
      <c r="AO588" s="246"/>
      <c r="AP588" s="246"/>
      <c r="AQ588" s="246"/>
      <c r="AR588" s="246"/>
      <c r="AS588" s="246"/>
      <c r="AT588" s="246"/>
      <c r="AU588" s="246"/>
      <c r="AV588" s="246"/>
      <c r="AW588" s="246"/>
      <c r="AX588" s="246"/>
      <c r="AY588" s="246"/>
      <c r="AZ588" s="246"/>
      <c r="BA588" s="248"/>
      <c r="BB588" s="350"/>
      <c r="BC588" s="248"/>
      <c r="BD588" s="248"/>
      <c r="BE588" s="248"/>
      <c r="BF588" s="248"/>
      <c r="BG588" s="248"/>
      <c r="BH588" s="248"/>
      <c r="BI588" s="248"/>
      <c r="BJ588" s="248"/>
      <c r="BK588" s="248"/>
      <c r="BL588" s="248"/>
      <c r="BM588" s="248"/>
      <c r="BN588" s="248"/>
      <c r="BO588" s="248"/>
      <c r="BP588" s="248"/>
      <c r="BQ588" s="248"/>
      <c r="BR588" s="248"/>
      <c r="BS588" s="248"/>
      <c r="BT588" s="248"/>
      <c r="BU588" s="248"/>
      <c r="BV588" s="248"/>
      <c r="BW588" s="248"/>
      <c r="BX588" s="248"/>
      <c r="BY588" s="248"/>
      <c r="BZ588" s="249"/>
      <c r="CA588" s="249"/>
      <c r="CB588" s="249"/>
      <c r="CC588" s="249"/>
      <c r="CD588" s="249"/>
      <c r="CE588" s="249"/>
      <c r="CF588" s="249"/>
      <c r="CG588" s="249"/>
      <c r="CH588" s="249"/>
      <c r="CI588" s="249"/>
      <c r="CJ588" s="249"/>
      <c r="CK588" s="249"/>
      <c r="CL588" s="249"/>
      <c r="CM588" s="249"/>
      <c r="CN588" s="249"/>
      <c r="CO588" s="249"/>
      <c r="CP588" s="249"/>
      <c r="CQ588" s="249"/>
      <c r="CR588" s="249"/>
      <c r="CS588" s="249"/>
      <c r="CT588" s="249"/>
      <c r="CU588" s="249"/>
      <c r="CV588" s="249"/>
      <c r="CW588" s="249"/>
      <c r="CX588" s="249"/>
      <c r="CY588" s="249"/>
      <c r="CZ588" s="249"/>
    </row>
    <row r="589" s="253" customFormat="true" ht="25.15" customHeight="true" x14ac:dyDescent="0.2">
      <c r="C589" s="2910"/>
      <c r="D589" s="2911"/>
      <c r="E589" s="598"/>
      <c r="F589" s="598"/>
      <c r="G589" s="598"/>
      <c r="H589" s="2910"/>
      <c r="I589" s="2911"/>
      <c r="J589" s="598"/>
      <c r="K589" s="598"/>
      <c r="L589" s="598"/>
      <c r="M589" s="2910"/>
      <c r="N589" s="2911"/>
      <c r="O589" s="598"/>
      <c r="P589" s="598"/>
      <c r="Q589" s="598"/>
      <c r="AD589" s="246"/>
      <c r="AE589" s="246"/>
      <c r="AF589" s="246"/>
      <c r="AG589" s="246"/>
      <c r="AH589" s="246"/>
      <c r="AI589" s="246"/>
      <c r="AJ589" s="246"/>
      <c r="AK589" s="246"/>
      <c r="AL589" s="246"/>
      <c r="AM589" s="246"/>
      <c r="AN589" s="246"/>
      <c r="AO589" s="246"/>
      <c r="AP589" s="246"/>
      <c r="AQ589" s="246"/>
      <c r="AR589" s="246"/>
      <c r="AS589" s="246"/>
      <c r="AT589" s="246"/>
      <c r="AU589" s="246"/>
      <c r="AV589" s="246"/>
      <c r="AW589" s="246"/>
      <c r="AX589" s="246"/>
      <c r="AY589" s="246"/>
      <c r="AZ589" s="246"/>
      <c r="BA589" s="248"/>
      <c r="BB589" s="350"/>
      <c r="BC589" s="248"/>
      <c r="BD589" s="248"/>
      <c r="BE589" s="248"/>
      <c r="BF589" s="248"/>
      <c r="BG589" s="248"/>
      <c r="BH589" s="248"/>
      <c r="BI589" s="248"/>
      <c r="BJ589" s="248"/>
      <c r="BK589" s="248"/>
      <c r="BL589" s="248"/>
      <c r="BM589" s="248"/>
      <c r="BN589" s="248"/>
      <c r="BO589" s="248"/>
      <c r="BP589" s="248"/>
      <c r="BQ589" s="248"/>
      <c r="BR589" s="248"/>
      <c r="BS589" s="248"/>
      <c r="BT589" s="248"/>
      <c r="BU589" s="248"/>
      <c r="BV589" s="248"/>
      <c r="BW589" s="248"/>
      <c r="BX589" s="248"/>
      <c r="BY589" s="248"/>
      <c r="BZ589" s="249"/>
      <c r="CA589" s="249"/>
      <c r="CB589" s="249"/>
      <c r="CC589" s="249"/>
      <c r="CD589" s="249"/>
      <c r="CE589" s="249"/>
      <c r="CF589" s="249"/>
      <c r="CG589" s="249"/>
      <c r="CH589" s="249"/>
      <c r="CI589" s="249"/>
      <c r="CJ589" s="249"/>
      <c r="CK589" s="249"/>
      <c r="CL589" s="249"/>
      <c r="CM589" s="249"/>
      <c r="CN589" s="249"/>
      <c r="CO589" s="249"/>
      <c r="CP589" s="249"/>
      <c r="CQ589" s="249"/>
      <c r="CR589" s="249"/>
      <c r="CS589" s="249"/>
      <c r="CT589" s="249"/>
      <c r="CU589" s="249"/>
      <c r="CV589" s="249"/>
      <c r="CW589" s="249"/>
      <c r="CX589" s="249"/>
      <c r="CY589" s="249"/>
      <c r="CZ589" s="249"/>
    </row>
    <row r="590" s="253" customFormat="true" ht="25.15" customHeight="true" x14ac:dyDescent="0.2">
      <c r="C590" s="2910"/>
      <c r="D590" s="2911"/>
      <c r="E590" s="598"/>
      <c r="F590" s="598"/>
      <c r="G590" s="598"/>
      <c r="H590" s="2910"/>
      <c r="I590" s="2911"/>
      <c r="J590" s="598"/>
      <c r="K590" s="598"/>
      <c r="L590" s="598"/>
      <c r="M590" s="2910"/>
      <c r="N590" s="2911"/>
      <c r="O590" s="598"/>
      <c r="P590" s="598"/>
      <c r="Q590" s="598"/>
      <c r="AD590" s="246"/>
      <c r="AE590" s="246"/>
      <c r="AF590" s="246"/>
      <c r="AG590" s="246"/>
      <c r="AH590" s="246"/>
      <c r="AI590" s="246"/>
      <c r="AJ590" s="246"/>
      <c r="AK590" s="246"/>
      <c r="AL590" s="246"/>
      <c r="AM590" s="246"/>
      <c r="AN590" s="246"/>
      <c r="AO590" s="246"/>
      <c r="AP590" s="246"/>
      <c r="AQ590" s="246"/>
      <c r="AR590" s="246"/>
      <c r="AS590" s="246"/>
      <c r="AT590" s="246"/>
      <c r="AU590" s="246"/>
      <c r="AV590" s="246"/>
      <c r="AW590" s="246"/>
      <c r="AX590" s="246"/>
      <c r="AY590" s="246"/>
      <c r="AZ590" s="246"/>
      <c r="BA590" s="248"/>
      <c r="BB590" s="350"/>
      <c r="BC590" s="248"/>
      <c r="BD590" s="248"/>
      <c r="BE590" s="248"/>
      <c r="BF590" s="248"/>
      <c r="BG590" s="248"/>
      <c r="BH590" s="248"/>
      <c r="BI590" s="248"/>
      <c r="BJ590" s="248"/>
      <c r="BK590" s="248"/>
      <c r="BL590" s="248"/>
      <c r="BM590" s="248"/>
      <c r="BN590" s="248"/>
      <c r="BO590" s="248"/>
      <c r="BP590" s="248"/>
      <c r="BQ590" s="248"/>
      <c r="BR590" s="248"/>
      <c r="BS590" s="248"/>
      <c r="BT590" s="248"/>
      <c r="BU590" s="248"/>
      <c r="BV590" s="248"/>
      <c r="BW590" s="248"/>
      <c r="BX590" s="248"/>
      <c r="BY590" s="248"/>
      <c r="BZ590" s="249"/>
      <c r="CA590" s="249"/>
      <c r="CB590" s="249"/>
      <c r="CC590" s="249"/>
      <c r="CD590" s="249"/>
      <c r="CE590" s="249"/>
      <c r="CF590" s="249"/>
      <c r="CG590" s="249"/>
      <c r="CH590" s="249"/>
      <c r="CI590" s="249"/>
      <c r="CJ590" s="249"/>
      <c r="CK590" s="249"/>
      <c r="CL590" s="249"/>
      <c r="CM590" s="249"/>
      <c r="CN590" s="249"/>
      <c r="CO590" s="249"/>
      <c r="CP590" s="249"/>
      <c r="CQ590" s="249"/>
      <c r="CR590" s="249"/>
      <c r="CS590" s="249"/>
      <c r="CT590" s="249"/>
      <c r="CU590" s="249"/>
      <c r="CV590" s="249"/>
      <c r="CW590" s="249"/>
      <c r="CX590" s="249"/>
      <c r="CY590" s="249"/>
      <c r="CZ590" s="249"/>
    </row>
    <row r="591" s="253" customFormat="true" ht="25.15" customHeight="true" x14ac:dyDescent="0.2">
      <c r="C591" s="2910"/>
      <c r="D591" s="2911"/>
      <c r="E591" s="598"/>
      <c r="F591" s="598"/>
      <c r="G591" s="598"/>
      <c r="H591" s="2910"/>
      <c r="I591" s="2911"/>
      <c r="J591" s="598"/>
      <c r="K591" s="598"/>
      <c r="L591" s="598"/>
      <c r="M591" s="2910"/>
      <c r="N591" s="2911"/>
      <c r="O591" s="598"/>
      <c r="P591" s="598"/>
      <c r="Q591" s="598"/>
      <c r="AD591" s="246"/>
      <c r="AE591" s="246"/>
      <c r="AF591" s="246"/>
      <c r="AG591" s="246"/>
      <c r="AH591" s="246"/>
      <c r="AI591" s="246"/>
      <c r="AJ591" s="246"/>
      <c r="AK591" s="246"/>
      <c r="AL591" s="246"/>
      <c r="AM591" s="246"/>
      <c r="AN591" s="246"/>
      <c r="AO591" s="246"/>
      <c r="AP591" s="246"/>
      <c r="AQ591" s="246"/>
      <c r="AR591" s="246"/>
      <c r="AS591" s="246"/>
      <c r="AT591" s="246"/>
      <c r="AU591" s="246"/>
      <c r="AV591" s="246"/>
      <c r="AW591" s="246"/>
      <c r="AX591" s="246"/>
      <c r="AY591" s="246"/>
      <c r="AZ591" s="246"/>
      <c r="BA591" s="248"/>
      <c r="BB591" s="350"/>
      <c r="BC591" s="248"/>
      <c r="BD591" s="248"/>
      <c r="BE591" s="248"/>
      <c r="BF591" s="248"/>
      <c r="BG591" s="248"/>
      <c r="BH591" s="248"/>
      <c r="BI591" s="248"/>
      <c r="BJ591" s="248"/>
      <c r="BK591" s="248"/>
      <c r="BL591" s="248"/>
      <c r="BM591" s="248"/>
      <c r="BN591" s="248"/>
      <c r="BO591" s="248"/>
      <c r="BP591" s="248"/>
      <c r="BQ591" s="248"/>
      <c r="BR591" s="248"/>
      <c r="BS591" s="248"/>
      <c r="BT591" s="248"/>
      <c r="BU591" s="248"/>
      <c r="BV591" s="248"/>
      <c r="BW591" s="248"/>
      <c r="BX591" s="248"/>
      <c r="BY591" s="248"/>
      <c r="BZ591" s="249"/>
      <c r="CA591" s="249"/>
      <c r="CB591" s="249"/>
      <c r="CC591" s="249"/>
      <c r="CD591" s="249"/>
      <c r="CE591" s="249"/>
      <c r="CF591" s="249"/>
      <c r="CG591" s="249"/>
      <c r="CH591" s="249"/>
      <c r="CI591" s="249"/>
      <c r="CJ591" s="249"/>
      <c r="CK591" s="249"/>
      <c r="CL591" s="249"/>
      <c r="CM591" s="249"/>
      <c r="CN591" s="249"/>
      <c r="CO591" s="249"/>
      <c r="CP591" s="249"/>
      <c r="CQ591" s="249"/>
      <c r="CR591" s="249"/>
      <c r="CS591" s="249"/>
      <c r="CT591" s="249"/>
      <c r="CU591" s="249"/>
      <c r="CV591" s="249"/>
      <c r="CW591" s="249"/>
      <c r="CX591" s="249"/>
      <c r="CY591" s="249"/>
      <c r="CZ591" s="249"/>
    </row>
    <row r="592" s="253" customFormat="true" ht="25.15" customHeight="true" x14ac:dyDescent="0.2">
      <c r="C592" s="2910"/>
      <c r="D592" s="2911"/>
      <c r="E592" s="598"/>
      <c r="F592" s="598"/>
      <c r="G592" s="598"/>
      <c r="H592" s="2910"/>
      <c r="I592" s="2911"/>
      <c r="J592" s="598"/>
      <c r="K592" s="598"/>
      <c r="L592" s="598"/>
      <c r="M592" s="2910"/>
      <c r="N592" s="2911"/>
      <c r="O592" s="598"/>
      <c r="P592" s="598"/>
      <c r="Q592" s="598"/>
      <c r="AD592" s="246"/>
      <c r="AE592" s="246"/>
      <c r="AF592" s="246"/>
      <c r="AG592" s="246"/>
      <c r="AH592" s="246"/>
      <c r="AI592" s="246"/>
      <c r="AJ592" s="246"/>
      <c r="AK592" s="246"/>
      <c r="AL592" s="246"/>
      <c r="AM592" s="246"/>
      <c r="AN592" s="246"/>
      <c r="AO592" s="246"/>
      <c r="AP592" s="246"/>
      <c r="AQ592" s="246"/>
      <c r="AR592" s="246"/>
      <c r="AS592" s="246"/>
      <c r="AT592" s="246"/>
      <c r="AU592" s="246"/>
      <c r="AV592" s="246"/>
      <c r="AW592" s="246"/>
      <c r="AX592" s="246"/>
      <c r="AY592" s="246"/>
      <c r="AZ592" s="246"/>
      <c r="BA592" s="248"/>
      <c r="BB592" s="350"/>
      <c r="BC592" s="248"/>
      <c r="BD592" s="248"/>
      <c r="BE592" s="248"/>
      <c r="BF592" s="248"/>
      <c r="BG592" s="248"/>
      <c r="BH592" s="248"/>
      <c r="BI592" s="248"/>
      <c r="BJ592" s="248"/>
      <c r="BK592" s="248"/>
      <c r="BL592" s="248"/>
      <c r="BM592" s="248"/>
      <c r="BN592" s="248"/>
      <c r="BO592" s="248"/>
      <c r="BP592" s="248"/>
      <c r="BQ592" s="248"/>
      <c r="BR592" s="248"/>
      <c r="BS592" s="248"/>
      <c r="BT592" s="248"/>
      <c r="BU592" s="248"/>
      <c r="BV592" s="248"/>
      <c r="BW592" s="248"/>
      <c r="BX592" s="248"/>
      <c r="BY592" s="248"/>
      <c r="BZ592" s="249"/>
      <c r="CA592" s="249"/>
      <c r="CB592" s="249"/>
      <c r="CC592" s="249"/>
      <c r="CD592" s="249"/>
      <c r="CE592" s="249"/>
      <c r="CF592" s="249"/>
      <c r="CG592" s="249"/>
      <c r="CH592" s="249"/>
      <c r="CI592" s="249"/>
      <c r="CJ592" s="249"/>
      <c r="CK592" s="249"/>
      <c r="CL592" s="249"/>
      <c r="CM592" s="249"/>
      <c r="CN592" s="249"/>
      <c r="CO592" s="249"/>
      <c r="CP592" s="249"/>
      <c r="CQ592" s="249"/>
      <c r="CR592" s="249"/>
      <c r="CS592" s="249"/>
      <c r="CT592" s="249"/>
      <c r="CU592" s="249"/>
      <c r="CV592" s="249"/>
      <c r="CW592" s="249"/>
      <c r="CX592" s="249"/>
      <c r="CY592" s="249"/>
      <c r="CZ592" s="249"/>
    </row>
    <row r="593" s="253" customFormat="true" ht="25.15" customHeight="true" x14ac:dyDescent="0.2">
      <c r="C593" s="2910"/>
      <c r="D593" s="2911"/>
      <c r="E593" s="598"/>
      <c r="F593" s="598"/>
      <c r="G593" s="598"/>
      <c r="H593" s="2910"/>
      <c r="I593" s="2911"/>
      <c r="J593" s="598"/>
      <c r="K593" s="598"/>
      <c r="L593" s="598"/>
      <c r="M593" s="2910"/>
      <c r="N593" s="2911"/>
      <c r="O593" s="598"/>
      <c r="P593" s="598"/>
      <c r="Q593" s="598"/>
      <c r="AD593" s="246"/>
      <c r="AE593" s="246"/>
      <c r="AF593" s="246"/>
      <c r="AG593" s="246"/>
      <c r="AH593" s="246"/>
      <c r="AI593" s="246"/>
      <c r="AJ593" s="246"/>
      <c r="AK593" s="246"/>
      <c r="AL593" s="246"/>
      <c r="AM593" s="246"/>
      <c r="AN593" s="246"/>
      <c r="AO593" s="246"/>
      <c r="AP593" s="246"/>
      <c r="AQ593" s="246"/>
      <c r="AR593" s="246"/>
      <c r="AS593" s="246"/>
      <c r="AT593" s="246"/>
      <c r="AU593" s="246"/>
      <c r="AV593" s="246"/>
      <c r="AW593" s="246"/>
      <c r="AX593" s="246"/>
      <c r="AY593" s="246"/>
      <c r="AZ593" s="246"/>
      <c r="BA593" s="248"/>
      <c r="BB593" s="350"/>
      <c r="BC593" s="248"/>
      <c r="BD593" s="248"/>
      <c r="BE593" s="248"/>
      <c r="BF593" s="248"/>
      <c r="BG593" s="248"/>
      <c r="BH593" s="248"/>
      <c r="BI593" s="248"/>
      <c r="BJ593" s="248"/>
      <c r="BK593" s="248"/>
      <c r="BL593" s="248"/>
      <c r="BM593" s="248"/>
      <c r="BN593" s="248"/>
      <c r="BO593" s="248"/>
      <c r="BP593" s="248"/>
      <c r="BQ593" s="248"/>
      <c r="BR593" s="248"/>
      <c r="BS593" s="248"/>
      <c r="BT593" s="248"/>
      <c r="BU593" s="248"/>
      <c r="BV593" s="248"/>
      <c r="BW593" s="248"/>
      <c r="BX593" s="248"/>
      <c r="BY593" s="248"/>
      <c r="BZ593" s="249"/>
      <c r="CA593" s="249"/>
      <c r="CB593" s="249"/>
      <c r="CC593" s="249"/>
      <c r="CD593" s="249"/>
      <c r="CE593" s="249"/>
      <c r="CF593" s="249"/>
      <c r="CG593" s="249"/>
      <c r="CH593" s="249"/>
      <c r="CI593" s="249"/>
      <c r="CJ593" s="249"/>
      <c r="CK593" s="249"/>
      <c r="CL593" s="249"/>
      <c r="CM593" s="249"/>
      <c r="CN593" s="249"/>
      <c r="CO593" s="249"/>
      <c r="CP593" s="249"/>
      <c r="CQ593" s="249"/>
      <c r="CR593" s="249"/>
      <c r="CS593" s="249"/>
      <c r="CT593" s="249"/>
      <c r="CU593" s="249"/>
      <c r="CV593" s="249"/>
      <c r="CW593" s="249"/>
      <c r="CX593" s="249"/>
      <c r="CY593" s="249"/>
      <c r="CZ593" s="249"/>
    </row>
    <row r="594" s="253" customFormat="true" ht="25.15" customHeight="true" x14ac:dyDescent="0.2">
      <c r="C594" s="2910"/>
      <c r="D594" s="2911"/>
      <c r="E594" s="598"/>
      <c r="F594" s="598"/>
      <c r="G594" s="598"/>
      <c r="H594" s="2910"/>
      <c r="I594" s="2911"/>
      <c r="J594" s="598"/>
      <c r="K594" s="598"/>
      <c r="L594" s="598"/>
      <c r="M594" s="2910"/>
      <c r="N594" s="2911"/>
      <c r="O594" s="598"/>
      <c r="P594" s="598"/>
      <c r="Q594" s="598"/>
      <c r="AD594" s="246"/>
      <c r="AE594" s="246"/>
      <c r="AF594" s="246"/>
      <c r="AG594" s="246"/>
      <c r="AH594" s="246"/>
      <c r="AI594" s="246"/>
      <c r="AJ594" s="246"/>
      <c r="AK594" s="246"/>
      <c r="AL594" s="246"/>
      <c r="AM594" s="246"/>
      <c r="AN594" s="246"/>
      <c r="AO594" s="246"/>
      <c r="AP594" s="246"/>
      <c r="AQ594" s="246"/>
      <c r="AR594" s="246"/>
      <c r="AS594" s="246"/>
      <c r="AT594" s="246"/>
      <c r="AU594" s="246"/>
      <c r="AV594" s="246"/>
      <c r="AW594" s="246"/>
      <c r="AX594" s="246"/>
      <c r="AY594" s="246"/>
      <c r="AZ594" s="246"/>
      <c r="BA594" s="248"/>
      <c r="BB594" s="350"/>
      <c r="BC594" s="248"/>
      <c r="BD594" s="248"/>
      <c r="BE594" s="248"/>
      <c r="BF594" s="248"/>
      <c r="BG594" s="248"/>
      <c r="BH594" s="248"/>
      <c r="BI594" s="248"/>
      <c r="BJ594" s="248"/>
      <c r="BK594" s="248"/>
      <c r="BL594" s="248"/>
      <c r="BM594" s="248"/>
      <c r="BN594" s="248"/>
      <c r="BO594" s="248"/>
      <c r="BP594" s="248"/>
      <c r="BQ594" s="248"/>
      <c r="BR594" s="248"/>
      <c r="BS594" s="248"/>
      <c r="BT594" s="248"/>
      <c r="BU594" s="248"/>
      <c r="BV594" s="248"/>
      <c r="BW594" s="248"/>
      <c r="BX594" s="248"/>
      <c r="BY594" s="248"/>
      <c r="BZ594" s="249"/>
      <c r="CA594" s="249"/>
      <c r="CB594" s="249"/>
      <c r="CC594" s="249"/>
      <c r="CD594" s="249"/>
      <c r="CE594" s="249"/>
      <c r="CF594" s="249"/>
      <c r="CG594" s="249"/>
      <c r="CH594" s="249"/>
      <c r="CI594" s="249"/>
      <c r="CJ594" s="249"/>
      <c r="CK594" s="249"/>
      <c r="CL594" s="249"/>
      <c r="CM594" s="249"/>
      <c r="CN594" s="249"/>
      <c r="CO594" s="249"/>
      <c r="CP594" s="249"/>
      <c r="CQ594" s="249"/>
      <c r="CR594" s="249"/>
      <c r="CS594" s="249"/>
      <c r="CT594" s="249"/>
      <c r="CU594" s="249"/>
      <c r="CV594" s="249"/>
      <c r="CW594" s="249"/>
      <c r="CX594" s="249"/>
      <c r="CY594" s="249"/>
      <c r="CZ594" s="249"/>
    </row>
    <row r="595" s="253" customFormat="true" ht="25.15" customHeight="true" x14ac:dyDescent="0.2">
      <c r="C595" s="2910"/>
      <c r="D595" s="2911"/>
      <c r="E595" s="598"/>
      <c r="F595" s="598"/>
      <c r="G595" s="598"/>
      <c r="H595" s="2910"/>
      <c r="I595" s="2911"/>
      <c r="J595" s="598"/>
      <c r="K595" s="598"/>
      <c r="L595" s="598"/>
      <c r="M595" s="2910"/>
      <c r="N595" s="2911"/>
      <c r="O595" s="598"/>
      <c r="P595" s="598"/>
      <c r="Q595" s="598"/>
      <c r="AD595" s="246"/>
      <c r="AE595" s="246"/>
      <c r="AF595" s="246"/>
      <c r="AG595" s="246"/>
      <c r="AH595" s="246"/>
      <c r="AI595" s="246"/>
      <c r="AJ595" s="246"/>
      <c r="AK595" s="246"/>
      <c r="AL595" s="246"/>
      <c r="AM595" s="246"/>
      <c r="AN595" s="246"/>
      <c r="AO595" s="246"/>
      <c r="AP595" s="246"/>
      <c r="AQ595" s="246"/>
      <c r="AR595" s="246"/>
      <c r="AS595" s="246"/>
      <c r="AT595" s="246"/>
      <c r="AU595" s="246"/>
      <c r="AV595" s="246"/>
      <c r="AW595" s="246"/>
      <c r="AX595" s="246"/>
      <c r="AY595" s="246"/>
      <c r="AZ595" s="246"/>
      <c r="BA595" s="248"/>
      <c r="BB595" s="350"/>
      <c r="BC595" s="248"/>
      <c r="BD595" s="248"/>
      <c r="BE595" s="248"/>
      <c r="BF595" s="248"/>
      <c r="BG595" s="248"/>
      <c r="BH595" s="248"/>
      <c r="BI595" s="248"/>
      <c r="BJ595" s="248"/>
      <c r="BK595" s="248"/>
      <c r="BL595" s="248"/>
      <c r="BM595" s="248"/>
      <c r="BN595" s="248"/>
      <c r="BO595" s="248"/>
      <c r="BP595" s="248"/>
      <c r="BQ595" s="248"/>
      <c r="BR595" s="248"/>
      <c r="BS595" s="248"/>
      <c r="BT595" s="248"/>
      <c r="BU595" s="248"/>
      <c r="BV595" s="248"/>
      <c r="BW595" s="248"/>
      <c r="BX595" s="248"/>
      <c r="BY595" s="248"/>
      <c r="BZ595" s="249"/>
      <c r="CA595" s="249"/>
      <c r="CB595" s="249"/>
      <c r="CC595" s="249"/>
      <c r="CD595" s="249"/>
      <c r="CE595" s="249"/>
      <c r="CF595" s="249"/>
      <c r="CG595" s="249"/>
      <c r="CH595" s="249"/>
      <c r="CI595" s="249"/>
      <c r="CJ595" s="249"/>
      <c r="CK595" s="249"/>
      <c r="CL595" s="249"/>
      <c r="CM595" s="249"/>
      <c r="CN595" s="249"/>
      <c r="CO595" s="249"/>
      <c r="CP595" s="249"/>
      <c r="CQ595" s="249"/>
      <c r="CR595" s="249"/>
      <c r="CS595" s="249"/>
      <c r="CT595" s="249"/>
      <c r="CU595" s="249"/>
      <c r="CV595" s="249"/>
      <c r="CW595" s="249"/>
      <c r="CX595" s="249"/>
      <c r="CY595" s="249"/>
      <c r="CZ595" s="249"/>
    </row>
    <row r="596" s="253" customFormat="true" ht="25.15" customHeight="true" x14ac:dyDescent="0.2">
      <c r="C596" s="2910"/>
      <c r="D596" s="2911"/>
      <c r="E596" s="598"/>
      <c r="F596" s="598"/>
      <c r="G596" s="598"/>
      <c r="H596" s="2910"/>
      <c r="I596" s="2911"/>
      <c r="J596" s="598"/>
      <c r="K596" s="598"/>
      <c r="L596" s="598"/>
      <c r="M596" s="2910"/>
      <c r="N596" s="2911"/>
      <c r="O596" s="598"/>
      <c r="P596" s="598"/>
      <c r="Q596" s="598"/>
      <c r="AD596" s="246"/>
      <c r="AE596" s="246"/>
      <c r="AF596" s="246"/>
      <c r="AG596" s="246"/>
      <c r="AH596" s="246"/>
      <c r="AI596" s="246"/>
      <c r="AJ596" s="246"/>
      <c r="AK596" s="246"/>
      <c r="AL596" s="246"/>
      <c r="AM596" s="246"/>
      <c r="AN596" s="246"/>
      <c r="AO596" s="246"/>
      <c r="AP596" s="246"/>
      <c r="AQ596" s="246"/>
      <c r="AR596" s="246"/>
      <c r="AS596" s="246"/>
      <c r="AT596" s="246"/>
      <c r="AU596" s="246"/>
      <c r="AV596" s="246"/>
      <c r="AW596" s="246"/>
      <c r="AX596" s="246"/>
      <c r="AY596" s="246"/>
      <c r="AZ596" s="246"/>
      <c r="BA596" s="248"/>
      <c r="BB596" s="350"/>
      <c r="BC596" s="248"/>
      <c r="BD596" s="248"/>
      <c r="BE596" s="248"/>
      <c r="BF596" s="248"/>
      <c r="BG596" s="248"/>
      <c r="BH596" s="248"/>
      <c r="BI596" s="248"/>
      <c r="BJ596" s="248"/>
      <c r="BK596" s="248"/>
      <c r="BL596" s="248"/>
      <c r="BM596" s="248"/>
      <c r="BN596" s="248"/>
      <c r="BO596" s="248"/>
      <c r="BP596" s="248"/>
      <c r="BQ596" s="248"/>
      <c r="BR596" s="248"/>
      <c r="BS596" s="248"/>
      <c r="BT596" s="248"/>
      <c r="BU596" s="248"/>
      <c r="BV596" s="248"/>
      <c r="BW596" s="248"/>
      <c r="BX596" s="248"/>
      <c r="BY596" s="248"/>
      <c r="BZ596" s="249"/>
      <c r="CA596" s="249"/>
      <c r="CB596" s="249"/>
      <c r="CC596" s="249"/>
      <c r="CD596" s="249"/>
      <c r="CE596" s="249"/>
      <c r="CF596" s="249"/>
      <c r="CG596" s="249"/>
      <c r="CH596" s="249"/>
      <c r="CI596" s="249"/>
      <c r="CJ596" s="249"/>
      <c r="CK596" s="249"/>
      <c r="CL596" s="249"/>
      <c r="CM596" s="249"/>
      <c r="CN596" s="249"/>
      <c r="CO596" s="249"/>
      <c r="CP596" s="249"/>
      <c r="CQ596" s="249"/>
      <c r="CR596" s="249"/>
      <c r="CS596" s="249"/>
      <c r="CT596" s="249"/>
      <c r="CU596" s="249"/>
      <c r="CV596" s="249"/>
      <c r="CW596" s="249"/>
      <c r="CX596" s="249"/>
      <c r="CY596" s="249"/>
      <c r="CZ596" s="249"/>
    </row>
    <row r="597" s="253" customFormat="true" ht="25.15" customHeight="true" x14ac:dyDescent="0.2">
      <c r="C597" s="2910"/>
      <c r="D597" s="2911"/>
      <c r="E597" s="598"/>
      <c r="F597" s="598"/>
      <c r="G597" s="598"/>
      <c r="H597" s="2910"/>
      <c r="I597" s="2911"/>
      <c r="J597" s="598"/>
      <c r="K597" s="598"/>
      <c r="L597" s="598"/>
      <c r="M597" s="2910"/>
      <c r="N597" s="2911"/>
      <c r="O597" s="598"/>
      <c r="P597" s="598"/>
      <c r="Q597" s="598"/>
      <c r="AD597" s="246"/>
      <c r="AE597" s="246"/>
      <c r="AF597" s="246"/>
      <c r="AG597" s="246"/>
      <c r="AH597" s="246"/>
      <c r="AI597" s="246"/>
      <c r="AJ597" s="246"/>
      <c r="AK597" s="246"/>
      <c r="AL597" s="246"/>
      <c r="AM597" s="246"/>
      <c r="AN597" s="246"/>
      <c r="AO597" s="246"/>
      <c r="AP597" s="246"/>
      <c r="AQ597" s="246"/>
      <c r="AR597" s="246"/>
      <c r="AS597" s="246"/>
      <c r="AT597" s="246"/>
      <c r="AU597" s="246"/>
      <c r="AV597" s="246"/>
      <c r="AW597" s="246"/>
      <c r="AX597" s="246"/>
      <c r="AY597" s="246"/>
      <c r="AZ597" s="246"/>
      <c r="BA597" s="248"/>
      <c r="BB597" s="350"/>
      <c r="BC597" s="248"/>
      <c r="BD597" s="248"/>
      <c r="BE597" s="248"/>
      <c r="BF597" s="248"/>
      <c r="BG597" s="248"/>
      <c r="BH597" s="248"/>
      <c r="BI597" s="248"/>
      <c r="BJ597" s="248"/>
      <c r="BK597" s="248"/>
      <c r="BL597" s="248"/>
      <c r="BM597" s="248"/>
      <c r="BN597" s="248"/>
      <c r="BO597" s="248"/>
      <c r="BP597" s="248"/>
      <c r="BQ597" s="248"/>
      <c r="BR597" s="248"/>
      <c r="BS597" s="248"/>
      <c r="BT597" s="248"/>
      <c r="BU597" s="248"/>
      <c r="BV597" s="248"/>
      <c r="BW597" s="248"/>
      <c r="BX597" s="248"/>
      <c r="BY597" s="248"/>
      <c r="BZ597" s="249"/>
      <c r="CA597" s="249"/>
      <c r="CB597" s="249"/>
      <c r="CC597" s="249"/>
      <c r="CD597" s="249"/>
      <c r="CE597" s="249"/>
      <c r="CF597" s="249"/>
      <c r="CG597" s="249"/>
      <c r="CH597" s="249"/>
      <c r="CI597" s="249"/>
      <c r="CJ597" s="249"/>
      <c r="CK597" s="249"/>
      <c r="CL597" s="249"/>
      <c r="CM597" s="249"/>
      <c r="CN597" s="249"/>
      <c r="CO597" s="249"/>
      <c r="CP597" s="249"/>
      <c r="CQ597" s="249"/>
      <c r="CR597" s="249"/>
      <c r="CS597" s="249"/>
      <c r="CT597" s="249"/>
      <c r="CU597" s="249"/>
      <c r="CV597" s="249"/>
      <c r="CW597" s="249"/>
      <c r="CX597" s="249"/>
      <c r="CY597" s="249"/>
      <c r="CZ597" s="249"/>
    </row>
    <row r="598" s="253" customFormat="true" ht="25.15" customHeight="true" x14ac:dyDescent="0.2">
      <c r="C598" s="2910"/>
      <c r="D598" s="2911"/>
      <c r="E598" s="598"/>
      <c r="F598" s="598"/>
      <c r="G598" s="598"/>
      <c r="H598" s="2910"/>
      <c r="I598" s="2911"/>
      <c r="J598" s="598"/>
      <c r="K598" s="598"/>
      <c r="L598" s="598"/>
      <c r="M598" s="2910"/>
      <c r="N598" s="2911"/>
      <c r="O598" s="598"/>
      <c r="P598" s="598"/>
      <c r="Q598" s="598"/>
      <c r="AD598" s="246"/>
      <c r="AE598" s="246"/>
      <c r="AF598" s="246"/>
      <c r="AG598" s="246"/>
      <c r="AH598" s="246"/>
      <c r="AI598" s="246"/>
      <c r="AJ598" s="246"/>
      <c r="AK598" s="246"/>
      <c r="AL598" s="246"/>
      <c r="AM598" s="246"/>
      <c r="AN598" s="246"/>
      <c r="AO598" s="246"/>
      <c r="AP598" s="246"/>
      <c r="AQ598" s="246"/>
      <c r="AR598" s="246"/>
      <c r="AS598" s="246"/>
      <c r="AT598" s="246"/>
      <c r="AU598" s="246"/>
      <c r="AV598" s="246"/>
      <c r="AW598" s="246"/>
      <c r="AX598" s="246"/>
      <c r="AY598" s="246"/>
      <c r="AZ598" s="246"/>
      <c r="BA598" s="248"/>
      <c r="BB598" s="350"/>
      <c r="BC598" s="248"/>
      <c r="BD598" s="248"/>
      <c r="BE598" s="248"/>
      <c r="BF598" s="248"/>
      <c r="BG598" s="248"/>
      <c r="BH598" s="248"/>
      <c r="BI598" s="248"/>
      <c r="BJ598" s="248"/>
      <c r="BK598" s="248"/>
      <c r="BL598" s="248"/>
      <c r="BM598" s="248"/>
      <c r="BN598" s="248"/>
      <c r="BO598" s="248"/>
      <c r="BP598" s="248"/>
      <c r="BQ598" s="248"/>
      <c r="BR598" s="248"/>
      <c r="BS598" s="248"/>
      <c r="BT598" s="248"/>
      <c r="BU598" s="248"/>
      <c r="BV598" s="248"/>
      <c r="BW598" s="248"/>
      <c r="BX598" s="248"/>
      <c r="BY598" s="248"/>
      <c r="BZ598" s="249"/>
      <c r="CA598" s="249"/>
      <c r="CB598" s="249"/>
      <c r="CC598" s="249"/>
      <c r="CD598" s="249"/>
      <c r="CE598" s="249"/>
      <c r="CF598" s="249"/>
      <c r="CG598" s="249"/>
      <c r="CH598" s="249"/>
      <c r="CI598" s="249"/>
      <c r="CJ598" s="249"/>
      <c r="CK598" s="249"/>
      <c r="CL598" s="249"/>
      <c r="CM598" s="249"/>
      <c r="CN598" s="249"/>
      <c r="CO598" s="249"/>
      <c r="CP598" s="249"/>
      <c r="CQ598" s="249"/>
      <c r="CR598" s="249"/>
      <c r="CS598" s="249"/>
      <c r="CT598" s="249"/>
      <c r="CU598" s="249"/>
      <c r="CV598" s="249"/>
      <c r="CW598" s="249"/>
      <c r="CX598" s="249"/>
      <c r="CY598" s="249"/>
      <c r="CZ598" s="249"/>
    </row>
    <row r="599" s="253" customFormat="true" ht="25.15" customHeight="true" x14ac:dyDescent="0.2">
      <c r="C599" s="2910"/>
      <c r="D599" s="2911"/>
      <c r="E599" s="598"/>
      <c r="F599" s="598"/>
      <c r="G599" s="598"/>
      <c r="H599" s="2910"/>
      <c r="I599" s="2911"/>
      <c r="J599" s="598"/>
      <c r="K599" s="598"/>
      <c r="L599" s="598"/>
      <c r="M599" s="2910"/>
      <c r="N599" s="2911"/>
      <c r="O599" s="598"/>
      <c r="P599" s="598"/>
      <c r="Q599" s="598"/>
      <c r="AD599" s="246"/>
      <c r="AE599" s="246"/>
      <c r="AF599" s="246"/>
      <c r="AG599" s="246"/>
      <c r="AH599" s="246"/>
      <c r="AI599" s="246"/>
      <c r="AJ599" s="246"/>
      <c r="AK599" s="246"/>
      <c r="AL599" s="246"/>
      <c r="AM599" s="246"/>
      <c r="AN599" s="246"/>
      <c r="AO599" s="246"/>
      <c r="AP599" s="246"/>
      <c r="AQ599" s="246"/>
      <c r="AR599" s="246"/>
      <c r="AS599" s="246"/>
      <c r="AT599" s="246"/>
      <c r="AU599" s="246"/>
      <c r="AV599" s="246"/>
      <c r="AW599" s="246"/>
      <c r="AX599" s="246"/>
      <c r="AY599" s="246"/>
      <c r="AZ599" s="246"/>
      <c r="BA599" s="248"/>
      <c r="BB599" s="350"/>
      <c r="BC599" s="248"/>
      <c r="BD599" s="248"/>
      <c r="BE599" s="248"/>
      <c r="BF599" s="248"/>
      <c r="BG599" s="248"/>
      <c r="BH599" s="248"/>
      <c r="BI599" s="248"/>
      <c r="BJ599" s="248"/>
      <c r="BK599" s="248"/>
      <c r="BL599" s="248"/>
      <c r="BM599" s="248"/>
      <c r="BN599" s="248"/>
      <c r="BO599" s="248"/>
      <c r="BP599" s="248"/>
      <c r="BQ599" s="248"/>
      <c r="BR599" s="248"/>
      <c r="BS599" s="248"/>
      <c r="BT599" s="248"/>
      <c r="BU599" s="248"/>
      <c r="BV599" s="248"/>
      <c r="BW599" s="248"/>
      <c r="BX599" s="248"/>
      <c r="BY599" s="248"/>
      <c r="BZ599" s="249"/>
      <c r="CA599" s="249"/>
      <c r="CB599" s="249"/>
      <c r="CC599" s="249"/>
      <c r="CD599" s="249"/>
      <c r="CE599" s="249"/>
      <c r="CF599" s="249"/>
      <c r="CG599" s="249"/>
      <c r="CH599" s="249"/>
      <c r="CI599" s="249"/>
      <c r="CJ599" s="249"/>
      <c r="CK599" s="249"/>
      <c r="CL599" s="249"/>
      <c r="CM599" s="249"/>
      <c r="CN599" s="249"/>
      <c r="CO599" s="249"/>
      <c r="CP599" s="249"/>
      <c r="CQ599" s="249"/>
      <c r="CR599" s="249"/>
      <c r="CS599" s="249"/>
      <c r="CT599" s="249"/>
      <c r="CU599" s="249"/>
      <c r="CV599" s="249"/>
      <c r="CW599" s="249"/>
      <c r="CX599" s="249"/>
      <c r="CY599" s="249"/>
      <c r="CZ599" s="249"/>
    </row>
    <row r="600" s="253" customFormat="true" ht="25.15" customHeight="true" x14ac:dyDescent="0.2">
      <c r="C600" s="2910"/>
      <c r="D600" s="2911"/>
      <c r="E600" s="598"/>
      <c r="F600" s="598"/>
      <c r="G600" s="598"/>
      <c r="H600" s="2910"/>
      <c r="I600" s="2911"/>
      <c r="J600" s="598"/>
      <c r="K600" s="598"/>
      <c r="L600" s="598"/>
      <c r="M600" s="2910"/>
      <c r="N600" s="2911"/>
      <c r="O600" s="598"/>
      <c r="P600" s="598"/>
      <c r="Q600" s="598"/>
      <c r="AD600" s="246"/>
      <c r="AE600" s="246"/>
      <c r="AF600" s="246"/>
      <c r="AG600" s="246"/>
      <c r="AH600" s="246"/>
      <c r="AI600" s="246"/>
      <c r="AJ600" s="246"/>
      <c r="AK600" s="246"/>
      <c r="AL600" s="246"/>
      <c r="AM600" s="246"/>
      <c r="AN600" s="246"/>
      <c r="AO600" s="246"/>
      <c r="AP600" s="246"/>
      <c r="AQ600" s="246"/>
      <c r="AR600" s="246"/>
      <c r="AS600" s="246"/>
      <c r="AT600" s="246"/>
      <c r="AU600" s="246"/>
      <c r="AV600" s="246"/>
      <c r="AW600" s="246"/>
      <c r="AX600" s="246"/>
      <c r="AY600" s="246"/>
      <c r="AZ600" s="246"/>
      <c r="BA600" s="248"/>
      <c r="BB600" s="350"/>
      <c r="BC600" s="248"/>
      <c r="BD600" s="248"/>
      <c r="BE600" s="248"/>
      <c r="BF600" s="248"/>
      <c r="BG600" s="248"/>
      <c r="BH600" s="248"/>
      <c r="BI600" s="248"/>
      <c r="BJ600" s="248"/>
      <c r="BK600" s="248"/>
      <c r="BL600" s="248"/>
      <c r="BM600" s="248"/>
      <c r="BN600" s="248"/>
      <c r="BO600" s="248"/>
      <c r="BP600" s="248"/>
      <c r="BQ600" s="248"/>
      <c r="BR600" s="248"/>
      <c r="BS600" s="248"/>
      <c r="BT600" s="248"/>
      <c r="BU600" s="248"/>
      <c r="BV600" s="248"/>
      <c r="BW600" s="248"/>
      <c r="BX600" s="248"/>
      <c r="BY600" s="248"/>
      <c r="BZ600" s="249"/>
      <c r="CA600" s="249"/>
      <c r="CB600" s="249"/>
      <c r="CC600" s="249"/>
      <c r="CD600" s="249"/>
      <c r="CE600" s="249"/>
      <c r="CF600" s="249"/>
      <c r="CG600" s="249"/>
      <c r="CH600" s="249"/>
      <c r="CI600" s="249"/>
      <c r="CJ600" s="249"/>
      <c r="CK600" s="249"/>
      <c r="CL600" s="249"/>
      <c r="CM600" s="249"/>
      <c r="CN600" s="249"/>
      <c r="CO600" s="249"/>
      <c r="CP600" s="249"/>
      <c r="CQ600" s="249"/>
      <c r="CR600" s="249"/>
      <c r="CS600" s="249"/>
      <c r="CT600" s="249"/>
      <c r="CU600" s="249"/>
      <c r="CV600" s="249"/>
      <c r="CW600" s="249"/>
      <c r="CX600" s="249"/>
      <c r="CY600" s="249"/>
      <c r="CZ600" s="249"/>
    </row>
    <row r="601" s="253" customFormat="true" ht="25.15" customHeight="true" x14ac:dyDescent="0.2">
      <c r="C601" s="2910"/>
      <c r="D601" s="2911"/>
      <c r="E601" s="598"/>
      <c r="F601" s="598"/>
      <c r="G601" s="598"/>
      <c r="H601" s="2910"/>
      <c r="I601" s="2911"/>
      <c r="J601" s="598"/>
      <c r="K601" s="598"/>
      <c r="L601" s="598"/>
      <c r="M601" s="2910"/>
      <c r="N601" s="2911"/>
      <c r="O601" s="598"/>
      <c r="P601" s="598"/>
      <c r="Q601" s="598"/>
      <c r="AD601" s="246"/>
      <c r="AE601" s="246"/>
      <c r="AF601" s="246"/>
      <c r="AG601" s="246"/>
      <c r="AH601" s="246"/>
      <c r="AI601" s="246"/>
      <c r="AJ601" s="246"/>
      <c r="AK601" s="246"/>
      <c r="AL601" s="246"/>
      <c r="AM601" s="246"/>
      <c r="AN601" s="246"/>
      <c r="AO601" s="246"/>
      <c r="AP601" s="246"/>
      <c r="AQ601" s="246"/>
      <c r="AR601" s="246"/>
      <c r="AS601" s="246"/>
      <c r="AT601" s="246"/>
      <c r="AU601" s="246"/>
      <c r="AV601" s="246"/>
      <c r="AW601" s="246"/>
      <c r="AX601" s="246"/>
      <c r="AY601" s="246"/>
      <c r="AZ601" s="246"/>
      <c r="BA601" s="248"/>
      <c r="BB601" s="350"/>
      <c r="BC601" s="248"/>
      <c r="BD601" s="248"/>
      <c r="BE601" s="248"/>
      <c r="BF601" s="248"/>
      <c r="BG601" s="248"/>
      <c r="BH601" s="248"/>
      <c r="BI601" s="248"/>
      <c r="BJ601" s="248"/>
      <c r="BK601" s="248"/>
      <c r="BL601" s="248"/>
      <c r="BM601" s="248"/>
      <c r="BN601" s="248"/>
      <c r="BO601" s="248"/>
      <c r="BP601" s="248"/>
      <c r="BQ601" s="248"/>
      <c r="BR601" s="248"/>
      <c r="BS601" s="248"/>
      <c r="BT601" s="248"/>
      <c r="BU601" s="248"/>
      <c r="BV601" s="248"/>
      <c r="BW601" s="248"/>
      <c r="BX601" s="248"/>
      <c r="BY601" s="248"/>
      <c r="BZ601" s="249"/>
      <c r="CA601" s="249"/>
      <c r="CB601" s="249"/>
      <c r="CC601" s="249"/>
      <c r="CD601" s="249"/>
      <c r="CE601" s="249"/>
      <c r="CF601" s="249"/>
      <c r="CG601" s="249"/>
      <c r="CH601" s="249"/>
      <c r="CI601" s="249"/>
      <c r="CJ601" s="249"/>
      <c r="CK601" s="249"/>
      <c r="CL601" s="249"/>
      <c r="CM601" s="249"/>
      <c r="CN601" s="249"/>
      <c r="CO601" s="249"/>
      <c r="CP601" s="249"/>
      <c r="CQ601" s="249"/>
      <c r="CR601" s="249"/>
      <c r="CS601" s="249"/>
      <c r="CT601" s="249"/>
      <c r="CU601" s="249"/>
      <c r="CV601" s="249"/>
      <c r="CW601" s="249"/>
      <c r="CX601" s="249"/>
      <c r="CY601" s="249"/>
      <c r="CZ601" s="249"/>
    </row>
    <row r="602" s="253" customFormat="true" ht="25.15" customHeight="true" x14ac:dyDescent="0.2">
      <c r="C602" s="2910"/>
      <c r="D602" s="2911"/>
      <c r="E602" s="598"/>
      <c r="F602" s="598"/>
      <c r="G602" s="598"/>
      <c r="H602" s="2910"/>
      <c r="I602" s="2911"/>
      <c r="J602" s="598"/>
      <c r="K602" s="598"/>
      <c r="L602" s="598"/>
      <c r="M602" s="2910"/>
      <c r="N602" s="2911"/>
      <c r="O602" s="598"/>
      <c r="P602" s="598"/>
      <c r="Q602" s="598"/>
      <c r="AD602" s="246"/>
      <c r="AE602" s="246"/>
      <c r="AF602" s="246"/>
      <c r="AG602" s="246"/>
      <c r="AH602" s="246"/>
      <c r="AI602" s="246"/>
      <c r="AJ602" s="246"/>
      <c r="AK602" s="246"/>
      <c r="AL602" s="246"/>
      <c r="AM602" s="246"/>
      <c r="AN602" s="246"/>
      <c r="AO602" s="246"/>
      <c r="AP602" s="246"/>
      <c r="AQ602" s="246"/>
      <c r="AR602" s="246"/>
      <c r="AS602" s="246"/>
      <c r="AT602" s="246"/>
      <c r="AU602" s="246"/>
      <c r="AV602" s="246"/>
      <c r="AW602" s="246"/>
      <c r="AX602" s="246"/>
      <c r="AY602" s="246"/>
      <c r="AZ602" s="246"/>
      <c r="BA602" s="248"/>
      <c r="BB602" s="350"/>
      <c r="BC602" s="248"/>
      <c r="BD602" s="248"/>
      <c r="BE602" s="248"/>
      <c r="BF602" s="248"/>
      <c r="BG602" s="248"/>
      <c r="BH602" s="248"/>
      <c r="BI602" s="248"/>
      <c r="BJ602" s="248"/>
      <c r="BK602" s="248"/>
      <c r="BL602" s="248"/>
      <c r="BM602" s="248"/>
      <c r="BN602" s="248"/>
      <c r="BO602" s="248"/>
      <c r="BP602" s="248"/>
      <c r="BQ602" s="248"/>
      <c r="BR602" s="248"/>
      <c r="BS602" s="248"/>
      <c r="BT602" s="248"/>
      <c r="BU602" s="248"/>
      <c r="BV602" s="248"/>
      <c r="BW602" s="248"/>
      <c r="BX602" s="248"/>
      <c r="BY602" s="248"/>
      <c r="BZ602" s="249"/>
      <c r="CA602" s="249"/>
      <c r="CB602" s="249"/>
      <c r="CC602" s="249"/>
      <c r="CD602" s="249"/>
      <c r="CE602" s="249"/>
      <c r="CF602" s="249"/>
      <c r="CG602" s="249"/>
      <c r="CH602" s="249"/>
      <c r="CI602" s="249"/>
      <c r="CJ602" s="249"/>
      <c r="CK602" s="249"/>
      <c r="CL602" s="249"/>
      <c r="CM602" s="249"/>
      <c r="CN602" s="249"/>
      <c r="CO602" s="249"/>
      <c r="CP602" s="249"/>
      <c r="CQ602" s="249"/>
      <c r="CR602" s="249"/>
      <c r="CS602" s="249"/>
      <c r="CT602" s="249"/>
      <c r="CU602" s="249"/>
      <c r="CV602" s="249"/>
      <c r="CW602" s="249"/>
      <c r="CX602" s="249"/>
      <c r="CY602" s="249"/>
      <c r="CZ602" s="249"/>
    </row>
    <row r="603" s="253" customFormat="true" ht="25.15" customHeight="true" x14ac:dyDescent="0.2">
      <c r="C603" s="2910"/>
      <c r="D603" s="2911"/>
      <c r="E603" s="598"/>
      <c r="F603" s="598"/>
      <c r="G603" s="598"/>
      <c r="H603" s="2910"/>
      <c r="I603" s="2911"/>
      <c r="J603" s="598"/>
      <c r="K603" s="598"/>
      <c r="L603" s="598"/>
      <c r="M603" s="2910"/>
      <c r="N603" s="2911"/>
      <c r="O603" s="598"/>
      <c r="P603" s="598"/>
      <c r="Q603" s="598"/>
      <c r="AD603" s="246"/>
      <c r="AE603" s="246"/>
      <c r="AF603" s="246"/>
      <c r="AG603" s="246"/>
      <c r="AH603" s="246"/>
      <c r="AI603" s="246"/>
      <c r="AJ603" s="246"/>
      <c r="AK603" s="246"/>
      <c r="AL603" s="246"/>
      <c r="AM603" s="246"/>
      <c r="AN603" s="246"/>
      <c r="AO603" s="246"/>
      <c r="AP603" s="246"/>
      <c r="AQ603" s="246"/>
      <c r="AR603" s="246"/>
      <c r="AS603" s="246"/>
      <c r="AT603" s="246"/>
      <c r="AU603" s="246"/>
      <c r="AV603" s="246"/>
      <c r="AW603" s="246"/>
      <c r="AX603" s="246"/>
      <c r="AY603" s="246"/>
      <c r="AZ603" s="246"/>
      <c r="BA603" s="248"/>
      <c r="BB603" s="350"/>
      <c r="BC603" s="248"/>
      <c r="BD603" s="248"/>
      <c r="BE603" s="248"/>
      <c r="BF603" s="248"/>
      <c r="BG603" s="248"/>
      <c r="BH603" s="248"/>
      <c r="BI603" s="248"/>
      <c r="BJ603" s="248"/>
      <c r="BK603" s="248"/>
      <c r="BL603" s="248"/>
      <c r="BM603" s="248"/>
      <c r="BN603" s="248"/>
      <c r="BO603" s="248"/>
      <c r="BP603" s="248"/>
      <c r="BQ603" s="248"/>
      <c r="BR603" s="248"/>
      <c r="BS603" s="248"/>
      <c r="BT603" s="248"/>
      <c r="BU603" s="248"/>
      <c r="BV603" s="248"/>
      <c r="BW603" s="248"/>
      <c r="BX603" s="248"/>
      <c r="BY603" s="248"/>
      <c r="BZ603" s="249"/>
      <c r="CA603" s="249"/>
      <c r="CB603" s="249"/>
      <c r="CC603" s="249"/>
      <c r="CD603" s="249"/>
      <c r="CE603" s="249"/>
      <c r="CF603" s="249"/>
      <c r="CG603" s="249"/>
      <c r="CH603" s="249"/>
      <c r="CI603" s="249"/>
      <c r="CJ603" s="249"/>
      <c r="CK603" s="249"/>
      <c r="CL603" s="249"/>
      <c r="CM603" s="249"/>
      <c r="CN603" s="249"/>
      <c r="CO603" s="249"/>
      <c r="CP603" s="249"/>
      <c r="CQ603" s="249"/>
      <c r="CR603" s="249"/>
      <c r="CS603" s="249"/>
      <c r="CT603" s="249"/>
      <c r="CU603" s="249"/>
      <c r="CV603" s="249"/>
      <c r="CW603" s="249"/>
      <c r="CX603" s="249"/>
      <c r="CY603" s="249"/>
      <c r="CZ603" s="249"/>
    </row>
    <row r="604" s="253" customFormat="true" ht="25.15" customHeight="true" x14ac:dyDescent="0.2">
      <c r="C604" s="2910"/>
      <c r="D604" s="2911"/>
      <c r="E604" s="598"/>
      <c r="F604" s="598"/>
      <c r="G604" s="598"/>
      <c r="H604" s="2910"/>
      <c r="I604" s="2911"/>
      <c r="J604" s="598"/>
      <c r="K604" s="598"/>
      <c r="L604" s="598"/>
      <c r="M604" s="2910"/>
      <c r="N604" s="2911"/>
      <c r="O604" s="598"/>
      <c r="P604" s="598"/>
      <c r="Q604" s="598"/>
      <c r="AD604" s="246"/>
      <c r="AE604" s="246"/>
      <c r="AF604" s="246"/>
      <c r="AG604" s="246"/>
      <c r="AH604" s="246"/>
      <c r="AI604" s="246"/>
      <c r="AJ604" s="246"/>
      <c r="AK604" s="246"/>
      <c r="AL604" s="246"/>
      <c r="AM604" s="246"/>
      <c r="AN604" s="246"/>
      <c r="AO604" s="246"/>
      <c r="AP604" s="246"/>
      <c r="AQ604" s="246"/>
      <c r="AR604" s="246"/>
      <c r="AS604" s="246"/>
      <c r="AT604" s="246"/>
      <c r="AU604" s="246"/>
      <c r="AV604" s="246"/>
      <c r="AW604" s="246"/>
      <c r="AX604" s="246"/>
      <c r="AY604" s="246"/>
      <c r="AZ604" s="246"/>
      <c r="BA604" s="249"/>
      <c r="BB604" s="351"/>
      <c r="BC604" s="249"/>
      <c r="BD604" s="249"/>
      <c r="BE604" s="249"/>
      <c r="BF604" s="249"/>
      <c r="BG604" s="249"/>
      <c r="BH604" s="249"/>
      <c r="BI604" s="249"/>
      <c r="BJ604" s="249"/>
      <c r="BK604" s="249"/>
      <c r="BL604" s="249"/>
      <c r="BM604" s="249"/>
      <c r="BN604" s="249"/>
      <c r="BO604" s="249"/>
      <c r="BP604" s="249"/>
      <c r="BQ604" s="249"/>
      <c r="BR604" s="249"/>
      <c r="BS604" s="249"/>
      <c r="BT604" s="249"/>
      <c r="BU604" s="249"/>
      <c r="BV604" s="249"/>
      <c r="BW604" s="249"/>
      <c r="BX604" s="249"/>
      <c r="BY604" s="249"/>
      <c r="BZ604" s="249"/>
      <c r="CA604" s="249"/>
      <c r="CB604" s="249"/>
      <c r="CC604" s="249"/>
      <c r="CD604" s="249"/>
      <c r="CE604" s="249"/>
      <c r="CF604" s="249"/>
      <c r="CG604" s="249"/>
      <c r="CH604" s="249"/>
      <c r="CI604" s="249"/>
      <c r="CJ604" s="249"/>
      <c r="CK604" s="249"/>
      <c r="CL604" s="249"/>
      <c r="CM604" s="249"/>
      <c r="CN604" s="249"/>
      <c r="CO604" s="249"/>
      <c r="CP604" s="249"/>
      <c r="CQ604" s="249"/>
      <c r="CR604" s="249"/>
      <c r="CS604" s="249"/>
      <c r="CT604" s="249"/>
      <c r="CU604" s="249"/>
      <c r="CV604" s="249"/>
      <c r="CW604" s="249"/>
      <c r="CX604" s="249"/>
      <c r="CY604" s="249"/>
      <c r="CZ604" s="249"/>
    </row>
    <row r="605" s="253" customFormat="true" ht="25.15" customHeight="true" x14ac:dyDescent="0.2">
      <c r="C605" s="2910"/>
      <c r="D605" s="2911"/>
      <c r="E605" s="598"/>
      <c r="F605" s="598"/>
      <c r="G605" s="598"/>
      <c r="H605" s="2910"/>
      <c r="I605" s="2911"/>
      <c r="J605" s="598"/>
      <c r="K605" s="598"/>
      <c r="L605" s="598"/>
      <c r="M605" s="2910"/>
      <c r="N605" s="2911"/>
      <c r="O605" s="598"/>
      <c r="P605" s="598"/>
      <c r="Q605" s="598"/>
      <c r="AD605" s="246"/>
      <c r="AE605" s="246"/>
      <c r="AF605" s="246"/>
      <c r="AG605" s="246"/>
      <c r="AH605" s="246"/>
      <c r="AI605" s="246"/>
      <c r="AJ605" s="246"/>
      <c r="AK605" s="246"/>
      <c r="AL605" s="246"/>
      <c r="AM605" s="246"/>
      <c r="AN605" s="246"/>
      <c r="AO605" s="246"/>
      <c r="AP605" s="246"/>
      <c r="AQ605" s="246"/>
      <c r="AR605" s="246"/>
      <c r="AS605" s="246"/>
      <c r="AT605" s="246"/>
      <c r="AU605" s="246"/>
      <c r="AV605" s="246"/>
      <c r="AW605" s="246"/>
      <c r="AX605" s="246"/>
      <c r="AY605" s="246"/>
      <c r="AZ605" s="246"/>
      <c r="BA605" s="249"/>
      <c r="BB605" s="351"/>
      <c r="BC605" s="249"/>
      <c r="BD605" s="249"/>
      <c r="BE605" s="249"/>
      <c r="BF605" s="249"/>
      <c r="BG605" s="249"/>
      <c r="BH605" s="249"/>
      <c r="BI605" s="249"/>
      <c r="BJ605" s="249"/>
      <c r="BK605" s="249"/>
      <c r="BL605" s="249"/>
      <c r="BM605" s="249"/>
      <c r="BN605" s="249"/>
      <c r="BO605" s="249"/>
      <c r="BP605" s="249"/>
      <c r="BQ605" s="249"/>
      <c r="BR605" s="249"/>
      <c r="BS605" s="249"/>
      <c r="BT605" s="249"/>
      <c r="BU605" s="249"/>
      <c r="BV605" s="249"/>
      <c r="BW605" s="249"/>
      <c r="BX605" s="249"/>
      <c r="BY605" s="249"/>
      <c r="BZ605" s="249"/>
      <c r="CA605" s="249"/>
      <c r="CB605" s="249"/>
      <c r="CC605" s="249"/>
      <c r="CD605" s="249"/>
      <c r="CE605" s="249"/>
      <c r="CF605" s="249"/>
      <c r="CG605" s="249"/>
      <c r="CH605" s="249"/>
      <c r="CI605" s="249"/>
      <c r="CJ605" s="249"/>
      <c r="CK605" s="249"/>
      <c r="CL605" s="249"/>
      <c r="CM605" s="249"/>
      <c r="CN605" s="249"/>
      <c r="CO605" s="249"/>
      <c r="CP605" s="249"/>
      <c r="CQ605" s="249"/>
      <c r="CR605" s="249"/>
      <c r="CS605" s="249"/>
      <c r="CT605" s="249"/>
      <c r="CU605" s="249"/>
      <c r="CV605" s="249"/>
      <c r="CW605" s="249"/>
      <c r="CX605" s="249"/>
      <c r="CY605" s="249"/>
      <c r="CZ605" s="249"/>
    </row>
    <row r="606" s="253" customFormat="true" ht="25.15" customHeight="true" x14ac:dyDescent="0.2">
      <c r="C606" s="2910"/>
      <c r="D606" s="2911"/>
      <c r="E606" s="598"/>
      <c r="F606" s="598"/>
      <c r="G606" s="598"/>
      <c r="H606" s="2910"/>
      <c r="I606" s="2911"/>
      <c r="J606" s="598"/>
      <c r="K606" s="598"/>
      <c r="L606" s="598"/>
      <c r="M606" s="2910"/>
      <c r="N606" s="2911"/>
      <c r="O606" s="598"/>
      <c r="P606" s="598"/>
      <c r="Q606" s="598"/>
      <c r="AD606" s="246"/>
      <c r="AE606" s="246"/>
      <c r="AF606" s="246"/>
      <c r="AG606" s="246"/>
      <c r="AH606" s="246"/>
      <c r="AI606" s="246"/>
      <c r="AJ606" s="246"/>
      <c r="AK606" s="246"/>
      <c r="AL606" s="246"/>
      <c r="AM606" s="246"/>
      <c r="AN606" s="246"/>
      <c r="AO606" s="246"/>
      <c r="AP606" s="246"/>
      <c r="AQ606" s="246"/>
      <c r="AR606" s="246"/>
      <c r="AS606" s="246"/>
      <c r="AT606" s="246"/>
      <c r="AU606" s="246"/>
      <c r="AV606" s="246"/>
      <c r="AW606" s="246"/>
      <c r="AX606" s="246"/>
      <c r="AY606" s="246"/>
      <c r="AZ606" s="246"/>
      <c r="BA606" s="249"/>
      <c r="BB606" s="351"/>
      <c r="BC606" s="249"/>
      <c r="BD606" s="249"/>
      <c r="BE606" s="249"/>
      <c r="BF606" s="249"/>
      <c r="BG606" s="249"/>
      <c r="BH606" s="249"/>
      <c r="BI606" s="249"/>
      <c r="BJ606" s="249"/>
      <c r="BK606" s="249"/>
      <c r="BL606" s="249"/>
      <c r="BM606" s="249"/>
      <c r="BN606" s="249"/>
      <c r="BO606" s="249"/>
      <c r="BP606" s="249"/>
      <c r="BQ606" s="249"/>
      <c r="BR606" s="249"/>
      <c r="BS606" s="249"/>
      <c r="BT606" s="249"/>
      <c r="BU606" s="249"/>
      <c r="BV606" s="249"/>
      <c r="BW606" s="249"/>
      <c r="BX606" s="249"/>
      <c r="BY606" s="249"/>
      <c r="BZ606" s="249"/>
      <c r="CA606" s="249"/>
      <c r="CB606" s="249"/>
      <c r="CC606" s="249"/>
      <c r="CD606" s="249"/>
      <c r="CE606" s="249"/>
      <c r="CF606" s="249"/>
      <c r="CG606" s="249"/>
      <c r="CH606" s="249"/>
      <c r="CI606" s="249"/>
      <c r="CJ606" s="249"/>
      <c r="CK606" s="249"/>
      <c r="CL606" s="249"/>
      <c r="CM606" s="249"/>
      <c r="CN606" s="249"/>
      <c r="CO606" s="249"/>
      <c r="CP606" s="249"/>
      <c r="CQ606" s="249"/>
      <c r="CR606" s="249"/>
      <c r="CS606" s="249"/>
      <c r="CT606" s="249"/>
      <c r="CU606" s="249"/>
      <c r="CV606" s="249"/>
      <c r="CW606" s="249"/>
      <c r="CX606" s="249"/>
      <c r="CY606" s="249"/>
      <c r="CZ606" s="249"/>
    </row>
    <row r="607" s="253" customFormat="true" ht="25.15" customHeight="true" x14ac:dyDescent="0.2">
      <c r="C607" s="2910"/>
      <c r="D607" s="2911"/>
      <c r="E607" s="598"/>
      <c r="F607" s="598"/>
      <c r="G607" s="598"/>
      <c r="H607" s="2910"/>
      <c r="I607" s="2911"/>
      <c r="J607" s="598"/>
      <c r="K607" s="598"/>
      <c r="L607" s="598"/>
      <c r="M607" s="2910"/>
      <c r="N607" s="2911"/>
      <c r="O607" s="598"/>
      <c r="P607" s="598"/>
      <c r="Q607" s="598"/>
      <c r="AD607" s="246"/>
      <c r="AE607" s="246"/>
      <c r="AF607" s="246"/>
      <c r="AG607" s="246"/>
      <c r="AH607" s="246"/>
      <c r="AI607" s="246"/>
      <c r="AJ607" s="246"/>
      <c r="AK607" s="246"/>
      <c r="AL607" s="246"/>
      <c r="AM607" s="246"/>
      <c r="AN607" s="246"/>
      <c r="AO607" s="246"/>
      <c r="AP607" s="246"/>
      <c r="AQ607" s="246"/>
      <c r="AR607" s="246"/>
      <c r="AS607" s="246"/>
      <c r="AT607" s="246"/>
      <c r="AU607" s="246"/>
      <c r="AV607" s="246"/>
      <c r="AW607" s="246"/>
      <c r="AX607" s="246"/>
      <c r="AY607" s="246"/>
      <c r="AZ607" s="246"/>
      <c r="BA607" s="249"/>
      <c r="BB607" s="351"/>
      <c r="BC607" s="249"/>
      <c r="BD607" s="249"/>
      <c r="BE607" s="249"/>
      <c r="BF607" s="249"/>
      <c r="BG607" s="249"/>
      <c r="BH607" s="249"/>
      <c r="BI607" s="249"/>
      <c r="BJ607" s="249"/>
      <c r="BK607" s="249"/>
      <c r="BL607" s="249"/>
      <c r="BM607" s="249"/>
      <c r="BN607" s="249"/>
      <c r="BO607" s="249"/>
      <c r="BP607" s="249"/>
      <c r="BQ607" s="249"/>
      <c r="BR607" s="249"/>
      <c r="BS607" s="249"/>
      <c r="BT607" s="249"/>
      <c r="BU607" s="249"/>
      <c r="BV607" s="249"/>
      <c r="BW607" s="249"/>
      <c r="BX607" s="249"/>
      <c r="BY607" s="249"/>
      <c r="BZ607" s="249"/>
      <c r="CA607" s="249"/>
      <c r="CB607" s="249"/>
      <c r="CC607" s="249"/>
      <c r="CD607" s="249"/>
      <c r="CE607" s="249"/>
      <c r="CF607" s="249"/>
      <c r="CG607" s="249"/>
      <c r="CH607" s="249"/>
      <c r="CI607" s="249"/>
      <c r="CJ607" s="249"/>
      <c r="CK607" s="249"/>
      <c r="CL607" s="249"/>
      <c r="CM607" s="249"/>
      <c r="CN607" s="249"/>
      <c r="CO607" s="249"/>
      <c r="CP607" s="249"/>
      <c r="CQ607" s="249"/>
      <c r="CR607" s="249"/>
      <c r="CS607" s="249"/>
      <c r="CT607" s="249"/>
      <c r="CU607" s="249"/>
      <c r="CV607" s="249"/>
      <c r="CW607" s="249"/>
      <c r="CX607" s="249"/>
      <c r="CY607" s="249"/>
      <c r="CZ607" s="249"/>
    </row>
    <row r="608" s="253" customFormat="true" ht="25.15" customHeight="true" x14ac:dyDescent="0.2">
      <c r="C608" s="2910"/>
      <c r="D608" s="2911"/>
      <c r="E608" s="598"/>
      <c r="F608" s="598"/>
      <c r="G608" s="598"/>
      <c r="H608" s="2910"/>
      <c r="I608" s="2911"/>
      <c r="J608" s="598"/>
      <c r="K608" s="598"/>
      <c r="L608" s="598"/>
      <c r="M608" s="2910"/>
      <c r="N608" s="2911"/>
      <c r="O608" s="598"/>
      <c r="P608" s="598"/>
      <c r="Q608" s="598"/>
      <c r="AD608" s="246"/>
      <c r="AE608" s="246"/>
      <c r="AF608" s="246"/>
      <c r="AG608" s="246"/>
      <c r="AH608" s="246"/>
      <c r="AI608" s="246"/>
      <c r="AJ608" s="246"/>
      <c r="AK608" s="246"/>
      <c r="AL608" s="246"/>
      <c r="AM608" s="246"/>
      <c r="AN608" s="246"/>
      <c r="AO608" s="246"/>
      <c r="AP608" s="246"/>
      <c r="AQ608" s="246"/>
      <c r="AR608" s="246"/>
      <c r="AS608" s="246"/>
      <c r="AT608" s="246"/>
      <c r="AU608" s="246"/>
      <c r="AV608" s="246"/>
      <c r="AW608" s="246"/>
      <c r="AX608" s="246"/>
      <c r="AY608" s="246"/>
      <c r="AZ608" s="246"/>
      <c r="BA608" s="249"/>
      <c r="BB608" s="351"/>
      <c r="BC608" s="249"/>
      <c r="BD608" s="249"/>
      <c r="BE608" s="249"/>
      <c r="BF608" s="249"/>
      <c r="BG608" s="249"/>
      <c r="BH608" s="249"/>
      <c r="BI608" s="249"/>
      <c r="BJ608" s="249"/>
      <c r="BK608" s="249"/>
      <c r="BL608" s="249"/>
      <c r="BM608" s="249"/>
      <c r="BN608" s="249"/>
      <c r="BO608" s="249"/>
      <c r="BP608" s="249"/>
      <c r="BQ608" s="249"/>
      <c r="BR608" s="249"/>
      <c r="BS608" s="249"/>
      <c r="BT608" s="249"/>
      <c r="BU608" s="249"/>
      <c r="BV608" s="249"/>
      <c r="BW608" s="249"/>
      <c r="BX608" s="249"/>
      <c r="BY608" s="249"/>
      <c r="BZ608" s="249"/>
      <c r="CA608" s="249"/>
      <c r="CB608" s="249"/>
      <c r="CC608" s="249"/>
      <c r="CD608" s="249"/>
      <c r="CE608" s="249"/>
      <c r="CF608" s="249"/>
      <c r="CG608" s="249"/>
      <c r="CH608" s="249"/>
      <c r="CI608" s="249"/>
      <c r="CJ608" s="249"/>
      <c r="CK608" s="249"/>
      <c r="CL608" s="249"/>
      <c r="CM608" s="249"/>
      <c r="CN608" s="249"/>
      <c r="CO608" s="249"/>
      <c r="CP608" s="249"/>
      <c r="CQ608" s="249"/>
      <c r="CR608" s="249"/>
      <c r="CS608" s="249"/>
      <c r="CT608" s="249"/>
      <c r="CU608" s="249"/>
      <c r="CV608" s="249"/>
      <c r="CW608" s="249"/>
      <c r="CX608" s="249"/>
      <c r="CY608" s="249"/>
      <c r="CZ608" s="249"/>
    </row>
    <row r="609" s="253" customFormat="true" ht="25.15" customHeight="true" x14ac:dyDescent="0.2">
      <c r="C609" s="2910"/>
      <c r="D609" s="2911"/>
      <c r="E609" s="598"/>
      <c r="F609" s="598"/>
      <c r="G609" s="598"/>
      <c r="H609" s="2910"/>
      <c r="I609" s="2911"/>
      <c r="J609" s="598"/>
      <c r="K609" s="598"/>
      <c r="L609" s="598"/>
      <c r="M609" s="2910"/>
      <c r="N609" s="2911"/>
      <c r="O609" s="598"/>
      <c r="P609" s="598"/>
      <c r="Q609" s="598"/>
      <c r="AD609" s="246"/>
      <c r="AE609" s="246"/>
      <c r="AF609" s="246"/>
      <c r="AG609" s="246"/>
      <c r="AH609" s="246"/>
      <c r="AI609" s="246"/>
      <c r="AJ609" s="246"/>
      <c r="AK609" s="246"/>
      <c r="AL609" s="246"/>
      <c r="AM609" s="246"/>
      <c r="AN609" s="246"/>
      <c r="AO609" s="246"/>
      <c r="AP609" s="246"/>
      <c r="AQ609" s="246"/>
      <c r="AR609" s="246"/>
      <c r="AS609" s="246"/>
      <c r="AT609" s="246"/>
      <c r="AU609" s="246"/>
      <c r="AV609" s="246"/>
      <c r="AW609" s="246"/>
      <c r="AX609" s="246"/>
      <c r="AY609" s="246"/>
      <c r="AZ609" s="246"/>
      <c r="BA609" s="249"/>
      <c r="BB609" s="351"/>
      <c r="BC609" s="249"/>
      <c r="BD609" s="249"/>
      <c r="BE609" s="249"/>
      <c r="BF609" s="249"/>
      <c r="BG609" s="249"/>
      <c r="BH609" s="249"/>
      <c r="BI609" s="249"/>
      <c r="BJ609" s="249"/>
      <c r="BK609" s="249"/>
      <c r="BL609" s="249"/>
      <c r="BM609" s="249"/>
      <c r="BN609" s="249"/>
      <c r="BO609" s="249"/>
      <c r="BP609" s="249"/>
      <c r="BQ609" s="249"/>
      <c r="BR609" s="249"/>
      <c r="BS609" s="249"/>
      <c r="BT609" s="249"/>
      <c r="BU609" s="249"/>
      <c r="BV609" s="249"/>
      <c r="BW609" s="249"/>
      <c r="BX609" s="249"/>
      <c r="BY609" s="249"/>
      <c r="BZ609" s="249"/>
      <c r="CA609" s="249"/>
      <c r="CB609" s="249"/>
      <c r="CC609" s="249"/>
      <c r="CD609" s="249"/>
      <c r="CE609" s="249"/>
      <c r="CF609" s="249"/>
      <c r="CG609" s="249"/>
      <c r="CH609" s="249"/>
      <c r="CI609" s="249"/>
      <c r="CJ609" s="249"/>
      <c r="CK609" s="249"/>
      <c r="CL609" s="249"/>
      <c r="CM609" s="249"/>
      <c r="CN609" s="249"/>
      <c r="CO609" s="249"/>
      <c r="CP609" s="249"/>
      <c r="CQ609" s="249"/>
      <c r="CR609" s="249"/>
      <c r="CS609" s="249"/>
      <c r="CT609" s="249"/>
      <c r="CU609" s="249"/>
      <c r="CV609" s="249"/>
      <c r="CW609" s="249"/>
      <c r="CX609" s="249"/>
      <c r="CY609" s="249"/>
      <c r="CZ609" s="249"/>
    </row>
    <row r="610" s="253" customFormat="true" ht="25.15" customHeight="true" x14ac:dyDescent="0.2">
      <c r="C610" s="2910"/>
      <c r="D610" s="2911"/>
      <c r="E610" s="598"/>
      <c r="F610" s="598"/>
      <c r="G610" s="598"/>
      <c r="H610" s="2910"/>
      <c r="I610" s="2911"/>
      <c r="J610" s="598"/>
      <c r="K610" s="598"/>
      <c r="L610" s="598"/>
      <c r="M610" s="2910"/>
      <c r="N610" s="2911"/>
      <c r="O610" s="598"/>
      <c r="P610" s="598"/>
      <c r="Q610" s="598"/>
      <c r="AD610" s="246"/>
      <c r="AE610" s="246"/>
      <c r="AF610" s="246"/>
      <c r="AG610" s="246"/>
      <c r="AH610" s="246"/>
      <c r="AI610" s="246"/>
      <c r="AJ610" s="246"/>
      <c r="AK610" s="246"/>
      <c r="AL610" s="246"/>
      <c r="AM610" s="246"/>
      <c r="AN610" s="246"/>
      <c r="AO610" s="246"/>
      <c r="AP610" s="246"/>
      <c r="AQ610" s="246"/>
      <c r="AR610" s="246"/>
      <c r="AS610" s="246"/>
      <c r="AT610" s="246"/>
      <c r="AU610" s="246"/>
      <c r="AV610" s="246"/>
      <c r="AW610" s="246"/>
      <c r="AX610" s="246"/>
      <c r="AY610" s="246"/>
      <c r="AZ610" s="246"/>
      <c r="BA610" s="249"/>
      <c r="BB610" s="351"/>
      <c r="BC610" s="249"/>
      <c r="BD610" s="249"/>
      <c r="BE610" s="249"/>
      <c r="BF610" s="249"/>
      <c r="BG610" s="249"/>
      <c r="BH610" s="249"/>
      <c r="BI610" s="249"/>
      <c r="BJ610" s="249"/>
      <c r="BK610" s="249"/>
      <c r="BL610" s="249"/>
      <c r="BM610" s="249"/>
      <c r="BN610" s="249"/>
      <c r="BO610" s="249"/>
      <c r="BP610" s="249"/>
      <c r="BQ610" s="249"/>
      <c r="BR610" s="249"/>
      <c r="BS610" s="249"/>
      <c r="BT610" s="249"/>
      <c r="BU610" s="249"/>
      <c r="BV610" s="249"/>
      <c r="BW610" s="249"/>
      <c r="BX610" s="249"/>
      <c r="BY610" s="249"/>
      <c r="BZ610" s="249"/>
      <c r="CA610" s="249"/>
      <c r="CB610" s="249"/>
      <c r="CC610" s="249"/>
      <c r="CD610" s="249"/>
      <c r="CE610" s="249"/>
      <c r="CF610" s="249"/>
      <c r="CG610" s="249"/>
      <c r="CH610" s="249"/>
      <c r="CI610" s="249"/>
      <c r="CJ610" s="249"/>
      <c r="CK610" s="249"/>
      <c r="CL610" s="249"/>
      <c r="CM610" s="249"/>
      <c r="CN610" s="249"/>
      <c r="CO610" s="249"/>
      <c r="CP610" s="249"/>
      <c r="CQ610" s="249"/>
      <c r="CR610" s="249"/>
      <c r="CS610" s="249"/>
      <c r="CT610" s="249"/>
      <c r="CU610" s="249"/>
      <c r="CV610" s="249"/>
      <c r="CW610" s="249"/>
      <c r="CX610" s="249"/>
      <c r="CY610" s="249"/>
      <c r="CZ610" s="249"/>
    </row>
    <row r="611" s="253" customFormat="true" ht="25.15" customHeight="true" x14ac:dyDescent="0.2">
      <c r="C611" s="2910"/>
      <c r="D611" s="2911"/>
      <c r="E611" s="598"/>
      <c r="F611" s="598"/>
      <c r="G611" s="598"/>
      <c r="H611" s="2910"/>
      <c r="I611" s="2911"/>
      <c r="J611" s="598"/>
      <c r="K611" s="598"/>
      <c r="L611" s="598"/>
      <c r="M611" s="2910"/>
      <c r="N611" s="2911"/>
      <c r="O611" s="598"/>
      <c r="P611" s="598"/>
      <c r="Q611" s="598"/>
      <c r="AD611" s="246"/>
      <c r="AE611" s="246"/>
      <c r="AF611" s="246"/>
      <c r="AG611" s="246"/>
      <c r="AH611" s="246"/>
      <c r="AI611" s="246"/>
      <c r="AJ611" s="246"/>
      <c r="AK611" s="246"/>
      <c r="AL611" s="246"/>
      <c r="AM611" s="246"/>
      <c r="AN611" s="246"/>
      <c r="AO611" s="246"/>
      <c r="AP611" s="246"/>
      <c r="AQ611" s="246"/>
      <c r="AR611" s="246"/>
      <c r="AS611" s="246"/>
      <c r="AT611" s="246"/>
      <c r="AU611" s="246"/>
      <c r="AV611" s="246"/>
      <c r="AW611" s="246"/>
      <c r="AX611" s="246"/>
      <c r="AY611" s="246"/>
      <c r="AZ611" s="246"/>
      <c r="BA611" s="249"/>
      <c r="BB611" s="351"/>
      <c r="BC611" s="249"/>
      <c r="BD611" s="249"/>
      <c r="BE611" s="249"/>
      <c r="BF611" s="249"/>
      <c r="BG611" s="249"/>
      <c r="BH611" s="249"/>
      <c r="BI611" s="249"/>
      <c r="BJ611" s="249"/>
      <c r="BK611" s="249"/>
      <c r="BL611" s="249"/>
      <c r="BM611" s="249"/>
      <c r="BN611" s="249"/>
      <c r="BO611" s="249"/>
      <c r="BP611" s="249"/>
      <c r="BQ611" s="249"/>
      <c r="BR611" s="249"/>
      <c r="BS611" s="249"/>
      <c r="BT611" s="249"/>
      <c r="BU611" s="249"/>
      <c r="BV611" s="249"/>
      <c r="BW611" s="249"/>
      <c r="BX611" s="249"/>
      <c r="BY611" s="249"/>
      <c r="BZ611" s="249"/>
      <c r="CA611" s="249"/>
      <c r="CB611" s="249"/>
      <c r="CC611" s="249"/>
      <c r="CD611" s="249"/>
      <c r="CE611" s="249"/>
      <c r="CF611" s="249"/>
      <c r="CG611" s="249"/>
      <c r="CH611" s="249"/>
      <c r="CI611" s="249"/>
      <c r="CJ611" s="249"/>
      <c r="CK611" s="249"/>
      <c r="CL611" s="249"/>
      <c r="CM611" s="249"/>
      <c r="CN611" s="249"/>
      <c r="CO611" s="249"/>
      <c r="CP611" s="249"/>
      <c r="CQ611" s="249"/>
      <c r="CR611" s="249"/>
      <c r="CS611" s="249"/>
      <c r="CT611" s="249"/>
      <c r="CU611" s="249"/>
      <c r="CV611" s="249"/>
      <c r="CW611" s="249"/>
      <c r="CX611" s="249"/>
      <c r="CY611" s="249"/>
      <c r="CZ611" s="249"/>
    </row>
    <row r="612" s="253" customFormat="true" ht="25.15" customHeight="true" x14ac:dyDescent="0.2">
      <c r="C612" s="2910"/>
      <c r="D612" s="2911"/>
      <c r="E612" s="598"/>
      <c r="F612" s="598"/>
      <c r="G612" s="598"/>
      <c r="H612" s="2910"/>
      <c r="I612" s="2911"/>
      <c r="J612" s="598"/>
      <c r="K612" s="598"/>
      <c r="L612" s="598"/>
      <c r="M612" s="2910"/>
      <c r="N612" s="2911"/>
      <c r="O612" s="598"/>
      <c r="P612" s="598"/>
      <c r="Q612" s="598"/>
      <c r="AD612" s="246"/>
      <c r="AE612" s="246"/>
      <c r="AF612" s="246"/>
      <c r="AG612" s="246"/>
      <c r="AH612" s="246"/>
      <c r="AI612" s="246"/>
      <c r="AJ612" s="246"/>
      <c r="AK612" s="246"/>
      <c r="AL612" s="246"/>
      <c r="AM612" s="246"/>
      <c r="AN612" s="246"/>
      <c r="AO612" s="246"/>
      <c r="AP612" s="246"/>
      <c r="AQ612" s="246"/>
      <c r="AR612" s="246"/>
      <c r="AS612" s="246"/>
      <c r="AT612" s="246"/>
      <c r="AU612" s="246"/>
      <c r="AV612" s="246"/>
      <c r="AW612" s="246"/>
      <c r="AX612" s="246"/>
      <c r="AY612" s="246"/>
      <c r="AZ612" s="246"/>
      <c r="BA612" s="249"/>
      <c r="BB612" s="351"/>
      <c r="BC612" s="249"/>
      <c r="BD612" s="249"/>
      <c r="BE612" s="249"/>
      <c r="BF612" s="249"/>
      <c r="BG612" s="249"/>
      <c r="BH612" s="249"/>
      <c r="BI612" s="249"/>
      <c r="BJ612" s="249"/>
      <c r="BK612" s="249"/>
      <c r="BL612" s="249"/>
      <c r="BM612" s="249"/>
      <c r="BN612" s="249"/>
      <c r="BO612" s="249"/>
      <c r="BP612" s="249"/>
      <c r="BQ612" s="249"/>
      <c r="BR612" s="249"/>
      <c r="BS612" s="249"/>
      <c r="BT612" s="249"/>
      <c r="BU612" s="249"/>
      <c r="BV612" s="249"/>
      <c r="BW612" s="249"/>
      <c r="BX612" s="249"/>
      <c r="BY612" s="249"/>
      <c r="BZ612" s="249"/>
      <c r="CA612" s="249"/>
      <c r="CB612" s="249"/>
      <c r="CC612" s="249"/>
      <c r="CD612" s="249"/>
      <c r="CE612" s="249"/>
      <c r="CF612" s="249"/>
      <c r="CG612" s="249"/>
      <c r="CH612" s="249"/>
      <c r="CI612" s="249"/>
      <c r="CJ612" s="249"/>
      <c r="CK612" s="249"/>
      <c r="CL612" s="249"/>
      <c r="CM612" s="249"/>
      <c r="CN612" s="249"/>
      <c r="CO612" s="249"/>
      <c r="CP612" s="249"/>
      <c r="CQ612" s="249"/>
      <c r="CR612" s="249"/>
      <c r="CS612" s="249"/>
      <c r="CT612" s="249"/>
      <c r="CU612" s="249"/>
      <c r="CV612" s="249"/>
      <c r="CW612" s="249"/>
      <c r="CX612" s="249"/>
      <c r="CY612" s="249"/>
      <c r="CZ612" s="249"/>
    </row>
    <row r="613" s="253" customFormat="true" ht="25.15" customHeight="true" x14ac:dyDescent="0.2">
      <c r="C613" s="2910"/>
      <c r="D613" s="2911"/>
      <c r="E613" s="598"/>
      <c r="F613" s="598"/>
      <c r="G613" s="598"/>
      <c r="H613" s="2910"/>
      <c r="I613" s="2911"/>
      <c r="J613" s="598"/>
      <c r="K613" s="598"/>
      <c r="L613" s="598"/>
      <c r="M613" s="2910"/>
      <c r="N613" s="2911"/>
      <c r="O613" s="598"/>
      <c r="P613" s="598"/>
      <c r="Q613" s="598"/>
      <c r="AD613" s="246"/>
      <c r="AE613" s="246"/>
      <c r="AF613" s="246"/>
      <c r="AG613" s="246"/>
      <c r="AH613" s="246"/>
      <c r="AI613" s="246"/>
      <c r="AJ613" s="246"/>
      <c r="AK613" s="246"/>
      <c r="AL613" s="246"/>
      <c r="AM613" s="246"/>
      <c r="AN613" s="246"/>
      <c r="AO613" s="246"/>
      <c r="AP613" s="246"/>
      <c r="AQ613" s="246"/>
      <c r="AR613" s="246"/>
      <c r="AS613" s="246"/>
      <c r="AT613" s="246"/>
      <c r="AU613" s="246"/>
      <c r="AV613" s="246"/>
      <c r="AW613" s="246"/>
      <c r="AX613" s="246"/>
      <c r="AY613" s="246"/>
      <c r="AZ613" s="246"/>
      <c r="BA613" s="249"/>
      <c r="BB613" s="351"/>
      <c r="BC613" s="249"/>
      <c r="BD613" s="249"/>
      <c r="BE613" s="249"/>
      <c r="BF613" s="249"/>
      <c r="BG613" s="249"/>
      <c r="BH613" s="249"/>
      <c r="BI613" s="249"/>
      <c r="BJ613" s="249"/>
      <c r="BK613" s="249"/>
      <c r="BL613" s="249"/>
      <c r="BM613" s="249"/>
      <c r="BN613" s="249"/>
      <c r="BO613" s="249"/>
      <c r="BP613" s="249"/>
      <c r="BQ613" s="249"/>
      <c r="BR613" s="249"/>
      <c r="BS613" s="249"/>
      <c r="BT613" s="249"/>
      <c r="BU613" s="249"/>
      <c r="BV613" s="249"/>
      <c r="BW613" s="249"/>
      <c r="BX613" s="249"/>
      <c r="BY613" s="249"/>
      <c r="BZ613" s="249"/>
      <c r="CA613" s="249"/>
      <c r="CB613" s="249"/>
      <c r="CC613" s="249"/>
      <c r="CD613" s="249"/>
      <c r="CE613" s="249"/>
      <c r="CF613" s="249"/>
      <c r="CG613" s="249"/>
      <c r="CH613" s="249"/>
      <c r="CI613" s="249"/>
      <c r="CJ613" s="249"/>
      <c r="CK613" s="249"/>
      <c r="CL613" s="249"/>
      <c r="CM613" s="249"/>
      <c r="CN613" s="249"/>
      <c r="CO613" s="249"/>
      <c r="CP613" s="249"/>
      <c r="CQ613" s="249"/>
      <c r="CR613" s="249"/>
      <c r="CS613" s="249"/>
      <c r="CT613" s="249"/>
      <c r="CU613" s="249"/>
      <c r="CV613" s="249"/>
      <c r="CW613" s="249"/>
      <c r="CX613" s="249"/>
      <c r="CY613" s="249"/>
      <c r="CZ613" s="249"/>
    </row>
    <row r="614" s="253" customFormat="true" ht="25.15" customHeight="true" x14ac:dyDescent="0.2">
      <c r="C614" s="2910"/>
      <c r="D614" s="2911"/>
      <c r="E614" s="598"/>
      <c r="F614" s="598"/>
      <c r="G614" s="598"/>
      <c r="H614" s="2910"/>
      <c r="I614" s="2911"/>
      <c r="J614" s="598"/>
      <c r="K614" s="598"/>
      <c r="L614" s="598"/>
      <c r="M614" s="2910"/>
      <c r="N614" s="2911"/>
      <c r="O614" s="598"/>
      <c r="P614" s="598"/>
      <c r="Q614" s="598"/>
      <c r="AD614" s="246"/>
      <c r="AE614" s="246"/>
      <c r="AF614" s="246"/>
      <c r="AG614" s="246"/>
      <c r="AH614" s="246"/>
      <c r="AI614" s="246"/>
      <c r="AJ614" s="246"/>
      <c r="AK614" s="246"/>
      <c r="AL614" s="246"/>
      <c r="AM614" s="246"/>
      <c r="AN614" s="246"/>
      <c r="AO614" s="246"/>
      <c r="AP614" s="246"/>
      <c r="AQ614" s="246"/>
      <c r="AR614" s="246"/>
      <c r="AS614" s="246"/>
      <c r="AT614" s="246"/>
      <c r="AU614" s="246"/>
      <c r="AV614" s="246"/>
      <c r="AW614" s="246"/>
      <c r="AX614" s="246"/>
      <c r="AY614" s="246"/>
      <c r="AZ614" s="246"/>
      <c r="BA614" s="249"/>
      <c r="BB614" s="351"/>
      <c r="BC614" s="249"/>
      <c r="BD614" s="249"/>
      <c r="BE614" s="249"/>
      <c r="BF614" s="249"/>
      <c r="BG614" s="249"/>
      <c r="BH614" s="249"/>
      <c r="BI614" s="249"/>
      <c r="BJ614" s="249"/>
      <c r="BK614" s="249"/>
      <c r="BL614" s="249"/>
      <c r="BM614" s="249"/>
      <c r="BN614" s="249"/>
      <c r="BO614" s="249"/>
      <c r="BP614" s="249"/>
      <c r="BQ614" s="249"/>
      <c r="BR614" s="249"/>
      <c r="BS614" s="249"/>
      <c r="BT614" s="249"/>
      <c r="BU614" s="249"/>
      <c r="BV614" s="249"/>
      <c r="BW614" s="249"/>
      <c r="BX614" s="249"/>
      <c r="BY614" s="249"/>
      <c r="BZ614" s="249"/>
      <c r="CA614" s="249"/>
      <c r="CB614" s="249"/>
      <c r="CC614" s="249"/>
      <c r="CD614" s="249"/>
      <c r="CE614" s="249"/>
      <c r="CF614" s="249"/>
      <c r="CG614" s="249"/>
      <c r="CH614" s="249"/>
      <c r="CI614" s="249"/>
      <c r="CJ614" s="249"/>
      <c r="CK614" s="249"/>
      <c r="CL614" s="249"/>
      <c r="CM614" s="249"/>
      <c r="CN614" s="249"/>
      <c r="CO614" s="249"/>
      <c r="CP614" s="249"/>
      <c r="CQ614" s="249"/>
      <c r="CR614" s="249"/>
      <c r="CS614" s="249"/>
      <c r="CT614" s="249"/>
      <c r="CU614" s="249"/>
      <c r="CV614" s="249"/>
      <c r="CW614" s="249"/>
      <c r="CX614" s="249"/>
      <c r="CY614" s="249"/>
      <c r="CZ614" s="249"/>
    </row>
    <row r="615" s="253" customFormat="true" ht="25.15" customHeight="true" x14ac:dyDescent="0.2">
      <c r="C615" s="2910"/>
      <c r="D615" s="2911"/>
      <c r="E615" s="598"/>
      <c r="F615" s="598"/>
      <c r="G615" s="598"/>
      <c r="H615" s="2910"/>
      <c r="I615" s="2911"/>
      <c r="J615" s="598"/>
      <c r="K615" s="598"/>
      <c r="L615" s="598"/>
      <c r="M615" s="2910"/>
      <c r="N615" s="2911"/>
      <c r="O615" s="598"/>
      <c r="P615" s="598"/>
      <c r="Q615" s="598"/>
      <c r="AD615" s="246"/>
      <c r="AE615" s="246"/>
      <c r="AF615" s="246"/>
      <c r="AG615" s="246"/>
      <c r="AH615" s="246"/>
      <c r="AI615" s="246"/>
      <c r="AJ615" s="246"/>
      <c r="AK615" s="246"/>
      <c r="AL615" s="246"/>
      <c r="AM615" s="246"/>
      <c r="AN615" s="246"/>
      <c r="AO615" s="246"/>
      <c r="AP615" s="246"/>
      <c r="AQ615" s="246"/>
      <c r="AR615" s="246"/>
      <c r="AS615" s="246"/>
      <c r="AT615" s="246"/>
      <c r="AU615" s="246"/>
      <c r="AV615" s="246"/>
      <c r="AW615" s="246"/>
      <c r="AX615" s="246"/>
      <c r="AY615" s="246"/>
      <c r="AZ615" s="246"/>
      <c r="BA615" s="249"/>
      <c r="BB615" s="351"/>
      <c r="BC615" s="249"/>
      <c r="BD615" s="249"/>
      <c r="BE615" s="249"/>
      <c r="BF615" s="249"/>
      <c r="BG615" s="249"/>
      <c r="BH615" s="249"/>
      <c r="BI615" s="249"/>
      <c r="BJ615" s="249"/>
      <c r="BK615" s="249"/>
      <c r="BL615" s="249"/>
      <c r="BM615" s="249"/>
      <c r="BN615" s="249"/>
      <c r="BO615" s="249"/>
      <c r="BP615" s="249"/>
      <c r="BQ615" s="249"/>
      <c r="BR615" s="249"/>
      <c r="BS615" s="249"/>
      <c r="BT615" s="249"/>
      <c r="BU615" s="249"/>
      <c r="BV615" s="249"/>
      <c r="BW615" s="249"/>
      <c r="BX615" s="249"/>
      <c r="BY615" s="249"/>
      <c r="BZ615" s="249"/>
      <c r="CA615" s="249"/>
      <c r="CB615" s="249"/>
      <c r="CC615" s="249"/>
      <c r="CD615" s="249"/>
      <c r="CE615" s="249"/>
      <c r="CF615" s="249"/>
      <c r="CG615" s="249"/>
      <c r="CH615" s="249"/>
      <c r="CI615" s="249"/>
      <c r="CJ615" s="249"/>
      <c r="CK615" s="249"/>
      <c r="CL615" s="249"/>
      <c r="CM615" s="249"/>
      <c r="CN615" s="249"/>
      <c r="CO615" s="249"/>
      <c r="CP615" s="249"/>
      <c r="CQ615" s="249"/>
      <c r="CR615" s="249"/>
      <c r="CS615" s="249"/>
      <c r="CT615" s="249"/>
      <c r="CU615" s="249"/>
      <c r="CV615" s="249"/>
      <c r="CW615" s="249"/>
      <c r="CX615" s="249"/>
      <c r="CY615" s="249"/>
      <c r="CZ615" s="249"/>
    </row>
    <row r="616" s="253" customFormat="true" ht="25.15" customHeight="true" x14ac:dyDescent="0.2">
      <c r="C616" s="2910"/>
      <c r="D616" s="2911"/>
      <c r="E616" s="598"/>
      <c r="F616" s="598"/>
      <c r="G616" s="598"/>
      <c r="H616" s="2910"/>
      <c r="I616" s="2911"/>
      <c r="J616" s="598"/>
      <c r="K616" s="598"/>
      <c r="L616" s="598"/>
      <c r="M616" s="2910"/>
      <c r="N616" s="2911"/>
      <c r="O616" s="598"/>
      <c r="P616" s="598"/>
      <c r="Q616" s="598"/>
      <c r="AD616" s="246"/>
      <c r="AE616" s="246"/>
      <c r="AF616" s="246"/>
      <c r="AG616" s="246"/>
      <c r="AH616" s="246"/>
      <c r="AI616" s="246"/>
      <c r="AJ616" s="246"/>
      <c r="AK616" s="246"/>
      <c r="AL616" s="246"/>
      <c r="AM616" s="246"/>
      <c r="AN616" s="246"/>
      <c r="AO616" s="246"/>
      <c r="AP616" s="246"/>
      <c r="AQ616" s="246"/>
      <c r="AR616" s="246"/>
      <c r="AS616" s="246"/>
      <c r="AT616" s="246"/>
      <c r="AU616" s="246"/>
      <c r="AV616" s="246"/>
      <c r="AW616" s="246"/>
      <c r="AX616" s="246"/>
      <c r="AY616" s="246"/>
      <c r="AZ616" s="246"/>
      <c r="BA616" s="249"/>
      <c r="BB616" s="351"/>
      <c r="BC616" s="249"/>
      <c r="BD616" s="249"/>
      <c r="BE616" s="249"/>
      <c r="BF616" s="249"/>
      <c r="BG616" s="249"/>
      <c r="BH616" s="249"/>
      <c r="BI616" s="249"/>
      <c r="BJ616" s="249"/>
      <c r="BK616" s="249"/>
      <c r="BL616" s="249"/>
      <c r="BM616" s="249"/>
      <c r="BN616" s="249"/>
      <c r="BO616" s="249"/>
      <c r="BP616" s="249"/>
      <c r="BQ616" s="249"/>
      <c r="BR616" s="249"/>
      <c r="BS616" s="249"/>
      <c r="BT616" s="249"/>
      <c r="BU616" s="249"/>
      <c r="BV616" s="249"/>
      <c r="BW616" s="249"/>
      <c r="BX616" s="249"/>
      <c r="BY616" s="249"/>
      <c r="BZ616" s="249"/>
      <c r="CA616" s="249"/>
      <c r="CB616" s="249"/>
      <c r="CC616" s="249"/>
      <c r="CD616" s="249"/>
      <c r="CE616" s="249"/>
      <c r="CF616" s="249"/>
      <c r="CG616" s="249"/>
      <c r="CH616" s="249"/>
      <c r="CI616" s="249"/>
      <c r="CJ616" s="249"/>
      <c r="CK616" s="249"/>
      <c r="CL616" s="249"/>
      <c r="CM616" s="249"/>
      <c r="CN616" s="249"/>
      <c r="CO616" s="249"/>
      <c r="CP616" s="249"/>
      <c r="CQ616" s="249"/>
      <c r="CR616" s="249"/>
      <c r="CS616" s="249"/>
      <c r="CT616" s="249"/>
      <c r="CU616" s="249"/>
      <c r="CV616" s="249"/>
      <c r="CW616" s="249"/>
      <c r="CX616" s="249"/>
      <c r="CY616" s="249"/>
      <c r="CZ616" s="249"/>
    </row>
    <row r="617" s="253" customFormat="true" ht="25.15" customHeight="true" x14ac:dyDescent="0.2">
      <c r="C617" s="2910"/>
      <c r="D617" s="2911"/>
      <c r="E617" s="598"/>
      <c r="F617" s="598"/>
      <c r="G617" s="598"/>
      <c r="H617" s="2910"/>
      <c r="I617" s="2911"/>
      <c r="J617" s="598"/>
      <c r="K617" s="598"/>
      <c r="L617" s="598"/>
      <c r="M617" s="2910"/>
      <c r="N617" s="2911"/>
      <c r="O617" s="598"/>
      <c r="P617" s="598"/>
      <c r="Q617" s="598"/>
      <c r="AD617" s="246"/>
      <c r="AE617" s="246"/>
      <c r="AF617" s="246"/>
      <c r="AG617" s="246"/>
      <c r="AH617" s="246"/>
      <c r="AI617" s="246"/>
      <c r="AJ617" s="246"/>
      <c r="AK617" s="246"/>
      <c r="AL617" s="246"/>
      <c r="AM617" s="246"/>
      <c r="AN617" s="246"/>
      <c r="AO617" s="246"/>
      <c r="AP617" s="246"/>
      <c r="AQ617" s="246"/>
      <c r="AR617" s="246"/>
      <c r="AS617" s="246"/>
      <c r="AT617" s="246"/>
      <c r="AU617" s="246"/>
      <c r="AV617" s="246"/>
      <c r="AW617" s="246"/>
      <c r="AX617" s="246"/>
      <c r="AY617" s="246"/>
      <c r="AZ617" s="246"/>
      <c r="BA617" s="249"/>
      <c r="BB617" s="351"/>
      <c r="BC617" s="249"/>
      <c r="BD617" s="249"/>
      <c r="BE617" s="249"/>
      <c r="BF617" s="249"/>
      <c r="BG617" s="249"/>
      <c r="BH617" s="249"/>
      <c r="BI617" s="249"/>
      <c r="BJ617" s="249"/>
      <c r="BK617" s="249"/>
      <c r="BL617" s="249"/>
      <c r="BM617" s="249"/>
      <c r="BN617" s="249"/>
      <c r="BO617" s="249"/>
      <c r="BP617" s="249"/>
      <c r="BQ617" s="249"/>
      <c r="BR617" s="249"/>
      <c r="BS617" s="249"/>
      <c r="BT617" s="249"/>
      <c r="BU617" s="249"/>
      <c r="BV617" s="249"/>
      <c r="BW617" s="249"/>
      <c r="BX617" s="249"/>
      <c r="BY617" s="249"/>
      <c r="BZ617" s="249"/>
      <c r="CA617" s="249"/>
      <c r="CB617" s="249"/>
      <c r="CC617" s="249"/>
      <c r="CD617" s="249"/>
      <c r="CE617" s="249"/>
      <c r="CF617" s="249"/>
      <c r="CG617" s="249"/>
      <c r="CH617" s="249"/>
      <c r="CI617" s="249"/>
      <c r="CJ617" s="249"/>
      <c r="CK617" s="249"/>
      <c r="CL617" s="249"/>
      <c r="CM617" s="249"/>
      <c r="CN617" s="249"/>
      <c r="CO617" s="249"/>
      <c r="CP617" s="249"/>
      <c r="CQ617" s="249"/>
      <c r="CR617" s="249"/>
      <c r="CS617" s="249"/>
      <c r="CT617" s="249"/>
      <c r="CU617" s="249"/>
      <c r="CV617" s="249"/>
      <c r="CW617" s="249"/>
      <c r="CX617" s="249"/>
      <c r="CY617" s="249"/>
      <c r="CZ617" s="249"/>
    </row>
    <row r="618" s="253" customFormat="true" ht="25.15" customHeight="true" x14ac:dyDescent="0.2">
      <c r="C618" s="2910"/>
      <c r="D618" s="2911"/>
      <c r="E618" s="598"/>
      <c r="F618" s="598"/>
      <c r="G618" s="598"/>
      <c r="H618" s="2910"/>
      <c r="I618" s="2911"/>
      <c r="J618" s="598"/>
      <c r="K618" s="598"/>
      <c r="L618" s="598"/>
      <c r="M618" s="2910"/>
      <c r="N618" s="2911"/>
      <c r="O618" s="598"/>
      <c r="P618" s="598"/>
      <c r="Q618" s="598"/>
      <c r="AD618" s="246"/>
      <c r="AE618" s="246"/>
      <c r="AF618" s="246"/>
      <c r="AG618" s="246"/>
      <c r="AH618" s="246"/>
      <c r="AI618" s="246"/>
      <c r="AJ618" s="246"/>
      <c r="AK618" s="246"/>
      <c r="AL618" s="246"/>
      <c r="AM618" s="246"/>
      <c r="AN618" s="246"/>
      <c r="AO618" s="246"/>
      <c r="AP618" s="246"/>
      <c r="AQ618" s="246"/>
      <c r="AR618" s="246"/>
      <c r="AS618" s="246"/>
      <c r="AT618" s="246"/>
      <c r="AU618" s="246"/>
      <c r="AV618" s="246"/>
      <c r="AW618" s="246"/>
      <c r="AX618" s="246"/>
      <c r="AY618" s="246"/>
      <c r="AZ618" s="246"/>
      <c r="BA618" s="249"/>
      <c r="BB618" s="351"/>
      <c r="BC618" s="249"/>
      <c r="BD618" s="249"/>
      <c r="BE618" s="249"/>
      <c r="BF618" s="249"/>
      <c r="BG618" s="249"/>
      <c r="BH618" s="249"/>
      <c r="BI618" s="249"/>
      <c r="BJ618" s="249"/>
      <c r="BK618" s="249"/>
      <c r="BL618" s="249"/>
      <c r="BM618" s="249"/>
      <c r="BN618" s="249"/>
      <c r="BO618" s="249"/>
      <c r="BP618" s="249"/>
      <c r="BQ618" s="249"/>
      <c r="BR618" s="249"/>
      <c r="BS618" s="249"/>
      <c r="BT618" s="249"/>
      <c r="BU618" s="249"/>
      <c r="BV618" s="249"/>
      <c r="BW618" s="249"/>
      <c r="BX618" s="249"/>
      <c r="BY618" s="249"/>
      <c r="BZ618" s="249"/>
      <c r="CA618" s="249"/>
      <c r="CB618" s="249"/>
      <c r="CC618" s="249"/>
      <c r="CD618" s="249"/>
      <c r="CE618" s="249"/>
      <c r="CF618" s="249"/>
      <c r="CG618" s="249"/>
      <c r="CH618" s="249"/>
      <c r="CI618" s="249"/>
      <c r="CJ618" s="249"/>
      <c r="CK618" s="249"/>
      <c r="CL618" s="249"/>
      <c r="CM618" s="249"/>
      <c r="CN618" s="249"/>
      <c r="CO618" s="249"/>
      <c r="CP618" s="249"/>
      <c r="CQ618" s="249"/>
      <c r="CR618" s="249"/>
      <c r="CS618" s="249"/>
      <c r="CT618" s="249"/>
      <c r="CU618" s="249"/>
      <c r="CV618" s="249"/>
      <c r="CW618" s="249"/>
      <c r="CX618" s="249"/>
      <c r="CY618" s="249"/>
      <c r="CZ618" s="249"/>
    </row>
    <row r="619" s="253" customFormat="true" ht="25.15" customHeight="true" x14ac:dyDescent="0.2">
      <c r="C619" s="2910"/>
      <c r="D619" s="2911"/>
      <c r="E619" s="598"/>
      <c r="F619" s="598"/>
      <c r="G619" s="598"/>
      <c r="H619" s="2910"/>
      <c r="I619" s="2911"/>
      <c r="J619" s="598"/>
      <c r="K619" s="598"/>
      <c r="L619" s="598"/>
      <c r="M619" s="2910"/>
      <c r="N619" s="2911"/>
      <c r="O619" s="598"/>
      <c r="P619" s="598"/>
      <c r="Q619" s="598"/>
      <c r="AD619" s="246"/>
      <c r="AE619" s="246"/>
      <c r="AF619" s="246"/>
      <c r="AG619" s="246"/>
      <c r="AH619" s="246"/>
      <c r="AI619" s="246"/>
      <c r="AJ619" s="246"/>
      <c r="AK619" s="246"/>
      <c r="AL619" s="246"/>
      <c r="AM619" s="246"/>
      <c r="AN619" s="246"/>
      <c r="AO619" s="246"/>
      <c r="AP619" s="246"/>
      <c r="AQ619" s="246"/>
      <c r="AR619" s="246"/>
      <c r="AS619" s="246"/>
      <c r="AT619" s="246"/>
      <c r="AU619" s="246"/>
      <c r="AV619" s="246"/>
      <c r="AW619" s="246"/>
      <c r="AX619" s="246"/>
      <c r="AY619" s="246"/>
      <c r="AZ619" s="246"/>
      <c r="BA619" s="249"/>
      <c r="BB619" s="351"/>
      <c r="BC619" s="249"/>
      <c r="BD619" s="249"/>
      <c r="BE619" s="249"/>
      <c r="BF619" s="249"/>
      <c r="BG619" s="249"/>
      <c r="BH619" s="249"/>
      <c r="BI619" s="249"/>
      <c r="BJ619" s="249"/>
      <c r="BK619" s="249"/>
      <c r="BL619" s="249"/>
      <c r="BM619" s="249"/>
      <c r="BN619" s="249"/>
      <c r="BO619" s="249"/>
      <c r="BP619" s="249"/>
      <c r="BQ619" s="249"/>
      <c r="BR619" s="249"/>
      <c r="BS619" s="249"/>
      <c r="BT619" s="249"/>
      <c r="BU619" s="249"/>
      <c r="BV619" s="249"/>
      <c r="BW619" s="249"/>
      <c r="BX619" s="249"/>
      <c r="BY619" s="249"/>
      <c r="BZ619" s="249"/>
      <c r="CA619" s="249"/>
      <c r="CB619" s="249"/>
      <c r="CC619" s="249"/>
      <c r="CD619" s="249"/>
      <c r="CE619" s="249"/>
      <c r="CF619" s="249"/>
      <c r="CG619" s="249"/>
      <c r="CH619" s="249"/>
      <c r="CI619" s="249"/>
      <c r="CJ619" s="249"/>
      <c r="CK619" s="249"/>
      <c r="CL619" s="249"/>
      <c r="CM619" s="249"/>
      <c r="CN619" s="249"/>
      <c r="CO619" s="249"/>
      <c r="CP619" s="249"/>
      <c r="CQ619" s="249"/>
      <c r="CR619" s="249"/>
      <c r="CS619" s="249"/>
      <c r="CT619" s="249"/>
      <c r="CU619" s="249"/>
      <c r="CV619" s="249"/>
      <c r="CW619" s="249"/>
      <c r="CX619" s="249"/>
      <c r="CY619" s="249"/>
      <c r="CZ619" s="249"/>
    </row>
    <row r="620" s="253" customFormat="true" ht="25.15" customHeight="true" x14ac:dyDescent="0.2">
      <c r="C620" s="2910"/>
      <c r="D620" s="2911"/>
      <c r="E620" s="598"/>
      <c r="F620" s="598"/>
      <c r="G620" s="598"/>
      <c r="H620" s="2910"/>
      <c r="I620" s="2911"/>
      <c r="J620" s="598"/>
      <c r="K620" s="598"/>
      <c r="L620" s="598"/>
      <c r="M620" s="2910"/>
      <c r="N620" s="2911"/>
      <c r="O620" s="598"/>
      <c r="P620" s="598"/>
      <c r="Q620" s="598"/>
      <c r="AD620" s="246"/>
      <c r="AE620" s="246"/>
      <c r="AF620" s="246"/>
      <c r="AG620" s="246"/>
      <c r="AH620" s="246"/>
      <c r="AI620" s="246"/>
      <c r="AJ620" s="246"/>
      <c r="AK620" s="246"/>
      <c r="AL620" s="246"/>
      <c r="AM620" s="246"/>
      <c r="AN620" s="246"/>
      <c r="AO620" s="246"/>
      <c r="AP620" s="246"/>
      <c r="AQ620" s="246"/>
      <c r="AR620" s="246"/>
      <c r="AS620" s="246"/>
      <c r="AT620" s="246"/>
      <c r="AU620" s="246"/>
      <c r="AV620" s="246"/>
      <c r="AW620" s="246"/>
      <c r="AX620" s="246"/>
      <c r="AY620" s="246"/>
      <c r="AZ620" s="246"/>
      <c r="BA620" s="249"/>
      <c r="BB620" s="351"/>
      <c r="BC620" s="249"/>
      <c r="BD620" s="249"/>
      <c r="BE620" s="249"/>
      <c r="BF620" s="249"/>
      <c r="BG620" s="249"/>
      <c r="BH620" s="249"/>
      <c r="BI620" s="249"/>
      <c r="BJ620" s="249"/>
      <c r="BK620" s="249"/>
      <c r="BL620" s="249"/>
      <c r="BM620" s="249"/>
      <c r="BN620" s="249"/>
      <c r="BO620" s="249"/>
      <c r="BP620" s="249"/>
      <c r="BQ620" s="249"/>
      <c r="BR620" s="249"/>
      <c r="BS620" s="249"/>
      <c r="BT620" s="249"/>
      <c r="BU620" s="249"/>
      <c r="BV620" s="249"/>
      <c r="BW620" s="249"/>
      <c r="BX620" s="249"/>
      <c r="BY620" s="249"/>
      <c r="BZ620" s="249"/>
      <c r="CA620" s="249"/>
      <c r="CB620" s="249"/>
      <c r="CC620" s="249"/>
      <c r="CD620" s="249"/>
      <c r="CE620" s="249"/>
      <c r="CF620" s="249"/>
      <c r="CG620" s="249"/>
      <c r="CH620" s="249"/>
      <c r="CI620" s="249"/>
      <c r="CJ620" s="249"/>
      <c r="CK620" s="249"/>
      <c r="CL620" s="249"/>
      <c r="CM620" s="249"/>
      <c r="CN620" s="249"/>
      <c r="CO620" s="249"/>
      <c r="CP620" s="249"/>
      <c r="CQ620" s="249"/>
      <c r="CR620" s="249"/>
      <c r="CS620" s="249"/>
      <c r="CT620" s="249"/>
      <c r="CU620" s="249"/>
      <c r="CV620" s="249"/>
      <c r="CW620" s="249"/>
      <c r="CX620" s="249"/>
      <c r="CY620" s="249"/>
      <c r="CZ620" s="249"/>
    </row>
    <row r="621" s="253" customFormat="true" ht="25.15" customHeight="true" x14ac:dyDescent="0.2">
      <c r="C621" s="2910"/>
      <c r="D621" s="2911"/>
      <c r="E621" s="598"/>
      <c r="F621" s="598"/>
      <c r="G621" s="598"/>
      <c r="H621" s="2910"/>
      <c r="I621" s="2911"/>
      <c r="J621" s="598"/>
      <c r="K621" s="598"/>
      <c r="L621" s="598"/>
      <c r="M621" s="2910"/>
      <c r="N621" s="2911"/>
      <c r="O621" s="598"/>
      <c r="P621" s="598"/>
      <c r="Q621" s="598"/>
      <c r="AD621" s="246"/>
      <c r="AE621" s="246"/>
      <c r="AF621" s="246"/>
      <c r="AG621" s="246"/>
      <c r="AH621" s="246"/>
      <c r="AI621" s="246"/>
      <c r="AJ621" s="246"/>
      <c r="AK621" s="246"/>
      <c r="AL621" s="246"/>
      <c r="AM621" s="246"/>
      <c r="AN621" s="246"/>
      <c r="AO621" s="246"/>
      <c r="AP621" s="246"/>
      <c r="AQ621" s="246"/>
      <c r="AR621" s="246"/>
      <c r="AS621" s="246"/>
      <c r="AT621" s="246"/>
      <c r="AU621" s="246"/>
      <c r="AV621" s="246"/>
      <c r="AW621" s="246"/>
      <c r="AX621" s="246"/>
      <c r="AY621" s="246"/>
      <c r="AZ621" s="246"/>
      <c r="BA621" s="249"/>
      <c r="BB621" s="351"/>
      <c r="BC621" s="249"/>
      <c r="BD621" s="249"/>
      <c r="BE621" s="249"/>
      <c r="BF621" s="249"/>
      <c r="BG621" s="249"/>
      <c r="BH621" s="249"/>
      <c r="BI621" s="249"/>
      <c r="BJ621" s="249"/>
      <c r="BK621" s="249"/>
      <c r="BL621" s="249"/>
      <c r="BM621" s="249"/>
      <c r="BN621" s="249"/>
      <c r="BO621" s="249"/>
      <c r="BP621" s="249"/>
      <c r="BQ621" s="249"/>
      <c r="BR621" s="249"/>
      <c r="BS621" s="249"/>
      <c r="BT621" s="249"/>
      <c r="BU621" s="249"/>
      <c r="BV621" s="249"/>
      <c r="BW621" s="249"/>
      <c r="BX621" s="249"/>
      <c r="BY621" s="249"/>
      <c r="BZ621" s="249"/>
      <c r="CA621" s="249"/>
      <c r="CB621" s="249"/>
      <c r="CC621" s="249"/>
      <c r="CD621" s="249"/>
      <c r="CE621" s="249"/>
      <c r="CF621" s="249"/>
      <c r="CG621" s="249"/>
      <c r="CH621" s="249"/>
      <c r="CI621" s="249"/>
      <c r="CJ621" s="249"/>
      <c r="CK621" s="249"/>
      <c r="CL621" s="249"/>
      <c r="CM621" s="249"/>
      <c r="CN621" s="249"/>
      <c r="CO621" s="249"/>
      <c r="CP621" s="249"/>
      <c r="CQ621" s="249"/>
      <c r="CR621" s="249"/>
      <c r="CS621" s="249"/>
      <c r="CT621" s="249"/>
      <c r="CU621" s="249"/>
      <c r="CV621" s="249"/>
      <c r="CW621" s="249"/>
      <c r="CX621" s="249"/>
      <c r="CY621" s="249"/>
      <c r="CZ621" s="249"/>
    </row>
    <row r="622" s="253" customFormat="true" ht="25.15" customHeight="true" x14ac:dyDescent="0.2">
      <c r="C622" s="2910"/>
      <c r="D622" s="2911"/>
      <c r="E622" s="598"/>
      <c r="F622" s="598"/>
      <c r="G622" s="598"/>
      <c r="H622" s="2910"/>
      <c r="I622" s="2911"/>
      <c r="J622" s="598"/>
      <c r="K622" s="598"/>
      <c r="L622" s="598"/>
      <c r="M622" s="2910"/>
      <c r="N622" s="2911"/>
      <c r="O622" s="598"/>
      <c r="P622" s="598"/>
      <c r="Q622" s="598"/>
      <c r="AD622" s="246"/>
      <c r="AE622" s="246"/>
      <c r="AF622" s="246"/>
      <c r="AG622" s="246"/>
      <c r="AH622" s="246"/>
      <c r="AI622" s="246"/>
      <c r="AJ622" s="246"/>
      <c r="AK622" s="246"/>
      <c r="AL622" s="246"/>
      <c r="AM622" s="246"/>
      <c r="AN622" s="246"/>
      <c r="AO622" s="246"/>
      <c r="AP622" s="246"/>
      <c r="AQ622" s="246"/>
      <c r="AR622" s="246"/>
      <c r="AS622" s="246"/>
      <c r="AT622" s="246"/>
      <c r="AU622" s="246"/>
      <c r="AV622" s="246"/>
      <c r="AW622" s="246"/>
      <c r="AX622" s="246"/>
      <c r="AY622" s="246"/>
      <c r="AZ622" s="246"/>
      <c r="BA622" s="249"/>
      <c r="BB622" s="351"/>
      <c r="BC622" s="249"/>
      <c r="BD622" s="249"/>
      <c r="BE622" s="249"/>
      <c r="BF622" s="249"/>
      <c r="BG622" s="249"/>
      <c r="BH622" s="249"/>
      <c r="BI622" s="249"/>
      <c r="BJ622" s="249"/>
      <c r="BK622" s="249"/>
      <c r="BL622" s="249"/>
      <c r="BM622" s="249"/>
      <c r="BN622" s="249"/>
      <c r="BO622" s="249"/>
      <c r="BP622" s="249"/>
      <c r="BQ622" s="249"/>
      <c r="BR622" s="249"/>
      <c r="BS622" s="249"/>
      <c r="BT622" s="249"/>
      <c r="BU622" s="249"/>
      <c r="BV622" s="249"/>
      <c r="BW622" s="249"/>
      <c r="BX622" s="249"/>
      <c r="BY622" s="249"/>
      <c r="BZ622" s="249"/>
      <c r="CA622" s="249"/>
      <c r="CB622" s="249"/>
      <c r="CC622" s="249"/>
      <c r="CD622" s="249"/>
      <c r="CE622" s="249"/>
      <c r="CF622" s="249"/>
      <c r="CG622" s="249"/>
      <c r="CH622" s="249"/>
      <c r="CI622" s="249"/>
      <c r="CJ622" s="249"/>
      <c r="CK622" s="249"/>
      <c r="CL622" s="249"/>
      <c r="CM622" s="249"/>
      <c r="CN622" s="249"/>
      <c r="CO622" s="249"/>
      <c r="CP622" s="249"/>
      <c r="CQ622" s="249"/>
      <c r="CR622" s="249"/>
      <c r="CS622" s="249"/>
      <c r="CT622" s="249"/>
      <c r="CU622" s="249"/>
      <c r="CV622" s="249"/>
      <c r="CW622" s="249"/>
      <c r="CX622" s="249"/>
      <c r="CY622" s="249"/>
      <c r="CZ622" s="249"/>
    </row>
    <row r="623" s="253" customFormat="true" ht="25.15" customHeight="true" x14ac:dyDescent="0.2">
      <c r="C623" s="2910"/>
      <c r="D623" s="2911"/>
      <c r="E623" s="598"/>
      <c r="F623" s="598"/>
      <c r="G623" s="598"/>
      <c r="H623" s="2910"/>
      <c r="I623" s="2911"/>
      <c r="J623" s="598"/>
      <c r="K623" s="598"/>
      <c r="L623" s="598"/>
      <c r="M623" s="2910"/>
      <c r="N623" s="2911"/>
      <c r="O623" s="598"/>
      <c r="P623" s="598"/>
      <c r="Q623" s="598"/>
      <c r="AD623" s="246"/>
      <c r="AE623" s="246"/>
      <c r="AF623" s="246"/>
      <c r="AG623" s="246"/>
      <c r="AH623" s="246"/>
      <c r="AI623" s="246"/>
      <c r="AJ623" s="246"/>
      <c r="AK623" s="246"/>
      <c r="AL623" s="246"/>
      <c r="AM623" s="246"/>
      <c r="AN623" s="246"/>
      <c r="AO623" s="246"/>
      <c r="AP623" s="246"/>
      <c r="AQ623" s="246"/>
      <c r="AR623" s="246"/>
      <c r="AS623" s="246"/>
      <c r="AT623" s="246"/>
      <c r="AU623" s="246"/>
      <c r="AV623" s="246"/>
      <c r="AW623" s="246"/>
      <c r="AX623" s="246"/>
      <c r="AY623" s="246"/>
      <c r="AZ623" s="246"/>
      <c r="BA623" s="249"/>
      <c r="BB623" s="351"/>
      <c r="BC623" s="249"/>
      <c r="BD623" s="249"/>
      <c r="BE623" s="249"/>
      <c r="BF623" s="249"/>
      <c r="BG623" s="249"/>
      <c r="BH623" s="249"/>
      <c r="BI623" s="249"/>
      <c r="BJ623" s="249"/>
      <c r="BK623" s="249"/>
      <c r="BL623" s="249"/>
      <c r="BM623" s="249"/>
      <c r="BN623" s="249"/>
      <c r="BO623" s="249"/>
      <c r="BP623" s="249"/>
      <c r="BQ623" s="249"/>
      <c r="BR623" s="249"/>
      <c r="BS623" s="249"/>
      <c r="BT623" s="249"/>
      <c r="BU623" s="249"/>
      <c r="BV623" s="249"/>
      <c r="BW623" s="249"/>
      <c r="BX623" s="249"/>
      <c r="BY623" s="249"/>
      <c r="BZ623" s="249"/>
      <c r="CA623" s="249"/>
      <c r="CB623" s="249"/>
      <c r="CC623" s="249"/>
      <c r="CD623" s="249"/>
      <c r="CE623" s="249"/>
      <c r="CF623" s="249"/>
      <c r="CG623" s="249"/>
      <c r="CH623" s="249"/>
      <c r="CI623" s="249"/>
      <c r="CJ623" s="249"/>
      <c r="CK623" s="249"/>
      <c r="CL623" s="249"/>
      <c r="CM623" s="249"/>
      <c r="CN623" s="249"/>
      <c r="CO623" s="249"/>
      <c r="CP623" s="249"/>
      <c r="CQ623" s="249"/>
      <c r="CR623" s="249"/>
      <c r="CS623" s="249"/>
      <c r="CT623" s="249"/>
      <c r="CU623" s="249"/>
      <c r="CV623" s="249"/>
      <c r="CW623" s="249"/>
      <c r="CX623" s="249"/>
      <c r="CY623" s="249"/>
      <c r="CZ623" s="249"/>
    </row>
    <row r="624" s="253" customFormat="true" ht="25.15" customHeight="true" x14ac:dyDescent="0.2">
      <c r="C624" s="2910"/>
      <c r="D624" s="2911"/>
      <c r="E624" s="598"/>
      <c r="F624" s="598"/>
      <c r="G624" s="598"/>
      <c r="H624" s="2910"/>
      <c r="I624" s="2911"/>
      <c r="J624" s="598"/>
      <c r="K624" s="598"/>
      <c r="L624" s="598"/>
      <c r="M624" s="2910"/>
      <c r="N624" s="2911"/>
      <c r="O624" s="598"/>
      <c r="P624" s="598"/>
      <c r="Q624" s="598"/>
      <c r="AD624" s="246"/>
      <c r="AE624" s="246"/>
      <c r="AF624" s="246"/>
      <c r="AG624" s="246"/>
      <c r="AH624" s="246"/>
      <c r="AI624" s="246"/>
      <c r="AJ624" s="246"/>
      <c r="AK624" s="246"/>
      <c r="AL624" s="246"/>
      <c r="AM624" s="246"/>
      <c r="AN624" s="246"/>
      <c r="AO624" s="246"/>
      <c r="AP624" s="246"/>
      <c r="AQ624" s="246"/>
      <c r="AR624" s="246"/>
      <c r="AS624" s="246"/>
      <c r="AT624" s="246"/>
      <c r="AU624" s="246"/>
      <c r="AV624" s="246"/>
      <c r="AW624" s="246"/>
      <c r="AX624" s="246"/>
      <c r="AY624" s="246"/>
      <c r="AZ624" s="246"/>
      <c r="BA624" s="249"/>
      <c r="BB624" s="351"/>
      <c r="BC624" s="249"/>
      <c r="BD624" s="249"/>
      <c r="BE624" s="249"/>
      <c r="BF624" s="249"/>
      <c r="BG624" s="249"/>
      <c r="BH624" s="249"/>
      <c r="BI624" s="249"/>
      <c r="BJ624" s="249"/>
      <c r="BK624" s="249"/>
      <c r="BL624" s="249"/>
      <c r="BM624" s="249"/>
      <c r="BN624" s="249"/>
      <c r="BO624" s="249"/>
      <c r="BP624" s="249"/>
      <c r="BQ624" s="249"/>
      <c r="BR624" s="249"/>
      <c r="BS624" s="249"/>
      <c r="BT624" s="249"/>
      <c r="BU624" s="249"/>
      <c r="BV624" s="249"/>
      <c r="BW624" s="249"/>
      <c r="BX624" s="249"/>
      <c r="BY624" s="249"/>
      <c r="BZ624" s="249"/>
      <c r="CA624" s="249"/>
      <c r="CB624" s="249"/>
      <c r="CC624" s="249"/>
      <c r="CD624" s="249"/>
      <c r="CE624" s="249"/>
      <c r="CF624" s="249"/>
      <c r="CG624" s="249"/>
      <c r="CH624" s="249"/>
      <c r="CI624" s="249"/>
      <c r="CJ624" s="249"/>
      <c r="CK624" s="249"/>
      <c r="CL624" s="249"/>
      <c r="CM624" s="249"/>
      <c r="CN624" s="249"/>
      <c r="CO624" s="249"/>
      <c r="CP624" s="249"/>
      <c r="CQ624" s="249"/>
      <c r="CR624" s="249"/>
      <c r="CS624" s="249"/>
      <c r="CT624" s="249"/>
      <c r="CU624" s="249"/>
      <c r="CV624" s="249"/>
      <c r="CW624" s="249"/>
      <c r="CX624" s="249"/>
      <c r="CY624" s="249"/>
      <c r="CZ624" s="249"/>
    </row>
    <row r="625" s="253" customFormat="true" ht="25.15" customHeight="true" x14ac:dyDescent="0.2">
      <c r="C625" s="2910"/>
      <c r="D625" s="2911"/>
      <c r="E625" s="598"/>
      <c r="F625" s="598"/>
      <c r="G625" s="598"/>
      <c r="H625" s="2910"/>
      <c r="I625" s="2911"/>
      <c r="J625" s="598"/>
      <c r="K625" s="598"/>
      <c r="L625" s="598"/>
      <c r="M625" s="2910"/>
      <c r="N625" s="2911"/>
      <c r="O625" s="598"/>
      <c r="P625" s="598"/>
      <c r="Q625" s="598"/>
      <c r="AD625" s="246"/>
      <c r="AE625" s="246"/>
      <c r="AF625" s="246"/>
      <c r="AG625" s="246"/>
      <c r="AH625" s="246"/>
      <c r="AI625" s="246"/>
      <c r="AJ625" s="246"/>
      <c r="AK625" s="246"/>
      <c r="AL625" s="246"/>
      <c r="AM625" s="246"/>
      <c r="AN625" s="246"/>
      <c r="AO625" s="246"/>
      <c r="AP625" s="246"/>
      <c r="AQ625" s="246"/>
      <c r="AR625" s="246"/>
      <c r="AS625" s="246"/>
      <c r="AT625" s="246"/>
      <c r="AU625" s="246"/>
      <c r="AV625" s="246"/>
      <c r="AW625" s="246"/>
      <c r="AX625" s="246"/>
      <c r="AY625" s="246"/>
      <c r="AZ625" s="246"/>
      <c r="BA625" s="249"/>
      <c r="BB625" s="351"/>
      <c r="BC625" s="249"/>
      <c r="BD625" s="249"/>
      <c r="BE625" s="249"/>
      <c r="BF625" s="249"/>
      <c r="BG625" s="249"/>
      <c r="BH625" s="249"/>
      <c r="BI625" s="249"/>
      <c r="BJ625" s="249"/>
      <c r="BK625" s="249"/>
      <c r="BL625" s="249"/>
      <c r="BM625" s="249"/>
      <c r="BN625" s="249"/>
      <c r="BO625" s="249"/>
      <c r="BP625" s="249"/>
      <c r="BQ625" s="249"/>
      <c r="BR625" s="249"/>
      <c r="BS625" s="249"/>
      <c r="BT625" s="249"/>
      <c r="BU625" s="249"/>
      <c r="BV625" s="249"/>
      <c r="BW625" s="249"/>
      <c r="BX625" s="249"/>
      <c r="BY625" s="249"/>
      <c r="BZ625" s="249"/>
      <c r="CA625" s="249"/>
      <c r="CB625" s="249"/>
      <c r="CC625" s="249"/>
      <c r="CD625" s="249"/>
      <c r="CE625" s="249"/>
      <c r="CF625" s="249"/>
      <c r="CG625" s="249"/>
      <c r="CH625" s="249"/>
      <c r="CI625" s="249"/>
      <c r="CJ625" s="249"/>
      <c r="CK625" s="249"/>
      <c r="CL625" s="249"/>
      <c r="CM625" s="249"/>
      <c r="CN625" s="249"/>
      <c r="CO625" s="249"/>
      <c r="CP625" s="249"/>
      <c r="CQ625" s="249"/>
      <c r="CR625" s="249"/>
      <c r="CS625" s="249"/>
      <c r="CT625" s="249"/>
      <c r="CU625" s="249"/>
      <c r="CV625" s="249"/>
      <c r="CW625" s="249"/>
      <c r="CX625" s="249"/>
      <c r="CY625" s="249"/>
      <c r="CZ625" s="249"/>
    </row>
    <row r="626" s="253" customFormat="true" ht="25.15" customHeight="true" x14ac:dyDescent="0.2">
      <c r="C626" s="2910"/>
      <c r="D626" s="2911"/>
      <c r="E626" s="598"/>
      <c r="F626" s="598"/>
      <c r="G626" s="598"/>
      <c r="H626" s="2910"/>
      <c r="I626" s="2911"/>
      <c r="J626" s="598"/>
      <c r="K626" s="598"/>
      <c r="L626" s="598"/>
      <c r="M626" s="2910"/>
      <c r="N626" s="2911"/>
      <c r="O626" s="598"/>
      <c r="P626" s="598"/>
      <c r="Q626" s="598"/>
      <c r="AD626" s="246"/>
      <c r="AE626" s="246"/>
      <c r="AF626" s="246"/>
      <c r="AG626" s="246"/>
      <c r="AH626" s="246"/>
      <c r="AI626" s="246"/>
      <c r="AJ626" s="246"/>
      <c r="AK626" s="246"/>
      <c r="AL626" s="246"/>
      <c r="AM626" s="246"/>
      <c r="AN626" s="246"/>
      <c r="AO626" s="246"/>
      <c r="AP626" s="246"/>
      <c r="AQ626" s="246"/>
      <c r="AR626" s="246"/>
      <c r="AS626" s="246"/>
      <c r="AT626" s="246"/>
      <c r="AU626" s="246"/>
      <c r="AV626" s="246"/>
      <c r="AW626" s="246"/>
      <c r="AX626" s="246"/>
      <c r="AY626" s="246"/>
      <c r="AZ626" s="246"/>
      <c r="BA626" s="249"/>
      <c r="BB626" s="351"/>
      <c r="BC626" s="249"/>
      <c r="BD626" s="249"/>
      <c r="BE626" s="249"/>
      <c r="BF626" s="249"/>
      <c r="BG626" s="249"/>
      <c r="BH626" s="249"/>
      <c r="BI626" s="249"/>
      <c r="BJ626" s="249"/>
      <c r="BK626" s="249"/>
      <c r="BL626" s="249"/>
      <c r="BM626" s="249"/>
      <c r="BN626" s="249"/>
      <c r="BO626" s="249"/>
      <c r="BP626" s="249"/>
      <c r="BQ626" s="249"/>
      <c r="BR626" s="249"/>
      <c r="BS626" s="249"/>
      <c r="BT626" s="249"/>
      <c r="BU626" s="249"/>
      <c r="BV626" s="249"/>
      <c r="BW626" s="249"/>
      <c r="BX626" s="249"/>
      <c r="BY626" s="249"/>
      <c r="BZ626" s="249"/>
      <c r="CA626" s="249"/>
      <c r="CB626" s="249"/>
      <c r="CC626" s="249"/>
      <c r="CD626" s="249"/>
      <c r="CE626" s="249"/>
      <c r="CF626" s="249"/>
      <c r="CG626" s="249"/>
      <c r="CH626" s="249"/>
      <c r="CI626" s="249"/>
      <c r="CJ626" s="249"/>
      <c r="CK626" s="249"/>
      <c r="CL626" s="249"/>
      <c r="CM626" s="249"/>
      <c r="CN626" s="249"/>
      <c r="CO626" s="249"/>
      <c r="CP626" s="249"/>
      <c r="CQ626" s="249"/>
      <c r="CR626" s="249"/>
      <c r="CS626" s="249"/>
      <c r="CT626" s="249"/>
      <c r="CU626" s="249"/>
      <c r="CV626" s="249"/>
      <c r="CW626" s="249"/>
      <c r="CX626" s="249"/>
      <c r="CY626" s="249"/>
      <c r="CZ626" s="249"/>
    </row>
    <row r="627" s="253" customFormat="true" ht="25.15" customHeight="true" x14ac:dyDescent="0.2">
      <c r="C627" s="2910"/>
      <c r="D627" s="2911"/>
      <c r="E627" s="598"/>
      <c r="F627" s="598"/>
      <c r="G627" s="598"/>
      <c r="H627" s="2910"/>
      <c r="I627" s="2911"/>
      <c r="J627" s="598"/>
      <c r="K627" s="598"/>
      <c r="L627" s="598"/>
      <c r="M627" s="2910"/>
      <c r="N627" s="2911"/>
      <c r="O627" s="598"/>
      <c r="P627" s="598"/>
      <c r="Q627" s="598"/>
      <c r="AD627" s="246"/>
      <c r="AE627" s="246"/>
      <c r="AF627" s="246"/>
      <c r="AG627" s="246"/>
      <c r="AH627" s="246"/>
      <c r="AI627" s="246"/>
      <c r="AJ627" s="246"/>
      <c r="AK627" s="246"/>
      <c r="AL627" s="246"/>
      <c r="AM627" s="246"/>
      <c r="AN627" s="246"/>
      <c r="AO627" s="246"/>
      <c r="AP627" s="246"/>
      <c r="AQ627" s="246"/>
      <c r="AR627" s="246"/>
      <c r="AS627" s="246"/>
      <c r="AT627" s="246"/>
      <c r="AU627" s="246"/>
      <c r="AV627" s="246"/>
      <c r="AW627" s="246"/>
      <c r="AX627" s="246"/>
      <c r="AY627" s="246"/>
      <c r="AZ627" s="246"/>
      <c r="BA627" s="249"/>
      <c r="BB627" s="351"/>
      <c r="BC627" s="249"/>
      <c r="BD627" s="249"/>
      <c r="BE627" s="249"/>
      <c r="BF627" s="249"/>
      <c r="BG627" s="249"/>
      <c r="BH627" s="249"/>
      <c r="BI627" s="249"/>
      <c r="BJ627" s="249"/>
      <c r="BK627" s="249"/>
      <c r="BL627" s="249"/>
      <c r="BM627" s="249"/>
      <c r="BN627" s="249"/>
      <c r="BO627" s="249"/>
      <c r="BP627" s="249"/>
      <c r="BQ627" s="249"/>
      <c r="BR627" s="249"/>
      <c r="BS627" s="249"/>
      <c r="BT627" s="249"/>
      <c r="BU627" s="249"/>
      <c r="BV627" s="249"/>
      <c r="BW627" s="249"/>
      <c r="BX627" s="249"/>
      <c r="BY627" s="249"/>
      <c r="BZ627" s="249"/>
      <c r="CA627" s="249"/>
      <c r="CB627" s="249"/>
      <c r="CC627" s="249"/>
      <c r="CD627" s="249"/>
      <c r="CE627" s="249"/>
      <c r="CF627" s="249"/>
      <c r="CG627" s="249"/>
      <c r="CH627" s="249"/>
      <c r="CI627" s="249"/>
      <c r="CJ627" s="249"/>
      <c r="CK627" s="249"/>
      <c r="CL627" s="249"/>
      <c r="CM627" s="249"/>
      <c r="CN627" s="249"/>
      <c r="CO627" s="249"/>
      <c r="CP627" s="249"/>
      <c r="CQ627" s="249"/>
      <c r="CR627" s="249"/>
      <c r="CS627" s="249"/>
      <c r="CT627" s="249"/>
      <c r="CU627" s="249"/>
      <c r="CV627" s="249"/>
      <c r="CW627" s="249"/>
      <c r="CX627" s="249"/>
      <c r="CY627" s="249"/>
      <c r="CZ627" s="249"/>
    </row>
    <row r="628" s="253" customFormat="true" ht="25.15" customHeight="true" x14ac:dyDescent="0.2">
      <c r="C628" s="2910"/>
      <c r="D628" s="2911"/>
      <c r="E628" s="598"/>
      <c r="F628" s="598"/>
      <c r="G628" s="598"/>
      <c r="H628" s="2910"/>
      <c r="I628" s="2911"/>
      <c r="J628" s="598"/>
      <c r="K628" s="598"/>
      <c r="L628" s="598"/>
      <c r="M628" s="2910"/>
      <c r="N628" s="2911"/>
      <c r="O628" s="598"/>
      <c r="P628" s="598"/>
      <c r="Q628" s="598"/>
      <c r="AD628" s="246"/>
      <c r="AE628" s="246"/>
      <c r="AF628" s="246"/>
      <c r="AG628" s="246"/>
      <c r="AH628" s="246"/>
      <c r="AI628" s="246"/>
      <c r="AJ628" s="246"/>
      <c r="AK628" s="246"/>
      <c r="AL628" s="246"/>
      <c r="AM628" s="246"/>
      <c r="AN628" s="246"/>
      <c r="AO628" s="246"/>
      <c r="AP628" s="246"/>
      <c r="AQ628" s="246"/>
      <c r="AR628" s="246"/>
      <c r="AS628" s="246"/>
      <c r="AT628" s="246"/>
      <c r="AU628" s="246"/>
      <c r="AV628" s="246"/>
      <c r="AW628" s="246"/>
      <c r="AX628" s="246"/>
      <c r="AY628" s="246"/>
      <c r="AZ628" s="246"/>
      <c r="BA628" s="249"/>
      <c r="BB628" s="351"/>
      <c r="BC628" s="249"/>
      <c r="BD628" s="249"/>
      <c r="BE628" s="249"/>
      <c r="BF628" s="249"/>
      <c r="BG628" s="249"/>
      <c r="BH628" s="249"/>
      <c r="BI628" s="249"/>
      <c r="BJ628" s="249"/>
      <c r="BK628" s="249"/>
      <c r="BL628" s="249"/>
      <c r="BM628" s="249"/>
      <c r="BN628" s="249"/>
      <c r="BO628" s="249"/>
      <c r="BP628" s="249"/>
      <c r="BQ628" s="249"/>
      <c r="BR628" s="249"/>
      <c r="BS628" s="249"/>
      <c r="BT628" s="249"/>
      <c r="BU628" s="249"/>
      <c r="BV628" s="249"/>
      <c r="BW628" s="249"/>
      <c r="BX628" s="249"/>
      <c r="BY628" s="249"/>
      <c r="BZ628" s="249"/>
      <c r="CA628" s="249"/>
      <c r="CB628" s="249"/>
      <c r="CC628" s="249"/>
      <c r="CD628" s="249"/>
      <c r="CE628" s="249"/>
      <c r="CF628" s="249"/>
      <c r="CG628" s="249"/>
      <c r="CH628" s="249"/>
      <c r="CI628" s="249"/>
      <c r="CJ628" s="249"/>
      <c r="CK628" s="249"/>
      <c r="CL628" s="249"/>
      <c r="CM628" s="249"/>
      <c r="CN628" s="249"/>
      <c r="CO628" s="249"/>
      <c r="CP628" s="249"/>
      <c r="CQ628" s="249"/>
      <c r="CR628" s="249"/>
      <c r="CS628" s="249"/>
      <c r="CT628" s="249"/>
      <c r="CU628" s="249"/>
      <c r="CV628" s="249"/>
      <c r="CW628" s="249"/>
      <c r="CX628" s="249"/>
      <c r="CY628" s="249"/>
      <c r="CZ628" s="249"/>
    </row>
    <row r="629" s="253" customFormat="true" ht="25.15" customHeight="true" x14ac:dyDescent="0.2">
      <c r="C629" s="2910"/>
      <c r="D629" s="2911"/>
      <c r="E629" s="598"/>
      <c r="F629" s="598"/>
      <c r="G629" s="598"/>
      <c r="H629" s="2910"/>
      <c r="I629" s="2911"/>
      <c r="J629" s="598"/>
      <c r="K629" s="598"/>
      <c r="L629" s="598"/>
      <c r="M629" s="2910"/>
      <c r="N629" s="2911"/>
      <c r="O629" s="598"/>
      <c r="P629" s="598"/>
      <c r="Q629" s="598"/>
      <c r="AD629" s="246"/>
      <c r="AE629" s="246"/>
      <c r="AF629" s="246"/>
      <c r="AG629" s="246"/>
      <c r="AH629" s="246"/>
      <c r="AI629" s="246"/>
      <c r="AJ629" s="246"/>
      <c r="AK629" s="246"/>
      <c r="AL629" s="246"/>
      <c r="AM629" s="246"/>
      <c r="AN629" s="246"/>
      <c r="AO629" s="246"/>
      <c r="AP629" s="246"/>
      <c r="AQ629" s="246"/>
      <c r="AR629" s="246"/>
      <c r="AS629" s="246"/>
      <c r="AT629" s="246"/>
      <c r="AU629" s="246"/>
      <c r="AV629" s="246"/>
      <c r="AW629" s="246"/>
      <c r="AX629" s="246"/>
      <c r="AY629" s="246"/>
      <c r="AZ629" s="246"/>
      <c r="BA629" s="249"/>
      <c r="BB629" s="351"/>
      <c r="BC629" s="249"/>
      <c r="BD629" s="249"/>
      <c r="BE629" s="249"/>
      <c r="BF629" s="249"/>
      <c r="BG629" s="249"/>
      <c r="BH629" s="249"/>
      <c r="BI629" s="249"/>
      <c r="BJ629" s="249"/>
      <c r="BK629" s="249"/>
      <c r="BL629" s="249"/>
      <c r="BM629" s="249"/>
      <c r="BN629" s="249"/>
      <c r="BO629" s="249"/>
      <c r="BP629" s="249"/>
      <c r="BQ629" s="249"/>
      <c r="BR629" s="249"/>
      <c r="BS629" s="249"/>
      <c r="BT629" s="249"/>
      <c r="BU629" s="249"/>
      <c r="BV629" s="249"/>
      <c r="BW629" s="249"/>
      <c r="BX629" s="249"/>
      <c r="BY629" s="249"/>
      <c r="BZ629" s="249"/>
      <c r="CA629" s="249"/>
      <c r="CB629" s="249"/>
      <c r="CC629" s="249"/>
      <c r="CD629" s="249"/>
      <c r="CE629" s="249"/>
      <c r="CF629" s="249"/>
      <c r="CG629" s="249"/>
      <c r="CH629" s="249"/>
      <c r="CI629" s="249"/>
      <c r="CJ629" s="249"/>
      <c r="CK629" s="249"/>
      <c r="CL629" s="249"/>
      <c r="CM629" s="249"/>
      <c r="CN629" s="249"/>
      <c r="CO629" s="249"/>
      <c r="CP629" s="249"/>
      <c r="CQ629" s="249"/>
      <c r="CR629" s="249"/>
      <c r="CS629" s="249"/>
      <c r="CT629" s="249"/>
      <c r="CU629" s="249"/>
      <c r="CV629" s="249"/>
      <c r="CW629" s="249"/>
      <c r="CX629" s="249"/>
      <c r="CY629" s="249"/>
      <c r="CZ629" s="249"/>
    </row>
    <row r="630" s="253" customFormat="true" ht="25.15" customHeight="true" x14ac:dyDescent="0.2">
      <c r="C630" s="2910"/>
      <c r="D630" s="2911"/>
      <c r="E630" s="598"/>
      <c r="F630" s="598"/>
      <c r="G630" s="598"/>
      <c r="H630" s="2910"/>
      <c r="I630" s="2911"/>
      <c r="J630" s="598"/>
      <c r="K630" s="598"/>
      <c r="L630" s="598"/>
      <c r="M630" s="2910"/>
      <c r="N630" s="2911"/>
      <c r="O630" s="598"/>
      <c r="P630" s="598"/>
      <c r="Q630" s="598"/>
      <c r="AD630" s="246"/>
      <c r="AE630" s="246"/>
      <c r="AF630" s="246"/>
      <c r="AG630" s="246"/>
      <c r="AH630" s="246"/>
      <c r="AI630" s="246"/>
      <c r="AJ630" s="246"/>
      <c r="AK630" s="246"/>
      <c r="AL630" s="246"/>
      <c r="AM630" s="246"/>
      <c r="AN630" s="246"/>
      <c r="AO630" s="246"/>
      <c r="AP630" s="246"/>
      <c r="AQ630" s="246"/>
      <c r="AR630" s="246"/>
      <c r="AS630" s="246"/>
      <c r="AT630" s="246"/>
      <c r="AU630" s="246"/>
      <c r="AV630" s="246"/>
      <c r="AW630" s="246"/>
      <c r="AX630" s="246"/>
      <c r="AY630" s="246"/>
      <c r="AZ630" s="246"/>
      <c r="BA630" s="249"/>
      <c r="BB630" s="351"/>
      <c r="BC630" s="249"/>
      <c r="BD630" s="249"/>
      <c r="BE630" s="249"/>
      <c r="BF630" s="249"/>
      <c r="BG630" s="249"/>
      <c r="BH630" s="249"/>
      <c r="BI630" s="249"/>
      <c r="BJ630" s="249"/>
      <c r="BK630" s="249"/>
      <c r="BL630" s="249"/>
      <c r="BM630" s="249"/>
      <c r="BN630" s="249"/>
      <c r="BO630" s="249"/>
      <c r="BP630" s="249"/>
      <c r="BQ630" s="249"/>
      <c r="BR630" s="249"/>
      <c r="BS630" s="249"/>
      <c r="BT630" s="249"/>
      <c r="BU630" s="249"/>
      <c r="BV630" s="249"/>
      <c r="BW630" s="249"/>
      <c r="BX630" s="249"/>
      <c r="BY630" s="249"/>
      <c r="BZ630" s="249"/>
      <c r="CA630" s="249"/>
      <c r="CB630" s="249"/>
      <c r="CC630" s="249"/>
      <c r="CD630" s="249"/>
      <c r="CE630" s="249"/>
      <c r="CF630" s="249"/>
      <c r="CG630" s="249"/>
      <c r="CH630" s="249"/>
      <c r="CI630" s="249"/>
      <c r="CJ630" s="249"/>
      <c r="CK630" s="249"/>
      <c r="CL630" s="249"/>
      <c r="CM630" s="249"/>
      <c r="CN630" s="249"/>
      <c r="CO630" s="249"/>
      <c r="CP630" s="249"/>
      <c r="CQ630" s="249"/>
      <c r="CR630" s="249"/>
      <c r="CS630" s="249"/>
      <c r="CT630" s="249"/>
      <c r="CU630" s="249"/>
      <c r="CV630" s="249"/>
      <c r="CW630" s="249"/>
      <c r="CX630" s="249"/>
      <c r="CY630" s="249"/>
      <c r="CZ630" s="249"/>
    </row>
    <row r="631" s="253" customFormat="true" ht="25.15" customHeight="true" x14ac:dyDescent="0.2">
      <c r="C631" s="2910"/>
      <c r="D631" s="2911"/>
      <c r="E631" s="598"/>
      <c r="F631" s="598"/>
      <c r="G631" s="598"/>
      <c r="H631" s="2910"/>
      <c r="I631" s="2911"/>
      <c r="J631" s="598"/>
      <c r="K631" s="598"/>
      <c r="L631" s="598"/>
      <c r="M631" s="2910"/>
      <c r="N631" s="2911"/>
      <c r="O631" s="598"/>
      <c r="P631" s="598"/>
      <c r="Q631" s="598"/>
      <c r="AD631" s="246"/>
      <c r="AE631" s="246"/>
      <c r="AF631" s="246"/>
      <c r="AG631" s="246"/>
      <c r="AH631" s="246"/>
      <c r="AI631" s="246"/>
      <c r="AJ631" s="246"/>
      <c r="AK631" s="246"/>
      <c r="AL631" s="246"/>
      <c r="AM631" s="246"/>
      <c r="AN631" s="246"/>
      <c r="AO631" s="246"/>
      <c r="AP631" s="246"/>
      <c r="AQ631" s="246"/>
      <c r="AR631" s="246"/>
      <c r="AS631" s="246"/>
      <c r="AT631" s="246"/>
      <c r="AU631" s="246"/>
      <c r="AV631" s="246"/>
      <c r="AW631" s="246"/>
      <c r="AX631" s="246"/>
      <c r="AY631" s="246"/>
      <c r="AZ631" s="246"/>
      <c r="BA631" s="249"/>
      <c r="BB631" s="351"/>
      <c r="BC631" s="249"/>
      <c r="BD631" s="249"/>
      <c r="BE631" s="249"/>
      <c r="BF631" s="249"/>
      <c r="BG631" s="249"/>
      <c r="BH631" s="249"/>
      <c r="BI631" s="249"/>
      <c r="BJ631" s="249"/>
      <c r="BK631" s="249"/>
      <c r="BL631" s="249"/>
      <c r="BM631" s="249"/>
      <c r="BN631" s="249"/>
      <c r="BO631" s="249"/>
      <c r="BP631" s="249"/>
      <c r="BQ631" s="249"/>
      <c r="BR631" s="249"/>
      <c r="BS631" s="249"/>
      <c r="BT631" s="249"/>
      <c r="BU631" s="249"/>
      <c r="BV631" s="249"/>
      <c r="BW631" s="249"/>
      <c r="BX631" s="249"/>
      <c r="BY631" s="249"/>
      <c r="BZ631" s="249"/>
      <c r="CA631" s="249"/>
      <c r="CB631" s="249"/>
      <c r="CC631" s="249"/>
      <c r="CD631" s="249"/>
      <c r="CE631" s="249"/>
      <c r="CF631" s="249"/>
      <c r="CG631" s="249"/>
      <c r="CH631" s="249"/>
      <c r="CI631" s="249"/>
      <c r="CJ631" s="249"/>
      <c r="CK631" s="249"/>
      <c r="CL631" s="249"/>
      <c r="CM631" s="249"/>
      <c r="CN631" s="249"/>
      <c r="CO631" s="249"/>
      <c r="CP631" s="249"/>
      <c r="CQ631" s="249"/>
      <c r="CR631" s="249"/>
      <c r="CS631" s="249"/>
      <c r="CT631" s="249"/>
      <c r="CU631" s="249"/>
      <c r="CV631" s="249"/>
      <c r="CW631" s="249"/>
      <c r="CX631" s="249"/>
      <c r="CY631" s="249"/>
      <c r="CZ631" s="249"/>
    </row>
    <row r="632" s="253" customFormat="true" ht="25.15" customHeight="true" x14ac:dyDescent="0.2">
      <c r="C632" s="2910"/>
      <c r="D632" s="2911"/>
      <c r="E632" s="598"/>
      <c r="F632" s="598"/>
      <c r="G632" s="598"/>
      <c r="H632" s="2910"/>
      <c r="I632" s="2911"/>
      <c r="J632" s="598"/>
      <c r="K632" s="598"/>
      <c r="L632" s="598"/>
      <c r="M632" s="2910"/>
      <c r="N632" s="2911"/>
      <c r="O632" s="598"/>
      <c r="P632" s="598"/>
      <c r="Q632" s="598"/>
      <c r="AD632" s="246"/>
      <c r="AE632" s="246"/>
      <c r="AF632" s="246"/>
      <c r="AG632" s="246"/>
      <c r="AH632" s="246"/>
      <c r="AI632" s="246"/>
      <c r="AJ632" s="246"/>
      <c r="AK632" s="246"/>
      <c r="AL632" s="246"/>
      <c r="AM632" s="246"/>
      <c r="AN632" s="246"/>
      <c r="AO632" s="246"/>
      <c r="AP632" s="246"/>
      <c r="AQ632" s="246"/>
      <c r="AR632" s="246"/>
      <c r="AS632" s="246"/>
      <c r="AT632" s="246"/>
      <c r="AU632" s="246"/>
      <c r="AV632" s="246"/>
      <c r="AW632" s="246"/>
      <c r="AX632" s="246"/>
      <c r="AY632" s="246"/>
      <c r="AZ632" s="246"/>
      <c r="BA632" s="249"/>
      <c r="BB632" s="351"/>
      <c r="BC632" s="249"/>
      <c r="BD632" s="249"/>
      <c r="BE632" s="249"/>
      <c r="BF632" s="249"/>
      <c r="BG632" s="249"/>
      <c r="BH632" s="249"/>
      <c r="BI632" s="249"/>
      <c r="BJ632" s="249"/>
      <c r="BK632" s="249"/>
      <c r="BL632" s="249"/>
      <c r="BM632" s="249"/>
      <c r="BN632" s="249"/>
      <c r="BO632" s="249"/>
      <c r="BP632" s="249"/>
      <c r="BQ632" s="249"/>
      <c r="BR632" s="249"/>
      <c r="BS632" s="249"/>
      <c r="BT632" s="249"/>
      <c r="BU632" s="249"/>
      <c r="BV632" s="249"/>
      <c r="BW632" s="249"/>
      <c r="BX632" s="249"/>
      <c r="BY632" s="249"/>
      <c r="BZ632" s="249"/>
      <c r="CA632" s="249"/>
      <c r="CB632" s="249"/>
      <c r="CC632" s="249"/>
      <c r="CD632" s="249"/>
      <c r="CE632" s="249"/>
      <c r="CF632" s="249"/>
      <c r="CG632" s="249"/>
      <c r="CH632" s="249"/>
      <c r="CI632" s="249"/>
      <c r="CJ632" s="249"/>
      <c r="CK632" s="249"/>
      <c r="CL632" s="249"/>
      <c r="CM632" s="249"/>
      <c r="CN632" s="249"/>
      <c r="CO632" s="249"/>
      <c r="CP632" s="249"/>
      <c r="CQ632" s="249"/>
      <c r="CR632" s="249"/>
      <c r="CS632" s="249"/>
      <c r="CT632" s="249"/>
      <c r="CU632" s="249"/>
      <c r="CV632" s="249"/>
      <c r="CW632" s="249"/>
      <c r="CX632" s="249"/>
      <c r="CY632" s="249"/>
      <c r="CZ632" s="249"/>
    </row>
    <row r="633" s="253" customFormat="true" ht="25.15" customHeight="true" x14ac:dyDescent="0.2">
      <c r="C633" s="2910"/>
      <c r="D633" s="2911"/>
      <c r="E633" s="598"/>
      <c r="F633" s="598"/>
      <c r="G633" s="598"/>
      <c r="H633" s="2910"/>
      <c r="I633" s="2911"/>
      <c r="J633" s="598"/>
      <c r="K633" s="598"/>
      <c r="L633" s="598"/>
      <c r="M633" s="2910"/>
      <c r="N633" s="2911"/>
      <c r="O633" s="598"/>
      <c r="P633" s="598"/>
      <c r="Q633" s="598"/>
      <c r="AD633" s="246"/>
      <c r="AE633" s="246"/>
      <c r="AF633" s="246"/>
      <c r="AG633" s="246"/>
      <c r="AH633" s="246"/>
      <c r="AI633" s="246"/>
      <c r="AJ633" s="246"/>
      <c r="AK633" s="246"/>
      <c r="AL633" s="246"/>
      <c r="AM633" s="246"/>
      <c r="AN633" s="246"/>
      <c r="AO633" s="246"/>
      <c r="AP633" s="246"/>
      <c r="AQ633" s="246"/>
      <c r="AR633" s="246"/>
      <c r="AS633" s="246"/>
      <c r="AT633" s="246"/>
      <c r="AU633" s="246"/>
      <c r="AV633" s="246"/>
      <c r="AW633" s="246"/>
      <c r="AX633" s="246"/>
      <c r="AY633" s="246"/>
      <c r="AZ633" s="246"/>
      <c r="BA633" s="249"/>
      <c r="BB633" s="351"/>
      <c r="BC633" s="249"/>
      <c r="BD633" s="249"/>
      <c r="BE633" s="249"/>
      <c r="BF633" s="249"/>
      <c r="BG633" s="249"/>
      <c r="BH633" s="249"/>
      <c r="BI633" s="249"/>
      <c r="BJ633" s="249"/>
      <c r="BK633" s="249"/>
      <c r="BL633" s="249"/>
      <c r="BM633" s="249"/>
      <c r="BN633" s="249"/>
      <c r="BO633" s="249"/>
      <c r="BP633" s="249"/>
      <c r="BQ633" s="249"/>
      <c r="BR633" s="249"/>
      <c r="BS633" s="249"/>
      <c r="BT633" s="249"/>
      <c r="BU633" s="249"/>
      <c r="BV633" s="249"/>
      <c r="BW633" s="249"/>
      <c r="BX633" s="249"/>
      <c r="BY633" s="249"/>
      <c r="BZ633" s="249"/>
      <c r="CA633" s="249"/>
      <c r="CB633" s="249"/>
      <c r="CC633" s="249"/>
      <c r="CD633" s="249"/>
      <c r="CE633" s="249"/>
      <c r="CF633" s="249"/>
      <c r="CG633" s="249"/>
      <c r="CH633" s="249"/>
      <c r="CI633" s="249"/>
      <c r="CJ633" s="249"/>
      <c r="CK633" s="249"/>
      <c r="CL633" s="249"/>
      <c r="CM633" s="249"/>
      <c r="CN633" s="249"/>
      <c r="CO633" s="249"/>
      <c r="CP633" s="249"/>
      <c r="CQ633" s="249"/>
      <c r="CR633" s="249"/>
      <c r="CS633" s="249"/>
      <c r="CT633" s="249"/>
      <c r="CU633" s="249"/>
      <c r="CV633" s="249"/>
      <c r="CW633" s="249"/>
      <c r="CX633" s="249"/>
      <c r="CY633" s="249"/>
      <c r="CZ633" s="249"/>
    </row>
    <row r="634" s="253" customFormat="true" ht="25.15" customHeight="true" x14ac:dyDescent="0.2">
      <c r="C634" s="2910"/>
      <c r="D634" s="2911"/>
      <c r="E634" s="598"/>
      <c r="F634" s="598"/>
      <c r="G634" s="598"/>
      <c r="H634" s="2910"/>
      <c r="I634" s="2911"/>
      <c r="J634" s="598"/>
      <c r="K634" s="598"/>
      <c r="L634" s="598"/>
      <c r="M634" s="2910"/>
      <c r="N634" s="2911"/>
      <c r="O634" s="598"/>
      <c r="P634" s="598"/>
      <c r="Q634" s="598"/>
      <c r="AD634" s="246"/>
      <c r="AE634" s="246"/>
      <c r="AF634" s="246"/>
      <c r="AG634" s="246"/>
      <c r="AH634" s="246"/>
      <c r="AI634" s="246"/>
      <c r="AJ634" s="246"/>
      <c r="AK634" s="246"/>
      <c r="AL634" s="246"/>
      <c r="AM634" s="246"/>
      <c r="AN634" s="246"/>
      <c r="AO634" s="246"/>
      <c r="AP634" s="246"/>
      <c r="AQ634" s="246"/>
      <c r="AR634" s="246"/>
      <c r="AS634" s="246"/>
      <c r="AT634" s="246"/>
      <c r="AU634" s="246"/>
      <c r="AV634" s="246"/>
      <c r="AW634" s="246"/>
      <c r="AX634" s="246"/>
      <c r="AY634" s="246"/>
      <c r="AZ634" s="246"/>
      <c r="BA634" s="249"/>
      <c r="BB634" s="351"/>
      <c r="BC634" s="249"/>
      <c r="BD634" s="249"/>
      <c r="BE634" s="249"/>
      <c r="BF634" s="249"/>
      <c r="BG634" s="249"/>
      <c r="BH634" s="249"/>
      <c r="BI634" s="249"/>
      <c r="BJ634" s="249"/>
      <c r="BK634" s="249"/>
      <c r="BL634" s="249"/>
      <c r="BM634" s="249"/>
      <c r="BN634" s="249"/>
      <c r="BO634" s="249"/>
      <c r="BP634" s="249"/>
      <c r="BQ634" s="249"/>
      <c r="BR634" s="249"/>
      <c r="BS634" s="249"/>
      <c r="BT634" s="249"/>
      <c r="BU634" s="249"/>
      <c r="BV634" s="249"/>
      <c r="BW634" s="249"/>
      <c r="BX634" s="249"/>
      <c r="BY634" s="249"/>
      <c r="BZ634" s="249"/>
      <c r="CA634" s="249"/>
      <c r="CB634" s="249"/>
      <c r="CC634" s="249"/>
      <c r="CD634" s="249"/>
      <c r="CE634" s="249"/>
      <c r="CF634" s="249"/>
      <c r="CG634" s="249"/>
      <c r="CH634" s="249"/>
      <c r="CI634" s="249"/>
      <c r="CJ634" s="249"/>
      <c r="CK634" s="249"/>
      <c r="CL634" s="249"/>
      <c r="CM634" s="249"/>
      <c r="CN634" s="249"/>
      <c r="CO634" s="249"/>
      <c r="CP634" s="249"/>
      <c r="CQ634" s="249"/>
      <c r="CR634" s="249"/>
      <c r="CS634" s="249"/>
      <c r="CT634" s="249"/>
      <c r="CU634" s="249"/>
      <c r="CV634" s="249"/>
      <c r="CW634" s="249"/>
      <c r="CX634" s="249"/>
      <c r="CY634" s="249"/>
      <c r="CZ634" s="249"/>
    </row>
    <row r="635" s="253" customFormat="true" ht="25.15" customHeight="true" x14ac:dyDescent="0.2">
      <c r="C635" s="2910"/>
      <c r="D635" s="2911"/>
      <c r="E635" s="598"/>
      <c r="F635" s="598"/>
      <c r="G635" s="598"/>
      <c r="H635" s="2910"/>
      <c r="I635" s="2911"/>
      <c r="J635" s="598"/>
      <c r="K635" s="598"/>
      <c r="L635" s="598"/>
      <c r="M635" s="2910"/>
      <c r="N635" s="2911"/>
      <c r="O635" s="598"/>
      <c r="P635" s="598"/>
      <c r="Q635" s="598"/>
      <c r="AD635" s="246"/>
      <c r="AE635" s="246"/>
      <c r="AF635" s="246"/>
      <c r="AG635" s="246"/>
      <c r="AH635" s="246"/>
      <c r="AI635" s="246"/>
      <c r="AJ635" s="246"/>
      <c r="AK635" s="246"/>
      <c r="AL635" s="246"/>
      <c r="AM635" s="246"/>
      <c r="AN635" s="246"/>
      <c r="AO635" s="246"/>
      <c r="AP635" s="246"/>
      <c r="AQ635" s="246"/>
      <c r="AR635" s="246"/>
      <c r="AS635" s="246"/>
      <c r="AT635" s="246"/>
      <c r="AU635" s="246"/>
      <c r="AV635" s="246"/>
      <c r="AW635" s="246"/>
      <c r="AX635" s="246"/>
      <c r="AY635" s="246"/>
      <c r="AZ635" s="246"/>
      <c r="BA635" s="249"/>
      <c r="BB635" s="351"/>
      <c r="BC635" s="249"/>
      <c r="BD635" s="249"/>
      <c r="BE635" s="249"/>
      <c r="BF635" s="249"/>
      <c r="BG635" s="249"/>
      <c r="BH635" s="249"/>
      <c r="BI635" s="249"/>
      <c r="BJ635" s="249"/>
      <c r="BK635" s="249"/>
      <c r="BL635" s="249"/>
      <c r="BM635" s="249"/>
      <c r="BN635" s="249"/>
      <c r="BO635" s="249"/>
      <c r="BP635" s="249"/>
      <c r="BQ635" s="249"/>
      <c r="BR635" s="249"/>
      <c r="BS635" s="249"/>
      <c r="BT635" s="249"/>
      <c r="BU635" s="249"/>
      <c r="BV635" s="249"/>
      <c r="BW635" s="249"/>
      <c r="BX635" s="249"/>
      <c r="BY635" s="249"/>
      <c r="BZ635" s="249"/>
      <c r="CA635" s="249"/>
      <c r="CB635" s="249"/>
      <c r="CC635" s="249"/>
      <c r="CD635" s="249"/>
      <c r="CE635" s="249"/>
      <c r="CF635" s="249"/>
      <c r="CG635" s="249"/>
      <c r="CH635" s="249"/>
      <c r="CI635" s="249"/>
      <c r="CJ635" s="249"/>
      <c r="CK635" s="249"/>
      <c r="CL635" s="249"/>
      <c r="CM635" s="249"/>
      <c r="CN635" s="249"/>
      <c r="CO635" s="249"/>
      <c r="CP635" s="249"/>
      <c r="CQ635" s="249"/>
      <c r="CR635" s="249"/>
      <c r="CS635" s="249"/>
      <c r="CT635" s="249"/>
      <c r="CU635" s="249"/>
      <c r="CV635" s="249"/>
      <c r="CW635" s="249"/>
      <c r="CX635" s="249"/>
      <c r="CY635" s="249"/>
      <c r="CZ635" s="249"/>
    </row>
    <row r="636" s="253" customFormat="true" ht="25.15" customHeight="true" x14ac:dyDescent="0.2">
      <c r="C636" s="2910"/>
      <c r="D636" s="2911"/>
      <c r="E636" s="598"/>
      <c r="F636" s="598"/>
      <c r="G636" s="598"/>
      <c r="H636" s="2910"/>
      <c r="I636" s="2911"/>
      <c r="J636" s="598"/>
      <c r="K636" s="598"/>
      <c r="L636" s="598"/>
      <c r="M636" s="2910"/>
      <c r="N636" s="2911"/>
      <c r="O636" s="598"/>
      <c r="P636" s="598"/>
      <c r="Q636" s="598"/>
      <c r="AD636" s="246"/>
      <c r="AE636" s="246"/>
      <c r="AF636" s="246"/>
      <c r="AG636" s="246"/>
      <c r="AH636" s="246"/>
      <c r="AI636" s="246"/>
      <c r="AJ636" s="246"/>
      <c r="AK636" s="246"/>
      <c r="AL636" s="246"/>
      <c r="AM636" s="246"/>
      <c r="AN636" s="246"/>
      <c r="AO636" s="246"/>
      <c r="AP636" s="246"/>
      <c r="AQ636" s="246"/>
      <c r="AR636" s="246"/>
      <c r="AS636" s="246"/>
      <c r="AT636" s="246"/>
      <c r="AU636" s="246"/>
      <c r="AV636" s="246"/>
      <c r="AW636" s="246"/>
      <c r="AX636" s="246"/>
      <c r="AY636" s="246"/>
      <c r="AZ636" s="246"/>
      <c r="BA636" s="249"/>
      <c r="BB636" s="351"/>
      <c r="BC636" s="249"/>
      <c r="BD636" s="249"/>
      <c r="BE636" s="249"/>
      <c r="BF636" s="249"/>
      <c r="BG636" s="249"/>
      <c r="BH636" s="249"/>
      <c r="BI636" s="249"/>
      <c r="BJ636" s="249"/>
      <c r="BK636" s="249"/>
      <c r="BL636" s="249"/>
      <c r="BM636" s="249"/>
      <c r="BN636" s="249"/>
      <c r="BO636" s="249"/>
      <c r="BP636" s="249"/>
      <c r="BQ636" s="249"/>
      <c r="BR636" s="249"/>
      <c r="BS636" s="249"/>
      <c r="BT636" s="249"/>
      <c r="BU636" s="249"/>
      <c r="BV636" s="249"/>
      <c r="BW636" s="249"/>
      <c r="BX636" s="249"/>
      <c r="BY636" s="249"/>
      <c r="BZ636" s="249"/>
      <c r="CA636" s="249"/>
      <c r="CB636" s="249"/>
      <c r="CC636" s="249"/>
      <c r="CD636" s="249"/>
      <c r="CE636" s="249"/>
      <c r="CF636" s="249"/>
      <c r="CG636" s="249"/>
      <c r="CH636" s="249"/>
      <c r="CI636" s="249"/>
      <c r="CJ636" s="249"/>
      <c r="CK636" s="249"/>
      <c r="CL636" s="249"/>
      <c r="CM636" s="249"/>
      <c r="CN636" s="249"/>
      <c r="CO636" s="249"/>
      <c r="CP636" s="249"/>
      <c r="CQ636" s="249"/>
      <c r="CR636" s="249"/>
      <c r="CS636" s="249"/>
      <c r="CT636" s="249"/>
      <c r="CU636" s="249"/>
      <c r="CV636" s="249"/>
      <c r="CW636" s="249"/>
      <c r="CX636" s="249"/>
      <c r="CY636" s="249"/>
      <c r="CZ636" s="249"/>
    </row>
    <row r="637" s="253" customFormat="true" ht="25.15" customHeight="true" x14ac:dyDescent="0.2">
      <c r="C637" s="2910"/>
      <c r="D637" s="2911"/>
      <c r="E637" s="598"/>
      <c r="F637" s="598"/>
      <c r="G637" s="598"/>
      <c r="H637" s="2910"/>
      <c r="I637" s="2911"/>
      <c r="J637" s="598"/>
      <c r="K637" s="598"/>
      <c r="L637" s="598"/>
      <c r="M637" s="2910"/>
      <c r="N637" s="2911"/>
      <c r="O637" s="598"/>
      <c r="P637" s="598"/>
      <c r="Q637" s="598"/>
      <c r="AD637" s="246"/>
      <c r="AE637" s="246"/>
      <c r="AF637" s="246"/>
      <c r="AG637" s="246"/>
      <c r="AH637" s="246"/>
      <c r="AI637" s="246"/>
      <c r="AJ637" s="246"/>
      <c r="AK637" s="246"/>
      <c r="AL637" s="246"/>
      <c r="AM637" s="246"/>
      <c r="AN637" s="246"/>
      <c r="AO637" s="246"/>
      <c r="AP637" s="246"/>
      <c r="AQ637" s="246"/>
      <c r="AR637" s="246"/>
      <c r="AS637" s="246"/>
      <c r="AT637" s="246"/>
      <c r="AU637" s="246"/>
      <c r="AV637" s="246"/>
      <c r="AW637" s="246"/>
      <c r="AX637" s="246"/>
      <c r="AY637" s="246"/>
      <c r="AZ637" s="246"/>
      <c r="BA637" s="249"/>
      <c r="BB637" s="351"/>
      <c r="BC637" s="249"/>
      <c r="BD637" s="249"/>
      <c r="BE637" s="249"/>
      <c r="BF637" s="249"/>
      <c r="BG637" s="249"/>
      <c r="BH637" s="249"/>
      <c r="BI637" s="249"/>
      <c r="BJ637" s="249"/>
      <c r="BK637" s="249"/>
      <c r="BL637" s="249"/>
      <c r="BM637" s="249"/>
      <c r="BN637" s="249"/>
      <c r="BO637" s="249"/>
      <c r="BP637" s="249"/>
      <c r="BQ637" s="249"/>
      <c r="BR637" s="249"/>
      <c r="BS637" s="249"/>
      <c r="BT637" s="249"/>
      <c r="BU637" s="249"/>
      <c r="BV637" s="249"/>
      <c r="BW637" s="249"/>
      <c r="BX637" s="249"/>
      <c r="BY637" s="249"/>
      <c r="BZ637" s="249"/>
      <c r="CA637" s="249"/>
      <c r="CB637" s="249"/>
      <c r="CC637" s="249"/>
      <c r="CD637" s="249"/>
      <c r="CE637" s="249"/>
      <c r="CF637" s="249"/>
      <c r="CG637" s="249"/>
      <c r="CH637" s="249"/>
      <c r="CI637" s="249"/>
      <c r="CJ637" s="249"/>
      <c r="CK637" s="249"/>
      <c r="CL637" s="249"/>
      <c r="CM637" s="249"/>
      <c r="CN637" s="249"/>
      <c r="CO637" s="249"/>
      <c r="CP637" s="249"/>
      <c r="CQ637" s="249"/>
      <c r="CR637" s="249"/>
      <c r="CS637" s="249"/>
      <c r="CT637" s="249"/>
      <c r="CU637" s="249"/>
      <c r="CV637" s="249"/>
      <c r="CW637" s="249"/>
      <c r="CX637" s="249"/>
      <c r="CY637" s="249"/>
      <c r="CZ637" s="249"/>
    </row>
    <row r="638" s="253" customFormat="true" ht="25.15" customHeight="true" x14ac:dyDescent="0.2">
      <c r="C638" s="2910"/>
      <c r="D638" s="2911"/>
      <c r="E638" s="598"/>
      <c r="F638" s="598"/>
      <c r="G638" s="598"/>
      <c r="H638" s="2910"/>
      <c r="I638" s="2911"/>
      <c r="J638" s="598"/>
      <c r="K638" s="598"/>
      <c r="L638" s="598"/>
      <c r="M638" s="2910"/>
      <c r="N638" s="2911"/>
      <c r="O638" s="598"/>
      <c r="P638" s="598"/>
      <c r="Q638" s="598"/>
      <c r="AD638" s="246"/>
      <c r="AE638" s="246"/>
      <c r="AF638" s="246"/>
      <c r="AG638" s="246"/>
      <c r="AH638" s="246"/>
      <c r="AI638" s="246"/>
      <c r="AJ638" s="246"/>
      <c r="AK638" s="246"/>
      <c r="AL638" s="246"/>
      <c r="AM638" s="246"/>
      <c r="AN638" s="246"/>
      <c r="AO638" s="246"/>
      <c r="AP638" s="246"/>
      <c r="AQ638" s="246"/>
      <c r="AR638" s="246"/>
      <c r="AS638" s="246"/>
      <c r="AT638" s="246"/>
      <c r="AU638" s="246"/>
      <c r="AV638" s="246"/>
      <c r="AW638" s="246"/>
      <c r="AX638" s="246"/>
      <c r="AY638" s="246"/>
      <c r="AZ638" s="246"/>
      <c r="BA638" s="249"/>
      <c r="BB638" s="351"/>
      <c r="BC638" s="249"/>
      <c r="BD638" s="249"/>
      <c r="BE638" s="249"/>
      <c r="BF638" s="249"/>
      <c r="BG638" s="249"/>
      <c r="BH638" s="249"/>
      <c r="BI638" s="249"/>
      <c r="BJ638" s="249"/>
      <c r="BK638" s="249"/>
      <c r="BL638" s="249"/>
      <c r="BM638" s="249"/>
      <c r="BN638" s="249"/>
      <c r="BO638" s="249"/>
      <c r="BP638" s="249"/>
      <c r="BQ638" s="249"/>
      <c r="BR638" s="249"/>
      <c r="BS638" s="249"/>
      <c r="BT638" s="249"/>
      <c r="BU638" s="249"/>
      <c r="BV638" s="249"/>
      <c r="BW638" s="249"/>
      <c r="BX638" s="249"/>
      <c r="BY638" s="249"/>
      <c r="BZ638" s="249"/>
      <c r="CA638" s="249"/>
      <c r="CB638" s="249"/>
      <c r="CC638" s="249"/>
      <c r="CD638" s="249"/>
      <c r="CE638" s="249"/>
      <c r="CF638" s="249"/>
      <c r="CG638" s="249"/>
      <c r="CH638" s="249"/>
      <c r="CI638" s="249"/>
      <c r="CJ638" s="249"/>
      <c r="CK638" s="249"/>
      <c r="CL638" s="249"/>
      <c r="CM638" s="249"/>
      <c r="CN638" s="249"/>
      <c r="CO638" s="249"/>
      <c r="CP638" s="249"/>
      <c r="CQ638" s="249"/>
      <c r="CR638" s="249"/>
      <c r="CS638" s="249"/>
      <c r="CT638" s="249"/>
      <c r="CU638" s="249"/>
      <c r="CV638" s="249"/>
      <c r="CW638" s="249"/>
      <c r="CX638" s="249"/>
      <c r="CY638" s="249"/>
      <c r="CZ638" s="249"/>
    </row>
    <row r="639" s="253" customFormat="true" ht="25.15" customHeight="true" x14ac:dyDescent="0.2">
      <c r="C639" s="2910"/>
      <c r="D639" s="2911"/>
      <c r="E639" s="598"/>
      <c r="F639" s="598"/>
      <c r="G639" s="598"/>
      <c r="H639" s="2910"/>
      <c r="I639" s="2911"/>
      <c r="J639" s="598"/>
      <c r="K639" s="598"/>
      <c r="L639" s="598"/>
      <c r="M639" s="2910"/>
      <c r="N639" s="2911"/>
      <c r="O639" s="598"/>
      <c r="P639" s="598"/>
      <c r="Q639" s="598"/>
      <c r="AD639" s="246"/>
      <c r="AE639" s="246"/>
      <c r="AF639" s="246"/>
      <c r="AG639" s="246"/>
      <c r="AH639" s="246"/>
      <c r="AI639" s="246"/>
      <c r="AJ639" s="246"/>
      <c r="AK639" s="246"/>
      <c r="AL639" s="246"/>
      <c r="AM639" s="246"/>
      <c r="AN639" s="246"/>
      <c r="AO639" s="246"/>
      <c r="AP639" s="246"/>
      <c r="AQ639" s="246"/>
      <c r="AR639" s="246"/>
      <c r="AS639" s="246"/>
      <c r="AT639" s="246"/>
      <c r="AU639" s="246"/>
      <c r="AV639" s="246"/>
      <c r="AW639" s="246"/>
      <c r="AX639" s="246"/>
      <c r="AY639" s="246"/>
      <c r="AZ639" s="246"/>
      <c r="BA639" s="249"/>
      <c r="BB639" s="351"/>
      <c r="BC639" s="249"/>
      <c r="BD639" s="249"/>
      <c r="BE639" s="249"/>
      <c r="BF639" s="249"/>
      <c r="BG639" s="249"/>
      <c r="BH639" s="249"/>
      <c r="BI639" s="249"/>
      <c r="BJ639" s="249"/>
      <c r="BK639" s="249"/>
      <c r="BL639" s="249"/>
      <c r="BM639" s="249"/>
      <c r="BN639" s="249"/>
      <c r="BO639" s="249"/>
      <c r="BP639" s="249"/>
      <c r="BQ639" s="249"/>
      <c r="BR639" s="249"/>
      <c r="BS639" s="249"/>
      <c r="BT639" s="249"/>
      <c r="BU639" s="249"/>
      <c r="BV639" s="249"/>
      <c r="BW639" s="249"/>
      <c r="BX639" s="249"/>
      <c r="BY639" s="249"/>
      <c r="BZ639" s="249"/>
      <c r="CA639" s="249"/>
      <c r="CB639" s="249"/>
      <c r="CC639" s="249"/>
      <c r="CD639" s="249"/>
      <c r="CE639" s="249"/>
      <c r="CF639" s="249"/>
      <c r="CG639" s="249"/>
      <c r="CH639" s="249"/>
      <c r="CI639" s="249"/>
      <c r="CJ639" s="249"/>
      <c r="CK639" s="249"/>
      <c r="CL639" s="249"/>
      <c r="CM639" s="249"/>
      <c r="CN639" s="249"/>
      <c r="CO639" s="249"/>
      <c r="CP639" s="249"/>
      <c r="CQ639" s="249"/>
      <c r="CR639" s="249"/>
      <c r="CS639" s="249"/>
      <c r="CT639" s="249"/>
      <c r="CU639" s="249"/>
      <c r="CV639" s="249"/>
      <c r="CW639" s="249"/>
      <c r="CX639" s="249"/>
      <c r="CY639" s="249"/>
      <c r="CZ639" s="249"/>
    </row>
    <row r="640" s="253" customFormat="true" ht="25.15" customHeight="true" x14ac:dyDescent="0.2">
      <c r="C640" s="2910"/>
      <c r="D640" s="2911"/>
      <c r="E640" s="598"/>
      <c r="F640" s="598"/>
      <c r="G640" s="598"/>
      <c r="H640" s="2910"/>
      <c r="I640" s="2911"/>
      <c r="J640" s="598"/>
      <c r="K640" s="598"/>
      <c r="L640" s="598"/>
      <c r="M640" s="2910"/>
      <c r="N640" s="2911"/>
      <c r="O640" s="598"/>
      <c r="P640" s="598"/>
      <c r="Q640" s="598"/>
      <c r="AD640" s="246"/>
      <c r="AE640" s="246"/>
      <c r="AF640" s="246"/>
      <c r="AG640" s="246"/>
      <c r="AH640" s="246"/>
      <c r="AI640" s="246"/>
      <c r="AJ640" s="246"/>
      <c r="AK640" s="246"/>
      <c r="AL640" s="246"/>
      <c r="AM640" s="246"/>
      <c r="AN640" s="246"/>
      <c r="AO640" s="246"/>
      <c r="AP640" s="246"/>
      <c r="AQ640" s="246"/>
      <c r="AR640" s="246"/>
      <c r="AS640" s="246"/>
      <c r="AT640" s="246"/>
      <c r="AU640" s="246"/>
      <c r="AV640" s="246"/>
      <c r="AW640" s="246"/>
      <c r="AX640" s="246"/>
      <c r="AY640" s="246"/>
      <c r="AZ640" s="246"/>
      <c r="BA640" s="249"/>
      <c r="BB640" s="351"/>
      <c r="BC640" s="249"/>
      <c r="BD640" s="249"/>
      <c r="BE640" s="249"/>
      <c r="BF640" s="249"/>
      <c r="BG640" s="249"/>
      <c r="BH640" s="249"/>
      <c r="BI640" s="249"/>
      <c r="BJ640" s="249"/>
      <c r="BK640" s="249"/>
      <c r="BL640" s="249"/>
      <c r="BM640" s="249"/>
      <c r="BN640" s="249"/>
      <c r="BO640" s="249"/>
      <c r="BP640" s="249"/>
      <c r="BQ640" s="249"/>
      <c r="BR640" s="249"/>
      <c r="BS640" s="249"/>
      <c r="BT640" s="249"/>
      <c r="BU640" s="249"/>
      <c r="BV640" s="249"/>
      <c r="BW640" s="249"/>
      <c r="BX640" s="249"/>
      <c r="BY640" s="249"/>
      <c r="BZ640" s="249"/>
      <c r="CA640" s="249"/>
      <c r="CB640" s="249"/>
      <c r="CC640" s="249"/>
      <c r="CD640" s="249"/>
      <c r="CE640" s="249"/>
      <c r="CF640" s="249"/>
      <c r="CG640" s="249"/>
      <c r="CH640" s="249"/>
      <c r="CI640" s="249"/>
      <c r="CJ640" s="249"/>
      <c r="CK640" s="249"/>
      <c r="CL640" s="249"/>
      <c r="CM640" s="249"/>
      <c r="CN640" s="249"/>
      <c r="CO640" s="249"/>
      <c r="CP640" s="249"/>
      <c r="CQ640" s="249"/>
      <c r="CR640" s="249"/>
      <c r="CS640" s="249"/>
      <c r="CT640" s="249"/>
      <c r="CU640" s="249"/>
      <c r="CV640" s="249"/>
      <c r="CW640" s="249"/>
      <c r="CX640" s="249"/>
      <c r="CY640" s="249"/>
      <c r="CZ640" s="249"/>
    </row>
    <row r="641" s="253" customFormat="true" ht="25.15" customHeight="true" x14ac:dyDescent="0.2">
      <c r="C641" s="2910"/>
      <c r="D641" s="2911"/>
      <c r="E641" s="598"/>
      <c r="F641" s="598"/>
      <c r="G641" s="598"/>
      <c r="H641" s="2910"/>
      <c r="I641" s="2911"/>
      <c r="J641" s="598"/>
      <c r="K641" s="598"/>
      <c r="L641" s="598"/>
      <c r="M641" s="2910"/>
      <c r="N641" s="2911"/>
      <c r="O641" s="598"/>
      <c r="P641" s="598"/>
      <c r="Q641" s="598"/>
      <c r="AD641" s="246"/>
      <c r="AE641" s="246"/>
      <c r="AF641" s="246"/>
      <c r="AG641" s="246"/>
      <c r="AH641" s="246"/>
      <c r="AI641" s="246"/>
      <c r="AJ641" s="246"/>
      <c r="AK641" s="246"/>
      <c r="AL641" s="246"/>
      <c r="AM641" s="246"/>
      <c r="AN641" s="246"/>
      <c r="AO641" s="246"/>
      <c r="AP641" s="246"/>
      <c r="AQ641" s="246"/>
      <c r="AR641" s="246"/>
      <c r="AS641" s="246"/>
      <c r="AT641" s="246"/>
      <c r="AU641" s="246"/>
      <c r="AV641" s="246"/>
      <c r="AW641" s="246"/>
      <c r="AX641" s="246"/>
      <c r="AY641" s="246"/>
      <c r="AZ641" s="246"/>
      <c r="BA641" s="249"/>
      <c r="BB641" s="351"/>
      <c r="BC641" s="249"/>
      <c r="BD641" s="249"/>
      <c r="BE641" s="249"/>
      <c r="BF641" s="249"/>
      <c r="BG641" s="249"/>
      <c r="BH641" s="249"/>
      <c r="BI641" s="249"/>
      <c r="BJ641" s="249"/>
      <c r="BK641" s="249"/>
      <c r="BL641" s="249"/>
      <c r="BM641" s="249"/>
      <c r="BN641" s="249"/>
      <c r="BO641" s="249"/>
      <c r="BP641" s="249"/>
      <c r="BQ641" s="249"/>
      <c r="BR641" s="249"/>
      <c r="BS641" s="249"/>
      <c r="BT641" s="249"/>
      <c r="BU641" s="249"/>
      <c r="BV641" s="249"/>
      <c r="BW641" s="249"/>
      <c r="BX641" s="249"/>
      <c r="BY641" s="249"/>
      <c r="BZ641" s="249"/>
      <c r="CA641" s="249"/>
      <c r="CB641" s="249"/>
      <c r="CC641" s="249"/>
      <c r="CD641" s="249"/>
      <c r="CE641" s="249"/>
      <c r="CF641" s="249"/>
      <c r="CG641" s="249"/>
      <c r="CH641" s="249"/>
      <c r="CI641" s="249"/>
      <c r="CJ641" s="249"/>
      <c r="CK641" s="249"/>
      <c r="CL641" s="249"/>
      <c r="CM641" s="249"/>
      <c r="CN641" s="249"/>
      <c r="CO641" s="249"/>
      <c r="CP641" s="249"/>
      <c r="CQ641" s="249"/>
      <c r="CR641" s="249"/>
      <c r="CS641" s="249"/>
      <c r="CT641" s="249"/>
      <c r="CU641" s="249"/>
      <c r="CV641" s="249"/>
      <c r="CW641" s="249"/>
      <c r="CX641" s="249"/>
      <c r="CY641" s="249"/>
      <c r="CZ641" s="249"/>
    </row>
    <row r="642" s="253" customFormat="true" ht="25.15" customHeight="true" x14ac:dyDescent="0.2">
      <c r="C642" s="2910"/>
      <c r="D642" s="2911"/>
      <c r="E642" s="598"/>
      <c r="F642" s="598"/>
      <c r="G642" s="598"/>
      <c r="H642" s="2910"/>
      <c r="I642" s="2911"/>
      <c r="J642" s="598"/>
      <c r="K642" s="598"/>
      <c r="L642" s="598"/>
      <c r="M642" s="2910"/>
      <c r="N642" s="2911"/>
      <c r="O642" s="598"/>
      <c r="P642" s="598"/>
      <c r="Q642" s="598"/>
      <c r="AD642" s="246"/>
      <c r="AE642" s="246"/>
      <c r="AF642" s="246"/>
      <c r="AG642" s="246"/>
      <c r="AH642" s="246"/>
      <c r="AI642" s="246"/>
      <c r="AJ642" s="246"/>
      <c r="AK642" s="246"/>
      <c r="AL642" s="246"/>
      <c r="AM642" s="246"/>
      <c r="AN642" s="246"/>
      <c r="AO642" s="246"/>
      <c r="AP642" s="246"/>
      <c r="AQ642" s="246"/>
      <c r="AR642" s="246"/>
      <c r="AS642" s="246"/>
      <c r="AT642" s="246"/>
      <c r="AU642" s="246"/>
      <c r="AV642" s="246"/>
      <c r="AW642" s="246"/>
      <c r="AX642" s="246"/>
      <c r="AY642" s="246"/>
      <c r="AZ642" s="246"/>
      <c r="BA642" s="249"/>
      <c r="BB642" s="351"/>
      <c r="BC642" s="249"/>
      <c r="BD642" s="249"/>
      <c r="BE642" s="249"/>
      <c r="BF642" s="249"/>
      <c r="BG642" s="249"/>
      <c r="BH642" s="249"/>
      <c r="BI642" s="249"/>
      <c r="BJ642" s="249"/>
      <c r="BK642" s="249"/>
      <c r="BL642" s="249"/>
      <c r="BM642" s="249"/>
      <c r="BN642" s="249"/>
      <c r="BO642" s="249"/>
      <c r="BP642" s="249"/>
      <c r="BQ642" s="249"/>
      <c r="BR642" s="249"/>
      <c r="BS642" s="249"/>
      <c r="BT642" s="249"/>
      <c r="BU642" s="249"/>
      <c r="BV642" s="249"/>
      <c r="BW642" s="249"/>
      <c r="BX642" s="249"/>
      <c r="BY642" s="249"/>
      <c r="BZ642" s="249"/>
      <c r="CA642" s="249"/>
      <c r="CB642" s="249"/>
      <c r="CC642" s="249"/>
      <c r="CD642" s="249"/>
      <c r="CE642" s="249"/>
      <c r="CF642" s="249"/>
      <c r="CG642" s="249"/>
      <c r="CH642" s="249"/>
      <c r="CI642" s="249"/>
      <c r="CJ642" s="249"/>
      <c r="CK642" s="249"/>
      <c r="CL642" s="249"/>
      <c r="CM642" s="249"/>
      <c r="CN642" s="249"/>
      <c r="CO642" s="249"/>
      <c r="CP642" s="249"/>
      <c r="CQ642" s="249"/>
      <c r="CR642" s="249"/>
      <c r="CS642" s="249"/>
      <c r="CT642" s="249"/>
      <c r="CU642" s="249"/>
      <c r="CV642" s="249"/>
      <c r="CW642" s="249"/>
      <c r="CX642" s="249"/>
      <c r="CY642" s="249"/>
      <c r="CZ642" s="249"/>
    </row>
    <row r="643" s="253" customFormat="true" ht="25.15" customHeight="true" x14ac:dyDescent="0.2">
      <c r="C643" s="2910"/>
      <c r="D643" s="2911"/>
      <c r="E643" s="598"/>
      <c r="F643" s="598"/>
      <c r="G643" s="598"/>
      <c r="H643" s="2910"/>
      <c r="I643" s="2911"/>
      <c r="J643" s="598"/>
      <c r="K643" s="598"/>
      <c r="L643" s="598"/>
      <c r="M643" s="2910"/>
      <c r="N643" s="2911"/>
      <c r="O643" s="598"/>
      <c r="P643" s="598"/>
      <c r="Q643" s="598"/>
      <c r="AD643" s="246"/>
      <c r="AE643" s="246"/>
      <c r="AF643" s="246"/>
      <c r="AG643" s="246"/>
      <c r="AH643" s="246"/>
      <c r="AI643" s="246"/>
      <c r="AJ643" s="246"/>
      <c r="AK643" s="246"/>
      <c r="AL643" s="246"/>
      <c r="AM643" s="246"/>
      <c r="AN643" s="246"/>
      <c r="AO643" s="246"/>
      <c r="AP643" s="246"/>
      <c r="AQ643" s="246"/>
      <c r="AR643" s="246"/>
      <c r="AS643" s="246"/>
      <c r="AT643" s="246"/>
      <c r="AU643" s="246"/>
      <c r="AV643" s="246"/>
      <c r="AW643" s="246"/>
      <c r="AX643" s="246"/>
      <c r="AY643" s="246"/>
      <c r="AZ643" s="246"/>
      <c r="BA643" s="249"/>
      <c r="BB643" s="351"/>
      <c r="BC643" s="249"/>
      <c r="BD643" s="249"/>
      <c r="BE643" s="249"/>
      <c r="BF643" s="249"/>
      <c r="BG643" s="249"/>
      <c r="BH643" s="249"/>
      <c r="BI643" s="249"/>
      <c r="BJ643" s="249"/>
      <c r="BK643" s="249"/>
      <c r="BL643" s="249"/>
      <c r="BM643" s="249"/>
      <c r="BN643" s="249"/>
      <c r="BO643" s="249"/>
      <c r="BP643" s="249"/>
      <c r="BQ643" s="249"/>
      <c r="BR643" s="249"/>
      <c r="BS643" s="249"/>
      <c r="BT643" s="249"/>
      <c r="BU643" s="249"/>
      <c r="BV643" s="249"/>
      <c r="BW643" s="249"/>
      <c r="BX643" s="249"/>
      <c r="BY643" s="249"/>
      <c r="BZ643" s="249"/>
      <c r="CA643" s="249"/>
      <c r="CB643" s="249"/>
      <c r="CC643" s="249"/>
      <c r="CD643" s="249"/>
      <c r="CE643" s="249"/>
      <c r="CF643" s="249"/>
      <c r="CG643" s="249"/>
      <c r="CH643" s="249"/>
      <c r="CI643" s="249"/>
      <c r="CJ643" s="249"/>
      <c r="CK643" s="249"/>
      <c r="CL643" s="249"/>
      <c r="CM643" s="249"/>
      <c r="CN643" s="249"/>
      <c r="CO643" s="249"/>
      <c r="CP643" s="249"/>
      <c r="CQ643" s="249"/>
      <c r="CR643" s="249"/>
      <c r="CS643" s="249"/>
      <c r="CT643" s="249"/>
      <c r="CU643" s="249"/>
      <c r="CV643" s="249"/>
      <c r="CW643" s="249"/>
      <c r="CX643" s="249"/>
      <c r="CY643" s="249"/>
      <c r="CZ643" s="249"/>
    </row>
    <row r="644" s="253" customFormat="true" ht="25.15" customHeight="true" x14ac:dyDescent="0.2">
      <c r="C644" s="2910"/>
      <c r="D644" s="2911"/>
      <c r="E644" s="598"/>
      <c r="F644" s="598"/>
      <c r="G644" s="598"/>
      <c r="H644" s="2910"/>
      <c r="I644" s="2911"/>
      <c r="J644" s="598"/>
      <c r="K644" s="598"/>
      <c r="L644" s="598"/>
      <c r="M644" s="2910"/>
      <c r="N644" s="2911"/>
      <c r="O644" s="598"/>
      <c r="P644" s="598"/>
      <c r="Q644" s="598"/>
      <c r="AD644" s="246"/>
      <c r="AE644" s="246"/>
      <c r="AF644" s="246"/>
      <c r="AG644" s="246"/>
      <c r="AH644" s="246"/>
      <c r="AI644" s="246"/>
      <c r="AJ644" s="246"/>
      <c r="AK644" s="246"/>
      <c r="AL644" s="246"/>
      <c r="AM644" s="246"/>
      <c r="AN644" s="246"/>
      <c r="AO644" s="246"/>
      <c r="AP644" s="246"/>
      <c r="AQ644" s="246"/>
      <c r="AR644" s="246"/>
      <c r="AS644" s="246"/>
      <c r="AT644" s="246"/>
      <c r="AU644" s="246"/>
      <c r="AV644" s="246"/>
      <c r="AW644" s="246"/>
      <c r="AX644" s="246"/>
      <c r="AY644" s="246"/>
      <c r="AZ644" s="246"/>
      <c r="BA644" s="249"/>
      <c r="BB644" s="351"/>
      <c r="BC644" s="249"/>
      <c r="BD644" s="249"/>
      <c r="BE644" s="249"/>
      <c r="BF644" s="249"/>
      <c r="BG644" s="249"/>
      <c r="BH644" s="249"/>
      <c r="BI644" s="249"/>
      <c r="BJ644" s="249"/>
      <c r="BK644" s="249"/>
      <c r="BL644" s="249"/>
      <c r="BM644" s="249"/>
      <c r="BN644" s="249"/>
      <c r="BO644" s="249"/>
      <c r="BP644" s="249"/>
      <c r="BQ644" s="249"/>
      <c r="BR644" s="249"/>
      <c r="BS644" s="249"/>
      <c r="BT644" s="249"/>
      <c r="BU644" s="249"/>
      <c r="BV644" s="249"/>
      <c r="BW644" s="249"/>
      <c r="BX644" s="249"/>
      <c r="BY644" s="249"/>
      <c r="BZ644" s="249"/>
      <c r="CA644" s="249"/>
      <c r="CB644" s="249"/>
      <c r="CC644" s="249"/>
      <c r="CD644" s="249"/>
      <c r="CE644" s="249"/>
      <c r="CF644" s="249"/>
      <c r="CG644" s="249"/>
      <c r="CH644" s="249"/>
      <c r="CI644" s="249"/>
      <c r="CJ644" s="249"/>
      <c r="CK644" s="249"/>
      <c r="CL644" s="249"/>
      <c r="CM644" s="249"/>
      <c r="CN644" s="249"/>
      <c r="CO644" s="249"/>
      <c r="CP644" s="249"/>
      <c r="CQ644" s="249"/>
      <c r="CR644" s="249"/>
      <c r="CS644" s="249"/>
      <c r="CT644" s="249"/>
      <c r="CU644" s="249"/>
      <c r="CV644" s="249"/>
      <c r="CW644" s="249"/>
      <c r="CX644" s="249"/>
      <c r="CY644" s="249"/>
      <c r="CZ644" s="249"/>
    </row>
    <row r="645" s="253" customFormat="true" ht="25.15" customHeight="true" x14ac:dyDescent="0.2">
      <c r="C645" s="2910"/>
      <c r="D645" s="2911"/>
      <c r="E645" s="598"/>
      <c r="F645" s="598"/>
      <c r="G645" s="598"/>
      <c r="H645" s="2910"/>
      <c r="I645" s="2911"/>
      <c r="J645" s="598"/>
      <c r="K645" s="598"/>
      <c r="L645" s="598"/>
      <c r="M645" s="2910"/>
      <c r="N645" s="2911"/>
      <c r="O645" s="598"/>
      <c r="P645" s="598"/>
      <c r="Q645" s="598"/>
      <c r="AD645" s="246"/>
      <c r="AE645" s="246"/>
      <c r="AF645" s="246"/>
      <c r="AG645" s="246"/>
      <c r="AH645" s="246"/>
      <c r="AI645" s="246"/>
      <c r="AJ645" s="246"/>
      <c r="AK645" s="246"/>
      <c r="AL645" s="246"/>
      <c r="AM645" s="246"/>
      <c r="AN645" s="246"/>
      <c r="AO645" s="246"/>
      <c r="AP645" s="246"/>
      <c r="AQ645" s="246"/>
      <c r="AR645" s="246"/>
      <c r="AS645" s="246"/>
      <c r="AT645" s="246"/>
      <c r="AU645" s="246"/>
      <c r="AV645" s="246"/>
      <c r="AW645" s="246"/>
      <c r="AX645" s="246"/>
      <c r="AY645" s="246"/>
      <c r="AZ645" s="246"/>
      <c r="BA645" s="249"/>
      <c r="BB645" s="351"/>
      <c r="BC645" s="249"/>
      <c r="BD645" s="249"/>
      <c r="BE645" s="249"/>
      <c r="BF645" s="249"/>
      <c r="BG645" s="249"/>
      <c r="BH645" s="249"/>
      <c r="BI645" s="249"/>
      <c r="BJ645" s="249"/>
      <c r="BK645" s="249"/>
      <c r="BL645" s="249"/>
      <c r="BM645" s="249"/>
      <c r="BN645" s="249"/>
      <c r="BO645" s="249"/>
      <c r="BP645" s="249"/>
      <c r="BQ645" s="249"/>
      <c r="BR645" s="249"/>
      <c r="BS645" s="249"/>
      <c r="BT645" s="249"/>
      <c r="BU645" s="249"/>
      <c r="BV645" s="249"/>
      <c r="BW645" s="249"/>
      <c r="BX645" s="249"/>
      <c r="BY645" s="249"/>
      <c r="BZ645" s="249"/>
      <c r="CA645" s="249"/>
      <c r="CB645" s="249"/>
      <c r="CC645" s="249"/>
      <c r="CD645" s="249"/>
      <c r="CE645" s="249"/>
      <c r="CF645" s="249"/>
      <c r="CG645" s="249"/>
      <c r="CH645" s="249"/>
      <c r="CI645" s="249"/>
      <c r="CJ645" s="249"/>
      <c r="CK645" s="249"/>
      <c r="CL645" s="249"/>
      <c r="CM645" s="249"/>
      <c r="CN645" s="249"/>
      <c r="CO645" s="249"/>
      <c r="CP645" s="249"/>
      <c r="CQ645" s="249"/>
      <c r="CR645" s="249"/>
      <c r="CS645" s="249"/>
      <c r="CT645" s="249"/>
      <c r="CU645" s="249"/>
      <c r="CV645" s="249"/>
      <c r="CW645" s="249"/>
      <c r="CX645" s="249"/>
      <c r="CY645" s="249"/>
      <c r="CZ645" s="249"/>
    </row>
    <row r="646" s="253" customFormat="true" ht="25.15" customHeight="true" x14ac:dyDescent="0.2">
      <c r="C646" s="2910"/>
      <c r="D646" s="2911"/>
      <c r="E646" s="598"/>
      <c r="F646" s="598"/>
      <c r="G646" s="598"/>
      <c r="H646" s="2910"/>
      <c r="I646" s="2911"/>
      <c r="J646" s="598"/>
      <c r="K646" s="598"/>
      <c r="L646" s="598"/>
      <c r="M646" s="2910"/>
      <c r="N646" s="2911"/>
      <c r="O646" s="598"/>
      <c r="P646" s="598"/>
      <c r="Q646" s="598"/>
      <c r="AD646" s="246"/>
      <c r="AE646" s="246"/>
      <c r="AF646" s="246"/>
      <c r="AG646" s="246"/>
      <c r="AH646" s="246"/>
      <c r="AI646" s="246"/>
      <c r="AJ646" s="246"/>
      <c r="AK646" s="246"/>
      <c r="AL646" s="246"/>
      <c r="AM646" s="246"/>
      <c r="AN646" s="246"/>
      <c r="AO646" s="246"/>
      <c r="AP646" s="246"/>
      <c r="AQ646" s="246"/>
      <c r="AR646" s="246"/>
      <c r="AS646" s="246"/>
      <c r="AT646" s="246"/>
      <c r="AU646" s="246"/>
      <c r="AV646" s="246"/>
      <c r="AW646" s="246"/>
      <c r="AX646" s="246"/>
      <c r="AY646" s="246"/>
      <c r="AZ646" s="246"/>
      <c r="BA646" s="249"/>
      <c r="BB646" s="351"/>
      <c r="BC646" s="249"/>
      <c r="BD646" s="249"/>
      <c r="BE646" s="249"/>
      <c r="BF646" s="249"/>
      <c r="BG646" s="249"/>
      <c r="BH646" s="249"/>
      <c r="BI646" s="249"/>
      <c r="BJ646" s="249"/>
      <c r="BK646" s="249"/>
      <c r="BL646" s="249"/>
      <c r="BM646" s="249"/>
      <c r="BN646" s="249"/>
      <c r="BO646" s="249"/>
      <c r="BP646" s="249"/>
      <c r="BQ646" s="249"/>
      <c r="BR646" s="249"/>
      <c r="BS646" s="249"/>
      <c r="BT646" s="249"/>
      <c r="BU646" s="249"/>
      <c r="BV646" s="249"/>
      <c r="BW646" s="249"/>
      <c r="BX646" s="249"/>
      <c r="BY646" s="249"/>
      <c r="BZ646" s="249"/>
      <c r="CA646" s="249"/>
      <c r="CB646" s="249"/>
      <c r="CC646" s="249"/>
      <c r="CD646" s="249"/>
      <c r="CE646" s="249"/>
      <c r="CF646" s="249"/>
      <c r="CG646" s="249"/>
      <c r="CH646" s="249"/>
      <c r="CI646" s="249"/>
      <c r="CJ646" s="249"/>
      <c r="CK646" s="249"/>
      <c r="CL646" s="249"/>
      <c r="CM646" s="249"/>
      <c r="CN646" s="249"/>
      <c r="CO646" s="249"/>
      <c r="CP646" s="249"/>
      <c r="CQ646" s="249"/>
      <c r="CR646" s="249"/>
      <c r="CS646" s="249"/>
      <c r="CT646" s="249"/>
      <c r="CU646" s="249"/>
      <c r="CV646" s="249"/>
      <c r="CW646" s="249"/>
      <c r="CX646" s="249"/>
      <c r="CY646" s="249"/>
      <c r="CZ646" s="249"/>
    </row>
    <row r="647" s="253" customFormat="true" ht="25.15" customHeight="true" x14ac:dyDescent="0.2">
      <c r="C647" s="2910"/>
      <c r="D647" s="2911"/>
      <c r="E647" s="598"/>
      <c r="F647" s="598"/>
      <c r="G647" s="598"/>
      <c r="H647" s="2910"/>
      <c r="I647" s="2911"/>
      <c r="J647" s="598"/>
      <c r="K647" s="598"/>
      <c r="L647" s="598"/>
      <c r="M647" s="2910"/>
      <c r="N647" s="2911"/>
      <c r="O647" s="598"/>
      <c r="P647" s="598"/>
      <c r="Q647" s="598"/>
      <c r="AD647" s="246"/>
      <c r="AE647" s="246"/>
      <c r="AF647" s="246"/>
      <c r="AG647" s="246"/>
      <c r="AH647" s="246"/>
      <c r="AI647" s="246"/>
      <c r="AJ647" s="246"/>
      <c r="AK647" s="246"/>
      <c r="AL647" s="246"/>
      <c r="AM647" s="246"/>
      <c r="AN647" s="246"/>
      <c r="AO647" s="246"/>
      <c r="AP647" s="246"/>
      <c r="AQ647" s="246"/>
      <c r="AR647" s="246"/>
      <c r="AS647" s="246"/>
      <c r="AT647" s="246"/>
      <c r="AU647" s="246"/>
      <c r="AV647" s="246"/>
      <c r="AW647" s="246"/>
      <c r="AX647" s="246"/>
      <c r="AY647" s="246"/>
      <c r="AZ647" s="246"/>
      <c r="BA647" s="249"/>
      <c r="BB647" s="351"/>
      <c r="BC647" s="249"/>
      <c r="BD647" s="249"/>
      <c r="BE647" s="249"/>
      <c r="BF647" s="249"/>
      <c r="BG647" s="249"/>
      <c r="BH647" s="249"/>
      <c r="BI647" s="249"/>
      <c r="BJ647" s="249"/>
      <c r="BK647" s="249"/>
      <c r="BL647" s="249"/>
      <c r="BM647" s="249"/>
      <c r="BN647" s="249"/>
      <c r="BO647" s="249"/>
      <c r="BP647" s="249"/>
      <c r="BQ647" s="249"/>
      <c r="BR647" s="249"/>
      <c r="BS647" s="249"/>
      <c r="BT647" s="249"/>
      <c r="BU647" s="249"/>
      <c r="BV647" s="249"/>
      <c r="BW647" s="249"/>
      <c r="BX647" s="249"/>
      <c r="BY647" s="249"/>
      <c r="BZ647" s="249"/>
      <c r="CA647" s="249"/>
      <c r="CB647" s="249"/>
      <c r="CC647" s="249"/>
      <c r="CD647" s="249"/>
      <c r="CE647" s="249"/>
      <c r="CF647" s="249"/>
      <c r="CG647" s="249"/>
      <c r="CH647" s="249"/>
      <c r="CI647" s="249"/>
      <c r="CJ647" s="249"/>
      <c r="CK647" s="249"/>
      <c r="CL647" s="249"/>
      <c r="CM647" s="249"/>
      <c r="CN647" s="249"/>
      <c r="CO647" s="249"/>
      <c r="CP647" s="249"/>
      <c r="CQ647" s="249"/>
      <c r="CR647" s="249"/>
      <c r="CS647" s="249"/>
      <c r="CT647" s="249"/>
      <c r="CU647" s="249"/>
      <c r="CV647" s="249"/>
      <c r="CW647" s="249"/>
      <c r="CX647" s="249"/>
      <c r="CY647" s="249"/>
      <c r="CZ647" s="249"/>
    </row>
    <row r="648" s="253" customFormat="true" ht="25.15" customHeight="true" x14ac:dyDescent="0.2">
      <c r="C648" s="2910"/>
      <c r="D648" s="2911"/>
      <c r="E648" s="598"/>
      <c r="F648" s="598"/>
      <c r="G648" s="598"/>
      <c r="H648" s="2910"/>
      <c r="I648" s="2911"/>
      <c r="J648" s="598"/>
      <c r="K648" s="598"/>
      <c r="L648" s="598"/>
      <c r="M648" s="2910"/>
      <c r="N648" s="2911"/>
      <c r="O648" s="598"/>
      <c r="P648" s="598"/>
      <c r="Q648" s="598"/>
      <c r="AD648" s="246"/>
      <c r="AE648" s="246"/>
      <c r="AF648" s="246"/>
      <c r="AG648" s="246"/>
      <c r="AH648" s="246"/>
      <c r="AI648" s="246"/>
      <c r="AJ648" s="246"/>
      <c r="AK648" s="246"/>
      <c r="AL648" s="246"/>
      <c r="AM648" s="246"/>
      <c r="AN648" s="246"/>
      <c r="AO648" s="246"/>
      <c r="AP648" s="246"/>
      <c r="AQ648" s="246"/>
      <c r="AR648" s="246"/>
      <c r="AS648" s="246"/>
      <c r="AT648" s="246"/>
      <c r="AU648" s="246"/>
      <c r="AV648" s="246"/>
      <c r="AW648" s="246"/>
      <c r="AX648" s="246"/>
      <c r="AY648" s="246"/>
      <c r="AZ648" s="246"/>
      <c r="BA648" s="249"/>
      <c r="BB648" s="351"/>
      <c r="BC648" s="249"/>
      <c r="BD648" s="249"/>
      <c r="BE648" s="249"/>
      <c r="BF648" s="249"/>
      <c r="BG648" s="249"/>
      <c r="BH648" s="249"/>
      <c r="BI648" s="249"/>
      <c r="BJ648" s="249"/>
      <c r="BK648" s="249"/>
      <c r="BL648" s="249"/>
      <c r="BM648" s="249"/>
      <c r="BN648" s="249"/>
      <c r="BO648" s="249"/>
      <c r="BP648" s="249"/>
      <c r="BQ648" s="249"/>
      <c r="BR648" s="249"/>
      <c r="BS648" s="249"/>
      <c r="BT648" s="249"/>
      <c r="BU648" s="249"/>
      <c r="BV648" s="249"/>
      <c r="BW648" s="249"/>
      <c r="BX648" s="249"/>
      <c r="BY648" s="249"/>
      <c r="BZ648" s="249"/>
      <c r="CA648" s="249"/>
      <c r="CB648" s="249"/>
      <c r="CC648" s="249"/>
      <c r="CD648" s="249"/>
      <c r="CE648" s="249"/>
      <c r="CF648" s="249"/>
      <c r="CG648" s="249"/>
      <c r="CH648" s="249"/>
      <c r="CI648" s="249"/>
      <c r="CJ648" s="249"/>
      <c r="CK648" s="249"/>
      <c r="CL648" s="249"/>
      <c r="CM648" s="249"/>
      <c r="CN648" s="249"/>
      <c r="CO648" s="249"/>
      <c r="CP648" s="249"/>
      <c r="CQ648" s="249"/>
      <c r="CR648" s="249"/>
      <c r="CS648" s="249"/>
      <c r="CT648" s="249"/>
      <c r="CU648" s="249"/>
      <c r="CV648" s="249"/>
      <c r="CW648" s="249"/>
      <c r="CX648" s="249"/>
      <c r="CY648" s="249"/>
      <c r="CZ648" s="249"/>
    </row>
    <row r="649" s="253" customFormat="true" ht="25.15" customHeight="true" x14ac:dyDescent="0.2">
      <c r="C649" s="2910"/>
      <c r="D649" s="2911"/>
      <c r="E649" s="598"/>
      <c r="F649" s="598"/>
      <c r="G649" s="598"/>
      <c r="H649" s="2910"/>
      <c r="I649" s="2911"/>
      <c r="J649" s="598"/>
      <c r="K649" s="598"/>
      <c r="L649" s="598"/>
      <c r="M649" s="2910"/>
      <c r="N649" s="2911"/>
      <c r="O649" s="598"/>
      <c r="P649" s="598"/>
      <c r="Q649" s="598"/>
      <c r="AD649" s="246"/>
      <c r="AE649" s="246"/>
      <c r="AF649" s="246"/>
      <c r="AG649" s="246"/>
      <c r="AH649" s="246"/>
      <c r="AI649" s="246"/>
      <c r="AJ649" s="246"/>
      <c r="AK649" s="246"/>
      <c r="AL649" s="246"/>
      <c r="AM649" s="246"/>
      <c r="AN649" s="246"/>
      <c r="AO649" s="246"/>
      <c r="AP649" s="246"/>
      <c r="AQ649" s="246"/>
      <c r="AR649" s="246"/>
      <c r="AS649" s="246"/>
      <c r="AT649" s="246"/>
      <c r="AU649" s="246"/>
      <c r="AV649" s="246"/>
      <c r="AW649" s="246"/>
      <c r="AX649" s="246"/>
      <c r="AY649" s="246"/>
      <c r="AZ649" s="246"/>
      <c r="BA649" s="249"/>
      <c r="BB649" s="351"/>
      <c r="BC649" s="249"/>
      <c r="BD649" s="249"/>
      <c r="BE649" s="249"/>
      <c r="BF649" s="249"/>
      <c r="BG649" s="249"/>
      <c r="BH649" s="249"/>
      <c r="BI649" s="249"/>
      <c r="BJ649" s="249"/>
      <c r="BK649" s="249"/>
      <c r="BL649" s="249"/>
      <c r="BM649" s="249"/>
      <c r="BN649" s="249"/>
      <c r="BO649" s="249"/>
      <c r="BP649" s="249"/>
      <c r="BQ649" s="249"/>
      <c r="BR649" s="249"/>
      <c r="BS649" s="249"/>
      <c r="BT649" s="249"/>
      <c r="BU649" s="249"/>
      <c r="BV649" s="249"/>
      <c r="BW649" s="249"/>
      <c r="BX649" s="249"/>
      <c r="BY649" s="249"/>
      <c r="BZ649" s="249"/>
      <c r="CA649" s="249"/>
      <c r="CB649" s="249"/>
      <c r="CC649" s="249"/>
      <c r="CD649" s="249"/>
      <c r="CE649" s="249"/>
      <c r="CF649" s="249"/>
      <c r="CG649" s="249"/>
      <c r="CH649" s="249"/>
      <c r="CI649" s="249"/>
      <c r="CJ649" s="249"/>
      <c r="CK649" s="249"/>
      <c r="CL649" s="249"/>
      <c r="CM649" s="249"/>
      <c r="CN649" s="249"/>
      <c r="CO649" s="249"/>
      <c r="CP649" s="249"/>
      <c r="CQ649" s="249"/>
      <c r="CR649" s="249"/>
      <c r="CS649" s="249"/>
      <c r="CT649" s="249"/>
      <c r="CU649" s="249"/>
      <c r="CV649" s="249"/>
      <c r="CW649" s="249"/>
      <c r="CX649" s="249"/>
      <c r="CY649" s="249"/>
      <c r="CZ649" s="249"/>
    </row>
    <row r="650" s="253" customFormat="true" ht="25.15" customHeight="true" x14ac:dyDescent="0.2">
      <c r="C650" s="2910"/>
      <c r="D650" s="2911"/>
      <c r="E650" s="598"/>
      <c r="F650" s="598"/>
      <c r="G650" s="598"/>
      <c r="H650" s="2910"/>
      <c r="I650" s="2911"/>
      <c r="J650" s="598"/>
      <c r="K650" s="598"/>
      <c r="L650" s="598"/>
      <c r="M650" s="2910"/>
      <c r="N650" s="2911"/>
      <c r="O650" s="598"/>
      <c r="P650" s="598"/>
      <c r="Q650" s="598"/>
      <c r="AD650" s="246"/>
      <c r="AE650" s="246"/>
      <c r="AF650" s="246"/>
      <c r="AG650" s="246"/>
      <c r="AH650" s="246"/>
      <c r="AI650" s="246"/>
      <c r="AJ650" s="246"/>
      <c r="AK650" s="246"/>
      <c r="AL650" s="246"/>
      <c r="AM650" s="246"/>
      <c r="AN650" s="246"/>
      <c r="AO650" s="246"/>
      <c r="AP650" s="246"/>
      <c r="AQ650" s="246"/>
      <c r="AR650" s="246"/>
      <c r="AS650" s="246"/>
      <c r="AT650" s="246"/>
      <c r="AU650" s="246"/>
      <c r="AV650" s="246"/>
      <c r="AW650" s="246"/>
      <c r="AX650" s="246"/>
      <c r="AY650" s="246"/>
      <c r="AZ650" s="246"/>
      <c r="BA650" s="249"/>
      <c r="BB650" s="351"/>
      <c r="BC650" s="249"/>
      <c r="BD650" s="249"/>
      <c r="BE650" s="249"/>
      <c r="BF650" s="249"/>
      <c r="BG650" s="249"/>
      <c r="BH650" s="249"/>
      <c r="BI650" s="249"/>
      <c r="BJ650" s="249"/>
      <c r="BK650" s="249"/>
      <c r="BL650" s="249"/>
      <c r="BM650" s="249"/>
      <c r="BN650" s="249"/>
      <c r="BO650" s="249"/>
      <c r="BP650" s="249"/>
      <c r="BQ650" s="249"/>
      <c r="BR650" s="249"/>
      <c r="BS650" s="249"/>
      <c r="BT650" s="249"/>
      <c r="BU650" s="249"/>
      <c r="BV650" s="249"/>
      <c r="BW650" s="249"/>
      <c r="BX650" s="249"/>
      <c r="BY650" s="249"/>
      <c r="BZ650" s="249"/>
      <c r="CA650" s="249"/>
      <c r="CB650" s="249"/>
      <c r="CC650" s="249"/>
      <c r="CD650" s="249"/>
      <c r="CE650" s="249"/>
      <c r="CF650" s="249"/>
      <c r="CG650" s="249"/>
      <c r="CH650" s="249"/>
      <c r="CI650" s="249"/>
      <c r="CJ650" s="249"/>
      <c r="CK650" s="249"/>
      <c r="CL650" s="249"/>
      <c r="CM650" s="249"/>
      <c r="CN650" s="249"/>
      <c r="CO650" s="249"/>
      <c r="CP650" s="249"/>
      <c r="CQ650" s="249"/>
      <c r="CR650" s="249"/>
      <c r="CS650" s="249"/>
      <c r="CT650" s="249"/>
      <c r="CU650" s="249"/>
      <c r="CV650" s="249"/>
      <c r="CW650" s="249"/>
      <c r="CX650" s="249"/>
      <c r="CY650" s="249"/>
      <c r="CZ650" s="249"/>
    </row>
    <row r="651" s="253" customFormat="true" ht="25.15" customHeight="true" x14ac:dyDescent="0.2">
      <c r="C651" s="2910"/>
      <c r="D651" s="2911"/>
      <c r="E651" s="598"/>
      <c r="F651" s="598"/>
      <c r="G651" s="598"/>
      <c r="H651" s="2910"/>
      <c r="I651" s="2911"/>
      <c r="J651" s="598"/>
      <c r="K651" s="598"/>
      <c r="L651" s="598"/>
      <c r="M651" s="2910"/>
      <c r="N651" s="2911"/>
      <c r="O651" s="598"/>
      <c r="P651" s="598"/>
      <c r="Q651" s="598"/>
      <c r="AD651" s="246"/>
      <c r="AE651" s="246"/>
      <c r="AF651" s="246"/>
      <c r="AG651" s="246"/>
      <c r="AH651" s="246"/>
      <c r="AI651" s="246"/>
      <c r="AJ651" s="246"/>
      <c r="AK651" s="246"/>
      <c r="AL651" s="246"/>
      <c r="AM651" s="246"/>
      <c r="AN651" s="246"/>
      <c r="AO651" s="246"/>
      <c r="AP651" s="246"/>
      <c r="AQ651" s="246"/>
      <c r="AR651" s="246"/>
      <c r="AS651" s="246"/>
      <c r="AT651" s="246"/>
      <c r="AU651" s="246"/>
      <c r="AV651" s="246"/>
      <c r="AW651" s="246"/>
      <c r="AX651" s="246"/>
      <c r="AY651" s="246"/>
      <c r="AZ651" s="246"/>
      <c r="BA651" s="249"/>
      <c r="BB651" s="351"/>
      <c r="BC651" s="249"/>
      <c r="BD651" s="249"/>
      <c r="BE651" s="249"/>
      <c r="BF651" s="249"/>
      <c r="BG651" s="249"/>
      <c r="BH651" s="249"/>
      <c r="BI651" s="249"/>
      <c r="BJ651" s="249"/>
      <c r="BK651" s="249"/>
      <c r="BL651" s="249"/>
      <c r="BM651" s="249"/>
      <c r="BN651" s="249"/>
      <c r="BO651" s="249"/>
      <c r="BP651" s="249"/>
      <c r="BQ651" s="249"/>
      <c r="BR651" s="249"/>
      <c r="BS651" s="249"/>
      <c r="BT651" s="249"/>
      <c r="BU651" s="249"/>
      <c r="BV651" s="249"/>
      <c r="BW651" s="249"/>
      <c r="BX651" s="249"/>
      <c r="BY651" s="249"/>
      <c r="BZ651" s="249"/>
      <c r="CA651" s="249"/>
      <c r="CB651" s="249"/>
      <c r="CC651" s="249"/>
      <c r="CD651" s="249"/>
      <c r="CE651" s="249"/>
      <c r="CF651" s="249"/>
      <c r="CG651" s="249"/>
      <c r="CH651" s="249"/>
      <c r="CI651" s="249"/>
      <c r="CJ651" s="249"/>
      <c r="CK651" s="249"/>
      <c r="CL651" s="249"/>
      <c r="CM651" s="249"/>
      <c r="CN651" s="249"/>
      <c r="CO651" s="249"/>
      <c r="CP651" s="249"/>
      <c r="CQ651" s="249"/>
      <c r="CR651" s="249"/>
      <c r="CS651" s="249"/>
      <c r="CT651" s="249"/>
      <c r="CU651" s="249"/>
      <c r="CV651" s="249"/>
      <c r="CW651" s="249"/>
      <c r="CX651" s="249"/>
      <c r="CY651" s="249"/>
      <c r="CZ651" s="249"/>
    </row>
    <row r="652" s="253" customFormat="true" ht="25.15" customHeight="true" x14ac:dyDescent="0.2">
      <c r="C652" s="2910"/>
      <c r="D652" s="2911"/>
      <c r="E652" s="598"/>
      <c r="F652" s="598"/>
      <c r="G652" s="598"/>
      <c r="H652" s="2910"/>
      <c r="I652" s="2911"/>
      <c r="J652" s="598"/>
      <c r="K652" s="598"/>
      <c r="L652" s="598"/>
      <c r="M652" s="2910"/>
      <c r="N652" s="2911"/>
      <c r="O652" s="598"/>
      <c r="P652" s="598"/>
      <c r="Q652" s="598"/>
      <c r="AD652" s="246"/>
      <c r="AE652" s="246"/>
      <c r="AF652" s="246"/>
      <c r="AG652" s="246"/>
      <c r="AH652" s="246"/>
      <c r="AI652" s="246"/>
      <c r="AJ652" s="246"/>
      <c r="AK652" s="246"/>
      <c r="AL652" s="246"/>
      <c r="AM652" s="246"/>
      <c r="AN652" s="246"/>
      <c r="AO652" s="246"/>
      <c r="AP652" s="246"/>
      <c r="AQ652" s="246"/>
      <c r="AR652" s="246"/>
      <c r="AS652" s="246"/>
      <c r="AT652" s="246"/>
      <c r="AU652" s="246"/>
      <c r="AV652" s="246"/>
      <c r="AW652" s="246"/>
      <c r="AX652" s="246"/>
      <c r="AY652" s="246"/>
      <c r="AZ652" s="246"/>
      <c r="BA652" s="249"/>
      <c r="BB652" s="351"/>
      <c r="BC652" s="249"/>
      <c r="BD652" s="249"/>
      <c r="BE652" s="249"/>
      <c r="BF652" s="249"/>
      <c r="BG652" s="249"/>
      <c r="BH652" s="249"/>
      <c r="BI652" s="249"/>
      <c r="BJ652" s="249"/>
      <c r="BK652" s="249"/>
      <c r="BL652" s="249"/>
      <c r="BM652" s="249"/>
      <c r="BN652" s="249"/>
      <c r="BO652" s="249"/>
      <c r="BP652" s="249"/>
      <c r="BQ652" s="249"/>
      <c r="BR652" s="249"/>
      <c r="BS652" s="249"/>
      <c r="BT652" s="249"/>
      <c r="BU652" s="249"/>
      <c r="BV652" s="249"/>
      <c r="BW652" s="249"/>
      <c r="BX652" s="249"/>
      <c r="BY652" s="249"/>
      <c r="BZ652" s="249"/>
      <c r="CA652" s="249"/>
      <c r="CB652" s="249"/>
      <c r="CC652" s="249"/>
      <c r="CD652" s="249"/>
      <c r="CE652" s="249"/>
      <c r="CF652" s="249"/>
      <c r="CG652" s="249"/>
      <c r="CH652" s="249"/>
      <c r="CI652" s="249"/>
      <c r="CJ652" s="249"/>
      <c r="CK652" s="249"/>
      <c r="CL652" s="249"/>
      <c r="CM652" s="249"/>
      <c r="CN652" s="249"/>
      <c r="CO652" s="249"/>
      <c r="CP652" s="249"/>
      <c r="CQ652" s="249"/>
      <c r="CR652" s="249"/>
      <c r="CS652" s="249"/>
      <c r="CT652" s="249"/>
      <c r="CU652" s="249"/>
      <c r="CV652" s="249"/>
      <c r="CW652" s="249"/>
      <c r="CX652" s="249"/>
      <c r="CY652" s="249"/>
      <c r="CZ652" s="249"/>
    </row>
    <row r="653" s="253" customFormat="true" ht="25.15" customHeight="true" x14ac:dyDescent="0.2">
      <c r="C653" s="2910"/>
      <c r="D653" s="2911"/>
      <c r="E653" s="598"/>
      <c r="F653" s="598"/>
      <c r="G653" s="598"/>
      <c r="H653" s="2910"/>
      <c r="I653" s="2911"/>
      <c r="J653" s="598"/>
      <c r="K653" s="598"/>
      <c r="L653" s="598"/>
      <c r="M653" s="2910"/>
      <c r="N653" s="2911"/>
      <c r="O653" s="598"/>
      <c r="P653" s="598"/>
      <c r="Q653" s="598"/>
      <c r="AD653" s="246"/>
      <c r="AE653" s="246"/>
      <c r="AF653" s="246"/>
      <c r="AG653" s="246"/>
      <c r="AH653" s="246"/>
      <c r="AI653" s="246"/>
      <c r="AJ653" s="246"/>
      <c r="AK653" s="246"/>
      <c r="AL653" s="246"/>
      <c r="AM653" s="246"/>
      <c r="AN653" s="246"/>
      <c r="AO653" s="246"/>
      <c r="AP653" s="246"/>
      <c r="AQ653" s="246"/>
      <c r="AR653" s="246"/>
      <c r="AS653" s="246"/>
      <c r="AT653" s="246"/>
      <c r="AU653" s="246"/>
      <c r="AV653" s="246"/>
      <c r="AW653" s="246"/>
      <c r="AX653" s="246"/>
      <c r="AY653" s="246"/>
      <c r="AZ653" s="246"/>
      <c r="BA653" s="249"/>
      <c r="BB653" s="351"/>
      <c r="BC653" s="249"/>
      <c r="BD653" s="249"/>
      <c r="BE653" s="249"/>
      <c r="BF653" s="249"/>
      <c r="BG653" s="249"/>
      <c r="BH653" s="249"/>
      <c r="BI653" s="249"/>
      <c r="BJ653" s="249"/>
      <c r="BK653" s="249"/>
      <c r="BL653" s="249"/>
      <c r="BM653" s="249"/>
      <c r="BN653" s="249"/>
      <c r="BO653" s="249"/>
      <c r="BP653" s="249"/>
      <c r="BQ653" s="249"/>
      <c r="BR653" s="249"/>
      <c r="BS653" s="249"/>
      <c r="BT653" s="249"/>
      <c r="BU653" s="249"/>
      <c r="BV653" s="249"/>
      <c r="BW653" s="249"/>
      <c r="BX653" s="249"/>
      <c r="BY653" s="249"/>
      <c r="BZ653" s="249"/>
      <c r="CA653" s="249"/>
      <c r="CB653" s="249"/>
      <c r="CC653" s="249"/>
      <c r="CD653" s="249"/>
      <c r="CE653" s="249"/>
      <c r="CF653" s="249"/>
      <c r="CG653" s="249"/>
      <c r="CH653" s="249"/>
      <c r="CI653" s="249"/>
      <c r="CJ653" s="249"/>
      <c r="CK653" s="249"/>
      <c r="CL653" s="249"/>
      <c r="CM653" s="249"/>
      <c r="CN653" s="249"/>
      <c r="CO653" s="249"/>
      <c r="CP653" s="249"/>
      <c r="CQ653" s="249"/>
      <c r="CR653" s="249"/>
      <c r="CS653" s="249"/>
      <c r="CT653" s="249"/>
      <c r="CU653" s="249"/>
      <c r="CV653" s="249"/>
      <c r="CW653" s="249"/>
      <c r="CX653" s="249"/>
      <c r="CY653" s="249"/>
      <c r="CZ653" s="249"/>
    </row>
    <row r="654" s="253" customFormat="true" ht="25.15" customHeight="true" x14ac:dyDescent="0.2">
      <c r="C654" s="2910"/>
      <c r="D654" s="2911"/>
      <c r="E654" s="598"/>
      <c r="F654" s="598"/>
      <c r="G654" s="598"/>
      <c r="H654" s="2910"/>
      <c r="I654" s="2911"/>
      <c r="J654" s="598"/>
      <c r="K654" s="598"/>
      <c r="L654" s="598"/>
      <c r="M654" s="2910"/>
      <c r="N654" s="2911"/>
      <c r="O654" s="598"/>
      <c r="P654" s="598"/>
      <c r="Q654" s="598"/>
      <c r="AD654" s="246"/>
      <c r="AE654" s="246"/>
      <c r="AF654" s="246"/>
      <c r="AG654" s="246"/>
      <c r="AH654" s="246"/>
      <c r="AI654" s="246"/>
      <c r="AJ654" s="246"/>
      <c r="AK654" s="246"/>
      <c r="AL654" s="246"/>
      <c r="AM654" s="246"/>
      <c r="AN654" s="246"/>
      <c r="AO654" s="246"/>
      <c r="AP654" s="246"/>
      <c r="AQ654" s="246"/>
      <c r="AR654" s="246"/>
      <c r="AS654" s="246"/>
      <c r="AT654" s="246"/>
      <c r="AU654" s="246"/>
      <c r="AV654" s="246"/>
      <c r="AW654" s="246"/>
      <c r="AX654" s="246"/>
      <c r="AY654" s="246"/>
      <c r="AZ654" s="246"/>
      <c r="BA654" s="249"/>
      <c r="BB654" s="351"/>
      <c r="BC654" s="249"/>
      <c r="BD654" s="249"/>
      <c r="BE654" s="249"/>
      <c r="BF654" s="249"/>
      <c r="BG654" s="249"/>
      <c r="BH654" s="249"/>
      <c r="BI654" s="249"/>
      <c r="BJ654" s="249"/>
      <c r="BK654" s="249"/>
      <c r="BL654" s="249"/>
      <c r="BM654" s="249"/>
      <c r="BN654" s="249"/>
      <c r="BO654" s="249"/>
      <c r="BP654" s="249"/>
      <c r="BQ654" s="249"/>
      <c r="BR654" s="249"/>
      <c r="BS654" s="249"/>
      <c r="BT654" s="249"/>
      <c r="BU654" s="249"/>
      <c r="BV654" s="249"/>
      <c r="BW654" s="249"/>
      <c r="BX654" s="249"/>
      <c r="BY654" s="249"/>
      <c r="BZ654" s="249"/>
      <c r="CA654" s="249"/>
      <c r="CB654" s="249"/>
      <c r="CC654" s="249"/>
      <c r="CD654" s="249"/>
      <c r="CE654" s="249"/>
      <c r="CF654" s="249"/>
      <c r="CG654" s="249"/>
      <c r="CH654" s="249"/>
      <c r="CI654" s="249"/>
      <c r="CJ654" s="249"/>
      <c r="CK654" s="249"/>
      <c r="CL654" s="249"/>
      <c r="CM654" s="249"/>
      <c r="CN654" s="249"/>
      <c r="CO654" s="249"/>
      <c r="CP654" s="249"/>
      <c r="CQ654" s="249"/>
      <c r="CR654" s="249"/>
      <c r="CS654" s="249"/>
      <c r="CT654" s="249"/>
      <c r="CU654" s="249"/>
      <c r="CV654" s="249"/>
      <c r="CW654" s="249"/>
      <c r="CX654" s="249"/>
      <c r="CY654" s="249"/>
      <c r="CZ654" s="249"/>
    </row>
    <row r="655" s="253" customFormat="true" ht="25.15" customHeight="true" x14ac:dyDescent="0.2">
      <c r="C655" s="2910"/>
      <c r="D655" s="2911"/>
      <c r="E655" s="598"/>
      <c r="F655" s="598"/>
      <c r="G655" s="598"/>
      <c r="H655" s="2910"/>
      <c r="I655" s="2911"/>
      <c r="J655" s="598"/>
      <c r="K655" s="598"/>
      <c r="L655" s="598"/>
      <c r="M655" s="2910"/>
      <c r="N655" s="2911"/>
      <c r="O655" s="598"/>
      <c r="P655" s="598"/>
      <c r="Q655" s="598"/>
      <c r="AD655" s="246"/>
      <c r="AE655" s="246"/>
      <c r="AF655" s="246"/>
      <c r="AG655" s="246"/>
      <c r="AH655" s="246"/>
      <c r="AI655" s="246"/>
      <c r="AJ655" s="246"/>
      <c r="AK655" s="246"/>
      <c r="AL655" s="246"/>
      <c r="AM655" s="246"/>
      <c r="AN655" s="246"/>
      <c r="AO655" s="246"/>
      <c r="AP655" s="246"/>
      <c r="AQ655" s="246"/>
      <c r="AR655" s="246"/>
      <c r="AS655" s="246"/>
      <c r="AT655" s="246"/>
      <c r="AU655" s="246"/>
      <c r="AV655" s="246"/>
      <c r="AW655" s="246"/>
      <c r="AX655" s="246"/>
      <c r="AY655" s="246"/>
      <c r="AZ655" s="246"/>
      <c r="BA655" s="249"/>
      <c r="BB655" s="351"/>
      <c r="BC655" s="249"/>
      <c r="BD655" s="249"/>
      <c r="BE655" s="249"/>
      <c r="BF655" s="249"/>
      <c r="BG655" s="249"/>
      <c r="BH655" s="249"/>
      <c r="BI655" s="249"/>
      <c r="BJ655" s="249"/>
      <c r="BK655" s="249"/>
      <c r="BL655" s="249"/>
      <c r="BM655" s="249"/>
      <c r="BN655" s="249"/>
      <c r="BO655" s="249"/>
      <c r="BP655" s="249"/>
      <c r="BQ655" s="249"/>
      <c r="BR655" s="249"/>
      <c r="BS655" s="249"/>
      <c r="BT655" s="249"/>
      <c r="BU655" s="249"/>
      <c r="BV655" s="249"/>
      <c r="BW655" s="249"/>
      <c r="BX655" s="249"/>
      <c r="BY655" s="249"/>
      <c r="BZ655" s="249"/>
      <c r="CA655" s="249"/>
      <c r="CB655" s="249"/>
      <c r="CC655" s="249"/>
      <c r="CD655" s="249"/>
      <c r="CE655" s="249"/>
      <c r="CF655" s="249"/>
      <c r="CG655" s="249"/>
      <c r="CH655" s="249"/>
      <c r="CI655" s="249"/>
      <c r="CJ655" s="249"/>
      <c r="CK655" s="249"/>
      <c r="CL655" s="249"/>
      <c r="CM655" s="249"/>
      <c r="CN655" s="249"/>
      <c r="CO655" s="249"/>
      <c r="CP655" s="249"/>
      <c r="CQ655" s="249"/>
      <c r="CR655" s="249"/>
      <c r="CS655" s="249"/>
      <c r="CT655" s="249"/>
      <c r="CU655" s="249"/>
      <c r="CV655" s="249"/>
      <c r="CW655" s="249"/>
      <c r="CX655" s="249"/>
      <c r="CY655" s="249"/>
      <c r="CZ655" s="249"/>
    </row>
    <row r="656" s="253" customFormat="true" ht="25.15" customHeight="true" x14ac:dyDescent="0.2">
      <c r="C656" s="2910"/>
      <c r="D656" s="2911"/>
      <c r="E656" s="598"/>
      <c r="F656" s="598"/>
      <c r="G656" s="598"/>
      <c r="H656" s="2910"/>
      <c r="I656" s="2911"/>
      <c r="J656" s="598"/>
      <c r="K656" s="598"/>
      <c r="L656" s="598"/>
      <c r="M656" s="2910"/>
      <c r="N656" s="2911"/>
      <c r="O656" s="598"/>
      <c r="P656" s="598"/>
      <c r="Q656" s="598"/>
      <c r="AD656" s="246"/>
      <c r="AE656" s="246"/>
      <c r="AF656" s="246"/>
      <c r="AG656" s="246"/>
      <c r="AH656" s="246"/>
      <c r="AI656" s="246"/>
      <c r="AJ656" s="246"/>
      <c r="AK656" s="246"/>
      <c r="AL656" s="246"/>
      <c r="AM656" s="246"/>
      <c r="AN656" s="246"/>
      <c r="AO656" s="246"/>
      <c r="AP656" s="246"/>
      <c r="AQ656" s="246"/>
      <c r="AR656" s="246"/>
      <c r="AS656" s="246"/>
      <c r="AT656" s="246"/>
      <c r="AU656" s="246"/>
      <c r="AV656" s="246"/>
      <c r="AW656" s="246"/>
      <c r="AX656" s="246"/>
      <c r="AY656" s="246"/>
      <c r="AZ656" s="246"/>
      <c r="BA656" s="249"/>
      <c r="BB656" s="351"/>
      <c r="BC656" s="249"/>
      <c r="BD656" s="249"/>
      <c r="BE656" s="249"/>
      <c r="BF656" s="249"/>
      <c r="BG656" s="249"/>
      <c r="BH656" s="249"/>
      <c r="BI656" s="249"/>
      <c r="BJ656" s="249"/>
      <c r="BK656" s="249"/>
      <c r="BL656" s="249"/>
      <c r="BM656" s="249"/>
      <c r="BN656" s="249"/>
      <c r="BO656" s="249"/>
      <c r="BP656" s="249"/>
      <c r="BQ656" s="249"/>
      <c r="BR656" s="249"/>
      <c r="BS656" s="249"/>
      <c r="BT656" s="249"/>
      <c r="BU656" s="249"/>
      <c r="BV656" s="249"/>
      <c r="BW656" s="249"/>
      <c r="BX656" s="249"/>
      <c r="BY656" s="249"/>
      <c r="BZ656" s="249"/>
      <c r="CA656" s="249"/>
      <c r="CB656" s="249"/>
      <c r="CC656" s="249"/>
      <c r="CD656" s="249"/>
      <c r="CE656" s="249"/>
      <c r="CF656" s="249"/>
      <c r="CG656" s="249"/>
      <c r="CH656" s="249"/>
      <c r="CI656" s="249"/>
      <c r="CJ656" s="249"/>
      <c r="CK656" s="249"/>
      <c r="CL656" s="249"/>
      <c r="CM656" s="249"/>
      <c r="CN656" s="249"/>
      <c r="CO656" s="249"/>
      <c r="CP656" s="249"/>
      <c r="CQ656" s="249"/>
      <c r="CR656" s="249"/>
      <c r="CS656" s="249"/>
      <c r="CT656" s="249"/>
      <c r="CU656" s="249"/>
      <c r="CV656" s="249"/>
      <c r="CW656" s="249"/>
      <c r="CX656" s="249"/>
      <c r="CY656" s="249"/>
      <c r="CZ656" s="249"/>
    </row>
    <row r="657" s="253" customFormat="true" ht="25.15" customHeight="true" x14ac:dyDescent="0.2">
      <c r="C657" s="2910"/>
      <c r="D657" s="2911"/>
      <c r="E657" s="598"/>
      <c r="F657" s="598"/>
      <c r="G657" s="598"/>
      <c r="H657" s="2910"/>
      <c r="I657" s="2911"/>
      <c r="J657" s="598"/>
      <c r="K657" s="598"/>
      <c r="L657" s="598"/>
      <c r="M657" s="2910"/>
      <c r="N657" s="2911"/>
      <c r="O657" s="598"/>
      <c r="P657" s="598"/>
      <c r="Q657" s="598"/>
      <c r="AD657" s="246"/>
      <c r="AE657" s="246"/>
      <c r="AF657" s="246"/>
      <c r="AG657" s="246"/>
      <c r="AH657" s="246"/>
      <c r="AI657" s="246"/>
      <c r="AJ657" s="246"/>
      <c r="AK657" s="246"/>
      <c r="AL657" s="246"/>
      <c r="AM657" s="246"/>
      <c r="AN657" s="246"/>
      <c r="AO657" s="246"/>
      <c r="AP657" s="246"/>
      <c r="AQ657" s="246"/>
      <c r="AR657" s="246"/>
      <c r="AS657" s="246"/>
      <c r="AT657" s="246"/>
      <c r="AU657" s="246"/>
      <c r="AV657" s="246"/>
      <c r="AW657" s="246"/>
      <c r="AX657" s="246"/>
      <c r="AY657" s="246"/>
      <c r="AZ657" s="246"/>
      <c r="BA657" s="249"/>
      <c r="BB657" s="351"/>
      <c r="BC657" s="249"/>
      <c r="BD657" s="249"/>
      <c r="BE657" s="249"/>
      <c r="BF657" s="249"/>
      <c r="BG657" s="249"/>
      <c r="BH657" s="249"/>
      <c r="BI657" s="249"/>
      <c r="BJ657" s="249"/>
      <c r="BK657" s="249"/>
      <c r="BL657" s="249"/>
      <c r="BM657" s="249"/>
      <c r="BN657" s="249"/>
      <c r="BO657" s="249"/>
      <c r="BP657" s="249"/>
      <c r="BQ657" s="249"/>
      <c r="BR657" s="249"/>
      <c r="BS657" s="249"/>
      <c r="BT657" s="249"/>
      <c r="BU657" s="249"/>
      <c r="BV657" s="249"/>
      <c r="BW657" s="249"/>
      <c r="BX657" s="249"/>
      <c r="BY657" s="249"/>
      <c r="BZ657" s="249"/>
      <c r="CA657" s="249"/>
      <c r="CB657" s="249"/>
      <c r="CC657" s="249"/>
      <c r="CD657" s="249"/>
      <c r="CE657" s="249"/>
      <c r="CF657" s="249"/>
      <c r="CG657" s="249"/>
      <c r="CH657" s="249"/>
      <c r="CI657" s="249"/>
      <c r="CJ657" s="249"/>
      <c r="CK657" s="249"/>
      <c r="CL657" s="249"/>
      <c r="CM657" s="249"/>
      <c r="CN657" s="249"/>
      <c r="CO657" s="249"/>
      <c r="CP657" s="249"/>
      <c r="CQ657" s="249"/>
      <c r="CR657" s="249"/>
      <c r="CS657" s="249"/>
      <c r="CT657" s="249"/>
      <c r="CU657" s="249"/>
      <c r="CV657" s="249"/>
      <c r="CW657" s="249"/>
      <c r="CX657" s="249"/>
      <c r="CY657" s="249"/>
      <c r="CZ657" s="249"/>
    </row>
    <row r="658" s="253" customFormat="true" ht="25.15" customHeight="true" x14ac:dyDescent="0.2">
      <c r="C658" s="2910"/>
      <c r="D658" s="2911"/>
      <c r="E658" s="598"/>
      <c r="F658" s="598"/>
      <c r="G658" s="598"/>
      <c r="H658" s="2910"/>
      <c r="I658" s="2911"/>
      <c r="J658" s="598"/>
      <c r="K658" s="598"/>
      <c r="L658" s="598"/>
      <c r="M658" s="2910"/>
      <c r="N658" s="2911"/>
      <c r="O658" s="598"/>
      <c r="P658" s="598"/>
      <c r="Q658" s="598"/>
      <c r="AD658" s="246"/>
      <c r="AE658" s="246"/>
      <c r="AF658" s="246"/>
      <c r="AG658" s="246"/>
      <c r="AH658" s="246"/>
      <c r="AI658" s="246"/>
      <c r="AJ658" s="246"/>
      <c r="AK658" s="246"/>
      <c r="AL658" s="246"/>
      <c r="AM658" s="246"/>
      <c r="AN658" s="246"/>
      <c r="AO658" s="246"/>
      <c r="AP658" s="246"/>
      <c r="AQ658" s="246"/>
      <c r="AR658" s="246"/>
      <c r="AS658" s="246"/>
      <c r="AT658" s="246"/>
      <c r="AU658" s="246"/>
      <c r="AV658" s="246"/>
      <c r="AW658" s="246"/>
      <c r="AX658" s="246"/>
      <c r="AY658" s="246"/>
      <c r="AZ658" s="246"/>
      <c r="BA658" s="249"/>
      <c r="BB658" s="351"/>
      <c r="BC658" s="249"/>
      <c r="BD658" s="249"/>
      <c r="BE658" s="249"/>
      <c r="BF658" s="249"/>
      <c r="BG658" s="249"/>
      <c r="BH658" s="249"/>
      <c r="BI658" s="249"/>
      <c r="BJ658" s="249"/>
      <c r="BK658" s="249"/>
      <c r="BL658" s="249"/>
      <c r="BM658" s="249"/>
      <c r="BN658" s="249"/>
      <c r="BO658" s="249"/>
      <c r="BP658" s="249"/>
      <c r="BQ658" s="249"/>
      <c r="BR658" s="249"/>
      <c r="BS658" s="249"/>
      <c r="BT658" s="249"/>
      <c r="BU658" s="249"/>
      <c r="BV658" s="249"/>
      <c r="BW658" s="249"/>
      <c r="BX658" s="249"/>
      <c r="BY658" s="249"/>
      <c r="BZ658" s="249"/>
      <c r="CA658" s="249"/>
      <c r="CB658" s="249"/>
      <c r="CC658" s="249"/>
      <c r="CD658" s="249"/>
      <c r="CE658" s="249"/>
      <c r="CF658" s="249"/>
      <c r="CG658" s="249"/>
      <c r="CH658" s="249"/>
      <c r="CI658" s="249"/>
      <c r="CJ658" s="249"/>
      <c r="CK658" s="249"/>
      <c r="CL658" s="249"/>
      <c r="CM658" s="249"/>
      <c r="CN658" s="249"/>
      <c r="CO658" s="249"/>
      <c r="CP658" s="249"/>
      <c r="CQ658" s="249"/>
      <c r="CR658" s="249"/>
      <c r="CS658" s="249"/>
      <c r="CT658" s="249"/>
      <c r="CU658" s="249"/>
      <c r="CV658" s="249"/>
      <c r="CW658" s="249"/>
      <c r="CX658" s="249"/>
      <c r="CY658" s="249"/>
      <c r="CZ658" s="249"/>
    </row>
    <row r="659" s="253" customFormat="true" ht="25.15" customHeight="true" x14ac:dyDescent="0.2">
      <c r="C659" s="2910"/>
      <c r="D659" s="2911"/>
      <c r="E659" s="598"/>
      <c r="F659" s="598"/>
      <c r="G659" s="598"/>
      <c r="H659" s="2910"/>
      <c r="I659" s="2911"/>
      <c r="J659" s="598"/>
      <c r="K659" s="598"/>
      <c r="L659" s="598"/>
      <c r="M659" s="2910"/>
      <c r="N659" s="2911"/>
      <c r="O659" s="598"/>
      <c r="P659" s="598"/>
      <c r="Q659" s="598"/>
      <c r="AD659" s="246"/>
      <c r="AE659" s="246"/>
      <c r="AF659" s="246"/>
      <c r="AG659" s="246"/>
      <c r="AH659" s="246"/>
      <c r="AI659" s="246"/>
      <c r="AJ659" s="246"/>
      <c r="AK659" s="246"/>
      <c r="AL659" s="246"/>
      <c r="AM659" s="246"/>
      <c r="AN659" s="246"/>
      <c r="AO659" s="246"/>
      <c r="AP659" s="246"/>
      <c r="AQ659" s="246"/>
      <c r="AR659" s="246"/>
      <c r="AS659" s="246"/>
      <c r="AT659" s="246"/>
      <c r="AU659" s="246"/>
      <c r="AV659" s="246"/>
      <c r="AW659" s="246"/>
      <c r="AX659" s="246"/>
      <c r="AY659" s="246"/>
      <c r="AZ659" s="246"/>
      <c r="BA659" s="249"/>
      <c r="BB659" s="351"/>
      <c r="BC659" s="249"/>
      <c r="BD659" s="249"/>
      <c r="BE659" s="249"/>
      <c r="BF659" s="249"/>
      <c r="BG659" s="249"/>
      <c r="BH659" s="249"/>
      <c r="BI659" s="249"/>
      <c r="BJ659" s="249"/>
      <c r="BK659" s="249"/>
      <c r="BL659" s="249"/>
      <c r="BM659" s="249"/>
      <c r="BN659" s="249"/>
      <c r="BO659" s="249"/>
      <c r="BP659" s="249"/>
      <c r="BQ659" s="249"/>
      <c r="BR659" s="249"/>
      <c r="BS659" s="249"/>
      <c r="BT659" s="249"/>
      <c r="BU659" s="249"/>
      <c r="BV659" s="249"/>
      <c r="BW659" s="249"/>
      <c r="BX659" s="249"/>
      <c r="BY659" s="249"/>
      <c r="BZ659" s="249"/>
      <c r="CA659" s="249"/>
      <c r="CB659" s="249"/>
      <c r="CC659" s="249"/>
      <c r="CD659" s="249"/>
      <c r="CE659" s="249"/>
      <c r="CF659" s="249"/>
      <c r="CG659" s="249"/>
      <c r="CH659" s="249"/>
      <c r="CI659" s="249"/>
      <c r="CJ659" s="249"/>
      <c r="CK659" s="249"/>
      <c r="CL659" s="249"/>
      <c r="CM659" s="249"/>
      <c r="CN659" s="249"/>
      <c r="CO659" s="249"/>
      <c r="CP659" s="249"/>
      <c r="CQ659" s="249"/>
      <c r="CR659" s="249"/>
      <c r="CS659" s="249"/>
      <c r="CT659" s="249"/>
      <c r="CU659" s="249"/>
      <c r="CV659" s="249"/>
      <c r="CW659" s="249"/>
      <c r="CX659" s="249"/>
      <c r="CY659" s="249"/>
      <c r="CZ659" s="249"/>
    </row>
    <row r="660" s="253" customFormat="true" ht="25.15" customHeight="true" x14ac:dyDescent="0.2">
      <c r="C660" s="2910"/>
      <c r="D660" s="2911"/>
      <c r="E660" s="598"/>
      <c r="F660" s="598"/>
      <c r="G660" s="598"/>
      <c r="H660" s="2910"/>
      <c r="I660" s="2911"/>
      <c r="J660" s="598"/>
      <c r="K660" s="598"/>
      <c r="L660" s="598"/>
      <c r="M660" s="2910"/>
      <c r="N660" s="2911"/>
      <c r="O660" s="598"/>
      <c r="P660" s="598"/>
      <c r="Q660" s="598"/>
      <c r="AD660" s="246"/>
      <c r="AE660" s="246"/>
      <c r="AF660" s="246"/>
      <c r="AG660" s="246"/>
      <c r="AH660" s="246"/>
      <c r="AI660" s="246"/>
      <c r="AJ660" s="246"/>
      <c r="AK660" s="246"/>
      <c r="AL660" s="246"/>
      <c r="AM660" s="246"/>
      <c r="AN660" s="246"/>
      <c r="AO660" s="246"/>
      <c r="AP660" s="246"/>
      <c r="AQ660" s="246"/>
      <c r="AR660" s="246"/>
      <c r="AS660" s="246"/>
      <c r="AT660" s="246"/>
      <c r="AU660" s="246"/>
      <c r="AV660" s="246"/>
      <c r="AW660" s="246"/>
      <c r="AX660" s="246"/>
      <c r="AY660" s="246"/>
      <c r="AZ660" s="246"/>
      <c r="BA660" s="249"/>
      <c r="BB660" s="351"/>
      <c r="BC660" s="249"/>
      <c r="BD660" s="249"/>
      <c r="BE660" s="249"/>
      <c r="BF660" s="249"/>
      <c r="BG660" s="249"/>
      <c r="BH660" s="249"/>
      <c r="BI660" s="249"/>
      <c r="BJ660" s="249"/>
      <c r="BK660" s="249"/>
      <c r="BL660" s="249"/>
      <c r="BM660" s="249"/>
      <c r="BN660" s="249"/>
      <c r="BO660" s="249"/>
      <c r="BP660" s="249"/>
      <c r="BQ660" s="249"/>
      <c r="BR660" s="249"/>
      <c r="BS660" s="249"/>
      <c r="BT660" s="249"/>
      <c r="BU660" s="249"/>
      <c r="BV660" s="249"/>
      <c r="BW660" s="249"/>
      <c r="BX660" s="249"/>
      <c r="BY660" s="249"/>
      <c r="BZ660" s="249"/>
      <c r="CA660" s="249"/>
      <c r="CB660" s="249"/>
      <c r="CC660" s="249"/>
      <c r="CD660" s="249"/>
      <c r="CE660" s="249"/>
      <c r="CF660" s="249"/>
      <c r="CG660" s="249"/>
      <c r="CH660" s="249"/>
      <c r="CI660" s="249"/>
      <c r="CJ660" s="249"/>
      <c r="CK660" s="249"/>
      <c r="CL660" s="249"/>
      <c r="CM660" s="249"/>
      <c r="CN660" s="249"/>
      <c r="CO660" s="249"/>
      <c r="CP660" s="249"/>
      <c r="CQ660" s="249"/>
      <c r="CR660" s="249"/>
      <c r="CS660" s="249"/>
      <c r="CT660" s="249"/>
      <c r="CU660" s="249"/>
      <c r="CV660" s="249"/>
      <c r="CW660" s="249"/>
      <c r="CX660" s="249"/>
      <c r="CY660" s="249"/>
      <c r="CZ660" s="249"/>
    </row>
    <row r="661" s="253" customFormat="true" ht="25.15" customHeight="true" x14ac:dyDescent="0.2">
      <c r="C661" s="2910"/>
      <c r="D661" s="2911"/>
      <c r="E661" s="598"/>
      <c r="F661" s="598"/>
      <c r="G661" s="598"/>
      <c r="H661" s="2910"/>
      <c r="I661" s="2911"/>
      <c r="J661" s="598"/>
      <c r="K661" s="598"/>
      <c r="L661" s="598"/>
      <c r="M661" s="2910"/>
      <c r="N661" s="2911"/>
      <c r="O661" s="598"/>
      <c r="P661" s="598"/>
      <c r="Q661" s="598"/>
      <c r="AD661" s="246"/>
      <c r="AE661" s="246"/>
      <c r="AF661" s="246"/>
      <c r="AG661" s="246"/>
      <c r="AH661" s="246"/>
      <c r="AI661" s="246"/>
      <c r="AJ661" s="246"/>
      <c r="AK661" s="246"/>
      <c r="AL661" s="246"/>
      <c r="AM661" s="246"/>
      <c r="AN661" s="246"/>
      <c r="AO661" s="246"/>
      <c r="AP661" s="246"/>
      <c r="AQ661" s="246"/>
      <c r="AR661" s="246"/>
      <c r="AS661" s="246"/>
      <c r="AT661" s="246"/>
      <c r="AU661" s="246"/>
      <c r="AV661" s="246"/>
      <c r="AW661" s="246"/>
      <c r="AX661" s="246"/>
      <c r="AY661" s="246"/>
      <c r="AZ661" s="246"/>
      <c r="BA661" s="249"/>
      <c r="BB661" s="351"/>
      <c r="BC661" s="249"/>
      <c r="BD661" s="249"/>
      <c r="BE661" s="249"/>
      <c r="BF661" s="249"/>
      <c r="BG661" s="249"/>
      <c r="BH661" s="249"/>
      <c r="BI661" s="249"/>
      <c r="BJ661" s="249"/>
      <c r="BK661" s="249"/>
      <c r="BL661" s="249"/>
      <c r="BM661" s="249"/>
      <c r="BN661" s="249"/>
      <c r="BO661" s="249"/>
      <c r="BP661" s="249"/>
      <c r="BQ661" s="249"/>
      <c r="BR661" s="249"/>
      <c r="BS661" s="249"/>
      <c r="BT661" s="249"/>
      <c r="BU661" s="249"/>
      <c r="BV661" s="249"/>
      <c r="BW661" s="249"/>
      <c r="BX661" s="249"/>
      <c r="BY661" s="249"/>
      <c r="BZ661" s="249"/>
      <c r="CA661" s="249"/>
      <c r="CB661" s="249"/>
      <c r="CC661" s="249"/>
      <c r="CD661" s="249"/>
      <c r="CE661" s="249"/>
      <c r="CF661" s="249"/>
      <c r="CG661" s="249"/>
      <c r="CH661" s="249"/>
      <c r="CI661" s="249"/>
      <c r="CJ661" s="249"/>
      <c r="CK661" s="249"/>
      <c r="CL661" s="249"/>
      <c r="CM661" s="249"/>
      <c r="CN661" s="249"/>
      <c r="CO661" s="249"/>
      <c r="CP661" s="249"/>
      <c r="CQ661" s="249"/>
      <c r="CR661" s="249"/>
      <c r="CS661" s="249"/>
      <c r="CT661" s="249"/>
      <c r="CU661" s="249"/>
      <c r="CV661" s="249"/>
      <c r="CW661" s="249"/>
      <c r="CX661" s="249"/>
      <c r="CY661" s="249"/>
      <c r="CZ661" s="249"/>
    </row>
    <row r="662" s="253" customFormat="true" ht="25.15" customHeight="true" x14ac:dyDescent="0.2">
      <c r="C662" s="2910"/>
      <c r="D662" s="2911"/>
      <c r="E662" s="598"/>
      <c r="F662" s="598"/>
      <c r="G662" s="598"/>
      <c r="H662" s="2910"/>
      <c r="I662" s="2911"/>
      <c r="J662" s="598"/>
      <c r="K662" s="598"/>
      <c r="L662" s="598"/>
      <c r="M662" s="2910"/>
      <c r="N662" s="2911"/>
      <c r="O662" s="598"/>
      <c r="P662" s="598"/>
      <c r="Q662" s="598"/>
      <c r="AD662" s="246"/>
      <c r="AE662" s="246"/>
      <c r="AF662" s="246"/>
      <c r="AG662" s="246"/>
      <c r="AH662" s="246"/>
      <c r="AI662" s="246"/>
      <c r="AJ662" s="246"/>
      <c r="AK662" s="246"/>
      <c r="AL662" s="246"/>
      <c r="AM662" s="246"/>
      <c r="AN662" s="246"/>
      <c r="AO662" s="246"/>
      <c r="AP662" s="246"/>
      <c r="AQ662" s="246"/>
      <c r="AR662" s="246"/>
      <c r="AS662" s="246"/>
      <c r="AT662" s="246"/>
      <c r="AU662" s="246"/>
      <c r="AV662" s="246"/>
      <c r="AW662" s="246"/>
      <c r="AX662" s="246"/>
      <c r="AY662" s="246"/>
      <c r="AZ662" s="246"/>
      <c r="BA662" s="249"/>
      <c r="BB662" s="351"/>
      <c r="BC662" s="249"/>
      <c r="BD662" s="249"/>
      <c r="BE662" s="249"/>
      <c r="BF662" s="249"/>
      <c r="BG662" s="249"/>
      <c r="BH662" s="249"/>
      <c r="BI662" s="249"/>
      <c r="BJ662" s="249"/>
      <c r="BK662" s="249"/>
      <c r="BL662" s="249"/>
      <c r="BM662" s="249"/>
      <c r="BN662" s="249"/>
      <c r="BO662" s="249"/>
      <c r="BP662" s="249"/>
      <c r="BQ662" s="249"/>
      <c r="BR662" s="249"/>
      <c r="BS662" s="249"/>
      <c r="BT662" s="249"/>
      <c r="BU662" s="249"/>
      <c r="BV662" s="249"/>
      <c r="BW662" s="249"/>
      <c r="BX662" s="249"/>
      <c r="BY662" s="249"/>
      <c r="BZ662" s="249"/>
      <c r="CA662" s="249"/>
      <c r="CB662" s="249"/>
      <c r="CC662" s="249"/>
      <c r="CD662" s="249"/>
      <c r="CE662" s="249"/>
      <c r="CF662" s="249"/>
      <c r="CG662" s="249"/>
      <c r="CH662" s="249"/>
      <c r="CI662" s="249"/>
      <c r="CJ662" s="249"/>
      <c r="CK662" s="249"/>
      <c r="CL662" s="249"/>
      <c r="CM662" s="249"/>
      <c r="CN662" s="249"/>
      <c r="CO662" s="249"/>
      <c r="CP662" s="249"/>
      <c r="CQ662" s="249"/>
      <c r="CR662" s="249"/>
      <c r="CS662" s="249"/>
      <c r="CT662" s="249"/>
      <c r="CU662" s="249"/>
      <c r="CV662" s="249"/>
      <c r="CW662" s="249"/>
      <c r="CX662" s="249"/>
      <c r="CY662" s="249"/>
      <c r="CZ662" s="249"/>
    </row>
    <row r="663" s="253" customFormat="true" ht="25.15" customHeight="true" x14ac:dyDescent="0.2">
      <c r="C663" s="2910"/>
      <c r="D663" s="2911"/>
      <c r="E663" s="598"/>
      <c r="F663" s="598"/>
      <c r="G663" s="598"/>
      <c r="H663" s="2910"/>
      <c r="I663" s="2911"/>
      <c r="J663" s="598"/>
      <c r="K663" s="598"/>
      <c r="L663" s="598"/>
      <c r="M663" s="2910"/>
      <c r="N663" s="2911"/>
      <c r="O663" s="598"/>
      <c r="P663" s="598"/>
      <c r="Q663" s="598"/>
      <c r="AD663" s="246"/>
      <c r="AE663" s="246"/>
      <c r="AF663" s="246"/>
      <c r="AG663" s="246"/>
      <c r="AH663" s="246"/>
      <c r="AI663" s="246"/>
      <c r="AJ663" s="246"/>
      <c r="AK663" s="246"/>
      <c r="AL663" s="246"/>
      <c r="AM663" s="246"/>
      <c r="AN663" s="246"/>
      <c r="AO663" s="246"/>
      <c r="AP663" s="246"/>
      <c r="AQ663" s="246"/>
      <c r="AR663" s="246"/>
      <c r="AS663" s="246"/>
      <c r="AT663" s="246"/>
      <c r="AU663" s="246"/>
      <c r="AV663" s="246"/>
      <c r="AW663" s="246"/>
      <c r="AX663" s="246"/>
      <c r="AY663" s="246"/>
      <c r="AZ663" s="246"/>
      <c r="BA663" s="249"/>
      <c r="BB663" s="351"/>
      <c r="BC663" s="249"/>
      <c r="BD663" s="249"/>
      <c r="BE663" s="249"/>
      <c r="BF663" s="249"/>
      <c r="BG663" s="249"/>
      <c r="BH663" s="249"/>
      <c r="BI663" s="249"/>
      <c r="BJ663" s="249"/>
      <c r="BK663" s="249"/>
      <c r="BL663" s="249"/>
      <c r="BM663" s="249"/>
      <c r="BN663" s="249"/>
      <c r="BO663" s="249"/>
      <c r="BP663" s="249"/>
      <c r="BQ663" s="249"/>
      <c r="BR663" s="249"/>
      <c r="BS663" s="249"/>
      <c r="BT663" s="249"/>
      <c r="BU663" s="249"/>
      <c r="BV663" s="249"/>
      <c r="BW663" s="249"/>
      <c r="BX663" s="249"/>
      <c r="BY663" s="249"/>
      <c r="BZ663" s="249"/>
      <c r="CA663" s="249"/>
      <c r="CB663" s="249"/>
      <c r="CC663" s="249"/>
      <c r="CD663" s="249"/>
      <c r="CE663" s="249"/>
      <c r="CF663" s="249"/>
      <c r="CG663" s="249"/>
      <c r="CH663" s="249"/>
      <c r="CI663" s="249"/>
      <c r="CJ663" s="249"/>
      <c r="CK663" s="249"/>
      <c r="CL663" s="249"/>
      <c r="CM663" s="249"/>
      <c r="CN663" s="249"/>
      <c r="CO663" s="249"/>
      <c r="CP663" s="249"/>
      <c r="CQ663" s="249"/>
      <c r="CR663" s="249"/>
      <c r="CS663" s="249"/>
      <c r="CT663" s="249"/>
      <c r="CU663" s="249"/>
      <c r="CV663" s="249"/>
      <c r="CW663" s="249"/>
      <c r="CX663" s="249"/>
      <c r="CY663" s="249"/>
      <c r="CZ663" s="249"/>
    </row>
    <row r="664" s="253" customFormat="true" ht="25.15" customHeight="true" x14ac:dyDescent="0.2">
      <c r="C664" s="2910"/>
      <c r="D664" s="2911"/>
      <c r="E664" s="598"/>
      <c r="F664" s="598"/>
      <c r="G664" s="598"/>
      <c r="H664" s="2910"/>
      <c r="I664" s="2911"/>
      <c r="J664" s="598"/>
      <c r="K664" s="598"/>
      <c r="L664" s="598"/>
      <c r="M664" s="2910"/>
      <c r="N664" s="2911"/>
      <c r="O664" s="598"/>
      <c r="P664" s="598"/>
      <c r="Q664" s="598"/>
      <c r="AD664" s="246"/>
      <c r="AE664" s="246"/>
      <c r="AF664" s="246"/>
      <c r="AG664" s="246"/>
      <c r="AH664" s="246"/>
      <c r="AI664" s="246"/>
      <c r="AJ664" s="246"/>
      <c r="AK664" s="246"/>
      <c r="AL664" s="246"/>
      <c r="AM664" s="246"/>
      <c r="AN664" s="246"/>
      <c r="AO664" s="246"/>
      <c r="AP664" s="246"/>
      <c r="AQ664" s="246"/>
      <c r="AR664" s="246"/>
      <c r="AS664" s="246"/>
      <c r="AT664" s="246"/>
      <c r="AU664" s="246"/>
      <c r="AV664" s="246"/>
      <c r="AW664" s="246"/>
      <c r="AX664" s="246"/>
      <c r="AY664" s="246"/>
      <c r="AZ664" s="246"/>
      <c r="BA664" s="249"/>
      <c r="BB664" s="351"/>
      <c r="BC664" s="249"/>
      <c r="BD664" s="249"/>
      <c r="BE664" s="249"/>
      <c r="BF664" s="249"/>
      <c r="BG664" s="249"/>
      <c r="BH664" s="249"/>
      <c r="BI664" s="249"/>
      <c r="BJ664" s="249"/>
      <c r="BK664" s="249"/>
      <c r="BL664" s="249"/>
      <c r="BM664" s="249"/>
      <c r="BN664" s="249"/>
      <c r="BO664" s="249"/>
      <c r="BP664" s="249"/>
      <c r="BQ664" s="249"/>
      <c r="BR664" s="249"/>
      <c r="BS664" s="249"/>
      <c r="BT664" s="249"/>
      <c r="BU664" s="249"/>
      <c r="BV664" s="249"/>
      <c r="BW664" s="249"/>
      <c r="BX664" s="249"/>
      <c r="BY664" s="249"/>
      <c r="BZ664" s="249"/>
      <c r="CA664" s="249"/>
      <c r="CB664" s="249"/>
      <c r="CC664" s="249"/>
      <c r="CD664" s="249"/>
      <c r="CE664" s="249"/>
      <c r="CF664" s="249"/>
      <c r="CG664" s="249"/>
      <c r="CH664" s="249"/>
      <c r="CI664" s="249"/>
      <c r="CJ664" s="249"/>
      <c r="CK664" s="249"/>
      <c r="CL664" s="249"/>
      <c r="CM664" s="249"/>
      <c r="CN664" s="249"/>
      <c r="CO664" s="249"/>
      <c r="CP664" s="249"/>
      <c r="CQ664" s="249"/>
      <c r="CR664" s="249"/>
      <c r="CS664" s="249"/>
      <c r="CT664" s="249"/>
      <c r="CU664" s="249"/>
      <c r="CV664" s="249"/>
      <c r="CW664" s="249"/>
      <c r="CX664" s="249"/>
      <c r="CY664" s="249"/>
      <c r="CZ664" s="249"/>
    </row>
    <row r="665" s="253" customFormat="true" ht="25.15" customHeight="true" x14ac:dyDescent="0.2">
      <c r="C665" s="2910"/>
      <c r="D665" s="2911"/>
      <c r="E665" s="598"/>
      <c r="F665" s="598"/>
      <c r="G665" s="598"/>
      <c r="H665" s="2910"/>
      <c r="I665" s="2911"/>
      <c r="J665" s="598"/>
      <c r="K665" s="598"/>
      <c r="L665" s="598"/>
      <c r="M665" s="2910"/>
      <c r="N665" s="2911"/>
      <c r="O665" s="598"/>
      <c r="P665" s="598"/>
      <c r="Q665" s="598"/>
      <c r="AD665" s="246"/>
      <c r="AE665" s="246"/>
      <c r="AF665" s="246"/>
      <c r="AG665" s="246"/>
      <c r="AH665" s="246"/>
      <c r="AI665" s="246"/>
      <c r="AJ665" s="246"/>
      <c r="AK665" s="246"/>
      <c r="AL665" s="246"/>
      <c r="AM665" s="246"/>
      <c r="AN665" s="246"/>
      <c r="AO665" s="246"/>
      <c r="AP665" s="246"/>
      <c r="AQ665" s="246"/>
      <c r="AR665" s="246"/>
      <c r="AS665" s="246"/>
      <c r="AT665" s="246"/>
      <c r="AU665" s="246"/>
      <c r="AV665" s="246"/>
      <c r="AW665" s="246"/>
      <c r="AX665" s="246"/>
      <c r="AY665" s="246"/>
      <c r="AZ665" s="246"/>
      <c r="BA665" s="249"/>
      <c r="BB665" s="351"/>
      <c r="BC665" s="249"/>
      <c r="BD665" s="249"/>
      <c r="BE665" s="249"/>
      <c r="BF665" s="249"/>
      <c r="BG665" s="249"/>
      <c r="BH665" s="249"/>
      <c r="BI665" s="249"/>
      <c r="BJ665" s="249"/>
      <c r="BK665" s="249"/>
      <c r="BL665" s="249"/>
      <c r="BM665" s="249"/>
      <c r="BN665" s="249"/>
      <c r="BO665" s="249"/>
      <c r="BP665" s="249"/>
      <c r="BQ665" s="249"/>
      <c r="BR665" s="249"/>
      <c r="BS665" s="249"/>
      <c r="BT665" s="249"/>
      <c r="BU665" s="249"/>
      <c r="BV665" s="249"/>
      <c r="BW665" s="249"/>
      <c r="BX665" s="249"/>
      <c r="BY665" s="249"/>
      <c r="BZ665" s="249"/>
      <c r="CA665" s="249"/>
      <c r="CB665" s="249"/>
      <c r="CC665" s="249"/>
      <c r="CD665" s="249"/>
      <c r="CE665" s="249"/>
      <c r="CF665" s="249"/>
      <c r="CG665" s="249"/>
      <c r="CH665" s="249"/>
      <c r="CI665" s="249"/>
      <c r="CJ665" s="249"/>
      <c r="CK665" s="249"/>
      <c r="CL665" s="249"/>
      <c r="CM665" s="249"/>
      <c r="CN665" s="249"/>
      <c r="CO665" s="249"/>
      <c r="CP665" s="249"/>
      <c r="CQ665" s="249"/>
      <c r="CR665" s="249"/>
      <c r="CS665" s="249"/>
      <c r="CT665" s="249"/>
      <c r="CU665" s="249"/>
      <c r="CV665" s="249"/>
      <c r="CW665" s="249"/>
      <c r="CX665" s="249"/>
      <c r="CY665" s="249"/>
      <c r="CZ665" s="249"/>
    </row>
    <row r="666" s="253" customFormat="true" ht="25.15" customHeight="true" x14ac:dyDescent="0.2">
      <c r="C666" s="2910"/>
      <c r="D666" s="2911"/>
      <c r="E666" s="598"/>
      <c r="F666" s="598"/>
      <c r="G666" s="598"/>
      <c r="H666" s="2910"/>
      <c r="I666" s="2911"/>
      <c r="J666" s="598"/>
      <c r="K666" s="598"/>
      <c r="L666" s="598"/>
      <c r="M666" s="2910"/>
      <c r="N666" s="2911"/>
      <c r="O666" s="598"/>
      <c r="P666" s="598"/>
      <c r="Q666" s="598"/>
      <c r="AD666" s="246"/>
      <c r="AE666" s="246"/>
      <c r="AF666" s="246"/>
      <c r="AG666" s="246"/>
      <c r="AH666" s="246"/>
      <c r="AI666" s="246"/>
      <c r="AJ666" s="246"/>
      <c r="AK666" s="246"/>
      <c r="AL666" s="246"/>
      <c r="AM666" s="246"/>
      <c r="AN666" s="246"/>
      <c r="AO666" s="246"/>
      <c r="AP666" s="246"/>
      <c r="AQ666" s="246"/>
      <c r="AR666" s="246"/>
      <c r="AS666" s="246"/>
      <c r="AT666" s="246"/>
      <c r="AU666" s="246"/>
      <c r="AV666" s="246"/>
      <c r="AW666" s="246"/>
      <c r="AX666" s="246"/>
      <c r="AY666" s="246"/>
      <c r="AZ666" s="246"/>
      <c r="BA666" s="249"/>
      <c r="BB666" s="351"/>
      <c r="BC666" s="249"/>
      <c r="BD666" s="249"/>
      <c r="BE666" s="249"/>
      <c r="BF666" s="249"/>
      <c r="BG666" s="249"/>
      <c r="BH666" s="249"/>
      <c r="BI666" s="249"/>
      <c r="BJ666" s="249"/>
      <c r="BK666" s="249"/>
      <c r="BL666" s="249"/>
      <c r="BM666" s="249"/>
      <c r="BN666" s="249"/>
      <c r="BO666" s="249"/>
      <c r="BP666" s="249"/>
      <c r="BQ666" s="249"/>
      <c r="BR666" s="249"/>
      <c r="BS666" s="249"/>
      <c r="BT666" s="249"/>
      <c r="BU666" s="249"/>
      <c r="BV666" s="249"/>
      <c r="BW666" s="249"/>
      <c r="BX666" s="249"/>
      <c r="BY666" s="249"/>
      <c r="BZ666" s="249"/>
      <c r="CA666" s="249"/>
      <c r="CB666" s="249"/>
      <c r="CC666" s="249"/>
      <c r="CD666" s="249"/>
      <c r="CE666" s="249"/>
      <c r="CF666" s="249"/>
      <c r="CG666" s="249"/>
      <c r="CH666" s="249"/>
      <c r="CI666" s="249"/>
      <c r="CJ666" s="249"/>
      <c r="CK666" s="249"/>
      <c r="CL666" s="249"/>
      <c r="CM666" s="249"/>
      <c r="CN666" s="249"/>
      <c r="CO666" s="249"/>
      <c r="CP666" s="249"/>
      <c r="CQ666" s="249"/>
      <c r="CR666" s="249"/>
      <c r="CS666" s="249"/>
      <c r="CT666" s="249"/>
      <c r="CU666" s="249"/>
      <c r="CV666" s="249"/>
      <c r="CW666" s="249"/>
      <c r="CX666" s="249"/>
      <c r="CY666" s="249"/>
      <c r="CZ666" s="249"/>
    </row>
    <row r="667" s="253" customFormat="true" ht="25.15" customHeight="true" x14ac:dyDescent="0.2">
      <c r="C667" s="2910"/>
      <c r="D667" s="2911"/>
      <c r="E667" s="598"/>
      <c r="F667" s="598"/>
      <c r="G667" s="598"/>
      <c r="H667" s="2910"/>
      <c r="I667" s="2911"/>
      <c r="J667" s="598"/>
      <c r="K667" s="598"/>
      <c r="L667" s="598"/>
      <c r="M667" s="2910"/>
      <c r="N667" s="2911"/>
      <c r="O667" s="598"/>
      <c r="P667" s="598"/>
      <c r="Q667" s="598"/>
      <c r="AD667" s="246"/>
      <c r="AE667" s="246"/>
      <c r="AF667" s="246"/>
      <c r="AG667" s="246"/>
      <c r="AH667" s="246"/>
      <c r="AI667" s="246"/>
      <c r="AJ667" s="246"/>
      <c r="AK667" s="246"/>
      <c r="AL667" s="246"/>
      <c r="AM667" s="246"/>
      <c r="AN667" s="246"/>
      <c r="AO667" s="246"/>
      <c r="AP667" s="246"/>
      <c r="AQ667" s="246"/>
      <c r="AR667" s="246"/>
      <c r="AS667" s="246"/>
      <c r="AT667" s="246"/>
      <c r="AU667" s="246"/>
      <c r="AV667" s="246"/>
      <c r="AW667" s="246"/>
      <c r="AX667" s="246"/>
      <c r="AY667" s="246"/>
      <c r="AZ667" s="246"/>
      <c r="BA667" s="249"/>
      <c r="BB667" s="351"/>
      <c r="BC667" s="249"/>
      <c r="BD667" s="249"/>
      <c r="BE667" s="249"/>
      <c r="BF667" s="249"/>
      <c r="BG667" s="249"/>
      <c r="BH667" s="249"/>
      <c r="BI667" s="249"/>
      <c r="BJ667" s="249"/>
      <c r="BK667" s="249"/>
      <c r="BL667" s="249"/>
      <c r="BM667" s="249"/>
      <c r="BN667" s="249"/>
      <c r="BO667" s="249"/>
      <c r="BP667" s="249"/>
      <c r="BQ667" s="249"/>
      <c r="BR667" s="249"/>
      <c r="BS667" s="249"/>
      <c r="BT667" s="249"/>
      <c r="BU667" s="249"/>
      <c r="BV667" s="249"/>
      <c r="BW667" s="249"/>
      <c r="BX667" s="249"/>
      <c r="BY667" s="249"/>
      <c r="BZ667" s="249"/>
      <c r="CA667" s="249"/>
      <c r="CB667" s="249"/>
      <c r="CC667" s="249"/>
      <c r="CD667" s="249"/>
      <c r="CE667" s="249"/>
      <c r="CF667" s="249"/>
      <c r="CG667" s="249"/>
      <c r="CH667" s="249"/>
      <c r="CI667" s="249"/>
      <c r="CJ667" s="249"/>
      <c r="CK667" s="249"/>
      <c r="CL667" s="249"/>
      <c r="CM667" s="249"/>
      <c r="CN667" s="249"/>
      <c r="CO667" s="249"/>
      <c r="CP667" s="249"/>
      <c r="CQ667" s="249"/>
      <c r="CR667" s="249"/>
      <c r="CS667" s="249"/>
      <c r="CT667" s="249"/>
      <c r="CU667" s="249"/>
      <c r="CV667" s="249"/>
      <c r="CW667" s="249"/>
      <c r="CX667" s="249"/>
      <c r="CY667" s="249"/>
      <c r="CZ667" s="249"/>
    </row>
    <row r="668" s="253" customFormat="true" ht="25.15" customHeight="true" x14ac:dyDescent="0.2">
      <c r="C668" s="2910"/>
      <c r="D668" s="2911"/>
      <c r="E668" s="598"/>
      <c r="F668" s="598"/>
      <c r="G668" s="598"/>
      <c r="H668" s="2910"/>
      <c r="I668" s="2911"/>
      <c r="J668" s="598"/>
      <c r="K668" s="598"/>
      <c r="L668" s="598"/>
      <c r="M668" s="2910"/>
      <c r="N668" s="2911"/>
      <c r="O668" s="598"/>
      <c r="P668" s="598"/>
      <c r="Q668" s="598"/>
      <c r="AD668" s="246"/>
      <c r="AE668" s="246"/>
      <c r="AF668" s="246"/>
      <c r="AG668" s="246"/>
      <c r="AH668" s="246"/>
      <c r="AI668" s="246"/>
      <c r="AJ668" s="246"/>
      <c r="AK668" s="246"/>
      <c r="AL668" s="246"/>
      <c r="AM668" s="246"/>
      <c r="AN668" s="246"/>
      <c r="AO668" s="246"/>
      <c r="AP668" s="246"/>
      <c r="AQ668" s="246"/>
      <c r="AR668" s="246"/>
      <c r="AS668" s="246"/>
      <c r="AT668" s="246"/>
      <c r="AU668" s="246"/>
      <c r="AV668" s="246"/>
      <c r="AW668" s="246"/>
      <c r="AX668" s="246"/>
      <c r="AY668" s="246"/>
      <c r="AZ668" s="246"/>
      <c r="BA668" s="249"/>
      <c r="BB668" s="351"/>
      <c r="BC668" s="249"/>
      <c r="BD668" s="249"/>
      <c r="BE668" s="249"/>
      <c r="BF668" s="249"/>
      <c r="BG668" s="249"/>
      <c r="BH668" s="249"/>
      <c r="BI668" s="249"/>
      <c r="BJ668" s="249"/>
      <c r="BK668" s="249"/>
      <c r="BL668" s="249"/>
      <c r="BM668" s="249"/>
      <c r="BN668" s="249"/>
      <c r="BO668" s="249"/>
      <c r="BP668" s="249"/>
      <c r="BQ668" s="249"/>
      <c r="BR668" s="249"/>
      <c r="BS668" s="249"/>
      <c r="BT668" s="249"/>
      <c r="BU668" s="249"/>
      <c r="BV668" s="249"/>
      <c r="BW668" s="249"/>
      <c r="BX668" s="249"/>
      <c r="BY668" s="249"/>
      <c r="BZ668" s="249"/>
      <c r="CA668" s="249"/>
      <c r="CB668" s="249"/>
      <c r="CC668" s="249"/>
      <c r="CD668" s="249"/>
      <c r="CE668" s="249"/>
      <c r="CF668" s="249"/>
      <c r="CG668" s="249"/>
      <c r="CH668" s="249"/>
      <c r="CI668" s="249"/>
      <c r="CJ668" s="249"/>
      <c r="CK668" s="249"/>
      <c r="CL668" s="249"/>
      <c r="CM668" s="249"/>
      <c r="CN668" s="249"/>
      <c r="CO668" s="249"/>
      <c r="CP668" s="249"/>
      <c r="CQ668" s="249"/>
      <c r="CR668" s="249"/>
      <c r="CS668" s="249"/>
      <c r="CT668" s="249"/>
      <c r="CU668" s="249"/>
      <c r="CV668" s="249"/>
      <c r="CW668" s="249"/>
      <c r="CX668" s="249"/>
      <c r="CY668" s="249"/>
      <c r="CZ668" s="249"/>
    </row>
    <row r="669" s="253" customFormat="true" ht="25.15" customHeight="true" x14ac:dyDescent="0.2">
      <c r="C669" s="2910"/>
      <c r="D669" s="2911"/>
      <c r="E669" s="598"/>
      <c r="F669" s="598"/>
      <c r="G669" s="598"/>
      <c r="H669" s="2910"/>
      <c r="I669" s="2911"/>
      <c r="J669" s="598"/>
      <c r="K669" s="598"/>
      <c r="L669" s="598"/>
      <c r="M669" s="2910"/>
      <c r="N669" s="2911"/>
      <c r="O669" s="598"/>
      <c r="P669" s="598"/>
      <c r="Q669" s="598"/>
      <c r="AD669" s="246"/>
      <c r="AE669" s="246"/>
      <c r="AF669" s="246"/>
      <c r="AG669" s="246"/>
      <c r="AH669" s="246"/>
      <c r="AI669" s="246"/>
      <c r="AJ669" s="246"/>
      <c r="AK669" s="246"/>
      <c r="AL669" s="246"/>
      <c r="AM669" s="246"/>
      <c r="AN669" s="246"/>
      <c r="AO669" s="246"/>
      <c r="AP669" s="246"/>
      <c r="AQ669" s="246"/>
      <c r="AR669" s="246"/>
      <c r="AS669" s="246"/>
      <c r="AT669" s="246"/>
      <c r="AU669" s="246"/>
      <c r="AV669" s="246"/>
      <c r="AW669" s="246"/>
      <c r="AX669" s="246"/>
      <c r="AY669" s="246"/>
      <c r="AZ669" s="246"/>
      <c r="BA669" s="249"/>
      <c r="BB669" s="351"/>
      <c r="BC669" s="249"/>
      <c r="BD669" s="249"/>
      <c r="BE669" s="249"/>
      <c r="BF669" s="249"/>
      <c r="BG669" s="249"/>
      <c r="BH669" s="249"/>
      <c r="BI669" s="249"/>
      <c r="BJ669" s="249"/>
      <c r="BK669" s="249"/>
      <c r="BL669" s="249"/>
      <c r="BM669" s="249"/>
      <c r="BN669" s="249"/>
      <c r="BO669" s="249"/>
      <c r="BP669" s="249"/>
      <c r="BQ669" s="249"/>
      <c r="BR669" s="249"/>
      <c r="BS669" s="249"/>
      <c r="BT669" s="249"/>
      <c r="BU669" s="249"/>
      <c r="BV669" s="249"/>
      <c r="BW669" s="249"/>
      <c r="BX669" s="249"/>
      <c r="BY669" s="249"/>
      <c r="BZ669" s="249"/>
      <c r="CA669" s="249"/>
      <c r="CB669" s="249"/>
      <c r="CC669" s="249"/>
      <c r="CD669" s="249"/>
      <c r="CE669" s="249"/>
      <c r="CF669" s="249"/>
      <c r="CG669" s="249"/>
      <c r="CH669" s="249"/>
      <c r="CI669" s="249"/>
      <c r="CJ669" s="249"/>
      <c r="CK669" s="249"/>
      <c r="CL669" s="249"/>
      <c r="CM669" s="249"/>
      <c r="CN669" s="249"/>
      <c r="CO669" s="249"/>
      <c r="CP669" s="249"/>
      <c r="CQ669" s="249"/>
      <c r="CR669" s="249"/>
      <c r="CS669" s="249"/>
      <c r="CT669" s="249"/>
      <c r="CU669" s="249"/>
      <c r="CV669" s="249"/>
      <c r="CW669" s="249"/>
      <c r="CX669" s="249"/>
      <c r="CY669" s="249"/>
      <c r="CZ669" s="249"/>
    </row>
    <row r="670" s="253" customFormat="true" ht="25.15" customHeight="true" x14ac:dyDescent="0.2">
      <c r="C670" s="2910"/>
      <c r="D670" s="2911"/>
      <c r="E670" s="598"/>
      <c r="F670" s="598"/>
      <c r="G670" s="598"/>
      <c r="H670" s="2910"/>
      <c r="I670" s="2911"/>
      <c r="J670" s="598"/>
      <c r="K670" s="598"/>
      <c r="L670" s="598"/>
      <c r="M670" s="2910"/>
      <c r="N670" s="2911"/>
      <c r="O670" s="598"/>
      <c r="P670" s="598"/>
      <c r="Q670" s="598"/>
      <c r="AD670" s="246"/>
      <c r="AE670" s="246"/>
      <c r="AF670" s="246"/>
      <c r="AG670" s="246"/>
      <c r="AH670" s="246"/>
      <c r="AI670" s="246"/>
      <c r="AJ670" s="246"/>
      <c r="AK670" s="246"/>
      <c r="AL670" s="246"/>
      <c r="AM670" s="246"/>
      <c r="AN670" s="246"/>
      <c r="AO670" s="246"/>
      <c r="AP670" s="246"/>
      <c r="AQ670" s="246"/>
      <c r="AR670" s="246"/>
      <c r="AS670" s="246"/>
      <c r="AT670" s="246"/>
      <c r="AU670" s="246"/>
      <c r="AV670" s="246"/>
      <c r="AW670" s="246"/>
      <c r="AX670" s="246"/>
      <c r="AY670" s="246"/>
      <c r="AZ670" s="246"/>
      <c r="BA670" s="249"/>
      <c r="BB670" s="351"/>
      <c r="BC670" s="249"/>
      <c r="BD670" s="249"/>
      <c r="BE670" s="249"/>
      <c r="BF670" s="249"/>
      <c r="BG670" s="249"/>
      <c r="BH670" s="249"/>
      <c r="BI670" s="249"/>
      <c r="BJ670" s="249"/>
      <c r="BK670" s="249"/>
      <c r="BL670" s="249"/>
      <c r="BM670" s="249"/>
      <c r="BN670" s="249"/>
      <c r="BO670" s="249"/>
      <c r="BP670" s="249"/>
      <c r="BQ670" s="249"/>
      <c r="BR670" s="249"/>
      <c r="BS670" s="249"/>
      <c r="BT670" s="249"/>
      <c r="BU670" s="249"/>
      <c r="BV670" s="249"/>
      <c r="BW670" s="249"/>
      <c r="BX670" s="249"/>
      <c r="BY670" s="249"/>
      <c r="BZ670" s="249"/>
      <c r="CA670" s="249"/>
      <c r="CB670" s="249"/>
      <c r="CC670" s="249"/>
      <c r="CD670" s="249"/>
      <c r="CE670" s="249"/>
      <c r="CF670" s="249"/>
      <c r="CG670" s="249"/>
      <c r="CH670" s="249"/>
      <c r="CI670" s="249"/>
      <c r="CJ670" s="249"/>
      <c r="CK670" s="249"/>
      <c r="CL670" s="249"/>
      <c r="CM670" s="249"/>
      <c r="CN670" s="249"/>
      <c r="CO670" s="249"/>
      <c r="CP670" s="249"/>
      <c r="CQ670" s="249"/>
      <c r="CR670" s="249"/>
      <c r="CS670" s="249"/>
      <c r="CT670" s="249"/>
      <c r="CU670" s="249"/>
      <c r="CV670" s="249"/>
      <c r="CW670" s="249"/>
      <c r="CX670" s="249"/>
      <c r="CY670" s="249"/>
      <c r="CZ670" s="249"/>
    </row>
    <row r="671" s="253" customFormat="true" ht="25.15" customHeight="true" x14ac:dyDescent="0.2">
      <c r="C671" s="2910"/>
      <c r="D671" s="2911"/>
      <c r="E671" s="598"/>
      <c r="F671" s="598"/>
      <c r="G671" s="598"/>
      <c r="H671" s="2910"/>
      <c r="I671" s="2911"/>
      <c r="J671" s="598"/>
      <c r="K671" s="598"/>
      <c r="L671" s="598"/>
      <c r="M671" s="2910"/>
      <c r="N671" s="2911"/>
      <c r="O671" s="598"/>
      <c r="P671" s="598"/>
      <c r="Q671" s="598"/>
      <c r="AD671" s="246"/>
      <c r="AE671" s="246"/>
      <c r="AF671" s="246"/>
      <c r="AG671" s="246"/>
      <c r="AH671" s="246"/>
      <c r="AI671" s="246"/>
      <c r="AJ671" s="246"/>
      <c r="AK671" s="246"/>
      <c r="AL671" s="246"/>
      <c r="AM671" s="246"/>
      <c r="AN671" s="246"/>
      <c r="AO671" s="246"/>
      <c r="AP671" s="246"/>
      <c r="AQ671" s="246"/>
      <c r="AR671" s="246"/>
      <c r="AS671" s="246"/>
      <c r="AT671" s="246"/>
      <c r="AU671" s="246"/>
      <c r="AV671" s="246"/>
      <c r="AW671" s="246"/>
      <c r="AX671" s="246"/>
      <c r="AY671" s="246"/>
      <c r="AZ671" s="246"/>
      <c r="BA671" s="249"/>
      <c r="BB671" s="351"/>
      <c r="BC671" s="249"/>
      <c r="BD671" s="249"/>
      <c r="BE671" s="249"/>
      <c r="BF671" s="249"/>
      <c r="BG671" s="249"/>
      <c r="BH671" s="249"/>
      <c r="BI671" s="249"/>
      <c r="BJ671" s="249"/>
      <c r="BK671" s="249"/>
      <c r="BL671" s="249"/>
      <c r="BM671" s="249"/>
      <c r="BN671" s="249"/>
      <c r="BO671" s="249"/>
      <c r="BP671" s="249"/>
      <c r="BQ671" s="249"/>
      <c r="BR671" s="249"/>
      <c r="BS671" s="249"/>
      <c r="BT671" s="249"/>
      <c r="BU671" s="249"/>
      <c r="BV671" s="249"/>
      <c r="BW671" s="249"/>
      <c r="BX671" s="249"/>
      <c r="BY671" s="249"/>
      <c r="BZ671" s="249"/>
      <c r="CA671" s="249"/>
      <c r="CB671" s="249"/>
      <c r="CC671" s="249"/>
      <c r="CD671" s="249"/>
      <c r="CE671" s="249"/>
      <c r="CF671" s="249"/>
      <c r="CG671" s="249"/>
      <c r="CH671" s="249"/>
      <c r="CI671" s="249"/>
      <c r="CJ671" s="249"/>
      <c r="CK671" s="249"/>
      <c r="CL671" s="249"/>
      <c r="CM671" s="249"/>
      <c r="CN671" s="249"/>
      <c r="CO671" s="249"/>
      <c r="CP671" s="249"/>
      <c r="CQ671" s="249"/>
      <c r="CR671" s="249"/>
      <c r="CS671" s="249"/>
      <c r="CT671" s="249"/>
      <c r="CU671" s="249"/>
      <c r="CV671" s="249"/>
      <c r="CW671" s="249"/>
      <c r="CX671" s="249"/>
      <c r="CY671" s="249"/>
      <c r="CZ671" s="249"/>
    </row>
    <row r="672" s="253" customFormat="true" ht="25.15" customHeight="true" x14ac:dyDescent="0.2">
      <c r="C672" s="2910"/>
      <c r="D672" s="2911"/>
      <c r="E672" s="598"/>
      <c r="F672" s="598"/>
      <c r="G672" s="598"/>
      <c r="H672" s="2910"/>
      <c r="I672" s="2911"/>
      <c r="J672" s="598"/>
      <c r="K672" s="598"/>
      <c r="L672" s="598"/>
      <c r="M672" s="2910"/>
      <c r="N672" s="2911"/>
      <c r="O672" s="598"/>
      <c r="P672" s="598"/>
      <c r="Q672" s="598"/>
      <c r="AD672" s="246"/>
      <c r="AE672" s="246"/>
      <c r="AF672" s="246"/>
      <c r="AG672" s="246"/>
      <c r="AH672" s="246"/>
      <c r="AI672" s="246"/>
      <c r="AJ672" s="246"/>
      <c r="AK672" s="246"/>
      <c r="AL672" s="246"/>
      <c r="AM672" s="246"/>
      <c r="AN672" s="246"/>
      <c r="AO672" s="246"/>
      <c r="AP672" s="246"/>
      <c r="AQ672" s="246"/>
      <c r="AR672" s="246"/>
      <c r="AS672" s="246"/>
      <c r="AT672" s="246"/>
      <c r="AU672" s="246"/>
      <c r="AV672" s="246"/>
      <c r="AW672" s="246"/>
      <c r="AX672" s="246"/>
      <c r="AY672" s="246"/>
      <c r="AZ672" s="246"/>
      <c r="BA672" s="249"/>
      <c r="BB672" s="351"/>
      <c r="BC672" s="249"/>
      <c r="BD672" s="249"/>
      <c r="BE672" s="249"/>
      <c r="BF672" s="249"/>
      <c r="BG672" s="249"/>
      <c r="BH672" s="249"/>
      <c r="BI672" s="249"/>
      <c r="BJ672" s="249"/>
      <c r="BK672" s="249"/>
      <c r="BL672" s="249"/>
      <c r="BM672" s="249"/>
      <c r="BN672" s="249"/>
      <c r="BO672" s="249"/>
      <c r="BP672" s="249"/>
      <c r="BQ672" s="249"/>
      <c r="BR672" s="249"/>
      <c r="BS672" s="249"/>
      <c r="BT672" s="249"/>
      <c r="BU672" s="249"/>
      <c r="BV672" s="249"/>
      <c r="BW672" s="249"/>
      <c r="BX672" s="249"/>
      <c r="BY672" s="249"/>
      <c r="BZ672" s="249"/>
      <c r="CA672" s="249"/>
      <c r="CB672" s="249"/>
      <c r="CC672" s="249"/>
      <c r="CD672" s="249"/>
      <c r="CE672" s="249"/>
      <c r="CF672" s="249"/>
      <c r="CG672" s="249"/>
      <c r="CH672" s="249"/>
      <c r="CI672" s="249"/>
      <c r="CJ672" s="249"/>
      <c r="CK672" s="249"/>
      <c r="CL672" s="249"/>
      <c r="CM672" s="249"/>
      <c r="CN672" s="249"/>
      <c r="CO672" s="249"/>
      <c r="CP672" s="249"/>
      <c r="CQ672" s="249"/>
      <c r="CR672" s="249"/>
      <c r="CS672" s="249"/>
      <c r="CT672" s="249"/>
      <c r="CU672" s="249"/>
      <c r="CV672" s="249"/>
      <c r="CW672" s="249"/>
      <c r="CX672" s="249"/>
      <c r="CY672" s="249"/>
      <c r="CZ672" s="249"/>
    </row>
    <row r="673" s="253" customFormat="true" ht="25.15" customHeight="true" x14ac:dyDescent="0.2">
      <c r="C673" s="2910"/>
      <c r="D673" s="2911"/>
      <c r="E673" s="598"/>
      <c r="F673" s="598"/>
      <c r="G673" s="598"/>
      <c r="H673" s="2910"/>
      <c r="I673" s="2911"/>
      <c r="J673" s="598"/>
      <c r="K673" s="598"/>
      <c r="L673" s="598"/>
      <c r="M673" s="2910"/>
      <c r="N673" s="2911"/>
      <c r="O673" s="598"/>
      <c r="P673" s="598"/>
      <c r="Q673" s="598"/>
      <c r="AD673" s="246"/>
      <c r="AE673" s="246"/>
      <c r="AF673" s="246"/>
      <c r="AG673" s="246"/>
      <c r="AH673" s="246"/>
      <c r="AI673" s="246"/>
      <c r="AJ673" s="246"/>
      <c r="AK673" s="246"/>
      <c r="AL673" s="246"/>
      <c r="AM673" s="246"/>
      <c r="AN673" s="246"/>
      <c r="AO673" s="246"/>
      <c r="AP673" s="246"/>
      <c r="AQ673" s="246"/>
      <c r="AR673" s="246"/>
      <c r="AS673" s="246"/>
      <c r="AT673" s="246"/>
      <c r="AU673" s="246"/>
      <c r="AV673" s="246"/>
      <c r="AW673" s="246"/>
      <c r="AX673" s="246"/>
      <c r="AY673" s="246"/>
      <c r="AZ673" s="246"/>
      <c r="BA673" s="249"/>
      <c r="BB673" s="351"/>
      <c r="BC673" s="249"/>
      <c r="BD673" s="249"/>
      <c r="BE673" s="249"/>
      <c r="BF673" s="249"/>
      <c r="BG673" s="249"/>
      <c r="BH673" s="249"/>
      <c r="BI673" s="249"/>
      <c r="BJ673" s="249"/>
      <c r="BK673" s="249"/>
      <c r="BL673" s="249"/>
      <c r="BM673" s="249"/>
      <c r="BN673" s="249"/>
      <c r="BO673" s="249"/>
      <c r="BP673" s="249"/>
      <c r="BQ673" s="249"/>
      <c r="BR673" s="249"/>
      <c r="BS673" s="249"/>
      <c r="BT673" s="249"/>
      <c r="BU673" s="249"/>
      <c r="BV673" s="249"/>
      <c r="BW673" s="249"/>
      <c r="BX673" s="249"/>
      <c r="BY673" s="249"/>
      <c r="BZ673" s="249"/>
      <c r="CA673" s="249"/>
      <c r="CB673" s="249"/>
      <c r="CC673" s="249"/>
      <c r="CD673" s="249"/>
      <c r="CE673" s="249"/>
      <c r="CF673" s="249"/>
      <c r="CG673" s="249"/>
      <c r="CH673" s="249"/>
      <c r="CI673" s="249"/>
      <c r="CJ673" s="249"/>
      <c r="CK673" s="249"/>
      <c r="CL673" s="249"/>
      <c r="CM673" s="249"/>
      <c r="CN673" s="249"/>
      <c r="CO673" s="249"/>
      <c r="CP673" s="249"/>
      <c r="CQ673" s="249"/>
      <c r="CR673" s="249"/>
      <c r="CS673" s="249"/>
      <c r="CT673" s="249"/>
      <c r="CU673" s="249"/>
      <c r="CV673" s="249"/>
      <c r="CW673" s="249"/>
      <c r="CX673" s="249"/>
      <c r="CY673" s="249"/>
      <c r="CZ673" s="249"/>
    </row>
    <row r="674" s="253" customFormat="true" ht="25.15" customHeight="true" x14ac:dyDescent="0.2">
      <c r="C674" s="2910"/>
      <c r="D674" s="2911"/>
      <c r="E674" s="598"/>
      <c r="F674" s="598"/>
      <c r="G674" s="598"/>
      <c r="H674" s="2910"/>
      <c r="I674" s="2911"/>
      <c r="J674" s="598"/>
      <c r="K674" s="598"/>
      <c r="L674" s="598"/>
      <c r="M674" s="2910"/>
      <c r="N674" s="2911"/>
      <c r="O674" s="598"/>
      <c r="P674" s="598"/>
      <c r="Q674" s="598"/>
      <c r="AD674" s="246"/>
      <c r="AE674" s="246"/>
      <c r="AF674" s="246"/>
      <c r="AG674" s="246"/>
      <c r="AH674" s="246"/>
      <c r="AI674" s="246"/>
      <c r="AJ674" s="246"/>
      <c r="AK674" s="246"/>
      <c r="AL674" s="246"/>
      <c r="AM674" s="246"/>
      <c r="AN674" s="246"/>
      <c r="AO674" s="246"/>
      <c r="AP674" s="246"/>
      <c r="AQ674" s="246"/>
      <c r="AR674" s="246"/>
      <c r="AS674" s="246"/>
      <c r="AT674" s="246"/>
      <c r="AU674" s="246"/>
      <c r="AV674" s="246"/>
      <c r="AW674" s="246"/>
      <c r="AX674" s="246"/>
      <c r="AY674" s="246"/>
      <c r="AZ674" s="246"/>
      <c r="BA674" s="249"/>
      <c r="BB674" s="351"/>
      <c r="BC674" s="249"/>
      <c r="BD674" s="249"/>
      <c r="BE674" s="249"/>
      <c r="BF674" s="249"/>
      <c r="BG674" s="249"/>
      <c r="BH674" s="249"/>
      <c r="BI674" s="249"/>
      <c r="BJ674" s="249"/>
      <c r="BK674" s="249"/>
      <c r="BL674" s="249"/>
      <c r="BM674" s="249"/>
      <c r="BN674" s="249"/>
      <c r="BO674" s="249"/>
      <c r="BP674" s="249"/>
      <c r="BQ674" s="249"/>
      <c r="BR674" s="249"/>
      <c r="BS674" s="249"/>
      <c r="BT674" s="249"/>
      <c r="BU674" s="249"/>
      <c r="BV674" s="249"/>
      <c r="BW674" s="249"/>
      <c r="BX674" s="249"/>
      <c r="BY674" s="249"/>
      <c r="BZ674" s="249"/>
      <c r="CA674" s="249"/>
      <c r="CB674" s="249"/>
      <c r="CC674" s="249"/>
      <c r="CD674" s="249"/>
      <c r="CE674" s="249"/>
      <c r="CF674" s="249"/>
      <c r="CG674" s="249"/>
      <c r="CH674" s="249"/>
      <c r="CI674" s="249"/>
      <c r="CJ674" s="249"/>
      <c r="CK674" s="249"/>
      <c r="CL674" s="249"/>
      <c r="CM674" s="249"/>
      <c r="CN674" s="249"/>
      <c r="CO674" s="249"/>
      <c r="CP674" s="249"/>
      <c r="CQ674" s="249"/>
      <c r="CR674" s="249"/>
      <c r="CS674" s="249"/>
      <c r="CT674" s="249"/>
      <c r="CU674" s="249"/>
      <c r="CV674" s="249"/>
      <c r="CW674" s="249"/>
      <c r="CX674" s="249"/>
      <c r="CY674" s="249"/>
      <c r="CZ674" s="249"/>
    </row>
    <row r="675" s="253" customFormat="true" ht="25.15" customHeight="true" x14ac:dyDescent="0.2">
      <c r="C675" s="2910"/>
      <c r="D675" s="2911"/>
      <c r="E675" s="598"/>
      <c r="F675" s="598"/>
      <c r="G675" s="598"/>
      <c r="H675" s="2910"/>
      <c r="I675" s="2911"/>
      <c r="J675" s="598"/>
      <c r="K675" s="598"/>
      <c r="L675" s="598"/>
      <c r="M675" s="2910"/>
      <c r="N675" s="2911"/>
      <c r="O675" s="598"/>
      <c r="P675" s="598"/>
      <c r="Q675" s="598"/>
      <c r="AD675" s="246"/>
      <c r="AE675" s="246"/>
      <c r="AF675" s="246"/>
      <c r="AG675" s="246"/>
      <c r="AH675" s="246"/>
      <c r="AI675" s="246"/>
      <c r="AJ675" s="246"/>
      <c r="AK675" s="246"/>
      <c r="AL675" s="246"/>
      <c r="AM675" s="246"/>
      <c r="AN675" s="246"/>
      <c r="AO675" s="246"/>
      <c r="AP675" s="246"/>
      <c r="AQ675" s="246"/>
      <c r="AR675" s="246"/>
      <c r="AS675" s="246"/>
      <c r="AT675" s="246"/>
      <c r="AU675" s="246"/>
      <c r="AV675" s="246"/>
      <c r="AW675" s="246"/>
      <c r="AX675" s="246"/>
      <c r="AY675" s="246"/>
      <c r="AZ675" s="246"/>
      <c r="BA675" s="249"/>
      <c r="BB675" s="351"/>
      <c r="BC675" s="249"/>
      <c r="BD675" s="249"/>
      <c r="BE675" s="249"/>
      <c r="BF675" s="249"/>
      <c r="BG675" s="249"/>
      <c r="BH675" s="249"/>
      <c r="BI675" s="249"/>
      <c r="BJ675" s="249"/>
      <c r="BK675" s="249"/>
      <c r="BL675" s="249"/>
      <c r="BM675" s="249"/>
      <c r="BN675" s="249"/>
      <c r="BO675" s="249"/>
      <c r="BP675" s="249"/>
      <c r="BQ675" s="249"/>
      <c r="BR675" s="249"/>
      <c r="BS675" s="249"/>
      <c r="BT675" s="249"/>
      <c r="BU675" s="249"/>
      <c r="BV675" s="249"/>
      <c r="BW675" s="249"/>
      <c r="BX675" s="249"/>
      <c r="BY675" s="249"/>
      <c r="BZ675" s="249"/>
      <c r="CA675" s="249"/>
      <c r="CB675" s="249"/>
      <c r="CC675" s="249"/>
      <c r="CD675" s="249"/>
      <c r="CE675" s="249"/>
      <c r="CF675" s="249"/>
      <c r="CG675" s="249"/>
      <c r="CH675" s="249"/>
      <c r="CI675" s="249"/>
      <c r="CJ675" s="249"/>
      <c r="CK675" s="249"/>
      <c r="CL675" s="249"/>
      <c r="CM675" s="249"/>
      <c r="CN675" s="249"/>
      <c r="CO675" s="249"/>
      <c r="CP675" s="249"/>
      <c r="CQ675" s="249"/>
      <c r="CR675" s="249"/>
      <c r="CS675" s="249"/>
      <c r="CT675" s="249"/>
      <c r="CU675" s="249"/>
      <c r="CV675" s="249"/>
      <c r="CW675" s="249"/>
      <c r="CX675" s="249"/>
      <c r="CY675" s="249"/>
      <c r="CZ675" s="249"/>
    </row>
    <row r="676" s="253" customFormat="true" ht="25.15" customHeight="true" x14ac:dyDescent="0.2">
      <c r="C676" s="2910"/>
      <c r="D676" s="2911"/>
      <c r="E676" s="598"/>
      <c r="F676" s="598"/>
      <c r="G676" s="598"/>
      <c r="H676" s="2910"/>
      <c r="I676" s="2911"/>
      <c r="J676" s="598"/>
      <c r="K676" s="598"/>
      <c r="L676" s="598"/>
      <c r="M676" s="2910"/>
      <c r="N676" s="2911"/>
      <c r="O676" s="598"/>
      <c r="P676" s="598"/>
      <c r="Q676" s="598"/>
      <c r="AD676" s="246"/>
      <c r="AE676" s="246"/>
      <c r="AF676" s="246"/>
      <c r="AG676" s="246"/>
      <c r="AH676" s="246"/>
      <c r="AI676" s="246"/>
      <c r="AJ676" s="246"/>
      <c r="AK676" s="246"/>
      <c r="AL676" s="246"/>
      <c r="AM676" s="246"/>
      <c r="AN676" s="246"/>
      <c r="AO676" s="246"/>
      <c r="AP676" s="246"/>
      <c r="AQ676" s="246"/>
      <c r="AR676" s="246"/>
      <c r="AS676" s="246"/>
      <c r="AT676" s="246"/>
      <c r="AU676" s="246"/>
      <c r="AV676" s="246"/>
      <c r="AW676" s="246"/>
      <c r="AX676" s="246"/>
      <c r="AY676" s="246"/>
      <c r="AZ676" s="246"/>
      <c r="BA676" s="249"/>
      <c r="BB676" s="351"/>
      <c r="BC676" s="249"/>
      <c r="BD676" s="249"/>
      <c r="BE676" s="249"/>
      <c r="BF676" s="249"/>
      <c r="BG676" s="249"/>
      <c r="BH676" s="249"/>
      <c r="BI676" s="249"/>
      <c r="BJ676" s="249"/>
      <c r="BK676" s="249"/>
      <c r="BL676" s="249"/>
      <c r="BM676" s="249"/>
      <c r="BN676" s="249"/>
      <c r="BO676" s="249"/>
      <c r="BP676" s="249"/>
      <c r="BQ676" s="249"/>
      <c r="BR676" s="249"/>
      <c r="BS676" s="249"/>
      <c r="BT676" s="249"/>
      <c r="BU676" s="249"/>
      <c r="BV676" s="249"/>
      <c r="BW676" s="249"/>
      <c r="BX676" s="249"/>
      <c r="BY676" s="249"/>
      <c r="BZ676" s="249"/>
      <c r="CA676" s="249"/>
      <c r="CB676" s="249"/>
      <c r="CC676" s="249"/>
      <c r="CD676" s="249"/>
      <c r="CE676" s="249"/>
      <c r="CF676" s="249"/>
      <c r="CG676" s="249"/>
      <c r="CH676" s="249"/>
      <c r="CI676" s="249"/>
      <c r="CJ676" s="249"/>
      <c r="CK676" s="249"/>
      <c r="CL676" s="249"/>
      <c r="CM676" s="249"/>
      <c r="CN676" s="249"/>
      <c r="CO676" s="249"/>
      <c r="CP676" s="249"/>
      <c r="CQ676" s="249"/>
      <c r="CR676" s="249"/>
      <c r="CS676" s="249"/>
      <c r="CT676" s="249"/>
      <c r="CU676" s="249"/>
      <c r="CV676" s="249"/>
      <c r="CW676" s="249"/>
      <c r="CX676" s="249"/>
      <c r="CY676" s="249"/>
      <c r="CZ676" s="249"/>
    </row>
    <row r="677" s="253" customFormat="true" ht="25.15" customHeight="true" x14ac:dyDescent="0.2">
      <c r="C677" s="2910"/>
      <c r="D677" s="2911"/>
      <c r="E677" s="598"/>
      <c r="F677" s="598"/>
      <c r="G677" s="598"/>
      <c r="H677" s="2910"/>
      <c r="I677" s="2911"/>
      <c r="J677" s="598"/>
      <c r="K677" s="598"/>
      <c r="L677" s="598"/>
      <c r="M677" s="2910"/>
      <c r="N677" s="2911"/>
      <c r="O677" s="598"/>
      <c r="P677" s="598"/>
      <c r="Q677" s="598"/>
      <c r="AD677" s="246"/>
      <c r="AE677" s="246"/>
      <c r="AF677" s="246"/>
      <c r="AG677" s="246"/>
      <c r="AH677" s="246"/>
      <c r="AI677" s="246"/>
      <c r="AJ677" s="246"/>
      <c r="AK677" s="246"/>
      <c r="AL677" s="246"/>
      <c r="AM677" s="246"/>
      <c r="AN677" s="246"/>
      <c r="AO677" s="246"/>
      <c r="AP677" s="246"/>
      <c r="AQ677" s="246"/>
      <c r="AR677" s="246"/>
      <c r="AS677" s="246"/>
      <c r="AT677" s="246"/>
      <c r="AU677" s="246"/>
      <c r="AV677" s="246"/>
      <c r="AW677" s="246"/>
      <c r="AX677" s="246"/>
      <c r="AY677" s="246"/>
      <c r="AZ677" s="246"/>
      <c r="BA677" s="249"/>
      <c r="BB677" s="351"/>
      <c r="BC677" s="249"/>
      <c r="BD677" s="249"/>
      <c r="BE677" s="249"/>
      <c r="BF677" s="249"/>
      <c r="BG677" s="249"/>
      <c r="BH677" s="249"/>
      <c r="BI677" s="249"/>
      <c r="BJ677" s="249"/>
      <c r="BK677" s="249"/>
      <c r="BL677" s="249"/>
      <c r="BM677" s="249"/>
      <c r="BN677" s="249"/>
      <c r="BO677" s="249"/>
      <c r="BP677" s="249"/>
      <c r="BQ677" s="249"/>
      <c r="BR677" s="249"/>
      <c r="BS677" s="249"/>
      <c r="BT677" s="249"/>
      <c r="BU677" s="249"/>
      <c r="BV677" s="249"/>
      <c r="BW677" s="249"/>
      <c r="BX677" s="249"/>
      <c r="BY677" s="249"/>
      <c r="BZ677" s="249"/>
      <c r="CA677" s="249"/>
      <c r="CB677" s="249"/>
      <c r="CC677" s="249"/>
      <c r="CD677" s="249"/>
      <c r="CE677" s="249"/>
      <c r="CF677" s="249"/>
      <c r="CG677" s="249"/>
      <c r="CH677" s="249"/>
      <c r="CI677" s="249"/>
      <c r="CJ677" s="249"/>
      <c r="CK677" s="249"/>
      <c r="CL677" s="249"/>
      <c r="CM677" s="249"/>
      <c r="CN677" s="249"/>
      <c r="CO677" s="249"/>
      <c r="CP677" s="249"/>
      <c r="CQ677" s="249"/>
      <c r="CR677" s="249"/>
      <c r="CS677" s="249"/>
      <c r="CT677" s="249"/>
      <c r="CU677" s="249"/>
      <c r="CV677" s="249"/>
      <c r="CW677" s="249"/>
      <c r="CX677" s="249"/>
      <c r="CY677" s="249"/>
      <c r="CZ677" s="249"/>
    </row>
    <row r="678" s="253" customFormat="true" ht="25.15" customHeight="true" x14ac:dyDescent="0.2">
      <c r="C678" s="2910"/>
      <c r="D678" s="2911"/>
      <c r="E678" s="598"/>
      <c r="F678" s="598"/>
      <c r="G678" s="598"/>
      <c r="H678" s="2910"/>
      <c r="I678" s="2911"/>
      <c r="J678" s="598"/>
      <c r="K678" s="598"/>
      <c r="L678" s="598"/>
      <c r="M678" s="2910"/>
      <c r="N678" s="2911"/>
      <c r="O678" s="598"/>
      <c r="P678" s="598"/>
      <c r="Q678" s="598"/>
      <c r="AD678" s="246"/>
      <c r="AE678" s="246"/>
      <c r="AF678" s="246"/>
      <c r="AG678" s="246"/>
      <c r="AH678" s="246"/>
      <c r="AI678" s="246"/>
      <c r="AJ678" s="246"/>
      <c r="AK678" s="246"/>
      <c r="AL678" s="246"/>
      <c r="AM678" s="246"/>
      <c r="AN678" s="246"/>
      <c r="AO678" s="246"/>
      <c r="AP678" s="246"/>
      <c r="AQ678" s="246"/>
      <c r="AR678" s="246"/>
      <c r="AS678" s="246"/>
      <c r="AT678" s="246"/>
      <c r="AU678" s="246"/>
      <c r="AV678" s="246"/>
      <c r="AW678" s="246"/>
      <c r="AX678" s="246"/>
      <c r="AY678" s="246"/>
      <c r="AZ678" s="246"/>
      <c r="BA678" s="249"/>
      <c r="BB678" s="351"/>
      <c r="BC678" s="249"/>
      <c r="BD678" s="249"/>
      <c r="BE678" s="249"/>
      <c r="BF678" s="249"/>
      <c r="BG678" s="249"/>
      <c r="BH678" s="249"/>
      <c r="BI678" s="249"/>
      <c r="BJ678" s="249"/>
      <c r="BK678" s="249"/>
      <c r="BL678" s="249"/>
      <c r="BM678" s="249"/>
      <c r="BN678" s="249"/>
      <c r="BO678" s="249"/>
      <c r="BP678" s="249"/>
      <c r="BQ678" s="249"/>
      <c r="BR678" s="249"/>
      <c r="BS678" s="249"/>
      <c r="BT678" s="249"/>
      <c r="BU678" s="249"/>
      <c r="BV678" s="249"/>
      <c r="BW678" s="249"/>
      <c r="BX678" s="249"/>
      <c r="BY678" s="249"/>
      <c r="BZ678" s="249"/>
      <c r="CA678" s="249"/>
      <c r="CB678" s="249"/>
      <c r="CC678" s="249"/>
      <c r="CD678" s="249"/>
      <c r="CE678" s="249"/>
      <c r="CF678" s="249"/>
      <c r="CG678" s="249"/>
      <c r="CH678" s="249"/>
      <c r="CI678" s="249"/>
      <c r="CJ678" s="249"/>
      <c r="CK678" s="249"/>
      <c r="CL678" s="249"/>
      <c r="CM678" s="249"/>
      <c r="CN678" s="249"/>
      <c r="CO678" s="249"/>
      <c r="CP678" s="249"/>
      <c r="CQ678" s="249"/>
      <c r="CR678" s="249"/>
      <c r="CS678" s="249"/>
      <c r="CT678" s="249"/>
      <c r="CU678" s="249"/>
      <c r="CV678" s="249"/>
      <c r="CW678" s="249"/>
      <c r="CX678" s="249"/>
      <c r="CY678" s="249"/>
      <c r="CZ678" s="249"/>
    </row>
    <row r="679" s="253" customFormat="true" ht="25.15" customHeight="true" x14ac:dyDescent="0.2">
      <c r="C679" s="2910"/>
      <c r="D679" s="2911"/>
      <c r="E679" s="598"/>
      <c r="F679" s="598"/>
      <c r="G679" s="598"/>
      <c r="H679" s="2910"/>
      <c r="I679" s="2911"/>
      <c r="J679" s="598"/>
      <c r="K679" s="598"/>
      <c r="L679" s="598"/>
      <c r="M679" s="2910"/>
      <c r="N679" s="2911"/>
      <c r="O679" s="598"/>
      <c r="P679" s="598"/>
      <c r="Q679" s="598"/>
      <c r="AD679" s="246"/>
      <c r="AE679" s="246"/>
      <c r="AF679" s="246"/>
      <c r="AG679" s="246"/>
      <c r="AH679" s="246"/>
      <c r="AI679" s="246"/>
      <c r="AJ679" s="246"/>
      <c r="AK679" s="246"/>
      <c r="AL679" s="246"/>
      <c r="AM679" s="246"/>
      <c r="AN679" s="246"/>
      <c r="AO679" s="246"/>
      <c r="AP679" s="246"/>
      <c r="AQ679" s="246"/>
      <c r="AR679" s="246"/>
      <c r="AS679" s="246"/>
      <c r="AT679" s="246"/>
      <c r="AU679" s="246"/>
      <c r="AV679" s="246"/>
      <c r="AW679" s="246"/>
      <c r="AX679" s="246"/>
      <c r="AY679" s="246"/>
      <c r="AZ679" s="246"/>
      <c r="BA679" s="249"/>
      <c r="BB679" s="351"/>
      <c r="BC679" s="249"/>
      <c r="BD679" s="249"/>
      <c r="BE679" s="249"/>
      <c r="BF679" s="249"/>
      <c r="BG679" s="249"/>
      <c r="BH679" s="249"/>
      <c r="BI679" s="249"/>
      <c r="BJ679" s="249"/>
      <c r="BK679" s="249"/>
      <c r="BL679" s="249"/>
      <c r="BM679" s="249"/>
      <c r="BN679" s="249"/>
      <c r="BO679" s="249"/>
      <c r="BP679" s="249"/>
      <c r="BQ679" s="249"/>
      <c r="BR679" s="249"/>
      <c r="BS679" s="249"/>
      <c r="BT679" s="249"/>
      <c r="BU679" s="249"/>
      <c r="BV679" s="249"/>
      <c r="BW679" s="249"/>
      <c r="BX679" s="249"/>
      <c r="BY679" s="249"/>
      <c r="BZ679" s="249"/>
      <c r="CA679" s="249"/>
      <c r="CB679" s="249"/>
      <c r="CC679" s="249"/>
      <c r="CD679" s="249"/>
      <c r="CE679" s="249"/>
      <c r="CF679" s="249"/>
      <c r="CG679" s="249"/>
      <c r="CH679" s="249"/>
      <c r="CI679" s="249"/>
      <c r="CJ679" s="249"/>
      <c r="CK679" s="249"/>
      <c r="CL679" s="249"/>
      <c r="CM679" s="249"/>
      <c r="CN679" s="249"/>
      <c r="CO679" s="249"/>
      <c r="CP679" s="249"/>
      <c r="CQ679" s="249"/>
      <c r="CR679" s="249"/>
      <c r="CS679" s="249"/>
      <c r="CT679" s="249"/>
      <c r="CU679" s="249"/>
      <c r="CV679" s="249"/>
      <c r="CW679" s="249"/>
      <c r="CX679" s="249"/>
      <c r="CY679" s="249"/>
      <c r="CZ679" s="249"/>
    </row>
    <row r="680" s="253" customFormat="true" ht="25.15" customHeight="true" x14ac:dyDescent="0.2">
      <c r="C680" s="2910"/>
      <c r="D680" s="2911"/>
      <c r="E680" s="598"/>
      <c r="F680" s="598"/>
      <c r="G680" s="598"/>
      <c r="H680" s="2910"/>
      <c r="I680" s="2911"/>
      <c r="J680" s="598"/>
      <c r="K680" s="598"/>
      <c r="L680" s="598"/>
      <c r="M680" s="2910"/>
      <c r="N680" s="2911"/>
      <c r="O680" s="598"/>
      <c r="P680" s="598"/>
      <c r="Q680" s="598"/>
      <c r="AD680" s="246"/>
      <c r="AE680" s="246"/>
      <c r="AF680" s="246"/>
      <c r="AG680" s="246"/>
      <c r="AH680" s="246"/>
      <c r="AI680" s="246"/>
      <c r="AJ680" s="246"/>
      <c r="AK680" s="246"/>
      <c r="AL680" s="246"/>
      <c r="AM680" s="246"/>
      <c r="AN680" s="246"/>
      <c r="AO680" s="246"/>
      <c r="AP680" s="246"/>
      <c r="AQ680" s="246"/>
      <c r="AR680" s="246"/>
      <c r="AS680" s="246"/>
      <c r="AT680" s="246"/>
      <c r="AU680" s="246"/>
      <c r="AV680" s="246"/>
      <c r="AW680" s="246"/>
      <c r="AX680" s="246"/>
      <c r="AY680" s="246"/>
      <c r="AZ680" s="246"/>
      <c r="BA680" s="249"/>
      <c r="BB680" s="351"/>
      <c r="BC680" s="249"/>
      <c r="BD680" s="249"/>
      <c r="BE680" s="249"/>
      <c r="BF680" s="249"/>
      <c r="BG680" s="249"/>
      <c r="BH680" s="249"/>
      <c r="BI680" s="249"/>
      <c r="BJ680" s="249"/>
      <c r="BK680" s="249"/>
      <c r="BL680" s="249"/>
      <c r="BM680" s="249"/>
      <c r="BN680" s="249"/>
      <c r="BO680" s="249"/>
      <c r="BP680" s="249"/>
      <c r="BQ680" s="249"/>
      <c r="BR680" s="249"/>
      <c r="BS680" s="249"/>
      <c r="BT680" s="249"/>
      <c r="BU680" s="249"/>
      <c r="BV680" s="249"/>
      <c r="BW680" s="249"/>
      <c r="BX680" s="249"/>
      <c r="BY680" s="249"/>
      <c r="BZ680" s="249"/>
      <c r="CA680" s="249"/>
      <c r="CB680" s="249"/>
      <c r="CC680" s="249"/>
      <c r="CD680" s="249"/>
      <c r="CE680" s="249"/>
      <c r="CF680" s="249"/>
      <c r="CG680" s="249"/>
      <c r="CH680" s="249"/>
      <c r="CI680" s="249"/>
      <c r="CJ680" s="249"/>
      <c r="CK680" s="249"/>
      <c r="CL680" s="249"/>
      <c r="CM680" s="249"/>
      <c r="CN680" s="249"/>
      <c r="CO680" s="249"/>
      <c r="CP680" s="249"/>
      <c r="CQ680" s="249"/>
      <c r="CR680" s="249"/>
      <c r="CS680" s="249"/>
      <c r="CT680" s="249"/>
      <c r="CU680" s="249"/>
      <c r="CV680" s="249"/>
      <c r="CW680" s="249"/>
      <c r="CX680" s="249"/>
      <c r="CY680" s="249"/>
      <c r="CZ680" s="249"/>
    </row>
    <row r="681" s="253" customFormat="true" ht="25.15" customHeight="true" x14ac:dyDescent="0.2">
      <c r="C681" s="2910"/>
      <c r="D681" s="2911"/>
      <c r="E681" s="598"/>
      <c r="F681" s="598"/>
      <c r="G681" s="598"/>
      <c r="H681" s="2910"/>
      <c r="I681" s="2911"/>
      <c r="J681" s="598"/>
      <c r="K681" s="598"/>
      <c r="L681" s="598"/>
      <c r="M681" s="2910"/>
      <c r="N681" s="2911"/>
      <c r="O681" s="598"/>
      <c r="P681" s="598"/>
      <c r="Q681" s="598"/>
      <c r="AD681" s="246"/>
      <c r="AE681" s="246"/>
      <c r="AF681" s="246"/>
      <c r="AG681" s="246"/>
      <c r="AH681" s="246"/>
      <c r="AI681" s="246"/>
      <c r="AJ681" s="246"/>
      <c r="AK681" s="246"/>
      <c r="AL681" s="246"/>
      <c r="AM681" s="246"/>
      <c r="AN681" s="246"/>
      <c r="AO681" s="246"/>
      <c r="AP681" s="246"/>
      <c r="AQ681" s="246"/>
      <c r="AR681" s="246"/>
      <c r="AS681" s="246"/>
      <c r="AT681" s="246"/>
      <c r="AU681" s="246"/>
      <c r="AV681" s="246"/>
      <c r="AW681" s="246"/>
      <c r="AX681" s="246"/>
      <c r="AY681" s="246"/>
      <c r="AZ681" s="246"/>
      <c r="BA681" s="249"/>
      <c r="BB681" s="351"/>
      <c r="BC681" s="249"/>
      <c r="BD681" s="249"/>
      <c r="BE681" s="249"/>
      <c r="BF681" s="249"/>
      <c r="BG681" s="249"/>
      <c r="BH681" s="249"/>
      <c r="BI681" s="249"/>
      <c r="BJ681" s="249"/>
      <c r="BK681" s="249"/>
      <c r="BL681" s="249"/>
      <c r="BM681" s="249"/>
      <c r="BN681" s="249"/>
      <c r="BO681" s="249"/>
      <c r="BP681" s="249"/>
      <c r="BQ681" s="249"/>
      <c r="BR681" s="249"/>
      <c r="BS681" s="249"/>
      <c r="BT681" s="249"/>
      <c r="BU681" s="249"/>
      <c r="BV681" s="249"/>
      <c r="BW681" s="249"/>
      <c r="BX681" s="249"/>
      <c r="BY681" s="249"/>
      <c r="BZ681" s="249"/>
      <c r="CA681" s="249"/>
      <c r="CB681" s="249"/>
      <c r="CC681" s="249"/>
      <c r="CD681" s="249"/>
      <c r="CE681" s="249"/>
      <c r="CF681" s="249"/>
      <c r="CG681" s="249"/>
      <c r="CH681" s="249"/>
      <c r="CI681" s="249"/>
      <c r="CJ681" s="249"/>
      <c r="CK681" s="249"/>
      <c r="CL681" s="249"/>
      <c r="CM681" s="249"/>
      <c r="CN681" s="249"/>
      <c r="CO681" s="249"/>
      <c r="CP681" s="249"/>
      <c r="CQ681" s="249"/>
      <c r="CR681" s="249"/>
      <c r="CS681" s="249"/>
      <c r="CT681" s="249"/>
      <c r="CU681" s="249"/>
      <c r="CV681" s="249"/>
      <c r="CW681" s="249"/>
      <c r="CX681" s="249"/>
      <c r="CY681" s="249"/>
      <c r="CZ681" s="249"/>
    </row>
    <row r="682" s="253" customFormat="true" ht="25.15" customHeight="true" x14ac:dyDescent="0.2">
      <c r="C682" s="2910"/>
      <c r="D682" s="2911"/>
      <c r="E682" s="598"/>
      <c r="F682" s="598"/>
      <c r="G682" s="598"/>
      <c r="H682" s="2910"/>
      <c r="I682" s="2911"/>
      <c r="J682" s="598"/>
      <c r="K682" s="598"/>
      <c r="L682" s="598"/>
      <c r="M682" s="2910"/>
      <c r="N682" s="2911"/>
      <c r="O682" s="598"/>
      <c r="P682" s="598"/>
      <c r="Q682" s="598"/>
      <c r="AD682" s="246"/>
      <c r="AE682" s="246"/>
      <c r="AF682" s="246"/>
      <c r="AG682" s="246"/>
      <c r="AH682" s="246"/>
      <c r="AI682" s="246"/>
      <c r="AJ682" s="246"/>
      <c r="AK682" s="246"/>
      <c r="AL682" s="246"/>
      <c r="AM682" s="246"/>
      <c r="AN682" s="246"/>
      <c r="AO682" s="246"/>
      <c r="AP682" s="246"/>
      <c r="AQ682" s="246"/>
      <c r="AR682" s="246"/>
      <c r="AS682" s="246"/>
      <c r="AT682" s="246"/>
      <c r="AU682" s="246"/>
      <c r="AV682" s="246"/>
      <c r="AW682" s="246"/>
      <c r="AX682" s="246"/>
      <c r="AY682" s="246"/>
      <c r="AZ682" s="246"/>
      <c r="BA682" s="249"/>
      <c r="BB682" s="351"/>
      <c r="BC682" s="249"/>
      <c r="BD682" s="249"/>
      <c r="BE682" s="249"/>
      <c r="BF682" s="249"/>
      <c r="BG682" s="249"/>
      <c r="BH682" s="249"/>
      <c r="BI682" s="249"/>
      <c r="BJ682" s="249"/>
      <c r="BK682" s="249"/>
      <c r="BL682" s="249"/>
      <c r="BM682" s="249"/>
      <c r="BN682" s="249"/>
      <c r="BO682" s="249"/>
      <c r="BP682" s="249"/>
      <c r="BQ682" s="249"/>
      <c r="BR682" s="249"/>
      <c r="BS682" s="249"/>
      <c r="BT682" s="249"/>
      <c r="BU682" s="249"/>
      <c r="BV682" s="249"/>
      <c r="BW682" s="249"/>
      <c r="BX682" s="249"/>
      <c r="BY682" s="249"/>
      <c r="BZ682" s="249"/>
      <c r="CA682" s="249"/>
      <c r="CB682" s="249"/>
      <c r="CC682" s="249"/>
      <c r="CD682" s="249"/>
      <c r="CE682" s="249"/>
      <c r="CF682" s="249"/>
      <c r="CG682" s="249"/>
      <c r="CH682" s="249"/>
      <c r="CI682" s="249"/>
      <c r="CJ682" s="249"/>
      <c r="CK682" s="249"/>
      <c r="CL682" s="249"/>
      <c r="CM682" s="249"/>
      <c r="CN682" s="249"/>
      <c r="CO682" s="249"/>
      <c r="CP682" s="249"/>
      <c r="CQ682" s="249"/>
      <c r="CR682" s="249"/>
      <c r="CS682" s="249"/>
      <c r="CT682" s="249"/>
      <c r="CU682" s="249"/>
      <c r="CV682" s="249"/>
      <c r="CW682" s="249"/>
      <c r="CX682" s="249"/>
      <c r="CY682" s="249"/>
      <c r="CZ682" s="249"/>
    </row>
    <row r="683" s="253" customFormat="true" ht="25.15" customHeight="true" x14ac:dyDescent="0.2">
      <c r="C683" s="2910"/>
      <c r="D683" s="2911"/>
      <c r="E683" s="598"/>
      <c r="F683" s="598"/>
      <c r="G683" s="598"/>
      <c r="H683" s="2910"/>
      <c r="I683" s="2911"/>
      <c r="J683" s="598"/>
      <c r="K683" s="598"/>
      <c r="L683" s="598"/>
      <c r="M683" s="2910"/>
      <c r="N683" s="2911"/>
      <c r="O683" s="598"/>
      <c r="P683" s="598"/>
      <c r="Q683" s="598"/>
      <c r="AD683" s="246"/>
      <c r="AE683" s="246"/>
      <c r="AF683" s="246"/>
      <c r="AG683" s="246"/>
      <c r="AH683" s="246"/>
      <c r="AI683" s="246"/>
      <c r="AJ683" s="246"/>
      <c r="AK683" s="246"/>
      <c r="AL683" s="246"/>
      <c r="AM683" s="246"/>
      <c r="AN683" s="246"/>
      <c r="AO683" s="246"/>
      <c r="AP683" s="246"/>
      <c r="AQ683" s="246"/>
      <c r="AR683" s="246"/>
      <c r="AS683" s="246"/>
      <c r="AT683" s="246"/>
      <c r="AU683" s="246"/>
      <c r="AV683" s="246"/>
      <c r="AW683" s="246"/>
      <c r="AX683" s="246"/>
      <c r="AY683" s="246"/>
      <c r="AZ683" s="246"/>
      <c r="BA683" s="249"/>
      <c r="BB683" s="351"/>
      <c r="BC683" s="249"/>
      <c r="BD683" s="249"/>
      <c r="BE683" s="249"/>
      <c r="BF683" s="249"/>
      <c r="BG683" s="249"/>
      <c r="BH683" s="249"/>
      <c r="BI683" s="249"/>
      <c r="BJ683" s="249"/>
      <c r="BK683" s="249"/>
      <c r="BL683" s="249"/>
      <c r="BM683" s="249"/>
      <c r="BN683" s="249"/>
      <c r="BO683" s="249"/>
      <c r="BP683" s="249"/>
      <c r="BQ683" s="249"/>
      <c r="BR683" s="249"/>
      <c r="BS683" s="249"/>
      <c r="BT683" s="249"/>
      <c r="BU683" s="249"/>
      <c r="BV683" s="249"/>
      <c r="BW683" s="249"/>
      <c r="BX683" s="249"/>
      <c r="BY683" s="249"/>
      <c r="BZ683" s="249"/>
      <c r="CA683" s="249"/>
      <c r="CB683" s="249"/>
      <c r="CC683" s="249"/>
      <c r="CD683" s="249"/>
      <c r="CE683" s="249"/>
      <c r="CF683" s="249"/>
      <c r="CG683" s="249"/>
      <c r="CH683" s="249"/>
      <c r="CI683" s="249"/>
      <c r="CJ683" s="249"/>
      <c r="CK683" s="249"/>
      <c r="CL683" s="249"/>
      <c r="CM683" s="249"/>
      <c r="CN683" s="249"/>
      <c r="CO683" s="249"/>
      <c r="CP683" s="249"/>
      <c r="CQ683" s="249"/>
      <c r="CR683" s="249"/>
      <c r="CS683" s="249"/>
      <c r="CT683" s="249"/>
      <c r="CU683" s="249"/>
      <c r="CV683" s="249"/>
      <c r="CW683" s="249"/>
      <c r="CX683" s="249"/>
      <c r="CY683" s="249"/>
      <c r="CZ683" s="249"/>
    </row>
    <row r="684" s="253" customFormat="true" ht="25.15" customHeight="true" x14ac:dyDescent="0.2">
      <c r="C684" s="2910"/>
      <c r="D684" s="2911"/>
      <c r="E684" s="598"/>
      <c r="F684" s="598"/>
      <c r="G684" s="598"/>
      <c r="H684" s="2910"/>
      <c r="I684" s="2911"/>
      <c r="J684" s="598"/>
      <c r="K684" s="598"/>
      <c r="L684" s="598"/>
      <c r="M684" s="2910"/>
      <c r="N684" s="2911"/>
      <c r="O684" s="598"/>
      <c r="P684" s="598"/>
      <c r="Q684" s="598"/>
      <c r="AD684" s="246"/>
      <c r="AE684" s="246"/>
      <c r="AF684" s="246"/>
      <c r="AG684" s="246"/>
      <c r="AH684" s="246"/>
      <c r="AI684" s="246"/>
      <c r="AJ684" s="246"/>
      <c r="AK684" s="246"/>
      <c r="AL684" s="246"/>
      <c r="AM684" s="246"/>
      <c r="AN684" s="246"/>
      <c r="AO684" s="246"/>
      <c r="AP684" s="246"/>
      <c r="AQ684" s="246"/>
      <c r="AR684" s="246"/>
      <c r="AS684" s="246"/>
      <c r="AT684" s="246"/>
      <c r="AU684" s="246"/>
      <c r="AV684" s="246"/>
      <c r="AW684" s="246"/>
      <c r="AX684" s="246"/>
      <c r="AY684" s="246"/>
      <c r="AZ684" s="246"/>
      <c r="BA684" s="249"/>
      <c r="BB684" s="351"/>
      <c r="BC684" s="249"/>
      <c r="BD684" s="249"/>
      <c r="BE684" s="249"/>
      <c r="BF684" s="249"/>
      <c r="BG684" s="249"/>
      <c r="BH684" s="249"/>
      <c r="BI684" s="249"/>
      <c r="BJ684" s="249"/>
      <c r="BK684" s="249"/>
      <c r="BL684" s="249"/>
      <c r="BM684" s="249"/>
      <c r="BN684" s="249"/>
      <c r="BO684" s="249"/>
      <c r="BP684" s="249"/>
      <c r="BQ684" s="249"/>
      <c r="BR684" s="249"/>
      <c r="BS684" s="249"/>
      <c r="BT684" s="249"/>
      <c r="BU684" s="249"/>
      <c r="BV684" s="249"/>
      <c r="BW684" s="249"/>
      <c r="BX684" s="249"/>
      <c r="BY684" s="249"/>
      <c r="BZ684" s="249"/>
      <c r="CA684" s="249"/>
      <c r="CB684" s="249"/>
      <c r="CC684" s="249"/>
      <c r="CD684" s="249"/>
      <c r="CE684" s="249"/>
      <c r="CF684" s="249"/>
      <c r="CG684" s="249"/>
      <c r="CH684" s="249"/>
      <c r="CI684" s="249"/>
      <c r="CJ684" s="249"/>
      <c r="CK684" s="249"/>
      <c r="CL684" s="249"/>
      <c r="CM684" s="249"/>
      <c r="CN684" s="249"/>
      <c r="CO684" s="249"/>
      <c r="CP684" s="249"/>
      <c r="CQ684" s="249"/>
      <c r="CR684" s="249"/>
      <c r="CS684" s="249"/>
      <c r="CT684" s="249"/>
      <c r="CU684" s="249"/>
      <c r="CV684" s="249"/>
      <c r="CW684" s="249"/>
      <c r="CX684" s="249"/>
      <c r="CY684" s="249"/>
      <c r="CZ684" s="249"/>
    </row>
    <row r="685" s="253" customFormat="true" ht="25.15" customHeight="true" x14ac:dyDescent="0.2">
      <c r="C685" s="2910"/>
      <c r="D685" s="2911"/>
      <c r="E685" s="598"/>
      <c r="F685" s="598"/>
      <c r="G685" s="598"/>
      <c r="H685" s="2910"/>
      <c r="I685" s="2911"/>
      <c r="J685" s="598"/>
      <c r="K685" s="598"/>
      <c r="L685" s="598"/>
      <c r="M685" s="2910"/>
      <c r="N685" s="2911"/>
      <c r="O685" s="598"/>
      <c r="P685" s="598"/>
      <c r="Q685" s="598"/>
      <c r="AD685" s="246"/>
      <c r="AE685" s="246"/>
      <c r="AF685" s="246"/>
      <c r="AG685" s="246"/>
      <c r="AH685" s="246"/>
      <c r="AI685" s="246"/>
      <c r="AJ685" s="246"/>
      <c r="AK685" s="246"/>
      <c r="AL685" s="246"/>
      <c r="AM685" s="246"/>
      <c r="AN685" s="246"/>
      <c r="AO685" s="246"/>
      <c r="AP685" s="246"/>
      <c r="AQ685" s="246"/>
      <c r="AR685" s="246"/>
      <c r="AS685" s="246"/>
      <c r="AT685" s="246"/>
      <c r="AU685" s="246"/>
      <c r="AV685" s="246"/>
      <c r="AW685" s="246"/>
      <c r="AX685" s="246"/>
      <c r="AY685" s="246"/>
      <c r="AZ685" s="246"/>
      <c r="BA685" s="249"/>
      <c r="BB685" s="351"/>
      <c r="BC685" s="249"/>
      <c r="BD685" s="249"/>
      <c r="BE685" s="249"/>
      <c r="BF685" s="249"/>
      <c r="BG685" s="249"/>
      <c r="BH685" s="249"/>
      <c r="BI685" s="249"/>
      <c r="BJ685" s="249"/>
      <c r="BK685" s="249"/>
      <c r="BL685" s="249"/>
      <c r="BM685" s="249"/>
      <c r="BN685" s="249"/>
      <c r="BO685" s="249"/>
      <c r="BP685" s="249"/>
      <c r="BQ685" s="249"/>
      <c r="BR685" s="249"/>
      <c r="BS685" s="249"/>
      <c r="BT685" s="249"/>
      <c r="BU685" s="249"/>
      <c r="BV685" s="249"/>
      <c r="BW685" s="249"/>
      <c r="BX685" s="249"/>
      <c r="BY685" s="249"/>
      <c r="BZ685" s="249"/>
      <c r="CA685" s="249"/>
      <c r="CB685" s="249"/>
      <c r="CC685" s="249"/>
      <c r="CD685" s="249"/>
      <c r="CE685" s="249"/>
      <c r="CF685" s="249"/>
      <c r="CG685" s="249"/>
      <c r="CH685" s="249"/>
      <c r="CI685" s="249"/>
      <c r="CJ685" s="249"/>
      <c r="CK685" s="249"/>
      <c r="CL685" s="249"/>
      <c r="CM685" s="249"/>
      <c r="CN685" s="249"/>
      <c r="CO685" s="249"/>
      <c r="CP685" s="249"/>
      <c r="CQ685" s="249"/>
      <c r="CR685" s="249"/>
      <c r="CS685" s="249"/>
      <c r="CT685" s="249"/>
      <c r="CU685" s="249"/>
      <c r="CV685" s="249"/>
      <c r="CW685" s="249"/>
      <c r="CX685" s="249"/>
      <c r="CY685" s="249"/>
      <c r="CZ685" s="249"/>
    </row>
    <row r="686" s="253" customFormat="true" ht="25.15" customHeight="true" x14ac:dyDescent="0.2">
      <c r="C686" s="2910"/>
      <c r="D686" s="2911"/>
      <c r="E686" s="598"/>
      <c r="F686" s="598"/>
      <c r="G686" s="598"/>
      <c r="H686" s="2910"/>
      <c r="I686" s="2911"/>
      <c r="J686" s="598"/>
      <c r="K686" s="598"/>
      <c r="L686" s="598"/>
      <c r="M686" s="2910"/>
      <c r="N686" s="2911"/>
      <c r="O686" s="598"/>
      <c r="P686" s="598"/>
      <c r="Q686" s="598"/>
      <c r="AD686" s="246"/>
      <c r="AE686" s="246"/>
      <c r="AF686" s="246"/>
      <c r="AG686" s="246"/>
      <c r="AH686" s="246"/>
      <c r="AI686" s="246"/>
      <c r="AJ686" s="246"/>
      <c r="AK686" s="246"/>
      <c r="AL686" s="246"/>
      <c r="AM686" s="246"/>
      <c r="AN686" s="246"/>
      <c r="AO686" s="246"/>
      <c r="AP686" s="246"/>
      <c r="AQ686" s="246"/>
      <c r="AR686" s="246"/>
      <c r="AS686" s="246"/>
      <c r="AT686" s="246"/>
      <c r="AU686" s="246"/>
      <c r="AV686" s="246"/>
      <c r="AW686" s="246"/>
      <c r="AX686" s="246"/>
      <c r="AY686" s="246"/>
      <c r="AZ686" s="246"/>
      <c r="BA686" s="249"/>
      <c r="BB686" s="351"/>
      <c r="BC686" s="249"/>
      <c r="BD686" s="249"/>
      <c r="BE686" s="249"/>
      <c r="BF686" s="249"/>
      <c r="BG686" s="249"/>
      <c r="BH686" s="249"/>
      <c r="BI686" s="249"/>
      <c r="BJ686" s="249"/>
      <c r="BK686" s="249"/>
      <c r="BL686" s="249"/>
      <c r="BM686" s="249"/>
      <c r="BN686" s="249"/>
      <c r="BO686" s="249"/>
      <c r="BP686" s="249"/>
      <c r="BQ686" s="249"/>
      <c r="BR686" s="249"/>
      <c r="BS686" s="249"/>
      <c r="BT686" s="249"/>
      <c r="BU686" s="249"/>
      <c r="BV686" s="249"/>
      <c r="BW686" s="249"/>
      <c r="BX686" s="249"/>
      <c r="BY686" s="249"/>
      <c r="BZ686" s="249"/>
      <c r="CA686" s="249"/>
      <c r="CB686" s="249"/>
      <c r="CC686" s="249"/>
      <c r="CD686" s="249"/>
      <c r="CE686" s="249"/>
      <c r="CF686" s="249"/>
      <c r="CG686" s="249"/>
      <c r="CH686" s="249"/>
      <c r="CI686" s="249"/>
      <c r="CJ686" s="249"/>
      <c r="CK686" s="249"/>
      <c r="CL686" s="249"/>
      <c r="CM686" s="249"/>
      <c r="CN686" s="249"/>
      <c r="CO686" s="249"/>
      <c r="CP686" s="249"/>
      <c r="CQ686" s="249"/>
      <c r="CR686" s="249"/>
      <c r="CS686" s="249"/>
      <c r="CT686" s="249"/>
      <c r="CU686" s="249"/>
      <c r="CV686" s="249"/>
      <c r="CW686" s="249"/>
      <c r="CX686" s="249"/>
      <c r="CY686" s="249"/>
      <c r="CZ686" s="249"/>
    </row>
    <row r="687" s="253" customFormat="true" ht="25.15" customHeight="true" x14ac:dyDescent="0.2">
      <c r="C687" s="2910"/>
      <c r="D687" s="2911"/>
      <c r="E687" s="598"/>
      <c r="F687" s="598"/>
      <c r="G687" s="598"/>
      <c r="H687" s="2910"/>
      <c r="I687" s="2911"/>
      <c r="J687" s="598"/>
      <c r="K687" s="598"/>
      <c r="L687" s="598"/>
      <c r="M687" s="2910"/>
      <c r="N687" s="2911"/>
      <c r="O687" s="598"/>
      <c r="P687" s="598"/>
      <c r="Q687" s="598"/>
      <c r="AD687" s="246"/>
      <c r="AE687" s="246"/>
      <c r="AF687" s="246"/>
      <c r="AG687" s="246"/>
      <c r="AH687" s="246"/>
      <c r="AI687" s="246"/>
      <c r="AJ687" s="246"/>
      <c r="AK687" s="246"/>
      <c r="AL687" s="246"/>
      <c r="AM687" s="246"/>
      <c r="AN687" s="246"/>
      <c r="AO687" s="246"/>
      <c r="AP687" s="246"/>
      <c r="AQ687" s="246"/>
      <c r="AR687" s="246"/>
      <c r="AS687" s="246"/>
      <c r="AT687" s="246"/>
      <c r="AU687" s="246"/>
      <c r="AV687" s="246"/>
      <c r="AW687" s="246"/>
      <c r="AX687" s="246"/>
      <c r="AY687" s="246"/>
      <c r="AZ687" s="246"/>
      <c r="BA687" s="249"/>
      <c r="BB687" s="351"/>
      <c r="BC687" s="249"/>
      <c r="BD687" s="249"/>
      <c r="BE687" s="249"/>
      <c r="BF687" s="249"/>
      <c r="BG687" s="249"/>
      <c r="BH687" s="249"/>
      <c r="BI687" s="249"/>
      <c r="BJ687" s="249"/>
      <c r="BK687" s="249"/>
      <c r="BL687" s="249"/>
      <c r="BM687" s="249"/>
      <c r="BN687" s="249"/>
      <c r="BO687" s="249"/>
      <c r="BP687" s="249"/>
      <c r="BQ687" s="249"/>
      <c r="BR687" s="249"/>
      <c r="BS687" s="249"/>
      <c r="BT687" s="249"/>
      <c r="BU687" s="249"/>
      <c r="BV687" s="249"/>
      <c r="BW687" s="249"/>
      <c r="BX687" s="249"/>
      <c r="BY687" s="249"/>
      <c r="BZ687" s="249"/>
      <c r="CA687" s="249"/>
      <c r="CB687" s="249"/>
      <c r="CC687" s="249"/>
      <c r="CD687" s="249"/>
      <c r="CE687" s="249"/>
      <c r="CF687" s="249"/>
      <c r="CG687" s="249"/>
      <c r="CH687" s="249"/>
      <c r="CI687" s="249"/>
      <c r="CJ687" s="249"/>
      <c r="CK687" s="249"/>
      <c r="CL687" s="249"/>
      <c r="CM687" s="249"/>
      <c r="CN687" s="249"/>
      <c r="CO687" s="249"/>
      <c r="CP687" s="249"/>
      <c r="CQ687" s="249"/>
      <c r="CR687" s="249"/>
      <c r="CS687" s="249"/>
      <c r="CT687" s="249"/>
      <c r="CU687" s="249"/>
      <c r="CV687" s="249"/>
      <c r="CW687" s="249"/>
      <c r="CX687" s="249"/>
      <c r="CY687" s="249"/>
      <c r="CZ687" s="249"/>
    </row>
    <row r="688" s="253" customFormat="true" ht="25.15" customHeight="true" x14ac:dyDescent="0.2">
      <c r="C688" s="2910"/>
      <c r="D688" s="2911"/>
      <c r="E688" s="598"/>
      <c r="F688" s="598"/>
      <c r="G688" s="598"/>
      <c r="H688" s="2910"/>
      <c r="I688" s="2911"/>
      <c r="J688" s="598"/>
      <c r="K688" s="598"/>
      <c r="L688" s="598"/>
      <c r="M688" s="2910"/>
      <c r="N688" s="2911"/>
      <c r="O688" s="598"/>
      <c r="P688" s="598"/>
      <c r="Q688" s="598"/>
      <c r="AD688" s="246"/>
      <c r="AE688" s="246"/>
      <c r="AF688" s="246"/>
      <c r="AG688" s="246"/>
      <c r="AH688" s="246"/>
      <c r="AI688" s="246"/>
      <c r="AJ688" s="246"/>
      <c r="AK688" s="246"/>
      <c r="AL688" s="246"/>
      <c r="AM688" s="246"/>
      <c r="AN688" s="246"/>
      <c r="AO688" s="246"/>
      <c r="AP688" s="246"/>
      <c r="AQ688" s="246"/>
      <c r="AR688" s="246"/>
      <c r="AS688" s="246"/>
      <c r="AT688" s="246"/>
      <c r="AU688" s="246"/>
      <c r="AV688" s="246"/>
      <c r="AW688" s="246"/>
      <c r="AX688" s="246"/>
      <c r="AY688" s="246"/>
      <c r="AZ688" s="246"/>
      <c r="BA688" s="249"/>
      <c r="BB688" s="351"/>
      <c r="BC688" s="249"/>
      <c r="BD688" s="249"/>
      <c r="BE688" s="249"/>
      <c r="BF688" s="249"/>
      <c r="BG688" s="249"/>
      <c r="BH688" s="249"/>
      <c r="BI688" s="249"/>
      <c r="BJ688" s="249"/>
      <c r="BK688" s="249"/>
      <c r="BL688" s="249"/>
      <c r="BM688" s="249"/>
      <c r="BN688" s="249"/>
      <c r="BO688" s="249"/>
      <c r="BP688" s="249"/>
      <c r="BQ688" s="249"/>
      <c r="BR688" s="249"/>
      <c r="BS688" s="249"/>
      <c r="BT688" s="249"/>
      <c r="BU688" s="249"/>
      <c r="BV688" s="249"/>
      <c r="BW688" s="249"/>
      <c r="BX688" s="249"/>
      <c r="BY688" s="249"/>
      <c r="BZ688" s="249"/>
      <c r="CA688" s="249"/>
      <c r="CB688" s="249"/>
      <c r="CC688" s="249"/>
      <c r="CD688" s="249"/>
      <c r="CE688" s="249"/>
      <c r="CF688" s="249"/>
      <c r="CG688" s="249"/>
      <c r="CH688" s="249"/>
      <c r="CI688" s="249"/>
      <c r="CJ688" s="249"/>
      <c r="CK688" s="249"/>
      <c r="CL688" s="249"/>
      <c r="CM688" s="249"/>
      <c r="CN688" s="249"/>
      <c r="CO688" s="249"/>
      <c r="CP688" s="249"/>
      <c r="CQ688" s="249"/>
      <c r="CR688" s="249"/>
      <c r="CS688" s="249"/>
      <c r="CT688" s="249"/>
      <c r="CU688" s="249"/>
      <c r="CV688" s="249"/>
      <c r="CW688" s="249"/>
      <c r="CX688" s="249"/>
      <c r="CY688" s="249"/>
      <c r="CZ688" s="249"/>
    </row>
    <row r="689" s="253" customFormat="true" ht="25.15" customHeight="true" x14ac:dyDescent="0.2">
      <c r="C689" s="2910"/>
      <c r="D689" s="2911"/>
      <c r="E689" s="598"/>
      <c r="F689" s="598"/>
      <c r="G689" s="598"/>
      <c r="H689" s="2910"/>
      <c r="I689" s="2911"/>
      <c r="J689" s="598"/>
      <c r="K689" s="598"/>
      <c r="L689" s="598"/>
      <c r="M689" s="2910"/>
      <c r="N689" s="2911"/>
      <c r="O689" s="598"/>
      <c r="P689" s="598"/>
      <c r="Q689" s="598"/>
      <c r="AD689" s="246"/>
      <c r="AE689" s="246"/>
      <c r="AF689" s="246"/>
      <c r="AG689" s="246"/>
      <c r="AH689" s="246"/>
      <c r="AI689" s="246"/>
      <c r="AJ689" s="246"/>
      <c r="AK689" s="246"/>
      <c r="AL689" s="246"/>
      <c r="AM689" s="246"/>
      <c r="AN689" s="246"/>
      <c r="AO689" s="246"/>
      <c r="AP689" s="246"/>
      <c r="AQ689" s="246"/>
      <c r="AR689" s="246"/>
      <c r="AS689" s="246"/>
      <c r="AT689" s="246"/>
      <c r="AU689" s="246"/>
      <c r="AV689" s="246"/>
      <c r="AW689" s="246"/>
      <c r="AX689" s="246"/>
      <c r="AY689" s="246"/>
      <c r="AZ689" s="246"/>
      <c r="BA689" s="249"/>
      <c r="BB689" s="351"/>
      <c r="BC689" s="249"/>
      <c r="BD689" s="249"/>
      <c r="BE689" s="249"/>
      <c r="BF689" s="249"/>
      <c r="BG689" s="249"/>
      <c r="BH689" s="249"/>
      <c r="BI689" s="249"/>
      <c r="BJ689" s="249"/>
      <c r="BK689" s="249"/>
      <c r="BL689" s="249"/>
      <c r="BM689" s="249"/>
      <c r="BN689" s="249"/>
      <c r="BO689" s="249"/>
      <c r="BP689" s="249"/>
      <c r="BQ689" s="249"/>
      <c r="BR689" s="249"/>
      <c r="BS689" s="249"/>
      <c r="BT689" s="249"/>
      <c r="BU689" s="249"/>
      <c r="BV689" s="249"/>
      <c r="BW689" s="249"/>
      <c r="BX689" s="249"/>
      <c r="BY689" s="249"/>
      <c r="BZ689" s="249"/>
      <c r="CA689" s="249"/>
      <c r="CB689" s="249"/>
      <c r="CC689" s="249"/>
      <c r="CD689" s="249"/>
      <c r="CE689" s="249"/>
      <c r="CF689" s="249"/>
      <c r="CG689" s="249"/>
      <c r="CH689" s="249"/>
      <c r="CI689" s="249"/>
      <c r="CJ689" s="249"/>
      <c r="CK689" s="249"/>
      <c r="CL689" s="249"/>
      <c r="CM689" s="249"/>
      <c r="CN689" s="249"/>
      <c r="CO689" s="249"/>
      <c r="CP689" s="249"/>
      <c r="CQ689" s="249"/>
      <c r="CR689" s="249"/>
      <c r="CS689" s="249"/>
      <c r="CT689" s="249"/>
      <c r="CU689" s="249"/>
      <c r="CV689" s="249"/>
      <c r="CW689" s="249"/>
      <c r="CX689" s="249"/>
      <c r="CY689" s="249"/>
      <c r="CZ689" s="249"/>
    </row>
    <row r="690" s="253" customFormat="true" ht="25.15" customHeight="true" x14ac:dyDescent="0.2">
      <c r="C690" s="2910"/>
      <c r="D690" s="2911"/>
      <c r="E690" s="598"/>
      <c r="F690" s="598"/>
      <c r="G690" s="598"/>
      <c r="H690" s="2910"/>
      <c r="I690" s="2911"/>
      <c r="J690" s="598"/>
      <c r="K690" s="598"/>
      <c r="L690" s="598"/>
      <c r="M690" s="2910"/>
      <c r="N690" s="2911"/>
      <c r="O690" s="598"/>
      <c r="P690" s="598"/>
      <c r="Q690" s="598"/>
      <c r="AD690" s="246"/>
      <c r="AE690" s="246"/>
      <c r="AF690" s="246"/>
      <c r="AG690" s="246"/>
      <c r="AH690" s="246"/>
      <c r="AI690" s="246"/>
      <c r="AJ690" s="246"/>
      <c r="AK690" s="246"/>
      <c r="AL690" s="246"/>
      <c r="AM690" s="246"/>
      <c r="AN690" s="246"/>
      <c r="AO690" s="246"/>
      <c r="AP690" s="246"/>
      <c r="AQ690" s="246"/>
      <c r="AR690" s="246"/>
      <c r="AS690" s="246"/>
      <c r="AT690" s="246"/>
      <c r="AU690" s="246"/>
      <c r="AV690" s="246"/>
      <c r="AW690" s="246"/>
      <c r="AX690" s="246"/>
      <c r="AY690" s="246"/>
      <c r="AZ690" s="246"/>
      <c r="BA690" s="249"/>
      <c r="BB690" s="351"/>
      <c r="BC690" s="249"/>
      <c r="BD690" s="249"/>
      <c r="BE690" s="249"/>
      <c r="BF690" s="249"/>
      <c r="BG690" s="249"/>
      <c r="BH690" s="249"/>
      <c r="BI690" s="249"/>
      <c r="BJ690" s="249"/>
      <c r="BK690" s="249"/>
      <c r="BL690" s="249"/>
      <c r="BM690" s="249"/>
      <c r="BN690" s="249"/>
      <c r="BO690" s="249"/>
      <c r="BP690" s="249"/>
      <c r="BQ690" s="249"/>
      <c r="BR690" s="249"/>
      <c r="BS690" s="249"/>
      <c r="BT690" s="249"/>
      <c r="BU690" s="249"/>
      <c r="BV690" s="249"/>
      <c r="BW690" s="249"/>
      <c r="BX690" s="249"/>
      <c r="BY690" s="249"/>
      <c r="BZ690" s="249"/>
      <c r="CA690" s="249"/>
      <c r="CB690" s="249"/>
      <c r="CC690" s="249"/>
      <c r="CD690" s="249"/>
      <c r="CE690" s="249"/>
      <c r="CF690" s="249"/>
      <c r="CG690" s="249"/>
      <c r="CH690" s="249"/>
      <c r="CI690" s="249"/>
      <c r="CJ690" s="249"/>
      <c r="CK690" s="249"/>
      <c r="CL690" s="249"/>
      <c r="CM690" s="249"/>
      <c r="CN690" s="249"/>
      <c r="CO690" s="249"/>
      <c r="CP690" s="249"/>
      <c r="CQ690" s="249"/>
      <c r="CR690" s="249"/>
      <c r="CS690" s="249"/>
      <c r="CT690" s="249"/>
      <c r="CU690" s="249"/>
      <c r="CV690" s="249"/>
      <c r="CW690" s="249"/>
      <c r="CX690" s="249"/>
      <c r="CY690" s="249"/>
      <c r="CZ690" s="249"/>
    </row>
    <row r="691" s="253" customFormat="true" ht="25.15" customHeight="true" x14ac:dyDescent="0.2">
      <c r="C691" s="2910"/>
      <c r="D691" s="2911"/>
      <c r="E691" s="598"/>
      <c r="F691" s="598"/>
      <c r="G691" s="598"/>
      <c r="H691" s="2910"/>
      <c r="I691" s="2911"/>
      <c r="J691" s="598"/>
      <c r="K691" s="598"/>
      <c r="L691" s="598"/>
      <c r="M691" s="2910"/>
      <c r="N691" s="2911"/>
      <c r="O691" s="598"/>
      <c r="P691" s="598"/>
      <c r="Q691" s="598"/>
      <c r="AD691" s="246"/>
      <c r="AE691" s="246"/>
      <c r="AF691" s="246"/>
      <c r="AG691" s="246"/>
      <c r="AH691" s="246"/>
      <c r="AI691" s="246"/>
      <c r="AJ691" s="246"/>
      <c r="AK691" s="246"/>
      <c r="AL691" s="246"/>
      <c r="AM691" s="246"/>
      <c r="AN691" s="246"/>
      <c r="AO691" s="246"/>
      <c r="AP691" s="246"/>
      <c r="AQ691" s="246"/>
      <c r="AR691" s="246"/>
      <c r="AS691" s="246"/>
      <c r="AT691" s="246"/>
      <c r="AU691" s="246"/>
      <c r="AV691" s="246"/>
      <c r="AW691" s="246"/>
      <c r="AX691" s="246"/>
      <c r="AY691" s="246"/>
      <c r="AZ691" s="246"/>
      <c r="BA691" s="249"/>
      <c r="BB691" s="351"/>
      <c r="BC691" s="249"/>
      <c r="BD691" s="249"/>
      <c r="BE691" s="249"/>
      <c r="BF691" s="249"/>
      <c r="BG691" s="249"/>
      <c r="BH691" s="249"/>
      <c r="BI691" s="249"/>
      <c r="BJ691" s="249"/>
      <c r="BK691" s="249"/>
      <c r="BL691" s="249"/>
      <c r="BM691" s="249"/>
      <c r="BN691" s="249"/>
      <c r="BO691" s="249"/>
      <c r="BP691" s="249"/>
      <c r="BQ691" s="249"/>
      <c r="BR691" s="249"/>
      <c r="BS691" s="249"/>
      <c r="BT691" s="249"/>
      <c r="BU691" s="249"/>
      <c r="BV691" s="249"/>
      <c r="BW691" s="249"/>
      <c r="BX691" s="249"/>
      <c r="BY691" s="249"/>
      <c r="BZ691" s="249"/>
      <c r="CA691" s="249"/>
      <c r="CB691" s="249"/>
      <c r="CC691" s="249"/>
      <c r="CD691" s="249"/>
      <c r="CE691" s="249"/>
      <c r="CF691" s="249"/>
      <c r="CG691" s="249"/>
      <c r="CH691" s="249"/>
      <c r="CI691" s="249"/>
      <c r="CJ691" s="249"/>
      <c r="CK691" s="249"/>
      <c r="CL691" s="249"/>
      <c r="CM691" s="249"/>
      <c r="CN691" s="249"/>
      <c r="CO691" s="249"/>
      <c r="CP691" s="249"/>
      <c r="CQ691" s="249"/>
      <c r="CR691" s="249"/>
      <c r="CS691" s="249"/>
      <c r="CT691" s="249"/>
      <c r="CU691" s="249"/>
      <c r="CV691" s="249"/>
      <c r="CW691" s="249"/>
      <c r="CX691" s="249"/>
      <c r="CY691" s="249"/>
      <c r="CZ691" s="249"/>
    </row>
    <row r="692" s="253" customFormat="true" ht="25.15" customHeight="true" x14ac:dyDescent="0.2">
      <c r="C692" s="2910"/>
      <c r="D692" s="2911"/>
      <c r="E692" s="598"/>
      <c r="F692" s="598"/>
      <c r="G692" s="598"/>
      <c r="H692" s="2910"/>
      <c r="I692" s="2911"/>
      <c r="J692" s="598"/>
      <c r="K692" s="598"/>
      <c r="L692" s="598"/>
      <c r="M692" s="2910"/>
      <c r="N692" s="2911"/>
      <c r="O692" s="598"/>
      <c r="P692" s="598"/>
      <c r="Q692" s="598"/>
      <c r="AD692" s="246"/>
      <c r="AE692" s="246"/>
      <c r="AF692" s="246"/>
      <c r="AG692" s="246"/>
      <c r="AH692" s="246"/>
      <c r="AI692" s="246"/>
      <c r="AJ692" s="246"/>
      <c r="AK692" s="246"/>
      <c r="AL692" s="246"/>
      <c r="AM692" s="246"/>
      <c r="AN692" s="246"/>
      <c r="AO692" s="246"/>
      <c r="AP692" s="246"/>
      <c r="AQ692" s="246"/>
      <c r="AR692" s="246"/>
      <c r="AS692" s="246"/>
      <c r="AT692" s="246"/>
      <c r="AU692" s="246"/>
      <c r="AV692" s="246"/>
      <c r="AW692" s="246"/>
      <c r="AX692" s="246"/>
      <c r="AY692" s="246"/>
      <c r="AZ692" s="246"/>
      <c r="BA692" s="249"/>
      <c r="BB692" s="351"/>
      <c r="BC692" s="249"/>
      <c r="BD692" s="249"/>
      <c r="BE692" s="249"/>
      <c r="BF692" s="249"/>
      <c r="BG692" s="249"/>
      <c r="BH692" s="249"/>
      <c r="BI692" s="249"/>
      <c r="BJ692" s="249"/>
      <c r="BK692" s="249"/>
      <c r="BL692" s="249"/>
      <c r="BM692" s="249"/>
      <c r="BN692" s="249"/>
      <c r="BO692" s="249"/>
      <c r="BP692" s="249"/>
      <c r="BQ692" s="249"/>
      <c r="BR692" s="249"/>
      <c r="BS692" s="249"/>
      <c r="BT692" s="249"/>
      <c r="BU692" s="249"/>
      <c r="BV692" s="249"/>
      <c r="BW692" s="249"/>
      <c r="BX692" s="249"/>
      <c r="BY692" s="249"/>
      <c r="BZ692" s="249"/>
      <c r="CA692" s="249"/>
      <c r="CB692" s="249"/>
      <c r="CC692" s="249"/>
      <c r="CD692" s="249"/>
      <c r="CE692" s="249"/>
      <c r="CF692" s="249"/>
      <c r="CG692" s="249"/>
      <c r="CH692" s="249"/>
      <c r="CI692" s="249"/>
      <c r="CJ692" s="249"/>
      <c r="CK692" s="249"/>
      <c r="CL692" s="249"/>
      <c r="CM692" s="249"/>
      <c r="CN692" s="249"/>
      <c r="CO692" s="249"/>
      <c r="CP692" s="249"/>
      <c r="CQ692" s="249"/>
      <c r="CR692" s="249"/>
      <c r="CS692" s="249"/>
      <c r="CT692" s="249"/>
      <c r="CU692" s="249"/>
      <c r="CV692" s="249"/>
      <c r="CW692" s="249"/>
      <c r="CX692" s="249"/>
      <c r="CY692" s="249"/>
      <c r="CZ692" s="249"/>
    </row>
    <row r="693" s="253" customFormat="true" ht="25.15" customHeight="true" x14ac:dyDescent="0.2">
      <c r="C693" s="2910"/>
      <c r="D693" s="2911"/>
      <c r="E693" s="598"/>
      <c r="F693" s="598"/>
      <c r="G693" s="598"/>
      <c r="H693" s="2910"/>
      <c r="I693" s="2911"/>
      <c r="J693" s="598"/>
      <c r="K693" s="598"/>
      <c r="L693" s="598"/>
      <c r="M693" s="2910"/>
      <c r="N693" s="2911"/>
      <c r="O693" s="598"/>
      <c r="P693" s="598"/>
      <c r="Q693" s="598"/>
      <c r="AD693" s="246"/>
      <c r="AE693" s="246"/>
      <c r="AF693" s="246"/>
      <c r="AG693" s="246"/>
      <c r="AH693" s="246"/>
      <c r="AI693" s="246"/>
      <c r="AJ693" s="246"/>
      <c r="AK693" s="246"/>
      <c r="AL693" s="246"/>
      <c r="AM693" s="246"/>
      <c r="AN693" s="246"/>
      <c r="AO693" s="246"/>
      <c r="AP693" s="246"/>
      <c r="AQ693" s="246"/>
      <c r="AR693" s="246"/>
      <c r="AS693" s="246"/>
      <c r="AT693" s="246"/>
      <c r="AU693" s="246"/>
      <c r="AV693" s="246"/>
      <c r="AW693" s="246"/>
      <c r="AX693" s="246"/>
      <c r="AY693" s="246"/>
      <c r="AZ693" s="246"/>
      <c r="BA693" s="249"/>
      <c r="BB693" s="351"/>
      <c r="BC693" s="249"/>
      <c r="BD693" s="249"/>
      <c r="BE693" s="249"/>
      <c r="BF693" s="249"/>
      <c r="BG693" s="249"/>
      <c r="BH693" s="249"/>
      <c r="BI693" s="249"/>
      <c r="BJ693" s="249"/>
      <c r="BK693" s="249"/>
      <c r="BL693" s="249"/>
      <c r="BM693" s="249"/>
      <c r="BN693" s="249"/>
      <c r="BO693" s="249"/>
      <c r="BP693" s="249"/>
      <c r="BQ693" s="249"/>
      <c r="BR693" s="249"/>
      <c r="BS693" s="249"/>
      <c r="BT693" s="249"/>
      <c r="BU693" s="249"/>
      <c r="BV693" s="249"/>
      <c r="BW693" s="249"/>
      <c r="BX693" s="249"/>
      <c r="BY693" s="249"/>
      <c r="BZ693" s="249"/>
      <c r="CA693" s="249"/>
      <c r="CB693" s="249"/>
      <c r="CC693" s="249"/>
      <c r="CD693" s="249"/>
      <c r="CE693" s="249"/>
      <c r="CF693" s="249"/>
      <c r="CG693" s="249"/>
      <c r="CH693" s="249"/>
      <c r="CI693" s="249"/>
      <c r="CJ693" s="249"/>
      <c r="CK693" s="249"/>
      <c r="CL693" s="249"/>
      <c r="CM693" s="249"/>
      <c r="CN693" s="249"/>
      <c r="CO693" s="249"/>
      <c r="CP693" s="249"/>
      <c r="CQ693" s="249"/>
      <c r="CR693" s="249"/>
      <c r="CS693" s="249"/>
      <c r="CT693" s="249"/>
      <c r="CU693" s="249"/>
      <c r="CV693" s="249"/>
      <c r="CW693" s="249"/>
      <c r="CX693" s="249"/>
      <c r="CY693" s="249"/>
      <c r="CZ693" s="249"/>
    </row>
    <row r="694" s="253" customFormat="true" ht="25.15" customHeight="true" x14ac:dyDescent="0.2">
      <c r="C694" s="2910"/>
      <c r="D694" s="2911"/>
      <c r="E694" s="598"/>
      <c r="F694" s="598"/>
      <c r="G694" s="598"/>
      <c r="H694" s="2910"/>
      <c r="I694" s="2911"/>
      <c r="J694" s="598"/>
      <c r="K694" s="598"/>
      <c r="L694" s="598"/>
      <c r="M694" s="2910"/>
      <c r="N694" s="2911"/>
      <c r="O694" s="598"/>
      <c r="P694" s="598"/>
      <c r="Q694" s="598"/>
      <c r="AD694" s="246"/>
      <c r="AE694" s="246"/>
      <c r="AF694" s="246"/>
      <c r="AG694" s="246"/>
      <c r="AH694" s="246"/>
      <c r="AI694" s="246"/>
      <c r="AJ694" s="246"/>
      <c r="AK694" s="246"/>
      <c r="AL694" s="246"/>
      <c r="AM694" s="246"/>
      <c r="AN694" s="246"/>
      <c r="AO694" s="246"/>
      <c r="AP694" s="246"/>
      <c r="AQ694" s="246"/>
      <c r="AR694" s="246"/>
      <c r="AS694" s="246"/>
      <c r="AT694" s="246"/>
      <c r="AU694" s="246"/>
      <c r="AV694" s="246"/>
      <c r="AW694" s="246"/>
      <c r="AX694" s="246"/>
      <c r="AY694" s="246"/>
      <c r="AZ694" s="246"/>
      <c r="BA694" s="249"/>
      <c r="BB694" s="351"/>
      <c r="BC694" s="249"/>
      <c r="BD694" s="249"/>
      <c r="BE694" s="249"/>
      <c r="BF694" s="249"/>
      <c r="BG694" s="249"/>
      <c r="BH694" s="249"/>
      <c r="BI694" s="249"/>
      <c r="BJ694" s="249"/>
      <c r="BK694" s="249"/>
      <c r="BL694" s="249"/>
      <c r="BM694" s="249"/>
      <c r="BN694" s="249"/>
      <c r="BO694" s="249"/>
      <c r="BP694" s="249"/>
      <c r="BQ694" s="249"/>
      <c r="BR694" s="249"/>
      <c r="BS694" s="249"/>
      <c r="BT694" s="249"/>
      <c r="BU694" s="249"/>
      <c r="BV694" s="249"/>
      <c r="BW694" s="249"/>
      <c r="BX694" s="249"/>
      <c r="BY694" s="249"/>
      <c r="BZ694" s="249"/>
      <c r="CA694" s="249"/>
      <c r="CB694" s="249"/>
      <c r="CC694" s="249"/>
      <c r="CD694" s="249"/>
      <c r="CE694" s="249"/>
      <c r="CF694" s="249"/>
      <c r="CG694" s="249"/>
      <c r="CH694" s="249"/>
      <c r="CI694" s="249"/>
      <c r="CJ694" s="249"/>
      <c r="CK694" s="249"/>
      <c r="CL694" s="249"/>
      <c r="CM694" s="249"/>
      <c r="CN694" s="249"/>
      <c r="CO694" s="249"/>
      <c r="CP694" s="249"/>
      <c r="CQ694" s="249"/>
      <c r="CR694" s="249"/>
      <c r="CS694" s="249"/>
      <c r="CT694" s="249"/>
      <c r="CU694" s="249"/>
      <c r="CV694" s="249"/>
      <c r="CW694" s="249"/>
      <c r="CX694" s="249"/>
      <c r="CY694" s="249"/>
      <c r="CZ694" s="249"/>
    </row>
    <row r="695" s="253" customFormat="true" ht="25.15" customHeight="true" x14ac:dyDescent="0.2">
      <c r="C695" s="2910"/>
      <c r="D695" s="2911"/>
      <c r="E695" s="598"/>
      <c r="F695" s="598"/>
      <c r="G695" s="598"/>
      <c r="H695" s="2910"/>
      <c r="I695" s="2911"/>
      <c r="J695" s="598"/>
      <c r="K695" s="598"/>
      <c r="L695" s="598"/>
      <c r="M695" s="2910"/>
      <c r="N695" s="2911"/>
      <c r="O695" s="598"/>
      <c r="P695" s="598"/>
      <c r="Q695" s="598"/>
      <c r="AD695" s="246"/>
      <c r="AE695" s="246"/>
      <c r="AF695" s="246"/>
      <c r="AG695" s="246"/>
      <c r="AH695" s="246"/>
      <c r="AI695" s="246"/>
      <c r="AJ695" s="246"/>
      <c r="AK695" s="246"/>
      <c r="AL695" s="246"/>
      <c r="AM695" s="246"/>
      <c r="AN695" s="246"/>
      <c r="AO695" s="246"/>
      <c r="AP695" s="246"/>
      <c r="AQ695" s="246"/>
      <c r="AR695" s="246"/>
      <c r="AS695" s="246"/>
      <c r="AT695" s="246"/>
      <c r="AU695" s="246"/>
      <c r="AV695" s="246"/>
      <c r="AW695" s="246"/>
      <c r="AX695" s="246"/>
      <c r="AY695" s="246"/>
      <c r="AZ695" s="246"/>
      <c r="BA695" s="249"/>
      <c r="BB695" s="351"/>
      <c r="BC695" s="249"/>
      <c r="BD695" s="249"/>
      <c r="BE695" s="249"/>
      <c r="BF695" s="249"/>
      <c r="BG695" s="249"/>
      <c r="BH695" s="249"/>
      <c r="BI695" s="249"/>
      <c r="BJ695" s="249"/>
      <c r="BK695" s="249"/>
      <c r="BL695" s="249"/>
      <c r="BM695" s="249"/>
      <c r="BN695" s="249"/>
      <c r="BO695" s="249"/>
      <c r="BP695" s="249"/>
      <c r="BQ695" s="249"/>
      <c r="BR695" s="249"/>
      <c r="BS695" s="249"/>
      <c r="BT695" s="249"/>
      <c r="BU695" s="249"/>
      <c r="BV695" s="249"/>
      <c r="BW695" s="249"/>
      <c r="BX695" s="249"/>
      <c r="BY695" s="249"/>
      <c r="BZ695" s="249"/>
      <c r="CA695" s="249"/>
      <c r="CB695" s="249"/>
      <c r="CC695" s="249"/>
      <c r="CD695" s="249"/>
      <c r="CE695" s="249"/>
      <c r="CF695" s="249"/>
      <c r="CG695" s="249"/>
      <c r="CH695" s="249"/>
      <c r="CI695" s="249"/>
      <c r="CJ695" s="249"/>
      <c r="CK695" s="249"/>
      <c r="CL695" s="249"/>
      <c r="CM695" s="249"/>
      <c r="CN695" s="249"/>
      <c r="CO695" s="249"/>
      <c r="CP695" s="249"/>
      <c r="CQ695" s="249"/>
      <c r="CR695" s="249"/>
      <c r="CS695" s="249"/>
      <c r="CT695" s="249"/>
      <c r="CU695" s="249"/>
      <c r="CV695" s="249"/>
      <c r="CW695" s="249"/>
      <c r="CX695" s="249"/>
      <c r="CY695" s="249"/>
      <c r="CZ695" s="249"/>
    </row>
    <row r="696" s="253" customFormat="true" ht="25.15" customHeight="true" x14ac:dyDescent="0.2">
      <c r="C696" s="2910"/>
      <c r="D696" s="2911"/>
      <c r="E696" s="598"/>
      <c r="F696" s="598"/>
      <c r="G696" s="598"/>
      <c r="H696" s="2910"/>
      <c r="I696" s="2911"/>
      <c r="J696" s="598"/>
      <c r="K696" s="598"/>
      <c r="L696" s="598"/>
      <c r="M696" s="2910"/>
      <c r="N696" s="2911"/>
      <c r="O696" s="598"/>
      <c r="P696" s="598"/>
      <c r="Q696" s="598"/>
      <c r="AD696" s="246"/>
      <c r="AE696" s="246"/>
      <c r="AF696" s="246"/>
      <c r="AG696" s="246"/>
      <c r="AH696" s="246"/>
      <c r="AI696" s="246"/>
      <c r="AJ696" s="246"/>
      <c r="AK696" s="246"/>
      <c r="AL696" s="246"/>
      <c r="AM696" s="246"/>
      <c r="AN696" s="246"/>
      <c r="AO696" s="246"/>
      <c r="AP696" s="246"/>
      <c r="AQ696" s="246"/>
      <c r="AR696" s="246"/>
      <c r="AS696" s="246"/>
      <c r="AT696" s="246"/>
      <c r="AU696" s="246"/>
      <c r="AV696" s="246"/>
      <c r="AW696" s="246"/>
      <c r="AX696" s="246"/>
      <c r="AY696" s="246"/>
      <c r="AZ696" s="246"/>
      <c r="BA696" s="249"/>
      <c r="BB696" s="351"/>
      <c r="BC696" s="249"/>
      <c r="BD696" s="249"/>
      <c r="BE696" s="249"/>
      <c r="BF696" s="249"/>
      <c r="BG696" s="249"/>
      <c r="BH696" s="249"/>
      <c r="BI696" s="249"/>
      <c r="BJ696" s="249"/>
      <c r="BK696" s="249"/>
      <c r="BL696" s="249"/>
      <c r="BM696" s="249"/>
      <c r="BN696" s="249"/>
      <c r="BO696" s="249"/>
      <c r="BP696" s="249"/>
      <c r="BQ696" s="249"/>
      <c r="BR696" s="249"/>
      <c r="BS696" s="249"/>
      <c r="BT696" s="249"/>
      <c r="BU696" s="249"/>
      <c r="BV696" s="249"/>
      <c r="BW696" s="249"/>
      <c r="BX696" s="249"/>
      <c r="BY696" s="249"/>
      <c r="BZ696" s="249"/>
      <c r="CA696" s="249"/>
      <c r="CB696" s="249"/>
      <c r="CC696" s="249"/>
      <c r="CD696" s="249"/>
      <c r="CE696" s="249"/>
      <c r="CF696" s="249"/>
      <c r="CG696" s="249"/>
      <c r="CH696" s="249"/>
      <c r="CI696" s="249"/>
      <c r="CJ696" s="249"/>
      <c r="CK696" s="249"/>
      <c r="CL696" s="249"/>
      <c r="CM696" s="249"/>
      <c r="CN696" s="249"/>
      <c r="CO696" s="249"/>
      <c r="CP696" s="249"/>
      <c r="CQ696" s="249"/>
      <c r="CR696" s="249"/>
      <c r="CS696" s="249"/>
      <c r="CT696" s="249"/>
      <c r="CU696" s="249"/>
      <c r="CV696" s="249"/>
      <c r="CW696" s="249"/>
      <c r="CX696" s="249"/>
      <c r="CY696" s="249"/>
      <c r="CZ696" s="249"/>
    </row>
    <row r="697" s="253" customFormat="true" ht="25.15" customHeight="true" x14ac:dyDescent="0.2">
      <c r="C697" s="2910"/>
      <c r="D697" s="2911"/>
      <c r="E697" s="598"/>
      <c r="F697" s="598"/>
      <c r="G697" s="598"/>
      <c r="H697" s="2910"/>
      <c r="I697" s="2911"/>
      <c r="J697" s="598"/>
      <c r="K697" s="598"/>
      <c r="L697" s="598"/>
      <c r="M697" s="2910"/>
      <c r="N697" s="2911"/>
      <c r="O697" s="598"/>
      <c r="P697" s="598"/>
      <c r="Q697" s="598"/>
      <c r="AD697" s="246"/>
      <c r="AE697" s="246"/>
      <c r="AF697" s="246"/>
      <c r="AG697" s="246"/>
      <c r="AH697" s="246"/>
      <c r="AI697" s="246"/>
      <c r="AJ697" s="246"/>
      <c r="AK697" s="246"/>
      <c r="AL697" s="246"/>
      <c r="AM697" s="246"/>
      <c r="AN697" s="246"/>
      <c r="AO697" s="246"/>
      <c r="AP697" s="246"/>
      <c r="AQ697" s="246"/>
      <c r="AR697" s="246"/>
      <c r="AS697" s="246"/>
      <c r="AT697" s="246"/>
      <c r="AU697" s="246"/>
      <c r="AV697" s="246"/>
      <c r="AW697" s="246"/>
      <c r="AX697" s="246"/>
      <c r="AY697" s="246"/>
      <c r="AZ697" s="246"/>
      <c r="BA697" s="249"/>
      <c r="BB697" s="351"/>
      <c r="BC697" s="249"/>
      <c r="BD697" s="249"/>
      <c r="BE697" s="249"/>
      <c r="BF697" s="249"/>
      <c r="BG697" s="249"/>
      <c r="BH697" s="249"/>
      <c r="BI697" s="249"/>
      <c r="BJ697" s="249"/>
      <c r="BK697" s="249"/>
      <c r="BL697" s="249"/>
      <c r="BM697" s="249"/>
      <c r="BN697" s="249"/>
      <c r="BO697" s="249"/>
      <c r="BP697" s="249"/>
      <c r="BQ697" s="249"/>
      <c r="BR697" s="249"/>
      <c r="BS697" s="249"/>
      <c r="BT697" s="249"/>
      <c r="BU697" s="249"/>
      <c r="BV697" s="249"/>
      <c r="BW697" s="249"/>
      <c r="BX697" s="249"/>
      <c r="BY697" s="249"/>
      <c r="BZ697" s="249"/>
      <c r="CA697" s="249"/>
      <c r="CB697" s="249"/>
      <c r="CC697" s="249"/>
      <c r="CD697" s="249"/>
      <c r="CE697" s="249"/>
      <c r="CF697" s="249"/>
      <c r="CG697" s="249"/>
      <c r="CH697" s="249"/>
      <c r="CI697" s="249"/>
      <c r="CJ697" s="249"/>
      <c r="CK697" s="249"/>
      <c r="CL697" s="249"/>
      <c r="CM697" s="249"/>
      <c r="CN697" s="249"/>
      <c r="CO697" s="249"/>
      <c r="CP697" s="249"/>
      <c r="CQ697" s="249"/>
      <c r="CR697" s="249"/>
      <c r="CS697" s="249"/>
      <c r="CT697" s="249"/>
      <c r="CU697" s="249"/>
      <c r="CV697" s="249"/>
      <c r="CW697" s="249"/>
      <c r="CX697" s="249"/>
      <c r="CY697" s="249"/>
      <c r="CZ697" s="249"/>
    </row>
    <row r="698" s="253" customFormat="true" ht="25.15" customHeight="true" x14ac:dyDescent="0.2">
      <c r="C698" s="2910"/>
      <c r="D698" s="2911"/>
      <c r="E698" s="598"/>
      <c r="F698" s="598"/>
      <c r="G698" s="598"/>
      <c r="H698" s="2910"/>
      <c r="I698" s="2911"/>
      <c r="J698" s="598"/>
      <c r="K698" s="598"/>
      <c r="L698" s="598"/>
      <c r="M698" s="2910"/>
      <c r="N698" s="2911"/>
      <c r="O698" s="598"/>
      <c r="P698" s="598"/>
      <c r="Q698" s="598"/>
      <c r="AD698" s="246"/>
      <c r="AE698" s="246"/>
      <c r="AF698" s="246"/>
      <c r="AG698" s="246"/>
      <c r="AH698" s="246"/>
      <c r="AI698" s="246"/>
      <c r="AJ698" s="246"/>
      <c r="AK698" s="246"/>
      <c r="AL698" s="246"/>
      <c r="AM698" s="246"/>
      <c r="AN698" s="246"/>
      <c r="AO698" s="246"/>
      <c r="AP698" s="246"/>
      <c r="AQ698" s="246"/>
      <c r="AR698" s="246"/>
      <c r="AS698" s="246"/>
      <c r="AT698" s="246"/>
      <c r="AU698" s="246"/>
      <c r="AV698" s="246"/>
      <c r="AW698" s="246"/>
      <c r="AX698" s="246"/>
      <c r="AY698" s="246"/>
      <c r="AZ698" s="246"/>
      <c r="BA698" s="249"/>
      <c r="BB698" s="351"/>
      <c r="BC698" s="249"/>
      <c r="BD698" s="249"/>
      <c r="BE698" s="249"/>
      <c r="BF698" s="249"/>
      <c r="BG698" s="249"/>
      <c r="BH698" s="249"/>
      <c r="BI698" s="249"/>
      <c r="BJ698" s="249"/>
      <c r="BK698" s="249"/>
      <c r="BL698" s="249"/>
      <c r="BM698" s="249"/>
      <c r="BN698" s="249"/>
      <c r="BO698" s="249"/>
      <c r="BP698" s="249"/>
      <c r="BQ698" s="249"/>
      <c r="BR698" s="249"/>
      <c r="BS698" s="249"/>
      <c r="BT698" s="249"/>
      <c r="BU698" s="249"/>
      <c r="BV698" s="249"/>
      <c r="BW698" s="249"/>
      <c r="BX698" s="249"/>
      <c r="BY698" s="249"/>
      <c r="BZ698" s="249"/>
      <c r="CA698" s="249"/>
      <c r="CB698" s="249"/>
      <c r="CC698" s="249"/>
      <c r="CD698" s="249"/>
      <c r="CE698" s="249"/>
      <c r="CF698" s="249"/>
      <c r="CG698" s="249"/>
      <c r="CH698" s="249"/>
      <c r="CI698" s="249"/>
      <c r="CJ698" s="249"/>
      <c r="CK698" s="249"/>
      <c r="CL698" s="249"/>
      <c r="CM698" s="249"/>
      <c r="CN698" s="249"/>
      <c r="CO698" s="249"/>
      <c r="CP698" s="249"/>
      <c r="CQ698" s="249"/>
      <c r="CR698" s="249"/>
      <c r="CS698" s="249"/>
      <c r="CT698" s="249"/>
      <c r="CU698" s="249"/>
      <c r="CV698" s="249"/>
      <c r="CW698" s="249"/>
      <c r="CX698" s="249"/>
      <c r="CY698" s="249"/>
      <c r="CZ698" s="249"/>
    </row>
    <row r="699" s="253" customFormat="true" ht="25.15" customHeight="true" x14ac:dyDescent="0.2">
      <c r="C699" s="2910"/>
      <c r="D699" s="2911"/>
      <c r="E699" s="598"/>
      <c r="F699" s="598"/>
      <c r="G699" s="598"/>
      <c r="H699" s="2910"/>
      <c r="I699" s="2911"/>
      <c r="J699" s="598"/>
      <c r="K699" s="598"/>
      <c r="L699" s="598"/>
      <c r="M699" s="2910"/>
      <c r="N699" s="2911"/>
      <c r="O699" s="598"/>
      <c r="P699" s="598"/>
      <c r="Q699" s="598"/>
      <c r="AD699" s="246"/>
      <c r="AE699" s="246"/>
      <c r="AF699" s="246"/>
      <c r="AG699" s="246"/>
      <c r="AH699" s="246"/>
      <c r="AI699" s="246"/>
      <c r="AJ699" s="246"/>
      <c r="AK699" s="246"/>
      <c r="AL699" s="246"/>
      <c r="AM699" s="246"/>
      <c r="AN699" s="246"/>
      <c r="AO699" s="246"/>
      <c r="AP699" s="246"/>
      <c r="AQ699" s="246"/>
      <c r="AR699" s="246"/>
      <c r="AS699" s="246"/>
      <c r="AT699" s="246"/>
      <c r="AU699" s="246"/>
      <c r="AV699" s="246"/>
      <c r="AW699" s="246"/>
      <c r="AX699" s="246"/>
      <c r="AY699" s="246"/>
      <c r="AZ699" s="246"/>
      <c r="BA699" s="249"/>
      <c r="BB699" s="351"/>
      <c r="BC699" s="249"/>
      <c r="BD699" s="249"/>
      <c r="BE699" s="249"/>
      <c r="BF699" s="249"/>
      <c r="BG699" s="249"/>
      <c r="BH699" s="249"/>
      <c r="BI699" s="249"/>
      <c r="BJ699" s="249"/>
      <c r="BK699" s="249"/>
      <c r="BL699" s="249"/>
      <c r="BM699" s="249"/>
      <c r="BN699" s="249"/>
      <c r="BO699" s="249"/>
      <c r="BP699" s="249"/>
      <c r="BQ699" s="249"/>
      <c r="BR699" s="249"/>
      <c r="BS699" s="249"/>
      <c r="BT699" s="249"/>
      <c r="BU699" s="249"/>
      <c r="BV699" s="249"/>
      <c r="BW699" s="249"/>
      <c r="BX699" s="249"/>
      <c r="BY699" s="249"/>
      <c r="BZ699" s="249"/>
      <c r="CA699" s="249"/>
      <c r="CB699" s="249"/>
      <c r="CC699" s="249"/>
      <c r="CD699" s="249"/>
      <c r="CE699" s="249"/>
      <c r="CF699" s="249"/>
      <c r="CG699" s="249"/>
      <c r="CH699" s="249"/>
      <c r="CI699" s="249"/>
      <c r="CJ699" s="249"/>
      <c r="CK699" s="249"/>
      <c r="CL699" s="249"/>
      <c r="CM699" s="249"/>
      <c r="CN699" s="249"/>
      <c r="CO699" s="249"/>
      <c r="CP699" s="249"/>
      <c r="CQ699" s="249"/>
      <c r="CR699" s="249"/>
      <c r="CS699" s="249"/>
      <c r="CT699" s="249"/>
      <c r="CU699" s="249"/>
      <c r="CV699" s="249"/>
      <c r="CW699" s="249"/>
      <c r="CX699" s="249"/>
      <c r="CY699" s="249"/>
      <c r="CZ699" s="249"/>
    </row>
    <row r="700" s="253" customFormat="true" ht="25.15" customHeight="true" x14ac:dyDescent="0.2">
      <c r="C700" s="2910"/>
      <c r="D700" s="2911"/>
      <c r="E700" s="598"/>
      <c r="F700" s="598"/>
      <c r="G700" s="598"/>
      <c r="H700" s="2910"/>
      <c r="I700" s="2911"/>
      <c r="J700" s="598"/>
      <c r="K700" s="598"/>
      <c r="L700" s="598"/>
      <c r="M700" s="2910"/>
      <c r="N700" s="2911"/>
      <c r="O700" s="598"/>
      <c r="P700" s="598"/>
      <c r="Q700" s="598"/>
      <c r="AD700" s="246"/>
      <c r="AE700" s="246"/>
      <c r="AF700" s="246"/>
      <c r="AG700" s="246"/>
      <c r="AH700" s="246"/>
      <c r="AI700" s="246"/>
      <c r="AJ700" s="246"/>
      <c r="AK700" s="246"/>
      <c r="AL700" s="246"/>
      <c r="AM700" s="246"/>
      <c r="AN700" s="246"/>
      <c r="AO700" s="246"/>
      <c r="AP700" s="246"/>
      <c r="AQ700" s="246"/>
      <c r="AR700" s="246"/>
      <c r="AS700" s="246"/>
      <c r="AT700" s="246"/>
      <c r="AU700" s="246"/>
      <c r="AV700" s="246"/>
      <c r="AW700" s="246"/>
      <c r="AX700" s="246"/>
      <c r="AY700" s="246"/>
      <c r="AZ700" s="246"/>
      <c r="BA700" s="249"/>
      <c r="BB700" s="351"/>
      <c r="BC700" s="249"/>
      <c r="BD700" s="249"/>
      <c r="BE700" s="249"/>
      <c r="BF700" s="249"/>
      <c r="BG700" s="249"/>
      <c r="BH700" s="249"/>
      <c r="BI700" s="249"/>
      <c r="BJ700" s="249"/>
      <c r="BK700" s="249"/>
      <c r="BL700" s="249"/>
      <c r="BM700" s="249"/>
      <c r="BN700" s="249"/>
      <c r="BO700" s="249"/>
      <c r="BP700" s="249"/>
      <c r="BQ700" s="249"/>
      <c r="BR700" s="249"/>
      <c r="BS700" s="249"/>
      <c r="BT700" s="249"/>
      <c r="BU700" s="249"/>
      <c r="BV700" s="249"/>
      <c r="BW700" s="249"/>
      <c r="BX700" s="249"/>
      <c r="BY700" s="249"/>
      <c r="BZ700" s="249"/>
      <c r="CA700" s="249"/>
      <c r="CB700" s="249"/>
      <c r="CC700" s="249"/>
      <c r="CD700" s="249"/>
      <c r="CE700" s="249"/>
      <c r="CF700" s="249"/>
      <c r="CG700" s="249"/>
      <c r="CH700" s="249"/>
      <c r="CI700" s="249"/>
      <c r="CJ700" s="249"/>
      <c r="CK700" s="249"/>
      <c r="CL700" s="249"/>
      <c r="CM700" s="249"/>
      <c r="CN700" s="249"/>
      <c r="CO700" s="249"/>
      <c r="CP700" s="249"/>
      <c r="CQ700" s="249"/>
      <c r="CR700" s="249"/>
      <c r="CS700" s="249"/>
      <c r="CT700" s="249"/>
      <c r="CU700" s="249"/>
      <c r="CV700" s="249"/>
      <c r="CW700" s="249"/>
      <c r="CX700" s="249"/>
      <c r="CY700" s="249"/>
      <c r="CZ700" s="249"/>
    </row>
    <row r="701" ht="25.15" customHeight="true" x14ac:dyDescent="0.2">
      <c r="C701" s="2911"/>
      <c r="D701" s="2911"/>
      <c r="E701" s="599"/>
      <c r="F701" s="599"/>
      <c r="G701" s="599"/>
      <c r="H701" s="2911"/>
      <c r="I701" s="2911"/>
      <c r="J701" s="599"/>
      <c r="K701" s="599"/>
      <c r="L701" s="599"/>
      <c r="M701" s="2911"/>
      <c r="N701" s="2911"/>
      <c r="O701" s="599"/>
      <c r="P701" s="599"/>
      <c r="Q701" s="599"/>
      <c r="BA701" s="249"/>
      <c r="BB701" s="351"/>
      <c r="BC701" s="249"/>
      <c r="BD701" s="249"/>
      <c r="BE701" s="249"/>
      <c r="BF701" s="249"/>
      <c r="BG701" s="249"/>
      <c r="BH701" s="249"/>
      <c r="BI701" s="249"/>
      <c r="BJ701" s="249"/>
      <c r="BK701" s="249"/>
      <c r="BL701" s="249"/>
      <c r="BM701" s="249"/>
      <c r="BN701" s="249"/>
      <c r="BO701" s="249"/>
      <c r="BP701" s="249"/>
      <c r="BQ701" s="249"/>
      <c r="BR701" s="249"/>
      <c r="BS701" s="249"/>
      <c r="BT701" s="249"/>
      <c r="BU701" s="249"/>
      <c r="BV701" s="249"/>
      <c r="BW701" s="249"/>
      <c r="BX701" s="249"/>
      <c r="BY701" s="249"/>
      <c r="BZ701" s="249"/>
      <c r="CA701" s="249"/>
      <c r="CB701" s="249"/>
      <c r="CC701" s="249"/>
      <c r="CD701" s="249"/>
      <c r="CE701" s="249"/>
      <c r="CF701" s="249"/>
      <c r="CG701" s="249"/>
      <c r="CH701" s="249"/>
      <c r="CI701" s="249"/>
      <c r="CJ701" s="249"/>
      <c r="CK701" s="249"/>
      <c r="CL701" s="249"/>
      <c r="CM701" s="249"/>
      <c r="CN701" s="249"/>
      <c r="CO701" s="249"/>
      <c r="CP701" s="249"/>
      <c r="CQ701" s="249"/>
      <c r="CR701" s="249"/>
      <c r="CS701" s="249"/>
      <c r="CT701" s="249"/>
      <c r="CU701" s="249"/>
      <c r="CV701" s="249"/>
      <c r="CW701" s="249"/>
      <c r="CX701" s="249"/>
      <c r="CY701" s="249"/>
      <c r="CZ701" s="249"/>
    </row>
    <row r="702" ht="25.15" customHeight="true" x14ac:dyDescent="0.2">
      <c r="C702" s="2911"/>
      <c r="D702" s="2911"/>
      <c r="E702" s="599"/>
      <c r="F702" s="599"/>
      <c r="G702" s="599"/>
      <c r="H702" s="2911"/>
      <c r="I702" s="2911"/>
      <c r="J702" s="599"/>
      <c r="K702" s="599"/>
      <c r="L702" s="599"/>
      <c r="M702" s="2911"/>
      <c r="N702" s="2911"/>
      <c r="O702" s="599"/>
      <c r="P702" s="599"/>
      <c r="Q702" s="599"/>
      <c r="BA702" s="249"/>
      <c r="BB702" s="351"/>
      <c r="BC702" s="249"/>
      <c r="BD702" s="249"/>
      <c r="BE702" s="249"/>
      <c r="BF702" s="249"/>
      <c r="BG702" s="249"/>
      <c r="BH702" s="249"/>
      <c r="BI702" s="249"/>
      <c r="BJ702" s="249"/>
      <c r="BK702" s="249"/>
      <c r="BL702" s="249"/>
      <c r="BM702" s="249"/>
      <c r="BN702" s="249"/>
      <c r="BO702" s="249"/>
      <c r="BP702" s="249"/>
      <c r="BQ702" s="249"/>
      <c r="BR702" s="249"/>
      <c r="BS702" s="249"/>
      <c r="BT702" s="249"/>
      <c r="BU702" s="249"/>
      <c r="BV702" s="249"/>
      <c r="BW702" s="249"/>
      <c r="BX702" s="249"/>
      <c r="BY702" s="249"/>
      <c r="BZ702" s="249"/>
      <c r="CA702" s="249"/>
      <c r="CB702" s="249"/>
      <c r="CC702" s="249"/>
      <c r="CD702" s="249"/>
      <c r="CE702" s="249"/>
      <c r="CF702" s="249"/>
      <c r="CG702" s="249"/>
      <c r="CH702" s="249"/>
      <c r="CI702" s="249"/>
      <c r="CJ702" s="249"/>
      <c r="CK702" s="249"/>
      <c r="CL702" s="249"/>
      <c r="CM702" s="249"/>
      <c r="CN702" s="249"/>
      <c r="CO702" s="249"/>
      <c r="CP702" s="249"/>
      <c r="CQ702" s="249"/>
      <c r="CR702" s="249"/>
      <c r="CS702" s="249"/>
      <c r="CT702" s="249"/>
      <c r="CU702" s="249"/>
      <c r="CV702" s="249"/>
      <c r="CW702" s="249"/>
      <c r="CX702" s="249"/>
      <c r="CY702" s="249"/>
      <c r="CZ702" s="249"/>
    </row>
    <row r="703" ht="25.15" customHeight="true" x14ac:dyDescent="0.2">
      <c r="C703" s="2911"/>
      <c r="D703" s="2911"/>
      <c r="E703" s="599"/>
      <c r="F703" s="599"/>
      <c r="G703" s="599"/>
      <c r="H703" s="2911"/>
      <c r="I703" s="2911"/>
      <c r="J703" s="599"/>
      <c r="K703" s="599"/>
      <c r="L703" s="599"/>
      <c r="M703" s="2911"/>
      <c r="N703" s="2911"/>
      <c r="O703" s="599"/>
      <c r="P703" s="599"/>
      <c r="Q703" s="599"/>
      <c r="BA703" s="249"/>
      <c r="BB703" s="351"/>
      <c r="BC703" s="249"/>
      <c r="BD703" s="249"/>
      <c r="BE703" s="249"/>
      <c r="BF703" s="249"/>
      <c r="BG703" s="249"/>
      <c r="BH703" s="249"/>
      <c r="BI703" s="249"/>
      <c r="BJ703" s="249"/>
      <c r="BK703" s="249"/>
      <c r="BL703" s="249"/>
      <c r="BM703" s="249"/>
      <c r="BN703" s="249"/>
      <c r="BO703" s="249"/>
      <c r="BP703" s="249"/>
      <c r="BQ703" s="249"/>
      <c r="BR703" s="249"/>
      <c r="BS703" s="249"/>
      <c r="BT703" s="249"/>
      <c r="BU703" s="249"/>
      <c r="BV703" s="249"/>
      <c r="BW703" s="249"/>
      <c r="BX703" s="249"/>
      <c r="BY703" s="249"/>
      <c r="BZ703" s="249"/>
      <c r="CA703" s="249"/>
      <c r="CB703" s="249"/>
      <c r="CC703" s="249"/>
      <c r="CD703" s="249"/>
      <c r="CE703" s="249"/>
      <c r="CF703" s="249"/>
      <c r="CG703" s="249"/>
      <c r="CH703" s="249"/>
      <c r="CI703" s="249"/>
      <c r="CJ703" s="249"/>
      <c r="CK703" s="249"/>
      <c r="CL703" s="249"/>
      <c r="CM703" s="249"/>
      <c r="CN703" s="249"/>
      <c r="CO703" s="249"/>
      <c r="CP703" s="249"/>
      <c r="CQ703" s="249"/>
      <c r="CR703" s="249"/>
      <c r="CS703" s="249"/>
      <c r="CT703" s="249"/>
      <c r="CU703" s="249"/>
      <c r="CV703" s="249"/>
      <c r="CW703" s="249"/>
      <c r="CX703" s="249"/>
      <c r="CY703" s="249"/>
      <c r="CZ703" s="249"/>
    </row>
    <row r="704" ht="25.15" customHeight="true" x14ac:dyDescent="0.2">
      <c r="C704" s="2911"/>
      <c r="D704" s="2911"/>
      <c r="E704" s="599"/>
      <c r="F704" s="599"/>
      <c r="G704" s="599"/>
      <c r="H704" s="2911"/>
      <c r="I704" s="2911"/>
      <c r="J704" s="599"/>
      <c r="K704" s="599"/>
      <c r="L704" s="599"/>
      <c r="M704" s="2911"/>
      <c r="N704" s="2911"/>
      <c r="O704" s="599"/>
      <c r="P704" s="599"/>
      <c r="Q704" s="599"/>
      <c r="BA704" s="249"/>
      <c r="BB704" s="351"/>
      <c r="BC704" s="249"/>
      <c r="BD704" s="249"/>
      <c r="BE704" s="249"/>
      <c r="BF704" s="249"/>
      <c r="BG704" s="249"/>
      <c r="BH704" s="249"/>
      <c r="BI704" s="249"/>
      <c r="BJ704" s="249"/>
      <c r="BK704" s="249"/>
      <c r="BL704" s="249"/>
      <c r="BM704" s="249"/>
      <c r="BN704" s="249"/>
      <c r="BO704" s="249"/>
      <c r="BP704" s="249"/>
      <c r="BQ704" s="249"/>
      <c r="BR704" s="249"/>
      <c r="BS704" s="249"/>
      <c r="BT704" s="249"/>
      <c r="BU704" s="249"/>
      <c r="BV704" s="249"/>
      <c r="BW704" s="249"/>
      <c r="BX704" s="249"/>
      <c r="BY704" s="249"/>
      <c r="BZ704" s="249"/>
      <c r="CA704" s="249"/>
      <c r="CB704" s="249"/>
      <c r="CC704" s="249"/>
      <c r="CD704" s="249"/>
      <c r="CE704" s="249"/>
      <c r="CF704" s="249"/>
      <c r="CG704" s="249"/>
      <c r="CH704" s="249"/>
      <c r="CI704" s="249"/>
      <c r="CJ704" s="249"/>
      <c r="CK704" s="249"/>
      <c r="CL704" s="249"/>
      <c r="CM704" s="249"/>
      <c r="CN704" s="249"/>
      <c r="CO704" s="249"/>
      <c r="CP704" s="249"/>
      <c r="CQ704" s="249"/>
      <c r="CR704" s="249"/>
      <c r="CS704" s="249"/>
      <c r="CT704" s="249"/>
      <c r="CU704" s="249"/>
      <c r="CV704" s="249"/>
      <c r="CW704" s="249"/>
      <c r="CX704" s="249"/>
      <c r="CY704" s="249"/>
      <c r="CZ704" s="249"/>
    </row>
    <row r="705" ht="25.15" customHeight="true" x14ac:dyDescent="0.2">
      <c r="C705" s="2911"/>
      <c r="D705" s="2911"/>
      <c r="E705" s="599"/>
      <c r="F705" s="599"/>
      <c r="G705" s="599"/>
      <c r="H705" s="2911"/>
      <c r="I705" s="2911"/>
      <c r="J705" s="599"/>
      <c r="K705" s="599"/>
      <c r="L705" s="599"/>
      <c r="M705" s="2911"/>
      <c r="N705" s="2911"/>
      <c r="O705" s="599"/>
      <c r="P705" s="599"/>
      <c r="Q705" s="599"/>
      <c r="BA705" s="249"/>
      <c r="BB705" s="351"/>
      <c r="BC705" s="249"/>
      <c r="BD705" s="249"/>
      <c r="BE705" s="249"/>
      <c r="BF705" s="249"/>
      <c r="BG705" s="249"/>
      <c r="BH705" s="249"/>
      <c r="BI705" s="249"/>
      <c r="BJ705" s="249"/>
      <c r="BK705" s="249"/>
      <c r="BL705" s="249"/>
      <c r="BM705" s="249"/>
      <c r="BN705" s="249"/>
      <c r="BO705" s="249"/>
      <c r="BP705" s="249"/>
      <c r="BQ705" s="249"/>
      <c r="BR705" s="249"/>
      <c r="BS705" s="249"/>
      <c r="BT705" s="249"/>
      <c r="BU705" s="249"/>
      <c r="BV705" s="249"/>
      <c r="BW705" s="249"/>
      <c r="BX705" s="249"/>
      <c r="BY705" s="249"/>
      <c r="BZ705" s="249"/>
      <c r="CA705" s="249"/>
      <c r="CB705" s="249"/>
      <c r="CC705" s="249"/>
      <c r="CD705" s="249"/>
      <c r="CE705" s="249"/>
      <c r="CF705" s="249"/>
      <c r="CG705" s="249"/>
      <c r="CH705" s="249"/>
      <c r="CI705" s="249"/>
      <c r="CJ705" s="249"/>
      <c r="CK705" s="249"/>
      <c r="CL705" s="249"/>
      <c r="CM705" s="249"/>
      <c r="CN705" s="249"/>
      <c r="CO705" s="249"/>
      <c r="CP705" s="249"/>
      <c r="CQ705" s="249"/>
      <c r="CR705" s="249"/>
      <c r="CS705" s="249"/>
      <c r="CT705" s="249"/>
      <c r="CU705" s="249"/>
      <c r="CV705" s="249"/>
      <c r="CW705" s="249"/>
      <c r="CX705" s="249"/>
      <c r="CY705" s="249"/>
      <c r="CZ705" s="249"/>
    </row>
    <row r="706" ht="25.15" customHeight="true" x14ac:dyDescent="0.2">
      <c r="C706" s="2911"/>
      <c r="D706" s="2911"/>
      <c r="E706" s="599"/>
      <c r="F706" s="599"/>
      <c r="G706" s="599"/>
      <c r="H706" s="2911"/>
      <c r="I706" s="2911"/>
      <c r="J706" s="599"/>
      <c r="K706" s="599"/>
      <c r="L706" s="599"/>
      <c r="M706" s="2911"/>
      <c r="N706" s="2911"/>
      <c r="O706" s="599"/>
      <c r="P706" s="599"/>
      <c r="Q706" s="599"/>
      <c r="BA706" s="249"/>
      <c r="BB706" s="351"/>
      <c r="BC706" s="249"/>
      <c r="BD706" s="249"/>
      <c r="BE706" s="249"/>
      <c r="BF706" s="249"/>
      <c r="BG706" s="249"/>
      <c r="BH706" s="249"/>
      <c r="BI706" s="249"/>
      <c r="BJ706" s="249"/>
      <c r="BK706" s="249"/>
      <c r="BL706" s="249"/>
      <c r="BM706" s="249"/>
      <c r="BN706" s="249"/>
      <c r="BO706" s="249"/>
      <c r="BP706" s="249"/>
      <c r="BQ706" s="249"/>
      <c r="BR706" s="249"/>
      <c r="BS706" s="249"/>
      <c r="BT706" s="249"/>
      <c r="BU706" s="249"/>
      <c r="BV706" s="249"/>
      <c r="BW706" s="249"/>
      <c r="BX706" s="249"/>
      <c r="BY706" s="249"/>
      <c r="BZ706" s="249"/>
      <c r="CA706" s="249"/>
      <c r="CB706" s="249"/>
      <c r="CC706" s="249"/>
      <c r="CD706" s="249"/>
      <c r="CE706" s="249"/>
      <c r="CF706" s="249"/>
      <c r="CG706" s="249"/>
      <c r="CH706" s="249"/>
      <c r="CI706" s="249"/>
      <c r="CJ706" s="249"/>
      <c r="CK706" s="249"/>
      <c r="CL706" s="249"/>
      <c r="CM706" s="249"/>
      <c r="CN706" s="249"/>
      <c r="CO706" s="249"/>
      <c r="CP706" s="249"/>
      <c r="CQ706" s="249"/>
      <c r="CR706" s="249"/>
      <c r="CS706" s="249"/>
      <c r="CT706" s="249"/>
      <c r="CU706" s="249"/>
      <c r="CV706" s="249"/>
      <c r="CW706" s="249"/>
      <c r="CX706" s="249"/>
      <c r="CY706" s="249"/>
      <c r="CZ706" s="249"/>
    </row>
    <row r="707" ht="25.15" customHeight="true" x14ac:dyDescent="0.2">
      <c r="C707" s="2911"/>
      <c r="D707" s="2911"/>
      <c r="E707" s="599"/>
      <c r="F707" s="599"/>
      <c r="G707" s="599"/>
      <c r="H707" s="2911"/>
      <c r="I707" s="2911"/>
      <c r="J707" s="599"/>
      <c r="K707" s="599"/>
      <c r="L707" s="599"/>
      <c r="M707" s="2911"/>
      <c r="N707" s="2911"/>
      <c r="O707" s="599"/>
      <c r="P707" s="599"/>
      <c r="Q707" s="599"/>
      <c r="BA707" s="249"/>
      <c r="BB707" s="351"/>
      <c r="BC707" s="249"/>
      <c r="BD707" s="249"/>
      <c r="BE707" s="249"/>
      <c r="BF707" s="249"/>
      <c r="BG707" s="249"/>
      <c r="BH707" s="249"/>
      <c r="BI707" s="249"/>
      <c r="BJ707" s="249"/>
      <c r="BK707" s="249"/>
      <c r="BL707" s="249"/>
      <c r="BM707" s="249"/>
      <c r="BN707" s="249"/>
      <c r="BO707" s="249"/>
      <c r="BP707" s="249"/>
      <c r="BQ707" s="249"/>
      <c r="BR707" s="249"/>
      <c r="BS707" s="249"/>
      <c r="BT707" s="249"/>
      <c r="BU707" s="249"/>
      <c r="BV707" s="249"/>
      <c r="BW707" s="249"/>
      <c r="BX707" s="249"/>
      <c r="BY707" s="249"/>
      <c r="BZ707" s="249"/>
      <c r="CA707" s="249"/>
      <c r="CB707" s="249"/>
      <c r="CC707" s="249"/>
      <c r="CD707" s="249"/>
      <c r="CE707" s="249"/>
      <c r="CF707" s="249"/>
      <c r="CG707" s="249"/>
      <c r="CH707" s="249"/>
      <c r="CI707" s="249"/>
      <c r="CJ707" s="249"/>
      <c r="CK707" s="249"/>
      <c r="CL707" s="249"/>
      <c r="CM707" s="249"/>
      <c r="CN707" s="249"/>
      <c r="CO707" s="249"/>
      <c r="CP707" s="249"/>
      <c r="CQ707" s="249"/>
      <c r="CR707" s="249"/>
      <c r="CS707" s="249"/>
      <c r="CT707" s="249"/>
      <c r="CU707" s="249"/>
      <c r="CV707" s="249"/>
      <c r="CW707" s="249"/>
      <c r="CX707" s="249"/>
      <c r="CY707" s="249"/>
      <c r="CZ707" s="249"/>
    </row>
    <row r="708" ht="25.15" customHeight="true" x14ac:dyDescent="0.2">
      <c r="C708" s="2911"/>
      <c r="D708" s="2911"/>
      <c r="E708" s="599"/>
      <c r="F708" s="599"/>
      <c r="G708" s="599"/>
      <c r="H708" s="2911"/>
      <c r="I708" s="2911"/>
      <c r="J708" s="599"/>
      <c r="K708" s="599"/>
      <c r="L708" s="599"/>
      <c r="M708" s="2911"/>
      <c r="N708" s="2911"/>
      <c r="O708" s="599"/>
      <c r="P708" s="599"/>
      <c r="Q708" s="599"/>
      <c r="BA708" s="249"/>
      <c r="BB708" s="351"/>
      <c r="BC708" s="249"/>
      <c r="BD708" s="249"/>
      <c r="BE708" s="249"/>
      <c r="BF708" s="249"/>
      <c r="BG708" s="249"/>
      <c r="BH708" s="249"/>
      <c r="BI708" s="249"/>
      <c r="BJ708" s="249"/>
      <c r="BK708" s="249"/>
      <c r="BL708" s="249"/>
      <c r="BM708" s="249"/>
      <c r="BN708" s="249"/>
      <c r="BO708" s="249"/>
      <c r="BP708" s="249"/>
      <c r="BQ708" s="249"/>
      <c r="BR708" s="249"/>
      <c r="BS708" s="249"/>
      <c r="BT708" s="249"/>
      <c r="BU708" s="249"/>
      <c r="BV708" s="249"/>
      <c r="BW708" s="249"/>
      <c r="BX708" s="249"/>
      <c r="BY708" s="249"/>
      <c r="BZ708" s="249"/>
      <c r="CA708" s="249"/>
      <c r="CB708" s="249"/>
      <c r="CC708" s="249"/>
      <c r="CD708" s="249"/>
      <c r="CE708" s="249"/>
      <c r="CF708" s="249"/>
      <c r="CG708" s="249"/>
      <c r="CH708" s="249"/>
      <c r="CI708" s="249"/>
      <c r="CJ708" s="249"/>
      <c r="CK708" s="249"/>
      <c r="CL708" s="249"/>
      <c r="CM708" s="249"/>
      <c r="CN708" s="249"/>
      <c r="CO708" s="249"/>
      <c r="CP708" s="249"/>
      <c r="CQ708" s="249"/>
      <c r="CR708" s="249"/>
      <c r="CS708" s="249"/>
      <c r="CT708" s="249"/>
      <c r="CU708" s="249"/>
      <c r="CV708" s="249"/>
      <c r="CW708" s="249"/>
      <c r="CX708" s="249"/>
      <c r="CY708" s="249"/>
      <c r="CZ708" s="249"/>
    </row>
    <row r="709" ht="25.15" customHeight="true" x14ac:dyDescent="0.2">
      <c r="C709" s="2911"/>
      <c r="D709" s="2911"/>
      <c r="E709" s="599"/>
      <c r="F709" s="599"/>
      <c r="G709" s="599"/>
      <c r="H709" s="2911"/>
      <c r="I709" s="2911"/>
      <c r="J709" s="599"/>
      <c r="K709" s="599"/>
      <c r="L709" s="599"/>
      <c r="M709" s="2911"/>
      <c r="N709" s="2911"/>
      <c r="O709" s="599"/>
      <c r="P709" s="599"/>
      <c r="Q709" s="599"/>
      <c r="BA709" s="249"/>
      <c r="BB709" s="351"/>
      <c r="BC709" s="249"/>
      <c r="BD709" s="249"/>
      <c r="BE709" s="249"/>
      <c r="BF709" s="249"/>
      <c r="BG709" s="249"/>
      <c r="BH709" s="249"/>
      <c r="BI709" s="249"/>
      <c r="BJ709" s="249"/>
      <c r="BK709" s="249"/>
      <c r="BL709" s="249"/>
      <c r="BM709" s="249"/>
      <c r="BN709" s="249"/>
      <c r="BO709" s="249"/>
      <c r="BP709" s="249"/>
      <c r="BQ709" s="249"/>
      <c r="BR709" s="249"/>
      <c r="BS709" s="249"/>
      <c r="BT709" s="249"/>
      <c r="BU709" s="249"/>
      <c r="BV709" s="249"/>
      <c r="BW709" s="249"/>
      <c r="BX709" s="249"/>
      <c r="BY709" s="249"/>
      <c r="BZ709" s="249"/>
      <c r="CA709" s="249"/>
      <c r="CB709" s="249"/>
      <c r="CC709" s="249"/>
      <c r="CD709" s="249"/>
      <c r="CE709" s="249"/>
      <c r="CF709" s="249"/>
      <c r="CG709" s="249"/>
      <c r="CH709" s="249"/>
      <c r="CI709" s="249"/>
      <c r="CJ709" s="249"/>
      <c r="CK709" s="249"/>
      <c r="CL709" s="249"/>
      <c r="CM709" s="249"/>
      <c r="CN709" s="249"/>
      <c r="CO709" s="249"/>
      <c r="CP709" s="249"/>
      <c r="CQ709" s="249"/>
      <c r="CR709" s="249"/>
      <c r="CS709" s="249"/>
      <c r="CT709" s="249"/>
      <c r="CU709" s="249"/>
      <c r="CV709" s="249"/>
      <c r="CW709" s="249"/>
      <c r="CX709" s="249"/>
      <c r="CY709" s="249"/>
      <c r="CZ709" s="249"/>
    </row>
    <row r="710" ht="25.15" customHeight="true" x14ac:dyDescent="0.2">
      <c r="C710" s="2911"/>
      <c r="D710" s="2911"/>
      <c r="E710" s="599"/>
      <c r="F710" s="599"/>
      <c r="G710" s="599"/>
      <c r="H710" s="2911"/>
      <c r="I710" s="2911"/>
      <c r="J710" s="599"/>
      <c r="K710" s="599"/>
      <c r="L710" s="599"/>
      <c r="M710" s="2911"/>
      <c r="N710" s="2911"/>
      <c r="O710" s="599"/>
      <c r="P710" s="599"/>
      <c r="Q710" s="599"/>
      <c r="BA710" s="249"/>
      <c r="BB710" s="351"/>
      <c r="BC710" s="249"/>
      <c r="BD710" s="249"/>
      <c r="BE710" s="249"/>
      <c r="BF710" s="249"/>
      <c r="BG710" s="249"/>
      <c r="BH710" s="249"/>
      <c r="BI710" s="249"/>
      <c r="BJ710" s="249"/>
      <c r="BK710" s="249"/>
      <c r="BL710" s="249"/>
      <c r="BM710" s="249"/>
      <c r="BN710" s="249"/>
      <c r="BO710" s="249"/>
      <c r="BP710" s="249"/>
      <c r="BQ710" s="249"/>
      <c r="BR710" s="249"/>
      <c r="BS710" s="249"/>
      <c r="BT710" s="249"/>
      <c r="BU710" s="249"/>
      <c r="BV710" s="249"/>
      <c r="BW710" s="249"/>
      <c r="BX710" s="249"/>
      <c r="BY710" s="249"/>
      <c r="BZ710" s="249"/>
      <c r="CA710" s="249"/>
      <c r="CB710" s="249"/>
      <c r="CC710" s="249"/>
      <c r="CD710" s="249"/>
      <c r="CE710" s="249"/>
      <c r="CF710" s="249"/>
      <c r="CG710" s="249"/>
      <c r="CH710" s="249"/>
      <c r="CI710" s="249"/>
      <c r="CJ710" s="249"/>
      <c r="CK710" s="249"/>
      <c r="CL710" s="249"/>
      <c r="CM710" s="249"/>
      <c r="CN710" s="249"/>
      <c r="CO710" s="249"/>
      <c r="CP710" s="249"/>
      <c r="CQ710" s="249"/>
      <c r="CR710" s="249"/>
      <c r="CS710" s="249"/>
      <c r="CT710" s="249"/>
      <c r="CU710" s="249"/>
      <c r="CV710" s="249"/>
      <c r="CW710" s="249"/>
      <c r="CX710" s="249"/>
      <c r="CY710" s="249"/>
      <c r="CZ710" s="249"/>
    </row>
    <row r="711" ht="25.15" customHeight="true" x14ac:dyDescent="0.2">
      <c r="C711" s="2911"/>
      <c r="D711" s="2911"/>
      <c r="E711" s="599"/>
      <c r="F711" s="599"/>
      <c r="G711" s="599"/>
      <c r="H711" s="2911"/>
      <c r="I711" s="2911"/>
      <c r="J711" s="599"/>
      <c r="K711" s="599"/>
      <c r="L711" s="599"/>
      <c r="M711" s="2911"/>
      <c r="N711" s="2911"/>
      <c r="O711" s="599"/>
      <c r="P711" s="599"/>
      <c r="Q711" s="599"/>
      <c r="BA711" s="249"/>
      <c r="BB711" s="351"/>
      <c r="BC711" s="249"/>
      <c r="BD711" s="249"/>
      <c r="BE711" s="249"/>
      <c r="BF711" s="249"/>
      <c r="BG711" s="249"/>
      <c r="BH711" s="249"/>
      <c r="BI711" s="249"/>
      <c r="BJ711" s="249"/>
      <c r="BK711" s="249"/>
      <c r="BL711" s="249"/>
      <c r="BM711" s="249"/>
      <c r="BN711" s="249"/>
      <c r="BO711" s="249"/>
      <c r="BP711" s="249"/>
      <c r="BQ711" s="249"/>
      <c r="BR711" s="249"/>
      <c r="BS711" s="249"/>
      <c r="BT711" s="249"/>
      <c r="BU711" s="249"/>
      <c r="BV711" s="249"/>
      <c r="BW711" s="249"/>
      <c r="BX711" s="249"/>
      <c r="BY711" s="249"/>
      <c r="BZ711" s="249"/>
      <c r="CA711" s="249"/>
      <c r="CB711" s="249"/>
      <c r="CC711" s="249"/>
      <c r="CD711" s="249"/>
      <c r="CE711" s="249"/>
      <c r="CF711" s="249"/>
      <c r="CG711" s="249"/>
      <c r="CH711" s="249"/>
      <c r="CI711" s="249"/>
      <c r="CJ711" s="249"/>
      <c r="CK711" s="249"/>
      <c r="CL711" s="249"/>
      <c r="CM711" s="249"/>
      <c r="CN711" s="249"/>
      <c r="CO711" s="249"/>
      <c r="CP711" s="249"/>
      <c r="CQ711" s="249"/>
      <c r="CR711" s="249"/>
      <c r="CS711" s="249"/>
      <c r="CT711" s="249"/>
      <c r="CU711" s="249"/>
      <c r="CV711" s="249"/>
      <c r="CW711" s="249"/>
      <c r="CX711" s="249"/>
      <c r="CY711" s="249"/>
      <c r="CZ711" s="249"/>
    </row>
    <row r="712" ht="25.15" customHeight="true" x14ac:dyDescent="0.2">
      <c r="C712" s="2911"/>
      <c r="D712" s="2911"/>
      <c r="E712" s="599"/>
      <c r="F712" s="599"/>
      <c r="G712" s="599"/>
      <c r="H712" s="2911"/>
      <c r="I712" s="2911"/>
      <c r="J712" s="599"/>
      <c r="K712" s="599"/>
      <c r="L712" s="599"/>
      <c r="M712" s="2911"/>
      <c r="N712" s="2911"/>
      <c r="O712" s="599"/>
      <c r="P712" s="599"/>
      <c r="Q712" s="599"/>
      <c r="BA712" s="249"/>
      <c r="BB712" s="351"/>
      <c r="BC712" s="249"/>
      <c r="BD712" s="249"/>
      <c r="BE712" s="249"/>
      <c r="BF712" s="249"/>
      <c r="BG712" s="249"/>
      <c r="BH712" s="249"/>
      <c r="BI712" s="249"/>
      <c r="BJ712" s="249"/>
      <c r="BK712" s="249"/>
      <c r="BL712" s="249"/>
      <c r="BM712" s="249"/>
      <c r="BN712" s="249"/>
      <c r="BO712" s="249"/>
      <c r="BP712" s="249"/>
      <c r="BQ712" s="249"/>
      <c r="BR712" s="249"/>
      <c r="BS712" s="249"/>
      <c r="BT712" s="249"/>
      <c r="BU712" s="249"/>
      <c r="BV712" s="249"/>
      <c r="BW712" s="249"/>
      <c r="BX712" s="249"/>
      <c r="BY712" s="249"/>
      <c r="BZ712" s="249"/>
      <c r="CA712" s="249"/>
      <c r="CB712" s="249"/>
      <c r="CC712" s="249"/>
      <c r="CD712" s="249"/>
      <c r="CE712" s="249"/>
      <c r="CF712" s="249"/>
      <c r="CG712" s="249"/>
      <c r="CH712" s="249"/>
      <c r="CI712" s="249"/>
      <c r="CJ712" s="249"/>
      <c r="CK712" s="249"/>
      <c r="CL712" s="249"/>
      <c r="CM712" s="249"/>
      <c r="CN712" s="249"/>
      <c r="CO712" s="249"/>
      <c r="CP712" s="249"/>
      <c r="CQ712" s="249"/>
      <c r="CR712" s="249"/>
      <c r="CS712" s="249"/>
      <c r="CT712" s="249"/>
      <c r="CU712" s="249"/>
      <c r="CV712" s="249"/>
      <c r="CW712" s="249"/>
      <c r="CX712" s="249"/>
      <c r="CY712" s="249"/>
      <c r="CZ712" s="249"/>
    </row>
    <row r="713" ht="25.15" customHeight="true" x14ac:dyDescent="0.2">
      <c r="C713" s="2911"/>
      <c r="D713" s="2911"/>
      <c r="E713" s="599"/>
      <c r="F713" s="599"/>
      <c r="G713" s="599"/>
      <c r="H713" s="2911"/>
      <c r="I713" s="2911"/>
      <c r="J713" s="599"/>
      <c r="K713" s="599"/>
      <c r="L713" s="599"/>
      <c r="M713" s="2911"/>
      <c r="N713" s="2911"/>
      <c r="O713" s="599"/>
      <c r="P713" s="599"/>
      <c r="Q713" s="599"/>
      <c r="BA713" s="249"/>
      <c r="BB713" s="351"/>
      <c r="BC713" s="249"/>
      <c r="BD713" s="249"/>
      <c r="BE713" s="249"/>
      <c r="BF713" s="249"/>
      <c r="BG713" s="249"/>
      <c r="BH713" s="249"/>
      <c r="BI713" s="249"/>
      <c r="BJ713" s="249"/>
      <c r="BK713" s="249"/>
      <c r="BL713" s="249"/>
      <c r="BM713" s="249"/>
      <c r="BN713" s="249"/>
      <c r="BO713" s="249"/>
      <c r="BP713" s="249"/>
      <c r="BQ713" s="249"/>
      <c r="BR713" s="249"/>
      <c r="BS713" s="249"/>
      <c r="BT713" s="249"/>
      <c r="BU713" s="249"/>
      <c r="BV713" s="249"/>
      <c r="BW713" s="249"/>
      <c r="BX713" s="249"/>
      <c r="BY713" s="249"/>
      <c r="BZ713" s="249"/>
      <c r="CA713" s="249"/>
      <c r="CB713" s="249"/>
      <c r="CC713" s="249"/>
      <c r="CD713" s="249"/>
      <c r="CE713" s="249"/>
      <c r="CF713" s="249"/>
      <c r="CG713" s="249"/>
      <c r="CH713" s="249"/>
      <c r="CI713" s="249"/>
      <c r="CJ713" s="249"/>
      <c r="CK713" s="249"/>
      <c r="CL713" s="249"/>
      <c r="CM713" s="249"/>
      <c r="CN713" s="249"/>
      <c r="CO713" s="249"/>
      <c r="CP713" s="249"/>
      <c r="CQ713" s="249"/>
      <c r="CR713" s="249"/>
      <c r="CS713" s="249"/>
      <c r="CT713" s="249"/>
      <c r="CU713" s="249"/>
      <c r="CV713" s="249"/>
      <c r="CW713" s="249"/>
      <c r="CX713" s="249"/>
      <c r="CY713" s="249"/>
      <c r="CZ713" s="249"/>
    </row>
    <row r="714" ht="25.15" customHeight="true" x14ac:dyDescent="0.2">
      <c r="C714" s="2911"/>
      <c r="D714" s="2911"/>
      <c r="E714" s="599"/>
      <c r="F714" s="599"/>
      <c r="G714" s="599"/>
      <c r="H714" s="2911"/>
      <c r="I714" s="2911"/>
      <c r="J714" s="599"/>
      <c r="K714" s="599"/>
      <c r="L714" s="599"/>
      <c r="M714" s="2911"/>
      <c r="N714" s="2911"/>
      <c r="O714" s="599"/>
      <c r="P714" s="599"/>
      <c r="Q714" s="599"/>
      <c r="BA714" s="249"/>
      <c r="BB714" s="351"/>
      <c r="BC714" s="249"/>
      <c r="BD714" s="249"/>
      <c r="BE714" s="249"/>
      <c r="BF714" s="249"/>
      <c r="BG714" s="249"/>
      <c r="BH714" s="249"/>
      <c r="BI714" s="249"/>
      <c r="BJ714" s="249"/>
      <c r="BK714" s="249"/>
      <c r="BL714" s="249"/>
      <c r="BM714" s="249"/>
      <c r="BN714" s="249"/>
      <c r="BO714" s="249"/>
      <c r="BP714" s="249"/>
      <c r="BQ714" s="249"/>
      <c r="BR714" s="249"/>
      <c r="BS714" s="249"/>
      <c r="BT714" s="249"/>
      <c r="BU714" s="249"/>
      <c r="BV714" s="249"/>
      <c r="BW714" s="249"/>
      <c r="BX714" s="249"/>
      <c r="BY714" s="249"/>
      <c r="BZ714" s="249"/>
      <c r="CA714" s="249"/>
      <c r="CB714" s="249"/>
      <c r="CC714" s="249"/>
      <c r="CD714" s="249"/>
      <c r="CE714" s="249"/>
      <c r="CF714" s="249"/>
      <c r="CG714" s="249"/>
      <c r="CH714" s="249"/>
      <c r="CI714" s="249"/>
      <c r="CJ714" s="249"/>
      <c r="CK714" s="249"/>
      <c r="CL714" s="249"/>
      <c r="CM714" s="249"/>
      <c r="CN714" s="249"/>
      <c r="CO714" s="249"/>
      <c r="CP714" s="249"/>
      <c r="CQ714" s="249"/>
      <c r="CR714" s="249"/>
      <c r="CS714" s="249"/>
      <c r="CT714" s="249"/>
      <c r="CU714" s="249"/>
      <c r="CV714" s="249"/>
      <c r="CW714" s="249"/>
      <c r="CX714" s="249"/>
      <c r="CY714" s="249"/>
      <c r="CZ714" s="249"/>
    </row>
    <row r="715" ht="25.15" customHeight="true" x14ac:dyDescent="0.2">
      <c r="C715" s="2911"/>
      <c r="D715" s="2911"/>
      <c r="E715" s="599"/>
      <c r="F715" s="599"/>
      <c r="G715" s="599"/>
      <c r="H715" s="2911"/>
      <c r="I715" s="2911"/>
      <c r="J715" s="599"/>
      <c r="K715" s="599"/>
      <c r="L715" s="599"/>
      <c r="M715" s="2911"/>
      <c r="N715" s="2911"/>
      <c r="O715" s="599"/>
      <c r="P715" s="599"/>
      <c r="Q715" s="599"/>
      <c r="BA715" s="249"/>
      <c r="BB715" s="351"/>
      <c r="BC715" s="249"/>
      <c r="BD715" s="249"/>
      <c r="BE715" s="249"/>
      <c r="BF715" s="249"/>
      <c r="BG715" s="249"/>
      <c r="BH715" s="249"/>
      <c r="BI715" s="249"/>
      <c r="BJ715" s="249"/>
      <c r="BK715" s="249"/>
      <c r="BL715" s="249"/>
      <c r="BM715" s="249"/>
      <c r="BN715" s="249"/>
      <c r="BO715" s="249"/>
      <c r="BP715" s="249"/>
      <c r="BQ715" s="249"/>
      <c r="BR715" s="249"/>
      <c r="BS715" s="249"/>
      <c r="BT715" s="249"/>
      <c r="BU715" s="249"/>
      <c r="BV715" s="249"/>
      <c r="BW715" s="249"/>
      <c r="BX715" s="249"/>
      <c r="BY715" s="249"/>
      <c r="BZ715" s="249"/>
      <c r="CA715" s="249"/>
      <c r="CB715" s="249"/>
      <c r="CC715" s="249"/>
      <c r="CD715" s="249"/>
      <c r="CE715" s="249"/>
      <c r="CF715" s="249"/>
      <c r="CG715" s="249"/>
      <c r="CH715" s="249"/>
      <c r="CI715" s="249"/>
      <c r="CJ715" s="249"/>
      <c r="CK715" s="249"/>
      <c r="CL715" s="249"/>
      <c r="CM715" s="249"/>
      <c r="CN715" s="249"/>
      <c r="CO715" s="249"/>
      <c r="CP715" s="249"/>
      <c r="CQ715" s="249"/>
      <c r="CR715" s="249"/>
      <c r="CS715" s="249"/>
      <c r="CT715" s="249"/>
      <c r="CU715" s="249"/>
      <c r="CV715" s="249"/>
      <c r="CW715" s="249"/>
      <c r="CX715" s="249"/>
      <c r="CY715" s="249"/>
      <c r="CZ715" s="249"/>
    </row>
    <row r="716" ht="25.15" customHeight="true" x14ac:dyDescent="0.2">
      <c r="C716" s="2911"/>
      <c r="D716" s="2911"/>
      <c r="E716" s="599"/>
      <c r="F716" s="599"/>
      <c r="G716" s="599"/>
      <c r="H716" s="2911"/>
      <c r="I716" s="2911"/>
      <c r="J716" s="599"/>
      <c r="K716" s="599"/>
      <c r="L716" s="599"/>
      <c r="M716" s="2911"/>
      <c r="N716" s="2911"/>
      <c r="O716" s="599"/>
      <c r="P716" s="599"/>
      <c r="Q716" s="599"/>
      <c r="BA716" s="249"/>
      <c r="BB716" s="351"/>
      <c r="BC716" s="249"/>
      <c r="BD716" s="249"/>
      <c r="BE716" s="249"/>
      <c r="BF716" s="249"/>
      <c r="BG716" s="249"/>
      <c r="BH716" s="249"/>
      <c r="BI716" s="249"/>
      <c r="BJ716" s="249"/>
      <c r="BK716" s="249"/>
      <c r="BL716" s="249"/>
      <c r="BM716" s="249"/>
      <c r="BN716" s="249"/>
      <c r="BO716" s="249"/>
      <c r="BP716" s="249"/>
      <c r="BQ716" s="249"/>
      <c r="BR716" s="249"/>
      <c r="BS716" s="249"/>
      <c r="BT716" s="249"/>
      <c r="BU716" s="249"/>
      <c r="BV716" s="249"/>
      <c r="BW716" s="249"/>
      <c r="BX716" s="249"/>
      <c r="BY716" s="249"/>
      <c r="BZ716" s="249"/>
      <c r="CA716" s="249"/>
      <c r="CB716" s="249"/>
      <c r="CC716" s="249"/>
      <c r="CD716" s="249"/>
      <c r="CE716" s="249"/>
      <c r="CF716" s="249"/>
      <c r="CG716" s="249"/>
      <c r="CH716" s="249"/>
      <c r="CI716" s="249"/>
      <c r="CJ716" s="249"/>
      <c r="CK716" s="249"/>
      <c r="CL716" s="249"/>
      <c r="CM716" s="249"/>
      <c r="CN716" s="249"/>
      <c r="CO716" s="249"/>
      <c r="CP716" s="249"/>
      <c r="CQ716" s="249"/>
      <c r="CR716" s="249"/>
      <c r="CS716" s="249"/>
      <c r="CT716" s="249"/>
      <c r="CU716" s="249"/>
      <c r="CV716" s="249"/>
      <c r="CW716" s="249"/>
      <c r="CX716" s="249"/>
      <c r="CY716" s="249"/>
      <c r="CZ716" s="249"/>
    </row>
    <row r="717" ht="25.15" customHeight="true" x14ac:dyDescent="0.2">
      <c r="C717" s="2911"/>
      <c r="D717" s="2911"/>
      <c r="E717" s="599"/>
      <c r="F717" s="599"/>
      <c r="G717" s="599"/>
      <c r="H717" s="2911"/>
      <c r="I717" s="2911"/>
      <c r="J717" s="599"/>
      <c r="K717" s="599"/>
      <c r="L717" s="599"/>
      <c r="M717" s="2911"/>
      <c r="N717" s="2911"/>
      <c r="O717" s="599"/>
      <c r="P717" s="599"/>
      <c r="Q717" s="599"/>
      <c r="BA717" s="249"/>
      <c r="BB717" s="351"/>
      <c r="BC717" s="249"/>
      <c r="BD717" s="249"/>
      <c r="BE717" s="249"/>
      <c r="BF717" s="249"/>
      <c r="BG717" s="249"/>
      <c r="BH717" s="249"/>
      <c r="BI717" s="249"/>
      <c r="BJ717" s="249"/>
      <c r="BK717" s="249"/>
      <c r="BL717" s="249"/>
      <c r="BM717" s="249"/>
      <c r="BN717" s="249"/>
      <c r="BO717" s="249"/>
      <c r="BP717" s="249"/>
      <c r="BQ717" s="249"/>
      <c r="BR717" s="249"/>
      <c r="BS717" s="249"/>
      <c r="BT717" s="249"/>
      <c r="BU717" s="249"/>
      <c r="BV717" s="249"/>
      <c r="BW717" s="249"/>
      <c r="BX717" s="249"/>
      <c r="BY717" s="249"/>
      <c r="BZ717" s="249"/>
      <c r="CA717" s="249"/>
      <c r="CB717" s="249"/>
      <c r="CC717" s="249"/>
      <c r="CD717" s="249"/>
      <c r="CE717" s="249"/>
      <c r="CF717" s="249"/>
      <c r="CG717" s="249"/>
      <c r="CH717" s="249"/>
      <c r="CI717" s="249"/>
      <c r="CJ717" s="249"/>
      <c r="CK717" s="249"/>
      <c r="CL717" s="249"/>
      <c r="CM717" s="249"/>
      <c r="CN717" s="249"/>
      <c r="CO717" s="249"/>
      <c r="CP717" s="249"/>
      <c r="CQ717" s="249"/>
      <c r="CR717" s="249"/>
      <c r="CS717" s="249"/>
      <c r="CT717" s="249"/>
      <c r="CU717" s="249"/>
      <c r="CV717" s="249"/>
      <c r="CW717" s="249"/>
      <c r="CX717" s="249"/>
      <c r="CY717" s="249"/>
      <c r="CZ717" s="249"/>
    </row>
    <row r="718" ht="25.15" customHeight="true" x14ac:dyDescent="0.2">
      <c r="C718" s="2911"/>
      <c r="D718" s="2911"/>
      <c r="E718" s="599"/>
      <c r="F718" s="599"/>
      <c r="G718" s="599"/>
      <c r="H718" s="2911"/>
      <c r="I718" s="2911"/>
      <c r="J718" s="599"/>
      <c r="K718" s="599"/>
      <c r="L718" s="599"/>
      <c r="M718" s="2911"/>
      <c r="N718" s="2911"/>
      <c r="O718" s="599"/>
      <c r="P718" s="599"/>
      <c r="Q718" s="599"/>
      <c r="BA718" s="249"/>
      <c r="BB718" s="351"/>
      <c r="BC718" s="249"/>
      <c r="BD718" s="249"/>
      <c r="BE718" s="249"/>
      <c r="BF718" s="249"/>
      <c r="BG718" s="249"/>
      <c r="BH718" s="249"/>
      <c r="BI718" s="249"/>
      <c r="BJ718" s="249"/>
      <c r="BK718" s="249"/>
      <c r="BL718" s="249"/>
      <c r="BM718" s="249"/>
      <c r="BN718" s="249"/>
      <c r="BO718" s="249"/>
      <c r="BP718" s="249"/>
      <c r="BQ718" s="249"/>
      <c r="BR718" s="249"/>
      <c r="BS718" s="249"/>
      <c r="BT718" s="249"/>
      <c r="BU718" s="249"/>
      <c r="BV718" s="249"/>
      <c r="BW718" s="249"/>
      <c r="BX718" s="249"/>
      <c r="BY718" s="249"/>
      <c r="BZ718" s="249"/>
      <c r="CA718" s="249"/>
      <c r="CB718" s="249"/>
      <c r="CC718" s="249"/>
      <c r="CD718" s="249"/>
      <c r="CE718" s="249"/>
      <c r="CF718" s="249"/>
      <c r="CG718" s="249"/>
      <c r="CH718" s="249"/>
      <c r="CI718" s="249"/>
      <c r="CJ718" s="249"/>
      <c r="CK718" s="249"/>
      <c r="CL718" s="249"/>
      <c r="CM718" s="249"/>
      <c r="CN718" s="249"/>
      <c r="CO718" s="249"/>
      <c r="CP718" s="249"/>
      <c r="CQ718" s="249"/>
      <c r="CR718" s="249"/>
      <c r="CS718" s="249"/>
      <c r="CT718" s="249"/>
      <c r="CU718" s="249"/>
      <c r="CV718" s="249"/>
      <c r="CW718" s="249"/>
      <c r="CX718" s="249"/>
      <c r="CY718" s="249"/>
      <c r="CZ718" s="249"/>
    </row>
    <row r="719" ht="25.15" customHeight="true" x14ac:dyDescent="0.2">
      <c r="C719" s="2911"/>
      <c r="D719" s="2911"/>
      <c r="E719" s="599"/>
      <c r="F719" s="599"/>
      <c r="G719" s="599"/>
      <c r="H719" s="2911"/>
      <c r="I719" s="2911"/>
      <c r="J719" s="599"/>
      <c r="K719" s="599"/>
      <c r="L719" s="599"/>
      <c r="M719" s="2911"/>
      <c r="N719" s="2911"/>
      <c r="O719" s="599"/>
      <c r="P719" s="599"/>
      <c r="Q719" s="599"/>
      <c r="BA719" s="249"/>
      <c r="BB719" s="351"/>
      <c r="BC719" s="249"/>
      <c r="BD719" s="249"/>
      <c r="BE719" s="249"/>
      <c r="BF719" s="249"/>
      <c r="BG719" s="249"/>
      <c r="BH719" s="249"/>
      <c r="BI719" s="249"/>
      <c r="BJ719" s="249"/>
      <c r="BK719" s="249"/>
      <c r="BL719" s="249"/>
      <c r="BM719" s="249"/>
      <c r="BN719" s="249"/>
      <c r="BO719" s="249"/>
      <c r="BP719" s="249"/>
      <c r="BQ719" s="249"/>
      <c r="BR719" s="249"/>
      <c r="BS719" s="249"/>
      <c r="BT719" s="249"/>
      <c r="BU719" s="249"/>
      <c r="BV719" s="249"/>
      <c r="BW719" s="249"/>
      <c r="BX719" s="249"/>
      <c r="BY719" s="249"/>
      <c r="BZ719" s="249"/>
      <c r="CA719" s="249"/>
      <c r="CB719" s="249"/>
      <c r="CC719" s="249"/>
      <c r="CD719" s="249"/>
      <c r="CE719" s="249"/>
      <c r="CF719" s="249"/>
      <c r="CG719" s="249"/>
      <c r="CH719" s="249"/>
      <c r="CI719" s="249"/>
      <c r="CJ719" s="249"/>
      <c r="CK719" s="249"/>
      <c r="CL719" s="249"/>
      <c r="CM719" s="249"/>
      <c r="CN719" s="249"/>
      <c r="CO719" s="249"/>
      <c r="CP719" s="249"/>
      <c r="CQ719" s="249"/>
      <c r="CR719" s="249"/>
      <c r="CS719" s="249"/>
      <c r="CT719" s="249"/>
      <c r="CU719" s="249"/>
      <c r="CV719" s="249"/>
      <c r="CW719" s="249"/>
      <c r="CX719" s="249"/>
      <c r="CY719" s="249"/>
      <c r="CZ719" s="249"/>
    </row>
    <row r="720" ht="25.15" customHeight="true" x14ac:dyDescent="0.2">
      <c r="C720" s="2911"/>
      <c r="D720" s="2911"/>
      <c r="E720" s="599"/>
      <c r="F720" s="599"/>
      <c r="G720" s="599"/>
      <c r="H720" s="2911"/>
      <c r="I720" s="2911"/>
      <c r="J720" s="599"/>
      <c r="K720" s="599"/>
      <c r="L720" s="599"/>
      <c r="M720" s="2911"/>
      <c r="N720" s="2911"/>
      <c r="O720" s="599"/>
      <c r="P720" s="599"/>
      <c r="Q720" s="599"/>
      <c r="BA720" s="249"/>
      <c r="BB720" s="351"/>
      <c r="BC720" s="249"/>
      <c r="BD720" s="249"/>
      <c r="BE720" s="249"/>
      <c r="BF720" s="249"/>
      <c r="BG720" s="249"/>
      <c r="BH720" s="249"/>
      <c r="BI720" s="249"/>
      <c r="BJ720" s="249"/>
      <c r="BK720" s="249"/>
      <c r="BL720" s="249"/>
      <c r="BM720" s="249"/>
      <c r="BN720" s="249"/>
      <c r="BO720" s="249"/>
      <c r="BP720" s="249"/>
      <c r="BQ720" s="249"/>
      <c r="BR720" s="249"/>
      <c r="BS720" s="249"/>
      <c r="BT720" s="249"/>
      <c r="BU720" s="249"/>
      <c r="BV720" s="249"/>
      <c r="BW720" s="249"/>
      <c r="BX720" s="249"/>
      <c r="BY720" s="249"/>
      <c r="BZ720" s="249"/>
      <c r="CA720" s="249"/>
      <c r="CB720" s="249"/>
      <c r="CC720" s="249"/>
      <c r="CD720" s="249"/>
      <c r="CE720" s="249"/>
      <c r="CF720" s="249"/>
      <c r="CG720" s="249"/>
      <c r="CH720" s="249"/>
      <c r="CI720" s="249"/>
      <c r="CJ720" s="249"/>
      <c r="CK720" s="249"/>
      <c r="CL720" s="249"/>
      <c r="CM720" s="249"/>
      <c r="CN720" s="249"/>
      <c r="CO720" s="249"/>
      <c r="CP720" s="249"/>
      <c r="CQ720" s="249"/>
      <c r="CR720" s="249"/>
      <c r="CS720" s="249"/>
      <c r="CT720" s="249"/>
      <c r="CU720" s="249"/>
      <c r="CV720" s="249"/>
      <c r="CW720" s="249"/>
      <c r="CX720" s="249"/>
      <c r="CY720" s="249"/>
      <c r="CZ720" s="249"/>
    </row>
    <row r="721" ht="25.15" customHeight="true" x14ac:dyDescent="0.2">
      <c r="C721" s="2911"/>
      <c r="D721" s="2911"/>
      <c r="E721" s="599"/>
      <c r="F721" s="599"/>
      <c r="G721" s="599"/>
      <c r="H721" s="2911"/>
      <c r="I721" s="2911"/>
      <c r="J721" s="599"/>
      <c r="K721" s="599"/>
      <c r="L721" s="599"/>
      <c r="M721" s="2911"/>
      <c r="N721" s="2911"/>
      <c r="O721" s="599"/>
      <c r="P721" s="599"/>
      <c r="Q721" s="599"/>
      <c r="BA721" s="249"/>
      <c r="BB721" s="351"/>
      <c r="BC721" s="249"/>
      <c r="BD721" s="249"/>
      <c r="BE721" s="249"/>
      <c r="BF721" s="249"/>
      <c r="BG721" s="249"/>
      <c r="BH721" s="249"/>
      <c r="BI721" s="249"/>
      <c r="BJ721" s="249"/>
      <c r="BK721" s="249"/>
      <c r="BL721" s="249"/>
      <c r="BM721" s="249"/>
      <c r="BN721" s="249"/>
      <c r="BO721" s="249"/>
      <c r="BP721" s="249"/>
      <c r="BQ721" s="249"/>
      <c r="BR721" s="249"/>
      <c r="BS721" s="249"/>
      <c r="BT721" s="249"/>
      <c r="BU721" s="249"/>
      <c r="BV721" s="249"/>
      <c r="BW721" s="249"/>
      <c r="BX721" s="249"/>
      <c r="BY721" s="249"/>
      <c r="BZ721" s="249"/>
      <c r="CA721" s="249"/>
      <c r="CB721" s="249"/>
      <c r="CC721" s="249"/>
      <c r="CD721" s="249"/>
      <c r="CE721" s="249"/>
      <c r="CF721" s="249"/>
      <c r="CG721" s="249"/>
      <c r="CH721" s="249"/>
      <c r="CI721" s="249"/>
      <c r="CJ721" s="249"/>
      <c r="CK721" s="249"/>
      <c r="CL721" s="249"/>
      <c r="CM721" s="249"/>
      <c r="CN721" s="249"/>
      <c r="CO721" s="249"/>
      <c r="CP721" s="249"/>
      <c r="CQ721" s="249"/>
      <c r="CR721" s="249"/>
      <c r="CS721" s="249"/>
      <c r="CT721" s="249"/>
      <c r="CU721" s="249"/>
      <c r="CV721" s="249"/>
      <c r="CW721" s="249"/>
      <c r="CX721" s="249"/>
      <c r="CY721" s="249"/>
      <c r="CZ721" s="249"/>
    </row>
    <row r="722" ht="25.15" customHeight="true" x14ac:dyDescent="0.2">
      <c r="C722" s="2911"/>
      <c r="D722" s="2911"/>
      <c r="E722" s="599"/>
      <c r="F722" s="599"/>
      <c r="G722" s="599"/>
      <c r="H722" s="2911"/>
      <c r="I722" s="2911"/>
      <c r="J722" s="599"/>
      <c r="K722" s="599"/>
      <c r="L722" s="599"/>
      <c r="M722" s="2911"/>
      <c r="N722" s="2911"/>
      <c r="O722" s="599"/>
      <c r="P722" s="599"/>
      <c r="Q722" s="599"/>
      <c r="BA722" s="249"/>
      <c r="BB722" s="351"/>
      <c r="BC722" s="249"/>
      <c r="BD722" s="249"/>
      <c r="BE722" s="249"/>
      <c r="BF722" s="249"/>
      <c r="BG722" s="249"/>
      <c r="BH722" s="249"/>
      <c r="BI722" s="249"/>
      <c r="BJ722" s="249"/>
      <c r="BK722" s="249"/>
      <c r="BL722" s="249"/>
      <c r="BM722" s="249"/>
      <c r="BN722" s="249"/>
      <c r="BO722" s="249"/>
      <c r="BP722" s="249"/>
      <c r="BQ722" s="249"/>
      <c r="BR722" s="249"/>
      <c r="BS722" s="249"/>
      <c r="BT722" s="249"/>
      <c r="BU722" s="249"/>
      <c r="BV722" s="249"/>
      <c r="BW722" s="249"/>
      <c r="BX722" s="249"/>
      <c r="BY722" s="249"/>
      <c r="BZ722" s="249"/>
      <c r="CA722" s="249"/>
      <c r="CB722" s="249"/>
      <c r="CC722" s="249"/>
      <c r="CD722" s="249"/>
      <c r="CE722" s="249"/>
      <c r="CF722" s="249"/>
      <c r="CG722" s="249"/>
      <c r="CH722" s="249"/>
      <c r="CI722" s="249"/>
      <c r="CJ722" s="249"/>
      <c r="CK722" s="249"/>
      <c r="CL722" s="249"/>
      <c r="CM722" s="249"/>
      <c r="CN722" s="249"/>
      <c r="CO722" s="249"/>
      <c r="CP722" s="249"/>
      <c r="CQ722" s="249"/>
      <c r="CR722" s="249"/>
      <c r="CS722" s="249"/>
      <c r="CT722" s="249"/>
      <c r="CU722" s="249"/>
      <c r="CV722" s="249"/>
      <c r="CW722" s="249"/>
      <c r="CX722" s="249"/>
      <c r="CY722" s="249"/>
      <c r="CZ722" s="249"/>
    </row>
    <row r="723" ht="25.15" customHeight="true" x14ac:dyDescent="0.2">
      <c r="C723" s="2911"/>
      <c r="D723" s="2911"/>
      <c r="E723" s="599"/>
      <c r="F723" s="599"/>
      <c r="G723" s="599"/>
      <c r="H723" s="2911"/>
      <c r="I723" s="2911"/>
      <c r="J723" s="599"/>
      <c r="K723" s="599"/>
      <c r="L723" s="599"/>
      <c r="M723" s="2911"/>
      <c r="N723" s="2911"/>
      <c r="O723" s="599"/>
      <c r="P723" s="599"/>
      <c r="Q723" s="599"/>
      <c r="BA723" s="249"/>
      <c r="BB723" s="351"/>
      <c r="BC723" s="249"/>
      <c r="BD723" s="249"/>
      <c r="BE723" s="249"/>
      <c r="BF723" s="249"/>
      <c r="BG723" s="249"/>
      <c r="BH723" s="249"/>
      <c r="BI723" s="249"/>
      <c r="BJ723" s="249"/>
      <c r="BK723" s="249"/>
      <c r="BL723" s="249"/>
      <c r="BM723" s="249"/>
      <c r="BN723" s="249"/>
      <c r="BO723" s="249"/>
      <c r="BP723" s="249"/>
      <c r="BQ723" s="249"/>
      <c r="BR723" s="249"/>
      <c r="BS723" s="249"/>
      <c r="BT723" s="249"/>
      <c r="BU723" s="249"/>
      <c r="BV723" s="249"/>
      <c r="BW723" s="249"/>
      <c r="BX723" s="249"/>
      <c r="BY723" s="249"/>
      <c r="BZ723" s="249"/>
      <c r="CA723" s="249"/>
      <c r="CB723" s="249"/>
      <c r="CC723" s="249"/>
      <c r="CD723" s="249"/>
      <c r="CE723" s="249"/>
      <c r="CF723" s="249"/>
      <c r="CG723" s="249"/>
      <c r="CH723" s="249"/>
      <c r="CI723" s="249"/>
      <c r="CJ723" s="249"/>
      <c r="CK723" s="249"/>
      <c r="CL723" s="249"/>
      <c r="CM723" s="249"/>
      <c r="CN723" s="249"/>
      <c r="CO723" s="249"/>
      <c r="CP723" s="249"/>
      <c r="CQ723" s="249"/>
      <c r="CR723" s="249"/>
      <c r="CS723" s="249"/>
      <c r="CT723" s="249"/>
      <c r="CU723" s="249"/>
      <c r="CV723" s="249"/>
      <c r="CW723" s="249"/>
      <c r="CX723" s="249"/>
      <c r="CY723" s="249"/>
      <c r="CZ723" s="249"/>
    </row>
    <row r="724" ht="25.15" customHeight="true" x14ac:dyDescent="0.2">
      <c r="C724" s="2911"/>
      <c r="D724" s="2911"/>
      <c r="E724" s="599"/>
      <c r="F724" s="599"/>
      <c r="G724" s="599"/>
      <c r="H724" s="2911"/>
      <c r="I724" s="2911"/>
      <c r="J724" s="599"/>
      <c r="K724" s="599"/>
      <c r="L724" s="599"/>
      <c r="M724" s="2911"/>
      <c r="N724" s="2911"/>
      <c r="O724" s="599"/>
      <c r="P724" s="599"/>
      <c r="Q724" s="599"/>
      <c r="BA724" s="249"/>
      <c r="BB724" s="351"/>
      <c r="BC724" s="249"/>
      <c r="BD724" s="249"/>
      <c r="BE724" s="249"/>
      <c r="BF724" s="249"/>
      <c r="BG724" s="249"/>
      <c r="BH724" s="249"/>
      <c r="BI724" s="249"/>
      <c r="BJ724" s="249"/>
      <c r="BK724" s="249"/>
      <c r="BL724" s="249"/>
      <c r="BM724" s="249"/>
      <c r="BN724" s="249"/>
      <c r="BO724" s="249"/>
      <c r="BP724" s="249"/>
      <c r="BQ724" s="249"/>
      <c r="BR724" s="249"/>
      <c r="BS724" s="249"/>
      <c r="BT724" s="249"/>
      <c r="BU724" s="249"/>
      <c r="BV724" s="249"/>
      <c r="BW724" s="249"/>
      <c r="BX724" s="249"/>
      <c r="BY724" s="249"/>
      <c r="BZ724" s="249"/>
      <c r="CA724" s="249"/>
      <c r="CB724" s="249"/>
      <c r="CC724" s="249"/>
      <c r="CD724" s="249"/>
      <c r="CE724" s="249"/>
      <c r="CF724" s="249"/>
      <c r="CG724" s="249"/>
      <c r="CH724" s="249"/>
      <c r="CI724" s="249"/>
      <c r="CJ724" s="249"/>
      <c r="CK724" s="249"/>
      <c r="CL724" s="249"/>
      <c r="CM724" s="249"/>
      <c r="CN724" s="249"/>
      <c r="CO724" s="249"/>
      <c r="CP724" s="249"/>
      <c r="CQ724" s="249"/>
      <c r="CR724" s="249"/>
      <c r="CS724" s="249"/>
      <c r="CT724" s="249"/>
      <c r="CU724" s="249"/>
      <c r="CV724" s="249"/>
      <c r="CW724" s="249"/>
      <c r="CX724" s="249"/>
      <c r="CY724" s="249"/>
      <c r="CZ724" s="249"/>
    </row>
    <row r="725" ht="25.15" customHeight="true" x14ac:dyDescent="0.2">
      <c r="C725" s="2911"/>
      <c r="D725" s="2911"/>
      <c r="E725" s="599"/>
      <c r="F725" s="599"/>
      <c r="G725" s="599"/>
      <c r="H725" s="2911"/>
      <c r="I725" s="2911"/>
      <c r="J725" s="599"/>
      <c r="K725" s="599"/>
      <c r="L725" s="599"/>
      <c r="M725" s="2911"/>
      <c r="N725" s="2911"/>
      <c r="O725" s="599"/>
      <c r="P725" s="599"/>
      <c r="Q725" s="599"/>
      <c r="BA725" s="249"/>
      <c r="BB725" s="351"/>
      <c r="BC725" s="249"/>
      <c r="BD725" s="249"/>
      <c r="BE725" s="249"/>
      <c r="BF725" s="249"/>
      <c r="BG725" s="249"/>
      <c r="BH725" s="249"/>
      <c r="BI725" s="249"/>
      <c r="BJ725" s="249"/>
      <c r="BK725" s="249"/>
      <c r="BL725" s="249"/>
      <c r="BM725" s="249"/>
      <c r="BN725" s="249"/>
      <c r="BO725" s="249"/>
      <c r="BP725" s="249"/>
      <c r="BQ725" s="249"/>
      <c r="BR725" s="249"/>
      <c r="BS725" s="249"/>
      <c r="BT725" s="249"/>
      <c r="BU725" s="249"/>
      <c r="BV725" s="249"/>
      <c r="BW725" s="249"/>
      <c r="BX725" s="249"/>
      <c r="BY725" s="249"/>
      <c r="BZ725" s="249"/>
      <c r="CA725" s="249"/>
      <c r="CB725" s="249"/>
      <c r="CC725" s="249"/>
      <c r="CD725" s="249"/>
      <c r="CE725" s="249"/>
      <c r="CF725" s="249"/>
      <c r="CG725" s="249"/>
      <c r="CH725" s="249"/>
      <c r="CI725" s="249"/>
      <c r="CJ725" s="249"/>
      <c r="CK725" s="249"/>
      <c r="CL725" s="249"/>
      <c r="CM725" s="249"/>
      <c r="CN725" s="249"/>
      <c r="CO725" s="249"/>
      <c r="CP725" s="249"/>
      <c r="CQ725" s="249"/>
      <c r="CR725" s="249"/>
      <c r="CS725" s="249"/>
      <c r="CT725" s="249"/>
      <c r="CU725" s="249"/>
      <c r="CV725" s="249"/>
      <c r="CW725" s="249"/>
      <c r="CX725" s="249"/>
      <c r="CY725" s="249"/>
      <c r="CZ725" s="249"/>
    </row>
    <row r="726" ht="25.15" customHeight="true" x14ac:dyDescent="0.2">
      <c r="C726" s="2911"/>
      <c r="D726" s="2911"/>
      <c r="E726" s="599"/>
      <c r="F726" s="599"/>
      <c r="G726" s="599"/>
      <c r="H726" s="2911"/>
      <c r="I726" s="2911"/>
      <c r="J726" s="599"/>
      <c r="K726" s="599"/>
      <c r="L726" s="599"/>
      <c r="M726" s="2911"/>
      <c r="N726" s="2911"/>
      <c r="O726" s="599"/>
      <c r="P726" s="599"/>
      <c r="Q726" s="599"/>
      <c r="BA726" s="249"/>
      <c r="BB726" s="351"/>
      <c r="BC726" s="249"/>
      <c r="BD726" s="249"/>
      <c r="BE726" s="249"/>
      <c r="BF726" s="249"/>
      <c r="BG726" s="249"/>
      <c r="BH726" s="249"/>
      <c r="BI726" s="249"/>
      <c r="BJ726" s="249"/>
      <c r="BK726" s="249"/>
      <c r="BL726" s="249"/>
      <c r="BM726" s="249"/>
      <c r="BN726" s="249"/>
      <c r="BO726" s="249"/>
      <c r="BP726" s="249"/>
      <c r="BQ726" s="249"/>
      <c r="BR726" s="249"/>
      <c r="BS726" s="249"/>
      <c r="BT726" s="249"/>
      <c r="BU726" s="249"/>
      <c r="BV726" s="249"/>
      <c r="BW726" s="249"/>
      <c r="BX726" s="249"/>
      <c r="BY726" s="249"/>
      <c r="BZ726" s="249"/>
      <c r="CA726" s="249"/>
      <c r="CB726" s="249"/>
      <c r="CC726" s="249"/>
      <c r="CD726" s="249"/>
      <c r="CE726" s="249"/>
      <c r="CF726" s="249"/>
      <c r="CG726" s="249"/>
      <c r="CH726" s="249"/>
      <c r="CI726" s="249"/>
      <c r="CJ726" s="249"/>
      <c r="CK726" s="249"/>
      <c r="CL726" s="249"/>
      <c r="CM726" s="249"/>
      <c r="CN726" s="249"/>
      <c r="CO726" s="249"/>
      <c r="CP726" s="249"/>
      <c r="CQ726" s="249"/>
      <c r="CR726" s="249"/>
      <c r="CS726" s="249"/>
      <c r="CT726" s="249"/>
      <c r="CU726" s="249"/>
      <c r="CV726" s="249"/>
      <c r="CW726" s="249"/>
      <c r="CX726" s="249"/>
      <c r="CY726" s="249"/>
      <c r="CZ726" s="249"/>
    </row>
    <row r="727" ht="25.15" customHeight="true" x14ac:dyDescent="0.2">
      <c r="C727" s="2911"/>
      <c r="D727" s="2911"/>
      <c r="E727" s="599"/>
      <c r="F727" s="599"/>
      <c r="G727" s="599"/>
      <c r="H727" s="2911"/>
      <c r="I727" s="2911"/>
      <c r="J727" s="599"/>
      <c r="K727" s="599"/>
      <c r="L727" s="599"/>
      <c r="M727" s="2911"/>
      <c r="N727" s="2911"/>
      <c r="O727" s="599"/>
      <c r="P727" s="599"/>
      <c r="Q727" s="599"/>
      <c r="BA727" s="249"/>
      <c r="BB727" s="351"/>
      <c r="BC727" s="249"/>
      <c r="BD727" s="249"/>
      <c r="BE727" s="249"/>
      <c r="BF727" s="249"/>
      <c r="BG727" s="249"/>
      <c r="BH727" s="249"/>
      <c r="BI727" s="249"/>
      <c r="BJ727" s="249"/>
      <c r="BK727" s="249"/>
      <c r="BL727" s="249"/>
      <c r="BM727" s="249"/>
      <c r="BN727" s="249"/>
      <c r="BO727" s="249"/>
      <c r="BP727" s="249"/>
      <c r="BQ727" s="249"/>
      <c r="BR727" s="249"/>
      <c r="BS727" s="249"/>
      <c r="BT727" s="249"/>
      <c r="BU727" s="249"/>
      <c r="BV727" s="249"/>
      <c r="BW727" s="249"/>
      <c r="BX727" s="249"/>
      <c r="BY727" s="249"/>
      <c r="BZ727" s="249"/>
      <c r="CA727" s="249"/>
      <c r="CB727" s="249"/>
      <c r="CC727" s="249"/>
      <c r="CD727" s="249"/>
      <c r="CE727" s="249"/>
      <c r="CF727" s="249"/>
      <c r="CG727" s="249"/>
      <c r="CH727" s="249"/>
      <c r="CI727" s="249"/>
      <c r="CJ727" s="249"/>
      <c r="CK727" s="249"/>
      <c r="CL727" s="249"/>
      <c r="CM727" s="249"/>
      <c r="CN727" s="249"/>
      <c r="CO727" s="249"/>
      <c r="CP727" s="249"/>
      <c r="CQ727" s="249"/>
      <c r="CR727" s="249"/>
      <c r="CS727" s="249"/>
      <c r="CT727" s="249"/>
      <c r="CU727" s="249"/>
      <c r="CV727" s="249"/>
      <c r="CW727" s="249"/>
      <c r="CX727" s="249"/>
      <c r="CY727" s="249"/>
      <c r="CZ727" s="249"/>
    </row>
    <row r="728" ht="25.15" customHeight="true" x14ac:dyDescent="0.2">
      <c r="C728" s="2911"/>
      <c r="D728" s="2911"/>
      <c r="E728" s="599"/>
      <c r="F728" s="599"/>
      <c r="G728" s="599"/>
      <c r="H728" s="2911"/>
      <c r="I728" s="2911"/>
      <c r="J728" s="599"/>
      <c r="K728" s="599"/>
      <c r="L728" s="599"/>
      <c r="M728" s="2911"/>
      <c r="N728" s="2911"/>
      <c r="O728" s="599"/>
      <c r="P728" s="599"/>
      <c r="Q728" s="599"/>
      <c r="BA728" s="249"/>
      <c r="BB728" s="351"/>
      <c r="BC728" s="249"/>
      <c r="BD728" s="249"/>
      <c r="BE728" s="249"/>
      <c r="BF728" s="249"/>
      <c r="BG728" s="249"/>
      <c r="BH728" s="249"/>
      <c r="BI728" s="249"/>
      <c r="BJ728" s="249"/>
      <c r="BK728" s="249"/>
      <c r="BL728" s="249"/>
      <c r="BM728" s="249"/>
      <c r="BN728" s="249"/>
      <c r="BO728" s="249"/>
      <c r="BP728" s="249"/>
      <c r="BQ728" s="249"/>
      <c r="BR728" s="249"/>
      <c r="BS728" s="249"/>
      <c r="BT728" s="249"/>
      <c r="BU728" s="249"/>
      <c r="BV728" s="249"/>
      <c r="BW728" s="249"/>
      <c r="BX728" s="249"/>
      <c r="BY728" s="249"/>
      <c r="BZ728" s="249"/>
      <c r="CA728" s="249"/>
      <c r="CB728" s="249"/>
      <c r="CC728" s="249"/>
      <c r="CD728" s="249"/>
      <c r="CE728" s="249"/>
      <c r="CF728" s="249"/>
      <c r="CG728" s="249"/>
      <c r="CH728" s="249"/>
      <c r="CI728" s="249"/>
      <c r="CJ728" s="249"/>
      <c r="CK728" s="249"/>
      <c r="CL728" s="249"/>
      <c r="CM728" s="249"/>
      <c r="CN728" s="249"/>
      <c r="CO728" s="249"/>
      <c r="CP728" s="249"/>
      <c r="CQ728" s="249"/>
      <c r="CR728" s="249"/>
      <c r="CS728" s="249"/>
      <c r="CT728" s="249"/>
      <c r="CU728" s="249"/>
      <c r="CV728" s="249"/>
      <c r="CW728" s="249"/>
      <c r="CX728" s="249"/>
      <c r="CY728" s="249"/>
      <c r="CZ728" s="249"/>
    </row>
    <row r="729" ht="25.15" customHeight="true" x14ac:dyDescent="0.2">
      <c r="C729" s="2911"/>
      <c r="D729" s="2911"/>
      <c r="E729" s="599"/>
      <c r="F729" s="599"/>
      <c r="G729" s="599"/>
      <c r="H729" s="2911"/>
      <c r="I729" s="2911"/>
      <c r="J729" s="599"/>
      <c r="K729" s="599"/>
      <c r="L729" s="599"/>
      <c r="M729" s="2911"/>
      <c r="N729" s="2911"/>
      <c r="O729" s="599"/>
      <c r="P729" s="599"/>
      <c r="Q729" s="599"/>
      <c r="BA729" s="249"/>
      <c r="BB729" s="351"/>
      <c r="BC729" s="249"/>
      <c r="BD729" s="249"/>
      <c r="BE729" s="249"/>
      <c r="BF729" s="249"/>
      <c r="BG729" s="249"/>
      <c r="BH729" s="249"/>
      <c r="BI729" s="249"/>
      <c r="BJ729" s="249"/>
      <c r="BK729" s="249"/>
      <c r="BL729" s="249"/>
      <c r="BM729" s="249"/>
      <c r="BN729" s="249"/>
      <c r="BO729" s="249"/>
      <c r="BP729" s="249"/>
      <c r="BQ729" s="249"/>
      <c r="BR729" s="249"/>
      <c r="BS729" s="249"/>
      <c r="BT729" s="249"/>
      <c r="BU729" s="249"/>
      <c r="BV729" s="249"/>
      <c r="BW729" s="249"/>
      <c r="BX729" s="249"/>
      <c r="BY729" s="249"/>
      <c r="BZ729" s="249"/>
      <c r="CA729" s="249"/>
      <c r="CB729" s="249"/>
      <c r="CC729" s="249"/>
      <c r="CD729" s="249"/>
      <c r="CE729" s="249"/>
      <c r="CF729" s="249"/>
      <c r="CG729" s="249"/>
      <c r="CH729" s="249"/>
      <c r="CI729" s="249"/>
      <c r="CJ729" s="249"/>
      <c r="CK729" s="249"/>
      <c r="CL729" s="249"/>
      <c r="CM729" s="249"/>
      <c r="CN729" s="249"/>
      <c r="CO729" s="249"/>
      <c r="CP729" s="249"/>
      <c r="CQ729" s="249"/>
      <c r="CR729" s="249"/>
      <c r="CS729" s="249"/>
      <c r="CT729" s="249"/>
      <c r="CU729" s="249"/>
      <c r="CV729" s="249"/>
      <c r="CW729" s="249"/>
      <c r="CX729" s="249"/>
      <c r="CY729" s="249"/>
      <c r="CZ729" s="249"/>
    </row>
    <row r="730" ht="25.15" customHeight="true" x14ac:dyDescent="0.2">
      <c r="C730" s="2911"/>
      <c r="D730" s="2911"/>
      <c r="E730" s="599"/>
      <c r="F730" s="599"/>
      <c r="G730" s="599"/>
      <c r="H730" s="2911"/>
      <c r="I730" s="2911"/>
      <c r="J730" s="599"/>
      <c r="K730" s="599"/>
      <c r="L730" s="599"/>
      <c r="M730" s="2911"/>
      <c r="N730" s="2911"/>
      <c r="O730" s="599"/>
      <c r="P730" s="599"/>
      <c r="Q730" s="599"/>
      <c r="BA730" s="249"/>
      <c r="BB730" s="351"/>
      <c r="BC730" s="249"/>
      <c r="BD730" s="249"/>
      <c r="BE730" s="249"/>
      <c r="BF730" s="249"/>
      <c r="BG730" s="249"/>
      <c r="BH730" s="249"/>
      <c r="BI730" s="249"/>
      <c r="BJ730" s="249"/>
      <c r="BK730" s="249"/>
      <c r="BL730" s="249"/>
      <c r="BM730" s="249"/>
      <c r="BN730" s="249"/>
      <c r="BO730" s="249"/>
      <c r="BP730" s="249"/>
      <c r="BQ730" s="249"/>
      <c r="BR730" s="249"/>
      <c r="BS730" s="249"/>
      <c r="BT730" s="249"/>
      <c r="BU730" s="249"/>
      <c r="BV730" s="249"/>
      <c r="BW730" s="249"/>
      <c r="BX730" s="249"/>
      <c r="BY730" s="249"/>
      <c r="BZ730" s="249"/>
      <c r="CA730" s="249"/>
      <c r="CB730" s="249"/>
      <c r="CC730" s="249"/>
      <c r="CD730" s="249"/>
      <c r="CE730" s="249"/>
      <c r="CF730" s="249"/>
      <c r="CG730" s="249"/>
      <c r="CH730" s="249"/>
      <c r="CI730" s="249"/>
      <c r="CJ730" s="249"/>
      <c r="CK730" s="249"/>
      <c r="CL730" s="249"/>
      <c r="CM730" s="249"/>
      <c r="CN730" s="249"/>
      <c r="CO730" s="249"/>
      <c r="CP730" s="249"/>
      <c r="CQ730" s="249"/>
      <c r="CR730" s="249"/>
      <c r="CS730" s="249"/>
      <c r="CT730" s="249"/>
      <c r="CU730" s="249"/>
      <c r="CV730" s="249"/>
      <c r="CW730" s="249"/>
      <c r="CX730" s="249"/>
      <c r="CY730" s="249"/>
      <c r="CZ730" s="249"/>
    </row>
    <row r="731" ht="25.15" customHeight="true" x14ac:dyDescent="0.2">
      <c r="C731" s="2911"/>
      <c r="D731" s="2911"/>
      <c r="E731" s="599"/>
      <c r="F731" s="599"/>
      <c r="G731" s="599"/>
      <c r="H731" s="2911"/>
      <c r="I731" s="2911"/>
      <c r="J731" s="599"/>
      <c r="K731" s="599"/>
      <c r="L731" s="599"/>
      <c r="M731" s="2911"/>
      <c r="N731" s="2911"/>
      <c r="O731" s="599"/>
      <c r="P731" s="599"/>
      <c r="Q731" s="599"/>
      <c r="BA731" s="249"/>
      <c r="BB731" s="351"/>
      <c r="BC731" s="249"/>
      <c r="BD731" s="249"/>
      <c r="BE731" s="249"/>
      <c r="BF731" s="249"/>
      <c r="BG731" s="249"/>
      <c r="BH731" s="249"/>
      <c r="BI731" s="249"/>
      <c r="BJ731" s="249"/>
      <c r="BK731" s="249"/>
      <c r="BL731" s="249"/>
      <c r="BM731" s="249"/>
      <c r="BN731" s="249"/>
      <c r="BO731" s="249"/>
      <c r="BP731" s="249"/>
      <c r="BQ731" s="249"/>
      <c r="BR731" s="249"/>
      <c r="BS731" s="249"/>
      <c r="BT731" s="249"/>
      <c r="BU731" s="249"/>
      <c r="BV731" s="249"/>
      <c r="BW731" s="249"/>
      <c r="BX731" s="249"/>
      <c r="BY731" s="249"/>
      <c r="BZ731" s="249"/>
      <c r="CA731" s="249"/>
      <c r="CB731" s="249"/>
      <c r="CC731" s="249"/>
      <c r="CD731" s="249"/>
      <c r="CE731" s="249"/>
      <c r="CF731" s="249"/>
      <c r="CG731" s="249"/>
      <c r="CH731" s="249"/>
      <c r="CI731" s="249"/>
      <c r="CJ731" s="249"/>
      <c r="CK731" s="249"/>
      <c r="CL731" s="249"/>
      <c r="CM731" s="249"/>
      <c r="CN731" s="249"/>
      <c r="CO731" s="249"/>
      <c r="CP731" s="249"/>
      <c r="CQ731" s="249"/>
      <c r="CR731" s="249"/>
      <c r="CS731" s="249"/>
      <c r="CT731" s="249"/>
      <c r="CU731" s="249"/>
      <c r="CV731" s="249"/>
      <c r="CW731" s="249"/>
      <c r="CX731" s="249"/>
      <c r="CY731" s="249"/>
      <c r="CZ731" s="249"/>
    </row>
    <row r="732" ht="25.15" customHeight="true" x14ac:dyDescent="0.2">
      <c r="C732" s="2911"/>
      <c r="D732" s="2911"/>
      <c r="E732" s="599"/>
      <c r="F732" s="599"/>
      <c r="G732" s="599"/>
      <c r="H732" s="2911"/>
      <c r="I732" s="2911"/>
      <c r="J732" s="599"/>
      <c r="K732" s="599"/>
      <c r="L732" s="599"/>
      <c r="M732" s="2911"/>
      <c r="N732" s="2911"/>
      <c r="O732" s="599"/>
      <c r="P732" s="599"/>
      <c r="Q732" s="599"/>
      <c r="BA732" s="249"/>
      <c r="BB732" s="351"/>
      <c r="BC732" s="249"/>
      <c r="BD732" s="249"/>
      <c r="BE732" s="249"/>
      <c r="BF732" s="249"/>
      <c r="BG732" s="249"/>
      <c r="BH732" s="249"/>
      <c r="BI732" s="249"/>
      <c r="BJ732" s="249"/>
      <c r="BK732" s="249"/>
      <c r="BL732" s="249"/>
      <c r="BM732" s="249"/>
      <c r="BN732" s="249"/>
      <c r="BO732" s="249"/>
      <c r="BP732" s="249"/>
      <c r="BQ732" s="249"/>
      <c r="BR732" s="249"/>
      <c r="BS732" s="249"/>
      <c r="BT732" s="249"/>
      <c r="BU732" s="249"/>
      <c r="BV732" s="249"/>
      <c r="BW732" s="249"/>
      <c r="BX732" s="249"/>
      <c r="BY732" s="249"/>
      <c r="BZ732" s="249"/>
      <c r="CA732" s="249"/>
      <c r="CB732" s="249"/>
      <c r="CC732" s="249"/>
      <c r="CD732" s="249"/>
      <c r="CE732" s="249"/>
      <c r="CF732" s="249"/>
      <c r="CG732" s="249"/>
      <c r="CH732" s="249"/>
      <c r="CI732" s="249"/>
      <c r="CJ732" s="249"/>
      <c r="CK732" s="249"/>
      <c r="CL732" s="249"/>
      <c r="CM732" s="249"/>
      <c r="CN732" s="249"/>
      <c r="CO732" s="249"/>
      <c r="CP732" s="249"/>
      <c r="CQ732" s="249"/>
      <c r="CR732" s="249"/>
      <c r="CS732" s="249"/>
      <c r="CT732" s="249"/>
      <c r="CU732" s="249"/>
      <c r="CV732" s="249"/>
      <c r="CW732" s="249"/>
      <c r="CX732" s="249"/>
      <c r="CY732" s="249"/>
      <c r="CZ732" s="249"/>
    </row>
    <row r="733" ht="25.15" customHeight="true" x14ac:dyDescent="0.2">
      <c r="C733" s="2911"/>
      <c r="D733" s="2911"/>
      <c r="E733" s="599"/>
      <c r="F733" s="599"/>
      <c r="G733" s="599"/>
      <c r="H733" s="2911"/>
      <c r="I733" s="2911"/>
      <c r="J733" s="599"/>
      <c r="K733" s="599"/>
      <c r="L733" s="599"/>
      <c r="M733" s="2911"/>
      <c r="N733" s="2911"/>
      <c r="O733" s="599"/>
      <c r="P733" s="599"/>
      <c r="Q733" s="599"/>
      <c r="BA733" s="249"/>
      <c r="BB733" s="351"/>
      <c r="BC733" s="249"/>
      <c r="BD733" s="249"/>
      <c r="BE733" s="249"/>
      <c r="BF733" s="249"/>
      <c r="BG733" s="249"/>
      <c r="BH733" s="249"/>
      <c r="BI733" s="249"/>
      <c r="BJ733" s="249"/>
      <c r="BK733" s="249"/>
      <c r="BL733" s="249"/>
      <c r="BM733" s="249"/>
      <c r="BN733" s="249"/>
      <c r="BO733" s="249"/>
      <c r="BP733" s="249"/>
      <c r="BQ733" s="249"/>
      <c r="BR733" s="249"/>
      <c r="BS733" s="249"/>
      <c r="BT733" s="249"/>
      <c r="BU733" s="249"/>
      <c r="BV733" s="249"/>
      <c r="BW733" s="249"/>
      <c r="BX733" s="249"/>
      <c r="BY733" s="249"/>
      <c r="BZ733" s="249"/>
      <c r="CA733" s="249"/>
      <c r="CB733" s="249"/>
      <c r="CC733" s="249"/>
      <c r="CD733" s="249"/>
      <c r="CE733" s="249"/>
      <c r="CF733" s="249"/>
      <c r="CG733" s="249"/>
      <c r="CH733" s="249"/>
      <c r="CI733" s="249"/>
      <c r="CJ733" s="249"/>
      <c r="CK733" s="249"/>
      <c r="CL733" s="249"/>
      <c r="CM733" s="249"/>
      <c r="CN733" s="249"/>
      <c r="CO733" s="249"/>
      <c r="CP733" s="249"/>
      <c r="CQ733" s="249"/>
      <c r="CR733" s="249"/>
      <c r="CS733" s="249"/>
      <c r="CT733" s="249"/>
      <c r="CU733" s="249"/>
      <c r="CV733" s="249"/>
      <c r="CW733" s="249"/>
      <c r="CX733" s="249"/>
      <c r="CY733" s="249"/>
      <c r="CZ733" s="249"/>
    </row>
    <row r="734" ht="25.15" customHeight="true" x14ac:dyDescent="0.2">
      <c r="C734" s="2911"/>
      <c r="D734" s="2911"/>
      <c r="E734" s="599"/>
      <c r="F734" s="599"/>
      <c r="G734" s="599"/>
      <c r="H734" s="2911"/>
      <c r="I734" s="2911"/>
      <c r="J734" s="599"/>
      <c r="K734" s="599"/>
      <c r="L734" s="599"/>
      <c r="M734" s="2911"/>
      <c r="N734" s="2911"/>
      <c r="O734" s="599"/>
      <c r="P734" s="599"/>
      <c r="Q734" s="599"/>
      <c r="BA734" s="249"/>
      <c r="BB734" s="351"/>
      <c r="BC734" s="249"/>
      <c r="BD734" s="249"/>
      <c r="BE734" s="249"/>
      <c r="BF734" s="249"/>
      <c r="BG734" s="249"/>
      <c r="BH734" s="249"/>
      <c r="BI734" s="249"/>
      <c r="BJ734" s="249"/>
      <c r="BK734" s="249"/>
      <c r="BL734" s="249"/>
      <c r="BM734" s="249"/>
      <c r="BN734" s="249"/>
      <c r="BO734" s="249"/>
      <c r="BP734" s="249"/>
      <c r="BQ734" s="249"/>
      <c r="BR734" s="249"/>
      <c r="BS734" s="249"/>
      <c r="BT734" s="249"/>
      <c r="BU734" s="249"/>
      <c r="BV734" s="249"/>
      <c r="BW734" s="249"/>
      <c r="BX734" s="249"/>
      <c r="BY734" s="249"/>
      <c r="BZ734" s="249"/>
      <c r="CA734" s="249"/>
      <c r="CB734" s="249"/>
      <c r="CC734" s="249"/>
      <c r="CD734" s="249"/>
      <c r="CE734" s="249"/>
      <c r="CF734" s="249"/>
      <c r="CG734" s="249"/>
      <c r="CH734" s="249"/>
      <c r="CI734" s="249"/>
      <c r="CJ734" s="249"/>
      <c r="CK734" s="249"/>
      <c r="CL734" s="249"/>
      <c r="CM734" s="249"/>
      <c r="CN734" s="249"/>
      <c r="CO734" s="249"/>
      <c r="CP734" s="249"/>
      <c r="CQ734" s="249"/>
      <c r="CR734" s="249"/>
      <c r="CS734" s="249"/>
      <c r="CT734" s="249"/>
      <c r="CU734" s="249"/>
      <c r="CV734" s="249"/>
      <c r="CW734" s="249"/>
      <c r="CX734" s="249"/>
      <c r="CY734" s="249"/>
      <c r="CZ734" s="249"/>
    </row>
    <row r="735" ht="25.15" customHeight="true" x14ac:dyDescent="0.2">
      <c r="C735" s="2911"/>
      <c r="D735" s="2911"/>
      <c r="E735" s="599"/>
      <c r="F735" s="599"/>
      <c r="G735" s="599"/>
      <c r="H735" s="2911"/>
      <c r="I735" s="2911"/>
      <c r="J735" s="599"/>
      <c r="K735" s="599"/>
      <c r="L735" s="599"/>
      <c r="M735" s="2911"/>
      <c r="N735" s="2911"/>
      <c r="O735" s="599"/>
      <c r="P735" s="599"/>
      <c r="Q735" s="599"/>
      <c r="BA735" s="249"/>
      <c r="BB735" s="351"/>
      <c r="BC735" s="249"/>
      <c r="BD735" s="249"/>
      <c r="BE735" s="249"/>
      <c r="BF735" s="249"/>
      <c r="BG735" s="249"/>
      <c r="BH735" s="249"/>
      <c r="BI735" s="249"/>
      <c r="BJ735" s="249"/>
      <c r="BK735" s="249"/>
      <c r="BL735" s="249"/>
      <c r="BM735" s="249"/>
      <c r="BN735" s="249"/>
      <c r="BO735" s="249"/>
      <c r="BP735" s="249"/>
      <c r="BQ735" s="249"/>
      <c r="BR735" s="249"/>
      <c r="BS735" s="249"/>
      <c r="BT735" s="249"/>
      <c r="BU735" s="249"/>
      <c r="BV735" s="249"/>
      <c r="BW735" s="249"/>
      <c r="BX735" s="249"/>
      <c r="BY735" s="249"/>
      <c r="BZ735" s="249"/>
      <c r="CA735" s="249"/>
      <c r="CB735" s="249"/>
      <c r="CC735" s="249"/>
      <c r="CD735" s="249"/>
      <c r="CE735" s="249"/>
      <c r="CF735" s="249"/>
      <c r="CG735" s="249"/>
      <c r="CH735" s="249"/>
      <c r="CI735" s="249"/>
      <c r="CJ735" s="249"/>
      <c r="CK735" s="249"/>
      <c r="CL735" s="249"/>
      <c r="CM735" s="249"/>
      <c r="CN735" s="249"/>
      <c r="CO735" s="249"/>
      <c r="CP735" s="249"/>
      <c r="CQ735" s="249"/>
      <c r="CR735" s="249"/>
      <c r="CS735" s="249"/>
      <c r="CT735" s="249"/>
      <c r="CU735" s="249"/>
      <c r="CV735" s="249"/>
      <c r="CW735" s="249"/>
      <c r="CX735" s="249"/>
      <c r="CY735" s="249"/>
      <c r="CZ735" s="249"/>
    </row>
    <row r="736" ht="25.15" customHeight="true" x14ac:dyDescent="0.2">
      <c r="C736" s="2911"/>
      <c r="D736" s="2911"/>
      <c r="E736" s="599"/>
      <c r="F736" s="599"/>
      <c r="G736" s="599"/>
      <c r="H736" s="2911"/>
      <c r="I736" s="2911"/>
      <c r="J736" s="599"/>
      <c r="K736" s="599"/>
      <c r="L736" s="599"/>
      <c r="M736" s="2911"/>
      <c r="N736" s="2911"/>
      <c r="O736" s="599"/>
      <c r="P736" s="599"/>
      <c r="Q736" s="599"/>
      <c r="BA736" s="249"/>
      <c r="BB736" s="351"/>
      <c r="BC736" s="249"/>
      <c r="BD736" s="249"/>
      <c r="BE736" s="249"/>
      <c r="BF736" s="249"/>
      <c r="BG736" s="249"/>
      <c r="BH736" s="249"/>
      <c r="BI736" s="249"/>
      <c r="BJ736" s="249"/>
      <c r="BK736" s="249"/>
      <c r="BL736" s="249"/>
      <c r="BM736" s="249"/>
      <c r="BN736" s="249"/>
      <c r="BO736" s="249"/>
      <c r="BP736" s="249"/>
      <c r="BQ736" s="249"/>
      <c r="BR736" s="249"/>
      <c r="BS736" s="249"/>
      <c r="BT736" s="249"/>
      <c r="BU736" s="249"/>
      <c r="BV736" s="249"/>
      <c r="BW736" s="249"/>
      <c r="BX736" s="249"/>
      <c r="BY736" s="249"/>
      <c r="BZ736" s="249"/>
      <c r="CA736" s="249"/>
      <c r="CB736" s="249"/>
      <c r="CC736" s="249"/>
      <c r="CD736" s="249"/>
      <c r="CE736" s="249"/>
      <c r="CF736" s="249"/>
      <c r="CG736" s="249"/>
      <c r="CH736" s="249"/>
      <c r="CI736" s="249"/>
      <c r="CJ736" s="249"/>
      <c r="CK736" s="249"/>
      <c r="CL736" s="249"/>
      <c r="CM736" s="249"/>
      <c r="CN736" s="249"/>
      <c r="CO736" s="249"/>
      <c r="CP736" s="249"/>
      <c r="CQ736" s="249"/>
      <c r="CR736" s="249"/>
      <c r="CS736" s="249"/>
      <c r="CT736" s="249"/>
      <c r="CU736" s="249"/>
      <c r="CV736" s="249"/>
      <c r="CW736" s="249"/>
      <c r="CX736" s="249"/>
      <c r="CY736" s="249"/>
      <c r="CZ736" s="249"/>
    </row>
    <row r="737" ht="25.15" customHeight="true" x14ac:dyDescent="0.2">
      <c r="C737" s="2911"/>
      <c r="D737" s="2911"/>
      <c r="E737" s="599"/>
      <c r="F737" s="599"/>
      <c r="G737" s="599"/>
      <c r="H737" s="2911"/>
      <c r="I737" s="2911"/>
      <c r="J737" s="599"/>
      <c r="K737" s="599"/>
      <c r="L737" s="599"/>
      <c r="M737" s="2911"/>
      <c r="N737" s="2911"/>
      <c r="O737" s="599"/>
      <c r="P737" s="599"/>
      <c r="Q737" s="599"/>
      <c r="BA737" s="249"/>
      <c r="BB737" s="351"/>
      <c r="BC737" s="249"/>
      <c r="BD737" s="249"/>
      <c r="BE737" s="249"/>
      <c r="BF737" s="249"/>
      <c r="BG737" s="249"/>
      <c r="BH737" s="249"/>
      <c r="BI737" s="249"/>
      <c r="BJ737" s="249"/>
      <c r="BK737" s="249"/>
      <c r="BL737" s="249"/>
      <c r="BM737" s="249"/>
      <c r="BN737" s="249"/>
      <c r="BO737" s="249"/>
      <c r="BP737" s="249"/>
      <c r="BQ737" s="249"/>
      <c r="BR737" s="249"/>
      <c r="BS737" s="249"/>
      <c r="BT737" s="249"/>
      <c r="BU737" s="249"/>
      <c r="BV737" s="249"/>
      <c r="BW737" s="249"/>
      <c r="BX737" s="249"/>
      <c r="BY737" s="249"/>
      <c r="BZ737" s="249"/>
      <c r="CA737" s="249"/>
      <c r="CB737" s="249"/>
      <c r="CC737" s="249"/>
      <c r="CD737" s="249"/>
      <c r="CE737" s="249"/>
      <c r="CF737" s="249"/>
      <c r="CG737" s="249"/>
      <c r="CH737" s="249"/>
      <c r="CI737" s="249"/>
      <c r="CJ737" s="249"/>
      <c r="CK737" s="249"/>
      <c r="CL737" s="249"/>
      <c r="CM737" s="249"/>
      <c r="CN737" s="249"/>
      <c r="CO737" s="249"/>
      <c r="CP737" s="249"/>
      <c r="CQ737" s="249"/>
      <c r="CR737" s="249"/>
      <c r="CS737" s="249"/>
      <c r="CT737" s="249"/>
      <c r="CU737" s="249"/>
      <c r="CV737" s="249"/>
      <c r="CW737" s="249"/>
      <c r="CX737" s="249"/>
      <c r="CY737" s="249"/>
      <c r="CZ737" s="249"/>
    </row>
    <row r="738" ht="25.15" customHeight="true" x14ac:dyDescent="0.2">
      <c r="C738" s="2911"/>
      <c r="D738" s="2911"/>
      <c r="E738" s="599"/>
      <c r="F738" s="599"/>
      <c r="G738" s="599"/>
      <c r="H738" s="2911"/>
      <c r="I738" s="2911"/>
      <c r="J738" s="599"/>
      <c r="K738" s="599"/>
      <c r="L738" s="599"/>
      <c r="M738" s="2911"/>
      <c r="N738" s="2911"/>
      <c r="O738" s="599"/>
      <c r="P738" s="599"/>
      <c r="Q738" s="599"/>
      <c r="BA738" s="249"/>
      <c r="BB738" s="351"/>
      <c r="BC738" s="249"/>
      <c r="BD738" s="249"/>
      <c r="BE738" s="249"/>
      <c r="BF738" s="249"/>
      <c r="BG738" s="249"/>
      <c r="BH738" s="249"/>
      <c r="BI738" s="249"/>
      <c r="BJ738" s="249"/>
      <c r="BK738" s="249"/>
      <c r="BL738" s="249"/>
      <c r="BM738" s="249"/>
      <c r="BN738" s="249"/>
      <c r="BO738" s="249"/>
      <c r="BP738" s="249"/>
      <c r="BQ738" s="249"/>
      <c r="BR738" s="249"/>
      <c r="BS738" s="249"/>
      <c r="BT738" s="249"/>
      <c r="BU738" s="249"/>
      <c r="BV738" s="249"/>
      <c r="BW738" s="249"/>
      <c r="BX738" s="249"/>
      <c r="BY738" s="249"/>
      <c r="BZ738" s="249"/>
      <c r="CA738" s="249"/>
      <c r="CB738" s="249"/>
      <c r="CC738" s="249"/>
      <c r="CD738" s="249"/>
      <c r="CE738" s="249"/>
      <c r="CF738" s="249"/>
      <c r="CG738" s="249"/>
      <c r="CH738" s="249"/>
      <c r="CI738" s="249"/>
      <c r="CJ738" s="249"/>
      <c r="CK738" s="249"/>
      <c r="CL738" s="249"/>
      <c r="CM738" s="249"/>
      <c r="CN738" s="249"/>
      <c r="CO738" s="249"/>
      <c r="CP738" s="249"/>
      <c r="CQ738" s="249"/>
      <c r="CR738" s="249"/>
      <c r="CS738" s="249"/>
      <c r="CT738" s="249"/>
      <c r="CU738" s="249"/>
      <c r="CV738" s="249"/>
      <c r="CW738" s="249"/>
      <c r="CX738" s="249"/>
      <c r="CY738" s="249"/>
      <c r="CZ738" s="249"/>
    </row>
    <row r="739" ht="25.15" customHeight="true" x14ac:dyDescent="0.2">
      <c r="C739" s="2911"/>
      <c r="D739" s="2911"/>
      <c r="E739" s="599"/>
      <c r="F739" s="599"/>
      <c r="G739" s="599"/>
      <c r="H739" s="2911"/>
      <c r="I739" s="2911"/>
      <c r="J739" s="599"/>
      <c r="K739" s="599"/>
      <c r="L739" s="599"/>
      <c r="M739" s="2911"/>
      <c r="N739" s="2911"/>
      <c r="O739" s="599"/>
      <c r="P739" s="599"/>
      <c r="Q739" s="599"/>
      <c r="BA739" s="249"/>
      <c r="BB739" s="351"/>
      <c r="BC739" s="249"/>
      <c r="BD739" s="249"/>
      <c r="BE739" s="249"/>
      <c r="BF739" s="249"/>
      <c r="BG739" s="249"/>
      <c r="BH739" s="249"/>
      <c r="BI739" s="249"/>
      <c r="BJ739" s="249"/>
      <c r="BK739" s="249"/>
      <c r="BL739" s="249"/>
      <c r="BM739" s="249"/>
      <c r="BN739" s="249"/>
      <c r="BO739" s="249"/>
      <c r="BP739" s="249"/>
      <c r="BQ739" s="249"/>
      <c r="BR739" s="249"/>
      <c r="BS739" s="249"/>
      <c r="BT739" s="249"/>
      <c r="BU739" s="249"/>
      <c r="BV739" s="249"/>
      <c r="BW739" s="249"/>
      <c r="BX739" s="249"/>
      <c r="BY739" s="249"/>
      <c r="BZ739" s="249"/>
      <c r="CA739" s="249"/>
      <c r="CB739" s="249"/>
      <c r="CC739" s="249"/>
      <c r="CD739" s="249"/>
      <c r="CE739" s="249"/>
      <c r="CF739" s="249"/>
      <c r="CG739" s="249"/>
      <c r="CH739" s="249"/>
      <c r="CI739" s="249"/>
      <c r="CJ739" s="249"/>
      <c r="CK739" s="249"/>
      <c r="CL739" s="249"/>
      <c r="CM739" s="249"/>
      <c r="CN739" s="249"/>
      <c r="CO739" s="249"/>
      <c r="CP739" s="249"/>
      <c r="CQ739" s="249"/>
      <c r="CR739" s="249"/>
      <c r="CS739" s="249"/>
      <c r="CT739" s="249"/>
      <c r="CU739" s="249"/>
      <c r="CV739" s="249"/>
      <c r="CW739" s="249"/>
      <c r="CX739" s="249"/>
      <c r="CY739" s="249"/>
      <c r="CZ739" s="249"/>
    </row>
    <row r="740" ht="25.15" customHeight="true" x14ac:dyDescent="0.2">
      <c r="C740" s="2911"/>
      <c r="D740" s="2911"/>
      <c r="E740" s="599"/>
      <c r="F740" s="599"/>
      <c r="G740" s="599"/>
      <c r="H740" s="2911"/>
      <c r="I740" s="2911"/>
      <c r="J740" s="599"/>
      <c r="K740" s="599"/>
      <c r="L740" s="599"/>
      <c r="M740" s="2911"/>
      <c r="N740" s="2911"/>
      <c r="O740" s="599"/>
      <c r="P740" s="599"/>
      <c r="Q740" s="599"/>
      <c r="BA740" s="249"/>
      <c r="BB740" s="351"/>
      <c r="BC740" s="249"/>
      <c r="BD740" s="249"/>
      <c r="BE740" s="249"/>
      <c r="BF740" s="249"/>
      <c r="BG740" s="249"/>
      <c r="BH740" s="249"/>
      <c r="BI740" s="249"/>
      <c r="BJ740" s="249"/>
      <c r="BK740" s="249"/>
      <c r="BL740" s="249"/>
      <c r="BM740" s="249"/>
      <c r="BN740" s="249"/>
      <c r="BO740" s="249"/>
      <c r="BP740" s="249"/>
      <c r="BQ740" s="249"/>
      <c r="BR740" s="249"/>
      <c r="BS740" s="249"/>
      <c r="BT740" s="249"/>
      <c r="BU740" s="249"/>
      <c r="BV740" s="249"/>
      <c r="BW740" s="249"/>
      <c r="BX740" s="249"/>
      <c r="BY740" s="249"/>
      <c r="BZ740" s="249"/>
      <c r="CA740" s="249"/>
      <c r="CB740" s="249"/>
      <c r="CC740" s="249"/>
      <c r="CD740" s="249"/>
      <c r="CE740" s="249"/>
      <c r="CF740" s="249"/>
      <c r="CG740" s="249"/>
      <c r="CH740" s="249"/>
      <c r="CI740" s="249"/>
      <c r="CJ740" s="249"/>
      <c r="CK740" s="249"/>
      <c r="CL740" s="249"/>
      <c r="CM740" s="249"/>
      <c r="CN740" s="249"/>
      <c r="CO740" s="249"/>
      <c r="CP740" s="249"/>
      <c r="CQ740" s="249"/>
      <c r="CR740" s="249"/>
      <c r="CS740" s="249"/>
      <c r="CT740" s="249"/>
      <c r="CU740" s="249"/>
      <c r="CV740" s="249"/>
      <c r="CW740" s="249"/>
      <c r="CX740" s="249"/>
      <c r="CY740" s="249"/>
      <c r="CZ740" s="249"/>
    </row>
    <row r="741" ht="25.15" customHeight="true" x14ac:dyDescent="0.2">
      <c r="C741" s="2911"/>
      <c r="D741" s="2911"/>
      <c r="E741" s="599"/>
      <c r="F741" s="599"/>
      <c r="G741" s="599"/>
      <c r="H741" s="2911"/>
      <c r="I741" s="2911"/>
      <c r="J741" s="599"/>
      <c r="K741" s="599"/>
      <c r="L741" s="599"/>
      <c r="M741" s="2911"/>
      <c r="N741" s="2911"/>
      <c r="O741" s="599"/>
      <c r="P741" s="599"/>
      <c r="Q741" s="599"/>
      <c r="BA741" s="249"/>
      <c r="BB741" s="351"/>
      <c r="BC741" s="249"/>
      <c r="BD741" s="249"/>
      <c r="BE741" s="249"/>
      <c r="BF741" s="249"/>
      <c r="BG741" s="249"/>
      <c r="BH741" s="249"/>
      <c r="BI741" s="249"/>
      <c r="BJ741" s="249"/>
      <c r="BK741" s="249"/>
      <c r="BL741" s="249"/>
      <c r="BM741" s="249"/>
      <c r="BN741" s="249"/>
      <c r="BO741" s="249"/>
      <c r="BP741" s="249"/>
      <c r="BQ741" s="249"/>
      <c r="BR741" s="249"/>
      <c r="BS741" s="249"/>
      <c r="BT741" s="249"/>
      <c r="BU741" s="249"/>
      <c r="BV741" s="249"/>
      <c r="BW741" s="249"/>
      <c r="BX741" s="249"/>
      <c r="BY741" s="249"/>
      <c r="BZ741" s="249"/>
      <c r="CA741" s="249"/>
      <c r="CB741" s="249"/>
      <c r="CC741" s="249"/>
      <c r="CD741" s="249"/>
      <c r="CE741" s="249"/>
      <c r="CF741" s="249"/>
      <c r="CG741" s="249"/>
      <c r="CH741" s="249"/>
      <c r="CI741" s="249"/>
      <c r="CJ741" s="249"/>
      <c r="CK741" s="249"/>
      <c r="CL741" s="249"/>
      <c r="CM741" s="249"/>
      <c r="CN741" s="249"/>
      <c r="CO741" s="249"/>
      <c r="CP741" s="249"/>
      <c r="CQ741" s="249"/>
      <c r="CR741" s="249"/>
      <c r="CS741" s="249"/>
      <c r="CT741" s="249"/>
      <c r="CU741" s="249"/>
      <c r="CV741" s="249"/>
      <c r="CW741" s="249"/>
      <c r="CX741" s="249"/>
      <c r="CY741" s="249"/>
      <c r="CZ741" s="249"/>
    </row>
    <row r="742" ht="25.15" customHeight="true" x14ac:dyDescent="0.2">
      <c r="C742" s="2911"/>
      <c r="D742" s="2911"/>
      <c r="E742" s="599"/>
      <c r="F742" s="599"/>
      <c r="G742" s="599"/>
      <c r="H742" s="2911"/>
      <c r="I742" s="2911"/>
      <c r="J742" s="599"/>
      <c r="K742" s="599"/>
      <c r="L742" s="599"/>
      <c r="M742" s="2911"/>
      <c r="N742" s="2911"/>
      <c r="O742" s="599"/>
      <c r="P742" s="599"/>
      <c r="Q742" s="599"/>
      <c r="BA742" s="249"/>
      <c r="BB742" s="351"/>
      <c r="BC742" s="249"/>
      <c r="BD742" s="249"/>
      <c r="BE742" s="249"/>
      <c r="BF742" s="249"/>
      <c r="BG742" s="249"/>
      <c r="BH742" s="249"/>
      <c r="BI742" s="249"/>
      <c r="BJ742" s="249"/>
      <c r="BK742" s="249"/>
      <c r="BL742" s="249"/>
      <c r="BM742" s="249"/>
      <c r="BN742" s="249"/>
      <c r="BO742" s="249"/>
      <c r="BP742" s="249"/>
      <c r="BQ742" s="249"/>
      <c r="BR742" s="249"/>
      <c r="BS742" s="249"/>
      <c r="BT742" s="249"/>
      <c r="BU742" s="249"/>
      <c r="BV742" s="249"/>
      <c r="BW742" s="249"/>
      <c r="BX742" s="249"/>
      <c r="BY742" s="249"/>
      <c r="BZ742" s="249"/>
      <c r="CA742" s="249"/>
      <c r="CB742" s="249"/>
      <c r="CC742" s="249"/>
      <c r="CD742" s="249"/>
      <c r="CE742" s="249"/>
      <c r="CF742" s="249"/>
      <c r="CG742" s="249"/>
      <c r="CH742" s="249"/>
      <c r="CI742" s="249"/>
      <c r="CJ742" s="249"/>
      <c r="CK742" s="249"/>
      <c r="CL742" s="249"/>
      <c r="CM742" s="249"/>
      <c r="CN742" s="249"/>
      <c r="CO742" s="249"/>
      <c r="CP742" s="249"/>
      <c r="CQ742" s="249"/>
      <c r="CR742" s="249"/>
      <c r="CS742" s="249"/>
      <c r="CT742" s="249"/>
      <c r="CU742" s="249"/>
      <c r="CV742" s="249"/>
      <c r="CW742" s="249"/>
      <c r="CX742" s="249"/>
      <c r="CY742" s="249"/>
      <c r="CZ742" s="249"/>
    </row>
    <row r="743" ht="25.15" customHeight="true" x14ac:dyDescent="0.2">
      <c r="C743" s="2911"/>
      <c r="D743" s="2911"/>
      <c r="E743" s="599"/>
      <c r="F743" s="599"/>
      <c r="G743" s="599"/>
      <c r="H743" s="2911"/>
      <c r="I743" s="2911"/>
      <c r="J743" s="599"/>
      <c r="K743" s="599"/>
      <c r="L743" s="599"/>
      <c r="M743" s="2911"/>
      <c r="N743" s="2911"/>
      <c r="O743" s="599"/>
      <c r="P743" s="599"/>
      <c r="Q743" s="599"/>
      <c r="BA743" s="249"/>
      <c r="BB743" s="351"/>
      <c r="BC743" s="249"/>
      <c r="BD743" s="249"/>
      <c r="BE743" s="249"/>
      <c r="BF743" s="249"/>
      <c r="BG743" s="249"/>
      <c r="BH743" s="249"/>
      <c r="BI743" s="249"/>
      <c r="BJ743" s="249"/>
      <c r="BK743" s="249"/>
      <c r="BL743" s="249"/>
      <c r="BM743" s="249"/>
      <c r="BN743" s="249"/>
      <c r="BO743" s="249"/>
      <c r="BP743" s="249"/>
      <c r="BQ743" s="249"/>
      <c r="BR743" s="249"/>
      <c r="BS743" s="249"/>
      <c r="BT743" s="249"/>
      <c r="BU743" s="249"/>
      <c r="BV743" s="249"/>
      <c r="BW743" s="249"/>
      <c r="BX743" s="249"/>
      <c r="BY743" s="249"/>
      <c r="BZ743" s="249"/>
      <c r="CA743" s="249"/>
      <c r="CB743" s="249"/>
      <c r="CC743" s="249"/>
      <c r="CD743" s="249"/>
      <c r="CE743" s="249"/>
      <c r="CF743" s="249"/>
      <c r="CG743" s="249"/>
      <c r="CH743" s="249"/>
      <c r="CI743" s="249"/>
      <c r="CJ743" s="249"/>
      <c r="CK743" s="249"/>
      <c r="CL743" s="249"/>
      <c r="CM743" s="249"/>
      <c r="CN743" s="249"/>
      <c r="CO743" s="249"/>
      <c r="CP743" s="249"/>
      <c r="CQ743" s="249"/>
      <c r="CR743" s="249"/>
      <c r="CS743" s="249"/>
      <c r="CT743" s="249"/>
      <c r="CU743" s="249"/>
      <c r="CV743" s="249"/>
      <c r="CW743" s="249"/>
      <c r="CX743" s="249"/>
      <c r="CY743" s="249"/>
      <c r="CZ743" s="249"/>
    </row>
    <row r="744" ht="25.15" customHeight="true" x14ac:dyDescent="0.2">
      <c r="C744" s="2911"/>
      <c r="D744" s="2911"/>
      <c r="E744" s="599"/>
      <c r="F744" s="599"/>
      <c r="G744" s="599"/>
      <c r="H744" s="2911"/>
      <c r="I744" s="2911"/>
      <c r="J744" s="599"/>
      <c r="K744" s="599"/>
      <c r="L744" s="599"/>
      <c r="M744" s="2911"/>
      <c r="N744" s="2911"/>
      <c r="O744" s="599"/>
      <c r="P744" s="599"/>
      <c r="Q744" s="599"/>
      <c r="BA744" s="249"/>
      <c r="BB744" s="351"/>
      <c r="BC744" s="249"/>
      <c r="BD744" s="249"/>
      <c r="BE744" s="249"/>
      <c r="BF744" s="249"/>
      <c r="BG744" s="249"/>
      <c r="BH744" s="249"/>
      <c r="BI744" s="249"/>
      <c r="BJ744" s="249"/>
      <c r="BK744" s="249"/>
      <c r="BL744" s="249"/>
      <c r="BM744" s="249"/>
      <c r="BN744" s="249"/>
      <c r="BO744" s="249"/>
      <c r="BP744" s="249"/>
      <c r="BQ744" s="249"/>
      <c r="BR744" s="249"/>
      <c r="BS744" s="249"/>
      <c r="BT744" s="249"/>
      <c r="BU744" s="249"/>
      <c r="BV744" s="249"/>
      <c r="BW744" s="249"/>
      <c r="BX744" s="249"/>
      <c r="BY744" s="249"/>
      <c r="BZ744" s="249"/>
      <c r="CA744" s="249"/>
      <c r="CB744" s="249"/>
      <c r="CC744" s="249"/>
      <c r="CD744" s="249"/>
      <c r="CE744" s="249"/>
      <c r="CF744" s="249"/>
      <c r="CG744" s="249"/>
      <c r="CH744" s="249"/>
      <c r="CI744" s="249"/>
      <c r="CJ744" s="249"/>
      <c r="CK744" s="249"/>
      <c r="CL744" s="249"/>
      <c r="CM744" s="249"/>
      <c r="CN744" s="249"/>
      <c r="CO744" s="249"/>
      <c r="CP744" s="249"/>
      <c r="CQ744" s="249"/>
      <c r="CR744" s="249"/>
      <c r="CS744" s="249"/>
      <c r="CT744" s="249"/>
      <c r="CU744" s="249"/>
      <c r="CV744" s="249"/>
      <c r="CW744" s="249"/>
      <c r="CX744" s="249"/>
      <c r="CY744" s="249"/>
      <c r="CZ744" s="249"/>
    </row>
    <row r="745" ht="25.15" customHeight="true" x14ac:dyDescent="0.2">
      <c r="C745" s="2911"/>
      <c r="D745" s="2911"/>
      <c r="E745" s="599"/>
      <c r="F745" s="599"/>
      <c r="G745" s="599"/>
      <c r="H745" s="2911"/>
      <c r="I745" s="2911"/>
      <c r="J745" s="599"/>
      <c r="K745" s="599"/>
      <c r="L745" s="599"/>
      <c r="M745" s="2911"/>
      <c r="N745" s="2911"/>
      <c r="O745" s="599"/>
      <c r="P745" s="599"/>
      <c r="Q745" s="599"/>
      <c r="BA745" s="249"/>
      <c r="BB745" s="351"/>
      <c r="BC745" s="249"/>
      <c r="BD745" s="249"/>
      <c r="BE745" s="249"/>
      <c r="BF745" s="249"/>
      <c r="BG745" s="249"/>
      <c r="BH745" s="249"/>
      <c r="BI745" s="249"/>
      <c r="BJ745" s="249"/>
      <c r="BK745" s="249"/>
      <c r="BL745" s="249"/>
      <c r="BM745" s="249"/>
      <c r="BN745" s="249"/>
      <c r="BO745" s="249"/>
      <c r="BP745" s="249"/>
      <c r="BQ745" s="249"/>
      <c r="BR745" s="249"/>
      <c r="BS745" s="249"/>
      <c r="BT745" s="249"/>
      <c r="BU745" s="249"/>
      <c r="BV745" s="249"/>
      <c r="BW745" s="249"/>
      <c r="BX745" s="249"/>
      <c r="BY745" s="249"/>
      <c r="BZ745" s="249"/>
      <c r="CA745" s="249"/>
      <c r="CB745" s="249"/>
      <c r="CC745" s="249"/>
      <c r="CD745" s="249"/>
      <c r="CE745" s="249"/>
      <c r="CF745" s="249"/>
      <c r="CG745" s="249"/>
      <c r="CH745" s="249"/>
      <c r="CI745" s="249"/>
      <c r="CJ745" s="249"/>
      <c r="CK745" s="249"/>
      <c r="CL745" s="249"/>
      <c r="CM745" s="249"/>
      <c r="CN745" s="249"/>
      <c r="CO745" s="249"/>
      <c r="CP745" s="249"/>
      <c r="CQ745" s="249"/>
      <c r="CR745" s="249"/>
      <c r="CS745" s="249"/>
      <c r="CT745" s="249"/>
      <c r="CU745" s="249"/>
      <c r="CV745" s="249"/>
      <c r="CW745" s="249"/>
      <c r="CX745" s="249"/>
      <c r="CY745" s="249"/>
      <c r="CZ745" s="249"/>
    </row>
    <row r="746" ht="25.15" customHeight="true" x14ac:dyDescent="0.2">
      <c r="C746" s="2911"/>
      <c r="D746" s="2911"/>
      <c r="E746" s="599"/>
      <c r="F746" s="599"/>
      <c r="G746" s="599"/>
      <c r="H746" s="2911"/>
      <c r="I746" s="2911"/>
      <c r="J746" s="599"/>
      <c r="K746" s="599"/>
      <c r="L746" s="599"/>
      <c r="M746" s="2911"/>
      <c r="N746" s="2911"/>
      <c r="O746" s="599"/>
      <c r="P746" s="599"/>
      <c r="Q746" s="599"/>
      <c r="BA746" s="249"/>
      <c r="BB746" s="351"/>
      <c r="BC746" s="249"/>
      <c r="BD746" s="249"/>
      <c r="BE746" s="249"/>
      <c r="BF746" s="249"/>
      <c r="BG746" s="249"/>
      <c r="BH746" s="249"/>
      <c r="BI746" s="249"/>
      <c r="BJ746" s="249"/>
      <c r="BK746" s="249"/>
      <c r="BL746" s="249"/>
      <c r="BM746" s="249"/>
      <c r="BN746" s="249"/>
      <c r="BO746" s="249"/>
      <c r="BP746" s="249"/>
      <c r="BQ746" s="249"/>
      <c r="BR746" s="249"/>
      <c r="BS746" s="249"/>
      <c r="BT746" s="249"/>
      <c r="BU746" s="249"/>
      <c r="BV746" s="249"/>
      <c r="BW746" s="249"/>
      <c r="BX746" s="249"/>
      <c r="BY746" s="249"/>
      <c r="BZ746" s="249"/>
      <c r="CA746" s="249"/>
      <c r="CB746" s="249"/>
      <c r="CC746" s="249"/>
      <c r="CD746" s="249"/>
      <c r="CE746" s="249"/>
      <c r="CF746" s="249"/>
      <c r="CG746" s="249"/>
      <c r="CH746" s="249"/>
      <c r="CI746" s="249"/>
      <c r="CJ746" s="249"/>
      <c r="CK746" s="249"/>
      <c r="CL746" s="249"/>
      <c r="CM746" s="249"/>
      <c r="CN746" s="249"/>
      <c r="CO746" s="249"/>
      <c r="CP746" s="249"/>
      <c r="CQ746" s="249"/>
      <c r="CR746" s="249"/>
      <c r="CS746" s="249"/>
      <c r="CT746" s="249"/>
      <c r="CU746" s="249"/>
      <c r="CV746" s="249"/>
      <c r="CW746" s="249"/>
      <c r="CX746" s="249"/>
      <c r="CY746" s="249"/>
      <c r="CZ746" s="249"/>
    </row>
    <row r="747" ht="25.15" customHeight="true" x14ac:dyDescent="0.2">
      <c r="C747" s="2911"/>
      <c r="D747" s="2911"/>
      <c r="E747" s="599"/>
      <c r="F747" s="599"/>
      <c r="G747" s="599"/>
      <c r="H747" s="2911"/>
      <c r="I747" s="2911"/>
      <c r="J747" s="599"/>
      <c r="K747" s="599"/>
      <c r="L747" s="599"/>
      <c r="M747" s="2911"/>
      <c r="N747" s="2911"/>
      <c r="O747" s="599"/>
      <c r="P747" s="599"/>
      <c r="Q747" s="599"/>
      <c r="BA747" s="249"/>
      <c r="BB747" s="351"/>
      <c r="BC747" s="249"/>
      <c r="BD747" s="249"/>
      <c r="BE747" s="249"/>
      <c r="BF747" s="249"/>
      <c r="BG747" s="249"/>
      <c r="BH747" s="249"/>
      <c r="BI747" s="249"/>
      <c r="BJ747" s="249"/>
      <c r="BK747" s="249"/>
      <c r="BL747" s="249"/>
      <c r="BM747" s="249"/>
      <c r="BN747" s="249"/>
      <c r="BO747" s="249"/>
      <c r="BP747" s="249"/>
      <c r="BQ747" s="249"/>
      <c r="BR747" s="249"/>
      <c r="BS747" s="249"/>
      <c r="BT747" s="249"/>
      <c r="BU747" s="249"/>
      <c r="BV747" s="249"/>
      <c r="BW747" s="249"/>
      <c r="BX747" s="249"/>
      <c r="BY747" s="249"/>
      <c r="BZ747" s="249"/>
      <c r="CA747" s="249"/>
      <c r="CB747" s="249"/>
      <c r="CC747" s="249"/>
      <c r="CD747" s="249"/>
      <c r="CE747" s="249"/>
      <c r="CF747" s="249"/>
      <c r="CG747" s="249"/>
      <c r="CH747" s="249"/>
      <c r="CI747" s="249"/>
      <c r="CJ747" s="249"/>
      <c r="CK747" s="249"/>
      <c r="CL747" s="249"/>
      <c r="CM747" s="249"/>
      <c r="CN747" s="249"/>
      <c r="CO747" s="249"/>
      <c r="CP747" s="249"/>
      <c r="CQ747" s="249"/>
      <c r="CR747" s="249"/>
      <c r="CS747" s="249"/>
      <c r="CT747" s="249"/>
      <c r="CU747" s="249"/>
      <c r="CV747" s="249"/>
      <c r="CW747" s="249"/>
      <c r="CX747" s="249"/>
      <c r="CY747" s="249"/>
      <c r="CZ747" s="249"/>
    </row>
    <row r="748" ht="25.15" customHeight="true" x14ac:dyDescent="0.2">
      <c r="C748" s="2911"/>
      <c r="D748" s="2911"/>
      <c r="E748" s="599"/>
      <c r="F748" s="599"/>
      <c r="G748" s="599"/>
      <c r="H748" s="2911"/>
      <c r="I748" s="2911"/>
      <c r="J748" s="599"/>
      <c r="K748" s="599"/>
      <c r="L748" s="599"/>
      <c r="M748" s="2911"/>
      <c r="N748" s="2911"/>
      <c r="O748" s="599"/>
      <c r="P748" s="599"/>
      <c r="Q748" s="599"/>
      <c r="BA748" s="249"/>
      <c r="BB748" s="351"/>
      <c r="BC748" s="249"/>
      <c r="BD748" s="249"/>
      <c r="BE748" s="249"/>
      <c r="BF748" s="249"/>
      <c r="BG748" s="249"/>
      <c r="BH748" s="249"/>
      <c r="BI748" s="249"/>
      <c r="BJ748" s="249"/>
      <c r="BK748" s="249"/>
      <c r="BL748" s="249"/>
      <c r="BM748" s="249"/>
      <c r="BN748" s="249"/>
      <c r="BO748" s="249"/>
      <c r="BP748" s="249"/>
      <c r="BQ748" s="249"/>
      <c r="BR748" s="249"/>
      <c r="BS748" s="249"/>
      <c r="BT748" s="249"/>
      <c r="BU748" s="249"/>
      <c r="BV748" s="249"/>
      <c r="BW748" s="249"/>
      <c r="BX748" s="249"/>
      <c r="BY748" s="249"/>
      <c r="BZ748" s="249"/>
      <c r="CA748" s="249"/>
      <c r="CB748" s="249"/>
      <c r="CC748" s="249"/>
      <c r="CD748" s="249"/>
      <c r="CE748" s="249"/>
      <c r="CF748" s="249"/>
      <c r="CG748" s="249"/>
      <c r="CH748" s="249"/>
      <c r="CI748" s="249"/>
      <c r="CJ748" s="249"/>
      <c r="CK748" s="249"/>
      <c r="CL748" s="249"/>
      <c r="CM748" s="249"/>
      <c r="CN748" s="249"/>
      <c r="CO748" s="249"/>
      <c r="CP748" s="249"/>
      <c r="CQ748" s="249"/>
      <c r="CR748" s="249"/>
      <c r="CS748" s="249"/>
      <c r="CT748" s="249"/>
      <c r="CU748" s="249"/>
      <c r="CV748" s="249"/>
      <c r="CW748" s="249"/>
      <c r="CX748" s="249"/>
      <c r="CY748" s="249"/>
      <c r="CZ748" s="249"/>
    </row>
    <row r="749" ht="25.15" customHeight="true" x14ac:dyDescent="0.2">
      <c r="C749" s="2911"/>
      <c r="D749" s="2911"/>
      <c r="E749" s="599"/>
      <c r="F749" s="599"/>
      <c r="G749" s="599"/>
      <c r="H749" s="2911"/>
      <c r="I749" s="2911"/>
      <c r="J749" s="599"/>
      <c r="K749" s="599"/>
      <c r="L749" s="599"/>
      <c r="M749" s="2911"/>
      <c r="N749" s="2911"/>
      <c r="O749" s="599"/>
      <c r="P749" s="599"/>
      <c r="Q749" s="599"/>
      <c r="BA749" s="249"/>
      <c r="BB749" s="351"/>
      <c r="BC749" s="249"/>
      <c r="BD749" s="249"/>
      <c r="BE749" s="249"/>
      <c r="BF749" s="249"/>
      <c r="BG749" s="249"/>
      <c r="BH749" s="249"/>
      <c r="BI749" s="249"/>
      <c r="BJ749" s="249"/>
      <c r="BK749" s="249"/>
      <c r="BL749" s="249"/>
      <c r="BM749" s="249"/>
      <c r="BN749" s="249"/>
      <c r="BO749" s="249"/>
      <c r="BP749" s="249"/>
      <c r="BQ749" s="249"/>
      <c r="BR749" s="249"/>
      <c r="BS749" s="249"/>
      <c r="BT749" s="249"/>
      <c r="BU749" s="249"/>
      <c r="BV749" s="249"/>
      <c r="BW749" s="249"/>
      <c r="BX749" s="249"/>
      <c r="BY749" s="249"/>
      <c r="BZ749" s="249"/>
      <c r="CA749" s="249"/>
      <c r="CB749" s="249"/>
      <c r="CC749" s="249"/>
      <c r="CD749" s="249"/>
      <c r="CE749" s="249"/>
      <c r="CF749" s="249"/>
      <c r="CG749" s="249"/>
      <c r="CH749" s="249"/>
      <c r="CI749" s="249"/>
      <c r="CJ749" s="249"/>
      <c r="CK749" s="249"/>
      <c r="CL749" s="249"/>
      <c r="CM749" s="249"/>
      <c r="CN749" s="249"/>
      <c r="CO749" s="249"/>
      <c r="CP749" s="249"/>
      <c r="CQ749" s="249"/>
      <c r="CR749" s="249"/>
      <c r="CS749" s="249"/>
      <c r="CT749" s="249"/>
      <c r="CU749" s="249"/>
      <c r="CV749" s="249"/>
      <c r="CW749" s="249"/>
      <c r="CX749" s="249"/>
      <c r="CY749" s="249"/>
      <c r="CZ749" s="249"/>
    </row>
    <row r="750" ht="25.15" customHeight="true" x14ac:dyDescent="0.2">
      <c r="C750" s="2911"/>
      <c r="D750" s="2911"/>
      <c r="E750" s="599"/>
      <c r="F750" s="599"/>
      <c r="G750" s="599"/>
      <c r="H750" s="2911"/>
      <c r="I750" s="2911"/>
      <c r="J750" s="599"/>
      <c r="K750" s="599"/>
      <c r="L750" s="599"/>
      <c r="M750" s="2911"/>
      <c r="N750" s="2911"/>
      <c r="O750" s="599"/>
      <c r="P750" s="599"/>
      <c r="Q750" s="599"/>
      <c r="BA750" s="249"/>
      <c r="BB750" s="351"/>
      <c r="BC750" s="249"/>
      <c r="BD750" s="249"/>
      <c r="BE750" s="249"/>
      <c r="BF750" s="249"/>
      <c r="BG750" s="249"/>
      <c r="BH750" s="249"/>
      <c r="BI750" s="249"/>
      <c r="BJ750" s="249"/>
      <c r="BK750" s="249"/>
      <c r="BL750" s="249"/>
      <c r="BM750" s="249"/>
      <c r="BN750" s="249"/>
      <c r="BO750" s="249"/>
      <c r="BP750" s="249"/>
      <c r="BQ750" s="249"/>
      <c r="BR750" s="249"/>
      <c r="BS750" s="249"/>
      <c r="BT750" s="249"/>
      <c r="BU750" s="249"/>
      <c r="BV750" s="249"/>
      <c r="BW750" s="249"/>
      <c r="BX750" s="249"/>
      <c r="BY750" s="249"/>
      <c r="BZ750" s="249"/>
      <c r="CA750" s="249"/>
      <c r="CB750" s="249"/>
      <c r="CC750" s="249"/>
      <c r="CD750" s="249"/>
      <c r="CE750" s="249"/>
      <c r="CF750" s="249"/>
      <c r="CG750" s="249"/>
      <c r="CH750" s="249"/>
      <c r="CI750" s="249"/>
      <c r="CJ750" s="249"/>
      <c r="CK750" s="249"/>
      <c r="CL750" s="249"/>
      <c r="CM750" s="249"/>
      <c r="CN750" s="249"/>
      <c r="CO750" s="249"/>
      <c r="CP750" s="249"/>
      <c r="CQ750" s="249"/>
      <c r="CR750" s="249"/>
      <c r="CS750" s="249"/>
      <c r="CT750" s="249"/>
      <c r="CU750" s="249"/>
      <c r="CV750" s="249"/>
      <c r="CW750" s="249"/>
      <c r="CX750" s="249"/>
      <c r="CY750" s="249"/>
      <c r="CZ750" s="249"/>
    </row>
    <row r="751" ht="25.15" customHeight="true" x14ac:dyDescent="0.2">
      <c r="C751" s="2911"/>
      <c r="D751" s="2911"/>
      <c r="E751" s="599"/>
      <c r="F751" s="599"/>
      <c r="G751" s="599"/>
      <c r="H751" s="2911"/>
      <c r="I751" s="2911"/>
      <c r="J751" s="599"/>
      <c r="K751" s="599"/>
      <c r="L751" s="599"/>
      <c r="M751" s="2911"/>
      <c r="N751" s="2911"/>
      <c r="O751" s="599"/>
      <c r="P751" s="599"/>
      <c r="Q751" s="599"/>
      <c r="BA751" s="249"/>
      <c r="BB751" s="351"/>
      <c r="BC751" s="249"/>
      <c r="BD751" s="249"/>
      <c r="BE751" s="249"/>
      <c r="BF751" s="249"/>
      <c r="BG751" s="249"/>
      <c r="BH751" s="249"/>
      <c r="BI751" s="249"/>
      <c r="BJ751" s="249"/>
      <c r="BK751" s="249"/>
      <c r="BL751" s="249"/>
      <c r="BM751" s="249"/>
      <c r="BN751" s="249"/>
      <c r="BO751" s="249"/>
      <c r="BP751" s="249"/>
      <c r="BQ751" s="249"/>
      <c r="BR751" s="249"/>
      <c r="BS751" s="249"/>
      <c r="BT751" s="249"/>
      <c r="BU751" s="249"/>
      <c r="BV751" s="249"/>
      <c r="BW751" s="249"/>
      <c r="BX751" s="249"/>
      <c r="BY751" s="249"/>
      <c r="BZ751" s="249"/>
      <c r="CA751" s="249"/>
      <c r="CB751" s="249"/>
      <c r="CC751" s="249"/>
      <c r="CD751" s="249"/>
      <c r="CE751" s="249"/>
      <c r="CF751" s="249"/>
      <c r="CG751" s="249"/>
      <c r="CH751" s="249"/>
      <c r="CI751" s="249"/>
      <c r="CJ751" s="249"/>
      <c r="CK751" s="249"/>
      <c r="CL751" s="249"/>
      <c r="CM751" s="249"/>
      <c r="CN751" s="249"/>
      <c r="CO751" s="249"/>
      <c r="CP751" s="249"/>
      <c r="CQ751" s="249"/>
      <c r="CR751" s="249"/>
      <c r="CS751" s="249"/>
      <c r="CT751" s="249"/>
      <c r="CU751" s="249"/>
      <c r="CV751" s="249"/>
      <c r="CW751" s="249"/>
      <c r="CX751" s="249"/>
      <c r="CY751" s="249"/>
      <c r="CZ751" s="249"/>
    </row>
    <row r="752" ht="25.15" customHeight="true" x14ac:dyDescent="0.2">
      <c r="C752" s="2911"/>
      <c r="D752" s="2911"/>
      <c r="E752" s="599"/>
      <c r="F752" s="599"/>
      <c r="G752" s="599"/>
      <c r="H752" s="2911"/>
      <c r="I752" s="2911"/>
      <c r="J752" s="599"/>
      <c r="K752" s="599"/>
      <c r="L752" s="599"/>
      <c r="M752" s="2911"/>
      <c r="N752" s="2911"/>
      <c r="O752" s="599"/>
      <c r="P752" s="599"/>
      <c r="Q752" s="599"/>
      <c r="BA752" s="249"/>
      <c r="BB752" s="351"/>
      <c r="BC752" s="249"/>
      <c r="BD752" s="249"/>
      <c r="BE752" s="249"/>
      <c r="BF752" s="249"/>
      <c r="BG752" s="249"/>
      <c r="BH752" s="249"/>
      <c r="BI752" s="249"/>
      <c r="BJ752" s="249"/>
      <c r="BK752" s="249"/>
      <c r="BL752" s="249"/>
      <c r="BM752" s="249"/>
      <c r="BN752" s="249"/>
      <c r="BO752" s="249"/>
      <c r="BP752" s="249"/>
      <c r="BQ752" s="249"/>
      <c r="BR752" s="249"/>
      <c r="BS752" s="249"/>
      <c r="BT752" s="249"/>
      <c r="BU752" s="249"/>
      <c r="BV752" s="249"/>
      <c r="BW752" s="249"/>
      <c r="BX752" s="249"/>
      <c r="BY752" s="249"/>
      <c r="BZ752" s="249"/>
      <c r="CA752" s="249"/>
      <c r="CB752" s="249"/>
      <c r="CC752" s="249"/>
      <c r="CD752" s="249"/>
      <c r="CE752" s="249"/>
      <c r="CF752" s="249"/>
      <c r="CG752" s="249"/>
      <c r="CH752" s="249"/>
      <c r="CI752" s="249"/>
      <c r="CJ752" s="249"/>
      <c r="CK752" s="249"/>
      <c r="CL752" s="249"/>
      <c r="CM752" s="249"/>
      <c r="CN752" s="249"/>
      <c r="CO752" s="249"/>
      <c r="CP752" s="249"/>
      <c r="CQ752" s="249"/>
      <c r="CR752" s="249"/>
      <c r="CS752" s="249"/>
      <c r="CT752" s="249"/>
      <c r="CU752" s="249"/>
      <c r="CV752" s="249"/>
      <c r="CW752" s="249"/>
      <c r="CX752" s="249"/>
      <c r="CY752" s="249"/>
      <c r="CZ752" s="249"/>
    </row>
    <row r="753" ht="25.15" customHeight="true" x14ac:dyDescent="0.2">
      <c r="C753" s="2911"/>
      <c r="D753" s="2911"/>
      <c r="E753" s="599"/>
      <c r="F753" s="599"/>
      <c r="G753" s="599"/>
      <c r="H753" s="2911"/>
      <c r="I753" s="2911"/>
      <c r="J753" s="599"/>
      <c r="K753" s="599"/>
      <c r="L753" s="599"/>
      <c r="M753" s="2911"/>
      <c r="N753" s="2911"/>
      <c r="O753" s="599"/>
      <c r="P753" s="599"/>
      <c r="Q753" s="599"/>
      <c r="BA753" s="249"/>
      <c r="BB753" s="351"/>
      <c r="BC753" s="249"/>
      <c r="BD753" s="249"/>
      <c r="BE753" s="249"/>
      <c r="BF753" s="249"/>
      <c r="BG753" s="249"/>
      <c r="BH753" s="249"/>
      <c r="BI753" s="249"/>
      <c r="BJ753" s="249"/>
      <c r="BK753" s="249"/>
      <c r="BL753" s="249"/>
      <c r="BM753" s="249"/>
      <c r="BN753" s="249"/>
      <c r="BO753" s="249"/>
      <c r="BP753" s="249"/>
      <c r="BQ753" s="249"/>
      <c r="BR753" s="249"/>
      <c r="BS753" s="249"/>
      <c r="BT753" s="249"/>
      <c r="BU753" s="249"/>
      <c r="BV753" s="249"/>
      <c r="BW753" s="249"/>
      <c r="BX753" s="249"/>
      <c r="BY753" s="249"/>
      <c r="BZ753" s="249"/>
      <c r="CA753" s="249"/>
      <c r="CB753" s="249"/>
      <c r="CC753" s="249"/>
      <c r="CD753" s="249"/>
      <c r="CE753" s="249"/>
      <c r="CF753" s="249"/>
      <c r="CG753" s="249"/>
      <c r="CH753" s="249"/>
      <c r="CI753" s="249"/>
      <c r="CJ753" s="249"/>
      <c r="CK753" s="249"/>
      <c r="CL753" s="249"/>
      <c r="CM753" s="249"/>
      <c r="CN753" s="249"/>
      <c r="CO753" s="249"/>
      <c r="CP753" s="249"/>
      <c r="CQ753" s="249"/>
      <c r="CR753" s="249"/>
      <c r="CS753" s="249"/>
      <c r="CT753" s="249"/>
      <c r="CU753" s="249"/>
      <c r="CV753" s="249"/>
      <c r="CW753" s="249"/>
      <c r="CX753" s="249"/>
      <c r="CY753" s="249"/>
      <c r="CZ753" s="249"/>
    </row>
    <row r="754" ht="25.15" customHeight="true" x14ac:dyDescent="0.2">
      <c r="C754" s="2911"/>
      <c r="D754" s="2911"/>
      <c r="E754" s="599"/>
      <c r="F754" s="599"/>
      <c r="G754" s="599"/>
      <c r="H754" s="2911"/>
      <c r="I754" s="2911"/>
      <c r="J754" s="599"/>
      <c r="K754" s="599"/>
      <c r="L754" s="599"/>
      <c r="M754" s="2911"/>
      <c r="N754" s="2911"/>
      <c r="O754" s="599"/>
      <c r="P754" s="599"/>
      <c r="Q754" s="599"/>
      <c r="BA754" s="249"/>
      <c r="BB754" s="351"/>
      <c r="BC754" s="249"/>
      <c r="BD754" s="249"/>
      <c r="BE754" s="249"/>
      <c r="BF754" s="249"/>
      <c r="BG754" s="249"/>
      <c r="BH754" s="249"/>
      <c r="BI754" s="249"/>
      <c r="BJ754" s="249"/>
      <c r="BK754" s="249"/>
      <c r="BL754" s="249"/>
      <c r="BM754" s="249"/>
      <c r="BN754" s="249"/>
      <c r="BO754" s="249"/>
      <c r="BP754" s="249"/>
      <c r="BQ754" s="249"/>
      <c r="BR754" s="249"/>
      <c r="BS754" s="249"/>
      <c r="BT754" s="249"/>
      <c r="BU754" s="249"/>
      <c r="BV754" s="249"/>
      <c r="BW754" s="249"/>
      <c r="BX754" s="249"/>
      <c r="BY754" s="249"/>
      <c r="BZ754" s="249"/>
      <c r="CA754" s="249"/>
      <c r="CB754" s="249"/>
      <c r="CC754" s="249"/>
      <c r="CD754" s="249"/>
      <c r="CE754" s="249"/>
      <c r="CF754" s="249"/>
      <c r="CG754" s="249"/>
      <c r="CH754" s="249"/>
      <c r="CI754" s="249"/>
      <c r="CJ754" s="249"/>
      <c r="CK754" s="249"/>
      <c r="CL754" s="249"/>
      <c r="CM754" s="249"/>
      <c r="CN754" s="249"/>
      <c r="CO754" s="249"/>
      <c r="CP754" s="249"/>
      <c r="CQ754" s="249"/>
      <c r="CR754" s="249"/>
      <c r="CS754" s="249"/>
      <c r="CT754" s="249"/>
      <c r="CU754" s="249"/>
      <c r="CV754" s="249"/>
      <c r="CW754" s="249"/>
      <c r="CX754" s="249"/>
      <c r="CY754" s="249"/>
      <c r="CZ754" s="249"/>
    </row>
    <row r="755" ht="25.15" customHeight="true" x14ac:dyDescent="0.2">
      <c r="C755" s="2911"/>
      <c r="D755" s="2911"/>
      <c r="E755" s="599"/>
      <c r="F755" s="599"/>
      <c r="G755" s="599"/>
      <c r="H755" s="2911"/>
      <c r="I755" s="2911"/>
      <c r="J755" s="599"/>
      <c r="K755" s="599"/>
      <c r="L755" s="599"/>
      <c r="M755" s="2911"/>
      <c r="N755" s="2911"/>
      <c r="O755" s="599"/>
      <c r="P755" s="599"/>
      <c r="Q755" s="599"/>
      <c r="BA755" s="249"/>
      <c r="BB755" s="351"/>
      <c r="BC755" s="249"/>
      <c r="BD755" s="249"/>
      <c r="BE755" s="249"/>
      <c r="BF755" s="249"/>
      <c r="BG755" s="249"/>
      <c r="BH755" s="249"/>
      <c r="BI755" s="249"/>
      <c r="BJ755" s="249"/>
      <c r="BK755" s="249"/>
      <c r="BL755" s="249"/>
      <c r="BM755" s="249"/>
      <c r="BN755" s="249"/>
      <c r="BO755" s="249"/>
      <c r="BP755" s="249"/>
      <c r="BQ755" s="249"/>
      <c r="BR755" s="249"/>
      <c r="BS755" s="249"/>
      <c r="BT755" s="249"/>
      <c r="BU755" s="249"/>
      <c r="BV755" s="249"/>
      <c r="BW755" s="249"/>
      <c r="BX755" s="249"/>
      <c r="BY755" s="249"/>
      <c r="BZ755" s="249"/>
      <c r="CA755" s="249"/>
      <c r="CB755" s="249"/>
      <c r="CC755" s="249"/>
      <c r="CD755" s="249"/>
      <c r="CE755" s="249"/>
      <c r="CF755" s="249"/>
      <c r="CG755" s="249"/>
      <c r="CH755" s="249"/>
      <c r="CI755" s="249"/>
      <c r="CJ755" s="249"/>
      <c r="CK755" s="249"/>
      <c r="CL755" s="249"/>
      <c r="CM755" s="249"/>
      <c r="CN755" s="249"/>
      <c r="CO755" s="249"/>
      <c r="CP755" s="249"/>
      <c r="CQ755" s="249"/>
      <c r="CR755" s="249"/>
      <c r="CS755" s="249"/>
      <c r="CT755" s="249"/>
      <c r="CU755" s="249"/>
      <c r="CV755" s="249"/>
      <c r="CW755" s="249"/>
      <c r="CX755" s="249"/>
      <c r="CY755" s="249"/>
      <c r="CZ755" s="249"/>
    </row>
    <row r="756" ht="25.15" customHeight="true" x14ac:dyDescent="0.2">
      <c r="C756" s="2911"/>
      <c r="D756" s="2911"/>
      <c r="E756" s="599"/>
      <c r="F756" s="599"/>
      <c r="G756" s="599"/>
      <c r="H756" s="2911"/>
      <c r="I756" s="2911"/>
      <c r="J756" s="599"/>
      <c r="K756" s="599"/>
      <c r="L756" s="599"/>
      <c r="M756" s="2911"/>
      <c r="N756" s="2911"/>
      <c r="O756" s="599"/>
      <c r="P756" s="599"/>
      <c r="Q756" s="599"/>
      <c r="BA756" s="249"/>
      <c r="BB756" s="351"/>
      <c r="BC756" s="249"/>
      <c r="BD756" s="249"/>
      <c r="BE756" s="249"/>
      <c r="BF756" s="249"/>
      <c r="BG756" s="249"/>
      <c r="BH756" s="249"/>
      <c r="BI756" s="249"/>
      <c r="BJ756" s="249"/>
      <c r="BK756" s="249"/>
      <c r="BL756" s="249"/>
      <c r="BM756" s="249"/>
      <c r="BN756" s="249"/>
      <c r="BO756" s="249"/>
      <c r="BP756" s="249"/>
      <c r="BQ756" s="249"/>
      <c r="BR756" s="249"/>
      <c r="BS756" s="249"/>
      <c r="BT756" s="249"/>
      <c r="BU756" s="249"/>
      <c r="BV756" s="249"/>
      <c r="BW756" s="249"/>
      <c r="BX756" s="249"/>
      <c r="BY756" s="249"/>
      <c r="BZ756" s="249"/>
      <c r="CA756" s="249"/>
      <c r="CB756" s="249"/>
      <c r="CC756" s="249"/>
      <c r="CD756" s="249"/>
      <c r="CE756" s="249"/>
      <c r="CF756" s="249"/>
      <c r="CG756" s="249"/>
      <c r="CH756" s="249"/>
      <c r="CI756" s="249"/>
      <c r="CJ756" s="249"/>
      <c r="CK756" s="249"/>
      <c r="CL756" s="249"/>
      <c r="CM756" s="249"/>
      <c r="CN756" s="249"/>
      <c r="CO756" s="249"/>
      <c r="CP756" s="249"/>
      <c r="CQ756" s="249"/>
      <c r="CR756" s="249"/>
      <c r="CS756" s="249"/>
      <c r="CT756" s="249"/>
      <c r="CU756" s="249"/>
      <c r="CV756" s="249"/>
      <c r="CW756" s="249"/>
      <c r="CX756" s="249"/>
      <c r="CY756" s="249"/>
      <c r="CZ756" s="249"/>
    </row>
    <row r="757" ht="25.15" customHeight="true" x14ac:dyDescent="0.2">
      <c r="C757" s="2911"/>
      <c r="D757" s="2911"/>
      <c r="E757" s="599"/>
      <c r="F757" s="599"/>
      <c r="G757" s="599"/>
      <c r="H757" s="2911"/>
      <c r="I757" s="2911"/>
      <c r="J757" s="599"/>
      <c r="K757" s="599"/>
      <c r="L757" s="599"/>
      <c r="M757" s="2911"/>
      <c r="N757" s="2911"/>
      <c r="O757" s="599"/>
      <c r="P757" s="599"/>
      <c r="Q757" s="599"/>
      <c r="BA757" s="249"/>
      <c r="BB757" s="351"/>
      <c r="BC757" s="249"/>
      <c r="BD757" s="249"/>
      <c r="BE757" s="249"/>
      <c r="BF757" s="249"/>
      <c r="BG757" s="249"/>
      <c r="BH757" s="249"/>
      <c r="BI757" s="249"/>
      <c r="BJ757" s="249"/>
      <c r="BK757" s="249"/>
      <c r="BL757" s="249"/>
      <c r="BM757" s="249"/>
      <c r="BN757" s="249"/>
      <c r="BO757" s="249"/>
      <c r="BP757" s="249"/>
      <c r="BQ757" s="249"/>
      <c r="BR757" s="249"/>
      <c r="BS757" s="249"/>
      <c r="BT757" s="249"/>
      <c r="BU757" s="249"/>
      <c r="BV757" s="249"/>
      <c r="BW757" s="249"/>
      <c r="BX757" s="249"/>
      <c r="BY757" s="249"/>
      <c r="BZ757" s="249"/>
      <c r="CA757" s="249"/>
      <c r="CB757" s="249"/>
      <c r="CC757" s="249"/>
      <c r="CD757" s="249"/>
      <c r="CE757" s="249"/>
      <c r="CF757" s="249"/>
      <c r="CG757" s="249"/>
      <c r="CH757" s="249"/>
      <c r="CI757" s="249"/>
      <c r="CJ757" s="249"/>
      <c r="CK757" s="249"/>
      <c r="CL757" s="249"/>
      <c r="CM757" s="249"/>
      <c r="CN757" s="249"/>
      <c r="CO757" s="249"/>
      <c r="CP757" s="249"/>
      <c r="CQ757" s="249"/>
      <c r="CR757" s="249"/>
      <c r="CS757" s="249"/>
      <c r="CT757" s="249"/>
      <c r="CU757" s="249"/>
      <c r="CV757" s="249"/>
      <c r="CW757" s="249"/>
      <c r="CX757" s="249"/>
      <c r="CY757" s="249"/>
      <c r="CZ757" s="249"/>
    </row>
    <row r="758" ht="25.15" customHeight="true" x14ac:dyDescent="0.2">
      <c r="C758" s="2911"/>
      <c r="D758" s="2911"/>
      <c r="E758" s="599"/>
      <c r="F758" s="599"/>
      <c r="G758" s="599"/>
      <c r="H758" s="2911"/>
      <c r="I758" s="2911"/>
      <c r="J758" s="599"/>
      <c r="K758" s="599"/>
      <c r="L758" s="599"/>
      <c r="M758" s="2911"/>
      <c r="N758" s="2911"/>
      <c r="O758" s="599"/>
      <c r="P758" s="599"/>
      <c r="Q758" s="599"/>
      <c r="BA758" s="249"/>
      <c r="BB758" s="351"/>
      <c r="BC758" s="249"/>
      <c r="BD758" s="249"/>
      <c r="BE758" s="249"/>
      <c r="BF758" s="249"/>
      <c r="BG758" s="249"/>
      <c r="BH758" s="249"/>
      <c r="BI758" s="249"/>
      <c r="BJ758" s="249"/>
      <c r="BK758" s="249"/>
      <c r="BL758" s="249"/>
      <c r="BM758" s="249"/>
      <c r="BN758" s="249"/>
      <c r="BO758" s="249"/>
      <c r="BP758" s="249"/>
      <c r="BQ758" s="249"/>
      <c r="BR758" s="249"/>
      <c r="BS758" s="249"/>
      <c r="BT758" s="249"/>
      <c r="BU758" s="249"/>
      <c r="BV758" s="249"/>
      <c r="BW758" s="249"/>
      <c r="BX758" s="249"/>
      <c r="BY758" s="249"/>
      <c r="BZ758" s="249"/>
      <c r="CA758" s="249"/>
      <c r="CB758" s="249"/>
      <c r="CC758" s="249"/>
      <c r="CD758" s="249"/>
      <c r="CE758" s="249"/>
      <c r="CF758" s="249"/>
      <c r="CG758" s="249"/>
      <c r="CH758" s="249"/>
      <c r="CI758" s="249"/>
      <c r="CJ758" s="249"/>
      <c r="CK758" s="249"/>
      <c r="CL758" s="249"/>
      <c r="CM758" s="249"/>
      <c r="CN758" s="249"/>
      <c r="CO758" s="249"/>
      <c r="CP758" s="249"/>
      <c r="CQ758" s="249"/>
      <c r="CR758" s="249"/>
      <c r="CS758" s="249"/>
      <c r="CT758" s="249"/>
      <c r="CU758" s="249"/>
      <c r="CV758" s="249"/>
      <c r="CW758" s="249"/>
      <c r="CX758" s="249"/>
      <c r="CY758" s="249"/>
      <c r="CZ758" s="249"/>
    </row>
    <row r="759" ht="25.15" customHeight="true" x14ac:dyDescent="0.2">
      <c r="C759" s="2911"/>
      <c r="D759" s="2911"/>
      <c r="E759" s="599"/>
      <c r="F759" s="599"/>
      <c r="G759" s="599"/>
      <c r="H759" s="2911"/>
      <c r="I759" s="2911"/>
      <c r="J759" s="599"/>
      <c r="K759" s="599"/>
      <c r="L759" s="599"/>
      <c r="M759" s="2911"/>
      <c r="N759" s="2911"/>
      <c r="O759" s="599"/>
      <c r="P759" s="599"/>
      <c r="Q759" s="599"/>
      <c r="BA759" s="249"/>
      <c r="BB759" s="351"/>
      <c r="BC759" s="249"/>
      <c r="BD759" s="249"/>
      <c r="BE759" s="249"/>
      <c r="BF759" s="249"/>
      <c r="BG759" s="249"/>
      <c r="BH759" s="249"/>
      <c r="BI759" s="249"/>
      <c r="BJ759" s="249"/>
      <c r="BK759" s="249"/>
      <c r="BL759" s="249"/>
      <c r="BM759" s="249"/>
      <c r="BN759" s="249"/>
      <c r="BO759" s="249"/>
      <c r="BP759" s="249"/>
      <c r="BQ759" s="249"/>
      <c r="BR759" s="249"/>
      <c r="BS759" s="249"/>
      <c r="BT759" s="249"/>
      <c r="BU759" s="249"/>
      <c r="BV759" s="249"/>
      <c r="BW759" s="249"/>
      <c r="BX759" s="249"/>
      <c r="BY759" s="249"/>
      <c r="BZ759" s="249"/>
      <c r="CA759" s="249"/>
      <c r="CB759" s="249"/>
      <c r="CC759" s="249"/>
      <c r="CD759" s="249"/>
      <c r="CE759" s="249"/>
      <c r="CF759" s="249"/>
      <c r="CG759" s="249"/>
      <c r="CH759" s="249"/>
      <c r="CI759" s="249"/>
      <c r="CJ759" s="249"/>
      <c r="CK759" s="249"/>
      <c r="CL759" s="249"/>
      <c r="CM759" s="249"/>
      <c r="CN759" s="249"/>
      <c r="CO759" s="249"/>
      <c r="CP759" s="249"/>
      <c r="CQ759" s="249"/>
      <c r="CR759" s="249"/>
      <c r="CS759" s="249"/>
      <c r="CT759" s="249"/>
      <c r="CU759" s="249"/>
      <c r="CV759" s="249"/>
      <c r="CW759" s="249"/>
      <c r="CX759" s="249"/>
      <c r="CY759" s="249"/>
      <c r="CZ759" s="249"/>
    </row>
    <row r="760" ht="25.15" customHeight="true" x14ac:dyDescent="0.2">
      <c r="C760" s="2911"/>
      <c r="D760" s="2911"/>
      <c r="E760" s="599"/>
      <c r="F760" s="599"/>
      <c r="G760" s="599"/>
      <c r="H760" s="2911"/>
      <c r="I760" s="2911"/>
      <c r="J760" s="599"/>
      <c r="K760" s="599"/>
      <c r="L760" s="599"/>
      <c r="M760" s="2911"/>
      <c r="N760" s="2911"/>
      <c r="O760" s="599"/>
      <c r="P760" s="599"/>
      <c r="Q760" s="599"/>
      <c r="BA760" s="249"/>
      <c r="BB760" s="351"/>
      <c r="BC760" s="249"/>
      <c r="BD760" s="249"/>
      <c r="BE760" s="249"/>
      <c r="BF760" s="249"/>
      <c r="BG760" s="249"/>
      <c r="BH760" s="249"/>
      <c r="BI760" s="249"/>
      <c r="BJ760" s="249"/>
      <c r="BK760" s="249"/>
      <c r="BL760" s="249"/>
      <c r="BM760" s="249"/>
      <c r="BN760" s="249"/>
      <c r="BO760" s="249"/>
      <c r="BP760" s="249"/>
      <c r="BQ760" s="249"/>
      <c r="BR760" s="249"/>
      <c r="BS760" s="249"/>
      <c r="BT760" s="249"/>
      <c r="BU760" s="249"/>
      <c r="BV760" s="249"/>
      <c r="BW760" s="249"/>
      <c r="BX760" s="249"/>
      <c r="BY760" s="249"/>
      <c r="BZ760" s="249"/>
      <c r="CA760" s="249"/>
      <c r="CB760" s="249"/>
      <c r="CC760" s="249"/>
      <c r="CD760" s="249"/>
      <c r="CE760" s="249"/>
      <c r="CF760" s="249"/>
      <c r="CG760" s="249"/>
      <c r="CH760" s="249"/>
      <c r="CI760" s="249"/>
      <c r="CJ760" s="249"/>
      <c r="CK760" s="249"/>
      <c r="CL760" s="249"/>
      <c r="CM760" s="249"/>
      <c r="CN760" s="249"/>
      <c r="CO760" s="249"/>
      <c r="CP760" s="249"/>
      <c r="CQ760" s="249"/>
      <c r="CR760" s="249"/>
      <c r="CS760" s="249"/>
      <c r="CT760" s="249"/>
      <c r="CU760" s="249"/>
      <c r="CV760" s="249"/>
      <c r="CW760" s="249"/>
      <c r="CX760" s="249"/>
      <c r="CY760" s="249"/>
      <c r="CZ760" s="249"/>
    </row>
    <row r="761" ht="25.15" customHeight="true" x14ac:dyDescent="0.2">
      <c r="C761" s="2911"/>
      <c r="D761" s="2911"/>
      <c r="E761" s="599"/>
      <c r="F761" s="599"/>
      <c r="G761" s="599"/>
      <c r="H761" s="2911"/>
      <c r="I761" s="2911"/>
      <c r="J761" s="599"/>
      <c r="K761" s="599"/>
      <c r="L761" s="599"/>
      <c r="M761" s="2911"/>
      <c r="N761" s="2911"/>
      <c r="O761" s="599"/>
      <c r="P761" s="599"/>
      <c r="Q761" s="599"/>
      <c r="BA761" s="249"/>
      <c r="BB761" s="351"/>
      <c r="BC761" s="249"/>
      <c r="BD761" s="249"/>
      <c r="BE761" s="249"/>
      <c r="BF761" s="249"/>
      <c r="BG761" s="249"/>
      <c r="BH761" s="249"/>
      <c r="BI761" s="249"/>
      <c r="BJ761" s="249"/>
      <c r="BK761" s="249"/>
      <c r="BL761" s="249"/>
      <c r="BM761" s="249"/>
      <c r="BN761" s="249"/>
      <c r="BO761" s="249"/>
      <c r="BP761" s="249"/>
      <c r="BQ761" s="249"/>
      <c r="BR761" s="249"/>
      <c r="BS761" s="249"/>
      <c r="BT761" s="249"/>
      <c r="BU761" s="249"/>
      <c r="BV761" s="249"/>
      <c r="BW761" s="249"/>
      <c r="BX761" s="249"/>
      <c r="BY761" s="249"/>
      <c r="BZ761" s="249"/>
      <c r="CA761" s="249"/>
      <c r="CB761" s="249"/>
      <c r="CC761" s="249"/>
      <c r="CD761" s="249"/>
      <c r="CE761" s="249"/>
      <c r="CF761" s="249"/>
      <c r="CG761" s="249"/>
      <c r="CH761" s="249"/>
      <c r="CI761" s="249"/>
      <c r="CJ761" s="249"/>
      <c r="CK761" s="249"/>
      <c r="CL761" s="249"/>
      <c r="CM761" s="249"/>
      <c r="CN761" s="249"/>
      <c r="CO761" s="249"/>
      <c r="CP761" s="249"/>
      <c r="CQ761" s="249"/>
      <c r="CR761" s="249"/>
      <c r="CS761" s="249"/>
      <c r="CT761" s="249"/>
      <c r="CU761" s="249"/>
      <c r="CV761" s="249"/>
      <c r="CW761" s="249"/>
      <c r="CX761" s="249"/>
      <c r="CY761" s="249"/>
      <c r="CZ761" s="249"/>
    </row>
    <row r="762" ht="25.15" customHeight="true" x14ac:dyDescent="0.2">
      <c r="C762" s="2911"/>
      <c r="D762" s="2911"/>
      <c r="E762" s="599"/>
      <c r="F762" s="599"/>
      <c r="G762" s="599"/>
      <c r="H762" s="2911"/>
      <c r="I762" s="2911"/>
      <c r="J762" s="599"/>
      <c r="K762" s="599"/>
      <c r="L762" s="599"/>
      <c r="M762" s="2911"/>
      <c r="N762" s="2911"/>
      <c r="O762" s="599"/>
      <c r="P762" s="599"/>
      <c r="Q762" s="599"/>
      <c r="BA762" s="249"/>
      <c r="BB762" s="351"/>
      <c r="BC762" s="249"/>
      <c r="BD762" s="249"/>
      <c r="BE762" s="249"/>
      <c r="BF762" s="249"/>
      <c r="BG762" s="249"/>
      <c r="BH762" s="249"/>
      <c r="BI762" s="249"/>
      <c r="BJ762" s="249"/>
      <c r="BK762" s="249"/>
      <c r="BL762" s="249"/>
      <c r="BM762" s="249"/>
      <c r="BN762" s="249"/>
      <c r="BO762" s="249"/>
      <c r="BP762" s="249"/>
      <c r="BQ762" s="249"/>
      <c r="BR762" s="249"/>
      <c r="BS762" s="249"/>
      <c r="BT762" s="249"/>
      <c r="BU762" s="249"/>
      <c r="BV762" s="249"/>
      <c r="BW762" s="249"/>
      <c r="BX762" s="249"/>
      <c r="BY762" s="249"/>
      <c r="BZ762" s="249"/>
      <c r="CA762" s="249"/>
      <c r="CB762" s="249"/>
      <c r="CC762" s="249"/>
      <c r="CD762" s="249"/>
      <c r="CE762" s="249"/>
      <c r="CF762" s="249"/>
      <c r="CG762" s="249"/>
      <c r="CH762" s="249"/>
      <c r="CI762" s="249"/>
      <c r="CJ762" s="249"/>
      <c r="CK762" s="249"/>
      <c r="CL762" s="249"/>
      <c r="CM762" s="249"/>
      <c r="CN762" s="249"/>
      <c r="CO762" s="249"/>
      <c r="CP762" s="249"/>
      <c r="CQ762" s="249"/>
      <c r="CR762" s="249"/>
      <c r="CS762" s="249"/>
      <c r="CT762" s="249"/>
      <c r="CU762" s="249"/>
      <c r="CV762" s="249"/>
      <c r="CW762" s="249"/>
      <c r="CX762" s="249"/>
      <c r="CY762" s="249"/>
      <c r="CZ762" s="249"/>
    </row>
    <row r="763" ht="25.15" customHeight="true" x14ac:dyDescent="0.2">
      <c r="C763" s="2911"/>
      <c r="D763" s="2911"/>
      <c r="E763" s="599"/>
      <c r="F763" s="599"/>
      <c r="G763" s="599"/>
      <c r="H763" s="2911"/>
      <c r="I763" s="2911"/>
      <c r="J763" s="599"/>
      <c r="K763" s="599"/>
      <c r="L763" s="599"/>
      <c r="M763" s="2911"/>
      <c r="N763" s="2911"/>
      <c r="O763" s="599"/>
      <c r="P763" s="599"/>
      <c r="Q763" s="599"/>
      <c r="BA763" s="249"/>
      <c r="BB763" s="351"/>
      <c r="BC763" s="249"/>
      <c r="BD763" s="249"/>
      <c r="BE763" s="249"/>
      <c r="BF763" s="249"/>
      <c r="BG763" s="249"/>
      <c r="BH763" s="249"/>
      <c r="BI763" s="249"/>
      <c r="BJ763" s="249"/>
      <c r="BK763" s="249"/>
      <c r="BL763" s="249"/>
      <c r="BM763" s="249"/>
      <c r="BN763" s="249"/>
      <c r="BO763" s="249"/>
      <c r="BP763" s="249"/>
      <c r="BQ763" s="249"/>
      <c r="BR763" s="249"/>
      <c r="BS763" s="249"/>
      <c r="BT763" s="249"/>
      <c r="BU763" s="249"/>
      <c r="BV763" s="249"/>
      <c r="BW763" s="249"/>
      <c r="BX763" s="249"/>
      <c r="BY763" s="249"/>
      <c r="BZ763" s="249"/>
      <c r="CA763" s="249"/>
      <c r="CB763" s="249"/>
      <c r="CC763" s="249"/>
      <c r="CD763" s="249"/>
      <c r="CE763" s="249"/>
      <c r="CF763" s="249"/>
      <c r="CG763" s="249"/>
      <c r="CH763" s="249"/>
      <c r="CI763" s="249"/>
      <c r="CJ763" s="249"/>
      <c r="CK763" s="249"/>
      <c r="CL763" s="249"/>
      <c r="CM763" s="249"/>
      <c r="CN763" s="249"/>
      <c r="CO763" s="249"/>
      <c r="CP763" s="249"/>
      <c r="CQ763" s="249"/>
      <c r="CR763" s="249"/>
      <c r="CS763" s="249"/>
      <c r="CT763" s="249"/>
      <c r="CU763" s="249"/>
      <c r="CV763" s="249"/>
      <c r="CW763" s="249"/>
      <c r="CX763" s="249"/>
      <c r="CY763" s="249"/>
      <c r="CZ763" s="249"/>
    </row>
    <row r="764" ht="25.15" customHeight="true" x14ac:dyDescent="0.2">
      <c r="C764" s="2911"/>
      <c r="D764" s="2911"/>
      <c r="E764" s="599"/>
      <c r="F764" s="599"/>
      <c r="G764" s="599"/>
      <c r="H764" s="2911"/>
      <c r="I764" s="2911"/>
      <c r="J764" s="599"/>
      <c r="K764" s="599"/>
      <c r="L764" s="599"/>
      <c r="M764" s="2911"/>
      <c r="N764" s="2911"/>
      <c r="O764" s="599"/>
      <c r="P764" s="599"/>
      <c r="Q764" s="599"/>
      <c r="BA764" s="249"/>
      <c r="BB764" s="351"/>
      <c r="BC764" s="249"/>
      <c r="BD764" s="249"/>
      <c r="BE764" s="249"/>
      <c r="BF764" s="249"/>
      <c r="BG764" s="249"/>
      <c r="BH764" s="249"/>
      <c r="BI764" s="249"/>
      <c r="BJ764" s="249"/>
      <c r="BK764" s="249"/>
      <c r="BL764" s="249"/>
      <c r="BM764" s="249"/>
      <c r="BN764" s="249"/>
      <c r="BO764" s="249"/>
      <c r="BP764" s="249"/>
      <c r="BQ764" s="249"/>
      <c r="BR764" s="249"/>
      <c r="BS764" s="249"/>
      <c r="BT764" s="249"/>
      <c r="BU764" s="249"/>
      <c r="BV764" s="249"/>
      <c r="BW764" s="249"/>
      <c r="BX764" s="249"/>
      <c r="BY764" s="249"/>
      <c r="BZ764" s="249"/>
      <c r="CA764" s="249"/>
      <c r="CB764" s="249"/>
      <c r="CC764" s="249"/>
      <c r="CD764" s="249"/>
      <c r="CE764" s="249"/>
      <c r="CF764" s="249"/>
      <c r="CG764" s="249"/>
      <c r="CH764" s="249"/>
      <c r="CI764" s="249"/>
      <c r="CJ764" s="249"/>
      <c r="CK764" s="249"/>
      <c r="CL764" s="249"/>
      <c r="CM764" s="249"/>
      <c r="CN764" s="249"/>
      <c r="CO764" s="249"/>
      <c r="CP764" s="249"/>
      <c r="CQ764" s="249"/>
      <c r="CR764" s="249"/>
      <c r="CS764" s="249"/>
      <c r="CT764" s="249"/>
      <c r="CU764" s="249"/>
      <c r="CV764" s="249"/>
      <c r="CW764" s="249"/>
      <c r="CX764" s="249"/>
      <c r="CY764" s="249"/>
      <c r="CZ764" s="249"/>
    </row>
    <row r="765" ht="25.15" customHeight="true" x14ac:dyDescent="0.2">
      <c r="C765" s="2911"/>
      <c r="D765" s="2911"/>
      <c r="E765" s="599"/>
      <c r="F765" s="599"/>
      <c r="G765" s="599"/>
      <c r="H765" s="2911"/>
      <c r="I765" s="2911"/>
      <c r="J765" s="599"/>
      <c r="K765" s="599"/>
      <c r="L765" s="599"/>
      <c r="M765" s="2911"/>
      <c r="N765" s="2911"/>
      <c r="O765" s="599"/>
      <c r="P765" s="599"/>
      <c r="Q765" s="599"/>
      <c r="BA765" s="249"/>
      <c r="BB765" s="351"/>
      <c r="BC765" s="249"/>
      <c r="BD765" s="249"/>
      <c r="BE765" s="249"/>
      <c r="BF765" s="249"/>
      <c r="BG765" s="249"/>
      <c r="BH765" s="249"/>
      <c r="BI765" s="249"/>
      <c r="BJ765" s="249"/>
      <c r="BK765" s="249"/>
      <c r="BL765" s="249"/>
      <c r="BM765" s="249"/>
      <c r="BN765" s="249"/>
      <c r="BO765" s="249"/>
      <c r="BP765" s="249"/>
      <c r="BQ765" s="249"/>
      <c r="BR765" s="249"/>
      <c r="BS765" s="249"/>
      <c r="BT765" s="249"/>
      <c r="BU765" s="249"/>
      <c r="BV765" s="249"/>
      <c r="BW765" s="249"/>
      <c r="BX765" s="249"/>
      <c r="BY765" s="249"/>
      <c r="BZ765" s="249"/>
      <c r="CA765" s="249"/>
      <c r="CB765" s="249"/>
      <c r="CC765" s="249"/>
      <c r="CD765" s="249"/>
      <c r="CE765" s="249"/>
      <c r="CF765" s="249"/>
      <c r="CG765" s="249"/>
      <c r="CH765" s="249"/>
      <c r="CI765" s="249"/>
      <c r="CJ765" s="249"/>
      <c r="CK765" s="249"/>
      <c r="CL765" s="249"/>
      <c r="CM765" s="249"/>
      <c r="CN765" s="249"/>
      <c r="CO765" s="249"/>
      <c r="CP765" s="249"/>
      <c r="CQ765" s="249"/>
      <c r="CR765" s="249"/>
      <c r="CS765" s="249"/>
      <c r="CT765" s="249"/>
      <c r="CU765" s="249"/>
      <c r="CV765" s="249"/>
      <c r="CW765" s="249"/>
      <c r="CX765" s="249"/>
      <c r="CY765" s="249"/>
      <c r="CZ765" s="249"/>
    </row>
    <row r="766" ht="25.15" customHeight="true" x14ac:dyDescent="0.2">
      <c r="C766" s="2911"/>
      <c r="D766" s="2911"/>
      <c r="E766" s="599"/>
      <c r="F766" s="599"/>
      <c r="G766" s="599"/>
      <c r="H766" s="2911"/>
      <c r="I766" s="2911"/>
      <c r="J766" s="599"/>
      <c r="K766" s="599"/>
      <c r="L766" s="599"/>
      <c r="M766" s="2911"/>
      <c r="N766" s="2911"/>
      <c r="O766" s="599"/>
      <c r="P766" s="599"/>
      <c r="Q766" s="599"/>
      <c r="BA766" s="249"/>
      <c r="BB766" s="351"/>
      <c r="BC766" s="249"/>
      <c r="BD766" s="249"/>
      <c r="BE766" s="249"/>
      <c r="BF766" s="249"/>
      <c r="BG766" s="249"/>
      <c r="BH766" s="249"/>
      <c r="BI766" s="249"/>
      <c r="BJ766" s="249"/>
      <c r="BK766" s="249"/>
      <c r="BL766" s="249"/>
      <c r="BM766" s="249"/>
      <c r="BN766" s="249"/>
      <c r="BO766" s="249"/>
      <c r="BP766" s="249"/>
      <c r="BQ766" s="249"/>
      <c r="BR766" s="249"/>
      <c r="BS766" s="249"/>
      <c r="BT766" s="249"/>
      <c r="BU766" s="249"/>
      <c r="BV766" s="249"/>
      <c r="BW766" s="249"/>
      <c r="BX766" s="249"/>
      <c r="BY766" s="249"/>
      <c r="BZ766" s="249"/>
      <c r="CA766" s="249"/>
      <c r="CB766" s="249"/>
      <c r="CC766" s="249"/>
      <c r="CD766" s="249"/>
      <c r="CE766" s="249"/>
      <c r="CF766" s="249"/>
      <c r="CG766" s="249"/>
      <c r="CH766" s="249"/>
      <c r="CI766" s="249"/>
      <c r="CJ766" s="249"/>
      <c r="CK766" s="249"/>
      <c r="CL766" s="249"/>
      <c r="CM766" s="249"/>
      <c r="CN766" s="249"/>
      <c r="CO766" s="249"/>
      <c r="CP766" s="249"/>
      <c r="CQ766" s="249"/>
      <c r="CR766" s="249"/>
      <c r="CS766" s="249"/>
      <c r="CT766" s="249"/>
      <c r="CU766" s="249"/>
      <c r="CV766" s="249"/>
      <c r="CW766" s="249"/>
      <c r="CX766" s="249"/>
      <c r="CY766" s="249"/>
      <c r="CZ766" s="249"/>
    </row>
    <row r="767" ht="25.15" customHeight="true" x14ac:dyDescent="0.2">
      <c r="C767" s="2911"/>
      <c r="D767" s="2911"/>
      <c r="E767" s="599"/>
      <c r="F767" s="599"/>
      <c r="G767" s="599"/>
      <c r="H767" s="2911"/>
      <c r="I767" s="2911"/>
      <c r="J767" s="599"/>
      <c r="K767" s="599"/>
      <c r="L767" s="599"/>
      <c r="M767" s="2911"/>
      <c r="N767" s="2911"/>
      <c r="O767" s="599"/>
      <c r="P767" s="599"/>
      <c r="Q767" s="599"/>
      <c r="BA767" s="249"/>
      <c r="BB767" s="351"/>
      <c r="BC767" s="249"/>
      <c r="BD767" s="249"/>
      <c r="BE767" s="249"/>
      <c r="BF767" s="249"/>
      <c r="BG767" s="249"/>
      <c r="BH767" s="249"/>
      <c r="BI767" s="249"/>
      <c r="BJ767" s="249"/>
      <c r="BK767" s="249"/>
      <c r="BL767" s="249"/>
      <c r="BM767" s="249"/>
      <c r="BN767" s="249"/>
      <c r="BO767" s="249"/>
      <c r="BP767" s="249"/>
      <c r="BQ767" s="249"/>
      <c r="BR767" s="249"/>
      <c r="BS767" s="249"/>
      <c r="BT767" s="249"/>
      <c r="BU767" s="249"/>
      <c r="BV767" s="249"/>
      <c r="BW767" s="249"/>
      <c r="BX767" s="249"/>
      <c r="BY767" s="249"/>
      <c r="BZ767" s="249"/>
      <c r="CA767" s="249"/>
      <c r="CB767" s="249"/>
      <c r="CC767" s="249"/>
      <c r="CD767" s="249"/>
      <c r="CE767" s="249"/>
      <c r="CF767" s="249"/>
      <c r="CG767" s="249"/>
      <c r="CH767" s="249"/>
      <c r="CI767" s="249"/>
      <c r="CJ767" s="249"/>
      <c r="CK767" s="249"/>
      <c r="CL767" s="249"/>
      <c r="CM767" s="249"/>
      <c r="CN767" s="249"/>
      <c r="CO767" s="249"/>
      <c r="CP767" s="249"/>
      <c r="CQ767" s="249"/>
      <c r="CR767" s="249"/>
      <c r="CS767" s="249"/>
      <c r="CT767" s="249"/>
      <c r="CU767" s="249"/>
      <c r="CV767" s="249"/>
      <c r="CW767" s="249"/>
      <c r="CX767" s="249"/>
      <c r="CY767" s="249"/>
      <c r="CZ767" s="249"/>
    </row>
    <row r="768" ht="25.15" customHeight="true" x14ac:dyDescent="0.2">
      <c r="C768" s="2911"/>
      <c r="D768" s="2911"/>
      <c r="E768" s="599"/>
      <c r="F768" s="599"/>
      <c r="G768" s="599"/>
      <c r="H768" s="2911"/>
      <c r="I768" s="2911"/>
      <c r="J768" s="599"/>
      <c r="K768" s="599"/>
      <c r="L768" s="599"/>
      <c r="M768" s="2911"/>
      <c r="N768" s="2911"/>
      <c r="O768" s="599"/>
      <c r="P768" s="599"/>
      <c r="Q768" s="599"/>
      <c r="BA768" s="247"/>
      <c r="BB768" s="352"/>
      <c r="BC768" s="247"/>
      <c r="BD768" s="247"/>
      <c r="BE768" s="247"/>
      <c r="BF768" s="247"/>
      <c r="BG768" s="247"/>
      <c r="BH768" s="247"/>
      <c r="BI768" s="247"/>
      <c r="BJ768" s="247"/>
      <c r="BK768" s="247"/>
      <c r="BL768" s="247"/>
      <c r="BM768" s="247"/>
      <c r="BN768" s="247"/>
      <c r="BO768" s="247"/>
      <c r="BP768" s="247"/>
      <c r="BQ768" s="247"/>
      <c r="BR768" s="247"/>
      <c r="BS768" s="247"/>
      <c r="BT768" s="247"/>
      <c r="BU768" s="247"/>
      <c r="BV768" s="247"/>
      <c r="BW768" s="247"/>
      <c r="BX768" s="247"/>
      <c r="BY768" s="247"/>
      <c r="BZ768" s="247"/>
      <c r="CA768" s="247"/>
      <c r="CB768" s="247"/>
      <c r="CC768" s="247"/>
      <c r="CD768" s="247"/>
      <c r="CE768" s="247"/>
      <c r="CF768" s="247"/>
      <c r="CG768" s="247"/>
      <c r="CH768" s="247"/>
      <c r="CI768" s="247"/>
      <c r="CJ768" s="247"/>
      <c r="CK768" s="247"/>
      <c r="CL768" s="247"/>
      <c r="CM768" s="247"/>
      <c r="CN768" s="247"/>
      <c r="CO768" s="247"/>
      <c r="CP768" s="247"/>
      <c r="CQ768" s="247"/>
      <c r="CR768" s="247"/>
      <c r="CS768" s="247"/>
      <c r="CT768" s="247"/>
      <c r="CU768" s="247"/>
      <c r="CV768" s="247"/>
      <c r="CW768" s="247"/>
      <c r="CX768" s="247"/>
      <c r="CY768" s="247"/>
      <c r="CZ768" s="247"/>
    </row>
    <row r="769" ht="25.15" customHeight="true" x14ac:dyDescent="0.2">
      <c r="C769" s="2911"/>
      <c r="D769" s="2911"/>
      <c r="E769" s="599"/>
      <c r="F769" s="599"/>
      <c r="G769" s="599"/>
      <c r="H769" s="2911"/>
      <c r="I769" s="2911"/>
      <c r="J769" s="599"/>
      <c r="K769" s="599"/>
      <c r="L769" s="599"/>
      <c r="M769" s="2911"/>
      <c r="N769" s="2911"/>
      <c r="O769" s="599"/>
      <c r="P769" s="599"/>
      <c r="Q769" s="599"/>
      <c r="BA769" s="247"/>
      <c r="BB769" s="352"/>
      <c r="BC769" s="247"/>
      <c r="BD769" s="247"/>
      <c r="BE769" s="247"/>
      <c r="BF769" s="247"/>
      <c r="BG769" s="247"/>
      <c r="BH769" s="247"/>
      <c r="BI769" s="247"/>
      <c r="BJ769" s="247"/>
      <c r="BK769" s="247"/>
      <c r="BL769" s="247"/>
      <c r="BM769" s="247"/>
      <c r="BN769" s="247"/>
      <c r="BO769" s="247"/>
      <c r="BP769" s="247"/>
      <c r="BQ769" s="247"/>
      <c r="BR769" s="247"/>
      <c r="BS769" s="247"/>
      <c r="BT769" s="247"/>
      <c r="BU769" s="247"/>
      <c r="BV769" s="247"/>
      <c r="BW769" s="247"/>
      <c r="BX769" s="247"/>
      <c r="BY769" s="247"/>
      <c r="BZ769" s="247"/>
      <c r="CA769" s="247"/>
      <c r="CB769" s="247"/>
      <c r="CC769" s="247"/>
      <c r="CD769" s="247"/>
      <c r="CE769" s="247"/>
      <c r="CF769" s="247"/>
      <c r="CG769" s="247"/>
      <c r="CH769" s="247"/>
      <c r="CI769" s="247"/>
      <c r="CJ769" s="247"/>
      <c r="CK769" s="247"/>
      <c r="CL769" s="247"/>
      <c r="CM769" s="247"/>
      <c r="CN769" s="247"/>
      <c r="CO769" s="247"/>
      <c r="CP769" s="247"/>
      <c r="CQ769" s="247"/>
      <c r="CR769" s="247"/>
      <c r="CS769" s="247"/>
      <c r="CT769" s="247"/>
      <c r="CU769" s="247"/>
      <c r="CV769" s="247"/>
      <c r="CW769" s="247"/>
      <c r="CX769" s="247"/>
      <c r="CY769" s="247"/>
      <c r="CZ769" s="247"/>
    </row>
    <row r="770" ht="25.15" customHeight="true" x14ac:dyDescent="0.2">
      <c r="C770" s="2911"/>
      <c r="D770" s="2911"/>
      <c r="E770" s="599"/>
      <c r="F770" s="599"/>
      <c r="G770" s="599"/>
      <c r="H770" s="2911"/>
      <c r="I770" s="2911"/>
      <c r="J770" s="599"/>
      <c r="K770" s="599"/>
      <c r="L770" s="599"/>
      <c r="M770" s="2911"/>
      <c r="N770" s="2911"/>
      <c r="O770" s="599"/>
      <c r="P770" s="599"/>
      <c r="Q770" s="599"/>
      <c r="BA770" s="247"/>
      <c r="BB770" s="352"/>
      <c r="BC770" s="247"/>
      <c r="BD770" s="247"/>
      <c r="BE770" s="247"/>
      <c r="BF770" s="247"/>
      <c r="BG770" s="247"/>
      <c r="BH770" s="247"/>
      <c r="BI770" s="247"/>
      <c r="BJ770" s="247"/>
      <c r="BK770" s="247"/>
      <c r="BL770" s="247"/>
      <c r="BM770" s="247"/>
      <c r="BN770" s="247"/>
      <c r="BO770" s="247"/>
      <c r="BP770" s="247"/>
      <c r="BQ770" s="247"/>
      <c r="BR770" s="247"/>
      <c r="BS770" s="247"/>
      <c r="BT770" s="247"/>
      <c r="BU770" s="247"/>
      <c r="BV770" s="247"/>
      <c r="BW770" s="247"/>
      <c r="BX770" s="247"/>
      <c r="BY770" s="247"/>
      <c r="BZ770" s="247"/>
      <c r="CA770" s="247"/>
      <c r="CB770" s="247"/>
      <c r="CC770" s="247"/>
      <c r="CD770" s="247"/>
      <c r="CE770" s="247"/>
      <c r="CF770" s="247"/>
      <c r="CG770" s="247"/>
      <c r="CH770" s="247"/>
      <c r="CI770" s="247"/>
      <c r="CJ770" s="247"/>
      <c r="CK770" s="247"/>
      <c r="CL770" s="247"/>
      <c r="CM770" s="247"/>
      <c r="CN770" s="247"/>
      <c r="CO770" s="247"/>
      <c r="CP770" s="247"/>
      <c r="CQ770" s="247"/>
      <c r="CR770" s="247"/>
      <c r="CS770" s="247"/>
      <c r="CT770" s="247"/>
      <c r="CU770" s="247"/>
      <c r="CV770" s="247"/>
      <c r="CW770" s="247"/>
      <c r="CX770" s="247"/>
      <c r="CY770" s="247"/>
      <c r="CZ770" s="247"/>
    </row>
    <row r="771" ht="25.15" customHeight="true" x14ac:dyDescent="0.2">
      <c r="C771" s="2911"/>
      <c r="D771" s="2911"/>
      <c r="E771" s="599"/>
      <c r="F771" s="599"/>
      <c r="G771" s="599"/>
      <c r="H771" s="2911"/>
      <c r="I771" s="2911"/>
      <c r="J771" s="599"/>
      <c r="K771" s="599"/>
      <c r="L771" s="599"/>
      <c r="M771" s="2911"/>
      <c r="N771" s="2911"/>
      <c r="O771" s="599"/>
      <c r="P771" s="599"/>
      <c r="Q771" s="599"/>
      <c r="BA771" s="247"/>
      <c r="BB771" s="352"/>
      <c r="BC771" s="247"/>
      <c r="BD771" s="247"/>
      <c r="BE771" s="247"/>
      <c r="BF771" s="247"/>
      <c r="BG771" s="247"/>
      <c r="BH771" s="247"/>
      <c r="BI771" s="247"/>
      <c r="BJ771" s="247"/>
      <c r="BK771" s="247"/>
      <c r="BL771" s="247"/>
      <c r="BM771" s="247"/>
      <c r="BN771" s="247"/>
      <c r="BO771" s="247"/>
      <c r="BP771" s="247"/>
      <c r="BQ771" s="247"/>
      <c r="BR771" s="247"/>
      <c r="BS771" s="247"/>
      <c r="BT771" s="247"/>
      <c r="BU771" s="247"/>
      <c r="BV771" s="247"/>
      <c r="BW771" s="247"/>
      <c r="BX771" s="247"/>
      <c r="BY771" s="247"/>
      <c r="BZ771" s="247"/>
      <c r="CA771" s="247"/>
      <c r="CB771" s="247"/>
      <c r="CC771" s="247"/>
      <c r="CD771" s="247"/>
      <c r="CE771" s="247"/>
      <c r="CF771" s="247"/>
      <c r="CG771" s="247"/>
      <c r="CH771" s="247"/>
      <c r="CI771" s="247"/>
      <c r="CJ771" s="247"/>
      <c r="CK771" s="247"/>
      <c r="CL771" s="247"/>
      <c r="CM771" s="247"/>
      <c r="CN771" s="247"/>
      <c r="CO771" s="247"/>
      <c r="CP771" s="247"/>
      <c r="CQ771" s="247"/>
      <c r="CR771" s="247"/>
      <c r="CS771" s="247"/>
      <c r="CT771" s="247"/>
      <c r="CU771" s="247"/>
      <c r="CV771" s="247"/>
      <c r="CW771" s="247"/>
      <c r="CX771" s="247"/>
      <c r="CY771" s="247"/>
      <c r="CZ771" s="247"/>
    </row>
    <row r="772" ht="25.15" customHeight="true" x14ac:dyDescent="0.2">
      <c r="C772" s="2911"/>
      <c r="D772" s="2911"/>
      <c r="E772" s="599"/>
      <c r="F772" s="599"/>
      <c r="G772" s="599"/>
      <c r="H772" s="2911"/>
      <c r="I772" s="2911"/>
      <c r="J772" s="599"/>
      <c r="K772" s="599"/>
      <c r="L772" s="599"/>
      <c r="M772" s="2911"/>
      <c r="N772" s="2911"/>
      <c r="O772" s="599"/>
      <c r="P772" s="599"/>
      <c r="Q772" s="599"/>
      <c r="BA772" s="247"/>
      <c r="BB772" s="352"/>
      <c r="BC772" s="247"/>
      <c r="BD772" s="247"/>
      <c r="BE772" s="247"/>
      <c r="BF772" s="247"/>
      <c r="BG772" s="247"/>
      <c r="BH772" s="247"/>
      <c r="BI772" s="247"/>
      <c r="BJ772" s="247"/>
      <c r="BK772" s="247"/>
      <c r="BL772" s="247"/>
      <c r="BM772" s="247"/>
      <c r="BN772" s="247"/>
      <c r="BO772" s="247"/>
      <c r="BP772" s="247"/>
      <c r="BQ772" s="247"/>
      <c r="BR772" s="247"/>
      <c r="BS772" s="247"/>
      <c r="BT772" s="247"/>
      <c r="BU772" s="247"/>
      <c r="BV772" s="247"/>
      <c r="BW772" s="247"/>
      <c r="BX772" s="247"/>
      <c r="BY772" s="247"/>
      <c r="BZ772" s="247"/>
      <c r="CA772" s="247"/>
      <c r="CB772" s="247"/>
      <c r="CC772" s="247"/>
      <c r="CD772" s="247"/>
      <c r="CE772" s="247"/>
      <c r="CF772" s="247"/>
      <c r="CG772" s="247"/>
      <c r="CH772" s="247"/>
      <c r="CI772" s="247"/>
      <c r="CJ772" s="247"/>
      <c r="CK772" s="247"/>
      <c r="CL772" s="247"/>
      <c r="CM772" s="247"/>
      <c r="CN772" s="247"/>
      <c r="CO772" s="247"/>
      <c r="CP772" s="247"/>
      <c r="CQ772" s="247"/>
      <c r="CR772" s="247"/>
      <c r="CS772" s="247"/>
      <c r="CT772" s="247"/>
      <c r="CU772" s="247"/>
      <c r="CV772" s="247"/>
      <c r="CW772" s="247"/>
      <c r="CX772" s="247"/>
      <c r="CY772" s="247"/>
      <c r="CZ772" s="247"/>
    </row>
    <row r="773" ht="25.15" customHeight="true" x14ac:dyDescent="0.2">
      <c r="C773" s="2911"/>
      <c r="D773" s="2911"/>
      <c r="E773" s="599"/>
      <c r="F773" s="599"/>
      <c r="G773" s="599"/>
      <c r="H773" s="2911"/>
      <c r="I773" s="2911"/>
      <c r="J773" s="599"/>
      <c r="K773" s="599"/>
      <c r="L773" s="599"/>
      <c r="M773" s="2911"/>
      <c r="N773" s="2911"/>
      <c r="O773" s="599"/>
      <c r="P773" s="599"/>
      <c r="Q773" s="599"/>
      <c r="BA773" s="247"/>
      <c r="BB773" s="352"/>
      <c r="BC773" s="247"/>
      <c r="BD773" s="247"/>
      <c r="BE773" s="247"/>
      <c r="BF773" s="247"/>
      <c r="BG773" s="247"/>
      <c r="BH773" s="247"/>
      <c r="BI773" s="247"/>
      <c r="BJ773" s="247"/>
      <c r="BK773" s="247"/>
      <c r="BL773" s="247"/>
      <c r="BM773" s="247"/>
      <c r="BN773" s="247"/>
      <c r="BO773" s="247"/>
      <c r="BP773" s="247"/>
      <c r="BQ773" s="247"/>
      <c r="BR773" s="247"/>
      <c r="BS773" s="247"/>
      <c r="BT773" s="247"/>
      <c r="BU773" s="247"/>
      <c r="BV773" s="247"/>
      <c r="BW773" s="247"/>
      <c r="BX773" s="247"/>
      <c r="BY773" s="247"/>
      <c r="BZ773" s="247"/>
      <c r="CA773" s="247"/>
      <c r="CB773" s="247"/>
      <c r="CC773" s="247"/>
      <c r="CD773" s="247"/>
      <c r="CE773" s="247"/>
      <c r="CF773" s="247"/>
      <c r="CG773" s="247"/>
      <c r="CH773" s="247"/>
      <c r="CI773" s="247"/>
      <c r="CJ773" s="247"/>
      <c r="CK773" s="247"/>
      <c r="CL773" s="247"/>
      <c r="CM773" s="247"/>
      <c r="CN773" s="247"/>
      <c r="CO773" s="247"/>
      <c r="CP773" s="247"/>
      <c r="CQ773" s="247"/>
      <c r="CR773" s="247"/>
      <c r="CS773" s="247"/>
      <c r="CT773" s="247"/>
      <c r="CU773" s="247"/>
      <c r="CV773" s="247"/>
      <c r="CW773" s="247"/>
      <c r="CX773" s="247"/>
      <c r="CY773" s="247"/>
      <c r="CZ773" s="247"/>
    </row>
    <row r="774" ht="25.15" customHeight="true" x14ac:dyDescent="0.2">
      <c r="C774" s="2911"/>
      <c r="D774" s="2911"/>
      <c r="E774" s="599"/>
      <c r="F774" s="599"/>
      <c r="G774" s="599"/>
      <c r="H774" s="2911"/>
      <c r="I774" s="2911"/>
      <c r="J774" s="599"/>
      <c r="K774" s="599"/>
      <c r="L774" s="599"/>
      <c r="M774" s="2911"/>
      <c r="N774" s="2911"/>
      <c r="O774" s="599"/>
      <c r="P774" s="599"/>
      <c r="Q774" s="599"/>
      <c r="BA774" s="247"/>
      <c r="BB774" s="352"/>
      <c r="BC774" s="247"/>
      <c r="BD774" s="247"/>
      <c r="BE774" s="247"/>
      <c r="BF774" s="247"/>
      <c r="BG774" s="247"/>
      <c r="BH774" s="247"/>
      <c r="BI774" s="247"/>
      <c r="BJ774" s="247"/>
      <c r="BK774" s="247"/>
      <c r="BL774" s="247"/>
      <c r="BM774" s="247"/>
      <c r="BN774" s="247"/>
      <c r="BO774" s="247"/>
      <c r="BP774" s="247"/>
      <c r="BQ774" s="247"/>
      <c r="BR774" s="247"/>
      <c r="BS774" s="247"/>
      <c r="BT774" s="247"/>
      <c r="BU774" s="247"/>
      <c r="BV774" s="247"/>
      <c r="BW774" s="247"/>
      <c r="BX774" s="247"/>
      <c r="BY774" s="247"/>
      <c r="BZ774" s="247"/>
      <c r="CA774" s="247"/>
      <c r="CB774" s="247"/>
      <c r="CC774" s="247"/>
      <c r="CD774" s="247"/>
      <c r="CE774" s="247"/>
      <c r="CF774" s="247"/>
      <c r="CG774" s="247"/>
      <c r="CH774" s="247"/>
      <c r="CI774" s="247"/>
      <c r="CJ774" s="247"/>
      <c r="CK774" s="247"/>
      <c r="CL774" s="247"/>
      <c r="CM774" s="247"/>
      <c r="CN774" s="247"/>
      <c r="CO774" s="247"/>
      <c r="CP774" s="247"/>
      <c r="CQ774" s="247"/>
      <c r="CR774" s="247"/>
      <c r="CS774" s="247"/>
      <c r="CT774" s="247"/>
      <c r="CU774" s="247"/>
      <c r="CV774" s="247"/>
      <c r="CW774" s="247"/>
      <c r="CX774" s="247"/>
      <c r="CY774" s="247"/>
      <c r="CZ774" s="247"/>
    </row>
    <row r="775" ht="25.15" customHeight="true" x14ac:dyDescent="0.2">
      <c r="C775" s="2911"/>
      <c r="D775" s="2911"/>
      <c r="E775" s="599"/>
      <c r="F775" s="599"/>
      <c r="G775" s="599"/>
      <c r="H775" s="2911"/>
      <c r="I775" s="2911"/>
      <c r="J775" s="599"/>
      <c r="K775" s="599"/>
      <c r="L775" s="599"/>
      <c r="M775" s="2911"/>
      <c r="N775" s="2911"/>
      <c r="O775" s="599"/>
      <c r="P775" s="599"/>
      <c r="Q775" s="599"/>
      <c r="BA775" s="247"/>
      <c r="BB775" s="352"/>
      <c r="BC775" s="247"/>
      <c r="BD775" s="247"/>
      <c r="BE775" s="247"/>
      <c r="BF775" s="247"/>
      <c r="BG775" s="247"/>
      <c r="BH775" s="247"/>
      <c r="BI775" s="247"/>
      <c r="BJ775" s="247"/>
      <c r="BK775" s="247"/>
      <c r="BL775" s="247"/>
      <c r="BM775" s="247"/>
      <c r="BN775" s="247"/>
      <c r="BO775" s="247"/>
      <c r="BP775" s="247"/>
      <c r="BQ775" s="247"/>
      <c r="BR775" s="247"/>
      <c r="BS775" s="247"/>
      <c r="BT775" s="247"/>
      <c r="BU775" s="247"/>
      <c r="BV775" s="247"/>
      <c r="BW775" s="247"/>
      <c r="BX775" s="247"/>
      <c r="BY775" s="247"/>
      <c r="BZ775" s="247"/>
      <c r="CA775" s="247"/>
      <c r="CB775" s="247"/>
      <c r="CC775" s="247"/>
      <c r="CD775" s="247"/>
      <c r="CE775" s="247"/>
      <c r="CF775" s="247"/>
      <c r="CG775" s="247"/>
      <c r="CH775" s="247"/>
      <c r="CI775" s="247"/>
      <c r="CJ775" s="247"/>
      <c r="CK775" s="247"/>
      <c r="CL775" s="247"/>
      <c r="CM775" s="247"/>
      <c r="CN775" s="247"/>
      <c r="CO775" s="247"/>
      <c r="CP775" s="247"/>
      <c r="CQ775" s="247"/>
      <c r="CR775" s="247"/>
      <c r="CS775" s="247"/>
      <c r="CT775" s="247"/>
      <c r="CU775" s="247"/>
      <c r="CV775" s="247"/>
      <c r="CW775" s="247"/>
      <c r="CX775" s="247"/>
      <c r="CY775" s="247"/>
      <c r="CZ775" s="247"/>
    </row>
    <row r="776" ht="25.15" customHeight="true" x14ac:dyDescent="0.2">
      <c r="C776" s="2911"/>
      <c r="D776" s="2911"/>
      <c r="E776" s="599"/>
      <c r="F776" s="599"/>
      <c r="G776" s="599"/>
      <c r="H776" s="2911"/>
      <c r="I776" s="2911"/>
      <c r="J776" s="599"/>
      <c r="K776" s="599"/>
      <c r="L776" s="599"/>
      <c r="M776" s="2911"/>
      <c r="N776" s="2911"/>
      <c r="O776" s="599"/>
      <c r="P776" s="599"/>
      <c r="Q776" s="599"/>
      <c r="BA776" s="247"/>
      <c r="BB776" s="352"/>
      <c r="BC776" s="247"/>
      <c r="BD776" s="247"/>
      <c r="BE776" s="247"/>
      <c r="BF776" s="247"/>
      <c r="BG776" s="247"/>
      <c r="BH776" s="247"/>
      <c r="BI776" s="247"/>
      <c r="BJ776" s="247"/>
      <c r="BK776" s="247"/>
      <c r="BL776" s="247"/>
      <c r="BM776" s="247"/>
      <c r="BN776" s="247"/>
      <c r="BO776" s="247"/>
      <c r="BP776" s="247"/>
      <c r="BQ776" s="247"/>
      <c r="BR776" s="247"/>
      <c r="BS776" s="247"/>
      <c r="BT776" s="247"/>
      <c r="BU776" s="247"/>
      <c r="BV776" s="247"/>
      <c r="BW776" s="247"/>
      <c r="BX776" s="247"/>
      <c r="BY776" s="247"/>
      <c r="BZ776" s="247"/>
      <c r="CA776" s="247"/>
      <c r="CB776" s="247"/>
      <c r="CC776" s="247"/>
      <c r="CD776" s="247"/>
      <c r="CE776" s="247"/>
      <c r="CF776" s="247"/>
      <c r="CG776" s="247"/>
      <c r="CH776" s="247"/>
      <c r="CI776" s="247"/>
      <c r="CJ776" s="247"/>
      <c r="CK776" s="247"/>
      <c r="CL776" s="247"/>
      <c r="CM776" s="247"/>
      <c r="CN776" s="247"/>
      <c r="CO776" s="247"/>
      <c r="CP776" s="247"/>
      <c r="CQ776" s="247"/>
      <c r="CR776" s="247"/>
      <c r="CS776" s="247"/>
      <c r="CT776" s="247"/>
      <c r="CU776" s="247"/>
      <c r="CV776" s="247"/>
      <c r="CW776" s="247"/>
      <c r="CX776" s="247"/>
      <c r="CY776" s="247"/>
      <c r="CZ776" s="247"/>
    </row>
    <row r="777" ht="25.15" customHeight="true" x14ac:dyDescent="0.2">
      <c r="C777" s="2911"/>
      <c r="D777" s="2911"/>
      <c r="E777" s="599"/>
      <c r="F777" s="599"/>
      <c r="G777" s="599"/>
      <c r="H777" s="2911"/>
      <c r="I777" s="2911"/>
      <c r="J777" s="599"/>
      <c r="K777" s="599"/>
      <c r="L777" s="599"/>
      <c r="M777" s="2911"/>
      <c r="N777" s="2911"/>
      <c r="O777" s="599"/>
      <c r="P777" s="599"/>
      <c r="Q777" s="599"/>
      <c r="BA777" s="247"/>
      <c r="BB777" s="352"/>
      <c r="BC777" s="247"/>
      <c r="BD777" s="247"/>
      <c r="BE777" s="247"/>
      <c r="BF777" s="247"/>
      <c r="BG777" s="247"/>
      <c r="BH777" s="247"/>
      <c r="BI777" s="247"/>
      <c r="BJ777" s="247"/>
      <c r="BK777" s="247"/>
      <c r="BL777" s="247"/>
      <c r="BM777" s="247"/>
      <c r="BN777" s="247"/>
      <c r="BO777" s="247"/>
      <c r="BP777" s="247"/>
      <c r="BQ777" s="247"/>
      <c r="BR777" s="247"/>
      <c r="BS777" s="247"/>
      <c r="BT777" s="247"/>
      <c r="BU777" s="247"/>
      <c r="BV777" s="247"/>
      <c r="BW777" s="247"/>
      <c r="BX777" s="247"/>
      <c r="BY777" s="247"/>
      <c r="BZ777" s="247"/>
      <c r="CA777" s="247"/>
      <c r="CB777" s="247"/>
      <c r="CC777" s="247"/>
      <c r="CD777" s="247"/>
      <c r="CE777" s="247"/>
      <c r="CF777" s="247"/>
      <c r="CG777" s="247"/>
      <c r="CH777" s="247"/>
      <c r="CI777" s="247"/>
      <c r="CJ777" s="247"/>
      <c r="CK777" s="247"/>
      <c r="CL777" s="247"/>
      <c r="CM777" s="247"/>
      <c r="CN777" s="247"/>
      <c r="CO777" s="247"/>
      <c r="CP777" s="247"/>
      <c r="CQ777" s="247"/>
      <c r="CR777" s="247"/>
      <c r="CS777" s="247"/>
      <c r="CT777" s="247"/>
      <c r="CU777" s="247"/>
      <c r="CV777" s="247"/>
      <c r="CW777" s="247"/>
      <c r="CX777" s="247"/>
      <c r="CY777" s="247"/>
      <c r="CZ777" s="247"/>
    </row>
    <row r="778" ht="25.15" customHeight="true" x14ac:dyDescent="0.2">
      <c r="C778" s="2911"/>
      <c r="D778" s="2911"/>
      <c r="E778" s="599"/>
      <c r="F778" s="599"/>
      <c r="G778" s="599"/>
      <c r="H778" s="2911"/>
      <c r="I778" s="2911"/>
      <c r="J778" s="599"/>
      <c r="K778" s="599"/>
      <c r="L778" s="599"/>
      <c r="M778" s="2911"/>
      <c r="N778" s="2911"/>
      <c r="O778" s="599"/>
      <c r="P778" s="599"/>
      <c r="Q778" s="599"/>
      <c r="BA778" s="247"/>
      <c r="BB778" s="352"/>
      <c r="BC778" s="247"/>
      <c r="BD778" s="247"/>
      <c r="BE778" s="247"/>
      <c r="BF778" s="247"/>
      <c r="BG778" s="247"/>
      <c r="BH778" s="247"/>
      <c r="BI778" s="247"/>
      <c r="BJ778" s="247"/>
      <c r="BK778" s="247"/>
      <c r="BL778" s="247"/>
      <c r="BM778" s="247"/>
      <c r="BN778" s="247"/>
      <c r="BO778" s="247"/>
      <c r="BP778" s="247"/>
      <c r="BQ778" s="247"/>
      <c r="BR778" s="247"/>
      <c r="BS778" s="247"/>
      <c r="BT778" s="247"/>
      <c r="BU778" s="247"/>
      <c r="BV778" s="247"/>
      <c r="BW778" s="247"/>
      <c r="BX778" s="247"/>
      <c r="BY778" s="247"/>
      <c r="BZ778" s="247"/>
      <c r="CA778" s="247"/>
      <c r="CB778" s="247"/>
      <c r="CC778" s="247"/>
      <c r="CD778" s="247"/>
      <c r="CE778" s="247"/>
      <c r="CF778" s="247"/>
      <c r="CG778" s="247"/>
      <c r="CH778" s="247"/>
      <c r="CI778" s="247"/>
      <c r="CJ778" s="247"/>
      <c r="CK778" s="247"/>
      <c r="CL778" s="247"/>
      <c r="CM778" s="247"/>
      <c r="CN778" s="247"/>
      <c r="CO778" s="247"/>
      <c r="CP778" s="247"/>
      <c r="CQ778" s="247"/>
      <c r="CR778" s="247"/>
      <c r="CS778" s="247"/>
      <c r="CT778" s="247"/>
      <c r="CU778" s="247"/>
      <c r="CV778" s="247"/>
      <c r="CW778" s="247"/>
      <c r="CX778" s="247"/>
      <c r="CY778" s="247"/>
      <c r="CZ778" s="247"/>
    </row>
    <row r="779" ht="25.15" customHeight="true" x14ac:dyDescent="0.2">
      <c r="C779" s="2911"/>
      <c r="D779" s="2911"/>
      <c r="E779" s="599"/>
      <c r="F779" s="599"/>
      <c r="G779" s="599"/>
      <c r="H779" s="2911"/>
      <c r="I779" s="2911"/>
      <c r="J779" s="599"/>
      <c r="K779" s="599"/>
      <c r="L779" s="599"/>
      <c r="M779" s="2911"/>
      <c r="N779" s="2911"/>
      <c r="O779" s="599"/>
      <c r="P779" s="599"/>
      <c r="Q779" s="599"/>
      <c r="BA779" s="247"/>
      <c r="BB779" s="352"/>
      <c r="BC779" s="247"/>
      <c r="BD779" s="247"/>
      <c r="BE779" s="247"/>
      <c r="BF779" s="247"/>
      <c r="BG779" s="247"/>
      <c r="BH779" s="247"/>
      <c r="BI779" s="247"/>
      <c r="BJ779" s="247"/>
      <c r="BK779" s="247"/>
      <c r="BL779" s="247"/>
      <c r="BM779" s="247"/>
      <c r="BN779" s="247"/>
      <c r="BO779" s="247"/>
      <c r="BP779" s="247"/>
      <c r="BQ779" s="247"/>
      <c r="BR779" s="247"/>
      <c r="BS779" s="247"/>
      <c r="BT779" s="247"/>
      <c r="BU779" s="247"/>
      <c r="BV779" s="247"/>
      <c r="BW779" s="247"/>
      <c r="BX779" s="247"/>
      <c r="BY779" s="247"/>
      <c r="BZ779" s="247"/>
      <c r="CA779" s="247"/>
      <c r="CB779" s="247"/>
      <c r="CC779" s="247"/>
      <c r="CD779" s="247"/>
      <c r="CE779" s="247"/>
      <c r="CF779" s="247"/>
      <c r="CG779" s="247"/>
      <c r="CH779" s="247"/>
      <c r="CI779" s="247"/>
      <c r="CJ779" s="247"/>
      <c r="CK779" s="247"/>
      <c r="CL779" s="247"/>
      <c r="CM779" s="247"/>
      <c r="CN779" s="247"/>
      <c r="CO779" s="247"/>
      <c r="CP779" s="247"/>
      <c r="CQ779" s="247"/>
      <c r="CR779" s="247"/>
      <c r="CS779" s="247"/>
      <c r="CT779" s="247"/>
      <c r="CU779" s="247"/>
      <c r="CV779" s="247"/>
      <c r="CW779" s="247"/>
      <c r="CX779" s="247"/>
      <c r="CY779" s="247"/>
      <c r="CZ779" s="247"/>
    </row>
    <row r="780" ht="25.15" customHeight="true" x14ac:dyDescent="0.2">
      <c r="C780" s="2911"/>
      <c r="D780" s="2911"/>
      <c r="E780" s="599"/>
      <c r="F780" s="599"/>
      <c r="G780" s="599"/>
      <c r="H780" s="2911"/>
      <c r="I780" s="2911"/>
      <c r="J780" s="599"/>
      <c r="K780" s="599"/>
      <c r="L780" s="599"/>
      <c r="M780" s="2911"/>
      <c r="N780" s="2911"/>
      <c r="O780" s="599"/>
      <c r="P780" s="599"/>
      <c r="Q780" s="599"/>
      <c r="BA780" s="247"/>
      <c r="BB780" s="352"/>
      <c r="BC780" s="247"/>
      <c r="BD780" s="247"/>
      <c r="BE780" s="247"/>
      <c r="BF780" s="247"/>
      <c r="BG780" s="247"/>
      <c r="BH780" s="247"/>
      <c r="BI780" s="247"/>
      <c r="BJ780" s="247"/>
      <c r="BK780" s="247"/>
      <c r="BL780" s="247"/>
      <c r="BM780" s="247"/>
      <c r="BN780" s="247"/>
      <c r="BO780" s="247"/>
      <c r="BP780" s="247"/>
      <c r="BQ780" s="247"/>
      <c r="BR780" s="247"/>
      <c r="BS780" s="247"/>
      <c r="BT780" s="247"/>
      <c r="BU780" s="247"/>
      <c r="BV780" s="247"/>
      <c r="BW780" s="247"/>
      <c r="BX780" s="247"/>
      <c r="BY780" s="247"/>
      <c r="BZ780" s="247"/>
      <c r="CA780" s="247"/>
      <c r="CB780" s="247"/>
      <c r="CC780" s="247"/>
      <c r="CD780" s="247"/>
      <c r="CE780" s="247"/>
      <c r="CF780" s="247"/>
      <c r="CG780" s="247"/>
      <c r="CH780" s="247"/>
      <c r="CI780" s="247"/>
      <c r="CJ780" s="247"/>
      <c r="CK780" s="247"/>
      <c r="CL780" s="247"/>
      <c r="CM780" s="247"/>
      <c r="CN780" s="247"/>
      <c r="CO780" s="247"/>
      <c r="CP780" s="247"/>
      <c r="CQ780" s="247"/>
      <c r="CR780" s="247"/>
      <c r="CS780" s="247"/>
      <c r="CT780" s="247"/>
      <c r="CU780" s="247"/>
      <c r="CV780" s="247"/>
      <c r="CW780" s="247"/>
      <c r="CX780" s="247"/>
      <c r="CY780" s="247"/>
      <c r="CZ780" s="247"/>
    </row>
    <row r="781" ht="25.15" customHeight="true" x14ac:dyDescent="0.2">
      <c r="C781" s="2911"/>
      <c r="D781" s="2911"/>
      <c r="E781" s="599"/>
      <c r="F781" s="599"/>
      <c r="G781" s="599"/>
      <c r="H781" s="2911"/>
      <c r="I781" s="2911"/>
      <c r="J781" s="599"/>
      <c r="K781" s="599"/>
      <c r="L781" s="599"/>
      <c r="M781" s="2911"/>
      <c r="N781" s="2911"/>
      <c r="O781" s="599"/>
      <c r="P781" s="599"/>
      <c r="Q781" s="599"/>
      <c r="BA781" s="247"/>
      <c r="BB781" s="352"/>
      <c r="BC781" s="247"/>
      <c r="BD781" s="247"/>
      <c r="BE781" s="247"/>
      <c r="BF781" s="247"/>
      <c r="BG781" s="247"/>
      <c r="BH781" s="247"/>
      <c r="BI781" s="247"/>
      <c r="BJ781" s="247"/>
      <c r="BK781" s="247"/>
      <c r="BL781" s="247"/>
      <c r="BM781" s="247"/>
      <c r="BN781" s="247"/>
      <c r="BO781" s="247"/>
      <c r="BP781" s="247"/>
      <c r="BQ781" s="247"/>
      <c r="BR781" s="247"/>
      <c r="BS781" s="247"/>
      <c r="BT781" s="247"/>
      <c r="BU781" s="247"/>
      <c r="BV781" s="247"/>
      <c r="BW781" s="247"/>
      <c r="BX781" s="247"/>
      <c r="BY781" s="247"/>
      <c r="BZ781" s="247"/>
      <c r="CA781" s="247"/>
      <c r="CB781" s="247"/>
      <c r="CC781" s="247"/>
      <c r="CD781" s="247"/>
      <c r="CE781" s="247"/>
      <c r="CF781" s="247"/>
      <c r="CG781" s="247"/>
      <c r="CH781" s="247"/>
      <c r="CI781" s="247"/>
      <c r="CJ781" s="247"/>
      <c r="CK781" s="247"/>
      <c r="CL781" s="247"/>
      <c r="CM781" s="247"/>
      <c r="CN781" s="247"/>
      <c r="CO781" s="247"/>
      <c r="CP781" s="247"/>
      <c r="CQ781" s="247"/>
      <c r="CR781" s="247"/>
      <c r="CS781" s="247"/>
      <c r="CT781" s="247"/>
      <c r="CU781" s="247"/>
      <c r="CV781" s="247"/>
      <c r="CW781" s="247"/>
      <c r="CX781" s="247"/>
      <c r="CY781" s="247"/>
      <c r="CZ781" s="247"/>
    </row>
    <row r="782" ht="25.15" customHeight="true" x14ac:dyDescent="0.2">
      <c r="C782" s="2911"/>
      <c r="D782" s="2911"/>
      <c r="E782" s="599"/>
      <c r="F782" s="599"/>
      <c r="G782" s="599"/>
      <c r="H782" s="2911"/>
      <c r="I782" s="2911"/>
      <c r="J782" s="599"/>
      <c r="K782" s="599"/>
      <c r="L782" s="599"/>
      <c r="M782" s="2911"/>
      <c r="N782" s="2911"/>
      <c r="O782" s="599"/>
      <c r="P782" s="599"/>
      <c r="Q782" s="599"/>
      <c r="BA782" s="247"/>
      <c r="BB782" s="352"/>
      <c r="BC782" s="247"/>
      <c r="BD782" s="247"/>
      <c r="BE782" s="247"/>
      <c r="BF782" s="247"/>
      <c r="BG782" s="247"/>
      <c r="BH782" s="247"/>
      <c r="BI782" s="247"/>
      <c r="BJ782" s="247"/>
      <c r="BK782" s="247"/>
      <c r="BL782" s="247"/>
      <c r="BM782" s="247"/>
      <c r="BN782" s="247"/>
      <c r="BO782" s="247"/>
      <c r="BP782" s="247"/>
      <c r="BQ782" s="247"/>
      <c r="BR782" s="247"/>
      <c r="BS782" s="247"/>
      <c r="BT782" s="247"/>
      <c r="BU782" s="247"/>
      <c r="BV782" s="247"/>
      <c r="BW782" s="247"/>
      <c r="BX782" s="247"/>
      <c r="BY782" s="247"/>
      <c r="BZ782" s="247"/>
      <c r="CA782" s="247"/>
      <c r="CB782" s="247"/>
      <c r="CC782" s="247"/>
      <c r="CD782" s="247"/>
      <c r="CE782" s="247"/>
      <c r="CF782" s="247"/>
      <c r="CG782" s="247"/>
      <c r="CH782" s="247"/>
      <c r="CI782" s="247"/>
      <c r="CJ782" s="247"/>
      <c r="CK782" s="247"/>
      <c r="CL782" s="247"/>
      <c r="CM782" s="247"/>
      <c r="CN782" s="247"/>
      <c r="CO782" s="247"/>
      <c r="CP782" s="247"/>
      <c r="CQ782" s="247"/>
      <c r="CR782" s="247"/>
      <c r="CS782" s="247"/>
      <c r="CT782" s="247"/>
      <c r="CU782" s="247"/>
      <c r="CV782" s="247"/>
      <c r="CW782" s="247"/>
      <c r="CX782" s="247"/>
      <c r="CY782" s="247"/>
      <c r="CZ782" s="247"/>
    </row>
    <row r="783" ht="25.15" customHeight="true" x14ac:dyDescent="0.2">
      <c r="C783" s="2911"/>
      <c r="D783" s="2911"/>
      <c r="E783" s="599"/>
      <c r="F783" s="599"/>
      <c r="G783" s="599"/>
      <c r="H783" s="2911"/>
      <c r="I783" s="2911"/>
      <c r="J783" s="599"/>
      <c r="K783" s="599"/>
      <c r="L783" s="599"/>
      <c r="M783" s="2911"/>
      <c r="N783" s="2911"/>
      <c r="O783" s="599"/>
      <c r="P783" s="599"/>
      <c r="Q783" s="599"/>
      <c r="BA783" s="247"/>
      <c r="BB783" s="352"/>
      <c r="BC783" s="247"/>
      <c r="BD783" s="247"/>
      <c r="BE783" s="247"/>
      <c r="BF783" s="247"/>
      <c r="BG783" s="247"/>
      <c r="BH783" s="247"/>
      <c r="BI783" s="247"/>
      <c r="BJ783" s="247"/>
      <c r="BK783" s="247"/>
      <c r="BL783" s="247"/>
      <c r="BM783" s="247"/>
      <c r="BN783" s="247"/>
      <c r="BO783" s="247"/>
      <c r="BP783" s="247"/>
      <c r="BQ783" s="247"/>
      <c r="BR783" s="247"/>
      <c r="BS783" s="247"/>
      <c r="BT783" s="247"/>
      <c r="BU783" s="247"/>
      <c r="BV783" s="247"/>
      <c r="BW783" s="247"/>
      <c r="BX783" s="247"/>
      <c r="BY783" s="247"/>
      <c r="BZ783" s="247"/>
      <c r="CA783" s="247"/>
      <c r="CB783" s="247"/>
      <c r="CC783" s="247"/>
      <c r="CD783" s="247"/>
      <c r="CE783" s="247"/>
      <c r="CF783" s="247"/>
      <c r="CG783" s="247"/>
      <c r="CH783" s="247"/>
      <c r="CI783" s="247"/>
      <c r="CJ783" s="247"/>
      <c r="CK783" s="247"/>
      <c r="CL783" s="247"/>
      <c r="CM783" s="247"/>
      <c r="CN783" s="247"/>
      <c r="CO783" s="247"/>
      <c r="CP783" s="247"/>
      <c r="CQ783" s="247"/>
      <c r="CR783" s="247"/>
      <c r="CS783" s="247"/>
      <c r="CT783" s="247"/>
      <c r="CU783" s="247"/>
      <c r="CV783" s="247"/>
      <c r="CW783" s="247"/>
      <c r="CX783" s="247"/>
      <c r="CY783" s="247"/>
      <c r="CZ783" s="247"/>
    </row>
    <row r="784" ht="25.15" customHeight="true" x14ac:dyDescent="0.2">
      <c r="C784" s="2911"/>
      <c r="D784" s="2911"/>
      <c r="E784" s="599"/>
      <c r="F784" s="599"/>
      <c r="G784" s="599"/>
      <c r="H784" s="2911"/>
      <c r="I784" s="2911"/>
      <c r="J784" s="599"/>
      <c r="K784" s="599"/>
      <c r="L784" s="599"/>
      <c r="M784" s="2911"/>
      <c r="N784" s="2911"/>
      <c r="O784" s="599"/>
      <c r="P784" s="599"/>
      <c r="Q784" s="599"/>
      <c r="BA784" s="247"/>
      <c r="BB784" s="352"/>
      <c r="BC784" s="247"/>
      <c r="BD784" s="247"/>
      <c r="BE784" s="247"/>
      <c r="BF784" s="247"/>
      <c r="BG784" s="247"/>
      <c r="BH784" s="247"/>
      <c r="BI784" s="247"/>
      <c r="BJ784" s="247"/>
      <c r="BK784" s="247"/>
      <c r="BL784" s="247"/>
      <c r="BM784" s="247"/>
      <c r="BN784" s="247"/>
      <c r="BO784" s="247"/>
      <c r="BP784" s="247"/>
      <c r="BQ784" s="247"/>
      <c r="BR784" s="247"/>
      <c r="BS784" s="247"/>
      <c r="BT784" s="247"/>
      <c r="BU784" s="247"/>
      <c r="BV784" s="247"/>
      <c r="BW784" s="247"/>
      <c r="BX784" s="247"/>
      <c r="BY784" s="247"/>
      <c r="BZ784" s="247"/>
      <c r="CA784" s="247"/>
      <c r="CB784" s="247"/>
      <c r="CC784" s="247"/>
      <c r="CD784" s="247"/>
      <c r="CE784" s="247"/>
      <c r="CF784" s="247"/>
      <c r="CG784" s="247"/>
      <c r="CH784" s="247"/>
      <c r="CI784" s="247"/>
      <c r="CJ784" s="247"/>
      <c r="CK784" s="247"/>
      <c r="CL784" s="247"/>
      <c r="CM784" s="247"/>
      <c r="CN784" s="247"/>
      <c r="CO784" s="247"/>
      <c r="CP784" s="247"/>
      <c r="CQ784" s="247"/>
      <c r="CR784" s="247"/>
      <c r="CS784" s="247"/>
      <c r="CT784" s="247"/>
      <c r="CU784" s="247"/>
      <c r="CV784" s="247"/>
      <c r="CW784" s="247"/>
      <c r="CX784" s="247"/>
      <c r="CY784" s="247"/>
      <c r="CZ784" s="247"/>
    </row>
    <row r="785" ht="25.15" customHeight="true" x14ac:dyDescent="0.2">
      <c r="C785" s="2911"/>
      <c r="D785" s="2911"/>
      <c r="E785" s="599"/>
      <c r="F785" s="599"/>
      <c r="G785" s="599"/>
      <c r="H785" s="2911"/>
      <c r="I785" s="2911"/>
      <c r="J785" s="599"/>
      <c r="K785" s="599"/>
      <c r="L785" s="599"/>
      <c r="M785" s="2911"/>
      <c r="N785" s="2911"/>
      <c r="O785" s="599"/>
      <c r="P785" s="599"/>
      <c r="Q785" s="599"/>
      <c r="BA785" s="247"/>
      <c r="BB785" s="352"/>
      <c r="BC785" s="247"/>
      <c r="BD785" s="247"/>
      <c r="BE785" s="247"/>
      <c r="BF785" s="247"/>
      <c r="BG785" s="247"/>
      <c r="BH785" s="247"/>
      <c r="BI785" s="247"/>
      <c r="BJ785" s="247"/>
      <c r="BK785" s="247"/>
      <c r="BL785" s="247"/>
      <c r="BM785" s="247"/>
      <c r="BN785" s="247"/>
      <c r="BO785" s="247"/>
      <c r="BP785" s="247"/>
      <c r="BQ785" s="247"/>
      <c r="BR785" s="247"/>
      <c r="BS785" s="247"/>
      <c r="BT785" s="247"/>
      <c r="BU785" s="247"/>
      <c r="BV785" s="247"/>
      <c r="BW785" s="247"/>
      <c r="BX785" s="247"/>
      <c r="BY785" s="247"/>
      <c r="BZ785" s="247"/>
      <c r="CA785" s="247"/>
      <c r="CB785" s="247"/>
      <c r="CC785" s="247"/>
      <c r="CD785" s="247"/>
      <c r="CE785" s="247"/>
      <c r="CF785" s="247"/>
      <c r="CG785" s="247"/>
      <c r="CH785" s="247"/>
      <c r="CI785" s="247"/>
      <c r="CJ785" s="247"/>
      <c r="CK785" s="247"/>
      <c r="CL785" s="247"/>
      <c r="CM785" s="247"/>
      <c r="CN785" s="247"/>
      <c r="CO785" s="247"/>
      <c r="CP785" s="247"/>
      <c r="CQ785" s="247"/>
      <c r="CR785" s="247"/>
      <c r="CS785" s="247"/>
      <c r="CT785" s="247"/>
      <c r="CU785" s="247"/>
      <c r="CV785" s="247"/>
      <c r="CW785" s="247"/>
      <c r="CX785" s="247"/>
      <c r="CY785" s="247"/>
      <c r="CZ785" s="247"/>
    </row>
    <row r="786" ht="25.15" customHeight="true" x14ac:dyDescent="0.2">
      <c r="C786" s="2911"/>
      <c r="D786" s="2911"/>
      <c r="E786" s="599"/>
      <c r="F786" s="599"/>
      <c r="G786" s="599"/>
      <c r="H786" s="2911"/>
      <c r="I786" s="2911"/>
      <c r="J786" s="599"/>
      <c r="K786" s="599"/>
      <c r="L786" s="599"/>
      <c r="M786" s="2911"/>
      <c r="N786" s="2911"/>
      <c r="O786" s="599"/>
      <c r="P786" s="599"/>
      <c r="Q786" s="599"/>
      <c r="BA786" s="247"/>
      <c r="BB786" s="352"/>
      <c r="BC786" s="247"/>
      <c r="BD786" s="247"/>
      <c r="BE786" s="247"/>
      <c r="BF786" s="247"/>
      <c r="BG786" s="247"/>
      <c r="BH786" s="247"/>
      <c r="BI786" s="247"/>
      <c r="BJ786" s="247"/>
      <c r="BK786" s="247"/>
      <c r="BL786" s="247"/>
      <c r="BM786" s="247"/>
      <c r="BN786" s="247"/>
      <c r="BO786" s="247"/>
      <c r="BP786" s="247"/>
      <c r="BQ786" s="247"/>
      <c r="BR786" s="247"/>
      <c r="BS786" s="247"/>
      <c r="BT786" s="247"/>
      <c r="BU786" s="247"/>
      <c r="BV786" s="247"/>
      <c r="BW786" s="247"/>
      <c r="BX786" s="247"/>
      <c r="BY786" s="247"/>
      <c r="BZ786" s="247"/>
      <c r="CA786" s="247"/>
      <c r="CB786" s="247"/>
      <c r="CC786" s="247"/>
      <c r="CD786" s="247"/>
      <c r="CE786" s="247"/>
      <c r="CF786" s="247"/>
      <c r="CG786" s="247"/>
      <c r="CH786" s="247"/>
      <c r="CI786" s="247"/>
      <c r="CJ786" s="247"/>
      <c r="CK786" s="247"/>
      <c r="CL786" s="247"/>
      <c r="CM786" s="247"/>
      <c r="CN786" s="247"/>
      <c r="CO786" s="247"/>
      <c r="CP786" s="247"/>
      <c r="CQ786" s="247"/>
      <c r="CR786" s="247"/>
      <c r="CS786" s="247"/>
      <c r="CT786" s="247"/>
      <c r="CU786" s="247"/>
      <c r="CV786" s="247"/>
      <c r="CW786" s="247"/>
      <c r="CX786" s="247"/>
      <c r="CY786" s="247"/>
      <c r="CZ786" s="247"/>
    </row>
    <row r="787" ht="25.15" customHeight="true" x14ac:dyDescent="0.2">
      <c r="C787" s="2911"/>
      <c r="D787" s="2911"/>
      <c r="E787" s="599"/>
      <c r="F787" s="599"/>
      <c r="G787" s="599"/>
      <c r="H787" s="2911"/>
      <c r="I787" s="2911"/>
      <c r="J787" s="599"/>
      <c r="K787" s="599"/>
      <c r="L787" s="599"/>
      <c r="M787" s="2911"/>
      <c r="N787" s="2911"/>
      <c r="O787" s="599"/>
      <c r="P787" s="599"/>
      <c r="Q787" s="599"/>
      <c r="BA787" s="247"/>
      <c r="BB787" s="352"/>
      <c r="BC787" s="247"/>
      <c r="BD787" s="247"/>
      <c r="BE787" s="247"/>
      <c r="BF787" s="247"/>
      <c r="BG787" s="247"/>
      <c r="BH787" s="247"/>
      <c r="BI787" s="247"/>
      <c r="BJ787" s="247"/>
      <c r="BK787" s="247"/>
      <c r="BL787" s="247"/>
      <c r="BM787" s="247"/>
      <c r="BN787" s="247"/>
      <c r="BO787" s="247"/>
      <c r="BP787" s="247"/>
      <c r="BQ787" s="247"/>
      <c r="BR787" s="247"/>
      <c r="BS787" s="247"/>
      <c r="BT787" s="247"/>
      <c r="BU787" s="247"/>
      <c r="BV787" s="247"/>
      <c r="BW787" s="247"/>
      <c r="BX787" s="247"/>
      <c r="BY787" s="247"/>
      <c r="BZ787" s="247"/>
      <c r="CA787" s="247"/>
      <c r="CB787" s="247"/>
      <c r="CC787" s="247"/>
      <c r="CD787" s="247"/>
      <c r="CE787" s="247"/>
      <c r="CF787" s="247"/>
      <c r="CG787" s="247"/>
      <c r="CH787" s="247"/>
      <c r="CI787" s="247"/>
      <c r="CJ787" s="247"/>
      <c r="CK787" s="247"/>
      <c r="CL787" s="247"/>
      <c r="CM787" s="247"/>
      <c r="CN787" s="247"/>
      <c r="CO787" s="247"/>
      <c r="CP787" s="247"/>
      <c r="CQ787" s="247"/>
      <c r="CR787" s="247"/>
      <c r="CS787" s="247"/>
      <c r="CT787" s="247"/>
      <c r="CU787" s="247"/>
      <c r="CV787" s="247"/>
      <c r="CW787" s="247"/>
      <c r="CX787" s="247"/>
      <c r="CY787" s="247"/>
      <c r="CZ787" s="247"/>
    </row>
    <row r="788" ht="25.15" customHeight="true" x14ac:dyDescent="0.2">
      <c r="C788" s="2911"/>
      <c r="D788" s="2911"/>
      <c r="E788" s="599"/>
      <c r="F788" s="599"/>
      <c r="G788" s="599"/>
      <c r="H788" s="2911"/>
      <c r="I788" s="2911"/>
      <c r="J788" s="599"/>
      <c r="K788" s="599"/>
      <c r="L788" s="599"/>
      <c r="M788" s="2911"/>
      <c r="N788" s="2911"/>
      <c r="O788" s="599"/>
      <c r="P788" s="599"/>
      <c r="Q788" s="599"/>
      <c r="BA788" s="247"/>
      <c r="BB788" s="352"/>
      <c r="BC788" s="247"/>
      <c r="BD788" s="247"/>
      <c r="BE788" s="247"/>
      <c r="BF788" s="247"/>
      <c r="BG788" s="247"/>
      <c r="BH788" s="247"/>
      <c r="BI788" s="247"/>
      <c r="BJ788" s="247"/>
      <c r="BK788" s="247"/>
      <c r="BL788" s="247"/>
      <c r="BM788" s="247"/>
      <c r="BN788" s="247"/>
      <c r="BO788" s="247"/>
      <c r="BP788" s="247"/>
      <c r="BQ788" s="247"/>
      <c r="BR788" s="247"/>
      <c r="BS788" s="247"/>
      <c r="BT788" s="247"/>
      <c r="BU788" s="247"/>
      <c r="BV788" s="247"/>
      <c r="BW788" s="247"/>
      <c r="BX788" s="247"/>
      <c r="BY788" s="247"/>
      <c r="BZ788" s="247"/>
      <c r="CA788" s="247"/>
      <c r="CB788" s="247"/>
      <c r="CC788" s="247"/>
      <c r="CD788" s="247"/>
      <c r="CE788" s="247"/>
      <c r="CF788" s="247"/>
      <c r="CG788" s="247"/>
      <c r="CH788" s="247"/>
      <c r="CI788" s="247"/>
      <c r="CJ788" s="247"/>
      <c r="CK788" s="247"/>
      <c r="CL788" s="247"/>
      <c r="CM788" s="247"/>
      <c r="CN788" s="247"/>
      <c r="CO788" s="247"/>
      <c r="CP788" s="247"/>
      <c r="CQ788" s="247"/>
      <c r="CR788" s="247"/>
      <c r="CS788" s="247"/>
      <c r="CT788" s="247"/>
      <c r="CU788" s="247"/>
      <c r="CV788" s="247"/>
      <c r="CW788" s="247"/>
      <c r="CX788" s="247"/>
      <c r="CY788" s="247"/>
      <c r="CZ788" s="247"/>
    </row>
    <row r="789" ht="25.15" customHeight="true" x14ac:dyDescent="0.2">
      <c r="C789" s="2911"/>
      <c r="D789" s="2911"/>
      <c r="E789" s="599"/>
      <c r="F789" s="599"/>
      <c r="G789" s="599"/>
      <c r="H789" s="2911"/>
      <c r="I789" s="2911"/>
      <c r="J789" s="599"/>
      <c r="K789" s="599"/>
      <c r="L789" s="599"/>
      <c r="M789" s="2911"/>
      <c r="N789" s="2911"/>
      <c r="O789" s="599"/>
      <c r="P789" s="599"/>
      <c r="Q789" s="599"/>
      <c r="BA789" s="247"/>
      <c r="BB789" s="352"/>
      <c r="BC789" s="247"/>
      <c r="BD789" s="247"/>
      <c r="BE789" s="247"/>
      <c r="BF789" s="247"/>
      <c r="BG789" s="247"/>
      <c r="BH789" s="247"/>
      <c r="BI789" s="247"/>
      <c r="BJ789" s="247"/>
      <c r="BK789" s="247"/>
      <c r="BL789" s="247"/>
      <c r="BM789" s="247"/>
      <c r="BN789" s="247"/>
      <c r="BO789" s="247"/>
      <c r="BP789" s="247"/>
      <c r="BQ789" s="247"/>
      <c r="BR789" s="247"/>
      <c r="BS789" s="247"/>
      <c r="BT789" s="247"/>
      <c r="BU789" s="247"/>
      <c r="BV789" s="247"/>
      <c r="BW789" s="247"/>
      <c r="BX789" s="247"/>
      <c r="BY789" s="247"/>
      <c r="BZ789" s="247"/>
      <c r="CA789" s="247"/>
      <c r="CB789" s="247"/>
      <c r="CC789" s="247"/>
      <c r="CD789" s="247"/>
      <c r="CE789" s="247"/>
      <c r="CF789" s="247"/>
      <c r="CG789" s="247"/>
      <c r="CH789" s="247"/>
      <c r="CI789" s="247"/>
      <c r="CJ789" s="247"/>
      <c r="CK789" s="247"/>
      <c r="CL789" s="247"/>
      <c r="CM789" s="247"/>
      <c r="CN789" s="247"/>
      <c r="CO789" s="247"/>
      <c r="CP789" s="247"/>
      <c r="CQ789" s="247"/>
      <c r="CR789" s="247"/>
      <c r="CS789" s="247"/>
      <c r="CT789" s="247"/>
      <c r="CU789" s="247"/>
      <c r="CV789" s="247"/>
      <c r="CW789" s="247"/>
      <c r="CX789" s="247"/>
      <c r="CY789" s="247"/>
      <c r="CZ789" s="247"/>
    </row>
    <row r="790" ht="25.15" customHeight="true" x14ac:dyDescent="0.2">
      <c r="C790" s="2911"/>
      <c r="D790" s="2911"/>
      <c r="E790" s="599"/>
      <c r="F790" s="599"/>
      <c r="G790" s="599"/>
      <c r="H790" s="2911"/>
      <c r="I790" s="2911"/>
      <c r="J790" s="599"/>
      <c r="K790" s="599"/>
      <c r="L790" s="599"/>
      <c r="M790" s="2911"/>
      <c r="N790" s="2911"/>
      <c r="O790" s="599"/>
      <c r="P790" s="599"/>
      <c r="Q790" s="599"/>
      <c r="BA790" s="247"/>
      <c r="BB790" s="352"/>
      <c r="BC790" s="247"/>
      <c r="BD790" s="247"/>
      <c r="BE790" s="247"/>
      <c r="BF790" s="247"/>
      <c r="BG790" s="247"/>
      <c r="BH790" s="247"/>
      <c r="BI790" s="247"/>
      <c r="BJ790" s="247"/>
      <c r="BK790" s="247"/>
      <c r="BL790" s="247"/>
      <c r="BM790" s="247"/>
      <c r="BN790" s="247"/>
      <c r="BO790" s="247"/>
      <c r="BP790" s="247"/>
      <c r="BQ790" s="247"/>
      <c r="BR790" s="247"/>
      <c r="BS790" s="247"/>
      <c r="BT790" s="247"/>
      <c r="BU790" s="247"/>
      <c r="BV790" s="247"/>
      <c r="BW790" s="247"/>
      <c r="BX790" s="247"/>
      <c r="BY790" s="247"/>
      <c r="BZ790" s="247"/>
      <c r="CA790" s="247"/>
      <c r="CB790" s="247"/>
      <c r="CC790" s="247"/>
      <c r="CD790" s="247"/>
      <c r="CE790" s="247"/>
      <c r="CF790" s="247"/>
      <c r="CG790" s="247"/>
      <c r="CH790" s="247"/>
      <c r="CI790" s="247"/>
      <c r="CJ790" s="247"/>
      <c r="CK790" s="247"/>
      <c r="CL790" s="247"/>
      <c r="CM790" s="247"/>
      <c r="CN790" s="247"/>
      <c r="CO790" s="247"/>
      <c r="CP790" s="247"/>
      <c r="CQ790" s="247"/>
      <c r="CR790" s="247"/>
      <c r="CS790" s="247"/>
      <c r="CT790" s="247"/>
      <c r="CU790" s="247"/>
      <c r="CV790" s="247"/>
      <c r="CW790" s="247"/>
      <c r="CX790" s="247"/>
      <c r="CY790" s="247"/>
      <c r="CZ790" s="247"/>
    </row>
    <row r="791" ht="25.15" customHeight="true" x14ac:dyDescent="0.2">
      <c r="C791" s="2911"/>
      <c r="D791" s="2911"/>
      <c r="E791" s="599"/>
      <c r="F791" s="599"/>
      <c r="G791" s="599"/>
      <c r="H791" s="2911"/>
      <c r="I791" s="2911"/>
      <c r="J791" s="599"/>
      <c r="K791" s="599"/>
      <c r="L791" s="599"/>
      <c r="M791" s="2911"/>
      <c r="N791" s="2911"/>
      <c r="O791" s="599"/>
      <c r="P791" s="599"/>
      <c r="Q791" s="599"/>
      <c r="BA791" s="247"/>
      <c r="BB791" s="352"/>
      <c r="BC791" s="247"/>
      <c r="BD791" s="247"/>
      <c r="BE791" s="247"/>
      <c r="BF791" s="247"/>
      <c r="BG791" s="247"/>
      <c r="BH791" s="247"/>
      <c r="BI791" s="247"/>
      <c r="BJ791" s="247"/>
      <c r="BK791" s="247"/>
      <c r="BL791" s="247"/>
      <c r="BM791" s="247"/>
      <c r="BN791" s="247"/>
      <c r="BO791" s="247"/>
      <c r="BP791" s="247"/>
      <c r="BQ791" s="247"/>
      <c r="BR791" s="247"/>
      <c r="BS791" s="247"/>
      <c r="BT791" s="247"/>
      <c r="BU791" s="247"/>
      <c r="BV791" s="247"/>
      <c r="BW791" s="247"/>
      <c r="BX791" s="247"/>
      <c r="BY791" s="247"/>
      <c r="BZ791" s="247"/>
      <c r="CA791" s="247"/>
      <c r="CB791" s="247"/>
      <c r="CC791" s="247"/>
      <c r="CD791" s="247"/>
      <c r="CE791" s="247"/>
      <c r="CF791" s="247"/>
      <c r="CG791" s="247"/>
      <c r="CH791" s="247"/>
      <c r="CI791" s="247"/>
      <c r="CJ791" s="247"/>
      <c r="CK791" s="247"/>
      <c r="CL791" s="247"/>
      <c r="CM791" s="247"/>
      <c r="CN791" s="247"/>
      <c r="CO791" s="247"/>
      <c r="CP791" s="247"/>
      <c r="CQ791" s="247"/>
      <c r="CR791" s="247"/>
      <c r="CS791" s="247"/>
      <c r="CT791" s="247"/>
      <c r="CU791" s="247"/>
      <c r="CV791" s="247"/>
      <c r="CW791" s="247"/>
      <c r="CX791" s="247"/>
      <c r="CY791" s="247"/>
      <c r="CZ791" s="247"/>
    </row>
    <row r="792" ht="25.15" customHeight="true" x14ac:dyDescent="0.2">
      <c r="C792" s="2911"/>
      <c r="D792" s="2911"/>
      <c r="E792" s="599"/>
      <c r="F792" s="599"/>
      <c r="G792" s="599"/>
      <c r="H792" s="2911"/>
      <c r="I792" s="2911"/>
      <c r="J792" s="599"/>
      <c r="K792" s="599"/>
      <c r="L792" s="599"/>
      <c r="M792" s="2911"/>
      <c r="N792" s="2911"/>
      <c r="O792" s="599"/>
      <c r="P792" s="599"/>
      <c r="Q792" s="599"/>
      <c r="BA792" s="247"/>
      <c r="BB792" s="352"/>
      <c r="BC792" s="247"/>
      <c r="BD792" s="247"/>
      <c r="BE792" s="247"/>
      <c r="BF792" s="247"/>
      <c r="BG792" s="247"/>
      <c r="BH792" s="247"/>
      <c r="BI792" s="247"/>
      <c r="BJ792" s="247"/>
      <c r="BK792" s="247"/>
      <c r="BL792" s="247"/>
      <c r="BM792" s="247"/>
      <c r="BN792" s="247"/>
      <c r="BO792" s="247"/>
      <c r="BP792" s="247"/>
      <c r="BQ792" s="247"/>
      <c r="BR792" s="247"/>
      <c r="BS792" s="247"/>
      <c r="BT792" s="247"/>
      <c r="BU792" s="247"/>
      <c r="BV792" s="247"/>
      <c r="BW792" s="247"/>
      <c r="BX792" s="247"/>
      <c r="BY792" s="247"/>
      <c r="BZ792" s="247"/>
      <c r="CA792" s="247"/>
      <c r="CB792" s="247"/>
      <c r="CC792" s="247"/>
      <c r="CD792" s="247"/>
      <c r="CE792" s="247"/>
      <c r="CF792" s="247"/>
      <c r="CG792" s="247"/>
      <c r="CH792" s="247"/>
      <c r="CI792" s="247"/>
      <c r="CJ792" s="247"/>
      <c r="CK792" s="247"/>
      <c r="CL792" s="247"/>
      <c r="CM792" s="247"/>
      <c r="CN792" s="247"/>
      <c r="CO792" s="247"/>
      <c r="CP792" s="247"/>
      <c r="CQ792" s="247"/>
      <c r="CR792" s="247"/>
      <c r="CS792" s="247"/>
      <c r="CT792" s="247"/>
      <c r="CU792" s="247"/>
      <c r="CV792" s="247"/>
      <c r="CW792" s="247"/>
      <c r="CX792" s="247"/>
      <c r="CY792" s="247"/>
      <c r="CZ792" s="247"/>
    </row>
    <row r="793" ht="25.15" customHeight="true" x14ac:dyDescent="0.2">
      <c r="C793" s="2911"/>
      <c r="D793" s="2911"/>
      <c r="E793" s="599"/>
      <c r="F793" s="599"/>
      <c r="G793" s="599"/>
      <c r="H793" s="2911"/>
      <c r="I793" s="2911"/>
      <c r="J793" s="599"/>
      <c r="K793" s="599"/>
      <c r="L793" s="599"/>
      <c r="M793" s="2911"/>
      <c r="N793" s="2911"/>
      <c r="O793" s="599"/>
      <c r="P793" s="599"/>
      <c r="Q793" s="599"/>
      <c r="BA793" s="247"/>
      <c r="BB793" s="352"/>
      <c r="BC793" s="247"/>
      <c r="BD793" s="247"/>
      <c r="BE793" s="247"/>
      <c r="BF793" s="247"/>
      <c r="BG793" s="247"/>
      <c r="BH793" s="247"/>
      <c r="BI793" s="247"/>
      <c r="BJ793" s="247"/>
      <c r="BK793" s="247"/>
      <c r="BL793" s="247"/>
      <c r="BM793" s="247"/>
      <c r="BN793" s="247"/>
      <c r="BO793" s="247"/>
      <c r="BP793" s="247"/>
      <c r="BQ793" s="247"/>
      <c r="BR793" s="247"/>
      <c r="BS793" s="247"/>
      <c r="BT793" s="247"/>
      <c r="BU793" s="247"/>
      <c r="BV793" s="247"/>
      <c r="BW793" s="247"/>
      <c r="BX793" s="247"/>
      <c r="BY793" s="247"/>
      <c r="BZ793" s="247"/>
      <c r="CA793" s="247"/>
      <c r="CB793" s="247"/>
      <c r="CC793" s="247"/>
      <c r="CD793" s="247"/>
      <c r="CE793" s="247"/>
      <c r="CF793" s="247"/>
      <c r="CG793" s="247"/>
      <c r="CH793" s="247"/>
      <c r="CI793" s="247"/>
      <c r="CJ793" s="247"/>
      <c r="CK793" s="247"/>
      <c r="CL793" s="247"/>
      <c r="CM793" s="247"/>
      <c r="CN793" s="247"/>
      <c r="CO793" s="247"/>
      <c r="CP793" s="247"/>
      <c r="CQ793" s="247"/>
      <c r="CR793" s="247"/>
      <c r="CS793" s="247"/>
      <c r="CT793" s="247"/>
      <c r="CU793" s="247"/>
      <c r="CV793" s="247"/>
      <c r="CW793" s="247"/>
      <c r="CX793" s="247"/>
      <c r="CY793" s="247"/>
      <c r="CZ793" s="247"/>
    </row>
    <row r="794" ht="25.15" customHeight="true" x14ac:dyDescent="0.2">
      <c r="C794" s="2911"/>
      <c r="D794" s="2911"/>
      <c r="E794" s="599"/>
      <c r="F794" s="599"/>
      <c r="G794" s="599"/>
      <c r="H794" s="2911"/>
      <c r="I794" s="2911"/>
      <c r="J794" s="599"/>
      <c r="K794" s="599"/>
      <c r="L794" s="599"/>
      <c r="M794" s="2911"/>
      <c r="N794" s="2911"/>
      <c r="O794" s="599"/>
      <c r="P794" s="599"/>
      <c r="Q794" s="599"/>
      <c r="BA794" s="247"/>
      <c r="BB794" s="352"/>
      <c r="BC794" s="247"/>
      <c r="BD794" s="247"/>
      <c r="BE794" s="247"/>
      <c r="BF794" s="247"/>
      <c r="BG794" s="247"/>
      <c r="BH794" s="247"/>
      <c r="BI794" s="247"/>
      <c r="BJ794" s="247"/>
      <c r="BK794" s="247"/>
      <c r="BL794" s="247"/>
      <c r="BM794" s="247"/>
      <c r="BN794" s="247"/>
      <c r="BO794" s="247"/>
      <c r="BP794" s="247"/>
      <c r="BQ794" s="247"/>
      <c r="BR794" s="247"/>
      <c r="BS794" s="247"/>
      <c r="BT794" s="247"/>
      <c r="BU794" s="247"/>
      <c r="BV794" s="247"/>
      <c r="BW794" s="247"/>
      <c r="BX794" s="247"/>
      <c r="BY794" s="247"/>
      <c r="BZ794" s="247"/>
      <c r="CA794" s="247"/>
      <c r="CB794" s="247"/>
      <c r="CC794" s="247"/>
      <c r="CD794" s="247"/>
      <c r="CE794" s="247"/>
      <c r="CF794" s="247"/>
      <c r="CG794" s="247"/>
      <c r="CH794" s="247"/>
      <c r="CI794" s="247"/>
      <c r="CJ794" s="247"/>
      <c r="CK794" s="247"/>
      <c r="CL794" s="247"/>
      <c r="CM794" s="247"/>
      <c r="CN794" s="247"/>
      <c r="CO794" s="247"/>
      <c r="CP794" s="247"/>
      <c r="CQ794" s="247"/>
      <c r="CR794" s="247"/>
      <c r="CS794" s="247"/>
      <c r="CT794" s="247"/>
      <c r="CU794" s="247"/>
      <c r="CV794" s="247"/>
      <c r="CW794" s="247"/>
      <c r="CX794" s="247"/>
      <c r="CY794" s="247"/>
      <c r="CZ794" s="247"/>
    </row>
    <row r="795" ht="25.15" customHeight="true" x14ac:dyDescent="0.2">
      <c r="C795" s="2911"/>
      <c r="D795" s="2911"/>
      <c r="E795" s="599"/>
      <c r="F795" s="599"/>
      <c r="G795" s="599"/>
      <c r="H795" s="2911"/>
      <c r="I795" s="2911"/>
      <c r="J795" s="599"/>
      <c r="K795" s="599"/>
      <c r="L795" s="599"/>
      <c r="M795" s="2911"/>
      <c r="N795" s="2911"/>
      <c r="O795" s="599"/>
      <c r="P795" s="599"/>
      <c r="Q795" s="599"/>
      <c r="BA795" s="247"/>
      <c r="BB795" s="352"/>
      <c r="BC795" s="247"/>
      <c r="BD795" s="247"/>
      <c r="BE795" s="247"/>
      <c r="BF795" s="247"/>
      <c r="BG795" s="247"/>
      <c r="BH795" s="247"/>
      <c r="BI795" s="247"/>
      <c r="BJ795" s="247"/>
      <c r="BK795" s="247"/>
      <c r="BL795" s="247"/>
      <c r="BM795" s="247"/>
      <c r="BN795" s="247"/>
      <c r="BO795" s="247"/>
      <c r="BP795" s="247"/>
      <c r="BQ795" s="247"/>
      <c r="BR795" s="247"/>
      <c r="BS795" s="247"/>
      <c r="BT795" s="247"/>
      <c r="BU795" s="247"/>
      <c r="BV795" s="247"/>
      <c r="BW795" s="247"/>
      <c r="BX795" s="247"/>
      <c r="BY795" s="247"/>
      <c r="BZ795" s="247"/>
      <c r="CA795" s="247"/>
      <c r="CB795" s="247"/>
      <c r="CC795" s="247"/>
      <c r="CD795" s="247"/>
      <c r="CE795" s="247"/>
      <c r="CF795" s="247"/>
      <c r="CG795" s="247"/>
      <c r="CH795" s="247"/>
      <c r="CI795" s="247"/>
      <c r="CJ795" s="247"/>
      <c r="CK795" s="247"/>
      <c r="CL795" s="247"/>
      <c r="CM795" s="247"/>
      <c r="CN795" s="247"/>
      <c r="CO795" s="247"/>
      <c r="CP795" s="247"/>
      <c r="CQ795" s="247"/>
      <c r="CR795" s="247"/>
      <c r="CS795" s="247"/>
      <c r="CT795" s="247"/>
      <c r="CU795" s="247"/>
      <c r="CV795" s="247"/>
      <c r="CW795" s="247"/>
      <c r="CX795" s="247"/>
      <c r="CY795" s="247"/>
      <c r="CZ795" s="247"/>
    </row>
    <row r="796" ht="25.15" customHeight="true" x14ac:dyDescent="0.2">
      <c r="C796" s="2911"/>
      <c r="D796" s="2911"/>
      <c r="E796" s="599"/>
      <c r="F796" s="599"/>
      <c r="G796" s="599"/>
      <c r="H796" s="2911"/>
      <c r="I796" s="2911"/>
      <c r="J796" s="599"/>
      <c r="K796" s="599"/>
      <c r="L796" s="599"/>
      <c r="M796" s="2911"/>
      <c r="N796" s="2911"/>
      <c r="O796" s="599"/>
      <c r="P796" s="599"/>
      <c r="Q796" s="599"/>
      <c r="BA796" s="247"/>
      <c r="BB796" s="352"/>
      <c r="BC796" s="247"/>
      <c r="BD796" s="247"/>
      <c r="BE796" s="247"/>
      <c r="BF796" s="247"/>
      <c r="BG796" s="247"/>
      <c r="BH796" s="247"/>
      <c r="BI796" s="247"/>
      <c r="BJ796" s="247"/>
      <c r="BK796" s="247"/>
      <c r="BL796" s="247"/>
      <c r="BM796" s="247"/>
      <c r="BN796" s="247"/>
      <c r="BO796" s="247"/>
      <c r="BP796" s="247"/>
      <c r="BQ796" s="247"/>
      <c r="BR796" s="247"/>
      <c r="BS796" s="247"/>
      <c r="BT796" s="247"/>
      <c r="BU796" s="247"/>
      <c r="BV796" s="247"/>
      <c r="BW796" s="247"/>
      <c r="BX796" s="247"/>
      <c r="BY796" s="247"/>
      <c r="BZ796" s="247"/>
      <c r="CA796" s="247"/>
      <c r="CB796" s="247"/>
      <c r="CC796" s="247"/>
      <c r="CD796" s="247"/>
      <c r="CE796" s="247"/>
      <c r="CF796" s="247"/>
      <c r="CG796" s="247"/>
      <c r="CH796" s="247"/>
      <c r="CI796" s="247"/>
      <c r="CJ796" s="247"/>
      <c r="CK796" s="247"/>
      <c r="CL796" s="247"/>
      <c r="CM796" s="247"/>
      <c r="CN796" s="247"/>
      <c r="CO796" s="247"/>
      <c r="CP796" s="247"/>
      <c r="CQ796" s="247"/>
      <c r="CR796" s="247"/>
      <c r="CS796" s="247"/>
      <c r="CT796" s="247"/>
      <c r="CU796" s="247"/>
      <c r="CV796" s="247"/>
      <c r="CW796" s="247"/>
      <c r="CX796" s="247"/>
      <c r="CY796" s="247"/>
      <c r="CZ796" s="247"/>
    </row>
    <row r="797" ht="25.15" customHeight="true" x14ac:dyDescent="0.2">
      <c r="C797" s="2911"/>
      <c r="D797" s="2911"/>
      <c r="E797" s="599"/>
      <c r="F797" s="599"/>
      <c r="G797" s="599"/>
      <c r="H797" s="2911"/>
      <c r="I797" s="2911"/>
      <c r="J797" s="599"/>
      <c r="K797" s="599"/>
      <c r="L797" s="599"/>
      <c r="M797" s="2911"/>
      <c r="N797" s="2911"/>
      <c r="O797" s="599"/>
      <c r="P797" s="599"/>
      <c r="Q797" s="599"/>
      <c r="BA797" s="247"/>
      <c r="BB797" s="352"/>
      <c r="BC797" s="247"/>
      <c r="BD797" s="247"/>
      <c r="BE797" s="247"/>
      <c r="BF797" s="247"/>
      <c r="BG797" s="247"/>
      <c r="BH797" s="247"/>
      <c r="BI797" s="247"/>
      <c r="BJ797" s="247"/>
      <c r="BK797" s="247"/>
      <c r="BL797" s="247"/>
      <c r="BM797" s="247"/>
      <c r="BN797" s="247"/>
      <c r="BO797" s="247"/>
      <c r="BP797" s="247"/>
      <c r="BQ797" s="247"/>
      <c r="BR797" s="247"/>
      <c r="BS797" s="247"/>
      <c r="BT797" s="247"/>
      <c r="BU797" s="247"/>
      <c r="BV797" s="247"/>
      <c r="BW797" s="247"/>
      <c r="BX797" s="247"/>
      <c r="BY797" s="247"/>
      <c r="BZ797" s="247"/>
      <c r="CA797" s="247"/>
      <c r="CB797" s="247"/>
      <c r="CC797" s="247"/>
      <c r="CD797" s="247"/>
      <c r="CE797" s="247"/>
      <c r="CF797" s="247"/>
      <c r="CG797" s="247"/>
      <c r="CH797" s="247"/>
      <c r="CI797" s="247"/>
      <c r="CJ797" s="247"/>
      <c r="CK797" s="247"/>
      <c r="CL797" s="247"/>
      <c r="CM797" s="247"/>
      <c r="CN797" s="247"/>
      <c r="CO797" s="247"/>
      <c r="CP797" s="247"/>
      <c r="CQ797" s="247"/>
      <c r="CR797" s="247"/>
      <c r="CS797" s="247"/>
      <c r="CT797" s="247"/>
      <c r="CU797" s="247"/>
      <c r="CV797" s="247"/>
      <c r="CW797" s="247"/>
      <c r="CX797" s="247"/>
      <c r="CY797" s="247"/>
      <c r="CZ797" s="247"/>
    </row>
    <row r="798" ht="25.15" customHeight="true" x14ac:dyDescent="0.2">
      <c r="C798" s="2911"/>
      <c r="D798" s="2911"/>
      <c r="E798" s="599"/>
      <c r="F798" s="599"/>
      <c r="G798" s="599"/>
      <c r="H798" s="2911"/>
      <c r="I798" s="2911"/>
      <c r="J798" s="599"/>
      <c r="K798" s="599"/>
      <c r="L798" s="599"/>
      <c r="M798" s="2911"/>
      <c r="N798" s="2911"/>
      <c r="O798" s="599"/>
      <c r="P798" s="599"/>
      <c r="Q798" s="599"/>
      <c r="BA798" s="247"/>
      <c r="BB798" s="352"/>
      <c r="BC798" s="247"/>
      <c r="BD798" s="247"/>
      <c r="BE798" s="247"/>
      <c r="BF798" s="247"/>
      <c r="BG798" s="247"/>
      <c r="BH798" s="247"/>
      <c r="BI798" s="247"/>
      <c r="BJ798" s="247"/>
      <c r="BK798" s="247"/>
      <c r="BL798" s="247"/>
      <c r="BM798" s="247"/>
      <c r="BN798" s="247"/>
      <c r="BO798" s="247"/>
      <c r="BP798" s="247"/>
      <c r="BQ798" s="247"/>
      <c r="BR798" s="247"/>
      <c r="BS798" s="247"/>
      <c r="BT798" s="247"/>
      <c r="BU798" s="247"/>
      <c r="BV798" s="247"/>
      <c r="BW798" s="247"/>
      <c r="BX798" s="247"/>
      <c r="BY798" s="247"/>
      <c r="BZ798" s="247"/>
      <c r="CA798" s="247"/>
      <c r="CB798" s="247"/>
      <c r="CC798" s="247"/>
      <c r="CD798" s="247"/>
      <c r="CE798" s="247"/>
      <c r="CF798" s="247"/>
      <c r="CG798" s="247"/>
      <c r="CH798" s="247"/>
      <c r="CI798" s="247"/>
      <c r="CJ798" s="247"/>
      <c r="CK798" s="247"/>
      <c r="CL798" s="247"/>
      <c r="CM798" s="247"/>
      <c r="CN798" s="247"/>
      <c r="CO798" s="247"/>
      <c r="CP798" s="247"/>
      <c r="CQ798" s="247"/>
      <c r="CR798" s="247"/>
      <c r="CS798" s="247"/>
      <c r="CT798" s="247"/>
      <c r="CU798" s="247"/>
      <c r="CV798" s="247"/>
      <c r="CW798" s="247"/>
      <c r="CX798" s="247"/>
      <c r="CY798" s="247"/>
      <c r="CZ798" s="247"/>
    </row>
    <row r="799" ht="25.15" customHeight="true" x14ac:dyDescent="0.2">
      <c r="C799" s="2911"/>
      <c r="D799" s="2911"/>
      <c r="E799" s="599"/>
      <c r="F799" s="599"/>
      <c r="G799" s="599"/>
      <c r="H799" s="2911"/>
      <c r="I799" s="2911"/>
      <c r="J799" s="599"/>
      <c r="K799" s="599"/>
      <c r="L799" s="599"/>
      <c r="M799" s="2911"/>
      <c r="N799" s="2911"/>
      <c r="O799" s="599"/>
      <c r="P799" s="599"/>
      <c r="Q799" s="599"/>
      <c r="BA799" s="247"/>
      <c r="BB799" s="352"/>
      <c r="BC799" s="247"/>
      <c r="BD799" s="247"/>
      <c r="BE799" s="247"/>
      <c r="BF799" s="247"/>
      <c r="BG799" s="247"/>
      <c r="BH799" s="247"/>
      <c r="BI799" s="247"/>
      <c r="BJ799" s="247"/>
      <c r="BK799" s="247"/>
      <c r="BL799" s="247"/>
      <c r="BM799" s="247"/>
      <c r="BN799" s="247"/>
      <c r="BO799" s="247"/>
      <c r="BP799" s="247"/>
      <c r="BQ799" s="247"/>
      <c r="BR799" s="247"/>
      <c r="BS799" s="247"/>
      <c r="BT799" s="247"/>
      <c r="BU799" s="247"/>
      <c r="BV799" s="247"/>
      <c r="BW799" s="247"/>
      <c r="BX799" s="247"/>
      <c r="BY799" s="247"/>
      <c r="BZ799" s="247"/>
      <c r="CA799" s="247"/>
      <c r="CB799" s="247"/>
      <c r="CC799" s="247"/>
      <c r="CD799" s="247"/>
      <c r="CE799" s="247"/>
      <c r="CF799" s="247"/>
      <c r="CG799" s="247"/>
      <c r="CH799" s="247"/>
      <c r="CI799" s="247"/>
      <c r="CJ799" s="247"/>
      <c r="CK799" s="247"/>
      <c r="CL799" s="247"/>
      <c r="CM799" s="247"/>
      <c r="CN799" s="247"/>
      <c r="CO799" s="247"/>
      <c r="CP799" s="247"/>
      <c r="CQ799" s="247"/>
      <c r="CR799" s="247"/>
      <c r="CS799" s="247"/>
      <c r="CT799" s="247"/>
      <c r="CU799" s="247"/>
      <c r="CV799" s="247"/>
      <c r="CW799" s="247"/>
      <c r="CX799" s="247"/>
      <c r="CY799" s="247"/>
      <c r="CZ799" s="247"/>
    </row>
    <row r="800" ht="25.15" customHeight="true" x14ac:dyDescent="0.2">
      <c r="C800" s="599"/>
      <c r="D800" s="599"/>
      <c r="E800" s="599"/>
      <c r="F800" s="599"/>
      <c r="G800" s="599"/>
      <c r="H800" s="599"/>
      <c r="I800" s="599"/>
      <c r="J800" s="599"/>
      <c r="K800" s="599"/>
      <c r="L800" s="599"/>
      <c r="M800" s="599"/>
      <c r="N800" s="599"/>
      <c r="O800" s="599"/>
      <c r="P800" s="599"/>
      <c r="Q800" s="599"/>
      <c r="BA800" s="247"/>
      <c r="BB800" s="352"/>
      <c r="BC800" s="247"/>
      <c r="BD800" s="247"/>
      <c r="BE800" s="247"/>
      <c r="BF800" s="247"/>
      <c r="BG800" s="247"/>
      <c r="BH800" s="247"/>
      <c r="BI800" s="247"/>
      <c r="BJ800" s="247"/>
      <c r="BK800" s="247"/>
      <c r="BL800" s="247"/>
      <c r="BM800" s="247"/>
      <c r="BN800" s="247"/>
      <c r="BO800" s="247"/>
      <c r="BP800" s="247"/>
      <c r="BQ800" s="247"/>
      <c r="BR800" s="247"/>
      <c r="BS800" s="247"/>
      <c r="BT800" s="247"/>
      <c r="BU800" s="247"/>
      <c r="BV800" s="247"/>
      <c r="BW800" s="247"/>
      <c r="BX800" s="247"/>
      <c r="BY800" s="247"/>
      <c r="BZ800" s="247"/>
      <c r="CA800" s="247"/>
      <c r="CB800" s="247"/>
      <c r="CC800" s="247"/>
      <c r="CD800" s="247"/>
      <c r="CE800" s="247"/>
      <c r="CF800" s="247"/>
      <c r="CG800" s="247"/>
      <c r="CH800" s="247"/>
      <c r="CI800" s="247"/>
      <c r="CJ800" s="247"/>
      <c r="CK800" s="247"/>
      <c r="CL800" s="247"/>
      <c r="CM800" s="247"/>
      <c r="CN800" s="247"/>
      <c r="CO800" s="247"/>
      <c r="CP800" s="247"/>
      <c r="CQ800" s="247"/>
      <c r="CR800" s="247"/>
      <c r="CS800" s="247"/>
      <c r="CT800" s="247"/>
      <c r="CU800" s="247"/>
      <c r="CV800" s="247"/>
      <c r="CW800" s="247"/>
      <c r="CX800" s="247"/>
      <c r="CY800" s="247"/>
      <c r="CZ800" s="247"/>
    </row>
    <row r="801" ht="25.15" customHeight="true" x14ac:dyDescent="0.2">
      <c r="C801" s="599"/>
      <c r="D801" s="599"/>
      <c r="E801" s="599"/>
      <c r="F801" s="599"/>
      <c r="G801" s="599"/>
      <c r="H801" s="599"/>
      <c r="I801" s="599"/>
      <c r="J801" s="599"/>
      <c r="K801" s="599"/>
      <c r="L801" s="599"/>
      <c r="M801" s="599"/>
      <c r="N801" s="599"/>
      <c r="O801" s="599"/>
      <c r="P801" s="599"/>
      <c r="Q801" s="599"/>
    </row>
    <row r="802" ht="25.15" customHeight="true" x14ac:dyDescent="0.2">
      <c r="C802" s="599"/>
      <c r="D802" s="599"/>
      <c r="E802" s="599"/>
      <c r="F802" s="599"/>
      <c r="G802" s="599"/>
      <c r="H802" s="599"/>
      <c r="I802" s="599"/>
      <c r="J802" s="599"/>
      <c r="K802" s="599"/>
      <c r="L802" s="599"/>
      <c r="M802" s="599"/>
      <c r="N802" s="599"/>
      <c r="O802" s="599"/>
      <c r="P802" s="599"/>
      <c r="Q802" s="599"/>
    </row>
    <row r="803" ht="25.15" customHeight="true" x14ac:dyDescent="0.2">
      <c r="C803" s="599"/>
      <c r="D803" s="599"/>
      <c r="E803" s="599"/>
      <c r="F803" s="599"/>
      <c r="G803" s="599"/>
      <c r="H803" s="599"/>
      <c r="I803" s="599"/>
      <c r="J803" s="599"/>
      <c r="K803" s="599"/>
      <c r="L803" s="599"/>
      <c r="M803" s="599"/>
      <c r="N803" s="599"/>
      <c r="O803" s="599"/>
      <c r="P803" s="599"/>
      <c r="Q803" s="599"/>
    </row>
    <row r="804" ht="25.15" customHeight="true" x14ac:dyDescent="0.2">
      <c r="C804" s="599"/>
      <c r="D804" s="599"/>
      <c r="E804" s="599"/>
      <c r="F804" s="599"/>
      <c r="G804" s="599"/>
      <c r="H804" s="599"/>
      <c r="I804" s="599"/>
      <c r="J804" s="599"/>
      <c r="K804" s="599"/>
      <c r="L804" s="599"/>
      <c r="M804" s="599"/>
      <c r="N804" s="599"/>
      <c r="O804" s="599"/>
      <c r="P804" s="599"/>
      <c r="Q804" s="599"/>
    </row>
    <row r="805" ht="25.15" customHeight="true" x14ac:dyDescent="0.2">
      <c r="C805" s="599"/>
      <c r="D805" s="599"/>
      <c r="E805" s="599"/>
      <c r="F805" s="599"/>
      <c r="G805" s="599"/>
      <c r="H805" s="599"/>
      <c r="I805" s="599"/>
      <c r="J805" s="599"/>
      <c r="K805" s="599"/>
      <c r="L805" s="599"/>
      <c r="M805" s="599"/>
      <c r="N805" s="599"/>
      <c r="O805" s="599"/>
      <c r="P805" s="599"/>
      <c r="Q805" s="599"/>
    </row>
    <row r="806" ht="25.15" customHeight="true" x14ac:dyDescent="0.2">
      <c r="C806" s="599"/>
      <c r="D806" s="599"/>
      <c r="E806" s="599"/>
      <c r="F806" s="599"/>
      <c r="G806" s="599"/>
      <c r="H806" s="599"/>
      <c r="I806" s="599"/>
      <c r="J806" s="599"/>
      <c r="K806" s="599"/>
      <c r="L806" s="599"/>
      <c r="M806" s="599"/>
      <c r="N806" s="599"/>
      <c r="O806" s="599"/>
      <c r="P806" s="599"/>
      <c r="Q806" s="599"/>
    </row>
    <row r="807" ht="25.15" customHeight="true" x14ac:dyDescent="0.2">
      <c r="C807" s="599"/>
      <c r="D807" s="599"/>
      <c r="E807" s="599"/>
      <c r="F807" s="599"/>
      <c r="G807" s="599"/>
      <c r="H807" s="599"/>
      <c r="I807" s="599"/>
      <c r="J807" s="599"/>
      <c r="K807" s="599"/>
      <c r="L807" s="599"/>
      <c r="M807" s="599"/>
      <c r="N807" s="599"/>
      <c r="O807" s="599"/>
      <c r="P807" s="599"/>
      <c r="Q807" s="599"/>
    </row>
    <row r="808" ht="25.15" customHeight="true" x14ac:dyDescent="0.2">
      <c r="C808" s="599"/>
      <c r="D808" s="599"/>
      <c r="E808" s="599"/>
      <c r="F808" s="599"/>
      <c r="G808" s="599"/>
      <c r="H808" s="599"/>
      <c r="I808" s="599"/>
      <c r="J808" s="599"/>
      <c r="K808" s="599"/>
      <c r="L808" s="599"/>
      <c r="M808" s="599"/>
      <c r="N808" s="599"/>
      <c r="O808" s="599"/>
      <c r="P808" s="599"/>
      <c r="Q808" s="599"/>
    </row>
    <row r="809" ht="25.15" customHeight="true" x14ac:dyDescent="0.2">
      <c r="C809" s="599"/>
      <c r="D809" s="599"/>
      <c r="E809" s="599"/>
      <c r="F809" s="599"/>
      <c r="G809" s="599"/>
      <c r="H809" s="599"/>
      <c r="I809" s="599"/>
      <c r="J809" s="599"/>
      <c r="K809" s="599"/>
      <c r="L809" s="599"/>
      <c r="M809" s="599"/>
      <c r="N809" s="599"/>
      <c r="O809" s="599"/>
      <c r="P809" s="599"/>
      <c r="Q809" s="599"/>
    </row>
    <row r="810" ht="25.15" customHeight="true" x14ac:dyDescent="0.2">
      <c r="C810" s="599"/>
      <c r="D810" s="599"/>
      <c r="E810" s="599"/>
      <c r="F810" s="599"/>
      <c r="G810" s="599"/>
      <c r="H810" s="599"/>
      <c r="I810" s="599"/>
      <c r="J810" s="599"/>
      <c r="K810" s="599"/>
      <c r="L810" s="599"/>
      <c r="M810" s="599"/>
      <c r="N810" s="599"/>
      <c r="O810" s="599"/>
      <c r="P810" s="599"/>
      <c r="Q810" s="599"/>
    </row>
    <row r="811" ht="25.15" customHeight="true" x14ac:dyDescent="0.2">
      <c r="C811" s="599"/>
      <c r="D811" s="599"/>
      <c r="E811" s="599"/>
      <c r="F811" s="599"/>
      <c r="G811" s="599"/>
      <c r="H811" s="599"/>
      <c r="I811" s="599"/>
      <c r="J811" s="599"/>
      <c r="K811" s="599"/>
      <c r="L811" s="599"/>
      <c r="M811" s="599"/>
      <c r="N811" s="599"/>
      <c r="O811" s="599"/>
      <c r="P811" s="599"/>
      <c r="Q811" s="599"/>
    </row>
    <row r="812" ht="25.15" customHeight="true" x14ac:dyDescent="0.2">
      <c r="C812" s="599"/>
      <c r="D812" s="599"/>
      <c r="E812" s="599"/>
      <c r="F812" s="599"/>
      <c r="G812" s="599"/>
      <c r="H812" s="599"/>
      <c r="I812" s="599"/>
      <c r="J812" s="599"/>
      <c r="K812" s="599"/>
      <c r="L812" s="599"/>
      <c r="M812" s="599"/>
      <c r="N812" s="599"/>
      <c r="O812" s="599"/>
      <c r="P812" s="599"/>
      <c r="Q812" s="599"/>
    </row>
    <row r="813" ht="25.15" customHeight="true" x14ac:dyDescent="0.2">
      <c r="C813" s="599"/>
      <c r="D813" s="599"/>
      <c r="E813" s="599"/>
      <c r="F813" s="599"/>
      <c r="G813" s="599"/>
      <c r="H813" s="599"/>
      <c r="I813" s="599"/>
      <c r="J813" s="599"/>
      <c r="K813" s="599"/>
      <c r="L813" s="599"/>
      <c r="M813" s="599"/>
      <c r="N813" s="599"/>
      <c r="O813" s="599"/>
      <c r="P813" s="599"/>
      <c r="Q813" s="599"/>
    </row>
    <row r="814" ht="25.15" customHeight="true" x14ac:dyDescent="0.2">
      <c r="C814" s="599"/>
      <c r="D814" s="599"/>
      <c r="E814" s="599"/>
      <c r="F814" s="599"/>
      <c r="G814" s="599"/>
      <c r="H814" s="599"/>
      <c r="I814" s="599"/>
      <c r="J814" s="599"/>
      <c r="K814" s="599"/>
      <c r="L814" s="599"/>
      <c r="M814" s="599"/>
      <c r="N814" s="599"/>
      <c r="O814" s="599"/>
      <c r="P814" s="599"/>
      <c r="Q814" s="599"/>
    </row>
    <row r="815" ht="25.15" customHeight="true" x14ac:dyDescent="0.2">
      <c r="C815" s="599"/>
      <c r="D815" s="599"/>
      <c r="E815" s="599"/>
      <c r="F815" s="599"/>
      <c r="G815" s="599"/>
      <c r="H815" s="599"/>
      <c r="I815" s="599"/>
      <c r="J815" s="599"/>
      <c r="K815" s="599"/>
      <c r="L815" s="599"/>
      <c r="M815" s="599"/>
      <c r="N815" s="599"/>
      <c r="O815" s="599"/>
      <c r="P815" s="599"/>
      <c r="Q815" s="599"/>
    </row>
    <row r="816" ht="25.15" customHeight="true" x14ac:dyDescent="0.2">
      <c r="C816" s="599"/>
      <c r="D816" s="599"/>
      <c r="E816" s="599"/>
      <c r="F816" s="599"/>
      <c r="G816" s="599"/>
      <c r="H816" s="599"/>
      <c r="I816" s="599"/>
      <c r="J816" s="599"/>
      <c r="K816" s="599"/>
      <c r="L816" s="599"/>
      <c r="M816" s="599"/>
      <c r="N816" s="599"/>
      <c r="O816" s="599"/>
      <c r="P816" s="599"/>
      <c r="Q816" s="599"/>
    </row>
    <row r="817" ht="25.15" customHeight="true" x14ac:dyDescent="0.2">
      <c r="C817" s="599"/>
      <c r="D817" s="599"/>
      <c r="E817" s="599"/>
      <c r="F817" s="599"/>
      <c r="G817" s="599"/>
      <c r="H817" s="599"/>
      <c r="I817" s="599"/>
      <c r="J817" s="599"/>
      <c r="K817" s="599"/>
      <c r="L817" s="599"/>
      <c r="M817" s="599"/>
      <c r="N817" s="599"/>
      <c r="O817" s="599"/>
      <c r="P817" s="599"/>
      <c r="Q817" s="599"/>
    </row>
    <row r="818" ht="25.15" customHeight="true" x14ac:dyDescent="0.2">
      <c r="C818" s="599"/>
      <c r="D818" s="599"/>
      <c r="E818" s="599"/>
      <c r="F818" s="599"/>
      <c r="G818" s="599"/>
      <c r="H818" s="599"/>
      <c r="I818" s="599"/>
      <c r="J818" s="599"/>
      <c r="K818" s="599"/>
      <c r="L818" s="599"/>
      <c r="M818" s="599"/>
      <c r="N818" s="599"/>
      <c r="O818" s="599"/>
      <c r="P818" s="599"/>
      <c r="Q818" s="599"/>
    </row>
    <row r="819" ht="25.15" customHeight="true" x14ac:dyDescent="0.2">
      <c r="C819" s="599"/>
      <c r="D819" s="599"/>
      <c r="E819" s="599"/>
      <c r="F819" s="599"/>
      <c r="G819" s="599"/>
      <c r="H819" s="599"/>
      <c r="I819" s="599"/>
      <c r="J819" s="599"/>
      <c r="K819" s="599"/>
      <c r="L819" s="599"/>
      <c r="M819" s="599"/>
      <c r="N819" s="599"/>
      <c r="O819" s="599"/>
      <c r="P819" s="599"/>
      <c r="Q819" s="599"/>
    </row>
    <row r="820" ht="25.15" customHeight="true" x14ac:dyDescent="0.2">
      <c r="C820" s="599"/>
      <c r="D820" s="599"/>
      <c r="E820" s="599"/>
      <c r="F820" s="599"/>
      <c r="G820" s="599"/>
      <c r="H820" s="599"/>
      <c r="I820" s="599"/>
      <c r="J820" s="599"/>
      <c r="K820" s="599"/>
      <c r="L820" s="599"/>
      <c r="M820" s="599"/>
      <c r="N820" s="599"/>
      <c r="O820" s="599"/>
      <c r="P820" s="599"/>
      <c r="Q820" s="599"/>
    </row>
    <row r="821" ht="25.15" customHeight="true" x14ac:dyDescent="0.2">
      <c r="C821" s="599"/>
      <c r="D821" s="599"/>
      <c r="E821" s="599"/>
      <c r="F821" s="599"/>
      <c r="G821" s="599"/>
      <c r="H821" s="599"/>
      <c r="I821" s="599"/>
      <c r="J821" s="599"/>
      <c r="K821" s="599"/>
      <c r="L821" s="599"/>
      <c r="M821" s="599"/>
      <c r="N821" s="599"/>
      <c r="O821" s="599"/>
      <c r="P821" s="599"/>
      <c r="Q821" s="599"/>
    </row>
    <row r="822" ht="25.15" customHeight="true" x14ac:dyDescent="0.2">
      <c r="C822" s="599"/>
      <c r="D822" s="599"/>
      <c r="E822" s="599"/>
      <c r="F822" s="599"/>
      <c r="G822" s="599"/>
      <c r="H822" s="599"/>
      <c r="I822" s="599"/>
      <c r="J822" s="599"/>
      <c r="K822" s="599"/>
      <c r="L822" s="599"/>
      <c r="M822" s="599"/>
      <c r="N822" s="599"/>
      <c r="O822" s="599"/>
      <c r="P822" s="599"/>
      <c r="Q822" s="599"/>
    </row>
    <row r="823" ht="25.15" customHeight="true" x14ac:dyDescent="0.2">
      <c r="C823" s="599"/>
      <c r="D823" s="599"/>
      <c r="E823" s="599"/>
      <c r="F823" s="599"/>
      <c r="G823" s="599"/>
      <c r="H823" s="599"/>
      <c r="I823" s="599"/>
      <c r="J823" s="599"/>
      <c r="K823" s="599"/>
      <c r="L823" s="599"/>
      <c r="M823" s="599"/>
      <c r="N823" s="599"/>
      <c r="O823" s="599"/>
      <c r="P823" s="599"/>
      <c r="Q823" s="599"/>
    </row>
    <row r="824" ht="25.15" customHeight="true" x14ac:dyDescent="0.2">
      <c r="C824" s="599"/>
      <c r="D824" s="599"/>
      <c r="E824" s="599"/>
      <c r="F824" s="599"/>
      <c r="G824" s="599"/>
      <c r="H824" s="599"/>
      <c r="I824" s="599"/>
      <c r="J824" s="599"/>
      <c r="K824" s="599"/>
      <c r="L824" s="599"/>
      <c r="M824" s="599"/>
      <c r="N824" s="599"/>
      <c r="O824" s="599"/>
      <c r="P824" s="599"/>
      <c r="Q824" s="599"/>
    </row>
    <row r="825" ht="25.15" customHeight="true" x14ac:dyDescent="0.2">
      <c r="C825" s="599"/>
      <c r="D825" s="599"/>
      <c r="E825" s="599"/>
      <c r="F825" s="599"/>
      <c r="G825" s="599"/>
      <c r="H825" s="599"/>
      <c r="I825" s="599"/>
      <c r="J825" s="599"/>
      <c r="K825" s="599"/>
      <c r="L825" s="599"/>
      <c r="M825" s="599"/>
      <c r="N825" s="599"/>
      <c r="O825" s="599"/>
      <c r="P825" s="599"/>
      <c r="Q825" s="599"/>
    </row>
    <row r="826" ht="25.15" customHeight="true" x14ac:dyDescent="0.2">
      <c r="C826" s="599"/>
      <c r="D826" s="599"/>
      <c r="E826" s="599"/>
      <c r="F826" s="599"/>
      <c r="G826" s="599"/>
      <c r="H826" s="599"/>
      <c r="I826" s="599"/>
      <c r="J826" s="599"/>
      <c r="K826" s="599"/>
      <c r="L826" s="599"/>
      <c r="M826" s="599"/>
      <c r="N826" s="599"/>
      <c r="O826" s="599"/>
      <c r="P826" s="599"/>
      <c r="Q826" s="599"/>
    </row>
    <row r="827" ht="25.15" customHeight="true" x14ac:dyDescent="0.2">
      <c r="C827" s="599"/>
      <c r="D827" s="599"/>
      <c r="E827" s="599"/>
      <c r="F827" s="599"/>
      <c r="G827" s="599"/>
      <c r="H827" s="599"/>
      <c r="I827" s="599"/>
      <c r="J827" s="599"/>
      <c r="K827" s="599"/>
      <c r="L827" s="599"/>
      <c r="M827" s="599"/>
      <c r="N827" s="599"/>
      <c r="O827" s="599"/>
      <c r="P827" s="599"/>
      <c r="Q827" s="599"/>
    </row>
    <row r="828" ht="25.15" customHeight="true" x14ac:dyDescent="0.2">
      <c r="C828" s="599"/>
      <c r="D828" s="599"/>
      <c r="E828" s="599"/>
      <c r="F828" s="599"/>
      <c r="G828" s="599"/>
      <c r="H828" s="599"/>
      <c r="I828" s="599"/>
      <c r="J828" s="599"/>
      <c r="K828" s="599"/>
      <c r="L828" s="599"/>
      <c r="M828" s="599"/>
      <c r="N828" s="599"/>
      <c r="O828" s="599"/>
      <c r="P828" s="599"/>
      <c r="Q828" s="599"/>
    </row>
    <row r="829" ht="25.15" customHeight="true" x14ac:dyDescent="0.2">
      <c r="C829" s="599"/>
      <c r="D829" s="599"/>
      <c r="E829" s="599"/>
      <c r="F829" s="599"/>
      <c r="G829" s="599"/>
      <c r="H829" s="599"/>
      <c r="I829" s="599"/>
      <c r="J829" s="599"/>
      <c r="K829" s="599"/>
      <c r="L829" s="599"/>
      <c r="M829" s="599"/>
      <c r="N829" s="599"/>
      <c r="O829" s="599"/>
      <c r="P829" s="599"/>
      <c r="Q829" s="599"/>
    </row>
    <row r="830" ht="25.15" customHeight="true" x14ac:dyDescent="0.2">
      <c r="C830" s="599"/>
      <c r="D830" s="599"/>
      <c r="E830" s="599"/>
      <c r="F830" s="599"/>
      <c r="G830" s="599"/>
      <c r="H830" s="599"/>
      <c r="I830" s="599"/>
      <c r="J830" s="599"/>
      <c r="K830" s="599"/>
      <c r="L830" s="599"/>
      <c r="M830" s="599"/>
      <c r="N830" s="599"/>
      <c r="O830" s="599"/>
      <c r="P830" s="599"/>
      <c r="Q830" s="599"/>
    </row>
    <row r="831" ht="25.15" customHeight="true" x14ac:dyDescent="0.2">
      <c r="C831" s="599"/>
      <c r="D831" s="599"/>
      <c r="E831" s="599"/>
      <c r="F831" s="599"/>
      <c r="G831" s="599"/>
      <c r="H831" s="599"/>
      <c r="I831" s="599"/>
      <c r="J831" s="599"/>
      <c r="K831" s="599"/>
      <c r="L831" s="599"/>
      <c r="M831" s="599"/>
      <c r="N831" s="599"/>
      <c r="O831" s="599"/>
      <c r="P831" s="599"/>
      <c r="Q831" s="599"/>
    </row>
    <row r="832" ht="25.15" customHeight="true" x14ac:dyDescent="0.2">
      <c r="C832" s="599"/>
      <c r="D832" s="599"/>
      <c r="E832" s="599"/>
      <c r="F832" s="599"/>
      <c r="G832" s="599"/>
      <c r="H832" s="599"/>
      <c r="I832" s="599"/>
      <c r="J832" s="599"/>
      <c r="K832" s="599"/>
      <c r="L832" s="599"/>
      <c r="M832" s="599"/>
      <c r="N832" s="599"/>
      <c r="O832" s="599"/>
      <c r="P832" s="599"/>
      <c r="Q832" s="599"/>
    </row>
    <row r="833" ht="25.15" customHeight="true" x14ac:dyDescent="0.2">
      <c r="C833" s="599"/>
      <c r="D833" s="599"/>
      <c r="E833" s="599"/>
      <c r="F833" s="599"/>
      <c r="G833" s="599"/>
      <c r="H833" s="599"/>
      <c r="I833" s="599"/>
      <c r="J833" s="599"/>
      <c r="K833" s="599"/>
      <c r="L833" s="599"/>
      <c r="M833" s="599"/>
      <c r="N833" s="599"/>
      <c r="O833" s="599"/>
      <c r="P833" s="599"/>
      <c r="Q833" s="599"/>
    </row>
    <row r="834" ht="25.15" customHeight="true" x14ac:dyDescent="0.2">
      <c r="C834" s="599"/>
      <c r="D834" s="599"/>
      <c r="E834" s="599"/>
      <c r="F834" s="599"/>
      <c r="G834" s="599"/>
      <c r="H834" s="599"/>
      <c r="I834" s="599"/>
      <c r="J834" s="599"/>
      <c r="K834" s="599"/>
      <c r="L834" s="599"/>
      <c r="M834" s="599"/>
      <c r="N834" s="599"/>
      <c r="O834" s="599"/>
      <c r="P834" s="599"/>
      <c r="Q834" s="599"/>
    </row>
    <row r="835" ht="25.15" customHeight="true" x14ac:dyDescent="0.2">
      <c r="C835" s="599"/>
      <c r="D835" s="599"/>
      <c r="E835" s="599"/>
      <c r="F835" s="599"/>
      <c r="G835" s="599"/>
      <c r="H835" s="599"/>
      <c r="I835" s="599"/>
      <c r="J835" s="599"/>
      <c r="K835" s="599"/>
      <c r="L835" s="599"/>
      <c r="M835" s="599"/>
      <c r="N835" s="599"/>
      <c r="O835" s="599"/>
      <c r="P835" s="599"/>
      <c r="Q835" s="599"/>
    </row>
    <row r="836" ht="25.15" customHeight="true" x14ac:dyDescent="0.2">
      <c r="C836" s="599"/>
      <c r="D836" s="599"/>
      <c r="E836" s="599"/>
      <c r="F836" s="599"/>
      <c r="G836" s="599"/>
      <c r="H836" s="599"/>
      <c r="I836" s="599"/>
      <c r="J836" s="599"/>
      <c r="K836" s="599"/>
      <c r="L836" s="599"/>
      <c r="M836" s="599"/>
      <c r="N836" s="599"/>
      <c r="O836" s="599"/>
      <c r="P836" s="599"/>
      <c r="Q836" s="599"/>
    </row>
    <row r="837" ht="25.15" customHeight="true" x14ac:dyDescent="0.2">
      <c r="C837" s="599"/>
      <c r="D837" s="599"/>
      <c r="E837" s="599"/>
      <c r="F837" s="599"/>
      <c r="G837" s="599"/>
      <c r="H837" s="599"/>
      <c r="I837" s="599"/>
      <c r="J837" s="599"/>
      <c r="K837" s="599"/>
      <c r="L837" s="599"/>
      <c r="M837" s="599"/>
      <c r="N837" s="599"/>
      <c r="O837" s="599"/>
      <c r="P837" s="599"/>
      <c r="Q837" s="599"/>
    </row>
    <row r="838" ht="25.15" customHeight="true" x14ac:dyDescent="0.2">
      <c r="C838" s="599"/>
      <c r="D838" s="599"/>
      <c r="E838" s="599"/>
      <c r="F838" s="599"/>
      <c r="G838" s="599"/>
      <c r="H838" s="599"/>
      <c r="I838" s="599"/>
      <c r="J838" s="599"/>
      <c r="K838" s="599"/>
      <c r="L838" s="599"/>
      <c r="M838" s="599"/>
      <c r="N838" s="599"/>
      <c r="O838" s="599"/>
      <c r="P838" s="599"/>
      <c r="Q838" s="599"/>
    </row>
    <row r="839" ht="25.15" customHeight="true" x14ac:dyDescent="0.2">
      <c r="C839" s="599"/>
      <c r="D839" s="599"/>
      <c r="E839" s="599"/>
      <c r="F839" s="599"/>
      <c r="G839" s="599"/>
      <c r="H839" s="599"/>
      <c r="I839" s="599"/>
      <c r="J839" s="599"/>
      <c r="K839" s="599"/>
      <c r="L839" s="599"/>
      <c r="M839" s="599"/>
      <c r="N839" s="599"/>
      <c r="O839" s="599"/>
      <c r="P839" s="599"/>
      <c r="Q839" s="599"/>
    </row>
    <row r="840" ht="25.15" customHeight="true" x14ac:dyDescent="0.2">
      <c r="C840" s="599"/>
      <c r="D840" s="599"/>
      <c r="E840" s="599"/>
      <c r="F840" s="599"/>
      <c r="G840" s="599"/>
      <c r="H840" s="599"/>
      <c r="I840" s="599"/>
      <c r="J840" s="599"/>
      <c r="K840" s="599"/>
      <c r="L840" s="599"/>
      <c r="M840" s="599"/>
      <c r="N840" s="599"/>
      <c r="O840" s="599"/>
      <c r="P840" s="599"/>
      <c r="Q840" s="599"/>
    </row>
    <row r="841" ht="25.15" customHeight="true" x14ac:dyDescent="0.2">
      <c r="C841" s="599"/>
      <c r="D841" s="599"/>
      <c r="E841" s="599"/>
      <c r="F841" s="599"/>
      <c r="G841" s="599"/>
      <c r="H841" s="599"/>
      <c r="I841" s="599"/>
      <c r="J841" s="599"/>
      <c r="K841" s="599"/>
      <c r="L841" s="599"/>
      <c r="M841" s="599"/>
      <c r="N841" s="599"/>
      <c r="O841" s="599"/>
      <c r="P841" s="599"/>
      <c r="Q841" s="599"/>
    </row>
    <row r="842" ht="25.15" customHeight="true" x14ac:dyDescent="0.2">
      <c r="C842" s="599"/>
      <c r="D842" s="599"/>
      <c r="E842" s="599"/>
      <c r="F842" s="599"/>
      <c r="G842" s="599"/>
      <c r="H842" s="599"/>
      <c r="I842" s="599"/>
      <c r="J842" s="599"/>
      <c r="K842" s="599"/>
      <c r="L842" s="599"/>
      <c r="M842" s="599"/>
      <c r="N842" s="599"/>
      <c r="O842" s="599"/>
      <c r="P842" s="599"/>
      <c r="Q842" s="599"/>
    </row>
    <row r="843" ht="25.15" customHeight="true" x14ac:dyDescent="0.2">
      <c r="C843" s="599"/>
      <c r="D843" s="599"/>
      <c r="E843" s="599"/>
      <c r="F843" s="599"/>
      <c r="G843" s="599"/>
      <c r="H843" s="599"/>
      <c r="I843" s="599"/>
      <c r="J843" s="599"/>
      <c r="K843" s="599"/>
      <c r="L843" s="599"/>
      <c r="M843" s="599"/>
      <c r="N843" s="599"/>
      <c r="O843" s="599"/>
      <c r="P843" s="599"/>
      <c r="Q843" s="599"/>
    </row>
    <row r="844" ht="25.15" customHeight="true" x14ac:dyDescent="0.2">
      <c r="C844" s="599"/>
      <c r="D844" s="599"/>
      <c r="E844" s="599"/>
      <c r="F844" s="599"/>
      <c r="G844" s="599"/>
      <c r="H844" s="599"/>
      <c r="I844" s="599"/>
      <c r="J844" s="599"/>
      <c r="K844" s="599"/>
      <c r="L844" s="599"/>
      <c r="M844" s="599"/>
      <c r="N844" s="599"/>
      <c r="O844" s="599"/>
      <c r="P844" s="599"/>
      <c r="Q844" s="599"/>
    </row>
    <row r="845" ht="25.15" customHeight="true" x14ac:dyDescent="0.2">
      <c r="C845" s="599"/>
      <c r="D845" s="599"/>
      <c r="E845" s="599"/>
      <c r="F845" s="599"/>
      <c r="G845" s="599"/>
      <c r="H845" s="599"/>
      <c r="I845" s="599"/>
      <c r="J845" s="599"/>
      <c r="K845" s="599"/>
      <c r="L845" s="599"/>
      <c r="M845" s="599"/>
      <c r="N845" s="599"/>
      <c r="O845" s="599"/>
      <c r="P845" s="599"/>
      <c r="Q845" s="599"/>
    </row>
    <row r="846" ht="25.15" customHeight="true" x14ac:dyDescent="0.2">
      <c r="C846" s="599"/>
      <c r="D846" s="599"/>
      <c r="E846" s="599"/>
      <c r="F846" s="599"/>
      <c r="G846" s="599"/>
      <c r="H846" s="599"/>
      <c r="I846" s="599"/>
      <c r="J846" s="599"/>
      <c r="K846" s="599"/>
      <c r="L846" s="599"/>
      <c r="M846" s="599"/>
      <c r="N846" s="599"/>
      <c r="O846" s="599"/>
      <c r="P846" s="599"/>
      <c r="Q846" s="599"/>
    </row>
    <row r="847" ht="25.15" customHeight="true" x14ac:dyDescent="0.2">
      <c r="C847" s="599"/>
      <c r="D847" s="599"/>
      <c r="E847" s="599"/>
      <c r="F847" s="599"/>
      <c r="G847" s="599"/>
      <c r="H847" s="599"/>
      <c r="I847" s="599"/>
      <c r="J847" s="599"/>
      <c r="K847" s="599"/>
      <c r="L847" s="599"/>
      <c r="M847" s="599"/>
      <c r="N847" s="599"/>
      <c r="O847" s="599"/>
      <c r="P847" s="599"/>
      <c r="Q847" s="599"/>
    </row>
    <row r="848" ht="25.15" customHeight="true" x14ac:dyDescent="0.2">
      <c r="C848" s="599"/>
      <c r="D848" s="599"/>
      <c r="E848" s="599"/>
      <c r="F848" s="599"/>
      <c r="G848" s="599"/>
      <c r="H848" s="599"/>
      <c r="I848" s="599"/>
      <c r="J848" s="599"/>
      <c r="K848" s="599"/>
      <c r="L848" s="599"/>
      <c r="M848" s="599"/>
      <c r="N848" s="599"/>
      <c r="O848" s="599"/>
      <c r="P848" s="599"/>
      <c r="Q848" s="599"/>
    </row>
    <row r="849" ht="25.15" customHeight="true" x14ac:dyDescent="0.2">
      <c r="C849" s="599"/>
      <c r="D849" s="599"/>
      <c r="E849" s="599"/>
      <c r="F849" s="599"/>
      <c r="G849" s="599"/>
      <c r="H849" s="599"/>
      <c r="I849" s="599"/>
      <c r="J849" s="599"/>
      <c r="K849" s="599"/>
      <c r="L849" s="599"/>
      <c r="M849" s="599"/>
      <c r="N849" s="599"/>
      <c r="O849" s="599"/>
      <c r="P849" s="599"/>
      <c r="Q849" s="599"/>
    </row>
    <row r="850" ht="25.15" customHeight="true" x14ac:dyDescent="0.2">
      <c r="C850" s="599"/>
      <c r="D850" s="599"/>
      <c r="E850" s="599"/>
      <c r="F850" s="599"/>
      <c r="G850" s="599"/>
      <c r="H850" s="599"/>
      <c r="I850" s="599"/>
      <c r="J850" s="599"/>
      <c r="K850" s="599"/>
      <c r="L850" s="599"/>
      <c r="M850" s="599"/>
      <c r="N850" s="599"/>
      <c r="O850" s="599"/>
      <c r="P850" s="599"/>
      <c r="Q850" s="599"/>
    </row>
    <row r="851" ht="25.15" customHeight="true" x14ac:dyDescent="0.2">
      <c r="C851" s="599"/>
      <c r="D851" s="599"/>
      <c r="E851" s="599"/>
      <c r="F851" s="599"/>
      <c r="G851" s="599"/>
      <c r="H851" s="599"/>
      <c r="I851" s="599"/>
      <c r="J851" s="599"/>
      <c r="K851" s="599"/>
      <c r="L851" s="599"/>
      <c r="M851" s="599"/>
      <c r="N851" s="599"/>
      <c r="O851" s="599"/>
      <c r="P851" s="599"/>
      <c r="Q851" s="599"/>
    </row>
    <row r="852" ht="25.15" customHeight="true" x14ac:dyDescent="0.2">
      <c r="C852" s="599"/>
      <c r="D852" s="599"/>
      <c r="E852" s="599"/>
      <c r="F852" s="599"/>
      <c r="G852" s="599"/>
      <c r="H852" s="599"/>
      <c r="I852" s="599"/>
      <c r="J852" s="599"/>
      <c r="K852" s="599"/>
      <c r="L852" s="599"/>
      <c r="M852" s="599"/>
      <c r="N852" s="599"/>
      <c r="O852" s="599"/>
      <c r="P852" s="599"/>
      <c r="Q852" s="599"/>
    </row>
    <row r="853" ht="25.15" customHeight="true" x14ac:dyDescent="0.2">
      <c r="C853" s="599"/>
      <c r="D853" s="599"/>
      <c r="E853" s="599"/>
      <c r="F853" s="599"/>
      <c r="G853" s="599"/>
      <c r="H853" s="599"/>
      <c r="I853" s="599"/>
      <c r="J853" s="599"/>
      <c r="K853" s="599"/>
      <c r="L853" s="599"/>
      <c r="M853" s="599"/>
      <c r="N853" s="599"/>
      <c r="O853" s="599"/>
      <c r="P853" s="599"/>
      <c r="Q853" s="599"/>
    </row>
    <row r="854" ht="25.15" customHeight="true" x14ac:dyDescent="0.2">
      <c r="C854" s="599"/>
      <c r="D854" s="599"/>
      <c r="E854" s="599"/>
      <c r="F854" s="599"/>
      <c r="G854" s="599"/>
      <c r="H854" s="599"/>
      <c r="I854" s="599"/>
      <c r="J854" s="599"/>
      <c r="K854" s="599"/>
      <c r="L854" s="599"/>
      <c r="M854" s="599"/>
      <c r="N854" s="599"/>
      <c r="O854" s="599"/>
      <c r="P854" s="599"/>
      <c r="Q854" s="599"/>
    </row>
    <row r="855" ht="25.15" customHeight="true" x14ac:dyDescent="0.2">
      <c r="C855" s="599"/>
      <c r="D855" s="599"/>
      <c r="E855" s="599"/>
      <c r="F855" s="599"/>
      <c r="G855" s="599"/>
      <c r="H855" s="599"/>
      <c r="I855" s="599"/>
      <c r="J855" s="599"/>
      <c r="K855" s="599"/>
      <c r="L855" s="599"/>
      <c r="M855" s="599"/>
      <c r="N855" s="599"/>
      <c r="O855" s="599"/>
      <c r="P855" s="599"/>
      <c r="Q855" s="599"/>
    </row>
    <row r="856" ht="25.15" customHeight="true" x14ac:dyDescent="0.2">
      <c r="C856" s="599"/>
      <c r="D856" s="599"/>
      <c r="E856" s="599"/>
      <c r="F856" s="599"/>
      <c r="G856" s="599"/>
      <c r="H856" s="599"/>
      <c r="I856" s="599"/>
      <c r="J856" s="599"/>
      <c r="K856" s="599"/>
      <c r="L856" s="599"/>
      <c r="M856" s="599"/>
      <c r="N856" s="599"/>
      <c r="O856" s="599"/>
      <c r="P856" s="599"/>
      <c r="Q856" s="599"/>
    </row>
    <row r="857" ht="25.15" customHeight="true" x14ac:dyDescent="0.2">
      <c r="C857" s="599"/>
      <c r="D857" s="599"/>
      <c r="E857" s="599"/>
      <c r="F857" s="599"/>
      <c r="G857" s="599"/>
      <c r="H857" s="599"/>
      <c r="I857" s="599"/>
      <c r="J857" s="599"/>
      <c r="K857" s="599"/>
      <c r="L857" s="599"/>
      <c r="M857" s="599"/>
      <c r="N857" s="599"/>
      <c r="O857" s="599"/>
      <c r="P857" s="599"/>
      <c r="Q857" s="599"/>
    </row>
    <row r="858" ht="25.15" customHeight="true" x14ac:dyDescent="0.2">
      <c r="C858" s="599"/>
      <c r="D858" s="599"/>
      <c r="E858" s="599"/>
      <c r="F858" s="599"/>
      <c r="G858" s="599"/>
      <c r="H858" s="599"/>
      <c r="I858" s="599"/>
      <c r="J858" s="599"/>
      <c r="K858" s="599"/>
      <c r="L858" s="599"/>
      <c r="M858" s="599"/>
      <c r="N858" s="599"/>
      <c r="O858" s="599"/>
      <c r="P858" s="599"/>
      <c r="Q858" s="599"/>
    </row>
    <row r="859" ht="25.15" customHeight="true" x14ac:dyDescent="0.2">
      <c r="C859" s="599"/>
      <c r="D859" s="599"/>
      <c r="E859" s="599"/>
      <c r="F859" s="599"/>
      <c r="G859" s="599"/>
      <c r="H859" s="599"/>
      <c r="I859" s="599"/>
      <c r="J859" s="599"/>
      <c r="K859" s="599"/>
      <c r="L859" s="599"/>
      <c r="M859" s="599"/>
      <c r="N859" s="599"/>
      <c r="O859" s="599"/>
      <c r="P859" s="599"/>
      <c r="Q859" s="599"/>
    </row>
    <row r="860" ht="25.15" customHeight="true" x14ac:dyDescent="0.2">
      <c r="C860" s="599"/>
      <c r="D860" s="599"/>
      <c r="E860" s="599"/>
      <c r="F860" s="599"/>
      <c r="G860" s="599"/>
      <c r="H860" s="599"/>
      <c r="I860" s="599"/>
      <c r="J860" s="599"/>
      <c r="K860" s="599"/>
      <c r="L860" s="599"/>
      <c r="M860" s="599"/>
      <c r="N860" s="599"/>
      <c r="O860" s="599"/>
      <c r="P860" s="599"/>
      <c r="Q860" s="599"/>
    </row>
    <row r="861" ht="25.15" customHeight="true" x14ac:dyDescent="0.2">
      <c r="C861" s="599"/>
      <c r="D861" s="599"/>
      <c r="E861" s="599"/>
      <c r="F861" s="599"/>
      <c r="G861" s="599"/>
      <c r="H861" s="599"/>
      <c r="I861" s="599"/>
      <c r="J861" s="599"/>
      <c r="K861" s="599"/>
      <c r="L861" s="599"/>
      <c r="M861" s="599"/>
      <c r="N861" s="599"/>
      <c r="O861" s="599"/>
      <c r="P861" s="599"/>
      <c r="Q861" s="599"/>
    </row>
    <row r="862" ht="25.15" customHeight="true" x14ac:dyDescent="0.2">
      <c r="C862" s="599"/>
      <c r="D862" s="599"/>
      <c r="E862" s="599"/>
      <c r="F862" s="599"/>
      <c r="G862" s="599"/>
      <c r="H862" s="599"/>
      <c r="I862" s="599"/>
      <c r="J862" s="599"/>
      <c r="K862" s="599"/>
      <c r="L862" s="599"/>
      <c r="M862" s="599"/>
      <c r="N862" s="599"/>
      <c r="O862" s="599"/>
      <c r="P862" s="599"/>
      <c r="Q862" s="599"/>
    </row>
    <row r="863" ht="25.15" customHeight="true" x14ac:dyDescent="0.2">
      <c r="C863" s="599"/>
      <c r="D863" s="599"/>
      <c r="E863" s="599"/>
      <c r="F863" s="599"/>
      <c r="G863" s="599"/>
      <c r="H863" s="599"/>
      <c r="I863" s="599"/>
      <c r="J863" s="599"/>
      <c r="K863" s="599"/>
      <c r="L863" s="599"/>
      <c r="M863" s="599"/>
      <c r="N863" s="599"/>
      <c r="O863" s="599"/>
      <c r="P863" s="599"/>
      <c r="Q863" s="599"/>
    </row>
    <row r="864" ht="25.15" customHeight="true" x14ac:dyDescent="0.2">
      <c r="C864" s="599"/>
      <c r="D864" s="599"/>
      <c r="E864" s="599"/>
      <c r="F864" s="599"/>
      <c r="G864" s="599"/>
      <c r="H864" s="599"/>
      <c r="I864" s="599"/>
      <c r="J864" s="599"/>
      <c r="K864" s="599"/>
      <c r="L864" s="599"/>
      <c r="M864" s="599"/>
      <c r="N864" s="599"/>
      <c r="O864" s="599"/>
      <c r="P864" s="599"/>
      <c r="Q864" s="599"/>
    </row>
    <row r="865" ht="25.15" customHeight="true" x14ac:dyDescent="0.2">
      <c r="C865" s="599"/>
      <c r="D865" s="599"/>
      <c r="E865" s="599"/>
      <c r="F865" s="599"/>
      <c r="G865" s="599"/>
      <c r="H865" s="599"/>
      <c r="I865" s="599"/>
      <c r="J865" s="599"/>
      <c r="K865" s="599"/>
      <c r="L865" s="599"/>
      <c r="M865" s="599"/>
      <c r="N865" s="599"/>
      <c r="O865" s="599"/>
      <c r="P865" s="599"/>
      <c r="Q865" s="599"/>
    </row>
    <row r="866" ht="25.15" customHeight="true" x14ac:dyDescent="0.2">
      <c r="C866" s="599"/>
      <c r="D866" s="599"/>
      <c r="E866" s="599"/>
      <c r="F866" s="599"/>
      <c r="G866" s="599"/>
      <c r="H866" s="599"/>
      <c r="I866" s="599"/>
      <c r="J866" s="599"/>
      <c r="K866" s="599"/>
      <c r="L866" s="599"/>
      <c r="M866" s="599"/>
      <c r="N866" s="599"/>
      <c r="O866" s="599"/>
      <c r="P866" s="599"/>
      <c r="Q866" s="599"/>
    </row>
    <row r="867" ht="25.15" customHeight="true" x14ac:dyDescent="0.2">
      <c r="C867" s="599"/>
      <c r="D867" s="599"/>
      <c r="E867" s="599"/>
      <c r="F867" s="599"/>
      <c r="G867" s="599"/>
      <c r="H867" s="599"/>
      <c r="I867" s="599"/>
      <c r="J867" s="599"/>
      <c r="K867" s="599"/>
      <c r="L867" s="599"/>
      <c r="M867" s="599"/>
      <c r="N867" s="599"/>
      <c r="O867" s="599"/>
      <c r="P867" s="599"/>
      <c r="Q867" s="599"/>
    </row>
    <row r="868" ht="25.15" customHeight="true" x14ac:dyDescent="0.2">
      <c r="C868" s="599"/>
      <c r="D868" s="599"/>
      <c r="E868" s="599"/>
      <c r="F868" s="599"/>
      <c r="G868" s="599"/>
      <c r="H868" s="599"/>
      <c r="I868" s="599"/>
      <c r="J868" s="599"/>
      <c r="K868" s="599"/>
      <c r="L868" s="599"/>
      <c r="M868" s="599"/>
      <c r="N868" s="599"/>
      <c r="O868" s="599"/>
      <c r="P868" s="599"/>
      <c r="Q868" s="599"/>
    </row>
    <row r="869" ht="25.15" customHeight="true" x14ac:dyDescent="0.2">
      <c r="C869" s="599"/>
      <c r="D869" s="599"/>
      <c r="E869" s="599"/>
      <c r="F869" s="599"/>
      <c r="G869" s="599"/>
      <c r="H869" s="599"/>
      <c r="I869" s="599"/>
      <c r="J869" s="599"/>
      <c r="K869" s="599"/>
      <c r="L869" s="599"/>
      <c r="M869" s="599"/>
      <c r="N869" s="599"/>
      <c r="O869" s="599"/>
      <c r="P869" s="599"/>
      <c r="Q869" s="599"/>
    </row>
    <row r="870" ht="25.15" customHeight="true" x14ac:dyDescent="0.2">
      <c r="C870" s="599"/>
      <c r="D870" s="599"/>
      <c r="E870" s="599"/>
      <c r="F870" s="599"/>
      <c r="G870" s="599"/>
      <c r="H870" s="599"/>
      <c r="I870" s="599"/>
      <c r="J870" s="599"/>
      <c r="K870" s="599"/>
      <c r="L870" s="599"/>
      <c r="M870" s="599"/>
      <c r="N870" s="599"/>
      <c r="O870" s="599"/>
      <c r="P870" s="599"/>
      <c r="Q870" s="599"/>
    </row>
    <row r="871" ht="25.15" customHeight="true" x14ac:dyDescent="0.2">
      <c r="C871" s="599"/>
      <c r="D871" s="599"/>
      <c r="E871" s="599"/>
      <c r="F871" s="599"/>
      <c r="G871" s="599"/>
      <c r="H871" s="599"/>
      <c r="I871" s="599"/>
      <c r="J871" s="599"/>
      <c r="K871" s="599"/>
      <c r="L871" s="599"/>
      <c r="M871" s="599"/>
      <c r="N871" s="599"/>
      <c r="O871" s="599"/>
      <c r="P871" s="599"/>
      <c r="Q871" s="599"/>
    </row>
    <row r="872" ht="25.15" customHeight="true" x14ac:dyDescent="0.2">
      <c r="C872" s="599"/>
      <c r="D872" s="599"/>
      <c r="E872" s="599"/>
      <c r="F872" s="599"/>
      <c r="G872" s="599"/>
      <c r="H872" s="599"/>
      <c r="I872" s="599"/>
      <c r="J872" s="599"/>
      <c r="K872" s="599"/>
      <c r="L872" s="599"/>
      <c r="M872" s="599"/>
      <c r="N872" s="599"/>
      <c r="O872" s="599"/>
      <c r="P872" s="599"/>
      <c r="Q872" s="599"/>
    </row>
    <row r="873" ht="25.15" customHeight="true" x14ac:dyDescent="0.2">
      <c r="C873" s="599"/>
      <c r="D873" s="599"/>
      <c r="E873" s="599"/>
      <c r="F873" s="599"/>
      <c r="G873" s="599"/>
      <c r="H873" s="599"/>
      <c r="I873" s="599"/>
      <c r="J873" s="599"/>
      <c r="K873" s="599"/>
      <c r="L873" s="599"/>
      <c r="M873" s="599"/>
      <c r="N873" s="599"/>
      <c r="O873" s="599"/>
      <c r="P873" s="599"/>
      <c r="Q873" s="599"/>
    </row>
    <row r="874" ht="25.15" customHeight="true" x14ac:dyDescent="0.2">
      <c r="C874" s="599"/>
      <c r="D874" s="599"/>
      <c r="E874" s="599"/>
      <c r="F874" s="599"/>
      <c r="G874" s="599"/>
      <c r="H874" s="599"/>
      <c r="I874" s="599"/>
      <c r="J874" s="599"/>
      <c r="K874" s="599"/>
      <c r="L874" s="599"/>
      <c r="M874" s="599"/>
      <c r="N874" s="599"/>
      <c r="O874" s="599"/>
      <c r="P874" s="599"/>
      <c r="Q874" s="599"/>
    </row>
    <row r="875" ht="25.15" customHeight="true" x14ac:dyDescent="0.2">
      <c r="C875" s="599"/>
      <c r="D875" s="599"/>
      <c r="E875" s="599"/>
      <c r="F875" s="599"/>
      <c r="G875" s="599"/>
      <c r="H875" s="599"/>
      <c r="I875" s="599"/>
      <c r="J875" s="599"/>
      <c r="K875" s="599"/>
      <c r="L875" s="599"/>
      <c r="M875" s="599"/>
      <c r="N875" s="599"/>
      <c r="O875" s="599"/>
      <c r="P875" s="599"/>
      <c r="Q875" s="599"/>
    </row>
    <row r="876" ht="25.15" customHeight="true" x14ac:dyDescent="0.2">
      <c r="C876" s="599"/>
      <c r="D876" s="599"/>
      <c r="E876" s="599"/>
      <c r="F876" s="599"/>
      <c r="G876" s="599"/>
      <c r="H876" s="599"/>
      <c r="I876" s="599"/>
      <c r="J876" s="599"/>
      <c r="K876" s="599"/>
      <c r="L876" s="599"/>
      <c r="M876" s="599"/>
      <c r="N876" s="599"/>
      <c r="O876" s="599"/>
      <c r="P876" s="599"/>
      <c r="Q876" s="599"/>
    </row>
    <row r="877" ht="25.15" customHeight="true" x14ac:dyDescent="0.2">
      <c r="C877" s="599"/>
      <c r="D877" s="599"/>
      <c r="E877" s="599"/>
      <c r="F877" s="599"/>
      <c r="G877" s="599"/>
      <c r="H877" s="599"/>
      <c r="I877" s="599"/>
      <c r="J877" s="599"/>
      <c r="K877" s="599"/>
      <c r="L877" s="599"/>
      <c r="M877" s="599"/>
      <c r="N877" s="599"/>
      <c r="O877" s="599"/>
      <c r="P877" s="599"/>
      <c r="Q877" s="599"/>
    </row>
    <row r="878" ht="25.15" customHeight="true" x14ac:dyDescent="0.2">
      <c r="C878" s="599"/>
      <c r="D878" s="599"/>
      <c r="E878" s="599"/>
      <c r="F878" s="599"/>
      <c r="G878" s="599"/>
      <c r="H878" s="599"/>
      <c r="I878" s="599"/>
      <c r="J878" s="599"/>
      <c r="K878" s="599"/>
      <c r="L878" s="599"/>
      <c r="M878" s="599"/>
      <c r="N878" s="599"/>
      <c r="O878" s="599"/>
      <c r="P878" s="599"/>
      <c r="Q878" s="599"/>
    </row>
    <row r="879" ht="25.15" customHeight="true" x14ac:dyDescent="0.2">
      <c r="C879" s="599"/>
      <c r="D879" s="599"/>
      <c r="E879" s="599"/>
      <c r="F879" s="599"/>
      <c r="G879" s="599"/>
      <c r="H879" s="599"/>
      <c r="I879" s="599"/>
      <c r="J879" s="599"/>
      <c r="K879" s="599"/>
      <c r="L879" s="599"/>
      <c r="M879" s="599"/>
      <c r="N879" s="599"/>
      <c r="O879" s="599"/>
      <c r="P879" s="599"/>
      <c r="Q879" s="599"/>
    </row>
    <row r="880" ht="25.15" customHeight="true" x14ac:dyDescent="0.2">
      <c r="C880" s="599"/>
      <c r="D880" s="599"/>
      <c r="E880" s="599"/>
      <c r="F880" s="599"/>
      <c r="G880" s="599"/>
      <c r="H880" s="599"/>
      <c r="I880" s="599"/>
      <c r="J880" s="599"/>
      <c r="K880" s="599"/>
      <c r="L880" s="599"/>
      <c r="M880" s="599"/>
      <c r="N880" s="599"/>
      <c r="O880" s="599"/>
      <c r="P880" s="599"/>
      <c r="Q880" s="599"/>
    </row>
    <row r="881" ht="25.15" customHeight="true" x14ac:dyDescent="0.2">
      <c r="C881" s="599"/>
      <c r="D881" s="599"/>
      <c r="E881" s="599"/>
      <c r="F881" s="599"/>
      <c r="G881" s="599"/>
      <c r="H881" s="599"/>
      <c r="I881" s="599"/>
      <c r="J881" s="599"/>
      <c r="K881" s="599"/>
      <c r="L881" s="599"/>
      <c r="M881" s="599"/>
      <c r="N881" s="599"/>
      <c r="O881" s="599"/>
      <c r="P881" s="599"/>
      <c r="Q881" s="599"/>
    </row>
    <row r="882" ht="25.15" customHeight="true" x14ac:dyDescent="0.2">
      <c r="C882" s="599"/>
      <c r="D882" s="599"/>
      <c r="E882" s="599"/>
      <c r="F882" s="599"/>
      <c r="G882" s="599"/>
      <c r="H882" s="599"/>
      <c r="I882" s="599"/>
      <c r="J882" s="599"/>
      <c r="K882" s="599"/>
      <c r="L882" s="599"/>
      <c r="M882" s="599"/>
      <c r="N882" s="599"/>
      <c r="O882" s="599"/>
      <c r="P882" s="599"/>
      <c r="Q882" s="599"/>
    </row>
    <row r="883" ht="25.15" customHeight="true" x14ac:dyDescent="0.2">
      <c r="C883" s="599"/>
      <c r="D883" s="599"/>
      <c r="E883" s="599"/>
      <c r="F883" s="599"/>
      <c r="G883" s="599"/>
      <c r="H883" s="599"/>
      <c r="I883" s="599"/>
      <c r="J883" s="599"/>
      <c r="K883" s="599"/>
      <c r="L883" s="599"/>
      <c r="M883" s="599"/>
      <c r="N883" s="599"/>
      <c r="O883" s="599"/>
      <c r="P883" s="599"/>
      <c r="Q883" s="599"/>
    </row>
    <row r="884" ht="25.15" customHeight="true" x14ac:dyDescent="0.2">
      <c r="C884" s="599"/>
      <c r="D884" s="599"/>
      <c r="E884" s="599"/>
      <c r="F884" s="599"/>
      <c r="G884" s="599"/>
      <c r="H884" s="599"/>
      <c r="I884" s="599"/>
      <c r="J884" s="599"/>
      <c r="K884" s="599"/>
      <c r="L884" s="599"/>
      <c r="M884" s="599"/>
      <c r="N884" s="599"/>
      <c r="O884" s="599"/>
      <c r="P884" s="599"/>
      <c r="Q884" s="599"/>
    </row>
    <row r="885" ht="25.15" customHeight="true" x14ac:dyDescent="0.2">
      <c r="C885" s="599"/>
      <c r="D885" s="599"/>
      <c r="E885" s="599"/>
      <c r="F885" s="599"/>
      <c r="G885" s="599"/>
      <c r="H885" s="599"/>
      <c r="I885" s="599"/>
      <c r="J885" s="599"/>
      <c r="K885" s="599"/>
      <c r="L885" s="599"/>
      <c r="M885" s="599"/>
      <c r="N885" s="599"/>
      <c r="O885" s="599"/>
      <c r="P885" s="599"/>
      <c r="Q885" s="599"/>
    </row>
    <row r="886" ht="25.15" customHeight="true" x14ac:dyDescent="0.2">
      <c r="C886" s="599"/>
      <c r="D886" s="599"/>
      <c r="E886" s="599"/>
      <c r="F886" s="599"/>
      <c r="G886" s="599"/>
      <c r="H886" s="599"/>
      <c r="I886" s="599"/>
      <c r="J886" s="599"/>
      <c r="K886" s="599"/>
      <c r="L886" s="599"/>
      <c r="M886" s="599"/>
      <c r="N886" s="599"/>
      <c r="O886" s="599"/>
      <c r="P886" s="599"/>
      <c r="Q886" s="599"/>
    </row>
    <row r="887" ht="25.15" customHeight="true" x14ac:dyDescent="0.2">
      <c r="C887" s="599"/>
      <c r="D887" s="599"/>
      <c r="E887" s="599"/>
      <c r="F887" s="599"/>
      <c r="G887" s="599"/>
      <c r="H887" s="599"/>
      <c r="I887" s="599"/>
      <c r="J887" s="599"/>
      <c r="K887" s="599"/>
      <c r="L887" s="599"/>
      <c r="M887" s="599"/>
      <c r="N887" s="599"/>
      <c r="O887" s="599"/>
      <c r="P887" s="599"/>
      <c r="Q887" s="599"/>
    </row>
    <row r="888" ht="25.15" customHeight="true" x14ac:dyDescent="0.2">
      <c r="C888" s="599"/>
      <c r="D888" s="599"/>
      <c r="E888" s="599"/>
      <c r="F888" s="599"/>
      <c r="G888" s="599"/>
      <c r="H888" s="599"/>
      <c r="I888" s="599"/>
      <c r="J888" s="599"/>
      <c r="K888" s="599"/>
      <c r="L888" s="599"/>
      <c r="M888" s="599"/>
      <c r="N888" s="599"/>
      <c r="O888" s="599"/>
      <c r="P888" s="599"/>
      <c r="Q888" s="599"/>
    </row>
    <row r="889" ht="25.15" customHeight="true" x14ac:dyDescent="0.2">
      <c r="C889" s="599"/>
      <c r="D889" s="599"/>
      <c r="E889" s="599"/>
      <c r="F889" s="599"/>
      <c r="G889" s="599"/>
      <c r="H889" s="599"/>
      <c r="I889" s="599"/>
      <c r="J889" s="599"/>
      <c r="K889" s="599"/>
      <c r="L889" s="599"/>
      <c r="M889" s="599"/>
      <c r="N889" s="599"/>
      <c r="O889" s="599"/>
      <c r="P889" s="599"/>
      <c r="Q889" s="599"/>
    </row>
    <row r="890" ht="25.15" customHeight="true" x14ac:dyDescent="0.2">
      <c r="C890" s="599"/>
      <c r="D890" s="599"/>
      <c r="E890" s="599"/>
      <c r="F890" s="599"/>
      <c r="G890" s="599"/>
      <c r="H890" s="599"/>
      <c r="I890" s="599"/>
      <c r="J890" s="599"/>
      <c r="K890" s="599"/>
      <c r="L890" s="599"/>
      <c r="M890" s="599"/>
      <c r="N890" s="599"/>
      <c r="O890" s="599"/>
      <c r="P890" s="599"/>
      <c r="Q890" s="599"/>
    </row>
    <row r="891" ht="25.15" customHeight="true" x14ac:dyDescent="0.2">
      <c r="C891" s="599"/>
      <c r="D891" s="599"/>
      <c r="E891" s="599"/>
      <c r="F891" s="599"/>
      <c r="G891" s="599"/>
      <c r="H891" s="599"/>
      <c r="I891" s="599"/>
      <c r="J891" s="599"/>
      <c r="K891" s="599"/>
      <c r="L891" s="599"/>
      <c r="M891" s="599"/>
      <c r="N891" s="599"/>
      <c r="O891" s="599"/>
      <c r="P891" s="599"/>
      <c r="Q891" s="599"/>
    </row>
    <row r="892" ht="25.15" customHeight="true" x14ac:dyDescent="0.2">
      <c r="C892" s="599"/>
      <c r="D892" s="599"/>
      <c r="E892" s="599"/>
      <c r="F892" s="599"/>
      <c r="G892" s="599"/>
      <c r="H892" s="599"/>
      <c r="I892" s="599"/>
      <c r="J892" s="599"/>
      <c r="K892" s="599"/>
      <c r="L892" s="599"/>
      <c r="M892" s="599"/>
      <c r="N892" s="599"/>
      <c r="O892" s="599"/>
      <c r="P892" s="599"/>
      <c r="Q892" s="599"/>
    </row>
    <row r="893" ht="25.15" customHeight="true" x14ac:dyDescent="0.2">
      <c r="C893" s="599"/>
      <c r="D893" s="599"/>
      <c r="E893" s="599"/>
      <c r="F893" s="599"/>
      <c r="G893" s="599"/>
      <c r="H893" s="599"/>
      <c r="I893" s="599"/>
      <c r="J893" s="599"/>
      <c r="K893" s="599"/>
      <c r="L893" s="599"/>
      <c r="M893" s="599"/>
      <c r="N893" s="599"/>
      <c r="O893" s="599"/>
      <c r="P893" s="599"/>
      <c r="Q893" s="599"/>
    </row>
    <row r="894" ht="25.15" customHeight="true" x14ac:dyDescent="0.2">
      <c r="C894" s="599"/>
      <c r="D894" s="599"/>
      <c r="E894" s="599"/>
      <c r="F894" s="599"/>
      <c r="G894" s="599"/>
      <c r="H894" s="599"/>
      <c r="I894" s="599"/>
      <c r="J894" s="599"/>
      <c r="K894" s="599"/>
      <c r="L894" s="599"/>
      <c r="M894" s="599"/>
      <c r="N894" s="599"/>
      <c r="O894" s="599"/>
      <c r="P894" s="599"/>
      <c r="Q894" s="599"/>
    </row>
    <row r="895" ht="25.15" customHeight="true" x14ac:dyDescent="0.2">
      <c r="C895" s="599"/>
      <c r="D895" s="599"/>
      <c r="E895" s="599"/>
      <c r="F895" s="599"/>
      <c r="G895" s="599"/>
      <c r="H895" s="599"/>
      <c r="I895" s="599"/>
      <c r="J895" s="599"/>
      <c r="K895" s="599"/>
      <c r="L895" s="599"/>
      <c r="M895" s="599"/>
      <c r="N895" s="599"/>
      <c r="O895" s="599"/>
      <c r="P895" s="599"/>
      <c r="Q895" s="599"/>
    </row>
    <row r="896" ht="25.15" customHeight="true" x14ac:dyDescent="0.2">
      <c r="C896" s="599"/>
      <c r="D896" s="599"/>
      <c r="E896" s="599"/>
      <c r="F896" s="599"/>
      <c r="G896" s="599"/>
      <c r="H896" s="599"/>
      <c r="I896" s="599"/>
      <c r="J896" s="599"/>
      <c r="K896" s="599"/>
      <c r="L896" s="599"/>
      <c r="M896" s="599"/>
      <c r="N896" s="599"/>
      <c r="O896" s="599"/>
      <c r="P896" s="599"/>
      <c r="Q896" s="599"/>
    </row>
    <row r="897" ht="25.15" customHeight="true" x14ac:dyDescent="0.2">
      <c r="C897" s="599"/>
      <c r="D897" s="599"/>
      <c r="E897" s="599"/>
      <c r="F897" s="599"/>
      <c r="G897" s="599"/>
      <c r="H897" s="599"/>
      <c r="I897" s="599"/>
      <c r="J897" s="599"/>
      <c r="K897" s="599"/>
      <c r="L897" s="599"/>
      <c r="M897" s="599"/>
      <c r="N897" s="599"/>
      <c r="O897" s="599"/>
      <c r="P897" s="599"/>
      <c r="Q897" s="599"/>
    </row>
    <row r="898" ht="25.15" customHeight="true" x14ac:dyDescent="0.2">
      <c r="C898" s="599"/>
      <c r="D898" s="599"/>
      <c r="E898" s="599"/>
      <c r="F898" s="599"/>
      <c r="G898" s="599"/>
      <c r="H898" s="599"/>
      <c r="I898" s="599"/>
      <c r="J898" s="599"/>
      <c r="K898" s="599"/>
      <c r="L898" s="599"/>
      <c r="M898" s="599"/>
      <c r="N898" s="599"/>
      <c r="O898" s="599"/>
      <c r="P898" s="599"/>
      <c r="Q898" s="599"/>
    </row>
    <row r="899" ht="25.15" customHeight="true" x14ac:dyDescent="0.2">
      <c r="C899" s="599"/>
      <c r="D899" s="599"/>
      <c r="E899" s="599"/>
      <c r="F899" s="599"/>
      <c r="G899" s="599"/>
      <c r="H899" s="599"/>
      <c r="I899" s="599"/>
      <c r="J899" s="599"/>
      <c r="K899" s="599"/>
      <c r="L899" s="599"/>
      <c r="M899" s="599"/>
      <c r="N899" s="599"/>
      <c r="O899" s="599"/>
      <c r="P899" s="599"/>
      <c r="Q899" s="599"/>
    </row>
    <row r="900" ht="25.15" customHeight="true" x14ac:dyDescent="0.2">
      <c r="C900" s="599"/>
      <c r="D900" s="599"/>
      <c r="E900" s="599"/>
      <c r="F900" s="599"/>
      <c r="G900" s="599"/>
      <c r="H900" s="599"/>
      <c r="I900" s="599"/>
      <c r="J900" s="599"/>
      <c r="K900" s="599"/>
      <c r="L900" s="599"/>
      <c r="M900" s="599"/>
      <c r="N900" s="599"/>
      <c r="O900" s="599"/>
      <c r="P900" s="599"/>
      <c r="Q900" s="599"/>
    </row>
    <row r="901" ht="25.15" customHeight="true" x14ac:dyDescent="0.2">
      <c r="C901" s="599"/>
      <c r="D901" s="599"/>
      <c r="E901" s="599"/>
      <c r="F901" s="599"/>
      <c r="G901" s="599"/>
      <c r="H901" s="599"/>
      <c r="I901" s="599"/>
      <c r="J901" s="599"/>
      <c r="K901" s="599"/>
      <c r="L901" s="599"/>
      <c r="M901" s="599"/>
      <c r="N901" s="599"/>
      <c r="O901" s="599"/>
      <c r="P901" s="599"/>
      <c r="Q901" s="599"/>
    </row>
    <row r="902" ht="25.15" customHeight="true" x14ac:dyDescent="0.2">
      <c r="C902" s="599"/>
      <c r="D902" s="599"/>
      <c r="E902" s="599"/>
      <c r="F902" s="599"/>
      <c r="G902" s="599"/>
      <c r="H902" s="599"/>
      <c r="I902" s="599"/>
      <c r="J902" s="599"/>
      <c r="K902" s="599"/>
      <c r="L902" s="599"/>
      <c r="M902" s="599"/>
      <c r="N902" s="599"/>
      <c r="O902" s="599"/>
      <c r="P902" s="599"/>
      <c r="Q902" s="599"/>
    </row>
    <row r="903" ht="25.15" customHeight="true" x14ac:dyDescent="0.2">
      <c r="C903" s="599"/>
      <c r="D903" s="599"/>
      <c r="E903" s="599"/>
      <c r="F903" s="599"/>
      <c r="G903" s="599"/>
      <c r="H903" s="599"/>
      <c r="I903" s="599"/>
      <c r="J903" s="599"/>
      <c r="K903" s="599"/>
      <c r="L903" s="599"/>
      <c r="M903" s="599"/>
      <c r="N903" s="599"/>
      <c r="O903" s="599"/>
      <c r="P903" s="599"/>
      <c r="Q903" s="599"/>
    </row>
    <row r="904" ht="25.15" customHeight="true" x14ac:dyDescent="0.2">
      <c r="C904" s="599"/>
      <c r="D904" s="599"/>
      <c r="E904" s="599"/>
      <c r="F904" s="599"/>
      <c r="G904" s="599"/>
      <c r="H904" s="599"/>
      <c r="I904" s="599"/>
      <c r="J904" s="599"/>
      <c r="K904" s="599"/>
      <c r="L904" s="599"/>
      <c r="M904" s="599"/>
      <c r="N904" s="599"/>
      <c r="O904" s="599"/>
      <c r="P904" s="599"/>
      <c r="Q904" s="599"/>
    </row>
    <row r="905" ht="25.15" customHeight="true" x14ac:dyDescent="0.2">
      <c r="C905" s="599"/>
      <c r="D905" s="599"/>
      <c r="E905" s="599"/>
      <c r="F905" s="599"/>
      <c r="G905" s="599"/>
      <c r="H905" s="599"/>
      <c r="I905" s="599"/>
      <c r="J905" s="599"/>
      <c r="K905" s="599"/>
      <c r="L905" s="599"/>
      <c r="M905" s="599"/>
      <c r="N905" s="599"/>
      <c r="O905" s="599"/>
      <c r="P905" s="599"/>
      <c r="Q905" s="599"/>
    </row>
    <row r="906" ht="25.15" customHeight="true" x14ac:dyDescent="0.2">
      <c r="C906" s="599"/>
      <c r="D906" s="599"/>
      <c r="E906" s="599"/>
      <c r="F906" s="599"/>
      <c r="G906" s="599"/>
      <c r="H906" s="599"/>
      <c r="I906" s="599"/>
      <c r="J906" s="599"/>
      <c r="K906" s="599"/>
      <c r="L906" s="599"/>
      <c r="M906" s="599"/>
      <c r="N906" s="599"/>
      <c r="O906" s="599"/>
      <c r="P906" s="599"/>
      <c r="Q906" s="599"/>
    </row>
    <row r="907" ht="25.15" customHeight="true" x14ac:dyDescent="0.2">
      <c r="C907" s="599"/>
      <c r="D907" s="599"/>
      <c r="E907" s="599"/>
      <c r="F907" s="599"/>
      <c r="G907" s="599"/>
      <c r="H907" s="599"/>
      <c r="I907" s="599"/>
      <c r="J907" s="599"/>
      <c r="K907" s="599"/>
      <c r="L907" s="599"/>
      <c r="M907" s="599"/>
      <c r="N907" s="599"/>
      <c r="O907" s="599"/>
      <c r="P907" s="599"/>
      <c r="Q907" s="599"/>
    </row>
    <row r="908" ht="25.15" customHeight="true" x14ac:dyDescent="0.2">
      <c r="C908" s="599"/>
      <c r="D908" s="599"/>
      <c r="E908" s="599"/>
      <c r="F908" s="599"/>
      <c r="G908" s="599"/>
      <c r="H908" s="599"/>
      <c r="I908" s="599"/>
      <c r="J908" s="599"/>
      <c r="K908" s="599"/>
      <c r="L908" s="599"/>
      <c r="M908" s="599"/>
      <c r="N908" s="599"/>
      <c r="O908" s="599"/>
      <c r="P908" s="599"/>
      <c r="Q908" s="599"/>
    </row>
    <row r="909" ht="25.15" customHeight="true" x14ac:dyDescent="0.2">
      <c r="C909" s="599"/>
      <c r="D909" s="599"/>
      <c r="E909" s="599"/>
      <c r="F909" s="599"/>
      <c r="G909" s="599"/>
      <c r="H909" s="599"/>
      <c r="I909" s="599"/>
      <c r="J909" s="599"/>
      <c r="K909" s="599"/>
      <c r="L909" s="599"/>
      <c r="M909" s="599"/>
      <c r="N909" s="599"/>
      <c r="O909" s="599"/>
      <c r="P909" s="599"/>
      <c r="Q909" s="599"/>
    </row>
    <row r="910" ht="25.15" customHeight="true" x14ac:dyDescent="0.2">
      <c r="C910" s="599"/>
      <c r="D910" s="599"/>
      <c r="E910" s="599"/>
      <c r="F910" s="599"/>
      <c r="G910" s="599"/>
      <c r="H910" s="599"/>
      <c r="I910" s="599"/>
      <c r="J910" s="599"/>
      <c r="K910" s="599"/>
      <c r="L910" s="599"/>
      <c r="M910" s="599"/>
      <c r="N910" s="599"/>
      <c r="O910" s="599"/>
      <c r="P910" s="599"/>
      <c r="Q910" s="599"/>
    </row>
    <row r="911" ht="25.15" customHeight="true" x14ac:dyDescent="0.2">
      <c r="C911" s="599"/>
      <c r="D911" s="599"/>
      <c r="E911" s="599"/>
      <c r="F911" s="599"/>
      <c r="G911" s="599"/>
      <c r="H911" s="599"/>
      <c r="I911" s="599"/>
      <c r="J911" s="599"/>
      <c r="K911" s="599"/>
      <c r="L911" s="599"/>
      <c r="M911" s="599"/>
      <c r="N911" s="599"/>
      <c r="O911" s="599"/>
      <c r="P911" s="599"/>
      <c r="Q911" s="599"/>
    </row>
    <row r="912" ht="25.15" customHeight="true" x14ac:dyDescent="0.2">
      <c r="C912" s="599"/>
      <c r="D912" s="599"/>
      <c r="E912" s="599"/>
      <c r="F912" s="599"/>
      <c r="G912" s="599"/>
      <c r="H912" s="599"/>
      <c r="I912" s="599"/>
      <c r="J912" s="599"/>
      <c r="K912" s="599"/>
      <c r="L912" s="599"/>
      <c r="M912" s="599"/>
      <c r="N912" s="599"/>
      <c r="O912" s="599"/>
      <c r="P912" s="599"/>
      <c r="Q912" s="599"/>
    </row>
    <row r="913" ht="25.15" customHeight="true" x14ac:dyDescent="0.2">
      <c r="C913" s="599"/>
      <c r="D913" s="599"/>
      <c r="E913" s="599"/>
      <c r="F913" s="599"/>
      <c r="G913" s="599"/>
      <c r="H913" s="599"/>
      <c r="I913" s="599"/>
      <c r="J913" s="599"/>
      <c r="K913" s="599"/>
      <c r="L913" s="599"/>
      <c r="M913" s="599"/>
      <c r="N913" s="599"/>
      <c r="O913" s="599"/>
      <c r="P913" s="599"/>
      <c r="Q913" s="599"/>
    </row>
    <row r="914" ht="25.15" customHeight="true" x14ac:dyDescent="0.2">
      <c r="C914" s="599"/>
      <c r="D914" s="599"/>
      <c r="E914" s="599"/>
      <c r="F914" s="599"/>
      <c r="G914" s="599"/>
      <c r="H914" s="599"/>
      <c r="I914" s="599"/>
      <c r="J914" s="599"/>
      <c r="K914" s="599"/>
      <c r="L914" s="599"/>
      <c r="M914" s="599"/>
      <c r="N914" s="599"/>
      <c r="O914" s="599"/>
      <c r="P914" s="599"/>
      <c r="Q914" s="599"/>
    </row>
    <row r="915" ht="25.15" customHeight="true" x14ac:dyDescent="0.2">
      <c r="C915" s="599"/>
      <c r="D915" s="599"/>
      <c r="E915" s="599"/>
      <c r="F915" s="599"/>
      <c r="G915" s="599"/>
      <c r="H915" s="599"/>
      <c r="I915" s="599"/>
      <c r="J915" s="599"/>
      <c r="K915" s="599"/>
      <c r="L915" s="599"/>
      <c r="M915" s="599"/>
      <c r="N915" s="599"/>
      <c r="O915" s="599"/>
      <c r="P915" s="599"/>
      <c r="Q915" s="599"/>
    </row>
    <row r="916" ht="25.15" customHeight="true" x14ac:dyDescent="0.2">
      <c r="C916" s="599"/>
      <c r="D916" s="599"/>
      <c r="E916" s="599"/>
      <c r="F916" s="599"/>
      <c r="G916" s="599"/>
      <c r="H916" s="599"/>
      <c r="I916" s="599"/>
      <c r="J916" s="599"/>
      <c r="K916" s="599"/>
      <c r="L916" s="599"/>
      <c r="M916" s="599"/>
      <c r="N916" s="599"/>
      <c r="O916" s="599"/>
      <c r="P916" s="599"/>
      <c r="Q916" s="599"/>
    </row>
    <row r="917" ht="25.15" customHeight="true" x14ac:dyDescent="0.2">
      <c r="C917" s="599"/>
      <c r="D917" s="599"/>
      <c r="E917" s="599"/>
      <c r="F917" s="599"/>
      <c r="G917" s="599"/>
      <c r="H917" s="599"/>
      <c r="I917" s="599"/>
      <c r="J917" s="599"/>
      <c r="K917" s="599"/>
      <c r="L917" s="599"/>
      <c r="M917" s="599"/>
      <c r="N917" s="599"/>
      <c r="O917" s="599"/>
      <c r="P917" s="599"/>
      <c r="Q917" s="599"/>
    </row>
    <row r="918" ht="25.15" customHeight="true" x14ac:dyDescent="0.2">
      <c r="C918" s="599"/>
      <c r="D918" s="599"/>
      <c r="E918" s="599"/>
      <c r="F918" s="599"/>
      <c r="G918" s="599"/>
      <c r="H918" s="599"/>
      <c r="I918" s="599"/>
      <c r="J918" s="599"/>
      <c r="K918" s="599"/>
      <c r="L918" s="599"/>
      <c r="M918" s="599"/>
      <c r="N918" s="599"/>
      <c r="O918" s="599"/>
      <c r="P918" s="599"/>
      <c r="Q918" s="599"/>
    </row>
    <row r="919" ht="25.15" customHeight="true" x14ac:dyDescent="0.2">
      <c r="C919" s="599"/>
      <c r="D919" s="599"/>
      <c r="E919" s="599"/>
      <c r="F919" s="599"/>
      <c r="G919" s="599"/>
      <c r="H919" s="599"/>
      <c r="I919" s="599"/>
      <c r="J919" s="599"/>
      <c r="K919" s="599"/>
      <c r="L919" s="599"/>
      <c r="M919" s="599"/>
      <c r="N919" s="599"/>
      <c r="O919" s="599"/>
      <c r="P919" s="599"/>
      <c r="Q919" s="599"/>
    </row>
    <row r="920" ht="25.15" customHeight="true" x14ac:dyDescent="0.2">
      <c r="C920" s="599"/>
      <c r="D920" s="599"/>
      <c r="E920" s="599"/>
      <c r="F920" s="599"/>
      <c r="G920" s="599"/>
      <c r="H920" s="599"/>
      <c r="I920" s="599"/>
      <c r="J920" s="599"/>
      <c r="K920" s="599"/>
      <c r="L920" s="599"/>
      <c r="M920" s="599"/>
      <c r="N920" s="599"/>
      <c r="O920" s="599"/>
      <c r="P920" s="599"/>
      <c r="Q920" s="599"/>
    </row>
    <row r="921" ht="25.15" customHeight="true" x14ac:dyDescent="0.2">
      <c r="C921" s="599"/>
      <c r="D921" s="599"/>
      <c r="E921" s="599"/>
      <c r="F921" s="599"/>
      <c r="G921" s="599"/>
      <c r="H921" s="599"/>
      <c r="I921" s="599"/>
      <c r="J921" s="599"/>
      <c r="K921" s="599"/>
      <c r="L921" s="599"/>
      <c r="M921" s="599"/>
      <c r="N921" s="599"/>
      <c r="O921" s="599"/>
      <c r="P921" s="599"/>
      <c r="Q921" s="599"/>
    </row>
    <row r="922" ht="25.15" customHeight="true" x14ac:dyDescent="0.2">
      <c r="C922" s="599"/>
      <c r="D922" s="599"/>
      <c r="E922" s="599"/>
      <c r="F922" s="599"/>
      <c r="G922" s="599"/>
      <c r="H922" s="599"/>
      <c r="I922" s="599"/>
      <c r="J922" s="599"/>
      <c r="K922" s="599"/>
      <c r="L922" s="599"/>
      <c r="M922" s="599"/>
      <c r="N922" s="599"/>
      <c r="O922" s="599"/>
      <c r="P922" s="599"/>
      <c r="Q922" s="599"/>
    </row>
    <row r="923" ht="25.15" customHeight="true" x14ac:dyDescent="0.2">
      <c r="C923" s="599"/>
      <c r="D923" s="599"/>
      <c r="E923" s="599"/>
      <c r="F923" s="599"/>
      <c r="G923" s="599"/>
      <c r="H923" s="599"/>
      <c r="I923" s="599"/>
      <c r="J923" s="599"/>
      <c r="K923" s="599"/>
      <c r="L923" s="599"/>
      <c r="M923" s="599"/>
      <c r="N923" s="599"/>
      <c r="O923" s="599"/>
      <c r="P923" s="599"/>
      <c r="Q923" s="599"/>
    </row>
    <row r="924" ht="25.15" customHeight="true" x14ac:dyDescent="0.2">
      <c r="C924" s="599"/>
      <c r="D924" s="599"/>
      <c r="E924" s="599"/>
      <c r="F924" s="599"/>
      <c r="G924" s="599"/>
      <c r="H924" s="599"/>
      <c r="I924" s="599"/>
      <c r="J924" s="599"/>
      <c r="K924" s="599"/>
      <c r="L924" s="599"/>
      <c r="M924" s="599"/>
      <c r="N924" s="599"/>
      <c r="O924" s="599"/>
      <c r="P924" s="599"/>
      <c r="Q924" s="599"/>
    </row>
    <row r="925" ht="25.15" customHeight="true" x14ac:dyDescent="0.2">
      <c r="C925" s="599"/>
      <c r="D925" s="599"/>
      <c r="E925" s="599"/>
      <c r="F925" s="599"/>
      <c r="G925" s="599"/>
      <c r="H925" s="599"/>
      <c r="I925" s="599"/>
      <c r="J925" s="599"/>
      <c r="K925" s="599"/>
      <c r="L925" s="599"/>
      <c r="M925" s="599"/>
      <c r="N925" s="599"/>
      <c r="O925" s="599"/>
      <c r="P925" s="599"/>
      <c r="Q925" s="599"/>
    </row>
    <row r="926" ht="25.15" customHeight="true" x14ac:dyDescent="0.2">
      <c r="C926" s="599"/>
      <c r="D926" s="599"/>
      <c r="E926" s="599"/>
      <c r="F926" s="599"/>
      <c r="G926" s="599"/>
      <c r="H926" s="599"/>
      <c r="I926" s="599"/>
      <c r="J926" s="599"/>
      <c r="K926" s="599"/>
      <c r="L926" s="599"/>
      <c r="M926" s="599"/>
      <c r="N926" s="599"/>
      <c r="O926" s="599"/>
      <c r="P926" s="599"/>
      <c r="Q926" s="599"/>
    </row>
    <row r="927" ht="25.15" customHeight="true" x14ac:dyDescent="0.2">
      <c r="C927" s="599"/>
      <c r="D927" s="599"/>
      <c r="E927" s="599"/>
      <c r="F927" s="599"/>
      <c r="G927" s="599"/>
      <c r="H927" s="599"/>
      <c r="I927" s="599"/>
      <c r="J927" s="599"/>
      <c r="K927" s="599"/>
      <c r="L927" s="599"/>
      <c r="M927" s="599"/>
      <c r="N927" s="599"/>
      <c r="O927" s="599"/>
      <c r="P927" s="599"/>
      <c r="Q927" s="599"/>
    </row>
    <row r="928" ht="25.15" customHeight="true" x14ac:dyDescent="0.2">
      <c r="C928" s="599"/>
      <c r="D928" s="599"/>
      <c r="E928" s="599"/>
      <c r="F928" s="599"/>
      <c r="G928" s="599"/>
      <c r="H928" s="599"/>
      <c r="I928" s="599"/>
      <c r="J928" s="599"/>
      <c r="K928" s="599"/>
      <c r="L928" s="599"/>
      <c r="M928" s="599"/>
      <c r="N928" s="599"/>
      <c r="O928" s="599"/>
      <c r="P928" s="599"/>
      <c r="Q928" s="599"/>
    </row>
    <row r="929" ht="25.15" customHeight="true" x14ac:dyDescent="0.2">
      <c r="C929" s="599"/>
      <c r="D929" s="599"/>
      <c r="E929" s="599"/>
      <c r="F929" s="599"/>
      <c r="G929" s="599"/>
      <c r="H929" s="599"/>
      <c r="I929" s="599"/>
      <c r="J929" s="599"/>
      <c r="K929" s="599"/>
      <c r="L929" s="599"/>
      <c r="M929" s="599"/>
      <c r="N929" s="599"/>
      <c r="O929" s="599"/>
      <c r="P929" s="599"/>
      <c r="Q929" s="599"/>
    </row>
    <row r="930" ht="25.15" customHeight="true" x14ac:dyDescent="0.2">
      <c r="C930" s="599"/>
      <c r="D930" s="599"/>
      <c r="E930" s="599"/>
      <c r="F930" s="599"/>
      <c r="G930" s="599"/>
      <c r="H930" s="599"/>
      <c r="I930" s="599"/>
      <c r="J930" s="599"/>
      <c r="K930" s="599"/>
      <c r="L930" s="599"/>
      <c r="M930" s="599"/>
      <c r="N930" s="599"/>
      <c r="O930" s="599"/>
      <c r="P930" s="599"/>
      <c r="Q930" s="599"/>
    </row>
    <row r="931" ht="25.15" customHeight="true" x14ac:dyDescent="0.2">
      <c r="C931" s="599"/>
      <c r="D931" s="599"/>
      <c r="E931" s="599"/>
      <c r="F931" s="599"/>
      <c r="G931" s="599"/>
      <c r="H931" s="599"/>
      <c r="I931" s="599"/>
      <c r="J931" s="599"/>
      <c r="K931" s="599"/>
      <c r="L931" s="599"/>
      <c r="M931" s="599"/>
      <c r="N931" s="599"/>
      <c r="O931" s="599"/>
      <c r="P931" s="599"/>
      <c r="Q931" s="599"/>
    </row>
    <row r="932" ht="25.15" customHeight="true" x14ac:dyDescent="0.2">
      <c r="C932" s="599"/>
      <c r="D932" s="599"/>
      <c r="E932" s="599"/>
      <c r="F932" s="599"/>
      <c r="G932" s="599"/>
      <c r="H932" s="599"/>
      <c r="I932" s="599"/>
      <c r="J932" s="599"/>
      <c r="K932" s="599"/>
      <c r="L932" s="599"/>
      <c r="M932" s="599"/>
      <c r="N932" s="599"/>
      <c r="O932" s="599"/>
      <c r="P932" s="599"/>
      <c r="Q932" s="599"/>
    </row>
    <row r="933" ht="25.15" customHeight="true" x14ac:dyDescent="0.2">
      <c r="C933" s="599"/>
      <c r="D933" s="599"/>
      <c r="E933" s="599"/>
      <c r="F933" s="599"/>
      <c r="G933" s="599"/>
      <c r="H933" s="599"/>
      <c r="I933" s="599"/>
      <c r="J933" s="599"/>
      <c r="K933" s="599"/>
      <c r="L933" s="599"/>
      <c r="M933" s="599"/>
      <c r="N933" s="599"/>
      <c r="O933" s="599"/>
      <c r="P933" s="599"/>
      <c r="Q933" s="599"/>
    </row>
    <row r="934" ht="25.15" customHeight="true" x14ac:dyDescent="0.2">
      <c r="C934" s="599"/>
      <c r="D934" s="599"/>
      <c r="E934" s="599"/>
      <c r="F934" s="599"/>
      <c r="G934" s="599"/>
      <c r="H934" s="599"/>
      <c r="I934" s="599"/>
      <c r="J934" s="599"/>
      <c r="K934" s="599"/>
      <c r="L934" s="599"/>
      <c r="M934" s="599"/>
      <c r="N934" s="599"/>
      <c r="O934" s="599"/>
      <c r="P934" s="599"/>
      <c r="Q934" s="599"/>
    </row>
    <row r="935" ht="25.15" customHeight="true" x14ac:dyDescent="0.2">
      <c r="C935" s="599"/>
      <c r="D935" s="599"/>
      <c r="E935" s="599"/>
      <c r="F935" s="599"/>
      <c r="G935" s="599"/>
      <c r="H935" s="599"/>
      <c r="I935" s="599"/>
      <c r="J935" s="599"/>
      <c r="K935" s="599"/>
      <c r="L935" s="599"/>
      <c r="M935" s="599"/>
      <c r="N935" s="599"/>
      <c r="O935" s="599"/>
      <c r="P935" s="599"/>
      <c r="Q935" s="599"/>
    </row>
    <row r="936" ht="25.15" customHeight="true" x14ac:dyDescent="0.2">
      <c r="C936" s="599"/>
      <c r="D936" s="599"/>
      <c r="E936" s="599"/>
      <c r="F936" s="599"/>
      <c r="G936" s="599"/>
      <c r="H936" s="599"/>
      <c r="I936" s="599"/>
      <c r="J936" s="599"/>
      <c r="K936" s="599"/>
      <c r="L936" s="599"/>
      <c r="M936" s="599"/>
      <c r="N936" s="599"/>
      <c r="O936" s="599"/>
      <c r="P936" s="599"/>
      <c r="Q936" s="599"/>
    </row>
    <row r="937" ht="25.15" customHeight="true" x14ac:dyDescent="0.2">
      <c r="C937" s="599"/>
      <c r="D937" s="599"/>
      <c r="E937" s="599"/>
      <c r="F937" s="599"/>
      <c r="G937" s="599"/>
      <c r="H937" s="599"/>
      <c r="I937" s="599"/>
      <c r="J937" s="599"/>
      <c r="K937" s="599"/>
      <c r="L937" s="599"/>
      <c r="M937" s="599"/>
      <c r="N937" s="599"/>
      <c r="O937" s="599"/>
      <c r="P937" s="599"/>
      <c r="Q937" s="599"/>
    </row>
    <row r="938" ht="25.15" customHeight="true" x14ac:dyDescent="0.2">
      <c r="C938" s="599"/>
      <c r="D938" s="599"/>
      <c r="E938" s="599"/>
      <c r="F938" s="599"/>
      <c r="G938" s="599"/>
      <c r="H938" s="599"/>
      <c r="I938" s="599"/>
      <c r="J938" s="599"/>
      <c r="K938" s="599"/>
      <c r="L938" s="599"/>
      <c r="M938" s="599"/>
      <c r="N938" s="599"/>
      <c r="O938" s="599"/>
      <c r="P938" s="599"/>
      <c r="Q938" s="599"/>
    </row>
    <row r="939" ht="25.15" customHeight="true" x14ac:dyDescent="0.2">
      <c r="C939" s="599"/>
      <c r="D939" s="599"/>
      <c r="E939" s="599"/>
      <c r="F939" s="599"/>
      <c r="G939" s="599"/>
      <c r="H939" s="599"/>
      <c r="I939" s="599"/>
      <c r="J939" s="599"/>
      <c r="K939" s="599"/>
      <c r="L939" s="599"/>
      <c r="M939" s="599"/>
      <c r="N939" s="599"/>
      <c r="O939" s="599"/>
      <c r="P939" s="599"/>
      <c r="Q939" s="599"/>
    </row>
    <row r="940" ht="25.15" customHeight="true" x14ac:dyDescent="0.2">
      <c r="C940" s="599"/>
      <c r="D940" s="599"/>
      <c r="E940" s="599"/>
      <c r="F940" s="599"/>
      <c r="G940" s="599"/>
      <c r="H940" s="599"/>
      <c r="I940" s="599"/>
      <c r="J940" s="599"/>
      <c r="K940" s="599"/>
      <c r="L940" s="599"/>
      <c r="M940" s="599"/>
      <c r="N940" s="599"/>
      <c r="O940" s="599"/>
      <c r="P940" s="599"/>
      <c r="Q940" s="599"/>
    </row>
    <row r="941" ht="25.15" customHeight="true" x14ac:dyDescent="0.2">
      <c r="C941" s="599"/>
      <c r="D941" s="599"/>
      <c r="E941" s="599"/>
      <c r="F941" s="599"/>
      <c r="G941" s="599"/>
      <c r="H941" s="599"/>
      <c r="I941" s="599"/>
      <c r="J941" s="599"/>
      <c r="K941" s="599"/>
      <c r="L941" s="599"/>
      <c r="M941" s="599"/>
      <c r="N941" s="599"/>
      <c r="O941" s="599"/>
      <c r="P941" s="599"/>
      <c r="Q941" s="599"/>
    </row>
    <row r="942" ht="25.15" customHeight="true" x14ac:dyDescent="0.2">
      <c r="C942" s="599"/>
      <c r="D942" s="599"/>
      <c r="E942" s="599"/>
      <c r="F942" s="599"/>
      <c r="G942" s="599"/>
      <c r="H942" s="599"/>
      <c r="I942" s="599"/>
      <c r="J942" s="599"/>
      <c r="K942" s="599"/>
      <c r="L942" s="599"/>
      <c r="M942" s="599"/>
      <c r="N942" s="599"/>
      <c r="O942" s="599"/>
      <c r="P942" s="599"/>
      <c r="Q942" s="599"/>
    </row>
    <row r="943" ht="25.15" customHeight="true" x14ac:dyDescent="0.2">
      <c r="C943" s="599"/>
      <c r="D943" s="599"/>
      <c r="E943" s="599"/>
      <c r="F943" s="599"/>
      <c r="G943" s="599"/>
      <c r="H943" s="599"/>
      <c r="I943" s="599"/>
      <c r="J943" s="599"/>
      <c r="K943" s="599"/>
      <c r="L943" s="599"/>
      <c r="M943" s="599"/>
      <c r="N943" s="599"/>
      <c r="O943" s="599"/>
      <c r="P943" s="599"/>
      <c r="Q943" s="599"/>
    </row>
    <row r="944" ht="25.15" customHeight="true" x14ac:dyDescent="0.2">
      <c r="C944" s="599"/>
      <c r="D944" s="599"/>
      <c r="E944" s="599"/>
      <c r="F944" s="599"/>
      <c r="G944" s="599"/>
      <c r="H944" s="599"/>
      <c r="I944" s="599"/>
      <c r="J944" s="599"/>
      <c r="K944" s="599"/>
      <c r="L944" s="599"/>
      <c r="M944" s="599"/>
      <c r="N944" s="599"/>
      <c r="O944" s="599"/>
      <c r="P944" s="599"/>
      <c r="Q944" s="599"/>
    </row>
    <row r="945" ht="25.15" customHeight="true" x14ac:dyDescent="0.2">
      <c r="C945" s="599"/>
      <c r="D945" s="599"/>
      <c r="E945" s="599"/>
      <c r="F945" s="599"/>
      <c r="G945" s="599"/>
      <c r="H945" s="599"/>
      <c r="I945" s="599"/>
      <c r="J945" s="599"/>
      <c r="K945" s="599"/>
      <c r="L945" s="599"/>
      <c r="M945" s="599"/>
      <c r="N945" s="599"/>
      <c r="O945" s="599"/>
      <c r="P945" s="599"/>
      <c r="Q945" s="599"/>
    </row>
    <row r="946" ht="25.15" customHeight="true" x14ac:dyDescent="0.2">
      <c r="C946" s="599"/>
      <c r="D946" s="599"/>
      <c r="E946" s="599"/>
      <c r="F946" s="599"/>
      <c r="G946" s="599"/>
      <c r="H946" s="599"/>
      <c r="I946" s="599"/>
      <c r="J946" s="599"/>
      <c r="K946" s="599"/>
      <c r="L946" s="599"/>
      <c r="M946" s="599"/>
      <c r="N946" s="599"/>
      <c r="O946" s="599"/>
      <c r="P946" s="599"/>
      <c r="Q946" s="599"/>
    </row>
    <row r="947" ht="25.15" customHeight="true" x14ac:dyDescent="0.2">
      <c r="C947" s="599"/>
      <c r="D947" s="599"/>
      <c r="E947" s="599"/>
      <c r="F947" s="599"/>
      <c r="G947" s="599"/>
      <c r="H947" s="599"/>
      <c r="I947" s="599"/>
      <c r="J947" s="599"/>
      <c r="K947" s="599"/>
      <c r="L947" s="599"/>
      <c r="M947" s="599"/>
      <c r="N947" s="599"/>
      <c r="O947" s="599"/>
      <c r="P947" s="599"/>
      <c r="Q947" s="599"/>
    </row>
    <row r="948" ht="25.15" customHeight="true" x14ac:dyDescent="0.2">
      <c r="C948" s="599"/>
      <c r="D948" s="599"/>
      <c r="E948" s="599"/>
      <c r="F948" s="599"/>
      <c r="G948" s="599"/>
      <c r="H948" s="599"/>
      <c r="I948" s="599"/>
      <c r="J948" s="599"/>
      <c r="K948" s="599"/>
      <c r="L948" s="599"/>
      <c r="M948" s="599"/>
      <c r="N948" s="599"/>
      <c r="O948" s="599"/>
      <c r="P948" s="599"/>
      <c r="Q948" s="599"/>
    </row>
    <row r="949" ht="25.15" customHeight="true" x14ac:dyDescent="0.2">
      <c r="C949" s="599"/>
      <c r="D949" s="599"/>
      <c r="E949" s="599"/>
      <c r="F949" s="599"/>
      <c r="G949" s="599"/>
      <c r="H949" s="599"/>
      <c r="I949" s="599"/>
      <c r="J949" s="599"/>
      <c r="K949" s="599"/>
      <c r="L949" s="599"/>
      <c r="M949" s="599"/>
      <c r="N949" s="599"/>
      <c r="O949" s="599"/>
      <c r="P949" s="599"/>
      <c r="Q949" s="599"/>
    </row>
    <row r="950" ht="25.15" customHeight="true" x14ac:dyDescent="0.2">
      <c r="C950" s="599"/>
      <c r="D950" s="599"/>
      <c r="E950" s="599"/>
      <c r="F950" s="599"/>
      <c r="G950" s="599"/>
      <c r="H950" s="599"/>
      <c r="I950" s="599"/>
      <c r="J950" s="599"/>
      <c r="K950" s="599"/>
      <c r="L950" s="599"/>
      <c r="M950" s="599"/>
      <c r="N950" s="599"/>
      <c r="O950" s="599"/>
      <c r="P950" s="599"/>
      <c r="Q950" s="599"/>
    </row>
    <row r="951" ht="25.15" customHeight="true" x14ac:dyDescent="0.2">
      <c r="C951" s="599"/>
      <c r="D951" s="599"/>
      <c r="E951" s="599"/>
      <c r="F951" s="599"/>
      <c r="G951" s="599"/>
      <c r="H951" s="599"/>
      <c r="I951" s="599"/>
      <c r="J951" s="599"/>
      <c r="K951" s="599"/>
      <c r="L951" s="599"/>
      <c r="M951" s="599"/>
      <c r="N951" s="599"/>
      <c r="O951" s="599"/>
      <c r="P951" s="599"/>
      <c r="Q951" s="599"/>
    </row>
    <row r="952" ht="25.15" customHeight="true" x14ac:dyDescent="0.2">
      <c r="C952" s="599"/>
      <c r="D952" s="599"/>
      <c r="E952" s="599"/>
      <c r="F952" s="599"/>
      <c r="G952" s="599"/>
      <c r="H952" s="599"/>
      <c r="I952" s="599"/>
      <c r="J952" s="599"/>
      <c r="K952" s="599"/>
      <c r="L952" s="599"/>
      <c r="M952" s="599"/>
      <c r="N952" s="599"/>
      <c r="O952" s="599"/>
      <c r="P952" s="599"/>
      <c r="Q952" s="599"/>
    </row>
    <row r="953" ht="25.15" customHeight="true" x14ac:dyDescent="0.2">
      <c r="C953" s="599"/>
      <c r="D953" s="599"/>
      <c r="E953" s="599"/>
      <c r="F953" s="599"/>
      <c r="G953" s="599"/>
      <c r="H953" s="599"/>
      <c r="I953" s="599"/>
      <c r="J953" s="599"/>
      <c r="K953" s="599"/>
      <c r="L953" s="599"/>
      <c r="M953" s="599"/>
      <c r="N953" s="599"/>
      <c r="O953" s="599"/>
      <c r="P953" s="599"/>
      <c r="Q953" s="599"/>
    </row>
    <row r="954" ht="25.15" customHeight="true" x14ac:dyDescent="0.2">
      <c r="C954" s="599"/>
      <c r="D954" s="599"/>
      <c r="E954" s="599"/>
      <c r="F954" s="599"/>
      <c r="G954" s="599"/>
      <c r="H954" s="599"/>
      <c r="I954" s="599"/>
      <c r="J954" s="599"/>
      <c r="K954" s="599"/>
      <c r="L954" s="599"/>
      <c r="M954" s="599"/>
      <c r="N954" s="599"/>
      <c r="O954" s="599"/>
      <c r="P954" s="599"/>
      <c r="Q954" s="599"/>
    </row>
    <row r="955" ht="25.15" customHeight="true" x14ac:dyDescent="0.2">
      <c r="C955" s="599"/>
      <c r="D955" s="599"/>
      <c r="E955" s="599"/>
      <c r="F955" s="599"/>
      <c r="G955" s="599"/>
      <c r="H955" s="599"/>
      <c r="I955" s="599"/>
      <c r="J955" s="599"/>
      <c r="K955" s="599"/>
      <c r="L955" s="599"/>
      <c r="M955" s="599"/>
      <c r="N955" s="599"/>
      <c r="O955" s="599"/>
      <c r="P955" s="599"/>
      <c r="Q955" s="599"/>
    </row>
    <row r="956" ht="25.15" customHeight="true" x14ac:dyDescent="0.2">
      <c r="C956" s="599"/>
      <c r="D956" s="599"/>
      <c r="E956" s="599"/>
      <c r="F956" s="599"/>
      <c r="G956" s="599"/>
      <c r="H956" s="599"/>
      <c r="I956" s="599"/>
      <c r="J956" s="599"/>
      <c r="K956" s="599"/>
      <c r="L956" s="599"/>
      <c r="M956" s="599"/>
      <c r="N956" s="599"/>
      <c r="O956" s="599"/>
      <c r="P956" s="599"/>
      <c r="Q956" s="599"/>
    </row>
    <row r="957" ht="25.15" customHeight="true" x14ac:dyDescent="0.2">
      <c r="C957" s="599"/>
      <c r="D957" s="599"/>
      <c r="E957" s="599"/>
      <c r="F957" s="599"/>
      <c r="G957" s="599"/>
      <c r="H957" s="599"/>
      <c r="I957" s="599"/>
      <c r="J957" s="599"/>
      <c r="K957" s="599"/>
      <c r="L957" s="599"/>
      <c r="M957" s="599"/>
      <c r="N957" s="599"/>
      <c r="O957" s="599"/>
      <c r="P957" s="599"/>
      <c r="Q957" s="599"/>
    </row>
    <row r="958" ht="25.15" customHeight="true" x14ac:dyDescent="0.2">
      <c r="C958" s="599"/>
      <c r="D958" s="599"/>
      <c r="E958" s="599"/>
      <c r="F958" s="599"/>
      <c r="G958" s="599"/>
      <c r="H958" s="599"/>
      <c r="I958" s="599"/>
      <c r="J958" s="599"/>
      <c r="K958" s="599"/>
      <c r="L958" s="599"/>
      <c r="M958" s="599"/>
      <c r="N958" s="599"/>
      <c r="O958" s="599"/>
      <c r="P958" s="599"/>
      <c r="Q958" s="599"/>
    </row>
    <row r="959" ht="25.15" customHeight="true" x14ac:dyDescent="0.2">
      <c r="C959" s="599"/>
      <c r="D959" s="599"/>
      <c r="E959" s="599"/>
      <c r="F959" s="599"/>
      <c r="G959" s="599"/>
      <c r="H959" s="599"/>
      <c r="I959" s="599"/>
      <c r="J959" s="599"/>
      <c r="K959" s="599"/>
      <c r="L959" s="599"/>
      <c r="M959" s="599"/>
      <c r="N959" s="599"/>
      <c r="O959" s="599"/>
      <c r="P959" s="599"/>
      <c r="Q959" s="599"/>
    </row>
    <row r="960" ht="25.15" customHeight="true" x14ac:dyDescent="0.2">
      <c r="C960" s="599"/>
      <c r="D960" s="599"/>
      <c r="E960" s="599"/>
      <c r="F960" s="599"/>
      <c r="G960" s="599"/>
      <c r="H960" s="599"/>
      <c r="I960" s="599"/>
      <c r="J960" s="599"/>
      <c r="K960" s="599"/>
      <c r="L960" s="599"/>
      <c r="M960" s="599"/>
      <c r="N960" s="599"/>
      <c r="O960" s="599"/>
      <c r="P960" s="599"/>
      <c r="Q960" s="599"/>
    </row>
    <row r="961" ht="25.15" customHeight="true" x14ac:dyDescent="0.2">
      <c r="C961" s="599"/>
      <c r="D961" s="599"/>
      <c r="E961" s="599"/>
      <c r="F961" s="599"/>
      <c r="G961" s="599"/>
      <c r="H961" s="599"/>
      <c r="I961" s="599"/>
      <c r="J961" s="599"/>
      <c r="K961" s="599"/>
      <c r="L961" s="599"/>
      <c r="M961" s="599"/>
      <c r="N961" s="599"/>
      <c r="O961" s="599"/>
      <c r="P961" s="599"/>
      <c r="Q961" s="599"/>
    </row>
    <row r="962" ht="25.15" customHeight="true" x14ac:dyDescent="0.2">
      <c r="C962" s="599"/>
      <c r="D962" s="599"/>
      <c r="E962" s="599"/>
      <c r="F962" s="599"/>
      <c r="G962" s="599"/>
      <c r="H962" s="599"/>
      <c r="I962" s="599"/>
      <c r="J962" s="599"/>
      <c r="K962" s="599"/>
      <c r="L962" s="599"/>
      <c r="M962" s="599"/>
      <c r="N962" s="599"/>
      <c r="O962" s="599"/>
      <c r="P962" s="599"/>
      <c r="Q962" s="599"/>
    </row>
    <row r="963" ht="25.15" customHeight="true" x14ac:dyDescent="0.2">
      <c r="C963" s="599"/>
      <c r="D963" s="599"/>
      <c r="E963" s="599"/>
      <c r="F963" s="599"/>
      <c r="G963" s="599"/>
      <c r="H963" s="599"/>
      <c r="I963" s="599"/>
      <c r="J963" s="599"/>
      <c r="K963" s="599"/>
      <c r="L963" s="599"/>
      <c r="M963" s="599"/>
      <c r="N963" s="599"/>
      <c r="O963" s="599"/>
      <c r="P963" s="599"/>
      <c r="Q963" s="599"/>
    </row>
    <row r="964" ht="25.15" customHeight="true" x14ac:dyDescent="0.2">
      <c r="C964" s="599"/>
      <c r="D964" s="599"/>
      <c r="E964" s="599"/>
      <c r="F964" s="599"/>
      <c r="G964" s="599"/>
      <c r="H964" s="599"/>
      <c r="I964" s="599"/>
      <c r="J964" s="599"/>
      <c r="K964" s="599"/>
      <c r="L964" s="599"/>
      <c r="M964" s="599"/>
      <c r="N964" s="599"/>
      <c r="O964" s="599"/>
      <c r="P964" s="599"/>
      <c r="Q964" s="599"/>
    </row>
    <row r="965" ht="25.15" customHeight="true" x14ac:dyDescent="0.2">
      <c r="C965" s="599"/>
      <c r="D965" s="599"/>
      <c r="E965" s="599"/>
      <c r="F965" s="599"/>
      <c r="G965" s="599"/>
      <c r="H965" s="599"/>
      <c r="I965" s="599"/>
      <c r="J965" s="599"/>
      <c r="K965" s="599"/>
      <c r="L965" s="599"/>
      <c r="M965" s="599"/>
      <c r="N965" s="599"/>
      <c r="O965" s="599"/>
      <c r="P965" s="599"/>
      <c r="Q965" s="599"/>
    </row>
    <row r="966" ht="25.15" customHeight="true" x14ac:dyDescent="0.2">
      <c r="C966" s="599"/>
      <c r="D966" s="599"/>
      <c r="E966" s="599"/>
      <c r="F966" s="599"/>
      <c r="G966" s="599"/>
      <c r="H966" s="599"/>
      <c r="I966" s="599"/>
      <c r="J966" s="599"/>
      <c r="K966" s="599"/>
      <c r="L966" s="599"/>
      <c r="M966" s="599"/>
      <c r="N966" s="599"/>
      <c r="O966" s="599"/>
      <c r="P966" s="599"/>
      <c r="Q966" s="599"/>
    </row>
    <row r="967" ht="25.15" customHeight="true" x14ac:dyDescent="0.2">
      <c r="C967" s="599"/>
      <c r="D967" s="599"/>
      <c r="E967" s="599"/>
      <c r="F967" s="599"/>
      <c r="G967" s="599"/>
      <c r="H967" s="599"/>
      <c r="I967" s="599"/>
      <c r="J967" s="599"/>
      <c r="K967" s="599"/>
      <c r="L967" s="599"/>
      <c r="M967" s="599"/>
      <c r="N967" s="599"/>
      <c r="O967" s="599"/>
      <c r="P967" s="599"/>
      <c r="Q967" s="599"/>
    </row>
    <row r="968" ht="25.15" customHeight="true" x14ac:dyDescent="0.2">
      <c r="C968" s="599"/>
      <c r="D968" s="599"/>
      <c r="E968" s="599"/>
      <c r="F968" s="599"/>
      <c r="G968" s="599"/>
      <c r="H968" s="599"/>
      <c r="I968" s="599"/>
      <c r="J968" s="599"/>
      <c r="K968" s="599"/>
      <c r="L968" s="599"/>
      <c r="M968" s="599"/>
      <c r="N968" s="599"/>
      <c r="O968" s="599"/>
      <c r="P968" s="599"/>
      <c r="Q968" s="599"/>
    </row>
    <row r="969" ht="25.15" customHeight="true" x14ac:dyDescent="0.2">
      <c r="C969" s="599"/>
      <c r="D969" s="599"/>
      <c r="E969" s="599"/>
      <c r="F969" s="599"/>
      <c r="G969" s="599"/>
      <c r="H969" s="599"/>
      <c r="I969" s="599"/>
      <c r="J969" s="599"/>
      <c r="K969" s="599"/>
      <c r="L969" s="599"/>
      <c r="M969" s="599"/>
      <c r="N969" s="599"/>
      <c r="O969" s="599"/>
      <c r="P969" s="599"/>
      <c r="Q969" s="599"/>
    </row>
    <row r="970" ht="25.15" customHeight="true" x14ac:dyDescent="0.2">
      <c r="C970" s="599"/>
      <c r="D970" s="599"/>
      <c r="E970" s="599"/>
      <c r="F970" s="599"/>
      <c r="G970" s="599"/>
      <c r="H970" s="599"/>
      <c r="I970" s="599"/>
      <c r="J970" s="599"/>
      <c r="K970" s="599"/>
      <c r="L970" s="599"/>
      <c r="M970" s="599"/>
      <c r="N970" s="599"/>
      <c r="O970" s="599"/>
      <c r="P970" s="599"/>
      <c r="Q970" s="599"/>
    </row>
    <row r="971" ht="25.15" customHeight="true" x14ac:dyDescent="0.2">
      <c r="C971" s="599"/>
      <c r="D971" s="599"/>
      <c r="E971" s="599"/>
      <c r="F971" s="599"/>
      <c r="G971" s="599"/>
      <c r="H971" s="599"/>
      <c r="I971" s="599"/>
      <c r="J971" s="599"/>
      <c r="K971" s="599"/>
      <c r="L971" s="599"/>
      <c r="M971" s="599"/>
      <c r="N971" s="599"/>
      <c r="O971" s="599"/>
      <c r="P971" s="599"/>
      <c r="Q971" s="599"/>
    </row>
    <row r="972" ht="25.15" customHeight="true" x14ac:dyDescent="0.2">
      <c r="C972" s="599"/>
      <c r="D972" s="599"/>
      <c r="E972" s="599"/>
      <c r="F972" s="599"/>
      <c r="G972" s="599"/>
      <c r="H972" s="599"/>
      <c r="I972" s="599"/>
      <c r="J972" s="599"/>
      <c r="K972" s="599"/>
      <c r="L972" s="599"/>
      <c r="M972" s="599"/>
      <c r="N972" s="599"/>
      <c r="O972" s="599"/>
      <c r="P972" s="599"/>
      <c r="Q972" s="599"/>
    </row>
    <row r="973" ht="25.15" customHeight="true" x14ac:dyDescent="0.2">
      <c r="C973" s="599"/>
      <c r="D973" s="599"/>
      <c r="E973" s="599"/>
      <c r="F973" s="599"/>
      <c r="G973" s="599"/>
      <c r="H973" s="599"/>
      <c r="I973" s="599"/>
      <c r="J973" s="599"/>
      <c r="K973" s="599"/>
      <c r="L973" s="599"/>
      <c r="M973" s="599"/>
      <c r="N973" s="599"/>
      <c r="O973" s="599"/>
      <c r="P973" s="599"/>
      <c r="Q973" s="599"/>
    </row>
    <row r="974" ht="25.15" customHeight="true" x14ac:dyDescent="0.2">
      <c r="C974" s="599"/>
      <c r="D974" s="599"/>
      <c r="E974" s="599"/>
      <c r="F974" s="599"/>
      <c r="G974" s="599"/>
      <c r="H974" s="599"/>
      <c r="I974" s="599"/>
      <c r="J974" s="599"/>
      <c r="K974" s="599"/>
      <c r="L974" s="599"/>
      <c r="M974" s="599"/>
      <c r="N974" s="599"/>
      <c r="O974" s="599"/>
      <c r="P974" s="599"/>
      <c r="Q974" s="599"/>
    </row>
    <row r="975" ht="25.15" customHeight="true" x14ac:dyDescent="0.2">
      <c r="C975" s="599"/>
      <c r="D975" s="599"/>
      <c r="E975" s="599"/>
      <c r="F975" s="599"/>
      <c r="G975" s="599"/>
      <c r="H975" s="599"/>
      <c r="I975" s="599"/>
      <c r="J975" s="599"/>
      <c r="K975" s="599"/>
      <c r="L975" s="599"/>
      <c r="M975" s="599"/>
      <c r="N975" s="599"/>
      <c r="O975" s="599"/>
      <c r="P975" s="599"/>
      <c r="Q975" s="599"/>
    </row>
    <row r="976" ht="25.15" customHeight="true" x14ac:dyDescent="0.2">
      <c r="C976" s="599"/>
      <c r="D976" s="599"/>
      <c r="E976" s="599"/>
      <c r="F976" s="599"/>
      <c r="G976" s="599"/>
      <c r="H976" s="599"/>
      <c r="I976" s="599"/>
      <c r="J976" s="599"/>
      <c r="K976" s="599"/>
      <c r="L976" s="599"/>
      <c r="M976" s="599"/>
      <c r="N976" s="599"/>
      <c r="O976" s="599"/>
      <c r="P976" s="599"/>
      <c r="Q976" s="599"/>
    </row>
    <row r="977" ht="25.15" customHeight="true" x14ac:dyDescent="0.2">
      <c r="C977" s="599"/>
      <c r="D977" s="599"/>
      <c r="E977" s="599"/>
      <c r="F977" s="599"/>
      <c r="G977" s="599"/>
      <c r="H977" s="599"/>
      <c r="I977" s="599"/>
      <c r="J977" s="599"/>
      <c r="K977" s="599"/>
      <c r="L977" s="599"/>
      <c r="M977" s="599"/>
      <c r="N977" s="599"/>
      <c r="O977" s="599"/>
      <c r="P977" s="599"/>
      <c r="Q977" s="599"/>
    </row>
    <row r="978" ht="25.15" customHeight="true" x14ac:dyDescent="0.2">
      <c r="C978" s="599"/>
      <c r="D978" s="599"/>
      <c r="E978" s="599"/>
      <c r="F978" s="599"/>
      <c r="G978" s="599"/>
      <c r="H978" s="599"/>
      <c r="I978" s="599"/>
      <c r="J978" s="599"/>
      <c r="K978" s="599"/>
      <c r="L978" s="599"/>
      <c r="M978" s="599"/>
      <c r="N978" s="599"/>
      <c r="O978" s="599"/>
      <c r="P978" s="599"/>
      <c r="Q978" s="599"/>
    </row>
    <row r="979" ht="25.15" customHeight="true" x14ac:dyDescent="0.2">
      <c r="C979" s="599"/>
      <c r="D979" s="599"/>
      <c r="E979" s="599"/>
      <c r="F979" s="599"/>
      <c r="G979" s="599"/>
      <c r="H979" s="599"/>
      <c r="I979" s="599"/>
      <c r="J979" s="599"/>
      <c r="K979" s="599"/>
      <c r="L979" s="599"/>
      <c r="M979" s="599"/>
      <c r="N979" s="599"/>
      <c r="O979" s="599"/>
      <c r="P979" s="599"/>
      <c r="Q979" s="599"/>
    </row>
    <row r="980" ht="25.15" customHeight="true" x14ac:dyDescent="0.2">
      <c r="C980" s="599"/>
      <c r="D980" s="599"/>
      <c r="E980" s="599"/>
      <c r="F980" s="599"/>
      <c r="G980" s="599"/>
      <c r="H980" s="599"/>
      <c r="I980" s="599"/>
      <c r="J980" s="599"/>
      <c r="K980" s="599"/>
      <c r="L980" s="599"/>
      <c r="M980" s="599"/>
      <c r="N980" s="599"/>
      <c r="O980" s="599"/>
      <c r="P980" s="599"/>
      <c r="Q980" s="599"/>
    </row>
    <row r="981" ht="25.15" customHeight="true" x14ac:dyDescent="0.2">
      <c r="C981" s="599"/>
      <c r="D981" s="599"/>
      <c r="E981" s="599"/>
      <c r="F981" s="599"/>
      <c r="G981" s="599"/>
      <c r="H981" s="599"/>
      <c r="I981" s="599"/>
      <c r="J981" s="599"/>
      <c r="K981" s="599"/>
      <c r="L981" s="599"/>
      <c r="M981" s="599"/>
      <c r="N981" s="599"/>
      <c r="O981" s="599"/>
      <c r="P981" s="599"/>
      <c r="Q981" s="599"/>
    </row>
    <row r="982" ht="25.15" customHeight="true" x14ac:dyDescent="0.2">
      <c r="C982" s="599"/>
      <c r="D982" s="599"/>
      <c r="E982" s="599"/>
      <c r="F982" s="599"/>
      <c r="G982" s="599"/>
      <c r="H982" s="599"/>
      <c r="I982" s="599"/>
      <c r="J982" s="599"/>
      <c r="K982" s="599"/>
      <c r="L982" s="599"/>
      <c r="M982" s="599"/>
      <c r="N982" s="599"/>
      <c r="O982" s="599"/>
      <c r="P982" s="599"/>
      <c r="Q982" s="599"/>
    </row>
    <row r="983" ht="25.15" customHeight="true" x14ac:dyDescent="0.2">
      <c r="C983" s="599"/>
      <c r="D983" s="599"/>
      <c r="E983" s="599"/>
      <c r="F983" s="599"/>
      <c r="G983" s="599"/>
      <c r="H983" s="599"/>
      <c r="I983" s="599"/>
      <c r="J983" s="599"/>
      <c r="K983" s="599"/>
      <c r="L983" s="599"/>
      <c r="M983" s="599"/>
      <c r="N983" s="599"/>
      <c r="O983" s="599"/>
      <c r="P983" s="599"/>
      <c r="Q983" s="599"/>
    </row>
    <row r="984" ht="25.15" customHeight="true" x14ac:dyDescent="0.2">
      <c r="C984" s="599"/>
      <c r="D984" s="599"/>
      <c r="E984" s="599"/>
      <c r="F984" s="599"/>
      <c r="G984" s="599"/>
      <c r="H984" s="599"/>
      <c r="I984" s="599"/>
      <c r="J984" s="599"/>
      <c r="K984" s="599"/>
      <c r="L984" s="599"/>
      <c r="M984" s="599"/>
      <c r="N984" s="599"/>
      <c r="O984" s="599"/>
      <c r="P984" s="599"/>
      <c r="Q984" s="599"/>
    </row>
    <row r="985" ht="25.15" customHeight="true" x14ac:dyDescent="0.2">
      <c r="C985" s="599"/>
      <c r="D985" s="599"/>
      <c r="E985" s="599"/>
      <c r="F985" s="599"/>
      <c r="G985" s="599"/>
      <c r="H985" s="599"/>
      <c r="I985" s="599"/>
      <c r="J985" s="599"/>
      <c r="K985" s="599"/>
      <c r="L985" s="599"/>
      <c r="M985" s="599"/>
      <c r="N985" s="599"/>
      <c r="O985" s="599"/>
      <c r="P985" s="599"/>
      <c r="Q985" s="599"/>
    </row>
    <row r="986" ht="25.15" customHeight="true" x14ac:dyDescent="0.2">
      <c r="C986" s="599"/>
      <c r="D986" s="599"/>
      <c r="E986" s="599"/>
      <c r="F986" s="599"/>
      <c r="G986" s="599"/>
      <c r="H986" s="599"/>
      <c r="I986" s="599"/>
      <c r="J986" s="599"/>
      <c r="K986" s="599"/>
      <c r="L986" s="599"/>
      <c r="M986" s="599"/>
      <c r="N986" s="599"/>
      <c r="O986" s="599"/>
      <c r="P986" s="599"/>
      <c r="Q986" s="599"/>
    </row>
    <row r="987" ht="25.15" customHeight="true" x14ac:dyDescent="0.2">
      <c r="C987" s="599"/>
      <c r="D987" s="599"/>
      <c r="E987" s="599"/>
      <c r="F987" s="599"/>
      <c r="G987" s="599"/>
      <c r="H987" s="599"/>
      <c r="I987" s="599"/>
      <c r="J987" s="599"/>
      <c r="K987" s="599"/>
      <c r="L987" s="599"/>
      <c r="M987" s="599"/>
      <c r="N987" s="599"/>
      <c r="O987" s="599"/>
      <c r="P987" s="599"/>
      <c r="Q987" s="599"/>
    </row>
    <row r="988" ht="25.15" customHeight="true" x14ac:dyDescent="0.2">
      <c r="C988" s="599"/>
      <c r="D988" s="599"/>
      <c r="E988" s="599"/>
      <c r="F988" s="599"/>
      <c r="G988" s="599"/>
      <c r="H988" s="599"/>
      <c r="I988" s="599"/>
      <c r="J988" s="599"/>
      <c r="K988" s="599"/>
      <c r="L988" s="599"/>
      <c r="M988" s="599"/>
      <c r="N988" s="599"/>
      <c r="O988" s="599"/>
      <c r="P988" s="599"/>
      <c r="Q988" s="599"/>
    </row>
    <row r="989" ht="25.15" customHeight="true" x14ac:dyDescent="0.2">
      <c r="C989" s="599"/>
      <c r="D989" s="599"/>
      <c r="E989" s="599"/>
      <c r="F989" s="599"/>
      <c r="G989" s="599"/>
      <c r="H989" s="599"/>
      <c r="I989" s="599"/>
      <c r="J989" s="599"/>
      <c r="K989" s="599"/>
      <c r="L989" s="599"/>
      <c r="M989" s="599"/>
      <c r="N989" s="599"/>
      <c r="O989" s="599"/>
      <c r="P989" s="599"/>
      <c r="Q989" s="599"/>
    </row>
    <row r="990" ht="25.15" customHeight="true" x14ac:dyDescent="0.2">
      <c r="C990" s="599"/>
      <c r="D990" s="599"/>
      <c r="E990" s="599"/>
      <c r="F990" s="599"/>
      <c r="G990" s="599"/>
      <c r="H990" s="599"/>
      <c r="I990" s="599"/>
      <c r="J990" s="599"/>
      <c r="K990" s="599"/>
      <c r="L990" s="599"/>
      <c r="M990" s="599"/>
      <c r="N990" s="599"/>
      <c r="O990" s="599"/>
      <c r="P990" s="599"/>
      <c r="Q990" s="599"/>
    </row>
    <row r="991" ht="25.15" customHeight="true" x14ac:dyDescent="0.2">
      <c r="C991" s="599"/>
      <c r="D991" s="599"/>
      <c r="E991" s="599"/>
      <c r="F991" s="599"/>
      <c r="G991" s="599"/>
      <c r="H991" s="599"/>
      <c r="I991" s="599"/>
      <c r="J991" s="599"/>
      <c r="K991" s="599"/>
      <c r="L991" s="599"/>
      <c r="M991" s="599"/>
      <c r="N991" s="599"/>
      <c r="O991" s="599"/>
      <c r="P991" s="599"/>
      <c r="Q991" s="599"/>
    </row>
    <row r="992" ht="25.15" customHeight="true" x14ac:dyDescent="0.2">
      <c r="C992" s="599"/>
      <c r="D992" s="599"/>
      <c r="E992" s="599"/>
      <c r="F992" s="599"/>
      <c r="G992" s="599"/>
      <c r="H992" s="599"/>
      <c r="I992" s="599"/>
      <c r="J992" s="599"/>
      <c r="K992" s="599"/>
      <c r="L992" s="599"/>
      <c r="M992" s="599"/>
      <c r="N992" s="599"/>
      <c r="O992" s="599"/>
      <c r="P992" s="599"/>
      <c r="Q992" s="599"/>
    </row>
    <row r="993" ht="25.15" customHeight="true" x14ac:dyDescent="0.2">
      <c r="C993" s="599"/>
      <c r="D993" s="599"/>
      <c r="E993" s="599"/>
      <c r="F993" s="599"/>
      <c r="G993" s="599"/>
      <c r="H993" s="599"/>
      <c r="I993" s="599"/>
      <c r="J993" s="599"/>
      <c r="K993" s="599"/>
      <c r="L993" s="599"/>
      <c r="M993" s="599"/>
      <c r="N993" s="599"/>
      <c r="O993" s="599"/>
      <c r="P993" s="599"/>
      <c r="Q993" s="599"/>
    </row>
    <row r="994" ht="25.15" customHeight="true" x14ac:dyDescent="0.2">
      <c r="C994" s="599"/>
      <c r="D994" s="599"/>
      <c r="E994" s="599"/>
      <c r="F994" s="599"/>
      <c r="G994" s="599"/>
      <c r="H994" s="599"/>
      <c r="I994" s="599"/>
      <c r="J994" s="599"/>
      <c r="K994" s="599"/>
      <c r="L994" s="599"/>
      <c r="M994" s="599"/>
      <c r="N994" s="599"/>
      <c r="O994" s="599"/>
      <c r="P994" s="599"/>
      <c r="Q994" s="599"/>
    </row>
    <row r="995" ht="25.15" customHeight="true" x14ac:dyDescent="0.2">
      <c r="C995" s="599"/>
      <c r="D995" s="599"/>
      <c r="E995" s="599"/>
      <c r="F995" s="599"/>
      <c r="G995" s="599"/>
      <c r="H995" s="599"/>
      <c r="I995" s="599"/>
      <c r="J995" s="599"/>
      <c r="K995" s="599"/>
      <c r="L995" s="599"/>
      <c r="M995" s="599"/>
      <c r="N995" s="599"/>
      <c r="O995" s="599"/>
      <c r="P995" s="599"/>
      <c r="Q995" s="599"/>
    </row>
    <row r="996" ht="25.15" customHeight="true" x14ac:dyDescent="0.2">
      <c r="C996" s="599"/>
      <c r="D996" s="599"/>
      <c r="E996" s="599"/>
      <c r="F996" s="599"/>
      <c r="G996" s="599"/>
      <c r="H996" s="599"/>
      <c r="I996" s="599"/>
      <c r="J996" s="599"/>
      <c r="K996" s="599"/>
      <c r="L996" s="599"/>
      <c r="M996" s="599"/>
      <c r="N996" s="599"/>
      <c r="O996" s="599"/>
      <c r="P996" s="599"/>
      <c r="Q996" s="599"/>
    </row>
    <row r="997" ht="25.15" customHeight="true" x14ac:dyDescent="0.2">
      <c r="C997" s="599"/>
      <c r="D997" s="599"/>
      <c r="E997" s="599"/>
      <c r="F997" s="599"/>
      <c r="G997" s="599"/>
      <c r="H997" s="599"/>
      <c r="I997" s="599"/>
      <c r="J997" s="599"/>
      <c r="K997" s="599"/>
      <c r="L997" s="599"/>
      <c r="M997" s="599"/>
      <c r="N997" s="599"/>
      <c r="O997" s="599"/>
      <c r="P997" s="599"/>
      <c r="Q997" s="599"/>
    </row>
    <row r="998" ht="25.15" customHeight="true" x14ac:dyDescent="0.2">
      <c r="C998" s="599"/>
      <c r="D998" s="599"/>
      <c r="E998" s="599"/>
      <c r="F998" s="599"/>
      <c r="G998" s="599"/>
      <c r="H998" s="599"/>
      <c r="I998" s="599"/>
      <c r="J998" s="599"/>
      <c r="K998" s="599"/>
      <c r="L998" s="599"/>
      <c r="M998" s="599"/>
      <c r="N998" s="599"/>
      <c r="O998" s="599"/>
      <c r="P998" s="599"/>
      <c r="Q998" s="599"/>
    </row>
    <row r="999" ht="25.15" customHeight="true" x14ac:dyDescent="0.2">
      <c r="C999" s="599"/>
      <c r="D999" s="599"/>
      <c r="E999" s="599"/>
      <c r="F999" s="599"/>
      <c r="G999" s="599"/>
      <c r="H999" s="599"/>
      <c r="I999" s="599"/>
      <c r="J999" s="599"/>
      <c r="K999" s="599"/>
      <c r="L999" s="599"/>
      <c r="M999" s="599"/>
      <c r="N999" s="599"/>
      <c r="O999" s="599"/>
      <c r="P999" s="599"/>
      <c r="Q999" s="599"/>
    </row>
    <row r="1000" ht="25.15" customHeight="true" x14ac:dyDescent="0.2">
      <c r="C1000" s="599"/>
      <c r="D1000" s="599"/>
      <c r="E1000" s="599"/>
      <c r="F1000" s="599"/>
      <c r="G1000" s="599"/>
      <c r="H1000" s="599"/>
      <c r="I1000" s="599"/>
      <c r="J1000" s="599"/>
      <c r="K1000" s="599"/>
      <c r="L1000" s="599"/>
      <c r="M1000" s="599"/>
      <c r="N1000" s="599"/>
      <c r="O1000" s="599"/>
      <c r="P1000" s="599"/>
      <c r="Q1000" s="599"/>
    </row>
    <row r="1001" ht="25.15" customHeight="true" x14ac:dyDescent="0.2">
      <c r="C1001" s="599"/>
      <c r="D1001" s="599"/>
      <c r="E1001" s="599"/>
      <c r="F1001" s="599"/>
      <c r="G1001" s="599"/>
      <c r="H1001" s="599"/>
      <c r="I1001" s="599"/>
      <c r="J1001" s="599"/>
      <c r="K1001" s="599"/>
      <c r="L1001" s="599"/>
      <c r="M1001" s="599"/>
      <c r="N1001" s="599"/>
      <c r="O1001" s="599"/>
      <c r="P1001" s="599"/>
      <c r="Q1001" s="599"/>
    </row>
    <row r="1002" ht="25.15" customHeight="true" x14ac:dyDescent="0.2">
      <c r="C1002" s="599"/>
      <c r="D1002" s="599"/>
      <c r="E1002" s="599"/>
      <c r="F1002" s="599"/>
      <c r="G1002" s="599"/>
      <c r="H1002" s="599"/>
      <c r="I1002" s="599"/>
      <c r="J1002" s="599"/>
      <c r="K1002" s="599"/>
      <c r="L1002" s="599"/>
      <c r="M1002" s="599"/>
      <c r="N1002" s="599"/>
      <c r="O1002" s="599"/>
      <c r="P1002" s="599"/>
      <c r="Q1002" s="599"/>
    </row>
    <row r="1003" ht="25.15" customHeight="true" x14ac:dyDescent="0.2">
      <c r="C1003" s="599"/>
      <c r="D1003" s="599"/>
      <c r="E1003" s="599"/>
      <c r="F1003" s="599"/>
      <c r="G1003" s="599"/>
      <c r="H1003" s="599"/>
      <c r="I1003" s="599"/>
      <c r="J1003" s="599"/>
      <c r="K1003" s="599"/>
      <c r="L1003" s="599"/>
      <c r="M1003" s="599"/>
      <c r="N1003" s="599"/>
      <c r="O1003" s="599"/>
      <c r="P1003" s="599"/>
      <c r="Q1003" s="599"/>
    </row>
    <row r="1004" ht="25.15" customHeight="true" x14ac:dyDescent="0.2">
      <c r="C1004" s="599"/>
      <c r="D1004" s="599"/>
      <c r="E1004" s="599"/>
      <c r="F1004" s="599"/>
      <c r="G1004" s="599"/>
      <c r="H1004" s="599"/>
      <c r="I1004" s="599"/>
      <c r="J1004" s="599"/>
      <c r="K1004" s="599"/>
      <c r="L1004" s="599"/>
      <c r="M1004" s="599"/>
      <c r="N1004" s="599"/>
      <c r="O1004" s="599"/>
      <c r="P1004" s="599"/>
      <c r="Q1004" s="599"/>
    </row>
    <row r="1005" ht="25.15" customHeight="true" x14ac:dyDescent="0.2">
      <c r="C1005" s="599"/>
      <c r="D1005" s="599"/>
      <c r="E1005" s="599"/>
      <c r="F1005" s="599"/>
      <c r="G1005" s="599"/>
      <c r="H1005" s="599"/>
      <c r="I1005" s="599"/>
      <c r="J1005" s="599"/>
      <c r="K1005" s="599"/>
      <c r="L1005" s="599"/>
      <c r="M1005" s="599"/>
      <c r="N1005" s="599"/>
      <c r="O1005" s="599"/>
      <c r="P1005" s="599"/>
      <c r="Q1005" s="599"/>
    </row>
    <row r="1006" ht="25.15" customHeight="true" x14ac:dyDescent="0.2">
      <c r="C1006" s="599"/>
      <c r="D1006" s="599"/>
      <c r="E1006" s="599"/>
      <c r="F1006" s="599"/>
      <c r="G1006" s="599"/>
      <c r="H1006" s="599"/>
      <c r="I1006" s="599"/>
      <c r="J1006" s="599"/>
      <c r="K1006" s="599"/>
      <c r="L1006" s="599"/>
      <c r="M1006" s="599"/>
      <c r="N1006" s="599"/>
      <c r="O1006" s="599"/>
      <c r="P1006" s="599"/>
      <c r="Q1006" s="599"/>
    </row>
    <row r="1007" ht="25.15" customHeight="true" x14ac:dyDescent="0.2">
      <c r="C1007" s="599"/>
      <c r="D1007" s="599"/>
      <c r="E1007" s="599"/>
      <c r="F1007" s="599"/>
      <c r="G1007" s="599"/>
      <c r="H1007" s="599"/>
      <c r="I1007" s="599"/>
      <c r="J1007" s="599"/>
      <c r="K1007" s="599"/>
      <c r="L1007" s="599"/>
      <c r="M1007" s="599"/>
      <c r="N1007" s="599"/>
      <c r="O1007" s="599"/>
      <c r="P1007" s="599"/>
      <c r="Q1007" s="599"/>
    </row>
    <row r="1008" ht="25.15" customHeight="true" x14ac:dyDescent="0.2">
      <c r="C1008" s="599"/>
      <c r="D1008" s="599"/>
      <c r="E1008" s="599"/>
      <c r="F1008" s="599"/>
      <c r="G1008" s="599"/>
      <c r="H1008" s="599"/>
      <c r="I1008" s="599"/>
      <c r="J1008" s="599"/>
      <c r="K1008" s="599"/>
      <c r="L1008" s="599"/>
      <c r="M1008" s="599"/>
      <c r="N1008" s="599"/>
      <c r="O1008" s="599"/>
      <c r="P1008" s="599"/>
      <c r="Q1008" s="599"/>
    </row>
    <row r="1009" ht="25.15" customHeight="true" x14ac:dyDescent="0.2">
      <c r="C1009" s="599"/>
      <c r="D1009" s="599"/>
      <c r="E1009" s="599"/>
      <c r="F1009" s="599"/>
      <c r="G1009" s="599"/>
      <c r="H1009" s="599"/>
      <c r="I1009" s="599"/>
      <c r="J1009" s="599"/>
      <c r="K1009" s="599"/>
      <c r="L1009" s="599"/>
      <c r="M1009" s="599"/>
      <c r="N1009" s="599"/>
      <c r="O1009" s="599"/>
      <c r="P1009" s="599"/>
      <c r="Q1009" s="599"/>
    </row>
    <row r="1010" ht="25.15" customHeight="true" x14ac:dyDescent="0.2">
      <c r="C1010" s="599"/>
      <c r="D1010" s="599"/>
      <c r="E1010" s="599"/>
      <c r="F1010" s="599"/>
      <c r="G1010" s="599"/>
      <c r="H1010" s="599"/>
      <c r="I1010" s="599"/>
      <c r="J1010" s="599"/>
      <c r="K1010" s="599"/>
      <c r="L1010" s="599"/>
      <c r="M1010" s="599"/>
      <c r="N1010" s="599"/>
      <c r="O1010" s="599"/>
      <c r="P1010" s="599"/>
      <c r="Q1010" s="599"/>
    </row>
    <row r="1011" ht="25.15" customHeight="true" x14ac:dyDescent="0.2">
      <c r="C1011" s="599"/>
      <c r="D1011" s="599"/>
      <c r="E1011" s="599"/>
      <c r="F1011" s="599"/>
      <c r="G1011" s="599"/>
      <c r="H1011" s="599"/>
      <c r="I1011" s="599"/>
      <c r="J1011" s="599"/>
      <c r="K1011" s="599"/>
      <c r="L1011" s="599"/>
      <c r="M1011" s="599"/>
      <c r="N1011" s="599"/>
      <c r="O1011" s="599"/>
      <c r="P1011" s="599"/>
      <c r="Q1011" s="599"/>
    </row>
    <row r="1012" ht="25.15" customHeight="true" x14ac:dyDescent="0.2">
      <c r="C1012" s="599"/>
      <c r="D1012" s="599"/>
      <c r="E1012" s="599"/>
      <c r="F1012" s="599"/>
      <c r="G1012" s="599"/>
      <c r="H1012" s="599"/>
      <c r="I1012" s="599"/>
      <c r="J1012" s="599"/>
      <c r="K1012" s="599"/>
      <c r="L1012" s="599"/>
      <c r="M1012" s="599"/>
      <c r="N1012" s="599"/>
      <c r="O1012" s="599"/>
      <c r="P1012" s="599"/>
      <c r="Q1012" s="599"/>
    </row>
    <row r="1013" ht="25.15" customHeight="true" x14ac:dyDescent="0.2">
      <c r="C1013" s="599"/>
      <c r="D1013" s="599"/>
      <c r="E1013" s="599"/>
      <c r="F1013" s="599"/>
      <c r="G1013" s="599"/>
      <c r="H1013" s="599"/>
      <c r="I1013" s="599"/>
      <c r="J1013" s="599"/>
      <c r="K1013" s="599"/>
      <c r="L1013" s="599"/>
      <c r="M1013" s="599"/>
      <c r="N1013" s="599"/>
      <c r="O1013" s="599"/>
      <c r="P1013" s="599"/>
      <c r="Q1013" s="599"/>
    </row>
    <row r="1014" ht="25.15" customHeight="true" x14ac:dyDescent="0.2">
      <c r="C1014" s="599"/>
      <c r="D1014" s="599"/>
      <c r="E1014" s="599"/>
      <c r="F1014" s="599"/>
      <c r="G1014" s="599"/>
      <c r="H1014" s="599"/>
      <c r="I1014" s="599"/>
      <c r="J1014" s="599"/>
      <c r="K1014" s="599"/>
      <c r="L1014" s="599"/>
      <c r="M1014" s="599"/>
      <c r="N1014" s="599"/>
      <c r="O1014" s="599"/>
      <c r="P1014" s="599"/>
      <c r="Q1014" s="599"/>
    </row>
    <row r="1015" ht="25.15" customHeight="true" x14ac:dyDescent="0.2">
      <c r="C1015" s="599"/>
      <c r="D1015" s="599"/>
      <c r="E1015" s="599"/>
      <c r="F1015" s="599"/>
      <c r="G1015" s="599"/>
      <c r="H1015" s="599"/>
      <c r="I1015" s="599"/>
      <c r="J1015" s="599"/>
      <c r="K1015" s="599"/>
      <c r="L1015" s="599"/>
      <c r="M1015" s="599"/>
      <c r="N1015" s="599"/>
      <c r="O1015" s="599"/>
      <c r="P1015" s="599"/>
      <c r="Q1015" s="599"/>
    </row>
    <row r="1016" ht="25.15" customHeight="true" x14ac:dyDescent="0.2">
      <c r="C1016" s="599"/>
      <c r="D1016" s="599"/>
      <c r="E1016" s="599"/>
      <c r="F1016" s="599"/>
      <c r="G1016" s="599"/>
      <c r="H1016" s="599"/>
      <c r="I1016" s="599"/>
      <c r="J1016" s="599"/>
      <c r="K1016" s="599"/>
      <c r="L1016" s="599"/>
      <c r="M1016" s="599"/>
      <c r="N1016" s="599"/>
      <c r="O1016" s="599"/>
      <c r="P1016" s="599"/>
      <c r="Q1016" s="599"/>
    </row>
    <row r="1017" ht="25.15" customHeight="true" x14ac:dyDescent="0.2">
      <c r="C1017" s="599"/>
      <c r="D1017" s="599"/>
      <c r="E1017" s="599"/>
      <c r="F1017" s="599"/>
      <c r="G1017" s="599"/>
      <c r="H1017" s="599"/>
      <c r="I1017" s="599"/>
      <c r="J1017" s="599"/>
      <c r="K1017" s="599"/>
      <c r="L1017" s="599"/>
      <c r="M1017" s="599"/>
      <c r="N1017" s="599"/>
      <c r="O1017" s="599"/>
      <c r="P1017" s="599"/>
      <c r="Q1017" s="599"/>
    </row>
    <row r="1018" ht="25.15" customHeight="true" x14ac:dyDescent="0.2">
      <c r="C1018" s="599"/>
      <c r="D1018" s="599"/>
      <c r="E1018" s="599"/>
      <c r="F1018" s="599"/>
      <c r="G1018" s="599"/>
      <c r="H1018" s="599"/>
      <c r="I1018" s="599"/>
      <c r="J1018" s="599"/>
      <c r="K1018" s="599"/>
      <c r="L1018" s="599"/>
      <c r="M1018" s="599"/>
      <c r="N1018" s="599"/>
      <c r="O1018" s="599"/>
      <c r="P1018" s="599"/>
      <c r="Q1018" s="599"/>
    </row>
    <row r="1019" ht="25.15" customHeight="true" x14ac:dyDescent="0.2">
      <c r="C1019" s="599"/>
      <c r="D1019" s="599"/>
      <c r="E1019" s="599"/>
      <c r="F1019" s="599"/>
      <c r="G1019" s="599"/>
      <c r="H1019" s="599"/>
      <c r="I1019" s="599"/>
      <c r="J1019" s="599"/>
      <c r="K1019" s="599"/>
      <c r="L1019" s="599"/>
      <c r="M1019" s="599"/>
      <c r="N1019" s="599"/>
      <c r="O1019" s="599"/>
      <c r="P1019" s="599"/>
      <c r="Q1019" s="599"/>
    </row>
    <row r="1020" ht="25.15" customHeight="true" x14ac:dyDescent="0.2">
      <c r="C1020" s="599"/>
      <c r="D1020" s="599"/>
      <c r="E1020" s="599"/>
      <c r="F1020" s="599"/>
      <c r="G1020" s="599"/>
      <c r="H1020" s="599"/>
      <c r="I1020" s="599"/>
      <c r="J1020" s="599"/>
      <c r="K1020" s="599"/>
      <c r="L1020" s="599"/>
      <c r="M1020" s="599"/>
      <c r="N1020" s="599"/>
      <c r="O1020" s="599"/>
      <c r="P1020" s="599"/>
      <c r="Q1020" s="599"/>
    </row>
    <row r="1021" ht="25.15" customHeight="true" x14ac:dyDescent="0.2">
      <c r="C1021" s="599"/>
      <c r="D1021" s="599"/>
      <c r="E1021" s="599"/>
      <c r="F1021" s="599"/>
      <c r="G1021" s="599"/>
      <c r="H1021" s="599"/>
      <c r="I1021" s="599"/>
      <c r="J1021" s="599"/>
      <c r="K1021" s="599"/>
      <c r="L1021" s="599"/>
      <c r="M1021" s="599"/>
      <c r="N1021" s="599"/>
      <c r="O1021" s="599"/>
      <c r="P1021" s="599"/>
      <c r="Q1021" s="599"/>
    </row>
    <row r="1022" ht="25.15" customHeight="true" x14ac:dyDescent="0.2">
      <c r="C1022" s="599"/>
      <c r="D1022" s="599"/>
      <c r="E1022" s="599"/>
      <c r="F1022" s="599"/>
      <c r="G1022" s="599"/>
      <c r="H1022" s="599"/>
      <c r="I1022" s="599"/>
      <c r="J1022" s="599"/>
      <c r="K1022" s="599"/>
      <c r="L1022" s="599"/>
      <c r="M1022" s="599"/>
      <c r="N1022" s="599"/>
      <c r="O1022" s="599"/>
      <c r="P1022" s="599"/>
      <c r="Q1022" s="599"/>
    </row>
    <row r="1023" ht="25.15" customHeight="true" x14ac:dyDescent="0.2">
      <c r="C1023" s="599"/>
      <c r="D1023" s="599"/>
      <c r="E1023" s="599"/>
      <c r="F1023" s="599"/>
      <c r="G1023" s="599"/>
      <c r="H1023" s="599"/>
      <c r="I1023" s="599"/>
      <c r="J1023" s="599"/>
      <c r="K1023" s="599"/>
      <c r="L1023" s="599"/>
      <c r="M1023" s="599"/>
      <c r="N1023" s="599"/>
      <c r="O1023" s="599"/>
      <c r="P1023" s="599"/>
      <c r="Q1023" s="599"/>
    </row>
    <row r="1024" ht="25.15" customHeight="true" x14ac:dyDescent="0.2">
      <c r="C1024" s="599"/>
      <c r="D1024" s="599"/>
      <c r="E1024" s="599"/>
      <c r="F1024" s="599"/>
      <c r="G1024" s="599"/>
      <c r="H1024" s="599"/>
      <c r="I1024" s="599"/>
      <c r="J1024" s="599"/>
      <c r="K1024" s="599"/>
      <c r="L1024" s="599"/>
      <c r="M1024" s="599"/>
      <c r="N1024" s="599"/>
      <c r="O1024" s="599"/>
      <c r="P1024" s="599"/>
      <c r="Q1024" s="599"/>
    </row>
    <row r="1025" s="253" customFormat="true" ht="15" customHeight="true" x14ac:dyDescent="0.2">
      <c r="A1025" s="2908" t="s">
        <v>265</v>
      </c>
      <c r="B1025" s="2908"/>
      <c r="C1025" s="2908"/>
      <c r="AD1025" s="246"/>
      <c r="AE1025" s="246"/>
      <c r="AF1025" s="246"/>
      <c r="AG1025" s="246"/>
      <c r="AH1025" s="246"/>
      <c r="AI1025" s="246"/>
      <c r="AJ1025" s="246"/>
      <c r="AK1025" s="246"/>
      <c r="AL1025" s="246"/>
      <c r="AM1025" s="246"/>
      <c r="AN1025" s="246"/>
      <c r="AO1025" s="246"/>
      <c r="AP1025" s="246"/>
      <c r="AQ1025" s="246"/>
      <c r="AR1025" s="246"/>
      <c r="AS1025" s="246"/>
      <c r="AT1025" s="246"/>
      <c r="AU1025" s="246"/>
      <c r="AV1025" s="246"/>
      <c r="AW1025" s="246"/>
      <c r="AX1025" s="246"/>
      <c r="AY1025" s="246"/>
      <c r="AZ1025" s="246"/>
      <c r="BA1025" s="261"/>
      <c r="BB1025" s="353"/>
      <c r="BC1025"/>
      <c r="BD1025"/>
      <c r="BE1025"/>
      <c r="BF1025"/>
      <c r="BG1025"/>
      <c r="BH1025"/>
      <c r="BI1025"/>
      <c r="BJ1025"/>
      <c r="BK1025"/>
      <c r="BL1025"/>
      <c r="BM1025"/>
      <c r="BN1025"/>
      <c r="BO1025"/>
      <c r="BP1025"/>
      <c r="BQ1025"/>
      <c r="BR1025"/>
      <c r="BS1025"/>
      <c r="BT1025"/>
      <c r="BU1025"/>
      <c r="BV1025"/>
      <c r="BW1025"/>
      <c r="BX1025"/>
      <c r="BY1025" s="261"/>
      <c r="BZ1025" s="263"/>
      <c r="CA1025" s="263"/>
      <c r="CB1025" s="263"/>
      <c r="CC1025" s="263"/>
      <c r="CD1025" s="263"/>
      <c r="CE1025" s="263"/>
      <c r="CF1025" s="263"/>
      <c r="CG1025" s="263"/>
      <c r="CH1025" s="263"/>
      <c r="CI1025" s="263"/>
      <c r="CJ1025" s="263"/>
      <c r="CK1025" s="263"/>
      <c r="CL1025" s="263"/>
      <c r="CM1025" s="263"/>
      <c r="CN1025" s="263"/>
      <c r="CO1025" s="263"/>
      <c r="CP1025" s="263"/>
      <c r="CQ1025" s="263"/>
      <c r="CR1025" s="263"/>
      <c r="CS1025" s="263"/>
      <c r="CT1025" s="263"/>
      <c r="CU1025" s="263"/>
      <c r="CV1025" s="263"/>
      <c r="CW1025" s="263"/>
      <c r="CX1025" s="263"/>
      <c r="CY1025" s="263"/>
      <c r="CZ1025" s="263"/>
    </row>
    <row r="1026" s="253" customFormat="true" ht="15" customHeight="true" x14ac:dyDescent="0.2">
      <c r="A1026" s="2909" t="s">
        <v>198</v>
      </c>
      <c r="B1026" s="2909"/>
      <c r="C1026" s="529" t="s">
        <v>199</v>
      </c>
      <c r="AD1026" s="246"/>
      <c r="AE1026" s="246"/>
      <c r="AF1026" s="246"/>
      <c r="AG1026" s="246"/>
      <c r="AH1026" s="246"/>
      <c r="AI1026" s="246"/>
      <c r="AJ1026" s="246"/>
      <c r="AK1026" s="246"/>
      <c r="AL1026" s="246"/>
      <c r="AM1026" s="246"/>
      <c r="AN1026" s="246"/>
      <c r="AO1026" s="246"/>
      <c r="AP1026" s="246"/>
      <c r="AQ1026" s="246"/>
      <c r="AR1026" s="246"/>
      <c r="AS1026" s="246"/>
      <c r="AT1026" s="246"/>
      <c r="AU1026" s="246"/>
      <c r="AV1026" s="246"/>
      <c r="AW1026" s="246"/>
      <c r="AX1026" s="246"/>
      <c r="AY1026" s="246"/>
      <c r="AZ1026" s="246"/>
      <c r="BA1026" s="261"/>
      <c r="BB1026" s="353"/>
      <c r="BC1026"/>
      <c r="BD1026"/>
      <c r="BE1026"/>
      <c r="BF1026"/>
      <c r="BG1026"/>
      <c r="BH1026"/>
      <c r="BI1026"/>
      <c r="BJ1026"/>
      <c r="BK1026"/>
      <c r="BL1026"/>
      <c r="BM1026"/>
      <c r="BN1026"/>
      <c r="BO1026"/>
      <c r="BP1026"/>
      <c r="BQ1026"/>
      <c r="BR1026"/>
      <c r="BS1026"/>
      <c r="BT1026"/>
      <c r="BU1026"/>
      <c r="BV1026"/>
      <c r="BW1026"/>
      <c r="BX1026"/>
      <c r="BY1026" s="261"/>
      <c r="BZ1026" s="263"/>
      <c r="CA1026" s="263"/>
      <c r="CB1026" s="263"/>
      <c r="CC1026" s="263"/>
      <c r="CD1026" s="263"/>
      <c r="CE1026" s="263"/>
      <c r="CF1026" s="263"/>
      <c r="CG1026" s="263"/>
      <c r="CH1026" s="263"/>
      <c r="CI1026" s="263"/>
      <c r="CJ1026" s="263"/>
      <c r="CK1026" s="263"/>
      <c r="CL1026" s="263"/>
      <c r="CM1026" s="263"/>
      <c r="CN1026" s="263"/>
      <c r="CO1026" s="263"/>
      <c r="CP1026" s="263"/>
      <c r="CQ1026" s="263"/>
      <c r="CR1026" s="263"/>
      <c r="CS1026" s="263"/>
      <c r="CT1026" s="263"/>
      <c r="CU1026" s="263"/>
      <c r="CV1026" s="263"/>
      <c r="CW1026" s="263"/>
      <c r="CX1026" s="263"/>
      <c r="CY1026" s="263"/>
      <c r="CZ1026" s="263"/>
    </row>
    <row r="1027" s="253" customFormat="true" ht="15" hidden="true" customHeight="true" x14ac:dyDescent="0.2">
      <c r="A1027" s="530" t="s">
        <v>200</v>
      </c>
      <c r="B1027" s="531" t="s">
        <v>201</v>
      </c>
      <c r="C1027" s="532">
        <v>10462</v>
      </c>
      <c r="AD1027" s="246"/>
      <c r="AE1027" s="246"/>
      <c r="AF1027" s="246"/>
      <c r="AG1027" s="246"/>
      <c r="AH1027" s="246"/>
      <c r="AI1027" s="246"/>
      <c r="AJ1027" s="246"/>
      <c r="AK1027" s="246"/>
      <c r="AL1027" s="246"/>
      <c r="AM1027" s="246"/>
      <c r="AN1027" s="246"/>
      <c r="AO1027" s="246"/>
      <c r="AP1027" s="246"/>
      <c r="AQ1027" s="246"/>
      <c r="AR1027" s="246"/>
      <c r="AS1027" s="246"/>
      <c r="AT1027" s="246"/>
      <c r="AU1027" s="246"/>
      <c r="AV1027" s="246"/>
      <c r="AW1027" s="246"/>
      <c r="AX1027" s="246"/>
      <c r="AY1027" s="246"/>
      <c r="AZ1027" s="246"/>
      <c r="BA1027" s="261"/>
      <c r="BB1027" s="353"/>
      <c r="BC1027"/>
      <c r="BD1027"/>
      <c r="BE1027"/>
      <c r="BF1027"/>
      <c r="BG1027"/>
      <c r="BH1027"/>
      <c r="BI1027"/>
      <c r="BJ1027"/>
      <c r="BK1027"/>
      <c r="BL1027"/>
      <c r="BM1027"/>
      <c r="BN1027"/>
      <c r="BO1027"/>
      <c r="BP1027"/>
      <c r="BQ1027"/>
      <c r="BR1027"/>
      <c r="BS1027"/>
      <c r="BT1027"/>
      <c r="BU1027"/>
      <c r="BV1027"/>
      <c r="BW1027"/>
      <c r="BX1027"/>
      <c r="BY1027" s="261"/>
      <c r="BZ1027" s="263"/>
      <c r="CA1027" s="263"/>
      <c r="CB1027" s="263"/>
      <c r="CC1027" s="263"/>
      <c r="CD1027" s="263"/>
      <c r="CE1027" s="263"/>
      <c r="CF1027" s="263"/>
      <c r="CG1027" s="263"/>
      <c r="CH1027" s="263"/>
      <c r="CI1027" s="263"/>
      <c r="CJ1027" s="263"/>
      <c r="CK1027" s="263"/>
      <c r="CL1027" s="263"/>
      <c r="CM1027" s="263"/>
      <c r="CN1027" s="263"/>
      <c r="CO1027" s="263"/>
      <c r="CP1027" s="263"/>
      <c r="CQ1027" s="263"/>
      <c r="CR1027" s="263"/>
      <c r="CS1027" s="263"/>
      <c r="CT1027" s="263"/>
      <c r="CU1027" s="263"/>
      <c r="CV1027" s="263"/>
      <c r="CW1027" s="263"/>
      <c r="CX1027" s="263"/>
      <c r="CY1027" s="263"/>
      <c r="CZ1027" s="263"/>
    </row>
    <row r="1028" s="253" customFormat="true" ht="15" hidden="true" customHeight="true" x14ac:dyDescent="0.2">
      <c r="A1028" s="533" t="s">
        <v>202</v>
      </c>
      <c r="B1028" s="534" t="s">
        <v>201</v>
      </c>
      <c r="C1028" s="535">
        <v>10462</v>
      </c>
      <c r="AD1028" s="246"/>
      <c r="AE1028" s="246"/>
      <c r="AF1028" s="246"/>
      <c r="AG1028" s="246"/>
      <c r="AH1028" s="246"/>
      <c r="AI1028" s="246"/>
      <c r="AJ1028" s="246"/>
      <c r="AK1028" s="246"/>
      <c r="AL1028" s="246"/>
      <c r="AM1028" s="246"/>
      <c r="AN1028" s="246"/>
      <c r="AO1028" s="246"/>
      <c r="AP1028" s="246"/>
      <c r="AQ1028" s="246"/>
      <c r="AR1028" s="246"/>
      <c r="AS1028" s="246"/>
      <c r="AT1028" s="246"/>
      <c r="AU1028" s="246"/>
      <c r="AV1028" s="246"/>
      <c r="AW1028" s="246"/>
      <c r="AX1028" s="246"/>
      <c r="AY1028" s="246"/>
      <c r="AZ1028" s="246"/>
      <c r="BA1028" s="261"/>
      <c r="BB1028" s="353"/>
      <c r="BC1028"/>
      <c r="BD1028"/>
      <c r="BE1028"/>
      <c r="BF1028"/>
      <c r="BG1028"/>
      <c r="BH1028"/>
      <c r="BI1028"/>
      <c r="BJ1028"/>
      <c r="BK1028"/>
      <c r="BL1028"/>
      <c r="BM1028"/>
      <c r="BN1028"/>
      <c r="BO1028"/>
      <c r="BP1028"/>
      <c r="BQ1028"/>
      <c r="BR1028"/>
      <c r="BS1028"/>
      <c r="BT1028"/>
      <c r="BU1028"/>
      <c r="BV1028"/>
      <c r="BW1028"/>
      <c r="BX1028"/>
      <c r="BY1028" s="261"/>
      <c r="BZ1028" s="263"/>
      <c r="CA1028" s="263"/>
      <c r="CB1028" s="263"/>
      <c r="CC1028" s="263"/>
      <c r="CD1028" s="263"/>
      <c r="CE1028" s="263"/>
      <c r="CF1028" s="263"/>
      <c r="CG1028" s="263"/>
      <c r="CH1028" s="263"/>
      <c r="CI1028" s="263"/>
      <c r="CJ1028" s="263"/>
      <c r="CK1028" s="263"/>
      <c r="CL1028" s="263"/>
      <c r="CM1028" s="263"/>
      <c r="CN1028" s="263"/>
      <c r="CO1028" s="263"/>
      <c r="CP1028" s="263"/>
      <c r="CQ1028" s="263"/>
      <c r="CR1028" s="263"/>
      <c r="CS1028" s="263"/>
      <c r="CT1028" s="263"/>
      <c r="CU1028" s="263"/>
      <c r="CV1028" s="263"/>
      <c r="CW1028" s="263"/>
      <c r="CX1028" s="263"/>
      <c r="CY1028" s="263"/>
      <c r="CZ1028" s="263"/>
    </row>
    <row r="1029" s="253" customFormat="true" ht="15" hidden="true" customHeight="true" x14ac:dyDescent="0.2">
      <c r="A1029" s="533" t="s">
        <v>203</v>
      </c>
      <c r="B1029" s="534" t="s">
        <v>204</v>
      </c>
      <c r="C1029" s="535">
        <v>10462</v>
      </c>
      <c r="AD1029" s="246"/>
      <c r="AE1029" s="246"/>
      <c r="AF1029" s="246"/>
      <c r="AG1029" s="246"/>
      <c r="AH1029" s="246"/>
      <c r="AI1029" s="246"/>
      <c r="AJ1029" s="246"/>
      <c r="AK1029" s="246"/>
      <c r="AL1029" s="246"/>
      <c r="AM1029" s="246"/>
      <c r="AN1029" s="246"/>
      <c r="AO1029" s="246"/>
      <c r="AP1029" s="246"/>
      <c r="AQ1029" s="246"/>
      <c r="AR1029" s="246"/>
      <c r="AS1029" s="246"/>
      <c r="AT1029" s="246"/>
      <c r="AU1029" s="246"/>
      <c r="AV1029" s="246"/>
      <c r="AW1029" s="246"/>
      <c r="AX1029" s="246"/>
      <c r="AY1029" s="246"/>
      <c r="AZ1029" s="246"/>
      <c r="BA1029" s="261"/>
      <c r="BB1029" s="353"/>
      <c r="BC1029"/>
      <c r="BD1029"/>
      <c r="BE1029"/>
      <c r="BF1029"/>
      <c r="BG1029"/>
      <c r="BH1029"/>
      <c r="BI1029"/>
      <c r="BJ1029"/>
      <c r="BK1029"/>
      <c r="BL1029"/>
      <c r="BM1029"/>
      <c r="BN1029"/>
      <c r="BO1029"/>
      <c r="BP1029"/>
      <c r="BQ1029"/>
      <c r="BR1029"/>
      <c r="BS1029"/>
      <c r="BT1029"/>
      <c r="BU1029"/>
      <c r="BV1029"/>
      <c r="BW1029"/>
      <c r="BX1029"/>
      <c r="BY1029" s="261"/>
      <c r="BZ1029" s="263"/>
      <c r="CA1029" s="263"/>
      <c r="CB1029" s="263"/>
      <c r="CC1029" s="263"/>
      <c r="CD1029" s="263"/>
      <c r="CE1029" s="263"/>
      <c r="CF1029" s="263"/>
      <c r="CG1029" s="263"/>
      <c r="CH1029" s="263"/>
      <c r="CI1029" s="263"/>
      <c r="CJ1029" s="263"/>
      <c r="CK1029" s="263"/>
      <c r="CL1029" s="263"/>
      <c r="CM1029" s="263"/>
      <c r="CN1029" s="263"/>
      <c r="CO1029" s="263"/>
      <c r="CP1029" s="263"/>
      <c r="CQ1029" s="263"/>
      <c r="CR1029" s="263"/>
      <c r="CS1029" s="263"/>
      <c r="CT1029" s="263"/>
      <c r="CU1029" s="263"/>
      <c r="CV1029" s="263"/>
      <c r="CW1029" s="263"/>
      <c r="CX1029" s="263"/>
      <c r="CY1029" s="263"/>
      <c r="CZ1029" s="263"/>
    </row>
    <row r="1030" s="253" customFormat="true" ht="15" hidden="true" customHeight="true" x14ac:dyDescent="0.2">
      <c r="A1030" s="533" t="s">
        <v>205</v>
      </c>
      <c r="B1030" s="534" t="s">
        <v>206</v>
      </c>
      <c r="C1030" s="535">
        <v>10462</v>
      </c>
      <c r="AD1030" s="246"/>
      <c r="AE1030" s="246"/>
      <c r="AF1030" s="246"/>
      <c r="AG1030" s="246"/>
      <c r="AH1030" s="246"/>
      <c r="AI1030" s="246"/>
      <c r="AJ1030" s="246"/>
      <c r="AK1030" s="246"/>
      <c r="AL1030" s="246"/>
      <c r="AM1030" s="246"/>
      <c r="AN1030" s="246"/>
      <c r="AO1030" s="246"/>
      <c r="AP1030" s="246"/>
      <c r="AQ1030" s="246"/>
      <c r="AR1030" s="246"/>
      <c r="AS1030" s="246"/>
      <c r="AT1030" s="246"/>
      <c r="AU1030" s="246"/>
      <c r="AV1030" s="246"/>
      <c r="AW1030" s="246"/>
      <c r="AX1030" s="246"/>
      <c r="AY1030" s="246"/>
      <c r="AZ1030" s="246"/>
      <c r="BA1030" s="261"/>
      <c r="BB1030" s="353"/>
      <c r="BC1030"/>
      <c r="BD1030"/>
      <c r="BE1030"/>
      <c r="BF1030"/>
      <c r="BG1030"/>
      <c r="BH1030"/>
      <c r="BI1030"/>
      <c r="BJ1030"/>
      <c r="BK1030"/>
      <c r="BL1030"/>
      <c r="BM1030"/>
      <c r="BN1030"/>
      <c r="BO1030"/>
      <c r="BP1030"/>
      <c r="BQ1030"/>
      <c r="BR1030"/>
      <c r="BS1030"/>
      <c r="BT1030"/>
      <c r="BU1030"/>
      <c r="BV1030"/>
      <c r="BW1030"/>
      <c r="BX1030"/>
      <c r="BY1030" s="261"/>
      <c r="BZ1030" s="263"/>
      <c r="CA1030" s="263"/>
      <c r="CB1030" s="263"/>
      <c r="CC1030" s="263"/>
      <c r="CD1030" s="263"/>
      <c r="CE1030" s="263"/>
      <c r="CF1030" s="263"/>
      <c r="CG1030" s="263"/>
      <c r="CH1030" s="263"/>
      <c r="CI1030" s="263"/>
      <c r="CJ1030" s="263"/>
      <c r="CK1030" s="263"/>
      <c r="CL1030" s="263"/>
      <c r="CM1030" s="263"/>
      <c r="CN1030" s="263"/>
      <c r="CO1030" s="263"/>
      <c r="CP1030" s="263"/>
      <c r="CQ1030" s="263"/>
      <c r="CR1030" s="263"/>
      <c r="CS1030" s="263"/>
      <c r="CT1030" s="263"/>
      <c r="CU1030" s="263"/>
      <c r="CV1030" s="263"/>
      <c r="CW1030" s="263"/>
      <c r="CX1030" s="263"/>
      <c r="CY1030" s="263"/>
      <c r="CZ1030" s="263"/>
    </row>
    <row r="1031" s="253" customFormat="true" ht="15" customHeight="true" x14ac:dyDescent="0.2">
      <c r="A1031" s="2912" t="s">
        <v>207</v>
      </c>
      <c r="B1031" s="534" t="s">
        <v>208</v>
      </c>
      <c r="C1031" s="535">
        <v>4843</v>
      </c>
      <c r="AD1031" s="246"/>
      <c r="AE1031" s="246"/>
      <c r="AF1031" s="246"/>
      <c r="AG1031" s="246"/>
      <c r="AH1031" s="246"/>
      <c r="AI1031" s="246"/>
      <c r="AJ1031" s="246"/>
      <c r="AK1031" s="246"/>
      <c r="AL1031" s="246"/>
      <c r="AM1031" s="246"/>
      <c r="AN1031" s="246"/>
      <c r="AO1031" s="246"/>
      <c r="AP1031" s="246"/>
      <c r="AQ1031" s="246"/>
      <c r="AR1031" s="246"/>
      <c r="AS1031" s="246"/>
      <c r="AT1031" s="246"/>
      <c r="AU1031" s="246"/>
      <c r="AV1031" s="246"/>
      <c r="AW1031" s="246"/>
      <c r="AX1031" s="246"/>
      <c r="AY1031" s="246"/>
      <c r="AZ1031" s="246"/>
      <c r="BA1031" s="261"/>
      <c r="BB1031" s="353"/>
      <c r="BC1031"/>
      <c r="BD1031"/>
      <c r="BE1031"/>
      <c r="BF1031"/>
      <c r="BG1031"/>
      <c r="BH1031"/>
      <c r="BI1031"/>
      <c r="BJ1031"/>
      <c r="BK1031"/>
      <c r="BL1031"/>
      <c r="BM1031"/>
      <c r="BN1031"/>
      <c r="BO1031"/>
      <c r="BP1031"/>
      <c r="BQ1031"/>
      <c r="BR1031"/>
      <c r="BS1031"/>
      <c r="BT1031"/>
      <c r="BU1031"/>
      <c r="BV1031"/>
      <c r="BW1031"/>
      <c r="BX1031"/>
      <c r="BY1031" s="261"/>
      <c r="BZ1031" s="263"/>
      <c r="CA1031" s="263"/>
      <c r="CB1031" s="263"/>
      <c r="CC1031" s="263"/>
      <c r="CD1031" s="263"/>
      <c r="CE1031" s="263"/>
      <c r="CF1031" s="263"/>
      <c r="CG1031" s="263"/>
      <c r="CH1031" s="263"/>
      <c r="CI1031" s="263"/>
      <c r="CJ1031" s="263"/>
      <c r="CK1031" s="263"/>
      <c r="CL1031" s="263"/>
      <c r="CM1031" s="263"/>
      <c r="CN1031" s="263"/>
      <c r="CO1031" s="263"/>
      <c r="CP1031" s="263"/>
      <c r="CQ1031" s="263"/>
      <c r="CR1031" s="263"/>
      <c r="CS1031" s="263"/>
      <c r="CT1031" s="263"/>
      <c r="CU1031" s="263"/>
      <c r="CV1031" s="263"/>
      <c r="CW1031" s="263"/>
      <c r="CX1031" s="263"/>
      <c r="CY1031" s="263"/>
      <c r="CZ1031" s="263"/>
    </row>
    <row r="1032" s="253" customFormat="true" ht="15" customHeight="true" x14ac:dyDescent="0.2">
      <c r="A1032" s="2912"/>
      <c r="B1032" s="534" t="s">
        <v>209</v>
      </c>
      <c r="C1032" s="535">
        <v>5619</v>
      </c>
      <c r="AD1032" s="246"/>
      <c r="AE1032" s="246"/>
      <c r="AF1032" s="246"/>
      <c r="AG1032" s="246"/>
      <c r="AH1032" s="246"/>
      <c r="AI1032" s="246"/>
      <c r="AJ1032" s="246"/>
      <c r="AK1032" s="246"/>
      <c r="AL1032" s="246"/>
      <c r="AM1032" s="246"/>
      <c r="AN1032" s="246"/>
      <c r="AO1032" s="246"/>
      <c r="AP1032" s="246"/>
      <c r="AQ1032" s="246"/>
      <c r="AR1032" s="246"/>
      <c r="AS1032" s="246"/>
      <c r="AT1032" s="246"/>
      <c r="AU1032" s="246"/>
      <c r="AV1032" s="246"/>
      <c r="AW1032" s="246"/>
      <c r="AX1032" s="246"/>
      <c r="AY1032" s="246"/>
      <c r="AZ1032" s="246"/>
      <c r="BA1032" s="261"/>
      <c r="BB1032" s="353"/>
      <c r="BC1032"/>
      <c r="BD1032"/>
      <c r="BE1032"/>
      <c r="BF1032"/>
      <c r="BG1032"/>
      <c r="BH1032"/>
      <c r="BI1032"/>
      <c r="BJ1032"/>
      <c r="BK1032"/>
      <c r="BL1032"/>
      <c r="BM1032"/>
      <c r="BN1032"/>
      <c r="BO1032"/>
      <c r="BP1032"/>
      <c r="BQ1032"/>
      <c r="BR1032"/>
      <c r="BS1032"/>
      <c r="BT1032"/>
      <c r="BU1032"/>
      <c r="BV1032"/>
      <c r="BW1032"/>
      <c r="BX1032"/>
      <c r="BY1032" s="261"/>
      <c r="BZ1032" s="263"/>
      <c r="CA1032" s="263"/>
      <c r="CB1032" s="263"/>
      <c r="CC1032" s="263"/>
      <c r="CD1032" s="263"/>
      <c r="CE1032" s="263"/>
      <c r="CF1032" s="263"/>
      <c r="CG1032" s="263"/>
      <c r="CH1032" s="263"/>
      <c r="CI1032" s="263"/>
      <c r="CJ1032" s="263"/>
      <c r="CK1032" s="263"/>
      <c r="CL1032" s="263"/>
      <c r="CM1032" s="263"/>
      <c r="CN1032" s="263"/>
      <c r="CO1032" s="263"/>
      <c r="CP1032" s="263"/>
      <c r="CQ1032" s="263"/>
      <c r="CR1032" s="263"/>
      <c r="CS1032" s="263"/>
      <c r="CT1032" s="263"/>
      <c r="CU1032" s="263"/>
      <c r="CV1032" s="263"/>
      <c r="CW1032" s="263"/>
      <c r="CX1032" s="263"/>
      <c r="CY1032" s="263"/>
      <c r="CZ1032" s="263"/>
    </row>
    <row r="1033" s="253" customFormat="true" ht="15" customHeight="true" x14ac:dyDescent="0.2">
      <c r="A1033" s="2913"/>
      <c r="B1033" s="536" t="s">
        <v>210</v>
      </c>
      <c r="C1033" s="537">
        <v>0</v>
      </c>
      <c r="AD1033" s="246"/>
      <c r="AE1033" s="246"/>
      <c r="AF1033" s="246"/>
      <c r="AG1033" s="246"/>
      <c r="AH1033" s="246"/>
      <c r="AI1033" s="246"/>
      <c r="AJ1033" s="246"/>
      <c r="AK1033" s="246"/>
      <c r="AL1033" s="246"/>
      <c r="AM1033" s="246"/>
      <c r="AN1033" s="246"/>
      <c r="AO1033" s="246"/>
      <c r="AP1033" s="246"/>
      <c r="AQ1033" s="246"/>
      <c r="AR1033" s="246"/>
      <c r="AS1033" s="246"/>
      <c r="AT1033" s="246"/>
      <c r="AU1033" s="246"/>
      <c r="AV1033" s="246"/>
      <c r="AW1033" s="246"/>
      <c r="AX1033" s="246"/>
      <c r="AY1033" s="246"/>
      <c r="AZ1033" s="246"/>
      <c r="BA1033" s="527"/>
      <c r="BB1033" s="162"/>
      <c r="BC1033" s="527"/>
      <c r="BD1033" s="527"/>
      <c r="BE1033" s="527"/>
      <c r="BF1033" s="527"/>
      <c r="BG1033" s="527"/>
      <c r="BH1033" s="527"/>
      <c r="BI1033" s="527"/>
      <c r="BJ1033" s="527"/>
      <c r="BK1033" s="527"/>
      <c r="BL1033" s="527"/>
      <c r="BM1033" s="527"/>
      <c r="BN1033" s="527"/>
      <c r="BO1033" s="527"/>
      <c r="BP1033" s="527"/>
      <c r="BQ1033" s="527"/>
      <c r="BR1033" s="527"/>
      <c r="BS1033" s="527"/>
      <c r="BT1033" s="527"/>
      <c r="BU1033" s="527"/>
      <c r="BV1033" s="527"/>
      <c r="BW1033" s="527"/>
      <c r="BX1033" s="527"/>
      <c r="BY1033" s="527"/>
      <c r="BZ1033" s="246"/>
      <c r="CA1033" s="246"/>
      <c r="CB1033" s="246"/>
      <c r="CC1033" s="246"/>
      <c r="CD1033" s="246"/>
      <c r="CE1033" s="246"/>
      <c r="CF1033" s="246"/>
      <c r="CG1033" s="246"/>
      <c r="CH1033" s="246"/>
      <c r="CI1033" s="246"/>
      <c r="CJ1033" s="246"/>
      <c r="CK1033" s="246"/>
      <c r="CL1033" s="246"/>
      <c r="CM1033" s="246"/>
      <c r="CN1033" s="246"/>
      <c r="CO1033" s="246"/>
      <c r="CP1033" s="246"/>
      <c r="CQ1033" s="246"/>
      <c r="CR1033" s="246"/>
      <c r="CS1033" s="246"/>
      <c r="CT1033" s="246"/>
      <c r="CU1033" s="246"/>
      <c r="CV1033" s="246"/>
      <c r="CW1033" s="246"/>
      <c r="CX1033" s="246"/>
      <c r="CY1033" s="246"/>
      <c r="CZ1033" s="246"/>
    </row>
    <row r="1034" s="253" customFormat="true" ht="15" customHeight="true" x14ac:dyDescent="0.2">
      <c r="A1034" s="2914" t="s">
        <v>266</v>
      </c>
      <c r="B1034" s="2914"/>
      <c r="C1034" s="2914"/>
      <c r="AD1034" s="246"/>
      <c r="AE1034" s="246"/>
      <c r="AF1034" s="246"/>
      <c r="AG1034" s="246"/>
      <c r="AH1034" s="246"/>
      <c r="AI1034" s="246"/>
      <c r="AJ1034" s="246"/>
      <c r="AK1034" s="246"/>
      <c r="AL1034" s="246"/>
      <c r="AM1034" s="246"/>
      <c r="AN1034" s="246"/>
      <c r="AO1034" s="246"/>
      <c r="AP1034" s="246"/>
      <c r="AQ1034" s="246"/>
      <c r="AR1034" s="246"/>
      <c r="AS1034" s="246"/>
      <c r="AT1034" s="246"/>
      <c r="AU1034" s="246"/>
      <c r="AV1034" s="246"/>
      <c r="AW1034" s="246"/>
      <c r="AX1034" s="246"/>
      <c r="AY1034" s="246"/>
      <c r="AZ1034" s="246"/>
      <c r="BA1034" s="261"/>
      <c r="BB1034" s="353"/>
      <c r="BC1034"/>
      <c r="BD1034"/>
      <c r="BE1034"/>
      <c r="BF1034"/>
      <c r="BG1034"/>
      <c r="BH1034"/>
      <c r="BI1034"/>
      <c r="BJ1034"/>
      <c r="BK1034"/>
      <c r="BL1034"/>
      <c r="BM1034"/>
      <c r="BN1034"/>
      <c r="BO1034"/>
      <c r="BP1034"/>
      <c r="BQ1034"/>
      <c r="BR1034"/>
      <c r="BS1034"/>
      <c r="BT1034"/>
      <c r="BU1034"/>
      <c r="BV1034"/>
      <c r="BW1034"/>
      <c r="BX1034"/>
      <c r="BY1034" s="261"/>
      <c r="BZ1034" s="263"/>
      <c r="CA1034" s="263"/>
      <c r="CB1034" s="263"/>
      <c r="CC1034" s="263"/>
      <c r="CD1034" s="263"/>
      <c r="CE1034" s="263"/>
      <c r="CF1034" s="263"/>
      <c r="CG1034" s="263"/>
      <c r="CH1034" s="263"/>
      <c r="CI1034" s="263"/>
      <c r="CJ1034" s="263"/>
      <c r="CK1034" s="263"/>
      <c r="CL1034" s="263"/>
      <c r="CM1034" s="263"/>
      <c r="CN1034" s="263"/>
      <c r="CO1034" s="263"/>
      <c r="CP1034" s="263"/>
      <c r="CQ1034" s="263"/>
      <c r="CR1034" s="263"/>
      <c r="CS1034" s="263"/>
      <c r="CT1034" s="263"/>
      <c r="CU1034" s="263"/>
      <c r="CV1034" s="263"/>
      <c r="CW1034" s="263"/>
      <c r="CX1034" s="263"/>
      <c r="CY1034" s="263"/>
      <c r="CZ1034" s="263"/>
    </row>
    <row r="1035" s="253" customFormat="true" ht="15" customHeight="true" x14ac:dyDescent="0.2">
      <c r="B1035" s="509"/>
      <c r="AD1035" s="246"/>
      <c r="AE1035" s="246"/>
      <c r="AF1035" s="246"/>
      <c r="AG1035" s="246"/>
      <c r="AH1035" s="246"/>
      <c r="AI1035" s="246"/>
      <c r="AJ1035" s="246"/>
      <c r="AK1035" s="246"/>
      <c r="AL1035" s="246"/>
      <c r="AM1035" s="246"/>
      <c r="AN1035" s="246"/>
      <c r="AO1035" s="246"/>
      <c r="AP1035" s="246"/>
      <c r="AQ1035" s="246"/>
      <c r="AR1035" s="246"/>
      <c r="AS1035" s="246"/>
      <c r="AT1035" s="246"/>
      <c r="AU1035" s="246"/>
      <c r="AV1035" s="246"/>
      <c r="AW1035" s="246"/>
      <c r="AX1035" s="246"/>
      <c r="AY1035" s="246"/>
      <c r="AZ1035" s="246"/>
      <c r="BA1035" s="508"/>
      <c r="BB1035" s="277"/>
      <c r="BC1035" s="508"/>
      <c r="BD1035" s="508"/>
      <c r="BE1035" s="508"/>
      <c r="BF1035" s="508"/>
      <c r="BG1035" s="508"/>
      <c r="BH1035" s="508"/>
      <c r="BI1035" s="508"/>
      <c r="BJ1035" s="508"/>
      <c r="BK1035" s="508"/>
      <c r="BL1035" s="508"/>
      <c r="BM1035" s="508"/>
      <c r="BN1035" s="508"/>
      <c r="BO1035" s="508"/>
      <c r="BP1035" s="508"/>
      <c r="BQ1035" s="508"/>
      <c r="BR1035" s="508"/>
      <c r="BS1035" s="508"/>
      <c r="BT1035" s="508"/>
      <c r="BU1035" s="508"/>
      <c r="BV1035" s="508"/>
      <c r="BW1035" s="508"/>
      <c r="BX1035" s="508"/>
      <c r="BY1035" s="508"/>
      <c r="BZ1035" s="246"/>
      <c r="CA1035" s="246"/>
      <c r="CB1035" s="246"/>
      <c r="CC1035" s="246"/>
      <c r="CD1035" s="246"/>
      <c r="CE1035" s="246"/>
      <c r="CF1035" s="246"/>
      <c r="CG1035" s="246"/>
      <c r="CH1035" s="246"/>
      <c r="CI1035" s="246"/>
      <c r="CJ1035" s="246"/>
      <c r="CK1035" s="246"/>
      <c r="CL1035" s="246"/>
      <c r="CM1035" s="246"/>
      <c r="CN1035" s="246"/>
      <c r="CO1035" s="246"/>
      <c r="CP1035" s="246"/>
      <c r="CQ1035" s="246"/>
      <c r="CR1035" s="246"/>
      <c r="CS1035" s="246"/>
      <c r="CT1035" s="246"/>
      <c r="CU1035" s="246"/>
      <c r="CV1035" s="246"/>
      <c r="CW1035" s="246"/>
      <c r="CX1035" s="246"/>
      <c r="CY1035" s="246"/>
      <c r="CZ1035" s="246"/>
    </row>
    <row r="1036" ht="15" customHeight="true" x14ac:dyDescent="0.25">
      <c r="A1036" s="354" t="s">
        <v>122</v>
      </c>
      <c r="B1036" s="144" t="s">
        <v>123</v>
      </c>
    </row>
    <row r="1037" ht="15" customHeight="true" x14ac:dyDescent="0.2">
      <c r="A1037" s="355" t="str">
        <f>R15</f>
        <v>Adamaoua</v>
      </c>
      <c r="B1037" s="355" t="e">
        <f>BR122+BR123</f>
        <v>#VALUE!</v>
      </c>
    </row>
    <row r="1038" ht="15" customHeight="true" x14ac:dyDescent="0.2">
      <c r="A1038" s="355" t="str">
        <f>S15</f>
        <v>Centre</v>
      </c>
      <c r="B1038" s="355" t="e">
        <f>BS122+BS123</f>
        <v>#VALUE!</v>
      </c>
    </row>
    <row r="1039" ht="15" customHeight="true" x14ac:dyDescent="0.2">
      <c r="A1039" s="355" t="str">
        <f>T15</f>
        <v>Douala</v>
      </c>
      <c r="B1039" s="355" t="e">
        <f>BT122+BT123</f>
        <v>#VALUE!</v>
      </c>
    </row>
    <row r="1040" ht="15" customHeight="true" x14ac:dyDescent="0.2">
      <c r="A1040" s="355" t="str">
        <f>U15</f>
        <v>Est</v>
      </c>
      <c r="B1040" s="355" t="e">
        <f>BU122+BU123</f>
        <v>#VALUE!</v>
      </c>
    </row>
    <row r="1041" ht="15" customHeight="true" x14ac:dyDescent="0.2">
      <c r="A1041" s="355" t="str">
        <f>V15</f>
        <v>Extreme Nord</v>
      </c>
      <c r="B1041" s="355" t="e">
        <f>BV122+BV123</f>
        <v>#VALUE!</v>
      </c>
    </row>
    <row r="1042" ht="15" customHeight="true" x14ac:dyDescent="0.2">
      <c r="A1042" s="355" t="str">
        <f>W15</f>
        <v>Littoral</v>
      </c>
      <c r="B1042" s="355" t="e">
        <f>BW122+BW123</f>
        <v>#VALUE!</v>
      </c>
    </row>
    <row r="1043" ht="15" customHeight="true" x14ac:dyDescent="0.2">
      <c r="A1043" s="355" t="str">
        <f>X15</f>
        <v>Nord</v>
      </c>
      <c r="B1043" s="355" t="e">
        <f>BX122+XR123</f>
        <v>#VALUE!</v>
      </c>
    </row>
    <row r="1044" ht="15" customHeight="true" x14ac:dyDescent="0.2">
      <c r="A1044" s="355" t="str">
        <f>Y15</f>
        <v>Nord Ouest</v>
      </c>
      <c r="B1044" s="355" t="e">
        <f>BY122+BY123</f>
        <v>#VALUE!</v>
      </c>
    </row>
    <row r="1045" ht="15" customHeight="true" x14ac:dyDescent="0.2">
      <c r="A1045" s="355" t="str">
        <f>Z15</f>
        <v>Ouest</v>
      </c>
      <c r="B1045" s="355" t="e">
        <f>BZ122+BZ123</f>
        <v>#VALUE!</v>
      </c>
    </row>
    <row r="1046" ht="15" customHeight="true" x14ac:dyDescent="0.2">
      <c r="A1046" s="277" t="str">
        <f>AA15</f>
        <v>Sud</v>
      </c>
      <c r="B1046" s="355" t="e">
        <f>CA122+CA123</f>
        <v>#VALUE!</v>
      </c>
    </row>
    <row r="1047" ht="15" customHeight="true" x14ac:dyDescent="0.2">
      <c r="A1047" s="277" t="str">
        <f>AB15</f>
        <v>Sud Ouest</v>
      </c>
      <c r="B1047" s="355" t="e">
        <f>CB122+CB123</f>
        <v>#VALUE!</v>
      </c>
    </row>
    <row r="1048" ht="15" customHeight="true" x14ac:dyDescent="0.2">
      <c r="A1048" s="277" t="str">
        <f>AC15</f>
        <v>Yaounde</v>
      </c>
      <c r="B1048" s="355" t="e">
        <f>CC122+CC123</f>
        <v>#VALUE!</v>
      </c>
    </row>
    <row r="1049" ht="15" customHeight="true" x14ac:dyDescent="0.2">
      <c r="A1049" s="277">
        <f>AD15</f>
        <v>0</v>
      </c>
      <c r="B1049" s="355">
        <f>CD122+CD123</f>
        <v>0</v>
      </c>
    </row>
    <row r="1050" ht="15" customHeight="true" x14ac:dyDescent="0.2">
      <c r="A1050" s="277">
        <f>AE15</f>
        <v>0</v>
      </c>
      <c r="B1050" s="355">
        <f>CE122+CE123</f>
        <v>0</v>
      </c>
    </row>
    <row r="1051" ht="15" customHeight="true" x14ac:dyDescent="0.2">
      <c r="A1051" s="277">
        <f>AF15</f>
        <v>0</v>
      </c>
      <c r="B1051" s="355">
        <f>CF122+CF123</f>
        <v>0</v>
      </c>
    </row>
    <row r="1052" ht="15" customHeight="true" x14ac:dyDescent="0.2">
      <c r="A1052" s="277">
        <f>AG15</f>
        <v>0</v>
      </c>
      <c r="B1052" s="355">
        <f>CG122+CG123</f>
        <v>0</v>
      </c>
    </row>
    <row r="1053" ht="15" customHeight="true" x14ac:dyDescent="0.2">
      <c r="A1053" s="277">
        <f>AH15</f>
        <v>0</v>
      </c>
      <c r="B1053" s="355">
        <f>CH122+CH123</f>
        <v>0</v>
      </c>
    </row>
    <row r="1054" ht="15" customHeight="true" x14ac:dyDescent="0.2">
      <c r="A1054" s="277">
        <f>AI15</f>
        <v>0</v>
      </c>
      <c r="B1054" s="355">
        <f>CI122+CI123</f>
        <v>0</v>
      </c>
    </row>
    <row r="1055" ht="15" customHeight="true" x14ac:dyDescent="0.2">
      <c r="A1055" s="277">
        <f>AJ15</f>
        <v>0</v>
      </c>
      <c r="B1055" s="355">
        <f>CJ122+CJ123</f>
        <v>0</v>
      </c>
    </row>
    <row r="1056" ht="15" customHeight="true" x14ac:dyDescent="0.2">
      <c r="A1056" s="277">
        <f>AK15</f>
        <v>0</v>
      </c>
      <c r="B1056" s="355">
        <f>CK122+CK123</f>
        <v>0</v>
      </c>
    </row>
    <row r="1057" ht="15" customHeight="true" x14ac:dyDescent="0.2">
      <c r="A1057" s="277">
        <f>AL15</f>
        <v>0</v>
      </c>
      <c r="B1057" s="355">
        <f>CL122+CL123</f>
        <v>0</v>
      </c>
    </row>
    <row r="1058" ht="15" customHeight="true" x14ac:dyDescent="0.2">
      <c r="A1058" s="277">
        <f>AM15</f>
        <v>0</v>
      </c>
      <c r="B1058" s="355">
        <f>CM122+CM123</f>
        <v>0</v>
      </c>
    </row>
    <row r="1059" ht="15" customHeight="true" x14ac:dyDescent="0.2">
      <c r="A1059" s="277">
        <f>AN15</f>
        <v>0</v>
      </c>
      <c r="B1059" s="355">
        <f>CN122+CN123</f>
        <v>0</v>
      </c>
    </row>
    <row r="1060" ht="15" customHeight="true" x14ac:dyDescent="0.2">
      <c r="A1060" s="277">
        <f>AO15</f>
        <v>0</v>
      </c>
      <c r="B1060" s="355">
        <f>CO122+CO123</f>
        <v>0</v>
      </c>
    </row>
    <row r="1061" ht="15" customHeight="true" x14ac:dyDescent="0.2">
      <c r="A1061" s="277">
        <f>AP15</f>
        <v>0</v>
      </c>
      <c r="B1061" s="355">
        <f>CP122+CP123</f>
        <v>0</v>
      </c>
    </row>
    <row r="1062" ht="15" customHeight="true" x14ac:dyDescent="0.2">
      <c r="A1062" s="277">
        <f>AQ15</f>
        <v>0</v>
      </c>
      <c r="B1062" s="355">
        <f>CQ122+CQ123</f>
        <v>0</v>
      </c>
    </row>
    <row r="1063" ht="15" customHeight="true" x14ac:dyDescent="0.2">
      <c r="A1063" s="277">
        <f>AR15</f>
        <v>0</v>
      </c>
      <c r="B1063" s="355">
        <f>CR122+CR123</f>
        <v>0</v>
      </c>
    </row>
    <row r="1064" ht="15" customHeight="true" x14ac:dyDescent="0.2">
      <c r="A1064" s="277">
        <f>AS15</f>
        <v>0</v>
      </c>
      <c r="B1064" s="355">
        <f>CS122+CS123</f>
        <v>0</v>
      </c>
    </row>
    <row r="1065" ht="15" customHeight="true" x14ac:dyDescent="0.2">
      <c r="A1065" s="277">
        <f>AT15</f>
        <v>0</v>
      </c>
      <c r="B1065" s="355">
        <f>CT122+CT123</f>
        <v>0</v>
      </c>
    </row>
    <row r="1066" ht="15" customHeight="true" x14ac:dyDescent="0.2">
      <c r="A1066" s="277">
        <f>AU15</f>
        <v>0</v>
      </c>
      <c r="B1066" s="355">
        <f>CU122+CU123</f>
        <v>0</v>
      </c>
    </row>
    <row r="1067" ht="15" customHeight="true" x14ac:dyDescent="0.2">
      <c r="A1067" s="277">
        <f>AV15</f>
        <v>0</v>
      </c>
      <c r="B1067" s="355">
        <f>CV122+CV123</f>
        <v>0</v>
      </c>
    </row>
    <row r="1068" ht="15" customHeight="true" x14ac:dyDescent="0.2">
      <c r="A1068" s="277">
        <f>AW15</f>
        <v>0</v>
      </c>
      <c r="B1068" s="355">
        <f>CW122+CW123</f>
        <v>0</v>
      </c>
    </row>
    <row r="1069" ht="15" customHeight="true" x14ac:dyDescent="0.2">
      <c r="A1069" s="277">
        <f>AX15</f>
        <v>0</v>
      </c>
      <c r="B1069" s="355">
        <f>CX122+CX123</f>
        <v>0</v>
      </c>
    </row>
    <row r="1070" ht="15" customHeight="true" x14ac:dyDescent="0.2">
      <c r="A1070" s="277">
        <f>AY15</f>
        <v>0</v>
      </c>
      <c r="B1070" s="355">
        <f>CY122+CY123</f>
        <v>0</v>
      </c>
    </row>
    <row r="1071" ht="15" customHeight="true" x14ac:dyDescent="0.2">
      <c r="A1071" s="277"/>
      <c r="B1071" s="355"/>
    </row>
    <row r="1072" ht="15" customHeight="true" x14ac:dyDescent="0.2">
      <c r="A1072" s="355">
        <f>34-COUNTIF(A1037:A1071,"0")</f>
        <v>12</v>
      </c>
      <c r="B1072" s="277" t="s">
        <v>143</v>
      </c>
    </row>
    <row r="1100" s="785" customFormat="true" ht="17.1" customHeight="true" x14ac:dyDescent="0.2">
      <c r="A1100" s="800"/>
      <c r="B1100" s="789"/>
      <c r="BA1100" s="508"/>
      <c r="BB1100" s="277"/>
      <c r="BC1100" s="508"/>
      <c r="BD1100" s="508"/>
      <c r="BE1100" s="508"/>
      <c r="BF1100" s="508"/>
      <c r="BG1100" s="508"/>
      <c r="BH1100" s="508"/>
      <c r="BI1100" s="508"/>
      <c r="BJ1100" s="508"/>
      <c r="BK1100" s="508"/>
      <c r="BL1100" s="508"/>
      <c r="BM1100" s="508"/>
      <c r="BN1100" s="508"/>
      <c r="BO1100" s="508"/>
      <c r="BP1100" s="508"/>
      <c r="BQ1100" s="508"/>
      <c r="BR1100" s="508"/>
      <c r="BS1100" s="508"/>
      <c r="BT1100" s="508"/>
      <c r="BU1100" s="508"/>
      <c r="BV1100" s="508"/>
      <c r="BW1100" s="508"/>
      <c r="BX1100" s="508"/>
      <c r="BY1100" s="508"/>
      <c r="BZ1100" s="246"/>
      <c r="CA1100" s="246"/>
      <c r="CB1100" s="246"/>
      <c r="CC1100" s="246"/>
      <c r="CD1100" s="246"/>
      <c r="CE1100" s="246"/>
      <c r="CF1100" s="246"/>
      <c r="CG1100" s="246"/>
      <c r="CH1100" s="246"/>
      <c r="CI1100" s="246"/>
      <c r="CJ1100" s="246"/>
      <c r="CK1100" s="246"/>
      <c r="CL1100" s="246"/>
      <c r="CM1100" s="246"/>
      <c r="CN1100" s="246"/>
      <c r="CO1100" s="246"/>
      <c r="CP1100" s="246"/>
      <c r="CQ1100" s="246"/>
      <c r="CR1100" s="246"/>
      <c r="CS1100" s="246"/>
      <c r="CT1100" s="246"/>
      <c r="CU1100" s="246"/>
      <c r="CV1100" s="246"/>
      <c r="CW1100" s="246"/>
      <c r="CX1100" s="246"/>
      <c r="CY1100" s="246"/>
      <c r="CZ1100" s="246"/>
    </row>
    <row r="1101" s="785" customFormat="true" ht="17.1" customHeight="true" x14ac:dyDescent="0.2">
      <c r="A1101" s="801"/>
      <c r="B1101" s="790"/>
      <c r="BA1101" s="508"/>
      <c r="BB1101" s="277"/>
      <c r="BC1101" s="508"/>
      <c r="BD1101" s="508"/>
      <c r="BE1101" s="508"/>
      <c r="BF1101" s="508"/>
      <c r="BG1101" s="508"/>
      <c r="BH1101" s="508"/>
      <c r="BI1101" s="508"/>
      <c r="BJ1101" s="508"/>
      <c r="BK1101" s="508"/>
      <c r="BL1101" s="508"/>
      <c r="BM1101" s="508"/>
      <c r="BN1101" s="508"/>
      <c r="BO1101" s="508"/>
      <c r="BP1101" s="508"/>
      <c r="BQ1101" s="508"/>
      <c r="BR1101" s="508"/>
      <c r="BS1101" s="508"/>
      <c r="BT1101" s="508"/>
      <c r="BU1101" s="508"/>
      <c r="BV1101" s="508"/>
      <c r="BW1101" s="508"/>
      <c r="BX1101" s="508"/>
      <c r="BY1101" s="508"/>
      <c r="BZ1101" s="246"/>
      <c r="CA1101" s="246"/>
      <c r="CB1101" s="246"/>
      <c r="CC1101" s="246"/>
      <c r="CD1101" s="246"/>
      <c r="CE1101" s="246"/>
      <c r="CF1101" s="246"/>
      <c r="CG1101" s="246"/>
      <c r="CH1101" s="246"/>
      <c r="CI1101" s="246"/>
      <c r="CJ1101" s="246"/>
      <c r="CK1101" s="246"/>
      <c r="CL1101" s="246"/>
      <c r="CM1101" s="246"/>
      <c r="CN1101" s="246"/>
      <c r="CO1101" s="246"/>
      <c r="CP1101" s="246"/>
      <c r="CQ1101" s="246"/>
      <c r="CR1101" s="246"/>
      <c r="CS1101" s="246"/>
      <c r="CT1101" s="246"/>
      <c r="CU1101" s="246"/>
      <c r="CV1101" s="246"/>
      <c r="CW1101" s="246"/>
      <c r="CX1101" s="246"/>
      <c r="CY1101" s="246"/>
      <c r="CZ1101" s="246"/>
    </row>
    <row r="1102" s="246" customFormat="true" ht="15" customHeight="true" x14ac:dyDescent="0.2">
      <c r="BA1102" s="508"/>
      <c r="BB1102" s="277"/>
      <c r="BC1102" s="508"/>
      <c r="BD1102" s="508"/>
      <c r="BE1102" s="508"/>
      <c r="BF1102" s="508"/>
      <c r="BG1102" s="508"/>
      <c r="BH1102" s="508"/>
      <c r="BI1102" s="508"/>
      <c r="BJ1102" s="508"/>
      <c r="BK1102" s="508"/>
      <c r="BL1102" s="508"/>
      <c r="BM1102" s="508"/>
      <c r="BN1102" s="508"/>
      <c r="BO1102" s="508"/>
      <c r="BP1102" s="508"/>
      <c r="BQ1102" s="508"/>
      <c r="BR1102" s="508"/>
      <c r="BS1102" s="508"/>
      <c r="BT1102" s="508"/>
      <c r="BU1102" s="508"/>
      <c r="BV1102" s="508"/>
      <c r="BW1102" s="508"/>
      <c r="BX1102" s="508"/>
      <c r="BY1102" s="508"/>
    </row>
    <row r="1103" s="246" customFormat="true" ht="15" customHeight="true" x14ac:dyDescent="0.2">
      <c r="BA1103" s="508"/>
      <c r="BB1103" s="277"/>
      <c r="BC1103" s="508"/>
      <c r="BD1103" s="508"/>
      <c r="BE1103" s="508"/>
      <c r="BF1103" s="508"/>
      <c r="BG1103" s="508"/>
      <c r="BH1103" s="508"/>
      <c r="BI1103" s="508"/>
      <c r="BJ1103" s="508"/>
      <c r="BK1103" s="508"/>
      <c r="BL1103" s="508"/>
      <c r="BM1103" s="508"/>
      <c r="BN1103" s="508"/>
      <c r="BO1103" s="508"/>
      <c r="BP1103" s="508"/>
      <c r="BQ1103" s="508"/>
      <c r="BR1103" s="508"/>
      <c r="BS1103" s="508"/>
      <c r="BT1103" s="508"/>
      <c r="BU1103" s="508"/>
      <c r="BV1103" s="508"/>
      <c r="BW1103" s="508"/>
      <c r="BX1103" s="508"/>
      <c r="BY1103" s="508"/>
    </row>
    <row r="1104" s="246" customFormat="true" ht="15" customHeight="true" x14ac:dyDescent="0.2">
      <c r="BA1104" s="508"/>
      <c r="BB1104" s="277"/>
      <c r="BC1104" s="508"/>
      <c r="BD1104" s="508"/>
      <c r="BE1104" s="508"/>
      <c r="BF1104" s="508"/>
      <c r="BG1104" s="508"/>
      <c r="BH1104" s="508"/>
      <c r="BI1104" s="508"/>
      <c r="BJ1104" s="508"/>
      <c r="BK1104" s="508"/>
      <c r="BL1104" s="508"/>
      <c r="BM1104" s="508"/>
      <c r="BN1104" s="508"/>
      <c r="BO1104" s="508"/>
      <c r="BP1104" s="508"/>
      <c r="BQ1104" s="508"/>
      <c r="BR1104" s="508"/>
      <c r="BS1104" s="508"/>
      <c r="BT1104" s="508"/>
      <c r="BU1104" s="508"/>
      <c r="BV1104" s="508"/>
      <c r="BW1104" s="508"/>
      <c r="BX1104" s="508"/>
      <c r="BY1104" s="508"/>
    </row>
    <row r="1105" s="246" customFormat="true" ht="15" customHeight="true" x14ac:dyDescent="0.2">
      <c r="BA1105" s="508"/>
      <c r="BB1105" s="277"/>
      <c r="BC1105" s="508"/>
      <c r="BD1105" s="508"/>
      <c r="BE1105" s="508"/>
      <c r="BF1105" s="508"/>
      <c r="BG1105" s="508"/>
      <c r="BH1105" s="508"/>
      <c r="BI1105" s="508"/>
      <c r="BJ1105" s="508"/>
      <c r="BK1105" s="508"/>
      <c r="BL1105" s="508"/>
      <c r="BM1105" s="508"/>
      <c r="BN1105" s="508"/>
      <c r="BO1105" s="508"/>
      <c r="BP1105" s="508"/>
      <c r="BQ1105" s="508"/>
      <c r="BR1105" s="508"/>
      <c r="BS1105" s="508"/>
      <c r="BT1105" s="508"/>
      <c r="BU1105" s="508"/>
      <c r="BV1105" s="508"/>
      <c r="BW1105" s="508"/>
      <c r="BX1105" s="508"/>
      <c r="BY1105" s="508"/>
    </row>
    <row r="1106" s="246" customFormat="true" ht="15" customHeight="true" x14ac:dyDescent="0.2">
      <c r="BA1106" s="508"/>
      <c r="BB1106" s="277"/>
      <c r="BC1106" s="508"/>
      <c r="BD1106" s="508"/>
      <c r="BE1106" s="508"/>
      <c r="BF1106" s="508"/>
      <c r="BG1106" s="508"/>
      <c r="BH1106" s="508"/>
      <c r="BI1106" s="508"/>
      <c r="BJ1106" s="508"/>
      <c r="BK1106" s="508"/>
      <c r="BL1106" s="508"/>
      <c r="BM1106" s="508"/>
      <c r="BN1106" s="508"/>
      <c r="BO1106" s="508"/>
      <c r="BP1106" s="508"/>
      <c r="BQ1106" s="508"/>
      <c r="BR1106" s="508"/>
      <c r="BS1106" s="508"/>
      <c r="BT1106" s="508"/>
      <c r="BU1106" s="508"/>
      <c r="BV1106" s="508"/>
      <c r="BW1106" s="508"/>
      <c r="BX1106" s="508"/>
      <c r="BY1106" s="508"/>
    </row>
    <row r="1107" s="246" customFormat="true" ht="15" customHeight="true" x14ac:dyDescent="0.2">
      <c r="BA1107" s="508"/>
      <c r="BB1107" s="277"/>
      <c r="BC1107" s="508"/>
      <c r="BD1107" s="508"/>
      <c r="BE1107" s="508"/>
      <c r="BF1107" s="508"/>
      <c r="BG1107" s="508"/>
      <c r="BH1107" s="508"/>
      <c r="BI1107" s="508"/>
      <c r="BJ1107" s="508"/>
      <c r="BK1107" s="508"/>
      <c r="BL1107" s="508"/>
      <c r="BM1107" s="508"/>
      <c r="BN1107" s="508"/>
      <c r="BO1107" s="508"/>
      <c r="BP1107" s="508"/>
      <c r="BQ1107" s="508"/>
      <c r="BR1107" s="508"/>
      <c r="BS1107" s="508"/>
      <c r="BT1107" s="508"/>
      <c r="BU1107" s="508"/>
      <c r="BV1107" s="508"/>
      <c r="BW1107" s="508"/>
      <c r="BX1107" s="508"/>
      <c r="BY1107" s="508"/>
    </row>
    <row r="1108" s="246" customFormat="true" ht="15" customHeight="true" x14ac:dyDescent="0.2">
      <c r="BA1108" s="508"/>
      <c r="BB1108" s="277"/>
      <c r="BC1108" s="508"/>
      <c r="BD1108" s="508"/>
      <c r="BE1108" s="508"/>
      <c r="BF1108" s="508"/>
      <c r="BG1108" s="508"/>
      <c r="BH1108" s="508"/>
      <c r="BI1108" s="508"/>
      <c r="BJ1108" s="508"/>
      <c r="BK1108" s="508"/>
      <c r="BL1108" s="508"/>
      <c r="BM1108" s="508"/>
      <c r="BN1108" s="508"/>
      <c r="BO1108" s="508"/>
      <c r="BP1108" s="508"/>
      <c r="BQ1108" s="508"/>
      <c r="BR1108" s="508"/>
      <c r="BS1108" s="508"/>
      <c r="BT1108" s="508"/>
      <c r="BU1108" s="508"/>
      <c r="BV1108" s="508"/>
      <c r="BW1108" s="508"/>
      <c r="BX1108" s="508"/>
      <c r="BY1108" s="508"/>
    </row>
    <row r="1109" s="246" customFormat="true" ht="15" customHeight="true" x14ac:dyDescent="0.2">
      <c r="BA1109" s="508"/>
      <c r="BB1109" s="277"/>
      <c r="BC1109" s="508"/>
      <c r="BD1109" s="508"/>
      <c r="BE1109" s="508"/>
      <c r="BF1109" s="508"/>
      <c r="BG1109" s="508"/>
      <c r="BH1109" s="508"/>
      <c r="BI1109" s="508"/>
      <c r="BJ1109" s="508"/>
      <c r="BK1109" s="508"/>
      <c r="BL1109" s="508"/>
      <c r="BM1109" s="508"/>
      <c r="BN1109" s="508"/>
      <c r="BO1109" s="508"/>
      <c r="BP1109" s="508"/>
      <c r="BQ1109" s="508"/>
      <c r="BR1109" s="508"/>
      <c r="BS1109" s="508"/>
      <c r="BT1109" s="508"/>
      <c r="BU1109" s="508"/>
      <c r="BV1109" s="508"/>
      <c r="BW1109" s="508"/>
      <c r="BX1109" s="508"/>
      <c r="BY1109" s="508"/>
    </row>
    <row r="1110" s="246" customFormat="true" ht="15" customHeight="true" x14ac:dyDescent="0.2">
      <c r="BA1110" s="508"/>
      <c r="BB1110" s="277"/>
      <c r="BC1110" s="508"/>
      <c r="BD1110" s="508"/>
      <c r="BE1110" s="508"/>
      <c r="BF1110" s="508"/>
      <c r="BG1110" s="508"/>
      <c r="BH1110" s="508"/>
      <c r="BI1110" s="508"/>
      <c r="BJ1110" s="508"/>
      <c r="BK1110" s="508"/>
      <c r="BL1110" s="508"/>
      <c r="BM1110" s="508"/>
      <c r="BN1110" s="508"/>
      <c r="BO1110" s="508"/>
      <c r="BP1110" s="508"/>
      <c r="BQ1110" s="508"/>
      <c r="BR1110" s="508"/>
      <c r="BS1110" s="508"/>
      <c r="BT1110" s="508"/>
      <c r="BU1110" s="508"/>
      <c r="BV1110" s="508"/>
      <c r="BW1110" s="508"/>
      <c r="BX1110" s="508"/>
      <c r="BY1110" s="508"/>
    </row>
    <row r="1111" s="246" customFormat="true" ht="15" customHeight="true" x14ac:dyDescent="0.2">
      <c r="BA1111" s="508"/>
      <c r="BB1111" s="277"/>
      <c r="BC1111" s="508"/>
      <c r="BD1111" s="508"/>
      <c r="BE1111" s="508"/>
      <c r="BF1111" s="508"/>
      <c r="BG1111" s="508"/>
      <c r="BH1111" s="508"/>
      <c r="BI1111" s="508"/>
      <c r="BJ1111" s="508"/>
      <c r="BK1111" s="508"/>
      <c r="BL1111" s="508"/>
      <c r="BM1111" s="508"/>
      <c r="BN1111" s="508"/>
      <c r="BO1111" s="508"/>
      <c r="BP1111" s="508"/>
      <c r="BQ1111" s="508"/>
      <c r="BR1111" s="508"/>
      <c r="BS1111" s="508"/>
      <c r="BT1111" s="508"/>
      <c r="BU1111" s="508"/>
      <c r="BV1111" s="508"/>
      <c r="BW1111" s="508"/>
      <c r="BX1111" s="508"/>
      <c r="BY1111" s="508"/>
    </row>
    <row r="1112" s="246" customFormat="true" ht="15" customHeight="true" x14ac:dyDescent="0.2">
      <c r="BA1112" s="508"/>
      <c r="BB1112" s="277"/>
      <c r="BC1112" s="508"/>
      <c r="BD1112" s="508"/>
      <c r="BE1112" s="508"/>
      <c r="BF1112" s="508"/>
      <c r="BG1112" s="508"/>
      <c r="BH1112" s="508"/>
      <c r="BI1112" s="508"/>
      <c r="BJ1112" s="508"/>
      <c r="BK1112" s="508"/>
      <c r="BL1112" s="508"/>
      <c r="BM1112" s="508"/>
      <c r="BN1112" s="508"/>
      <c r="BO1112" s="508"/>
      <c r="BP1112" s="508"/>
      <c r="BQ1112" s="508"/>
      <c r="BR1112" s="508"/>
      <c r="BS1112" s="508"/>
      <c r="BT1112" s="508"/>
      <c r="BU1112" s="508"/>
      <c r="BV1112" s="508"/>
      <c r="BW1112" s="508"/>
      <c r="BX1112" s="508"/>
      <c r="BY1112" s="508"/>
    </row>
    <row r="1113" s="246" customFormat="true" ht="15" customHeight="true" x14ac:dyDescent="0.2">
      <c r="BA1113" s="508"/>
      <c r="BB1113" s="277"/>
      <c r="BC1113" s="508"/>
      <c r="BD1113" s="508"/>
      <c r="BE1113" s="508"/>
      <c r="BF1113" s="508"/>
      <c r="BG1113" s="508"/>
      <c r="BH1113" s="508"/>
      <c r="BI1113" s="508"/>
      <c r="BJ1113" s="508"/>
      <c r="BK1113" s="508"/>
      <c r="BL1113" s="508"/>
      <c r="BM1113" s="508"/>
      <c r="BN1113" s="508"/>
      <c r="BO1113" s="508"/>
      <c r="BP1113" s="508"/>
      <c r="BQ1113" s="508"/>
      <c r="BR1113" s="508"/>
      <c r="BS1113" s="508"/>
      <c r="BT1113" s="508"/>
      <c r="BU1113" s="508"/>
      <c r="BV1113" s="508"/>
      <c r="BW1113" s="508"/>
      <c r="BX1113" s="508"/>
      <c r="BY1113" s="508"/>
    </row>
    <row r="1114" s="785" customFormat="true" ht="17.1" customHeight="true" x14ac:dyDescent="0.2">
      <c r="A1114" s="801"/>
      <c r="B1114" s="790"/>
      <c r="C1114" s="791"/>
      <c r="D1114" s="792"/>
      <c r="E1114" s="792"/>
      <c r="F1114" s="792"/>
      <c r="G1114" s="793"/>
      <c r="H1114" s="792"/>
      <c r="I1114" s="792"/>
      <c r="J1114" s="792"/>
      <c r="K1114" s="792"/>
      <c r="L1114" s="793"/>
      <c r="M1114" s="792"/>
      <c r="N1114" s="792"/>
      <c r="O1114" s="792"/>
      <c r="P1114" s="792"/>
      <c r="Q1114" s="793"/>
      <c r="R1114" s="792"/>
      <c r="S1114" s="792"/>
      <c r="T1114" s="792"/>
      <c r="U1114" s="792"/>
      <c r="V1114" s="792"/>
      <c r="W1114" s="792"/>
      <c r="X1114" s="792"/>
      <c r="Y1114" s="792"/>
      <c r="Z1114" s="792"/>
      <c r="AA1114" s="792"/>
      <c r="AB1114" s="792"/>
      <c r="AC1114" s="794"/>
      <c r="BA1114" s="508"/>
      <c r="BB1114" s="277"/>
      <c r="BC1114" s="508"/>
      <c r="BD1114" s="508"/>
      <c r="BE1114" s="508"/>
      <c r="BF1114" s="508"/>
      <c r="BG1114" s="508"/>
      <c r="BH1114" s="508"/>
      <c r="BI1114" s="508"/>
      <c r="BJ1114" s="508"/>
      <c r="BK1114" s="508"/>
      <c r="BL1114" s="508"/>
      <c r="BM1114" s="508"/>
      <c r="BN1114" s="508"/>
      <c r="BO1114" s="508"/>
      <c r="BP1114" s="508"/>
      <c r="BQ1114" s="508"/>
      <c r="BR1114" s="508"/>
      <c r="BS1114" s="508"/>
      <c r="BT1114" s="508"/>
      <c r="BU1114" s="508"/>
      <c r="BV1114" s="508"/>
      <c r="BW1114" s="508"/>
      <c r="BX1114" s="508"/>
      <c r="BY1114" s="508"/>
      <c r="BZ1114" s="246"/>
      <c r="CA1114" s="246"/>
      <c r="CB1114" s="246"/>
      <c r="CC1114" s="246"/>
      <c r="CD1114" s="246"/>
      <c r="CE1114" s="246"/>
      <c r="CF1114" s="246"/>
      <c r="CG1114" s="246"/>
      <c r="CH1114" s="246"/>
      <c r="CI1114" s="246"/>
      <c r="CJ1114" s="246"/>
      <c r="CK1114" s="246"/>
      <c r="CL1114" s="246"/>
      <c r="CM1114" s="246"/>
      <c r="CN1114" s="246"/>
      <c r="CO1114" s="246"/>
      <c r="CP1114" s="246"/>
      <c r="CQ1114" s="246"/>
      <c r="CR1114" s="246"/>
      <c r="CS1114" s="246"/>
      <c r="CT1114" s="246"/>
      <c r="CU1114" s="246"/>
      <c r="CV1114" s="246"/>
      <c r="CW1114" s="246"/>
      <c r="CX1114" s="246"/>
      <c r="CY1114" s="246"/>
      <c r="CZ1114" s="246"/>
    </row>
    <row r="1115" s="785" customFormat="true" ht="17.1" customHeight="true" x14ac:dyDescent="0.2">
      <c r="A1115" s="801"/>
      <c r="B1115" s="790"/>
      <c r="C1115" s="791"/>
      <c r="D1115" s="792"/>
      <c r="E1115" s="792"/>
      <c r="F1115" s="792"/>
      <c r="G1115" s="793"/>
      <c r="H1115" s="792"/>
      <c r="I1115" s="792"/>
      <c r="J1115" s="792"/>
      <c r="K1115" s="792"/>
      <c r="L1115" s="793"/>
      <c r="M1115" s="792"/>
      <c r="N1115" s="792"/>
      <c r="O1115" s="792"/>
      <c r="P1115" s="792"/>
      <c r="Q1115" s="793"/>
      <c r="R1115" s="792"/>
      <c r="S1115" s="792"/>
      <c r="T1115" s="792"/>
      <c r="U1115" s="792"/>
      <c r="V1115" s="792"/>
      <c r="W1115" s="792"/>
      <c r="X1115" s="792"/>
      <c r="Y1115" s="792"/>
      <c r="Z1115" s="792"/>
      <c r="AA1115" s="792"/>
      <c r="AB1115" s="792"/>
      <c r="AC1115" s="794"/>
      <c r="BA1115" s="508"/>
      <c r="BB1115" s="277"/>
      <c r="BC1115" s="508"/>
      <c r="BD1115" s="508"/>
      <c r="BE1115" s="508"/>
      <c r="BF1115" s="508"/>
      <c r="BG1115" s="508"/>
      <c r="BH1115" s="508"/>
      <c r="BI1115" s="508"/>
      <c r="BJ1115" s="508"/>
      <c r="BK1115" s="508"/>
      <c r="BL1115" s="508"/>
      <c r="BM1115" s="508"/>
      <c r="BN1115" s="508"/>
      <c r="BO1115" s="508"/>
      <c r="BP1115" s="508"/>
      <c r="BQ1115" s="508"/>
      <c r="BR1115" s="508"/>
      <c r="BS1115" s="508"/>
      <c r="BT1115" s="508"/>
      <c r="BU1115" s="508"/>
      <c r="BV1115" s="508"/>
      <c r="BW1115" s="508"/>
      <c r="BX1115" s="508"/>
      <c r="BY1115" s="508"/>
      <c r="BZ1115" s="246"/>
      <c r="CA1115" s="246"/>
      <c r="CB1115" s="246"/>
      <c r="CC1115" s="246"/>
      <c r="CD1115" s="246"/>
      <c r="CE1115" s="246"/>
      <c r="CF1115" s="246"/>
      <c r="CG1115" s="246"/>
      <c r="CH1115" s="246"/>
      <c r="CI1115" s="246"/>
      <c r="CJ1115" s="246"/>
      <c r="CK1115" s="246"/>
      <c r="CL1115" s="246"/>
      <c r="CM1115" s="246"/>
      <c r="CN1115" s="246"/>
      <c r="CO1115" s="246"/>
      <c r="CP1115" s="246"/>
      <c r="CQ1115" s="246"/>
      <c r="CR1115" s="246"/>
      <c r="CS1115" s="246"/>
      <c r="CT1115" s="246"/>
      <c r="CU1115" s="246"/>
      <c r="CV1115" s="246"/>
      <c r="CW1115" s="246"/>
      <c r="CX1115" s="246"/>
      <c r="CY1115" s="246"/>
      <c r="CZ1115" s="246"/>
    </row>
    <row r="1116" s="785" customFormat="true" ht="17.1" customHeight="true" x14ac:dyDescent="0.2">
      <c r="A1116" s="801"/>
      <c r="B1116" s="790"/>
      <c r="C1116" s="791"/>
      <c r="D1116" s="792"/>
      <c r="E1116" s="792"/>
      <c r="F1116" s="792"/>
      <c r="G1116" s="793"/>
      <c r="H1116" s="792"/>
      <c r="I1116" s="792"/>
      <c r="J1116" s="792"/>
      <c r="K1116" s="792"/>
      <c r="L1116" s="793"/>
      <c r="M1116" s="792"/>
      <c r="N1116" s="792"/>
      <c r="O1116" s="792"/>
      <c r="P1116" s="792"/>
      <c r="Q1116" s="793"/>
      <c r="R1116" s="792"/>
      <c r="S1116" s="792"/>
      <c r="T1116" s="792"/>
      <c r="U1116" s="792"/>
      <c r="V1116" s="792"/>
      <c r="W1116" s="792"/>
      <c r="X1116" s="792"/>
      <c r="Y1116" s="792"/>
      <c r="Z1116" s="792"/>
      <c r="AA1116" s="792"/>
      <c r="AB1116" s="792"/>
      <c r="AC1116" s="794"/>
      <c r="BA1116" s="508"/>
      <c r="BB1116" s="277"/>
      <c r="BC1116" s="508"/>
      <c r="BD1116" s="508"/>
      <c r="BE1116" s="508"/>
      <c r="BF1116" s="508"/>
      <c r="BG1116" s="508"/>
      <c r="BH1116" s="508"/>
      <c r="BI1116" s="508"/>
      <c r="BJ1116" s="508"/>
      <c r="BK1116" s="508"/>
      <c r="BL1116" s="508"/>
      <c r="BM1116" s="508"/>
      <c r="BN1116" s="508"/>
      <c r="BO1116" s="508"/>
      <c r="BP1116" s="508"/>
      <c r="BQ1116" s="508"/>
      <c r="BR1116" s="508"/>
      <c r="BS1116" s="508"/>
      <c r="BT1116" s="508"/>
      <c r="BU1116" s="508"/>
      <c r="BV1116" s="508"/>
      <c r="BW1116" s="508"/>
      <c r="BX1116" s="508"/>
      <c r="BY1116" s="508"/>
      <c r="BZ1116" s="246"/>
      <c r="CA1116" s="246"/>
      <c r="CB1116" s="246"/>
      <c r="CC1116" s="246"/>
      <c r="CD1116" s="246"/>
      <c r="CE1116" s="246"/>
      <c r="CF1116" s="246"/>
      <c r="CG1116" s="246"/>
      <c r="CH1116" s="246"/>
      <c r="CI1116" s="246"/>
      <c r="CJ1116" s="246"/>
      <c r="CK1116" s="246"/>
      <c r="CL1116" s="246"/>
      <c r="CM1116" s="246"/>
      <c r="CN1116" s="246"/>
      <c r="CO1116" s="246"/>
      <c r="CP1116" s="246"/>
      <c r="CQ1116" s="246"/>
      <c r="CR1116" s="246"/>
      <c r="CS1116" s="246"/>
      <c r="CT1116" s="246"/>
      <c r="CU1116" s="246"/>
      <c r="CV1116" s="246"/>
      <c r="CW1116" s="246"/>
      <c r="CX1116" s="246"/>
      <c r="CY1116" s="246"/>
      <c r="CZ1116" s="246"/>
    </row>
    <row r="1117" s="785" customFormat="true" ht="17.1" customHeight="true" x14ac:dyDescent="0.2">
      <c r="A1117" s="802"/>
      <c r="B1117" s="795"/>
      <c r="C1117" s="796"/>
      <c r="D1117" s="797"/>
      <c r="E1117" s="797"/>
      <c r="F1117" s="797"/>
      <c r="G1117" s="798"/>
      <c r="H1117" s="797"/>
      <c r="I1117" s="797"/>
      <c r="J1117" s="797"/>
      <c r="K1117" s="797"/>
      <c r="L1117" s="798"/>
      <c r="M1117" s="797"/>
      <c r="N1117" s="797"/>
      <c r="O1117" s="797"/>
      <c r="P1117" s="797"/>
      <c r="Q1117" s="798"/>
      <c r="R1117" s="797"/>
      <c r="S1117" s="797"/>
      <c r="T1117" s="797"/>
      <c r="U1117" s="797"/>
      <c r="V1117" s="797"/>
      <c r="W1117" s="797"/>
      <c r="X1117" s="797"/>
      <c r="Y1117" s="797"/>
      <c r="Z1117" s="797"/>
      <c r="AA1117" s="797"/>
      <c r="AB1117" s="797"/>
      <c r="AC1117" s="799"/>
      <c r="BA1117" s="508"/>
      <c r="BB1117" s="277"/>
      <c r="BC1117" s="508"/>
      <c r="BD1117" s="508"/>
      <c r="BE1117" s="508"/>
      <c r="BF1117" s="508"/>
      <c r="BG1117" s="508"/>
      <c r="BH1117" s="508"/>
      <c r="BI1117" s="508"/>
      <c r="BJ1117" s="508"/>
      <c r="BK1117" s="508"/>
      <c r="BL1117" s="508"/>
      <c r="BM1117" s="508"/>
      <c r="BN1117" s="508"/>
      <c r="BO1117" s="508"/>
      <c r="BP1117" s="508"/>
      <c r="BQ1117" s="508"/>
      <c r="BR1117" s="508"/>
      <c r="BS1117" s="508"/>
      <c r="BT1117" s="508"/>
      <c r="BU1117" s="508"/>
      <c r="BV1117" s="508"/>
      <c r="BW1117" s="508"/>
      <c r="BX1117" s="508"/>
      <c r="BY1117" s="508"/>
      <c r="BZ1117" s="246"/>
      <c r="CA1117" s="246"/>
      <c r="CB1117" s="246"/>
      <c r="CC1117" s="246"/>
      <c r="CD1117" s="246"/>
      <c r="CE1117" s="246"/>
      <c r="CF1117" s="246"/>
      <c r="CG1117" s="246"/>
      <c r="CH1117" s="246"/>
      <c r="CI1117" s="246"/>
      <c r="CJ1117" s="246"/>
      <c r="CK1117" s="246"/>
      <c r="CL1117" s="246"/>
      <c r="CM1117" s="246"/>
      <c r="CN1117" s="246"/>
      <c r="CO1117" s="246"/>
      <c r="CP1117" s="246"/>
      <c r="CQ1117" s="246"/>
      <c r="CR1117" s="246"/>
      <c r="CS1117" s="246"/>
      <c r="CT1117" s="246"/>
      <c r="CU1117" s="246"/>
      <c r="CV1117" s="246"/>
      <c r="CW1117" s="246"/>
      <c r="CX1117" s="246"/>
      <c r="CY1117" s="246"/>
      <c r="CZ1117" s="246"/>
    </row>
    <row r="1118" s="246" customFormat="true" ht="15" customHeight="true" x14ac:dyDescent="0.2">
      <c r="BA1118" s="508"/>
      <c r="BB1118" s="277"/>
      <c r="BC1118" s="508"/>
      <c r="BD1118" s="508"/>
      <c r="BE1118" s="508"/>
      <c r="BF1118" s="508"/>
      <c r="BG1118" s="508"/>
      <c r="BH1118" s="508"/>
      <c r="BI1118" s="508"/>
      <c r="BJ1118" s="508"/>
      <c r="BK1118" s="508"/>
      <c r="BL1118" s="508"/>
      <c r="BM1118" s="508"/>
      <c r="BN1118" s="508"/>
      <c r="BO1118" s="508"/>
      <c r="BP1118" s="508"/>
      <c r="BQ1118" s="508"/>
      <c r="BR1118" s="508"/>
      <c r="BS1118" s="508"/>
      <c r="BT1118" s="508"/>
      <c r="BU1118" s="508"/>
      <c r="BV1118" s="508"/>
      <c r="BW1118" s="508"/>
      <c r="BX1118" s="508"/>
      <c r="BY1118" s="508"/>
    </row>
    <row r="1119" s="246" customFormat="true" ht="15" customHeight="true" x14ac:dyDescent="0.2">
      <c r="BA1119" s="508"/>
      <c r="BB1119" s="277"/>
      <c r="BC1119" s="508"/>
      <c r="BD1119" s="508"/>
      <c r="BE1119" s="508"/>
      <c r="BF1119" s="508"/>
      <c r="BG1119" s="508"/>
      <c r="BH1119" s="508"/>
      <c r="BI1119" s="508"/>
      <c r="BJ1119" s="508"/>
      <c r="BK1119" s="508"/>
      <c r="BL1119" s="508"/>
      <c r="BM1119" s="508"/>
      <c r="BN1119" s="508"/>
      <c r="BO1119" s="508"/>
      <c r="BP1119" s="508"/>
      <c r="BQ1119" s="508"/>
      <c r="BR1119" s="508"/>
      <c r="BS1119" s="508"/>
      <c r="BT1119" s="508"/>
      <c r="BU1119" s="508"/>
      <c r="BV1119" s="508"/>
      <c r="BW1119" s="508"/>
      <c r="BX1119" s="508"/>
      <c r="BY1119" s="508"/>
    </row>
    <row r="1120" s="246" customFormat="true" ht="15" customHeight="true" x14ac:dyDescent="0.2">
      <c r="BA1120" s="508"/>
      <c r="BB1120" s="277"/>
      <c r="BC1120" s="508"/>
      <c r="BD1120" s="508"/>
      <c r="BE1120" s="508"/>
      <c r="BF1120" s="508"/>
      <c r="BG1120" s="508"/>
      <c r="BH1120" s="508"/>
      <c r="BI1120" s="508"/>
      <c r="BJ1120" s="508"/>
      <c r="BK1120" s="508"/>
      <c r="BL1120" s="508"/>
      <c r="BM1120" s="508"/>
      <c r="BN1120" s="508"/>
      <c r="BO1120" s="508"/>
      <c r="BP1120" s="508"/>
      <c r="BQ1120" s="508"/>
      <c r="BR1120" s="508"/>
      <c r="BS1120" s="508"/>
      <c r="BT1120" s="508"/>
      <c r="BU1120" s="508"/>
      <c r="BV1120" s="508"/>
      <c r="BW1120" s="508"/>
      <c r="BX1120" s="508"/>
      <c r="BY1120" s="508"/>
    </row>
    <row r="1121" s="246" customFormat="true" ht="15" customHeight="true" x14ac:dyDescent="0.2">
      <c r="BA1121" s="508"/>
      <c r="BB1121" s="277"/>
      <c r="BC1121" s="508"/>
      <c r="BD1121" s="508"/>
      <c r="BE1121" s="508"/>
      <c r="BF1121" s="508"/>
      <c r="BG1121" s="508"/>
      <c r="BH1121" s="508"/>
      <c r="BI1121" s="508"/>
      <c r="BJ1121" s="508"/>
      <c r="BK1121" s="508"/>
      <c r="BL1121" s="508"/>
      <c r="BM1121" s="508"/>
      <c r="BN1121" s="508"/>
      <c r="BO1121" s="508"/>
      <c r="BP1121" s="508"/>
      <c r="BQ1121" s="508"/>
      <c r="BR1121" s="508"/>
      <c r="BS1121" s="508"/>
      <c r="BT1121" s="508"/>
      <c r="BU1121" s="508"/>
      <c r="BV1121" s="508"/>
      <c r="BW1121" s="508"/>
      <c r="BX1121" s="508"/>
      <c r="BY1121" s="508"/>
    </row>
    <row r="1122" s="246" customFormat="true" ht="15" customHeight="true" x14ac:dyDescent="0.2">
      <c r="BA1122" s="508"/>
      <c r="BB1122" s="277"/>
      <c r="BC1122" s="508"/>
      <c r="BD1122" s="508"/>
      <c r="BE1122" s="508"/>
      <c r="BF1122" s="508"/>
      <c r="BG1122" s="508"/>
      <c r="BH1122" s="508"/>
      <c r="BI1122" s="508"/>
      <c r="BJ1122" s="508"/>
      <c r="BK1122" s="508"/>
      <c r="BL1122" s="508"/>
      <c r="BM1122" s="508"/>
      <c r="BN1122" s="508"/>
      <c r="BO1122" s="508"/>
      <c r="BP1122" s="508"/>
      <c r="BQ1122" s="508"/>
      <c r="BR1122" s="508"/>
      <c r="BS1122" s="508"/>
      <c r="BT1122" s="508"/>
      <c r="BU1122" s="508"/>
      <c r="BV1122" s="508"/>
      <c r="BW1122" s="508"/>
      <c r="BX1122" s="508"/>
      <c r="BY1122" s="508"/>
    </row>
    <row r="1123" s="246" customFormat="true" ht="15" customHeight="true" x14ac:dyDescent="0.2">
      <c r="BA1123" s="508"/>
      <c r="BB1123" s="277"/>
      <c r="BC1123" s="508"/>
      <c r="BD1123" s="508"/>
      <c r="BE1123" s="508"/>
      <c r="BF1123" s="508"/>
      <c r="BG1123" s="508"/>
      <c r="BH1123" s="508"/>
      <c r="BI1123" s="508"/>
      <c r="BJ1123" s="508"/>
      <c r="BK1123" s="508"/>
      <c r="BL1123" s="508"/>
      <c r="BM1123" s="508"/>
      <c r="BN1123" s="508"/>
      <c r="BO1123" s="508"/>
      <c r="BP1123" s="508"/>
      <c r="BQ1123" s="508"/>
      <c r="BR1123" s="508"/>
      <c r="BS1123" s="508"/>
      <c r="BT1123" s="508"/>
      <c r="BU1123" s="508"/>
      <c r="BV1123" s="508"/>
      <c r="BW1123" s="508"/>
      <c r="BX1123" s="508"/>
      <c r="BY1123" s="508"/>
    </row>
    <row r="1124" s="246" customFormat="true" ht="15" customHeight="true" x14ac:dyDescent="0.2">
      <c r="BA1124" s="508"/>
      <c r="BB1124" s="277"/>
      <c r="BC1124" s="508"/>
      <c r="BD1124" s="508"/>
      <c r="BE1124" s="508"/>
      <c r="BF1124" s="508"/>
      <c r="BG1124" s="508"/>
      <c r="BH1124" s="508"/>
      <c r="BI1124" s="508"/>
      <c r="BJ1124" s="508"/>
      <c r="BK1124" s="508"/>
      <c r="BL1124" s="508"/>
      <c r="BM1124" s="508"/>
      <c r="BN1124" s="508"/>
      <c r="BO1124" s="508"/>
      <c r="BP1124" s="508"/>
      <c r="BQ1124" s="508"/>
      <c r="BR1124" s="508"/>
      <c r="BS1124" s="508"/>
      <c r="BT1124" s="508"/>
      <c r="BU1124" s="508"/>
      <c r="BV1124" s="508"/>
      <c r="BW1124" s="508"/>
      <c r="BX1124" s="508"/>
      <c r="BY1124" s="508"/>
    </row>
    <row r="1125" s="246" customFormat="true" ht="15" customHeight="true" x14ac:dyDescent="0.2">
      <c r="BA1125" s="508"/>
      <c r="BB1125" s="277"/>
      <c r="BC1125" s="508"/>
      <c r="BD1125" s="508"/>
      <c r="BE1125" s="508"/>
      <c r="BF1125" s="508"/>
      <c r="BG1125" s="508"/>
      <c r="BH1125" s="508"/>
      <c r="BI1125" s="508"/>
      <c r="BJ1125" s="508"/>
      <c r="BK1125" s="508"/>
      <c r="BL1125" s="508"/>
      <c r="BM1125" s="508"/>
      <c r="BN1125" s="508"/>
      <c r="BO1125" s="508"/>
      <c r="BP1125" s="508"/>
      <c r="BQ1125" s="508"/>
      <c r="BR1125" s="508"/>
      <c r="BS1125" s="508"/>
      <c r="BT1125" s="508"/>
      <c r="BU1125" s="508"/>
      <c r="BV1125" s="508"/>
      <c r="BW1125" s="508"/>
      <c r="BX1125" s="508"/>
      <c r="BY1125" s="508"/>
    </row>
    <row r="1126" s="246" customFormat="true" ht="15" customHeight="true" x14ac:dyDescent="0.2">
      <c r="BA1126" s="508"/>
      <c r="BB1126" s="277"/>
      <c r="BC1126" s="508"/>
      <c r="BD1126" s="508"/>
      <c r="BE1126" s="508"/>
      <c r="BF1126" s="508"/>
      <c r="BG1126" s="508"/>
      <c r="BH1126" s="508"/>
      <c r="BI1126" s="508"/>
      <c r="BJ1126" s="508"/>
      <c r="BK1126" s="508"/>
      <c r="BL1126" s="508"/>
      <c r="BM1126" s="508"/>
      <c r="BN1126" s="508"/>
      <c r="BO1126" s="508"/>
      <c r="BP1126" s="508"/>
      <c r="BQ1126" s="508"/>
      <c r="BR1126" s="508"/>
      <c r="BS1126" s="508"/>
      <c r="BT1126" s="508"/>
      <c r="BU1126" s="508"/>
      <c r="BV1126" s="508"/>
      <c r="BW1126" s="508"/>
      <c r="BX1126" s="508"/>
      <c r="BY1126" s="508"/>
    </row>
    <row r="1127" s="246" customFormat="true" ht="15" customHeight="true" x14ac:dyDescent="0.2">
      <c r="BA1127" s="508"/>
      <c r="BB1127" s="277"/>
      <c r="BC1127" s="508"/>
      <c r="BD1127" s="508"/>
      <c r="BE1127" s="508"/>
      <c r="BF1127" s="508"/>
      <c r="BG1127" s="508"/>
      <c r="BH1127" s="508"/>
      <c r="BI1127" s="508"/>
      <c r="BJ1127" s="508"/>
      <c r="BK1127" s="508"/>
      <c r="BL1127" s="508"/>
      <c r="BM1127" s="508"/>
      <c r="BN1127" s="508"/>
      <c r="BO1127" s="508"/>
      <c r="BP1127" s="508"/>
      <c r="BQ1127" s="508"/>
      <c r="BR1127" s="508"/>
      <c r="BS1127" s="508"/>
      <c r="BT1127" s="508"/>
      <c r="BU1127" s="508"/>
      <c r="BV1127" s="508"/>
      <c r="BW1127" s="508"/>
      <c r="BX1127" s="508"/>
      <c r="BY1127" s="508"/>
    </row>
    <row r="1128" s="246" customFormat="true" ht="15" customHeight="true" x14ac:dyDescent="0.2">
      <c r="BA1128" s="508"/>
      <c r="BB1128" s="277"/>
      <c r="BC1128" s="508"/>
      <c r="BD1128" s="508"/>
      <c r="BE1128" s="508"/>
      <c r="BF1128" s="508"/>
      <c r="BG1128" s="508"/>
      <c r="BH1128" s="508"/>
      <c r="BI1128" s="508"/>
      <c r="BJ1128" s="508"/>
      <c r="BK1128" s="508"/>
      <c r="BL1128" s="508"/>
      <c r="BM1128" s="508"/>
      <c r="BN1128" s="508"/>
      <c r="BO1128" s="508"/>
      <c r="BP1128" s="508"/>
      <c r="BQ1128" s="508"/>
      <c r="BR1128" s="508"/>
      <c r="BS1128" s="508"/>
      <c r="BT1128" s="508"/>
      <c r="BU1128" s="508"/>
      <c r="BV1128" s="508"/>
      <c r="BW1128" s="508"/>
      <c r="BX1128" s="508"/>
      <c r="BY1128" s="508"/>
    </row>
    <row r="1129" s="246" customFormat="true" ht="15" customHeight="true" x14ac:dyDescent="0.2">
      <c r="BA1129" s="508"/>
      <c r="BB1129" s="277"/>
      <c r="BC1129" s="508"/>
      <c r="BD1129" s="508"/>
      <c r="BE1129" s="508"/>
      <c r="BF1129" s="508"/>
      <c r="BG1129" s="508"/>
      <c r="BH1129" s="508"/>
      <c r="BI1129" s="508"/>
      <c r="BJ1129" s="508"/>
      <c r="BK1129" s="508"/>
      <c r="BL1129" s="508"/>
      <c r="BM1129" s="508"/>
      <c r="BN1129" s="508"/>
      <c r="BO1129" s="508"/>
      <c r="BP1129" s="508"/>
      <c r="BQ1129" s="508"/>
      <c r="BR1129" s="508"/>
      <c r="BS1129" s="508"/>
      <c r="BT1129" s="508"/>
      <c r="BU1129" s="508"/>
      <c r="BV1129" s="508"/>
      <c r="BW1129" s="508"/>
      <c r="BX1129" s="508"/>
      <c r="BY1129" s="508"/>
    </row>
    <row r="1130" s="246" customFormat="true" ht="15" customHeight="true" x14ac:dyDescent="0.2">
      <c r="BA1130" s="508"/>
      <c r="BB1130" s="277"/>
      <c r="BC1130" s="508"/>
      <c r="BD1130" s="508"/>
      <c r="BE1130" s="508"/>
      <c r="BF1130" s="508"/>
      <c r="BG1130" s="508"/>
      <c r="BH1130" s="508"/>
      <c r="BI1130" s="508"/>
      <c r="BJ1130" s="508"/>
      <c r="BK1130" s="508"/>
      <c r="BL1130" s="508"/>
      <c r="BM1130" s="508"/>
      <c r="BN1130" s="508"/>
      <c r="BO1130" s="508"/>
      <c r="BP1130" s="508"/>
      <c r="BQ1130" s="508"/>
      <c r="BR1130" s="508"/>
      <c r="BS1130" s="508"/>
      <c r="BT1130" s="508"/>
      <c r="BU1130" s="508"/>
      <c r="BV1130" s="508"/>
      <c r="BW1130" s="508"/>
      <c r="BX1130" s="508"/>
      <c r="BY1130" s="508"/>
    </row>
    <row r="1131" s="246" customFormat="true" ht="15" customHeight="true" x14ac:dyDescent="0.2">
      <c r="BA1131" s="508"/>
      <c r="BB1131" s="277"/>
      <c r="BC1131" s="508"/>
      <c r="BD1131" s="508"/>
      <c r="BE1131" s="508"/>
      <c r="BF1131" s="508"/>
      <c r="BG1131" s="508"/>
      <c r="BH1131" s="508"/>
      <c r="BI1131" s="508"/>
      <c r="BJ1131" s="508"/>
      <c r="BK1131" s="508"/>
      <c r="BL1131" s="508"/>
      <c r="BM1131" s="508"/>
      <c r="BN1131" s="508"/>
      <c r="BO1131" s="508"/>
      <c r="BP1131" s="508"/>
      <c r="BQ1131" s="508"/>
      <c r="BR1131" s="508"/>
      <c r="BS1131" s="508"/>
      <c r="BT1131" s="508"/>
      <c r="BU1131" s="508"/>
      <c r="BV1131" s="508"/>
      <c r="BW1131" s="508"/>
      <c r="BX1131" s="508"/>
      <c r="BY1131" s="508"/>
    </row>
    <row r="1132" s="246" customFormat="true" ht="15" customHeight="true" x14ac:dyDescent="0.2">
      <c r="BA1132" s="508"/>
      <c r="BB1132" s="277"/>
      <c r="BC1132" s="508"/>
      <c r="BD1132" s="508"/>
      <c r="BE1132" s="508"/>
      <c r="BF1132" s="508"/>
      <c r="BG1132" s="508"/>
      <c r="BH1132" s="508"/>
      <c r="BI1132" s="508"/>
      <c r="BJ1132" s="508"/>
      <c r="BK1132" s="508"/>
      <c r="BL1132" s="508"/>
      <c r="BM1132" s="508"/>
      <c r="BN1132" s="508"/>
      <c r="BO1132" s="508"/>
      <c r="BP1132" s="508"/>
      <c r="BQ1132" s="508"/>
      <c r="BR1132" s="508"/>
      <c r="BS1132" s="508"/>
      <c r="BT1132" s="508"/>
      <c r="BU1132" s="508"/>
      <c r="BV1132" s="508"/>
      <c r="BW1132" s="508"/>
      <c r="BX1132" s="508"/>
      <c r="BY1132" s="508"/>
    </row>
    <row r="1133" s="246" customFormat="true" ht="15" customHeight="true" x14ac:dyDescent="0.2">
      <c r="BA1133" s="508"/>
      <c r="BB1133" s="277"/>
      <c r="BC1133" s="508"/>
      <c r="BD1133" s="508"/>
      <c r="BE1133" s="508"/>
      <c r="BF1133" s="508"/>
      <c r="BG1133" s="508"/>
      <c r="BH1133" s="508"/>
      <c r="BI1133" s="508"/>
      <c r="BJ1133" s="508"/>
      <c r="BK1133" s="508"/>
      <c r="BL1133" s="508"/>
      <c r="BM1133" s="508"/>
      <c r="BN1133" s="508"/>
      <c r="BO1133" s="508"/>
      <c r="BP1133" s="508"/>
      <c r="BQ1133" s="508"/>
      <c r="BR1133" s="508"/>
      <c r="BS1133" s="508"/>
      <c r="BT1133" s="508"/>
      <c r="BU1133" s="508"/>
      <c r="BV1133" s="508"/>
      <c r="BW1133" s="508"/>
      <c r="BX1133" s="508"/>
      <c r="BY1133" s="508"/>
    </row>
    <row r="1134" s="246" customFormat="true" ht="15" customHeight="true" x14ac:dyDescent="0.2">
      <c r="BA1134" s="508"/>
      <c r="BB1134" s="277"/>
      <c r="BC1134" s="508"/>
      <c r="BD1134" s="508"/>
      <c r="BE1134" s="508"/>
      <c r="BF1134" s="508"/>
      <c r="BG1134" s="508"/>
      <c r="BH1134" s="508"/>
      <c r="BI1134" s="508"/>
      <c r="BJ1134" s="508"/>
      <c r="BK1134" s="508"/>
      <c r="BL1134" s="508"/>
      <c r="BM1134" s="508"/>
      <c r="BN1134" s="508"/>
      <c r="BO1134" s="508"/>
      <c r="BP1134" s="508"/>
      <c r="BQ1134" s="508"/>
      <c r="BR1134" s="508"/>
      <c r="BS1134" s="508"/>
      <c r="BT1134" s="508"/>
      <c r="BU1134" s="508"/>
      <c r="BV1134" s="508"/>
      <c r="BW1134" s="508"/>
      <c r="BX1134" s="508"/>
      <c r="BY1134" s="508"/>
    </row>
    <row r="1135" s="246" customFormat="true" ht="15" customHeight="true" x14ac:dyDescent="0.2">
      <c r="BA1135" s="508"/>
      <c r="BB1135" s="277"/>
      <c r="BC1135" s="508"/>
      <c r="BD1135" s="508"/>
      <c r="BE1135" s="508"/>
      <c r="BF1135" s="508"/>
      <c r="BG1135" s="508"/>
      <c r="BH1135" s="508"/>
      <c r="BI1135" s="508"/>
      <c r="BJ1135" s="508"/>
      <c r="BK1135" s="508"/>
      <c r="BL1135" s="508"/>
      <c r="BM1135" s="508"/>
      <c r="BN1135" s="508"/>
      <c r="BO1135" s="508"/>
      <c r="BP1135" s="508"/>
      <c r="BQ1135" s="508"/>
      <c r="BR1135" s="508"/>
      <c r="BS1135" s="508"/>
      <c r="BT1135" s="508"/>
      <c r="BU1135" s="508"/>
      <c r="BV1135" s="508"/>
      <c r="BW1135" s="508"/>
      <c r="BX1135" s="508"/>
      <c r="BY1135" s="508"/>
    </row>
    <row r="1136" s="246" customFormat="true" ht="15" customHeight="true" x14ac:dyDescent="0.2">
      <c r="BA1136" s="508"/>
      <c r="BB1136" s="277"/>
      <c r="BC1136" s="508"/>
      <c r="BD1136" s="508"/>
      <c r="BE1136" s="508"/>
      <c r="BF1136" s="508"/>
      <c r="BG1136" s="508"/>
      <c r="BH1136" s="508"/>
      <c r="BI1136" s="508"/>
      <c r="BJ1136" s="508"/>
      <c r="BK1136" s="508"/>
      <c r="BL1136" s="508"/>
      <c r="BM1136" s="508"/>
      <c r="BN1136" s="508"/>
      <c r="BO1136" s="508"/>
      <c r="BP1136" s="508"/>
      <c r="BQ1136" s="508"/>
      <c r="BR1136" s="508"/>
      <c r="BS1136" s="508"/>
      <c r="BT1136" s="508"/>
      <c r="BU1136" s="508"/>
      <c r="BV1136" s="508"/>
      <c r="BW1136" s="508"/>
      <c r="BX1136" s="508"/>
      <c r="BY1136" s="508"/>
    </row>
    <row r="1137" s="246" customFormat="true" ht="15" customHeight="true" x14ac:dyDescent="0.2">
      <c r="BA1137" s="508"/>
      <c r="BB1137" s="277"/>
      <c r="BC1137" s="508"/>
      <c r="BD1137" s="508"/>
      <c r="BE1137" s="508"/>
      <c r="BF1137" s="508"/>
      <c r="BG1137" s="508"/>
      <c r="BH1137" s="508"/>
      <c r="BI1137" s="508"/>
      <c r="BJ1137" s="508"/>
      <c r="BK1137" s="508"/>
      <c r="BL1137" s="508"/>
      <c r="BM1137" s="508"/>
      <c r="BN1137" s="508"/>
      <c r="BO1137" s="508"/>
      <c r="BP1137" s="508"/>
      <c r="BQ1137" s="508"/>
      <c r="BR1137" s="508"/>
      <c r="BS1137" s="508"/>
      <c r="BT1137" s="508"/>
      <c r="BU1137" s="508"/>
      <c r="BV1137" s="508"/>
      <c r="BW1137" s="508"/>
      <c r="BX1137" s="508"/>
      <c r="BY1137" s="508"/>
    </row>
    <row r="1138" s="246" customFormat="true" ht="15" customHeight="true" x14ac:dyDescent="0.2">
      <c r="BA1138" s="508"/>
      <c r="BB1138" s="277"/>
      <c r="BC1138" s="508"/>
      <c r="BD1138" s="508"/>
      <c r="BE1138" s="508"/>
      <c r="BF1138" s="508"/>
      <c r="BG1138" s="508"/>
      <c r="BH1138" s="508"/>
      <c r="BI1138" s="508"/>
      <c r="BJ1138" s="508"/>
      <c r="BK1138" s="508"/>
      <c r="BL1138" s="508"/>
      <c r="BM1138" s="508"/>
      <c r="BN1138" s="508"/>
      <c r="BO1138" s="508"/>
      <c r="BP1138" s="508"/>
      <c r="BQ1138" s="508"/>
      <c r="BR1138" s="508"/>
      <c r="BS1138" s="508"/>
      <c r="BT1138" s="508"/>
      <c r="BU1138" s="508"/>
      <c r="BV1138" s="508"/>
      <c r="BW1138" s="508"/>
      <c r="BX1138" s="508"/>
      <c r="BY1138" s="508"/>
    </row>
    <row r="1139" s="246" customFormat="true" ht="15" customHeight="true" x14ac:dyDescent="0.2">
      <c r="BA1139" s="508"/>
      <c r="BB1139" s="277"/>
      <c r="BC1139" s="508"/>
      <c r="BD1139" s="508"/>
      <c r="BE1139" s="508"/>
      <c r="BF1139" s="508"/>
      <c r="BG1139" s="508"/>
      <c r="BH1139" s="508"/>
      <c r="BI1139" s="508"/>
      <c r="BJ1139" s="508"/>
      <c r="BK1139" s="508"/>
      <c r="BL1139" s="508"/>
      <c r="BM1139" s="508"/>
      <c r="BN1139" s="508"/>
      <c r="BO1139" s="508"/>
      <c r="BP1139" s="508"/>
      <c r="BQ1139" s="508"/>
      <c r="BR1139" s="508"/>
      <c r="BS1139" s="508"/>
      <c r="BT1139" s="508"/>
      <c r="BU1139" s="508"/>
      <c r="BV1139" s="508"/>
      <c r="BW1139" s="508"/>
      <c r="BX1139" s="508"/>
      <c r="BY1139" s="508"/>
    </row>
    <row r="1140" s="246" customFormat="true" ht="15" customHeight="true" x14ac:dyDescent="0.2">
      <c r="BA1140" s="508"/>
      <c r="BB1140" s="277"/>
      <c r="BC1140" s="508"/>
      <c r="BD1140" s="508"/>
      <c r="BE1140" s="508"/>
      <c r="BF1140" s="508"/>
      <c r="BG1140" s="508"/>
      <c r="BH1140" s="508"/>
      <c r="BI1140" s="508"/>
      <c r="BJ1140" s="508"/>
      <c r="BK1140" s="508"/>
      <c r="BL1140" s="508"/>
      <c r="BM1140" s="508"/>
      <c r="BN1140" s="508"/>
      <c r="BO1140" s="508"/>
      <c r="BP1140" s="508"/>
      <c r="BQ1140" s="508"/>
      <c r="BR1140" s="508"/>
      <c r="BS1140" s="508"/>
      <c r="BT1140" s="508"/>
      <c r="BU1140" s="508"/>
      <c r="BV1140" s="508"/>
      <c r="BW1140" s="508"/>
      <c r="BX1140" s="508"/>
      <c r="BY1140" s="508"/>
    </row>
    <row r="1141" s="246" customFormat="true" ht="15" customHeight="true" x14ac:dyDescent="0.2">
      <c r="BA1141" s="508"/>
      <c r="BB1141" s="277"/>
      <c r="BC1141" s="508"/>
      <c r="BD1141" s="508"/>
      <c r="BE1141" s="508"/>
      <c r="BF1141" s="508"/>
      <c r="BG1141" s="508"/>
      <c r="BH1141" s="508"/>
      <c r="BI1141" s="508"/>
      <c r="BJ1141" s="508"/>
      <c r="BK1141" s="508"/>
      <c r="BL1141" s="508"/>
      <c r="BM1141" s="508"/>
      <c r="BN1141" s="508"/>
      <c r="BO1141" s="508"/>
      <c r="BP1141" s="508"/>
      <c r="BQ1141" s="508"/>
      <c r="BR1141" s="508"/>
      <c r="BS1141" s="508"/>
      <c r="BT1141" s="508"/>
      <c r="BU1141" s="508"/>
      <c r="BV1141" s="508"/>
      <c r="BW1141" s="508"/>
      <c r="BX1141" s="508"/>
      <c r="BY1141" s="508"/>
    </row>
    <row r="1142" s="246" customFormat="true" ht="15" customHeight="true" x14ac:dyDescent="0.2">
      <c r="BA1142" s="508"/>
      <c r="BB1142" s="277"/>
      <c r="BC1142" s="508"/>
      <c r="BD1142" s="508"/>
      <c r="BE1142" s="508"/>
      <c r="BF1142" s="508"/>
      <c r="BG1142" s="508"/>
      <c r="BH1142" s="508"/>
      <c r="BI1142" s="508"/>
      <c r="BJ1142" s="508"/>
      <c r="BK1142" s="508"/>
      <c r="BL1142" s="508"/>
      <c r="BM1142" s="508"/>
      <c r="BN1142" s="508"/>
      <c r="BO1142" s="508"/>
      <c r="BP1142" s="508"/>
      <c r="BQ1142" s="508"/>
      <c r="BR1142" s="508"/>
      <c r="BS1142" s="508"/>
      <c r="BT1142" s="508"/>
      <c r="BU1142" s="508"/>
      <c r="BV1142" s="508"/>
      <c r="BW1142" s="508"/>
      <c r="BX1142" s="508"/>
      <c r="BY1142" s="508"/>
    </row>
    <row r="1143" s="246" customFormat="true" ht="15" customHeight="true" x14ac:dyDescent="0.2">
      <c r="BA1143" s="508"/>
      <c r="BB1143" s="277"/>
      <c r="BC1143" s="508"/>
      <c r="BD1143" s="508"/>
      <c r="BE1143" s="508"/>
      <c r="BF1143" s="508"/>
      <c r="BG1143" s="508"/>
      <c r="BH1143" s="508"/>
      <c r="BI1143" s="508"/>
      <c r="BJ1143" s="508"/>
      <c r="BK1143" s="508"/>
      <c r="BL1143" s="508"/>
      <c r="BM1143" s="508"/>
      <c r="BN1143" s="508"/>
      <c r="BO1143" s="508"/>
      <c r="BP1143" s="508"/>
      <c r="BQ1143" s="508"/>
      <c r="BR1143" s="508"/>
      <c r="BS1143" s="508"/>
      <c r="BT1143" s="508"/>
      <c r="BU1143" s="508"/>
      <c r="BV1143" s="508"/>
      <c r="BW1143" s="508"/>
      <c r="BX1143" s="508"/>
      <c r="BY1143" s="508"/>
    </row>
    <row r="1144" s="246" customFormat="true" ht="15" customHeight="true" x14ac:dyDescent="0.2">
      <c r="BA1144" s="508"/>
      <c r="BB1144" s="277"/>
      <c r="BC1144" s="508"/>
      <c r="BD1144" s="508"/>
      <c r="BE1144" s="508"/>
      <c r="BF1144" s="508"/>
      <c r="BG1144" s="508"/>
      <c r="BH1144" s="508"/>
      <c r="BI1144" s="508"/>
      <c r="BJ1144" s="508"/>
      <c r="BK1144" s="508"/>
      <c r="BL1144" s="508"/>
      <c r="BM1144" s="508"/>
      <c r="BN1144" s="508"/>
      <c r="BO1144" s="508"/>
      <c r="BP1144" s="508"/>
      <c r="BQ1144" s="508"/>
      <c r="BR1144" s="508"/>
      <c r="BS1144" s="508"/>
      <c r="BT1144" s="508"/>
      <c r="BU1144" s="508"/>
      <c r="BV1144" s="508"/>
      <c r="BW1144" s="508"/>
      <c r="BX1144" s="508"/>
      <c r="BY1144" s="508"/>
    </row>
    <row r="1145" s="246" customFormat="true" ht="15" customHeight="true" x14ac:dyDescent="0.2">
      <c r="BA1145" s="508"/>
      <c r="BB1145" s="277"/>
      <c r="BC1145" s="508"/>
      <c r="BD1145" s="508"/>
      <c r="BE1145" s="508"/>
      <c r="BF1145" s="508"/>
      <c r="BG1145" s="508"/>
      <c r="BH1145" s="508"/>
      <c r="BI1145" s="508"/>
      <c r="BJ1145" s="508"/>
      <c r="BK1145" s="508"/>
      <c r="BL1145" s="508"/>
      <c r="BM1145" s="508"/>
      <c r="BN1145" s="508"/>
      <c r="BO1145" s="508"/>
      <c r="BP1145" s="508"/>
      <c r="BQ1145" s="508"/>
      <c r="BR1145" s="508"/>
      <c r="BS1145" s="508"/>
      <c r="BT1145" s="508"/>
      <c r="BU1145" s="508"/>
      <c r="BV1145" s="508"/>
      <c r="BW1145" s="508"/>
      <c r="BX1145" s="508"/>
      <c r="BY1145" s="508"/>
    </row>
    <row r="1146" s="246" customFormat="true" ht="15" customHeight="true" x14ac:dyDescent="0.2">
      <c r="BA1146" s="508"/>
      <c r="BB1146" s="277"/>
      <c r="BC1146" s="508"/>
      <c r="BD1146" s="508"/>
      <c r="BE1146" s="508"/>
      <c r="BF1146" s="508"/>
      <c r="BG1146" s="508"/>
      <c r="BH1146" s="508"/>
      <c r="BI1146" s="508"/>
      <c r="BJ1146" s="508"/>
      <c r="BK1146" s="508"/>
      <c r="BL1146" s="508"/>
      <c r="BM1146" s="508"/>
      <c r="BN1146" s="508"/>
      <c r="BO1146" s="508"/>
      <c r="BP1146" s="508"/>
      <c r="BQ1146" s="508"/>
      <c r="BR1146" s="508"/>
      <c r="BS1146" s="508"/>
      <c r="BT1146" s="508"/>
      <c r="BU1146" s="508"/>
      <c r="BV1146" s="508"/>
      <c r="BW1146" s="508"/>
      <c r="BX1146" s="508"/>
      <c r="BY1146" s="508"/>
    </row>
    <row r="1147" s="246" customFormat="true" ht="15" customHeight="true" x14ac:dyDescent="0.2">
      <c r="BA1147" s="508"/>
      <c r="BB1147" s="277"/>
      <c r="BC1147" s="508"/>
      <c r="BD1147" s="508"/>
      <c r="BE1147" s="508"/>
      <c r="BF1147" s="508"/>
      <c r="BG1147" s="508"/>
      <c r="BH1147" s="508"/>
      <c r="BI1147" s="508"/>
      <c r="BJ1147" s="508"/>
      <c r="BK1147" s="508"/>
      <c r="BL1147" s="508"/>
      <c r="BM1147" s="508"/>
      <c r="BN1147" s="508"/>
      <c r="BO1147" s="508"/>
      <c r="BP1147" s="508"/>
      <c r="BQ1147" s="508"/>
      <c r="BR1147" s="508"/>
      <c r="BS1147" s="508"/>
      <c r="BT1147" s="508"/>
      <c r="BU1147" s="508"/>
      <c r="BV1147" s="508"/>
      <c r="BW1147" s="508"/>
      <c r="BX1147" s="508"/>
      <c r="BY1147" s="508"/>
    </row>
    <row r="1148" s="246" customFormat="true" ht="15" customHeight="true" x14ac:dyDescent="0.2">
      <c r="BA1148" s="508"/>
      <c r="BB1148" s="277"/>
      <c r="BC1148" s="508"/>
      <c r="BD1148" s="508"/>
      <c r="BE1148" s="508"/>
      <c r="BF1148" s="508"/>
      <c r="BG1148" s="508"/>
      <c r="BH1148" s="508"/>
      <c r="BI1148" s="508"/>
      <c r="BJ1148" s="508"/>
      <c r="BK1148" s="508"/>
      <c r="BL1148" s="508"/>
      <c r="BM1148" s="508"/>
      <c r="BN1148" s="508"/>
      <c r="BO1148" s="508"/>
      <c r="BP1148" s="508"/>
      <c r="BQ1148" s="508"/>
      <c r="BR1148" s="508"/>
      <c r="BS1148" s="508"/>
      <c r="BT1148" s="508"/>
      <c r="BU1148" s="508"/>
      <c r="BV1148" s="508"/>
      <c r="BW1148" s="508"/>
      <c r="BX1148" s="508"/>
      <c r="BY1148" s="508"/>
    </row>
    <row r="1149" s="246" customFormat="true" ht="15" customHeight="true" x14ac:dyDescent="0.2">
      <c r="BA1149" s="508"/>
      <c r="BB1149" s="277"/>
      <c r="BC1149" s="508"/>
      <c r="BD1149" s="508"/>
      <c r="BE1149" s="508"/>
      <c r="BF1149" s="508"/>
      <c r="BG1149" s="508"/>
      <c r="BH1149" s="508"/>
      <c r="BI1149" s="508"/>
      <c r="BJ1149" s="508"/>
      <c r="BK1149" s="508"/>
      <c r="BL1149" s="508"/>
      <c r="BM1149" s="508"/>
      <c r="BN1149" s="508"/>
      <c r="BO1149" s="508"/>
      <c r="BP1149" s="508"/>
      <c r="BQ1149" s="508"/>
      <c r="BR1149" s="508"/>
      <c r="BS1149" s="508"/>
      <c r="BT1149" s="508"/>
      <c r="BU1149" s="508"/>
      <c r="BV1149" s="508"/>
      <c r="BW1149" s="508"/>
      <c r="BX1149" s="508"/>
      <c r="BY1149" s="508"/>
    </row>
    <row r="1150" s="246" customFormat="true" ht="15" customHeight="true" x14ac:dyDescent="0.2">
      <c r="BA1150" s="508"/>
      <c r="BB1150" s="277"/>
      <c r="BC1150" s="508"/>
      <c r="BD1150" s="508"/>
      <c r="BE1150" s="508"/>
      <c r="BF1150" s="508"/>
      <c r="BG1150" s="508"/>
      <c r="BH1150" s="508"/>
      <c r="BI1150" s="508"/>
      <c r="BJ1150" s="508"/>
      <c r="BK1150" s="508"/>
      <c r="BL1150" s="508"/>
      <c r="BM1150" s="508"/>
      <c r="BN1150" s="508"/>
      <c r="BO1150" s="508"/>
      <c r="BP1150" s="508"/>
      <c r="BQ1150" s="508"/>
      <c r="BR1150" s="508"/>
      <c r="BS1150" s="508"/>
      <c r="BT1150" s="508"/>
      <c r="BU1150" s="508"/>
      <c r="BV1150" s="508"/>
      <c r="BW1150" s="508"/>
      <c r="BX1150" s="508"/>
      <c r="BY1150" s="508"/>
    </row>
    <row r="1151" s="246" customFormat="true" ht="15" customHeight="true" x14ac:dyDescent="0.2">
      <c r="BA1151" s="508"/>
      <c r="BB1151" s="277"/>
      <c r="BC1151" s="508"/>
      <c r="BD1151" s="508"/>
      <c r="BE1151" s="508"/>
      <c r="BF1151" s="508"/>
      <c r="BG1151" s="508"/>
      <c r="BH1151" s="508"/>
      <c r="BI1151" s="508"/>
      <c r="BJ1151" s="508"/>
      <c r="BK1151" s="508"/>
      <c r="BL1151" s="508"/>
      <c r="BM1151" s="508"/>
      <c r="BN1151" s="508"/>
      <c r="BO1151" s="508"/>
      <c r="BP1151" s="508"/>
      <c r="BQ1151" s="508"/>
      <c r="BR1151" s="508"/>
      <c r="BS1151" s="508"/>
      <c r="BT1151" s="508"/>
      <c r="BU1151" s="508"/>
      <c r="BV1151" s="508"/>
      <c r="BW1151" s="508"/>
      <c r="BX1151" s="508"/>
      <c r="BY1151" s="508"/>
    </row>
    <row r="1152" s="246" customFormat="true" ht="15" customHeight="true" x14ac:dyDescent="0.2">
      <c r="BA1152" s="508"/>
      <c r="BB1152" s="277"/>
      <c r="BC1152" s="508"/>
      <c r="BD1152" s="508"/>
      <c r="BE1152" s="508"/>
      <c r="BF1152" s="508"/>
      <c r="BG1152" s="508"/>
      <c r="BH1152" s="508"/>
      <c r="BI1152" s="508"/>
      <c r="BJ1152" s="508"/>
      <c r="BK1152" s="508"/>
      <c r="BL1152" s="508"/>
      <c r="BM1152" s="508"/>
      <c r="BN1152" s="508"/>
      <c r="BO1152" s="508"/>
      <c r="BP1152" s="508"/>
      <c r="BQ1152" s="508"/>
      <c r="BR1152" s="508"/>
      <c r="BS1152" s="508"/>
      <c r="BT1152" s="508"/>
      <c r="BU1152" s="508"/>
      <c r="BV1152" s="508"/>
      <c r="BW1152" s="508"/>
      <c r="BX1152" s="508"/>
      <c r="BY1152" s="508"/>
    </row>
    <row r="1153" s="246" customFormat="true" ht="15" customHeight="true" x14ac:dyDescent="0.2">
      <c r="BA1153" s="508"/>
      <c r="BB1153" s="277"/>
      <c r="BC1153" s="508"/>
      <c r="BD1153" s="508"/>
      <c r="BE1153" s="508"/>
      <c r="BF1153" s="508"/>
      <c r="BG1153" s="508"/>
      <c r="BH1153" s="508"/>
      <c r="BI1153" s="508"/>
      <c r="BJ1153" s="508"/>
      <c r="BK1153" s="508"/>
      <c r="BL1153" s="508"/>
      <c r="BM1153" s="508"/>
      <c r="BN1153" s="508"/>
      <c r="BO1153" s="508"/>
      <c r="BP1153" s="508"/>
      <c r="BQ1153" s="508"/>
      <c r="BR1153" s="508"/>
      <c r="BS1153" s="508"/>
      <c r="BT1153" s="508"/>
      <c r="BU1153" s="508"/>
      <c r="BV1153" s="508"/>
      <c r="BW1153" s="508"/>
      <c r="BX1153" s="508"/>
      <c r="BY1153" s="508"/>
    </row>
    <row r="1154" s="246" customFormat="true" ht="15" customHeight="true" x14ac:dyDescent="0.2">
      <c r="BA1154" s="508"/>
      <c r="BB1154" s="277"/>
      <c r="BC1154" s="508"/>
      <c r="BD1154" s="508"/>
      <c r="BE1154" s="508"/>
      <c r="BF1154" s="508"/>
      <c r="BG1154" s="508"/>
      <c r="BH1154" s="508"/>
      <c r="BI1154" s="508"/>
      <c r="BJ1154" s="508"/>
      <c r="BK1154" s="508"/>
      <c r="BL1154" s="508"/>
      <c r="BM1154" s="508"/>
      <c r="BN1154" s="508"/>
      <c r="BO1154" s="508"/>
      <c r="BP1154" s="508"/>
      <c r="BQ1154" s="508"/>
      <c r="BR1154" s="508"/>
      <c r="BS1154" s="508"/>
      <c r="BT1154" s="508"/>
      <c r="BU1154" s="508"/>
      <c r="BV1154" s="508"/>
      <c r="BW1154" s="508"/>
      <c r="BX1154" s="508"/>
      <c r="BY1154" s="508"/>
    </row>
    <row r="1155" s="246" customFormat="true" ht="15" customHeight="true" x14ac:dyDescent="0.2">
      <c r="BA1155" s="508"/>
      <c r="BB1155" s="277"/>
      <c r="BC1155" s="508"/>
      <c r="BD1155" s="508"/>
      <c r="BE1155" s="508"/>
      <c r="BF1155" s="508"/>
      <c r="BG1155" s="508"/>
      <c r="BH1155" s="508"/>
      <c r="BI1155" s="508"/>
      <c r="BJ1155" s="508"/>
      <c r="BK1155" s="508"/>
      <c r="BL1155" s="508"/>
      <c r="BM1155" s="508"/>
      <c r="BN1155" s="508"/>
      <c r="BO1155" s="508"/>
      <c r="BP1155" s="508"/>
      <c r="BQ1155" s="508"/>
      <c r="BR1155" s="508"/>
      <c r="BS1155" s="508"/>
      <c r="BT1155" s="508"/>
      <c r="BU1155" s="508"/>
      <c r="BV1155" s="508"/>
      <c r="BW1155" s="508"/>
      <c r="BX1155" s="508"/>
      <c r="BY1155" s="508"/>
    </row>
    <row r="1156" s="246" customFormat="true" ht="15" customHeight="true" x14ac:dyDescent="0.2">
      <c r="BA1156" s="508"/>
      <c r="BB1156" s="277"/>
      <c r="BC1156" s="508"/>
      <c r="BD1156" s="508"/>
      <c r="BE1156" s="508"/>
      <c r="BF1156" s="508"/>
      <c r="BG1156" s="508"/>
      <c r="BH1156" s="508"/>
      <c r="BI1156" s="508"/>
      <c r="BJ1156" s="508"/>
      <c r="BK1156" s="508"/>
      <c r="BL1156" s="508"/>
      <c r="BM1156" s="508"/>
      <c r="BN1156" s="508"/>
      <c r="BO1156" s="508"/>
      <c r="BP1156" s="508"/>
      <c r="BQ1156" s="508"/>
      <c r="BR1156" s="508"/>
      <c r="BS1156" s="508"/>
      <c r="BT1156" s="508"/>
      <c r="BU1156" s="508"/>
      <c r="BV1156" s="508"/>
      <c r="BW1156" s="508"/>
      <c r="BX1156" s="508"/>
      <c r="BY1156" s="508"/>
    </row>
    <row r="1157" s="246" customFormat="true" ht="15" customHeight="true" x14ac:dyDescent="0.2">
      <c r="BA1157" s="508"/>
      <c r="BB1157" s="277"/>
      <c r="BC1157" s="508"/>
      <c r="BD1157" s="508"/>
      <c r="BE1157" s="508"/>
      <c r="BF1157" s="508"/>
      <c r="BG1157" s="508"/>
      <c r="BH1157" s="508"/>
      <c r="BI1157" s="508"/>
      <c r="BJ1157" s="508"/>
      <c r="BK1157" s="508"/>
      <c r="BL1157" s="508"/>
      <c r="BM1157" s="508"/>
      <c r="BN1157" s="508"/>
      <c r="BO1157" s="508"/>
      <c r="BP1157" s="508"/>
      <c r="BQ1157" s="508"/>
      <c r="BR1157" s="508"/>
      <c r="BS1157" s="508"/>
      <c r="BT1157" s="508"/>
      <c r="BU1157" s="508"/>
      <c r="BV1157" s="508"/>
      <c r="BW1157" s="508"/>
      <c r="BX1157" s="508"/>
      <c r="BY1157" s="508"/>
    </row>
    <row r="1158" s="246" customFormat="true" ht="15" customHeight="true" x14ac:dyDescent="0.2">
      <c r="BA1158" s="508"/>
      <c r="BB1158" s="277"/>
      <c r="BC1158" s="508"/>
      <c r="BD1158" s="508"/>
      <c r="BE1158" s="508"/>
      <c r="BF1158" s="508"/>
      <c r="BG1158" s="508"/>
      <c r="BH1158" s="508"/>
      <c r="BI1158" s="508"/>
      <c r="BJ1158" s="508"/>
      <c r="BK1158" s="508"/>
      <c r="BL1158" s="508"/>
      <c r="BM1158" s="508"/>
      <c r="BN1158" s="508"/>
      <c r="BO1158" s="508"/>
      <c r="BP1158" s="508"/>
      <c r="BQ1158" s="508"/>
      <c r="BR1158" s="508"/>
      <c r="BS1158" s="508"/>
      <c r="BT1158" s="508"/>
      <c r="BU1158" s="508"/>
      <c r="BV1158" s="508"/>
      <c r="BW1158" s="508"/>
      <c r="BX1158" s="508"/>
      <c r="BY1158" s="508"/>
    </row>
    <row r="1159" s="246" customFormat="true" ht="15" customHeight="true" x14ac:dyDescent="0.2">
      <c r="BA1159" s="508"/>
      <c r="BB1159" s="277"/>
      <c r="BC1159" s="508"/>
      <c r="BD1159" s="508"/>
      <c r="BE1159" s="508"/>
      <c r="BF1159" s="508"/>
      <c r="BG1159" s="508"/>
      <c r="BH1159" s="508"/>
      <c r="BI1159" s="508"/>
      <c r="BJ1159" s="508"/>
      <c r="BK1159" s="508"/>
      <c r="BL1159" s="508"/>
      <c r="BM1159" s="508"/>
      <c r="BN1159" s="508"/>
      <c r="BO1159" s="508"/>
      <c r="BP1159" s="508"/>
      <c r="BQ1159" s="508"/>
      <c r="BR1159" s="508"/>
      <c r="BS1159" s="508"/>
      <c r="BT1159" s="508"/>
      <c r="BU1159" s="508"/>
      <c r="BV1159" s="508"/>
      <c r="BW1159" s="508"/>
      <c r="BX1159" s="508"/>
      <c r="BY1159" s="508"/>
    </row>
    <row r="1160" s="246" customFormat="true" ht="15" customHeight="true" x14ac:dyDescent="0.2">
      <c r="BA1160" s="508"/>
      <c r="BB1160" s="277"/>
      <c r="BC1160" s="508"/>
      <c r="BD1160" s="508"/>
      <c r="BE1160" s="508"/>
      <c r="BF1160" s="508"/>
      <c r="BG1160" s="508"/>
      <c r="BH1160" s="508"/>
      <c r="BI1160" s="508"/>
      <c r="BJ1160" s="508"/>
      <c r="BK1160" s="508"/>
      <c r="BL1160" s="508"/>
      <c r="BM1160" s="508"/>
      <c r="BN1160" s="508"/>
      <c r="BO1160" s="508"/>
      <c r="BP1160" s="508"/>
      <c r="BQ1160" s="508"/>
      <c r="BR1160" s="508"/>
      <c r="BS1160" s="508"/>
      <c r="BT1160" s="508"/>
      <c r="BU1160" s="508"/>
      <c r="BV1160" s="508"/>
      <c r="BW1160" s="508"/>
      <c r="BX1160" s="508"/>
      <c r="BY1160" s="508"/>
    </row>
    <row r="1161" s="246" customFormat="true" ht="15" customHeight="true" x14ac:dyDescent="0.2">
      <c r="BA1161" s="508"/>
      <c r="BB1161" s="277"/>
      <c r="BC1161" s="508"/>
      <c r="BD1161" s="508"/>
      <c r="BE1161" s="508"/>
      <c r="BF1161" s="508"/>
      <c r="BG1161" s="508"/>
      <c r="BH1161" s="508"/>
      <c r="BI1161" s="508"/>
      <c r="BJ1161" s="508"/>
      <c r="BK1161" s="508"/>
      <c r="BL1161" s="508"/>
      <c r="BM1161" s="508"/>
      <c r="BN1161" s="508"/>
      <c r="BO1161" s="508"/>
      <c r="BP1161" s="508"/>
      <c r="BQ1161" s="508"/>
      <c r="BR1161" s="508"/>
      <c r="BS1161" s="508"/>
      <c r="BT1161" s="508"/>
      <c r="BU1161" s="508"/>
      <c r="BV1161" s="508"/>
      <c r="BW1161" s="508"/>
      <c r="BX1161" s="508"/>
      <c r="BY1161" s="508"/>
    </row>
    <row r="1162" s="246" customFormat="true" ht="15" customHeight="true" x14ac:dyDescent="0.2">
      <c r="BA1162" s="508"/>
      <c r="BB1162" s="277"/>
      <c r="BC1162" s="508"/>
      <c r="BD1162" s="508"/>
      <c r="BE1162" s="508"/>
      <c r="BF1162" s="508"/>
      <c r="BG1162" s="508"/>
      <c r="BH1162" s="508"/>
      <c r="BI1162" s="508"/>
      <c r="BJ1162" s="508"/>
      <c r="BK1162" s="508"/>
      <c r="BL1162" s="508"/>
      <c r="BM1162" s="508"/>
      <c r="BN1162" s="508"/>
      <c r="BO1162" s="508"/>
      <c r="BP1162" s="508"/>
      <c r="BQ1162" s="508"/>
      <c r="BR1162" s="508"/>
      <c r="BS1162" s="508"/>
      <c r="BT1162" s="508"/>
      <c r="BU1162" s="508"/>
      <c r="BV1162" s="508"/>
      <c r="BW1162" s="508"/>
      <c r="BX1162" s="508"/>
      <c r="BY1162" s="508"/>
    </row>
    <row r="1163" s="246" customFormat="true" ht="15" customHeight="true" x14ac:dyDescent="0.2">
      <c r="BA1163" s="508"/>
      <c r="BB1163" s="277"/>
      <c r="BC1163" s="508"/>
      <c r="BD1163" s="508"/>
      <c r="BE1163" s="508"/>
      <c r="BF1163" s="508"/>
      <c r="BG1163" s="508"/>
      <c r="BH1163" s="508"/>
      <c r="BI1163" s="508"/>
      <c r="BJ1163" s="508"/>
      <c r="BK1163" s="508"/>
      <c r="BL1163" s="508"/>
      <c r="BM1163" s="508"/>
      <c r="BN1163" s="508"/>
      <c r="BO1163" s="508"/>
      <c r="BP1163" s="508"/>
      <c r="BQ1163" s="508"/>
      <c r="BR1163" s="508"/>
      <c r="BS1163" s="508"/>
      <c r="BT1163" s="508"/>
      <c r="BU1163" s="508"/>
      <c r="BV1163" s="508"/>
      <c r="BW1163" s="508"/>
      <c r="BX1163" s="508"/>
      <c r="BY1163" s="508"/>
    </row>
    <row r="1164" s="246" customFormat="true" ht="15" customHeight="true" x14ac:dyDescent="0.2">
      <c r="BA1164" s="508"/>
      <c r="BB1164" s="277"/>
      <c r="BC1164" s="508"/>
      <c r="BD1164" s="508"/>
      <c r="BE1164" s="508"/>
      <c r="BF1164" s="508"/>
      <c r="BG1164" s="508"/>
      <c r="BH1164" s="508"/>
      <c r="BI1164" s="508"/>
      <c r="BJ1164" s="508"/>
      <c r="BK1164" s="508"/>
      <c r="BL1164" s="508"/>
      <c r="BM1164" s="508"/>
      <c r="BN1164" s="508"/>
      <c r="BO1164" s="508"/>
      <c r="BP1164" s="508"/>
      <c r="BQ1164" s="508"/>
      <c r="BR1164" s="508"/>
      <c r="BS1164" s="508"/>
      <c r="BT1164" s="508"/>
      <c r="BU1164" s="508"/>
      <c r="BV1164" s="508"/>
      <c r="BW1164" s="508"/>
      <c r="BX1164" s="508"/>
      <c r="BY1164" s="508"/>
    </row>
    <row r="1165" s="246" customFormat="true" ht="15" customHeight="true" x14ac:dyDescent="0.2">
      <c r="BA1165" s="508"/>
      <c r="BB1165" s="277"/>
      <c r="BC1165" s="508"/>
      <c r="BD1165" s="508"/>
      <c r="BE1165" s="508"/>
      <c r="BF1165" s="508"/>
      <c r="BG1165" s="508"/>
      <c r="BH1165" s="508"/>
      <c r="BI1165" s="508"/>
      <c r="BJ1165" s="508"/>
      <c r="BK1165" s="508"/>
      <c r="BL1165" s="508"/>
      <c r="BM1165" s="508"/>
      <c r="BN1165" s="508"/>
      <c r="BO1165" s="508"/>
      <c r="BP1165" s="508"/>
      <c r="BQ1165" s="508"/>
      <c r="BR1165" s="508"/>
      <c r="BS1165" s="508"/>
      <c r="BT1165" s="508"/>
      <c r="BU1165" s="508"/>
      <c r="BV1165" s="508"/>
      <c r="BW1165" s="508"/>
      <c r="BX1165" s="508"/>
      <c r="BY1165" s="508"/>
    </row>
    <row r="1166" s="246" customFormat="true" ht="15" customHeight="true" x14ac:dyDescent="0.2">
      <c r="BA1166" s="508"/>
      <c r="BB1166" s="277"/>
      <c r="BC1166" s="508"/>
      <c r="BD1166" s="508"/>
      <c r="BE1166" s="508"/>
      <c r="BF1166" s="508"/>
      <c r="BG1166" s="508"/>
      <c r="BH1166" s="508"/>
      <c r="BI1166" s="508"/>
      <c r="BJ1166" s="508"/>
      <c r="BK1166" s="508"/>
      <c r="BL1166" s="508"/>
      <c r="BM1166" s="508"/>
      <c r="BN1166" s="508"/>
      <c r="BO1166" s="508"/>
      <c r="BP1166" s="508"/>
      <c r="BQ1166" s="508"/>
      <c r="BR1166" s="508"/>
      <c r="BS1166" s="508"/>
      <c r="BT1166" s="508"/>
      <c r="BU1166" s="508"/>
      <c r="BV1166" s="508"/>
      <c r="BW1166" s="508"/>
      <c r="BX1166" s="508"/>
      <c r="BY1166" s="508"/>
    </row>
    <row r="1167" s="246" customFormat="true" ht="15" customHeight="true" x14ac:dyDescent="0.2">
      <c r="BA1167" s="508"/>
      <c r="BB1167" s="277"/>
      <c r="BC1167" s="508"/>
      <c r="BD1167" s="508"/>
      <c r="BE1167" s="508"/>
      <c r="BF1167" s="508"/>
      <c r="BG1167" s="508"/>
      <c r="BH1167" s="508"/>
      <c r="BI1167" s="508"/>
      <c r="BJ1167" s="508"/>
      <c r="BK1167" s="508"/>
      <c r="BL1167" s="508"/>
      <c r="BM1167" s="508"/>
      <c r="BN1167" s="508"/>
      <c r="BO1167" s="508"/>
      <c r="BP1167" s="508"/>
      <c r="BQ1167" s="508"/>
      <c r="BR1167" s="508"/>
      <c r="BS1167" s="508"/>
      <c r="BT1167" s="508"/>
      <c r="BU1167" s="508"/>
      <c r="BV1167" s="508"/>
      <c r="BW1167" s="508"/>
      <c r="BX1167" s="508"/>
      <c r="BY1167" s="508"/>
    </row>
    <row r="1168" s="246" customFormat="true" ht="15" customHeight="true" x14ac:dyDescent="0.2">
      <c r="BA1168" s="508"/>
      <c r="BB1168" s="277"/>
      <c r="BC1168" s="508"/>
      <c r="BD1168" s="508"/>
      <c r="BE1168" s="508"/>
      <c r="BF1168" s="508"/>
      <c r="BG1168" s="508"/>
      <c r="BH1168" s="508"/>
      <c r="BI1168" s="508"/>
      <c r="BJ1168" s="508"/>
      <c r="BK1168" s="508"/>
      <c r="BL1168" s="508"/>
      <c r="BM1168" s="508"/>
      <c r="BN1168" s="508"/>
      <c r="BO1168" s="508"/>
      <c r="BP1168" s="508"/>
      <c r="BQ1168" s="508"/>
      <c r="BR1168" s="508"/>
      <c r="BS1168" s="508"/>
      <c r="BT1168" s="508"/>
      <c r="BU1168" s="508"/>
      <c r="BV1168" s="508"/>
      <c r="BW1168" s="508"/>
      <c r="BX1168" s="508"/>
      <c r="BY1168" s="508"/>
    </row>
    <row r="1169" s="246" customFormat="true" ht="15" customHeight="true" x14ac:dyDescent="0.2">
      <c r="BA1169" s="508"/>
      <c r="BB1169" s="277"/>
      <c r="BC1169" s="508"/>
      <c r="BD1169" s="508"/>
      <c r="BE1169" s="508"/>
      <c r="BF1169" s="508"/>
      <c r="BG1169" s="508"/>
      <c r="BH1169" s="508"/>
      <c r="BI1169" s="508"/>
      <c r="BJ1169" s="508"/>
      <c r="BK1169" s="508"/>
      <c r="BL1169" s="508"/>
      <c r="BM1169" s="508"/>
      <c r="BN1169" s="508"/>
      <c r="BO1169" s="508"/>
      <c r="BP1169" s="508"/>
      <c r="BQ1169" s="508"/>
      <c r="BR1169" s="508"/>
      <c r="BS1169" s="508"/>
      <c r="BT1169" s="508"/>
      <c r="BU1169" s="508"/>
      <c r="BV1169" s="508"/>
      <c r="BW1169" s="508"/>
      <c r="BX1169" s="508"/>
      <c r="BY1169" s="508"/>
    </row>
    <row r="1170" s="246" customFormat="true" ht="15" customHeight="true" x14ac:dyDescent="0.2">
      <c r="A1170" s="375"/>
      <c r="B1170" s="780"/>
      <c r="C1170" s="781"/>
      <c r="D1170" s="781"/>
      <c r="E1170" s="781"/>
      <c r="F1170" s="781"/>
      <c r="G1170" s="781"/>
      <c r="H1170" s="781"/>
      <c r="I1170" s="781"/>
      <c r="J1170" s="781"/>
      <c r="K1170" s="781"/>
      <c r="L1170" s="781"/>
      <c r="M1170" s="781"/>
      <c r="N1170" s="781"/>
      <c r="O1170" s="781"/>
      <c r="P1170" s="781"/>
      <c r="Q1170" s="781"/>
      <c r="R1170" s="781"/>
      <c r="S1170" s="781"/>
      <c r="T1170" s="781"/>
      <c r="U1170" s="781"/>
      <c r="V1170" s="781"/>
      <c r="W1170" s="781"/>
      <c r="X1170" s="781"/>
      <c r="Y1170" s="781"/>
      <c r="Z1170" s="781"/>
      <c r="AA1170" s="781"/>
      <c r="AB1170" s="781"/>
      <c r="BA1170" s="508"/>
      <c r="BB1170" s="277"/>
      <c r="BC1170" s="508"/>
      <c r="BD1170" s="508"/>
      <c r="BE1170" s="508"/>
      <c r="BF1170" s="508"/>
      <c r="BG1170" s="508"/>
      <c r="BH1170" s="508"/>
      <c r="BI1170" s="508"/>
      <c r="BJ1170" s="508"/>
      <c r="BK1170" s="508"/>
      <c r="BL1170" s="508"/>
      <c r="BM1170" s="508"/>
      <c r="BN1170" s="508"/>
      <c r="BO1170" s="508"/>
      <c r="BP1170" s="508"/>
      <c r="BQ1170" s="508"/>
      <c r="BR1170" s="508"/>
      <c r="BS1170" s="508"/>
      <c r="BT1170" s="508"/>
      <c r="BU1170" s="508"/>
      <c r="BV1170" s="508"/>
      <c r="BW1170" s="508"/>
      <c r="BX1170" s="508"/>
      <c r="BY1170" s="508"/>
    </row>
    <row r="1171" s="246" customFormat="true" ht="15" customHeight="true" x14ac:dyDescent="0.2">
      <c r="A1171" s="375"/>
      <c r="B1171" s="780"/>
      <c r="C1171" s="781"/>
      <c r="D1171" s="781"/>
      <c r="E1171" s="781"/>
      <c r="F1171" s="781"/>
      <c r="G1171" s="781"/>
      <c r="H1171" s="781"/>
      <c r="I1171" s="781"/>
      <c r="J1171" s="781"/>
      <c r="K1171" s="781"/>
      <c r="L1171" s="781"/>
      <c r="M1171" s="781"/>
      <c r="N1171" s="781"/>
      <c r="O1171" s="781"/>
      <c r="P1171" s="781"/>
      <c r="Q1171" s="781"/>
      <c r="R1171" s="781"/>
      <c r="S1171" s="781"/>
      <c r="T1171" s="781"/>
      <c r="U1171" s="781"/>
      <c r="V1171" s="781"/>
      <c r="W1171" s="781"/>
      <c r="X1171" s="781"/>
      <c r="Y1171" s="781"/>
      <c r="Z1171" s="781"/>
      <c r="AA1171" s="781"/>
      <c r="AB1171" s="781"/>
      <c r="BA1171" s="508"/>
      <c r="BB1171" s="277"/>
      <c r="BC1171" s="508"/>
      <c r="BD1171" s="508"/>
      <c r="BE1171" s="508"/>
      <c r="BF1171" s="508"/>
      <c r="BG1171" s="508"/>
      <c r="BH1171" s="508"/>
      <c r="BI1171" s="508"/>
      <c r="BJ1171" s="508"/>
      <c r="BK1171" s="508"/>
      <c r="BL1171" s="508"/>
      <c r="BM1171" s="508"/>
      <c r="BN1171" s="508"/>
      <c r="BO1171" s="508"/>
      <c r="BP1171" s="508"/>
      <c r="BQ1171" s="508"/>
      <c r="BR1171" s="508"/>
      <c r="BS1171" s="508"/>
      <c r="BT1171" s="508"/>
      <c r="BU1171" s="508"/>
      <c r="BV1171" s="508"/>
      <c r="BW1171" s="508"/>
      <c r="BX1171" s="508"/>
      <c r="BY1171" s="508"/>
    </row>
    <row r="1172" s="246" customFormat="true" ht="15" customHeight="true" x14ac:dyDescent="0.2">
      <c r="A1172" s="375"/>
      <c r="B1172" s="780"/>
      <c r="C1172" s="781"/>
      <c r="D1172" s="781"/>
      <c r="E1172" s="781"/>
      <c r="F1172" s="781"/>
      <c r="G1172" s="781"/>
      <c r="H1172" s="781"/>
      <c r="I1172" s="781"/>
      <c r="J1172" s="781"/>
      <c r="K1172" s="781"/>
      <c r="L1172" s="781"/>
      <c r="M1172" s="781"/>
      <c r="N1172" s="781"/>
      <c r="O1172" s="781"/>
      <c r="P1172" s="781"/>
      <c r="Q1172" s="781"/>
      <c r="R1172" s="781"/>
      <c r="S1172" s="781"/>
      <c r="T1172" s="781"/>
      <c r="U1172" s="781"/>
      <c r="V1172" s="781"/>
      <c r="W1172" s="781"/>
      <c r="X1172" s="781"/>
      <c r="Y1172" s="781"/>
      <c r="Z1172" s="781"/>
      <c r="AA1172" s="781"/>
      <c r="AB1172" s="781"/>
      <c r="BA1172" s="508"/>
      <c r="BB1172" s="277"/>
      <c r="BC1172" s="508"/>
      <c r="BD1172" s="508"/>
      <c r="BE1172" s="508"/>
      <c r="BF1172" s="508"/>
      <c r="BG1172" s="508"/>
      <c r="BH1172" s="508"/>
      <c r="BI1172" s="508"/>
      <c r="BJ1172" s="508"/>
      <c r="BK1172" s="508"/>
      <c r="BL1172" s="508"/>
      <c r="BM1172" s="508"/>
      <c r="BN1172" s="508"/>
      <c r="BO1172" s="508"/>
      <c r="BP1172" s="508"/>
      <c r="BQ1172" s="508"/>
      <c r="BR1172" s="508"/>
      <c r="BS1172" s="508"/>
      <c r="BT1172" s="508"/>
      <c r="BU1172" s="508"/>
      <c r="BV1172" s="508"/>
      <c r="BW1172" s="508"/>
      <c r="BX1172" s="508"/>
      <c r="BY1172" s="508"/>
    </row>
    <row r="1173" s="246" customFormat="true" ht="15" customHeight="true" x14ac:dyDescent="0.2">
      <c r="A1173" s="375"/>
      <c r="B1173" s="780"/>
      <c r="C1173" s="781"/>
      <c r="D1173" s="781"/>
      <c r="E1173" s="781"/>
      <c r="F1173" s="781"/>
      <c r="G1173" s="781"/>
      <c r="H1173" s="781"/>
      <c r="I1173" s="781"/>
      <c r="J1173" s="781"/>
      <c r="K1173" s="781"/>
      <c r="L1173" s="781"/>
      <c r="M1173" s="781"/>
      <c r="N1173" s="781"/>
      <c r="O1173" s="781"/>
      <c r="P1173" s="781"/>
      <c r="Q1173" s="781"/>
      <c r="R1173" s="781"/>
      <c r="S1173" s="781"/>
      <c r="T1173" s="781"/>
      <c r="U1173" s="781"/>
      <c r="V1173" s="781"/>
      <c r="W1173" s="781"/>
      <c r="X1173" s="781"/>
      <c r="Y1173" s="781"/>
      <c r="Z1173" s="781"/>
      <c r="AA1173" s="781"/>
      <c r="AB1173" s="781"/>
      <c r="BA1173" s="508"/>
      <c r="BB1173" s="277"/>
      <c r="BC1173" s="508"/>
      <c r="BD1173" s="508"/>
      <c r="BE1173" s="508"/>
      <c r="BF1173" s="508"/>
      <c r="BG1173" s="508"/>
      <c r="BH1173" s="508"/>
      <c r="BI1173" s="508"/>
      <c r="BJ1173" s="508"/>
      <c r="BK1173" s="508"/>
      <c r="BL1173" s="508"/>
      <c r="BM1173" s="508"/>
      <c r="BN1173" s="508"/>
      <c r="BO1173" s="508"/>
      <c r="BP1173" s="508"/>
      <c r="BQ1173" s="508"/>
      <c r="BR1173" s="508"/>
      <c r="BS1173" s="508"/>
      <c r="BT1173" s="508"/>
      <c r="BU1173" s="508"/>
      <c r="BV1173" s="508"/>
      <c r="BW1173" s="508"/>
      <c r="BX1173" s="508"/>
      <c r="BY1173" s="508"/>
    </row>
    <row r="1174" s="246" customFormat="true" ht="15" customHeight="true" x14ac:dyDescent="0.2">
      <c r="A1174" s="375"/>
      <c r="B1174" s="780"/>
      <c r="C1174" s="781"/>
      <c r="D1174" s="781"/>
      <c r="E1174" s="781"/>
      <c r="F1174" s="781"/>
      <c r="G1174" s="781"/>
      <c r="H1174" s="781"/>
      <c r="I1174" s="781"/>
      <c r="J1174" s="781"/>
      <c r="K1174" s="781"/>
      <c r="L1174" s="781"/>
      <c r="M1174" s="781"/>
      <c r="N1174" s="781"/>
      <c r="O1174" s="781"/>
      <c r="P1174" s="781"/>
      <c r="Q1174" s="781"/>
      <c r="R1174" s="781"/>
      <c r="S1174" s="781"/>
      <c r="T1174" s="781"/>
      <c r="U1174" s="781"/>
      <c r="V1174" s="781"/>
      <c r="W1174" s="781"/>
      <c r="X1174" s="781"/>
      <c r="Y1174" s="781"/>
      <c r="Z1174" s="781"/>
      <c r="AA1174" s="781"/>
      <c r="AB1174" s="781"/>
      <c r="BA1174" s="508"/>
      <c r="BB1174" s="277"/>
      <c r="BC1174" s="508"/>
      <c r="BD1174" s="508"/>
      <c r="BE1174" s="508"/>
      <c r="BF1174" s="508"/>
      <c r="BG1174" s="508"/>
      <c r="BH1174" s="508"/>
      <c r="BI1174" s="508"/>
      <c r="BJ1174" s="508"/>
      <c r="BK1174" s="508"/>
      <c r="BL1174" s="508"/>
      <c r="BM1174" s="508"/>
      <c r="BN1174" s="508"/>
      <c r="BO1174" s="508"/>
      <c r="BP1174" s="508"/>
      <c r="BQ1174" s="508"/>
      <c r="BR1174" s="508"/>
      <c r="BS1174" s="508"/>
      <c r="BT1174" s="508"/>
      <c r="BU1174" s="508"/>
      <c r="BV1174" s="508"/>
      <c r="BW1174" s="508"/>
      <c r="BX1174" s="508"/>
      <c r="BY1174" s="508"/>
    </row>
    <row r="1175" s="246" customFormat="true" ht="15" customHeight="true" x14ac:dyDescent="0.2">
      <c r="A1175" s="375"/>
      <c r="B1175" s="780"/>
      <c r="C1175" s="781"/>
      <c r="D1175" s="781"/>
      <c r="E1175" s="781"/>
      <c r="F1175" s="781"/>
      <c r="G1175" s="781"/>
      <c r="H1175" s="781"/>
      <c r="I1175" s="781"/>
      <c r="J1175" s="781"/>
      <c r="K1175" s="781"/>
      <c r="L1175" s="781"/>
      <c r="M1175" s="781"/>
      <c r="N1175" s="781"/>
      <c r="O1175" s="781"/>
      <c r="P1175" s="781"/>
      <c r="Q1175" s="781"/>
      <c r="R1175" s="781"/>
      <c r="S1175" s="781"/>
      <c r="T1175" s="781"/>
      <c r="U1175" s="781"/>
      <c r="V1175" s="781"/>
      <c r="W1175" s="781"/>
      <c r="X1175" s="781"/>
      <c r="Y1175" s="781"/>
      <c r="Z1175" s="781"/>
      <c r="AA1175" s="781"/>
      <c r="AB1175" s="781"/>
      <c r="BA1175" s="508"/>
      <c r="BB1175" s="277"/>
      <c r="BC1175" s="508"/>
      <c r="BD1175" s="508"/>
      <c r="BE1175" s="508"/>
      <c r="BF1175" s="508"/>
      <c r="BG1175" s="508"/>
      <c r="BH1175" s="508"/>
      <c r="BI1175" s="508"/>
      <c r="BJ1175" s="508"/>
      <c r="BK1175" s="508"/>
      <c r="BL1175" s="508"/>
      <c r="BM1175" s="508"/>
      <c r="BN1175" s="508"/>
      <c r="BO1175" s="508"/>
      <c r="BP1175" s="508"/>
      <c r="BQ1175" s="508"/>
      <c r="BR1175" s="508"/>
      <c r="BS1175" s="508"/>
      <c r="BT1175" s="508"/>
      <c r="BU1175" s="508"/>
      <c r="BV1175" s="508"/>
      <c r="BW1175" s="508"/>
      <c r="BX1175" s="508"/>
      <c r="BY1175" s="508"/>
    </row>
    <row r="1176" s="246" customFormat="true" ht="15" customHeight="true" x14ac:dyDescent="0.2">
      <c r="A1176" s="782"/>
      <c r="B1176" s="375"/>
      <c r="C1176" s="783"/>
      <c r="D1176" s="784"/>
      <c r="E1176" s="784"/>
      <c r="F1176" s="784"/>
      <c r="G1176" s="784"/>
      <c r="H1176" s="783"/>
      <c r="I1176" s="784"/>
      <c r="J1176" s="784"/>
      <c r="K1176" s="784"/>
      <c r="L1176" s="784"/>
      <c r="M1176" s="783"/>
      <c r="N1176" s="784"/>
      <c r="O1176" s="784"/>
      <c r="P1176" s="784"/>
      <c r="Q1176" s="784"/>
      <c r="R1176" s="783"/>
      <c r="S1176" s="784"/>
      <c r="T1176" s="784"/>
      <c r="U1176" s="784"/>
      <c r="BA1176" s="508"/>
      <c r="BB1176" s="277"/>
      <c r="BC1176" s="508"/>
      <c r="BD1176" s="508"/>
      <c r="BE1176" s="508"/>
      <c r="BF1176" s="508"/>
      <c r="BG1176" s="508"/>
      <c r="BH1176" s="508"/>
      <c r="BI1176" s="508"/>
      <c r="BJ1176" s="508"/>
      <c r="BK1176" s="508"/>
      <c r="BL1176" s="508"/>
      <c r="BM1176" s="508"/>
      <c r="BN1176" s="508"/>
      <c r="BO1176" s="508"/>
      <c r="BP1176" s="508"/>
      <c r="BQ1176" s="508"/>
      <c r="BR1176" s="508"/>
      <c r="BS1176" s="508"/>
      <c r="BT1176" s="508"/>
      <c r="BU1176" s="508"/>
      <c r="BV1176" s="508"/>
      <c r="BW1176" s="508"/>
      <c r="BX1176" s="508"/>
      <c r="BY1176" s="508"/>
    </row>
    <row r="1177" s="246" customFormat="true" ht="15" customHeight="true" x14ac:dyDescent="0.2">
      <c r="A1177" s="784"/>
      <c r="B1177" s="784"/>
      <c r="C1177" s="783"/>
      <c r="D1177" s="783"/>
      <c r="E1177" s="783"/>
      <c r="F1177" s="783"/>
      <c r="G1177" s="783"/>
      <c r="H1177" s="783"/>
      <c r="I1177" s="783"/>
      <c r="J1177" s="783"/>
      <c r="K1177" s="783"/>
      <c r="L1177" s="783"/>
      <c r="M1177" s="783"/>
      <c r="N1177" s="783"/>
      <c r="O1177" s="783"/>
      <c r="P1177" s="783"/>
      <c r="Q1177" s="783"/>
      <c r="R1177" s="783"/>
      <c r="S1177" s="783"/>
      <c r="T1177" s="783"/>
      <c r="U1177" s="783"/>
      <c r="BA1177" s="508"/>
      <c r="BB1177" s="277"/>
      <c r="BC1177" s="508"/>
      <c r="BD1177" s="508"/>
      <c r="BE1177" s="508"/>
      <c r="BF1177" s="508"/>
      <c r="BG1177" s="508"/>
      <c r="BH1177" s="508"/>
      <c r="BI1177" s="508"/>
      <c r="BJ1177" s="508"/>
      <c r="BK1177" s="508"/>
      <c r="BL1177" s="508"/>
      <c r="BM1177" s="508"/>
      <c r="BN1177" s="508"/>
      <c r="BO1177" s="508"/>
      <c r="BP1177" s="508"/>
      <c r="BQ1177" s="508"/>
      <c r="BR1177" s="508"/>
      <c r="BS1177" s="508"/>
      <c r="BT1177" s="508"/>
      <c r="BU1177" s="508"/>
      <c r="BV1177" s="508"/>
      <c r="BW1177" s="508"/>
      <c r="BX1177" s="508"/>
      <c r="BY1177" s="508"/>
    </row>
    <row r="1178" s="246" customFormat="true" ht="15" customHeight="true" x14ac:dyDescent="0.2">
      <c r="BA1178" s="508"/>
      <c r="BB1178" s="277"/>
      <c r="BC1178" s="508"/>
      <c r="BD1178" s="508"/>
      <c r="BE1178" s="508"/>
      <c r="BF1178" s="508"/>
      <c r="BG1178" s="508"/>
      <c r="BH1178" s="508"/>
      <c r="BI1178" s="508"/>
      <c r="BJ1178" s="508"/>
      <c r="BK1178" s="508"/>
      <c r="BL1178" s="508"/>
      <c r="BM1178" s="508"/>
      <c r="BN1178" s="508"/>
      <c r="BO1178" s="508"/>
      <c r="BP1178" s="508"/>
      <c r="BQ1178" s="508"/>
      <c r="BR1178" s="508"/>
      <c r="BS1178" s="508"/>
      <c r="BT1178" s="508"/>
      <c r="BU1178" s="508"/>
      <c r="BV1178" s="508"/>
      <c r="BW1178" s="508"/>
      <c r="BX1178" s="508"/>
      <c r="BY1178" s="508"/>
    </row>
    <row r="1179" s="246" customFormat="true" ht="15" customHeight="true" x14ac:dyDescent="0.2">
      <c r="BA1179" s="508"/>
      <c r="BB1179" s="277"/>
      <c r="BC1179" s="508"/>
      <c r="BD1179" s="508"/>
      <c r="BE1179" s="508"/>
      <c r="BF1179" s="508"/>
      <c r="BG1179" s="508"/>
      <c r="BH1179" s="508"/>
      <c r="BI1179" s="508"/>
      <c r="BJ1179" s="508"/>
      <c r="BK1179" s="508"/>
      <c r="BL1179" s="508"/>
      <c r="BM1179" s="508"/>
      <c r="BN1179" s="508"/>
      <c r="BO1179" s="508"/>
      <c r="BP1179" s="508"/>
      <c r="BQ1179" s="508"/>
      <c r="BR1179" s="508"/>
      <c r="BS1179" s="508"/>
      <c r="BT1179" s="508"/>
      <c r="BU1179" s="508"/>
      <c r="BV1179" s="508"/>
      <c r="BW1179" s="508"/>
      <c r="BX1179" s="508"/>
      <c r="BY1179" s="508"/>
    </row>
    <row r="1180" s="246" customFormat="true" ht="15" customHeight="true" x14ac:dyDescent="0.2">
      <c r="BA1180" s="508"/>
      <c r="BB1180" s="277"/>
      <c r="BC1180" s="508"/>
      <c r="BD1180" s="508"/>
      <c r="BE1180" s="508"/>
      <c r="BF1180" s="508"/>
      <c r="BG1180" s="508"/>
      <c r="BH1180" s="508"/>
      <c r="BI1180" s="508"/>
      <c r="BJ1180" s="508"/>
      <c r="BK1180" s="508"/>
      <c r="BL1180" s="508"/>
      <c r="BM1180" s="508"/>
      <c r="BN1180" s="508"/>
      <c r="BO1180" s="508"/>
      <c r="BP1180" s="508"/>
      <c r="BQ1180" s="508"/>
      <c r="BR1180" s="508"/>
      <c r="BS1180" s="508"/>
      <c r="BT1180" s="508"/>
      <c r="BU1180" s="508"/>
      <c r="BV1180" s="508"/>
      <c r="BW1180" s="508"/>
      <c r="BX1180" s="508"/>
      <c r="BY1180" s="508"/>
    </row>
    <row r="1181" s="246" customFormat="true" ht="15" customHeight="true" x14ac:dyDescent="0.2">
      <c r="BA1181" s="508"/>
      <c r="BB1181" s="277"/>
      <c r="BC1181" s="508"/>
      <c r="BD1181" s="508"/>
      <c r="BE1181" s="508"/>
      <c r="BF1181" s="508"/>
      <c r="BG1181" s="508"/>
      <c r="BH1181" s="508"/>
      <c r="BI1181" s="508"/>
      <c r="BJ1181" s="508"/>
      <c r="BK1181" s="508"/>
      <c r="BL1181" s="508"/>
      <c r="BM1181" s="508"/>
      <c r="BN1181" s="508"/>
      <c r="BO1181" s="508"/>
      <c r="BP1181" s="508"/>
      <c r="BQ1181" s="508"/>
      <c r="BR1181" s="508"/>
      <c r="BS1181" s="508"/>
      <c r="BT1181" s="508"/>
      <c r="BU1181" s="508"/>
      <c r="BV1181" s="508"/>
      <c r="BW1181" s="508"/>
      <c r="BX1181" s="508"/>
      <c r="BY1181" s="508"/>
    </row>
    <row r="1182" s="246" customFormat="true" ht="15" customHeight="true" x14ac:dyDescent="0.2">
      <c r="BA1182" s="508"/>
      <c r="BB1182" s="277"/>
      <c r="BC1182" s="508"/>
      <c r="BD1182" s="508"/>
      <c r="BE1182" s="508"/>
      <c r="BF1182" s="508"/>
      <c r="BG1182" s="508"/>
      <c r="BH1182" s="508"/>
      <c r="BI1182" s="508"/>
      <c r="BJ1182" s="508"/>
      <c r="BK1182" s="508"/>
      <c r="BL1182" s="508"/>
      <c r="BM1182" s="508"/>
      <c r="BN1182" s="508"/>
      <c r="BO1182" s="508"/>
      <c r="BP1182" s="508"/>
      <c r="BQ1182" s="508"/>
      <c r="BR1182" s="508"/>
      <c r="BS1182" s="508"/>
      <c r="BT1182" s="508"/>
      <c r="BU1182" s="508"/>
      <c r="BV1182" s="508"/>
      <c r="BW1182" s="508"/>
      <c r="BX1182" s="508"/>
      <c r="BY1182" s="508"/>
    </row>
    <row r="1183" s="246" customFormat="true" ht="15" customHeight="true" x14ac:dyDescent="0.2">
      <c r="BA1183" s="508"/>
      <c r="BB1183" s="277"/>
      <c r="BC1183" s="508"/>
      <c r="BD1183" s="508"/>
      <c r="BE1183" s="508"/>
      <c r="BF1183" s="508"/>
      <c r="BG1183" s="508"/>
      <c r="BH1183" s="508"/>
      <c r="BI1183" s="508"/>
      <c r="BJ1183" s="508"/>
      <c r="BK1183" s="508"/>
      <c r="BL1183" s="508"/>
      <c r="BM1183" s="508"/>
      <c r="BN1183" s="508"/>
      <c r="BO1183" s="508"/>
      <c r="BP1183" s="508"/>
      <c r="BQ1183" s="508"/>
      <c r="BR1183" s="508"/>
      <c r="BS1183" s="508"/>
      <c r="BT1183" s="508"/>
      <c r="BU1183" s="508"/>
      <c r="BV1183" s="508"/>
      <c r="BW1183" s="508"/>
      <c r="BX1183" s="508"/>
      <c r="BY1183" s="508"/>
    </row>
    <row r="1184" s="246" customFormat="true" ht="15" customHeight="true" x14ac:dyDescent="0.2">
      <c r="BA1184" s="508"/>
      <c r="BB1184" s="277"/>
      <c r="BC1184" s="508"/>
      <c r="BD1184" s="508"/>
      <c r="BE1184" s="508"/>
      <c r="BF1184" s="508"/>
      <c r="BG1184" s="508"/>
      <c r="BH1184" s="508"/>
      <c r="BI1184" s="508"/>
      <c r="BJ1184" s="508"/>
      <c r="BK1184" s="508"/>
      <c r="BL1184" s="508"/>
      <c r="BM1184" s="508"/>
      <c r="BN1184" s="508"/>
      <c r="BO1184" s="508"/>
      <c r="BP1184" s="508"/>
      <c r="BQ1184" s="508"/>
      <c r="BR1184" s="508"/>
      <c r="BS1184" s="508"/>
      <c r="BT1184" s="508"/>
      <c r="BU1184" s="508"/>
      <c r="BV1184" s="508"/>
      <c r="BW1184" s="508"/>
      <c r="BX1184" s="508"/>
      <c r="BY1184" s="508"/>
    </row>
    <row r="1185" s="246" customFormat="true" ht="15" customHeight="true" x14ac:dyDescent="0.2">
      <c r="BA1185" s="508"/>
      <c r="BB1185" s="277"/>
      <c r="BC1185" s="508"/>
      <c r="BD1185" s="508"/>
      <c r="BE1185" s="508"/>
      <c r="BF1185" s="508"/>
      <c r="BG1185" s="508"/>
      <c r="BH1185" s="508"/>
      <c r="BI1185" s="508"/>
      <c r="BJ1185" s="508"/>
      <c r="BK1185" s="508"/>
      <c r="BL1185" s="508"/>
      <c r="BM1185" s="508"/>
      <c r="BN1185" s="508"/>
      <c r="BO1185" s="508"/>
      <c r="BP1185" s="508"/>
      <c r="BQ1185" s="508"/>
      <c r="BR1185" s="508"/>
      <c r="BS1185" s="508"/>
      <c r="BT1185" s="508"/>
      <c r="BU1185" s="508"/>
      <c r="BV1185" s="508"/>
      <c r="BW1185" s="508"/>
      <c r="BX1185" s="508"/>
      <c r="BY1185" s="508"/>
    </row>
    <row r="1186" s="246" customFormat="true" ht="15" customHeight="true" x14ac:dyDescent="0.2">
      <c r="BA1186" s="508"/>
      <c r="BB1186" s="277"/>
      <c r="BC1186" s="508"/>
      <c r="BD1186" s="508"/>
      <c r="BE1186" s="508"/>
      <c r="BF1186" s="508"/>
      <c r="BG1186" s="508"/>
      <c r="BH1186" s="508"/>
      <c r="BI1186" s="508"/>
      <c r="BJ1186" s="508"/>
      <c r="BK1186" s="508"/>
      <c r="BL1186" s="508"/>
      <c r="BM1186" s="508"/>
      <c r="BN1186" s="508"/>
      <c r="BO1186" s="508"/>
      <c r="BP1186" s="508"/>
      <c r="BQ1186" s="508"/>
      <c r="BR1186" s="508"/>
      <c r="BS1186" s="508"/>
      <c r="BT1186" s="508"/>
      <c r="BU1186" s="508"/>
      <c r="BV1186" s="508"/>
      <c r="BW1186" s="508"/>
      <c r="BX1186" s="508"/>
      <c r="BY1186" s="508"/>
    </row>
    <row r="1187" s="246" customFormat="true" ht="15" customHeight="true" x14ac:dyDescent="0.2">
      <c r="BA1187" s="508"/>
      <c r="BB1187" s="277"/>
      <c r="BC1187" s="508"/>
      <c r="BD1187" s="508"/>
      <c r="BE1187" s="508"/>
      <c r="BF1187" s="508"/>
      <c r="BG1187" s="508"/>
      <c r="BH1187" s="508"/>
      <c r="BI1187" s="508"/>
      <c r="BJ1187" s="508"/>
      <c r="BK1187" s="508"/>
      <c r="BL1187" s="508"/>
      <c r="BM1187" s="508"/>
      <c r="BN1187" s="508"/>
      <c r="BO1187" s="508"/>
      <c r="BP1187" s="508"/>
      <c r="BQ1187" s="508"/>
      <c r="BR1187" s="508"/>
      <c r="BS1187" s="508"/>
      <c r="BT1187" s="508"/>
      <c r="BU1187" s="508"/>
      <c r="BV1187" s="508"/>
      <c r="BW1187" s="508"/>
      <c r="BX1187" s="508"/>
      <c r="BY1187" s="508"/>
    </row>
    <row r="1188" s="246" customFormat="true" ht="15" customHeight="true" x14ac:dyDescent="0.2">
      <c r="BA1188" s="508"/>
      <c r="BB1188" s="277"/>
      <c r="BC1188" s="508"/>
      <c r="BD1188" s="508"/>
      <c r="BE1188" s="508"/>
      <c r="BF1188" s="508"/>
      <c r="BG1188" s="508"/>
      <c r="BH1188" s="508"/>
      <c r="BI1188" s="508"/>
      <c r="BJ1188" s="508"/>
      <c r="BK1188" s="508"/>
      <c r="BL1188" s="508"/>
      <c r="BM1188" s="508"/>
      <c r="BN1188" s="508"/>
      <c r="BO1188" s="508"/>
      <c r="BP1188" s="508"/>
      <c r="BQ1188" s="508"/>
      <c r="BR1188" s="508"/>
      <c r="BS1188" s="508"/>
      <c r="BT1188" s="508"/>
      <c r="BU1188" s="508"/>
      <c r="BV1188" s="508"/>
      <c r="BW1188" s="508"/>
      <c r="BX1188" s="508"/>
      <c r="BY1188" s="508"/>
    </row>
    <row r="1189" s="246" customFormat="true" ht="15" customHeight="true" x14ac:dyDescent="0.2">
      <c r="BA1189" s="508"/>
      <c r="BB1189" s="277"/>
      <c r="BC1189" s="508"/>
      <c r="BD1189" s="508"/>
      <c r="BE1189" s="508"/>
      <c r="BF1189" s="508"/>
      <c r="BG1189" s="508"/>
      <c r="BH1189" s="508"/>
      <c r="BI1189" s="508"/>
      <c r="BJ1189" s="508"/>
      <c r="BK1189" s="508"/>
      <c r="BL1189" s="508"/>
      <c r="BM1189" s="508"/>
      <c r="BN1189" s="508"/>
      <c r="BO1189" s="508"/>
      <c r="BP1189" s="508"/>
      <c r="BQ1189" s="508"/>
      <c r="BR1189" s="508"/>
      <c r="BS1189" s="508"/>
      <c r="BT1189" s="508"/>
      <c r="BU1189" s="508"/>
      <c r="BV1189" s="508"/>
      <c r="BW1189" s="508"/>
      <c r="BX1189" s="508"/>
      <c r="BY1189" s="508"/>
    </row>
    <row r="1190" s="246" customFormat="true" ht="15" customHeight="true" x14ac:dyDescent="0.2">
      <c r="BA1190" s="508"/>
      <c r="BB1190" s="277"/>
      <c r="BC1190" s="508"/>
      <c r="BD1190" s="508"/>
      <c r="BE1190" s="508"/>
      <c r="BF1190" s="508"/>
      <c r="BG1190" s="508"/>
      <c r="BH1190" s="508"/>
      <c r="BI1190" s="508"/>
      <c r="BJ1190" s="508"/>
      <c r="BK1190" s="508"/>
      <c r="BL1190" s="508"/>
      <c r="BM1190" s="508"/>
      <c r="BN1190" s="508"/>
      <c r="BO1190" s="508"/>
      <c r="BP1190" s="508"/>
      <c r="BQ1190" s="508"/>
      <c r="BR1190" s="508"/>
      <c r="BS1190" s="508"/>
      <c r="BT1190" s="508"/>
      <c r="BU1190" s="508"/>
      <c r="BV1190" s="508"/>
      <c r="BW1190" s="508"/>
      <c r="BX1190" s="508"/>
      <c r="BY1190" s="508"/>
    </row>
    <row r="1191" s="246" customFormat="true" ht="15" customHeight="true" x14ac:dyDescent="0.2">
      <c r="BA1191" s="508"/>
      <c r="BB1191" s="277"/>
      <c r="BC1191" s="508"/>
      <c r="BD1191" s="508"/>
      <c r="BE1191" s="508"/>
      <c r="BF1191" s="508"/>
      <c r="BG1191" s="508"/>
      <c r="BH1191" s="508"/>
      <c r="BI1191" s="508"/>
      <c r="BJ1191" s="508"/>
      <c r="BK1191" s="508"/>
      <c r="BL1191" s="508"/>
      <c r="BM1191" s="508"/>
      <c r="BN1191" s="508"/>
      <c r="BO1191" s="508"/>
      <c r="BP1191" s="508"/>
      <c r="BQ1191" s="508"/>
      <c r="BR1191" s="508"/>
      <c r="BS1191" s="508"/>
      <c r="BT1191" s="508"/>
      <c r="BU1191" s="508"/>
      <c r="BV1191" s="508"/>
      <c r="BW1191" s="508"/>
      <c r="BX1191" s="508"/>
      <c r="BY1191" s="508"/>
    </row>
    <row r="1192" s="246" customFormat="true" ht="15" customHeight="true" x14ac:dyDescent="0.2">
      <c r="BA1192" s="508"/>
      <c r="BB1192" s="277"/>
      <c r="BC1192" s="508"/>
      <c r="BD1192" s="508"/>
      <c r="BE1192" s="508"/>
      <c r="BF1192" s="508"/>
      <c r="BG1192" s="508"/>
      <c r="BH1192" s="508"/>
      <c r="BI1192" s="508"/>
      <c r="BJ1192" s="508"/>
      <c r="BK1192" s="508"/>
      <c r="BL1192" s="508"/>
      <c r="BM1192" s="508"/>
      <c r="BN1192" s="508"/>
      <c r="BO1192" s="508"/>
      <c r="BP1192" s="508"/>
      <c r="BQ1192" s="508"/>
      <c r="BR1192" s="508"/>
      <c r="BS1192" s="508"/>
      <c r="BT1192" s="508"/>
      <c r="BU1192" s="508"/>
      <c r="BV1192" s="508"/>
      <c r="BW1192" s="508"/>
      <c r="BX1192" s="508"/>
      <c r="BY1192" s="508"/>
    </row>
    <row r="1193" s="246" customFormat="true" ht="15" customHeight="true" x14ac:dyDescent="0.2">
      <c r="BA1193" s="508"/>
      <c r="BB1193" s="277"/>
      <c r="BC1193" s="508"/>
      <c r="BD1193" s="508"/>
      <c r="BE1193" s="508"/>
      <c r="BF1193" s="508"/>
      <c r="BG1193" s="508"/>
      <c r="BH1193" s="508"/>
      <c r="BI1193" s="508"/>
      <c r="BJ1193" s="508"/>
      <c r="BK1193" s="508"/>
      <c r="BL1193" s="508"/>
      <c r="BM1193" s="508"/>
      <c r="BN1193" s="508"/>
      <c r="BO1193" s="508"/>
      <c r="BP1193" s="508"/>
      <c r="BQ1193" s="508"/>
      <c r="BR1193" s="508"/>
      <c r="BS1193" s="508"/>
      <c r="BT1193" s="508"/>
      <c r="BU1193" s="508"/>
      <c r="BV1193" s="508"/>
      <c r="BW1193" s="508"/>
      <c r="BX1193" s="508"/>
      <c r="BY1193" s="508"/>
    </row>
    <row r="1194" s="246" customFormat="true" ht="15" customHeight="true" x14ac:dyDescent="0.2">
      <c r="BA1194" s="508"/>
      <c r="BB1194" s="277"/>
      <c r="BC1194" s="508"/>
      <c r="BD1194" s="508"/>
      <c r="BE1194" s="508"/>
      <c r="BF1194" s="508"/>
      <c r="BG1194" s="508"/>
      <c r="BH1194" s="508"/>
      <c r="BI1194" s="508"/>
      <c r="BJ1194" s="508"/>
      <c r="BK1194" s="508"/>
      <c r="BL1194" s="508"/>
      <c r="BM1194" s="508"/>
      <c r="BN1194" s="508"/>
      <c r="BO1194" s="508"/>
      <c r="BP1194" s="508"/>
      <c r="BQ1194" s="508"/>
      <c r="BR1194" s="508"/>
      <c r="BS1194" s="508"/>
      <c r="BT1194" s="508"/>
      <c r="BU1194" s="508"/>
      <c r="BV1194" s="508"/>
      <c r="BW1194" s="508"/>
      <c r="BX1194" s="508"/>
      <c r="BY1194" s="508"/>
    </row>
    <row r="1195" s="246" customFormat="true" ht="15" customHeight="true" x14ac:dyDescent="0.2">
      <c r="BA1195" s="508"/>
      <c r="BB1195" s="277"/>
      <c r="BC1195" s="508"/>
      <c r="BD1195" s="508"/>
      <c r="BE1195" s="508"/>
      <c r="BF1195" s="508"/>
      <c r="BG1195" s="508"/>
      <c r="BH1195" s="508"/>
      <c r="BI1195" s="508"/>
      <c r="BJ1195" s="508"/>
      <c r="BK1195" s="508"/>
      <c r="BL1195" s="508"/>
      <c r="BM1195" s="508"/>
      <c r="BN1195" s="508"/>
      <c r="BO1195" s="508"/>
      <c r="BP1195" s="508"/>
      <c r="BQ1195" s="508"/>
      <c r="BR1195" s="508"/>
      <c r="BS1195" s="508"/>
      <c r="BT1195" s="508"/>
      <c r="BU1195" s="508"/>
      <c r="BV1195" s="508"/>
      <c r="BW1195" s="508"/>
      <c r="BX1195" s="508"/>
      <c r="BY1195" s="508"/>
    </row>
    <row r="1196" s="246" customFormat="true" ht="15" customHeight="true" x14ac:dyDescent="0.2">
      <c r="BA1196" s="508"/>
      <c r="BB1196" s="277"/>
      <c r="BC1196" s="508"/>
      <c r="BD1196" s="508"/>
      <c r="BE1196" s="508"/>
      <c r="BF1196" s="508"/>
      <c r="BG1196" s="508"/>
      <c r="BH1196" s="508"/>
      <c r="BI1196" s="508"/>
      <c r="BJ1196" s="508"/>
      <c r="BK1196" s="508"/>
      <c r="BL1196" s="508"/>
      <c r="BM1196" s="508"/>
      <c r="BN1196" s="508"/>
      <c r="BO1196" s="508"/>
      <c r="BP1196" s="508"/>
      <c r="BQ1196" s="508"/>
      <c r="BR1196" s="508"/>
      <c r="BS1196" s="508"/>
      <c r="BT1196" s="508"/>
      <c r="BU1196" s="508"/>
      <c r="BV1196" s="508"/>
      <c r="BW1196" s="508"/>
      <c r="BX1196" s="508"/>
      <c r="BY1196" s="508"/>
    </row>
    <row r="1197" s="246" customFormat="true" ht="15" customHeight="true" x14ac:dyDescent="0.2">
      <c r="BA1197" s="508"/>
      <c r="BB1197" s="277"/>
      <c r="BC1197" s="508"/>
      <c r="BD1197" s="508"/>
      <c r="BE1197" s="508"/>
      <c r="BF1197" s="508"/>
      <c r="BG1197" s="508"/>
      <c r="BH1197" s="508"/>
      <c r="BI1197" s="508"/>
      <c r="BJ1197" s="508"/>
      <c r="BK1197" s="508"/>
      <c r="BL1197" s="508"/>
      <c r="BM1197" s="508"/>
      <c r="BN1197" s="508"/>
      <c r="BO1197" s="508"/>
      <c r="BP1197" s="508"/>
      <c r="BQ1197" s="508"/>
      <c r="BR1197" s="508"/>
      <c r="BS1197" s="508"/>
      <c r="BT1197" s="508"/>
      <c r="BU1197" s="508"/>
      <c r="BV1197" s="508"/>
      <c r="BW1197" s="508"/>
      <c r="BX1197" s="508"/>
      <c r="BY1197" s="508"/>
    </row>
    <row r="1198" s="246" customFormat="true" ht="15" customHeight="true" x14ac:dyDescent="0.2">
      <c r="BA1198" s="508"/>
      <c r="BB1198" s="277"/>
      <c r="BC1198" s="508"/>
      <c r="BD1198" s="508"/>
      <c r="BE1198" s="508"/>
      <c r="BF1198" s="508"/>
      <c r="BG1198" s="508"/>
      <c r="BH1198" s="508"/>
      <c r="BI1198" s="508"/>
      <c r="BJ1198" s="508"/>
      <c r="BK1198" s="508"/>
      <c r="BL1198" s="508"/>
      <c r="BM1198" s="508"/>
      <c r="BN1198" s="508"/>
      <c r="BO1198" s="508"/>
      <c r="BP1198" s="508"/>
      <c r="BQ1198" s="508"/>
      <c r="BR1198" s="508"/>
      <c r="BS1198" s="508"/>
      <c r="BT1198" s="508"/>
      <c r="BU1198" s="508"/>
      <c r="BV1198" s="508"/>
      <c r="BW1198" s="508"/>
      <c r="BX1198" s="508"/>
      <c r="BY1198" s="508"/>
    </row>
    <row r="1199" s="246" customFormat="true" ht="15" customHeight="true" x14ac:dyDescent="0.2">
      <c r="BA1199" s="508"/>
      <c r="BB1199" s="277"/>
      <c r="BC1199" s="508"/>
      <c r="BD1199" s="508"/>
      <c r="BE1199" s="508"/>
      <c r="BF1199" s="508"/>
      <c r="BG1199" s="508"/>
      <c r="BH1199" s="508"/>
      <c r="BI1199" s="508"/>
      <c r="BJ1199" s="508"/>
      <c r="BK1199" s="508"/>
      <c r="BL1199" s="508"/>
      <c r="BM1199" s="508"/>
      <c r="BN1199" s="508"/>
      <c r="BO1199" s="508"/>
      <c r="BP1199" s="508"/>
      <c r="BQ1199" s="508"/>
      <c r="BR1199" s="508"/>
      <c r="BS1199" s="508"/>
      <c r="BT1199" s="508"/>
      <c r="BU1199" s="508"/>
      <c r="BV1199" s="508"/>
      <c r="BW1199" s="508"/>
      <c r="BX1199" s="508"/>
      <c r="BY1199" s="508"/>
    </row>
    <row r="1200" s="246" customFormat="true" ht="15" customHeight="true" x14ac:dyDescent="0.2">
      <c r="BA1200" s="508"/>
      <c r="BB1200" s="277"/>
      <c r="BC1200" s="508"/>
      <c r="BD1200" s="508"/>
      <c r="BE1200" s="508"/>
      <c r="BF1200" s="508"/>
      <c r="BG1200" s="508"/>
      <c r="BH1200" s="508"/>
      <c r="BI1200" s="508"/>
      <c r="BJ1200" s="508"/>
      <c r="BK1200" s="508"/>
      <c r="BL1200" s="508"/>
      <c r="BM1200" s="508"/>
      <c r="BN1200" s="508"/>
      <c r="BO1200" s="508"/>
      <c r="BP1200" s="508"/>
      <c r="BQ1200" s="508"/>
      <c r="BR1200" s="508"/>
      <c r="BS1200" s="508"/>
      <c r="BT1200" s="508"/>
      <c r="BU1200" s="508"/>
      <c r="BV1200" s="508"/>
      <c r="BW1200" s="508"/>
      <c r="BX1200" s="508"/>
      <c r="BY1200" s="508"/>
    </row>
  </sheetData>
  <mergeCells count="1315">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E493"/>
    <mergeCell ref="H493:J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O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M454:N454"/>
    <mergeCell ref="C455:D455"/>
    <mergeCell ref="H455:I455"/>
    <mergeCell ref="M455:N455"/>
    <mergeCell ref="C467:D467"/>
    <mergeCell ref="H467:I467"/>
    <mergeCell ref="M467:N467"/>
    <mergeCell ref="C468:D468"/>
    <mergeCell ref="H468:I468"/>
    <mergeCell ref="M468:N468"/>
    <mergeCell ref="C463:D463"/>
    <mergeCell ref="H463:I463"/>
    <mergeCell ref="M463:N464"/>
    <mergeCell ref="C464:E464"/>
    <mergeCell ref="H464:J464"/>
    <mergeCell ref="C465:D466"/>
    <mergeCell ref="H465:I466"/>
    <mergeCell ref="M465:N465"/>
    <mergeCell ref="M466:N466"/>
    <mergeCell ref="C461:D461"/>
    <mergeCell ref="H461:I461"/>
    <mergeCell ref="M461:N461"/>
    <mergeCell ref="C462:D462"/>
    <mergeCell ref="H462:I462"/>
    <mergeCell ref="M462:O46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9:D460"/>
    <mergeCell ref="E459:G459"/>
    <mergeCell ref="H459:I460"/>
    <mergeCell ref="J459:L459"/>
    <mergeCell ref="M459:N459"/>
    <mergeCell ref="M460:N460"/>
    <mergeCell ref="C456:D456"/>
    <mergeCell ref="H456:I456"/>
    <mergeCell ref="M456:Q456"/>
    <mergeCell ref="C457:D457"/>
    <mergeCell ref="H457:I457"/>
    <mergeCell ref="M457:N458"/>
    <mergeCell ref="O457:Q457"/>
    <mergeCell ref="C458:G458"/>
    <mergeCell ref="H458:L458"/>
    <mergeCell ref="C454:D454"/>
    <mergeCell ref="H454:I454"/>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35:D435"/>
    <mergeCell ref="H435:I435"/>
    <mergeCell ref="M435:N435"/>
    <mergeCell ref="C432:D432"/>
    <mergeCell ref="H432:I432"/>
    <mergeCell ref="M432:N432"/>
    <mergeCell ref="C433:D433"/>
    <mergeCell ref="H433:I433"/>
    <mergeCell ref="M433:N433"/>
    <mergeCell ref="C430:E430"/>
    <mergeCell ref="H430:J430"/>
    <mergeCell ref="M430:N430"/>
    <mergeCell ref="C431:D431"/>
    <mergeCell ref="H431:I431"/>
    <mergeCell ref="M431:N431"/>
    <mergeCell ref="C440:D440"/>
    <mergeCell ref="H440:I440"/>
    <mergeCell ref="M440:N440"/>
    <mergeCell ref="C429:D429"/>
    <mergeCell ref="H429:I429"/>
    <mergeCell ref="M429:O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A1025:C1025"/>
    <mergeCell ref="A1026:B1026"/>
    <mergeCell ref="A1031:A1033"/>
    <mergeCell ref="A1034:C1034"/>
    <mergeCell ref="C399:F399"/>
    <mergeCell ref="A222:A224"/>
    <mergeCell ref="A208:B208"/>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A24:A26"/>
    <mergeCell ref="A108:B108"/>
    <mergeCell ref="C120:G120"/>
    <mergeCell ref="H120:L120"/>
    <mergeCell ref="A58:A68"/>
    <mergeCell ref="C56:G56"/>
    <mergeCell ref="H56:L56"/>
    <mergeCell ref="M56:Q56"/>
    <mergeCell ref="A153:A157"/>
    <mergeCell ref="A202:A204"/>
    <mergeCell ref="C133:G133"/>
    <mergeCell ref="H133:L133"/>
    <mergeCell ref="M133:Q133"/>
    <mergeCell ref="A135:A139"/>
    <mergeCell ref="M120:Q120"/>
    <mergeCell ref="A122:A123"/>
    <mergeCell ref="A124:A127"/>
    <mergeCell ref="A128:A129"/>
    <mergeCell ref="A130:A132"/>
    <mergeCell ref="A151:A152"/>
    <mergeCell ref="A47:A49"/>
    <mergeCell ref="A50: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BA341:BA342"/>
    <mergeCell ref="BA343:BA344"/>
    <mergeCell ref="BA345:BA346"/>
    <mergeCell ref="BA347:BA348"/>
    <mergeCell ref="BA349:BA350"/>
    <mergeCell ref="BA351:BA352"/>
    <mergeCell ref="BA353:BA354"/>
    <mergeCell ref="BA153:BA158"/>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28575</xdr:rowOff>
                  </from>
                  <to>
                    <xdr:col>1</xdr:col>
                    <xdr:colOff>1704975</xdr:colOff>
                    <xdr:row>400</xdr:row>
                    <xdr:rowOff>28575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9D56C-A39E-47E4-A8DD-4804741D4DA5}">
  <sheetPr codeName="Feuil4"/>
  <dimension ref="A1:CZ1200"/>
  <sheetViews>
    <sheetView showGridLines="false" workbookViewId="0"/>
  </sheetViews>
  <sheetFormatPr defaultColWidth="9.140625" defaultRowHeight="15" customHeight="true" x14ac:dyDescent="0.2"/>
  <cols>
    <col min="1" max="1" width="31.5703125" style="503" customWidth="true"/>
    <col min="2" max="2" width="41.5703125" style="503" customWidth="true"/>
    <col min="3" max="17" width="10.7109375" style="503" customWidth="true"/>
    <col min="18" max="29" width="12.5703125" style="503" customWidth="true"/>
    <col min="30" max="52" width="12.5703125" style="246" customWidth="true"/>
    <col min="53" max="53" width="31.5703125" style="508" customWidth="true"/>
    <col min="54" max="54" width="41.5703125" style="277" customWidth="true"/>
    <col min="55" max="69" width="9.140625" style="508"/>
    <col min="70" max="77" width="12.5703125" style="508" customWidth="true"/>
    <col min="78" max="104" width="12.5703125" style="246" customWidth="true"/>
    <col min="105" max="16384" width="9.140625" style="503"/>
  </cols>
  <sheetData>
    <row r="1" s="137" customFormat="true" ht="18" customHeight="true" x14ac:dyDescent="0.2">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B1" s="160"/>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row>
    <row r="2" s="137" customFormat="true" ht="22.5" customHeight="true" x14ac:dyDescent="0.35">
      <c r="A2" s="264" t="str">
        <f>A1026</f>
        <v>Cameroon</v>
      </c>
      <c r="B2" s="265"/>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B2" s="160"/>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row>
    <row r="3" s="137" customFormat="true" ht="22.5" customHeight="true" x14ac:dyDescent="0.35">
      <c r="A3" s="164" t="str">
        <f>A1034</f>
        <v>2006</v>
      </c>
      <c r="B3" s="267"/>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B3" s="160"/>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row>
    <row r="4" s="137" customFormat="true" ht="22.5" customHeight="true" x14ac:dyDescent="0.35">
      <c r="A4" s="266" t="s">
        <v>97</v>
      </c>
      <c r="B4" s="267"/>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B4" s="160"/>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row>
    <row r="5" s="137" customFormat="true" ht="20.1" customHeight="true" x14ac:dyDescent="0.35">
      <c r="A5" s="266" t="s">
        <v>98</v>
      </c>
      <c r="B5" s="267"/>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B5" s="160"/>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row>
    <row r="6" s="137" customFormat="true" ht="15" customHeight="true" x14ac:dyDescent="0.2">
      <c r="A6" s="268" t="s">
        <v>99</v>
      </c>
      <c r="B6" s="269"/>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B6" s="160"/>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row>
    <row r="7" s="137" customFormat="true" ht="15" customHeight="true" x14ac:dyDescent="0.2">
      <c r="A7" s="270" t="s">
        <v>41</v>
      </c>
      <c r="B7" s="271"/>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B7" s="160"/>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row>
    <row r="8" s="137" customFormat="true" ht="15" customHeight="true" x14ac:dyDescent="0.2">
      <c r="A8" s="270" t="s">
        <v>40</v>
      </c>
      <c r="B8" s="271"/>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B8" s="160"/>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row>
    <row r="9" s="137" customFormat="true" ht="15" customHeight="true" x14ac:dyDescent="0.2">
      <c r="A9" s="270" t="s">
        <v>137</v>
      </c>
      <c r="B9" s="272" t="str">
        <f>A1025</f>
        <v>MICS06</v>
      </c>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B9" s="160"/>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row>
    <row r="10" s="137" customFormat="true" ht="15" customHeight="true" x14ac:dyDescent="0.2">
      <c r="A10" s="837" t="str">
        <f>B1028</f>
        <v/>
      </c>
      <c r="B10" s="838"/>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B10" s="160"/>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row>
    <row r="11" s="137" customFormat="true" ht="15" customHeight="true" x14ac:dyDescent="0.2">
      <c r="A11" s="837" t="str">
        <f>B1027</f>
        <v/>
      </c>
      <c r="B11" s="839"/>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B11" s="160"/>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row>
    <row r="12" s="137" customFormat="true" ht="18" customHeight="true" x14ac:dyDescent="0.2">
      <c r="A12" s="840"/>
      <c r="B12" s="838"/>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B12" s="160"/>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row>
    <row r="13" s="137" customFormat="true" ht="18" customHeight="true" x14ac:dyDescent="0.2">
      <c r="A13" s="841"/>
      <c r="B13" s="842"/>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B13" s="160"/>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row>
    <row r="14" s="161" customFormat="true" ht="15" customHeight="true" x14ac:dyDescent="0.2">
      <c r="A14" s="141" t="s">
        <v>97</v>
      </c>
      <c r="B14" s="243"/>
      <c r="C14" s="2896" t="s">
        <v>116</v>
      </c>
      <c r="D14" s="2897"/>
      <c r="E14" s="2897"/>
      <c r="F14" s="2897"/>
      <c r="G14" s="2898"/>
      <c r="H14" s="2899" t="s">
        <v>39</v>
      </c>
      <c r="I14" s="2888"/>
      <c r="J14" s="2888"/>
      <c r="K14" s="2888"/>
      <c r="L14" s="2890"/>
      <c r="M14" s="2882" t="s">
        <v>38</v>
      </c>
      <c r="N14" s="2883"/>
      <c r="O14" s="2883"/>
      <c r="P14" s="2883"/>
      <c r="Q14" s="2885"/>
      <c r="R14" s="2591" t="s">
        <v>144</v>
      </c>
      <c r="S14" s="2597"/>
      <c r="T14" s="2597"/>
      <c r="U14" s="2597"/>
      <c r="V14" s="2597"/>
      <c r="W14" s="2597"/>
      <c r="X14" s="2597"/>
      <c r="Y14" s="2597"/>
      <c r="Z14" s="2597"/>
      <c r="AA14" s="2597"/>
      <c r="AB14" s="2597"/>
      <c r="AC14" s="2598"/>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834"/>
      <c r="BA14" s="252" t="s">
        <v>132</v>
      </c>
      <c r="BB14" s="141" t="s">
        <v>97</v>
      </c>
      <c r="BC14" s="2882" t="s">
        <v>116</v>
      </c>
      <c r="BD14" s="2883"/>
      <c r="BE14" s="2883"/>
      <c r="BF14" s="2883"/>
      <c r="BG14" s="2884"/>
      <c r="BH14" s="2882" t="s">
        <v>39</v>
      </c>
      <c r="BI14" s="2883"/>
      <c r="BJ14" s="2883"/>
      <c r="BK14" s="2883"/>
      <c r="BL14" s="2884"/>
      <c r="BM14" s="2882" t="s">
        <v>38</v>
      </c>
      <c r="BN14" s="2883"/>
      <c r="BO14" s="2883"/>
      <c r="BP14" s="2883"/>
      <c r="BQ14" s="2885"/>
      <c r="BR14" s="2457" t="s">
        <v>144</v>
      </c>
      <c r="BS14" s="2458"/>
      <c r="BT14" s="2458"/>
      <c r="BU14" s="2458"/>
      <c r="BV14" s="2458"/>
      <c r="BW14" s="2458"/>
      <c r="BX14" s="2458"/>
      <c r="BY14" s="2459"/>
      <c r="BZ14" s="378"/>
      <c r="CA14" s="378"/>
      <c r="CB14" s="378"/>
      <c r="CC14" s="378"/>
      <c r="CD14" s="250"/>
      <c r="CE14" s="250"/>
      <c r="CF14" s="250"/>
      <c r="CG14" s="250"/>
      <c r="CH14" s="250"/>
      <c r="CI14" s="250"/>
      <c r="CJ14" s="250"/>
      <c r="CK14" s="250"/>
      <c r="CL14" s="250"/>
      <c r="CM14" s="250"/>
      <c r="CN14" s="250"/>
      <c r="CO14" s="250"/>
      <c r="CP14" s="250"/>
      <c r="CQ14" s="250"/>
      <c r="CR14" s="250"/>
      <c r="CS14" s="250"/>
      <c r="CT14" s="250"/>
      <c r="CU14" s="250"/>
      <c r="CV14" s="250"/>
      <c r="CW14" s="250"/>
      <c r="CX14" s="250"/>
      <c r="CY14" s="250"/>
      <c r="CZ14" s="250"/>
    </row>
    <row r="15" s="161" customFormat="true" ht="12.75" x14ac:dyDescent="0.2">
      <c r="A15" s="215" t="s">
        <v>88</v>
      </c>
      <c r="B15" s="284"/>
      <c r="C15" s="328" t="s">
        <v>0</v>
      </c>
      <c r="D15" s="329" t="s">
        <v>1</v>
      </c>
      <c r="E15" s="329" t="s">
        <v>2</v>
      </c>
      <c r="F15" s="329" t="s">
        <v>3</v>
      </c>
      <c r="G15" s="330" t="s">
        <v>4</v>
      </c>
      <c r="H15" s="1730" t="s">
        <v>0</v>
      </c>
      <c r="I15" s="1689" t="s">
        <v>1</v>
      </c>
      <c r="J15" s="1689" t="s">
        <v>2</v>
      </c>
      <c r="K15" s="1689" t="s">
        <v>3</v>
      </c>
      <c r="L15" s="1690" t="s">
        <v>4</v>
      </c>
      <c r="M15" s="1720" t="s">
        <v>0</v>
      </c>
      <c r="N15" s="1689" t="s">
        <v>1</v>
      </c>
      <c r="O15" s="1689" t="s">
        <v>2</v>
      </c>
      <c r="P15" s="1689" t="s">
        <v>3</v>
      </c>
      <c r="Q15" s="1740" t="s">
        <v>4</v>
      </c>
      <c r="R15" s="1730" t="s">
        <v>237</v>
      </c>
      <c r="S15" s="1689" t="s">
        <v>238</v>
      </c>
      <c r="T15" s="1689" t="s">
        <v>239</v>
      </c>
      <c r="U15" s="1689" t="s">
        <v>240</v>
      </c>
      <c r="V15" s="1689" t="s">
        <v>241</v>
      </c>
      <c r="W15" s="1689" t="s">
        <v>242</v>
      </c>
      <c r="X15" s="1689" t="s">
        <v>243</v>
      </c>
      <c r="Y15" s="1689" t="s">
        <v>244</v>
      </c>
      <c r="Z15" s="1689" t="s">
        <v>245</v>
      </c>
      <c r="AA15" s="1689" t="s">
        <v>246</v>
      </c>
      <c r="AB15" s="1689" t="s">
        <v>247</v>
      </c>
      <c r="AC15" s="1691" t="s">
        <v>248</v>
      </c>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375"/>
      <c r="AZ15" s="834"/>
      <c r="BA15" s="225" t="s">
        <v>121</v>
      </c>
      <c r="BB15" s="224"/>
      <c r="BC15" s="384" t="s">
        <v>0</v>
      </c>
      <c r="BD15" s="199" t="s">
        <v>1</v>
      </c>
      <c r="BE15" s="199" t="s">
        <v>2</v>
      </c>
      <c r="BF15" s="199" t="s">
        <v>3</v>
      </c>
      <c r="BG15" s="385" t="s">
        <v>4</v>
      </c>
      <c r="BH15" s="386" t="s">
        <v>0</v>
      </c>
      <c r="BI15" s="199" t="s">
        <v>1</v>
      </c>
      <c r="BJ15" s="199" t="s">
        <v>2</v>
      </c>
      <c r="BK15" s="199" t="s">
        <v>3</v>
      </c>
      <c r="BL15" s="385" t="s">
        <v>4</v>
      </c>
      <c r="BM15" s="386" t="s">
        <v>0</v>
      </c>
      <c r="BN15" s="199" t="s">
        <v>1</v>
      </c>
      <c r="BO15" s="199" t="s">
        <v>2</v>
      </c>
      <c r="BP15" s="199" t="s">
        <v>3</v>
      </c>
      <c r="BQ15" s="385" t="s">
        <v>4</v>
      </c>
      <c r="BR15" s="386" t="s">
        <v>237</v>
      </c>
      <c r="BS15" s="199" t="s">
        <v>238</v>
      </c>
      <c r="BT15" s="199" t="s">
        <v>239</v>
      </c>
      <c r="BU15" s="199" t="s">
        <v>240</v>
      </c>
      <c r="BV15" s="199" t="s">
        <v>241</v>
      </c>
      <c r="BW15" s="199" t="s">
        <v>242</v>
      </c>
      <c r="BX15" s="199" t="s">
        <v>243</v>
      </c>
      <c r="BY15" s="200" t="s">
        <v>244</v>
      </c>
      <c r="BZ15" s="200" t="s">
        <v>245</v>
      </c>
      <c r="CA15" s="200" t="s">
        <v>246</v>
      </c>
      <c r="CB15" s="200" t="s">
        <v>247</v>
      </c>
      <c r="CC15" s="200" t="s">
        <v>248</v>
      </c>
      <c r="CD15" s="2515"/>
      <c r="CE15" s="2515"/>
      <c r="CF15" s="2515"/>
      <c r="CG15" s="2515"/>
      <c r="CH15" s="2515"/>
      <c r="CI15" s="2515"/>
      <c r="CJ15" s="2515"/>
      <c r="CK15" s="2515"/>
      <c r="CL15" s="2515"/>
      <c r="CM15" s="2515"/>
      <c r="CN15" s="2515"/>
      <c r="CO15" s="2515"/>
      <c r="CP15" s="2515"/>
      <c r="CQ15" s="2515"/>
      <c r="CR15" s="2515"/>
      <c r="CS15" s="2515"/>
      <c r="CT15" s="2515"/>
      <c r="CU15" s="2515"/>
      <c r="CV15" s="2515"/>
      <c r="CW15" s="2515"/>
      <c r="CX15" s="2515"/>
      <c r="CY15" s="2515"/>
      <c r="CZ15" s="2515"/>
    </row>
    <row r="16" s="161" customFormat="true" ht="15" customHeight="true" x14ac:dyDescent="0.2">
      <c r="A16" s="2892" t="s">
        <v>13</v>
      </c>
      <c r="B16" s="1887" t="s">
        <v>14</v>
      </c>
      <c r="C16" s="1767">
        <v>40.280328555538588</v>
      </c>
      <c r="D16" s="1768">
        <v>50.745147283051331</v>
      </c>
      <c r="E16" s="1768">
        <v>70.2619709341364</v>
      </c>
      <c r="F16" s="1768">
        <v>91.372494007032955</v>
      </c>
      <c r="G16" s="1769">
        <v>98.560951178047162</v>
      </c>
      <c r="H16" s="1770">
        <v>72.633358975575362</v>
      </c>
      <c r="I16" s="1768">
        <v>90.163143140766792</v>
      </c>
      <c r="J16" s="1768">
        <v>96.14694433022153</v>
      </c>
      <c r="K16" s="1768">
        <v>98.567282397025252</v>
      </c>
      <c r="L16" s="1771">
        <v>99.84484650155882</v>
      </c>
      <c r="M16" s="1772">
        <v>38.524307604407895</v>
      </c>
      <c r="N16" s="1768">
        <v>37.09029755052341</v>
      </c>
      <c r="O16" s="1768">
        <v>47.632213234088724</v>
      </c>
      <c r="P16" s="1768">
        <v>54.723858253656466</v>
      </c>
      <c r="Q16" s="1769">
        <v>69.418057849517922</v>
      </c>
      <c r="R16" s="1770">
        <v>52.442854811382176</v>
      </c>
      <c r="S16" s="1768">
        <v>76.302217762591113</v>
      </c>
      <c r="T16" s="1768">
        <v>99.502679891265203</v>
      </c>
      <c r="U16" s="1768">
        <v>50.87030889663999</v>
      </c>
      <c r="V16" s="1768">
        <v>58.124039254893667</v>
      </c>
      <c r="W16" s="1768">
        <v>80.903255792990777</v>
      </c>
      <c r="X16" s="1768">
        <v>42.867473592420438</v>
      </c>
      <c r="Y16" s="1768">
        <v>59.05892737494667</v>
      </c>
      <c r="Z16" s="1768">
        <v>71.366561568746647</v>
      </c>
      <c r="AA16" s="1768">
        <v>61.803875398338818</v>
      </c>
      <c r="AB16" s="1768">
        <v>79.396146331640125</v>
      </c>
      <c r="AC16" s="2609">
        <v>99.336667357621764</v>
      </c>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834"/>
      <c r="BA16" s="2881" t="s">
        <v>13</v>
      </c>
      <c r="BB16" s="180" t="s">
        <v>14</v>
      </c>
      <c r="BC16" s="1268" t="s">
        <v>36</v>
      </c>
      <c r="BD16" s="1288" t="s">
        <v>36</v>
      </c>
      <c r="BE16" s="1288" t="s">
        <v>36</v>
      </c>
      <c r="BF16" s="1288" t="s">
        <v>36</v>
      </c>
      <c r="BG16" s="1309" t="s">
        <v>36</v>
      </c>
      <c r="BH16" s="1330" t="s">
        <v>36</v>
      </c>
      <c r="BI16" s="1288" t="s">
        <v>36</v>
      </c>
      <c r="BJ16" s="1288" t="s">
        <v>36</v>
      </c>
      <c r="BK16" s="1288" t="s">
        <v>36</v>
      </c>
      <c r="BL16" s="1309" t="s">
        <v>36</v>
      </c>
      <c r="BM16" s="1330" t="s">
        <v>36</v>
      </c>
      <c r="BN16" s="1288" t="s">
        <v>36</v>
      </c>
      <c r="BO16" s="1288" t="s">
        <v>36</v>
      </c>
      <c r="BP16" s="1288" t="s">
        <v>36</v>
      </c>
      <c r="BQ16" s="1309" t="s">
        <v>36</v>
      </c>
      <c r="BR16" s="1330" t="s">
        <v>36</v>
      </c>
      <c r="BS16" s="1288" t="s">
        <v>36</v>
      </c>
      <c r="BT16" s="1288" t="s">
        <v>36</v>
      </c>
      <c r="BU16" s="1288" t="s">
        <v>36</v>
      </c>
      <c r="BV16" s="1288" t="s">
        <v>36</v>
      </c>
      <c r="BW16" s="1288" t="s">
        <v>36</v>
      </c>
      <c r="BX16" s="1288" t="s">
        <v>36</v>
      </c>
      <c r="BY16" s="1350" t="s">
        <v>36</v>
      </c>
      <c r="BZ16" s="1350" t="s">
        <v>36</v>
      </c>
      <c r="CA16" s="1350" t="s">
        <v>36</v>
      </c>
      <c r="CB16" s="1350" t="s">
        <v>36</v>
      </c>
      <c r="CC16" s="1350" t="s">
        <v>36</v>
      </c>
      <c r="CD16" s="2516"/>
      <c r="CE16" s="2516"/>
      <c r="CF16" s="2516"/>
      <c r="CG16" s="2516"/>
      <c r="CH16" s="2516"/>
      <c r="CI16" s="2516"/>
      <c r="CJ16" s="2516"/>
      <c r="CK16" s="2516"/>
      <c r="CL16" s="2516"/>
      <c r="CM16" s="2516"/>
      <c r="CN16" s="2516"/>
      <c r="CO16" s="2516"/>
      <c r="CP16" s="2516"/>
      <c r="CQ16" s="2516"/>
      <c r="CR16" s="2516"/>
      <c r="CS16" s="2516"/>
      <c r="CT16" s="2516"/>
      <c r="CU16" s="2516"/>
      <c r="CV16" s="2516"/>
      <c r="CW16" s="2516"/>
      <c r="CX16" s="2516"/>
      <c r="CY16" s="2516"/>
      <c r="CZ16" s="2516"/>
    </row>
    <row r="17" s="161" customFormat="true" ht="15" customHeight="true" x14ac:dyDescent="0.2">
      <c r="A17" s="2886"/>
      <c r="B17" s="1888" t="s">
        <v>52</v>
      </c>
      <c r="C17" s="1773">
        <v>59.719671444461298</v>
      </c>
      <c r="D17" s="1774">
        <v>49.254852716948939</v>
      </c>
      <c r="E17" s="1774">
        <v>29.73802906586344</v>
      </c>
      <c r="F17" s="1774">
        <v>8.6275059929670626</v>
      </c>
      <c r="G17" s="1775">
        <v>1.4390488219529289</v>
      </c>
      <c r="H17" s="1776">
        <v>27.366641024424688</v>
      </c>
      <c r="I17" s="1774">
        <v>9.8368568592332597</v>
      </c>
      <c r="J17" s="1774">
        <v>3.853055669778553</v>
      </c>
      <c r="K17" s="1774">
        <v>1.432717602974716</v>
      </c>
      <c r="L17" s="1777">
        <v>0.15515349844115331</v>
      </c>
      <c r="M17" s="1778">
        <v>61.475692395592176</v>
      </c>
      <c r="N17" s="1774">
        <v>62.909702449476498</v>
      </c>
      <c r="O17" s="1774">
        <v>52.367786765910907</v>
      </c>
      <c r="P17" s="1774">
        <v>45.276141746343349</v>
      </c>
      <c r="Q17" s="1775">
        <v>30.581942150482021</v>
      </c>
      <c r="R17" s="1776">
        <v>47.557145188617952</v>
      </c>
      <c r="S17" s="1774">
        <v>23.69778223740887</v>
      </c>
      <c r="T17" s="1774">
        <v>0.49732010873479759</v>
      </c>
      <c r="U17" s="1774">
        <v>49.129691103360017</v>
      </c>
      <c r="V17" s="1774">
        <v>41.87596074510612</v>
      </c>
      <c r="W17" s="1774">
        <v>19.09674420700917</v>
      </c>
      <c r="X17" s="1774">
        <v>57.132526407579476</v>
      </c>
      <c r="Y17" s="1774">
        <v>40.94107262505311</v>
      </c>
      <c r="Z17" s="1774">
        <v>28.633438431253428</v>
      </c>
      <c r="AA17" s="1774">
        <v>38.196124601661296</v>
      </c>
      <c r="AB17" s="1774">
        <v>20.603853668359758</v>
      </c>
      <c r="AC17" s="2610">
        <v>0.66333264237822021</v>
      </c>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834"/>
      <c r="BA17" s="2878"/>
      <c r="BB17" s="181" t="s">
        <v>52</v>
      </c>
      <c r="BC17" s="1269" t="s">
        <v>36</v>
      </c>
      <c r="BD17" s="1289" t="s">
        <v>36</v>
      </c>
      <c r="BE17" s="1289" t="s">
        <v>36</v>
      </c>
      <c r="BF17" s="1289" t="s">
        <v>36</v>
      </c>
      <c r="BG17" s="1310" t="s">
        <v>36</v>
      </c>
      <c r="BH17" s="1331" t="s">
        <v>36</v>
      </c>
      <c r="BI17" s="1289" t="s">
        <v>36</v>
      </c>
      <c r="BJ17" s="1289" t="s">
        <v>36</v>
      </c>
      <c r="BK17" s="1289" t="s">
        <v>36</v>
      </c>
      <c r="BL17" s="1310" t="s">
        <v>36</v>
      </c>
      <c r="BM17" s="1331" t="s">
        <v>36</v>
      </c>
      <c r="BN17" s="1289" t="s">
        <v>36</v>
      </c>
      <c r="BO17" s="1289" t="s">
        <v>36</v>
      </c>
      <c r="BP17" s="1289" t="s">
        <v>36</v>
      </c>
      <c r="BQ17" s="1310" t="s">
        <v>36</v>
      </c>
      <c r="BR17" s="1331" t="s">
        <v>36</v>
      </c>
      <c r="BS17" s="1289" t="s">
        <v>36</v>
      </c>
      <c r="BT17" s="1289" t="s">
        <v>36</v>
      </c>
      <c r="BU17" s="1289" t="s">
        <v>36</v>
      </c>
      <c r="BV17" s="1289" t="s">
        <v>36</v>
      </c>
      <c r="BW17" s="1289" t="s">
        <v>36</v>
      </c>
      <c r="BX17" s="1289" t="s">
        <v>36</v>
      </c>
      <c r="BY17" s="1351" t="s">
        <v>36</v>
      </c>
      <c r="BZ17" s="1351" t="s">
        <v>36</v>
      </c>
      <c r="CA17" s="1351" t="s">
        <v>36</v>
      </c>
      <c r="CB17" s="1351" t="s">
        <v>36</v>
      </c>
      <c r="CC17" s="1351" t="s">
        <v>36</v>
      </c>
      <c r="CD17" s="2517"/>
      <c r="CE17" s="2517"/>
      <c r="CF17" s="2517"/>
      <c r="CG17" s="2517"/>
      <c r="CH17" s="2517"/>
      <c r="CI17" s="2517"/>
      <c r="CJ17" s="2517"/>
      <c r="CK17" s="2517"/>
      <c r="CL17" s="2517"/>
      <c r="CM17" s="2517"/>
      <c r="CN17" s="2517"/>
      <c r="CO17" s="2517"/>
      <c r="CP17" s="2517"/>
      <c r="CQ17" s="2517"/>
      <c r="CR17" s="2517"/>
      <c r="CS17" s="2517"/>
      <c r="CT17" s="2517"/>
      <c r="CU17" s="2517"/>
      <c r="CV17" s="2517"/>
      <c r="CW17" s="2517"/>
      <c r="CX17" s="2517"/>
      <c r="CY17" s="2517"/>
      <c r="CZ17" s="2517"/>
    </row>
    <row r="18" s="161" customFormat="true" ht="15" customHeight="true" x14ac:dyDescent="0.2">
      <c r="A18" s="2886" t="s">
        <v>61</v>
      </c>
      <c r="B18" s="1888" t="s">
        <v>15</v>
      </c>
      <c r="C18" s="1005">
        <f>C16*C23/100</f>
        <v>28.416094396132465</v>
      </c>
      <c r="D18" s="1006">
        <f>D16*D23/100</f>
        <v>40.554869476190184</v>
      </c>
      <c r="E18" s="1006">
        <f t="shared" ref="E18:AC18" si="0">E16*E23/100</f>
        <v>57.322064556456773</v>
      </c>
      <c r="F18" s="1006">
        <f t="shared" si="0"/>
        <v>81.165778120689851</v>
      </c>
      <c r="G18" s="1007">
        <f t="shared" si="0"/>
        <v>93.922814618896339</v>
      </c>
      <c r="H18" s="1008">
        <f t="shared" si="0"/>
        <v>57.57230377227603</v>
      </c>
      <c r="I18" s="1006">
        <f t="shared" si="0"/>
        <v>80.278429238863367</v>
      </c>
      <c r="J18" s="1006">
        <f t="shared" si="0"/>
        <v>85.780951823805538</v>
      </c>
      <c r="K18" s="1006">
        <f t="shared" si="0"/>
        <v>92.964887329858414</v>
      </c>
      <c r="L18" s="1009">
        <f t="shared" si="0"/>
        <v>96.836481009394461</v>
      </c>
      <c r="M18" s="1005">
        <f t="shared" si="0"/>
        <v>27.575562516709837</v>
      </c>
      <c r="N18" s="1006">
        <f t="shared" si="0"/>
        <v>27.379204524749326</v>
      </c>
      <c r="O18" s="1006">
        <f t="shared" si="0"/>
        <v>37.5455505738447</v>
      </c>
      <c r="P18" s="1006">
        <f t="shared" si="0"/>
        <v>42.290870622028166</v>
      </c>
      <c r="Q18" s="1007">
        <f t="shared" si="0"/>
        <v>57.009316434152851</v>
      </c>
      <c r="R18" s="1008">
        <f t="shared" si="0"/>
        <v>48.021117898753957</v>
      </c>
      <c r="S18" s="1006">
        <f t="shared" si="0"/>
        <v>57.882749510626901</v>
      </c>
      <c r="T18" s="1006">
        <f t="shared" si="0"/>
        <v>90.248517794378657</v>
      </c>
      <c r="U18" s="1006">
        <f t="shared" si="0"/>
        <v>35.834634591539327</v>
      </c>
      <c r="V18" s="1006">
        <f t="shared" si="0"/>
        <v>47.361328656450475</v>
      </c>
      <c r="W18" s="1006">
        <f t="shared" si="0"/>
        <v>74.5047499780039</v>
      </c>
      <c r="X18" s="1006">
        <f t="shared" si="0"/>
        <v>26.045318990163391</v>
      </c>
      <c r="Y18" s="1006">
        <f t="shared" si="0"/>
        <v>55.412581450142696</v>
      </c>
      <c r="Z18" s="1006">
        <f t="shared" si="0"/>
        <v>59.857194866951787</v>
      </c>
      <c r="AA18" s="1006">
        <f t="shared" si="0"/>
        <v>53.218810333953343</v>
      </c>
      <c r="AB18" s="1006">
        <f t="shared" si="0"/>
        <v>72.621742535705749</v>
      </c>
      <c r="AC18" s="1009">
        <f t="shared" si="0"/>
        <v>97.213172104014532</v>
      </c>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834"/>
      <c r="BA18" s="2878" t="s">
        <v>61</v>
      </c>
      <c r="BB18" s="181" t="s">
        <v>15</v>
      </c>
      <c r="BC18" s="1269" t="s">
        <v>36</v>
      </c>
      <c r="BD18" s="1289" t="s">
        <v>36</v>
      </c>
      <c r="BE18" s="1289" t="s">
        <v>36</v>
      </c>
      <c r="BF18" s="1289" t="s">
        <v>36</v>
      </c>
      <c r="BG18" s="1310" t="s">
        <v>36</v>
      </c>
      <c r="BH18" s="1331" t="s">
        <v>36</v>
      </c>
      <c r="BI18" s="1289" t="s">
        <v>36</v>
      </c>
      <c r="BJ18" s="1289" t="s">
        <v>36</v>
      </c>
      <c r="BK18" s="1289" t="s">
        <v>36</v>
      </c>
      <c r="BL18" s="1310" t="s">
        <v>36</v>
      </c>
      <c r="BM18" s="1331" t="s">
        <v>36</v>
      </c>
      <c r="BN18" s="1289" t="s">
        <v>36</v>
      </c>
      <c r="BO18" s="1289" t="s">
        <v>36</v>
      </c>
      <c r="BP18" s="1289" t="s">
        <v>36</v>
      </c>
      <c r="BQ18" s="1310" t="s">
        <v>36</v>
      </c>
      <c r="BR18" s="1331" t="s">
        <v>36</v>
      </c>
      <c r="BS18" s="1289" t="s">
        <v>36</v>
      </c>
      <c r="BT18" s="1289" t="s">
        <v>36</v>
      </c>
      <c r="BU18" s="1289" t="s">
        <v>36</v>
      </c>
      <c r="BV18" s="1289" t="s">
        <v>36</v>
      </c>
      <c r="BW18" s="1289" t="s">
        <v>36</v>
      </c>
      <c r="BX18" s="1289" t="s">
        <v>36</v>
      </c>
      <c r="BY18" s="1351" t="s">
        <v>36</v>
      </c>
      <c r="BZ18" s="1351" t="s">
        <v>36</v>
      </c>
      <c r="CA18" s="1351" t="s">
        <v>36</v>
      </c>
      <c r="CB18" s="1351" t="s">
        <v>36</v>
      </c>
      <c r="CC18" s="1351" t="s">
        <v>36</v>
      </c>
      <c r="CD18" s="2517"/>
      <c r="CE18" s="2517"/>
      <c r="CF18" s="2517"/>
      <c r="CG18" s="2517"/>
      <c r="CH18" s="2517"/>
      <c r="CI18" s="2517"/>
      <c r="CJ18" s="2517"/>
      <c r="CK18" s="2517"/>
      <c r="CL18" s="2517"/>
      <c r="CM18" s="2517"/>
      <c r="CN18" s="2517"/>
      <c r="CO18" s="2517"/>
      <c r="CP18" s="2517"/>
      <c r="CQ18" s="2517"/>
      <c r="CR18" s="2517"/>
      <c r="CS18" s="2517"/>
      <c r="CT18" s="2517"/>
      <c r="CU18" s="2517"/>
      <c r="CV18" s="2517"/>
      <c r="CW18" s="2517"/>
      <c r="CX18" s="2517"/>
      <c r="CY18" s="2517"/>
      <c r="CZ18" s="2517"/>
    </row>
    <row r="19" s="161" customFormat="true" ht="15" customHeight="true" x14ac:dyDescent="0.2">
      <c r="A19" s="2886"/>
      <c r="B19" s="1888" t="s">
        <v>16</v>
      </c>
      <c r="C19" s="1005">
        <f>C16*C22/100</f>
        <v>11.864234159406093</v>
      </c>
      <c r="D19" s="1006">
        <f>D16*D22/100</f>
        <v>10.19027780686107</v>
      </c>
      <c r="E19" s="1006">
        <f t="shared" ref="E19:AC19" si="1">E16*E22/100</f>
        <v>12.93990637767978</v>
      </c>
      <c r="F19" s="1006">
        <f t="shared" si="1"/>
        <v>10.206715886343195</v>
      </c>
      <c r="G19" s="1007">
        <f t="shared" si="1"/>
        <v>4.6381365591508521</v>
      </c>
      <c r="H19" s="1008">
        <f t="shared" si="1"/>
        <v>15.061055203299382</v>
      </c>
      <c r="I19" s="1006">
        <f t="shared" si="1"/>
        <v>9.8847139019034351</v>
      </c>
      <c r="J19" s="1006">
        <f t="shared" si="1"/>
        <v>10.365992506415939</v>
      </c>
      <c r="K19" s="1006">
        <f t="shared" si="1"/>
        <v>5.6023950671668752</v>
      </c>
      <c r="L19" s="1009">
        <f t="shared" si="1"/>
        <v>3.0083654921643133</v>
      </c>
      <c r="M19" s="1005">
        <f t="shared" si="1"/>
        <v>10.948745087698063</v>
      </c>
      <c r="N19" s="1006">
        <f t="shared" si="1"/>
        <v>9.7110930257740851</v>
      </c>
      <c r="O19" s="1006">
        <f t="shared" si="1"/>
        <v>10.086662660244009</v>
      </c>
      <c r="P19" s="1006">
        <f t="shared" si="1"/>
        <v>12.43298763162835</v>
      </c>
      <c r="Q19" s="1007">
        <f t="shared" si="1"/>
        <v>12.408741415364982</v>
      </c>
      <c r="R19" s="1008">
        <f t="shared" si="1"/>
        <v>4.4217369126281314</v>
      </c>
      <c r="S19" s="1006">
        <f t="shared" si="1"/>
        <v>18.419468251964172</v>
      </c>
      <c r="T19" s="1006">
        <f t="shared" si="1"/>
        <v>9.2541620968865992</v>
      </c>
      <c r="U19" s="1006">
        <f t="shared" si="1"/>
        <v>15.035674305100649</v>
      </c>
      <c r="V19" s="1006">
        <f t="shared" si="1"/>
        <v>10.762710598443181</v>
      </c>
      <c r="W19" s="1006">
        <f t="shared" si="1"/>
        <v>6.3985058149868541</v>
      </c>
      <c r="X19" s="1006">
        <f t="shared" si="1"/>
        <v>16.822154602257072</v>
      </c>
      <c r="Y19" s="1006">
        <f t="shared" si="1"/>
        <v>3.6463459248039798</v>
      </c>
      <c r="Z19" s="1006">
        <f t="shared" si="1"/>
        <v>11.50936670179485</v>
      </c>
      <c r="AA19" s="1006">
        <f t="shared" si="1"/>
        <v>8.5850650643854962</v>
      </c>
      <c r="AB19" s="1006">
        <f t="shared" si="1"/>
        <v>6.774403795934405</v>
      </c>
      <c r="AC19" s="1009">
        <f t="shared" si="1"/>
        <v>2.1234952536072247</v>
      </c>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834"/>
      <c r="BA19" s="2878"/>
      <c r="BB19" s="181" t="s">
        <v>16</v>
      </c>
      <c r="BC19" s="1269" t="s">
        <v>36</v>
      </c>
      <c r="BD19" s="1289" t="s">
        <v>36</v>
      </c>
      <c r="BE19" s="1289" t="s">
        <v>36</v>
      </c>
      <c r="BF19" s="1289" t="s">
        <v>36</v>
      </c>
      <c r="BG19" s="1310" t="s">
        <v>36</v>
      </c>
      <c r="BH19" s="1331" t="s">
        <v>36</v>
      </c>
      <c r="BI19" s="1289" t="s">
        <v>36</v>
      </c>
      <c r="BJ19" s="1289" t="s">
        <v>36</v>
      </c>
      <c r="BK19" s="1289" t="s">
        <v>36</v>
      </c>
      <c r="BL19" s="1310" t="s">
        <v>36</v>
      </c>
      <c r="BM19" s="1331" t="s">
        <v>36</v>
      </c>
      <c r="BN19" s="1289" t="s">
        <v>36</v>
      </c>
      <c r="BO19" s="1289" t="s">
        <v>36</v>
      </c>
      <c r="BP19" s="1289" t="s">
        <v>36</v>
      </c>
      <c r="BQ19" s="1310" t="s">
        <v>36</v>
      </c>
      <c r="BR19" s="1331" t="s">
        <v>36</v>
      </c>
      <c r="BS19" s="1289" t="s">
        <v>36</v>
      </c>
      <c r="BT19" s="1289" t="s">
        <v>36</v>
      </c>
      <c r="BU19" s="1289" t="s">
        <v>36</v>
      </c>
      <c r="BV19" s="1289" t="s">
        <v>36</v>
      </c>
      <c r="BW19" s="1289" t="s">
        <v>36</v>
      </c>
      <c r="BX19" s="1289" t="s">
        <v>36</v>
      </c>
      <c r="BY19" s="1351" t="s">
        <v>36</v>
      </c>
      <c r="BZ19" s="1351" t="s">
        <v>36</v>
      </c>
      <c r="CA19" s="1351" t="s">
        <v>36</v>
      </c>
      <c r="CB19" s="1351" t="s">
        <v>36</v>
      </c>
      <c r="CC19" s="1351" t="s">
        <v>36</v>
      </c>
      <c r="CD19" s="2517"/>
      <c r="CE19" s="2517"/>
      <c r="CF19" s="2517"/>
      <c r="CG19" s="2517"/>
      <c r="CH19" s="2517"/>
      <c r="CI19" s="2517"/>
      <c r="CJ19" s="2517"/>
      <c r="CK19" s="2517"/>
      <c r="CL19" s="2517"/>
      <c r="CM19" s="2517"/>
      <c r="CN19" s="2517"/>
      <c r="CO19" s="2517"/>
      <c r="CP19" s="2517"/>
      <c r="CQ19" s="2517"/>
      <c r="CR19" s="2517"/>
      <c r="CS19" s="2517"/>
      <c r="CT19" s="2517"/>
      <c r="CU19" s="2517"/>
      <c r="CV19" s="2517"/>
      <c r="CW19" s="2517"/>
      <c r="CX19" s="2517"/>
      <c r="CY19" s="2517"/>
      <c r="CZ19" s="2517"/>
    </row>
    <row r="20" s="161" customFormat="true" ht="15" customHeight="true" x14ac:dyDescent="0.2">
      <c r="A20" s="2886"/>
      <c r="B20" s="1888" t="s">
        <v>22</v>
      </c>
      <c r="C20" s="1005">
        <f>100-C18-C19-C21</f>
        <v>44.482707999287427</v>
      </c>
      <c r="D20" s="1006">
        <f>100-D18-D19-D21</f>
        <v>32.476189870561981</v>
      </c>
      <c r="E20" s="1006">
        <f t="shared" ref="E20:AC20" si="2">100-E18-E19-E21</f>
        <v>22.28648708680717</v>
      </c>
      <c r="F20" s="1006">
        <f t="shared" si="2"/>
        <v>7.1677423993421936</v>
      </c>
      <c r="G20" s="1007">
        <f t="shared" si="2"/>
        <v>1.2196956100340581</v>
      </c>
      <c r="H20" s="1008">
        <f t="shared" si="2"/>
        <v>23.240185510202618</v>
      </c>
      <c r="I20" s="1006">
        <f t="shared" si="2"/>
        <v>9.3547840388554029</v>
      </c>
      <c r="J20" s="1006">
        <f t="shared" si="2"/>
        <v>3.84374457498012</v>
      </c>
      <c r="K20" s="1006">
        <f t="shared" si="2"/>
        <v>1.4327176029747113</v>
      </c>
      <c r="L20" s="1009">
        <f t="shared" si="2"/>
        <v>0.1551534984412255</v>
      </c>
      <c r="M20" s="1005">
        <f t="shared" si="2"/>
        <v>48.03017338104118</v>
      </c>
      <c r="N20" s="1006">
        <f t="shared" si="2"/>
        <v>42.269999160397589</v>
      </c>
      <c r="O20" s="1006">
        <f t="shared" si="2"/>
        <v>34.778949957761853</v>
      </c>
      <c r="P20" s="1006">
        <f t="shared" si="2"/>
        <v>29.237802137348623</v>
      </c>
      <c r="Q20" s="1007">
        <f t="shared" si="2"/>
        <v>21.40474828596615</v>
      </c>
      <c r="R20" s="1008">
        <f t="shared" si="2"/>
        <v>27.931988845524497</v>
      </c>
      <c r="S20" s="1006">
        <f t="shared" si="2"/>
        <v>21.548662765036273</v>
      </c>
      <c r="T20" s="1006">
        <f t="shared" si="2"/>
        <v>0.49732010873474408</v>
      </c>
      <c r="U20" s="1006">
        <f t="shared" si="2"/>
        <v>45.050128178112082</v>
      </c>
      <c r="V20" s="1006">
        <f t="shared" si="2"/>
        <v>34.89622324697477</v>
      </c>
      <c r="W20" s="1006">
        <f t="shared" si="2"/>
        <v>12.190286734980541</v>
      </c>
      <c r="X20" s="1006">
        <f t="shared" si="2"/>
        <v>41.698049221148899</v>
      </c>
      <c r="Y20" s="1006">
        <f t="shared" si="2"/>
        <v>22.727647093516048</v>
      </c>
      <c r="Z20" s="1006">
        <f t="shared" si="2"/>
        <v>12.975383830876048</v>
      </c>
      <c r="AA20" s="1006">
        <f t="shared" si="2"/>
        <v>35.089386826855808</v>
      </c>
      <c r="AB20" s="1006">
        <f t="shared" si="2"/>
        <v>14.898325922470843</v>
      </c>
      <c r="AC20" s="1009">
        <f t="shared" si="2"/>
        <v>0.66333264237824308</v>
      </c>
      <c r="AD20" s="375"/>
      <c r="AE20" s="375"/>
      <c r="AF20" s="375"/>
      <c r="AG20" s="375"/>
      <c r="AH20" s="375"/>
      <c r="AI20" s="375"/>
      <c r="AJ20" s="375"/>
      <c r="AK20" s="375"/>
      <c r="AL20" s="375"/>
      <c r="AM20" s="375"/>
      <c r="AN20" s="375"/>
      <c r="AO20" s="375"/>
      <c r="AP20" s="375"/>
      <c r="AQ20" s="375"/>
      <c r="AR20" s="375"/>
      <c r="AS20" s="375"/>
      <c r="AT20" s="375"/>
      <c r="AU20" s="375"/>
      <c r="AV20" s="375"/>
      <c r="AW20" s="375"/>
      <c r="AX20" s="375"/>
      <c r="AY20" s="375"/>
      <c r="AZ20" s="834"/>
      <c r="BA20" s="2878"/>
      <c r="BB20" s="181" t="s">
        <v>22</v>
      </c>
      <c r="BC20" s="1269" t="s">
        <v>36</v>
      </c>
      <c r="BD20" s="1289" t="s">
        <v>36</v>
      </c>
      <c r="BE20" s="1289" t="s">
        <v>36</v>
      </c>
      <c r="BF20" s="1289" t="s">
        <v>36</v>
      </c>
      <c r="BG20" s="1310" t="s">
        <v>36</v>
      </c>
      <c r="BH20" s="1331" t="s">
        <v>36</v>
      </c>
      <c r="BI20" s="1289" t="s">
        <v>36</v>
      </c>
      <c r="BJ20" s="1289" t="s">
        <v>36</v>
      </c>
      <c r="BK20" s="1289" t="s">
        <v>36</v>
      </c>
      <c r="BL20" s="1310" t="s">
        <v>36</v>
      </c>
      <c r="BM20" s="1331" t="s">
        <v>36</v>
      </c>
      <c r="BN20" s="1289" t="s">
        <v>36</v>
      </c>
      <c r="BO20" s="1289" t="s">
        <v>36</v>
      </c>
      <c r="BP20" s="1289" t="s">
        <v>36</v>
      </c>
      <c r="BQ20" s="1310" t="s">
        <v>36</v>
      </c>
      <c r="BR20" s="1331" t="s">
        <v>36</v>
      </c>
      <c r="BS20" s="1289" t="s">
        <v>36</v>
      </c>
      <c r="BT20" s="1289" t="s">
        <v>36</v>
      </c>
      <c r="BU20" s="1289" t="s">
        <v>36</v>
      </c>
      <c r="BV20" s="1289" t="s">
        <v>36</v>
      </c>
      <c r="BW20" s="1289" t="s">
        <v>36</v>
      </c>
      <c r="BX20" s="1289" t="s">
        <v>36</v>
      </c>
      <c r="BY20" s="1351" t="s">
        <v>36</v>
      </c>
      <c r="BZ20" s="1351" t="s">
        <v>36</v>
      </c>
      <c r="CA20" s="1351" t="s">
        <v>36</v>
      </c>
      <c r="CB20" s="1351" t="s">
        <v>36</v>
      </c>
      <c r="CC20" s="1351" t="s">
        <v>36</v>
      </c>
      <c r="CD20" s="2517"/>
      <c r="CE20" s="2517"/>
      <c r="CF20" s="2517"/>
      <c r="CG20" s="2517"/>
      <c r="CH20" s="2517"/>
      <c r="CI20" s="2517"/>
      <c r="CJ20" s="2517"/>
      <c r="CK20" s="2517"/>
      <c r="CL20" s="2517"/>
      <c r="CM20" s="2517"/>
      <c r="CN20" s="2517"/>
      <c r="CO20" s="2517"/>
      <c r="CP20" s="2517"/>
      <c r="CQ20" s="2517"/>
      <c r="CR20" s="2517"/>
      <c r="CS20" s="2517"/>
      <c r="CT20" s="2517"/>
      <c r="CU20" s="2517"/>
      <c r="CV20" s="2517"/>
      <c r="CW20" s="2517"/>
      <c r="CX20" s="2517"/>
      <c r="CY20" s="2517"/>
      <c r="CZ20" s="2517"/>
    </row>
    <row r="21" s="161" customFormat="true" ht="15" customHeight="true" x14ac:dyDescent="0.2">
      <c r="A21" s="2886"/>
      <c r="B21" s="1888" t="s">
        <v>17</v>
      </c>
      <c r="C21" s="1773">
        <v>15.236963445174013</v>
      </c>
      <c r="D21" s="1774">
        <v>16.778662846386762</v>
      </c>
      <c r="E21" s="1774">
        <v>7.4515419790562767</v>
      </c>
      <c r="F21" s="1774">
        <v>1.4597635936247606</v>
      </c>
      <c r="G21" s="1775">
        <v>0.21935321191875037</v>
      </c>
      <c r="H21" s="1776">
        <v>4.1264555142219699</v>
      </c>
      <c r="I21" s="1774">
        <v>0.48207282037779431</v>
      </c>
      <c r="J21" s="1774">
        <v>9.3110947984038541E-3</v>
      </c>
      <c r="K21" s="1774">
        <v>0</v>
      </c>
      <c r="L21" s="1777">
        <v>0</v>
      </c>
      <c r="M21" s="1778">
        <v>13.445519014550916</v>
      </c>
      <c r="N21" s="1774">
        <v>20.639703289079002</v>
      </c>
      <c r="O21" s="1774">
        <v>17.588836808149438</v>
      </c>
      <c r="P21" s="1774">
        <v>16.03833960899486</v>
      </c>
      <c r="Q21" s="1775">
        <v>9.1771938645160187</v>
      </c>
      <c r="R21" s="1776">
        <v>19.625156343093412</v>
      </c>
      <c r="S21" s="1774">
        <v>2.1491194723726537</v>
      </c>
      <c r="T21" s="1774">
        <v>0</v>
      </c>
      <c r="U21" s="1774">
        <v>4.0795629252479397</v>
      </c>
      <c r="V21" s="1774">
        <v>6.9797374981315716</v>
      </c>
      <c r="W21" s="1774">
        <v>6.9064574720287037</v>
      </c>
      <c r="X21" s="1774">
        <v>15.434477186430634</v>
      </c>
      <c r="Y21" s="1774">
        <v>18.213425531537276</v>
      </c>
      <c r="Z21" s="1774">
        <v>15.658054600377316</v>
      </c>
      <c r="AA21" s="1774">
        <v>3.1067377748053508</v>
      </c>
      <c r="AB21" s="1774">
        <v>5.705527745889003</v>
      </c>
      <c r="AC21" s="2610">
        <v>0</v>
      </c>
      <c r="AD21" s="375"/>
      <c r="AE21" s="375"/>
      <c r="AF21" s="375"/>
      <c r="AG21" s="375"/>
      <c r="AH21" s="375"/>
      <c r="AI21" s="375"/>
      <c r="AJ21" s="375"/>
      <c r="AK21" s="375"/>
      <c r="AL21" s="375"/>
      <c r="AM21" s="375"/>
      <c r="AN21" s="375"/>
      <c r="AO21" s="375"/>
      <c r="AP21" s="375"/>
      <c r="AQ21" s="375"/>
      <c r="AR21" s="375"/>
      <c r="AS21" s="375"/>
      <c r="AT21" s="375"/>
      <c r="AU21" s="375"/>
      <c r="AV21" s="375"/>
      <c r="AW21" s="375"/>
      <c r="AX21" s="375"/>
      <c r="AY21" s="375"/>
      <c r="AZ21" s="834"/>
      <c r="BA21" s="2878"/>
      <c r="BB21" s="181" t="s">
        <v>17</v>
      </c>
      <c r="BC21" s="1269" t="s">
        <v>36</v>
      </c>
      <c r="BD21" s="1289" t="s">
        <v>36</v>
      </c>
      <c r="BE21" s="1289" t="s">
        <v>36</v>
      </c>
      <c r="BF21" s="1289" t="s">
        <v>36</v>
      </c>
      <c r="BG21" s="1310" t="s">
        <v>36</v>
      </c>
      <c r="BH21" s="1331" t="s">
        <v>36</v>
      </c>
      <c r="BI21" s="1289" t="s">
        <v>36</v>
      </c>
      <c r="BJ21" s="1289" t="s">
        <v>36</v>
      </c>
      <c r="BK21" s="1289" t="s">
        <v>36</v>
      </c>
      <c r="BL21" s="1310" t="s">
        <v>36</v>
      </c>
      <c r="BM21" s="1331" t="s">
        <v>36</v>
      </c>
      <c r="BN21" s="1289" t="s">
        <v>36</v>
      </c>
      <c r="BO21" s="1289" t="s">
        <v>36</v>
      </c>
      <c r="BP21" s="1289" t="s">
        <v>36</v>
      </c>
      <c r="BQ21" s="1310" t="s">
        <v>36</v>
      </c>
      <c r="BR21" s="1331" t="s">
        <v>36</v>
      </c>
      <c r="BS21" s="1289" t="s">
        <v>36</v>
      </c>
      <c r="BT21" s="1289" t="s">
        <v>36</v>
      </c>
      <c r="BU21" s="1289" t="s">
        <v>36</v>
      </c>
      <c r="BV21" s="1289" t="s">
        <v>36</v>
      </c>
      <c r="BW21" s="1289" t="s">
        <v>36</v>
      </c>
      <c r="BX21" s="1289" t="s">
        <v>36</v>
      </c>
      <c r="BY21" s="1351" t="s">
        <v>36</v>
      </c>
      <c r="BZ21" s="1351" t="s">
        <v>36</v>
      </c>
      <c r="CA21" s="1351" t="s">
        <v>36</v>
      </c>
      <c r="CB21" s="1351" t="s">
        <v>36</v>
      </c>
      <c r="CC21" s="1351" t="s">
        <v>36</v>
      </c>
      <c r="CD21" s="2517"/>
      <c r="CE21" s="2517"/>
      <c r="CF21" s="2517"/>
      <c r="CG21" s="2517"/>
      <c r="CH21" s="2517"/>
      <c r="CI21" s="2517"/>
      <c r="CJ21" s="2517"/>
      <c r="CK21" s="2517"/>
      <c r="CL21" s="2517"/>
      <c r="CM21" s="2517"/>
      <c r="CN21" s="2517"/>
      <c r="CO21" s="2517"/>
      <c r="CP21" s="2517"/>
      <c r="CQ21" s="2517"/>
      <c r="CR21" s="2517"/>
      <c r="CS21" s="2517"/>
      <c r="CT21" s="2517"/>
      <c r="CU21" s="2517"/>
      <c r="CV21" s="2517"/>
      <c r="CW21" s="2517"/>
      <c r="CX21" s="2517"/>
      <c r="CY21" s="2517"/>
      <c r="CZ21" s="2517"/>
    </row>
    <row r="22" s="161" customFormat="true" ht="15" customHeight="true" x14ac:dyDescent="0.2">
      <c r="A22" s="2886" t="s">
        <v>55</v>
      </c>
      <c r="B22" s="1888" t="s">
        <v>50</v>
      </c>
      <c r="C22" s="1773">
        <v>29.454164315089105</v>
      </c>
      <c r="D22" s="1774">
        <v>20.081285309944466</v>
      </c>
      <c r="E22" s="1774">
        <v>18.41665726942054</v>
      </c>
      <c r="F22" s="1774">
        <v>11.170446858501622</v>
      </c>
      <c r="G22" s="1775">
        <v>4.7058561262991558</v>
      </c>
      <c r="H22" s="1776">
        <v>20.735727241203325</v>
      </c>
      <c r="I22" s="1774">
        <v>10.963142540928249</v>
      </c>
      <c r="J22" s="1774">
        <v>10.781406084850097</v>
      </c>
      <c r="K22" s="1774">
        <v>5.6838282753912619</v>
      </c>
      <c r="L22" s="1777">
        <v>3.0130403296452015</v>
      </c>
      <c r="M22" s="1778">
        <v>28.42035527316089</v>
      </c>
      <c r="N22" s="1774">
        <v>26.182300135354524</v>
      </c>
      <c r="O22" s="1774">
        <v>21.176136852329456</v>
      </c>
      <c r="P22" s="1774">
        <v>22.71950119817734</v>
      </c>
      <c r="Q22" s="1775">
        <v>17.875379691930053</v>
      </c>
      <c r="R22" s="1776">
        <v>8.4315335778944647</v>
      </c>
      <c r="S22" s="1774">
        <v>24.140147943373059</v>
      </c>
      <c r="T22" s="1774">
        <v>9.3004149305319075</v>
      </c>
      <c r="U22" s="1774">
        <v>29.556876361121848</v>
      </c>
      <c r="V22" s="1774">
        <v>18.516797415343138</v>
      </c>
      <c r="W22" s="1774">
        <v>7.9088359946339795</v>
      </c>
      <c r="X22" s="1774">
        <v>39.24223471203458</v>
      </c>
      <c r="Y22" s="1774">
        <v>6.1740808492075541</v>
      </c>
      <c r="Z22" s="1774">
        <v>16.12711394356305</v>
      </c>
      <c r="AA22" s="1774">
        <v>13.890819967280319</v>
      </c>
      <c r="AB22" s="1774">
        <v>8.5324088245259588</v>
      </c>
      <c r="AC22" s="2610">
        <v>2.1376751506696245</v>
      </c>
      <c r="AD22" s="375"/>
      <c r="AE22" s="375"/>
      <c r="AF22" s="375"/>
      <c r="AG22" s="375"/>
      <c r="AH22" s="375"/>
      <c r="AI22" s="375"/>
      <c r="AJ22" s="375"/>
      <c r="AK22" s="375"/>
      <c r="AL22" s="375"/>
      <c r="AM22" s="375"/>
      <c r="AN22" s="375"/>
      <c r="AO22" s="375"/>
      <c r="AP22" s="375"/>
      <c r="AQ22" s="375"/>
      <c r="AR22" s="375"/>
      <c r="AS22" s="375"/>
      <c r="AT22" s="375"/>
      <c r="AU22" s="375"/>
      <c r="AV22" s="375"/>
      <c r="AW22" s="375"/>
      <c r="AX22" s="375"/>
      <c r="AY22" s="375"/>
      <c r="AZ22" s="834"/>
      <c r="BA22" s="2878" t="s">
        <v>55</v>
      </c>
      <c r="BB22" s="181" t="s">
        <v>50</v>
      </c>
      <c r="BC22" s="1269" t="s">
        <v>36</v>
      </c>
      <c r="BD22" s="1289" t="s">
        <v>36</v>
      </c>
      <c r="BE22" s="1289" t="s">
        <v>36</v>
      </c>
      <c r="BF22" s="1289" t="s">
        <v>36</v>
      </c>
      <c r="BG22" s="1310" t="s">
        <v>36</v>
      </c>
      <c r="BH22" s="1331" t="s">
        <v>36</v>
      </c>
      <c r="BI22" s="1289" t="s">
        <v>36</v>
      </c>
      <c r="BJ22" s="1289" t="s">
        <v>36</v>
      </c>
      <c r="BK22" s="1289" t="s">
        <v>36</v>
      </c>
      <c r="BL22" s="1310" t="s">
        <v>36</v>
      </c>
      <c r="BM22" s="1331" t="s">
        <v>36</v>
      </c>
      <c r="BN22" s="1289" t="s">
        <v>36</v>
      </c>
      <c r="BO22" s="1289" t="s">
        <v>36</v>
      </c>
      <c r="BP22" s="1289" t="s">
        <v>36</v>
      </c>
      <c r="BQ22" s="1310" t="s">
        <v>36</v>
      </c>
      <c r="BR22" s="1331" t="s">
        <v>36</v>
      </c>
      <c r="BS22" s="1289" t="s">
        <v>36</v>
      </c>
      <c r="BT22" s="1289" t="s">
        <v>36</v>
      </c>
      <c r="BU22" s="1289" t="s">
        <v>36</v>
      </c>
      <c r="BV22" s="1289" t="s">
        <v>36</v>
      </c>
      <c r="BW22" s="1289" t="s">
        <v>36</v>
      </c>
      <c r="BX22" s="1289" t="s">
        <v>36</v>
      </c>
      <c r="BY22" s="1351" t="s">
        <v>36</v>
      </c>
      <c r="BZ22" s="1351" t="s">
        <v>36</v>
      </c>
      <c r="CA22" s="1351" t="s">
        <v>36</v>
      </c>
      <c r="CB22" s="1351" t="s">
        <v>36</v>
      </c>
      <c r="CC22" s="1351" t="s">
        <v>36</v>
      </c>
      <c r="CD22" s="2517"/>
      <c r="CE22" s="2517"/>
      <c r="CF22" s="2517"/>
      <c r="CG22" s="2517"/>
      <c r="CH22" s="2517"/>
      <c r="CI22" s="2517"/>
      <c r="CJ22" s="2517"/>
      <c r="CK22" s="2517"/>
      <c r="CL22" s="2517"/>
      <c r="CM22" s="2517"/>
      <c r="CN22" s="2517"/>
      <c r="CO22" s="2517"/>
      <c r="CP22" s="2517"/>
      <c r="CQ22" s="2517"/>
      <c r="CR22" s="2517"/>
      <c r="CS22" s="2517"/>
      <c r="CT22" s="2517"/>
      <c r="CU22" s="2517"/>
      <c r="CV22" s="2517"/>
      <c r="CW22" s="2517"/>
      <c r="CX22" s="2517"/>
      <c r="CY22" s="2517"/>
      <c r="CZ22" s="2517"/>
    </row>
    <row r="23" s="161" customFormat="true" ht="15" customHeight="true" x14ac:dyDescent="0.2">
      <c r="A23" s="2891"/>
      <c r="B23" s="1889" t="s">
        <v>49</v>
      </c>
      <c r="C23" s="1779">
        <v>70.545835684910827</v>
      </c>
      <c r="D23" s="1780">
        <v>79.918714690055381</v>
      </c>
      <c r="E23" s="1780">
        <v>81.583342730579673</v>
      </c>
      <c r="F23" s="1780">
        <v>88.829553141498479</v>
      </c>
      <c r="G23" s="1781">
        <v>95.294143873700875</v>
      </c>
      <c r="H23" s="1782">
        <v>79.264272758796736</v>
      </c>
      <c r="I23" s="1780">
        <v>89.036857459071754</v>
      </c>
      <c r="J23" s="1780">
        <v>89.218593915149853</v>
      </c>
      <c r="K23" s="1780">
        <v>94.316171724608765</v>
      </c>
      <c r="L23" s="1783">
        <v>96.986959670354764</v>
      </c>
      <c r="M23" s="1784">
        <v>71.57964472683912</v>
      </c>
      <c r="N23" s="1780">
        <v>73.817699864645476</v>
      </c>
      <c r="O23" s="1780">
        <v>78.823863147670522</v>
      </c>
      <c r="P23" s="1780">
        <v>77.280498801822759</v>
      </c>
      <c r="Q23" s="1781">
        <v>82.124620308069822</v>
      </c>
      <c r="R23" s="1782">
        <v>91.568466422105359</v>
      </c>
      <c r="S23" s="1780">
        <v>75.859852056626892</v>
      </c>
      <c r="T23" s="1780">
        <v>90.699585069468142</v>
      </c>
      <c r="U23" s="1780">
        <v>70.44312363887812</v>
      </c>
      <c r="V23" s="1780">
        <v>81.483202584656851</v>
      </c>
      <c r="W23" s="1780">
        <v>92.091164005365997</v>
      </c>
      <c r="X23" s="1780">
        <v>60.757765287965469</v>
      </c>
      <c r="Y23" s="1780">
        <v>93.825919150792458</v>
      </c>
      <c r="Z23" s="1780">
        <v>83.87288605643694</v>
      </c>
      <c r="AA23" s="1780">
        <v>86.109180032719721</v>
      </c>
      <c r="AB23" s="1780">
        <v>91.467591175474084</v>
      </c>
      <c r="AC23" s="2611">
        <v>97.862324849330378</v>
      </c>
      <c r="AD23" s="375"/>
      <c r="AE23" s="375"/>
      <c r="AF23" s="375"/>
      <c r="AG23" s="375"/>
      <c r="AH23" s="375"/>
      <c r="AI23" s="375"/>
      <c r="AJ23" s="375"/>
      <c r="AK23" s="375"/>
      <c r="AL23" s="375"/>
      <c r="AM23" s="375"/>
      <c r="AN23" s="375"/>
      <c r="AO23" s="375"/>
      <c r="AP23" s="375"/>
      <c r="AQ23" s="375"/>
      <c r="AR23" s="375"/>
      <c r="AS23" s="375"/>
      <c r="AT23" s="375"/>
      <c r="AU23" s="375"/>
      <c r="AV23" s="375"/>
      <c r="AW23" s="375"/>
      <c r="AX23" s="375"/>
      <c r="AY23" s="375"/>
      <c r="AZ23" s="834"/>
      <c r="BA23" s="2880"/>
      <c r="BB23" s="182" t="s">
        <v>49</v>
      </c>
      <c r="BC23" s="1270" t="s">
        <v>36</v>
      </c>
      <c r="BD23" s="1290" t="s">
        <v>36</v>
      </c>
      <c r="BE23" s="1290" t="s">
        <v>36</v>
      </c>
      <c r="BF23" s="1290" t="s">
        <v>36</v>
      </c>
      <c r="BG23" s="1311" t="s">
        <v>36</v>
      </c>
      <c r="BH23" s="1332" t="s">
        <v>36</v>
      </c>
      <c r="BI23" s="1290" t="s">
        <v>36</v>
      </c>
      <c r="BJ23" s="1290" t="s">
        <v>36</v>
      </c>
      <c r="BK23" s="1290" t="s">
        <v>36</v>
      </c>
      <c r="BL23" s="1311" t="s">
        <v>36</v>
      </c>
      <c r="BM23" s="1332" t="s">
        <v>36</v>
      </c>
      <c r="BN23" s="1290" t="s">
        <v>36</v>
      </c>
      <c r="BO23" s="1290" t="s">
        <v>36</v>
      </c>
      <c r="BP23" s="1290" t="s">
        <v>36</v>
      </c>
      <c r="BQ23" s="1311" t="s">
        <v>36</v>
      </c>
      <c r="BR23" s="1332" t="s">
        <v>36</v>
      </c>
      <c r="BS23" s="1290" t="s">
        <v>36</v>
      </c>
      <c r="BT23" s="1290" t="s">
        <v>36</v>
      </c>
      <c r="BU23" s="1290" t="s">
        <v>36</v>
      </c>
      <c r="BV23" s="1290" t="s">
        <v>36</v>
      </c>
      <c r="BW23" s="1290" t="s">
        <v>36</v>
      </c>
      <c r="BX23" s="1290" t="s">
        <v>36</v>
      </c>
      <c r="BY23" s="1352" t="s">
        <v>36</v>
      </c>
      <c r="BZ23" s="1352" t="s">
        <v>36</v>
      </c>
      <c r="CA23" s="1352" t="s">
        <v>36</v>
      </c>
      <c r="CB23" s="1352" t="s">
        <v>36</v>
      </c>
      <c r="CC23" s="1352" t="s">
        <v>36</v>
      </c>
      <c r="CD23" s="2518"/>
      <c r="CE23" s="2518"/>
      <c r="CF23" s="2518"/>
      <c r="CG23" s="2518"/>
      <c r="CH23" s="2518"/>
      <c r="CI23" s="2518"/>
      <c r="CJ23" s="2518"/>
      <c r="CK23" s="2518"/>
      <c r="CL23" s="2518"/>
      <c r="CM23" s="2518"/>
      <c r="CN23" s="2518"/>
      <c r="CO23" s="2518"/>
      <c r="CP23" s="2518"/>
      <c r="CQ23" s="2518"/>
      <c r="CR23" s="2518"/>
      <c r="CS23" s="2518"/>
      <c r="CT23" s="2518"/>
      <c r="CU23" s="2518"/>
      <c r="CV23" s="2518"/>
      <c r="CW23" s="2518"/>
      <c r="CX23" s="2518"/>
      <c r="CY23" s="2518"/>
      <c r="CZ23" s="2518"/>
    </row>
    <row r="24" s="157" customFormat="true" ht="15" hidden="true" customHeight="true" x14ac:dyDescent="0.2">
      <c r="A24" s="2893" t="s">
        <v>48</v>
      </c>
      <c r="B24" s="290" t="s">
        <v>60</v>
      </c>
      <c r="C24" s="296"/>
      <c r="D24" s="297"/>
      <c r="E24" s="297"/>
      <c r="F24" s="297"/>
      <c r="G24" s="298"/>
      <c r="H24" s="299"/>
      <c r="I24" s="297"/>
      <c r="J24" s="297"/>
      <c r="K24" s="297"/>
      <c r="L24" s="300"/>
      <c r="M24" s="296"/>
      <c r="N24" s="297"/>
      <c r="O24" s="297"/>
      <c r="P24" s="297"/>
      <c r="Q24" s="298"/>
      <c r="R24" s="299"/>
      <c r="S24" s="297"/>
      <c r="T24" s="297"/>
      <c r="U24" s="297"/>
      <c r="V24" s="297"/>
      <c r="W24" s="297"/>
      <c r="X24" s="297"/>
      <c r="Y24" s="297"/>
      <c r="Z24" s="297"/>
      <c r="AA24" s="297"/>
      <c r="AB24" s="300"/>
      <c r="AC24" s="300"/>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251"/>
      <c r="BB24" s="159"/>
      <c r="BZ24" s="251"/>
      <c r="CA24" s="251"/>
      <c r="CB24" s="251"/>
      <c r="CC24" s="251"/>
      <c r="CD24" s="251"/>
      <c r="CE24" s="251"/>
      <c r="CF24" s="251"/>
      <c r="CG24" s="251"/>
      <c r="CH24" s="251"/>
      <c r="CI24" s="251"/>
      <c r="CJ24" s="251"/>
      <c r="CK24" s="251"/>
      <c r="CL24" s="251"/>
      <c r="CM24" s="251"/>
      <c r="CN24" s="251"/>
      <c r="CO24" s="251"/>
      <c r="CP24" s="251"/>
      <c r="CQ24" s="251"/>
      <c r="CR24" s="251"/>
      <c r="CS24" s="251"/>
      <c r="CT24" s="251"/>
      <c r="CU24" s="251"/>
      <c r="CV24" s="251"/>
      <c r="CW24" s="251"/>
      <c r="CX24" s="251"/>
      <c r="CY24" s="251"/>
      <c r="CZ24" s="251"/>
    </row>
    <row r="25" s="157" customFormat="true" ht="15" hidden="true" customHeight="true" x14ac:dyDescent="0.2">
      <c r="A25" s="2894"/>
      <c r="B25" s="282" t="s">
        <v>59</v>
      </c>
      <c r="C25" s="301"/>
      <c r="D25" s="302"/>
      <c r="E25" s="302"/>
      <c r="F25" s="302"/>
      <c r="G25" s="303"/>
      <c r="H25" s="304"/>
      <c r="I25" s="302"/>
      <c r="J25" s="302"/>
      <c r="K25" s="302"/>
      <c r="L25" s="305"/>
      <c r="M25" s="301"/>
      <c r="N25" s="302"/>
      <c r="O25" s="302"/>
      <c r="P25" s="302"/>
      <c r="Q25" s="303"/>
      <c r="R25" s="304"/>
      <c r="S25" s="302"/>
      <c r="T25" s="302"/>
      <c r="U25" s="302"/>
      <c r="V25" s="302"/>
      <c r="W25" s="302"/>
      <c r="X25" s="302"/>
      <c r="Y25" s="302"/>
      <c r="Z25" s="302"/>
      <c r="AA25" s="302"/>
      <c r="AB25" s="305"/>
      <c r="AC25" s="305"/>
      <c r="AD25" s="784"/>
      <c r="AE25" s="784"/>
      <c r="AF25" s="784"/>
      <c r="AG25" s="784"/>
      <c r="AH25" s="784"/>
      <c r="AI25" s="784"/>
      <c r="AJ25" s="784"/>
      <c r="AK25" s="784"/>
      <c r="AL25" s="784"/>
      <c r="AM25" s="784"/>
      <c r="AN25" s="784"/>
      <c r="AO25" s="784"/>
      <c r="AP25" s="784"/>
      <c r="AQ25" s="784"/>
      <c r="AR25" s="784"/>
      <c r="AS25" s="784"/>
      <c r="AT25" s="784"/>
      <c r="AU25" s="784"/>
      <c r="AV25" s="784"/>
      <c r="AW25" s="784"/>
      <c r="AX25" s="784"/>
      <c r="AY25" s="784"/>
      <c r="AZ25" s="251"/>
      <c r="BB25" s="159"/>
      <c r="BZ25" s="251"/>
      <c r="CA25" s="251"/>
      <c r="CB25" s="251"/>
      <c r="CC25" s="251"/>
      <c r="CD25" s="251"/>
      <c r="CE25" s="251"/>
      <c r="CF25" s="251"/>
      <c r="CG25" s="251"/>
      <c r="CH25" s="251"/>
      <c r="CI25" s="251"/>
      <c r="CJ25" s="251"/>
      <c r="CK25" s="251"/>
      <c r="CL25" s="251"/>
      <c r="CM25" s="251"/>
      <c r="CN25" s="251"/>
      <c r="CO25" s="251"/>
      <c r="CP25" s="251"/>
      <c r="CQ25" s="251"/>
      <c r="CR25" s="251"/>
      <c r="CS25" s="251"/>
      <c r="CT25" s="251"/>
      <c r="CU25" s="251"/>
      <c r="CV25" s="251"/>
      <c r="CW25" s="251"/>
      <c r="CX25" s="251"/>
      <c r="CY25" s="251"/>
      <c r="CZ25" s="251"/>
    </row>
    <row r="26" s="157" customFormat="true" ht="15" hidden="true" customHeight="true" x14ac:dyDescent="0.2">
      <c r="A26" s="2895"/>
      <c r="B26" s="283" t="s">
        <v>47</v>
      </c>
      <c r="C26" s="306"/>
      <c r="D26" s="307"/>
      <c r="E26" s="307"/>
      <c r="F26" s="307"/>
      <c r="G26" s="308"/>
      <c r="H26" s="309"/>
      <c r="I26" s="307"/>
      <c r="J26" s="307"/>
      <c r="K26" s="307"/>
      <c r="L26" s="310"/>
      <c r="M26" s="306"/>
      <c r="N26" s="307"/>
      <c r="O26" s="307"/>
      <c r="P26" s="307"/>
      <c r="Q26" s="308"/>
      <c r="R26" s="2450"/>
      <c r="S26" s="2451"/>
      <c r="T26" s="2451"/>
      <c r="U26" s="2451"/>
      <c r="V26" s="2451"/>
      <c r="W26" s="2451"/>
      <c r="X26" s="2451"/>
      <c r="Y26" s="2451"/>
      <c r="Z26" s="2451"/>
      <c r="AA26" s="2451"/>
      <c r="AB26" s="2452"/>
      <c r="AC26" s="2452"/>
      <c r="AD26" s="784"/>
      <c r="AE26" s="784"/>
      <c r="AF26" s="784"/>
      <c r="AG26" s="784"/>
      <c r="AH26" s="784"/>
      <c r="AI26" s="784"/>
      <c r="AJ26" s="784"/>
      <c r="AK26" s="784"/>
      <c r="AL26" s="784"/>
      <c r="AM26" s="784"/>
      <c r="AN26" s="784"/>
      <c r="AO26" s="784"/>
      <c r="AP26" s="784"/>
      <c r="AQ26" s="784"/>
      <c r="AR26" s="784"/>
      <c r="AS26" s="784"/>
      <c r="AT26" s="784"/>
      <c r="AU26" s="784"/>
      <c r="AV26" s="784"/>
      <c r="AW26" s="784"/>
      <c r="AX26" s="784"/>
      <c r="AY26" s="784"/>
      <c r="AZ26" s="251"/>
      <c r="BB26" s="159"/>
      <c r="BZ26" s="251"/>
      <c r="CA26" s="251"/>
      <c r="CB26" s="251"/>
      <c r="CC26" s="251"/>
      <c r="CD26" s="251"/>
      <c r="CE26" s="251"/>
      <c r="CF26" s="251"/>
      <c r="CG26" s="251"/>
      <c r="CH26" s="251"/>
      <c r="CI26" s="251"/>
      <c r="CJ26" s="251"/>
      <c r="CK26" s="251"/>
      <c r="CL26" s="251"/>
      <c r="CM26" s="251"/>
      <c r="CN26" s="251"/>
      <c r="CO26" s="251"/>
      <c r="CP26" s="251"/>
      <c r="CQ26" s="251"/>
      <c r="CR26" s="251"/>
      <c r="CS26" s="251"/>
      <c r="CT26" s="251"/>
      <c r="CU26" s="251"/>
      <c r="CV26" s="251"/>
      <c r="CW26" s="251"/>
      <c r="CX26" s="251"/>
      <c r="CY26" s="251"/>
      <c r="CZ26" s="251"/>
    </row>
    <row r="27" s="161" customFormat="true" ht="15" customHeight="true" x14ac:dyDescent="0.2">
      <c r="A27" s="156"/>
      <c r="B27" s="216"/>
      <c r="C27" s="2900" t="s">
        <v>116</v>
      </c>
      <c r="D27" s="2901"/>
      <c r="E27" s="2901"/>
      <c r="F27" s="2901"/>
      <c r="G27" s="2902"/>
      <c r="H27" s="2899" t="s">
        <v>39</v>
      </c>
      <c r="I27" s="2888"/>
      <c r="J27" s="2888"/>
      <c r="K27" s="2888"/>
      <c r="L27" s="2890"/>
      <c r="M27" s="2887" t="s">
        <v>38</v>
      </c>
      <c r="N27" s="2888"/>
      <c r="O27" s="2888"/>
      <c r="P27" s="2888"/>
      <c r="Q27" s="2890"/>
      <c r="R27" s="2592" t="s">
        <v>144</v>
      </c>
      <c r="S27" s="2599"/>
      <c r="T27" s="2599"/>
      <c r="U27" s="2599"/>
      <c r="V27" s="2599"/>
      <c r="W27" s="2599"/>
      <c r="X27" s="2599"/>
      <c r="Y27" s="2599"/>
      <c r="Z27" s="2599"/>
      <c r="AA27" s="2599"/>
      <c r="AB27" s="2599"/>
      <c r="AC27" s="2600"/>
      <c r="AD27" s="375"/>
      <c r="AE27" s="375"/>
      <c r="AF27" s="375"/>
      <c r="AG27" s="375"/>
      <c r="AH27" s="375"/>
      <c r="AI27" s="375"/>
      <c r="AJ27" s="375"/>
      <c r="AK27" s="375"/>
      <c r="AL27" s="375"/>
      <c r="AM27" s="375"/>
      <c r="AN27" s="375"/>
      <c r="AO27" s="375"/>
      <c r="AP27" s="375"/>
      <c r="AQ27" s="375"/>
      <c r="AR27" s="375"/>
      <c r="AS27" s="375"/>
      <c r="AT27" s="375"/>
      <c r="AU27" s="375"/>
      <c r="AV27" s="375"/>
      <c r="AW27" s="375"/>
      <c r="AX27" s="375"/>
      <c r="AY27" s="375"/>
      <c r="AZ27" s="834"/>
      <c r="BA27" s="252" t="s">
        <v>132</v>
      </c>
      <c r="BB27" s="141" t="s">
        <v>97</v>
      </c>
      <c r="BC27" s="2882" t="s">
        <v>116</v>
      </c>
      <c r="BD27" s="2883"/>
      <c r="BE27" s="2883"/>
      <c r="BF27" s="2883"/>
      <c r="BG27" s="2884"/>
      <c r="BH27" s="2882" t="s">
        <v>39</v>
      </c>
      <c r="BI27" s="2883"/>
      <c r="BJ27" s="2883"/>
      <c r="BK27" s="2883"/>
      <c r="BL27" s="2884"/>
      <c r="BM27" s="2882" t="s">
        <v>38</v>
      </c>
      <c r="BN27" s="2883"/>
      <c r="BO27" s="2883"/>
      <c r="BP27" s="2883"/>
      <c r="BQ27" s="2885"/>
      <c r="BR27" s="2460" t="s">
        <v>144</v>
      </c>
      <c r="BS27" s="2461"/>
      <c r="BT27" s="2461"/>
      <c r="BU27" s="2461"/>
      <c r="BV27" s="2461"/>
      <c r="BW27" s="2461"/>
      <c r="BX27" s="2461"/>
      <c r="BY27" s="2462"/>
      <c r="BZ27" s="378"/>
      <c r="CA27" s="378"/>
      <c r="CB27" s="378"/>
      <c r="CC27" s="378"/>
      <c r="CD27" s="250"/>
      <c r="CE27" s="250"/>
      <c r="CF27" s="250"/>
      <c r="CG27" s="250"/>
      <c r="CH27" s="250"/>
      <c r="CI27" s="250"/>
      <c r="CJ27" s="250"/>
      <c r="CK27" s="250"/>
      <c r="CL27" s="250"/>
      <c r="CM27" s="250"/>
      <c r="CN27" s="250"/>
      <c r="CO27" s="250"/>
      <c r="CP27" s="250"/>
      <c r="CQ27" s="250"/>
      <c r="CR27" s="250"/>
      <c r="CS27" s="250"/>
      <c r="CT27" s="250"/>
      <c r="CU27" s="250"/>
      <c r="CV27" s="250"/>
      <c r="CW27" s="250"/>
      <c r="CX27" s="250"/>
      <c r="CY27" s="250"/>
      <c r="CZ27" s="250"/>
    </row>
    <row r="28" s="161" customFormat="true" ht="12.75" x14ac:dyDescent="0.2">
      <c r="A28" s="217" t="s">
        <v>70</v>
      </c>
      <c r="B28" s="285"/>
      <c r="C28" s="331" t="s">
        <v>0</v>
      </c>
      <c r="D28" s="332" t="s">
        <v>1</v>
      </c>
      <c r="E28" s="332" t="s">
        <v>2</v>
      </c>
      <c r="F28" s="332" t="s">
        <v>3</v>
      </c>
      <c r="G28" s="333" t="s">
        <v>4</v>
      </c>
      <c r="H28" s="1731" t="s">
        <v>0</v>
      </c>
      <c r="I28" s="1692" t="s">
        <v>1</v>
      </c>
      <c r="J28" s="1692" t="s">
        <v>2</v>
      </c>
      <c r="K28" s="1692" t="s">
        <v>3</v>
      </c>
      <c r="L28" s="1693" t="s">
        <v>4</v>
      </c>
      <c r="M28" s="1721" t="s">
        <v>0</v>
      </c>
      <c r="N28" s="1692" t="s">
        <v>1</v>
      </c>
      <c r="O28" s="1692" t="s">
        <v>2</v>
      </c>
      <c r="P28" s="1692" t="s">
        <v>3</v>
      </c>
      <c r="Q28" s="1741" t="s">
        <v>4</v>
      </c>
      <c r="R28" s="1731" t="s">
        <v>237</v>
      </c>
      <c r="S28" s="1692" t="s">
        <v>238</v>
      </c>
      <c r="T28" s="1692" t="s">
        <v>239</v>
      </c>
      <c r="U28" s="1692" t="s">
        <v>240</v>
      </c>
      <c r="V28" s="1692" t="s">
        <v>241</v>
      </c>
      <c r="W28" s="1692" t="s">
        <v>242</v>
      </c>
      <c r="X28" s="1692" t="s">
        <v>243</v>
      </c>
      <c r="Y28" s="1692" t="s">
        <v>244</v>
      </c>
      <c r="Z28" s="1692" t="s">
        <v>245</v>
      </c>
      <c r="AA28" s="1692" t="s">
        <v>246</v>
      </c>
      <c r="AB28" s="1692" t="s">
        <v>247</v>
      </c>
      <c r="AC28" s="1694" t="s">
        <v>248</v>
      </c>
      <c r="AD28" s="375"/>
      <c r="AE28" s="375"/>
      <c r="AF28" s="375"/>
      <c r="AG28" s="375"/>
      <c r="AH28" s="375"/>
      <c r="AI28" s="375"/>
      <c r="AJ28" s="375"/>
      <c r="AK28" s="375"/>
      <c r="AL28" s="375"/>
      <c r="AM28" s="375"/>
      <c r="AN28" s="375"/>
      <c r="AO28" s="375"/>
      <c r="AP28" s="375"/>
      <c r="AQ28" s="375"/>
      <c r="AR28" s="375"/>
      <c r="AS28" s="375"/>
      <c r="AT28" s="375"/>
      <c r="AU28" s="375"/>
      <c r="AV28" s="375"/>
      <c r="AW28" s="375"/>
      <c r="AX28" s="375"/>
      <c r="AY28" s="375"/>
      <c r="AZ28" s="834"/>
      <c r="BA28" s="227" t="s">
        <v>121</v>
      </c>
      <c r="BB28" s="226"/>
      <c r="BC28" s="387" t="s">
        <v>0</v>
      </c>
      <c r="BD28" s="201" t="s">
        <v>1</v>
      </c>
      <c r="BE28" s="201" t="s">
        <v>2</v>
      </c>
      <c r="BF28" s="201" t="s">
        <v>3</v>
      </c>
      <c r="BG28" s="388" t="s">
        <v>4</v>
      </c>
      <c r="BH28" s="398" t="s">
        <v>0</v>
      </c>
      <c r="BI28" s="201" t="s">
        <v>1</v>
      </c>
      <c r="BJ28" s="201" t="s">
        <v>2</v>
      </c>
      <c r="BK28" s="201" t="s">
        <v>3</v>
      </c>
      <c r="BL28" s="388" t="s">
        <v>4</v>
      </c>
      <c r="BM28" s="398" t="s">
        <v>0</v>
      </c>
      <c r="BN28" s="201" t="s">
        <v>1</v>
      </c>
      <c r="BO28" s="201" t="s">
        <v>2</v>
      </c>
      <c r="BP28" s="201" t="s">
        <v>3</v>
      </c>
      <c r="BQ28" s="388" t="s">
        <v>4</v>
      </c>
      <c r="BR28" s="398" t="s">
        <v>237</v>
      </c>
      <c r="BS28" s="201" t="s">
        <v>238</v>
      </c>
      <c r="BT28" s="201" t="s">
        <v>239</v>
      </c>
      <c r="BU28" s="201" t="s">
        <v>240</v>
      </c>
      <c r="BV28" s="201" t="s">
        <v>241</v>
      </c>
      <c r="BW28" s="201" t="s">
        <v>242</v>
      </c>
      <c r="BX28" s="201" t="s">
        <v>243</v>
      </c>
      <c r="BY28" s="202" t="s">
        <v>244</v>
      </c>
      <c r="BZ28" s="202" t="s">
        <v>245</v>
      </c>
      <c r="CA28" s="202" t="s">
        <v>246</v>
      </c>
      <c r="CB28" s="202" t="s">
        <v>247</v>
      </c>
      <c r="CC28" s="202" t="s">
        <v>248</v>
      </c>
      <c r="CD28" s="2519"/>
      <c r="CE28" s="2519"/>
      <c r="CF28" s="2519"/>
      <c r="CG28" s="2519"/>
      <c r="CH28" s="2519"/>
      <c r="CI28" s="2519"/>
      <c r="CJ28" s="2519"/>
      <c r="CK28" s="2519"/>
      <c r="CL28" s="2519"/>
      <c r="CM28" s="2519"/>
      <c r="CN28" s="2519"/>
      <c r="CO28" s="2519"/>
      <c r="CP28" s="2519"/>
      <c r="CQ28" s="2519"/>
      <c r="CR28" s="2519"/>
      <c r="CS28" s="2519"/>
      <c r="CT28" s="2519"/>
      <c r="CU28" s="2519"/>
      <c r="CV28" s="2519"/>
      <c r="CW28" s="2519"/>
      <c r="CX28" s="2519"/>
      <c r="CY28" s="2519"/>
      <c r="CZ28" s="2519"/>
    </row>
    <row r="29" s="161" customFormat="true" ht="15" customHeight="true" x14ac:dyDescent="0.2">
      <c r="A29" s="2892" t="s">
        <v>58</v>
      </c>
      <c r="B29" s="1890" t="s">
        <v>50</v>
      </c>
      <c r="C29" s="1785">
        <v>3.4691936140877928</v>
      </c>
      <c r="D29" s="1786">
        <v>13.927874858043133</v>
      </c>
      <c r="E29" s="1786">
        <v>35.495417076141479</v>
      </c>
      <c r="F29" s="1786">
        <v>65.049941788979524</v>
      </c>
      <c r="G29" s="1787">
        <v>85.412973178022995</v>
      </c>
      <c r="H29" s="1788">
        <v>36.068509876494318</v>
      </c>
      <c r="I29" s="1786">
        <v>62.618097115624359</v>
      </c>
      <c r="J29" s="1786">
        <v>75.545092194973293</v>
      </c>
      <c r="K29" s="1786">
        <v>83.218008991548999</v>
      </c>
      <c r="L29" s="1789">
        <v>90.71558628855378</v>
      </c>
      <c r="M29" s="1790">
        <v>2.2423228869715972</v>
      </c>
      <c r="N29" s="1786">
        <v>2.0220450057933848</v>
      </c>
      <c r="O29" s="1786">
        <v>11.527721405637022</v>
      </c>
      <c r="P29" s="1786">
        <v>19.50971477617253</v>
      </c>
      <c r="Q29" s="1787">
        <v>26.390670296503487</v>
      </c>
      <c r="R29" s="1788">
        <v>21.919342796612927</v>
      </c>
      <c r="S29" s="1786">
        <v>17.814468044191088</v>
      </c>
      <c r="T29" s="1786">
        <v>75.521751585949943</v>
      </c>
      <c r="U29" s="1786">
        <v>10.48715008182624</v>
      </c>
      <c r="V29" s="1786">
        <v>8.6593567364909898</v>
      </c>
      <c r="W29" s="1786">
        <v>63.07134209926911</v>
      </c>
      <c r="X29" s="1786">
        <v>13.074827556062067</v>
      </c>
      <c r="Y29" s="1786">
        <v>50.371504546778837</v>
      </c>
      <c r="Z29" s="1786">
        <v>45.424994104581934</v>
      </c>
      <c r="AA29" s="1786">
        <v>20.383774328858792</v>
      </c>
      <c r="AB29" s="1786">
        <v>71.840345777734768</v>
      </c>
      <c r="AC29" s="2612">
        <v>95.004733164749851</v>
      </c>
      <c r="AD29" s="375"/>
      <c r="AE29" s="375"/>
      <c r="AF29" s="375"/>
      <c r="AG29" s="375"/>
      <c r="AH29" s="375"/>
      <c r="AI29" s="375"/>
      <c r="AJ29" s="375"/>
      <c r="AK29" s="375"/>
      <c r="AL29" s="375"/>
      <c r="AM29" s="375"/>
      <c r="AN29" s="375"/>
      <c r="AO29" s="375"/>
      <c r="AP29" s="375"/>
      <c r="AQ29" s="375"/>
      <c r="AR29" s="375"/>
      <c r="AS29" s="375"/>
      <c r="AT29" s="375"/>
      <c r="AU29" s="375"/>
      <c r="AV29" s="375"/>
      <c r="AW29" s="375"/>
      <c r="AX29" s="375"/>
      <c r="AY29" s="375"/>
      <c r="AZ29" s="834"/>
      <c r="BA29" s="2881" t="s">
        <v>58</v>
      </c>
      <c r="BB29" s="183" t="s">
        <v>50</v>
      </c>
      <c r="BC29" s="1271" t="s">
        <v>36</v>
      </c>
      <c r="BD29" s="1291" t="s">
        <v>36</v>
      </c>
      <c r="BE29" s="1291" t="s">
        <v>36</v>
      </c>
      <c r="BF29" s="1291" t="s">
        <v>36</v>
      </c>
      <c r="BG29" s="1312" t="s">
        <v>36</v>
      </c>
      <c r="BH29" s="1333" t="s">
        <v>36</v>
      </c>
      <c r="BI29" s="1291" t="s">
        <v>36</v>
      </c>
      <c r="BJ29" s="1291" t="s">
        <v>36</v>
      </c>
      <c r="BK29" s="1291" t="s">
        <v>36</v>
      </c>
      <c r="BL29" s="1312" t="s">
        <v>36</v>
      </c>
      <c r="BM29" s="1333" t="s">
        <v>36</v>
      </c>
      <c r="BN29" s="1291" t="s">
        <v>36</v>
      </c>
      <c r="BO29" s="1291" t="s">
        <v>36</v>
      </c>
      <c r="BP29" s="1291" t="s">
        <v>36</v>
      </c>
      <c r="BQ29" s="1312" t="s">
        <v>36</v>
      </c>
      <c r="BR29" s="1333" t="s">
        <v>36</v>
      </c>
      <c r="BS29" s="1291" t="s">
        <v>36</v>
      </c>
      <c r="BT29" s="1291" t="s">
        <v>36</v>
      </c>
      <c r="BU29" s="1291" t="s">
        <v>36</v>
      </c>
      <c r="BV29" s="1291" t="s">
        <v>36</v>
      </c>
      <c r="BW29" s="1291" t="s">
        <v>36</v>
      </c>
      <c r="BX29" s="1291" t="s">
        <v>36</v>
      </c>
      <c r="BY29" s="1353" t="s">
        <v>36</v>
      </c>
      <c r="BZ29" s="1353" t="s">
        <v>36</v>
      </c>
      <c r="CA29" s="1353" t="s">
        <v>36</v>
      </c>
      <c r="CB29" s="1353" t="s">
        <v>36</v>
      </c>
      <c r="CC29" s="1353" t="s">
        <v>36</v>
      </c>
      <c r="CD29" s="2520"/>
      <c r="CE29" s="2520"/>
      <c r="CF29" s="2520"/>
      <c r="CG29" s="2520"/>
      <c r="CH29" s="2520"/>
      <c r="CI29" s="2520"/>
      <c r="CJ29" s="2520"/>
      <c r="CK29" s="2520"/>
      <c r="CL29" s="2520"/>
      <c r="CM29" s="2520"/>
      <c r="CN29" s="2520"/>
      <c r="CO29" s="2520"/>
      <c r="CP29" s="2520"/>
      <c r="CQ29" s="2520"/>
      <c r="CR29" s="2520"/>
      <c r="CS29" s="2520"/>
      <c r="CT29" s="2520"/>
      <c r="CU29" s="2520"/>
      <c r="CV29" s="2520"/>
      <c r="CW29" s="2520"/>
      <c r="CX29" s="2520"/>
      <c r="CY29" s="2520"/>
      <c r="CZ29" s="2520"/>
    </row>
    <row r="30" s="161" customFormat="true" ht="15" customHeight="true" x14ac:dyDescent="0.2">
      <c r="A30" s="2886"/>
      <c r="B30" s="1891" t="s">
        <v>49</v>
      </c>
      <c r="C30" s="1791">
        <v>96.530806385912229</v>
      </c>
      <c r="D30" s="1792">
        <v>86.072125141956946</v>
      </c>
      <c r="E30" s="1792">
        <v>64.504582923858493</v>
      </c>
      <c r="F30" s="1792">
        <v>34.950058211020689</v>
      </c>
      <c r="G30" s="1793">
        <v>14.587026821977128</v>
      </c>
      <c r="H30" s="1794">
        <v>63.931490123505732</v>
      </c>
      <c r="I30" s="1792">
        <v>37.381902884375748</v>
      </c>
      <c r="J30" s="1792">
        <v>24.454907805026778</v>
      </c>
      <c r="K30" s="1792">
        <v>16.78199100845104</v>
      </c>
      <c r="L30" s="1795">
        <v>9.2844137114461009</v>
      </c>
      <c r="M30" s="1796">
        <v>97.757677113028393</v>
      </c>
      <c r="N30" s="1792">
        <v>97.977954994206655</v>
      </c>
      <c r="O30" s="1792">
        <v>88.472278594362805</v>
      </c>
      <c r="P30" s="1792">
        <v>80.4902852238273</v>
      </c>
      <c r="Q30" s="1793">
        <v>73.609329703496542</v>
      </c>
      <c r="R30" s="1794">
        <v>78.080657203387034</v>
      </c>
      <c r="S30" s="1792">
        <v>82.185531955808941</v>
      </c>
      <c r="T30" s="1792">
        <v>24.478248414050167</v>
      </c>
      <c r="U30" s="1792">
        <v>89.512849918173742</v>
      </c>
      <c r="V30" s="1792">
        <v>91.340643263508966</v>
      </c>
      <c r="W30" s="1792">
        <v>36.928657900730691</v>
      </c>
      <c r="X30" s="1792">
        <v>86.925172443937896</v>
      </c>
      <c r="Y30" s="1792">
        <v>49.628495453220943</v>
      </c>
      <c r="Z30" s="1792">
        <v>54.575005895418151</v>
      </c>
      <c r="AA30" s="1792">
        <v>79.616225671141237</v>
      </c>
      <c r="AB30" s="1792">
        <v>28.159654222265139</v>
      </c>
      <c r="AC30" s="2613">
        <v>4.9952668352501144</v>
      </c>
      <c r="AD30" s="375"/>
      <c r="AE30" s="375"/>
      <c r="AF30" s="375"/>
      <c r="AG30" s="375"/>
      <c r="AH30" s="375"/>
      <c r="AI30" s="375"/>
      <c r="AJ30" s="375"/>
      <c r="AK30" s="375"/>
      <c r="AL30" s="375"/>
      <c r="AM30" s="375"/>
      <c r="AN30" s="375"/>
      <c r="AO30" s="375"/>
      <c r="AP30" s="375"/>
      <c r="AQ30" s="375"/>
      <c r="AR30" s="375"/>
      <c r="AS30" s="375"/>
      <c r="AT30" s="375"/>
      <c r="AU30" s="375"/>
      <c r="AV30" s="375"/>
      <c r="AW30" s="375"/>
      <c r="AX30" s="375"/>
      <c r="AY30" s="375"/>
      <c r="AZ30" s="834"/>
      <c r="BA30" s="2878"/>
      <c r="BB30" s="184" t="s">
        <v>49</v>
      </c>
      <c r="BC30" s="1272" t="s">
        <v>36</v>
      </c>
      <c r="BD30" s="1292" t="s">
        <v>36</v>
      </c>
      <c r="BE30" s="1292" t="s">
        <v>36</v>
      </c>
      <c r="BF30" s="1292" t="s">
        <v>36</v>
      </c>
      <c r="BG30" s="1313" t="s">
        <v>36</v>
      </c>
      <c r="BH30" s="1334" t="s">
        <v>36</v>
      </c>
      <c r="BI30" s="1292" t="s">
        <v>36</v>
      </c>
      <c r="BJ30" s="1292" t="s">
        <v>36</v>
      </c>
      <c r="BK30" s="1292" t="s">
        <v>36</v>
      </c>
      <c r="BL30" s="1313" t="s">
        <v>36</v>
      </c>
      <c r="BM30" s="1334" t="s">
        <v>36</v>
      </c>
      <c r="BN30" s="1292" t="s">
        <v>36</v>
      </c>
      <c r="BO30" s="1292" t="s">
        <v>36</v>
      </c>
      <c r="BP30" s="1292" t="s">
        <v>36</v>
      </c>
      <c r="BQ30" s="1313" t="s">
        <v>36</v>
      </c>
      <c r="BR30" s="1334" t="s">
        <v>36</v>
      </c>
      <c r="BS30" s="1292" t="s">
        <v>36</v>
      </c>
      <c r="BT30" s="1292" t="s">
        <v>36</v>
      </c>
      <c r="BU30" s="1292" t="s">
        <v>36</v>
      </c>
      <c r="BV30" s="1292" t="s">
        <v>36</v>
      </c>
      <c r="BW30" s="1292" t="s">
        <v>36</v>
      </c>
      <c r="BX30" s="1292" t="s">
        <v>36</v>
      </c>
      <c r="BY30" s="1354" t="s">
        <v>36</v>
      </c>
      <c r="BZ30" s="1354" t="s">
        <v>36</v>
      </c>
      <c r="CA30" s="1354" t="s">
        <v>36</v>
      </c>
      <c r="CB30" s="1354" t="s">
        <v>36</v>
      </c>
      <c r="CC30" s="1354" t="s">
        <v>36</v>
      </c>
      <c r="CD30" s="2521"/>
      <c r="CE30" s="2521"/>
      <c r="CF30" s="2521"/>
      <c r="CG30" s="2521"/>
      <c r="CH30" s="2521"/>
      <c r="CI30" s="2521"/>
      <c r="CJ30" s="2521"/>
      <c r="CK30" s="2521"/>
      <c r="CL30" s="2521"/>
      <c r="CM30" s="2521"/>
      <c r="CN30" s="2521"/>
      <c r="CO30" s="2521"/>
      <c r="CP30" s="2521"/>
      <c r="CQ30" s="2521"/>
      <c r="CR30" s="2521"/>
      <c r="CS30" s="2521"/>
      <c r="CT30" s="2521"/>
      <c r="CU30" s="2521"/>
      <c r="CV30" s="2521"/>
      <c r="CW30" s="2521"/>
      <c r="CX30" s="2521"/>
      <c r="CY30" s="2521"/>
      <c r="CZ30" s="2521"/>
    </row>
    <row r="31" s="156" customFormat="true" ht="15" customHeight="true" x14ac:dyDescent="0.2">
      <c r="A31" s="2886" t="s">
        <v>105</v>
      </c>
      <c r="B31" s="291" t="s">
        <v>50</v>
      </c>
      <c r="C31" s="1797">
        <v>1.4567964149112699E-2</v>
      </c>
      <c r="D31" s="1798">
        <v>1.5546995903483183</v>
      </c>
      <c r="E31" s="1798">
        <v>4.2049301490468345</v>
      </c>
      <c r="F31" s="1798">
        <v>18.631204529762478</v>
      </c>
      <c r="G31" s="1799">
        <v>51.1020055647435</v>
      </c>
      <c r="H31" s="1800">
        <v>1.8051103697983326</v>
      </c>
      <c r="I31" s="1798">
        <v>11.941681406858955</v>
      </c>
      <c r="J31" s="1798">
        <v>22.730250380769583</v>
      </c>
      <c r="K31" s="1798">
        <v>36.442004770614282</v>
      </c>
      <c r="L31" s="1801">
        <v>67.500784529438235</v>
      </c>
      <c r="M31" s="1802">
        <v>0</v>
      </c>
      <c r="N31" s="1798">
        <v>0.22779721539267539</v>
      </c>
      <c r="O31" s="1798">
        <v>1.9573880936150403</v>
      </c>
      <c r="P31" s="1798">
        <v>2.6627822870781248</v>
      </c>
      <c r="Q31" s="1799">
        <v>7.1818948431270808</v>
      </c>
      <c r="R31" s="1800">
        <v>7.8895751568220955</v>
      </c>
      <c r="S31" s="1798">
        <v>4.8253784959570414</v>
      </c>
      <c r="T31" s="1798">
        <v>34.12679150917112</v>
      </c>
      <c r="U31" s="1798">
        <v>1.8862603077369293</v>
      </c>
      <c r="V31" s="1798">
        <v>4.0951439803960001</v>
      </c>
      <c r="W31" s="1798">
        <v>16.742281572436813</v>
      </c>
      <c r="X31" s="1798">
        <v>3.0925632233482112</v>
      </c>
      <c r="Y31" s="1798">
        <v>18.246358108895585</v>
      </c>
      <c r="Z31" s="1798">
        <v>15.75589186170161</v>
      </c>
      <c r="AA31" s="1798">
        <v>8.8817928485226769</v>
      </c>
      <c r="AB31" s="1798">
        <v>17.95422496240802</v>
      </c>
      <c r="AC31" s="2614">
        <v>42.496628816706028</v>
      </c>
      <c r="AD31" s="375"/>
      <c r="AE31" s="375"/>
      <c r="AF31" s="375"/>
      <c r="AG31" s="375"/>
      <c r="AH31" s="375"/>
      <c r="AI31" s="375"/>
      <c r="AJ31" s="375"/>
      <c r="AK31" s="375"/>
      <c r="AL31" s="375"/>
      <c r="AM31" s="375"/>
      <c r="AN31" s="375"/>
      <c r="AO31" s="375"/>
      <c r="AP31" s="375"/>
      <c r="AQ31" s="375"/>
      <c r="AR31" s="375"/>
      <c r="AS31" s="375"/>
      <c r="AT31" s="375"/>
      <c r="AU31" s="375"/>
      <c r="AV31" s="375"/>
      <c r="AW31" s="375"/>
      <c r="AX31" s="375"/>
      <c r="AY31" s="375"/>
      <c r="AZ31" s="834"/>
      <c r="BA31" s="2878" t="s">
        <v>105</v>
      </c>
      <c r="BB31" s="184" t="s">
        <v>50</v>
      </c>
      <c r="BC31" s="1272" t="s">
        <v>36</v>
      </c>
      <c r="BD31" s="1292" t="s">
        <v>36</v>
      </c>
      <c r="BE31" s="1292" t="s">
        <v>36</v>
      </c>
      <c r="BF31" s="1292" t="s">
        <v>36</v>
      </c>
      <c r="BG31" s="1313" t="s">
        <v>36</v>
      </c>
      <c r="BH31" s="1334" t="s">
        <v>36</v>
      </c>
      <c r="BI31" s="1292" t="s">
        <v>36</v>
      </c>
      <c r="BJ31" s="1292" t="s">
        <v>36</v>
      </c>
      <c r="BK31" s="1292" t="s">
        <v>36</v>
      </c>
      <c r="BL31" s="1313" t="s">
        <v>36</v>
      </c>
      <c r="BM31" s="1334" t="s">
        <v>36</v>
      </c>
      <c r="BN31" s="1292" t="s">
        <v>36</v>
      </c>
      <c r="BO31" s="1292" t="s">
        <v>36</v>
      </c>
      <c r="BP31" s="1292" t="s">
        <v>36</v>
      </c>
      <c r="BQ31" s="1313" t="s">
        <v>36</v>
      </c>
      <c r="BR31" s="1334" t="s">
        <v>36</v>
      </c>
      <c r="BS31" s="1292" t="s">
        <v>36</v>
      </c>
      <c r="BT31" s="1292" t="s">
        <v>36</v>
      </c>
      <c r="BU31" s="1292" t="s">
        <v>36</v>
      </c>
      <c r="BV31" s="1292" t="s">
        <v>36</v>
      </c>
      <c r="BW31" s="1292" t="s">
        <v>36</v>
      </c>
      <c r="BX31" s="1292" t="s">
        <v>36</v>
      </c>
      <c r="BY31" s="1354" t="s">
        <v>36</v>
      </c>
      <c r="BZ31" s="1354" t="s">
        <v>36</v>
      </c>
      <c r="CA31" s="1354" t="s">
        <v>36</v>
      </c>
      <c r="CB31" s="1354" t="s">
        <v>36</v>
      </c>
      <c r="CC31" s="1354" t="s">
        <v>36</v>
      </c>
      <c r="CD31" s="2521"/>
      <c r="CE31" s="2521"/>
      <c r="CF31" s="2521"/>
      <c r="CG31" s="2521"/>
      <c r="CH31" s="2521"/>
      <c r="CI31" s="2521"/>
      <c r="CJ31" s="2521"/>
      <c r="CK31" s="2521"/>
      <c r="CL31" s="2521"/>
      <c r="CM31" s="2521"/>
      <c r="CN31" s="2521"/>
      <c r="CO31" s="2521"/>
      <c r="CP31" s="2521"/>
      <c r="CQ31" s="2521"/>
      <c r="CR31" s="2521"/>
      <c r="CS31" s="2521"/>
      <c r="CT31" s="2521"/>
      <c r="CU31" s="2521"/>
      <c r="CV31" s="2521"/>
      <c r="CW31" s="2521"/>
      <c r="CX31" s="2521"/>
      <c r="CY31" s="2521"/>
      <c r="CZ31" s="2521"/>
    </row>
    <row r="32" s="156" customFormat="true" ht="15" customHeight="true" x14ac:dyDescent="0.2">
      <c r="A32" s="2886"/>
      <c r="B32" s="291" t="s">
        <v>49</v>
      </c>
      <c r="C32" s="1791">
        <v>99.985432035850877</v>
      </c>
      <c r="D32" s="1792">
        <v>98.445300409651708</v>
      </c>
      <c r="E32" s="1792">
        <v>95.79506985095307</v>
      </c>
      <c r="F32" s="1792">
        <v>81.368795470237515</v>
      </c>
      <c r="G32" s="1793">
        <v>48.897994435256457</v>
      </c>
      <c r="H32" s="1794">
        <v>98.194889630201715</v>
      </c>
      <c r="I32" s="1792">
        <v>88.058318593141081</v>
      </c>
      <c r="J32" s="1792">
        <v>77.269749619230495</v>
      </c>
      <c r="K32" s="1792">
        <v>63.557995229385732</v>
      </c>
      <c r="L32" s="1795">
        <v>32.499215470561779</v>
      </c>
      <c r="M32" s="1796">
        <v>100</v>
      </c>
      <c r="N32" s="1792">
        <v>99.772202784607316</v>
      </c>
      <c r="O32" s="1792">
        <v>98.042611906384863</v>
      </c>
      <c r="P32" s="1792">
        <v>97.337217712921813</v>
      </c>
      <c r="Q32" s="1793">
        <v>92.818105156873003</v>
      </c>
      <c r="R32" s="1794">
        <v>92.110424843177825</v>
      </c>
      <c r="S32" s="1792">
        <v>95.174621504042989</v>
      </c>
      <c r="T32" s="1792">
        <v>65.873208490828901</v>
      </c>
      <c r="U32" s="1792">
        <v>98.113739692263053</v>
      </c>
      <c r="V32" s="1792">
        <v>95.904856019603983</v>
      </c>
      <c r="W32" s="1792">
        <v>83.257718427563091</v>
      </c>
      <c r="X32" s="1792">
        <v>96.907436776651849</v>
      </c>
      <c r="Y32" s="1792">
        <v>81.753641891104309</v>
      </c>
      <c r="Z32" s="1792">
        <v>84.244108138298557</v>
      </c>
      <c r="AA32" s="1792">
        <v>91.118207151477421</v>
      </c>
      <c r="AB32" s="1792">
        <v>82.045775037591895</v>
      </c>
      <c r="AC32" s="2613">
        <v>57.503371183294007</v>
      </c>
      <c r="AD32" s="375"/>
      <c r="AE32" s="375"/>
      <c r="AF32" s="375"/>
      <c r="AG32" s="375"/>
      <c r="AH32" s="375"/>
      <c r="AI32" s="375"/>
      <c r="AJ32" s="375"/>
      <c r="AK32" s="375"/>
      <c r="AL32" s="375"/>
      <c r="AM32" s="375"/>
      <c r="AN32" s="375"/>
      <c r="AO32" s="375"/>
      <c r="AP32" s="375"/>
      <c r="AQ32" s="375"/>
      <c r="AR32" s="375"/>
      <c r="AS32" s="375"/>
      <c r="AT32" s="375"/>
      <c r="AU32" s="375"/>
      <c r="AV32" s="375"/>
      <c r="AW32" s="375"/>
      <c r="AX32" s="375"/>
      <c r="AY32" s="375"/>
      <c r="AZ32" s="834"/>
      <c r="BA32" s="2878"/>
      <c r="BB32" s="184" t="s">
        <v>49</v>
      </c>
      <c r="BC32" s="1272" t="s">
        <v>36</v>
      </c>
      <c r="BD32" s="1292" t="s">
        <v>36</v>
      </c>
      <c r="BE32" s="1292" t="s">
        <v>36</v>
      </c>
      <c r="BF32" s="1292" t="s">
        <v>36</v>
      </c>
      <c r="BG32" s="1313" t="s">
        <v>36</v>
      </c>
      <c r="BH32" s="1334" t="s">
        <v>36</v>
      </c>
      <c r="BI32" s="1292" t="s">
        <v>36</v>
      </c>
      <c r="BJ32" s="1292" t="s">
        <v>36</v>
      </c>
      <c r="BK32" s="1292" t="s">
        <v>36</v>
      </c>
      <c r="BL32" s="1313" t="s">
        <v>36</v>
      </c>
      <c r="BM32" s="1334" t="s">
        <v>36</v>
      </c>
      <c r="BN32" s="1292" t="s">
        <v>36</v>
      </c>
      <c r="BO32" s="1292" t="s">
        <v>36</v>
      </c>
      <c r="BP32" s="1292" t="s">
        <v>36</v>
      </c>
      <c r="BQ32" s="1313" t="s">
        <v>36</v>
      </c>
      <c r="BR32" s="1334" t="s">
        <v>36</v>
      </c>
      <c r="BS32" s="1292" t="s">
        <v>36</v>
      </c>
      <c r="BT32" s="1292" t="s">
        <v>36</v>
      </c>
      <c r="BU32" s="1292" t="s">
        <v>36</v>
      </c>
      <c r="BV32" s="1292" t="s">
        <v>36</v>
      </c>
      <c r="BW32" s="1292" t="s">
        <v>36</v>
      </c>
      <c r="BX32" s="1292" t="s">
        <v>36</v>
      </c>
      <c r="BY32" s="1354" t="s">
        <v>36</v>
      </c>
      <c r="BZ32" s="1354" t="s">
        <v>36</v>
      </c>
      <c r="CA32" s="1354" t="s">
        <v>36</v>
      </c>
      <c r="CB32" s="1354" t="s">
        <v>36</v>
      </c>
      <c r="CC32" s="1354" t="s">
        <v>36</v>
      </c>
      <c r="CD32" s="2521"/>
      <c r="CE32" s="2521"/>
      <c r="CF32" s="2521"/>
      <c r="CG32" s="2521"/>
      <c r="CH32" s="2521"/>
      <c r="CI32" s="2521"/>
      <c r="CJ32" s="2521"/>
      <c r="CK32" s="2521"/>
      <c r="CL32" s="2521"/>
      <c r="CM32" s="2521"/>
      <c r="CN32" s="2521"/>
      <c r="CO32" s="2521"/>
      <c r="CP32" s="2521"/>
      <c r="CQ32" s="2521"/>
      <c r="CR32" s="2521"/>
      <c r="CS32" s="2521"/>
      <c r="CT32" s="2521"/>
      <c r="CU32" s="2521"/>
      <c r="CV32" s="2521"/>
      <c r="CW32" s="2521"/>
      <c r="CX32" s="2521"/>
      <c r="CY32" s="2521"/>
      <c r="CZ32" s="2521"/>
    </row>
    <row r="33" s="156" customFormat="true" ht="15" customHeight="true" x14ac:dyDescent="0.2">
      <c r="A33" s="2886" t="s">
        <v>106</v>
      </c>
      <c r="B33" s="291" t="s">
        <v>50</v>
      </c>
      <c r="C33" s="1201" t="s">
        <v>36</v>
      </c>
      <c r="D33" s="1213" t="s">
        <v>36</v>
      </c>
      <c r="E33" s="1213" t="s">
        <v>36</v>
      </c>
      <c r="F33" s="1213" t="s">
        <v>36</v>
      </c>
      <c r="G33" s="1225" t="s">
        <v>36</v>
      </c>
      <c r="H33" s="1237" t="s">
        <v>36</v>
      </c>
      <c r="I33" s="1213" t="s">
        <v>36</v>
      </c>
      <c r="J33" s="1213" t="s">
        <v>36</v>
      </c>
      <c r="K33" s="1213" t="s">
        <v>36</v>
      </c>
      <c r="L33" s="1249" t="s">
        <v>36</v>
      </c>
      <c r="M33" s="1261" t="s">
        <v>36</v>
      </c>
      <c r="N33" s="1213" t="s">
        <v>36</v>
      </c>
      <c r="O33" s="1213" t="s">
        <v>36</v>
      </c>
      <c r="P33" s="1213" t="s">
        <v>36</v>
      </c>
      <c r="Q33" s="1225" t="s">
        <v>36</v>
      </c>
      <c r="R33" s="1237" t="s">
        <v>36</v>
      </c>
      <c r="S33" s="1213" t="s">
        <v>36</v>
      </c>
      <c r="T33" s="1213" t="s">
        <v>36</v>
      </c>
      <c r="U33" s="1213" t="s">
        <v>36</v>
      </c>
      <c r="V33" s="1213" t="s">
        <v>36</v>
      </c>
      <c r="W33" s="1213" t="s">
        <v>36</v>
      </c>
      <c r="X33" s="1213" t="s">
        <v>36</v>
      </c>
      <c r="Y33" s="1265" t="s">
        <v>36</v>
      </c>
      <c r="Z33" s="1265" t="s">
        <v>36</v>
      </c>
      <c r="AA33" s="1265" t="s">
        <v>36</v>
      </c>
      <c r="AB33" s="1265" t="s">
        <v>36</v>
      </c>
      <c r="AC33" s="2496" t="s">
        <v>36</v>
      </c>
      <c r="AD33" s="2511"/>
      <c r="AE33" s="2511"/>
      <c r="AF33" s="2511"/>
      <c r="AG33" s="2511"/>
      <c r="AH33" s="2511"/>
      <c r="AI33" s="2511"/>
      <c r="AJ33" s="2511"/>
      <c r="AK33" s="2511"/>
      <c r="AL33" s="2511"/>
      <c r="AM33" s="2511"/>
      <c r="AN33" s="2511"/>
      <c r="AO33" s="2511"/>
      <c r="AP33" s="2511"/>
      <c r="AQ33" s="2511"/>
      <c r="AR33" s="2511"/>
      <c r="AS33" s="2511"/>
      <c r="AT33" s="2511"/>
      <c r="AU33" s="2511"/>
      <c r="AV33" s="2511"/>
      <c r="AW33" s="2511"/>
      <c r="AX33" s="2511"/>
      <c r="AY33" s="2511"/>
      <c r="AZ33" s="250"/>
      <c r="BA33" s="2878" t="s">
        <v>106</v>
      </c>
      <c r="BB33" s="184" t="s">
        <v>50</v>
      </c>
      <c r="BC33" s="1272" t="s">
        <v>36</v>
      </c>
      <c r="BD33" s="1292" t="s">
        <v>36</v>
      </c>
      <c r="BE33" s="1292" t="s">
        <v>36</v>
      </c>
      <c r="BF33" s="1292" t="s">
        <v>36</v>
      </c>
      <c r="BG33" s="1313" t="s">
        <v>36</v>
      </c>
      <c r="BH33" s="1334" t="s">
        <v>36</v>
      </c>
      <c r="BI33" s="1292" t="s">
        <v>36</v>
      </c>
      <c r="BJ33" s="1292" t="s">
        <v>36</v>
      </c>
      <c r="BK33" s="1292" t="s">
        <v>36</v>
      </c>
      <c r="BL33" s="1313" t="s">
        <v>36</v>
      </c>
      <c r="BM33" s="1334" t="s">
        <v>36</v>
      </c>
      <c r="BN33" s="1292" t="s">
        <v>36</v>
      </c>
      <c r="BO33" s="1292" t="s">
        <v>36</v>
      </c>
      <c r="BP33" s="1292" t="s">
        <v>36</v>
      </c>
      <c r="BQ33" s="1313" t="s">
        <v>36</v>
      </c>
      <c r="BR33" s="1334" t="s">
        <v>36</v>
      </c>
      <c r="BS33" s="1292" t="s">
        <v>36</v>
      </c>
      <c r="BT33" s="1292" t="s">
        <v>36</v>
      </c>
      <c r="BU33" s="1292" t="s">
        <v>36</v>
      </c>
      <c r="BV33" s="1292" t="s">
        <v>36</v>
      </c>
      <c r="BW33" s="1292" t="s">
        <v>36</v>
      </c>
      <c r="BX33" s="1292" t="s">
        <v>36</v>
      </c>
      <c r="BY33" s="1354" t="s">
        <v>36</v>
      </c>
      <c r="BZ33" s="1354" t="s">
        <v>36</v>
      </c>
      <c r="CA33" s="1354" t="s">
        <v>36</v>
      </c>
      <c r="CB33" s="1354" t="s">
        <v>36</v>
      </c>
      <c r="CC33" s="1354" t="s">
        <v>36</v>
      </c>
      <c r="CD33" s="2521"/>
      <c r="CE33" s="2521"/>
      <c r="CF33" s="2521"/>
      <c r="CG33" s="2521"/>
      <c r="CH33" s="2521"/>
      <c r="CI33" s="2521"/>
      <c r="CJ33" s="2521"/>
      <c r="CK33" s="2521"/>
      <c r="CL33" s="2521"/>
      <c r="CM33" s="2521"/>
      <c r="CN33" s="2521"/>
      <c r="CO33" s="2521"/>
      <c r="CP33" s="2521"/>
      <c r="CQ33" s="2521"/>
      <c r="CR33" s="2521"/>
      <c r="CS33" s="2521"/>
      <c r="CT33" s="2521"/>
      <c r="CU33" s="2521"/>
      <c r="CV33" s="2521"/>
      <c r="CW33" s="2521"/>
      <c r="CX33" s="2521"/>
      <c r="CY33" s="2521"/>
      <c r="CZ33" s="2521"/>
    </row>
    <row r="34" s="156" customFormat="true" ht="15" customHeight="true" x14ac:dyDescent="0.2">
      <c r="A34" s="2886"/>
      <c r="B34" s="291" t="s">
        <v>49</v>
      </c>
      <c r="C34" s="1201" t="s">
        <v>36</v>
      </c>
      <c r="D34" s="1213" t="s">
        <v>36</v>
      </c>
      <c r="E34" s="1213" t="s">
        <v>36</v>
      </c>
      <c r="F34" s="1213" t="s">
        <v>36</v>
      </c>
      <c r="G34" s="1225" t="s">
        <v>36</v>
      </c>
      <c r="H34" s="1237" t="s">
        <v>36</v>
      </c>
      <c r="I34" s="1213" t="s">
        <v>36</v>
      </c>
      <c r="J34" s="1213" t="s">
        <v>36</v>
      </c>
      <c r="K34" s="1213" t="s">
        <v>36</v>
      </c>
      <c r="L34" s="1249" t="s">
        <v>36</v>
      </c>
      <c r="M34" s="1261" t="s">
        <v>36</v>
      </c>
      <c r="N34" s="1213" t="s">
        <v>36</v>
      </c>
      <c r="O34" s="1213" t="s">
        <v>36</v>
      </c>
      <c r="P34" s="1213" t="s">
        <v>36</v>
      </c>
      <c r="Q34" s="1225" t="s">
        <v>36</v>
      </c>
      <c r="R34" s="1237" t="s">
        <v>36</v>
      </c>
      <c r="S34" s="1213" t="s">
        <v>36</v>
      </c>
      <c r="T34" s="1213" t="s">
        <v>36</v>
      </c>
      <c r="U34" s="1213" t="s">
        <v>36</v>
      </c>
      <c r="V34" s="1213" t="s">
        <v>36</v>
      </c>
      <c r="W34" s="1213" t="s">
        <v>36</v>
      </c>
      <c r="X34" s="1213" t="s">
        <v>36</v>
      </c>
      <c r="Y34" s="1265" t="s">
        <v>36</v>
      </c>
      <c r="Z34" s="1265" t="s">
        <v>36</v>
      </c>
      <c r="AA34" s="1265" t="s">
        <v>36</v>
      </c>
      <c r="AB34" s="1265" t="s">
        <v>36</v>
      </c>
      <c r="AC34" s="2496" t="s">
        <v>36</v>
      </c>
      <c r="AD34" s="2511"/>
      <c r="AE34" s="2511"/>
      <c r="AF34" s="2511"/>
      <c r="AG34" s="2511"/>
      <c r="AH34" s="2511"/>
      <c r="AI34" s="2511"/>
      <c r="AJ34" s="2511"/>
      <c r="AK34" s="2511"/>
      <c r="AL34" s="2511"/>
      <c r="AM34" s="2511"/>
      <c r="AN34" s="2511"/>
      <c r="AO34" s="2511"/>
      <c r="AP34" s="2511"/>
      <c r="AQ34" s="2511"/>
      <c r="AR34" s="2511"/>
      <c r="AS34" s="2511"/>
      <c r="AT34" s="2511"/>
      <c r="AU34" s="2511"/>
      <c r="AV34" s="2511"/>
      <c r="AW34" s="2511"/>
      <c r="AX34" s="2511"/>
      <c r="AY34" s="2511"/>
      <c r="AZ34" s="250"/>
      <c r="BA34" s="2878"/>
      <c r="BB34" s="184" t="s">
        <v>49</v>
      </c>
      <c r="BC34" s="1272" t="s">
        <v>36</v>
      </c>
      <c r="BD34" s="1292" t="s">
        <v>36</v>
      </c>
      <c r="BE34" s="1292" t="s">
        <v>36</v>
      </c>
      <c r="BF34" s="1292" t="s">
        <v>36</v>
      </c>
      <c r="BG34" s="1313" t="s">
        <v>36</v>
      </c>
      <c r="BH34" s="1334" t="s">
        <v>36</v>
      </c>
      <c r="BI34" s="1292" t="s">
        <v>36</v>
      </c>
      <c r="BJ34" s="1292" t="s">
        <v>36</v>
      </c>
      <c r="BK34" s="1292" t="s">
        <v>36</v>
      </c>
      <c r="BL34" s="1313" t="s">
        <v>36</v>
      </c>
      <c r="BM34" s="1334" t="s">
        <v>36</v>
      </c>
      <c r="BN34" s="1292" t="s">
        <v>36</v>
      </c>
      <c r="BO34" s="1292" t="s">
        <v>36</v>
      </c>
      <c r="BP34" s="1292" t="s">
        <v>36</v>
      </c>
      <c r="BQ34" s="1313" t="s">
        <v>36</v>
      </c>
      <c r="BR34" s="1334" t="s">
        <v>36</v>
      </c>
      <c r="BS34" s="1292" t="s">
        <v>36</v>
      </c>
      <c r="BT34" s="1292" t="s">
        <v>36</v>
      </c>
      <c r="BU34" s="1292" t="s">
        <v>36</v>
      </c>
      <c r="BV34" s="1292" t="s">
        <v>36</v>
      </c>
      <c r="BW34" s="1292" t="s">
        <v>36</v>
      </c>
      <c r="BX34" s="1292" t="s">
        <v>36</v>
      </c>
      <c r="BY34" s="1354" t="s">
        <v>36</v>
      </c>
      <c r="BZ34" s="1354" t="s">
        <v>36</v>
      </c>
      <c r="CA34" s="1354" t="s">
        <v>36</v>
      </c>
      <c r="CB34" s="1354" t="s">
        <v>36</v>
      </c>
      <c r="CC34" s="1354" t="s">
        <v>36</v>
      </c>
      <c r="CD34" s="2521"/>
      <c r="CE34" s="2521"/>
      <c r="CF34" s="2521"/>
      <c r="CG34" s="2521"/>
      <c r="CH34" s="2521"/>
      <c r="CI34" s="2521"/>
      <c r="CJ34" s="2521"/>
      <c r="CK34" s="2521"/>
      <c r="CL34" s="2521"/>
      <c r="CM34" s="2521"/>
      <c r="CN34" s="2521"/>
      <c r="CO34" s="2521"/>
      <c r="CP34" s="2521"/>
      <c r="CQ34" s="2521"/>
      <c r="CR34" s="2521"/>
      <c r="CS34" s="2521"/>
      <c r="CT34" s="2521"/>
      <c r="CU34" s="2521"/>
      <c r="CV34" s="2521"/>
      <c r="CW34" s="2521"/>
      <c r="CX34" s="2521"/>
      <c r="CY34" s="2521"/>
      <c r="CZ34" s="2521"/>
    </row>
    <row r="35" s="161" customFormat="true" ht="15" customHeight="true" x14ac:dyDescent="0.2">
      <c r="A35" s="2886" t="s">
        <v>56</v>
      </c>
      <c r="B35" s="1891" t="s">
        <v>50</v>
      </c>
      <c r="C35" s="1791">
        <v>3.7084041348956873</v>
      </c>
      <c r="D35" s="1792">
        <v>6.776758829603363</v>
      </c>
      <c r="E35" s="1792">
        <v>13.018738368611976</v>
      </c>
      <c r="F35" s="1792">
        <v>28.040520028921893</v>
      </c>
      <c r="G35" s="1793">
        <v>53.4943652507922</v>
      </c>
      <c r="H35" s="1794">
        <v>10.114990053813353</v>
      </c>
      <c r="I35" s="1792">
        <v>22.738780554754563</v>
      </c>
      <c r="J35" s="1792">
        <v>32.227605798305923</v>
      </c>
      <c r="K35" s="1792">
        <v>39.328944048478931</v>
      </c>
      <c r="L35" s="1795">
        <v>69.124617896330193</v>
      </c>
      <c r="M35" s="1796">
        <v>3.3679141644833295</v>
      </c>
      <c r="N35" s="1792">
        <v>3.8851855159823092</v>
      </c>
      <c r="O35" s="1792">
        <v>6.2173446322257933</v>
      </c>
      <c r="P35" s="1792">
        <v>8.8796514097466339</v>
      </c>
      <c r="Q35" s="1793">
        <v>15.696895413861675</v>
      </c>
      <c r="R35" s="1794">
        <v>29.780281512021062</v>
      </c>
      <c r="S35" s="1792">
        <v>8.4096845852553095</v>
      </c>
      <c r="T35" s="1792">
        <v>36.35600820931959</v>
      </c>
      <c r="U35" s="1792">
        <v>8.7385193294484775</v>
      </c>
      <c r="V35" s="1792">
        <v>10.638593243033949</v>
      </c>
      <c r="W35" s="1792">
        <v>20.193335370074426</v>
      </c>
      <c r="X35" s="1792">
        <v>17.902483878910751</v>
      </c>
      <c r="Y35" s="1792">
        <v>20.530574462905289</v>
      </c>
      <c r="Z35" s="1792">
        <v>19.083030477379136</v>
      </c>
      <c r="AA35" s="1792">
        <v>12.736248220195545</v>
      </c>
      <c r="AB35" s="1792">
        <v>22.772233761144619</v>
      </c>
      <c r="AC35" s="2613">
        <v>44.549185906262984</v>
      </c>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834"/>
      <c r="BA35" s="2878" t="s">
        <v>56</v>
      </c>
      <c r="BB35" s="184" t="s">
        <v>50</v>
      </c>
      <c r="BC35" s="1272" t="s">
        <v>36</v>
      </c>
      <c r="BD35" s="1292" t="s">
        <v>36</v>
      </c>
      <c r="BE35" s="1292" t="s">
        <v>36</v>
      </c>
      <c r="BF35" s="1292" t="s">
        <v>36</v>
      </c>
      <c r="BG35" s="1313" t="s">
        <v>36</v>
      </c>
      <c r="BH35" s="1334" t="s">
        <v>36</v>
      </c>
      <c r="BI35" s="1292" t="s">
        <v>36</v>
      </c>
      <c r="BJ35" s="1292" t="s">
        <v>36</v>
      </c>
      <c r="BK35" s="1292" t="s">
        <v>36</v>
      </c>
      <c r="BL35" s="1313" t="s">
        <v>36</v>
      </c>
      <c r="BM35" s="1334" t="s">
        <v>36</v>
      </c>
      <c r="BN35" s="1292" t="s">
        <v>36</v>
      </c>
      <c r="BO35" s="1292" t="s">
        <v>36</v>
      </c>
      <c r="BP35" s="1292" t="s">
        <v>36</v>
      </c>
      <c r="BQ35" s="1313" t="s">
        <v>36</v>
      </c>
      <c r="BR35" s="1334" t="s">
        <v>36</v>
      </c>
      <c r="BS35" s="1292" t="s">
        <v>36</v>
      </c>
      <c r="BT35" s="1292" t="s">
        <v>36</v>
      </c>
      <c r="BU35" s="1292" t="s">
        <v>36</v>
      </c>
      <c r="BV35" s="1292" t="s">
        <v>36</v>
      </c>
      <c r="BW35" s="1292" t="s">
        <v>36</v>
      </c>
      <c r="BX35" s="1292" t="s">
        <v>36</v>
      </c>
      <c r="BY35" s="1354" t="s">
        <v>36</v>
      </c>
      <c r="BZ35" s="1354" t="s">
        <v>36</v>
      </c>
      <c r="CA35" s="1354" t="s">
        <v>36</v>
      </c>
      <c r="CB35" s="1354" t="s">
        <v>36</v>
      </c>
      <c r="CC35" s="1354" t="s">
        <v>36</v>
      </c>
      <c r="CD35" s="2521"/>
      <c r="CE35" s="2521"/>
      <c r="CF35" s="2521"/>
      <c r="CG35" s="2521"/>
      <c r="CH35" s="2521"/>
      <c r="CI35" s="2521"/>
      <c r="CJ35" s="2521"/>
      <c r="CK35" s="2521"/>
      <c r="CL35" s="2521"/>
      <c r="CM35" s="2521"/>
      <c r="CN35" s="2521"/>
      <c r="CO35" s="2521"/>
      <c r="CP35" s="2521"/>
      <c r="CQ35" s="2521"/>
      <c r="CR35" s="2521"/>
      <c r="CS35" s="2521"/>
      <c r="CT35" s="2521"/>
      <c r="CU35" s="2521"/>
      <c r="CV35" s="2521"/>
      <c r="CW35" s="2521"/>
      <c r="CX35" s="2521"/>
      <c r="CY35" s="2521"/>
      <c r="CZ35" s="2521"/>
    </row>
    <row r="36" s="161" customFormat="true" ht="15" customHeight="true" x14ac:dyDescent="0.2">
      <c r="A36" s="2886"/>
      <c r="B36" s="1891" t="s">
        <v>49</v>
      </c>
      <c r="C36" s="1791">
        <v>96.291595865104412</v>
      </c>
      <c r="D36" s="1792">
        <v>93.223241170396747</v>
      </c>
      <c r="E36" s="1792">
        <v>86.981261631387909</v>
      </c>
      <c r="F36" s="1792">
        <v>71.959479971078153</v>
      </c>
      <c r="G36" s="1793">
        <v>46.505634749207843</v>
      </c>
      <c r="H36" s="1794">
        <v>89.885009946186713</v>
      </c>
      <c r="I36" s="1792">
        <v>77.261219445245459</v>
      </c>
      <c r="J36" s="1792">
        <v>67.772394201694169</v>
      </c>
      <c r="K36" s="1792">
        <v>60.671055951521126</v>
      </c>
      <c r="L36" s="1795">
        <v>30.875382103669775</v>
      </c>
      <c r="M36" s="1796">
        <v>96.632085835516705</v>
      </c>
      <c r="N36" s="1792">
        <v>96.114814484017714</v>
      </c>
      <c r="O36" s="1792">
        <v>93.782655367774069</v>
      </c>
      <c r="P36" s="1792">
        <v>91.120348590253229</v>
      </c>
      <c r="Q36" s="1793">
        <v>84.303104586138446</v>
      </c>
      <c r="R36" s="1794">
        <v>70.219718487978867</v>
      </c>
      <c r="S36" s="1792">
        <v>91.590315414744765</v>
      </c>
      <c r="T36" s="1792">
        <v>63.643991790680452</v>
      </c>
      <c r="U36" s="1792">
        <v>91.261480670551535</v>
      </c>
      <c r="V36" s="1792">
        <v>89.361406756966005</v>
      </c>
      <c r="W36" s="1792">
        <v>79.806664629925493</v>
      </c>
      <c r="X36" s="1792">
        <v>82.097516121089242</v>
      </c>
      <c r="Y36" s="1792">
        <v>79.469425537094551</v>
      </c>
      <c r="Z36" s="1792">
        <v>80.916969522621017</v>
      </c>
      <c r="AA36" s="1792">
        <v>87.263751779804537</v>
      </c>
      <c r="AB36" s="1792">
        <v>77.227766238855381</v>
      </c>
      <c r="AC36" s="2613">
        <v>55.450814093737058</v>
      </c>
      <c r="AD36" s="375"/>
      <c r="AE36" s="375"/>
      <c r="AF36" s="375"/>
      <c r="AG36" s="375"/>
      <c r="AH36" s="375"/>
      <c r="AI36" s="375"/>
      <c r="AJ36" s="375"/>
      <c r="AK36" s="375"/>
      <c r="AL36" s="375"/>
      <c r="AM36" s="375"/>
      <c r="AN36" s="375"/>
      <c r="AO36" s="375"/>
      <c r="AP36" s="375"/>
      <c r="AQ36" s="375"/>
      <c r="AR36" s="375"/>
      <c r="AS36" s="375"/>
      <c r="AT36" s="375"/>
      <c r="AU36" s="375"/>
      <c r="AV36" s="375"/>
      <c r="AW36" s="375"/>
      <c r="AX36" s="375"/>
      <c r="AY36" s="375"/>
      <c r="AZ36" s="834"/>
      <c r="BA36" s="2878"/>
      <c r="BB36" s="184" t="s">
        <v>49</v>
      </c>
      <c r="BC36" s="1272" t="s">
        <v>36</v>
      </c>
      <c r="BD36" s="1292" t="s">
        <v>36</v>
      </c>
      <c r="BE36" s="1292" t="s">
        <v>36</v>
      </c>
      <c r="BF36" s="1292" t="s">
        <v>36</v>
      </c>
      <c r="BG36" s="1313" t="s">
        <v>36</v>
      </c>
      <c r="BH36" s="1334" t="s">
        <v>36</v>
      </c>
      <c r="BI36" s="1292" t="s">
        <v>36</v>
      </c>
      <c r="BJ36" s="1292" t="s">
        <v>36</v>
      </c>
      <c r="BK36" s="1292" t="s">
        <v>36</v>
      </c>
      <c r="BL36" s="1313" t="s">
        <v>36</v>
      </c>
      <c r="BM36" s="1334" t="s">
        <v>36</v>
      </c>
      <c r="BN36" s="1292" t="s">
        <v>36</v>
      </c>
      <c r="BO36" s="1292" t="s">
        <v>36</v>
      </c>
      <c r="BP36" s="1292" t="s">
        <v>36</v>
      </c>
      <c r="BQ36" s="1313" t="s">
        <v>36</v>
      </c>
      <c r="BR36" s="1334" t="s">
        <v>36</v>
      </c>
      <c r="BS36" s="1292" t="s">
        <v>36</v>
      </c>
      <c r="BT36" s="1292" t="s">
        <v>36</v>
      </c>
      <c r="BU36" s="1292" t="s">
        <v>36</v>
      </c>
      <c r="BV36" s="1292" t="s">
        <v>36</v>
      </c>
      <c r="BW36" s="1292" t="s">
        <v>36</v>
      </c>
      <c r="BX36" s="1292" t="s">
        <v>36</v>
      </c>
      <c r="BY36" s="1354" t="s">
        <v>36</v>
      </c>
      <c r="BZ36" s="1354" t="s">
        <v>36</v>
      </c>
      <c r="CA36" s="1354" t="s">
        <v>36</v>
      </c>
      <c r="CB36" s="1354" t="s">
        <v>36</v>
      </c>
      <c r="CC36" s="1354" t="s">
        <v>36</v>
      </c>
      <c r="CD36" s="2521"/>
      <c r="CE36" s="2521"/>
      <c r="CF36" s="2521"/>
      <c r="CG36" s="2521"/>
      <c r="CH36" s="2521"/>
      <c r="CI36" s="2521"/>
      <c r="CJ36" s="2521"/>
      <c r="CK36" s="2521"/>
      <c r="CL36" s="2521"/>
      <c r="CM36" s="2521"/>
      <c r="CN36" s="2521"/>
      <c r="CO36" s="2521"/>
      <c r="CP36" s="2521"/>
      <c r="CQ36" s="2521"/>
      <c r="CR36" s="2521"/>
      <c r="CS36" s="2521"/>
      <c r="CT36" s="2521"/>
      <c r="CU36" s="2521"/>
      <c r="CV36" s="2521"/>
      <c r="CW36" s="2521"/>
      <c r="CX36" s="2521"/>
      <c r="CY36" s="2521"/>
      <c r="CZ36" s="2521"/>
    </row>
    <row r="37" s="161" customFormat="true" ht="15" customHeight="true" x14ac:dyDescent="0.2">
      <c r="A37" s="2886" t="s">
        <v>170</v>
      </c>
      <c r="B37" s="1891" t="s">
        <v>50</v>
      </c>
      <c r="C37" s="1791">
        <v>2.6800887382167482</v>
      </c>
      <c r="D37" s="1792">
        <v>8.1521013706533125</v>
      </c>
      <c r="E37" s="1792">
        <v>12.381638184445473</v>
      </c>
      <c r="F37" s="1792">
        <v>28.647747930013821</v>
      </c>
      <c r="G37" s="1793">
        <v>54.11386359396635</v>
      </c>
      <c r="H37" s="1794">
        <v>7.7771772892783027</v>
      </c>
      <c r="I37" s="1792">
        <v>21.872862193607283</v>
      </c>
      <c r="J37" s="1792">
        <v>32.182853581319321</v>
      </c>
      <c r="K37" s="1792">
        <v>39.648698117178746</v>
      </c>
      <c r="L37" s="1795">
        <v>69.232033818842112</v>
      </c>
      <c r="M37" s="1796">
        <v>3.0009350178987786</v>
      </c>
      <c r="N37" s="1792">
        <v>2.3199615159775826</v>
      </c>
      <c r="O37" s="1792">
        <v>7.770052328376571</v>
      </c>
      <c r="P37" s="1792">
        <v>11.03875902850935</v>
      </c>
      <c r="Q37" s="1793">
        <v>17.484916317717097</v>
      </c>
      <c r="R37" s="1794">
        <v>27.701329253453654</v>
      </c>
      <c r="S37" s="1792">
        <v>9.2279252946247929</v>
      </c>
      <c r="T37" s="1792">
        <v>36.493505512390655</v>
      </c>
      <c r="U37" s="1792">
        <v>12.566320387484733</v>
      </c>
      <c r="V37" s="1792">
        <v>14.331218106991757</v>
      </c>
      <c r="W37" s="1792">
        <v>23.215526759489315</v>
      </c>
      <c r="X37" s="1792">
        <v>27.134169402763842</v>
      </c>
      <c r="Y37" s="1792">
        <v>33.48651877166067</v>
      </c>
      <c r="Z37" s="1792">
        <v>26.000476507264299</v>
      </c>
      <c r="AA37" s="1792">
        <v>18.931181852131751</v>
      </c>
      <c r="AB37" s="1792">
        <v>26.769348359693247</v>
      </c>
      <c r="AC37" s="2613">
        <v>44.846668497425561</v>
      </c>
      <c r="AD37" s="375"/>
      <c r="AE37" s="375"/>
      <c r="AF37" s="375"/>
      <c r="AG37" s="375"/>
      <c r="AH37" s="375"/>
      <c r="AI37" s="375"/>
      <c r="AJ37" s="375"/>
      <c r="AK37" s="375"/>
      <c r="AL37" s="375"/>
      <c r="AM37" s="375"/>
      <c r="AN37" s="375"/>
      <c r="AO37" s="375"/>
      <c r="AP37" s="375"/>
      <c r="AQ37" s="375"/>
      <c r="AR37" s="375"/>
      <c r="AS37" s="375"/>
      <c r="AT37" s="375"/>
      <c r="AU37" s="375"/>
      <c r="AV37" s="375"/>
      <c r="AW37" s="375"/>
      <c r="AX37" s="375"/>
      <c r="AY37" s="375"/>
      <c r="AZ37" s="834"/>
      <c r="BA37" s="2878" t="s">
        <v>127</v>
      </c>
      <c r="BB37" s="184" t="s">
        <v>50</v>
      </c>
      <c r="BC37" s="1272" t="s">
        <v>36</v>
      </c>
      <c r="BD37" s="1292" t="s">
        <v>36</v>
      </c>
      <c r="BE37" s="1292" t="s">
        <v>36</v>
      </c>
      <c r="BF37" s="1292" t="s">
        <v>36</v>
      </c>
      <c r="BG37" s="1313" t="s">
        <v>36</v>
      </c>
      <c r="BH37" s="1334" t="s">
        <v>36</v>
      </c>
      <c r="BI37" s="1292" t="s">
        <v>36</v>
      </c>
      <c r="BJ37" s="1292" t="s">
        <v>36</v>
      </c>
      <c r="BK37" s="1292" t="s">
        <v>36</v>
      </c>
      <c r="BL37" s="1313" t="s">
        <v>36</v>
      </c>
      <c r="BM37" s="1334" t="s">
        <v>36</v>
      </c>
      <c r="BN37" s="1292" t="s">
        <v>36</v>
      </c>
      <c r="BO37" s="1292" t="s">
        <v>36</v>
      </c>
      <c r="BP37" s="1292" t="s">
        <v>36</v>
      </c>
      <c r="BQ37" s="1313" t="s">
        <v>36</v>
      </c>
      <c r="BR37" s="1334" t="s">
        <v>36</v>
      </c>
      <c r="BS37" s="1292" t="s">
        <v>36</v>
      </c>
      <c r="BT37" s="1292" t="s">
        <v>36</v>
      </c>
      <c r="BU37" s="1292" t="s">
        <v>36</v>
      </c>
      <c r="BV37" s="1292" t="s">
        <v>36</v>
      </c>
      <c r="BW37" s="1292" t="s">
        <v>36</v>
      </c>
      <c r="BX37" s="1292" t="s">
        <v>36</v>
      </c>
      <c r="BY37" s="1354" t="s">
        <v>36</v>
      </c>
      <c r="BZ37" s="1354" t="s">
        <v>36</v>
      </c>
      <c r="CA37" s="1354" t="s">
        <v>36</v>
      </c>
      <c r="CB37" s="1354" t="s">
        <v>36</v>
      </c>
      <c r="CC37" s="1354" t="s">
        <v>36</v>
      </c>
      <c r="CD37" s="2521"/>
      <c r="CE37" s="2521"/>
      <c r="CF37" s="2521"/>
      <c r="CG37" s="2521"/>
      <c r="CH37" s="2521"/>
      <c r="CI37" s="2521"/>
      <c r="CJ37" s="2521"/>
      <c r="CK37" s="2521"/>
      <c r="CL37" s="2521"/>
      <c r="CM37" s="2521"/>
      <c r="CN37" s="2521"/>
      <c r="CO37" s="2521"/>
      <c r="CP37" s="2521"/>
      <c r="CQ37" s="2521"/>
      <c r="CR37" s="2521"/>
      <c r="CS37" s="2521"/>
      <c r="CT37" s="2521"/>
      <c r="CU37" s="2521"/>
      <c r="CV37" s="2521"/>
      <c r="CW37" s="2521"/>
      <c r="CX37" s="2521"/>
      <c r="CY37" s="2521"/>
      <c r="CZ37" s="2521"/>
    </row>
    <row r="38" s="161" customFormat="true" ht="15" customHeight="true" x14ac:dyDescent="0.2">
      <c r="A38" s="2886"/>
      <c r="B38" s="1891" t="s">
        <v>49</v>
      </c>
      <c r="C38" s="1791">
        <v>97.319911261783247</v>
      </c>
      <c r="D38" s="1792">
        <v>91.847898629346574</v>
      </c>
      <c r="E38" s="1792">
        <v>87.61836181555465</v>
      </c>
      <c r="F38" s="1792">
        <v>71.35225206998625</v>
      </c>
      <c r="G38" s="1793">
        <v>45.886136406033614</v>
      </c>
      <c r="H38" s="1794">
        <v>92.222822710721744</v>
      </c>
      <c r="I38" s="1792">
        <v>78.127137806392682</v>
      </c>
      <c r="J38" s="1792">
        <v>67.817146418680721</v>
      </c>
      <c r="K38" s="1792">
        <v>60.351301882821339</v>
      </c>
      <c r="L38" s="1795">
        <v>30.767966181157892</v>
      </c>
      <c r="M38" s="1796">
        <v>96.999064982101231</v>
      </c>
      <c r="N38" s="1792">
        <v>97.680038484022418</v>
      </c>
      <c r="O38" s="1792">
        <v>92.229947671623464</v>
      </c>
      <c r="P38" s="1792">
        <v>88.961240971490668</v>
      </c>
      <c r="Q38" s="1793">
        <v>82.51508368228285</v>
      </c>
      <c r="R38" s="1794">
        <v>72.298670746546136</v>
      </c>
      <c r="S38" s="1792">
        <v>90.772074705375232</v>
      </c>
      <c r="T38" s="1792">
        <v>63.506494487609402</v>
      </c>
      <c r="U38" s="1792">
        <v>87.433679612515292</v>
      </c>
      <c r="V38" s="1792">
        <v>85.66878189300823</v>
      </c>
      <c r="W38" s="1792">
        <v>76.78447324051055</v>
      </c>
      <c r="X38" s="1792">
        <v>72.865830597236254</v>
      </c>
      <c r="Y38" s="1792">
        <v>66.513481228339273</v>
      </c>
      <c r="Z38" s="1792">
        <v>73.999523492735761</v>
      </c>
      <c r="AA38" s="1792">
        <v>81.068818147868271</v>
      </c>
      <c r="AB38" s="1792">
        <v>73.23065164030676</v>
      </c>
      <c r="AC38" s="2613">
        <v>55.153331502574488</v>
      </c>
      <c r="AD38" s="375"/>
      <c r="AE38" s="375"/>
      <c r="AF38" s="375"/>
      <c r="AG38" s="375"/>
      <c r="AH38" s="375"/>
      <c r="AI38" s="375"/>
      <c r="AJ38" s="375"/>
      <c r="AK38" s="375"/>
      <c r="AL38" s="375"/>
      <c r="AM38" s="375"/>
      <c r="AN38" s="375"/>
      <c r="AO38" s="375"/>
      <c r="AP38" s="375"/>
      <c r="AQ38" s="375"/>
      <c r="AR38" s="375"/>
      <c r="AS38" s="375"/>
      <c r="AT38" s="375"/>
      <c r="AU38" s="375"/>
      <c r="AV38" s="375"/>
      <c r="AW38" s="375"/>
      <c r="AX38" s="375"/>
      <c r="AY38" s="375"/>
      <c r="AZ38" s="834"/>
      <c r="BA38" s="2878"/>
      <c r="BB38" s="184" t="s">
        <v>49</v>
      </c>
      <c r="BC38" s="1272" t="s">
        <v>36</v>
      </c>
      <c r="BD38" s="1292" t="s">
        <v>36</v>
      </c>
      <c r="BE38" s="1292" t="s">
        <v>36</v>
      </c>
      <c r="BF38" s="1292" t="s">
        <v>36</v>
      </c>
      <c r="BG38" s="1313" t="s">
        <v>36</v>
      </c>
      <c r="BH38" s="1334" t="s">
        <v>36</v>
      </c>
      <c r="BI38" s="1292" t="s">
        <v>36</v>
      </c>
      <c r="BJ38" s="1292" t="s">
        <v>36</v>
      </c>
      <c r="BK38" s="1292" t="s">
        <v>36</v>
      </c>
      <c r="BL38" s="1313" t="s">
        <v>36</v>
      </c>
      <c r="BM38" s="1334" t="s">
        <v>36</v>
      </c>
      <c r="BN38" s="1292" t="s">
        <v>36</v>
      </c>
      <c r="BO38" s="1292" t="s">
        <v>36</v>
      </c>
      <c r="BP38" s="1292" t="s">
        <v>36</v>
      </c>
      <c r="BQ38" s="1313" t="s">
        <v>36</v>
      </c>
      <c r="BR38" s="1334" t="s">
        <v>36</v>
      </c>
      <c r="BS38" s="1292" t="s">
        <v>36</v>
      </c>
      <c r="BT38" s="1292" t="s">
        <v>36</v>
      </c>
      <c r="BU38" s="1292" t="s">
        <v>36</v>
      </c>
      <c r="BV38" s="1292" t="s">
        <v>36</v>
      </c>
      <c r="BW38" s="1292" t="s">
        <v>36</v>
      </c>
      <c r="BX38" s="1292" t="s">
        <v>36</v>
      </c>
      <c r="BY38" s="1354" t="s">
        <v>36</v>
      </c>
      <c r="BZ38" s="1354" t="s">
        <v>36</v>
      </c>
      <c r="CA38" s="1354" t="s">
        <v>36</v>
      </c>
      <c r="CB38" s="1354" t="s">
        <v>36</v>
      </c>
      <c r="CC38" s="1354" t="s">
        <v>36</v>
      </c>
      <c r="CD38" s="2521"/>
      <c r="CE38" s="2521"/>
      <c r="CF38" s="2521"/>
      <c r="CG38" s="2521"/>
      <c r="CH38" s="2521"/>
      <c r="CI38" s="2521"/>
      <c r="CJ38" s="2521"/>
      <c r="CK38" s="2521"/>
      <c r="CL38" s="2521"/>
      <c r="CM38" s="2521"/>
      <c r="CN38" s="2521"/>
      <c r="CO38" s="2521"/>
      <c r="CP38" s="2521"/>
      <c r="CQ38" s="2521"/>
      <c r="CR38" s="2521"/>
      <c r="CS38" s="2521"/>
      <c r="CT38" s="2521"/>
      <c r="CU38" s="2521"/>
      <c r="CV38" s="2521"/>
      <c r="CW38" s="2521"/>
      <c r="CX38" s="2521"/>
      <c r="CY38" s="2521"/>
      <c r="CZ38" s="2521"/>
    </row>
    <row r="39" s="156" customFormat="true" ht="15" customHeight="true" x14ac:dyDescent="0.2">
      <c r="A39" s="2886" t="s">
        <v>124</v>
      </c>
      <c r="B39" s="291" t="s">
        <v>50</v>
      </c>
      <c r="C39" s="1201" t="s">
        <v>36</v>
      </c>
      <c r="D39" s="1213" t="s">
        <v>36</v>
      </c>
      <c r="E39" s="1213" t="s">
        <v>36</v>
      </c>
      <c r="F39" s="1213" t="s">
        <v>36</v>
      </c>
      <c r="G39" s="1225" t="s">
        <v>36</v>
      </c>
      <c r="H39" s="1237" t="s">
        <v>36</v>
      </c>
      <c r="I39" s="1213" t="s">
        <v>36</v>
      </c>
      <c r="J39" s="1213" t="s">
        <v>36</v>
      </c>
      <c r="K39" s="1213" t="s">
        <v>36</v>
      </c>
      <c r="L39" s="1249" t="s">
        <v>36</v>
      </c>
      <c r="M39" s="1261" t="s">
        <v>36</v>
      </c>
      <c r="N39" s="1213" t="s">
        <v>36</v>
      </c>
      <c r="O39" s="1213" t="s">
        <v>36</v>
      </c>
      <c r="P39" s="1213" t="s">
        <v>36</v>
      </c>
      <c r="Q39" s="1225" t="s">
        <v>36</v>
      </c>
      <c r="R39" s="1237" t="s">
        <v>36</v>
      </c>
      <c r="S39" s="1213" t="s">
        <v>36</v>
      </c>
      <c r="T39" s="1213" t="s">
        <v>36</v>
      </c>
      <c r="U39" s="1213" t="s">
        <v>36</v>
      </c>
      <c r="V39" s="1213" t="s">
        <v>36</v>
      </c>
      <c r="W39" s="1213" t="s">
        <v>36</v>
      </c>
      <c r="X39" s="1213" t="s">
        <v>36</v>
      </c>
      <c r="Y39" s="1265" t="s">
        <v>36</v>
      </c>
      <c r="Z39" s="1265" t="s">
        <v>36</v>
      </c>
      <c r="AA39" s="1265" t="s">
        <v>36</v>
      </c>
      <c r="AB39" s="1265" t="s">
        <v>36</v>
      </c>
      <c r="AC39" s="2496" t="s">
        <v>36</v>
      </c>
      <c r="AD39" s="2511"/>
      <c r="AE39" s="2511"/>
      <c r="AF39" s="2511"/>
      <c r="AG39" s="2511"/>
      <c r="AH39" s="2511"/>
      <c r="AI39" s="2511"/>
      <c r="AJ39" s="2511"/>
      <c r="AK39" s="2511"/>
      <c r="AL39" s="2511"/>
      <c r="AM39" s="2511"/>
      <c r="AN39" s="2511"/>
      <c r="AO39" s="2511"/>
      <c r="AP39" s="2511"/>
      <c r="AQ39" s="2511"/>
      <c r="AR39" s="2511"/>
      <c r="AS39" s="2511"/>
      <c r="AT39" s="2511"/>
      <c r="AU39" s="2511"/>
      <c r="AV39" s="2511"/>
      <c r="AW39" s="2511"/>
      <c r="AX39" s="2511"/>
      <c r="AY39" s="2511"/>
      <c r="AZ39" s="250"/>
      <c r="BA39" s="2878" t="s">
        <v>124</v>
      </c>
      <c r="BB39" s="184" t="s">
        <v>50</v>
      </c>
      <c r="BC39" s="1272" t="s">
        <v>36</v>
      </c>
      <c r="BD39" s="1292" t="s">
        <v>36</v>
      </c>
      <c r="BE39" s="1292" t="s">
        <v>36</v>
      </c>
      <c r="BF39" s="1292" t="s">
        <v>36</v>
      </c>
      <c r="BG39" s="1313" t="s">
        <v>36</v>
      </c>
      <c r="BH39" s="1334" t="s">
        <v>36</v>
      </c>
      <c r="BI39" s="1292" t="s">
        <v>36</v>
      </c>
      <c r="BJ39" s="1292" t="s">
        <v>36</v>
      </c>
      <c r="BK39" s="1292" t="s">
        <v>36</v>
      </c>
      <c r="BL39" s="1313" t="s">
        <v>36</v>
      </c>
      <c r="BM39" s="1334" t="s">
        <v>36</v>
      </c>
      <c r="BN39" s="1292" t="s">
        <v>36</v>
      </c>
      <c r="BO39" s="1292" t="s">
        <v>36</v>
      </c>
      <c r="BP39" s="1292" t="s">
        <v>36</v>
      </c>
      <c r="BQ39" s="1313" t="s">
        <v>36</v>
      </c>
      <c r="BR39" s="1334" t="s">
        <v>36</v>
      </c>
      <c r="BS39" s="1292" t="s">
        <v>36</v>
      </c>
      <c r="BT39" s="1292" t="s">
        <v>36</v>
      </c>
      <c r="BU39" s="1292" t="s">
        <v>36</v>
      </c>
      <c r="BV39" s="1292" t="s">
        <v>36</v>
      </c>
      <c r="BW39" s="1292" t="s">
        <v>36</v>
      </c>
      <c r="BX39" s="1292" t="s">
        <v>36</v>
      </c>
      <c r="BY39" s="1354" t="s">
        <v>36</v>
      </c>
      <c r="BZ39" s="1354" t="s">
        <v>36</v>
      </c>
      <c r="CA39" s="1354" t="s">
        <v>36</v>
      </c>
      <c r="CB39" s="1354" t="s">
        <v>36</v>
      </c>
      <c r="CC39" s="1354" t="s">
        <v>36</v>
      </c>
      <c r="CD39" s="2521"/>
      <c r="CE39" s="2521"/>
      <c r="CF39" s="2521"/>
      <c r="CG39" s="2521"/>
      <c r="CH39" s="2521"/>
      <c r="CI39" s="2521"/>
      <c r="CJ39" s="2521"/>
      <c r="CK39" s="2521"/>
      <c r="CL39" s="2521"/>
      <c r="CM39" s="2521"/>
      <c r="CN39" s="2521"/>
      <c r="CO39" s="2521"/>
      <c r="CP39" s="2521"/>
      <c r="CQ39" s="2521"/>
      <c r="CR39" s="2521"/>
      <c r="CS39" s="2521"/>
      <c r="CT39" s="2521"/>
      <c r="CU39" s="2521"/>
      <c r="CV39" s="2521"/>
      <c r="CW39" s="2521"/>
      <c r="CX39" s="2521"/>
      <c r="CY39" s="2521"/>
      <c r="CZ39" s="2521"/>
    </row>
    <row r="40" s="156" customFormat="true" ht="15" customHeight="true" x14ac:dyDescent="0.2">
      <c r="A40" s="2886"/>
      <c r="B40" s="291" t="s">
        <v>49</v>
      </c>
      <c r="C40" s="1201" t="s">
        <v>36</v>
      </c>
      <c r="D40" s="1213" t="s">
        <v>36</v>
      </c>
      <c r="E40" s="1213" t="s">
        <v>36</v>
      </c>
      <c r="F40" s="1213" t="s">
        <v>36</v>
      </c>
      <c r="G40" s="1225" t="s">
        <v>36</v>
      </c>
      <c r="H40" s="1237" t="s">
        <v>36</v>
      </c>
      <c r="I40" s="1213" t="s">
        <v>36</v>
      </c>
      <c r="J40" s="1213" t="s">
        <v>36</v>
      </c>
      <c r="K40" s="1213" t="s">
        <v>36</v>
      </c>
      <c r="L40" s="1249" t="s">
        <v>36</v>
      </c>
      <c r="M40" s="1261" t="s">
        <v>36</v>
      </c>
      <c r="N40" s="1213" t="s">
        <v>36</v>
      </c>
      <c r="O40" s="1213" t="s">
        <v>36</v>
      </c>
      <c r="P40" s="1213" t="s">
        <v>36</v>
      </c>
      <c r="Q40" s="1225" t="s">
        <v>36</v>
      </c>
      <c r="R40" s="1237" t="s">
        <v>36</v>
      </c>
      <c r="S40" s="1213" t="s">
        <v>36</v>
      </c>
      <c r="T40" s="1213" t="s">
        <v>36</v>
      </c>
      <c r="U40" s="1213" t="s">
        <v>36</v>
      </c>
      <c r="V40" s="1213" t="s">
        <v>36</v>
      </c>
      <c r="W40" s="1213" t="s">
        <v>36</v>
      </c>
      <c r="X40" s="1213" t="s">
        <v>36</v>
      </c>
      <c r="Y40" s="1265" t="s">
        <v>36</v>
      </c>
      <c r="Z40" s="1265" t="s">
        <v>36</v>
      </c>
      <c r="AA40" s="1265" t="s">
        <v>36</v>
      </c>
      <c r="AB40" s="1265" t="s">
        <v>36</v>
      </c>
      <c r="AC40" s="2496" t="s">
        <v>36</v>
      </c>
      <c r="AD40" s="2511"/>
      <c r="AE40" s="2511"/>
      <c r="AF40" s="2511"/>
      <c r="AG40" s="2511"/>
      <c r="AH40" s="2511"/>
      <c r="AI40" s="2511"/>
      <c r="AJ40" s="2511"/>
      <c r="AK40" s="2511"/>
      <c r="AL40" s="2511"/>
      <c r="AM40" s="2511"/>
      <c r="AN40" s="2511"/>
      <c r="AO40" s="2511"/>
      <c r="AP40" s="2511"/>
      <c r="AQ40" s="2511"/>
      <c r="AR40" s="2511"/>
      <c r="AS40" s="2511"/>
      <c r="AT40" s="2511"/>
      <c r="AU40" s="2511"/>
      <c r="AV40" s="2511"/>
      <c r="AW40" s="2511"/>
      <c r="AX40" s="2511"/>
      <c r="AY40" s="2511"/>
      <c r="AZ40" s="250"/>
      <c r="BA40" s="2878"/>
      <c r="BB40" s="184" t="s">
        <v>49</v>
      </c>
      <c r="BC40" s="1272" t="s">
        <v>36</v>
      </c>
      <c r="BD40" s="1292" t="s">
        <v>36</v>
      </c>
      <c r="BE40" s="1292" t="s">
        <v>36</v>
      </c>
      <c r="BF40" s="1292" t="s">
        <v>36</v>
      </c>
      <c r="BG40" s="1313" t="s">
        <v>36</v>
      </c>
      <c r="BH40" s="1334" t="s">
        <v>36</v>
      </c>
      <c r="BI40" s="1292" t="s">
        <v>36</v>
      </c>
      <c r="BJ40" s="1292" t="s">
        <v>36</v>
      </c>
      <c r="BK40" s="1292" t="s">
        <v>36</v>
      </c>
      <c r="BL40" s="1313" t="s">
        <v>36</v>
      </c>
      <c r="BM40" s="1334" t="s">
        <v>36</v>
      </c>
      <c r="BN40" s="1292" t="s">
        <v>36</v>
      </c>
      <c r="BO40" s="1292" t="s">
        <v>36</v>
      </c>
      <c r="BP40" s="1292" t="s">
        <v>36</v>
      </c>
      <c r="BQ40" s="1313" t="s">
        <v>36</v>
      </c>
      <c r="BR40" s="1334" t="s">
        <v>36</v>
      </c>
      <c r="BS40" s="1292" t="s">
        <v>36</v>
      </c>
      <c r="BT40" s="1292" t="s">
        <v>36</v>
      </c>
      <c r="BU40" s="1292" t="s">
        <v>36</v>
      </c>
      <c r="BV40" s="1292" t="s">
        <v>36</v>
      </c>
      <c r="BW40" s="1292" t="s">
        <v>36</v>
      </c>
      <c r="BX40" s="1292" t="s">
        <v>36</v>
      </c>
      <c r="BY40" s="1354" t="s">
        <v>36</v>
      </c>
      <c r="BZ40" s="1354" t="s">
        <v>36</v>
      </c>
      <c r="CA40" s="1354" t="s">
        <v>36</v>
      </c>
      <c r="CB40" s="1354" t="s">
        <v>36</v>
      </c>
      <c r="CC40" s="1354" t="s">
        <v>36</v>
      </c>
      <c r="CD40" s="2521"/>
      <c r="CE40" s="2521"/>
      <c r="CF40" s="2521"/>
      <c r="CG40" s="2521"/>
      <c r="CH40" s="2521"/>
      <c r="CI40" s="2521"/>
      <c r="CJ40" s="2521"/>
      <c r="CK40" s="2521"/>
      <c r="CL40" s="2521"/>
      <c r="CM40" s="2521"/>
      <c r="CN40" s="2521"/>
      <c r="CO40" s="2521"/>
      <c r="CP40" s="2521"/>
      <c r="CQ40" s="2521"/>
      <c r="CR40" s="2521"/>
      <c r="CS40" s="2521"/>
      <c r="CT40" s="2521"/>
      <c r="CU40" s="2521"/>
      <c r="CV40" s="2521"/>
      <c r="CW40" s="2521"/>
      <c r="CX40" s="2521"/>
      <c r="CY40" s="2521"/>
      <c r="CZ40" s="2521"/>
    </row>
    <row r="41" s="161" customFormat="true" ht="15" customHeight="true" x14ac:dyDescent="0.2">
      <c r="A41" s="2886" t="s">
        <v>57</v>
      </c>
      <c r="B41" s="1891" t="s">
        <v>50</v>
      </c>
      <c r="C41" s="1791">
        <v>34.822682566393262</v>
      </c>
      <c r="D41" s="1792">
        <v>24.290857878866955</v>
      </c>
      <c r="E41" s="1792">
        <v>18.062679302030833</v>
      </c>
      <c r="F41" s="1792">
        <v>11.66071385153607</v>
      </c>
      <c r="G41" s="1793">
        <v>5.0467168418016568</v>
      </c>
      <c r="H41" s="1794">
        <v>21.434700109890109</v>
      </c>
      <c r="I41" s="1792">
        <v>11.117630983314854</v>
      </c>
      <c r="J41" s="1792">
        <v>10.811265312492067</v>
      </c>
      <c r="K41" s="1792">
        <v>5.6158304195880078</v>
      </c>
      <c r="L41" s="1795">
        <v>3.030302086813228</v>
      </c>
      <c r="M41" s="1796">
        <v>39.167815143444848</v>
      </c>
      <c r="N41" s="1792">
        <v>29.738127644598144</v>
      </c>
      <c r="O41" s="1792">
        <v>24.559098616641208</v>
      </c>
      <c r="P41" s="1792">
        <v>22.470861210390147</v>
      </c>
      <c r="Q41" s="1793">
        <v>18.85737474197402</v>
      </c>
      <c r="R41" s="1794">
        <v>7.4487701732674507</v>
      </c>
      <c r="S41" s="1792">
        <v>24.560804203019835</v>
      </c>
      <c r="T41" s="1792">
        <v>9.2916982493189693</v>
      </c>
      <c r="U41" s="1792">
        <v>29.449265052762442</v>
      </c>
      <c r="V41" s="1792">
        <v>27.185726489684605</v>
      </c>
      <c r="W41" s="1792">
        <v>10.92966707695831</v>
      </c>
      <c r="X41" s="1792">
        <v>43.395692681039414</v>
      </c>
      <c r="Y41" s="1792">
        <v>11.446091234186374</v>
      </c>
      <c r="Z41" s="1792">
        <v>18.806630903276535</v>
      </c>
      <c r="AA41" s="1792">
        <v>13.105624275798059</v>
      </c>
      <c r="AB41" s="1792">
        <v>10.610885624679165</v>
      </c>
      <c r="AC41" s="2613">
        <v>2.1234952536072251</v>
      </c>
      <c r="AD41" s="375"/>
      <c r="AE41" s="375"/>
      <c r="AF41" s="375"/>
      <c r="AG41" s="375"/>
      <c r="AH41" s="375"/>
      <c r="AI41" s="375"/>
      <c r="AJ41" s="375"/>
      <c r="AK41" s="375"/>
      <c r="AL41" s="375"/>
      <c r="AM41" s="375"/>
      <c r="AN41" s="375"/>
      <c r="AO41" s="375"/>
      <c r="AP41" s="375"/>
      <c r="AQ41" s="375"/>
      <c r="AR41" s="375"/>
      <c r="AS41" s="375"/>
      <c r="AT41" s="375"/>
      <c r="AU41" s="375"/>
      <c r="AV41" s="375"/>
      <c r="AW41" s="375"/>
      <c r="AX41" s="375"/>
      <c r="AY41" s="375"/>
      <c r="AZ41" s="834"/>
      <c r="BA41" s="2878" t="s">
        <v>57</v>
      </c>
      <c r="BB41" s="184" t="s">
        <v>50</v>
      </c>
      <c r="BC41" s="1272" t="s">
        <v>36</v>
      </c>
      <c r="BD41" s="1292" t="s">
        <v>36</v>
      </c>
      <c r="BE41" s="1292" t="s">
        <v>36</v>
      </c>
      <c r="BF41" s="1292" t="s">
        <v>36</v>
      </c>
      <c r="BG41" s="1313" t="s">
        <v>36</v>
      </c>
      <c r="BH41" s="1334" t="s">
        <v>36</v>
      </c>
      <c r="BI41" s="1292" t="s">
        <v>36</v>
      </c>
      <c r="BJ41" s="1292" t="s">
        <v>36</v>
      </c>
      <c r="BK41" s="1292" t="s">
        <v>36</v>
      </c>
      <c r="BL41" s="1313" t="s">
        <v>36</v>
      </c>
      <c r="BM41" s="1334" t="s">
        <v>36</v>
      </c>
      <c r="BN41" s="1292" t="s">
        <v>36</v>
      </c>
      <c r="BO41" s="1292" t="s">
        <v>36</v>
      </c>
      <c r="BP41" s="1292" t="s">
        <v>36</v>
      </c>
      <c r="BQ41" s="1313" t="s">
        <v>36</v>
      </c>
      <c r="BR41" s="1334" t="s">
        <v>36</v>
      </c>
      <c r="BS41" s="1292" t="s">
        <v>36</v>
      </c>
      <c r="BT41" s="1292" t="s">
        <v>36</v>
      </c>
      <c r="BU41" s="1292" t="s">
        <v>36</v>
      </c>
      <c r="BV41" s="1292" t="s">
        <v>36</v>
      </c>
      <c r="BW41" s="1292" t="s">
        <v>36</v>
      </c>
      <c r="BX41" s="1292" t="s">
        <v>36</v>
      </c>
      <c r="BY41" s="1354" t="s">
        <v>36</v>
      </c>
      <c r="BZ41" s="1354" t="s">
        <v>36</v>
      </c>
      <c r="CA41" s="1354" t="s">
        <v>36</v>
      </c>
      <c r="CB41" s="1354" t="s">
        <v>36</v>
      </c>
      <c r="CC41" s="1354" t="s">
        <v>36</v>
      </c>
      <c r="CD41" s="2521"/>
      <c r="CE41" s="2521"/>
      <c r="CF41" s="2521"/>
      <c r="CG41" s="2521"/>
      <c r="CH41" s="2521"/>
      <c r="CI41" s="2521"/>
      <c r="CJ41" s="2521"/>
      <c r="CK41" s="2521"/>
      <c r="CL41" s="2521"/>
      <c r="CM41" s="2521"/>
      <c r="CN41" s="2521"/>
      <c r="CO41" s="2521"/>
      <c r="CP41" s="2521"/>
      <c r="CQ41" s="2521"/>
      <c r="CR41" s="2521"/>
      <c r="CS41" s="2521"/>
      <c r="CT41" s="2521"/>
      <c r="CU41" s="2521"/>
      <c r="CV41" s="2521"/>
      <c r="CW41" s="2521"/>
      <c r="CX41" s="2521"/>
      <c r="CY41" s="2521"/>
      <c r="CZ41" s="2521"/>
    </row>
    <row r="42" s="161" customFormat="true" ht="15" customHeight="true" x14ac:dyDescent="0.2">
      <c r="A42" s="2886"/>
      <c r="B42" s="1891" t="s">
        <v>49</v>
      </c>
      <c r="C42" s="1791">
        <v>65.177317433606703</v>
      </c>
      <c r="D42" s="1792">
        <v>75.709142121133198</v>
      </c>
      <c r="E42" s="1792">
        <v>81.937320697969042</v>
      </c>
      <c r="F42" s="1792">
        <v>88.339286148463984</v>
      </c>
      <c r="G42" s="1793">
        <v>94.953283158198317</v>
      </c>
      <c r="H42" s="1794">
        <v>78.565299890109955</v>
      </c>
      <c r="I42" s="1792">
        <v>88.882369016685161</v>
      </c>
      <c r="J42" s="1792">
        <v>89.188734687507917</v>
      </c>
      <c r="K42" s="1792">
        <v>94.384169580411964</v>
      </c>
      <c r="L42" s="1795">
        <v>96.969697913186735</v>
      </c>
      <c r="M42" s="1796">
        <v>60.83218485655518</v>
      </c>
      <c r="N42" s="1792">
        <v>70.261872355401792</v>
      </c>
      <c r="O42" s="1792">
        <v>75.440901383358536</v>
      </c>
      <c r="P42" s="1792">
        <v>77.529138789609647</v>
      </c>
      <c r="Q42" s="1793">
        <v>81.142625258026058</v>
      </c>
      <c r="R42" s="1794">
        <v>92.551229826732509</v>
      </c>
      <c r="S42" s="1792">
        <v>75.439195796980158</v>
      </c>
      <c r="T42" s="1792">
        <v>90.708301750681088</v>
      </c>
      <c r="U42" s="1792">
        <v>70.550734947237586</v>
      </c>
      <c r="V42" s="1792">
        <v>72.814273510315317</v>
      </c>
      <c r="W42" s="1792">
        <v>89.070332923041661</v>
      </c>
      <c r="X42" s="1792">
        <v>56.604307318960558</v>
      </c>
      <c r="Y42" s="1792">
        <v>88.553908765813603</v>
      </c>
      <c r="Z42" s="1792">
        <v>81.193369096723515</v>
      </c>
      <c r="AA42" s="1792">
        <v>86.894375724201993</v>
      </c>
      <c r="AB42" s="1792">
        <v>89.389114375320617</v>
      </c>
      <c r="AC42" s="2613">
        <v>97.876504746392783</v>
      </c>
      <c r="AD42" s="375"/>
      <c r="AE42" s="375"/>
      <c r="AF42" s="375"/>
      <c r="AG42" s="375"/>
      <c r="AH42" s="375"/>
      <c r="AI42" s="375"/>
      <c r="AJ42" s="375"/>
      <c r="AK42" s="375"/>
      <c r="AL42" s="375"/>
      <c r="AM42" s="375"/>
      <c r="AN42" s="375"/>
      <c r="AO42" s="375"/>
      <c r="AP42" s="375"/>
      <c r="AQ42" s="375"/>
      <c r="AR42" s="375"/>
      <c r="AS42" s="375"/>
      <c r="AT42" s="375"/>
      <c r="AU42" s="375"/>
      <c r="AV42" s="375"/>
      <c r="AW42" s="375"/>
      <c r="AX42" s="375"/>
      <c r="AY42" s="375"/>
      <c r="AZ42" s="834"/>
      <c r="BA42" s="2878"/>
      <c r="BB42" s="184" t="s">
        <v>49</v>
      </c>
      <c r="BC42" s="1272" t="s">
        <v>36</v>
      </c>
      <c r="BD42" s="1292" t="s">
        <v>36</v>
      </c>
      <c r="BE42" s="1292" t="s">
        <v>36</v>
      </c>
      <c r="BF42" s="1292" t="s">
        <v>36</v>
      </c>
      <c r="BG42" s="1313" t="s">
        <v>36</v>
      </c>
      <c r="BH42" s="1334" t="s">
        <v>36</v>
      </c>
      <c r="BI42" s="1292" t="s">
        <v>36</v>
      </c>
      <c r="BJ42" s="1292" t="s">
        <v>36</v>
      </c>
      <c r="BK42" s="1292" t="s">
        <v>36</v>
      </c>
      <c r="BL42" s="1313" t="s">
        <v>36</v>
      </c>
      <c r="BM42" s="1334" t="s">
        <v>36</v>
      </c>
      <c r="BN42" s="1292" t="s">
        <v>36</v>
      </c>
      <c r="BO42" s="1292" t="s">
        <v>36</v>
      </c>
      <c r="BP42" s="1292" t="s">
        <v>36</v>
      </c>
      <c r="BQ42" s="1313" t="s">
        <v>36</v>
      </c>
      <c r="BR42" s="1334" t="s">
        <v>36</v>
      </c>
      <c r="BS42" s="1292" t="s">
        <v>36</v>
      </c>
      <c r="BT42" s="1292" t="s">
        <v>36</v>
      </c>
      <c r="BU42" s="1292" t="s">
        <v>36</v>
      </c>
      <c r="BV42" s="1292" t="s">
        <v>36</v>
      </c>
      <c r="BW42" s="1292" t="s">
        <v>36</v>
      </c>
      <c r="BX42" s="1292" t="s">
        <v>36</v>
      </c>
      <c r="BY42" s="1354" t="s">
        <v>36</v>
      </c>
      <c r="BZ42" s="1354" t="s">
        <v>36</v>
      </c>
      <c r="CA42" s="1354" t="s">
        <v>36</v>
      </c>
      <c r="CB42" s="1354" t="s">
        <v>36</v>
      </c>
      <c r="CC42" s="1354" t="s">
        <v>36</v>
      </c>
      <c r="CD42" s="2521"/>
      <c r="CE42" s="2521"/>
      <c r="CF42" s="2521"/>
      <c r="CG42" s="2521"/>
      <c r="CH42" s="2521"/>
      <c r="CI42" s="2521"/>
      <c r="CJ42" s="2521"/>
      <c r="CK42" s="2521"/>
      <c r="CL42" s="2521"/>
      <c r="CM42" s="2521"/>
      <c r="CN42" s="2521"/>
      <c r="CO42" s="2521"/>
      <c r="CP42" s="2521"/>
      <c r="CQ42" s="2521"/>
      <c r="CR42" s="2521"/>
      <c r="CS42" s="2521"/>
      <c r="CT42" s="2521"/>
      <c r="CU42" s="2521"/>
      <c r="CV42" s="2521"/>
      <c r="CW42" s="2521"/>
      <c r="CX42" s="2521"/>
      <c r="CY42" s="2521"/>
      <c r="CZ42" s="2521"/>
    </row>
    <row r="43" s="161" customFormat="true" ht="15" customHeight="true" x14ac:dyDescent="0.2">
      <c r="A43" s="2886" t="s">
        <v>54</v>
      </c>
      <c r="B43" s="1891" t="s">
        <v>50</v>
      </c>
      <c r="C43" s="1919" t="s">
        <v>36</v>
      </c>
      <c r="D43" s="1923" t="s">
        <v>36</v>
      </c>
      <c r="E43" s="1923" t="s">
        <v>36</v>
      </c>
      <c r="F43" s="1923" t="s">
        <v>36</v>
      </c>
      <c r="G43" s="1927" t="s">
        <v>36</v>
      </c>
      <c r="H43" s="1931" t="s">
        <v>36</v>
      </c>
      <c r="I43" s="1923" t="s">
        <v>36</v>
      </c>
      <c r="J43" s="1923" t="s">
        <v>36</v>
      </c>
      <c r="K43" s="1923" t="s">
        <v>36</v>
      </c>
      <c r="L43" s="1935" t="s">
        <v>36</v>
      </c>
      <c r="M43" s="1939" t="s">
        <v>36</v>
      </c>
      <c r="N43" s="1923" t="s">
        <v>36</v>
      </c>
      <c r="O43" s="1923" t="s">
        <v>36</v>
      </c>
      <c r="P43" s="1923" t="s">
        <v>36</v>
      </c>
      <c r="Q43" s="1927" t="s">
        <v>36</v>
      </c>
      <c r="R43" s="1931" t="s">
        <v>36</v>
      </c>
      <c r="S43" s="1923" t="s">
        <v>36</v>
      </c>
      <c r="T43" s="1923" t="s">
        <v>36</v>
      </c>
      <c r="U43" s="1923" t="s">
        <v>36</v>
      </c>
      <c r="V43" s="1923" t="s">
        <v>36</v>
      </c>
      <c r="W43" s="1923" t="s">
        <v>36</v>
      </c>
      <c r="X43" s="1923" t="s">
        <v>36</v>
      </c>
      <c r="Y43" s="1923" t="s">
        <v>36</v>
      </c>
      <c r="Z43" s="1923" t="s">
        <v>36</v>
      </c>
      <c r="AA43" s="1923" t="s">
        <v>36</v>
      </c>
      <c r="AB43" s="1923" t="s">
        <v>36</v>
      </c>
      <c r="AC43" s="2615" t="s">
        <v>36</v>
      </c>
      <c r="AD43" s="375"/>
      <c r="AE43" s="375"/>
      <c r="AF43" s="375"/>
      <c r="AG43" s="375"/>
      <c r="AH43" s="375"/>
      <c r="AI43" s="375"/>
      <c r="AJ43" s="375"/>
      <c r="AK43" s="375"/>
      <c r="AL43" s="375"/>
      <c r="AM43" s="375"/>
      <c r="AN43" s="375"/>
      <c r="AO43" s="375"/>
      <c r="AP43" s="375"/>
      <c r="AQ43" s="375"/>
      <c r="AR43" s="375"/>
      <c r="AS43" s="375"/>
      <c r="AT43" s="375"/>
      <c r="AU43" s="375"/>
      <c r="AV43" s="375"/>
      <c r="AW43" s="375"/>
      <c r="AX43" s="375"/>
      <c r="AY43" s="375"/>
      <c r="AZ43" s="834"/>
      <c r="BA43" s="2878" t="s">
        <v>54</v>
      </c>
      <c r="BB43" s="184" t="s">
        <v>50</v>
      </c>
      <c r="BC43" s="1272" t="s">
        <v>36</v>
      </c>
      <c r="BD43" s="1292" t="s">
        <v>36</v>
      </c>
      <c r="BE43" s="1292" t="s">
        <v>36</v>
      </c>
      <c r="BF43" s="1292" t="s">
        <v>36</v>
      </c>
      <c r="BG43" s="1313" t="s">
        <v>36</v>
      </c>
      <c r="BH43" s="1334" t="s">
        <v>36</v>
      </c>
      <c r="BI43" s="1292" t="s">
        <v>36</v>
      </c>
      <c r="BJ43" s="1292" t="s">
        <v>36</v>
      </c>
      <c r="BK43" s="1292" t="s">
        <v>36</v>
      </c>
      <c r="BL43" s="1313" t="s">
        <v>36</v>
      </c>
      <c r="BM43" s="1334" t="s">
        <v>36</v>
      </c>
      <c r="BN43" s="1292" t="s">
        <v>36</v>
      </c>
      <c r="BO43" s="1292" t="s">
        <v>36</v>
      </c>
      <c r="BP43" s="1292" t="s">
        <v>36</v>
      </c>
      <c r="BQ43" s="1313" t="s">
        <v>36</v>
      </c>
      <c r="BR43" s="1334" t="s">
        <v>36</v>
      </c>
      <c r="BS43" s="1292" t="s">
        <v>36</v>
      </c>
      <c r="BT43" s="1292" t="s">
        <v>36</v>
      </c>
      <c r="BU43" s="1292" t="s">
        <v>36</v>
      </c>
      <c r="BV43" s="1292" t="s">
        <v>36</v>
      </c>
      <c r="BW43" s="1292" t="s">
        <v>36</v>
      </c>
      <c r="BX43" s="1292" t="s">
        <v>36</v>
      </c>
      <c r="BY43" s="1354" t="s">
        <v>36</v>
      </c>
      <c r="BZ43" s="1354" t="s">
        <v>36</v>
      </c>
      <c r="CA43" s="1354" t="s">
        <v>36</v>
      </c>
      <c r="CB43" s="1354" t="s">
        <v>36</v>
      </c>
      <c r="CC43" s="1354" t="s">
        <v>36</v>
      </c>
      <c r="CD43" s="2521"/>
      <c r="CE43" s="2521"/>
      <c r="CF43" s="2521"/>
      <c r="CG43" s="2521"/>
      <c r="CH43" s="2521"/>
      <c r="CI43" s="2521"/>
      <c r="CJ43" s="2521"/>
      <c r="CK43" s="2521"/>
      <c r="CL43" s="2521"/>
      <c r="CM43" s="2521"/>
      <c r="CN43" s="2521"/>
      <c r="CO43" s="2521"/>
      <c r="CP43" s="2521"/>
      <c r="CQ43" s="2521"/>
      <c r="CR43" s="2521"/>
      <c r="CS43" s="2521"/>
      <c r="CT43" s="2521"/>
      <c r="CU43" s="2521"/>
      <c r="CV43" s="2521"/>
      <c r="CW43" s="2521"/>
      <c r="CX43" s="2521"/>
      <c r="CY43" s="2521"/>
      <c r="CZ43" s="2521"/>
    </row>
    <row r="44" s="161" customFormat="true" ht="15" customHeight="true" x14ac:dyDescent="0.2">
      <c r="A44" s="2886"/>
      <c r="B44" s="1891" t="s">
        <v>49</v>
      </c>
      <c r="C44" s="1919" t="s">
        <v>36</v>
      </c>
      <c r="D44" s="1923" t="s">
        <v>36</v>
      </c>
      <c r="E44" s="1923" t="s">
        <v>36</v>
      </c>
      <c r="F44" s="1923" t="s">
        <v>36</v>
      </c>
      <c r="G44" s="1927" t="s">
        <v>36</v>
      </c>
      <c r="H44" s="1931" t="s">
        <v>36</v>
      </c>
      <c r="I44" s="1923" t="s">
        <v>36</v>
      </c>
      <c r="J44" s="1923" t="s">
        <v>36</v>
      </c>
      <c r="K44" s="1923" t="s">
        <v>36</v>
      </c>
      <c r="L44" s="1935" t="s">
        <v>36</v>
      </c>
      <c r="M44" s="1939" t="s">
        <v>36</v>
      </c>
      <c r="N44" s="1923" t="s">
        <v>36</v>
      </c>
      <c r="O44" s="1923" t="s">
        <v>36</v>
      </c>
      <c r="P44" s="1923" t="s">
        <v>36</v>
      </c>
      <c r="Q44" s="1927" t="s">
        <v>36</v>
      </c>
      <c r="R44" s="1931" t="s">
        <v>36</v>
      </c>
      <c r="S44" s="1923" t="s">
        <v>36</v>
      </c>
      <c r="T44" s="1923" t="s">
        <v>36</v>
      </c>
      <c r="U44" s="1923" t="s">
        <v>36</v>
      </c>
      <c r="V44" s="1923" t="s">
        <v>36</v>
      </c>
      <c r="W44" s="1923" t="s">
        <v>36</v>
      </c>
      <c r="X44" s="1923" t="s">
        <v>36</v>
      </c>
      <c r="Y44" s="1923" t="s">
        <v>36</v>
      </c>
      <c r="Z44" s="1923" t="s">
        <v>36</v>
      </c>
      <c r="AA44" s="1923" t="s">
        <v>36</v>
      </c>
      <c r="AB44" s="1923" t="s">
        <v>36</v>
      </c>
      <c r="AC44" s="2615" t="s">
        <v>36</v>
      </c>
      <c r="AD44" s="375"/>
      <c r="AE44" s="375"/>
      <c r="AF44" s="375"/>
      <c r="AG44" s="375"/>
      <c r="AH44" s="375"/>
      <c r="AI44" s="375"/>
      <c r="AJ44" s="375"/>
      <c r="AK44" s="375"/>
      <c r="AL44" s="375"/>
      <c r="AM44" s="375"/>
      <c r="AN44" s="375"/>
      <c r="AO44" s="375"/>
      <c r="AP44" s="375"/>
      <c r="AQ44" s="375"/>
      <c r="AR44" s="375"/>
      <c r="AS44" s="375"/>
      <c r="AT44" s="375"/>
      <c r="AU44" s="375"/>
      <c r="AV44" s="375"/>
      <c r="AW44" s="375"/>
      <c r="AX44" s="375"/>
      <c r="AY44" s="375"/>
      <c r="AZ44" s="834"/>
      <c r="BA44" s="2878"/>
      <c r="BB44" s="184" t="s">
        <v>49</v>
      </c>
      <c r="BC44" s="1272" t="s">
        <v>36</v>
      </c>
      <c r="BD44" s="1292" t="s">
        <v>36</v>
      </c>
      <c r="BE44" s="1292" t="s">
        <v>36</v>
      </c>
      <c r="BF44" s="1292" t="s">
        <v>36</v>
      </c>
      <c r="BG44" s="1313" t="s">
        <v>36</v>
      </c>
      <c r="BH44" s="1334" t="s">
        <v>36</v>
      </c>
      <c r="BI44" s="1292" t="s">
        <v>36</v>
      </c>
      <c r="BJ44" s="1292" t="s">
        <v>36</v>
      </c>
      <c r="BK44" s="1292" t="s">
        <v>36</v>
      </c>
      <c r="BL44" s="1313" t="s">
        <v>36</v>
      </c>
      <c r="BM44" s="1334" t="s">
        <v>36</v>
      </c>
      <c r="BN44" s="1292" t="s">
        <v>36</v>
      </c>
      <c r="BO44" s="1292" t="s">
        <v>36</v>
      </c>
      <c r="BP44" s="1292" t="s">
        <v>36</v>
      </c>
      <c r="BQ44" s="1313" t="s">
        <v>36</v>
      </c>
      <c r="BR44" s="1334" t="s">
        <v>36</v>
      </c>
      <c r="BS44" s="1292" t="s">
        <v>36</v>
      </c>
      <c r="BT44" s="1292" t="s">
        <v>36</v>
      </c>
      <c r="BU44" s="1292" t="s">
        <v>36</v>
      </c>
      <c r="BV44" s="1292" t="s">
        <v>36</v>
      </c>
      <c r="BW44" s="1292" t="s">
        <v>36</v>
      </c>
      <c r="BX44" s="1292" t="s">
        <v>36</v>
      </c>
      <c r="BY44" s="1354" t="s">
        <v>36</v>
      </c>
      <c r="BZ44" s="1354" t="s">
        <v>36</v>
      </c>
      <c r="CA44" s="1354" t="s">
        <v>36</v>
      </c>
      <c r="CB44" s="1354" t="s">
        <v>36</v>
      </c>
      <c r="CC44" s="1354" t="s">
        <v>36</v>
      </c>
      <c r="CD44" s="2521"/>
      <c r="CE44" s="2521"/>
      <c r="CF44" s="2521"/>
      <c r="CG44" s="2521"/>
      <c r="CH44" s="2521"/>
      <c r="CI44" s="2521"/>
      <c r="CJ44" s="2521"/>
      <c r="CK44" s="2521"/>
      <c r="CL44" s="2521"/>
      <c r="CM44" s="2521"/>
      <c r="CN44" s="2521"/>
      <c r="CO44" s="2521"/>
      <c r="CP44" s="2521"/>
      <c r="CQ44" s="2521"/>
      <c r="CR44" s="2521"/>
      <c r="CS44" s="2521"/>
      <c r="CT44" s="2521"/>
      <c r="CU44" s="2521"/>
      <c r="CV44" s="2521"/>
      <c r="CW44" s="2521"/>
      <c r="CX44" s="2521"/>
      <c r="CY44" s="2521"/>
      <c r="CZ44" s="2521"/>
    </row>
    <row r="45" s="161" customFormat="true" ht="15" customHeight="true" x14ac:dyDescent="0.2">
      <c r="A45" s="2886" t="s">
        <v>53</v>
      </c>
      <c r="B45" s="1891" t="s">
        <v>50</v>
      </c>
      <c r="C45" s="1919" t="s">
        <v>36</v>
      </c>
      <c r="D45" s="1923" t="s">
        <v>36</v>
      </c>
      <c r="E45" s="1923" t="s">
        <v>36</v>
      </c>
      <c r="F45" s="1923" t="s">
        <v>36</v>
      </c>
      <c r="G45" s="1927" t="s">
        <v>36</v>
      </c>
      <c r="H45" s="1931" t="s">
        <v>36</v>
      </c>
      <c r="I45" s="1923" t="s">
        <v>36</v>
      </c>
      <c r="J45" s="1923" t="s">
        <v>36</v>
      </c>
      <c r="K45" s="1923" t="s">
        <v>36</v>
      </c>
      <c r="L45" s="1935" t="s">
        <v>36</v>
      </c>
      <c r="M45" s="1939" t="s">
        <v>36</v>
      </c>
      <c r="N45" s="1923" t="s">
        <v>36</v>
      </c>
      <c r="O45" s="1923" t="s">
        <v>36</v>
      </c>
      <c r="P45" s="1923" t="s">
        <v>36</v>
      </c>
      <c r="Q45" s="1927" t="s">
        <v>36</v>
      </c>
      <c r="R45" s="1931" t="s">
        <v>36</v>
      </c>
      <c r="S45" s="1923" t="s">
        <v>36</v>
      </c>
      <c r="T45" s="1923" t="s">
        <v>36</v>
      </c>
      <c r="U45" s="1923" t="s">
        <v>36</v>
      </c>
      <c r="V45" s="1923" t="s">
        <v>36</v>
      </c>
      <c r="W45" s="1923" t="s">
        <v>36</v>
      </c>
      <c r="X45" s="1923" t="s">
        <v>36</v>
      </c>
      <c r="Y45" s="1923" t="s">
        <v>36</v>
      </c>
      <c r="Z45" s="1923" t="s">
        <v>36</v>
      </c>
      <c r="AA45" s="1923" t="s">
        <v>36</v>
      </c>
      <c r="AB45" s="1923" t="s">
        <v>36</v>
      </c>
      <c r="AC45" s="2615" t="s">
        <v>36</v>
      </c>
      <c r="AD45" s="375"/>
      <c r="AE45" s="375"/>
      <c r="AF45" s="375"/>
      <c r="AG45" s="375"/>
      <c r="AH45" s="375"/>
      <c r="AI45" s="375"/>
      <c r="AJ45" s="375"/>
      <c r="AK45" s="375"/>
      <c r="AL45" s="375"/>
      <c r="AM45" s="375"/>
      <c r="AN45" s="375"/>
      <c r="AO45" s="375"/>
      <c r="AP45" s="375"/>
      <c r="AQ45" s="375"/>
      <c r="AR45" s="375"/>
      <c r="AS45" s="375"/>
      <c r="AT45" s="375"/>
      <c r="AU45" s="375"/>
      <c r="AV45" s="375"/>
      <c r="AW45" s="375"/>
      <c r="AX45" s="375"/>
      <c r="AY45" s="375"/>
      <c r="AZ45" s="834"/>
      <c r="BA45" s="2878" t="s">
        <v>53</v>
      </c>
      <c r="BB45" s="184" t="s">
        <v>50</v>
      </c>
      <c r="BC45" s="1272" t="s">
        <v>36</v>
      </c>
      <c r="BD45" s="1292" t="s">
        <v>36</v>
      </c>
      <c r="BE45" s="1292" t="s">
        <v>36</v>
      </c>
      <c r="BF45" s="1292" t="s">
        <v>36</v>
      </c>
      <c r="BG45" s="1313" t="s">
        <v>36</v>
      </c>
      <c r="BH45" s="1334" t="s">
        <v>36</v>
      </c>
      <c r="BI45" s="1292" t="s">
        <v>36</v>
      </c>
      <c r="BJ45" s="1292" t="s">
        <v>36</v>
      </c>
      <c r="BK45" s="1292" t="s">
        <v>36</v>
      </c>
      <c r="BL45" s="1313" t="s">
        <v>36</v>
      </c>
      <c r="BM45" s="1334" t="s">
        <v>36</v>
      </c>
      <c r="BN45" s="1292" t="s">
        <v>36</v>
      </c>
      <c r="BO45" s="1292" t="s">
        <v>36</v>
      </c>
      <c r="BP45" s="1292" t="s">
        <v>36</v>
      </c>
      <c r="BQ45" s="1313" t="s">
        <v>36</v>
      </c>
      <c r="BR45" s="1334" t="s">
        <v>36</v>
      </c>
      <c r="BS45" s="1292" t="s">
        <v>36</v>
      </c>
      <c r="BT45" s="1292" t="s">
        <v>36</v>
      </c>
      <c r="BU45" s="1292" t="s">
        <v>36</v>
      </c>
      <c r="BV45" s="1292" t="s">
        <v>36</v>
      </c>
      <c r="BW45" s="1292" t="s">
        <v>36</v>
      </c>
      <c r="BX45" s="1292" t="s">
        <v>36</v>
      </c>
      <c r="BY45" s="1354" t="s">
        <v>36</v>
      </c>
      <c r="BZ45" s="1354" t="s">
        <v>36</v>
      </c>
      <c r="CA45" s="1354" t="s">
        <v>36</v>
      </c>
      <c r="CB45" s="1354" t="s">
        <v>36</v>
      </c>
      <c r="CC45" s="1354" t="s">
        <v>36</v>
      </c>
      <c r="CD45" s="2521"/>
      <c r="CE45" s="2521"/>
      <c r="CF45" s="2521"/>
      <c r="CG45" s="2521"/>
      <c r="CH45" s="2521"/>
      <c r="CI45" s="2521"/>
      <c r="CJ45" s="2521"/>
      <c r="CK45" s="2521"/>
      <c r="CL45" s="2521"/>
      <c r="CM45" s="2521"/>
      <c r="CN45" s="2521"/>
      <c r="CO45" s="2521"/>
      <c r="CP45" s="2521"/>
      <c r="CQ45" s="2521"/>
      <c r="CR45" s="2521"/>
      <c r="CS45" s="2521"/>
      <c r="CT45" s="2521"/>
      <c r="CU45" s="2521"/>
      <c r="CV45" s="2521"/>
      <c r="CW45" s="2521"/>
      <c r="CX45" s="2521"/>
      <c r="CY45" s="2521"/>
      <c r="CZ45" s="2521"/>
    </row>
    <row r="46" s="161" customFormat="true" ht="15" customHeight="true" x14ac:dyDescent="0.2">
      <c r="A46" s="2886"/>
      <c r="B46" s="1891" t="s">
        <v>49</v>
      </c>
      <c r="C46" s="1919" t="s">
        <v>36</v>
      </c>
      <c r="D46" s="1923" t="s">
        <v>36</v>
      </c>
      <c r="E46" s="1923" t="s">
        <v>36</v>
      </c>
      <c r="F46" s="1923" t="s">
        <v>36</v>
      </c>
      <c r="G46" s="1927" t="s">
        <v>36</v>
      </c>
      <c r="H46" s="1931" t="s">
        <v>36</v>
      </c>
      <c r="I46" s="1923" t="s">
        <v>36</v>
      </c>
      <c r="J46" s="1923" t="s">
        <v>36</v>
      </c>
      <c r="K46" s="1923" t="s">
        <v>36</v>
      </c>
      <c r="L46" s="1935" t="s">
        <v>36</v>
      </c>
      <c r="M46" s="1939" t="s">
        <v>36</v>
      </c>
      <c r="N46" s="1923" t="s">
        <v>36</v>
      </c>
      <c r="O46" s="1923" t="s">
        <v>36</v>
      </c>
      <c r="P46" s="1923" t="s">
        <v>36</v>
      </c>
      <c r="Q46" s="1927" t="s">
        <v>36</v>
      </c>
      <c r="R46" s="1931" t="s">
        <v>36</v>
      </c>
      <c r="S46" s="1923" t="s">
        <v>36</v>
      </c>
      <c r="T46" s="1923" t="s">
        <v>36</v>
      </c>
      <c r="U46" s="1923" t="s">
        <v>36</v>
      </c>
      <c r="V46" s="1923" t="s">
        <v>36</v>
      </c>
      <c r="W46" s="1923" t="s">
        <v>36</v>
      </c>
      <c r="X46" s="1923" t="s">
        <v>36</v>
      </c>
      <c r="Y46" s="1923" t="s">
        <v>36</v>
      </c>
      <c r="Z46" s="1923" t="s">
        <v>36</v>
      </c>
      <c r="AA46" s="1923" t="s">
        <v>36</v>
      </c>
      <c r="AB46" s="1923" t="s">
        <v>36</v>
      </c>
      <c r="AC46" s="2615" t="s">
        <v>36</v>
      </c>
      <c r="AD46" s="375"/>
      <c r="AE46" s="375"/>
      <c r="AF46" s="375"/>
      <c r="AG46" s="375"/>
      <c r="AH46" s="375"/>
      <c r="AI46" s="375"/>
      <c r="AJ46" s="375"/>
      <c r="AK46" s="375"/>
      <c r="AL46" s="375"/>
      <c r="AM46" s="375"/>
      <c r="AN46" s="375"/>
      <c r="AO46" s="375"/>
      <c r="AP46" s="375"/>
      <c r="AQ46" s="375"/>
      <c r="AR46" s="375"/>
      <c r="AS46" s="375"/>
      <c r="AT46" s="375"/>
      <c r="AU46" s="375"/>
      <c r="AV46" s="375"/>
      <c r="AW46" s="375"/>
      <c r="AX46" s="375"/>
      <c r="AY46" s="375"/>
      <c r="AZ46" s="834"/>
      <c r="BA46" s="2878"/>
      <c r="BB46" s="184" t="s">
        <v>49</v>
      </c>
      <c r="BC46" s="1272" t="s">
        <v>36</v>
      </c>
      <c r="BD46" s="1292" t="s">
        <v>36</v>
      </c>
      <c r="BE46" s="1292" t="s">
        <v>36</v>
      </c>
      <c r="BF46" s="1292" t="s">
        <v>36</v>
      </c>
      <c r="BG46" s="1313" t="s">
        <v>36</v>
      </c>
      <c r="BH46" s="1334" t="s">
        <v>36</v>
      </c>
      <c r="BI46" s="1292" t="s">
        <v>36</v>
      </c>
      <c r="BJ46" s="1292" t="s">
        <v>36</v>
      </c>
      <c r="BK46" s="1292" t="s">
        <v>36</v>
      </c>
      <c r="BL46" s="1313" t="s">
        <v>36</v>
      </c>
      <c r="BM46" s="1334" t="s">
        <v>36</v>
      </c>
      <c r="BN46" s="1292" t="s">
        <v>36</v>
      </c>
      <c r="BO46" s="1292" t="s">
        <v>36</v>
      </c>
      <c r="BP46" s="1292" t="s">
        <v>36</v>
      </c>
      <c r="BQ46" s="1313" t="s">
        <v>36</v>
      </c>
      <c r="BR46" s="1334" t="s">
        <v>36</v>
      </c>
      <c r="BS46" s="1292" t="s">
        <v>36</v>
      </c>
      <c r="BT46" s="1292" t="s">
        <v>36</v>
      </c>
      <c r="BU46" s="1292" t="s">
        <v>36</v>
      </c>
      <c r="BV46" s="1292" t="s">
        <v>36</v>
      </c>
      <c r="BW46" s="1292" t="s">
        <v>36</v>
      </c>
      <c r="BX46" s="1292" t="s">
        <v>36</v>
      </c>
      <c r="BY46" s="1354" t="s">
        <v>36</v>
      </c>
      <c r="BZ46" s="1354" t="s">
        <v>36</v>
      </c>
      <c r="CA46" s="1354" t="s">
        <v>36</v>
      </c>
      <c r="CB46" s="1354" t="s">
        <v>36</v>
      </c>
      <c r="CC46" s="1354" t="s">
        <v>36</v>
      </c>
      <c r="CD46" s="2521"/>
      <c r="CE46" s="2521"/>
      <c r="CF46" s="2521"/>
      <c r="CG46" s="2521"/>
      <c r="CH46" s="2521"/>
      <c r="CI46" s="2521"/>
      <c r="CJ46" s="2521"/>
      <c r="CK46" s="2521"/>
      <c r="CL46" s="2521"/>
      <c r="CM46" s="2521"/>
      <c r="CN46" s="2521"/>
      <c r="CO46" s="2521"/>
      <c r="CP46" s="2521"/>
      <c r="CQ46" s="2521"/>
      <c r="CR46" s="2521"/>
      <c r="CS46" s="2521"/>
      <c r="CT46" s="2521"/>
      <c r="CU46" s="2521"/>
      <c r="CV46" s="2521"/>
      <c r="CW46" s="2521"/>
      <c r="CX46" s="2521"/>
      <c r="CY46" s="2521"/>
      <c r="CZ46" s="2521"/>
    </row>
    <row r="47" s="156" customFormat="true" ht="15" customHeight="true" x14ac:dyDescent="0.2">
      <c r="A47" s="2886" t="s">
        <v>103</v>
      </c>
      <c r="B47" s="292" t="s">
        <v>102</v>
      </c>
      <c r="C47" s="1201" t="s">
        <v>36</v>
      </c>
      <c r="D47" s="1213" t="s">
        <v>36</v>
      </c>
      <c r="E47" s="1213" t="s">
        <v>36</v>
      </c>
      <c r="F47" s="1213" t="s">
        <v>36</v>
      </c>
      <c r="G47" s="1225" t="s">
        <v>36</v>
      </c>
      <c r="H47" s="1237" t="s">
        <v>36</v>
      </c>
      <c r="I47" s="1213" t="s">
        <v>36</v>
      </c>
      <c r="J47" s="1213" t="s">
        <v>36</v>
      </c>
      <c r="K47" s="1213" t="s">
        <v>36</v>
      </c>
      <c r="L47" s="1249" t="s">
        <v>36</v>
      </c>
      <c r="M47" s="1261" t="s">
        <v>36</v>
      </c>
      <c r="N47" s="1213" t="s">
        <v>36</v>
      </c>
      <c r="O47" s="1213" t="s">
        <v>36</v>
      </c>
      <c r="P47" s="1213" t="s">
        <v>36</v>
      </c>
      <c r="Q47" s="1225" t="s">
        <v>36</v>
      </c>
      <c r="R47" s="1237" t="s">
        <v>36</v>
      </c>
      <c r="S47" s="1213" t="s">
        <v>36</v>
      </c>
      <c r="T47" s="1213" t="s">
        <v>36</v>
      </c>
      <c r="U47" s="1213" t="s">
        <v>36</v>
      </c>
      <c r="V47" s="1213" t="s">
        <v>36</v>
      </c>
      <c r="W47" s="1213" t="s">
        <v>36</v>
      </c>
      <c r="X47" s="1213" t="s">
        <v>36</v>
      </c>
      <c r="Y47" s="1265" t="s">
        <v>36</v>
      </c>
      <c r="Z47" s="1265" t="s">
        <v>36</v>
      </c>
      <c r="AA47" s="1265" t="s">
        <v>36</v>
      </c>
      <c r="AB47" s="1265" t="s">
        <v>36</v>
      </c>
      <c r="AC47" s="2496" t="s">
        <v>36</v>
      </c>
      <c r="AD47" s="2511"/>
      <c r="AE47" s="2511"/>
      <c r="AF47" s="2511"/>
      <c r="AG47" s="2511"/>
      <c r="AH47" s="2511"/>
      <c r="AI47" s="2511"/>
      <c r="AJ47" s="2511"/>
      <c r="AK47" s="2511"/>
      <c r="AL47" s="2511"/>
      <c r="AM47" s="2511"/>
      <c r="AN47" s="2511"/>
      <c r="AO47" s="2511"/>
      <c r="AP47" s="2511"/>
      <c r="AQ47" s="2511"/>
      <c r="AR47" s="2511"/>
      <c r="AS47" s="2511"/>
      <c r="AT47" s="2511"/>
      <c r="AU47" s="2511"/>
      <c r="AV47" s="2511"/>
      <c r="AW47" s="2511"/>
      <c r="AX47" s="2511"/>
      <c r="AY47" s="2511"/>
      <c r="AZ47" s="250"/>
      <c r="BA47" s="2878" t="s">
        <v>103</v>
      </c>
      <c r="BB47" s="184" t="s">
        <v>102</v>
      </c>
      <c r="BC47" s="1272" t="s">
        <v>36</v>
      </c>
      <c r="BD47" s="1292" t="s">
        <v>36</v>
      </c>
      <c r="BE47" s="1292" t="s">
        <v>36</v>
      </c>
      <c r="BF47" s="1292" t="s">
        <v>36</v>
      </c>
      <c r="BG47" s="1313" t="s">
        <v>36</v>
      </c>
      <c r="BH47" s="1334" t="s">
        <v>36</v>
      </c>
      <c r="BI47" s="1292" t="s">
        <v>36</v>
      </c>
      <c r="BJ47" s="1292" t="s">
        <v>36</v>
      </c>
      <c r="BK47" s="1292" t="s">
        <v>36</v>
      </c>
      <c r="BL47" s="1313" t="s">
        <v>36</v>
      </c>
      <c r="BM47" s="1334" t="s">
        <v>36</v>
      </c>
      <c r="BN47" s="1292" t="s">
        <v>36</v>
      </c>
      <c r="BO47" s="1292" t="s">
        <v>36</v>
      </c>
      <c r="BP47" s="1292" t="s">
        <v>36</v>
      </c>
      <c r="BQ47" s="1313" t="s">
        <v>36</v>
      </c>
      <c r="BR47" s="1334" t="s">
        <v>36</v>
      </c>
      <c r="BS47" s="1292" t="s">
        <v>36</v>
      </c>
      <c r="BT47" s="1292" t="s">
        <v>36</v>
      </c>
      <c r="BU47" s="1292" t="s">
        <v>36</v>
      </c>
      <c r="BV47" s="1292" t="s">
        <v>36</v>
      </c>
      <c r="BW47" s="1292" t="s">
        <v>36</v>
      </c>
      <c r="BX47" s="1292" t="s">
        <v>36</v>
      </c>
      <c r="BY47" s="1354" t="s">
        <v>36</v>
      </c>
      <c r="BZ47" s="1354" t="s">
        <v>36</v>
      </c>
      <c r="CA47" s="1354" t="s">
        <v>36</v>
      </c>
      <c r="CB47" s="1354" t="s">
        <v>36</v>
      </c>
      <c r="CC47" s="1354" t="s">
        <v>36</v>
      </c>
      <c r="CD47" s="2521"/>
      <c r="CE47" s="2521"/>
      <c r="CF47" s="2521"/>
      <c r="CG47" s="2521"/>
      <c r="CH47" s="2521"/>
      <c r="CI47" s="2521"/>
      <c r="CJ47" s="2521"/>
      <c r="CK47" s="2521"/>
      <c r="CL47" s="2521"/>
      <c r="CM47" s="2521"/>
      <c r="CN47" s="2521"/>
      <c r="CO47" s="2521"/>
      <c r="CP47" s="2521"/>
      <c r="CQ47" s="2521"/>
      <c r="CR47" s="2521"/>
      <c r="CS47" s="2521"/>
      <c r="CT47" s="2521"/>
      <c r="CU47" s="2521"/>
      <c r="CV47" s="2521"/>
      <c r="CW47" s="2521"/>
      <c r="CX47" s="2521"/>
      <c r="CY47" s="2521"/>
      <c r="CZ47" s="2521"/>
    </row>
    <row r="48" s="156" customFormat="true" ht="15" customHeight="true" x14ac:dyDescent="0.2">
      <c r="A48" s="2886"/>
      <c r="B48" s="292" t="s">
        <v>101</v>
      </c>
      <c r="C48" s="1201" t="s">
        <v>36</v>
      </c>
      <c r="D48" s="1213" t="s">
        <v>36</v>
      </c>
      <c r="E48" s="1213" t="s">
        <v>36</v>
      </c>
      <c r="F48" s="1213" t="s">
        <v>36</v>
      </c>
      <c r="G48" s="1225" t="s">
        <v>36</v>
      </c>
      <c r="H48" s="1237" t="s">
        <v>36</v>
      </c>
      <c r="I48" s="1213" t="s">
        <v>36</v>
      </c>
      <c r="J48" s="1213" t="s">
        <v>36</v>
      </c>
      <c r="K48" s="1213" t="s">
        <v>36</v>
      </c>
      <c r="L48" s="1249" t="s">
        <v>36</v>
      </c>
      <c r="M48" s="1261" t="s">
        <v>36</v>
      </c>
      <c r="N48" s="1213" t="s">
        <v>36</v>
      </c>
      <c r="O48" s="1213" t="s">
        <v>36</v>
      </c>
      <c r="P48" s="1213" t="s">
        <v>36</v>
      </c>
      <c r="Q48" s="1225" t="s">
        <v>36</v>
      </c>
      <c r="R48" s="1237" t="s">
        <v>36</v>
      </c>
      <c r="S48" s="1213" t="s">
        <v>36</v>
      </c>
      <c r="T48" s="1213" t="s">
        <v>36</v>
      </c>
      <c r="U48" s="1213" t="s">
        <v>36</v>
      </c>
      <c r="V48" s="1213" t="s">
        <v>36</v>
      </c>
      <c r="W48" s="1213" t="s">
        <v>36</v>
      </c>
      <c r="X48" s="1213" t="s">
        <v>36</v>
      </c>
      <c r="Y48" s="1265" t="s">
        <v>36</v>
      </c>
      <c r="Z48" s="1265" t="s">
        <v>36</v>
      </c>
      <c r="AA48" s="1265" t="s">
        <v>36</v>
      </c>
      <c r="AB48" s="1265" t="s">
        <v>36</v>
      </c>
      <c r="AC48" s="2496" t="s">
        <v>36</v>
      </c>
      <c r="AD48" s="2511"/>
      <c r="AE48" s="2511"/>
      <c r="AF48" s="2511"/>
      <c r="AG48" s="2511"/>
      <c r="AH48" s="2511"/>
      <c r="AI48" s="2511"/>
      <c r="AJ48" s="2511"/>
      <c r="AK48" s="2511"/>
      <c r="AL48" s="2511"/>
      <c r="AM48" s="2511"/>
      <c r="AN48" s="2511"/>
      <c r="AO48" s="2511"/>
      <c r="AP48" s="2511"/>
      <c r="AQ48" s="2511"/>
      <c r="AR48" s="2511"/>
      <c r="AS48" s="2511"/>
      <c r="AT48" s="2511"/>
      <c r="AU48" s="2511"/>
      <c r="AV48" s="2511"/>
      <c r="AW48" s="2511"/>
      <c r="AX48" s="2511"/>
      <c r="AY48" s="2511"/>
      <c r="AZ48" s="250"/>
      <c r="BA48" s="2878"/>
      <c r="BB48" s="184" t="s">
        <v>101</v>
      </c>
      <c r="BC48" s="1272" t="s">
        <v>36</v>
      </c>
      <c r="BD48" s="1292" t="s">
        <v>36</v>
      </c>
      <c r="BE48" s="1292" t="s">
        <v>36</v>
      </c>
      <c r="BF48" s="1292" t="s">
        <v>36</v>
      </c>
      <c r="BG48" s="1313" t="s">
        <v>36</v>
      </c>
      <c r="BH48" s="1334" t="s">
        <v>36</v>
      </c>
      <c r="BI48" s="1292" t="s">
        <v>36</v>
      </c>
      <c r="BJ48" s="1292" t="s">
        <v>36</v>
      </c>
      <c r="BK48" s="1292" t="s">
        <v>36</v>
      </c>
      <c r="BL48" s="1313" t="s">
        <v>36</v>
      </c>
      <c r="BM48" s="1334" t="s">
        <v>36</v>
      </c>
      <c r="BN48" s="1292" t="s">
        <v>36</v>
      </c>
      <c r="BO48" s="1292" t="s">
        <v>36</v>
      </c>
      <c r="BP48" s="1292" t="s">
        <v>36</v>
      </c>
      <c r="BQ48" s="1313" t="s">
        <v>36</v>
      </c>
      <c r="BR48" s="1334" t="s">
        <v>36</v>
      </c>
      <c r="BS48" s="1292" t="s">
        <v>36</v>
      </c>
      <c r="BT48" s="1292" t="s">
        <v>36</v>
      </c>
      <c r="BU48" s="1292" t="s">
        <v>36</v>
      </c>
      <c r="BV48" s="1292" t="s">
        <v>36</v>
      </c>
      <c r="BW48" s="1292" t="s">
        <v>36</v>
      </c>
      <c r="BX48" s="1292" t="s">
        <v>36</v>
      </c>
      <c r="BY48" s="1354" t="s">
        <v>36</v>
      </c>
      <c r="BZ48" s="1354" t="s">
        <v>36</v>
      </c>
      <c r="CA48" s="1354" t="s">
        <v>36</v>
      </c>
      <c r="CB48" s="1354" t="s">
        <v>36</v>
      </c>
      <c r="CC48" s="1354" t="s">
        <v>36</v>
      </c>
      <c r="CD48" s="2521"/>
      <c r="CE48" s="2521"/>
      <c r="CF48" s="2521"/>
      <c r="CG48" s="2521"/>
      <c r="CH48" s="2521"/>
      <c r="CI48" s="2521"/>
      <c r="CJ48" s="2521"/>
      <c r="CK48" s="2521"/>
      <c r="CL48" s="2521"/>
      <c r="CM48" s="2521"/>
      <c r="CN48" s="2521"/>
      <c r="CO48" s="2521"/>
      <c r="CP48" s="2521"/>
      <c r="CQ48" s="2521"/>
      <c r="CR48" s="2521"/>
      <c r="CS48" s="2521"/>
      <c r="CT48" s="2521"/>
      <c r="CU48" s="2521"/>
      <c r="CV48" s="2521"/>
      <c r="CW48" s="2521"/>
      <c r="CX48" s="2521"/>
      <c r="CY48" s="2521"/>
      <c r="CZ48" s="2521"/>
    </row>
    <row r="49" s="156" customFormat="true" ht="15" customHeight="true" x14ac:dyDescent="0.2">
      <c r="A49" s="2886"/>
      <c r="B49" s="292" t="s">
        <v>69</v>
      </c>
      <c r="C49" s="1201" t="s">
        <v>36</v>
      </c>
      <c r="D49" s="1213" t="s">
        <v>36</v>
      </c>
      <c r="E49" s="1213" t="s">
        <v>36</v>
      </c>
      <c r="F49" s="1213" t="s">
        <v>36</v>
      </c>
      <c r="G49" s="1225" t="s">
        <v>36</v>
      </c>
      <c r="H49" s="1237" t="s">
        <v>36</v>
      </c>
      <c r="I49" s="1213" t="s">
        <v>36</v>
      </c>
      <c r="J49" s="1213" t="s">
        <v>36</v>
      </c>
      <c r="K49" s="1213" t="s">
        <v>36</v>
      </c>
      <c r="L49" s="1249" t="s">
        <v>36</v>
      </c>
      <c r="M49" s="1261" t="s">
        <v>36</v>
      </c>
      <c r="N49" s="1213" t="s">
        <v>36</v>
      </c>
      <c r="O49" s="1213" t="s">
        <v>36</v>
      </c>
      <c r="P49" s="1213" t="s">
        <v>36</v>
      </c>
      <c r="Q49" s="1225" t="s">
        <v>36</v>
      </c>
      <c r="R49" s="1237" t="s">
        <v>36</v>
      </c>
      <c r="S49" s="1213" t="s">
        <v>36</v>
      </c>
      <c r="T49" s="1213" t="s">
        <v>36</v>
      </c>
      <c r="U49" s="1213" t="s">
        <v>36</v>
      </c>
      <c r="V49" s="1213" t="s">
        <v>36</v>
      </c>
      <c r="W49" s="1213" t="s">
        <v>36</v>
      </c>
      <c r="X49" s="1213" t="s">
        <v>36</v>
      </c>
      <c r="Y49" s="1265" t="s">
        <v>36</v>
      </c>
      <c r="Z49" s="1265" t="s">
        <v>36</v>
      </c>
      <c r="AA49" s="1265" t="s">
        <v>36</v>
      </c>
      <c r="AB49" s="1265" t="s">
        <v>36</v>
      </c>
      <c r="AC49" s="2496" t="s">
        <v>36</v>
      </c>
      <c r="AD49" s="2511"/>
      <c r="AE49" s="2511"/>
      <c r="AF49" s="2511"/>
      <c r="AG49" s="2511"/>
      <c r="AH49" s="2511"/>
      <c r="AI49" s="2511"/>
      <c r="AJ49" s="2511"/>
      <c r="AK49" s="2511"/>
      <c r="AL49" s="2511"/>
      <c r="AM49" s="2511"/>
      <c r="AN49" s="2511"/>
      <c r="AO49" s="2511"/>
      <c r="AP49" s="2511"/>
      <c r="AQ49" s="2511"/>
      <c r="AR49" s="2511"/>
      <c r="AS49" s="2511"/>
      <c r="AT49" s="2511"/>
      <c r="AU49" s="2511"/>
      <c r="AV49" s="2511"/>
      <c r="AW49" s="2511"/>
      <c r="AX49" s="2511"/>
      <c r="AY49" s="2511"/>
      <c r="AZ49" s="250"/>
      <c r="BA49" s="2878"/>
      <c r="BB49" s="184" t="s">
        <v>69</v>
      </c>
      <c r="BC49" s="1272" t="s">
        <v>36</v>
      </c>
      <c r="BD49" s="1292" t="s">
        <v>36</v>
      </c>
      <c r="BE49" s="1292" t="s">
        <v>36</v>
      </c>
      <c r="BF49" s="1292" t="s">
        <v>36</v>
      </c>
      <c r="BG49" s="1313" t="s">
        <v>36</v>
      </c>
      <c r="BH49" s="1334" t="s">
        <v>36</v>
      </c>
      <c r="BI49" s="1292" t="s">
        <v>36</v>
      </c>
      <c r="BJ49" s="1292" t="s">
        <v>36</v>
      </c>
      <c r="BK49" s="1292" t="s">
        <v>36</v>
      </c>
      <c r="BL49" s="1313" t="s">
        <v>36</v>
      </c>
      <c r="BM49" s="1334" t="s">
        <v>36</v>
      </c>
      <c r="BN49" s="1292" t="s">
        <v>36</v>
      </c>
      <c r="BO49" s="1292" t="s">
        <v>36</v>
      </c>
      <c r="BP49" s="1292" t="s">
        <v>36</v>
      </c>
      <c r="BQ49" s="1313" t="s">
        <v>36</v>
      </c>
      <c r="BR49" s="1334" t="s">
        <v>36</v>
      </c>
      <c r="BS49" s="1292" t="s">
        <v>36</v>
      </c>
      <c r="BT49" s="1292" t="s">
        <v>36</v>
      </c>
      <c r="BU49" s="1292" t="s">
        <v>36</v>
      </c>
      <c r="BV49" s="1292" t="s">
        <v>36</v>
      </c>
      <c r="BW49" s="1292" t="s">
        <v>36</v>
      </c>
      <c r="BX49" s="1292" t="s">
        <v>36</v>
      </c>
      <c r="BY49" s="1354" t="s">
        <v>36</v>
      </c>
      <c r="BZ49" s="1354" t="s">
        <v>36</v>
      </c>
      <c r="CA49" s="1354" t="s">
        <v>36</v>
      </c>
      <c r="CB49" s="1354" t="s">
        <v>36</v>
      </c>
      <c r="CC49" s="1354" t="s">
        <v>36</v>
      </c>
      <c r="CD49" s="2521"/>
      <c r="CE49" s="2521"/>
      <c r="CF49" s="2521"/>
      <c r="CG49" s="2521"/>
      <c r="CH49" s="2521"/>
      <c r="CI49" s="2521"/>
      <c r="CJ49" s="2521"/>
      <c r="CK49" s="2521"/>
      <c r="CL49" s="2521"/>
      <c r="CM49" s="2521"/>
      <c r="CN49" s="2521"/>
      <c r="CO49" s="2521"/>
      <c r="CP49" s="2521"/>
      <c r="CQ49" s="2521"/>
      <c r="CR49" s="2521"/>
      <c r="CS49" s="2521"/>
      <c r="CT49" s="2521"/>
      <c r="CU49" s="2521"/>
      <c r="CV49" s="2521"/>
      <c r="CW49" s="2521"/>
      <c r="CX49" s="2521"/>
      <c r="CY49" s="2521"/>
      <c r="CZ49" s="2521"/>
    </row>
    <row r="50" s="156" customFormat="true" ht="15" customHeight="true" x14ac:dyDescent="0.2">
      <c r="A50" s="2886" t="s">
        <v>104</v>
      </c>
      <c r="B50" s="292" t="s">
        <v>102</v>
      </c>
      <c r="C50" s="1201" t="s">
        <v>36</v>
      </c>
      <c r="D50" s="1213" t="s">
        <v>36</v>
      </c>
      <c r="E50" s="1213" t="s">
        <v>36</v>
      </c>
      <c r="F50" s="1213" t="s">
        <v>36</v>
      </c>
      <c r="G50" s="1225" t="s">
        <v>36</v>
      </c>
      <c r="H50" s="1237" t="s">
        <v>36</v>
      </c>
      <c r="I50" s="1213" t="s">
        <v>36</v>
      </c>
      <c r="J50" s="1213" t="s">
        <v>36</v>
      </c>
      <c r="K50" s="1213" t="s">
        <v>36</v>
      </c>
      <c r="L50" s="1249" t="s">
        <v>36</v>
      </c>
      <c r="M50" s="1261" t="s">
        <v>36</v>
      </c>
      <c r="N50" s="1213" t="s">
        <v>36</v>
      </c>
      <c r="O50" s="1213" t="s">
        <v>36</v>
      </c>
      <c r="P50" s="1213" t="s">
        <v>36</v>
      </c>
      <c r="Q50" s="1225" t="s">
        <v>36</v>
      </c>
      <c r="R50" s="1237" t="s">
        <v>36</v>
      </c>
      <c r="S50" s="1213" t="s">
        <v>36</v>
      </c>
      <c r="T50" s="1213" t="s">
        <v>36</v>
      </c>
      <c r="U50" s="1213" t="s">
        <v>36</v>
      </c>
      <c r="V50" s="1213" t="s">
        <v>36</v>
      </c>
      <c r="W50" s="1213" t="s">
        <v>36</v>
      </c>
      <c r="X50" s="1213" t="s">
        <v>36</v>
      </c>
      <c r="Y50" s="1265" t="s">
        <v>36</v>
      </c>
      <c r="Z50" s="1265" t="s">
        <v>36</v>
      </c>
      <c r="AA50" s="1265" t="s">
        <v>36</v>
      </c>
      <c r="AB50" s="1265" t="s">
        <v>36</v>
      </c>
      <c r="AC50" s="2496" t="s">
        <v>36</v>
      </c>
      <c r="AD50" s="2511"/>
      <c r="AE50" s="2511"/>
      <c r="AF50" s="2511"/>
      <c r="AG50" s="2511"/>
      <c r="AH50" s="2511"/>
      <c r="AI50" s="2511"/>
      <c r="AJ50" s="2511"/>
      <c r="AK50" s="2511"/>
      <c r="AL50" s="2511"/>
      <c r="AM50" s="2511"/>
      <c r="AN50" s="2511"/>
      <c r="AO50" s="2511"/>
      <c r="AP50" s="2511"/>
      <c r="AQ50" s="2511"/>
      <c r="AR50" s="2511"/>
      <c r="AS50" s="2511"/>
      <c r="AT50" s="2511"/>
      <c r="AU50" s="2511"/>
      <c r="AV50" s="2511"/>
      <c r="AW50" s="2511"/>
      <c r="AX50" s="2511"/>
      <c r="AY50" s="2511"/>
      <c r="AZ50" s="250"/>
      <c r="BA50" s="2878" t="s">
        <v>104</v>
      </c>
      <c r="BB50" s="184" t="s">
        <v>102</v>
      </c>
      <c r="BC50" s="1272" t="s">
        <v>36</v>
      </c>
      <c r="BD50" s="1292" t="s">
        <v>36</v>
      </c>
      <c r="BE50" s="1292" t="s">
        <v>36</v>
      </c>
      <c r="BF50" s="1292" t="s">
        <v>36</v>
      </c>
      <c r="BG50" s="1313" t="s">
        <v>36</v>
      </c>
      <c r="BH50" s="1334" t="s">
        <v>36</v>
      </c>
      <c r="BI50" s="1292" t="s">
        <v>36</v>
      </c>
      <c r="BJ50" s="1292" t="s">
        <v>36</v>
      </c>
      <c r="BK50" s="1292" t="s">
        <v>36</v>
      </c>
      <c r="BL50" s="1313" t="s">
        <v>36</v>
      </c>
      <c r="BM50" s="1334" t="s">
        <v>36</v>
      </c>
      <c r="BN50" s="1292" t="s">
        <v>36</v>
      </c>
      <c r="BO50" s="1292" t="s">
        <v>36</v>
      </c>
      <c r="BP50" s="1292" t="s">
        <v>36</v>
      </c>
      <c r="BQ50" s="1313" t="s">
        <v>36</v>
      </c>
      <c r="BR50" s="1334" t="s">
        <v>36</v>
      </c>
      <c r="BS50" s="1292" t="s">
        <v>36</v>
      </c>
      <c r="BT50" s="1292" t="s">
        <v>36</v>
      </c>
      <c r="BU50" s="1292" t="s">
        <v>36</v>
      </c>
      <c r="BV50" s="1292" t="s">
        <v>36</v>
      </c>
      <c r="BW50" s="1292" t="s">
        <v>36</v>
      </c>
      <c r="BX50" s="1292" t="s">
        <v>36</v>
      </c>
      <c r="BY50" s="1354" t="s">
        <v>36</v>
      </c>
      <c r="BZ50" s="1354" t="s">
        <v>36</v>
      </c>
      <c r="CA50" s="1354" t="s">
        <v>36</v>
      </c>
      <c r="CB50" s="1354" t="s">
        <v>36</v>
      </c>
      <c r="CC50" s="1354" t="s">
        <v>36</v>
      </c>
      <c r="CD50" s="2521"/>
      <c r="CE50" s="2521"/>
      <c r="CF50" s="2521"/>
      <c r="CG50" s="2521"/>
      <c r="CH50" s="2521"/>
      <c r="CI50" s="2521"/>
      <c r="CJ50" s="2521"/>
      <c r="CK50" s="2521"/>
      <c r="CL50" s="2521"/>
      <c r="CM50" s="2521"/>
      <c r="CN50" s="2521"/>
      <c r="CO50" s="2521"/>
      <c r="CP50" s="2521"/>
      <c r="CQ50" s="2521"/>
      <c r="CR50" s="2521"/>
      <c r="CS50" s="2521"/>
      <c r="CT50" s="2521"/>
      <c r="CU50" s="2521"/>
      <c r="CV50" s="2521"/>
      <c r="CW50" s="2521"/>
      <c r="CX50" s="2521"/>
      <c r="CY50" s="2521"/>
      <c r="CZ50" s="2521"/>
    </row>
    <row r="51" s="156" customFormat="true" ht="15" customHeight="true" x14ac:dyDescent="0.2">
      <c r="A51" s="2886"/>
      <c r="B51" s="292" t="s">
        <v>101</v>
      </c>
      <c r="C51" s="1201" t="s">
        <v>36</v>
      </c>
      <c r="D51" s="1213" t="s">
        <v>36</v>
      </c>
      <c r="E51" s="1213" t="s">
        <v>36</v>
      </c>
      <c r="F51" s="1213" t="s">
        <v>36</v>
      </c>
      <c r="G51" s="1225" t="s">
        <v>36</v>
      </c>
      <c r="H51" s="1237" t="s">
        <v>36</v>
      </c>
      <c r="I51" s="1213" t="s">
        <v>36</v>
      </c>
      <c r="J51" s="1213" t="s">
        <v>36</v>
      </c>
      <c r="K51" s="1213" t="s">
        <v>36</v>
      </c>
      <c r="L51" s="1249" t="s">
        <v>36</v>
      </c>
      <c r="M51" s="1261" t="s">
        <v>36</v>
      </c>
      <c r="N51" s="1213" t="s">
        <v>36</v>
      </c>
      <c r="O51" s="1213" t="s">
        <v>36</v>
      </c>
      <c r="P51" s="1213" t="s">
        <v>36</v>
      </c>
      <c r="Q51" s="1225" t="s">
        <v>36</v>
      </c>
      <c r="R51" s="1237" t="s">
        <v>36</v>
      </c>
      <c r="S51" s="1213" t="s">
        <v>36</v>
      </c>
      <c r="T51" s="1213" t="s">
        <v>36</v>
      </c>
      <c r="U51" s="1213" t="s">
        <v>36</v>
      </c>
      <c r="V51" s="1213" t="s">
        <v>36</v>
      </c>
      <c r="W51" s="1213" t="s">
        <v>36</v>
      </c>
      <c r="X51" s="1213" t="s">
        <v>36</v>
      </c>
      <c r="Y51" s="1265" t="s">
        <v>36</v>
      </c>
      <c r="Z51" s="1265" t="s">
        <v>36</v>
      </c>
      <c r="AA51" s="1265" t="s">
        <v>36</v>
      </c>
      <c r="AB51" s="1265" t="s">
        <v>36</v>
      </c>
      <c r="AC51" s="2496" t="s">
        <v>36</v>
      </c>
      <c r="AD51" s="2511"/>
      <c r="AE51" s="2511"/>
      <c r="AF51" s="2511"/>
      <c r="AG51" s="2511"/>
      <c r="AH51" s="2511"/>
      <c r="AI51" s="2511"/>
      <c r="AJ51" s="2511"/>
      <c r="AK51" s="2511"/>
      <c r="AL51" s="2511"/>
      <c r="AM51" s="2511"/>
      <c r="AN51" s="2511"/>
      <c r="AO51" s="2511"/>
      <c r="AP51" s="2511"/>
      <c r="AQ51" s="2511"/>
      <c r="AR51" s="2511"/>
      <c r="AS51" s="2511"/>
      <c r="AT51" s="2511"/>
      <c r="AU51" s="2511"/>
      <c r="AV51" s="2511"/>
      <c r="AW51" s="2511"/>
      <c r="AX51" s="2511"/>
      <c r="AY51" s="2511"/>
      <c r="AZ51" s="250"/>
      <c r="BA51" s="2878"/>
      <c r="BB51" s="184" t="s">
        <v>101</v>
      </c>
      <c r="BC51" s="1272" t="s">
        <v>36</v>
      </c>
      <c r="BD51" s="1292" t="s">
        <v>36</v>
      </c>
      <c r="BE51" s="1292" t="s">
        <v>36</v>
      </c>
      <c r="BF51" s="1292" t="s">
        <v>36</v>
      </c>
      <c r="BG51" s="1313" t="s">
        <v>36</v>
      </c>
      <c r="BH51" s="1334" t="s">
        <v>36</v>
      </c>
      <c r="BI51" s="1292" t="s">
        <v>36</v>
      </c>
      <c r="BJ51" s="1292" t="s">
        <v>36</v>
      </c>
      <c r="BK51" s="1292" t="s">
        <v>36</v>
      </c>
      <c r="BL51" s="1313" t="s">
        <v>36</v>
      </c>
      <c r="BM51" s="1334" t="s">
        <v>36</v>
      </c>
      <c r="BN51" s="1292" t="s">
        <v>36</v>
      </c>
      <c r="BO51" s="1292" t="s">
        <v>36</v>
      </c>
      <c r="BP51" s="1292" t="s">
        <v>36</v>
      </c>
      <c r="BQ51" s="1313" t="s">
        <v>36</v>
      </c>
      <c r="BR51" s="1334" t="s">
        <v>36</v>
      </c>
      <c r="BS51" s="1292" t="s">
        <v>36</v>
      </c>
      <c r="BT51" s="1292" t="s">
        <v>36</v>
      </c>
      <c r="BU51" s="1292" t="s">
        <v>36</v>
      </c>
      <c r="BV51" s="1292" t="s">
        <v>36</v>
      </c>
      <c r="BW51" s="1292" t="s">
        <v>36</v>
      </c>
      <c r="BX51" s="1292" t="s">
        <v>36</v>
      </c>
      <c r="BY51" s="1354" t="s">
        <v>36</v>
      </c>
      <c r="BZ51" s="1354" t="s">
        <v>36</v>
      </c>
      <c r="CA51" s="1354" t="s">
        <v>36</v>
      </c>
      <c r="CB51" s="1354" t="s">
        <v>36</v>
      </c>
      <c r="CC51" s="1354" t="s">
        <v>36</v>
      </c>
      <c r="CD51" s="2521"/>
      <c r="CE51" s="2521"/>
      <c r="CF51" s="2521"/>
      <c r="CG51" s="2521"/>
      <c r="CH51" s="2521"/>
      <c r="CI51" s="2521"/>
      <c r="CJ51" s="2521"/>
      <c r="CK51" s="2521"/>
      <c r="CL51" s="2521"/>
      <c r="CM51" s="2521"/>
      <c r="CN51" s="2521"/>
      <c r="CO51" s="2521"/>
      <c r="CP51" s="2521"/>
      <c r="CQ51" s="2521"/>
      <c r="CR51" s="2521"/>
      <c r="CS51" s="2521"/>
      <c r="CT51" s="2521"/>
      <c r="CU51" s="2521"/>
      <c r="CV51" s="2521"/>
      <c r="CW51" s="2521"/>
      <c r="CX51" s="2521"/>
      <c r="CY51" s="2521"/>
      <c r="CZ51" s="2521"/>
    </row>
    <row r="52" s="156" customFormat="true" ht="15" customHeight="true" x14ac:dyDescent="0.2">
      <c r="A52" s="2886"/>
      <c r="B52" s="292" t="s">
        <v>69</v>
      </c>
      <c r="C52" s="1201" t="s">
        <v>36</v>
      </c>
      <c r="D52" s="1213" t="s">
        <v>36</v>
      </c>
      <c r="E52" s="1213" t="s">
        <v>36</v>
      </c>
      <c r="F52" s="1213" t="s">
        <v>36</v>
      </c>
      <c r="G52" s="1225" t="s">
        <v>36</v>
      </c>
      <c r="H52" s="1237" t="s">
        <v>36</v>
      </c>
      <c r="I52" s="1213" t="s">
        <v>36</v>
      </c>
      <c r="J52" s="1213" t="s">
        <v>36</v>
      </c>
      <c r="K52" s="1213" t="s">
        <v>36</v>
      </c>
      <c r="L52" s="1249" t="s">
        <v>36</v>
      </c>
      <c r="M52" s="1261" t="s">
        <v>36</v>
      </c>
      <c r="N52" s="1213" t="s">
        <v>36</v>
      </c>
      <c r="O52" s="1213" t="s">
        <v>36</v>
      </c>
      <c r="P52" s="1213" t="s">
        <v>36</v>
      </c>
      <c r="Q52" s="1225" t="s">
        <v>36</v>
      </c>
      <c r="R52" s="1237" t="s">
        <v>36</v>
      </c>
      <c r="S52" s="1213" t="s">
        <v>36</v>
      </c>
      <c r="T52" s="1213" t="s">
        <v>36</v>
      </c>
      <c r="U52" s="1213" t="s">
        <v>36</v>
      </c>
      <c r="V52" s="1213" t="s">
        <v>36</v>
      </c>
      <c r="W52" s="1213" t="s">
        <v>36</v>
      </c>
      <c r="X52" s="1213" t="s">
        <v>36</v>
      </c>
      <c r="Y52" s="1265" t="s">
        <v>36</v>
      </c>
      <c r="Z52" s="1265" t="s">
        <v>36</v>
      </c>
      <c r="AA52" s="1265" t="s">
        <v>36</v>
      </c>
      <c r="AB52" s="1265" t="s">
        <v>36</v>
      </c>
      <c r="AC52" s="2496" t="s">
        <v>36</v>
      </c>
      <c r="AD52" s="2511"/>
      <c r="AE52" s="2511"/>
      <c r="AF52" s="2511"/>
      <c r="AG52" s="2511"/>
      <c r="AH52" s="2511"/>
      <c r="AI52" s="2511"/>
      <c r="AJ52" s="2511"/>
      <c r="AK52" s="2511"/>
      <c r="AL52" s="2511"/>
      <c r="AM52" s="2511"/>
      <c r="AN52" s="2511"/>
      <c r="AO52" s="2511"/>
      <c r="AP52" s="2511"/>
      <c r="AQ52" s="2511"/>
      <c r="AR52" s="2511"/>
      <c r="AS52" s="2511"/>
      <c r="AT52" s="2511"/>
      <c r="AU52" s="2511"/>
      <c r="AV52" s="2511"/>
      <c r="AW52" s="2511"/>
      <c r="AX52" s="2511"/>
      <c r="AY52" s="2511"/>
      <c r="AZ52" s="250"/>
      <c r="BA52" s="2878"/>
      <c r="BB52" s="184" t="s">
        <v>69</v>
      </c>
      <c r="BC52" s="1272" t="s">
        <v>36</v>
      </c>
      <c r="BD52" s="1292" t="s">
        <v>36</v>
      </c>
      <c r="BE52" s="1292" t="s">
        <v>36</v>
      </c>
      <c r="BF52" s="1292" t="s">
        <v>36</v>
      </c>
      <c r="BG52" s="1313" t="s">
        <v>36</v>
      </c>
      <c r="BH52" s="1334" t="s">
        <v>36</v>
      </c>
      <c r="BI52" s="1292" t="s">
        <v>36</v>
      </c>
      <c r="BJ52" s="1292" t="s">
        <v>36</v>
      </c>
      <c r="BK52" s="1292" t="s">
        <v>36</v>
      </c>
      <c r="BL52" s="1313" t="s">
        <v>36</v>
      </c>
      <c r="BM52" s="1334" t="s">
        <v>36</v>
      </c>
      <c r="BN52" s="1292" t="s">
        <v>36</v>
      </c>
      <c r="BO52" s="1292" t="s">
        <v>36</v>
      </c>
      <c r="BP52" s="1292" t="s">
        <v>36</v>
      </c>
      <c r="BQ52" s="1313" t="s">
        <v>36</v>
      </c>
      <c r="BR52" s="1334" t="s">
        <v>36</v>
      </c>
      <c r="BS52" s="1292" t="s">
        <v>36</v>
      </c>
      <c r="BT52" s="1292" t="s">
        <v>36</v>
      </c>
      <c r="BU52" s="1292" t="s">
        <v>36</v>
      </c>
      <c r="BV52" s="1292" t="s">
        <v>36</v>
      </c>
      <c r="BW52" s="1292" t="s">
        <v>36</v>
      </c>
      <c r="BX52" s="1292" t="s">
        <v>36</v>
      </c>
      <c r="BY52" s="1354" t="s">
        <v>36</v>
      </c>
      <c r="BZ52" s="1354" t="s">
        <v>36</v>
      </c>
      <c r="CA52" s="1354" t="s">
        <v>36</v>
      </c>
      <c r="CB52" s="1354" t="s">
        <v>36</v>
      </c>
      <c r="CC52" s="1354" t="s">
        <v>36</v>
      </c>
      <c r="CD52" s="2521"/>
      <c r="CE52" s="2521"/>
      <c r="CF52" s="2521"/>
      <c r="CG52" s="2521"/>
      <c r="CH52" s="2521"/>
      <c r="CI52" s="2521"/>
      <c r="CJ52" s="2521"/>
      <c r="CK52" s="2521"/>
      <c r="CL52" s="2521"/>
      <c r="CM52" s="2521"/>
      <c r="CN52" s="2521"/>
      <c r="CO52" s="2521"/>
      <c r="CP52" s="2521"/>
      <c r="CQ52" s="2521"/>
      <c r="CR52" s="2521"/>
      <c r="CS52" s="2521"/>
      <c r="CT52" s="2521"/>
      <c r="CU52" s="2521"/>
      <c r="CV52" s="2521"/>
      <c r="CW52" s="2521"/>
      <c r="CX52" s="2521"/>
      <c r="CY52" s="2521"/>
      <c r="CZ52" s="2521"/>
    </row>
    <row r="53" s="156" customFormat="true" ht="15" customHeight="true" x14ac:dyDescent="0.2">
      <c r="A53" s="2886" t="s">
        <v>107</v>
      </c>
      <c r="B53" s="292" t="s">
        <v>102</v>
      </c>
      <c r="C53" s="1201" t="s">
        <v>36</v>
      </c>
      <c r="D53" s="1213" t="s">
        <v>36</v>
      </c>
      <c r="E53" s="1213" t="s">
        <v>36</v>
      </c>
      <c r="F53" s="1213" t="s">
        <v>36</v>
      </c>
      <c r="G53" s="1225" t="s">
        <v>36</v>
      </c>
      <c r="H53" s="1237" t="s">
        <v>36</v>
      </c>
      <c r="I53" s="1213" t="s">
        <v>36</v>
      </c>
      <c r="J53" s="1213" t="s">
        <v>36</v>
      </c>
      <c r="K53" s="1213" t="s">
        <v>36</v>
      </c>
      <c r="L53" s="1249" t="s">
        <v>36</v>
      </c>
      <c r="M53" s="1261" t="s">
        <v>36</v>
      </c>
      <c r="N53" s="1213" t="s">
        <v>36</v>
      </c>
      <c r="O53" s="1213" t="s">
        <v>36</v>
      </c>
      <c r="P53" s="1213" t="s">
        <v>36</v>
      </c>
      <c r="Q53" s="1225" t="s">
        <v>36</v>
      </c>
      <c r="R53" s="1237" t="s">
        <v>36</v>
      </c>
      <c r="S53" s="1213" t="s">
        <v>36</v>
      </c>
      <c r="T53" s="1213" t="s">
        <v>36</v>
      </c>
      <c r="U53" s="1213" t="s">
        <v>36</v>
      </c>
      <c r="V53" s="1213" t="s">
        <v>36</v>
      </c>
      <c r="W53" s="1213" t="s">
        <v>36</v>
      </c>
      <c r="X53" s="1213" t="s">
        <v>36</v>
      </c>
      <c r="Y53" s="1265" t="s">
        <v>36</v>
      </c>
      <c r="Z53" s="1265" t="s">
        <v>36</v>
      </c>
      <c r="AA53" s="1265" t="s">
        <v>36</v>
      </c>
      <c r="AB53" s="1265" t="s">
        <v>36</v>
      </c>
      <c r="AC53" s="2496" t="s">
        <v>36</v>
      </c>
      <c r="AD53" s="2511"/>
      <c r="AE53" s="2511"/>
      <c r="AF53" s="2511"/>
      <c r="AG53" s="2511"/>
      <c r="AH53" s="2511"/>
      <c r="AI53" s="2511"/>
      <c r="AJ53" s="2511"/>
      <c r="AK53" s="2511"/>
      <c r="AL53" s="2511"/>
      <c r="AM53" s="2511"/>
      <c r="AN53" s="2511"/>
      <c r="AO53" s="2511"/>
      <c r="AP53" s="2511"/>
      <c r="AQ53" s="2511"/>
      <c r="AR53" s="2511"/>
      <c r="AS53" s="2511"/>
      <c r="AT53" s="2511"/>
      <c r="AU53" s="2511"/>
      <c r="AV53" s="2511"/>
      <c r="AW53" s="2511"/>
      <c r="AX53" s="2511"/>
      <c r="AY53" s="2511"/>
      <c r="AZ53" s="250"/>
      <c r="BA53" s="2878" t="s">
        <v>107</v>
      </c>
      <c r="BB53" s="184" t="s">
        <v>102</v>
      </c>
      <c r="BC53" s="1272" t="s">
        <v>36</v>
      </c>
      <c r="BD53" s="1292" t="s">
        <v>36</v>
      </c>
      <c r="BE53" s="1292" t="s">
        <v>36</v>
      </c>
      <c r="BF53" s="1292" t="s">
        <v>36</v>
      </c>
      <c r="BG53" s="1313" t="s">
        <v>36</v>
      </c>
      <c r="BH53" s="1334" t="s">
        <v>36</v>
      </c>
      <c r="BI53" s="1292" t="s">
        <v>36</v>
      </c>
      <c r="BJ53" s="1292" t="s">
        <v>36</v>
      </c>
      <c r="BK53" s="1292" t="s">
        <v>36</v>
      </c>
      <c r="BL53" s="1313" t="s">
        <v>36</v>
      </c>
      <c r="BM53" s="1334" t="s">
        <v>36</v>
      </c>
      <c r="BN53" s="1292" t="s">
        <v>36</v>
      </c>
      <c r="BO53" s="1292" t="s">
        <v>36</v>
      </c>
      <c r="BP53" s="1292" t="s">
        <v>36</v>
      </c>
      <c r="BQ53" s="1313" t="s">
        <v>36</v>
      </c>
      <c r="BR53" s="1334" t="s">
        <v>36</v>
      </c>
      <c r="BS53" s="1292" t="s">
        <v>36</v>
      </c>
      <c r="BT53" s="1292" t="s">
        <v>36</v>
      </c>
      <c r="BU53" s="1292" t="s">
        <v>36</v>
      </c>
      <c r="BV53" s="1292" t="s">
        <v>36</v>
      </c>
      <c r="BW53" s="1292" t="s">
        <v>36</v>
      </c>
      <c r="BX53" s="1292" t="s">
        <v>36</v>
      </c>
      <c r="BY53" s="1354" t="s">
        <v>36</v>
      </c>
      <c r="BZ53" s="1354" t="s">
        <v>36</v>
      </c>
      <c r="CA53" s="1354" t="s">
        <v>36</v>
      </c>
      <c r="CB53" s="1354" t="s">
        <v>36</v>
      </c>
      <c r="CC53" s="1354" t="s">
        <v>36</v>
      </c>
      <c r="CD53" s="2521"/>
      <c r="CE53" s="2521"/>
      <c r="CF53" s="2521"/>
      <c r="CG53" s="2521"/>
      <c r="CH53" s="2521"/>
      <c r="CI53" s="2521"/>
      <c r="CJ53" s="2521"/>
      <c r="CK53" s="2521"/>
      <c r="CL53" s="2521"/>
      <c r="CM53" s="2521"/>
      <c r="CN53" s="2521"/>
      <c r="CO53" s="2521"/>
      <c r="CP53" s="2521"/>
      <c r="CQ53" s="2521"/>
      <c r="CR53" s="2521"/>
      <c r="CS53" s="2521"/>
      <c r="CT53" s="2521"/>
      <c r="CU53" s="2521"/>
      <c r="CV53" s="2521"/>
      <c r="CW53" s="2521"/>
      <c r="CX53" s="2521"/>
      <c r="CY53" s="2521"/>
      <c r="CZ53" s="2521"/>
    </row>
    <row r="54" s="156" customFormat="true" ht="15" customHeight="true" x14ac:dyDescent="0.2">
      <c r="A54" s="2886"/>
      <c r="B54" s="292" t="s">
        <v>101</v>
      </c>
      <c r="C54" s="1201" t="s">
        <v>36</v>
      </c>
      <c r="D54" s="1213" t="s">
        <v>36</v>
      </c>
      <c r="E54" s="1213" t="s">
        <v>36</v>
      </c>
      <c r="F54" s="1213" t="s">
        <v>36</v>
      </c>
      <c r="G54" s="1225" t="s">
        <v>36</v>
      </c>
      <c r="H54" s="1237" t="s">
        <v>36</v>
      </c>
      <c r="I54" s="1213" t="s">
        <v>36</v>
      </c>
      <c r="J54" s="1213" t="s">
        <v>36</v>
      </c>
      <c r="K54" s="1213" t="s">
        <v>36</v>
      </c>
      <c r="L54" s="1249" t="s">
        <v>36</v>
      </c>
      <c r="M54" s="1261" t="s">
        <v>36</v>
      </c>
      <c r="N54" s="1213" t="s">
        <v>36</v>
      </c>
      <c r="O54" s="1213" t="s">
        <v>36</v>
      </c>
      <c r="P54" s="1213" t="s">
        <v>36</v>
      </c>
      <c r="Q54" s="1225" t="s">
        <v>36</v>
      </c>
      <c r="R54" s="1237" t="s">
        <v>36</v>
      </c>
      <c r="S54" s="1213" t="s">
        <v>36</v>
      </c>
      <c r="T54" s="1213" t="s">
        <v>36</v>
      </c>
      <c r="U54" s="1213" t="s">
        <v>36</v>
      </c>
      <c r="V54" s="1213" t="s">
        <v>36</v>
      </c>
      <c r="W54" s="1213" t="s">
        <v>36</v>
      </c>
      <c r="X54" s="1213" t="s">
        <v>36</v>
      </c>
      <c r="Y54" s="1265" t="s">
        <v>36</v>
      </c>
      <c r="Z54" s="1265" t="s">
        <v>36</v>
      </c>
      <c r="AA54" s="1265" t="s">
        <v>36</v>
      </c>
      <c r="AB54" s="1265" t="s">
        <v>36</v>
      </c>
      <c r="AC54" s="2496" t="s">
        <v>36</v>
      </c>
      <c r="AD54" s="2511"/>
      <c r="AE54" s="2511"/>
      <c r="AF54" s="2511"/>
      <c r="AG54" s="2511"/>
      <c r="AH54" s="2511"/>
      <c r="AI54" s="2511"/>
      <c r="AJ54" s="2511"/>
      <c r="AK54" s="2511"/>
      <c r="AL54" s="2511"/>
      <c r="AM54" s="2511"/>
      <c r="AN54" s="2511"/>
      <c r="AO54" s="2511"/>
      <c r="AP54" s="2511"/>
      <c r="AQ54" s="2511"/>
      <c r="AR54" s="2511"/>
      <c r="AS54" s="2511"/>
      <c r="AT54" s="2511"/>
      <c r="AU54" s="2511"/>
      <c r="AV54" s="2511"/>
      <c r="AW54" s="2511"/>
      <c r="AX54" s="2511"/>
      <c r="AY54" s="2511"/>
      <c r="AZ54" s="250"/>
      <c r="BA54" s="2878"/>
      <c r="BB54" s="184" t="s">
        <v>101</v>
      </c>
      <c r="BC54" s="1272" t="s">
        <v>36</v>
      </c>
      <c r="BD54" s="1292" t="s">
        <v>36</v>
      </c>
      <c r="BE54" s="1292" t="s">
        <v>36</v>
      </c>
      <c r="BF54" s="1292" t="s">
        <v>36</v>
      </c>
      <c r="BG54" s="1313" t="s">
        <v>36</v>
      </c>
      <c r="BH54" s="1334" t="s">
        <v>36</v>
      </c>
      <c r="BI54" s="1292" t="s">
        <v>36</v>
      </c>
      <c r="BJ54" s="1292" t="s">
        <v>36</v>
      </c>
      <c r="BK54" s="1292" t="s">
        <v>36</v>
      </c>
      <c r="BL54" s="1313" t="s">
        <v>36</v>
      </c>
      <c r="BM54" s="1334" t="s">
        <v>36</v>
      </c>
      <c r="BN54" s="1292" t="s">
        <v>36</v>
      </c>
      <c r="BO54" s="1292" t="s">
        <v>36</v>
      </c>
      <c r="BP54" s="1292" t="s">
        <v>36</v>
      </c>
      <c r="BQ54" s="1313" t="s">
        <v>36</v>
      </c>
      <c r="BR54" s="1334" t="s">
        <v>36</v>
      </c>
      <c r="BS54" s="1292" t="s">
        <v>36</v>
      </c>
      <c r="BT54" s="1292" t="s">
        <v>36</v>
      </c>
      <c r="BU54" s="1292" t="s">
        <v>36</v>
      </c>
      <c r="BV54" s="1292" t="s">
        <v>36</v>
      </c>
      <c r="BW54" s="1292" t="s">
        <v>36</v>
      </c>
      <c r="BX54" s="1292" t="s">
        <v>36</v>
      </c>
      <c r="BY54" s="1354" t="s">
        <v>36</v>
      </c>
      <c r="BZ54" s="1354" t="s">
        <v>36</v>
      </c>
      <c r="CA54" s="1354" t="s">
        <v>36</v>
      </c>
      <c r="CB54" s="1354" t="s">
        <v>36</v>
      </c>
      <c r="CC54" s="1354" t="s">
        <v>36</v>
      </c>
      <c r="CD54" s="2521"/>
      <c r="CE54" s="2521"/>
      <c r="CF54" s="2521"/>
      <c r="CG54" s="2521"/>
      <c r="CH54" s="2521"/>
      <c r="CI54" s="2521"/>
      <c r="CJ54" s="2521"/>
      <c r="CK54" s="2521"/>
      <c r="CL54" s="2521"/>
      <c r="CM54" s="2521"/>
      <c r="CN54" s="2521"/>
      <c r="CO54" s="2521"/>
      <c r="CP54" s="2521"/>
      <c r="CQ54" s="2521"/>
      <c r="CR54" s="2521"/>
      <c r="CS54" s="2521"/>
      <c r="CT54" s="2521"/>
      <c r="CU54" s="2521"/>
      <c r="CV54" s="2521"/>
      <c r="CW54" s="2521"/>
      <c r="CX54" s="2521"/>
      <c r="CY54" s="2521"/>
      <c r="CZ54" s="2521"/>
    </row>
    <row r="55" s="156" customFormat="true" ht="15" customHeight="true" x14ac:dyDescent="0.2">
      <c r="A55" s="2891"/>
      <c r="B55" s="293" t="s">
        <v>69</v>
      </c>
      <c r="C55" s="1203" t="s">
        <v>36</v>
      </c>
      <c r="D55" s="1215" t="s">
        <v>36</v>
      </c>
      <c r="E55" s="1215" t="s">
        <v>36</v>
      </c>
      <c r="F55" s="1215" t="s">
        <v>36</v>
      </c>
      <c r="G55" s="1227" t="s">
        <v>36</v>
      </c>
      <c r="H55" s="1239" t="s">
        <v>36</v>
      </c>
      <c r="I55" s="1215" t="s">
        <v>36</v>
      </c>
      <c r="J55" s="1215" t="s">
        <v>36</v>
      </c>
      <c r="K55" s="1215" t="s">
        <v>36</v>
      </c>
      <c r="L55" s="1251" t="s">
        <v>36</v>
      </c>
      <c r="M55" s="1262" t="s">
        <v>36</v>
      </c>
      <c r="N55" s="1215" t="s">
        <v>36</v>
      </c>
      <c r="O55" s="1215" t="s">
        <v>36</v>
      </c>
      <c r="P55" s="1215" t="s">
        <v>36</v>
      </c>
      <c r="Q55" s="1227" t="s">
        <v>36</v>
      </c>
      <c r="R55" s="2453" t="s">
        <v>36</v>
      </c>
      <c r="S55" s="2454" t="s">
        <v>36</v>
      </c>
      <c r="T55" s="2454" t="s">
        <v>36</v>
      </c>
      <c r="U55" s="2454" t="s">
        <v>36</v>
      </c>
      <c r="V55" s="2454" t="s">
        <v>36</v>
      </c>
      <c r="W55" s="2454" t="s">
        <v>36</v>
      </c>
      <c r="X55" s="2454" t="s">
        <v>36</v>
      </c>
      <c r="Y55" s="2454" t="s">
        <v>36</v>
      </c>
      <c r="Z55" s="2454" t="s">
        <v>36</v>
      </c>
      <c r="AA55" s="2454" t="s">
        <v>36</v>
      </c>
      <c r="AB55" s="2454" t="s">
        <v>36</v>
      </c>
      <c r="AC55" s="2497" t="s">
        <v>36</v>
      </c>
      <c r="AD55" s="2512"/>
      <c r="AE55" s="2512"/>
      <c r="AF55" s="2512"/>
      <c r="AG55" s="2512"/>
      <c r="AH55" s="2512"/>
      <c r="AI55" s="2512"/>
      <c r="AJ55" s="2512"/>
      <c r="AK55" s="2512"/>
      <c r="AL55" s="2512"/>
      <c r="AM55" s="2512"/>
      <c r="AN55" s="2512"/>
      <c r="AO55" s="2512"/>
      <c r="AP55" s="2512"/>
      <c r="AQ55" s="2512"/>
      <c r="AR55" s="2512"/>
      <c r="AS55" s="2512"/>
      <c r="AT55" s="2512"/>
      <c r="AU55" s="2512"/>
      <c r="AV55" s="2512"/>
      <c r="AW55" s="2512"/>
      <c r="AX55" s="2512"/>
      <c r="AY55" s="2512"/>
      <c r="AZ55" s="250"/>
      <c r="BA55" s="2880"/>
      <c r="BB55" s="185" t="s">
        <v>69</v>
      </c>
      <c r="BC55" s="1273" t="s">
        <v>36</v>
      </c>
      <c r="BD55" s="1293" t="s">
        <v>36</v>
      </c>
      <c r="BE55" s="1293" t="s">
        <v>36</v>
      </c>
      <c r="BF55" s="1293" t="s">
        <v>36</v>
      </c>
      <c r="BG55" s="1314" t="s">
        <v>36</v>
      </c>
      <c r="BH55" s="1335" t="s">
        <v>36</v>
      </c>
      <c r="BI55" s="1293" t="s">
        <v>36</v>
      </c>
      <c r="BJ55" s="1293" t="s">
        <v>36</v>
      </c>
      <c r="BK55" s="1293" t="s">
        <v>36</v>
      </c>
      <c r="BL55" s="1314" t="s">
        <v>36</v>
      </c>
      <c r="BM55" s="1335" t="s">
        <v>36</v>
      </c>
      <c r="BN55" s="1293" t="s">
        <v>36</v>
      </c>
      <c r="BO55" s="1293" t="s">
        <v>36</v>
      </c>
      <c r="BP55" s="1293" t="s">
        <v>36</v>
      </c>
      <c r="BQ55" s="1314" t="s">
        <v>36</v>
      </c>
      <c r="BR55" s="2455" t="s">
        <v>36</v>
      </c>
      <c r="BS55" s="2456" t="s">
        <v>36</v>
      </c>
      <c r="BT55" s="2456" t="s">
        <v>36</v>
      </c>
      <c r="BU55" s="2456" t="s">
        <v>36</v>
      </c>
      <c r="BV55" s="2456" t="s">
        <v>36</v>
      </c>
      <c r="BW55" s="2456" t="s">
        <v>36</v>
      </c>
      <c r="BX55" s="2456" t="s">
        <v>36</v>
      </c>
      <c r="BY55" s="2456" t="s">
        <v>36</v>
      </c>
      <c r="BZ55" s="1370" t="s">
        <v>36</v>
      </c>
      <c r="CA55" s="1370" t="s">
        <v>36</v>
      </c>
      <c r="CB55" s="1370" t="s">
        <v>36</v>
      </c>
      <c r="CC55" s="1370" t="s">
        <v>36</v>
      </c>
      <c r="CD55" s="2522"/>
      <c r="CE55" s="2522"/>
      <c r="CF55" s="2522"/>
      <c r="CG55" s="2522"/>
      <c r="CH55" s="2522"/>
      <c r="CI55" s="2522"/>
      <c r="CJ55" s="2522"/>
      <c r="CK55" s="2522"/>
      <c r="CL55" s="2522"/>
      <c r="CM55" s="2522"/>
      <c r="CN55" s="2522"/>
      <c r="CO55" s="2522"/>
      <c r="CP55" s="2522"/>
      <c r="CQ55" s="2522"/>
      <c r="CR55" s="2522"/>
      <c r="CS55" s="2522"/>
      <c r="CT55" s="2522"/>
      <c r="CU55" s="2522"/>
      <c r="CV55" s="2522"/>
      <c r="CW55" s="2522"/>
      <c r="CX55" s="2522"/>
      <c r="CY55" s="2522"/>
      <c r="CZ55" s="2522"/>
    </row>
    <row r="56" s="161" customFormat="true" ht="15" customHeight="true" x14ac:dyDescent="0.2">
      <c r="A56" s="158"/>
      <c r="B56" s="218"/>
      <c r="C56" s="2900" t="s">
        <v>116</v>
      </c>
      <c r="D56" s="2901"/>
      <c r="E56" s="2901"/>
      <c r="F56" s="2901"/>
      <c r="G56" s="2902"/>
      <c r="H56" s="2899" t="s">
        <v>39</v>
      </c>
      <c r="I56" s="2888"/>
      <c r="J56" s="2888"/>
      <c r="K56" s="2888"/>
      <c r="L56" s="2890"/>
      <c r="M56" s="2887" t="s">
        <v>38</v>
      </c>
      <c r="N56" s="2888"/>
      <c r="O56" s="2888"/>
      <c r="P56" s="2888"/>
      <c r="Q56" s="2890"/>
      <c r="R56" s="2593" t="s">
        <v>144</v>
      </c>
      <c r="S56" s="2601"/>
      <c r="T56" s="2601"/>
      <c r="U56" s="2601"/>
      <c r="V56" s="2601"/>
      <c r="W56" s="2601"/>
      <c r="X56" s="2601"/>
      <c r="Y56" s="2601"/>
      <c r="Z56" s="2601"/>
      <c r="AA56" s="2601"/>
      <c r="AB56" s="2601"/>
      <c r="AC56" s="2602"/>
      <c r="AD56" s="375"/>
      <c r="AE56" s="375"/>
      <c r="AF56" s="375"/>
      <c r="AG56" s="375"/>
      <c r="AH56" s="375"/>
      <c r="AI56" s="375"/>
      <c r="AJ56" s="375"/>
      <c r="AK56" s="375"/>
      <c r="AL56" s="375"/>
      <c r="AM56" s="375"/>
      <c r="AN56" s="375"/>
      <c r="AO56" s="375"/>
      <c r="AP56" s="375"/>
      <c r="AQ56" s="375"/>
      <c r="AR56" s="375"/>
      <c r="AS56" s="375"/>
      <c r="AT56" s="375"/>
      <c r="AU56" s="375"/>
      <c r="AV56" s="375"/>
      <c r="AW56" s="375"/>
      <c r="AX56" s="375"/>
      <c r="AY56" s="375"/>
      <c r="AZ56" s="834"/>
      <c r="BA56" s="252" t="s">
        <v>132</v>
      </c>
      <c r="BB56" s="141" t="s">
        <v>97</v>
      </c>
      <c r="BC56" s="2887" t="s">
        <v>116</v>
      </c>
      <c r="BD56" s="2888"/>
      <c r="BE56" s="2888"/>
      <c r="BF56" s="2888"/>
      <c r="BG56" s="2889"/>
      <c r="BH56" s="2887" t="s">
        <v>39</v>
      </c>
      <c r="BI56" s="2888"/>
      <c r="BJ56" s="2888"/>
      <c r="BK56" s="2888"/>
      <c r="BL56" s="2889"/>
      <c r="BM56" s="2887" t="s">
        <v>38</v>
      </c>
      <c r="BN56" s="2888"/>
      <c r="BO56" s="2888"/>
      <c r="BP56" s="2888"/>
      <c r="BQ56" s="2890"/>
      <c r="BR56" s="2449" t="s">
        <v>144</v>
      </c>
      <c r="BS56" s="359"/>
      <c r="BT56" s="359"/>
      <c r="BU56" s="359"/>
      <c r="BV56" s="359"/>
      <c r="BW56" s="359"/>
      <c r="BX56" s="359"/>
      <c r="BY56" s="360"/>
      <c r="BZ56" s="250"/>
      <c r="CA56" s="250"/>
      <c r="CB56" s="250"/>
      <c r="CC56" s="250"/>
      <c r="CD56" s="250"/>
      <c r="CE56" s="250"/>
      <c r="CF56" s="250"/>
      <c r="CG56" s="250"/>
      <c r="CH56" s="250"/>
      <c r="CI56" s="250"/>
      <c r="CJ56" s="250"/>
      <c r="CK56" s="250"/>
      <c r="CL56" s="250"/>
      <c r="CM56" s="250"/>
      <c r="CN56" s="250"/>
      <c r="CO56" s="250"/>
      <c r="CP56" s="250"/>
      <c r="CQ56" s="250"/>
      <c r="CR56" s="250"/>
      <c r="CS56" s="250"/>
      <c r="CT56" s="250"/>
      <c r="CU56" s="250"/>
      <c r="CV56" s="250"/>
      <c r="CW56" s="250"/>
      <c r="CX56" s="250"/>
      <c r="CY56" s="250"/>
      <c r="CZ56" s="250"/>
    </row>
    <row r="57" s="161" customFormat="true" ht="12.75" x14ac:dyDescent="0.2">
      <c r="A57" s="219" t="s">
        <v>70</v>
      </c>
      <c r="B57" s="286"/>
      <c r="C57" s="334" t="s">
        <v>0</v>
      </c>
      <c r="D57" s="335" t="s">
        <v>1</v>
      </c>
      <c r="E57" s="335" t="s">
        <v>2</v>
      </c>
      <c r="F57" s="335" t="s">
        <v>3</v>
      </c>
      <c r="G57" s="336" t="s">
        <v>4</v>
      </c>
      <c r="H57" s="1732" t="s">
        <v>0</v>
      </c>
      <c r="I57" s="1695" t="s">
        <v>1</v>
      </c>
      <c r="J57" s="1695" t="s">
        <v>2</v>
      </c>
      <c r="K57" s="1695" t="s">
        <v>3</v>
      </c>
      <c r="L57" s="1696" t="s">
        <v>4</v>
      </c>
      <c r="M57" s="1722" t="s">
        <v>0</v>
      </c>
      <c r="N57" s="1695" t="s">
        <v>1</v>
      </c>
      <c r="O57" s="1695" t="s">
        <v>2</v>
      </c>
      <c r="P57" s="1695" t="s">
        <v>3</v>
      </c>
      <c r="Q57" s="1742" t="s">
        <v>4</v>
      </c>
      <c r="R57" s="1732" t="s">
        <v>237</v>
      </c>
      <c r="S57" s="1695" t="s">
        <v>238</v>
      </c>
      <c r="T57" s="1695" t="s">
        <v>239</v>
      </c>
      <c r="U57" s="1695" t="s">
        <v>240</v>
      </c>
      <c r="V57" s="1695" t="s">
        <v>241</v>
      </c>
      <c r="W57" s="1695" t="s">
        <v>242</v>
      </c>
      <c r="X57" s="1695" t="s">
        <v>243</v>
      </c>
      <c r="Y57" s="1695" t="s">
        <v>244</v>
      </c>
      <c r="Z57" s="1695" t="s">
        <v>245</v>
      </c>
      <c r="AA57" s="1695" t="s">
        <v>246</v>
      </c>
      <c r="AB57" s="1695" t="s">
        <v>247</v>
      </c>
      <c r="AC57" s="1697" t="s">
        <v>248</v>
      </c>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834"/>
      <c r="BA57" s="229" t="s">
        <v>121</v>
      </c>
      <c r="BB57" s="228"/>
      <c r="BC57" s="389" t="s">
        <v>0</v>
      </c>
      <c r="BD57" s="203" t="s">
        <v>1</v>
      </c>
      <c r="BE57" s="203" t="s">
        <v>2</v>
      </c>
      <c r="BF57" s="203" t="s">
        <v>3</v>
      </c>
      <c r="BG57" s="390" t="s">
        <v>4</v>
      </c>
      <c r="BH57" s="399" t="s">
        <v>0</v>
      </c>
      <c r="BI57" s="203" t="s">
        <v>1</v>
      </c>
      <c r="BJ57" s="203" t="s">
        <v>2</v>
      </c>
      <c r="BK57" s="203" t="s">
        <v>3</v>
      </c>
      <c r="BL57" s="390" t="s">
        <v>4</v>
      </c>
      <c r="BM57" s="399" t="s">
        <v>0</v>
      </c>
      <c r="BN57" s="203" t="s">
        <v>1</v>
      </c>
      <c r="BO57" s="203" t="s">
        <v>2</v>
      </c>
      <c r="BP57" s="203" t="s">
        <v>3</v>
      </c>
      <c r="BQ57" s="390" t="s">
        <v>4</v>
      </c>
      <c r="BR57" s="399" t="s">
        <v>237</v>
      </c>
      <c r="BS57" s="203" t="s">
        <v>238</v>
      </c>
      <c r="BT57" s="203" t="s">
        <v>239</v>
      </c>
      <c r="BU57" s="203" t="s">
        <v>240</v>
      </c>
      <c r="BV57" s="203" t="s">
        <v>241</v>
      </c>
      <c r="BW57" s="203" t="s">
        <v>242</v>
      </c>
      <c r="BX57" s="203" t="s">
        <v>243</v>
      </c>
      <c r="BY57" s="204" t="s">
        <v>244</v>
      </c>
      <c r="BZ57" s="204" t="s">
        <v>245</v>
      </c>
      <c r="CA57" s="204" t="s">
        <v>246</v>
      </c>
      <c r="CB57" s="204" t="s">
        <v>247</v>
      </c>
      <c r="CC57" s="204" t="s">
        <v>248</v>
      </c>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row>
    <row r="58" s="161" customFormat="true" ht="15" customHeight="true" x14ac:dyDescent="0.2">
      <c r="A58" s="2892" t="s">
        <v>285</v>
      </c>
      <c r="B58" s="1892" t="s">
        <v>286</v>
      </c>
      <c r="C58" s="1803">
        <v>0</v>
      </c>
      <c r="D58" s="1804">
        <v>0.61183178198573707</v>
      </c>
      <c r="E58" s="1804">
        <v>1.420047044803201</v>
      </c>
      <c r="F58" s="1804">
        <v>8.9587437051492351</v>
      </c>
      <c r="G58" s="1805">
        <v>40.247320920516131</v>
      </c>
      <c r="H58" s="1806">
        <v>0.96269141014190562</v>
      </c>
      <c r="I58" s="1804">
        <v>3.5129306619274367</v>
      </c>
      <c r="J58" s="1804">
        <v>13.792788140492917</v>
      </c>
      <c r="K58" s="1804">
        <v>24.451408135233198</v>
      </c>
      <c r="L58" s="1807">
        <v>57.070035159054143</v>
      </c>
      <c r="M58" s="1808">
        <v>0</v>
      </c>
      <c r="N58" s="1804">
        <v>0.11243919147600516</v>
      </c>
      <c r="O58" s="1804">
        <v>0.47139878796638307</v>
      </c>
      <c r="P58" s="1804">
        <v>0.89175744089617626</v>
      </c>
      <c r="Q58" s="1805">
        <v>2.2878819933533334</v>
      </c>
      <c r="R58" s="1806">
        <v>6.7974558218059826</v>
      </c>
      <c r="S58" s="1804">
        <v>2.2150827017386532</v>
      </c>
      <c r="T58" s="1804">
        <v>26.73724495118223</v>
      </c>
      <c r="U58" s="1804">
        <v>1.2491612040122704</v>
      </c>
      <c r="V58" s="1804">
        <v>2.8913062041322228</v>
      </c>
      <c r="W58" s="1804">
        <v>11.753878595605197</v>
      </c>
      <c r="X58" s="1804">
        <v>2.4016098763623708</v>
      </c>
      <c r="Y58" s="1804">
        <v>5.5206933959711098</v>
      </c>
      <c r="Z58" s="1804">
        <v>11.139242413853832</v>
      </c>
      <c r="AA58" s="1804">
        <v>5.336522303711952</v>
      </c>
      <c r="AB58" s="1804">
        <v>8.9841013615585172</v>
      </c>
      <c r="AC58" s="2616">
        <v>31.810355890828912</v>
      </c>
      <c r="AD58" s="375"/>
      <c r="AE58" s="375"/>
      <c r="AF58" s="375"/>
      <c r="AG58" s="375"/>
      <c r="AH58" s="375"/>
      <c r="AI58" s="375"/>
      <c r="AJ58" s="375"/>
      <c r="AK58" s="375"/>
      <c r="AL58" s="375"/>
      <c r="AM58" s="375"/>
      <c r="AN58" s="375"/>
      <c r="AO58" s="375"/>
      <c r="AP58" s="375"/>
      <c r="AQ58" s="375"/>
      <c r="AR58" s="375"/>
      <c r="AS58" s="375"/>
      <c r="AT58" s="375"/>
      <c r="AU58" s="375"/>
      <c r="AV58" s="375"/>
      <c r="AW58" s="375"/>
      <c r="AX58" s="375"/>
      <c r="AY58" s="375"/>
      <c r="AZ58" s="834"/>
      <c r="BA58" s="275"/>
      <c r="BB58" s="186"/>
      <c r="BC58" s="391"/>
      <c r="BD58" s="364"/>
      <c r="BE58" s="364"/>
      <c r="BF58" s="364"/>
      <c r="BG58" s="392"/>
      <c r="BH58" s="400"/>
      <c r="BI58" s="364"/>
      <c r="BJ58" s="364"/>
      <c r="BK58" s="364"/>
      <c r="BL58" s="392"/>
      <c r="BM58" s="400"/>
      <c r="BN58" s="364"/>
      <c r="BO58" s="364"/>
      <c r="BP58" s="364"/>
      <c r="BQ58" s="392"/>
      <c r="BR58" s="400"/>
      <c r="BS58" s="364"/>
      <c r="BT58" s="364"/>
      <c r="BU58" s="364"/>
      <c r="BV58" s="364"/>
      <c r="BW58" s="364"/>
      <c r="BX58" s="364"/>
      <c r="BY58" s="365"/>
      <c r="BZ58" s="365"/>
      <c r="CA58" s="365"/>
      <c r="CB58" s="365"/>
      <c r="CC58" s="365"/>
      <c r="CD58" s="2524"/>
      <c r="CE58" s="2524"/>
      <c r="CF58" s="2524"/>
      <c r="CG58" s="2524"/>
      <c r="CH58" s="2524"/>
      <c r="CI58" s="2524"/>
      <c r="CJ58" s="2524"/>
      <c r="CK58" s="2524"/>
      <c r="CL58" s="2524"/>
      <c r="CM58" s="2524"/>
      <c r="CN58" s="2524"/>
      <c r="CO58" s="2524"/>
      <c r="CP58" s="2524"/>
      <c r="CQ58" s="2524"/>
      <c r="CR58" s="2524"/>
      <c r="CS58" s="2524"/>
      <c r="CT58" s="2524"/>
      <c r="CU58" s="2524"/>
      <c r="CV58" s="2524"/>
      <c r="CW58" s="2524"/>
      <c r="CX58" s="2524"/>
      <c r="CY58" s="2524"/>
      <c r="CZ58" s="2524"/>
    </row>
    <row r="59" s="161" customFormat="true" ht="15" customHeight="true" x14ac:dyDescent="0.2">
      <c r="A59" s="2886"/>
      <c r="B59" s="1893" t="s">
        <v>287</v>
      </c>
      <c r="C59" s="1809">
        <v>1.4567964149112699E-2</v>
      </c>
      <c r="D59" s="1810">
        <v>0.94286780836258177</v>
      </c>
      <c r="E59" s="1810">
        <v>2.7848831042436317</v>
      </c>
      <c r="F59" s="1810">
        <v>9.6724608246132338</v>
      </c>
      <c r="G59" s="1811">
        <v>10.013601436635202</v>
      </c>
      <c r="H59" s="1812">
        <v>0.8424189596564271</v>
      </c>
      <c r="I59" s="1810">
        <v>8.4287507449315218</v>
      </c>
      <c r="J59" s="1810">
        <v>8.9374622402766537</v>
      </c>
      <c r="K59" s="1810">
        <v>11.836581702385928</v>
      </c>
      <c r="L59" s="1813">
        <v>8.8830895244206722</v>
      </c>
      <c r="M59" s="1814">
        <v>0</v>
      </c>
      <c r="N59" s="1810">
        <v>0.11535802391667023</v>
      </c>
      <c r="O59" s="1810">
        <v>1.4859893056486571</v>
      </c>
      <c r="P59" s="1810">
        <v>1.7710248461819487</v>
      </c>
      <c r="Q59" s="1811">
        <v>4.894012849773751</v>
      </c>
      <c r="R59" s="1812">
        <v>1.0921193350161162</v>
      </c>
      <c r="S59" s="1810">
        <v>2.6102957942183891</v>
      </c>
      <c r="T59" s="1810">
        <v>7.0583901208808131</v>
      </c>
      <c r="U59" s="1810">
        <v>0.63709910372465839</v>
      </c>
      <c r="V59" s="1810">
        <v>1.203837776263778</v>
      </c>
      <c r="W59" s="1810">
        <v>4.8401766829755468</v>
      </c>
      <c r="X59" s="1810">
        <v>0.69095334698584088</v>
      </c>
      <c r="Y59" s="1810">
        <v>12.725664712924473</v>
      </c>
      <c r="Z59" s="1810">
        <v>4.5830657310753313</v>
      </c>
      <c r="AA59" s="1810">
        <v>3.5034037040254962</v>
      </c>
      <c r="AB59" s="1810">
        <v>8.9701236008494973</v>
      </c>
      <c r="AC59" s="2617">
        <v>9.3558027553235092</v>
      </c>
      <c r="AD59" s="375"/>
      <c r="AE59" s="375"/>
      <c r="AF59" s="375"/>
      <c r="AG59" s="375"/>
      <c r="AH59" s="375"/>
      <c r="AI59" s="375"/>
      <c r="AJ59" s="375"/>
      <c r="AK59" s="375"/>
      <c r="AL59" s="375"/>
      <c r="AM59" s="375"/>
      <c r="AN59" s="375"/>
      <c r="AO59" s="375"/>
      <c r="AP59" s="375"/>
      <c r="AQ59" s="375"/>
      <c r="AR59" s="375"/>
      <c r="AS59" s="375"/>
      <c r="AT59" s="375"/>
      <c r="AU59" s="375"/>
      <c r="AV59" s="375"/>
      <c r="AW59" s="375"/>
      <c r="AX59" s="375"/>
      <c r="AY59" s="375"/>
      <c r="AZ59" s="834"/>
      <c r="BA59" s="276"/>
      <c r="BB59" s="187"/>
      <c r="BC59" s="393"/>
      <c r="BD59" s="366"/>
      <c r="BE59" s="366"/>
      <c r="BF59" s="366"/>
      <c r="BG59" s="394"/>
      <c r="BH59" s="401"/>
      <c r="BI59" s="366"/>
      <c r="BJ59" s="366"/>
      <c r="BK59" s="366"/>
      <c r="BL59" s="394"/>
      <c r="BM59" s="401"/>
      <c r="BN59" s="366"/>
      <c r="BO59" s="366"/>
      <c r="BP59" s="366"/>
      <c r="BQ59" s="394"/>
      <c r="BR59" s="401"/>
      <c r="BS59" s="366"/>
      <c r="BT59" s="366"/>
      <c r="BU59" s="366"/>
      <c r="BV59" s="366"/>
      <c r="BW59" s="366"/>
      <c r="BX59" s="366"/>
      <c r="BY59" s="367"/>
      <c r="BZ59" s="367"/>
      <c r="CA59" s="367"/>
      <c r="CB59" s="367"/>
      <c r="CC59" s="367"/>
      <c r="CD59" s="2525"/>
      <c r="CE59" s="2525"/>
      <c r="CF59" s="2525"/>
      <c r="CG59" s="2525"/>
      <c r="CH59" s="2525"/>
      <c r="CI59" s="2525"/>
      <c r="CJ59" s="2525"/>
      <c r="CK59" s="2525"/>
      <c r="CL59" s="2525"/>
      <c r="CM59" s="2525"/>
      <c r="CN59" s="2525"/>
      <c r="CO59" s="2525"/>
      <c r="CP59" s="2525"/>
      <c r="CQ59" s="2525"/>
      <c r="CR59" s="2525"/>
      <c r="CS59" s="2525"/>
      <c r="CT59" s="2525"/>
      <c r="CU59" s="2525"/>
      <c r="CV59" s="2525"/>
      <c r="CW59" s="2525"/>
      <c r="CX59" s="2525"/>
      <c r="CY59" s="2525"/>
      <c r="CZ59" s="2525"/>
    </row>
    <row r="60" s="161" customFormat="true" ht="15" customHeight="true" x14ac:dyDescent="0.2">
      <c r="A60" s="2886"/>
      <c r="B60" s="1893" t="s">
        <v>288</v>
      </c>
      <c r="C60" s="1809">
        <v>2.8614712699412443</v>
      </c>
      <c r="D60" s="1810">
        <v>10.898013295046244</v>
      </c>
      <c r="E60" s="1810">
        <v>24.539559861558562</v>
      </c>
      <c r="F60" s="1810">
        <v>30.914740511192313</v>
      </c>
      <c r="G60" s="1811">
        <v>21.390778659790126</v>
      </c>
      <c r="H60" s="1812">
        <v>25.697353584988637</v>
      </c>
      <c r="I60" s="1810">
        <v>34.043901033430622</v>
      </c>
      <c r="J60" s="1810">
        <v>34.949017122009337</v>
      </c>
      <c r="K60" s="1810">
        <v>29.175748520224946</v>
      </c>
      <c r="L60" s="1813">
        <v>13.894552443654007</v>
      </c>
      <c r="M60" s="1814">
        <v>2.2423228869715972</v>
      </c>
      <c r="N60" s="1810">
        <v>1.6450152025389062</v>
      </c>
      <c r="O60" s="1810">
        <v>9.1830400056284809</v>
      </c>
      <c r="P60" s="1810">
        <v>15.276984477493706</v>
      </c>
      <c r="Q60" s="1811">
        <v>16.107426073644092</v>
      </c>
      <c r="R60" s="1812">
        <v>9.8427799617248599</v>
      </c>
      <c r="S60" s="1810">
        <v>9.8881306704462411</v>
      </c>
      <c r="T60" s="1810">
        <v>21.911857503658961</v>
      </c>
      <c r="U60" s="1810">
        <v>5.0599192048188826</v>
      </c>
      <c r="V60" s="1810">
        <v>3.2001793623681336</v>
      </c>
      <c r="W60" s="1810">
        <v>32.688041853895051</v>
      </c>
      <c r="X60" s="1810">
        <v>8.9427088637152128</v>
      </c>
      <c r="Y60" s="1810">
        <v>26.791232057609964</v>
      </c>
      <c r="Z60" s="1810">
        <v>21.594801372105781</v>
      </c>
      <c r="AA60" s="1810">
        <v>8.5316872114675153</v>
      </c>
      <c r="AB60" s="1810">
        <v>42.034018803261155</v>
      </c>
      <c r="AC60" s="2617">
        <v>36.790876737205039</v>
      </c>
      <c r="AD60" s="375"/>
      <c r="AE60" s="375"/>
      <c r="AF60" s="375"/>
      <c r="AG60" s="375"/>
      <c r="AH60" s="375"/>
      <c r="AI60" s="375"/>
      <c r="AJ60" s="375"/>
      <c r="AK60" s="375"/>
      <c r="AL60" s="375"/>
      <c r="AM60" s="375"/>
      <c r="AN60" s="375"/>
      <c r="AO60" s="375"/>
      <c r="AP60" s="375"/>
      <c r="AQ60" s="375"/>
      <c r="AR60" s="375"/>
      <c r="AS60" s="375"/>
      <c r="AT60" s="375"/>
      <c r="AU60" s="375"/>
      <c r="AV60" s="375"/>
      <c r="AW60" s="375"/>
      <c r="AX60" s="375"/>
      <c r="AY60" s="375"/>
      <c r="AZ60" s="834"/>
      <c r="BA60" s="276"/>
      <c r="BB60" s="187"/>
      <c r="BC60" s="393"/>
      <c r="BD60" s="366"/>
      <c r="BE60" s="366"/>
      <c r="BF60" s="366"/>
      <c r="BG60" s="394"/>
      <c r="BH60" s="401"/>
      <c r="BI60" s="366"/>
      <c r="BJ60" s="366"/>
      <c r="BK60" s="366"/>
      <c r="BL60" s="394"/>
      <c r="BM60" s="401"/>
      <c r="BN60" s="366"/>
      <c r="BO60" s="366"/>
      <c r="BP60" s="366"/>
      <c r="BQ60" s="394"/>
      <c r="BR60" s="401"/>
      <c r="BS60" s="366"/>
      <c r="BT60" s="366"/>
      <c r="BU60" s="366"/>
      <c r="BV60" s="366"/>
      <c r="BW60" s="366"/>
      <c r="BX60" s="366"/>
      <c r="BY60" s="367"/>
      <c r="BZ60" s="367"/>
      <c r="CA60" s="367"/>
      <c r="CB60" s="367"/>
      <c r="CC60" s="367"/>
      <c r="CD60" s="2525"/>
      <c r="CE60" s="2525"/>
      <c r="CF60" s="2525"/>
      <c r="CG60" s="2525"/>
      <c r="CH60" s="2525"/>
      <c r="CI60" s="2525"/>
      <c r="CJ60" s="2525"/>
      <c r="CK60" s="2525"/>
      <c r="CL60" s="2525"/>
      <c r="CM60" s="2525"/>
      <c r="CN60" s="2525"/>
      <c r="CO60" s="2525"/>
      <c r="CP60" s="2525"/>
      <c r="CQ60" s="2525"/>
      <c r="CR60" s="2525"/>
      <c r="CS60" s="2525"/>
      <c r="CT60" s="2525"/>
      <c r="CU60" s="2525"/>
      <c r="CV60" s="2525"/>
      <c r="CW60" s="2525"/>
      <c r="CX60" s="2525"/>
      <c r="CY60" s="2525"/>
      <c r="CZ60" s="2525"/>
    </row>
    <row r="61" s="161" customFormat="true" ht="15" customHeight="true" x14ac:dyDescent="0.2">
      <c r="A61" s="2886"/>
      <c r="B61" s="1893" t="s">
        <v>289</v>
      </c>
      <c r="C61" s="1809">
        <v>0.59315437999743503</v>
      </c>
      <c r="D61" s="1810">
        <v>1.4751619726485552</v>
      </c>
      <c r="E61" s="1810">
        <v>6.750927065536068</v>
      </c>
      <c r="F61" s="1810">
        <v>15.497717364365432</v>
      </c>
      <c r="G61" s="1811">
        <v>12.887917178208586</v>
      </c>
      <c r="H61" s="1812">
        <v>8.5660459217073637</v>
      </c>
      <c r="I61" s="1810">
        <v>16.619810295797667</v>
      </c>
      <c r="J61" s="1810">
        <v>17.865824692194408</v>
      </c>
      <c r="K61" s="1810">
        <v>17.564250340058894</v>
      </c>
      <c r="L61" s="1813">
        <v>9.2909464218825928</v>
      </c>
      <c r="M61" s="1814">
        <v>0</v>
      </c>
      <c r="N61" s="1810">
        <v>0.1492325878618036</v>
      </c>
      <c r="O61" s="1810">
        <v>0.38729330639350162</v>
      </c>
      <c r="P61" s="1810">
        <v>1.5699480116007019</v>
      </c>
      <c r="Q61" s="1811">
        <v>3.1013493797323037</v>
      </c>
      <c r="R61" s="1812">
        <v>4.1624904547001904</v>
      </c>
      <c r="S61" s="1810">
        <v>3.1009588777878099</v>
      </c>
      <c r="T61" s="1810">
        <v>19.467034572339177</v>
      </c>
      <c r="U61" s="1810">
        <v>3.5409705692704319</v>
      </c>
      <c r="V61" s="1810">
        <v>1.3640333937268581</v>
      </c>
      <c r="W61" s="1810">
        <v>13.641018672937333</v>
      </c>
      <c r="X61" s="1810">
        <v>1.039555468998647</v>
      </c>
      <c r="Y61" s="1810">
        <v>5.3339143802733284</v>
      </c>
      <c r="Z61" s="1810">
        <v>8.0743008707745378</v>
      </c>
      <c r="AA61" s="1810">
        <v>2.9702942688686051</v>
      </c>
      <c r="AB61" s="1810">
        <v>11.852102012065593</v>
      </c>
      <c r="AC61" s="2617">
        <v>15.665135773106989</v>
      </c>
      <c r="AD61" s="375"/>
      <c r="AE61" s="375"/>
      <c r="AF61" s="375"/>
      <c r="AG61" s="375"/>
      <c r="AH61" s="375"/>
      <c r="AI61" s="375"/>
      <c r="AJ61" s="375"/>
      <c r="AK61" s="375"/>
      <c r="AL61" s="375"/>
      <c r="AM61" s="375"/>
      <c r="AN61" s="375"/>
      <c r="AO61" s="375"/>
      <c r="AP61" s="375"/>
      <c r="AQ61" s="375"/>
      <c r="AR61" s="375"/>
      <c r="AS61" s="375"/>
      <c r="AT61" s="375"/>
      <c r="AU61" s="375"/>
      <c r="AV61" s="375"/>
      <c r="AW61" s="375"/>
      <c r="AX61" s="375"/>
      <c r="AY61" s="375"/>
      <c r="AZ61" s="834"/>
      <c r="BA61" s="276"/>
      <c r="BB61" s="187"/>
      <c r="BC61" s="393"/>
      <c r="BD61" s="366"/>
      <c r="BE61" s="366"/>
      <c r="BF61" s="366"/>
      <c r="BG61" s="394"/>
      <c r="BH61" s="401"/>
      <c r="BI61" s="366"/>
      <c r="BJ61" s="366"/>
      <c r="BK61" s="366"/>
      <c r="BL61" s="394"/>
      <c r="BM61" s="401"/>
      <c r="BN61" s="366"/>
      <c r="BO61" s="366"/>
      <c r="BP61" s="366"/>
      <c r="BQ61" s="394"/>
      <c r="BR61" s="401"/>
      <c r="BS61" s="366"/>
      <c r="BT61" s="366"/>
      <c r="BU61" s="366"/>
      <c r="BV61" s="366"/>
      <c r="BW61" s="366"/>
      <c r="BX61" s="366"/>
      <c r="BY61" s="367"/>
      <c r="BZ61" s="367"/>
      <c r="CA61" s="367"/>
      <c r="CB61" s="367"/>
      <c r="CC61" s="367"/>
      <c r="CD61" s="2525"/>
      <c r="CE61" s="2525"/>
      <c r="CF61" s="2525"/>
      <c r="CG61" s="2525"/>
      <c r="CH61" s="2525"/>
      <c r="CI61" s="2525"/>
      <c r="CJ61" s="2525"/>
      <c r="CK61" s="2525"/>
      <c r="CL61" s="2525"/>
      <c r="CM61" s="2525"/>
      <c r="CN61" s="2525"/>
      <c r="CO61" s="2525"/>
      <c r="CP61" s="2525"/>
      <c r="CQ61" s="2525"/>
      <c r="CR61" s="2525"/>
      <c r="CS61" s="2525"/>
      <c r="CT61" s="2525"/>
      <c r="CU61" s="2525"/>
      <c r="CV61" s="2525"/>
      <c r="CW61" s="2525"/>
      <c r="CX61" s="2525"/>
      <c r="CY61" s="2525"/>
      <c r="CZ61" s="2525"/>
    </row>
    <row r="62" s="161" customFormat="true" ht="15" customHeight="true" x14ac:dyDescent="0.2">
      <c r="A62" s="2886"/>
      <c r="B62" s="1893" t="s">
        <v>290</v>
      </c>
      <c r="C62" s="1809">
        <v>21.694324008650042</v>
      </c>
      <c r="D62" s="1810">
        <v>20.105957916841145</v>
      </c>
      <c r="E62" s="1810">
        <v>15.501286694266497</v>
      </c>
      <c r="F62" s="1810">
        <v>11.323122251699587</v>
      </c>
      <c r="G62" s="1811">
        <v>7.878386580946942</v>
      </c>
      <c r="H62" s="1812">
        <v>21.973022187428334</v>
      </c>
      <c r="I62" s="1810">
        <v>10.960061313779089</v>
      </c>
      <c r="J62" s="1810">
        <v>7.4312591411390256</v>
      </c>
      <c r="K62" s="1810">
        <v>8.6614912156961648</v>
      </c>
      <c r="L62" s="1813">
        <v>6.5524045676269083</v>
      </c>
      <c r="M62" s="1814">
        <v>20.131290324024867</v>
      </c>
      <c r="N62" s="1810">
        <v>22.149794764010881</v>
      </c>
      <c r="O62" s="1810">
        <v>18.847264189566229</v>
      </c>
      <c r="P62" s="1810">
        <v>15.268539024787255</v>
      </c>
      <c r="Q62" s="1811">
        <v>20.588099509469458</v>
      </c>
      <c r="R62" s="1812">
        <v>18.634996816136219</v>
      </c>
      <c r="S62" s="1810">
        <v>36.778790772142308</v>
      </c>
      <c r="T62" s="1810">
        <v>17.162857110238519</v>
      </c>
      <c r="U62" s="1810">
        <v>12.052578612171505</v>
      </c>
      <c r="V62" s="1810">
        <v>31.293550268335689</v>
      </c>
      <c r="W62" s="1810">
        <v>6.2009247404162009</v>
      </c>
      <c r="X62" s="1810">
        <v>14.98272967265347</v>
      </c>
      <c r="Y62" s="1810">
        <v>0</v>
      </c>
      <c r="Z62" s="1810">
        <v>7.8829719189854996</v>
      </c>
      <c r="AA62" s="1810">
        <v>18.16581859309596</v>
      </c>
      <c r="AB62" s="1810">
        <v>2.1600796922011077E-2</v>
      </c>
      <c r="AC62" s="2617">
        <v>0.21076472181177586</v>
      </c>
      <c r="AD62" s="375"/>
      <c r="AE62" s="375"/>
      <c r="AF62" s="375"/>
      <c r="AG62" s="375"/>
      <c r="AH62" s="375"/>
      <c r="AI62" s="375"/>
      <c r="AJ62" s="375"/>
      <c r="AK62" s="375"/>
      <c r="AL62" s="375"/>
      <c r="AM62" s="375"/>
      <c r="AN62" s="375"/>
      <c r="AO62" s="375"/>
      <c r="AP62" s="375"/>
      <c r="AQ62" s="375"/>
      <c r="AR62" s="375"/>
      <c r="AS62" s="375"/>
      <c r="AT62" s="375"/>
      <c r="AU62" s="375"/>
      <c r="AV62" s="375"/>
      <c r="AW62" s="375"/>
      <c r="AX62" s="375"/>
      <c r="AY62" s="375"/>
      <c r="AZ62" s="834"/>
      <c r="BA62" s="276"/>
      <c r="BB62" s="187"/>
      <c r="BC62" s="393"/>
      <c r="BD62" s="366"/>
      <c r="BE62" s="366"/>
      <c r="BF62" s="366"/>
      <c r="BG62" s="394"/>
      <c r="BH62" s="401"/>
      <c r="BI62" s="366"/>
      <c r="BJ62" s="366"/>
      <c r="BK62" s="366"/>
      <c r="BL62" s="394"/>
      <c r="BM62" s="401"/>
      <c r="BN62" s="366"/>
      <c r="BO62" s="366"/>
      <c r="BP62" s="366"/>
      <c r="BQ62" s="394"/>
      <c r="BR62" s="401"/>
      <c r="BS62" s="366"/>
      <c r="BT62" s="366"/>
      <c r="BU62" s="366"/>
      <c r="BV62" s="366"/>
      <c r="BW62" s="366"/>
      <c r="BX62" s="366"/>
      <c r="BY62" s="367"/>
      <c r="BZ62" s="367"/>
      <c r="CA62" s="367"/>
      <c r="CB62" s="367"/>
      <c r="CC62" s="367"/>
      <c r="CD62" s="2525"/>
      <c r="CE62" s="2525"/>
      <c r="CF62" s="2525"/>
      <c r="CG62" s="2525"/>
      <c r="CH62" s="2525"/>
      <c r="CI62" s="2525"/>
      <c r="CJ62" s="2525"/>
      <c r="CK62" s="2525"/>
      <c r="CL62" s="2525"/>
      <c r="CM62" s="2525"/>
      <c r="CN62" s="2525"/>
      <c r="CO62" s="2525"/>
      <c r="CP62" s="2525"/>
      <c r="CQ62" s="2525"/>
      <c r="CR62" s="2525"/>
      <c r="CS62" s="2525"/>
      <c r="CT62" s="2525"/>
      <c r="CU62" s="2525"/>
      <c r="CV62" s="2525"/>
      <c r="CW62" s="2525"/>
      <c r="CX62" s="2525"/>
      <c r="CY62" s="2525"/>
      <c r="CZ62" s="2525"/>
    </row>
    <row r="63" s="161" customFormat="true" ht="15" customHeight="true" x14ac:dyDescent="0.2">
      <c r="A63" s="2886"/>
      <c r="B63" s="1893" t="s">
        <v>291</v>
      </c>
      <c r="C63" s="1809">
        <v>12.921918815094116</v>
      </c>
      <c r="D63" s="1810">
        <v>7.6892903574431788</v>
      </c>
      <c r="E63" s="1810">
        <v>7.8777500404248704</v>
      </c>
      <c r="F63" s="1810">
        <v>5.9431746277059716</v>
      </c>
      <c r="G63" s="1811">
        <v>1.3553693569026015</v>
      </c>
      <c r="H63" s="1812">
        <v>6.7897621061849645</v>
      </c>
      <c r="I63" s="1810">
        <v>6.830174481920281</v>
      </c>
      <c r="J63" s="1810">
        <v>6.1019889167322514</v>
      </c>
      <c r="K63" s="1810">
        <v>1.4635789682903706</v>
      </c>
      <c r="L63" s="1813">
        <v>0.76214830308788484</v>
      </c>
      <c r="M63" s="1814">
        <v>14.627111901799324</v>
      </c>
      <c r="N63" s="1810">
        <v>10.381761418332323</v>
      </c>
      <c r="O63" s="1810">
        <v>7.9125548399032573</v>
      </c>
      <c r="P63" s="1810">
        <v>8.1848713068985877</v>
      </c>
      <c r="Q63" s="1811">
        <v>8.2055960520634201</v>
      </c>
      <c r="R63" s="1812">
        <v>9.7941211162453303</v>
      </c>
      <c r="S63" s="1810">
        <v>12.143447995285911</v>
      </c>
      <c r="T63" s="1810">
        <v>2.0814293608205174</v>
      </c>
      <c r="U63" s="1810">
        <v>7.5804151136492752</v>
      </c>
      <c r="V63" s="1810">
        <v>13.767791177675864</v>
      </c>
      <c r="W63" s="1810">
        <v>3.0077212779979008</v>
      </c>
      <c r="X63" s="1810">
        <v>12.993957960194264</v>
      </c>
      <c r="Y63" s="1810">
        <v>1.6908745268862293</v>
      </c>
      <c r="Z63" s="1810">
        <v>5.1288285211012123</v>
      </c>
      <c r="AA63" s="1810">
        <v>7.3454642855119809</v>
      </c>
      <c r="AB63" s="1810">
        <v>3.3269009265539098</v>
      </c>
      <c r="AC63" s="2617">
        <v>0.21725098678293822</v>
      </c>
      <c r="AD63" s="375"/>
      <c r="AE63" s="375"/>
      <c r="AF63" s="375"/>
      <c r="AG63" s="375"/>
      <c r="AH63" s="375"/>
      <c r="AI63" s="375"/>
      <c r="AJ63" s="375"/>
      <c r="AK63" s="375"/>
      <c r="AL63" s="375"/>
      <c r="AM63" s="375"/>
      <c r="AN63" s="375"/>
      <c r="AO63" s="375"/>
      <c r="AP63" s="375"/>
      <c r="AQ63" s="375"/>
      <c r="AR63" s="375"/>
      <c r="AS63" s="375"/>
      <c r="AT63" s="375"/>
      <c r="AU63" s="375"/>
      <c r="AV63" s="375"/>
      <c r="AW63" s="375"/>
      <c r="AX63" s="375"/>
      <c r="AY63" s="375"/>
      <c r="AZ63" s="834"/>
      <c r="BA63" s="276"/>
      <c r="BB63" s="187"/>
      <c r="BC63" s="393"/>
      <c r="BD63" s="366"/>
      <c r="BE63" s="366"/>
      <c r="BF63" s="366"/>
      <c r="BG63" s="394"/>
      <c r="BH63" s="401"/>
      <c r="BI63" s="366"/>
      <c r="BJ63" s="366"/>
      <c r="BK63" s="366"/>
      <c r="BL63" s="394"/>
      <c r="BM63" s="401"/>
      <c r="BN63" s="366"/>
      <c r="BO63" s="366"/>
      <c r="BP63" s="366"/>
      <c r="BQ63" s="394"/>
      <c r="BR63" s="401"/>
      <c r="BS63" s="366"/>
      <c r="BT63" s="366"/>
      <c r="BU63" s="366"/>
      <c r="BV63" s="366"/>
      <c r="BW63" s="366"/>
      <c r="BX63" s="366"/>
      <c r="BY63" s="367"/>
      <c r="BZ63" s="367"/>
      <c r="CA63" s="367"/>
      <c r="CB63" s="367"/>
      <c r="CC63" s="367"/>
      <c r="CD63" s="2525"/>
      <c r="CE63" s="2525"/>
      <c r="CF63" s="2525"/>
      <c r="CG63" s="2525"/>
      <c r="CH63" s="2525"/>
      <c r="CI63" s="2525"/>
      <c r="CJ63" s="2525"/>
      <c r="CK63" s="2525"/>
      <c r="CL63" s="2525"/>
      <c r="CM63" s="2525"/>
      <c r="CN63" s="2525"/>
      <c r="CO63" s="2525"/>
      <c r="CP63" s="2525"/>
      <c r="CQ63" s="2525"/>
      <c r="CR63" s="2525"/>
      <c r="CS63" s="2525"/>
      <c r="CT63" s="2525"/>
      <c r="CU63" s="2525"/>
      <c r="CV63" s="2525"/>
      <c r="CW63" s="2525"/>
      <c r="CX63" s="2525"/>
      <c r="CY63" s="2525"/>
      <c r="CZ63" s="2525"/>
    </row>
    <row r="64" s="161" customFormat="true" ht="15" customHeight="true" x14ac:dyDescent="0.2">
      <c r="A64" s="2886"/>
      <c r="B64" s="1893" t="s">
        <v>292</v>
      </c>
      <c r="C64" s="1809">
        <v>35.969526549178788</v>
      </c>
      <c r="D64" s="1810">
        <v>11.564180369838329</v>
      </c>
      <c r="E64" s="1810">
        <v>9.6562603968239422</v>
      </c>
      <c r="F64" s="1810">
        <v>3.0318571078140639</v>
      </c>
      <c r="G64" s="1811">
        <v>0.18804382696521915</v>
      </c>
      <c r="H64" s="1812">
        <v>13.717467805779195</v>
      </c>
      <c r="I64" s="1810">
        <v>5.1256192372427529</v>
      </c>
      <c r="J64" s="1810">
        <v>1.6880004452047404</v>
      </c>
      <c r="K64" s="1810">
        <v>0.26830434928300206</v>
      </c>
      <c r="L64" s="1813">
        <v>4.931967319690652E-2</v>
      </c>
      <c r="M64" s="1814">
        <v>42.025842802159353</v>
      </c>
      <c r="N64" s="1810">
        <v>27.184627993302108</v>
      </c>
      <c r="O64" s="1810">
        <v>11.81700073565041</v>
      </c>
      <c r="P64" s="1810">
        <v>10.60531757278093</v>
      </c>
      <c r="Q64" s="1811">
        <v>7.4514817608594432</v>
      </c>
      <c r="R64" s="1812">
        <v>23.914012411561046</v>
      </c>
      <c r="S64" s="1810">
        <v>7.5118499890382866</v>
      </c>
      <c r="T64" s="1810">
        <v>4.3992238224297285E-2</v>
      </c>
      <c r="U64" s="1810">
        <v>6.2763186761878407</v>
      </c>
      <c r="V64" s="1810">
        <v>34.381293075907749</v>
      </c>
      <c r="W64" s="1810">
        <v>1.9805652801713078</v>
      </c>
      <c r="X64" s="1810">
        <v>33.663599261238282</v>
      </c>
      <c r="Y64" s="1810">
        <v>1.4223446205972434</v>
      </c>
      <c r="Z64" s="1810">
        <v>1.3868357738595865</v>
      </c>
      <c r="AA64" s="1810">
        <v>12.106569613014104</v>
      </c>
      <c r="AB64" s="1810">
        <v>1.3923130429487003</v>
      </c>
      <c r="AC64" s="2617">
        <v>0</v>
      </c>
      <c r="AD64" s="375"/>
      <c r="AE64" s="375"/>
      <c r="AF64" s="375"/>
      <c r="AG64" s="375"/>
      <c r="AH64" s="375"/>
      <c r="AI64" s="375"/>
      <c r="AJ64" s="375"/>
      <c r="AK64" s="375"/>
      <c r="AL64" s="375"/>
      <c r="AM64" s="375"/>
      <c r="AN64" s="375"/>
      <c r="AO64" s="375"/>
      <c r="AP64" s="375"/>
      <c r="AQ64" s="375"/>
      <c r="AR64" s="375"/>
      <c r="AS64" s="375"/>
      <c r="AT64" s="375"/>
      <c r="AU64" s="375"/>
      <c r="AV64" s="375"/>
      <c r="AW64" s="375"/>
      <c r="AX64" s="375"/>
      <c r="AY64" s="375"/>
      <c r="AZ64" s="834"/>
      <c r="BA64" s="276"/>
      <c r="BB64" s="187"/>
      <c r="BC64" s="393"/>
      <c r="BD64" s="366"/>
      <c r="BE64" s="366"/>
      <c r="BF64" s="366"/>
      <c r="BG64" s="394"/>
      <c r="BH64" s="401"/>
      <c r="BI64" s="366"/>
      <c r="BJ64" s="366"/>
      <c r="BK64" s="366"/>
      <c r="BL64" s="394"/>
      <c r="BM64" s="401"/>
      <c r="BN64" s="366"/>
      <c r="BO64" s="366"/>
      <c r="BP64" s="366"/>
      <c r="BQ64" s="394"/>
      <c r="BR64" s="401"/>
      <c r="BS64" s="366"/>
      <c r="BT64" s="366"/>
      <c r="BU64" s="366"/>
      <c r="BV64" s="366"/>
      <c r="BW64" s="366"/>
      <c r="BX64" s="366"/>
      <c r="BY64" s="367"/>
      <c r="BZ64" s="367"/>
      <c r="CA64" s="367"/>
      <c r="CB64" s="367"/>
      <c r="CC64" s="367"/>
      <c r="CD64" s="2525"/>
      <c r="CE64" s="2525"/>
      <c r="CF64" s="2525"/>
      <c r="CG64" s="2525"/>
      <c r="CH64" s="2525"/>
      <c r="CI64" s="2525"/>
      <c r="CJ64" s="2525"/>
      <c r="CK64" s="2525"/>
      <c r="CL64" s="2525"/>
      <c r="CM64" s="2525"/>
      <c r="CN64" s="2525"/>
      <c r="CO64" s="2525"/>
      <c r="CP64" s="2525"/>
      <c r="CQ64" s="2525"/>
      <c r="CR64" s="2525"/>
      <c r="CS64" s="2525"/>
      <c r="CT64" s="2525"/>
      <c r="CU64" s="2525"/>
      <c r="CV64" s="2525"/>
      <c r="CW64" s="2525"/>
      <c r="CX64" s="2525"/>
      <c r="CY64" s="2525"/>
      <c r="CZ64" s="2525"/>
    </row>
    <row r="65" s="161" customFormat="true" ht="15" customHeight="true" x14ac:dyDescent="0.2">
      <c r="A65" s="2886"/>
      <c r="B65" s="1893" t="s">
        <v>293</v>
      </c>
      <c r="C65" s="1809">
        <v>1.9878346916134479</v>
      </c>
      <c r="D65" s="1810">
        <v>8.3619126197802931</v>
      </c>
      <c r="E65" s="1810">
        <v>9.5355619410276375</v>
      </c>
      <c r="F65" s="1810">
        <v>6.6054726082965782</v>
      </c>
      <c r="G65" s="1811">
        <v>3.6267270789091874</v>
      </c>
      <c r="H65" s="1812">
        <v>5.9279091046313983</v>
      </c>
      <c r="I65" s="1810">
        <v>6.7184588501245273</v>
      </c>
      <c r="J65" s="1810">
        <v>4.1228497922965834</v>
      </c>
      <c r="K65" s="1810">
        <v>4.8622689763958045</v>
      </c>
      <c r="L65" s="1813">
        <v>1.6488403035878174</v>
      </c>
      <c r="M65" s="1814">
        <v>1.5235824916121112</v>
      </c>
      <c r="N65" s="1810">
        <v>2.4833422836917909</v>
      </c>
      <c r="O65" s="1810">
        <v>9.0766824196345208</v>
      </c>
      <c r="P65" s="1810">
        <v>10.79695127081407</v>
      </c>
      <c r="Q65" s="1811">
        <v>12.928119318681333</v>
      </c>
      <c r="R65" s="1812">
        <v>1.9224516603681125</v>
      </c>
      <c r="S65" s="1810">
        <v>9.4545818483200872</v>
      </c>
      <c r="T65" s="1810">
        <v>4.6784169538600651</v>
      </c>
      <c r="U65" s="1810">
        <v>20.727731566365943</v>
      </c>
      <c r="V65" s="1810">
        <v>0.60714362985750181</v>
      </c>
      <c r="W65" s="1810">
        <v>8.6232676753074529</v>
      </c>
      <c r="X65" s="1810">
        <v>0</v>
      </c>
      <c r="Y65" s="1810">
        <v>6.9965483012815852</v>
      </c>
      <c r="Z65" s="1810">
        <v>11.808547861019973</v>
      </c>
      <c r="AA65" s="1810">
        <v>14.737974892028166</v>
      </c>
      <c r="AB65" s="1810">
        <v>3.5027193363805007</v>
      </c>
      <c r="AC65" s="2617">
        <v>3.8150421717990866</v>
      </c>
      <c r="AD65" s="375"/>
      <c r="AE65" s="375"/>
      <c r="AF65" s="375"/>
      <c r="AG65" s="375"/>
      <c r="AH65" s="375"/>
      <c r="AI65" s="375"/>
      <c r="AJ65" s="375"/>
      <c r="AK65" s="375"/>
      <c r="AL65" s="375"/>
      <c r="AM65" s="375"/>
      <c r="AN65" s="375"/>
      <c r="AO65" s="375"/>
      <c r="AP65" s="375"/>
      <c r="AQ65" s="375"/>
      <c r="AR65" s="375"/>
      <c r="AS65" s="375"/>
      <c r="AT65" s="375"/>
      <c r="AU65" s="375"/>
      <c r="AV65" s="375"/>
      <c r="AW65" s="375"/>
      <c r="AX65" s="375"/>
      <c r="AY65" s="375"/>
      <c r="AZ65" s="834"/>
      <c r="BA65" s="276"/>
      <c r="BB65" s="187"/>
      <c r="BC65" s="393"/>
      <c r="BD65" s="366"/>
      <c r="BE65" s="366"/>
      <c r="BF65" s="366"/>
      <c r="BG65" s="394"/>
      <c r="BH65" s="401"/>
      <c r="BI65" s="366"/>
      <c r="BJ65" s="366"/>
      <c r="BK65" s="366"/>
      <c r="BL65" s="394"/>
      <c r="BM65" s="401"/>
      <c r="BN65" s="366"/>
      <c r="BO65" s="366"/>
      <c r="BP65" s="366"/>
      <c r="BQ65" s="394"/>
      <c r="BR65" s="401"/>
      <c r="BS65" s="366"/>
      <c r="BT65" s="366"/>
      <c r="BU65" s="366"/>
      <c r="BV65" s="366"/>
      <c r="BW65" s="366"/>
      <c r="BX65" s="366"/>
      <c r="BY65" s="367"/>
      <c r="BZ65" s="367"/>
      <c r="CA65" s="367"/>
      <c r="CB65" s="367"/>
      <c r="CC65" s="367"/>
      <c r="CD65" s="2525"/>
      <c r="CE65" s="2525"/>
      <c r="CF65" s="2525"/>
      <c r="CG65" s="2525"/>
      <c r="CH65" s="2525"/>
      <c r="CI65" s="2525"/>
      <c r="CJ65" s="2525"/>
      <c r="CK65" s="2525"/>
      <c r="CL65" s="2525"/>
      <c r="CM65" s="2525"/>
      <c r="CN65" s="2525"/>
      <c r="CO65" s="2525"/>
      <c r="CP65" s="2525"/>
      <c r="CQ65" s="2525"/>
      <c r="CR65" s="2525"/>
      <c r="CS65" s="2525"/>
      <c r="CT65" s="2525"/>
      <c r="CU65" s="2525"/>
      <c r="CV65" s="2525"/>
      <c r="CW65" s="2525"/>
      <c r="CX65" s="2525"/>
      <c r="CY65" s="2525"/>
      <c r="CZ65" s="2525"/>
    </row>
    <row r="66" s="161" customFormat="true" ht="15" customHeight="true" x14ac:dyDescent="0.2">
      <c r="A66" s="2886"/>
      <c r="B66" s="1893" t="s">
        <v>294</v>
      </c>
      <c r="C66" s="1809">
        <v>8.4938468866914203</v>
      </c>
      <c r="D66" s="1810">
        <v>20.838755797175228</v>
      </c>
      <c r="E66" s="1810">
        <v>12.626012883163193</v>
      </c>
      <c r="F66" s="1810">
        <v>3.7426629612725053</v>
      </c>
      <c r="G66" s="1811">
        <v>1.0051554535261626</v>
      </c>
      <c r="H66" s="1812">
        <v>9.4955220885389817</v>
      </c>
      <c r="I66" s="1810">
        <v>4.0634809466016755</v>
      </c>
      <c r="J66" s="1810">
        <v>1.5249350291380654</v>
      </c>
      <c r="K66" s="1810">
        <v>1.1061520401748699</v>
      </c>
      <c r="L66" s="1813">
        <v>0.10583382524424678</v>
      </c>
      <c r="M66" s="1814">
        <v>6.0043305788819055</v>
      </c>
      <c r="N66" s="1810">
        <v>15.04706203393355</v>
      </c>
      <c r="O66" s="1810">
        <v>22.843983729144295</v>
      </c>
      <c r="P66" s="1810">
        <v>18.622927470035528</v>
      </c>
      <c r="Q66" s="1811">
        <v>13.955900760318107</v>
      </c>
      <c r="R66" s="1812">
        <v>4.0940834953844245</v>
      </c>
      <c r="S66" s="1810">
        <v>13.896571326910021</v>
      </c>
      <c r="T66" s="1810">
        <v>0.45332787051050027</v>
      </c>
      <c r="U66" s="1810">
        <v>38.633915669770751</v>
      </c>
      <c r="V66" s="1810">
        <v>0.54991433079991858</v>
      </c>
      <c r="W66" s="1810">
        <v>9.3534057978790752</v>
      </c>
      <c r="X66" s="1810">
        <v>8.005694958647398</v>
      </c>
      <c r="Y66" s="1810">
        <v>20.794041458108396</v>
      </c>
      <c r="Z66" s="1810">
        <v>11.561024563484001</v>
      </c>
      <c r="AA66" s="1810">
        <v>22.791937156180573</v>
      </c>
      <c r="AB66" s="1810">
        <v>13.506012879522039</v>
      </c>
      <c r="AC66" s="2617">
        <v>0.66333264237822021</v>
      </c>
      <c r="AD66" s="375"/>
      <c r="AE66" s="375"/>
      <c r="AF66" s="375"/>
      <c r="AG66" s="375"/>
      <c r="AH66" s="375"/>
      <c r="AI66" s="375"/>
      <c r="AJ66" s="375"/>
      <c r="AK66" s="375"/>
      <c r="AL66" s="375"/>
      <c r="AM66" s="375"/>
      <c r="AN66" s="375"/>
      <c r="AO66" s="375"/>
      <c r="AP66" s="375"/>
      <c r="AQ66" s="375"/>
      <c r="AR66" s="375"/>
      <c r="AS66" s="375"/>
      <c r="AT66" s="375"/>
      <c r="AU66" s="375"/>
      <c r="AV66" s="375"/>
      <c r="AW66" s="375"/>
      <c r="AX66" s="375"/>
      <c r="AY66" s="375"/>
      <c r="AZ66" s="834"/>
      <c r="BA66" s="276"/>
      <c r="BB66" s="187"/>
      <c r="BC66" s="393"/>
      <c r="BD66" s="366"/>
      <c r="BE66" s="366"/>
      <c r="BF66" s="366"/>
      <c r="BG66" s="394"/>
      <c r="BH66" s="401"/>
      <c r="BI66" s="366"/>
      <c r="BJ66" s="366"/>
      <c r="BK66" s="366"/>
      <c r="BL66" s="394"/>
      <c r="BM66" s="401"/>
      <c r="BN66" s="366"/>
      <c r="BO66" s="366"/>
      <c r="BP66" s="366"/>
      <c r="BQ66" s="394"/>
      <c r="BR66" s="401"/>
      <c r="BS66" s="366"/>
      <c r="BT66" s="366"/>
      <c r="BU66" s="366"/>
      <c r="BV66" s="366"/>
      <c r="BW66" s="366"/>
      <c r="BX66" s="366"/>
      <c r="BY66" s="367"/>
      <c r="BZ66" s="367"/>
      <c r="CA66" s="367"/>
      <c r="CB66" s="367"/>
      <c r="CC66" s="367"/>
      <c r="CD66" s="2525"/>
      <c r="CE66" s="2525"/>
      <c r="CF66" s="2525"/>
      <c r="CG66" s="2525"/>
      <c r="CH66" s="2525"/>
      <c r="CI66" s="2525"/>
      <c r="CJ66" s="2525"/>
      <c r="CK66" s="2525"/>
      <c r="CL66" s="2525"/>
      <c r="CM66" s="2525"/>
      <c r="CN66" s="2525"/>
      <c r="CO66" s="2525"/>
      <c r="CP66" s="2525"/>
      <c r="CQ66" s="2525"/>
      <c r="CR66" s="2525"/>
      <c r="CS66" s="2525"/>
      <c r="CT66" s="2525"/>
      <c r="CU66" s="2525"/>
      <c r="CV66" s="2525"/>
      <c r="CW66" s="2525"/>
      <c r="CX66" s="2525"/>
      <c r="CY66" s="2525"/>
      <c r="CZ66" s="2525"/>
    </row>
    <row r="67" s="161" customFormat="true" ht="15" customHeight="true" x14ac:dyDescent="0.2">
      <c r="A67" s="2886"/>
      <c r="B67" s="1893" t="s">
        <v>295</v>
      </c>
      <c r="C67" s="1809">
        <v>2.6927725399790051E-2</v>
      </c>
      <c r="D67" s="1810">
        <v>0.35093765631190627</v>
      </c>
      <c r="E67" s="1810">
        <v>0.1635392717602529</v>
      </c>
      <c r="F67" s="1810">
        <v>0.17085062217611402</v>
      </c>
      <c r="G67" s="1811">
        <v>0</v>
      </c>
      <c r="H67" s="1812">
        <v>0.10417085205205806</v>
      </c>
      <c r="I67" s="1810">
        <v>0</v>
      </c>
      <c r="J67" s="1810">
        <v>0</v>
      </c>
      <c r="K67" s="1810">
        <v>0</v>
      </c>
      <c r="L67" s="1813">
        <v>0</v>
      </c>
      <c r="M67" s="1814">
        <v>0</v>
      </c>
      <c r="N67" s="1810">
        <v>5.3354078695062236E-2</v>
      </c>
      <c r="O67" s="1810">
        <v>7.1514711549586538E-2</v>
      </c>
      <c r="P67" s="1810">
        <v>0.69787232075835159</v>
      </c>
      <c r="Q67" s="1811">
        <v>0.48481047634048363</v>
      </c>
      <c r="R67" s="1812">
        <v>0.13787183223681723</v>
      </c>
      <c r="S67" s="1810">
        <v>4.7519018329664986E-2</v>
      </c>
      <c r="T67" s="1810">
        <v>0</v>
      </c>
      <c r="U67" s="1810">
        <v>0</v>
      </c>
      <c r="V67" s="1810">
        <v>0</v>
      </c>
      <c r="W67" s="1810">
        <v>0</v>
      </c>
      <c r="X67" s="1810">
        <v>0</v>
      </c>
      <c r="Y67" s="1810">
        <v>0</v>
      </c>
      <c r="Z67" s="1810">
        <v>0.9730421248894221</v>
      </c>
      <c r="AA67" s="1810">
        <v>1.8429139511720784E-2</v>
      </c>
      <c r="AB67" s="1810">
        <v>0</v>
      </c>
      <c r="AC67" s="2617">
        <v>0</v>
      </c>
      <c r="AD67" s="375"/>
      <c r="AE67" s="375"/>
      <c r="AF67" s="375"/>
      <c r="AG67" s="375"/>
      <c r="AH67" s="375"/>
      <c r="AI67" s="375"/>
      <c r="AJ67" s="375"/>
      <c r="AK67" s="375"/>
      <c r="AL67" s="375"/>
      <c r="AM67" s="375"/>
      <c r="AN67" s="375"/>
      <c r="AO67" s="375"/>
      <c r="AP67" s="375"/>
      <c r="AQ67" s="375"/>
      <c r="AR67" s="375"/>
      <c r="AS67" s="375"/>
      <c r="AT67" s="375"/>
      <c r="AU67" s="375"/>
      <c r="AV67" s="375"/>
      <c r="AW67" s="375"/>
      <c r="AX67" s="375"/>
      <c r="AY67" s="375"/>
      <c r="AZ67" s="834"/>
      <c r="BA67" s="276"/>
      <c r="BB67" s="187"/>
      <c r="BC67" s="393"/>
      <c r="BD67" s="366"/>
      <c r="BE67" s="366"/>
      <c r="BF67" s="366"/>
      <c r="BG67" s="394"/>
      <c r="BH67" s="401"/>
      <c r="BI67" s="366"/>
      <c r="BJ67" s="366"/>
      <c r="BK67" s="366"/>
      <c r="BL67" s="394"/>
      <c r="BM67" s="401"/>
      <c r="BN67" s="366"/>
      <c r="BO67" s="366"/>
      <c r="BP67" s="366"/>
      <c r="BQ67" s="394"/>
      <c r="BR67" s="401"/>
      <c r="BS67" s="366"/>
      <c r="BT67" s="366"/>
      <c r="BU67" s="366"/>
      <c r="BV67" s="366"/>
      <c r="BW67" s="366"/>
      <c r="BX67" s="366"/>
      <c r="BY67" s="367"/>
      <c r="BZ67" s="367"/>
      <c r="CA67" s="367"/>
      <c r="CB67" s="367"/>
      <c r="CC67" s="367"/>
      <c r="CD67" s="2525"/>
      <c r="CE67" s="2525"/>
      <c r="CF67" s="2525"/>
      <c r="CG67" s="2525"/>
      <c r="CH67" s="2525"/>
      <c r="CI67" s="2525"/>
      <c r="CJ67" s="2525"/>
      <c r="CK67" s="2525"/>
      <c r="CL67" s="2525"/>
      <c r="CM67" s="2525"/>
      <c r="CN67" s="2525"/>
      <c r="CO67" s="2525"/>
      <c r="CP67" s="2525"/>
      <c r="CQ67" s="2525"/>
      <c r="CR67" s="2525"/>
      <c r="CS67" s="2525"/>
      <c r="CT67" s="2525"/>
      <c r="CU67" s="2525"/>
      <c r="CV67" s="2525"/>
      <c r="CW67" s="2525"/>
      <c r="CX67" s="2525"/>
      <c r="CY67" s="2525"/>
      <c r="CZ67" s="2525"/>
    </row>
    <row r="68" s="161" customFormat="true" ht="15" customHeight="true" x14ac:dyDescent="0.2">
      <c r="A68" s="2886"/>
      <c r="B68" s="1893" t="s">
        <v>296</v>
      </c>
      <c r="C68" s="1809">
        <v>0</v>
      </c>
      <c r="D68" s="1810">
        <v>0</v>
      </c>
      <c r="E68" s="1810">
        <v>0.16409509615174039</v>
      </c>
      <c r="F68" s="1810">
        <v>0.20925822408594022</v>
      </c>
      <c r="G68" s="1811">
        <v>2.972634583757881E-2</v>
      </c>
      <c r="H68" s="1812">
        <v>6.3519108047262463E-2</v>
      </c>
      <c r="I68" s="1810">
        <v>0.40728829054742893</v>
      </c>
      <c r="J68" s="1810">
        <v>0.2837477412306818</v>
      </c>
      <c r="K68" s="1810">
        <v>6.0171599637153864E-2</v>
      </c>
      <c r="L68" s="1813">
        <v>0</v>
      </c>
      <c r="M68" s="1814">
        <v>0</v>
      </c>
      <c r="N68" s="1810">
        <v>0</v>
      </c>
      <c r="O68" s="1810">
        <v>0</v>
      </c>
      <c r="P68" s="1810">
        <v>0</v>
      </c>
      <c r="Q68" s="1811">
        <v>0</v>
      </c>
      <c r="R68" s="1812">
        <v>0</v>
      </c>
      <c r="S68" s="1810">
        <v>0</v>
      </c>
      <c r="T68" s="1810">
        <v>0</v>
      </c>
      <c r="U68" s="1810">
        <v>0</v>
      </c>
      <c r="V68" s="1810">
        <v>0</v>
      </c>
      <c r="W68" s="1810">
        <v>0</v>
      </c>
      <c r="X68" s="1810">
        <v>0</v>
      </c>
      <c r="Y68" s="1810">
        <v>0</v>
      </c>
      <c r="Z68" s="1810">
        <v>0</v>
      </c>
      <c r="AA68" s="1810">
        <v>0.92411991626559309</v>
      </c>
      <c r="AB68" s="1810">
        <v>0.7045794940489486</v>
      </c>
      <c r="AC68" s="2617">
        <v>0</v>
      </c>
      <c r="AD68" s="375"/>
      <c r="AE68" s="375"/>
      <c r="AF68" s="375"/>
      <c r="AG68" s="375"/>
      <c r="AH68" s="375"/>
      <c r="AI68" s="375"/>
      <c r="AJ68" s="375"/>
      <c r="AK68" s="375"/>
      <c r="AL68" s="375"/>
      <c r="AM68" s="375"/>
      <c r="AN68" s="375"/>
      <c r="AO68" s="375"/>
      <c r="AP68" s="375"/>
      <c r="AQ68" s="375"/>
      <c r="AR68" s="375"/>
      <c r="AS68" s="375"/>
      <c r="AT68" s="375"/>
      <c r="AU68" s="375"/>
      <c r="AV68" s="375"/>
      <c r="AW68" s="375"/>
      <c r="AX68" s="375"/>
      <c r="AY68" s="375"/>
      <c r="AZ68" s="834"/>
      <c r="BA68" s="276"/>
      <c r="BB68" s="187"/>
      <c r="BC68" s="393"/>
      <c r="BD68" s="366"/>
      <c r="BE68" s="366"/>
      <c r="BF68" s="366"/>
      <c r="BG68" s="394"/>
      <c r="BH68" s="401"/>
      <c r="BI68" s="366"/>
      <c r="BJ68" s="366"/>
      <c r="BK68" s="366"/>
      <c r="BL68" s="394"/>
      <c r="BM68" s="401"/>
      <c r="BN68" s="366"/>
      <c r="BO68" s="366"/>
      <c r="BP68" s="366"/>
      <c r="BQ68" s="394"/>
      <c r="BR68" s="401"/>
      <c r="BS68" s="366"/>
      <c r="BT68" s="366"/>
      <c r="BU68" s="366"/>
      <c r="BV68" s="366"/>
      <c r="BW68" s="366"/>
      <c r="BX68" s="366"/>
      <c r="BY68" s="367"/>
      <c r="BZ68" s="367"/>
      <c r="CA68" s="367"/>
      <c r="CB68" s="367"/>
      <c r="CC68" s="367"/>
      <c r="CD68" s="2525"/>
      <c r="CE68" s="2525"/>
      <c r="CF68" s="2525"/>
      <c r="CG68" s="2525"/>
      <c r="CH68" s="2525"/>
      <c r="CI68" s="2525"/>
      <c r="CJ68" s="2525"/>
      <c r="CK68" s="2525"/>
      <c r="CL68" s="2525"/>
      <c r="CM68" s="2525"/>
      <c r="CN68" s="2525"/>
      <c r="CO68" s="2525"/>
      <c r="CP68" s="2525"/>
      <c r="CQ68" s="2525"/>
      <c r="CR68" s="2525"/>
      <c r="CS68" s="2525"/>
      <c r="CT68" s="2525"/>
      <c r="CU68" s="2525"/>
      <c r="CV68" s="2525"/>
      <c r="CW68" s="2525"/>
      <c r="CX68" s="2525"/>
      <c r="CY68" s="2525"/>
      <c r="CZ68" s="2525"/>
    </row>
    <row r="69" s="161" customFormat="true" ht="15" customHeight="true" x14ac:dyDescent="0.2">
      <c r="A69" s="2886"/>
      <c r="B69" s="1893" t="s">
        <v>297</v>
      </c>
      <c r="C69" s="1809">
        <v>0.18012970069335918</v>
      </c>
      <c r="D69" s="1810">
        <v>0.30917387463155965</v>
      </c>
      <c r="E69" s="1810">
        <v>1.5243208143641929</v>
      </c>
      <c r="F69" s="1810">
        <v>2.0561079713507326</v>
      </c>
      <c r="G69" s="1811">
        <v>0.17252331741973739</v>
      </c>
      <c r="H69" s="1812">
        <v>1.7064657407370201</v>
      </c>
      <c r="I69" s="1810">
        <v>2.6290630887711801</v>
      </c>
      <c r="J69" s="1810">
        <v>2.6326110929017572</v>
      </c>
      <c r="K69" s="1810">
        <v>0.25285013371826759</v>
      </c>
      <c r="L69" s="1813">
        <v>9.6317026248193702E-2</v>
      </c>
      <c r="M69" s="1814">
        <v>0</v>
      </c>
      <c r="N69" s="1810">
        <v>0</v>
      </c>
      <c r="O69" s="1810">
        <v>0.19647566779815145</v>
      </c>
      <c r="P69" s="1810">
        <v>0.2659095542257498</v>
      </c>
      <c r="Q69" s="1811">
        <v>0.76792996386458678</v>
      </c>
      <c r="R69" s="1812">
        <v>3.4070589782719943E-2</v>
      </c>
      <c r="S69" s="1810">
        <v>0</v>
      </c>
      <c r="T69" s="1810">
        <v>3.8428911460856724E-2</v>
      </c>
      <c r="U69" s="1810">
        <v>0</v>
      </c>
      <c r="V69" s="1810">
        <v>3.7961974425336122</v>
      </c>
      <c r="W69" s="1810">
        <v>0</v>
      </c>
      <c r="X69" s="1810">
        <v>1.8159584035106806</v>
      </c>
      <c r="Y69" s="1810">
        <v>0</v>
      </c>
      <c r="Z69" s="1810">
        <v>0.1481770381686294</v>
      </c>
      <c r="AA69" s="1810">
        <v>0.13589998768611666</v>
      </c>
      <c r="AB69" s="1810">
        <v>0</v>
      </c>
      <c r="AC69" s="2617">
        <v>0</v>
      </c>
      <c r="AD69" s="375"/>
      <c r="AE69" s="375"/>
      <c r="AF69" s="375"/>
      <c r="AG69" s="375"/>
      <c r="AH69" s="375"/>
      <c r="AI69" s="375"/>
      <c r="AJ69" s="375"/>
      <c r="AK69" s="375"/>
      <c r="AL69" s="375"/>
      <c r="AM69" s="375"/>
      <c r="AN69" s="375"/>
      <c r="AO69" s="375"/>
      <c r="AP69" s="375"/>
      <c r="AQ69" s="375"/>
      <c r="AR69" s="375"/>
      <c r="AS69" s="375"/>
      <c r="AT69" s="375"/>
      <c r="AU69" s="375"/>
      <c r="AV69" s="375"/>
      <c r="AW69" s="375"/>
      <c r="AX69" s="375"/>
      <c r="AY69" s="375"/>
      <c r="AZ69" s="834"/>
      <c r="BA69" s="276"/>
      <c r="BB69" s="187"/>
      <c r="BC69" s="393"/>
      <c r="BD69" s="366"/>
      <c r="BE69" s="366"/>
      <c r="BF69" s="366"/>
      <c r="BG69" s="394"/>
      <c r="BH69" s="401"/>
      <c r="BI69" s="366"/>
      <c r="BJ69" s="366"/>
      <c r="BK69" s="366"/>
      <c r="BL69" s="394"/>
      <c r="BM69" s="401"/>
      <c r="BN69" s="366"/>
      <c r="BO69" s="366"/>
      <c r="BP69" s="366"/>
      <c r="BQ69" s="394"/>
      <c r="BR69" s="401"/>
      <c r="BS69" s="366"/>
      <c r="BT69" s="366"/>
      <c r="BU69" s="366"/>
      <c r="BV69" s="366"/>
      <c r="BW69" s="366"/>
      <c r="BX69" s="366"/>
      <c r="BY69" s="367"/>
      <c r="BZ69" s="367"/>
      <c r="CA69" s="367"/>
      <c r="CB69" s="367"/>
      <c r="CC69" s="367"/>
      <c r="CD69" s="2525"/>
      <c r="CE69" s="2525"/>
      <c r="CF69" s="2525"/>
      <c r="CG69" s="2525"/>
      <c r="CH69" s="2525"/>
      <c r="CI69" s="2525"/>
      <c r="CJ69" s="2525"/>
      <c r="CK69" s="2525"/>
      <c r="CL69" s="2525"/>
      <c r="CM69" s="2525"/>
      <c r="CN69" s="2525"/>
      <c r="CO69" s="2525"/>
      <c r="CP69" s="2525"/>
      <c r="CQ69" s="2525"/>
      <c r="CR69" s="2525"/>
      <c r="CS69" s="2525"/>
      <c r="CT69" s="2525"/>
      <c r="CU69" s="2525"/>
      <c r="CV69" s="2525"/>
      <c r="CW69" s="2525"/>
      <c r="CX69" s="2525"/>
      <c r="CY69" s="2525"/>
      <c r="CZ69" s="2525"/>
    </row>
    <row r="70" s="161" customFormat="true" ht="15" customHeight="true" x14ac:dyDescent="0.2">
      <c r="A70" s="2886"/>
      <c r="B70" s="1893" t="s">
        <v>298</v>
      </c>
      <c r="C70" s="1809">
        <v>15.236963445174013</v>
      </c>
      <c r="D70" s="1810">
        <v>16.775095333174924</v>
      </c>
      <c r="E70" s="1810">
        <v>7.4509229011180258</v>
      </c>
      <c r="F70" s="1810">
        <v>1.4579478173482923</v>
      </c>
      <c r="G70" s="1811">
        <v>0.21706697639160777</v>
      </c>
      <c r="H70" s="1812">
        <v>4.1264555142219699</v>
      </c>
      <c r="I70" s="1810">
        <v>0.48092010518701234</v>
      </c>
      <c r="J70" s="1810">
        <v>9.3110947984038541E-3</v>
      </c>
      <c r="K70" s="1810">
        <v>0</v>
      </c>
      <c r="L70" s="1813">
        <v>0</v>
      </c>
      <c r="M70" s="1814">
        <v>13.445519014550916</v>
      </c>
      <c r="N70" s="1810">
        <v>20.639703289079002</v>
      </c>
      <c r="O70" s="1810">
        <v>17.581440439763423</v>
      </c>
      <c r="P70" s="1810">
        <v>16.03833960899486</v>
      </c>
      <c r="Q70" s="1811">
        <v>9.1745596293044969</v>
      </c>
      <c r="R70" s="1812">
        <v>19.549049281672431</v>
      </c>
      <c r="S70" s="1810">
        <v>2.1476995382966817</v>
      </c>
      <c r="T70" s="1810">
        <v>0</v>
      </c>
      <c r="U70" s="1810">
        <v>4.0628049840655125</v>
      </c>
      <c r="V70" s="1810">
        <v>6.9447533383984625</v>
      </c>
      <c r="W70" s="1810">
        <v>6.8911016931074043</v>
      </c>
      <c r="X70" s="1810">
        <v>15.434477186430634</v>
      </c>
      <c r="Y70" s="1810">
        <v>18.213425531537276</v>
      </c>
      <c r="Z70" s="1810">
        <v>15.658054600377316</v>
      </c>
      <c r="AA70" s="1810">
        <v>3.1003024753804151</v>
      </c>
      <c r="AB70" s="1810">
        <v>5.705527745889003</v>
      </c>
      <c r="AC70" s="2617">
        <v>0</v>
      </c>
      <c r="AD70" s="375"/>
      <c r="AE70" s="375"/>
      <c r="AF70" s="375"/>
      <c r="AG70" s="375"/>
      <c r="AH70" s="375"/>
      <c r="AI70" s="375"/>
      <c r="AJ70" s="375"/>
      <c r="AK70" s="375"/>
      <c r="AL70" s="375"/>
      <c r="AM70" s="375"/>
      <c r="AN70" s="375"/>
      <c r="AO70" s="375"/>
      <c r="AP70" s="375"/>
      <c r="AQ70" s="375"/>
      <c r="AR70" s="375"/>
      <c r="AS70" s="375"/>
      <c r="AT70" s="375"/>
      <c r="AU70" s="375"/>
      <c r="AV70" s="375"/>
      <c r="AW70" s="375"/>
      <c r="AX70" s="375"/>
      <c r="AY70" s="375"/>
      <c r="AZ70" s="834"/>
      <c r="BA70" s="276"/>
      <c r="BB70" s="187"/>
      <c r="BC70" s="393"/>
      <c r="BD70" s="366"/>
      <c r="BE70" s="366"/>
      <c r="BF70" s="366"/>
      <c r="BG70" s="394"/>
      <c r="BH70" s="401"/>
      <c r="BI70" s="366"/>
      <c r="BJ70" s="366"/>
      <c r="BK70" s="366"/>
      <c r="BL70" s="394"/>
      <c r="BM70" s="401"/>
      <c r="BN70" s="366"/>
      <c r="BO70" s="366"/>
      <c r="BP70" s="366"/>
      <c r="BQ70" s="394"/>
      <c r="BR70" s="401"/>
      <c r="BS70" s="366"/>
      <c r="BT70" s="366"/>
      <c r="BU70" s="366"/>
      <c r="BV70" s="366"/>
      <c r="BW70" s="366"/>
      <c r="BX70" s="366"/>
      <c r="BY70" s="367"/>
      <c r="BZ70" s="367"/>
      <c r="CA70" s="367"/>
      <c r="CB70" s="367"/>
      <c r="CC70" s="367"/>
      <c r="CD70" s="2525"/>
      <c r="CE70" s="2525"/>
      <c r="CF70" s="2525"/>
      <c r="CG70" s="2525"/>
      <c r="CH70" s="2525"/>
      <c r="CI70" s="2525"/>
      <c r="CJ70" s="2525"/>
      <c r="CK70" s="2525"/>
      <c r="CL70" s="2525"/>
      <c r="CM70" s="2525"/>
      <c r="CN70" s="2525"/>
      <c r="CO70" s="2525"/>
      <c r="CP70" s="2525"/>
      <c r="CQ70" s="2525"/>
      <c r="CR70" s="2525"/>
      <c r="CS70" s="2525"/>
      <c r="CT70" s="2525"/>
      <c r="CU70" s="2525"/>
      <c r="CV70" s="2525"/>
      <c r="CW70" s="2525"/>
      <c r="CX70" s="2525"/>
      <c r="CY70" s="2525"/>
      <c r="CZ70" s="2525"/>
    </row>
    <row r="71" s="161" customFormat="true" ht="15" customHeight="true" x14ac:dyDescent="0.2">
      <c r="A71" s="2886"/>
      <c r="B71" s="1893" t="s">
        <v>299</v>
      </c>
      <c r="C71" s="1809">
        <v>0</v>
      </c>
      <c r="D71" s="1810">
        <v>0</v>
      </c>
      <c r="E71" s="1810">
        <v>0</v>
      </c>
      <c r="F71" s="1810">
        <v>2.0845296398038955E-2</v>
      </c>
      <c r="G71" s="1811">
        <v>0.9586003028810377</v>
      </c>
      <c r="H71" s="1812">
        <v>0</v>
      </c>
      <c r="I71" s="1810">
        <v>1.2704379537052108E-2</v>
      </c>
      <c r="J71" s="1810">
        <v>2.9395450947931785E-2</v>
      </c>
      <c r="K71" s="1810">
        <v>0.23893280538469885</v>
      </c>
      <c r="L71" s="1813">
        <v>1.6465127519966121</v>
      </c>
      <c r="M71" s="1814">
        <v>0</v>
      </c>
      <c r="N71" s="1810">
        <v>0</v>
      </c>
      <c r="O71" s="1810">
        <v>0</v>
      </c>
      <c r="P71" s="1810">
        <v>0</v>
      </c>
      <c r="Q71" s="1811">
        <v>5.2832232595027534E-2</v>
      </c>
      <c r="R71" s="1812">
        <v>2.4497223365799944E-2</v>
      </c>
      <c r="S71" s="1810">
        <v>6.3410084321989774E-2</v>
      </c>
      <c r="T71" s="1810">
        <v>0.36702040682423492</v>
      </c>
      <c r="U71" s="1810">
        <v>2.2433522627022508E-2</v>
      </c>
      <c r="V71" s="1810">
        <v>0</v>
      </c>
      <c r="W71" s="1810">
        <v>0.14822629385605873</v>
      </c>
      <c r="X71" s="1810">
        <v>0</v>
      </c>
      <c r="Y71" s="1810">
        <v>0</v>
      </c>
      <c r="Z71" s="1810">
        <v>3.3583716772443289E-2</v>
      </c>
      <c r="AA71" s="1810">
        <v>0.13426109616568527</v>
      </c>
      <c r="AB71" s="1810">
        <v>0</v>
      </c>
      <c r="AC71" s="2617">
        <v>1.4714383207635271</v>
      </c>
      <c r="AD71" s="375"/>
      <c r="AE71" s="375"/>
      <c r="AF71" s="375"/>
      <c r="AG71" s="375"/>
      <c r="AH71" s="375"/>
      <c r="AI71" s="375"/>
      <c r="AJ71" s="375"/>
      <c r="AK71" s="375"/>
      <c r="AL71" s="375"/>
      <c r="AM71" s="375"/>
      <c r="AN71" s="375"/>
      <c r="AO71" s="375"/>
      <c r="AP71" s="375"/>
      <c r="AQ71" s="375"/>
      <c r="AR71" s="375"/>
      <c r="AS71" s="375"/>
      <c r="AT71" s="375"/>
      <c r="AU71" s="375"/>
      <c r="AV71" s="375"/>
      <c r="AW71" s="375"/>
      <c r="AX71" s="375"/>
      <c r="AY71" s="375"/>
      <c r="AZ71" s="834"/>
      <c r="BA71" s="276"/>
      <c r="BB71" s="187"/>
      <c r="BC71" s="393"/>
      <c r="BD71" s="366"/>
      <c r="BE71" s="366"/>
      <c r="BF71" s="366"/>
      <c r="BG71" s="394"/>
      <c r="BH71" s="401"/>
      <c r="BI71" s="366"/>
      <c r="BJ71" s="366"/>
      <c r="BK71" s="366"/>
      <c r="BL71" s="394"/>
      <c r="BM71" s="401"/>
      <c r="BN71" s="366"/>
      <c r="BO71" s="366"/>
      <c r="BP71" s="366"/>
      <c r="BQ71" s="394"/>
      <c r="BR71" s="401"/>
      <c r="BS71" s="366"/>
      <c r="BT71" s="366"/>
      <c r="BU71" s="366"/>
      <c r="BV71" s="366"/>
      <c r="BW71" s="366"/>
      <c r="BX71" s="366"/>
      <c r="BY71" s="367"/>
      <c r="BZ71" s="367"/>
      <c r="CA71" s="367"/>
      <c r="CB71" s="367"/>
      <c r="CC71" s="367"/>
      <c r="CD71" s="2525"/>
      <c r="CE71" s="2525"/>
      <c r="CF71" s="2525"/>
      <c r="CG71" s="2525"/>
      <c r="CH71" s="2525"/>
      <c r="CI71" s="2525"/>
      <c r="CJ71" s="2525"/>
      <c r="CK71" s="2525"/>
      <c r="CL71" s="2525"/>
      <c r="CM71" s="2525"/>
      <c r="CN71" s="2525"/>
      <c r="CO71" s="2525"/>
      <c r="CP71" s="2525"/>
      <c r="CQ71" s="2525"/>
      <c r="CR71" s="2525"/>
      <c r="CS71" s="2525"/>
      <c r="CT71" s="2525"/>
      <c r="CU71" s="2525"/>
      <c r="CV71" s="2525"/>
      <c r="CW71" s="2525"/>
      <c r="CX71" s="2525"/>
      <c r="CY71" s="2525"/>
      <c r="CZ71" s="2525"/>
    </row>
    <row r="72" s="161" customFormat="true" ht="15" customHeight="true" x14ac:dyDescent="0.2">
      <c r="A72" s="2886"/>
      <c r="B72" s="1893" t="s">
        <v>300</v>
      </c>
      <c r="C72" s="1809">
        <v>1.933456341703951E-2</v>
      </c>
      <c r="D72" s="1810">
        <v>6.3385841522544825E-2</v>
      </c>
      <c r="E72" s="1810">
        <v>4.8328847582709477E-3</v>
      </c>
      <c r="F72" s="1810">
        <v>0.39503810653220117</v>
      </c>
      <c r="G72" s="1811">
        <v>2.8782565069939411E-2</v>
      </c>
      <c r="H72" s="1812">
        <v>0</v>
      </c>
      <c r="I72" s="1810">
        <v>0.1668365702018218</v>
      </c>
      <c r="J72" s="1810">
        <v>0.63080910063734352</v>
      </c>
      <c r="K72" s="1810">
        <v>5.8261213516843921E-2</v>
      </c>
      <c r="L72" s="1813">
        <v>0</v>
      </c>
      <c r="M72" s="1814">
        <v>0</v>
      </c>
      <c r="N72" s="1810">
        <v>3.8309133161891218E-2</v>
      </c>
      <c r="O72" s="1810">
        <v>0.12536186135281058</v>
      </c>
      <c r="P72" s="1810">
        <v>9.5570945320276202E-3</v>
      </c>
      <c r="Q72" s="1811">
        <v>0</v>
      </c>
      <c r="R72" s="1812">
        <v>0</v>
      </c>
      <c r="S72" s="1810">
        <v>0.14166138316388219</v>
      </c>
      <c r="T72" s="1810">
        <v>0</v>
      </c>
      <c r="U72" s="1810">
        <v>0.15665177333589547</v>
      </c>
      <c r="V72" s="1810">
        <v>0</v>
      </c>
      <c r="W72" s="1810">
        <v>0.87167143585137985</v>
      </c>
      <c r="X72" s="1810">
        <v>0</v>
      </c>
      <c r="Y72" s="1810">
        <v>0.51126101481017971</v>
      </c>
      <c r="Z72" s="1810">
        <v>2.7523493532498063E-2</v>
      </c>
      <c r="AA72" s="1810">
        <v>0.1973153570862439</v>
      </c>
      <c r="AB72" s="1810">
        <v>0</v>
      </c>
      <c r="AC72" s="2617">
        <v>0</v>
      </c>
      <c r="AD72" s="375"/>
      <c r="AE72" s="375"/>
      <c r="AF72" s="375"/>
      <c r="AG72" s="375"/>
      <c r="AH72" s="375"/>
      <c r="AI72" s="375"/>
      <c r="AJ72" s="375"/>
      <c r="AK72" s="375"/>
      <c r="AL72" s="375"/>
      <c r="AM72" s="375"/>
      <c r="AN72" s="375"/>
      <c r="AO72" s="375"/>
      <c r="AP72" s="375"/>
      <c r="AQ72" s="375"/>
      <c r="AR72" s="375"/>
      <c r="AS72" s="375"/>
      <c r="AT72" s="375"/>
      <c r="AU72" s="375"/>
      <c r="AV72" s="375"/>
      <c r="AW72" s="375"/>
      <c r="AX72" s="375"/>
      <c r="AY72" s="375"/>
      <c r="AZ72" s="834"/>
      <c r="BA72" s="276"/>
      <c r="BB72" s="187"/>
      <c r="BC72" s="393"/>
      <c r="BD72" s="366"/>
      <c r="BE72" s="366"/>
      <c r="BF72" s="366"/>
      <c r="BG72" s="394"/>
      <c r="BH72" s="401"/>
      <c r="BI72" s="366"/>
      <c r="BJ72" s="366"/>
      <c r="BK72" s="366"/>
      <c r="BL72" s="394"/>
      <c r="BM72" s="401"/>
      <c r="BN72" s="366"/>
      <c r="BO72" s="366"/>
      <c r="BP72" s="366"/>
      <c r="BQ72" s="394"/>
      <c r="BR72" s="401"/>
      <c r="BS72" s="366"/>
      <c r="BT72" s="366"/>
      <c r="BU72" s="366"/>
      <c r="BV72" s="366"/>
      <c r="BW72" s="366"/>
      <c r="BX72" s="366"/>
      <c r="BY72" s="367"/>
      <c r="BZ72" s="367"/>
      <c r="CA72" s="367"/>
      <c r="CB72" s="367"/>
      <c r="CC72" s="367"/>
      <c r="CD72" s="2525"/>
      <c r="CE72" s="2525"/>
      <c r="CF72" s="2525"/>
      <c r="CG72" s="2525"/>
      <c r="CH72" s="2525"/>
      <c r="CI72" s="2525"/>
      <c r="CJ72" s="2525"/>
      <c r="CK72" s="2525"/>
      <c r="CL72" s="2525"/>
      <c r="CM72" s="2525"/>
      <c r="CN72" s="2525"/>
      <c r="CO72" s="2525"/>
      <c r="CP72" s="2525"/>
      <c r="CQ72" s="2525"/>
      <c r="CR72" s="2525"/>
      <c r="CS72" s="2525"/>
      <c r="CT72" s="2525"/>
      <c r="CU72" s="2525"/>
      <c r="CV72" s="2525"/>
      <c r="CW72" s="2525"/>
      <c r="CX72" s="2525"/>
      <c r="CY72" s="2525"/>
      <c r="CZ72" s="2525"/>
    </row>
    <row r="73" s="161" customFormat="true" ht="15" customHeight="true" x14ac:dyDescent="0.2">
      <c r="A73" s="2886"/>
      <c r="B73" s="1893" t="s">
        <v>301</v>
      </c>
      <c r="C73" s="1809">
        <v>0</v>
      </c>
      <c r="D73" s="1810">
        <v>1.3435375237894787E-2</v>
      </c>
      <c r="E73" s="1810">
        <v>0</v>
      </c>
      <c r="F73" s="1810">
        <v>0</v>
      </c>
      <c r="G73" s="1811">
        <v>0</v>
      </c>
      <c r="H73" s="1812">
        <v>2.7195615884532006E-2</v>
      </c>
      <c r="I73" s="1810">
        <v>0</v>
      </c>
      <c r="J73" s="1810">
        <v>0</v>
      </c>
      <c r="K73" s="1810">
        <v>0</v>
      </c>
      <c r="L73" s="1813">
        <v>0</v>
      </c>
      <c r="M73" s="1814">
        <v>0</v>
      </c>
      <c r="N73" s="1810">
        <v>0</v>
      </c>
      <c r="O73" s="1810">
        <v>0</v>
      </c>
      <c r="P73" s="1810">
        <v>0</v>
      </c>
      <c r="Q73" s="1811">
        <v>0</v>
      </c>
      <c r="R73" s="1812">
        <v>0</v>
      </c>
      <c r="S73" s="1810">
        <v>0</v>
      </c>
      <c r="T73" s="1810">
        <v>0</v>
      </c>
      <c r="U73" s="1810">
        <v>0</v>
      </c>
      <c r="V73" s="1810">
        <v>0</v>
      </c>
      <c r="W73" s="1810">
        <v>0</v>
      </c>
      <c r="X73" s="1810">
        <v>2.8755001263217887E-2</v>
      </c>
      <c r="Y73" s="1810">
        <v>0</v>
      </c>
      <c r="Z73" s="1810">
        <v>0</v>
      </c>
      <c r="AA73" s="1810">
        <v>0</v>
      </c>
      <c r="AB73" s="1810">
        <v>0</v>
      </c>
      <c r="AC73" s="2617">
        <v>0</v>
      </c>
      <c r="AD73" s="375"/>
      <c r="AE73" s="375"/>
      <c r="AF73" s="375"/>
      <c r="AG73" s="375"/>
      <c r="AH73" s="375"/>
      <c r="AI73" s="375"/>
      <c r="AJ73" s="375"/>
      <c r="AK73" s="375"/>
      <c r="AL73" s="375"/>
      <c r="AM73" s="375"/>
      <c r="AN73" s="375"/>
      <c r="AO73" s="375"/>
      <c r="AP73" s="375"/>
      <c r="AQ73" s="375"/>
      <c r="AR73" s="375"/>
      <c r="AS73" s="375"/>
      <c r="AT73" s="375"/>
      <c r="AU73" s="375"/>
      <c r="AV73" s="375"/>
      <c r="AW73" s="375"/>
      <c r="AX73" s="375"/>
      <c r="AY73" s="375"/>
      <c r="AZ73" s="834"/>
      <c r="BA73" s="276"/>
      <c r="BB73" s="187"/>
      <c r="BC73" s="393"/>
      <c r="BD73" s="366"/>
      <c r="BE73" s="366"/>
      <c r="BF73" s="366"/>
      <c r="BG73" s="394"/>
      <c r="BH73" s="401"/>
      <c r="BI73" s="366"/>
      <c r="BJ73" s="366"/>
      <c r="BK73" s="366"/>
      <c r="BL73" s="394"/>
      <c r="BM73" s="401"/>
      <c r="BN73" s="366"/>
      <c r="BO73" s="366"/>
      <c r="BP73" s="366"/>
      <c r="BQ73" s="394"/>
      <c r="BR73" s="401"/>
      <c r="BS73" s="366"/>
      <c r="BT73" s="366"/>
      <c r="BU73" s="366"/>
      <c r="BV73" s="366"/>
      <c r="BW73" s="366"/>
      <c r="BX73" s="366"/>
      <c r="BY73" s="367"/>
      <c r="BZ73" s="367"/>
      <c r="CA73" s="367"/>
      <c r="CB73" s="367"/>
      <c r="CC73" s="367"/>
      <c r="CD73" s="2525"/>
      <c r="CE73" s="2525"/>
      <c r="CF73" s="2525"/>
      <c r="CG73" s="2525"/>
      <c r="CH73" s="2525"/>
      <c r="CI73" s="2525"/>
      <c r="CJ73" s="2525"/>
      <c r="CK73" s="2525"/>
      <c r="CL73" s="2525"/>
      <c r="CM73" s="2525"/>
      <c r="CN73" s="2525"/>
      <c r="CO73" s="2525"/>
      <c r="CP73" s="2525"/>
      <c r="CQ73" s="2525"/>
      <c r="CR73" s="2525"/>
      <c r="CS73" s="2525"/>
      <c r="CT73" s="2525"/>
      <c r="CU73" s="2525"/>
      <c r="CV73" s="2525"/>
      <c r="CW73" s="2525"/>
      <c r="CX73" s="2525"/>
      <c r="CY73" s="2525"/>
      <c r="CZ73" s="2525"/>
    </row>
    <row r="74" s="161" customFormat="true" ht="15" customHeight="true" x14ac:dyDescent="0.2">
      <c r="A74" s="1750"/>
      <c r="B74" s="1894"/>
      <c r="C74" s="1809"/>
      <c r="D74" s="1810"/>
      <c r="E74" s="1810"/>
      <c r="F74" s="1810"/>
      <c r="G74" s="1811"/>
      <c r="H74" s="1812"/>
      <c r="I74" s="1810"/>
      <c r="J74" s="1810"/>
      <c r="K74" s="1810"/>
      <c r="L74" s="1813"/>
      <c r="M74" s="1814"/>
      <c r="N74" s="1810"/>
      <c r="O74" s="1810"/>
      <c r="P74" s="1810"/>
      <c r="Q74" s="1811"/>
      <c r="R74" s="1812"/>
      <c r="S74" s="1810"/>
      <c r="T74" s="1810"/>
      <c r="U74" s="1810"/>
      <c r="V74" s="1810"/>
      <c r="W74" s="1810"/>
      <c r="X74" s="1810"/>
      <c r="Y74" s="1810"/>
      <c r="Z74" s="1810"/>
      <c r="AA74" s="1810"/>
      <c r="AB74" s="1810"/>
      <c r="AC74" s="2617"/>
      <c r="AD74" s="375"/>
      <c r="AE74" s="375"/>
      <c r="AF74" s="375"/>
      <c r="AG74" s="375"/>
      <c r="AH74" s="375"/>
      <c r="AI74" s="375"/>
      <c r="AJ74" s="375"/>
      <c r="AK74" s="375"/>
      <c r="AL74" s="375"/>
      <c r="AM74" s="375"/>
      <c r="AN74" s="375"/>
      <c r="AO74" s="375"/>
      <c r="AP74" s="375"/>
      <c r="AQ74" s="375"/>
      <c r="AR74" s="375"/>
      <c r="AS74" s="375"/>
      <c r="AT74" s="375"/>
      <c r="AU74" s="375"/>
      <c r="AV74" s="375"/>
      <c r="AW74" s="375"/>
      <c r="AX74" s="375"/>
      <c r="AY74" s="375"/>
      <c r="AZ74" s="834"/>
      <c r="BA74" s="276"/>
      <c r="BB74" s="187"/>
      <c r="BC74" s="393"/>
      <c r="BD74" s="366"/>
      <c r="BE74" s="366"/>
      <c r="BF74" s="366"/>
      <c r="BG74" s="394"/>
      <c r="BH74" s="401"/>
      <c r="BI74" s="366"/>
      <c r="BJ74" s="366"/>
      <c r="BK74" s="366"/>
      <c r="BL74" s="394"/>
      <c r="BM74" s="401"/>
      <c r="BN74" s="366"/>
      <c r="BO74" s="366"/>
      <c r="BP74" s="366"/>
      <c r="BQ74" s="394"/>
      <c r="BR74" s="401"/>
      <c r="BS74" s="366"/>
      <c r="BT74" s="366"/>
      <c r="BU74" s="366"/>
      <c r="BV74" s="366"/>
      <c r="BW74" s="366"/>
      <c r="BX74" s="366"/>
      <c r="BY74" s="367"/>
      <c r="BZ74" s="367"/>
      <c r="CA74" s="367"/>
      <c r="CB74" s="367"/>
      <c r="CC74" s="367"/>
      <c r="CD74" s="2525"/>
      <c r="CE74" s="2525"/>
      <c r="CF74" s="2525"/>
      <c r="CG74" s="2525"/>
      <c r="CH74" s="2525"/>
      <c r="CI74" s="2525"/>
      <c r="CJ74" s="2525"/>
      <c r="CK74" s="2525"/>
      <c r="CL74" s="2525"/>
      <c r="CM74" s="2525"/>
      <c r="CN74" s="2525"/>
      <c r="CO74" s="2525"/>
      <c r="CP74" s="2525"/>
      <c r="CQ74" s="2525"/>
      <c r="CR74" s="2525"/>
      <c r="CS74" s="2525"/>
      <c r="CT74" s="2525"/>
      <c r="CU74" s="2525"/>
      <c r="CV74" s="2525"/>
      <c r="CW74" s="2525"/>
      <c r="CX74" s="2525"/>
      <c r="CY74" s="2525"/>
      <c r="CZ74" s="2525"/>
    </row>
    <row r="75" s="161" customFormat="true" ht="15" customHeight="true" x14ac:dyDescent="0.2">
      <c r="A75" s="1750"/>
      <c r="B75" s="1894"/>
      <c r="C75" s="1809"/>
      <c r="D75" s="1810"/>
      <c r="E75" s="1810"/>
      <c r="F75" s="1810"/>
      <c r="G75" s="1811"/>
      <c r="H75" s="1812"/>
      <c r="I75" s="1810"/>
      <c r="J75" s="1810"/>
      <c r="K75" s="1810"/>
      <c r="L75" s="1813"/>
      <c r="M75" s="1814"/>
      <c r="N75" s="1810"/>
      <c r="O75" s="1810"/>
      <c r="P75" s="1810"/>
      <c r="Q75" s="1811"/>
      <c r="R75" s="1812"/>
      <c r="S75" s="1810"/>
      <c r="T75" s="1810"/>
      <c r="U75" s="1810"/>
      <c r="V75" s="1810"/>
      <c r="W75" s="1810"/>
      <c r="X75" s="1810"/>
      <c r="Y75" s="1810"/>
      <c r="Z75" s="1810"/>
      <c r="AA75" s="1810"/>
      <c r="AB75" s="1810"/>
      <c r="AC75" s="2617"/>
      <c r="AD75" s="375"/>
      <c r="AE75" s="375"/>
      <c r="AF75" s="375"/>
      <c r="AG75" s="375"/>
      <c r="AH75" s="375"/>
      <c r="AI75" s="375"/>
      <c r="AJ75" s="375"/>
      <c r="AK75" s="375"/>
      <c r="AL75" s="375"/>
      <c r="AM75" s="375"/>
      <c r="AN75" s="375"/>
      <c r="AO75" s="375"/>
      <c r="AP75" s="375"/>
      <c r="AQ75" s="375"/>
      <c r="AR75" s="375"/>
      <c r="AS75" s="375"/>
      <c r="AT75" s="375"/>
      <c r="AU75" s="375"/>
      <c r="AV75" s="375"/>
      <c r="AW75" s="375"/>
      <c r="AX75" s="375"/>
      <c r="AY75" s="375"/>
      <c r="AZ75" s="834"/>
      <c r="BA75" s="276"/>
      <c r="BB75" s="187"/>
      <c r="BC75" s="393"/>
      <c r="BD75" s="366"/>
      <c r="BE75" s="366"/>
      <c r="BF75" s="366"/>
      <c r="BG75" s="394"/>
      <c r="BH75" s="401"/>
      <c r="BI75" s="366"/>
      <c r="BJ75" s="366"/>
      <c r="BK75" s="366"/>
      <c r="BL75" s="394"/>
      <c r="BM75" s="401"/>
      <c r="BN75" s="366"/>
      <c r="BO75" s="366"/>
      <c r="BP75" s="366"/>
      <c r="BQ75" s="394"/>
      <c r="BR75" s="401"/>
      <c r="BS75" s="366"/>
      <c r="BT75" s="366"/>
      <c r="BU75" s="366"/>
      <c r="BV75" s="366"/>
      <c r="BW75" s="366"/>
      <c r="BX75" s="366"/>
      <c r="BY75" s="367"/>
      <c r="BZ75" s="367"/>
      <c r="CA75" s="367"/>
      <c r="CB75" s="367"/>
      <c r="CC75" s="367"/>
      <c r="CD75" s="2525"/>
      <c r="CE75" s="2525"/>
      <c r="CF75" s="2525"/>
      <c r="CG75" s="2525"/>
      <c r="CH75" s="2525"/>
      <c r="CI75" s="2525"/>
      <c r="CJ75" s="2525"/>
      <c r="CK75" s="2525"/>
      <c r="CL75" s="2525"/>
      <c r="CM75" s="2525"/>
      <c r="CN75" s="2525"/>
      <c r="CO75" s="2525"/>
      <c r="CP75" s="2525"/>
      <c r="CQ75" s="2525"/>
      <c r="CR75" s="2525"/>
      <c r="CS75" s="2525"/>
      <c r="CT75" s="2525"/>
      <c r="CU75" s="2525"/>
      <c r="CV75" s="2525"/>
      <c r="CW75" s="2525"/>
      <c r="CX75" s="2525"/>
      <c r="CY75" s="2525"/>
      <c r="CZ75" s="2525"/>
    </row>
    <row r="76" s="161" customFormat="true" ht="15" customHeight="true" x14ac:dyDescent="0.2">
      <c r="A76" s="1750"/>
      <c r="B76" s="1894"/>
      <c r="C76" s="1809"/>
      <c r="D76" s="1810"/>
      <c r="E76" s="1810"/>
      <c r="F76" s="1810"/>
      <c r="G76" s="1811"/>
      <c r="H76" s="1812"/>
      <c r="I76" s="1810"/>
      <c r="J76" s="1810"/>
      <c r="K76" s="1810"/>
      <c r="L76" s="1813"/>
      <c r="M76" s="1814"/>
      <c r="N76" s="1810"/>
      <c r="O76" s="1810"/>
      <c r="P76" s="1810"/>
      <c r="Q76" s="1811"/>
      <c r="R76" s="1812"/>
      <c r="S76" s="1810"/>
      <c r="T76" s="1810"/>
      <c r="U76" s="1810"/>
      <c r="V76" s="1810"/>
      <c r="W76" s="1810"/>
      <c r="X76" s="1810"/>
      <c r="Y76" s="1810"/>
      <c r="Z76" s="1810"/>
      <c r="AA76" s="1810"/>
      <c r="AB76" s="1810"/>
      <c r="AC76" s="2617"/>
      <c r="AD76" s="375"/>
      <c r="AE76" s="375"/>
      <c r="AF76" s="375"/>
      <c r="AG76" s="375"/>
      <c r="AH76" s="375"/>
      <c r="AI76" s="375"/>
      <c r="AJ76" s="375"/>
      <c r="AK76" s="375"/>
      <c r="AL76" s="375"/>
      <c r="AM76" s="375"/>
      <c r="AN76" s="375"/>
      <c r="AO76" s="375"/>
      <c r="AP76" s="375"/>
      <c r="AQ76" s="375"/>
      <c r="AR76" s="375"/>
      <c r="AS76" s="375"/>
      <c r="AT76" s="375"/>
      <c r="AU76" s="375"/>
      <c r="AV76" s="375"/>
      <c r="AW76" s="375"/>
      <c r="AX76" s="375"/>
      <c r="AY76" s="375"/>
      <c r="AZ76" s="834"/>
      <c r="BA76" s="276"/>
      <c r="BB76" s="187"/>
      <c r="BC76" s="393"/>
      <c r="BD76" s="366"/>
      <c r="BE76" s="366"/>
      <c r="BF76" s="366"/>
      <c r="BG76" s="394"/>
      <c r="BH76" s="401"/>
      <c r="BI76" s="366"/>
      <c r="BJ76" s="366"/>
      <c r="BK76" s="366"/>
      <c r="BL76" s="394"/>
      <c r="BM76" s="401"/>
      <c r="BN76" s="366"/>
      <c r="BO76" s="366"/>
      <c r="BP76" s="366"/>
      <c r="BQ76" s="394"/>
      <c r="BR76" s="401"/>
      <c r="BS76" s="366"/>
      <c r="BT76" s="366"/>
      <c r="BU76" s="366"/>
      <c r="BV76" s="366"/>
      <c r="BW76" s="366"/>
      <c r="BX76" s="366"/>
      <c r="BY76" s="367"/>
      <c r="BZ76" s="367"/>
      <c r="CA76" s="367"/>
      <c r="CB76" s="367"/>
      <c r="CC76" s="367"/>
      <c r="CD76" s="2525"/>
      <c r="CE76" s="2525"/>
      <c r="CF76" s="2525"/>
      <c r="CG76" s="2525"/>
      <c r="CH76" s="2525"/>
      <c r="CI76" s="2525"/>
      <c r="CJ76" s="2525"/>
      <c r="CK76" s="2525"/>
      <c r="CL76" s="2525"/>
      <c r="CM76" s="2525"/>
      <c r="CN76" s="2525"/>
      <c r="CO76" s="2525"/>
      <c r="CP76" s="2525"/>
      <c r="CQ76" s="2525"/>
      <c r="CR76" s="2525"/>
      <c r="CS76" s="2525"/>
      <c r="CT76" s="2525"/>
      <c r="CU76" s="2525"/>
      <c r="CV76" s="2525"/>
      <c r="CW76" s="2525"/>
      <c r="CX76" s="2525"/>
      <c r="CY76" s="2525"/>
      <c r="CZ76" s="2525"/>
    </row>
    <row r="77" s="161" customFormat="true" ht="15" customHeight="true" x14ac:dyDescent="0.2">
      <c r="A77" s="1750"/>
      <c r="B77" s="1894"/>
      <c r="C77" s="1809"/>
      <c r="D77" s="1810"/>
      <c r="E77" s="1810"/>
      <c r="F77" s="1810"/>
      <c r="G77" s="1811"/>
      <c r="H77" s="1812"/>
      <c r="I77" s="1810"/>
      <c r="J77" s="1810"/>
      <c r="K77" s="1810"/>
      <c r="L77" s="1813"/>
      <c r="M77" s="1814"/>
      <c r="N77" s="1810"/>
      <c r="O77" s="1810"/>
      <c r="P77" s="1810"/>
      <c r="Q77" s="1811"/>
      <c r="R77" s="1812"/>
      <c r="S77" s="1810"/>
      <c r="T77" s="1810"/>
      <c r="U77" s="1810"/>
      <c r="V77" s="1810"/>
      <c r="W77" s="1810"/>
      <c r="X77" s="1810"/>
      <c r="Y77" s="1810"/>
      <c r="Z77" s="1810"/>
      <c r="AA77" s="1810"/>
      <c r="AB77" s="1810"/>
      <c r="AC77" s="2617"/>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834"/>
      <c r="BA77" s="276"/>
      <c r="BB77" s="187"/>
      <c r="BC77" s="393"/>
      <c r="BD77" s="366"/>
      <c r="BE77" s="366"/>
      <c r="BF77" s="366"/>
      <c r="BG77" s="394"/>
      <c r="BH77" s="401"/>
      <c r="BI77" s="366"/>
      <c r="BJ77" s="366"/>
      <c r="BK77" s="366"/>
      <c r="BL77" s="394"/>
      <c r="BM77" s="401"/>
      <c r="BN77" s="366"/>
      <c r="BO77" s="366"/>
      <c r="BP77" s="366"/>
      <c r="BQ77" s="394"/>
      <c r="BR77" s="401"/>
      <c r="BS77" s="366"/>
      <c r="BT77" s="366"/>
      <c r="BU77" s="366"/>
      <c r="BV77" s="366"/>
      <c r="BW77" s="366"/>
      <c r="BX77" s="366"/>
      <c r="BY77" s="367"/>
      <c r="BZ77" s="367"/>
      <c r="CA77" s="367"/>
      <c r="CB77" s="367"/>
      <c r="CC77" s="367"/>
      <c r="CD77" s="2525"/>
      <c r="CE77" s="2525"/>
      <c r="CF77" s="2525"/>
      <c r="CG77" s="2525"/>
      <c r="CH77" s="2525"/>
      <c r="CI77" s="2525"/>
      <c r="CJ77" s="2525"/>
      <c r="CK77" s="2525"/>
      <c r="CL77" s="2525"/>
      <c r="CM77" s="2525"/>
      <c r="CN77" s="2525"/>
      <c r="CO77" s="2525"/>
      <c r="CP77" s="2525"/>
      <c r="CQ77" s="2525"/>
      <c r="CR77" s="2525"/>
      <c r="CS77" s="2525"/>
      <c r="CT77" s="2525"/>
      <c r="CU77" s="2525"/>
      <c r="CV77" s="2525"/>
      <c r="CW77" s="2525"/>
      <c r="CX77" s="2525"/>
      <c r="CY77" s="2525"/>
      <c r="CZ77" s="2525"/>
    </row>
    <row r="78" s="161" customFormat="true" ht="15" customHeight="true" x14ac:dyDescent="0.2">
      <c r="A78" s="1750"/>
      <c r="B78" s="1894"/>
      <c r="C78" s="1809"/>
      <c r="D78" s="1810"/>
      <c r="E78" s="1810"/>
      <c r="F78" s="1810"/>
      <c r="G78" s="1811"/>
      <c r="H78" s="1812"/>
      <c r="I78" s="1810"/>
      <c r="J78" s="1810"/>
      <c r="K78" s="1810"/>
      <c r="L78" s="1813"/>
      <c r="M78" s="1814"/>
      <c r="N78" s="1810"/>
      <c r="O78" s="1810"/>
      <c r="P78" s="1810"/>
      <c r="Q78" s="1811"/>
      <c r="R78" s="1812"/>
      <c r="S78" s="1810"/>
      <c r="T78" s="1810"/>
      <c r="U78" s="1810"/>
      <c r="V78" s="1810"/>
      <c r="W78" s="1810"/>
      <c r="X78" s="1810"/>
      <c r="Y78" s="1810"/>
      <c r="Z78" s="1810"/>
      <c r="AA78" s="1810"/>
      <c r="AB78" s="1810"/>
      <c r="AC78" s="2617"/>
      <c r="AD78" s="375"/>
      <c r="AE78" s="375"/>
      <c r="AF78" s="375"/>
      <c r="AG78" s="375"/>
      <c r="AH78" s="375"/>
      <c r="AI78" s="375"/>
      <c r="AJ78" s="375"/>
      <c r="AK78" s="375"/>
      <c r="AL78" s="375"/>
      <c r="AM78" s="375"/>
      <c r="AN78" s="375"/>
      <c r="AO78" s="375"/>
      <c r="AP78" s="375"/>
      <c r="AQ78" s="375"/>
      <c r="AR78" s="375"/>
      <c r="AS78" s="375"/>
      <c r="AT78" s="375"/>
      <c r="AU78" s="375"/>
      <c r="AV78" s="375"/>
      <c r="AW78" s="375"/>
      <c r="AX78" s="375"/>
      <c r="AY78" s="375"/>
      <c r="AZ78" s="834"/>
      <c r="BA78" s="276"/>
      <c r="BB78" s="187"/>
      <c r="BC78" s="393"/>
      <c r="BD78" s="366"/>
      <c r="BE78" s="366"/>
      <c r="BF78" s="366"/>
      <c r="BG78" s="394"/>
      <c r="BH78" s="401"/>
      <c r="BI78" s="366"/>
      <c r="BJ78" s="366"/>
      <c r="BK78" s="366"/>
      <c r="BL78" s="394"/>
      <c r="BM78" s="401"/>
      <c r="BN78" s="366"/>
      <c r="BO78" s="366"/>
      <c r="BP78" s="366"/>
      <c r="BQ78" s="394"/>
      <c r="BR78" s="401"/>
      <c r="BS78" s="366"/>
      <c r="BT78" s="366"/>
      <c r="BU78" s="366"/>
      <c r="BV78" s="366"/>
      <c r="BW78" s="366"/>
      <c r="BX78" s="366"/>
      <c r="BY78" s="367"/>
      <c r="BZ78" s="367"/>
      <c r="CA78" s="367"/>
      <c r="CB78" s="367"/>
      <c r="CC78" s="367"/>
      <c r="CD78" s="2525"/>
      <c r="CE78" s="2525"/>
      <c r="CF78" s="2525"/>
      <c r="CG78" s="2525"/>
      <c r="CH78" s="2525"/>
      <c r="CI78" s="2525"/>
      <c r="CJ78" s="2525"/>
      <c r="CK78" s="2525"/>
      <c r="CL78" s="2525"/>
      <c r="CM78" s="2525"/>
      <c r="CN78" s="2525"/>
      <c r="CO78" s="2525"/>
      <c r="CP78" s="2525"/>
      <c r="CQ78" s="2525"/>
      <c r="CR78" s="2525"/>
      <c r="CS78" s="2525"/>
      <c r="CT78" s="2525"/>
      <c r="CU78" s="2525"/>
      <c r="CV78" s="2525"/>
      <c r="CW78" s="2525"/>
      <c r="CX78" s="2525"/>
      <c r="CY78" s="2525"/>
      <c r="CZ78" s="2525"/>
    </row>
    <row r="79" s="161" customFormat="true" ht="15" customHeight="true" x14ac:dyDescent="0.2">
      <c r="A79" s="1750"/>
      <c r="B79" s="1894"/>
      <c r="C79" s="1809"/>
      <c r="D79" s="1810"/>
      <c r="E79" s="1810"/>
      <c r="F79" s="1810"/>
      <c r="G79" s="1811"/>
      <c r="H79" s="1812"/>
      <c r="I79" s="1810"/>
      <c r="J79" s="1810"/>
      <c r="K79" s="1810"/>
      <c r="L79" s="1813"/>
      <c r="M79" s="1814"/>
      <c r="N79" s="1810"/>
      <c r="O79" s="1810"/>
      <c r="P79" s="1810"/>
      <c r="Q79" s="1811"/>
      <c r="R79" s="1812"/>
      <c r="S79" s="1810"/>
      <c r="T79" s="1810"/>
      <c r="U79" s="1810"/>
      <c r="V79" s="1810"/>
      <c r="W79" s="1810"/>
      <c r="X79" s="1810"/>
      <c r="Y79" s="1810"/>
      <c r="Z79" s="1810"/>
      <c r="AA79" s="1810"/>
      <c r="AB79" s="1810"/>
      <c r="AC79" s="2617"/>
      <c r="AD79" s="375"/>
      <c r="AE79" s="375"/>
      <c r="AF79" s="375"/>
      <c r="AG79" s="375"/>
      <c r="AH79" s="375"/>
      <c r="AI79" s="375"/>
      <c r="AJ79" s="375"/>
      <c r="AK79" s="375"/>
      <c r="AL79" s="375"/>
      <c r="AM79" s="375"/>
      <c r="AN79" s="375"/>
      <c r="AO79" s="375"/>
      <c r="AP79" s="375"/>
      <c r="AQ79" s="375"/>
      <c r="AR79" s="375"/>
      <c r="AS79" s="375"/>
      <c r="AT79" s="375"/>
      <c r="AU79" s="375"/>
      <c r="AV79" s="375"/>
      <c r="AW79" s="375"/>
      <c r="AX79" s="375"/>
      <c r="AY79" s="375"/>
      <c r="AZ79" s="834"/>
      <c r="BA79" s="276"/>
      <c r="BB79" s="187"/>
      <c r="BC79" s="393"/>
      <c r="BD79" s="366"/>
      <c r="BE79" s="366"/>
      <c r="BF79" s="366"/>
      <c r="BG79" s="394"/>
      <c r="BH79" s="401"/>
      <c r="BI79" s="366"/>
      <c r="BJ79" s="366"/>
      <c r="BK79" s="366"/>
      <c r="BL79" s="394"/>
      <c r="BM79" s="401"/>
      <c r="BN79" s="366"/>
      <c r="BO79" s="366"/>
      <c r="BP79" s="366"/>
      <c r="BQ79" s="394"/>
      <c r="BR79" s="401"/>
      <c r="BS79" s="366"/>
      <c r="BT79" s="366"/>
      <c r="BU79" s="366"/>
      <c r="BV79" s="366"/>
      <c r="BW79" s="366"/>
      <c r="BX79" s="366"/>
      <c r="BY79" s="367"/>
      <c r="BZ79" s="367"/>
      <c r="CA79" s="367"/>
      <c r="CB79" s="367"/>
      <c r="CC79" s="367"/>
      <c r="CD79" s="2525"/>
      <c r="CE79" s="2525"/>
      <c r="CF79" s="2525"/>
      <c r="CG79" s="2525"/>
      <c r="CH79" s="2525"/>
      <c r="CI79" s="2525"/>
      <c r="CJ79" s="2525"/>
      <c r="CK79" s="2525"/>
      <c r="CL79" s="2525"/>
      <c r="CM79" s="2525"/>
      <c r="CN79" s="2525"/>
      <c r="CO79" s="2525"/>
      <c r="CP79" s="2525"/>
      <c r="CQ79" s="2525"/>
      <c r="CR79" s="2525"/>
      <c r="CS79" s="2525"/>
      <c r="CT79" s="2525"/>
      <c r="CU79" s="2525"/>
      <c r="CV79" s="2525"/>
      <c r="CW79" s="2525"/>
      <c r="CX79" s="2525"/>
      <c r="CY79" s="2525"/>
      <c r="CZ79" s="2525"/>
    </row>
    <row r="80" s="161" customFormat="true" ht="15" customHeight="true" x14ac:dyDescent="0.2">
      <c r="A80" s="1750"/>
      <c r="B80" s="1894"/>
      <c r="C80" s="1809"/>
      <c r="D80" s="1810"/>
      <c r="E80" s="1810"/>
      <c r="F80" s="1810"/>
      <c r="G80" s="1811"/>
      <c r="H80" s="1812"/>
      <c r="I80" s="1810"/>
      <c r="J80" s="1810"/>
      <c r="K80" s="1810"/>
      <c r="L80" s="1813"/>
      <c r="M80" s="1814"/>
      <c r="N80" s="1810"/>
      <c r="O80" s="1810"/>
      <c r="P80" s="1810"/>
      <c r="Q80" s="1811"/>
      <c r="R80" s="1812"/>
      <c r="S80" s="1810"/>
      <c r="T80" s="1810"/>
      <c r="U80" s="1810"/>
      <c r="V80" s="1810"/>
      <c r="W80" s="1810"/>
      <c r="X80" s="1810"/>
      <c r="Y80" s="1810"/>
      <c r="Z80" s="1810"/>
      <c r="AA80" s="1810"/>
      <c r="AB80" s="1810"/>
      <c r="AC80" s="2617"/>
      <c r="AD80" s="375"/>
      <c r="AE80" s="375"/>
      <c r="AF80" s="375"/>
      <c r="AG80" s="375"/>
      <c r="AH80" s="375"/>
      <c r="AI80" s="375"/>
      <c r="AJ80" s="375"/>
      <c r="AK80" s="375"/>
      <c r="AL80" s="375"/>
      <c r="AM80" s="375"/>
      <c r="AN80" s="375"/>
      <c r="AO80" s="375"/>
      <c r="AP80" s="375"/>
      <c r="AQ80" s="375"/>
      <c r="AR80" s="375"/>
      <c r="AS80" s="375"/>
      <c r="AT80" s="375"/>
      <c r="AU80" s="375"/>
      <c r="AV80" s="375"/>
      <c r="AW80" s="375"/>
      <c r="AX80" s="375"/>
      <c r="AY80" s="375"/>
      <c r="AZ80" s="834"/>
      <c r="BA80" s="276"/>
      <c r="BB80" s="187"/>
      <c r="BC80" s="393"/>
      <c r="BD80" s="366"/>
      <c r="BE80" s="366"/>
      <c r="BF80" s="366"/>
      <c r="BG80" s="394"/>
      <c r="BH80" s="401"/>
      <c r="BI80" s="366"/>
      <c r="BJ80" s="366"/>
      <c r="BK80" s="366"/>
      <c r="BL80" s="394"/>
      <c r="BM80" s="401"/>
      <c r="BN80" s="366"/>
      <c r="BO80" s="366"/>
      <c r="BP80" s="366"/>
      <c r="BQ80" s="394"/>
      <c r="BR80" s="401"/>
      <c r="BS80" s="366"/>
      <c r="BT80" s="366"/>
      <c r="BU80" s="366"/>
      <c r="BV80" s="366"/>
      <c r="BW80" s="366"/>
      <c r="BX80" s="366"/>
      <c r="BY80" s="367"/>
      <c r="BZ80" s="367"/>
      <c r="CA80" s="367"/>
      <c r="CB80" s="367"/>
      <c r="CC80" s="367"/>
      <c r="CD80" s="2525"/>
      <c r="CE80" s="2525"/>
      <c r="CF80" s="2525"/>
      <c r="CG80" s="2525"/>
      <c r="CH80" s="2525"/>
      <c r="CI80" s="2525"/>
      <c r="CJ80" s="2525"/>
      <c r="CK80" s="2525"/>
      <c r="CL80" s="2525"/>
      <c r="CM80" s="2525"/>
      <c r="CN80" s="2525"/>
      <c r="CO80" s="2525"/>
      <c r="CP80" s="2525"/>
      <c r="CQ80" s="2525"/>
      <c r="CR80" s="2525"/>
      <c r="CS80" s="2525"/>
      <c r="CT80" s="2525"/>
      <c r="CU80" s="2525"/>
      <c r="CV80" s="2525"/>
      <c r="CW80" s="2525"/>
      <c r="CX80" s="2525"/>
      <c r="CY80" s="2525"/>
      <c r="CZ80" s="2525"/>
    </row>
    <row r="81" s="161" customFormat="true" ht="15" customHeight="true" x14ac:dyDescent="0.2">
      <c r="A81" s="1750"/>
      <c r="B81" s="1894"/>
      <c r="C81" s="1809"/>
      <c r="D81" s="1810"/>
      <c r="E81" s="1810"/>
      <c r="F81" s="1810"/>
      <c r="G81" s="1811"/>
      <c r="H81" s="1812"/>
      <c r="I81" s="1810"/>
      <c r="J81" s="1810"/>
      <c r="K81" s="1810"/>
      <c r="L81" s="1813"/>
      <c r="M81" s="1814"/>
      <c r="N81" s="1810"/>
      <c r="O81" s="1810"/>
      <c r="P81" s="1810"/>
      <c r="Q81" s="1811"/>
      <c r="R81" s="1812"/>
      <c r="S81" s="1810"/>
      <c r="T81" s="1810"/>
      <c r="U81" s="1810"/>
      <c r="V81" s="1810"/>
      <c r="W81" s="1810"/>
      <c r="X81" s="1810"/>
      <c r="Y81" s="1810"/>
      <c r="Z81" s="1810"/>
      <c r="AA81" s="1810"/>
      <c r="AB81" s="1810"/>
      <c r="AC81" s="2617"/>
      <c r="AD81" s="375"/>
      <c r="AE81" s="375"/>
      <c r="AF81" s="375"/>
      <c r="AG81" s="375"/>
      <c r="AH81" s="375"/>
      <c r="AI81" s="375"/>
      <c r="AJ81" s="375"/>
      <c r="AK81" s="375"/>
      <c r="AL81" s="375"/>
      <c r="AM81" s="375"/>
      <c r="AN81" s="375"/>
      <c r="AO81" s="375"/>
      <c r="AP81" s="375"/>
      <c r="AQ81" s="375"/>
      <c r="AR81" s="375"/>
      <c r="AS81" s="375"/>
      <c r="AT81" s="375"/>
      <c r="AU81" s="375"/>
      <c r="AV81" s="375"/>
      <c r="AW81" s="375"/>
      <c r="AX81" s="375"/>
      <c r="AY81" s="375"/>
      <c r="AZ81" s="834"/>
      <c r="BA81" s="276"/>
      <c r="BB81" s="187"/>
      <c r="BC81" s="393"/>
      <c r="BD81" s="366"/>
      <c r="BE81" s="366"/>
      <c r="BF81" s="366"/>
      <c r="BG81" s="394"/>
      <c r="BH81" s="401"/>
      <c r="BI81" s="366"/>
      <c r="BJ81" s="366"/>
      <c r="BK81" s="366"/>
      <c r="BL81" s="394"/>
      <c r="BM81" s="401"/>
      <c r="BN81" s="366"/>
      <c r="BO81" s="366"/>
      <c r="BP81" s="366"/>
      <c r="BQ81" s="394"/>
      <c r="BR81" s="401"/>
      <c r="BS81" s="366"/>
      <c r="BT81" s="366"/>
      <c r="BU81" s="366"/>
      <c r="BV81" s="366"/>
      <c r="BW81" s="366"/>
      <c r="BX81" s="366"/>
      <c r="BY81" s="367"/>
      <c r="BZ81" s="367"/>
      <c r="CA81" s="367"/>
      <c r="CB81" s="367"/>
      <c r="CC81" s="367"/>
      <c r="CD81" s="2525"/>
      <c r="CE81" s="2525"/>
      <c r="CF81" s="2525"/>
      <c r="CG81" s="2525"/>
      <c r="CH81" s="2525"/>
      <c r="CI81" s="2525"/>
      <c r="CJ81" s="2525"/>
      <c r="CK81" s="2525"/>
      <c r="CL81" s="2525"/>
      <c r="CM81" s="2525"/>
      <c r="CN81" s="2525"/>
      <c r="CO81" s="2525"/>
      <c r="CP81" s="2525"/>
      <c r="CQ81" s="2525"/>
      <c r="CR81" s="2525"/>
      <c r="CS81" s="2525"/>
      <c r="CT81" s="2525"/>
      <c r="CU81" s="2525"/>
      <c r="CV81" s="2525"/>
      <c r="CW81" s="2525"/>
      <c r="CX81" s="2525"/>
      <c r="CY81" s="2525"/>
      <c r="CZ81" s="2525"/>
    </row>
    <row r="82" s="161" customFormat="true" ht="15" customHeight="true" x14ac:dyDescent="0.2">
      <c r="A82" s="1750"/>
      <c r="B82" s="1894"/>
      <c r="C82" s="1809"/>
      <c r="D82" s="1810"/>
      <c r="E82" s="1810"/>
      <c r="F82" s="1810"/>
      <c r="G82" s="1811"/>
      <c r="H82" s="1812"/>
      <c r="I82" s="1810"/>
      <c r="J82" s="1810"/>
      <c r="K82" s="1810"/>
      <c r="L82" s="1813"/>
      <c r="M82" s="1814"/>
      <c r="N82" s="1810"/>
      <c r="O82" s="1810"/>
      <c r="P82" s="1810"/>
      <c r="Q82" s="1811"/>
      <c r="R82" s="1812"/>
      <c r="S82" s="1810"/>
      <c r="T82" s="1810"/>
      <c r="U82" s="1810"/>
      <c r="V82" s="1810"/>
      <c r="W82" s="1810"/>
      <c r="X82" s="1810"/>
      <c r="Y82" s="1810"/>
      <c r="Z82" s="1810"/>
      <c r="AA82" s="1810"/>
      <c r="AB82" s="1810"/>
      <c r="AC82" s="2617"/>
      <c r="AD82" s="375"/>
      <c r="AE82" s="375"/>
      <c r="AF82" s="375"/>
      <c r="AG82" s="375"/>
      <c r="AH82" s="375"/>
      <c r="AI82" s="375"/>
      <c r="AJ82" s="375"/>
      <c r="AK82" s="375"/>
      <c r="AL82" s="375"/>
      <c r="AM82" s="375"/>
      <c r="AN82" s="375"/>
      <c r="AO82" s="375"/>
      <c r="AP82" s="375"/>
      <c r="AQ82" s="375"/>
      <c r="AR82" s="375"/>
      <c r="AS82" s="375"/>
      <c r="AT82" s="375"/>
      <c r="AU82" s="375"/>
      <c r="AV82" s="375"/>
      <c r="AW82" s="375"/>
      <c r="AX82" s="375"/>
      <c r="AY82" s="375"/>
      <c r="AZ82" s="834"/>
      <c r="BA82" s="276"/>
      <c r="BB82" s="187"/>
      <c r="BC82" s="393"/>
      <c r="BD82" s="366"/>
      <c r="BE82" s="366"/>
      <c r="BF82" s="366"/>
      <c r="BG82" s="394"/>
      <c r="BH82" s="401"/>
      <c r="BI82" s="366"/>
      <c r="BJ82" s="366"/>
      <c r="BK82" s="366"/>
      <c r="BL82" s="394"/>
      <c r="BM82" s="401"/>
      <c r="BN82" s="366"/>
      <c r="BO82" s="366"/>
      <c r="BP82" s="366"/>
      <c r="BQ82" s="394"/>
      <c r="BR82" s="401"/>
      <c r="BS82" s="366"/>
      <c r="BT82" s="366"/>
      <c r="BU82" s="366"/>
      <c r="BV82" s="366"/>
      <c r="BW82" s="366"/>
      <c r="BX82" s="366"/>
      <c r="BY82" s="367"/>
      <c r="BZ82" s="367"/>
      <c r="CA82" s="367"/>
      <c r="CB82" s="367"/>
      <c r="CC82" s="367"/>
      <c r="CD82" s="2525"/>
      <c r="CE82" s="2525"/>
      <c r="CF82" s="2525"/>
      <c r="CG82" s="2525"/>
      <c r="CH82" s="2525"/>
      <c r="CI82" s="2525"/>
      <c r="CJ82" s="2525"/>
      <c r="CK82" s="2525"/>
      <c r="CL82" s="2525"/>
      <c r="CM82" s="2525"/>
      <c r="CN82" s="2525"/>
      <c r="CO82" s="2525"/>
      <c r="CP82" s="2525"/>
      <c r="CQ82" s="2525"/>
      <c r="CR82" s="2525"/>
      <c r="CS82" s="2525"/>
      <c r="CT82" s="2525"/>
      <c r="CU82" s="2525"/>
      <c r="CV82" s="2525"/>
      <c r="CW82" s="2525"/>
      <c r="CX82" s="2525"/>
      <c r="CY82" s="2525"/>
      <c r="CZ82" s="2525"/>
    </row>
    <row r="83" s="161" customFormat="true" ht="15" customHeight="true" x14ac:dyDescent="0.2">
      <c r="A83" s="1750"/>
      <c r="B83" s="1894"/>
      <c r="C83" s="1809"/>
      <c r="D83" s="1810"/>
      <c r="E83" s="1810"/>
      <c r="F83" s="1810"/>
      <c r="G83" s="1811"/>
      <c r="H83" s="1812"/>
      <c r="I83" s="1810"/>
      <c r="J83" s="1810"/>
      <c r="K83" s="1810"/>
      <c r="L83" s="1813"/>
      <c r="M83" s="1814"/>
      <c r="N83" s="1810"/>
      <c r="O83" s="1810"/>
      <c r="P83" s="1810"/>
      <c r="Q83" s="1811"/>
      <c r="R83" s="1812"/>
      <c r="S83" s="1810"/>
      <c r="T83" s="1810"/>
      <c r="U83" s="1810"/>
      <c r="V83" s="1810"/>
      <c r="W83" s="1810"/>
      <c r="X83" s="1810"/>
      <c r="Y83" s="1810"/>
      <c r="Z83" s="1810"/>
      <c r="AA83" s="1810"/>
      <c r="AB83" s="1810"/>
      <c r="AC83" s="2617"/>
      <c r="AD83" s="375"/>
      <c r="AE83" s="375"/>
      <c r="AF83" s="375"/>
      <c r="AG83" s="375"/>
      <c r="AH83" s="375"/>
      <c r="AI83" s="375"/>
      <c r="AJ83" s="375"/>
      <c r="AK83" s="375"/>
      <c r="AL83" s="375"/>
      <c r="AM83" s="375"/>
      <c r="AN83" s="375"/>
      <c r="AO83" s="375"/>
      <c r="AP83" s="375"/>
      <c r="AQ83" s="375"/>
      <c r="AR83" s="375"/>
      <c r="AS83" s="375"/>
      <c r="AT83" s="375"/>
      <c r="AU83" s="375"/>
      <c r="AV83" s="375"/>
      <c r="AW83" s="375"/>
      <c r="AX83" s="375"/>
      <c r="AY83" s="375"/>
      <c r="AZ83" s="834"/>
      <c r="BA83" s="276"/>
      <c r="BB83" s="187"/>
      <c r="BC83" s="393"/>
      <c r="BD83" s="366"/>
      <c r="BE83" s="366"/>
      <c r="BF83" s="366"/>
      <c r="BG83" s="394"/>
      <c r="BH83" s="401"/>
      <c r="BI83" s="366"/>
      <c r="BJ83" s="366"/>
      <c r="BK83" s="366"/>
      <c r="BL83" s="394"/>
      <c r="BM83" s="401"/>
      <c r="BN83" s="366"/>
      <c r="BO83" s="366"/>
      <c r="BP83" s="366"/>
      <c r="BQ83" s="394"/>
      <c r="BR83" s="401"/>
      <c r="BS83" s="366"/>
      <c r="BT83" s="366"/>
      <c r="BU83" s="366"/>
      <c r="BV83" s="366"/>
      <c r="BW83" s="366"/>
      <c r="BX83" s="366"/>
      <c r="BY83" s="367"/>
      <c r="BZ83" s="367"/>
      <c r="CA83" s="367"/>
      <c r="CB83" s="367"/>
      <c r="CC83" s="367"/>
      <c r="CD83" s="2525"/>
      <c r="CE83" s="2525"/>
      <c r="CF83" s="2525"/>
      <c r="CG83" s="2525"/>
      <c r="CH83" s="2525"/>
      <c r="CI83" s="2525"/>
      <c r="CJ83" s="2525"/>
      <c r="CK83" s="2525"/>
      <c r="CL83" s="2525"/>
      <c r="CM83" s="2525"/>
      <c r="CN83" s="2525"/>
      <c r="CO83" s="2525"/>
      <c r="CP83" s="2525"/>
      <c r="CQ83" s="2525"/>
      <c r="CR83" s="2525"/>
      <c r="CS83" s="2525"/>
      <c r="CT83" s="2525"/>
      <c r="CU83" s="2525"/>
      <c r="CV83" s="2525"/>
      <c r="CW83" s="2525"/>
      <c r="CX83" s="2525"/>
      <c r="CY83" s="2525"/>
      <c r="CZ83" s="2525"/>
    </row>
    <row r="84" s="161" customFormat="true" ht="15" customHeight="true" x14ac:dyDescent="0.2">
      <c r="A84" s="1750"/>
      <c r="B84" s="1894"/>
      <c r="C84" s="1809"/>
      <c r="D84" s="1810"/>
      <c r="E84" s="1810"/>
      <c r="F84" s="1810"/>
      <c r="G84" s="1811"/>
      <c r="H84" s="1812"/>
      <c r="I84" s="1810"/>
      <c r="J84" s="1810"/>
      <c r="K84" s="1810"/>
      <c r="L84" s="1813"/>
      <c r="M84" s="1814"/>
      <c r="N84" s="1810"/>
      <c r="O84" s="1810"/>
      <c r="P84" s="1810"/>
      <c r="Q84" s="1811"/>
      <c r="R84" s="1812"/>
      <c r="S84" s="1810"/>
      <c r="T84" s="1810"/>
      <c r="U84" s="1810"/>
      <c r="V84" s="1810"/>
      <c r="W84" s="1810"/>
      <c r="X84" s="1810"/>
      <c r="Y84" s="1810"/>
      <c r="Z84" s="1810"/>
      <c r="AA84" s="1810"/>
      <c r="AB84" s="1810"/>
      <c r="AC84" s="2617"/>
      <c r="AD84" s="375"/>
      <c r="AE84" s="375"/>
      <c r="AF84" s="375"/>
      <c r="AG84" s="375"/>
      <c r="AH84" s="375"/>
      <c r="AI84" s="375"/>
      <c r="AJ84" s="375"/>
      <c r="AK84" s="375"/>
      <c r="AL84" s="375"/>
      <c r="AM84" s="375"/>
      <c r="AN84" s="375"/>
      <c r="AO84" s="375"/>
      <c r="AP84" s="375"/>
      <c r="AQ84" s="375"/>
      <c r="AR84" s="375"/>
      <c r="AS84" s="375"/>
      <c r="AT84" s="375"/>
      <c r="AU84" s="375"/>
      <c r="AV84" s="375"/>
      <c r="AW84" s="375"/>
      <c r="AX84" s="375"/>
      <c r="AY84" s="375"/>
      <c r="AZ84" s="834"/>
      <c r="BA84" s="276"/>
      <c r="BB84" s="187"/>
      <c r="BC84" s="393"/>
      <c r="BD84" s="366"/>
      <c r="BE84" s="366"/>
      <c r="BF84" s="366"/>
      <c r="BG84" s="394"/>
      <c r="BH84" s="401"/>
      <c r="BI84" s="366"/>
      <c r="BJ84" s="366"/>
      <c r="BK84" s="366"/>
      <c r="BL84" s="394"/>
      <c r="BM84" s="401"/>
      <c r="BN84" s="366"/>
      <c r="BO84" s="366"/>
      <c r="BP84" s="366"/>
      <c r="BQ84" s="394"/>
      <c r="BR84" s="401"/>
      <c r="BS84" s="366"/>
      <c r="BT84" s="366"/>
      <c r="BU84" s="366"/>
      <c r="BV84" s="366"/>
      <c r="BW84" s="366"/>
      <c r="BX84" s="366"/>
      <c r="BY84" s="367"/>
      <c r="BZ84" s="367"/>
      <c r="CA84" s="367"/>
      <c r="CB84" s="367"/>
      <c r="CC84" s="367"/>
      <c r="CD84" s="2525"/>
      <c r="CE84" s="2525"/>
      <c r="CF84" s="2525"/>
      <c r="CG84" s="2525"/>
      <c r="CH84" s="2525"/>
      <c r="CI84" s="2525"/>
      <c r="CJ84" s="2525"/>
      <c r="CK84" s="2525"/>
      <c r="CL84" s="2525"/>
      <c r="CM84" s="2525"/>
      <c r="CN84" s="2525"/>
      <c r="CO84" s="2525"/>
      <c r="CP84" s="2525"/>
      <c r="CQ84" s="2525"/>
      <c r="CR84" s="2525"/>
      <c r="CS84" s="2525"/>
      <c r="CT84" s="2525"/>
      <c r="CU84" s="2525"/>
      <c r="CV84" s="2525"/>
      <c r="CW84" s="2525"/>
      <c r="CX84" s="2525"/>
      <c r="CY84" s="2525"/>
      <c r="CZ84" s="2525"/>
    </row>
    <row r="85" s="161" customFormat="true" ht="15" customHeight="true" x14ac:dyDescent="0.2">
      <c r="A85" s="1750"/>
      <c r="B85" s="1894"/>
      <c r="C85" s="1809"/>
      <c r="D85" s="1810"/>
      <c r="E85" s="1810"/>
      <c r="F85" s="1810"/>
      <c r="G85" s="1811"/>
      <c r="H85" s="1812"/>
      <c r="I85" s="1810"/>
      <c r="J85" s="1810"/>
      <c r="K85" s="1810"/>
      <c r="L85" s="1813"/>
      <c r="M85" s="1814"/>
      <c r="N85" s="1810"/>
      <c r="O85" s="1810"/>
      <c r="P85" s="1810"/>
      <c r="Q85" s="1811"/>
      <c r="R85" s="1812"/>
      <c r="S85" s="1810"/>
      <c r="T85" s="1810"/>
      <c r="U85" s="1810"/>
      <c r="V85" s="1810"/>
      <c r="W85" s="1810"/>
      <c r="X85" s="1810"/>
      <c r="Y85" s="1810"/>
      <c r="Z85" s="1810"/>
      <c r="AA85" s="1810"/>
      <c r="AB85" s="1810"/>
      <c r="AC85" s="2617"/>
      <c r="AD85" s="375"/>
      <c r="AE85" s="375"/>
      <c r="AF85" s="375"/>
      <c r="AG85" s="375"/>
      <c r="AH85" s="375"/>
      <c r="AI85" s="375"/>
      <c r="AJ85" s="375"/>
      <c r="AK85" s="375"/>
      <c r="AL85" s="375"/>
      <c r="AM85" s="375"/>
      <c r="AN85" s="375"/>
      <c r="AO85" s="375"/>
      <c r="AP85" s="375"/>
      <c r="AQ85" s="375"/>
      <c r="AR85" s="375"/>
      <c r="AS85" s="375"/>
      <c r="AT85" s="375"/>
      <c r="AU85" s="375"/>
      <c r="AV85" s="375"/>
      <c r="AW85" s="375"/>
      <c r="AX85" s="375"/>
      <c r="AY85" s="375"/>
      <c r="AZ85" s="834"/>
      <c r="BA85" s="276"/>
      <c r="BB85" s="187"/>
      <c r="BC85" s="393"/>
      <c r="BD85" s="366"/>
      <c r="BE85" s="366"/>
      <c r="BF85" s="366"/>
      <c r="BG85" s="394"/>
      <c r="BH85" s="401"/>
      <c r="BI85" s="366"/>
      <c r="BJ85" s="366"/>
      <c r="BK85" s="366"/>
      <c r="BL85" s="394"/>
      <c r="BM85" s="401"/>
      <c r="BN85" s="366"/>
      <c r="BO85" s="366"/>
      <c r="BP85" s="366"/>
      <c r="BQ85" s="394"/>
      <c r="BR85" s="401"/>
      <c r="BS85" s="366"/>
      <c r="BT85" s="366"/>
      <c r="BU85" s="366"/>
      <c r="BV85" s="366"/>
      <c r="BW85" s="366"/>
      <c r="BX85" s="366"/>
      <c r="BY85" s="367"/>
      <c r="BZ85" s="367"/>
      <c r="CA85" s="367"/>
      <c r="CB85" s="367"/>
      <c r="CC85" s="367"/>
      <c r="CD85" s="2525"/>
      <c r="CE85" s="2525"/>
      <c r="CF85" s="2525"/>
      <c r="CG85" s="2525"/>
      <c r="CH85" s="2525"/>
      <c r="CI85" s="2525"/>
      <c r="CJ85" s="2525"/>
      <c r="CK85" s="2525"/>
      <c r="CL85" s="2525"/>
      <c r="CM85" s="2525"/>
      <c r="CN85" s="2525"/>
      <c r="CO85" s="2525"/>
      <c r="CP85" s="2525"/>
      <c r="CQ85" s="2525"/>
      <c r="CR85" s="2525"/>
      <c r="CS85" s="2525"/>
      <c r="CT85" s="2525"/>
      <c r="CU85" s="2525"/>
      <c r="CV85" s="2525"/>
      <c r="CW85" s="2525"/>
      <c r="CX85" s="2525"/>
      <c r="CY85" s="2525"/>
      <c r="CZ85" s="2525"/>
    </row>
    <row r="86" s="161" customFormat="true" ht="15" customHeight="true" x14ac:dyDescent="0.2">
      <c r="A86" s="1750"/>
      <c r="B86" s="1894"/>
      <c r="C86" s="1809"/>
      <c r="D86" s="1810"/>
      <c r="E86" s="1810"/>
      <c r="F86" s="1810"/>
      <c r="G86" s="1811"/>
      <c r="H86" s="1812"/>
      <c r="I86" s="1810"/>
      <c r="J86" s="1810"/>
      <c r="K86" s="1810"/>
      <c r="L86" s="1813"/>
      <c r="M86" s="1814"/>
      <c r="N86" s="1810"/>
      <c r="O86" s="1810"/>
      <c r="P86" s="1810"/>
      <c r="Q86" s="1811"/>
      <c r="R86" s="1812"/>
      <c r="S86" s="1810"/>
      <c r="T86" s="1810"/>
      <c r="U86" s="1810"/>
      <c r="V86" s="1810"/>
      <c r="W86" s="1810"/>
      <c r="X86" s="1810"/>
      <c r="Y86" s="1810"/>
      <c r="Z86" s="1810"/>
      <c r="AA86" s="1810"/>
      <c r="AB86" s="1810"/>
      <c r="AC86" s="2617"/>
      <c r="AD86" s="375"/>
      <c r="AE86" s="375"/>
      <c r="AF86" s="375"/>
      <c r="AG86" s="375"/>
      <c r="AH86" s="375"/>
      <c r="AI86" s="375"/>
      <c r="AJ86" s="375"/>
      <c r="AK86" s="375"/>
      <c r="AL86" s="375"/>
      <c r="AM86" s="375"/>
      <c r="AN86" s="375"/>
      <c r="AO86" s="375"/>
      <c r="AP86" s="375"/>
      <c r="AQ86" s="375"/>
      <c r="AR86" s="375"/>
      <c r="AS86" s="375"/>
      <c r="AT86" s="375"/>
      <c r="AU86" s="375"/>
      <c r="AV86" s="375"/>
      <c r="AW86" s="375"/>
      <c r="AX86" s="375"/>
      <c r="AY86" s="375"/>
      <c r="AZ86" s="834"/>
      <c r="BA86" s="276"/>
      <c r="BB86" s="187"/>
      <c r="BC86" s="393"/>
      <c r="BD86" s="366"/>
      <c r="BE86" s="366"/>
      <c r="BF86" s="366"/>
      <c r="BG86" s="394"/>
      <c r="BH86" s="401"/>
      <c r="BI86" s="366"/>
      <c r="BJ86" s="366"/>
      <c r="BK86" s="366"/>
      <c r="BL86" s="394"/>
      <c r="BM86" s="401"/>
      <c r="BN86" s="366"/>
      <c r="BO86" s="366"/>
      <c r="BP86" s="366"/>
      <c r="BQ86" s="394"/>
      <c r="BR86" s="401"/>
      <c r="BS86" s="366"/>
      <c r="BT86" s="366"/>
      <c r="BU86" s="366"/>
      <c r="BV86" s="366"/>
      <c r="BW86" s="366"/>
      <c r="BX86" s="366"/>
      <c r="BY86" s="367"/>
      <c r="BZ86" s="367"/>
      <c r="CA86" s="367"/>
      <c r="CB86" s="367"/>
      <c r="CC86" s="367"/>
      <c r="CD86" s="2525"/>
      <c r="CE86" s="2525"/>
      <c r="CF86" s="2525"/>
      <c r="CG86" s="2525"/>
      <c r="CH86" s="2525"/>
      <c r="CI86" s="2525"/>
      <c r="CJ86" s="2525"/>
      <c r="CK86" s="2525"/>
      <c r="CL86" s="2525"/>
      <c r="CM86" s="2525"/>
      <c r="CN86" s="2525"/>
      <c r="CO86" s="2525"/>
      <c r="CP86" s="2525"/>
      <c r="CQ86" s="2525"/>
      <c r="CR86" s="2525"/>
      <c r="CS86" s="2525"/>
      <c r="CT86" s="2525"/>
      <c r="CU86" s="2525"/>
      <c r="CV86" s="2525"/>
      <c r="CW86" s="2525"/>
      <c r="CX86" s="2525"/>
      <c r="CY86" s="2525"/>
      <c r="CZ86" s="2525"/>
    </row>
    <row r="87" s="161" customFormat="true" ht="15" customHeight="true" x14ac:dyDescent="0.2">
      <c r="A87" s="1750"/>
      <c r="B87" s="1894"/>
      <c r="C87" s="1809"/>
      <c r="D87" s="1810"/>
      <c r="E87" s="1810"/>
      <c r="F87" s="1810"/>
      <c r="G87" s="1811"/>
      <c r="H87" s="1812"/>
      <c r="I87" s="1810"/>
      <c r="J87" s="1810"/>
      <c r="K87" s="1810"/>
      <c r="L87" s="1813"/>
      <c r="M87" s="1814"/>
      <c r="N87" s="1810"/>
      <c r="O87" s="1810"/>
      <c r="P87" s="1810"/>
      <c r="Q87" s="1811"/>
      <c r="R87" s="1812"/>
      <c r="S87" s="1810"/>
      <c r="T87" s="1810"/>
      <c r="U87" s="1810"/>
      <c r="V87" s="1810"/>
      <c r="W87" s="1810"/>
      <c r="X87" s="1810"/>
      <c r="Y87" s="1810"/>
      <c r="Z87" s="1810"/>
      <c r="AA87" s="1810"/>
      <c r="AB87" s="1810"/>
      <c r="AC87" s="2617"/>
      <c r="AD87" s="375"/>
      <c r="AE87" s="375"/>
      <c r="AF87" s="375"/>
      <c r="AG87" s="375"/>
      <c r="AH87" s="375"/>
      <c r="AI87" s="375"/>
      <c r="AJ87" s="375"/>
      <c r="AK87" s="375"/>
      <c r="AL87" s="375"/>
      <c r="AM87" s="375"/>
      <c r="AN87" s="375"/>
      <c r="AO87" s="375"/>
      <c r="AP87" s="375"/>
      <c r="AQ87" s="375"/>
      <c r="AR87" s="375"/>
      <c r="AS87" s="375"/>
      <c r="AT87" s="375"/>
      <c r="AU87" s="375"/>
      <c r="AV87" s="375"/>
      <c r="AW87" s="375"/>
      <c r="AX87" s="375"/>
      <c r="AY87" s="375"/>
      <c r="AZ87" s="834"/>
      <c r="BA87" s="276"/>
      <c r="BB87" s="187"/>
      <c r="BC87" s="393"/>
      <c r="BD87" s="366"/>
      <c r="BE87" s="366"/>
      <c r="BF87" s="366"/>
      <c r="BG87" s="394"/>
      <c r="BH87" s="401"/>
      <c r="BI87" s="366"/>
      <c r="BJ87" s="366"/>
      <c r="BK87" s="366"/>
      <c r="BL87" s="394"/>
      <c r="BM87" s="401"/>
      <c r="BN87" s="366"/>
      <c r="BO87" s="366"/>
      <c r="BP87" s="366"/>
      <c r="BQ87" s="394"/>
      <c r="BR87" s="401"/>
      <c r="BS87" s="366"/>
      <c r="BT87" s="366"/>
      <c r="BU87" s="366"/>
      <c r="BV87" s="366"/>
      <c r="BW87" s="366"/>
      <c r="BX87" s="366"/>
      <c r="BY87" s="367"/>
      <c r="BZ87" s="367"/>
      <c r="CA87" s="367"/>
      <c r="CB87" s="367"/>
      <c r="CC87" s="367"/>
      <c r="CD87" s="2525"/>
      <c r="CE87" s="2525"/>
      <c r="CF87" s="2525"/>
      <c r="CG87" s="2525"/>
      <c r="CH87" s="2525"/>
      <c r="CI87" s="2525"/>
      <c r="CJ87" s="2525"/>
      <c r="CK87" s="2525"/>
      <c r="CL87" s="2525"/>
      <c r="CM87" s="2525"/>
      <c r="CN87" s="2525"/>
      <c r="CO87" s="2525"/>
      <c r="CP87" s="2525"/>
      <c r="CQ87" s="2525"/>
      <c r="CR87" s="2525"/>
      <c r="CS87" s="2525"/>
      <c r="CT87" s="2525"/>
      <c r="CU87" s="2525"/>
      <c r="CV87" s="2525"/>
      <c r="CW87" s="2525"/>
      <c r="CX87" s="2525"/>
      <c r="CY87" s="2525"/>
      <c r="CZ87" s="2525"/>
    </row>
    <row r="88" s="161" customFormat="true" ht="15" customHeight="true" x14ac:dyDescent="0.2">
      <c r="A88" s="1751"/>
      <c r="B88" s="1895"/>
      <c r="C88" s="1815"/>
      <c r="D88" s="1816"/>
      <c r="E88" s="1816"/>
      <c r="F88" s="1816"/>
      <c r="G88" s="1817"/>
      <c r="H88" s="1818"/>
      <c r="I88" s="1816"/>
      <c r="J88" s="1816"/>
      <c r="K88" s="1816"/>
      <c r="L88" s="1819"/>
      <c r="M88" s="1820"/>
      <c r="N88" s="1816"/>
      <c r="O88" s="1816"/>
      <c r="P88" s="1816"/>
      <c r="Q88" s="1817"/>
      <c r="R88" s="1818"/>
      <c r="S88" s="1816"/>
      <c r="T88" s="1816"/>
      <c r="U88" s="1816"/>
      <c r="V88" s="1816"/>
      <c r="W88" s="1816"/>
      <c r="X88" s="1816"/>
      <c r="Y88" s="1816"/>
      <c r="Z88" s="1816"/>
      <c r="AA88" s="1816"/>
      <c r="AB88" s="1816"/>
      <c r="AC88" s="2618"/>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834"/>
      <c r="BA88" s="276"/>
      <c r="BB88" s="187"/>
      <c r="BC88" s="393"/>
      <c r="BD88" s="366"/>
      <c r="BE88" s="366"/>
      <c r="BF88" s="366"/>
      <c r="BG88" s="394"/>
      <c r="BH88" s="401"/>
      <c r="BI88" s="366"/>
      <c r="BJ88" s="366"/>
      <c r="BK88" s="366"/>
      <c r="BL88" s="394"/>
      <c r="BM88" s="401"/>
      <c r="BN88" s="366"/>
      <c r="BO88" s="366"/>
      <c r="BP88" s="366"/>
      <c r="BQ88" s="394"/>
      <c r="BR88" s="401"/>
      <c r="BS88" s="366"/>
      <c r="BT88" s="366"/>
      <c r="BU88" s="366"/>
      <c r="BV88" s="366"/>
      <c r="BW88" s="366"/>
      <c r="BX88" s="366"/>
      <c r="BY88" s="367"/>
      <c r="BZ88" s="367"/>
      <c r="CA88" s="367"/>
      <c r="CB88" s="367"/>
      <c r="CC88" s="367"/>
      <c r="CD88" s="2525"/>
      <c r="CE88" s="2525"/>
      <c r="CF88" s="2525"/>
      <c r="CG88" s="2525"/>
      <c r="CH88" s="2525"/>
      <c r="CI88" s="2525"/>
      <c r="CJ88" s="2525"/>
      <c r="CK88" s="2525"/>
      <c r="CL88" s="2525"/>
      <c r="CM88" s="2525"/>
      <c r="CN88" s="2525"/>
      <c r="CO88" s="2525"/>
      <c r="CP88" s="2525"/>
      <c r="CQ88" s="2525"/>
      <c r="CR88" s="2525"/>
      <c r="CS88" s="2525"/>
      <c r="CT88" s="2525"/>
      <c r="CU88" s="2525"/>
      <c r="CV88" s="2525"/>
      <c r="CW88" s="2525"/>
      <c r="CX88" s="2525"/>
      <c r="CY88" s="2525"/>
      <c r="CZ88" s="2525"/>
    </row>
    <row r="89" s="513" customFormat="true" ht="15" customHeight="true" x14ac:dyDescent="0.2">
      <c r="A89" s="961"/>
      <c r="B89" s="978"/>
      <c r="C89" s="1054"/>
      <c r="D89" s="1055"/>
      <c r="E89" s="1055"/>
      <c r="F89" s="1055"/>
      <c r="G89" s="1056"/>
      <c r="H89" s="1057"/>
      <c r="I89" s="1055"/>
      <c r="J89" s="1055"/>
      <c r="K89" s="1055"/>
      <c r="L89" s="1058"/>
      <c r="M89" s="1059"/>
      <c r="N89" s="1055"/>
      <c r="O89" s="1055"/>
      <c r="P89" s="1055"/>
      <c r="Q89" s="1056"/>
      <c r="R89" s="1057"/>
      <c r="S89" s="1055"/>
      <c r="T89" s="1055"/>
      <c r="U89" s="1055"/>
      <c r="V89" s="1055"/>
      <c r="W89" s="1055"/>
      <c r="X89" s="1055"/>
      <c r="Y89" s="1055"/>
      <c r="Z89" s="1055"/>
      <c r="AA89" s="1055"/>
      <c r="AB89" s="1060"/>
      <c r="AC89" s="1072"/>
      <c r="AD89" s="784"/>
      <c r="AE89" s="784"/>
      <c r="AF89" s="784"/>
      <c r="AG89" s="784"/>
      <c r="AH89" s="784"/>
      <c r="AI89" s="784"/>
      <c r="AJ89" s="784"/>
      <c r="AK89" s="784"/>
      <c r="AL89" s="784"/>
      <c r="AM89" s="784"/>
      <c r="AN89" s="784"/>
      <c r="AO89" s="784"/>
      <c r="AP89" s="784"/>
      <c r="AQ89" s="784"/>
      <c r="AR89" s="784"/>
      <c r="AS89" s="784"/>
      <c r="AT89" s="784"/>
      <c r="AU89" s="784"/>
      <c r="AV89" s="784"/>
      <c r="AW89" s="784"/>
      <c r="AX89" s="784"/>
      <c r="AY89" s="784"/>
      <c r="AZ89" s="251"/>
      <c r="BA89" s="276"/>
      <c r="BB89" s="187"/>
      <c r="BC89" s="393"/>
      <c r="BD89" s="366"/>
      <c r="BE89" s="366"/>
      <c r="BF89" s="366"/>
      <c r="BG89" s="394"/>
      <c r="BH89" s="401"/>
      <c r="BI89" s="366"/>
      <c r="BJ89" s="366"/>
      <c r="BK89" s="366"/>
      <c r="BL89" s="394"/>
      <c r="BM89" s="401"/>
      <c r="BN89" s="366"/>
      <c r="BO89" s="366"/>
      <c r="BP89" s="366"/>
      <c r="BQ89" s="394"/>
      <c r="BR89" s="401"/>
      <c r="BS89" s="366"/>
      <c r="BT89" s="366"/>
      <c r="BU89" s="366"/>
      <c r="BV89" s="366"/>
      <c r="BW89" s="366"/>
      <c r="BX89" s="366"/>
      <c r="BY89" s="367"/>
      <c r="BZ89" s="367"/>
      <c r="CA89" s="367"/>
      <c r="CB89" s="367"/>
      <c r="CC89" s="367"/>
      <c r="CD89" s="2525"/>
      <c r="CE89" s="2525"/>
      <c r="CF89" s="2525"/>
      <c r="CG89" s="2525"/>
      <c r="CH89" s="2525"/>
      <c r="CI89" s="2525"/>
      <c r="CJ89" s="2525"/>
      <c r="CK89" s="2525"/>
      <c r="CL89" s="2525"/>
      <c r="CM89" s="2525"/>
      <c r="CN89" s="2525"/>
      <c r="CO89" s="2525"/>
      <c r="CP89" s="2525"/>
      <c r="CQ89" s="2525"/>
      <c r="CR89" s="2525"/>
      <c r="CS89" s="2525"/>
      <c r="CT89" s="2525"/>
      <c r="CU89" s="2525"/>
      <c r="CV89" s="2525"/>
      <c r="CW89" s="2525"/>
      <c r="CX89" s="2525"/>
      <c r="CY89" s="2525"/>
      <c r="CZ89" s="2525"/>
    </row>
    <row r="90" s="513" customFormat="true" ht="15" customHeight="true" x14ac:dyDescent="0.2">
      <c r="A90" s="962"/>
      <c r="B90" s="979"/>
      <c r="C90" s="1063"/>
      <c r="D90" s="1064"/>
      <c r="E90" s="1064"/>
      <c r="F90" s="1064"/>
      <c r="G90" s="1065"/>
      <c r="H90" s="1066"/>
      <c r="I90" s="1064"/>
      <c r="J90" s="1064"/>
      <c r="K90" s="1064"/>
      <c r="L90" s="1067"/>
      <c r="M90" s="1068"/>
      <c r="N90" s="1064"/>
      <c r="O90" s="1064"/>
      <c r="P90" s="1064"/>
      <c r="Q90" s="1065"/>
      <c r="R90" s="1066"/>
      <c r="S90" s="1064"/>
      <c r="T90" s="1064"/>
      <c r="U90" s="1064"/>
      <c r="V90" s="1064"/>
      <c r="W90" s="1064"/>
      <c r="X90" s="1064"/>
      <c r="Y90" s="1064"/>
      <c r="Z90" s="1064"/>
      <c r="AA90" s="1064"/>
      <c r="AB90" s="1069"/>
      <c r="AC90" s="1072"/>
      <c r="AD90" s="784"/>
      <c r="AE90" s="784"/>
      <c r="AF90" s="784"/>
      <c r="AG90" s="784"/>
      <c r="AH90" s="784"/>
      <c r="AI90" s="784"/>
      <c r="AJ90" s="784"/>
      <c r="AK90" s="784"/>
      <c r="AL90" s="784"/>
      <c r="AM90" s="784"/>
      <c r="AN90" s="784"/>
      <c r="AO90" s="784"/>
      <c r="AP90" s="784"/>
      <c r="AQ90" s="784"/>
      <c r="AR90" s="784"/>
      <c r="AS90" s="784"/>
      <c r="AT90" s="784"/>
      <c r="AU90" s="784"/>
      <c r="AV90" s="784"/>
      <c r="AW90" s="784"/>
      <c r="AX90" s="784"/>
      <c r="AY90" s="784"/>
      <c r="AZ90" s="251"/>
      <c r="BA90" s="276"/>
      <c r="BB90" s="187"/>
      <c r="BC90" s="393"/>
      <c r="BD90" s="366"/>
      <c r="BE90" s="366"/>
      <c r="BF90" s="366"/>
      <c r="BG90" s="394"/>
      <c r="BH90" s="401"/>
      <c r="BI90" s="366"/>
      <c r="BJ90" s="366"/>
      <c r="BK90" s="366"/>
      <c r="BL90" s="394"/>
      <c r="BM90" s="401"/>
      <c r="BN90" s="366"/>
      <c r="BO90" s="366"/>
      <c r="BP90" s="366"/>
      <c r="BQ90" s="394"/>
      <c r="BR90" s="401"/>
      <c r="BS90" s="366"/>
      <c r="BT90" s="366"/>
      <c r="BU90" s="366"/>
      <c r="BV90" s="366"/>
      <c r="BW90" s="366"/>
      <c r="BX90" s="366"/>
      <c r="BY90" s="367"/>
      <c r="BZ90" s="367"/>
      <c r="CA90" s="367"/>
      <c r="CB90" s="367"/>
      <c r="CC90" s="367"/>
      <c r="CD90" s="2525"/>
      <c r="CE90" s="2525"/>
      <c r="CF90" s="2525"/>
      <c r="CG90" s="2525"/>
      <c r="CH90" s="2525"/>
      <c r="CI90" s="2525"/>
      <c r="CJ90" s="2525"/>
      <c r="CK90" s="2525"/>
      <c r="CL90" s="2525"/>
      <c r="CM90" s="2525"/>
      <c r="CN90" s="2525"/>
      <c r="CO90" s="2525"/>
      <c r="CP90" s="2525"/>
      <c r="CQ90" s="2525"/>
      <c r="CR90" s="2525"/>
      <c r="CS90" s="2525"/>
      <c r="CT90" s="2525"/>
      <c r="CU90" s="2525"/>
      <c r="CV90" s="2525"/>
      <c r="CW90" s="2525"/>
      <c r="CX90" s="2525"/>
      <c r="CY90" s="2525"/>
      <c r="CZ90" s="2525"/>
    </row>
    <row r="91" s="513" customFormat="true" ht="15" customHeight="true" x14ac:dyDescent="0.2">
      <c r="A91" s="891"/>
      <c r="B91" s="980"/>
      <c r="C91" s="1070"/>
      <c r="D91" s="1061"/>
      <c r="E91" s="1061"/>
      <c r="F91" s="1061"/>
      <c r="G91" s="1062"/>
      <c r="H91" s="1071"/>
      <c r="I91" s="1061"/>
      <c r="J91" s="1061"/>
      <c r="K91" s="1061"/>
      <c r="L91" s="1072"/>
      <c r="M91" s="1070"/>
      <c r="N91" s="1061"/>
      <c r="O91" s="1061"/>
      <c r="P91" s="1061"/>
      <c r="Q91" s="1062"/>
      <c r="R91" s="1071"/>
      <c r="S91" s="1061"/>
      <c r="T91" s="1061"/>
      <c r="U91" s="1061"/>
      <c r="V91" s="1061"/>
      <c r="W91" s="1061"/>
      <c r="X91" s="1061"/>
      <c r="Y91" s="1061"/>
      <c r="Z91" s="1061"/>
      <c r="AA91" s="1061"/>
      <c r="AB91" s="1061"/>
      <c r="AC91" s="1072"/>
      <c r="AD91" s="784"/>
      <c r="AE91" s="784"/>
      <c r="AF91" s="784"/>
      <c r="AG91" s="784"/>
      <c r="AH91" s="784"/>
      <c r="AI91" s="784"/>
      <c r="AJ91" s="784"/>
      <c r="AK91" s="784"/>
      <c r="AL91" s="784"/>
      <c r="AM91" s="784"/>
      <c r="AN91" s="784"/>
      <c r="AO91" s="784"/>
      <c r="AP91" s="784"/>
      <c r="AQ91" s="784"/>
      <c r="AR91" s="784"/>
      <c r="AS91" s="784"/>
      <c r="AT91" s="784"/>
      <c r="AU91" s="784"/>
      <c r="AV91" s="784"/>
      <c r="AW91" s="784"/>
      <c r="AX91" s="784"/>
      <c r="AY91" s="784"/>
      <c r="AZ91" s="251"/>
      <c r="BA91" s="276"/>
      <c r="BB91" s="187"/>
      <c r="BC91" s="393"/>
      <c r="BD91" s="366"/>
      <c r="BE91" s="366"/>
      <c r="BF91" s="366"/>
      <c r="BG91" s="394"/>
      <c r="BH91" s="401"/>
      <c r="BI91" s="366"/>
      <c r="BJ91" s="366"/>
      <c r="BK91" s="366"/>
      <c r="BL91" s="394"/>
      <c r="BM91" s="401"/>
      <c r="BN91" s="366"/>
      <c r="BO91" s="366"/>
      <c r="BP91" s="366"/>
      <c r="BQ91" s="394"/>
      <c r="BR91" s="401"/>
      <c r="BS91" s="366"/>
      <c r="BT91" s="366"/>
      <c r="BU91" s="366"/>
      <c r="BV91" s="366"/>
      <c r="BW91" s="366"/>
      <c r="BX91" s="366"/>
      <c r="BY91" s="367"/>
      <c r="BZ91" s="367"/>
      <c r="CA91" s="367"/>
      <c r="CB91" s="367"/>
      <c r="CC91" s="367"/>
      <c r="CD91" s="2525"/>
      <c r="CE91" s="2525"/>
      <c r="CF91" s="2525"/>
      <c r="CG91" s="2525"/>
      <c r="CH91" s="2525"/>
      <c r="CI91" s="2525"/>
      <c r="CJ91" s="2525"/>
      <c r="CK91" s="2525"/>
      <c r="CL91" s="2525"/>
      <c r="CM91" s="2525"/>
      <c r="CN91" s="2525"/>
      <c r="CO91" s="2525"/>
      <c r="CP91" s="2525"/>
      <c r="CQ91" s="2525"/>
      <c r="CR91" s="2525"/>
      <c r="CS91" s="2525"/>
      <c r="CT91" s="2525"/>
      <c r="CU91" s="2525"/>
      <c r="CV91" s="2525"/>
      <c r="CW91" s="2525"/>
      <c r="CX91" s="2525"/>
      <c r="CY91" s="2525"/>
      <c r="CZ91" s="2525"/>
    </row>
    <row r="92" s="513" customFormat="true" ht="15" customHeight="true" x14ac:dyDescent="0.2">
      <c r="A92" s="891"/>
      <c r="B92" s="980"/>
      <c r="C92" s="1070"/>
      <c r="D92" s="1061"/>
      <c r="E92" s="1061"/>
      <c r="F92" s="1061"/>
      <c r="G92" s="1062"/>
      <c r="H92" s="1071"/>
      <c r="I92" s="1061"/>
      <c r="J92" s="1061"/>
      <c r="K92" s="1061"/>
      <c r="L92" s="1072"/>
      <c r="M92" s="1070"/>
      <c r="N92" s="1061"/>
      <c r="O92" s="1061"/>
      <c r="P92" s="1061"/>
      <c r="Q92" s="1062"/>
      <c r="R92" s="1071"/>
      <c r="S92" s="1061"/>
      <c r="T92" s="1061"/>
      <c r="U92" s="1061"/>
      <c r="V92" s="1061"/>
      <c r="W92" s="1061"/>
      <c r="X92" s="1061"/>
      <c r="Y92" s="1061"/>
      <c r="Z92" s="1061"/>
      <c r="AA92" s="1061"/>
      <c r="AB92" s="1061"/>
      <c r="AC92" s="1072"/>
      <c r="AD92" s="784"/>
      <c r="AE92" s="784"/>
      <c r="AF92" s="784"/>
      <c r="AG92" s="784"/>
      <c r="AH92" s="784"/>
      <c r="AI92" s="784"/>
      <c r="AJ92" s="784"/>
      <c r="AK92" s="784"/>
      <c r="AL92" s="784"/>
      <c r="AM92" s="784"/>
      <c r="AN92" s="784"/>
      <c r="AO92" s="784"/>
      <c r="AP92" s="784"/>
      <c r="AQ92" s="784"/>
      <c r="AR92" s="784"/>
      <c r="AS92" s="784"/>
      <c r="AT92" s="784"/>
      <c r="AU92" s="784"/>
      <c r="AV92" s="784"/>
      <c r="AW92" s="784"/>
      <c r="AX92" s="784"/>
      <c r="AY92" s="784"/>
      <c r="AZ92" s="251"/>
      <c r="BA92" s="276"/>
      <c r="BB92" s="187"/>
      <c r="BC92" s="393"/>
      <c r="BD92" s="366"/>
      <c r="BE92" s="366"/>
      <c r="BF92" s="366"/>
      <c r="BG92" s="394"/>
      <c r="BH92" s="401"/>
      <c r="BI92" s="366"/>
      <c r="BJ92" s="366"/>
      <c r="BK92" s="366"/>
      <c r="BL92" s="394"/>
      <c r="BM92" s="401"/>
      <c r="BN92" s="366"/>
      <c r="BO92" s="366"/>
      <c r="BP92" s="366"/>
      <c r="BQ92" s="394"/>
      <c r="BR92" s="401"/>
      <c r="BS92" s="366"/>
      <c r="BT92" s="366"/>
      <c r="BU92" s="366"/>
      <c r="BV92" s="366"/>
      <c r="BW92" s="366"/>
      <c r="BX92" s="366"/>
      <c r="BY92" s="367"/>
      <c r="BZ92" s="367"/>
      <c r="CA92" s="367"/>
      <c r="CB92" s="367"/>
      <c r="CC92" s="367"/>
      <c r="CD92" s="2525"/>
      <c r="CE92" s="2525"/>
      <c r="CF92" s="2525"/>
      <c r="CG92" s="2525"/>
      <c r="CH92" s="2525"/>
      <c r="CI92" s="2525"/>
      <c r="CJ92" s="2525"/>
      <c r="CK92" s="2525"/>
      <c r="CL92" s="2525"/>
      <c r="CM92" s="2525"/>
      <c r="CN92" s="2525"/>
      <c r="CO92" s="2525"/>
      <c r="CP92" s="2525"/>
      <c r="CQ92" s="2525"/>
      <c r="CR92" s="2525"/>
      <c r="CS92" s="2525"/>
      <c r="CT92" s="2525"/>
      <c r="CU92" s="2525"/>
      <c r="CV92" s="2525"/>
      <c r="CW92" s="2525"/>
      <c r="CX92" s="2525"/>
      <c r="CY92" s="2525"/>
      <c r="CZ92" s="2525"/>
    </row>
    <row r="93" s="513" customFormat="true" ht="15" customHeight="true" x14ac:dyDescent="0.2">
      <c r="A93" s="963"/>
      <c r="B93" s="981"/>
      <c r="C93" s="895"/>
      <c r="D93" s="896"/>
      <c r="E93" s="896"/>
      <c r="F93" s="896"/>
      <c r="G93" s="945"/>
      <c r="H93" s="935"/>
      <c r="I93" s="896"/>
      <c r="J93" s="896"/>
      <c r="K93" s="896"/>
      <c r="L93" s="912"/>
      <c r="M93" s="895"/>
      <c r="N93" s="896"/>
      <c r="O93" s="896"/>
      <c r="P93" s="896"/>
      <c r="Q93" s="945"/>
      <c r="R93" s="935"/>
      <c r="S93" s="896"/>
      <c r="T93" s="896"/>
      <c r="U93" s="896"/>
      <c r="V93" s="896"/>
      <c r="W93" s="896"/>
      <c r="X93" s="896"/>
      <c r="Y93" s="896"/>
      <c r="Z93" s="896"/>
      <c r="AA93" s="896"/>
      <c r="AB93" s="896"/>
      <c r="AC93" s="1072"/>
      <c r="AD93" s="784"/>
      <c r="AE93" s="784"/>
      <c r="AF93" s="784"/>
      <c r="AG93" s="784"/>
      <c r="AH93" s="784"/>
      <c r="AI93" s="784"/>
      <c r="AJ93" s="784"/>
      <c r="AK93" s="784"/>
      <c r="AL93" s="784"/>
      <c r="AM93" s="784"/>
      <c r="AN93" s="784"/>
      <c r="AO93" s="784"/>
      <c r="AP93" s="784"/>
      <c r="AQ93" s="784"/>
      <c r="AR93" s="784"/>
      <c r="AS93" s="784"/>
      <c r="AT93" s="784"/>
      <c r="AU93" s="784"/>
      <c r="AV93" s="784"/>
      <c r="AW93" s="784"/>
      <c r="AX93" s="784"/>
      <c r="AY93" s="784"/>
      <c r="AZ93" s="251"/>
      <c r="BA93" s="276"/>
      <c r="BB93" s="187"/>
      <c r="BC93" s="393"/>
      <c r="BD93" s="366"/>
      <c r="BE93" s="366"/>
      <c r="BF93" s="366"/>
      <c r="BG93" s="394"/>
      <c r="BH93" s="401"/>
      <c r="BI93" s="366"/>
      <c r="BJ93" s="366"/>
      <c r="BK93" s="366"/>
      <c r="BL93" s="394"/>
      <c r="BM93" s="401"/>
      <c r="BN93" s="366"/>
      <c r="BO93" s="366"/>
      <c r="BP93" s="366"/>
      <c r="BQ93" s="394"/>
      <c r="BR93" s="401"/>
      <c r="BS93" s="366"/>
      <c r="BT93" s="366"/>
      <c r="BU93" s="366"/>
      <c r="BV93" s="366"/>
      <c r="BW93" s="366"/>
      <c r="BX93" s="366"/>
      <c r="BY93" s="367"/>
      <c r="BZ93" s="367"/>
      <c r="CA93" s="367"/>
      <c r="CB93" s="367"/>
      <c r="CC93" s="367"/>
      <c r="CD93" s="2525"/>
      <c r="CE93" s="2525"/>
      <c r="CF93" s="2525"/>
      <c r="CG93" s="2525"/>
      <c r="CH93" s="2525"/>
      <c r="CI93" s="2525"/>
      <c r="CJ93" s="2525"/>
      <c r="CK93" s="2525"/>
      <c r="CL93" s="2525"/>
      <c r="CM93" s="2525"/>
      <c r="CN93" s="2525"/>
      <c r="CO93" s="2525"/>
      <c r="CP93" s="2525"/>
      <c r="CQ93" s="2525"/>
      <c r="CR93" s="2525"/>
      <c r="CS93" s="2525"/>
      <c r="CT93" s="2525"/>
      <c r="CU93" s="2525"/>
      <c r="CV93" s="2525"/>
      <c r="CW93" s="2525"/>
      <c r="CX93" s="2525"/>
      <c r="CY93" s="2525"/>
      <c r="CZ93" s="2525"/>
    </row>
    <row r="94" s="513" customFormat="true" ht="15" customHeight="true" x14ac:dyDescent="0.2">
      <c r="A94" s="1169"/>
      <c r="B94" s="981"/>
      <c r="C94" s="895"/>
      <c r="D94" s="897"/>
      <c r="E94" s="897"/>
      <c r="F94" s="897"/>
      <c r="G94" s="946"/>
      <c r="H94" s="935"/>
      <c r="I94" s="897"/>
      <c r="J94" s="897"/>
      <c r="K94" s="897"/>
      <c r="L94" s="913"/>
      <c r="M94" s="895"/>
      <c r="N94" s="897"/>
      <c r="O94" s="897"/>
      <c r="P94" s="897"/>
      <c r="Q94" s="946"/>
      <c r="R94" s="935"/>
      <c r="S94" s="897"/>
      <c r="T94" s="897"/>
      <c r="U94" s="897"/>
      <c r="V94" s="897"/>
      <c r="W94" s="897"/>
      <c r="X94" s="897"/>
      <c r="Y94" s="897"/>
      <c r="Z94" s="897"/>
      <c r="AA94" s="897"/>
      <c r="AB94" s="897"/>
      <c r="AC94" s="1072"/>
      <c r="AD94" s="784"/>
      <c r="AE94" s="784"/>
      <c r="AF94" s="784"/>
      <c r="AG94" s="784"/>
      <c r="AH94" s="784"/>
      <c r="AI94" s="784"/>
      <c r="AJ94" s="784"/>
      <c r="AK94" s="784"/>
      <c r="AL94" s="784"/>
      <c r="AM94" s="784"/>
      <c r="AN94" s="784"/>
      <c r="AO94" s="784"/>
      <c r="AP94" s="784"/>
      <c r="AQ94" s="784"/>
      <c r="AR94" s="784"/>
      <c r="AS94" s="784"/>
      <c r="AT94" s="784"/>
      <c r="AU94" s="784"/>
      <c r="AV94" s="784"/>
      <c r="AW94" s="784"/>
      <c r="AX94" s="784"/>
      <c r="AY94" s="784"/>
      <c r="AZ94" s="251"/>
      <c r="BA94" s="276"/>
      <c r="BB94" s="187"/>
      <c r="BC94" s="393"/>
      <c r="BD94" s="366"/>
      <c r="BE94" s="366"/>
      <c r="BF94" s="366"/>
      <c r="BG94" s="394"/>
      <c r="BH94" s="401"/>
      <c r="BI94" s="366"/>
      <c r="BJ94" s="366"/>
      <c r="BK94" s="366"/>
      <c r="BL94" s="394"/>
      <c r="BM94" s="401"/>
      <c r="BN94" s="366"/>
      <c r="BO94" s="366"/>
      <c r="BP94" s="366"/>
      <c r="BQ94" s="394"/>
      <c r="BR94" s="401"/>
      <c r="BS94" s="366"/>
      <c r="BT94" s="366"/>
      <c r="BU94" s="366"/>
      <c r="BV94" s="366"/>
      <c r="BW94" s="366"/>
      <c r="BX94" s="366"/>
      <c r="BY94" s="367"/>
      <c r="BZ94" s="367"/>
      <c r="CA94" s="367"/>
      <c r="CB94" s="367"/>
      <c r="CC94" s="367"/>
      <c r="CD94" s="2525"/>
      <c r="CE94" s="2525"/>
      <c r="CF94" s="2525"/>
      <c r="CG94" s="2525"/>
      <c r="CH94" s="2525"/>
      <c r="CI94" s="2525"/>
      <c r="CJ94" s="2525"/>
      <c r="CK94" s="2525"/>
      <c r="CL94" s="2525"/>
      <c r="CM94" s="2525"/>
      <c r="CN94" s="2525"/>
      <c r="CO94" s="2525"/>
      <c r="CP94" s="2525"/>
      <c r="CQ94" s="2525"/>
      <c r="CR94" s="2525"/>
      <c r="CS94" s="2525"/>
      <c r="CT94" s="2525"/>
      <c r="CU94" s="2525"/>
      <c r="CV94" s="2525"/>
      <c r="CW94" s="2525"/>
      <c r="CX94" s="2525"/>
      <c r="CY94" s="2525"/>
      <c r="CZ94" s="2525"/>
    </row>
    <row r="95" s="513" customFormat="true" ht="15" customHeight="true" x14ac:dyDescent="0.2">
      <c r="A95" s="963"/>
      <c r="B95" s="982"/>
      <c r="C95" s="1073"/>
      <c r="D95" s="1074"/>
      <c r="E95" s="1074"/>
      <c r="F95" s="1074"/>
      <c r="G95" s="1075"/>
      <c r="H95" s="1076"/>
      <c r="I95" s="1074"/>
      <c r="J95" s="1074"/>
      <c r="K95" s="1074"/>
      <c r="L95" s="1077"/>
      <c r="M95" s="1073"/>
      <c r="N95" s="1074"/>
      <c r="O95" s="1074"/>
      <c r="P95" s="1074"/>
      <c r="Q95" s="1075"/>
      <c r="R95" s="1076"/>
      <c r="S95" s="1074"/>
      <c r="T95" s="1074"/>
      <c r="U95" s="1074"/>
      <c r="V95" s="1074"/>
      <c r="W95" s="1074"/>
      <c r="X95" s="1074"/>
      <c r="Y95" s="1074"/>
      <c r="Z95" s="1074"/>
      <c r="AA95" s="1074"/>
      <c r="AB95" s="1074"/>
      <c r="AC95" s="1072"/>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251"/>
      <c r="BA95" s="276"/>
      <c r="BB95" s="187"/>
      <c r="BC95" s="393"/>
      <c r="BD95" s="366"/>
      <c r="BE95" s="366"/>
      <c r="BF95" s="366"/>
      <c r="BG95" s="394"/>
      <c r="BH95" s="401"/>
      <c r="BI95" s="366"/>
      <c r="BJ95" s="366"/>
      <c r="BK95" s="366"/>
      <c r="BL95" s="394"/>
      <c r="BM95" s="401"/>
      <c r="BN95" s="366"/>
      <c r="BO95" s="366"/>
      <c r="BP95" s="366"/>
      <c r="BQ95" s="394"/>
      <c r="BR95" s="401"/>
      <c r="BS95" s="366"/>
      <c r="BT95" s="366"/>
      <c r="BU95" s="366"/>
      <c r="BV95" s="366"/>
      <c r="BW95" s="366"/>
      <c r="BX95" s="366"/>
      <c r="BY95" s="367"/>
      <c r="BZ95" s="367"/>
      <c r="CA95" s="367"/>
      <c r="CB95" s="367"/>
      <c r="CC95" s="367"/>
      <c r="CD95" s="2525"/>
      <c r="CE95" s="2525"/>
      <c r="CF95" s="2525"/>
      <c r="CG95" s="2525"/>
      <c r="CH95" s="2525"/>
      <c r="CI95" s="2525"/>
      <c r="CJ95" s="2525"/>
      <c r="CK95" s="2525"/>
      <c r="CL95" s="2525"/>
      <c r="CM95" s="2525"/>
      <c r="CN95" s="2525"/>
      <c r="CO95" s="2525"/>
      <c r="CP95" s="2525"/>
      <c r="CQ95" s="2525"/>
      <c r="CR95" s="2525"/>
      <c r="CS95" s="2525"/>
      <c r="CT95" s="2525"/>
      <c r="CU95" s="2525"/>
      <c r="CV95" s="2525"/>
      <c r="CW95" s="2525"/>
      <c r="CX95" s="2525"/>
      <c r="CY95" s="2525"/>
      <c r="CZ95" s="2525"/>
    </row>
    <row r="96" s="157" customFormat="true" ht="15" customHeight="true" x14ac:dyDescent="0.2">
      <c r="A96" s="1169"/>
      <c r="B96" s="982"/>
      <c r="C96" s="1073"/>
      <c r="D96" s="1074"/>
      <c r="E96" s="1074"/>
      <c r="F96" s="1074"/>
      <c r="G96" s="1075"/>
      <c r="H96" s="1076"/>
      <c r="I96" s="1074"/>
      <c r="J96" s="1074"/>
      <c r="K96" s="1074"/>
      <c r="L96" s="1077"/>
      <c r="M96" s="1073"/>
      <c r="N96" s="1074"/>
      <c r="O96" s="1074"/>
      <c r="P96" s="1074"/>
      <c r="Q96" s="1075"/>
      <c r="R96" s="1076"/>
      <c r="S96" s="1074"/>
      <c r="T96" s="1074"/>
      <c r="U96" s="1074"/>
      <c r="V96" s="1074"/>
      <c r="W96" s="1074"/>
      <c r="X96" s="1074"/>
      <c r="Y96" s="1074"/>
      <c r="Z96" s="1074"/>
      <c r="AA96" s="1074"/>
      <c r="AB96" s="1074"/>
      <c r="AC96" s="1072"/>
      <c r="AD96" s="784"/>
      <c r="AE96" s="784"/>
      <c r="AF96" s="784"/>
      <c r="AG96" s="784"/>
      <c r="AH96" s="784"/>
      <c r="AI96" s="784"/>
      <c r="AJ96" s="784"/>
      <c r="AK96" s="784"/>
      <c r="AL96" s="784"/>
      <c r="AM96" s="784"/>
      <c r="AN96" s="784"/>
      <c r="AO96" s="784"/>
      <c r="AP96" s="784"/>
      <c r="AQ96" s="784"/>
      <c r="AR96" s="784"/>
      <c r="AS96" s="784"/>
      <c r="AT96" s="784"/>
      <c r="AU96" s="784"/>
      <c r="AV96" s="784"/>
      <c r="AW96" s="784"/>
      <c r="AX96" s="784"/>
      <c r="AY96" s="784"/>
      <c r="AZ96" s="251"/>
      <c r="BA96" s="276"/>
      <c r="BB96" s="187"/>
      <c r="BC96" s="393"/>
      <c r="BD96" s="366"/>
      <c r="BE96" s="366"/>
      <c r="BF96" s="366"/>
      <c r="BG96" s="394"/>
      <c r="BH96" s="401"/>
      <c r="BI96" s="366"/>
      <c r="BJ96" s="366"/>
      <c r="BK96" s="366"/>
      <c r="BL96" s="394"/>
      <c r="BM96" s="401"/>
      <c r="BN96" s="366"/>
      <c r="BO96" s="366"/>
      <c r="BP96" s="366"/>
      <c r="BQ96" s="394"/>
      <c r="BR96" s="401"/>
      <c r="BS96" s="366"/>
      <c r="BT96" s="366"/>
      <c r="BU96" s="366"/>
      <c r="BV96" s="366"/>
      <c r="BW96" s="366"/>
      <c r="BX96" s="366"/>
      <c r="BY96" s="367"/>
      <c r="BZ96" s="367"/>
      <c r="CA96" s="367"/>
      <c r="CB96" s="367"/>
      <c r="CC96" s="367"/>
      <c r="CD96" s="2525"/>
      <c r="CE96" s="2525"/>
      <c r="CF96" s="2525"/>
      <c r="CG96" s="2525"/>
      <c r="CH96" s="2525"/>
      <c r="CI96" s="2525"/>
      <c r="CJ96" s="2525"/>
      <c r="CK96" s="2525"/>
      <c r="CL96" s="2525"/>
      <c r="CM96" s="2525"/>
      <c r="CN96" s="2525"/>
      <c r="CO96" s="2525"/>
      <c r="CP96" s="2525"/>
      <c r="CQ96" s="2525"/>
      <c r="CR96" s="2525"/>
      <c r="CS96" s="2525"/>
      <c r="CT96" s="2525"/>
      <c r="CU96" s="2525"/>
      <c r="CV96" s="2525"/>
      <c r="CW96" s="2525"/>
      <c r="CX96" s="2525"/>
      <c r="CY96" s="2525"/>
      <c r="CZ96" s="2525"/>
    </row>
    <row r="97" s="157" customFormat="true" ht="15" customHeight="true" x14ac:dyDescent="0.2">
      <c r="A97" s="963"/>
      <c r="B97" s="982"/>
      <c r="C97" s="1073"/>
      <c r="D97" s="1074"/>
      <c r="E97" s="1074"/>
      <c r="F97" s="1074"/>
      <c r="G97" s="1075"/>
      <c r="H97" s="1076"/>
      <c r="I97" s="1074"/>
      <c r="J97" s="1074"/>
      <c r="K97" s="1074"/>
      <c r="L97" s="1077"/>
      <c r="M97" s="1073"/>
      <c r="N97" s="1074"/>
      <c r="O97" s="1074"/>
      <c r="P97" s="1074"/>
      <c r="Q97" s="1075"/>
      <c r="R97" s="1076"/>
      <c r="S97" s="1074"/>
      <c r="T97" s="1074"/>
      <c r="U97" s="1074"/>
      <c r="V97" s="1074"/>
      <c r="W97" s="1074"/>
      <c r="X97" s="1074"/>
      <c r="Y97" s="1074"/>
      <c r="Z97" s="1074"/>
      <c r="AA97" s="1074"/>
      <c r="AB97" s="1074"/>
      <c r="AC97" s="1072"/>
      <c r="AD97" s="784"/>
      <c r="AE97" s="784"/>
      <c r="AF97" s="784"/>
      <c r="AG97" s="784"/>
      <c r="AH97" s="784"/>
      <c r="AI97" s="784"/>
      <c r="AJ97" s="784"/>
      <c r="AK97" s="784"/>
      <c r="AL97" s="784"/>
      <c r="AM97" s="784"/>
      <c r="AN97" s="784"/>
      <c r="AO97" s="784"/>
      <c r="AP97" s="784"/>
      <c r="AQ97" s="784"/>
      <c r="AR97" s="784"/>
      <c r="AS97" s="784"/>
      <c r="AT97" s="784"/>
      <c r="AU97" s="784"/>
      <c r="AV97" s="784"/>
      <c r="AW97" s="784"/>
      <c r="AX97" s="784"/>
      <c r="AY97" s="784"/>
      <c r="AZ97" s="251"/>
      <c r="BA97" s="276"/>
      <c r="BB97" s="187"/>
      <c r="BC97" s="393"/>
      <c r="BD97" s="366"/>
      <c r="BE97" s="366"/>
      <c r="BF97" s="366"/>
      <c r="BG97" s="394"/>
      <c r="BH97" s="401"/>
      <c r="BI97" s="366"/>
      <c r="BJ97" s="366"/>
      <c r="BK97" s="366"/>
      <c r="BL97" s="394"/>
      <c r="BM97" s="401"/>
      <c r="BN97" s="366"/>
      <c r="BO97" s="366"/>
      <c r="BP97" s="366"/>
      <c r="BQ97" s="394"/>
      <c r="BR97" s="401"/>
      <c r="BS97" s="366"/>
      <c r="BT97" s="366"/>
      <c r="BU97" s="366"/>
      <c r="BV97" s="366"/>
      <c r="BW97" s="366"/>
      <c r="BX97" s="366"/>
      <c r="BY97" s="367"/>
      <c r="BZ97" s="367"/>
      <c r="CA97" s="367"/>
      <c r="CB97" s="367"/>
      <c r="CC97" s="367"/>
      <c r="CD97" s="2525"/>
      <c r="CE97" s="2525"/>
      <c r="CF97" s="2525"/>
      <c r="CG97" s="2525"/>
      <c r="CH97" s="2525"/>
      <c r="CI97" s="2525"/>
      <c r="CJ97" s="2525"/>
      <c r="CK97" s="2525"/>
      <c r="CL97" s="2525"/>
      <c r="CM97" s="2525"/>
      <c r="CN97" s="2525"/>
      <c r="CO97" s="2525"/>
      <c r="CP97" s="2525"/>
      <c r="CQ97" s="2525"/>
      <c r="CR97" s="2525"/>
      <c r="CS97" s="2525"/>
      <c r="CT97" s="2525"/>
      <c r="CU97" s="2525"/>
      <c r="CV97" s="2525"/>
      <c r="CW97" s="2525"/>
      <c r="CX97" s="2525"/>
      <c r="CY97" s="2525"/>
      <c r="CZ97" s="2525"/>
    </row>
    <row r="98" s="157" customFormat="true" ht="15" customHeight="true" x14ac:dyDescent="0.2">
      <c r="A98" s="1169"/>
      <c r="B98" s="982"/>
      <c r="C98" s="1073"/>
      <c r="D98" s="1074"/>
      <c r="E98" s="1074"/>
      <c r="F98" s="1074"/>
      <c r="G98" s="1075"/>
      <c r="H98" s="1076"/>
      <c r="I98" s="1074"/>
      <c r="J98" s="1074"/>
      <c r="K98" s="1074"/>
      <c r="L98" s="1077"/>
      <c r="M98" s="1073"/>
      <c r="N98" s="1074"/>
      <c r="O98" s="1074"/>
      <c r="P98" s="1074"/>
      <c r="Q98" s="1075"/>
      <c r="R98" s="1076"/>
      <c r="S98" s="1074"/>
      <c r="T98" s="1074"/>
      <c r="U98" s="1074"/>
      <c r="V98" s="1074"/>
      <c r="W98" s="1074"/>
      <c r="X98" s="1074"/>
      <c r="Y98" s="1074"/>
      <c r="Z98" s="1074"/>
      <c r="AA98" s="1074"/>
      <c r="AB98" s="1074"/>
      <c r="AC98" s="1072"/>
      <c r="AD98" s="784"/>
      <c r="AE98" s="784"/>
      <c r="AF98" s="784"/>
      <c r="AG98" s="784"/>
      <c r="AH98" s="784"/>
      <c r="AI98" s="784"/>
      <c r="AJ98" s="784"/>
      <c r="AK98" s="784"/>
      <c r="AL98" s="784"/>
      <c r="AM98" s="784"/>
      <c r="AN98" s="784"/>
      <c r="AO98" s="784"/>
      <c r="AP98" s="784"/>
      <c r="AQ98" s="784"/>
      <c r="AR98" s="784"/>
      <c r="AS98" s="784"/>
      <c r="AT98" s="784"/>
      <c r="AU98" s="784"/>
      <c r="AV98" s="784"/>
      <c r="AW98" s="784"/>
      <c r="AX98" s="784"/>
      <c r="AY98" s="784"/>
      <c r="AZ98" s="251"/>
      <c r="BA98" s="276"/>
      <c r="BB98" s="187"/>
      <c r="BC98" s="393"/>
      <c r="BD98" s="366"/>
      <c r="BE98" s="366"/>
      <c r="BF98" s="366"/>
      <c r="BG98" s="394"/>
      <c r="BH98" s="401"/>
      <c r="BI98" s="366"/>
      <c r="BJ98" s="366"/>
      <c r="BK98" s="366"/>
      <c r="BL98" s="394"/>
      <c r="BM98" s="401"/>
      <c r="BN98" s="366"/>
      <c r="BO98" s="366"/>
      <c r="BP98" s="366"/>
      <c r="BQ98" s="394"/>
      <c r="BR98" s="401"/>
      <c r="BS98" s="366"/>
      <c r="BT98" s="366"/>
      <c r="BU98" s="366"/>
      <c r="BV98" s="366"/>
      <c r="BW98" s="366"/>
      <c r="BX98" s="366"/>
      <c r="BY98" s="367"/>
      <c r="BZ98" s="367"/>
      <c r="CA98" s="367"/>
      <c r="CB98" s="367"/>
      <c r="CC98" s="367"/>
      <c r="CD98" s="2525"/>
      <c r="CE98" s="2525"/>
      <c r="CF98" s="2525"/>
      <c r="CG98" s="2525"/>
      <c r="CH98" s="2525"/>
      <c r="CI98" s="2525"/>
      <c r="CJ98" s="2525"/>
      <c r="CK98" s="2525"/>
      <c r="CL98" s="2525"/>
      <c r="CM98" s="2525"/>
      <c r="CN98" s="2525"/>
      <c r="CO98" s="2525"/>
      <c r="CP98" s="2525"/>
      <c r="CQ98" s="2525"/>
      <c r="CR98" s="2525"/>
      <c r="CS98" s="2525"/>
      <c r="CT98" s="2525"/>
      <c r="CU98" s="2525"/>
      <c r="CV98" s="2525"/>
      <c r="CW98" s="2525"/>
      <c r="CX98" s="2525"/>
      <c r="CY98" s="2525"/>
      <c r="CZ98" s="2525"/>
    </row>
    <row r="99" s="157" customFormat="true" ht="15" customHeight="true" x14ac:dyDescent="0.2">
      <c r="A99" s="1169"/>
      <c r="B99" s="982"/>
      <c r="C99" s="1073"/>
      <c r="D99" s="1074"/>
      <c r="E99" s="1074"/>
      <c r="F99" s="1074"/>
      <c r="G99" s="1075"/>
      <c r="H99" s="1076"/>
      <c r="I99" s="1074"/>
      <c r="J99" s="1074"/>
      <c r="K99" s="1074"/>
      <c r="L99" s="1077"/>
      <c r="M99" s="1073"/>
      <c r="N99" s="1074"/>
      <c r="O99" s="1074"/>
      <c r="P99" s="1074"/>
      <c r="Q99" s="1075"/>
      <c r="R99" s="1076"/>
      <c r="S99" s="1074"/>
      <c r="T99" s="1074"/>
      <c r="U99" s="1074"/>
      <c r="V99" s="1074"/>
      <c r="W99" s="1074"/>
      <c r="X99" s="1074"/>
      <c r="Y99" s="1074"/>
      <c r="Z99" s="1074"/>
      <c r="AA99" s="1074"/>
      <c r="AB99" s="1074"/>
      <c r="AC99" s="1072"/>
      <c r="AD99" s="784"/>
      <c r="AE99" s="784"/>
      <c r="AF99" s="784"/>
      <c r="AG99" s="784"/>
      <c r="AH99" s="784"/>
      <c r="AI99" s="784"/>
      <c r="AJ99" s="784"/>
      <c r="AK99" s="784"/>
      <c r="AL99" s="784"/>
      <c r="AM99" s="784"/>
      <c r="AN99" s="784"/>
      <c r="AO99" s="784"/>
      <c r="AP99" s="784"/>
      <c r="AQ99" s="784"/>
      <c r="AR99" s="784"/>
      <c r="AS99" s="784"/>
      <c r="AT99" s="784"/>
      <c r="AU99" s="784"/>
      <c r="AV99" s="784"/>
      <c r="AW99" s="784"/>
      <c r="AX99" s="784"/>
      <c r="AY99" s="784"/>
      <c r="AZ99" s="251"/>
      <c r="BA99" s="276"/>
      <c r="BB99" s="187"/>
      <c r="BC99" s="393"/>
      <c r="BD99" s="366"/>
      <c r="BE99" s="366"/>
      <c r="BF99" s="366"/>
      <c r="BG99" s="394"/>
      <c r="BH99" s="401"/>
      <c r="BI99" s="366"/>
      <c r="BJ99" s="366"/>
      <c r="BK99" s="366"/>
      <c r="BL99" s="394"/>
      <c r="BM99" s="401"/>
      <c r="BN99" s="366"/>
      <c r="BO99" s="366"/>
      <c r="BP99" s="366"/>
      <c r="BQ99" s="394"/>
      <c r="BR99" s="401"/>
      <c r="BS99" s="366"/>
      <c r="BT99" s="366"/>
      <c r="BU99" s="366"/>
      <c r="BV99" s="366"/>
      <c r="BW99" s="366"/>
      <c r="BX99" s="366"/>
      <c r="BY99" s="367"/>
      <c r="BZ99" s="367"/>
      <c r="CA99" s="367"/>
      <c r="CB99" s="367"/>
      <c r="CC99" s="367"/>
      <c r="CD99" s="2525"/>
      <c r="CE99" s="2525"/>
      <c r="CF99" s="2525"/>
      <c r="CG99" s="2525"/>
      <c r="CH99" s="2525"/>
      <c r="CI99" s="2525"/>
      <c r="CJ99" s="2525"/>
      <c r="CK99" s="2525"/>
      <c r="CL99" s="2525"/>
      <c r="CM99" s="2525"/>
      <c r="CN99" s="2525"/>
      <c r="CO99" s="2525"/>
      <c r="CP99" s="2525"/>
      <c r="CQ99" s="2525"/>
      <c r="CR99" s="2525"/>
      <c r="CS99" s="2525"/>
      <c r="CT99" s="2525"/>
      <c r="CU99" s="2525"/>
      <c r="CV99" s="2525"/>
      <c r="CW99" s="2525"/>
      <c r="CX99" s="2525"/>
      <c r="CY99" s="2525"/>
      <c r="CZ99" s="2525"/>
    </row>
    <row r="100" s="157" customFormat="true" ht="15" customHeight="true" x14ac:dyDescent="0.2">
      <c r="A100" s="1169"/>
      <c r="B100" s="982"/>
      <c r="C100" s="1073"/>
      <c r="D100" s="1074"/>
      <c r="E100" s="1074"/>
      <c r="F100" s="1074"/>
      <c r="G100" s="1075"/>
      <c r="H100" s="1076"/>
      <c r="I100" s="1074"/>
      <c r="J100" s="1074"/>
      <c r="K100" s="1074"/>
      <c r="L100" s="1077"/>
      <c r="M100" s="1073"/>
      <c r="N100" s="1074"/>
      <c r="O100" s="1074"/>
      <c r="P100" s="1074"/>
      <c r="Q100" s="1075"/>
      <c r="R100" s="1076"/>
      <c r="S100" s="1074"/>
      <c r="T100" s="1074"/>
      <c r="U100" s="1074"/>
      <c r="V100" s="1074"/>
      <c r="W100" s="1074"/>
      <c r="X100" s="1074"/>
      <c r="Y100" s="1074"/>
      <c r="Z100" s="1074"/>
      <c r="AA100" s="1074"/>
      <c r="AB100" s="1074"/>
      <c r="AC100" s="1072"/>
      <c r="AD100" s="784"/>
      <c r="AE100" s="784"/>
      <c r="AF100" s="784"/>
      <c r="AG100" s="784"/>
      <c r="AH100" s="784"/>
      <c r="AI100" s="784"/>
      <c r="AJ100" s="784"/>
      <c r="AK100" s="784"/>
      <c r="AL100" s="784"/>
      <c r="AM100" s="784"/>
      <c r="AN100" s="784"/>
      <c r="AO100" s="784"/>
      <c r="AP100" s="784"/>
      <c r="AQ100" s="784"/>
      <c r="AR100" s="784"/>
      <c r="AS100" s="784"/>
      <c r="AT100" s="784"/>
      <c r="AU100" s="784"/>
      <c r="AV100" s="784"/>
      <c r="AW100" s="784"/>
      <c r="AX100" s="784"/>
      <c r="AY100" s="784"/>
      <c r="AZ100" s="251"/>
      <c r="BA100" s="276"/>
      <c r="BB100" s="187"/>
      <c r="BC100" s="393"/>
      <c r="BD100" s="366"/>
      <c r="BE100" s="366"/>
      <c r="BF100" s="366"/>
      <c r="BG100" s="394"/>
      <c r="BH100" s="401"/>
      <c r="BI100" s="366"/>
      <c r="BJ100" s="366"/>
      <c r="BK100" s="366"/>
      <c r="BL100" s="394"/>
      <c r="BM100" s="401"/>
      <c r="BN100" s="366"/>
      <c r="BO100" s="366"/>
      <c r="BP100" s="366"/>
      <c r="BQ100" s="394"/>
      <c r="BR100" s="401"/>
      <c r="BS100" s="366"/>
      <c r="BT100" s="366"/>
      <c r="BU100" s="366"/>
      <c r="BV100" s="366"/>
      <c r="BW100" s="366"/>
      <c r="BX100" s="366"/>
      <c r="BY100" s="367"/>
      <c r="BZ100" s="367"/>
      <c r="CA100" s="367"/>
      <c r="CB100" s="367"/>
      <c r="CC100" s="367"/>
      <c r="CD100" s="2525"/>
      <c r="CE100" s="2525"/>
      <c r="CF100" s="2525"/>
      <c r="CG100" s="2525"/>
      <c r="CH100" s="2525"/>
      <c r="CI100" s="2525"/>
      <c r="CJ100" s="2525"/>
      <c r="CK100" s="2525"/>
      <c r="CL100" s="2525"/>
      <c r="CM100" s="2525"/>
      <c r="CN100" s="2525"/>
      <c r="CO100" s="2525"/>
      <c r="CP100" s="2525"/>
      <c r="CQ100" s="2525"/>
      <c r="CR100" s="2525"/>
      <c r="CS100" s="2525"/>
      <c r="CT100" s="2525"/>
      <c r="CU100" s="2525"/>
      <c r="CV100" s="2525"/>
      <c r="CW100" s="2525"/>
      <c r="CX100" s="2525"/>
      <c r="CY100" s="2525"/>
      <c r="CZ100" s="2525"/>
    </row>
    <row r="101" s="157" customFormat="true" ht="15" customHeight="true" x14ac:dyDescent="0.2">
      <c r="A101" s="963"/>
      <c r="B101" s="982"/>
      <c r="C101" s="1073"/>
      <c r="D101" s="1074"/>
      <c r="E101" s="1074"/>
      <c r="F101" s="1074"/>
      <c r="G101" s="1075"/>
      <c r="H101" s="1076"/>
      <c r="I101" s="1074"/>
      <c r="J101" s="1074"/>
      <c r="K101" s="1074"/>
      <c r="L101" s="1077"/>
      <c r="M101" s="1073"/>
      <c r="N101" s="1074"/>
      <c r="O101" s="1074"/>
      <c r="P101" s="1074"/>
      <c r="Q101" s="1075"/>
      <c r="R101" s="1076"/>
      <c r="S101" s="1074"/>
      <c r="T101" s="1074"/>
      <c r="U101" s="1074"/>
      <c r="V101" s="1074"/>
      <c r="W101" s="1074"/>
      <c r="X101" s="1074"/>
      <c r="Y101" s="1074"/>
      <c r="Z101" s="1074"/>
      <c r="AA101" s="1074"/>
      <c r="AB101" s="1074"/>
      <c r="AC101" s="1072"/>
      <c r="AD101" s="784"/>
      <c r="AE101" s="784"/>
      <c r="AF101" s="784"/>
      <c r="AG101" s="784"/>
      <c r="AH101" s="784"/>
      <c r="AI101" s="784"/>
      <c r="AJ101" s="784"/>
      <c r="AK101" s="784"/>
      <c r="AL101" s="784"/>
      <c r="AM101" s="784"/>
      <c r="AN101" s="784"/>
      <c r="AO101" s="784"/>
      <c r="AP101" s="784"/>
      <c r="AQ101" s="784"/>
      <c r="AR101" s="784"/>
      <c r="AS101" s="784"/>
      <c r="AT101" s="784"/>
      <c r="AU101" s="784"/>
      <c r="AV101" s="784"/>
      <c r="AW101" s="784"/>
      <c r="AX101" s="784"/>
      <c r="AY101" s="784"/>
      <c r="AZ101" s="251"/>
      <c r="BA101" s="276"/>
      <c r="BB101" s="187"/>
      <c r="BC101" s="393"/>
      <c r="BD101" s="366"/>
      <c r="BE101" s="366"/>
      <c r="BF101" s="366"/>
      <c r="BG101" s="394"/>
      <c r="BH101" s="401"/>
      <c r="BI101" s="366"/>
      <c r="BJ101" s="366"/>
      <c r="BK101" s="366"/>
      <c r="BL101" s="394"/>
      <c r="BM101" s="401"/>
      <c r="BN101" s="366"/>
      <c r="BO101" s="366"/>
      <c r="BP101" s="366"/>
      <c r="BQ101" s="394"/>
      <c r="BR101" s="401"/>
      <c r="BS101" s="366"/>
      <c r="BT101" s="366"/>
      <c r="BU101" s="366"/>
      <c r="BV101" s="366"/>
      <c r="BW101" s="366"/>
      <c r="BX101" s="366"/>
      <c r="BY101" s="367"/>
      <c r="BZ101" s="367"/>
      <c r="CA101" s="367"/>
      <c r="CB101" s="367"/>
      <c r="CC101" s="367"/>
      <c r="CD101" s="2525"/>
      <c r="CE101" s="2525"/>
      <c r="CF101" s="2525"/>
      <c r="CG101" s="2525"/>
      <c r="CH101" s="2525"/>
      <c r="CI101" s="2525"/>
      <c r="CJ101" s="2525"/>
      <c r="CK101" s="2525"/>
      <c r="CL101" s="2525"/>
      <c r="CM101" s="2525"/>
      <c r="CN101" s="2525"/>
      <c r="CO101" s="2525"/>
      <c r="CP101" s="2525"/>
      <c r="CQ101" s="2525"/>
      <c r="CR101" s="2525"/>
      <c r="CS101" s="2525"/>
      <c r="CT101" s="2525"/>
      <c r="CU101" s="2525"/>
      <c r="CV101" s="2525"/>
      <c r="CW101" s="2525"/>
      <c r="CX101" s="2525"/>
      <c r="CY101" s="2525"/>
      <c r="CZ101" s="2525"/>
    </row>
    <row r="102" s="157" customFormat="true" ht="15" customHeight="true" x14ac:dyDescent="0.2">
      <c r="A102" s="1169"/>
      <c r="B102" s="982"/>
      <c r="C102" s="1073"/>
      <c r="D102" s="1074"/>
      <c r="E102" s="1074"/>
      <c r="F102" s="1074"/>
      <c r="G102" s="1075"/>
      <c r="H102" s="1076"/>
      <c r="I102" s="1074"/>
      <c r="J102" s="1074"/>
      <c r="K102" s="1074"/>
      <c r="L102" s="1077"/>
      <c r="M102" s="1073"/>
      <c r="N102" s="1074"/>
      <c r="O102" s="1074"/>
      <c r="P102" s="1074"/>
      <c r="Q102" s="1075"/>
      <c r="R102" s="1076"/>
      <c r="S102" s="1074"/>
      <c r="T102" s="1074"/>
      <c r="U102" s="1074"/>
      <c r="V102" s="1074"/>
      <c r="W102" s="1074"/>
      <c r="X102" s="1074"/>
      <c r="Y102" s="1074"/>
      <c r="Z102" s="1074"/>
      <c r="AA102" s="1074"/>
      <c r="AB102" s="1074"/>
      <c r="AC102" s="1072"/>
      <c r="AD102" s="784"/>
      <c r="AE102" s="784"/>
      <c r="AF102" s="784"/>
      <c r="AG102" s="784"/>
      <c r="AH102" s="784"/>
      <c r="AI102" s="784"/>
      <c r="AJ102" s="784"/>
      <c r="AK102" s="784"/>
      <c r="AL102" s="784"/>
      <c r="AM102" s="784"/>
      <c r="AN102" s="784"/>
      <c r="AO102" s="784"/>
      <c r="AP102" s="784"/>
      <c r="AQ102" s="784"/>
      <c r="AR102" s="784"/>
      <c r="AS102" s="784"/>
      <c r="AT102" s="784"/>
      <c r="AU102" s="784"/>
      <c r="AV102" s="784"/>
      <c r="AW102" s="784"/>
      <c r="AX102" s="784"/>
      <c r="AY102" s="784"/>
      <c r="AZ102" s="251"/>
      <c r="BA102" s="276"/>
      <c r="BB102" s="187"/>
      <c r="BC102" s="393"/>
      <c r="BD102" s="366"/>
      <c r="BE102" s="366"/>
      <c r="BF102" s="366"/>
      <c r="BG102" s="394"/>
      <c r="BH102" s="401"/>
      <c r="BI102" s="366"/>
      <c r="BJ102" s="366"/>
      <c r="BK102" s="366"/>
      <c r="BL102" s="394"/>
      <c r="BM102" s="401"/>
      <c r="BN102" s="366"/>
      <c r="BO102" s="366"/>
      <c r="BP102" s="366"/>
      <c r="BQ102" s="394"/>
      <c r="BR102" s="401"/>
      <c r="BS102" s="366"/>
      <c r="BT102" s="366"/>
      <c r="BU102" s="366"/>
      <c r="BV102" s="366"/>
      <c r="BW102" s="366"/>
      <c r="BX102" s="366"/>
      <c r="BY102" s="367"/>
      <c r="BZ102" s="367"/>
      <c r="CA102" s="367"/>
      <c r="CB102" s="367"/>
      <c r="CC102" s="367"/>
      <c r="CD102" s="2525"/>
      <c r="CE102" s="2525"/>
      <c r="CF102" s="2525"/>
      <c r="CG102" s="2525"/>
      <c r="CH102" s="2525"/>
      <c r="CI102" s="2525"/>
      <c r="CJ102" s="2525"/>
      <c r="CK102" s="2525"/>
      <c r="CL102" s="2525"/>
      <c r="CM102" s="2525"/>
      <c r="CN102" s="2525"/>
      <c r="CO102" s="2525"/>
      <c r="CP102" s="2525"/>
      <c r="CQ102" s="2525"/>
      <c r="CR102" s="2525"/>
      <c r="CS102" s="2525"/>
      <c r="CT102" s="2525"/>
      <c r="CU102" s="2525"/>
      <c r="CV102" s="2525"/>
      <c r="CW102" s="2525"/>
      <c r="CX102" s="2525"/>
      <c r="CY102" s="2525"/>
      <c r="CZ102" s="2525"/>
    </row>
    <row r="103" s="157" customFormat="true" ht="15" customHeight="true" x14ac:dyDescent="0.2">
      <c r="A103" s="1169"/>
      <c r="B103" s="982"/>
      <c r="C103" s="1073"/>
      <c r="D103" s="1074"/>
      <c r="E103" s="1074"/>
      <c r="F103" s="1074"/>
      <c r="G103" s="1075"/>
      <c r="H103" s="1076"/>
      <c r="I103" s="1074"/>
      <c r="J103" s="1074"/>
      <c r="K103" s="1074"/>
      <c r="L103" s="1077"/>
      <c r="M103" s="1073"/>
      <c r="N103" s="1074"/>
      <c r="O103" s="1074"/>
      <c r="P103" s="1074"/>
      <c r="Q103" s="1075"/>
      <c r="R103" s="1076"/>
      <c r="S103" s="1074"/>
      <c r="T103" s="1074"/>
      <c r="U103" s="1074"/>
      <c r="V103" s="1074"/>
      <c r="W103" s="1074"/>
      <c r="X103" s="1074"/>
      <c r="Y103" s="1074"/>
      <c r="Z103" s="1074"/>
      <c r="AA103" s="1074"/>
      <c r="AB103" s="1074"/>
      <c r="AC103" s="1072"/>
      <c r="AD103" s="784"/>
      <c r="AE103" s="784"/>
      <c r="AF103" s="784"/>
      <c r="AG103" s="784"/>
      <c r="AH103" s="784"/>
      <c r="AI103" s="784"/>
      <c r="AJ103" s="784"/>
      <c r="AK103" s="784"/>
      <c r="AL103" s="784"/>
      <c r="AM103" s="784"/>
      <c r="AN103" s="784"/>
      <c r="AO103" s="784"/>
      <c r="AP103" s="784"/>
      <c r="AQ103" s="784"/>
      <c r="AR103" s="784"/>
      <c r="AS103" s="784"/>
      <c r="AT103" s="784"/>
      <c r="AU103" s="784"/>
      <c r="AV103" s="784"/>
      <c r="AW103" s="784"/>
      <c r="AX103" s="784"/>
      <c r="AY103" s="784"/>
      <c r="AZ103" s="251"/>
      <c r="BA103" s="276"/>
      <c r="BB103" s="187"/>
      <c r="BC103" s="393"/>
      <c r="BD103" s="366"/>
      <c r="BE103" s="366"/>
      <c r="BF103" s="366"/>
      <c r="BG103" s="394"/>
      <c r="BH103" s="401"/>
      <c r="BI103" s="366"/>
      <c r="BJ103" s="366"/>
      <c r="BK103" s="366"/>
      <c r="BL103" s="394"/>
      <c r="BM103" s="401"/>
      <c r="BN103" s="366"/>
      <c r="BO103" s="366"/>
      <c r="BP103" s="366"/>
      <c r="BQ103" s="394"/>
      <c r="BR103" s="401"/>
      <c r="BS103" s="366"/>
      <c r="BT103" s="366"/>
      <c r="BU103" s="366"/>
      <c r="BV103" s="366"/>
      <c r="BW103" s="366"/>
      <c r="BX103" s="366"/>
      <c r="BY103" s="367"/>
      <c r="BZ103" s="367"/>
      <c r="CA103" s="367"/>
      <c r="CB103" s="367"/>
      <c r="CC103" s="367"/>
      <c r="CD103" s="2525"/>
      <c r="CE103" s="2525"/>
      <c r="CF103" s="2525"/>
      <c r="CG103" s="2525"/>
      <c r="CH103" s="2525"/>
      <c r="CI103" s="2525"/>
      <c r="CJ103" s="2525"/>
      <c r="CK103" s="2525"/>
      <c r="CL103" s="2525"/>
      <c r="CM103" s="2525"/>
      <c r="CN103" s="2525"/>
      <c r="CO103" s="2525"/>
      <c r="CP103" s="2525"/>
      <c r="CQ103" s="2525"/>
      <c r="CR103" s="2525"/>
      <c r="CS103" s="2525"/>
      <c r="CT103" s="2525"/>
      <c r="CU103" s="2525"/>
      <c r="CV103" s="2525"/>
      <c r="CW103" s="2525"/>
      <c r="CX103" s="2525"/>
      <c r="CY103" s="2525"/>
      <c r="CZ103" s="2525"/>
    </row>
    <row r="104" s="157" customFormat="true" ht="15" customHeight="true" x14ac:dyDescent="0.2">
      <c r="A104" s="1169"/>
      <c r="B104" s="982"/>
      <c r="C104" s="1073"/>
      <c r="D104" s="1074"/>
      <c r="E104" s="1074"/>
      <c r="F104" s="1074"/>
      <c r="G104" s="1075"/>
      <c r="H104" s="1076"/>
      <c r="I104" s="1074"/>
      <c r="J104" s="1074"/>
      <c r="K104" s="1074"/>
      <c r="L104" s="1077"/>
      <c r="M104" s="1073"/>
      <c r="N104" s="1074"/>
      <c r="O104" s="1074"/>
      <c r="P104" s="1074"/>
      <c r="Q104" s="1075"/>
      <c r="R104" s="1076"/>
      <c r="S104" s="1074"/>
      <c r="T104" s="1074"/>
      <c r="U104" s="1074"/>
      <c r="V104" s="1074"/>
      <c r="W104" s="1074"/>
      <c r="X104" s="1074"/>
      <c r="Y104" s="1074"/>
      <c r="Z104" s="1074"/>
      <c r="AA104" s="1074"/>
      <c r="AB104" s="1074"/>
      <c r="AC104" s="1072"/>
      <c r="AD104" s="784"/>
      <c r="AE104" s="784"/>
      <c r="AF104" s="784"/>
      <c r="AG104" s="784"/>
      <c r="AH104" s="784"/>
      <c r="AI104" s="784"/>
      <c r="AJ104" s="784"/>
      <c r="AK104" s="784"/>
      <c r="AL104" s="784"/>
      <c r="AM104" s="784"/>
      <c r="AN104" s="784"/>
      <c r="AO104" s="784"/>
      <c r="AP104" s="784"/>
      <c r="AQ104" s="784"/>
      <c r="AR104" s="784"/>
      <c r="AS104" s="784"/>
      <c r="AT104" s="784"/>
      <c r="AU104" s="784"/>
      <c r="AV104" s="784"/>
      <c r="AW104" s="784"/>
      <c r="AX104" s="784"/>
      <c r="AY104" s="784"/>
      <c r="AZ104" s="251"/>
      <c r="BA104" s="276"/>
      <c r="BB104" s="187"/>
      <c r="BC104" s="393"/>
      <c r="BD104" s="366"/>
      <c r="BE104" s="366"/>
      <c r="BF104" s="366"/>
      <c r="BG104" s="394"/>
      <c r="BH104" s="401"/>
      <c r="BI104" s="366"/>
      <c r="BJ104" s="366"/>
      <c r="BK104" s="366"/>
      <c r="BL104" s="394"/>
      <c r="BM104" s="401"/>
      <c r="BN104" s="366"/>
      <c r="BO104" s="366"/>
      <c r="BP104" s="366"/>
      <c r="BQ104" s="394"/>
      <c r="BR104" s="401"/>
      <c r="BS104" s="366"/>
      <c r="BT104" s="366"/>
      <c r="BU104" s="366"/>
      <c r="BV104" s="366"/>
      <c r="BW104" s="366"/>
      <c r="BX104" s="366"/>
      <c r="BY104" s="367"/>
      <c r="BZ104" s="367"/>
      <c r="CA104" s="367"/>
      <c r="CB104" s="367"/>
      <c r="CC104" s="367"/>
      <c r="CD104" s="2525"/>
      <c r="CE104" s="2525"/>
      <c r="CF104" s="2525"/>
      <c r="CG104" s="2525"/>
      <c r="CH104" s="2525"/>
      <c r="CI104" s="2525"/>
      <c r="CJ104" s="2525"/>
      <c r="CK104" s="2525"/>
      <c r="CL104" s="2525"/>
      <c r="CM104" s="2525"/>
      <c r="CN104" s="2525"/>
      <c r="CO104" s="2525"/>
      <c r="CP104" s="2525"/>
      <c r="CQ104" s="2525"/>
      <c r="CR104" s="2525"/>
      <c r="CS104" s="2525"/>
      <c r="CT104" s="2525"/>
      <c r="CU104" s="2525"/>
      <c r="CV104" s="2525"/>
      <c r="CW104" s="2525"/>
      <c r="CX104" s="2525"/>
      <c r="CY104" s="2525"/>
      <c r="CZ104" s="2525"/>
    </row>
    <row r="105" s="157" customFormat="true" ht="15" customHeight="true" x14ac:dyDescent="0.2">
      <c r="A105" s="977"/>
      <c r="B105" s="983"/>
      <c r="C105" s="1078"/>
      <c r="D105" s="1079"/>
      <c r="E105" s="1079"/>
      <c r="F105" s="1079"/>
      <c r="G105" s="1080"/>
      <c r="H105" s="1081"/>
      <c r="I105" s="1079"/>
      <c r="J105" s="1079"/>
      <c r="K105" s="1079"/>
      <c r="L105" s="1082"/>
      <c r="M105" s="1078"/>
      <c r="N105" s="1079"/>
      <c r="O105" s="1079"/>
      <c r="P105" s="1079"/>
      <c r="Q105" s="1080"/>
      <c r="R105" s="1081"/>
      <c r="S105" s="1079"/>
      <c r="T105" s="1079"/>
      <c r="U105" s="1079"/>
      <c r="V105" s="1079"/>
      <c r="W105" s="1079"/>
      <c r="X105" s="1079"/>
      <c r="Y105" s="1079"/>
      <c r="Z105" s="1079"/>
      <c r="AA105" s="1079"/>
      <c r="AB105" s="1079"/>
      <c r="AC105" s="1148"/>
      <c r="AD105" s="784"/>
      <c r="AE105" s="784"/>
      <c r="AF105" s="784"/>
      <c r="AG105" s="784"/>
      <c r="AH105" s="784"/>
      <c r="AI105" s="784"/>
      <c r="AJ105" s="784"/>
      <c r="AK105" s="784"/>
      <c r="AL105" s="784"/>
      <c r="AM105" s="784"/>
      <c r="AN105" s="784"/>
      <c r="AO105" s="784"/>
      <c r="AP105" s="784"/>
      <c r="AQ105" s="784"/>
      <c r="AR105" s="784"/>
      <c r="AS105" s="784"/>
      <c r="AT105" s="784"/>
      <c r="AU105" s="784"/>
      <c r="AV105" s="784"/>
      <c r="AW105" s="784"/>
      <c r="AX105" s="784"/>
      <c r="AY105" s="784"/>
      <c r="AZ105" s="251"/>
      <c r="BA105" s="276"/>
      <c r="BB105" s="187"/>
      <c r="BC105" s="395"/>
      <c r="BD105" s="396"/>
      <c r="BE105" s="396"/>
      <c r="BF105" s="396"/>
      <c r="BG105" s="397"/>
      <c r="BH105" s="402"/>
      <c r="BI105" s="396"/>
      <c r="BJ105" s="396"/>
      <c r="BK105" s="396"/>
      <c r="BL105" s="397"/>
      <c r="BM105" s="402"/>
      <c r="BN105" s="396"/>
      <c r="BO105" s="396"/>
      <c r="BP105" s="396"/>
      <c r="BQ105" s="397"/>
      <c r="BR105" s="402"/>
      <c r="BS105" s="396"/>
      <c r="BT105" s="396"/>
      <c r="BU105" s="396"/>
      <c r="BV105" s="396"/>
      <c r="BW105" s="396"/>
      <c r="BX105" s="396"/>
      <c r="BY105" s="404"/>
      <c r="BZ105" s="404"/>
      <c r="CA105" s="404"/>
      <c r="CB105" s="404"/>
      <c r="CC105" s="404"/>
      <c r="CD105" s="2525"/>
      <c r="CE105" s="2525"/>
      <c r="CF105" s="2525"/>
      <c r="CG105" s="2525"/>
      <c r="CH105" s="2525"/>
      <c r="CI105" s="2525"/>
      <c r="CJ105" s="2525"/>
      <c r="CK105" s="2525"/>
      <c r="CL105" s="2525"/>
      <c r="CM105" s="2525"/>
      <c r="CN105" s="2525"/>
      <c r="CO105" s="2525"/>
      <c r="CP105" s="2525"/>
      <c r="CQ105" s="2525"/>
      <c r="CR105" s="2525"/>
      <c r="CS105" s="2525"/>
      <c r="CT105" s="2525"/>
      <c r="CU105" s="2525"/>
      <c r="CV105" s="2525"/>
      <c r="CW105" s="2525"/>
      <c r="CX105" s="2525"/>
      <c r="CY105" s="2525"/>
      <c r="CZ105" s="2525"/>
    </row>
    <row r="106" s="157" customFormat="true" ht="250.15" customHeight="true" x14ac:dyDescent="0.2">
      <c r="A106" s="512"/>
      <c r="B106" s="843"/>
      <c r="C106" s="844"/>
      <c r="D106" s="844"/>
      <c r="E106" s="844"/>
      <c r="F106" s="844"/>
      <c r="G106" s="844"/>
      <c r="H106" s="844"/>
      <c r="I106" s="844"/>
      <c r="J106" s="844"/>
      <c r="K106" s="844"/>
      <c r="L106" s="844"/>
      <c r="M106" s="844"/>
      <c r="N106" s="844"/>
      <c r="O106" s="844"/>
      <c r="P106" s="844"/>
      <c r="Q106" s="844"/>
      <c r="R106" s="844"/>
      <c r="S106" s="844"/>
      <c r="T106" s="844"/>
      <c r="U106" s="844"/>
      <c r="V106" s="844"/>
      <c r="W106" s="844"/>
      <c r="X106" s="844"/>
      <c r="Y106" s="844"/>
      <c r="Z106" s="844"/>
      <c r="AA106" s="844"/>
      <c r="AB106" s="844"/>
      <c r="AD106" s="251"/>
      <c r="AE106" s="251"/>
      <c r="AF106" s="251"/>
      <c r="AG106" s="251"/>
      <c r="AH106" s="251"/>
      <c r="AI106" s="251"/>
      <c r="AJ106" s="251"/>
      <c r="AK106" s="251"/>
      <c r="AL106" s="251"/>
      <c r="AM106" s="251"/>
      <c r="AN106" s="251"/>
      <c r="AO106" s="251"/>
      <c r="AP106" s="251"/>
      <c r="AQ106" s="251"/>
      <c r="AR106" s="251"/>
      <c r="AS106" s="251"/>
      <c r="AT106" s="251"/>
      <c r="AU106" s="251"/>
      <c r="AV106" s="251"/>
      <c r="AW106" s="251"/>
      <c r="AX106" s="251"/>
      <c r="AY106" s="251"/>
      <c r="AZ106" s="251"/>
      <c r="BA106" s="361"/>
      <c r="BB106" s="362"/>
      <c r="BC106" s="362"/>
      <c r="BD106" s="362"/>
      <c r="BE106" s="362"/>
      <c r="BF106" s="362"/>
      <c r="BG106" s="362"/>
      <c r="BH106" s="362"/>
      <c r="BI106" s="362"/>
      <c r="BJ106" s="362"/>
      <c r="BK106" s="362"/>
      <c r="BL106" s="362"/>
      <c r="BM106" s="362"/>
      <c r="BN106" s="362"/>
      <c r="BO106" s="362"/>
      <c r="BP106" s="362"/>
      <c r="BQ106" s="362"/>
      <c r="BR106" s="362"/>
      <c r="BS106" s="362"/>
      <c r="BT106" s="362"/>
      <c r="BU106" s="362"/>
      <c r="BV106" s="362"/>
      <c r="BW106" s="362"/>
      <c r="BX106" s="362"/>
      <c r="BY106" s="361"/>
      <c r="BZ106" s="361"/>
      <c r="CA106" s="361"/>
      <c r="CB106" s="361"/>
      <c r="CC106" s="361"/>
      <c r="CD106" s="250"/>
      <c r="CE106" s="250"/>
      <c r="CF106" s="250"/>
      <c r="CG106" s="250"/>
      <c r="CH106" s="250"/>
      <c r="CI106" s="250"/>
      <c r="CJ106" s="250"/>
      <c r="CK106" s="250"/>
      <c r="CL106" s="250"/>
      <c r="CM106" s="250"/>
      <c r="CN106" s="250"/>
      <c r="CO106" s="250"/>
      <c r="CP106" s="250"/>
      <c r="CQ106" s="250"/>
      <c r="CR106" s="250"/>
      <c r="CS106" s="250"/>
      <c r="CT106" s="250"/>
      <c r="CU106" s="250"/>
      <c r="CV106" s="250"/>
      <c r="CW106" s="250"/>
      <c r="CX106" s="250"/>
      <c r="CY106" s="250"/>
      <c r="CZ106" s="250"/>
    </row>
    <row r="107" s="137" customFormat="true" ht="18" customHeight="true" x14ac:dyDescent="0.2">
      <c r="A107" s="512"/>
      <c r="B107" s="138"/>
      <c r="C107" s="337"/>
      <c r="D107" s="337"/>
      <c r="E107" s="337"/>
      <c r="F107" s="337"/>
      <c r="G107" s="337"/>
      <c r="H107" s="337"/>
      <c r="I107" s="337"/>
      <c r="J107" s="337"/>
      <c r="K107" s="337"/>
      <c r="L107" s="337"/>
      <c r="M107" s="337"/>
      <c r="N107" s="337"/>
      <c r="O107" s="337"/>
      <c r="P107" s="337"/>
      <c r="Q107" s="337"/>
      <c r="R107" s="337"/>
      <c r="S107" s="337"/>
      <c r="T107" s="337"/>
      <c r="U107" s="337"/>
      <c r="V107" s="337"/>
      <c r="W107" s="337"/>
      <c r="X107" s="337"/>
      <c r="Y107" s="337"/>
      <c r="Z107" s="337"/>
      <c r="AA107" s="337"/>
      <c r="AB107" s="337"/>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B107" s="160"/>
      <c r="BZ107" s="246"/>
      <c r="CA107" s="246"/>
      <c r="CB107" s="246"/>
      <c r="CC107" s="246"/>
      <c r="CD107" s="246"/>
      <c r="CE107" s="246"/>
      <c r="CF107" s="246"/>
      <c r="CG107" s="246"/>
      <c r="CH107" s="246"/>
      <c r="CI107" s="246"/>
      <c r="CJ107" s="246"/>
      <c r="CK107" s="246"/>
      <c r="CL107" s="246"/>
      <c r="CM107" s="246"/>
      <c r="CN107" s="246"/>
      <c r="CO107" s="246"/>
      <c r="CP107" s="246"/>
      <c r="CQ107" s="246"/>
      <c r="CR107" s="246"/>
      <c r="CS107" s="246"/>
      <c r="CT107" s="246"/>
      <c r="CU107" s="246"/>
      <c r="CV107" s="246"/>
      <c r="CW107" s="246"/>
      <c r="CX107" s="246"/>
      <c r="CY107" s="246"/>
      <c r="CZ107" s="246"/>
    </row>
    <row r="108" s="137" customFormat="true" ht="22.5" customHeight="true" x14ac:dyDescent="0.35">
      <c r="A108" s="2903" t="str">
        <f>A1026</f>
        <v>Cameroon</v>
      </c>
      <c r="B108" s="2904"/>
      <c r="C108" s="139"/>
      <c r="D108" s="139"/>
      <c r="E108" s="139"/>
      <c r="F108" s="139"/>
      <c r="G108" s="139"/>
      <c r="H108" s="139"/>
      <c r="I108" s="139"/>
      <c r="J108" s="139"/>
      <c r="K108" s="139"/>
      <c r="L108" s="139"/>
      <c r="M108" s="139"/>
      <c r="N108" s="139"/>
      <c r="O108" s="139"/>
      <c r="P108" s="139"/>
      <c r="Q108" s="139"/>
      <c r="R108" s="139"/>
      <c r="S108" s="139"/>
      <c r="T108" s="139"/>
      <c r="U108" s="139"/>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B108" s="160"/>
      <c r="BZ108" s="246"/>
      <c r="CA108" s="246"/>
      <c r="CB108" s="246"/>
      <c r="CC108" s="246"/>
      <c r="CD108" s="246"/>
      <c r="CE108" s="246"/>
      <c r="CF108" s="246"/>
      <c r="CG108" s="246"/>
      <c r="CH108" s="246"/>
      <c r="CI108" s="246"/>
      <c r="CJ108" s="246"/>
      <c r="CK108" s="246"/>
      <c r="CL108" s="246"/>
      <c r="CM108" s="246"/>
      <c r="CN108" s="246"/>
      <c r="CO108" s="246"/>
      <c r="CP108" s="246"/>
      <c r="CQ108" s="246"/>
      <c r="CR108" s="246"/>
      <c r="CS108" s="246"/>
      <c r="CT108" s="246"/>
      <c r="CU108" s="246"/>
      <c r="CV108" s="246"/>
      <c r="CW108" s="246"/>
      <c r="CX108" s="246"/>
      <c r="CY108" s="246"/>
      <c r="CZ108" s="246"/>
    </row>
    <row r="109" s="137" customFormat="true" ht="22.5" customHeight="true" x14ac:dyDescent="0.35">
      <c r="A109" s="164" t="str">
        <f>A1034</f>
        <v>2006</v>
      </c>
      <c r="B109" s="165"/>
      <c r="C109" s="139"/>
      <c r="D109" s="139"/>
      <c r="E109" s="139"/>
      <c r="F109" s="139"/>
      <c r="G109" s="139"/>
      <c r="H109" s="139"/>
      <c r="I109" s="139"/>
      <c r="J109" s="139"/>
      <c r="K109" s="139"/>
      <c r="L109" s="139"/>
      <c r="M109" s="139"/>
      <c r="N109" s="139"/>
      <c r="O109" s="139"/>
      <c r="P109" s="139"/>
      <c r="Q109" s="139"/>
      <c r="R109" s="139"/>
      <c r="S109" s="139"/>
      <c r="T109" s="139"/>
      <c r="U109" s="139"/>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B109" s="160"/>
      <c r="BZ109" s="246"/>
      <c r="CA109" s="246"/>
      <c r="CB109" s="246"/>
      <c r="CC109" s="246"/>
      <c r="CD109" s="246"/>
      <c r="CE109" s="246"/>
      <c r="CF109" s="246"/>
      <c r="CG109" s="246"/>
      <c r="CH109" s="246"/>
      <c r="CI109" s="246"/>
      <c r="CJ109" s="246"/>
      <c r="CK109" s="246"/>
      <c r="CL109" s="246"/>
      <c r="CM109" s="246"/>
      <c r="CN109" s="246"/>
      <c r="CO109" s="246"/>
      <c r="CP109" s="246"/>
      <c r="CQ109" s="246"/>
      <c r="CR109" s="246"/>
      <c r="CS109" s="246"/>
      <c r="CT109" s="246"/>
      <c r="CU109" s="246"/>
      <c r="CV109" s="246"/>
      <c r="CW109" s="246"/>
      <c r="CX109" s="246"/>
      <c r="CY109" s="246"/>
      <c r="CZ109" s="246"/>
    </row>
    <row r="110" s="137" customFormat="true" ht="22.5" customHeight="true" x14ac:dyDescent="0.35">
      <c r="A110" s="166" t="s">
        <v>100</v>
      </c>
      <c r="B110" s="167"/>
      <c r="C110" s="139"/>
      <c r="D110" s="139"/>
      <c r="E110" s="139"/>
      <c r="F110" s="139"/>
      <c r="G110" s="139"/>
      <c r="H110" s="139"/>
      <c r="I110" s="139"/>
      <c r="J110" s="139"/>
      <c r="K110" s="139"/>
      <c r="L110" s="139"/>
      <c r="M110" s="139"/>
      <c r="N110" s="139"/>
      <c r="O110" s="139"/>
      <c r="P110" s="139"/>
      <c r="Q110" s="139"/>
      <c r="R110" s="139"/>
      <c r="S110" s="139"/>
      <c r="T110" s="139"/>
      <c r="U110" s="139"/>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B110" s="160"/>
      <c r="BZ110" s="246"/>
      <c r="CA110" s="246"/>
      <c r="CB110" s="246"/>
      <c r="CC110" s="246"/>
      <c r="CD110" s="246"/>
      <c r="CE110" s="246"/>
      <c r="CF110" s="246"/>
      <c r="CG110" s="246"/>
      <c r="CH110" s="246"/>
      <c r="CI110" s="246"/>
      <c r="CJ110" s="246"/>
      <c r="CK110" s="246"/>
      <c r="CL110" s="246"/>
      <c r="CM110" s="246"/>
      <c r="CN110" s="246"/>
      <c r="CO110" s="246"/>
      <c r="CP110" s="246"/>
      <c r="CQ110" s="246"/>
      <c r="CR110" s="246"/>
      <c r="CS110" s="246"/>
      <c r="CT110" s="246"/>
      <c r="CU110" s="246"/>
      <c r="CV110" s="246"/>
      <c r="CW110" s="246"/>
      <c r="CX110" s="246"/>
      <c r="CY110" s="246"/>
      <c r="CZ110" s="246"/>
    </row>
    <row r="111" s="137" customFormat="true" ht="20.1" customHeight="true" x14ac:dyDescent="0.35">
      <c r="A111" s="168" t="s">
        <v>98</v>
      </c>
      <c r="B111" s="165"/>
      <c r="C111" s="139"/>
      <c r="D111" s="139"/>
      <c r="E111" s="139"/>
      <c r="F111" s="139"/>
      <c r="G111" s="139"/>
      <c r="H111" s="139"/>
      <c r="I111" s="139"/>
      <c r="J111" s="139"/>
      <c r="K111" s="139"/>
      <c r="L111" s="139"/>
      <c r="M111" s="139"/>
      <c r="N111" s="139"/>
      <c r="O111" s="139"/>
      <c r="P111" s="139"/>
      <c r="Q111" s="139"/>
      <c r="R111" s="139"/>
      <c r="S111" s="139"/>
      <c r="T111" s="139"/>
      <c r="U111" s="139"/>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B111" s="160"/>
      <c r="BZ111" s="246"/>
      <c r="CA111" s="246"/>
      <c r="CB111" s="246"/>
      <c r="CC111" s="246"/>
      <c r="CD111" s="246"/>
      <c r="CE111" s="246"/>
      <c r="CF111" s="246"/>
      <c r="CG111" s="246"/>
      <c r="CH111" s="246"/>
      <c r="CI111" s="246"/>
      <c r="CJ111" s="246"/>
      <c r="CK111" s="246"/>
      <c r="CL111" s="246"/>
      <c r="CM111" s="246"/>
      <c r="CN111" s="246"/>
      <c r="CO111" s="246"/>
      <c r="CP111" s="246"/>
      <c r="CQ111" s="246"/>
      <c r="CR111" s="246"/>
      <c r="CS111" s="246"/>
      <c r="CT111" s="246"/>
      <c r="CU111" s="246"/>
      <c r="CV111" s="246"/>
      <c r="CW111" s="246"/>
      <c r="CX111" s="246"/>
      <c r="CY111" s="246"/>
      <c r="CZ111" s="246"/>
    </row>
    <row r="112" s="137" customFormat="true" ht="15" customHeight="true" x14ac:dyDescent="0.2">
      <c r="A112" s="507" t="s">
        <v>99</v>
      </c>
      <c r="B112" s="259"/>
      <c r="C112" s="139"/>
      <c r="D112" s="139"/>
      <c r="E112" s="139"/>
      <c r="F112" s="139"/>
      <c r="G112" s="139"/>
      <c r="H112" s="139"/>
      <c r="I112" s="139"/>
      <c r="J112" s="139"/>
      <c r="K112" s="139"/>
      <c r="L112" s="139"/>
      <c r="M112" s="139"/>
      <c r="N112" s="139"/>
      <c r="O112" s="139"/>
      <c r="P112" s="139"/>
      <c r="Q112" s="139"/>
      <c r="R112" s="139"/>
      <c r="S112" s="139"/>
      <c r="T112" s="139"/>
      <c r="U112" s="139"/>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B112" s="160"/>
      <c r="BZ112" s="246"/>
      <c r="CA112" s="246"/>
      <c r="CB112" s="246"/>
      <c r="CC112" s="246"/>
      <c r="CD112" s="246"/>
      <c r="CE112" s="246"/>
      <c r="CF112" s="246"/>
      <c r="CG112" s="246"/>
      <c r="CH112" s="246"/>
      <c r="CI112" s="246"/>
      <c r="CJ112" s="246"/>
      <c r="CK112" s="246"/>
      <c r="CL112" s="246"/>
      <c r="CM112" s="246"/>
      <c r="CN112" s="246"/>
      <c r="CO112" s="246"/>
      <c r="CP112" s="246"/>
      <c r="CQ112" s="246"/>
      <c r="CR112" s="246"/>
      <c r="CS112" s="246"/>
      <c r="CT112" s="246"/>
      <c r="CU112" s="246"/>
      <c r="CV112" s="246"/>
      <c r="CW112" s="246"/>
      <c r="CX112" s="246"/>
      <c r="CY112" s="246"/>
      <c r="CZ112" s="246"/>
    </row>
    <row r="113" s="137" customFormat="true" ht="15" customHeight="true" x14ac:dyDescent="0.2">
      <c r="A113" s="178" t="s">
        <v>41</v>
      </c>
      <c r="B113" s="177"/>
      <c r="C113" s="139"/>
      <c r="D113" s="139"/>
      <c r="E113" s="139"/>
      <c r="F113" s="139"/>
      <c r="G113" s="139"/>
      <c r="H113" s="139"/>
      <c r="I113" s="139"/>
      <c r="J113" s="139"/>
      <c r="K113" s="139"/>
      <c r="L113" s="139"/>
      <c r="M113" s="139"/>
      <c r="N113" s="139"/>
      <c r="O113" s="139"/>
      <c r="P113" s="139"/>
      <c r="Q113" s="139"/>
      <c r="R113" s="139"/>
      <c r="S113" s="139"/>
      <c r="T113" s="139"/>
      <c r="U113" s="139"/>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B113" s="160"/>
      <c r="BZ113" s="246"/>
      <c r="CA113" s="246"/>
      <c r="CB113" s="246"/>
      <c r="CC113" s="246"/>
      <c r="CD113" s="246"/>
      <c r="CE113" s="246"/>
      <c r="CF113" s="246"/>
      <c r="CG113" s="246"/>
      <c r="CH113" s="246"/>
      <c r="CI113" s="246"/>
      <c r="CJ113" s="246"/>
      <c r="CK113" s="246"/>
      <c r="CL113" s="246"/>
      <c r="CM113" s="246"/>
      <c r="CN113" s="246"/>
      <c r="CO113" s="246"/>
      <c r="CP113" s="246"/>
      <c r="CQ113" s="246"/>
      <c r="CR113" s="246"/>
      <c r="CS113" s="246"/>
      <c r="CT113" s="246"/>
      <c r="CU113" s="246"/>
      <c r="CV113" s="246"/>
      <c r="CW113" s="246"/>
      <c r="CX113" s="246"/>
      <c r="CY113" s="246"/>
      <c r="CZ113" s="246"/>
    </row>
    <row r="114" s="137" customFormat="true" ht="15" customHeight="true" x14ac:dyDescent="0.2">
      <c r="A114" s="176" t="s">
        <v>40</v>
      </c>
      <c r="B114" s="177"/>
      <c r="C114" s="139"/>
      <c r="D114" s="139"/>
      <c r="E114" s="139"/>
      <c r="F114" s="139"/>
      <c r="G114" s="139"/>
      <c r="H114" s="139"/>
      <c r="I114" s="139"/>
      <c r="J114" s="139"/>
      <c r="K114" s="139"/>
      <c r="L114" s="139"/>
      <c r="M114" s="139"/>
      <c r="N114" s="139"/>
      <c r="O114" s="139"/>
      <c r="P114" s="139"/>
      <c r="Q114" s="139"/>
      <c r="R114" s="139"/>
      <c r="S114" s="139"/>
      <c r="T114" s="139"/>
      <c r="U114" s="139"/>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B114" s="160"/>
      <c r="BZ114" s="246"/>
      <c r="CA114" s="246"/>
      <c r="CB114" s="246"/>
      <c r="CC114" s="246"/>
      <c r="CD114" s="246"/>
      <c r="CE114" s="246"/>
      <c r="CF114" s="246"/>
      <c r="CG114" s="246"/>
      <c r="CH114" s="246"/>
      <c r="CI114" s="246"/>
      <c r="CJ114" s="246"/>
      <c r="CK114" s="246"/>
      <c r="CL114" s="246"/>
      <c r="CM114" s="246"/>
      <c r="CN114" s="246"/>
      <c r="CO114" s="246"/>
      <c r="CP114" s="246"/>
      <c r="CQ114" s="246"/>
      <c r="CR114" s="246"/>
      <c r="CS114" s="246"/>
      <c r="CT114" s="246"/>
      <c r="CU114" s="246"/>
      <c r="CV114" s="246"/>
      <c r="CW114" s="246"/>
      <c r="CX114" s="246"/>
      <c r="CY114" s="246"/>
      <c r="CZ114" s="246"/>
    </row>
    <row r="115" s="137" customFormat="true" ht="15" customHeight="true" x14ac:dyDescent="0.2">
      <c r="A115" s="176" t="s">
        <v>137</v>
      </c>
      <c r="B115" s="258" t="str">
        <f>A1025</f>
        <v>MICS06</v>
      </c>
      <c r="C115" s="139"/>
      <c r="D115" s="139"/>
      <c r="E115" s="139"/>
      <c r="F115" s="139"/>
      <c r="G115" s="139"/>
      <c r="H115" s="139"/>
      <c r="I115" s="139"/>
      <c r="J115" s="139"/>
      <c r="K115" s="139"/>
      <c r="L115" s="139"/>
      <c r="M115" s="139"/>
      <c r="N115" s="139"/>
      <c r="O115" s="139"/>
      <c r="P115" s="139"/>
      <c r="Q115" s="139"/>
      <c r="R115" s="139"/>
      <c r="S115" s="139"/>
      <c r="T115" s="139"/>
      <c r="U115" s="139"/>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B115" s="160"/>
      <c r="BZ115" s="246"/>
      <c r="CA115" s="246"/>
      <c r="CB115" s="246"/>
      <c r="CC115" s="246"/>
      <c r="CD115" s="246"/>
      <c r="CE115" s="246"/>
      <c r="CF115" s="246"/>
      <c r="CG115" s="246"/>
      <c r="CH115" s="246"/>
      <c r="CI115" s="246"/>
      <c r="CJ115" s="246"/>
      <c r="CK115" s="246"/>
      <c r="CL115" s="246"/>
      <c r="CM115" s="246"/>
      <c r="CN115" s="246"/>
      <c r="CO115" s="246"/>
      <c r="CP115" s="246"/>
      <c r="CQ115" s="246"/>
      <c r="CR115" s="246"/>
      <c r="CS115" s="246"/>
      <c r="CT115" s="246"/>
      <c r="CU115" s="246"/>
      <c r="CV115" s="246"/>
      <c r="CW115" s="246"/>
      <c r="CX115" s="246"/>
      <c r="CY115" s="246"/>
      <c r="CZ115" s="246"/>
    </row>
    <row r="116" s="137" customFormat="true" ht="15" customHeight="true" x14ac:dyDescent="0.2">
      <c r="A116" s="837" t="s">
        <v>206</v>
      </c>
      <c r="B116" s="838" t="s">
        <v>187</v>
      </c>
      <c r="C116" s="139"/>
      <c r="D116" s="139"/>
      <c r="E116" s="139"/>
      <c r="F116" s="139"/>
      <c r="G116" s="139"/>
      <c r="H116" s="139"/>
      <c r="I116" s="139"/>
      <c r="J116" s="139"/>
      <c r="K116" s="139"/>
      <c r="L116" s="139"/>
      <c r="M116" s="139"/>
      <c r="N116" s="139"/>
      <c r="O116" s="139"/>
      <c r="P116" s="139"/>
      <c r="Q116" s="139"/>
      <c r="R116" s="139"/>
      <c r="S116" s="139"/>
      <c r="T116" s="139"/>
      <c r="U116" s="139"/>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B116" s="160"/>
      <c r="BZ116" s="246"/>
      <c r="CA116" s="246"/>
      <c r="CB116" s="246"/>
      <c r="CC116" s="246"/>
      <c r="CD116" s="246"/>
      <c r="CE116" s="246"/>
      <c r="CF116" s="246"/>
      <c r="CG116" s="246"/>
      <c r="CH116" s="246"/>
      <c r="CI116" s="246"/>
      <c r="CJ116" s="246"/>
      <c r="CK116" s="246"/>
      <c r="CL116" s="246"/>
      <c r="CM116" s="246"/>
      <c r="CN116" s="246"/>
      <c r="CO116" s="246"/>
      <c r="CP116" s="246"/>
      <c r="CQ116" s="246"/>
      <c r="CR116" s="246"/>
      <c r="CS116" s="246"/>
      <c r="CT116" s="246"/>
      <c r="CU116" s="246"/>
      <c r="CV116" s="246"/>
      <c r="CW116" s="246"/>
      <c r="CX116" s="246"/>
      <c r="CY116" s="246"/>
      <c r="CZ116" s="246"/>
    </row>
    <row r="117" s="137" customFormat="true" ht="15" customHeight="true" x14ac:dyDescent="0.2">
      <c r="A117" s="837" t="str">
        <f>B1029</f>
        <v/>
      </c>
      <c r="B117" s="839"/>
      <c r="C117" s="139"/>
      <c r="D117" s="139"/>
      <c r="E117" s="139"/>
      <c r="F117" s="139"/>
      <c r="G117" s="139"/>
      <c r="H117" s="139"/>
      <c r="I117" s="139"/>
      <c r="J117" s="139"/>
      <c r="K117" s="139"/>
      <c r="L117" s="139"/>
      <c r="M117" s="139"/>
      <c r="N117" s="139"/>
      <c r="O117" s="139"/>
      <c r="P117" s="139"/>
      <c r="Q117" s="139"/>
      <c r="R117" s="139"/>
      <c r="S117" s="139"/>
      <c r="T117" s="139"/>
      <c r="U117" s="139"/>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B117" s="160"/>
      <c r="BZ117" s="246"/>
      <c r="CA117" s="246"/>
      <c r="CB117" s="246"/>
      <c r="CC117" s="246"/>
      <c r="CD117" s="246"/>
      <c r="CE117" s="246"/>
      <c r="CF117" s="246"/>
      <c r="CG117" s="246"/>
      <c r="CH117" s="246"/>
      <c r="CI117" s="246"/>
      <c r="CJ117" s="246"/>
      <c r="CK117" s="246"/>
      <c r="CL117" s="246"/>
      <c r="CM117" s="246"/>
      <c r="CN117" s="246"/>
      <c r="CO117" s="246"/>
      <c r="CP117" s="246"/>
      <c r="CQ117" s="246"/>
      <c r="CR117" s="246"/>
      <c r="CS117" s="246"/>
      <c r="CT117" s="246"/>
      <c r="CU117" s="246"/>
      <c r="CV117" s="246"/>
      <c r="CW117" s="246"/>
      <c r="CX117" s="246"/>
      <c r="CY117" s="246"/>
      <c r="CZ117" s="246"/>
    </row>
    <row r="118" s="137" customFormat="true" ht="21" customHeight="true" x14ac:dyDescent="0.2">
      <c r="A118" s="840"/>
      <c r="B118" s="838"/>
      <c r="C118" s="139"/>
      <c r="D118" s="139"/>
      <c r="E118" s="139"/>
      <c r="F118" s="139"/>
      <c r="G118" s="139"/>
      <c r="H118" s="139"/>
      <c r="I118" s="139"/>
      <c r="J118" s="139"/>
      <c r="K118" s="139"/>
      <c r="L118" s="139"/>
      <c r="M118" s="139"/>
      <c r="N118" s="139"/>
      <c r="O118" s="139"/>
      <c r="P118" s="139"/>
      <c r="Q118" s="139"/>
      <c r="R118" s="139"/>
      <c r="S118" s="139"/>
      <c r="T118" s="139"/>
      <c r="U118" s="139"/>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B118" s="160"/>
      <c r="BZ118" s="246"/>
      <c r="CA118" s="246"/>
      <c r="CB118" s="246"/>
      <c r="CC118" s="246"/>
      <c r="CD118" s="246"/>
      <c r="CE118" s="246"/>
      <c r="CF118" s="246"/>
      <c r="CG118" s="246"/>
      <c r="CH118" s="246"/>
      <c r="CI118" s="246"/>
      <c r="CJ118" s="246"/>
      <c r="CK118" s="246"/>
      <c r="CL118" s="246"/>
      <c r="CM118" s="246"/>
      <c r="CN118" s="246"/>
      <c r="CO118" s="246"/>
      <c r="CP118" s="246"/>
      <c r="CQ118" s="246"/>
      <c r="CR118" s="246"/>
      <c r="CS118" s="246"/>
      <c r="CT118" s="246"/>
      <c r="CU118" s="246"/>
      <c r="CV118" s="246"/>
      <c r="CW118" s="246"/>
      <c r="CX118" s="246"/>
      <c r="CY118" s="246"/>
      <c r="CZ118" s="246"/>
    </row>
    <row r="119" s="137" customFormat="true" ht="15" customHeight="true" x14ac:dyDescent="0.2">
      <c r="A119" s="841"/>
      <c r="B119" s="842"/>
      <c r="C119" s="139"/>
      <c r="D119" s="139"/>
      <c r="E119" s="139"/>
      <c r="F119" s="139"/>
      <c r="G119" s="139"/>
      <c r="H119" s="139"/>
      <c r="I119" s="139"/>
      <c r="J119" s="139"/>
      <c r="K119" s="139"/>
      <c r="L119" s="139"/>
      <c r="M119" s="139"/>
      <c r="N119" s="139"/>
      <c r="O119" s="139"/>
      <c r="P119" s="139"/>
      <c r="Q119" s="139"/>
      <c r="R119" s="139"/>
      <c r="S119" s="139"/>
      <c r="T119" s="139"/>
      <c r="U119" s="139"/>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B119" s="160"/>
      <c r="BZ119" s="246"/>
      <c r="CA119" s="246"/>
      <c r="CB119" s="246"/>
      <c r="CC119" s="246"/>
      <c r="CD119" s="246"/>
      <c r="CE119" s="246"/>
      <c r="CF119" s="246"/>
      <c r="CG119" s="246"/>
      <c r="CH119" s="246"/>
      <c r="CI119" s="246"/>
      <c r="CJ119" s="246"/>
      <c r="CK119" s="246"/>
      <c r="CL119" s="246"/>
      <c r="CM119" s="246"/>
      <c r="CN119" s="246"/>
      <c r="CO119" s="246"/>
      <c r="CP119" s="246"/>
      <c r="CQ119" s="246"/>
      <c r="CR119" s="246"/>
      <c r="CS119" s="246"/>
      <c r="CT119" s="246"/>
      <c r="CU119" s="246"/>
      <c r="CV119" s="246"/>
      <c r="CW119" s="246"/>
      <c r="CX119" s="246"/>
      <c r="CY119" s="246"/>
      <c r="CZ119" s="246"/>
    </row>
    <row r="120" s="161" customFormat="true" ht="15" customHeight="true" x14ac:dyDescent="0.2">
      <c r="A120" s="142" t="s">
        <v>100</v>
      </c>
      <c r="B120" s="242"/>
      <c r="C120" s="2896" t="s">
        <v>116</v>
      </c>
      <c r="D120" s="2897"/>
      <c r="E120" s="2897"/>
      <c r="F120" s="2897"/>
      <c r="G120" s="2898"/>
      <c r="H120" s="2899" t="s">
        <v>39</v>
      </c>
      <c r="I120" s="2888"/>
      <c r="J120" s="2888"/>
      <c r="K120" s="2888"/>
      <c r="L120" s="2890"/>
      <c r="M120" s="2882" t="s">
        <v>38</v>
      </c>
      <c r="N120" s="2883"/>
      <c r="O120" s="2883"/>
      <c r="P120" s="2883"/>
      <c r="Q120" s="2885"/>
      <c r="R120" s="2594" t="s">
        <v>144</v>
      </c>
      <c r="S120" s="2603"/>
      <c r="T120" s="2603"/>
      <c r="U120" s="2603"/>
      <c r="V120" s="2603"/>
      <c r="W120" s="2603"/>
      <c r="X120" s="2603"/>
      <c r="Y120" s="2603"/>
      <c r="Z120" s="2603"/>
      <c r="AA120" s="2603"/>
      <c r="AB120" s="2603"/>
      <c r="AC120" s="2604"/>
      <c r="AD120" s="375"/>
      <c r="AE120" s="375"/>
      <c r="AF120" s="375"/>
      <c r="AG120" s="375"/>
      <c r="AH120" s="375"/>
      <c r="AI120" s="375"/>
      <c r="AJ120" s="375"/>
      <c r="AK120" s="375"/>
      <c r="AL120" s="375"/>
      <c r="AM120" s="375"/>
      <c r="AN120" s="375"/>
      <c r="AO120" s="375"/>
      <c r="AP120" s="375"/>
      <c r="AQ120" s="375"/>
      <c r="AR120" s="375"/>
      <c r="AS120" s="375"/>
      <c r="AT120" s="375"/>
      <c r="AU120" s="375"/>
      <c r="AV120" s="375"/>
      <c r="AW120" s="375"/>
      <c r="AX120" s="375"/>
      <c r="AY120" s="375"/>
      <c r="AZ120" s="834"/>
      <c r="BA120" s="252" t="s">
        <v>132</v>
      </c>
      <c r="BB120" s="142" t="s">
        <v>100</v>
      </c>
      <c r="BC120" s="2882" t="s">
        <v>116</v>
      </c>
      <c r="BD120" s="2883"/>
      <c r="BE120" s="2883"/>
      <c r="BF120" s="2883"/>
      <c r="BG120" s="2884"/>
      <c r="BH120" s="2882" t="s">
        <v>39</v>
      </c>
      <c r="BI120" s="2883"/>
      <c r="BJ120" s="2883"/>
      <c r="BK120" s="2883"/>
      <c r="BL120" s="2884"/>
      <c r="BM120" s="2882" t="s">
        <v>38</v>
      </c>
      <c r="BN120" s="2883"/>
      <c r="BO120" s="2883"/>
      <c r="BP120" s="2883"/>
      <c r="BQ120" s="2885"/>
      <c r="BR120" s="2463" t="s">
        <v>144</v>
      </c>
      <c r="BS120" s="2464"/>
      <c r="BT120" s="2464"/>
      <c r="BU120" s="2464"/>
      <c r="BV120" s="2464"/>
      <c r="BW120" s="2464"/>
      <c r="BX120" s="2464"/>
      <c r="BY120" s="2465"/>
      <c r="BZ120" s="378"/>
      <c r="CA120" s="378"/>
      <c r="CB120" s="378"/>
      <c r="CC120" s="378"/>
      <c r="CD120" s="250"/>
      <c r="CE120" s="250"/>
      <c r="CF120" s="250"/>
      <c r="CG120" s="250"/>
      <c r="CH120" s="250"/>
      <c r="CI120" s="250"/>
      <c r="CJ120" s="250"/>
      <c r="CK120" s="250"/>
      <c r="CL120" s="250"/>
      <c r="CM120" s="250"/>
      <c r="CN120" s="250"/>
      <c r="CO120" s="250"/>
      <c r="CP120" s="250"/>
      <c r="CQ120" s="250"/>
      <c r="CR120" s="250"/>
      <c r="CS120" s="250"/>
      <c r="CT120" s="250"/>
      <c r="CU120" s="250"/>
      <c r="CV120" s="250"/>
      <c r="CW120" s="250"/>
      <c r="CX120" s="250"/>
      <c r="CY120" s="250"/>
      <c r="CZ120" s="250"/>
    </row>
    <row r="121" s="161" customFormat="true" ht="12.75" x14ac:dyDescent="0.2">
      <c r="A121" s="220" t="s">
        <v>88</v>
      </c>
      <c r="B121" s="287"/>
      <c r="C121" s="338" t="s">
        <v>0</v>
      </c>
      <c r="D121" s="339" t="s">
        <v>1</v>
      </c>
      <c r="E121" s="339" t="s">
        <v>2</v>
      </c>
      <c r="F121" s="339" t="s">
        <v>3</v>
      </c>
      <c r="G121" s="340" t="s">
        <v>4</v>
      </c>
      <c r="H121" s="1733" t="s">
        <v>0</v>
      </c>
      <c r="I121" s="1698" t="s">
        <v>1</v>
      </c>
      <c r="J121" s="1698" t="s">
        <v>2</v>
      </c>
      <c r="K121" s="1698" t="s">
        <v>3</v>
      </c>
      <c r="L121" s="1699" t="s">
        <v>4</v>
      </c>
      <c r="M121" s="1723" t="s">
        <v>0</v>
      </c>
      <c r="N121" s="1698" t="s">
        <v>1</v>
      </c>
      <c r="O121" s="1698" t="s">
        <v>2</v>
      </c>
      <c r="P121" s="1698" t="s">
        <v>3</v>
      </c>
      <c r="Q121" s="1745" t="s">
        <v>4</v>
      </c>
      <c r="R121" s="1733" t="s">
        <v>237</v>
      </c>
      <c r="S121" s="1698" t="s">
        <v>238</v>
      </c>
      <c r="T121" s="1698" t="s">
        <v>239</v>
      </c>
      <c r="U121" s="1698" t="s">
        <v>240</v>
      </c>
      <c r="V121" s="1698" t="s">
        <v>241</v>
      </c>
      <c r="W121" s="1698" t="s">
        <v>242</v>
      </c>
      <c r="X121" s="1698" t="s">
        <v>243</v>
      </c>
      <c r="Y121" s="1698" t="s">
        <v>244</v>
      </c>
      <c r="Z121" s="1698" t="s">
        <v>245</v>
      </c>
      <c r="AA121" s="1698" t="s">
        <v>246</v>
      </c>
      <c r="AB121" s="1698" t="s">
        <v>247</v>
      </c>
      <c r="AC121" s="1700" t="s">
        <v>248</v>
      </c>
      <c r="AD121" s="375"/>
      <c r="AE121" s="375"/>
      <c r="AF121" s="375"/>
      <c r="AG121" s="375"/>
      <c r="AH121" s="375"/>
      <c r="AI121" s="375"/>
      <c r="AJ121" s="375"/>
      <c r="AK121" s="375"/>
      <c r="AL121" s="375"/>
      <c r="AM121" s="375"/>
      <c r="AN121" s="375"/>
      <c r="AO121" s="375"/>
      <c r="AP121" s="375"/>
      <c r="AQ121" s="375"/>
      <c r="AR121" s="375"/>
      <c r="AS121" s="375"/>
      <c r="AT121" s="375"/>
      <c r="AU121" s="375"/>
      <c r="AV121" s="375"/>
      <c r="AW121" s="375"/>
      <c r="AX121" s="375"/>
      <c r="AY121" s="375"/>
      <c r="AZ121" s="834"/>
      <c r="BA121" s="231" t="s">
        <v>118</v>
      </c>
      <c r="BB121" s="230"/>
      <c r="BC121" s="405" t="s">
        <v>0</v>
      </c>
      <c r="BD121" s="205" t="s">
        <v>1</v>
      </c>
      <c r="BE121" s="205" t="s">
        <v>2</v>
      </c>
      <c r="BF121" s="205" t="s">
        <v>3</v>
      </c>
      <c r="BG121" s="406" t="s">
        <v>4</v>
      </c>
      <c r="BH121" s="407" t="s">
        <v>0</v>
      </c>
      <c r="BI121" s="205" t="s">
        <v>1</v>
      </c>
      <c r="BJ121" s="205" t="s">
        <v>2</v>
      </c>
      <c r="BK121" s="205" t="s">
        <v>3</v>
      </c>
      <c r="BL121" s="406" t="s">
        <v>4</v>
      </c>
      <c r="BM121" s="407" t="s">
        <v>0</v>
      </c>
      <c r="BN121" s="205" t="s">
        <v>1</v>
      </c>
      <c r="BO121" s="205" t="s">
        <v>2</v>
      </c>
      <c r="BP121" s="205" t="s">
        <v>3</v>
      </c>
      <c r="BQ121" s="406" t="s">
        <v>4</v>
      </c>
      <c r="BR121" s="407" t="s">
        <v>237</v>
      </c>
      <c r="BS121" s="205" t="s">
        <v>238</v>
      </c>
      <c r="BT121" s="205" t="s">
        <v>239</v>
      </c>
      <c r="BU121" s="205" t="s">
        <v>240</v>
      </c>
      <c r="BV121" s="205" t="s">
        <v>241</v>
      </c>
      <c r="BW121" s="205" t="s">
        <v>242</v>
      </c>
      <c r="BX121" s="205" t="s">
        <v>243</v>
      </c>
      <c r="BY121" s="206" t="s">
        <v>244</v>
      </c>
      <c r="BZ121" s="206" t="s">
        <v>245</v>
      </c>
      <c r="CA121" s="206" t="s">
        <v>246</v>
      </c>
      <c r="CB121" s="206" t="s">
        <v>247</v>
      </c>
      <c r="CC121" s="206" t="s">
        <v>248</v>
      </c>
      <c r="CD121" s="2526"/>
      <c r="CE121" s="2526"/>
      <c r="CF121" s="2526"/>
      <c r="CG121" s="2526"/>
      <c r="CH121" s="2526"/>
      <c r="CI121" s="2526"/>
      <c r="CJ121" s="2526"/>
      <c r="CK121" s="2526"/>
      <c r="CL121" s="2526"/>
      <c r="CM121" s="2526"/>
      <c r="CN121" s="2526"/>
      <c r="CO121" s="2526"/>
      <c r="CP121" s="2526"/>
      <c r="CQ121" s="2526"/>
      <c r="CR121" s="2526"/>
      <c r="CS121" s="2526"/>
      <c r="CT121" s="2526"/>
      <c r="CU121" s="2526"/>
      <c r="CV121" s="2526"/>
      <c r="CW121" s="2526"/>
      <c r="CX121" s="2526"/>
      <c r="CY121" s="2526"/>
      <c r="CZ121" s="2526"/>
    </row>
    <row r="122" s="161" customFormat="true" ht="15" customHeight="true" x14ac:dyDescent="0.2">
      <c r="A122" s="2892" t="s">
        <v>18</v>
      </c>
      <c r="B122" s="1896" t="s">
        <v>14</v>
      </c>
      <c r="C122" s="1821">
        <f>C153+C154+C155+C157+(C158+C159)*'DHS11'!C130/100</f>
        <v>23.516766301939562</v>
      </c>
      <c r="D122" s="1822">
        <f>D153+D154+D155+D157+(D158+D159)*'DHS11'!D130/100</f>
        <v>28.998258700668917</v>
      </c>
      <c r="E122" s="1822">
        <f>E153+E154+E155+E157+(E158+E159)*'DHS11'!E130/100</f>
        <v>52.205582483755862</v>
      </c>
      <c r="F122" s="1822">
        <f>F153+F154+F155+F157+(F158+F159)*'DHS11'!F130/100</f>
        <v>85.627184481958309</v>
      </c>
      <c r="G122" s="1823">
        <f>G153+G154+G155+G157+(G158+G159)*'DHS11'!G130/100</f>
        <v>95.80157627094043</v>
      </c>
      <c r="H122" s="1824">
        <f>H153+H154+H155+H157+(H158+H159)*'DHS11'!H130/100</f>
        <v>51.055702645485908</v>
      </c>
      <c r="I122" s="1822">
        <f>I153+I154+I155+I157+(I158+I159)*'DHS11'!I130/100</f>
        <v>84.287714700132454</v>
      </c>
      <c r="J122" s="1822">
        <f>J153+J154+J155+J157+(J158+J159)*'DHS11'!J130/100</f>
        <v>91.634278262284298</v>
      </c>
      <c r="K122" s="1822">
        <f>K153+K154+K155+K157+(K158+K159)*'DHS11'!K130/100</f>
        <v>95.132953839560088</v>
      </c>
      <c r="L122" s="1825">
        <f>L153+L154+L155+L157+(L158+L159)*'DHS11'!L130/100</f>
        <v>97.867272219273275</v>
      </c>
      <c r="M122" s="1821">
        <f>M153+M154+M155+M157+(M158+M159)*'DHS11'!M130/100</f>
        <v>18.184336664086537</v>
      </c>
      <c r="N122" s="1822">
        <f>N153+N154+N155+N157+(N158+N159)*'DHS11'!N130/100</f>
        <v>29.904777071762862</v>
      </c>
      <c r="O122" s="1822">
        <f>O153+O154+O155+O157+(O158+O159)*'DHS11'!O130/100</f>
        <v>25.905691366056818</v>
      </c>
      <c r="P122" s="1822">
        <f>P153+P154+P155+P157+(P158+P159)*'DHS11'!P130/100</f>
        <v>31.821090292796104</v>
      </c>
      <c r="Q122" s="1823">
        <f>Q153+Q154+Q155+Q157+(Q158+Q159)*'DHS11'!Q130/100</f>
        <v>58.15511629689491</v>
      </c>
      <c r="R122" s="1824">
        <f>R153+R154+R155+R157+(R158+R159)*'DHS11'!R130/100</f>
        <v>81.872269009680053</v>
      </c>
      <c r="S122" s="1822">
        <f>S153+S154+S155+S157+(S158+S159)*'DHS11'!S130/100</f>
        <v>50.204584429730659</v>
      </c>
      <c r="T122" s="1822">
        <f>T153+T154+T155+T157+(T158+T159)*'DHS11'!T130/100</f>
        <v>96.280485054433058</v>
      </c>
      <c r="U122" s="1822">
        <f>U153+U154+U155+U157+(U158+U159)*'DHS11'!U130/100</f>
        <v>34.125447519408915</v>
      </c>
      <c r="V122" s="1822">
        <f>V153+V154+V155+V157+(V158+V159)*'DHS11'!V130/100</f>
        <v>42.128569906329297</v>
      </c>
      <c r="W122" s="1822">
        <f>W153+W154+W155+W157+(W158+W159)*'DHS11'!W130/100</f>
        <v>69.744165645243697</v>
      </c>
      <c r="X122" s="1822">
        <f>X153+X154+X155+X157+(X158+X159)*'DHS11'!X130/100</f>
        <v>33.826710625843596</v>
      </c>
      <c r="Y122" s="1822">
        <f>Y153+Y154+Y155+Y157+(Y158+Y159)*'DHS11'!Y130/100</f>
        <v>40.222759881853626</v>
      </c>
      <c r="Z122" s="1822">
        <f>Z153+Z154+Z155+Z157+(Z158+Z159)*'DHS11'!Z130/100</f>
        <v>58.157284355366031</v>
      </c>
      <c r="AA122" s="1822">
        <f>AA153+AA154+AA155+AA157+(AA158+AA159)*'DHS11'!AA130/100</f>
        <v>43.6678282109946</v>
      </c>
      <c r="AB122" s="1822">
        <f>AB153+AB154+AB155+AB157+(AB158+AB159)*'DHS11'!AB130/100</f>
        <v>51.861288177355277</v>
      </c>
      <c r="AC122" s="1825">
        <f>AC153+AC154+AC155+AC157+(AC158+AC159)*'DHS11'!AC130/100</f>
        <v>92.654943397433271</v>
      </c>
      <c r="AD122" s="375"/>
      <c r="AE122" s="375"/>
      <c r="AF122" s="375"/>
      <c r="AG122" s="375"/>
      <c r="AH122" s="375"/>
      <c r="AI122" s="375"/>
      <c r="AJ122" s="375"/>
      <c r="AK122" s="375"/>
      <c r="AL122" s="375"/>
      <c r="AM122" s="375"/>
      <c r="AN122" s="375"/>
      <c r="AO122" s="375"/>
      <c r="AP122" s="375"/>
      <c r="AQ122" s="375"/>
      <c r="AR122" s="375"/>
      <c r="AS122" s="375"/>
      <c r="AT122" s="375"/>
      <c r="AU122" s="375"/>
      <c r="AV122" s="375"/>
      <c r="AW122" s="375"/>
      <c r="AX122" s="375"/>
      <c r="AY122" s="375"/>
      <c r="AZ122" s="834"/>
      <c r="BA122" s="2881" t="s">
        <v>18</v>
      </c>
      <c r="BB122" s="188" t="s">
        <v>14</v>
      </c>
      <c r="BC122" s="463">
        <v>674.31310979900013</v>
      </c>
      <c r="BD122" s="467">
        <v>869.77001726899982</v>
      </c>
      <c r="BE122" s="467">
        <v>2607.1150841860049</v>
      </c>
      <c r="BF122" s="467">
        <v>4054.6600228680009</v>
      </c>
      <c r="BG122" s="474">
        <v>6225.0635466679996</v>
      </c>
      <c r="BH122" s="478">
        <v>1051.7820554140001</v>
      </c>
      <c r="BI122" s="467">
        <v>1880.3476127399999</v>
      </c>
      <c r="BJ122" s="467">
        <v>2077.4031451550013</v>
      </c>
      <c r="BK122" s="467">
        <v>2674.1658895139985</v>
      </c>
      <c r="BL122" s="474">
        <v>3493.6248619809976</v>
      </c>
      <c r="BM122" s="478">
        <v>303.25792723599994</v>
      </c>
      <c r="BN122" s="467">
        <v>368.5238515640001</v>
      </c>
      <c r="BO122" s="467">
        <v>419.15798340400022</v>
      </c>
      <c r="BP122" s="467">
        <v>529.42758650999974</v>
      </c>
      <c r="BQ122" s="474">
        <v>1633.2308672719994</v>
      </c>
      <c r="BR122" s="478">
        <v>385.94291155600018</v>
      </c>
      <c r="BS122" s="467">
        <v>1032.552057501</v>
      </c>
      <c r="BT122" s="467">
        <v>2997.8335090729984</v>
      </c>
      <c r="BU122" s="467">
        <v>310.44337977700002</v>
      </c>
      <c r="BV122" s="467">
        <v>893.02235756899984</v>
      </c>
      <c r="BW122" s="467">
        <v>870.9859754499995</v>
      </c>
      <c r="BX122" s="467">
        <v>1013.1586656739996</v>
      </c>
      <c r="BY122" s="485">
        <v>1215.0396895200001</v>
      </c>
      <c r="BZ122" s="485">
        <v>1215.421687527001</v>
      </c>
      <c r="CA122" s="485">
        <v>404.20559665400049</v>
      </c>
      <c r="CB122" s="485">
        <v>1669.8242955259998</v>
      </c>
      <c r="CC122" s="485">
        <v>2422.4916549630007</v>
      </c>
      <c r="CD122" s="2630"/>
      <c r="CE122" s="2630"/>
      <c r="CF122" s="2630"/>
      <c r="CG122" s="2630"/>
      <c r="CH122" s="2630"/>
      <c r="CI122" s="2630"/>
      <c r="CJ122" s="2630"/>
      <c r="CK122" s="2630"/>
      <c r="CL122" s="2630"/>
      <c r="CM122" s="2630"/>
      <c r="CN122" s="2630"/>
      <c r="CO122" s="2630"/>
      <c r="CP122" s="2630"/>
      <c r="CQ122" s="2630"/>
      <c r="CR122" s="2630"/>
      <c r="CS122" s="2630"/>
      <c r="CT122" s="2630"/>
      <c r="CU122" s="2630"/>
      <c r="CV122" s="2630"/>
      <c r="CW122" s="2630"/>
      <c r="CX122" s="2630"/>
      <c r="CY122" s="2630"/>
      <c r="CZ122" s="2527"/>
    </row>
    <row r="123" s="161" customFormat="true" ht="15" customHeight="true" x14ac:dyDescent="0.2">
      <c r="A123" s="2886"/>
      <c r="B123" s="1897" t="s">
        <v>52</v>
      </c>
      <c r="C123" s="1826">
        <f>100-C122</f>
        <v>76.483233698060445</v>
      </c>
      <c r="D123" s="1827">
        <f t="shared" ref="D123:AC123" si="3">100-D122</f>
        <v>71.001741299331087</v>
      </c>
      <c r="E123" s="1827">
        <f t="shared" si="3"/>
        <v>47.794417516244138</v>
      </c>
      <c r="F123" s="1827">
        <f t="shared" si="3"/>
        <v>14.372815518041691</v>
      </c>
      <c r="G123" s="1828">
        <f t="shared" si="3"/>
        <v>4.1984237290595701</v>
      </c>
      <c r="H123" s="1829">
        <f t="shared" si="3"/>
        <v>48.944297354514092</v>
      </c>
      <c r="I123" s="1827">
        <f t="shared" si="3"/>
        <v>15.712285299867546</v>
      </c>
      <c r="J123" s="1827">
        <f t="shared" si="3"/>
        <v>8.3657217377157025</v>
      </c>
      <c r="K123" s="1827">
        <f t="shared" si="3"/>
        <v>4.8670461604399122</v>
      </c>
      <c r="L123" s="1830">
        <f t="shared" si="3"/>
        <v>2.1327277807267251</v>
      </c>
      <c r="M123" s="1826">
        <f t="shared" si="3"/>
        <v>81.815663335913456</v>
      </c>
      <c r="N123" s="1827">
        <f t="shared" si="3"/>
        <v>70.095222928237135</v>
      </c>
      <c r="O123" s="1827">
        <f t="shared" si="3"/>
        <v>74.094308633943186</v>
      </c>
      <c r="P123" s="1827">
        <f t="shared" si="3"/>
        <v>68.1789097072039</v>
      </c>
      <c r="Q123" s="1828">
        <f t="shared" si="3"/>
        <v>41.84488370310509</v>
      </c>
      <c r="R123" s="1829">
        <f t="shared" si="3"/>
        <v>18.127730990319947</v>
      </c>
      <c r="S123" s="1827">
        <f t="shared" si="3"/>
        <v>49.795415570269341</v>
      </c>
      <c r="T123" s="1827">
        <f t="shared" si="3"/>
        <v>3.7195149455669423</v>
      </c>
      <c r="U123" s="1827">
        <f t="shared" si="3"/>
        <v>65.874552480591092</v>
      </c>
      <c r="V123" s="1827">
        <f t="shared" si="3"/>
        <v>57.871430093670703</v>
      </c>
      <c r="W123" s="1827">
        <f t="shared" si="3"/>
        <v>30.255834354756303</v>
      </c>
      <c r="X123" s="1827">
        <f t="shared" si="3"/>
        <v>66.173289374156411</v>
      </c>
      <c r="Y123" s="1827">
        <f t="shared" si="3"/>
        <v>59.777240118146374</v>
      </c>
      <c r="Z123" s="1827">
        <f t="shared" si="3"/>
        <v>41.842715644633969</v>
      </c>
      <c r="AA123" s="1827">
        <f t="shared" si="3"/>
        <v>56.3321717890054</v>
      </c>
      <c r="AB123" s="1827">
        <f t="shared" si="3"/>
        <v>48.138711822644723</v>
      </c>
      <c r="AC123" s="1830">
        <f t="shared" si="3"/>
        <v>7.3450566025667285</v>
      </c>
      <c r="AD123" s="375"/>
      <c r="AE123" s="375"/>
      <c r="AF123" s="375"/>
      <c r="AG123" s="375"/>
      <c r="AH123" s="375"/>
      <c r="AI123" s="375"/>
      <c r="AJ123" s="375"/>
      <c r="AK123" s="375"/>
      <c r="AL123" s="375"/>
      <c r="AM123" s="375"/>
      <c r="AN123" s="375"/>
      <c r="AO123" s="375"/>
      <c r="AP123" s="375"/>
      <c r="AQ123" s="375"/>
      <c r="AR123" s="375"/>
      <c r="AS123" s="375"/>
      <c r="AT123" s="375"/>
      <c r="AU123" s="375"/>
      <c r="AV123" s="375"/>
      <c r="AW123" s="375"/>
      <c r="AX123" s="375"/>
      <c r="AY123" s="375"/>
      <c r="AZ123" s="834"/>
      <c r="BA123" s="2878"/>
      <c r="BB123" s="189" t="s">
        <v>52</v>
      </c>
      <c r="BC123" s="464">
        <v>8033.9086363210263</v>
      </c>
      <c r="BD123" s="468">
        <v>7847.4319087079957</v>
      </c>
      <c r="BE123" s="468">
        <v>6102.4690473129931</v>
      </c>
      <c r="BF123" s="468">
        <v>4657.1649534890021</v>
      </c>
      <c r="BG123" s="475">
        <v>2485.7667455860033</v>
      </c>
      <c r="BH123" s="479">
        <v>3254.7532110520024</v>
      </c>
      <c r="BI123" s="468">
        <v>2425.6392511169993</v>
      </c>
      <c r="BJ123" s="468">
        <v>2239.4444726880015</v>
      </c>
      <c r="BK123" s="468">
        <v>1629.2123713510002</v>
      </c>
      <c r="BL123" s="475">
        <v>812.06839864100095</v>
      </c>
      <c r="BM123" s="479">
        <v>4106.251748666994</v>
      </c>
      <c r="BN123" s="468">
        <v>4026.5029136850039</v>
      </c>
      <c r="BO123" s="468">
        <v>3988.4598824870077</v>
      </c>
      <c r="BP123" s="468">
        <v>3874.8833951319943</v>
      </c>
      <c r="BQ123" s="475">
        <v>2769.5256465970037</v>
      </c>
      <c r="BR123" s="479">
        <v>1847.1628810119996</v>
      </c>
      <c r="BS123" s="468">
        <v>2867.9264459510068</v>
      </c>
      <c r="BT123" s="468">
        <v>1636.4591895739993</v>
      </c>
      <c r="BU123" s="468">
        <v>1694.0326201640009</v>
      </c>
      <c r="BV123" s="468">
        <v>6546.8638495220139</v>
      </c>
      <c r="BW123" s="468">
        <v>865.33443778199978</v>
      </c>
      <c r="BX123" s="468">
        <v>3059.8329446520015</v>
      </c>
      <c r="BY123" s="486">
        <v>1974.3935290589984</v>
      </c>
      <c r="BZ123" s="486">
        <v>4628.8688604760073</v>
      </c>
      <c r="CA123" s="486">
        <v>1033.5495998460008</v>
      </c>
      <c r="CB123" s="486">
        <v>1427.7736746590008</v>
      </c>
      <c r="CC123" s="486">
        <v>1544.5432587200012</v>
      </c>
      <c r="CD123" s="2631"/>
      <c r="CE123" s="2631"/>
      <c r="CF123" s="2631"/>
      <c r="CG123" s="2631"/>
      <c r="CH123" s="2631"/>
      <c r="CI123" s="2631"/>
      <c r="CJ123" s="2631"/>
      <c r="CK123" s="2631"/>
      <c r="CL123" s="2631"/>
      <c r="CM123" s="2631"/>
      <c r="CN123" s="2631"/>
      <c r="CO123" s="2631"/>
      <c r="CP123" s="2631"/>
      <c r="CQ123" s="2631"/>
      <c r="CR123" s="2631"/>
      <c r="CS123" s="2631"/>
      <c r="CT123" s="2631"/>
      <c r="CU123" s="2631"/>
      <c r="CV123" s="2631"/>
      <c r="CW123" s="2631"/>
      <c r="CX123" s="2631"/>
      <c r="CY123" s="2631"/>
      <c r="CZ123" s="2528"/>
    </row>
    <row r="124" s="161" customFormat="true" ht="15" customHeight="true" x14ac:dyDescent="0.2">
      <c r="A124" s="2886" t="s">
        <v>51</v>
      </c>
      <c r="B124" s="1897" t="s">
        <v>15</v>
      </c>
      <c r="C124" s="1095">
        <f>C122*C129/100</f>
        <v>20.08360602979208</v>
      </c>
      <c r="D124" s="1096">
        <f>D122*D129/100</f>
        <v>22.544728471263614</v>
      </c>
      <c r="E124" s="1096">
        <f t="shared" ref="E124:AC124" si="4">E122*E129/100</f>
        <v>32.803648254348879</v>
      </c>
      <c r="F124" s="1096">
        <f t="shared" si="4"/>
        <v>59.122845395905308</v>
      </c>
      <c r="G124" s="1097">
        <f t="shared" si="4"/>
        <v>73.082861932264294</v>
      </c>
      <c r="H124" s="1098">
        <f t="shared" si="4"/>
        <v>34.531379934451451</v>
      </c>
      <c r="I124" s="1096">
        <f t="shared" si="4"/>
        <v>55.404287861340912</v>
      </c>
      <c r="J124" s="1096">
        <f t="shared" si="4"/>
        <v>62.584802188466298</v>
      </c>
      <c r="K124" s="1096">
        <f t="shared" si="4"/>
        <v>62.759733855906234</v>
      </c>
      <c r="L124" s="1099">
        <f t="shared" si="4"/>
        <v>83.678687181244655</v>
      </c>
      <c r="M124" s="1095">
        <f t="shared" si="4"/>
        <v>16.381775969509995</v>
      </c>
      <c r="N124" s="1096">
        <f t="shared" si="4"/>
        <v>23.918602199085921</v>
      </c>
      <c r="O124" s="1096">
        <f t="shared" si="4"/>
        <v>21.385110201710663</v>
      </c>
      <c r="P124" s="1096">
        <f t="shared" si="4"/>
        <v>23.017956939291217</v>
      </c>
      <c r="Q124" s="1097">
        <f t="shared" si="4"/>
        <v>36.437407018774003</v>
      </c>
      <c r="R124" s="1098">
        <f t="shared" si="4"/>
        <v>79.354437584251627</v>
      </c>
      <c r="S124" s="1096">
        <f t="shared" si="4"/>
        <v>38.502940763650948</v>
      </c>
      <c r="T124" s="1096">
        <f t="shared" si="4"/>
        <v>71.861110695318771</v>
      </c>
      <c r="U124" s="1096">
        <f t="shared" si="4"/>
        <v>24.605178187845627</v>
      </c>
      <c r="V124" s="1096">
        <f t="shared" si="4"/>
        <v>36.041351955413681</v>
      </c>
      <c r="W124" s="1096">
        <f t="shared" si="4"/>
        <v>52.863331985431486</v>
      </c>
      <c r="X124" s="1096">
        <f t="shared" si="4"/>
        <v>30.386423490130586</v>
      </c>
      <c r="Y124" s="1096">
        <f t="shared" si="4"/>
        <v>23.04875960878983</v>
      </c>
      <c r="Z124" s="1096">
        <f t="shared" si="4"/>
        <v>49.071681748024631</v>
      </c>
      <c r="AA124" s="1096">
        <f t="shared" si="4"/>
        <v>26.401627600720882</v>
      </c>
      <c r="AB124" s="1096">
        <f t="shared" si="4"/>
        <v>26.280223347611262</v>
      </c>
      <c r="AC124" s="1099">
        <f t="shared" si="4"/>
        <v>63.646942131531105</v>
      </c>
      <c r="AD124" s="375"/>
      <c r="AE124" s="375"/>
      <c r="AF124" s="375"/>
      <c r="AG124" s="375"/>
      <c r="AH124" s="375"/>
      <c r="AI124" s="375"/>
      <c r="AJ124" s="375"/>
      <c r="AK124" s="375"/>
      <c r="AL124" s="375"/>
      <c r="AM124" s="375"/>
      <c r="AN124" s="375"/>
      <c r="AO124" s="375"/>
      <c r="AP124" s="375"/>
      <c r="AQ124" s="375"/>
      <c r="AR124" s="375"/>
      <c r="AS124" s="375"/>
      <c r="AT124" s="375"/>
      <c r="AU124" s="375"/>
      <c r="AV124" s="375"/>
      <c r="AW124" s="375"/>
      <c r="AX124" s="375"/>
      <c r="AY124" s="375"/>
      <c r="AZ124" s="834"/>
      <c r="BA124" s="2878" t="s">
        <v>51</v>
      </c>
      <c r="BB124" s="189" t="s">
        <v>15</v>
      </c>
      <c r="BC124" s="464">
        <v>575.8716425570002</v>
      </c>
      <c r="BD124" s="468">
        <v>676.20366706099992</v>
      </c>
      <c r="BE124" s="468">
        <v>1638.1942717880013</v>
      </c>
      <c r="BF124" s="468">
        <v>2799.6136871169983</v>
      </c>
      <c r="BG124" s="475">
        <v>4741.54924691</v>
      </c>
      <c r="BH124" s="479">
        <v>711.36981535500024</v>
      </c>
      <c r="BI124" s="468">
        <v>1235.9965006320006</v>
      </c>
      <c r="BJ124" s="468">
        <v>1418.8343856770011</v>
      </c>
      <c r="BK124" s="468">
        <v>1757.8651561299998</v>
      </c>
      <c r="BL124" s="475">
        <v>2987.1267005309992</v>
      </c>
      <c r="BM124" s="479">
        <v>273.19684609499996</v>
      </c>
      <c r="BN124" s="468">
        <v>294.75476059499999</v>
      </c>
      <c r="BO124" s="468">
        <v>346.0143001150002</v>
      </c>
      <c r="BP124" s="468">
        <v>382.96429432899993</v>
      </c>
      <c r="BQ124" s="475">
        <v>1023.3097559739998</v>
      </c>
      <c r="BR124" s="479">
        <v>374.07394538600005</v>
      </c>
      <c r="BS124" s="468">
        <v>791.88566456499984</v>
      </c>
      <c r="BT124" s="468">
        <v>2237.5006266310006</v>
      </c>
      <c r="BU124" s="468">
        <v>223.83632250700001</v>
      </c>
      <c r="BV124" s="468">
        <v>763.98826650799981</v>
      </c>
      <c r="BW124" s="468">
        <v>660.17308184700016</v>
      </c>
      <c r="BX124" s="468">
        <v>910.11711479699966</v>
      </c>
      <c r="BY124" s="486">
        <v>696.25152031200003</v>
      </c>
      <c r="BZ124" s="486">
        <v>1025.5428344200006</v>
      </c>
      <c r="CA124" s="486">
        <v>244.38324675600001</v>
      </c>
      <c r="CB124" s="486">
        <v>846.16786393000064</v>
      </c>
      <c r="CC124" s="486">
        <v>1657.5120277740014</v>
      </c>
      <c r="CD124" s="2631"/>
      <c r="CE124" s="2631"/>
      <c r="CF124" s="2631"/>
      <c r="CG124" s="2631"/>
      <c r="CH124" s="2631"/>
      <c r="CI124" s="2631"/>
      <c r="CJ124" s="2631"/>
      <c r="CK124" s="2631"/>
      <c r="CL124" s="2631"/>
      <c r="CM124" s="2631"/>
      <c r="CN124" s="2631"/>
      <c r="CO124" s="2631"/>
      <c r="CP124" s="2631"/>
      <c r="CQ124" s="2631"/>
      <c r="CR124" s="2631"/>
      <c r="CS124" s="2631"/>
      <c r="CT124" s="2631"/>
      <c r="CU124" s="2631"/>
      <c r="CV124" s="2631"/>
      <c r="CW124" s="2631"/>
      <c r="CX124" s="2631"/>
      <c r="CY124" s="2631"/>
      <c r="CZ124" s="2528"/>
    </row>
    <row r="125" s="161" customFormat="true" ht="15" customHeight="true" x14ac:dyDescent="0.2">
      <c r="A125" s="2886"/>
      <c r="B125" s="1897" t="s">
        <v>16</v>
      </c>
      <c r="C125" s="1095">
        <f>C122*C128/100</f>
        <v>3.4331602721474859</v>
      </c>
      <c r="D125" s="1096">
        <f>D122*D128/100</f>
        <v>6.4535302294053043</v>
      </c>
      <c r="E125" s="1096">
        <f t="shared" ref="E125:AC125" si="5">E122*E128/100</f>
        <v>19.401934229406912</v>
      </c>
      <c r="F125" s="1096">
        <f t="shared" si="5"/>
        <v>26.504339086052958</v>
      </c>
      <c r="G125" s="1097">
        <f t="shared" si="5"/>
        <v>22.718714338676147</v>
      </c>
      <c r="H125" s="1098">
        <f t="shared" si="5"/>
        <v>16.524322711034468</v>
      </c>
      <c r="I125" s="1096">
        <f t="shared" si="5"/>
        <v>28.883426838791589</v>
      </c>
      <c r="J125" s="1096">
        <f t="shared" si="5"/>
        <v>29.049476073817992</v>
      </c>
      <c r="K125" s="1096">
        <f t="shared" si="5"/>
        <v>32.373219983653904</v>
      </c>
      <c r="L125" s="1099">
        <f t="shared" si="5"/>
        <v>14.188585038028666</v>
      </c>
      <c r="M125" s="1095">
        <f t="shared" si="5"/>
        <v>1.802560694576542</v>
      </c>
      <c r="N125" s="1096">
        <f t="shared" si="5"/>
        <v>5.9861748726769299</v>
      </c>
      <c r="O125" s="1096">
        <f t="shared" si="5"/>
        <v>4.5205811643461553</v>
      </c>
      <c r="P125" s="1096">
        <f t="shared" si="5"/>
        <v>8.803133353504899</v>
      </c>
      <c r="Q125" s="1097">
        <f t="shared" si="5"/>
        <v>21.717709278120921</v>
      </c>
      <c r="R125" s="1098">
        <f t="shared" si="5"/>
        <v>2.5178314254284029</v>
      </c>
      <c r="S125" s="1096">
        <f t="shared" si="5"/>
        <v>11.701643666079704</v>
      </c>
      <c r="T125" s="1096">
        <f t="shared" si="5"/>
        <v>24.41937435911435</v>
      </c>
      <c r="U125" s="1096">
        <f t="shared" si="5"/>
        <v>9.5202693315632914</v>
      </c>
      <c r="V125" s="1096">
        <f t="shared" si="5"/>
        <v>6.0872179509156163</v>
      </c>
      <c r="W125" s="1096">
        <f t="shared" si="5"/>
        <v>16.880833659812257</v>
      </c>
      <c r="X125" s="1096">
        <f t="shared" si="5"/>
        <v>3.4402871357130103</v>
      </c>
      <c r="Y125" s="1096">
        <f t="shared" si="5"/>
        <v>17.1740002730638</v>
      </c>
      <c r="Z125" s="1096">
        <f t="shared" si="5"/>
        <v>9.0856026073413769</v>
      </c>
      <c r="AA125" s="1096">
        <f t="shared" si="5"/>
        <v>17.266200610273657</v>
      </c>
      <c r="AB125" s="1096">
        <f t="shared" si="5"/>
        <v>25.581064829744026</v>
      </c>
      <c r="AC125" s="1099">
        <f t="shared" si="5"/>
        <v>29.008001265902195</v>
      </c>
      <c r="AD125" s="375"/>
      <c r="AE125" s="375"/>
      <c r="AF125" s="375"/>
      <c r="AG125" s="375"/>
      <c r="AH125" s="375"/>
      <c r="AI125" s="375"/>
      <c r="AJ125" s="375"/>
      <c r="AK125" s="375"/>
      <c r="AL125" s="375"/>
      <c r="AM125" s="375"/>
      <c r="AN125" s="375"/>
      <c r="AO125" s="375"/>
      <c r="AP125" s="375"/>
      <c r="AQ125" s="375"/>
      <c r="AR125" s="375"/>
      <c r="AS125" s="375"/>
      <c r="AT125" s="375"/>
      <c r="AU125" s="375"/>
      <c r="AV125" s="375"/>
      <c r="AW125" s="375"/>
      <c r="AX125" s="375"/>
      <c r="AY125" s="375"/>
      <c r="AZ125" s="834"/>
      <c r="BA125" s="2878"/>
      <c r="BB125" s="189" t="s">
        <v>16</v>
      </c>
      <c r="BC125" s="464">
        <v>98.441467241999987</v>
      </c>
      <c r="BD125" s="468">
        <v>193.56635020800005</v>
      </c>
      <c r="BE125" s="468">
        <v>968.92081239799995</v>
      </c>
      <c r="BF125" s="468">
        <v>1255.0463357510009</v>
      </c>
      <c r="BG125" s="475">
        <v>1473.9694097250003</v>
      </c>
      <c r="BH125" s="479">
        <v>340.41224005900011</v>
      </c>
      <c r="BI125" s="468">
        <v>644.35111210800039</v>
      </c>
      <c r="BJ125" s="468">
        <v>658.56875947800029</v>
      </c>
      <c r="BK125" s="468">
        <v>906.75584335100052</v>
      </c>
      <c r="BL125" s="475">
        <v>506.49816144999966</v>
      </c>
      <c r="BM125" s="479">
        <v>30.061081140999995</v>
      </c>
      <c r="BN125" s="468">
        <v>73.769090969000004</v>
      </c>
      <c r="BO125" s="468">
        <v>73.143683289000009</v>
      </c>
      <c r="BP125" s="468">
        <v>146.46329218099999</v>
      </c>
      <c r="BQ125" s="475">
        <v>609.92111129800003</v>
      </c>
      <c r="BR125" s="479">
        <v>11.86896617</v>
      </c>
      <c r="BS125" s="468">
        <v>240.66639293599994</v>
      </c>
      <c r="BT125" s="468">
        <v>760.33288244199991</v>
      </c>
      <c r="BU125" s="468">
        <v>86.607057270000041</v>
      </c>
      <c r="BV125" s="468">
        <v>129.03409106100003</v>
      </c>
      <c r="BW125" s="468">
        <v>210.81289360299999</v>
      </c>
      <c r="BX125" s="468">
        <v>103.04155087700001</v>
      </c>
      <c r="BY125" s="486">
        <v>518.78816920800011</v>
      </c>
      <c r="BZ125" s="486">
        <v>189.878853107</v>
      </c>
      <c r="CA125" s="486">
        <v>159.82234989799991</v>
      </c>
      <c r="CB125" s="486">
        <v>823.65643159599961</v>
      </c>
      <c r="CC125" s="486">
        <v>755.43473715600021</v>
      </c>
      <c r="CD125" s="2631"/>
      <c r="CE125" s="2631"/>
      <c r="CF125" s="2631"/>
      <c r="CG125" s="2631"/>
      <c r="CH125" s="2631"/>
      <c r="CI125" s="2631"/>
      <c r="CJ125" s="2631"/>
      <c r="CK125" s="2631"/>
      <c r="CL125" s="2631"/>
      <c r="CM125" s="2631"/>
      <c r="CN125" s="2631"/>
      <c r="CO125" s="2631"/>
      <c r="CP125" s="2631"/>
      <c r="CQ125" s="2631"/>
      <c r="CR125" s="2631"/>
      <c r="CS125" s="2631"/>
      <c r="CT125" s="2631"/>
      <c r="CU125" s="2631"/>
      <c r="CV125" s="2631"/>
      <c r="CW125" s="2631"/>
      <c r="CX125" s="2631"/>
      <c r="CY125" s="2631"/>
      <c r="CZ125" s="2528"/>
    </row>
    <row r="126" s="161" customFormat="true" ht="15" customHeight="true" x14ac:dyDescent="0.2">
      <c r="A126" s="2886"/>
      <c r="B126" s="1897" t="s">
        <v>22</v>
      </c>
      <c r="C126" s="1095">
        <f>100-C124-C125-C127</f>
        <v>47.473487159112082</v>
      </c>
      <c r="D126" s="1096">
        <f>100-D124-D125-D127</f>
        <v>64.644211219759285</v>
      </c>
      <c r="E126" s="1096">
        <f t="shared" ref="E126:AC126" si="6">100-E124-E125-E127</f>
        <v>46.250680883886091</v>
      </c>
      <c r="F126" s="1096">
        <f t="shared" si="6"/>
        <v>14.003968356256383</v>
      </c>
      <c r="G126" s="1097">
        <f t="shared" si="6"/>
        <v>4.1523243548915065</v>
      </c>
      <c r="H126" s="1098">
        <f t="shared" si="6"/>
        <v>44.346241836963529</v>
      </c>
      <c r="I126" s="1096">
        <f t="shared" si="6"/>
        <v>15.491312853112817</v>
      </c>
      <c r="J126" s="1096">
        <f t="shared" si="6"/>
        <v>8.2157840829269091</v>
      </c>
      <c r="K126" s="1096">
        <f t="shared" si="6"/>
        <v>4.8583211801100505</v>
      </c>
      <c r="L126" s="1099">
        <f t="shared" si="6"/>
        <v>2.1327277807266789</v>
      </c>
      <c r="M126" s="1095">
        <f t="shared" si="6"/>
        <v>44.373887032726202</v>
      </c>
      <c r="N126" s="1096">
        <f t="shared" si="6"/>
        <v>50.909601095164476</v>
      </c>
      <c r="O126" s="1096">
        <f t="shared" si="6"/>
        <v>67.993560815764496</v>
      </c>
      <c r="P126" s="1096">
        <f t="shared" si="6"/>
        <v>63.231268773780059</v>
      </c>
      <c r="Q126" s="1097">
        <f t="shared" si="6"/>
        <v>40.581331232380023</v>
      </c>
      <c r="R126" s="1098">
        <f t="shared" si="6"/>
        <v>17.492953490965629</v>
      </c>
      <c r="S126" s="1096">
        <f t="shared" si="6"/>
        <v>48.366834296467033</v>
      </c>
      <c r="T126" s="1096">
        <f t="shared" si="6"/>
        <v>3.6493908176940577</v>
      </c>
      <c r="U126" s="1096">
        <f t="shared" si="6"/>
        <v>55.281782953230838</v>
      </c>
      <c r="V126" s="1096">
        <f t="shared" si="6"/>
        <v>35.17803427631523</v>
      </c>
      <c r="W126" s="1096">
        <f t="shared" si="6"/>
        <v>28.714580568527559</v>
      </c>
      <c r="X126" s="1096">
        <f t="shared" si="6"/>
        <v>41.43256535593666</v>
      </c>
      <c r="Y126" s="1096">
        <f t="shared" si="6"/>
        <v>59.622152472222766</v>
      </c>
      <c r="Z126" s="1096">
        <f t="shared" si="6"/>
        <v>41.293983777838662</v>
      </c>
      <c r="AA126" s="1096">
        <f t="shared" si="6"/>
        <v>53.747276372631973</v>
      </c>
      <c r="AB126" s="1096">
        <f t="shared" si="6"/>
        <v>42.709124022393304</v>
      </c>
      <c r="AC126" s="1099">
        <f t="shared" si="6"/>
        <v>7.3355900943819377</v>
      </c>
      <c r="AD126" s="375"/>
      <c r="AE126" s="375"/>
      <c r="AF126" s="375"/>
      <c r="AG126" s="375"/>
      <c r="AH126" s="375"/>
      <c r="AI126" s="375"/>
      <c r="AJ126" s="375"/>
      <c r="AK126" s="375"/>
      <c r="AL126" s="375"/>
      <c r="AM126" s="375"/>
      <c r="AN126" s="375"/>
      <c r="AO126" s="375"/>
      <c r="AP126" s="375"/>
      <c r="AQ126" s="375"/>
      <c r="AR126" s="375"/>
      <c r="AS126" s="375"/>
      <c r="AT126" s="375"/>
      <c r="AU126" s="375"/>
      <c r="AV126" s="375"/>
      <c r="AW126" s="375"/>
      <c r="AX126" s="375"/>
      <c r="AY126" s="375"/>
      <c r="AZ126" s="834"/>
      <c r="BA126" s="2878"/>
      <c r="BB126" s="189" t="s">
        <v>22</v>
      </c>
      <c r="BC126" s="464">
        <v>5507.6755797220076</v>
      </c>
      <c r="BD126" s="468">
        <v>7293.2331741669959</v>
      </c>
      <c r="BE126" s="468">
        <v>5968.0160065489945</v>
      </c>
      <c r="BF126" s="468">
        <v>4625.031634324002</v>
      </c>
      <c r="BG126" s="475">
        <v>2481.7555074710035</v>
      </c>
      <c r="BH126" s="479">
        <v>3056.7363286170025</v>
      </c>
      <c r="BI126" s="468">
        <v>2416.1242065869988</v>
      </c>
      <c r="BJ126" s="468">
        <v>2232.9718926090013</v>
      </c>
      <c r="BK126" s="468">
        <v>1628.8377352340005</v>
      </c>
      <c r="BL126" s="475">
        <v>812.06839864100095</v>
      </c>
      <c r="BM126" s="479">
        <v>2455.2529997479978</v>
      </c>
      <c r="BN126" s="468">
        <v>3183.2896990420018</v>
      </c>
      <c r="BO126" s="468">
        <v>3719.5622317000061</v>
      </c>
      <c r="BP126" s="468">
        <v>3656.9739021689934</v>
      </c>
      <c r="BQ126" s="475">
        <v>2713.8945078860024</v>
      </c>
      <c r="BR126" s="479">
        <v>1832.9876279039997</v>
      </c>
      <c r="BS126" s="468">
        <v>2812.2049404620057</v>
      </c>
      <c r="BT126" s="468">
        <v>1633.2094322359992</v>
      </c>
      <c r="BU126" s="468">
        <v>1481.7030972590005</v>
      </c>
      <c r="BV126" s="468">
        <v>4858.5010241860036</v>
      </c>
      <c r="BW126" s="468">
        <v>838.57333367199988</v>
      </c>
      <c r="BX126" s="468">
        <v>2052.145331056</v>
      </c>
      <c r="BY126" s="486">
        <v>1969.4471121619981</v>
      </c>
      <c r="BZ126" s="486">
        <v>4596.7993758510074</v>
      </c>
      <c r="CA126" s="486">
        <v>996.38513167300096</v>
      </c>
      <c r="CB126" s="486">
        <v>1259.5868731690002</v>
      </c>
      <c r="CC126" s="486">
        <v>1544.168622603001</v>
      </c>
      <c r="CD126" s="2631"/>
      <c r="CE126" s="2631"/>
      <c r="CF126" s="2631"/>
      <c r="CG126" s="2631"/>
      <c r="CH126" s="2631"/>
      <c r="CI126" s="2631"/>
      <c r="CJ126" s="2631"/>
      <c r="CK126" s="2631"/>
      <c r="CL126" s="2631"/>
      <c r="CM126" s="2631"/>
      <c r="CN126" s="2631"/>
      <c r="CO126" s="2631"/>
      <c r="CP126" s="2631"/>
      <c r="CQ126" s="2631"/>
      <c r="CR126" s="2631"/>
      <c r="CS126" s="2631"/>
      <c r="CT126" s="2631"/>
      <c r="CU126" s="2631"/>
      <c r="CV126" s="2631"/>
      <c r="CW126" s="2631"/>
      <c r="CX126" s="2631"/>
      <c r="CY126" s="2631"/>
      <c r="CZ126" s="2528"/>
    </row>
    <row r="127" s="161" customFormat="true" ht="15" customHeight="true" x14ac:dyDescent="0.2">
      <c r="A127" s="2886"/>
      <c r="B127" s="1897" t="s">
        <v>19</v>
      </c>
      <c r="C127" s="1826">
        <v>29.009746538948345</v>
      </c>
      <c r="D127" s="1831">
        <v>6.3575300795718075</v>
      </c>
      <c r="E127" s="1831">
        <v>1.5437366323581232</v>
      </c>
      <c r="F127" s="1831">
        <v>0.36884716178535043</v>
      </c>
      <c r="G127" s="1832">
        <v>4.6099374168052612E-2</v>
      </c>
      <c r="H127" s="1833">
        <v>4.5980555175505478</v>
      </c>
      <c r="I127" s="1831">
        <v>0.22097244675468194</v>
      </c>
      <c r="J127" s="1831">
        <v>0.14993765478880069</v>
      </c>
      <c r="K127" s="1831">
        <v>8.7249803298121119E-3</v>
      </c>
      <c r="L127" s="1834">
        <v>0</v>
      </c>
      <c r="M127" s="1835">
        <v>37.441776303187268</v>
      </c>
      <c r="N127" s="1831">
        <v>19.185621833072673</v>
      </c>
      <c r="O127" s="1831">
        <v>6.1007478181786867</v>
      </c>
      <c r="P127" s="1831">
        <v>4.9476409334238136</v>
      </c>
      <c r="Q127" s="1832">
        <v>1.2635524707250516</v>
      </c>
      <c r="R127" s="1833">
        <v>0.63477749935433736</v>
      </c>
      <c r="S127" s="1831">
        <v>1.4285812738023123</v>
      </c>
      <c r="T127" s="1831">
        <v>7.0124127872820505E-2</v>
      </c>
      <c r="U127" s="1831">
        <v>10.592769527360254</v>
      </c>
      <c r="V127" s="1831">
        <v>22.693395817355473</v>
      </c>
      <c r="W127" s="1831">
        <v>1.5412537862286979</v>
      </c>
      <c r="X127" s="1831">
        <v>24.740724018219755</v>
      </c>
      <c r="Y127" s="1831">
        <v>0.15508764592361607</v>
      </c>
      <c r="Z127" s="1831">
        <v>0.54873186679533248</v>
      </c>
      <c r="AA127" s="1831">
        <v>2.584895416373481</v>
      </c>
      <c r="AB127" s="1831">
        <v>5.4295878002514026</v>
      </c>
      <c r="AC127" s="2619">
        <v>9.466508184762832E-3</v>
      </c>
      <c r="AD127" s="375"/>
      <c r="AE127" s="375"/>
      <c r="AF127" s="375"/>
      <c r="AG127" s="375"/>
      <c r="AH127" s="375"/>
      <c r="AI127" s="375"/>
      <c r="AJ127" s="375"/>
      <c r="AK127" s="375"/>
      <c r="AL127" s="375"/>
      <c r="AM127" s="375"/>
      <c r="AN127" s="375"/>
      <c r="AO127" s="375"/>
      <c r="AP127" s="375"/>
      <c r="AQ127" s="375"/>
      <c r="AR127" s="375"/>
      <c r="AS127" s="375"/>
      <c r="AT127" s="375"/>
      <c r="AU127" s="375"/>
      <c r="AV127" s="375"/>
      <c r="AW127" s="375"/>
      <c r="AX127" s="375"/>
      <c r="AY127" s="375"/>
      <c r="AZ127" s="834"/>
      <c r="BA127" s="2878"/>
      <c r="BB127" s="189" t="s">
        <v>19</v>
      </c>
      <c r="BC127" s="464">
        <v>2526.2330565989982</v>
      </c>
      <c r="BD127" s="468">
        <v>554.19873454100002</v>
      </c>
      <c r="BE127" s="468">
        <v>134.45304076400006</v>
      </c>
      <c r="BF127" s="468">
        <v>32.133319165000003</v>
      </c>
      <c r="BG127" s="475">
        <v>4.0112381149999994</v>
      </c>
      <c r="BH127" s="479">
        <v>198.01688243500004</v>
      </c>
      <c r="BI127" s="468">
        <v>9.5150445300000008</v>
      </c>
      <c r="BJ127" s="468">
        <v>6.4725800790000001</v>
      </c>
      <c r="BK127" s="468">
        <v>0.37463611699999999</v>
      </c>
      <c r="BL127" s="475">
        <v>0</v>
      </c>
      <c r="BM127" s="479">
        <v>1650.998748918998</v>
      </c>
      <c r="BN127" s="468">
        <v>843.21321464300013</v>
      </c>
      <c r="BO127" s="468">
        <v>268.89765078699998</v>
      </c>
      <c r="BP127" s="468">
        <v>217.90949296300002</v>
      </c>
      <c r="BQ127" s="475">
        <v>55.631138710999991</v>
      </c>
      <c r="BR127" s="479">
        <v>14.175253108</v>
      </c>
      <c r="BS127" s="468">
        <v>55.721505488999995</v>
      </c>
      <c r="BT127" s="468">
        <v>3.2497573380000002</v>
      </c>
      <c r="BU127" s="468">
        <v>212.32952290500003</v>
      </c>
      <c r="BV127" s="468">
        <v>1688.3628253359991</v>
      </c>
      <c r="BW127" s="468">
        <v>26.761104109999998</v>
      </c>
      <c r="BX127" s="468">
        <v>1007.6876135960005</v>
      </c>
      <c r="BY127" s="486">
        <v>4.9464168969999998</v>
      </c>
      <c r="BZ127" s="486">
        <v>32.069484625000001</v>
      </c>
      <c r="CA127" s="486">
        <v>37.164468172999996</v>
      </c>
      <c r="CB127" s="486">
        <v>168.18680149000008</v>
      </c>
      <c r="CC127" s="486">
        <v>0.37463611699999999</v>
      </c>
      <c r="CD127" s="2631"/>
      <c r="CE127" s="2631"/>
      <c r="CF127" s="2631"/>
      <c r="CG127" s="2631"/>
      <c r="CH127" s="2631"/>
      <c r="CI127" s="2631"/>
      <c r="CJ127" s="2631"/>
      <c r="CK127" s="2631"/>
      <c r="CL127" s="2631"/>
      <c r="CM127" s="2631"/>
      <c r="CN127" s="2631"/>
      <c r="CO127" s="2631"/>
      <c r="CP127" s="2631"/>
      <c r="CQ127" s="2631"/>
      <c r="CR127" s="2631"/>
      <c r="CS127" s="2631"/>
      <c r="CT127" s="2631"/>
      <c r="CU127" s="2631"/>
      <c r="CV127" s="2631"/>
      <c r="CW127" s="2631"/>
      <c r="CX127" s="2631"/>
      <c r="CY127" s="2631"/>
      <c r="CZ127" s="2528"/>
    </row>
    <row r="128" s="161" customFormat="true" ht="15" customHeight="true" x14ac:dyDescent="0.2">
      <c r="A128" s="2886" t="s">
        <v>188</v>
      </c>
      <c r="B128" s="1897" t="s">
        <v>50</v>
      </c>
      <c r="C128" s="1826">
        <v>14.598777008998612</v>
      </c>
      <c r="D128" s="1831">
        <v>22.254888805638657</v>
      </c>
      <c r="E128" s="1831">
        <v>37.164481854874353</v>
      </c>
      <c r="F128" s="1831">
        <v>30.953182971509985</v>
      </c>
      <c r="G128" s="1832">
        <v>23.71434293985352</v>
      </c>
      <c r="H128" s="1833">
        <v>32.365283121797297</v>
      </c>
      <c r="I128" s="1831">
        <v>34.267659221215304</v>
      </c>
      <c r="J128" s="1831">
        <v>31.701538577812371</v>
      </c>
      <c r="K128" s="1831">
        <v>34.029448973329181</v>
      </c>
      <c r="L128" s="1834">
        <v>14.497783289840655</v>
      </c>
      <c r="M128" s="1835">
        <v>9.9127107459275088</v>
      </c>
      <c r="N128" s="1831">
        <v>20.017453593824936</v>
      </c>
      <c r="O128" s="1831">
        <v>17.45014676685792</v>
      </c>
      <c r="P128" s="1831">
        <v>27.664461753209686</v>
      </c>
      <c r="Q128" s="1832">
        <v>37.344451633880574</v>
      </c>
      <c r="R128" s="1833">
        <v>3.0753165337712951</v>
      </c>
      <c r="S128" s="1831">
        <v>23.307918587510716</v>
      </c>
      <c r="T128" s="1831">
        <v>25.362745467379639</v>
      </c>
      <c r="U128" s="1831">
        <v>27.897859291511473</v>
      </c>
      <c r="V128" s="1831">
        <v>14.449144522233324</v>
      </c>
      <c r="W128" s="1831">
        <v>24.203936635613722</v>
      </c>
      <c r="X128" s="1831">
        <v>10.170327152899791</v>
      </c>
      <c r="Y128" s="1831">
        <v>42.697219990644641</v>
      </c>
      <c r="Z128" s="1831">
        <v>15.622467087397746</v>
      </c>
      <c r="AA128" s="1831">
        <v>39.539865657725585</v>
      </c>
      <c r="AB128" s="1831">
        <v>49.325934099943446</v>
      </c>
      <c r="AC128" s="2619">
        <v>31.30755921081894</v>
      </c>
      <c r="AD128" s="375"/>
      <c r="AE128" s="375"/>
      <c r="AF128" s="375"/>
      <c r="AG128" s="375"/>
      <c r="AH128" s="375"/>
      <c r="AI128" s="375"/>
      <c r="AJ128" s="375"/>
      <c r="AK128" s="375"/>
      <c r="AL128" s="375"/>
      <c r="AM128" s="375"/>
      <c r="AN128" s="375"/>
      <c r="AO128" s="375"/>
      <c r="AP128" s="375"/>
      <c r="AQ128" s="375"/>
      <c r="AR128" s="375"/>
      <c r="AS128" s="375"/>
      <c r="AT128" s="375"/>
      <c r="AU128" s="375"/>
      <c r="AV128" s="375"/>
      <c r="AW128" s="375"/>
      <c r="AX128" s="375"/>
      <c r="AY128" s="375"/>
      <c r="AZ128" s="834"/>
      <c r="BA128" s="2878" t="s">
        <v>110</v>
      </c>
      <c r="BB128" s="189" t="s">
        <v>50</v>
      </c>
      <c r="BC128" s="1275" t="s">
        <v>36</v>
      </c>
      <c r="BD128" s="1295" t="s">
        <v>36</v>
      </c>
      <c r="BE128" s="1295" t="s">
        <v>36</v>
      </c>
      <c r="BF128" s="1295" t="s">
        <v>36</v>
      </c>
      <c r="BG128" s="1316" t="s">
        <v>36</v>
      </c>
      <c r="BH128" s="1337" t="s">
        <v>36</v>
      </c>
      <c r="BI128" s="1295" t="s">
        <v>36</v>
      </c>
      <c r="BJ128" s="1295" t="s">
        <v>36</v>
      </c>
      <c r="BK128" s="1295" t="s">
        <v>36</v>
      </c>
      <c r="BL128" s="1316" t="s">
        <v>36</v>
      </c>
      <c r="BM128" s="1337" t="s">
        <v>36</v>
      </c>
      <c r="BN128" s="1295" t="s">
        <v>36</v>
      </c>
      <c r="BO128" s="1295" t="s">
        <v>36</v>
      </c>
      <c r="BP128" s="1295" t="s">
        <v>36</v>
      </c>
      <c r="BQ128" s="1316" t="s">
        <v>36</v>
      </c>
      <c r="BR128" s="1337" t="s">
        <v>36</v>
      </c>
      <c r="BS128" s="1295" t="s">
        <v>36</v>
      </c>
      <c r="BT128" s="1295" t="s">
        <v>36</v>
      </c>
      <c r="BU128" s="1295" t="s">
        <v>36</v>
      </c>
      <c r="BV128" s="1295" t="s">
        <v>36</v>
      </c>
      <c r="BW128" s="1295" t="s">
        <v>36</v>
      </c>
      <c r="BX128" s="1295" t="s">
        <v>36</v>
      </c>
      <c r="BY128" s="1356" t="s">
        <v>36</v>
      </c>
      <c r="BZ128" s="1356" t="s">
        <v>36</v>
      </c>
      <c r="CA128" s="1356" t="s">
        <v>36</v>
      </c>
      <c r="CB128" s="1356" t="s">
        <v>36</v>
      </c>
      <c r="CC128" s="1356" t="s">
        <v>36</v>
      </c>
      <c r="CD128" s="2528"/>
      <c r="CE128" s="2528"/>
      <c r="CF128" s="2528"/>
      <c r="CG128" s="2528"/>
      <c r="CH128" s="2528"/>
      <c r="CI128" s="2528"/>
      <c r="CJ128" s="2528"/>
      <c r="CK128" s="2528"/>
      <c r="CL128" s="2528"/>
      <c r="CM128" s="2528"/>
      <c r="CN128" s="2528"/>
      <c r="CO128" s="2528"/>
      <c r="CP128" s="2528"/>
      <c r="CQ128" s="2528"/>
      <c r="CR128" s="2528"/>
      <c r="CS128" s="2528"/>
      <c r="CT128" s="2528"/>
      <c r="CU128" s="2528"/>
      <c r="CV128" s="2528"/>
      <c r="CW128" s="2528"/>
      <c r="CX128" s="2528"/>
      <c r="CY128" s="2528"/>
      <c r="CZ128" s="2528"/>
    </row>
    <row r="129" s="161" customFormat="true" ht="15" customHeight="true" x14ac:dyDescent="0.2">
      <c r="A129" s="2891"/>
      <c r="B129" s="1898" t="s">
        <v>49</v>
      </c>
      <c r="C129" s="1836">
        <v>85.401222991001404</v>
      </c>
      <c r="D129" s="1837">
        <v>77.745111194361357</v>
      </c>
      <c r="E129" s="1837">
        <v>62.835518145125512</v>
      </c>
      <c r="F129" s="1837">
        <v>69.046817028489968</v>
      </c>
      <c r="G129" s="1838">
        <v>76.285657060146491</v>
      </c>
      <c r="H129" s="1839">
        <v>67.634716878202724</v>
      </c>
      <c r="I129" s="1837">
        <v>65.732340778784746</v>
      </c>
      <c r="J129" s="1837">
        <v>68.298461422187629</v>
      </c>
      <c r="K129" s="1837">
        <v>65.970551026670876</v>
      </c>
      <c r="L129" s="1840">
        <v>85.502216710159388</v>
      </c>
      <c r="M129" s="1841">
        <v>90.087289254072488</v>
      </c>
      <c r="N129" s="1837">
        <v>79.982546406175032</v>
      </c>
      <c r="O129" s="1837">
        <v>82.549853233142073</v>
      </c>
      <c r="P129" s="1837">
        <v>72.33553824679035</v>
      </c>
      <c r="Q129" s="1838">
        <v>62.655548366119454</v>
      </c>
      <c r="R129" s="1839">
        <v>96.924683466228672</v>
      </c>
      <c r="S129" s="1837">
        <v>76.692081412489259</v>
      </c>
      <c r="T129" s="1837">
        <v>74.637254532620432</v>
      </c>
      <c r="U129" s="1837">
        <v>72.102140708488534</v>
      </c>
      <c r="V129" s="1837">
        <v>85.550855477766675</v>
      </c>
      <c r="W129" s="1837">
        <v>75.796063364386342</v>
      </c>
      <c r="X129" s="1837">
        <v>89.829672847100213</v>
      </c>
      <c r="Y129" s="1837">
        <v>57.302780009355359</v>
      </c>
      <c r="Z129" s="1837">
        <v>84.37753291260222</v>
      </c>
      <c r="AA129" s="1837">
        <v>60.460134342274273</v>
      </c>
      <c r="AB129" s="1837">
        <v>50.674065900056576</v>
      </c>
      <c r="AC129" s="2620">
        <v>68.692440789181092</v>
      </c>
      <c r="AD129" s="375"/>
      <c r="AE129" s="375"/>
      <c r="AF129" s="375"/>
      <c r="AG129" s="375"/>
      <c r="AH129" s="375"/>
      <c r="AI129" s="375"/>
      <c r="AJ129" s="375"/>
      <c r="AK129" s="375"/>
      <c r="AL129" s="375"/>
      <c r="AM129" s="375"/>
      <c r="AN129" s="375"/>
      <c r="AO129" s="375"/>
      <c r="AP129" s="375"/>
      <c r="AQ129" s="375"/>
      <c r="AR129" s="375"/>
      <c r="AS129" s="375"/>
      <c r="AT129" s="375"/>
      <c r="AU129" s="375"/>
      <c r="AV129" s="375"/>
      <c r="AW129" s="375"/>
      <c r="AX129" s="375"/>
      <c r="AY129" s="375"/>
      <c r="AZ129" s="834"/>
      <c r="BA129" s="2880"/>
      <c r="BB129" s="190" t="s">
        <v>49</v>
      </c>
      <c r="BC129" s="1276" t="s">
        <v>36</v>
      </c>
      <c r="BD129" s="1296" t="s">
        <v>36</v>
      </c>
      <c r="BE129" s="1296" t="s">
        <v>36</v>
      </c>
      <c r="BF129" s="1296" t="s">
        <v>36</v>
      </c>
      <c r="BG129" s="1317" t="s">
        <v>36</v>
      </c>
      <c r="BH129" s="1338" t="s">
        <v>36</v>
      </c>
      <c r="BI129" s="1296" t="s">
        <v>36</v>
      </c>
      <c r="BJ129" s="1296" t="s">
        <v>36</v>
      </c>
      <c r="BK129" s="1296" t="s">
        <v>36</v>
      </c>
      <c r="BL129" s="1317" t="s">
        <v>36</v>
      </c>
      <c r="BM129" s="1338" t="s">
        <v>36</v>
      </c>
      <c r="BN129" s="1296" t="s">
        <v>36</v>
      </c>
      <c r="BO129" s="1296" t="s">
        <v>36</v>
      </c>
      <c r="BP129" s="1296" t="s">
        <v>36</v>
      </c>
      <c r="BQ129" s="1317" t="s">
        <v>36</v>
      </c>
      <c r="BR129" s="1338" t="s">
        <v>36</v>
      </c>
      <c r="BS129" s="1296" t="s">
        <v>36</v>
      </c>
      <c r="BT129" s="1296" t="s">
        <v>36</v>
      </c>
      <c r="BU129" s="1296" t="s">
        <v>36</v>
      </c>
      <c r="BV129" s="1296" t="s">
        <v>36</v>
      </c>
      <c r="BW129" s="1296" t="s">
        <v>36</v>
      </c>
      <c r="BX129" s="1296" t="s">
        <v>36</v>
      </c>
      <c r="BY129" s="1357" t="s">
        <v>36</v>
      </c>
      <c r="BZ129" s="1357" t="s">
        <v>36</v>
      </c>
      <c r="CA129" s="1357" t="s">
        <v>36</v>
      </c>
      <c r="CB129" s="1357" t="s">
        <v>36</v>
      </c>
      <c r="CC129" s="1357" t="s">
        <v>36</v>
      </c>
      <c r="CD129" s="2529"/>
      <c r="CE129" s="2529"/>
      <c r="CF129" s="2529"/>
      <c r="CG129" s="2529"/>
      <c r="CH129" s="2529"/>
      <c r="CI129" s="2529"/>
      <c r="CJ129" s="2529"/>
      <c r="CK129" s="2529"/>
      <c r="CL129" s="2529"/>
      <c r="CM129" s="2529"/>
      <c r="CN129" s="2529"/>
      <c r="CO129" s="2529"/>
      <c r="CP129" s="2529"/>
      <c r="CQ129" s="2529"/>
      <c r="CR129" s="2529"/>
      <c r="CS129" s="2529"/>
      <c r="CT129" s="2529"/>
      <c r="CU129" s="2529"/>
      <c r="CV129" s="2529"/>
      <c r="CW129" s="2529"/>
      <c r="CX129" s="2529"/>
      <c r="CY129" s="2529"/>
      <c r="CZ129" s="2529"/>
    </row>
    <row r="130" s="157" customFormat="true" ht="15" customHeight="true" x14ac:dyDescent="0.2">
      <c r="A130" s="2893" t="s">
        <v>48</v>
      </c>
      <c r="B130" s="290" t="s">
        <v>43</v>
      </c>
      <c r="C130" s="296">
        <f>(C157+C158)/(C157+C158+C159)*100</f>
        <v>10.688768882038591</v>
      </c>
      <c r="D130" s="297">
        <f t="shared" ref="D130:AC130" si="7">(D157+D158)/(D157+D158+D159)*100</f>
        <v>10.810259715235651</v>
      </c>
      <c r="E130" s="297">
        <f t="shared" si="7"/>
        <v>30.099537545202683</v>
      </c>
      <c r="F130" s="297">
        <f t="shared" si="7"/>
        <v>42.609252607075817</v>
      </c>
      <c r="G130" s="298">
        <f t="shared" si="7"/>
        <v>48.920907349159123</v>
      </c>
      <c r="H130" s="299">
        <f t="shared" si="7"/>
        <v>25.512155693735437</v>
      </c>
      <c r="I130" s="297">
        <f t="shared" si="7"/>
        <v>42.018701473803965</v>
      </c>
      <c r="J130" s="297">
        <f t="shared" si="7"/>
        <v>42.50436091346306</v>
      </c>
      <c r="K130" s="297">
        <f t="shared" si="7"/>
        <v>49.476863543593041</v>
      </c>
      <c r="L130" s="300">
        <f t="shared" si="7"/>
        <v>47.79089615885043</v>
      </c>
      <c r="M130" s="296">
        <f t="shared" si="7"/>
        <v>10.545703118159965</v>
      </c>
      <c r="N130" s="297">
        <f t="shared" si="7"/>
        <v>10.344043768820942</v>
      </c>
      <c r="O130" s="297">
        <f t="shared" si="7"/>
        <v>10.319017504172381</v>
      </c>
      <c r="P130" s="297">
        <f t="shared" si="7"/>
        <v>12.806392211871392</v>
      </c>
      <c r="Q130" s="298">
        <f t="shared" si="7"/>
        <v>35.791372640322372</v>
      </c>
      <c r="R130" s="299">
        <f t="shared" si="7"/>
        <v>12.280339770025734</v>
      </c>
      <c r="S130" s="297">
        <f t="shared" si="7"/>
        <v>25.509562650117562</v>
      </c>
      <c r="T130" s="297">
        <f t="shared" si="7"/>
        <v>48.13956407504616</v>
      </c>
      <c r="U130" s="297">
        <f t="shared" si="7"/>
        <v>16.018646570782366</v>
      </c>
      <c r="V130" s="297">
        <f t="shared" si="7"/>
        <v>13.181435029591265</v>
      </c>
      <c r="W130" s="297">
        <f t="shared" si="7"/>
        <v>46.496535166998207</v>
      </c>
      <c r="X130" s="297">
        <f t="shared" si="7"/>
        <v>31.873079325806923</v>
      </c>
      <c r="Y130" s="297">
        <f t="shared" si="7"/>
        <v>34.257464114936901</v>
      </c>
      <c r="Z130" s="297">
        <f t="shared" si="7"/>
        <v>14.960136484647309</v>
      </c>
      <c r="AA130" s="297">
        <f t="shared" si="7"/>
        <v>23.504239494332378</v>
      </c>
      <c r="AB130" s="297">
        <f t="shared" si="7"/>
        <v>50.728701507962803</v>
      </c>
      <c r="AC130" s="300">
        <f t="shared" si="7"/>
        <v>40.405155065211773</v>
      </c>
      <c r="AD130" s="784"/>
      <c r="AE130" s="784"/>
      <c r="AF130" s="784"/>
      <c r="AG130" s="784"/>
      <c r="AH130" s="784"/>
      <c r="AI130" s="784"/>
      <c r="AJ130" s="784"/>
      <c r="AK130" s="784"/>
      <c r="AL130" s="784"/>
      <c r="AM130" s="784"/>
      <c r="AN130" s="784"/>
      <c r="AO130" s="784"/>
      <c r="AP130" s="784"/>
      <c r="AQ130" s="784"/>
      <c r="AR130" s="784"/>
      <c r="AS130" s="784"/>
      <c r="AT130" s="784"/>
      <c r="AU130" s="784"/>
      <c r="AV130" s="784"/>
      <c r="AW130" s="784"/>
      <c r="AX130" s="784"/>
      <c r="AY130" s="784"/>
      <c r="AZ130" s="251"/>
      <c r="BB130" s="159"/>
      <c r="BZ130" s="251"/>
      <c r="CA130" s="251"/>
      <c r="CB130" s="251"/>
      <c r="CC130" s="251"/>
      <c r="CD130" s="251"/>
      <c r="CE130" s="251"/>
      <c r="CF130" s="251"/>
      <c r="CG130" s="251"/>
      <c r="CH130" s="251"/>
      <c r="CI130" s="251"/>
      <c r="CJ130" s="251"/>
      <c r="CK130" s="251"/>
      <c r="CL130" s="251"/>
      <c r="CM130" s="251"/>
      <c r="CN130" s="251"/>
      <c r="CO130" s="251"/>
      <c r="CP130" s="251"/>
      <c r="CQ130" s="251"/>
      <c r="CR130" s="251"/>
      <c r="CS130" s="251"/>
      <c r="CT130" s="251"/>
      <c r="CU130" s="251"/>
      <c r="CV130" s="251"/>
      <c r="CW130" s="251"/>
      <c r="CX130" s="251"/>
      <c r="CY130" s="251"/>
      <c r="CZ130" s="251"/>
    </row>
    <row r="131" s="157" customFormat="true" ht="15" customHeight="true" x14ac:dyDescent="0.2">
      <c r="A131" s="2894"/>
      <c r="B131" s="282" t="s">
        <v>47</v>
      </c>
      <c r="C131" s="301"/>
      <c r="D131" s="302"/>
      <c r="E131" s="302"/>
      <c r="F131" s="302"/>
      <c r="G131" s="303"/>
      <c r="H131" s="304"/>
      <c r="I131" s="302"/>
      <c r="J131" s="302"/>
      <c r="K131" s="302"/>
      <c r="L131" s="305"/>
      <c r="M131" s="301"/>
      <c r="N131" s="302"/>
      <c r="O131" s="302"/>
      <c r="P131" s="302"/>
      <c r="Q131" s="303"/>
      <c r="R131" s="304"/>
      <c r="S131" s="302"/>
      <c r="T131" s="302"/>
      <c r="U131" s="302"/>
      <c r="V131" s="302"/>
      <c r="W131" s="302"/>
      <c r="X131" s="302"/>
      <c r="Y131" s="302"/>
      <c r="Z131" s="302"/>
      <c r="AA131" s="302"/>
      <c r="AB131" s="305"/>
      <c r="AC131" s="305"/>
      <c r="AD131" s="784"/>
      <c r="AE131" s="784"/>
      <c r="AF131" s="784"/>
      <c r="AG131" s="784"/>
      <c r="AH131" s="784"/>
      <c r="AI131" s="784"/>
      <c r="AJ131" s="784"/>
      <c r="AK131" s="784"/>
      <c r="AL131" s="784"/>
      <c r="AM131" s="784"/>
      <c r="AN131" s="784"/>
      <c r="AO131" s="784"/>
      <c r="AP131" s="784"/>
      <c r="AQ131" s="784"/>
      <c r="AR131" s="784"/>
      <c r="AS131" s="784"/>
      <c r="AT131" s="784"/>
      <c r="AU131" s="784"/>
      <c r="AV131" s="784"/>
      <c r="AW131" s="784"/>
      <c r="AX131" s="784"/>
      <c r="AY131" s="784"/>
      <c r="AZ131" s="251"/>
      <c r="BB131" s="159"/>
      <c r="BZ131" s="251"/>
      <c r="CA131" s="251"/>
      <c r="CB131" s="251"/>
      <c r="CC131" s="251"/>
      <c r="CD131" s="251"/>
      <c r="CE131" s="251"/>
      <c r="CF131" s="251"/>
      <c r="CG131" s="251"/>
      <c r="CH131" s="251"/>
      <c r="CI131" s="251"/>
      <c r="CJ131" s="251"/>
      <c r="CK131" s="251"/>
      <c r="CL131" s="251"/>
      <c r="CM131" s="251"/>
      <c r="CN131" s="251"/>
      <c r="CO131" s="251"/>
      <c r="CP131" s="251"/>
      <c r="CQ131" s="251"/>
      <c r="CR131" s="251"/>
      <c r="CS131" s="251"/>
      <c r="CT131" s="251"/>
      <c r="CU131" s="251"/>
      <c r="CV131" s="251"/>
      <c r="CW131" s="251"/>
      <c r="CX131" s="251"/>
      <c r="CY131" s="251"/>
      <c r="CZ131" s="251"/>
    </row>
    <row r="132" s="157" customFormat="true" ht="15" customHeight="true" x14ac:dyDescent="0.2">
      <c r="A132" s="2895"/>
      <c r="B132" s="283" t="s">
        <v>47</v>
      </c>
      <c r="C132" s="306"/>
      <c r="D132" s="307"/>
      <c r="E132" s="307"/>
      <c r="F132" s="307"/>
      <c r="G132" s="308"/>
      <c r="H132" s="309"/>
      <c r="I132" s="307"/>
      <c r="J132" s="307"/>
      <c r="K132" s="307"/>
      <c r="L132" s="310"/>
      <c r="M132" s="306"/>
      <c r="N132" s="307"/>
      <c r="O132" s="307"/>
      <c r="P132" s="307"/>
      <c r="Q132" s="308"/>
      <c r="R132" s="2450"/>
      <c r="S132" s="2451"/>
      <c r="T132" s="2451"/>
      <c r="U132" s="2451"/>
      <c r="V132" s="2451"/>
      <c r="W132" s="2451"/>
      <c r="X132" s="2451"/>
      <c r="Y132" s="2451"/>
      <c r="Z132" s="2451"/>
      <c r="AA132" s="2451"/>
      <c r="AB132" s="2452"/>
      <c r="AC132" s="2452"/>
      <c r="AD132" s="784"/>
      <c r="AE132" s="784"/>
      <c r="AF132" s="784"/>
      <c r="AG132" s="784"/>
      <c r="AH132" s="784"/>
      <c r="AI132" s="784"/>
      <c r="AJ132" s="784"/>
      <c r="AK132" s="784"/>
      <c r="AL132" s="784"/>
      <c r="AM132" s="784"/>
      <c r="AN132" s="784"/>
      <c r="AO132" s="784"/>
      <c r="AP132" s="784"/>
      <c r="AQ132" s="784"/>
      <c r="AR132" s="784"/>
      <c r="AS132" s="784"/>
      <c r="AT132" s="784"/>
      <c r="AU132" s="784"/>
      <c r="AV132" s="784"/>
      <c r="AW132" s="784"/>
      <c r="AX132" s="784"/>
      <c r="AY132" s="784"/>
      <c r="AZ132" s="251"/>
      <c r="BB132" s="159"/>
      <c r="BZ132" s="251"/>
      <c r="CA132" s="251"/>
      <c r="CB132" s="251"/>
      <c r="CC132" s="251"/>
      <c r="CD132" s="251"/>
      <c r="CE132" s="251"/>
      <c r="CF132" s="251"/>
      <c r="CG132" s="251"/>
      <c r="CH132" s="251"/>
      <c r="CI132" s="251"/>
      <c r="CJ132" s="251"/>
      <c r="CK132" s="251"/>
      <c r="CL132" s="251"/>
      <c r="CM132" s="251"/>
      <c r="CN132" s="251"/>
      <c r="CO132" s="251"/>
      <c r="CP132" s="251"/>
      <c r="CQ132" s="251"/>
      <c r="CR132" s="251"/>
      <c r="CS132" s="251"/>
      <c r="CT132" s="251"/>
      <c r="CU132" s="251"/>
      <c r="CV132" s="251"/>
      <c r="CW132" s="251"/>
      <c r="CX132" s="251"/>
      <c r="CY132" s="251"/>
      <c r="CZ132" s="251"/>
    </row>
    <row r="133" s="161" customFormat="true" ht="15" customHeight="true" x14ac:dyDescent="0.2">
      <c r="A133" s="156"/>
      <c r="B133" s="221"/>
      <c r="C133" s="2900" t="s">
        <v>116</v>
      </c>
      <c r="D133" s="2901"/>
      <c r="E133" s="2901"/>
      <c r="F133" s="2901"/>
      <c r="G133" s="2902"/>
      <c r="H133" s="2899" t="s">
        <v>39</v>
      </c>
      <c r="I133" s="2888"/>
      <c r="J133" s="2888"/>
      <c r="K133" s="2888"/>
      <c r="L133" s="2890"/>
      <c r="M133" s="2887" t="s">
        <v>38</v>
      </c>
      <c r="N133" s="2888"/>
      <c r="O133" s="2888"/>
      <c r="P133" s="2888"/>
      <c r="Q133" s="2890"/>
      <c r="R133" s="2595" t="s">
        <v>144</v>
      </c>
      <c r="S133" s="2605"/>
      <c r="T133" s="2605"/>
      <c r="U133" s="2605"/>
      <c r="V133" s="2605"/>
      <c r="W133" s="2605"/>
      <c r="X133" s="2605"/>
      <c r="Y133" s="2605"/>
      <c r="Z133" s="2605"/>
      <c r="AA133" s="2605"/>
      <c r="AB133" s="2605"/>
      <c r="AC133" s="2606"/>
      <c r="AD133" s="375"/>
      <c r="AE133" s="375"/>
      <c r="AF133" s="375"/>
      <c r="AG133" s="375"/>
      <c r="AH133" s="375"/>
      <c r="AI133" s="375"/>
      <c r="AJ133" s="375"/>
      <c r="AK133" s="375"/>
      <c r="AL133" s="375"/>
      <c r="AM133" s="375"/>
      <c r="AN133" s="375"/>
      <c r="AO133" s="375"/>
      <c r="AP133" s="375"/>
      <c r="AQ133" s="375"/>
      <c r="AR133" s="375"/>
      <c r="AS133" s="375"/>
      <c r="AT133" s="375"/>
      <c r="AU133" s="375"/>
      <c r="AV133" s="375"/>
      <c r="AW133" s="375"/>
      <c r="AX133" s="375"/>
      <c r="AY133" s="375"/>
      <c r="AZ133" s="834"/>
      <c r="BA133" s="252" t="s">
        <v>132</v>
      </c>
      <c r="BB133" s="142" t="s">
        <v>100</v>
      </c>
      <c r="BC133" s="2882" t="s">
        <v>116</v>
      </c>
      <c r="BD133" s="2883"/>
      <c r="BE133" s="2883"/>
      <c r="BF133" s="2883"/>
      <c r="BG133" s="2884"/>
      <c r="BH133" s="2882" t="s">
        <v>39</v>
      </c>
      <c r="BI133" s="2883"/>
      <c r="BJ133" s="2883"/>
      <c r="BK133" s="2883"/>
      <c r="BL133" s="2884"/>
      <c r="BM133" s="2882" t="s">
        <v>38</v>
      </c>
      <c r="BN133" s="2883"/>
      <c r="BO133" s="2883"/>
      <c r="BP133" s="2883"/>
      <c r="BQ133" s="2885"/>
      <c r="BR133" s="2466" t="s">
        <v>144</v>
      </c>
      <c r="BS133" s="2467"/>
      <c r="BT133" s="2467"/>
      <c r="BU133" s="2467"/>
      <c r="BV133" s="2467"/>
      <c r="BW133" s="2467"/>
      <c r="BX133" s="2467"/>
      <c r="BY133" s="2468"/>
      <c r="BZ133" s="378"/>
      <c r="CA133" s="378"/>
      <c r="CB133" s="378"/>
      <c r="CC133" s="378"/>
      <c r="CD133" s="250"/>
      <c r="CE133" s="250"/>
      <c r="CF133" s="250"/>
      <c r="CG133" s="250"/>
      <c r="CH133" s="250"/>
      <c r="CI133" s="250"/>
      <c r="CJ133" s="250"/>
      <c r="CK133" s="250"/>
      <c r="CL133" s="250"/>
      <c r="CM133" s="250"/>
      <c r="CN133" s="250"/>
      <c r="CO133" s="250"/>
      <c r="CP133" s="250"/>
      <c r="CQ133" s="250"/>
      <c r="CR133" s="250"/>
      <c r="CS133" s="250"/>
      <c r="CT133" s="250"/>
      <c r="CU133" s="250"/>
      <c r="CV133" s="250"/>
      <c r="CW133" s="250"/>
      <c r="CX133" s="250"/>
      <c r="CY133" s="250"/>
      <c r="CZ133" s="250"/>
    </row>
    <row r="134" s="161" customFormat="true" ht="12.75" x14ac:dyDescent="0.2">
      <c r="A134" s="222" t="s">
        <v>70</v>
      </c>
      <c r="B134" s="288"/>
      <c r="C134" s="341" t="s">
        <v>0</v>
      </c>
      <c r="D134" s="342" t="s">
        <v>1</v>
      </c>
      <c r="E134" s="342" t="s">
        <v>2</v>
      </c>
      <c r="F134" s="342" t="s">
        <v>3</v>
      </c>
      <c r="G134" s="343" t="s">
        <v>4</v>
      </c>
      <c r="H134" s="1734" t="s">
        <v>0</v>
      </c>
      <c r="I134" s="1701" t="s">
        <v>1</v>
      </c>
      <c r="J134" s="1701" t="s">
        <v>2</v>
      </c>
      <c r="K134" s="1701" t="s">
        <v>3</v>
      </c>
      <c r="L134" s="1702" t="s">
        <v>4</v>
      </c>
      <c r="M134" s="1724" t="s">
        <v>0</v>
      </c>
      <c r="N134" s="1701" t="s">
        <v>1</v>
      </c>
      <c r="O134" s="1701" t="s">
        <v>2</v>
      </c>
      <c r="P134" s="1701" t="s">
        <v>3</v>
      </c>
      <c r="Q134" s="1746" t="s">
        <v>4</v>
      </c>
      <c r="R134" s="1734" t="s">
        <v>237</v>
      </c>
      <c r="S134" s="1701" t="s">
        <v>238</v>
      </c>
      <c r="T134" s="1701" t="s">
        <v>239</v>
      </c>
      <c r="U134" s="1701" t="s">
        <v>240</v>
      </c>
      <c r="V134" s="1701" t="s">
        <v>241</v>
      </c>
      <c r="W134" s="1701" t="s">
        <v>242</v>
      </c>
      <c r="X134" s="1701" t="s">
        <v>243</v>
      </c>
      <c r="Y134" s="1701" t="s">
        <v>244</v>
      </c>
      <c r="Z134" s="1701" t="s">
        <v>245</v>
      </c>
      <c r="AA134" s="1701" t="s">
        <v>246</v>
      </c>
      <c r="AB134" s="1701" t="s">
        <v>247</v>
      </c>
      <c r="AC134" s="1703" t="s">
        <v>248</v>
      </c>
      <c r="AD134" s="375"/>
      <c r="AE134" s="375"/>
      <c r="AF134" s="375"/>
      <c r="AG134" s="375"/>
      <c r="AH134" s="375"/>
      <c r="AI134" s="375"/>
      <c r="AJ134" s="375"/>
      <c r="AK134" s="375"/>
      <c r="AL134" s="375"/>
      <c r="AM134" s="375"/>
      <c r="AN134" s="375"/>
      <c r="AO134" s="375"/>
      <c r="AP134" s="375"/>
      <c r="AQ134" s="375"/>
      <c r="AR134" s="375"/>
      <c r="AS134" s="375"/>
      <c r="AT134" s="375"/>
      <c r="AU134" s="375"/>
      <c r="AV134" s="375"/>
      <c r="AW134" s="375"/>
      <c r="AX134" s="375"/>
      <c r="AY134" s="375"/>
      <c r="AZ134" s="834"/>
      <c r="BA134" s="233" t="s">
        <v>118</v>
      </c>
      <c r="BB134" s="232"/>
      <c r="BC134" s="408" t="s">
        <v>0</v>
      </c>
      <c r="BD134" s="207" t="s">
        <v>1</v>
      </c>
      <c r="BE134" s="207" t="s">
        <v>2</v>
      </c>
      <c r="BF134" s="207" t="s">
        <v>3</v>
      </c>
      <c r="BG134" s="409" t="s">
        <v>4</v>
      </c>
      <c r="BH134" s="421" t="s">
        <v>0</v>
      </c>
      <c r="BI134" s="207" t="s">
        <v>1</v>
      </c>
      <c r="BJ134" s="207" t="s">
        <v>2</v>
      </c>
      <c r="BK134" s="207" t="s">
        <v>3</v>
      </c>
      <c r="BL134" s="409" t="s">
        <v>4</v>
      </c>
      <c r="BM134" s="421" t="s">
        <v>0</v>
      </c>
      <c r="BN134" s="207" t="s">
        <v>1</v>
      </c>
      <c r="BO134" s="207" t="s">
        <v>2</v>
      </c>
      <c r="BP134" s="207" t="s">
        <v>3</v>
      </c>
      <c r="BQ134" s="409" t="s">
        <v>4</v>
      </c>
      <c r="BR134" s="421" t="s">
        <v>237</v>
      </c>
      <c r="BS134" s="207" t="s">
        <v>238</v>
      </c>
      <c r="BT134" s="207" t="s">
        <v>239</v>
      </c>
      <c r="BU134" s="207" t="s">
        <v>240</v>
      </c>
      <c r="BV134" s="207" t="s">
        <v>241</v>
      </c>
      <c r="BW134" s="207" t="s">
        <v>242</v>
      </c>
      <c r="BX134" s="207" t="s">
        <v>243</v>
      </c>
      <c r="BY134" s="208" t="s">
        <v>244</v>
      </c>
      <c r="BZ134" s="208" t="s">
        <v>245</v>
      </c>
      <c r="CA134" s="208" t="s">
        <v>246</v>
      </c>
      <c r="CB134" s="208" t="s">
        <v>247</v>
      </c>
      <c r="CC134" s="208" t="s">
        <v>248</v>
      </c>
      <c r="CD134" s="2530"/>
      <c r="CE134" s="2530"/>
      <c r="CF134" s="2530"/>
      <c r="CG134" s="2530"/>
      <c r="CH134" s="2530"/>
      <c r="CI134" s="2530"/>
      <c r="CJ134" s="2530"/>
      <c r="CK134" s="2530"/>
      <c r="CL134" s="2530"/>
      <c r="CM134" s="2530"/>
      <c r="CN134" s="2530"/>
      <c r="CO134" s="2530"/>
      <c r="CP134" s="2530"/>
      <c r="CQ134" s="2530"/>
      <c r="CR134" s="2530"/>
      <c r="CS134" s="2530"/>
      <c r="CT134" s="2530"/>
      <c r="CU134" s="2530"/>
      <c r="CV134" s="2530"/>
      <c r="CW134" s="2530"/>
      <c r="CX134" s="2530"/>
      <c r="CY134" s="2530"/>
      <c r="CZ134" s="2530"/>
    </row>
    <row r="135" s="161" customFormat="true" ht="15" customHeight="true" x14ac:dyDescent="0.2">
      <c r="A135" s="2892" t="s">
        <v>46</v>
      </c>
      <c r="B135" s="1899" t="s">
        <v>45</v>
      </c>
      <c r="C135" s="1206" t="s">
        <v>36</v>
      </c>
      <c r="D135" s="1218" t="s">
        <v>36</v>
      </c>
      <c r="E135" s="1218" t="s">
        <v>36</v>
      </c>
      <c r="F135" s="1218" t="s">
        <v>36</v>
      </c>
      <c r="G135" s="1230" t="s">
        <v>36</v>
      </c>
      <c r="H135" s="1242" t="s">
        <v>36</v>
      </c>
      <c r="I135" s="1218" t="s">
        <v>36</v>
      </c>
      <c r="J135" s="1218" t="s">
        <v>36</v>
      </c>
      <c r="K135" s="1218" t="s">
        <v>36</v>
      </c>
      <c r="L135" s="1254" t="s">
        <v>36</v>
      </c>
      <c r="M135" s="1206" t="s">
        <v>36</v>
      </c>
      <c r="N135" s="1218" t="s">
        <v>36</v>
      </c>
      <c r="O135" s="1218" t="s">
        <v>36</v>
      </c>
      <c r="P135" s="1218" t="s">
        <v>36</v>
      </c>
      <c r="Q135" s="1230" t="s">
        <v>36</v>
      </c>
      <c r="R135" s="1242" t="s">
        <v>36</v>
      </c>
      <c r="S135" s="1218" t="s">
        <v>36</v>
      </c>
      <c r="T135" s="1218" t="s">
        <v>36</v>
      </c>
      <c r="U135" s="1218" t="s">
        <v>36</v>
      </c>
      <c r="V135" s="1218" t="s">
        <v>36</v>
      </c>
      <c r="W135" s="1218" t="s">
        <v>36</v>
      </c>
      <c r="X135" s="1218" t="s">
        <v>36</v>
      </c>
      <c r="Y135" s="1218" t="s">
        <v>36</v>
      </c>
      <c r="Z135" s="1218" t="s">
        <v>36</v>
      </c>
      <c r="AA135" s="1218" t="s">
        <v>36</v>
      </c>
      <c r="AB135" s="1218" t="s">
        <v>36</v>
      </c>
      <c r="AC135" s="1254" t="s">
        <v>36</v>
      </c>
      <c r="AD135" s="375"/>
      <c r="AE135" s="375"/>
      <c r="AF135" s="375"/>
      <c r="AG135" s="375"/>
      <c r="AH135" s="375"/>
      <c r="AI135" s="375"/>
      <c r="AJ135" s="375"/>
      <c r="AK135" s="375"/>
      <c r="AL135" s="375"/>
      <c r="AM135" s="375"/>
      <c r="AN135" s="375"/>
      <c r="AO135" s="375"/>
      <c r="AP135" s="375"/>
      <c r="AQ135" s="375"/>
      <c r="AR135" s="375"/>
      <c r="AS135" s="375"/>
      <c r="AT135" s="375"/>
      <c r="AU135" s="375"/>
      <c r="AV135" s="375"/>
      <c r="AW135" s="375"/>
      <c r="AX135" s="375"/>
      <c r="AY135" s="375"/>
      <c r="AZ135" s="834"/>
      <c r="BA135" s="2881" t="s">
        <v>46</v>
      </c>
      <c r="BB135" s="191" t="s">
        <v>45</v>
      </c>
      <c r="BC135" s="1277" t="s">
        <v>36</v>
      </c>
      <c r="BD135" s="1297" t="s">
        <v>36</v>
      </c>
      <c r="BE135" s="1297" t="s">
        <v>36</v>
      </c>
      <c r="BF135" s="1297" t="s">
        <v>36</v>
      </c>
      <c r="BG135" s="1318" t="s">
        <v>36</v>
      </c>
      <c r="BH135" s="1339" t="s">
        <v>36</v>
      </c>
      <c r="BI135" s="1297" t="s">
        <v>36</v>
      </c>
      <c r="BJ135" s="1297" t="s">
        <v>36</v>
      </c>
      <c r="BK135" s="1297" t="s">
        <v>36</v>
      </c>
      <c r="BL135" s="1318" t="s">
        <v>36</v>
      </c>
      <c r="BM135" s="1339" t="s">
        <v>36</v>
      </c>
      <c r="BN135" s="1297" t="s">
        <v>36</v>
      </c>
      <c r="BO135" s="1297" t="s">
        <v>36</v>
      </c>
      <c r="BP135" s="1297" t="s">
        <v>36</v>
      </c>
      <c r="BQ135" s="1318" t="s">
        <v>36</v>
      </c>
      <c r="BR135" s="1339" t="s">
        <v>36</v>
      </c>
      <c r="BS135" s="1297" t="s">
        <v>36</v>
      </c>
      <c r="BT135" s="1297" t="s">
        <v>36</v>
      </c>
      <c r="BU135" s="1297" t="s">
        <v>36</v>
      </c>
      <c r="BV135" s="1297" t="s">
        <v>36</v>
      </c>
      <c r="BW135" s="1297" t="s">
        <v>36</v>
      </c>
      <c r="BX135" s="1297" t="s">
        <v>36</v>
      </c>
      <c r="BY135" s="1358" t="s">
        <v>36</v>
      </c>
      <c r="BZ135" s="1358" t="s">
        <v>36</v>
      </c>
      <c r="CA135" s="1358" t="s">
        <v>36</v>
      </c>
      <c r="CB135" s="1358" t="s">
        <v>36</v>
      </c>
      <c r="CC135" s="1358" t="s">
        <v>36</v>
      </c>
      <c r="CD135" s="2531"/>
      <c r="CE135" s="2531"/>
      <c r="CF135" s="2531"/>
      <c r="CG135" s="2531"/>
      <c r="CH135" s="2531"/>
      <c r="CI135" s="2531"/>
      <c r="CJ135" s="2531"/>
      <c r="CK135" s="2531"/>
      <c r="CL135" s="2531"/>
      <c r="CM135" s="2531"/>
      <c r="CN135" s="2531"/>
      <c r="CO135" s="2531"/>
      <c r="CP135" s="2531"/>
      <c r="CQ135" s="2531"/>
      <c r="CR135" s="2531"/>
      <c r="CS135" s="2531"/>
      <c r="CT135" s="2531"/>
      <c r="CU135" s="2531"/>
      <c r="CV135" s="2531"/>
      <c r="CW135" s="2531"/>
      <c r="CX135" s="2531"/>
      <c r="CY135" s="2531"/>
      <c r="CZ135" s="2531"/>
    </row>
    <row r="136" s="161" customFormat="true" ht="15" customHeight="true" x14ac:dyDescent="0.2">
      <c r="A136" s="2886"/>
      <c r="B136" s="1900" t="s">
        <v>44</v>
      </c>
      <c r="C136" s="1207" t="s">
        <v>36</v>
      </c>
      <c r="D136" s="1219" t="s">
        <v>36</v>
      </c>
      <c r="E136" s="1219" t="s">
        <v>36</v>
      </c>
      <c r="F136" s="1219" t="s">
        <v>36</v>
      </c>
      <c r="G136" s="1231" t="s">
        <v>36</v>
      </c>
      <c r="H136" s="1243" t="s">
        <v>36</v>
      </c>
      <c r="I136" s="1219" t="s">
        <v>36</v>
      </c>
      <c r="J136" s="1219" t="s">
        <v>36</v>
      </c>
      <c r="K136" s="1219" t="s">
        <v>36</v>
      </c>
      <c r="L136" s="1255" t="s">
        <v>36</v>
      </c>
      <c r="M136" s="1207" t="s">
        <v>36</v>
      </c>
      <c r="N136" s="1219" t="s">
        <v>36</v>
      </c>
      <c r="O136" s="1219" t="s">
        <v>36</v>
      </c>
      <c r="P136" s="1219" t="s">
        <v>36</v>
      </c>
      <c r="Q136" s="1231" t="s">
        <v>36</v>
      </c>
      <c r="R136" s="1243" t="s">
        <v>36</v>
      </c>
      <c r="S136" s="1219" t="s">
        <v>36</v>
      </c>
      <c r="T136" s="1219" t="s">
        <v>36</v>
      </c>
      <c r="U136" s="1219" t="s">
        <v>36</v>
      </c>
      <c r="V136" s="1219" t="s">
        <v>36</v>
      </c>
      <c r="W136" s="1219" t="s">
        <v>36</v>
      </c>
      <c r="X136" s="1219" t="s">
        <v>36</v>
      </c>
      <c r="Y136" s="1219" t="s">
        <v>36</v>
      </c>
      <c r="Z136" s="1219" t="s">
        <v>36</v>
      </c>
      <c r="AA136" s="1219" t="s">
        <v>36</v>
      </c>
      <c r="AB136" s="1219" t="s">
        <v>36</v>
      </c>
      <c r="AC136" s="1255" t="s">
        <v>36</v>
      </c>
      <c r="AD136" s="375"/>
      <c r="AE136" s="375"/>
      <c r="AF136" s="375"/>
      <c r="AG136" s="375"/>
      <c r="AH136" s="375"/>
      <c r="AI136" s="375"/>
      <c r="AJ136" s="375"/>
      <c r="AK136" s="375"/>
      <c r="AL136" s="375"/>
      <c r="AM136" s="375"/>
      <c r="AN136" s="375"/>
      <c r="AO136" s="375"/>
      <c r="AP136" s="375"/>
      <c r="AQ136" s="375"/>
      <c r="AR136" s="375"/>
      <c r="AS136" s="375"/>
      <c r="AT136" s="375"/>
      <c r="AU136" s="375"/>
      <c r="AV136" s="375"/>
      <c r="AW136" s="375"/>
      <c r="AX136" s="375"/>
      <c r="AY136" s="375"/>
      <c r="AZ136" s="834"/>
      <c r="BA136" s="2878"/>
      <c r="BB136" s="192" t="s">
        <v>44</v>
      </c>
      <c r="BC136" s="1278" t="s">
        <v>36</v>
      </c>
      <c r="BD136" s="1298" t="s">
        <v>36</v>
      </c>
      <c r="BE136" s="1298" t="s">
        <v>36</v>
      </c>
      <c r="BF136" s="1298" t="s">
        <v>36</v>
      </c>
      <c r="BG136" s="1319" t="s">
        <v>36</v>
      </c>
      <c r="BH136" s="1340" t="s">
        <v>36</v>
      </c>
      <c r="BI136" s="1298" t="s">
        <v>36</v>
      </c>
      <c r="BJ136" s="1298" t="s">
        <v>36</v>
      </c>
      <c r="BK136" s="1298" t="s">
        <v>36</v>
      </c>
      <c r="BL136" s="1319" t="s">
        <v>36</v>
      </c>
      <c r="BM136" s="1340" t="s">
        <v>36</v>
      </c>
      <c r="BN136" s="1298" t="s">
        <v>36</v>
      </c>
      <c r="BO136" s="1298" t="s">
        <v>36</v>
      </c>
      <c r="BP136" s="1298" t="s">
        <v>36</v>
      </c>
      <c r="BQ136" s="1319" t="s">
        <v>36</v>
      </c>
      <c r="BR136" s="1340" t="s">
        <v>36</v>
      </c>
      <c r="BS136" s="1298" t="s">
        <v>36</v>
      </c>
      <c r="BT136" s="1298" t="s">
        <v>36</v>
      </c>
      <c r="BU136" s="1298" t="s">
        <v>36</v>
      </c>
      <c r="BV136" s="1298" t="s">
        <v>36</v>
      </c>
      <c r="BW136" s="1298" t="s">
        <v>36</v>
      </c>
      <c r="BX136" s="1298" t="s">
        <v>36</v>
      </c>
      <c r="BY136" s="1359" t="s">
        <v>36</v>
      </c>
      <c r="BZ136" s="1359" t="s">
        <v>36</v>
      </c>
      <c r="CA136" s="1359" t="s">
        <v>36</v>
      </c>
      <c r="CB136" s="1359" t="s">
        <v>36</v>
      </c>
      <c r="CC136" s="1359" t="s">
        <v>36</v>
      </c>
      <c r="CD136" s="2532"/>
      <c r="CE136" s="2532"/>
      <c r="CF136" s="2532"/>
      <c r="CG136" s="2532"/>
      <c r="CH136" s="2532"/>
      <c r="CI136" s="2532"/>
      <c r="CJ136" s="2532"/>
      <c r="CK136" s="2532"/>
      <c r="CL136" s="2532"/>
      <c r="CM136" s="2532"/>
      <c r="CN136" s="2532"/>
      <c r="CO136" s="2532"/>
      <c r="CP136" s="2532"/>
      <c r="CQ136" s="2532"/>
      <c r="CR136" s="2532"/>
      <c r="CS136" s="2532"/>
      <c r="CT136" s="2532"/>
      <c r="CU136" s="2532"/>
      <c r="CV136" s="2532"/>
      <c r="CW136" s="2532"/>
      <c r="CX136" s="2532"/>
      <c r="CY136" s="2532"/>
      <c r="CZ136" s="2532"/>
    </row>
    <row r="137" s="161" customFormat="true" ht="15" customHeight="true" x14ac:dyDescent="0.2">
      <c r="A137" s="2886"/>
      <c r="B137" s="1900" t="s">
        <v>43</v>
      </c>
      <c r="C137" s="1207" t="s">
        <v>36</v>
      </c>
      <c r="D137" s="1219" t="s">
        <v>36</v>
      </c>
      <c r="E137" s="1219" t="s">
        <v>36</v>
      </c>
      <c r="F137" s="1219" t="s">
        <v>36</v>
      </c>
      <c r="G137" s="1231" t="s">
        <v>36</v>
      </c>
      <c r="H137" s="1243" t="s">
        <v>36</v>
      </c>
      <c r="I137" s="1219" t="s">
        <v>36</v>
      </c>
      <c r="J137" s="1219" t="s">
        <v>36</v>
      </c>
      <c r="K137" s="1219" t="s">
        <v>36</v>
      </c>
      <c r="L137" s="1255" t="s">
        <v>36</v>
      </c>
      <c r="M137" s="1207" t="s">
        <v>36</v>
      </c>
      <c r="N137" s="1219" t="s">
        <v>36</v>
      </c>
      <c r="O137" s="1219" t="s">
        <v>36</v>
      </c>
      <c r="P137" s="1219" t="s">
        <v>36</v>
      </c>
      <c r="Q137" s="1231" t="s">
        <v>36</v>
      </c>
      <c r="R137" s="1243" t="s">
        <v>36</v>
      </c>
      <c r="S137" s="1219" t="s">
        <v>36</v>
      </c>
      <c r="T137" s="1219" t="s">
        <v>36</v>
      </c>
      <c r="U137" s="1219" t="s">
        <v>36</v>
      </c>
      <c r="V137" s="1219" t="s">
        <v>36</v>
      </c>
      <c r="W137" s="1219" t="s">
        <v>36</v>
      </c>
      <c r="X137" s="1219" t="s">
        <v>36</v>
      </c>
      <c r="Y137" s="1219" t="s">
        <v>36</v>
      </c>
      <c r="Z137" s="1219" t="s">
        <v>36</v>
      </c>
      <c r="AA137" s="1219" t="s">
        <v>36</v>
      </c>
      <c r="AB137" s="1219" t="s">
        <v>36</v>
      </c>
      <c r="AC137" s="1255" t="s">
        <v>36</v>
      </c>
      <c r="AD137" s="375"/>
      <c r="AE137" s="375"/>
      <c r="AF137" s="375"/>
      <c r="AG137" s="375"/>
      <c r="AH137" s="375"/>
      <c r="AI137" s="375"/>
      <c r="AJ137" s="375"/>
      <c r="AK137" s="375"/>
      <c r="AL137" s="375"/>
      <c r="AM137" s="375"/>
      <c r="AN137" s="375"/>
      <c r="AO137" s="375"/>
      <c r="AP137" s="375"/>
      <c r="AQ137" s="375"/>
      <c r="AR137" s="375"/>
      <c r="AS137" s="375"/>
      <c r="AT137" s="375"/>
      <c r="AU137" s="375"/>
      <c r="AV137" s="375"/>
      <c r="AW137" s="375"/>
      <c r="AX137" s="375"/>
      <c r="AY137" s="375"/>
      <c r="AZ137" s="834"/>
      <c r="BA137" s="2878"/>
      <c r="BB137" s="192" t="s">
        <v>43</v>
      </c>
      <c r="BC137" s="1278" t="s">
        <v>36</v>
      </c>
      <c r="BD137" s="1298" t="s">
        <v>36</v>
      </c>
      <c r="BE137" s="1298" t="s">
        <v>36</v>
      </c>
      <c r="BF137" s="1298" t="s">
        <v>36</v>
      </c>
      <c r="BG137" s="1319" t="s">
        <v>36</v>
      </c>
      <c r="BH137" s="1340" t="s">
        <v>36</v>
      </c>
      <c r="BI137" s="1298" t="s">
        <v>36</v>
      </c>
      <c r="BJ137" s="1298" t="s">
        <v>36</v>
      </c>
      <c r="BK137" s="1298" t="s">
        <v>36</v>
      </c>
      <c r="BL137" s="1319" t="s">
        <v>36</v>
      </c>
      <c r="BM137" s="1340" t="s">
        <v>36</v>
      </c>
      <c r="BN137" s="1298" t="s">
        <v>36</v>
      </c>
      <c r="BO137" s="1298" t="s">
        <v>36</v>
      </c>
      <c r="BP137" s="1298" t="s">
        <v>36</v>
      </c>
      <c r="BQ137" s="1319" t="s">
        <v>36</v>
      </c>
      <c r="BR137" s="1340" t="s">
        <v>36</v>
      </c>
      <c r="BS137" s="1298" t="s">
        <v>36</v>
      </c>
      <c r="BT137" s="1298" t="s">
        <v>36</v>
      </c>
      <c r="BU137" s="1298" t="s">
        <v>36</v>
      </c>
      <c r="BV137" s="1298" t="s">
        <v>36</v>
      </c>
      <c r="BW137" s="1298" t="s">
        <v>36</v>
      </c>
      <c r="BX137" s="1298" t="s">
        <v>36</v>
      </c>
      <c r="BY137" s="1359" t="s">
        <v>36</v>
      </c>
      <c r="BZ137" s="1359" t="s">
        <v>36</v>
      </c>
      <c r="CA137" s="1359" t="s">
        <v>36</v>
      </c>
      <c r="CB137" s="1359" t="s">
        <v>36</v>
      </c>
      <c r="CC137" s="1359" t="s">
        <v>36</v>
      </c>
      <c r="CD137" s="2532"/>
      <c r="CE137" s="2532"/>
      <c r="CF137" s="2532"/>
      <c r="CG137" s="2532"/>
      <c r="CH137" s="2532"/>
      <c r="CI137" s="2532"/>
      <c r="CJ137" s="2532"/>
      <c r="CK137" s="2532"/>
      <c r="CL137" s="2532"/>
      <c r="CM137" s="2532"/>
      <c r="CN137" s="2532"/>
      <c r="CO137" s="2532"/>
      <c r="CP137" s="2532"/>
      <c r="CQ137" s="2532"/>
      <c r="CR137" s="2532"/>
      <c r="CS137" s="2532"/>
      <c r="CT137" s="2532"/>
      <c r="CU137" s="2532"/>
      <c r="CV137" s="2532"/>
      <c r="CW137" s="2532"/>
      <c r="CX137" s="2532"/>
      <c r="CY137" s="2532"/>
      <c r="CZ137" s="2532"/>
    </row>
    <row r="138" s="161" customFormat="true" ht="15" customHeight="true" x14ac:dyDescent="0.2">
      <c r="A138" s="2886"/>
      <c r="B138" s="1900" t="s">
        <v>42</v>
      </c>
      <c r="C138" s="1207" t="s">
        <v>36</v>
      </c>
      <c r="D138" s="1219" t="s">
        <v>36</v>
      </c>
      <c r="E138" s="1219" t="s">
        <v>36</v>
      </c>
      <c r="F138" s="1219" t="s">
        <v>36</v>
      </c>
      <c r="G138" s="1231" t="s">
        <v>36</v>
      </c>
      <c r="H138" s="1243" t="s">
        <v>36</v>
      </c>
      <c r="I138" s="1219" t="s">
        <v>36</v>
      </c>
      <c r="J138" s="1219" t="s">
        <v>36</v>
      </c>
      <c r="K138" s="1219" t="s">
        <v>36</v>
      </c>
      <c r="L138" s="1255" t="s">
        <v>36</v>
      </c>
      <c r="M138" s="1207" t="s">
        <v>36</v>
      </c>
      <c r="N138" s="1219" t="s">
        <v>36</v>
      </c>
      <c r="O138" s="1219" t="s">
        <v>36</v>
      </c>
      <c r="P138" s="1219" t="s">
        <v>36</v>
      </c>
      <c r="Q138" s="1231" t="s">
        <v>36</v>
      </c>
      <c r="R138" s="1243" t="s">
        <v>36</v>
      </c>
      <c r="S138" s="1219" t="s">
        <v>36</v>
      </c>
      <c r="T138" s="1219" t="s">
        <v>36</v>
      </c>
      <c r="U138" s="1219" t="s">
        <v>36</v>
      </c>
      <c r="V138" s="1219" t="s">
        <v>36</v>
      </c>
      <c r="W138" s="1219" t="s">
        <v>36</v>
      </c>
      <c r="X138" s="1219" t="s">
        <v>36</v>
      </c>
      <c r="Y138" s="1219" t="s">
        <v>36</v>
      </c>
      <c r="Z138" s="1219" t="s">
        <v>36</v>
      </c>
      <c r="AA138" s="1219" t="s">
        <v>36</v>
      </c>
      <c r="AB138" s="1219" t="s">
        <v>36</v>
      </c>
      <c r="AC138" s="1255" t="s">
        <v>36</v>
      </c>
      <c r="AD138" s="375"/>
      <c r="AE138" s="375"/>
      <c r="AF138" s="375"/>
      <c r="AG138" s="375"/>
      <c r="AH138" s="375"/>
      <c r="AI138" s="375"/>
      <c r="AJ138" s="375"/>
      <c r="AK138" s="375"/>
      <c r="AL138" s="375"/>
      <c r="AM138" s="375"/>
      <c r="AN138" s="375"/>
      <c r="AO138" s="375"/>
      <c r="AP138" s="375"/>
      <c r="AQ138" s="375"/>
      <c r="AR138" s="375"/>
      <c r="AS138" s="375"/>
      <c r="AT138" s="375"/>
      <c r="AU138" s="375"/>
      <c r="AV138" s="375"/>
      <c r="AW138" s="375"/>
      <c r="AX138" s="375"/>
      <c r="AY138" s="375"/>
      <c r="AZ138" s="834"/>
      <c r="BA138" s="2878"/>
      <c r="BB138" s="192" t="s">
        <v>42</v>
      </c>
      <c r="BC138" s="1278" t="s">
        <v>36</v>
      </c>
      <c r="BD138" s="1298" t="s">
        <v>36</v>
      </c>
      <c r="BE138" s="1298" t="s">
        <v>36</v>
      </c>
      <c r="BF138" s="1298" t="s">
        <v>36</v>
      </c>
      <c r="BG138" s="1319" t="s">
        <v>36</v>
      </c>
      <c r="BH138" s="1340" t="s">
        <v>36</v>
      </c>
      <c r="BI138" s="1298" t="s">
        <v>36</v>
      </c>
      <c r="BJ138" s="1298" t="s">
        <v>36</v>
      </c>
      <c r="BK138" s="1298" t="s">
        <v>36</v>
      </c>
      <c r="BL138" s="1319" t="s">
        <v>36</v>
      </c>
      <c r="BM138" s="1340" t="s">
        <v>36</v>
      </c>
      <c r="BN138" s="1298" t="s">
        <v>36</v>
      </c>
      <c r="BO138" s="1298" t="s">
        <v>36</v>
      </c>
      <c r="BP138" s="1298" t="s">
        <v>36</v>
      </c>
      <c r="BQ138" s="1319" t="s">
        <v>36</v>
      </c>
      <c r="BR138" s="1340" t="s">
        <v>36</v>
      </c>
      <c r="BS138" s="1298" t="s">
        <v>36</v>
      </c>
      <c r="BT138" s="1298" t="s">
        <v>36</v>
      </c>
      <c r="BU138" s="1298" t="s">
        <v>36</v>
      </c>
      <c r="BV138" s="1298" t="s">
        <v>36</v>
      </c>
      <c r="BW138" s="1298" t="s">
        <v>36</v>
      </c>
      <c r="BX138" s="1298" t="s">
        <v>36</v>
      </c>
      <c r="BY138" s="1359" t="s">
        <v>36</v>
      </c>
      <c r="BZ138" s="1359" t="s">
        <v>36</v>
      </c>
      <c r="CA138" s="1359" t="s">
        <v>36</v>
      </c>
      <c r="CB138" s="1359" t="s">
        <v>36</v>
      </c>
      <c r="CC138" s="1359" t="s">
        <v>36</v>
      </c>
      <c r="CD138" s="2532"/>
      <c r="CE138" s="2532"/>
      <c r="CF138" s="2532"/>
      <c r="CG138" s="2532"/>
      <c r="CH138" s="2532"/>
      <c r="CI138" s="2532"/>
      <c r="CJ138" s="2532"/>
      <c r="CK138" s="2532"/>
      <c r="CL138" s="2532"/>
      <c r="CM138" s="2532"/>
      <c r="CN138" s="2532"/>
      <c r="CO138" s="2532"/>
      <c r="CP138" s="2532"/>
      <c r="CQ138" s="2532"/>
      <c r="CR138" s="2532"/>
      <c r="CS138" s="2532"/>
      <c r="CT138" s="2532"/>
      <c r="CU138" s="2532"/>
      <c r="CV138" s="2532"/>
      <c r="CW138" s="2532"/>
      <c r="CX138" s="2532"/>
      <c r="CY138" s="2532"/>
      <c r="CZ138" s="2532"/>
    </row>
    <row r="139" s="161" customFormat="true" ht="15" customHeight="true" x14ac:dyDescent="0.2">
      <c r="A139" s="2886"/>
      <c r="B139" s="1900" t="s">
        <v>19</v>
      </c>
      <c r="C139" s="1842">
        <v>29.009746538948345</v>
      </c>
      <c r="D139" s="1843">
        <v>6.3575300795718075</v>
      </c>
      <c r="E139" s="1843">
        <v>1.5437366323581232</v>
      </c>
      <c r="F139" s="1843">
        <v>0.36884716178535043</v>
      </c>
      <c r="G139" s="1844">
        <v>4.6048860790766928E-2</v>
      </c>
      <c r="H139" s="1845">
        <v>4.5980555175505478</v>
      </c>
      <c r="I139" s="1843">
        <v>0.22097244675468194</v>
      </c>
      <c r="J139" s="1843">
        <v>0.14993765478880069</v>
      </c>
      <c r="K139" s="1843">
        <v>8.705628329420817E-3</v>
      </c>
      <c r="L139" s="1846">
        <v>0</v>
      </c>
      <c r="M139" s="1847">
        <v>37.441776303187268</v>
      </c>
      <c r="N139" s="1843">
        <v>19.185621833072673</v>
      </c>
      <c r="O139" s="1843">
        <v>6.1007478181786867</v>
      </c>
      <c r="P139" s="1843">
        <v>4.9476409334238136</v>
      </c>
      <c r="Q139" s="1844">
        <v>1.2635524707250516</v>
      </c>
      <c r="R139" s="1845">
        <v>0.63477749935433736</v>
      </c>
      <c r="S139" s="1843">
        <v>1.4285812738023123</v>
      </c>
      <c r="T139" s="1843">
        <v>7.0124127872820505E-2</v>
      </c>
      <c r="U139" s="1843">
        <v>10.592769527360254</v>
      </c>
      <c r="V139" s="1843">
        <v>22.693395817355473</v>
      </c>
      <c r="W139" s="1843">
        <v>1.5412537862286979</v>
      </c>
      <c r="X139" s="1843">
        <v>24.740724018219755</v>
      </c>
      <c r="Y139" s="1843">
        <v>0.15508764592361607</v>
      </c>
      <c r="Z139" s="1843">
        <v>0.54873186679533248</v>
      </c>
      <c r="AA139" s="1843">
        <v>2.584895416373481</v>
      </c>
      <c r="AB139" s="1843">
        <v>5.4295878002514026</v>
      </c>
      <c r="AC139" s="2621">
        <v>9.4437312791932869E-3</v>
      </c>
      <c r="AD139" s="375"/>
      <c r="AE139" s="375"/>
      <c r="AF139" s="375"/>
      <c r="AG139" s="375"/>
      <c r="AH139" s="375"/>
      <c r="AI139" s="375"/>
      <c r="AJ139" s="375"/>
      <c r="AK139" s="375"/>
      <c r="AL139" s="375"/>
      <c r="AM139" s="375"/>
      <c r="AN139" s="375"/>
      <c r="AO139" s="375"/>
      <c r="AP139" s="375"/>
      <c r="AQ139" s="375"/>
      <c r="AR139" s="375"/>
      <c r="AS139" s="375"/>
      <c r="AT139" s="375"/>
      <c r="AU139" s="375"/>
      <c r="AV139" s="375"/>
      <c r="AW139" s="375"/>
      <c r="AX139" s="375"/>
      <c r="AY139" s="375"/>
      <c r="AZ139" s="834"/>
      <c r="BA139" s="2878"/>
      <c r="BB139" s="192" t="s">
        <v>19</v>
      </c>
      <c r="BC139" s="1278" t="s">
        <v>36</v>
      </c>
      <c r="BD139" s="1298" t="s">
        <v>36</v>
      </c>
      <c r="BE139" s="1298" t="s">
        <v>36</v>
      </c>
      <c r="BF139" s="1298" t="s">
        <v>36</v>
      </c>
      <c r="BG139" s="1319" t="s">
        <v>36</v>
      </c>
      <c r="BH139" s="1340" t="s">
        <v>36</v>
      </c>
      <c r="BI139" s="1298" t="s">
        <v>36</v>
      </c>
      <c r="BJ139" s="1298" t="s">
        <v>36</v>
      </c>
      <c r="BK139" s="1298" t="s">
        <v>36</v>
      </c>
      <c r="BL139" s="1319" t="s">
        <v>36</v>
      </c>
      <c r="BM139" s="1340" t="s">
        <v>36</v>
      </c>
      <c r="BN139" s="1298" t="s">
        <v>36</v>
      </c>
      <c r="BO139" s="1298" t="s">
        <v>36</v>
      </c>
      <c r="BP139" s="1298" t="s">
        <v>36</v>
      </c>
      <c r="BQ139" s="1319" t="s">
        <v>36</v>
      </c>
      <c r="BR139" s="1340" t="s">
        <v>36</v>
      </c>
      <c r="BS139" s="1298" t="s">
        <v>36</v>
      </c>
      <c r="BT139" s="1298" t="s">
        <v>36</v>
      </c>
      <c r="BU139" s="1298" t="s">
        <v>36</v>
      </c>
      <c r="BV139" s="1298" t="s">
        <v>36</v>
      </c>
      <c r="BW139" s="1298" t="s">
        <v>36</v>
      </c>
      <c r="BX139" s="1298" t="s">
        <v>36</v>
      </c>
      <c r="BY139" s="1359" t="s">
        <v>36</v>
      </c>
      <c r="BZ139" s="1359" t="s">
        <v>36</v>
      </c>
      <c r="CA139" s="1359" t="s">
        <v>36</v>
      </c>
      <c r="CB139" s="1359" t="s">
        <v>36</v>
      </c>
      <c r="CC139" s="1359" t="s">
        <v>36</v>
      </c>
      <c r="CD139" s="2532"/>
      <c r="CE139" s="2532"/>
      <c r="CF139" s="2532"/>
      <c r="CG139" s="2532"/>
      <c r="CH139" s="2532"/>
      <c r="CI139" s="2532"/>
      <c r="CJ139" s="2532"/>
      <c r="CK139" s="2532"/>
      <c r="CL139" s="2532"/>
      <c r="CM139" s="2532"/>
      <c r="CN139" s="2532"/>
      <c r="CO139" s="2532"/>
      <c r="CP139" s="2532"/>
      <c r="CQ139" s="2532"/>
      <c r="CR139" s="2532"/>
      <c r="CS139" s="2532"/>
      <c r="CT139" s="2532"/>
      <c r="CU139" s="2532"/>
      <c r="CV139" s="2532"/>
      <c r="CW139" s="2532"/>
      <c r="CX139" s="2532"/>
      <c r="CY139" s="2532"/>
      <c r="CZ139" s="2532"/>
    </row>
    <row r="140" s="156" customFormat="true" ht="15" customHeight="true" x14ac:dyDescent="0.2">
      <c r="A140" s="2886" t="s">
        <v>108</v>
      </c>
      <c r="B140" s="294" t="s">
        <v>65</v>
      </c>
      <c r="C140" s="1208" t="s">
        <v>36</v>
      </c>
      <c r="D140" s="1220" t="s">
        <v>36</v>
      </c>
      <c r="E140" s="1220" t="s">
        <v>36</v>
      </c>
      <c r="F140" s="1220" t="s">
        <v>36</v>
      </c>
      <c r="G140" s="1232" t="s">
        <v>36</v>
      </c>
      <c r="H140" s="1244" t="s">
        <v>36</v>
      </c>
      <c r="I140" s="1220" t="s">
        <v>36</v>
      </c>
      <c r="J140" s="1220" t="s">
        <v>36</v>
      </c>
      <c r="K140" s="1220" t="s">
        <v>36</v>
      </c>
      <c r="L140" s="1256" t="s">
        <v>36</v>
      </c>
      <c r="M140" s="1263" t="s">
        <v>36</v>
      </c>
      <c r="N140" s="1220" t="s">
        <v>36</v>
      </c>
      <c r="O140" s="1220" t="s">
        <v>36</v>
      </c>
      <c r="P140" s="1220" t="s">
        <v>36</v>
      </c>
      <c r="Q140" s="1232" t="s">
        <v>36</v>
      </c>
      <c r="R140" s="1244" t="s">
        <v>36</v>
      </c>
      <c r="S140" s="1220" t="s">
        <v>36</v>
      </c>
      <c r="T140" s="1220" t="s">
        <v>36</v>
      </c>
      <c r="U140" s="1220" t="s">
        <v>36</v>
      </c>
      <c r="V140" s="1220" t="s">
        <v>36</v>
      </c>
      <c r="W140" s="1220" t="s">
        <v>36</v>
      </c>
      <c r="X140" s="1220" t="s">
        <v>36</v>
      </c>
      <c r="Y140" s="1266" t="s">
        <v>36</v>
      </c>
      <c r="Z140" s="1266" t="s">
        <v>36</v>
      </c>
      <c r="AA140" s="1266" t="s">
        <v>36</v>
      </c>
      <c r="AB140" s="1266" t="s">
        <v>36</v>
      </c>
      <c r="AC140" s="2501" t="s">
        <v>36</v>
      </c>
      <c r="AD140" s="2513"/>
      <c r="AE140" s="2513"/>
      <c r="AF140" s="2513"/>
      <c r="AG140" s="2513"/>
      <c r="AH140" s="2513"/>
      <c r="AI140" s="2513"/>
      <c r="AJ140" s="2513"/>
      <c r="AK140" s="2513"/>
      <c r="AL140" s="2513"/>
      <c r="AM140" s="2513"/>
      <c r="AN140" s="2513"/>
      <c r="AO140" s="2513"/>
      <c r="AP140" s="2513"/>
      <c r="AQ140" s="2513"/>
      <c r="AR140" s="2513"/>
      <c r="AS140" s="2513"/>
      <c r="AT140" s="2513"/>
      <c r="AU140" s="2513"/>
      <c r="AV140" s="2513"/>
      <c r="AW140" s="2513"/>
      <c r="AX140" s="2513"/>
      <c r="AY140" s="2513"/>
      <c r="AZ140" s="250"/>
      <c r="BA140" s="2878" t="s">
        <v>108</v>
      </c>
      <c r="BB140" s="192" t="s">
        <v>65</v>
      </c>
      <c r="BC140" s="1278" t="s">
        <v>36</v>
      </c>
      <c r="BD140" s="1298" t="s">
        <v>36</v>
      </c>
      <c r="BE140" s="1298" t="s">
        <v>36</v>
      </c>
      <c r="BF140" s="1298" t="s">
        <v>36</v>
      </c>
      <c r="BG140" s="1319" t="s">
        <v>36</v>
      </c>
      <c r="BH140" s="1340" t="s">
        <v>36</v>
      </c>
      <c r="BI140" s="1298" t="s">
        <v>36</v>
      </c>
      <c r="BJ140" s="1298" t="s">
        <v>36</v>
      </c>
      <c r="BK140" s="1298" t="s">
        <v>36</v>
      </c>
      <c r="BL140" s="1319" t="s">
        <v>36</v>
      </c>
      <c r="BM140" s="1340" t="s">
        <v>36</v>
      </c>
      <c r="BN140" s="1298" t="s">
        <v>36</v>
      </c>
      <c r="BO140" s="1298" t="s">
        <v>36</v>
      </c>
      <c r="BP140" s="1298" t="s">
        <v>36</v>
      </c>
      <c r="BQ140" s="1319" t="s">
        <v>36</v>
      </c>
      <c r="BR140" s="1340" t="s">
        <v>36</v>
      </c>
      <c r="BS140" s="1298" t="s">
        <v>36</v>
      </c>
      <c r="BT140" s="1298" t="s">
        <v>36</v>
      </c>
      <c r="BU140" s="1298" t="s">
        <v>36</v>
      </c>
      <c r="BV140" s="1298" t="s">
        <v>36</v>
      </c>
      <c r="BW140" s="1298" t="s">
        <v>36</v>
      </c>
      <c r="BX140" s="1298" t="s">
        <v>36</v>
      </c>
      <c r="BY140" s="1359" t="s">
        <v>36</v>
      </c>
      <c r="BZ140" s="1359" t="s">
        <v>36</v>
      </c>
      <c r="CA140" s="1359" t="s">
        <v>36</v>
      </c>
      <c r="CB140" s="1359" t="s">
        <v>36</v>
      </c>
      <c r="CC140" s="1359" t="s">
        <v>36</v>
      </c>
      <c r="CD140" s="2532"/>
      <c r="CE140" s="2532"/>
      <c r="CF140" s="2532"/>
      <c r="CG140" s="2532"/>
      <c r="CH140" s="2532"/>
      <c r="CI140" s="2532"/>
      <c r="CJ140" s="2532"/>
      <c r="CK140" s="2532"/>
      <c r="CL140" s="2532"/>
      <c r="CM140" s="2532"/>
      <c r="CN140" s="2532"/>
      <c r="CO140" s="2532"/>
      <c r="CP140" s="2532"/>
      <c r="CQ140" s="2532"/>
      <c r="CR140" s="2532"/>
      <c r="CS140" s="2532"/>
      <c r="CT140" s="2532"/>
      <c r="CU140" s="2532"/>
      <c r="CV140" s="2532"/>
      <c r="CW140" s="2532"/>
      <c r="CX140" s="2532"/>
      <c r="CY140" s="2532"/>
      <c r="CZ140" s="2532"/>
    </row>
    <row r="141" s="156" customFormat="true" ht="15" customHeight="true" x14ac:dyDescent="0.2">
      <c r="A141" s="2886"/>
      <c r="B141" s="294" t="s">
        <v>66</v>
      </c>
      <c r="C141" s="1208" t="s">
        <v>36</v>
      </c>
      <c r="D141" s="1220" t="s">
        <v>36</v>
      </c>
      <c r="E141" s="1220" t="s">
        <v>36</v>
      </c>
      <c r="F141" s="1220" t="s">
        <v>36</v>
      </c>
      <c r="G141" s="1232" t="s">
        <v>36</v>
      </c>
      <c r="H141" s="1244" t="s">
        <v>36</v>
      </c>
      <c r="I141" s="1220" t="s">
        <v>36</v>
      </c>
      <c r="J141" s="1220" t="s">
        <v>36</v>
      </c>
      <c r="K141" s="1220" t="s">
        <v>36</v>
      </c>
      <c r="L141" s="1256" t="s">
        <v>36</v>
      </c>
      <c r="M141" s="1263" t="s">
        <v>36</v>
      </c>
      <c r="N141" s="1220" t="s">
        <v>36</v>
      </c>
      <c r="O141" s="1220" t="s">
        <v>36</v>
      </c>
      <c r="P141" s="1220" t="s">
        <v>36</v>
      </c>
      <c r="Q141" s="1232" t="s">
        <v>36</v>
      </c>
      <c r="R141" s="1244" t="s">
        <v>36</v>
      </c>
      <c r="S141" s="1220" t="s">
        <v>36</v>
      </c>
      <c r="T141" s="1220" t="s">
        <v>36</v>
      </c>
      <c r="U141" s="1220" t="s">
        <v>36</v>
      </c>
      <c r="V141" s="1220" t="s">
        <v>36</v>
      </c>
      <c r="W141" s="1220" t="s">
        <v>36</v>
      </c>
      <c r="X141" s="1220" t="s">
        <v>36</v>
      </c>
      <c r="Y141" s="1266" t="s">
        <v>36</v>
      </c>
      <c r="Z141" s="1266" t="s">
        <v>36</v>
      </c>
      <c r="AA141" s="1266" t="s">
        <v>36</v>
      </c>
      <c r="AB141" s="1266" t="s">
        <v>36</v>
      </c>
      <c r="AC141" s="2501" t="s">
        <v>36</v>
      </c>
      <c r="AD141" s="2513"/>
      <c r="AE141" s="2513"/>
      <c r="AF141" s="2513"/>
      <c r="AG141" s="2513"/>
      <c r="AH141" s="2513"/>
      <c r="AI141" s="2513"/>
      <c r="AJ141" s="2513"/>
      <c r="AK141" s="2513"/>
      <c r="AL141" s="2513"/>
      <c r="AM141" s="2513"/>
      <c r="AN141" s="2513"/>
      <c r="AO141" s="2513"/>
      <c r="AP141" s="2513"/>
      <c r="AQ141" s="2513"/>
      <c r="AR141" s="2513"/>
      <c r="AS141" s="2513"/>
      <c r="AT141" s="2513"/>
      <c r="AU141" s="2513"/>
      <c r="AV141" s="2513"/>
      <c r="AW141" s="2513"/>
      <c r="AX141" s="2513"/>
      <c r="AY141" s="2513"/>
      <c r="AZ141" s="250"/>
      <c r="BA141" s="2878"/>
      <c r="BB141" s="192" t="s">
        <v>66</v>
      </c>
      <c r="BC141" s="1278" t="s">
        <v>36</v>
      </c>
      <c r="BD141" s="1298" t="s">
        <v>36</v>
      </c>
      <c r="BE141" s="1298" t="s">
        <v>36</v>
      </c>
      <c r="BF141" s="1298" t="s">
        <v>36</v>
      </c>
      <c r="BG141" s="1319" t="s">
        <v>36</v>
      </c>
      <c r="BH141" s="1340" t="s">
        <v>36</v>
      </c>
      <c r="BI141" s="1298" t="s">
        <v>36</v>
      </c>
      <c r="BJ141" s="1298" t="s">
        <v>36</v>
      </c>
      <c r="BK141" s="1298" t="s">
        <v>36</v>
      </c>
      <c r="BL141" s="1319" t="s">
        <v>36</v>
      </c>
      <c r="BM141" s="1340" t="s">
        <v>36</v>
      </c>
      <c r="BN141" s="1298" t="s">
        <v>36</v>
      </c>
      <c r="BO141" s="1298" t="s">
        <v>36</v>
      </c>
      <c r="BP141" s="1298" t="s">
        <v>36</v>
      </c>
      <c r="BQ141" s="1319" t="s">
        <v>36</v>
      </c>
      <c r="BR141" s="1340" t="s">
        <v>36</v>
      </c>
      <c r="BS141" s="1298" t="s">
        <v>36</v>
      </c>
      <c r="BT141" s="1298" t="s">
        <v>36</v>
      </c>
      <c r="BU141" s="1298" t="s">
        <v>36</v>
      </c>
      <c r="BV141" s="1298" t="s">
        <v>36</v>
      </c>
      <c r="BW141" s="1298" t="s">
        <v>36</v>
      </c>
      <c r="BX141" s="1298" t="s">
        <v>36</v>
      </c>
      <c r="BY141" s="1359" t="s">
        <v>36</v>
      </c>
      <c r="BZ141" s="1359" t="s">
        <v>36</v>
      </c>
      <c r="CA141" s="1359" t="s">
        <v>36</v>
      </c>
      <c r="CB141" s="1359" t="s">
        <v>36</v>
      </c>
      <c r="CC141" s="1359" t="s">
        <v>36</v>
      </c>
      <c r="CD141" s="2532"/>
      <c r="CE141" s="2532"/>
      <c r="CF141" s="2532"/>
      <c r="CG141" s="2532"/>
      <c r="CH141" s="2532"/>
      <c r="CI141" s="2532"/>
      <c r="CJ141" s="2532"/>
      <c r="CK141" s="2532"/>
      <c r="CL141" s="2532"/>
      <c r="CM141" s="2532"/>
      <c r="CN141" s="2532"/>
      <c r="CO141" s="2532"/>
      <c r="CP141" s="2532"/>
      <c r="CQ141" s="2532"/>
      <c r="CR141" s="2532"/>
      <c r="CS141" s="2532"/>
      <c r="CT141" s="2532"/>
      <c r="CU141" s="2532"/>
      <c r="CV141" s="2532"/>
      <c r="CW141" s="2532"/>
      <c r="CX141" s="2532"/>
      <c r="CY141" s="2532"/>
      <c r="CZ141" s="2532"/>
    </row>
    <row r="142" s="156" customFormat="true" ht="15" customHeight="true" x14ac:dyDescent="0.2">
      <c r="A142" s="2886"/>
      <c r="B142" s="294" t="s">
        <v>67</v>
      </c>
      <c r="C142" s="1208" t="s">
        <v>36</v>
      </c>
      <c r="D142" s="1220" t="s">
        <v>36</v>
      </c>
      <c r="E142" s="1220" t="s">
        <v>36</v>
      </c>
      <c r="F142" s="1220" t="s">
        <v>36</v>
      </c>
      <c r="G142" s="1232" t="s">
        <v>36</v>
      </c>
      <c r="H142" s="1244" t="s">
        <v>36</v>
      </c>
      <c r="I142" s="1220" t="s">
        <v>36</v>
      </c>
      <c r="J142" s="1220" t="s">
        <v>36</v>
      </c>
      <c r="K142" s="1220" t="s">
        <v>36</v>
      </c>
      <c r="L142" s="1256" t="s">
        <v>36</v>
      </c>
      <c r="M142" s="1263" t="s">
        <v>36</v>
      </c>
      <c r="N142" s="1220" t="s">
        <v>36</v>
      </c>
      <c r="O142" s="1220" t="s">
        <v>36</v>
      </c>
      <c r="P142" s="1220" t="s">
        <v>36</v>
      </c>
      <c r="Q142" s="1232" t="s">
        <v>36</v>
      </c>
      <c r="R142" s="1244" t="s">
        <v>36</v>
      </c>
      <c r="S142" s="1220" t="s">
        <v>36</v>
      </c>
      <c r="T142" s="1220" t="s">
        <v>36</v>
      </c>
      <c r="U142" s="1220" t="s">
        <v>36</v>
      </c>
      <c r="V142" s="1220" t="s">
        <v>36</v>
      </c>
      <c r="W142" s="1220" t="s">
        <v>36</v>
      </c>
      <c r="X142" s="1220" t="s">
        <v>36</v>
      </c>
      <c r="Y142" s="1266" t="s">
        <v>36</v>
      </c>
      <c r="Z142" s="1266" t="s">
        <v>36</v>
      </c>
      <c r="AA142" s="1266" t="s">
        <v>36</v>
      </c>
      <c r="AB142" s="1266" t="s">
        <v>36</v>
      </c>
      <c r="AC142" s="2501" t="s">
        <v>36</v>
      </c>
      <c r="AD142" s="2513"/>
      <c r="AE142" s="2513"/>
      <c r="AF142" s="2513"/>
      <c r="AG142" s="2513"/>
      <c r="AH142" s="2513"/>
      <c r="AI142" s="2513"/>
      <c r="AJ142" s="2513"/>
      <c r="AK142" s="2513"/>
      <c r="AL142" s="2513"/>
      <c r="AM142" s="2513"/>
      <c r="AN142" s="2513"/>
      <c r="AO142" s="2513"/>
      <c r="AP142" s="2513"/>
      <c r="AQ142" s="2513"/>
      <c r="AR142" s="2513"/>
      <c r="AS142" s="2513"/>
      <c r="AT142" s="2513"/>
      <c r="AU142" s="2513"/>
      <c r="AV142" s="2513"/>
      <c r="AW142" s="2513"/>
      <c r="AX142" s="2513"/>
      <c r="AY142" s="2513"/>
      <c r="AZ142" s="250"/>
      <c r="BA142" s="2878"/>
      <c r="BB142" s="192" t="s">
        <v>67</v>
      </c>
      <c r="BC142" s="1278" t="s">
        <v>36</v>
      </c>
      <c r="BD142" s="1298" t="s">
        <v>36</v>
      </c>
      <c r="BE142" s="1298" t="s">
        <v>36</v>
      </c>
      <c r="BF142" s="1298" t="s">
        <v>36</v>
      </c>
      <c r="BG142" s="1319" t="s">
        <v>36</v>
      </c>
      <c r="BH142" s="1340" t="s">
        <v>36</v>
      </c>
      <c r="BI142" s="1298" t="s">
        <v>36</v>
      </c>
      <c r="BJ142" s="1298" t="s">
        <v>36</v>
      </c>
      <c r="BK142" s="1298" t="s">
        <v>36</v>
      </c>
      <c r="BL142" s="1319" t="s">
        <v>36</v>
      </c>
      <c r="BM142" s="1340" t="s">
        <v>36</v>
      </c>
      <c r="BN142" s="1298" t="s">
        <v>36</v>
      </c>
      <c r="BO142" s="1298" t="s">
        <v>36</v>
      </c>
      <c r="BP142" s="1298" t="s">
        <v>36</v>
      </c>
      <c r="BQ142" s="1319" t="s">
        <v>36</v>
      </c>
      <c r="BR142" s="1340" t="s">
        <v>36</v>
      </c>
      <c r="BS142" s="1298" t="s">
        <v>36</v>
      </c>
      <c r="BT142" s="1298" t="s">
        <v>36</v>
      </c>
      <c r="BU142" s="1298" t="s">
        <v>36</v>
      </c>
      <c r="BV142" s="1298" t="s">
        <v>36</v>
      </c>
      <c r="BW142" s="1298" t="s">
        <v>36</v>
      </c>
      <c r="BX142" s="1298" t="s">
        <v>36</v>
      </c>
      <c r="BY142" s="1359" t="s">
        <v>36</v>
      </c>
      <c r="BZ142" s="1359" t="s">
        <v>36</v>
      </c>
      <c r="CA142" s="1359" t="s">
        <v>36</v>
      </c>
      <c r="CB142" s="1359" t="s">
        <v>36</v>
      </c>
      <c r="CC142" s="1359" t="s">
        <v>36</v>
      </c>
      <c r="CD142" s="2532"/>
      <c r="CE142" s="2532"/>
      <c r="CF142" s="2532"/>
      <c r="CG142" s="2532"/>
      <c r="CH142" s="2532"/>
      <c r="CI142" s="2532"/>
      <c r="CJ142" s="2532"/>
      <c r="CK142" s="2532"/>
      <c r="CL142" s="2532"/>
      <c r="CM142" s="2532"/>
      <c r="CN142" s="2532"/>
      <c r="CO142" s="2532"/>
      <c r="CP142" s="2532"/>
      <c r="CQ142" s="2532"/>
      <c r="CR142" s="2532"/>
      <c r="CS142" s="2532"/>
      <c r="CT142" s="2532"/>
      <c r="CU142" s="2532"/>
      <c r="CV142" s="2532"/>
      <c r="CW142" s="2532"/>
      <c r="CX142" s="2532"/>
      <c r="CY142" s="2532"/>
      <c r="CZ142" s="2532"/>
    </row>
    <row r="143" s="156" customFormat="true" ht="15" customHeight="true" x14ac:dyDescent="0.2">
      <c r="A143" s="2886"/>
      <c r="B143" s="294" t="s">
        <v>68</v>
      </c>
      <c r="C143" s="1208" t="s">
        <v>36</v>
      </c>
      <c r="D143" s="1220" t="s">
        <v>36</v>
      </c>
      <c r="E143" s="1220" t="s">
        <v>36</v>
      </c>
      <c r="F143" s="1220" t="s">
        <v>36</v>
      </c>
      <c r="G143" s="1232" t="s">
        <v>36</v>
      </c>
      <c r="H143" s="1244" t="s">
        <v>36</v>
      </c>
      <c r="I143" s="1220" t="s">
        <v>36</v>
      </c>
      <c r="J143" s="1220" t="s">
        <v>36</v>
      </c>
      <c r="K143" s="1220" t="s">
        <v>36</v>
      </c>
      <c r="L143" s="1256" t="s">
        <v>36</v>
      </c>
      <c r="M143" s="1263" t="s">
        <v>36</v>
      </c>
      <c r="N143" s="1220" t="s">
        <v>36</v>
      </c>
      <c r="O143" s="1220" t="s">
        <v>36</v>
      </c>
      <c r="P143" s="1220" t="s">
        <v>36</v>
      </c>
      <c r="Q143" s="1232" t="s">
        <v>36</v>
      </c>
      <c r="R143" s="1244" t="s">
        <v>36</v>
      </c>
      <c r="S143" s="1220" t="s">
        <v>36</v>
      </c>
      <c r="T143" s="1220" t="s">
        <v>36</v>
      </c>
      <c r="U143" s="1220" t="s">
        <v>36</v>
      </c>
      <c r="V143" s="1220" t="s">
        <v>36</v>
      </c>
      <c r="W143" s="1220" t="s">
        <v>36</v>
      </c>
      <c r="X143" s="1220" t="s">
        <v>36</v>
      </c>
      <c r="Y143" s="1266" t="s">
        <v>36</v>
      </c>
      <c r="Z143" s="1266" t="s">
        <v>36</v>
      </c>
      <c r="AA143" s="1266" t="s">
        <v>36</v>
      </c>
      <c r="AB143" s="1266" t="s">
        <v>36</v>
      </c>
      <c r="AC143" s="2501" t="s">
        <v>36</v>
      </c>
      <c r="AD143" s="2513"/>
      <c r="AE143" s="2513"/>
      <c r="AF143" s="2513"/>
      <c r="AG143" s="2513"/>
      <c r="AH143" s="2513"/>
      <c r="AI143" s="2513"/>
      <c r="AJ143" s="2513"/>
      <c r="AK143" s="2513"/>
      <c r="AL143" s="2513"/>
      <c r="AM143" s="2513"/>
      <c r="AN143" s="2513"/>
      <c r="AO143" s="2513"/>
      <c r="AP143" s="2513"/>
      <c r="AQ143" s="2513"/>
      <c r="AR143" s="2513"/>
      <c r="AS143" s="2513"/>
      <c r="AT143" s="2513"/>
      <c r="AU143" s="2513"/>
      <c r="AV143" s="2513"/>
      <c r="AW143" s="2513"/>
      <c r="AX143" s="2513"/>
      <c r="AY143" s="2513"/>
      <c r="AZ143" s="250"/>
      <c r="BA143" s="2878"/>
      <c r="BB143" s="192" t="s">
        <v>68</v>
      </c>
      <c r="BC143" s="1278" t="s">
        <v>36</v>
      </c>
      <c r="BD143" s="1298" t="s">
        <v>36</v>
      </c>
      <c r="BE143" s="1298" t="s">
        <v>36</v>
      </c>
      <c r="BF143" s="1298" t="s">
        <v>36</v>
      </c>
      <c r="BG143" s="1319" t="s">
        <v>36</v>
      </c>
      <c r="BH143" s="1340" t="s">
        <v>36</v>
      </c>
      <c r="BI143" s="1298" t="s">
        <v>36</v>
      </c>
      <c r="BJ143" s="1298" t="s">
        <v>36</v>
      </c>
      <c r="BK143" s="1298" t="s">
        <v>36</v>
      </c>
      <c r="BL143" s="1319" t="s">
        <v>36</v>
      </c>
      <c r="BM143" s="1340" t="s">
        <v>36</v>
      </c>
      <c r="BN143" s="1298" t="s">
        <v>36</v>
      </c>
      <c r="BO143" s="1298" t="s">
        <v>36</v>
      </c>
      <c r="BP143" s="1298" t="s">
        <v>36</v>
      </c>
      <c r="BQ143" s="1319" t="s">
        <v>36</v>
      </c>
      <c r="BR143" s="1340" t="s">
        <v>36</v>
      </c>
      <c r="BS143" s="1298" t="s">
        <v>36</v>
      </c>
      <c r="BT143" s="1298" t="s">
        <v>36</v>
      </c>
      <c r="BU143" s="1298" t="s">
        <v>36</v>
      </c>
      <c r="BV143" s="1298" t="s">
        <v>36</v>
      </c>
      <c r="BW143" s="1298" t="s">
        <v>36</v>
      </c>
      <c r="BX143" s="1298" t="s">
        <v>36</v>
      </c>
      <c r="BY143" s="1359" t="s">
        <v>36</v>
      </c>
      <c r="BZ143" s="1359" t="s">
        <v>36</v>
      </c>
      <c r="CA143" s="1359" t="s">
        <v>36</v>
      </c>
      <c r="CB143" s="1359" t="s">
        <v>36</v>
      </c>
      <c r="CC143" s="1359" t="s">
        <v>36</v>
      </c>
      <c r="CD143" s="2532"/>
      <c r="CE143" s="2532"/>
      <c r="CF143" s="2532"/>
      <c r="CG143" s="2532"/>
      <c r="CH143" s="2532"/>
      <c r="CI143" s="2532"/>
      <c r="CJ143" s="2532"/>
      <c r="CK143" s="2532"/>
      <c r="CL143" s="2532"/>
      <c r="CM143" s="2532"/>
      <c r="CN143" s="2532"/>
      <c r="CO143" s="2532"/>
      <c r="CP143" s="2532"/>
      <c r="CQ143" s="2532"/>
      <c r="CR143" s="2532"/>
      <c r="CS143" s="2532"/>
      <c r="CT143" s="2532"/>
      <c r="CU143" s="2532"/>
      <c r="CV143" s="2532"/>
      <c r="CW143" s="2532"/>
      <c r="CX143" s="2532"/>
      <c r="CY143" s="2532"/>
      <c r="CZ143" s="2532"/>
    </row>
    <row r="144" s="156" customFormat="true" ht="15" customHeight="true" x14ac:dyDescent="0.2">
      <c r="A144" s="2886" t="s">
        <v>109</v>
      </c>
      <c r="B144" s="294" t="s">
        <v>65</v>
      </c>
      <c r="C144" s="1208" t="s">
        <v>36</v>
      </c>
      <c r="D144" s="1220" t="s">
        <v>36</v>
      </c>
      <c r="E144" s="1220" t="s">
        <v>36</v>
      </c>
      <c r="F144" s="1220" t="s">
        <v>36</v>
      </c>
      <c r="G144" s="1232" t="s">
        <v>36</v>
      </c>
      <c r="H144" s="1244" t="s">
        <v>36</v>
      </c>
      <c r="I144" s="1220" t="s">
        <v>36</v>
      </c>
      <c r="J144" s="1220" t="s">
        <v>36</v>
      </c>
      <c r="K144" s="1220" t="s">
        <v>36</v>
      </c>
      <c r="L144" s="1256" t="s">
        <v>36</v>
      </c>
      <c r="M144" s="1263" t="s">
        <v>36</v>
      </c>
      <c r="N144" s="1220" t="s">
        <v>36</v>
      </c>
      <c r="O144" s="1220" t="s">
        <v>36</v>
      </c>
      <c r="P144" s="1220" t="s">
        <v>36</v>
      </c>
      <c r="Q144" s="1232" t="s">
        <v>36</v>
      </c>
      <c r="R144" s="1244" t="s">
        <v>36</v>
      </c>
      <c r="S144" s="1220" t="s">
        <v>36</v>
      </c>
      <c r="T144" s="1220" t="s">
        <v>36</v>
      </c>
      <c r="U144" s="1220" t="s">
        <v>36</v>
      </c>
      <c r="V144" s="1220" t="s">
        <v>36</v>
      </c>
      <c r="W144" s="1220" t="s">
        <v>36</v>
      </c>
      <c r="X144" s="1220" t="s">
        <v>36</v>
      </c>
      <c r="Y144" s="1266" t="s">
        <v>36</v>
      </c>
      <c r="Z144" s="1266" t="s">
        <v>36</v>
      </c>
      <c r="AA144" s="1266" t="s">
        <v>36</v>
      </c>
      <c r="AB144" s="1266" t="s">
        <v>36</v>
      </c>
      <c r="AC144" s="2501" t="s">
        <v>36</v>
      </c>
      <c r="AD144" s="2513"/>
      <c r="AE144" s="2513"/>
      <c r="AF144" s="2513"/>
      <c r="AG144" s="2513"/>
      <c r="AH144" s="2513"/>
      <c r="AI144" s="2513"/>
      <c r="AJ144" s="2513"/>
      <c r="AK144" s="2513"/>
      <c r="AL144" s="2513"/>
      <c r="AM144" s="2513"/>
      <c r="AN144" s="2513"/>
      <c r="AO144" s="2513"/>
      <c r="AP144" s="2513"/>
      <c r="AQ144" s="2513"/>
      <c r="AR144" s="2513"/>
      <c r="AS144" s="2513"/>
      <c r="AT144" s="2513"/>
      <c r="AU144" s="2513"/>
      <c r="AV144" s="2513"/>
      <c r="AW144" s="2513"/>
      <c r="AX144" s="2513"/>
      <c r="AY144" s="2513"/>
      <c r="AZ144" s="250"/>
      <c r="BA144" s="2878" t="s">
        <v>109</v>
      </c>
      <c r="BB144" s="192" t="s">
        <v>65</v>
      </c>
      <c r="BC144" s="1278" t="s">
        <v>36</v>
      </c>
      <c r="BD144" s="1298" t="s">
        <v>36</v>
      </c>
      <c r="BE144" s="1298" t="s">
        <v>36</v>
      </c>
      <c r="BF144" s="1298" t="s">
        <v>36</v>
      </c>
      <c r="BG144" s="1319" t="s">
        <v>36</v>
      </c>
      <c r="BH144" s="1340" t="s">
        <v>36</v>
      </c>
      <c r="BI144" s="1298" t="s">
        <v>36</v>
      </c>
      <c r="BJ144" s="1298" t="s">
        <v>36</v>
      </c>
      <c r="BK144" s="1298" t="s">
        <v>36</v>
      </c>
      <c r="BL144" s="1319" t="s">
        <v>36</v>
      </c>
      <c r="BM144" s="1340" t="s">
        <v>36</v>
      </c>
      <c r="BN144" s="1298" t="s">
        <v>36</v>
      </c>
      <c r="BO144" s="1298" t="s">
        <v>36</v>
      </c>
      <c r="BP144" s="1298" t="s">
        <v>36</v>
      </c>
      <c r="BQ144" s="1319" t="s">
        <v>36</v>
      </c>
      <c r="BR144" s="1340" t="s">
        <v>36</v>
      </c>
      <c r="BS144" s="1298" t="s">
        <v>36</v>
      </c>
      <c r="BT144" s="1298" t="s">
        <v>36</v>
      </c>
      <c r="BU144" s="1298" t="s">
        <v>36</v>
      </c>
      <c r="BV144" s="1298" t="s">
        <v>36</v>
      </c>
      <c r="BW144" s="1298" t="s">
        <v>36</v>
      </c>
      <c r="BX144" s="1298" t="s">
        <v>36</v>
      </c>
      <c r="BY144" s="1359" t="s">
        <v>36</v>
      </c>
      <c r="BZ144" s="1359" t="s">
        <v>36</v>
      </c>
      <c r="CA144" s="1359" t="s">
        <v>36</v>
      </c>
      <c r="CB144" s="1359" t="s">
        <v>36</v>
      </c>
      <c r="CC144" s="1359" t="s">
        <v>36</v>
      </c>
      <c r="CD144" s="2532"/>
      <c r="CE144" s="2532"/>
      <c r="CF144" s="2532"/>
      <c r="CG144" s="2532"/>
      <c r="CH144" s="2532"/>
      <c r="CI144" s="2532"/>
      <c r="CJ144" s="2532"/>
      <c r="CK144" s="2532"/>
      <c r="CL144" s="2532"/>
      <c r="CM144" s="2532"/>
      <c r="CN144" s="2532"/>
      <c r="CO144" s="2532"/>
      <c r="CP144" s="2532"/>
      <c r="CQ144" s="2532"/>
      <c r="CR144" s="2532"/>
      <c r="CS144" s="2532"/>
      <c r="CT144" s="2532"/>
      <c r="CU144" s="2532"/>
      <c r="CV144" s="2532"/>
      <c r="CW144" s="2532"/>
      <c r="CX144" s="2532"/>
      <c r="CY144" s="2532"/>
      <c r="CZ144" s="2532"/>
    </row>
    <row r="145" s="156" customFormat="true" ht="15" customHeight="true" x14ac:dyDescent="0.2">
      <c r="A145" s="2886"/>
      <c r="B145" s="294" t="s">
        <v>66</v>
      </c>
      <c r="C145" s="1208" t="s">
        <v>36</v>
      </c>
      <c r="D145" s="1220" t="s">
        <v>36</v>
      </c>
      <c r="E145" s="1220" t="s">
        <v>36</v>
      </c>
      <c r="F145" s="1220" t="s">
        <v>36</v>
      </c>
      <c r="G145" s="1232" t="s">
        <v>36</v>
      </c>
      <c r="H145" s="1244" t="s">
        <v>36</v>
      </c>
      <c r="I145" s="1220" t="s">
        <v>36</v>
      </c>
      <c r="J145" s="1220" t="s">
        <v>36</v>
      </c>
      <c r="K145" s="1220" t="s">
        <v>36</v>
      </c>
      <c r="L145" s="1256" t="s">
        <v>36</v>
      </c>
      <c r="M145" s="1263" t="s">
        <v>36</v>
      </c>
      <c r="N145" s="1220" t="s">
        <v>36</v>
      </c>
      <c r="O145" s="1220" t="s">
        <v>36</v>
      </c>
      <c r="P145" s="1220" t="s">
        <v>36</v>
      </c>
      <c r="Q145" s="1232" t="s">
        <v>36</v>
      </c>
      <c r="R145" s="1244" t="s">
        <v>36</v>
      </c>
      <c r="S145" s="1220" t="s">
        <v>36</v>
      </c>
      <c r="T145" s="1220" t="s">
        <v>36</v>
      </c>
      <c r="U145" s="1220" t="s">
        <v>36</v>
      </c>
      <c r="V145" s="1220" t="s">
        <v>36</v>
      </c>
      <c r="W145" s="1220" t="s">
        <v>36</v>
      </c>
      <c r="X145" s="1220" t="s">
        <v>36</v>
      </c>
      <c r="Y145" s="1266" t="s">
        <v>36</v>
      </c>
      <c r="Z145" s="1266" t="s">
        <v>36</v>
      </c>
      <c r="AA145" s="1266" t="s">
        <v>36</v>
      </c>
      <c r="AB145" s="1266" t="s">
        <v>36</v>
      </c>
      <c r="AC145" s="2501" t="s">
        <v>36</v>
      </c>
      <c r="AD145" s="2513"/>
      <c r="AE145" s="2513"/>
      <c r="AF145" s="2513"/>
      <c r="AG145" s="2513"/>
      <c r="AH145" s="2513"/>
      <c r="AI145" s="2513"/>
      <c r="AJ145" s="2513"/>
      <c r="AK145" s="2513"/>
      <c r="AL145" s="2513"/>
      <c r="AM145" s="2513"/>
      <c r="AN145" s="2513"/>
      <c r="AO145" s="2513"/>
      <c r="AP145" s="2513"/>
      <c r="AQ145" s="2513"/>
      <c r="AR145" s="2513"/>
      <c r="AS145" s="2513"/>
      <c r="AT145" s="2513"/>
      <c r="AU145" s="2513"/>
      <c r="AV145" s="2513"/>
      <c r="AW145" s="2513"/>
      <c r="AX145" s="2513"/>
      <c r="AY145" s="2513"/>
      <c r="AZ145" s="250"/>
      <c r="BA145" s="2878"/>
      <c r="BB145" s="192" t="s">
        <v>66</v>
      </c>
      <c r="BC145" s="1278" t="s">
        <v>36</v>
      </c>
      <c r="BD145" s="1298" t="s">
        <v>36</v>
      </c>
      <c r="BE145" s="1298" t="s">
        <v>36</v>
      </c>
      <c r="BF145" s="1298" t="s">
        <v>36</v>
      </c>
      <c r="BG145" s="1319" t="s">
        <v>36</v>
      </c>
      <c r="BH145" s="1340" t="s">
        <v>36</v>
      </c>
      <c r="BI145" s="1298" t="s">
        <v>36</v>
      </c>
      <c r="BJ145" s="1298" t="s">
        <v>36</v>
      </c>
      <c r="BK145" s="1298" t="s">
        <v>36</v>
      </c>
      <c r="BL145" s="1319" t="s">
        <v>36</v>
      </c>
      <c r="BM145" s="1340" t="s">
        <v>36</v>
      </c>
      <c r="BN145" s="1298" t="s">
        <v>36</v>
      </c>
      <c r="BO145" s="1298" t="s">
        <v>36</v>
      </c>
      <c r="BP145" s="1298" t="s">
        <v>36</v>
      </c>
      <c r="BQ145" s="1319" t="s">
        <v>36</v>
      </c>
      <c r="BR145" s="1340" t="s">
        <v>36</v>
      </c>
      <c r="BS145" s="1298" t="s">
        <v>36</v>
      </c>
      <c r="BT145" s="1298" t="s">
        <v>36</v>
      </c>
      <c r="BU145" s="1298" t="s">
        <v>36</v>
      </c>
      <c r="BV145" s="1298" t="s">
        <v>36</v>
      </c>
      <c r="BW145" s="1298" t="s">
        <v>36</v>
      </c>
      <c r="BX145" s="1298" t="s">
        <v>36</v>
      </c>
      <c r="BY145" s="1359" t="s">
        <v>36</v>
      </c>
      <c r="BZ145" s="1359" t="s">
        <v>36</v>
      </c>
      <c r="CA145" s="1359" t="s">
        <v>36</v>
      </c>
      <c r="CB145" s="1359" t="s">
        <v>36</v>
      </c>
      <c r="CC145" s="1359" t="s">
        <v>36</v>
      </c>
      <c r="CD145" s="2532"/>
      <c r="CE145" s="2532"/>
      <c r="CF145" s="2532"/>
      <c r="CG145" s="2532"/>
      <c r="CH145" s="2532"/>
      <c r="CI145" s="2532"/>
      <c r="CJ145" s="2532"/>
      <c r="CK145" s="2532"/>
      <c r="CL145" s="2532"/>
      <c r="CM145" s="2532"/>
      <c r="CN145" s="2532"/>
      <c r="CO145" s="2532"/>
      <c r="CP145" s="2532"/>
      <c r="CQ145" s="2532"/>
      <c r="CR145" s="2532"/>
      <c r="CS145" s="2532"/>
      <c r="CT145" s="2532"/>
      <c r="CU145" s="2532"/>
      <c r="CV145" s="2532"/>
      <c r="CW145" s="2532"/>
      <c r="CX145" s="2532"/>
      <c r="CY145" s="2532"/>
      <c r="CZ145" s="2532"/>
    </row>
    <row r="146" s="156" customFormat="true" ht="15" customHeight="true" x14ac:dyDescent="0.2">
      <c r="A146" s="2886"/>
      <c r="B146" s="294" t="s">
        <v>67</v>
      </c>
      <c r="C146" s="1208" t="s">
        <v>36</v>
      </c>
      <c r="D146" s="1220" t="s">
        <v>36</v>
      </c>
      <c r="E146" s="1220" t="s">
        <v>36</v>
      </c>
      <c r="F146" s="1220" t="s">
        <v>36</v>
      </c>
      <c r="G146" s="1232" t="s">
        <v>36</v>
      </c>
      <c r="H146" s="1244" t="s">
        <v>36</v>
      </c>
      <c r="I146" s="1220" t="s">
        <v>36</v>
      </c>
      <c r="J146" s="1220" t="s">
        <v>36</v>
      </c>
      <c r="K146" s="1220" t="s">
        <v>36</v>
      </c>
      <c r="L146" s="1256" t="s">
        <v>36</v>
      </c>
      <c r="M146" s="1263" t="s">
        <v>36</v>
      </c>
      <c r="N146" s="1220" t="s">
        <v>36</v>
      </c>
      <c r="O146" s="1220" t="s">
        <v>36</v>
      </c>
      <c r="P146" s="1220" t="s">
        <v>36</v>
      </c>
      <c r="Q146" s="1232" t="s">
        <v>36</v>
      </c>
      <c r="R146" s="1244" t="s">
        <v>36</v>
      </c>
      <c r="S146" s="1220" t="s">
        <v>36</v>
      </c>
      <c r="T146" s="1220" t="s">
        <v>36</v>
      </c>
      <c r="U146" s="1220" t="s">
        <v>36</v>
      </c>
      <c r="V146" s="1220" t="s">
        <v>36</v>
      </c>
      <c r="W146" s="1220" t="s">
        <v>36</v>
      </c>
      <c r="X146" s="1220" t="s">
        <v>36</v>
      </c>
      <c r="Y146" s="1266" t="s">
        <v>36</v>
      </c>
      <c r="Z146" s="1266" t="s">
        <v>36</v>
      </c>
      <c r="AA146" s="1266" t="s">
        <v>36</v>
      </c>
      <c r="AB146" s="1266" t="s">
        <v>36</v>
      </c>
      <c r="AC146" s="2501" t="s">
        <v>36</v>
      </c>
      <c r="AD146" s="2513"/>
      <c r="AE146" s="2513"/>
      <c r="AF146" s="2513"/>
      <c r="AG146" s="2513"/>
      <c r="AH146" s="2513"/>
      <c r="AI146" s="2513"/>
      <c r="AJ146" s="2513"/>
      <c r="AK146" s="2513"/>
      <c r="AL146" s="2513"/>
      <c r="AM146" s="2513"/>
      <c r="AN146" s="2513"/>
      <c r="AO146" s="2513"/>
      <c r="AP146" s="2513"/>
      <c r="AQ146" s="2513"/>
      <c r="AR146" s="2513"/>
      <c r="AS146" s="2513"/>
      <c r="AT146" s="2513"/>
      <c r="AU146" s="2513"/>
      <c r="AV146" s="2513"/>
      <c r="AW146" s="2513"/>
      <c r="AX146" s="2513"/>
      <c r="AY146" s="2513"/>
      <c r="AZ146" s="250"/>
      <c r="BA146" s="2878"/>
      <c r="BB146" s="192" t="s">
        <v>67</v>
      </c>
      <c r="BC146" s="1278" t="s">
        <v>36</v>
      </c>
      <c r="BD146" s="1298" t="s">
        <v>36</v>
      </c>
      <c r="BE146" s="1298" t="s">
        <v>36</v>
      </c>
      <c r="BF146" s="1298" t="s">
        <v>36</v>
      </c>
      <c r="BG146" s="1319" t="s">
        <v>36</v>
      </c>
      <c r="BH146" s="1340" t="s">
        <v>36</v>
      </c>
      <c r="BI146" s="1298" t="s">
        <v>36</v>
      </c>
      <c r="BJ146" s="1298" t="s">
        <v>36</v>
      </c>
      <c r="BK146" s="1298" t="s">
        <v>36</v>
      </c>
      <c r="BL146" s="1319" t="s">
        <v>36</v>
      </c>
      <c r="BM146" s="1340" t="s">
        <v>36</v>
      </c>
      <c r="BN146" s="1298" t="s">
        <v>36</v>
      </c>
      <c r="BO146" s="1298" t="s">
        <v>36</v>
      </c>
      <c r="BP146" s="1298" t="s">
        <v>36</v>
      </c>
      <c r="BQ146" s="1319" t="s">
        <v>36</v>
      </c>
      <c r="BR146" s="1340" t="s">
        <v>36</v>
      </c>
      <c r="BS146" s="1298" t="s">
        <v>36</v>
      </c>
      <c r="BT146" s="1298" t="s">
        <v>36</v>
      </c>
      <c r="BU146" s="1298" t="s">
        <v>36</v>
      </c>
      <c r="BV146" s="1298" t="s">
        <v>36</v>
      </c>
      <c r="BW146" s="1298" t="s">
        <v>36</v>
      </c>
      <c r="BX146" s="1298" t="s">
        <v>36</v>
      </c>
      <c r="BY146" s="1359" t="s">
        <v>36</v>
      </c>
      <c r="BZ146" s="1359" t="s">
        <v>36</v>
      </c>
      <c r="CA146" s="1359" t="s">
        <v>36</v>
      </c>
      <c r="CB146" s="1359" t="s">
        <v>36</v>
      </c>
      <c r="CC146" s="1359" t="s">
        <v>36</v>
      </c>
      <c r="CD146" s="2532"/>
      <c r="CE146" s="2532"/>
      <c r="CF146" s="2532"/>
      <c r="CG146" s="2532"/>
      <c r="CH146" s="2532"/>
      <c r="CI146" s="2532"/>
      <c r="CJ146" s="2532"/>
      <c r="CK146" s="2532"/>
      <c r="CL146" s="2532"/>
      <c r="CM146" s="2532"/>
      <c r="CN146" s="2532"/>
      <c r="CO146" s="2532"/>
      <c r="CP146" s="2532"/>
      <c r="CQ146" s="2532"/>
      <c r="CR146" s="2532"/>
      <c r="CS146" s="2532"/>
      <c r="CT146" s="2532"/>
      <c r="CU146" s="2532"/>
      <c r="CV146" s="2532"/>
      <c r="CW146" s="2532"/>
      <c r="CX146" s="2532"/>
      <c r="CY146" s="2532"/>
      <c r="CZ146" s="2532"/>
    </row>
    <row r="147" s="156" customFormat="true" ht="15" customHeight="true" x14ac:dyDescent="0.2">
      <c r="A147" s="2886"/>
      <c r="B147" s="294" t="s">
        <v>68</v>
      </c>
      <c r="C147" s="1208" t="s">
        <v>36</v>
      </c>
      <c r="D147" s="1220" t="s">
        <v>36</v>
      </c>
      <c r="E147" s="1220" t="s">
        <v>36</v>
      </c>
      <c r="F147" s="1220" t="s">
        <v>36</v>
      </c>
      <c r="G147" s="1232" t="s">
        <v>36</v>
      </c>
      <c r="H147" s="1244" t="s">
        <v>36</v>
      </c>
      <c r="I147" s="1220" t="s">
        <v>36</v>
      </c>
      <c r="J147" s="1220" t="s">
        <v>36</v>
      </c>
      <c r="K147" s="1220" t="s">
        <v>36</v>
      </c>
      <c r="L147" s="1256" t="s">
        <v>36</v>
      </c>
      <c r="M147" s="1263" t="s">
        <v>36</v>
      </c>
      <c r="N147" s="1220" t="s">
        <v>36</v>
      </c>
      <c r="O147" s="1220" t="s">
        <v>36</v>
      </c>
      <c r="P147" s="1220" t="s">
        <v>36</v>
      </c>
      <c r="Q147" s="1232" t="s">
        <v>36</v>
      </c>
      <c r="R147" s="1244" t="s">
        <v>36</v>
      </c>
      <c r="S147" s="1220" t="s">
        <v>36</v>
      </c>
      <c r="T147" s="1220" t="s">
        <v>36</v>
      </c>
      <c r="U147" s="1220" t="s">
        <v>36</v>
      </c>
      <c r="V147" s="1220" t="s">
        <v>36</v>
      </c>
      <c r="W147" s="1220" t="s">
        <v>36</v>
      </c>
      <c r="X147" s="1220" t="s">
        <v>36</v>
      </c>
      <c r="Y147" s="1266" t="s">
        <v>36</v>
      </c>
      <c r="Z147" s="1266" t="s">
        <v>36</v>
      </c>
      <c r="AA147" s="1266" t="s">
        <v>36</v>
      </c>
      <c r="AB147" s="1266" t="s">
        <v>36</v>
      </c>
      <c r="AC147" s="2501" t="s">
        <v>36</v>
      </c>
      <c r="AD147" s="2513"/>
      <c r="AE147" s="2513"/>
      <c r="AF147" s="2513"/>
      <c r="AG147" s="2513"/>
      <c r="AH147" s="2513"/>
      <c r="AI147" s="2513"/>
      <c r="AJ147" s="2513"/>
      <c r="AK147" s="2513"/>
      <c r="AL147" s="2513"/>
      <c r="AM147" s="2513"/>
      <c r="AN147" s="2513"/>
      <c r="AO147" s="2513"/>
      <c r="AP147" s="2513"/>
      <c r="AQ147" s="2513"/>
      <c r="AR147" s="2513"/>
      <c r="AS147" s="2513"/>
      <c r="AT147" s="2513"/>
      <c r="AU147" s="2513"/>
      <c r="AV147" s="2513"/>
      <c r="AW147" s="2513"/>
      <c r="AX147" s="2513"/>
      <c r="AY147" s="2513"/>
      <c r="AZ147" s="250"/>
      <c r="BA147" s="2878"/>
      <c r="BB147" s="192" t="s">
        <v>68</v>
      </c>
      <c r="BC147" s="1278" t="s">
        <v>36</v>
      </c>
      <c r="BD147" s="1298" t="s">
        <v>36</v>
      </c>
      <c r="BE147" s="1298" t="s">
        <v>36</v>
      </c>
      <c r="BF147" s="1298" t="s">
        <v>36</v>
      </c>
      <c r="BG147" s="1319" t="s">
        <v>36</v>
      </c>
      <c r="BH147" s="1340" t="s">
        <v>36</v>
      </c>
      <c r="BI147" s="1298" t="s">
        <v>36</v>
      </c>
      <c r="BJ147" s="1298" t="s">
        <v>36</v>
      </c>
      <c r="BK147" s="1298" t="s">
        <v>36</v>
      </c>
      <c r="BL147" s="1319" t="s">
        <v>36</v>
      </c>
      <c r="BM147" s="1340" t="s">
        <v>36</v>
      </c>
      <c r="BN147" s="1298" t="s">
        <v>36</v>
      </c>
      <c r="BO147" s="1298" t="s">
        <v>36</v>
      </c>
      <c r="BP147" s="1298" t="s">
        <v>36</v>
      </c>
      <c r="BQ147" s="1319" t="s">
        <v>36</v>
      </c>
      <c r="BR147" s="1340" t="s">
        <v>36</v>
      </c>
      <c r="BS147" s="1298" t="s">
        <v>36</v>
      </c>
      <c r="BT147" s="1298" t="s">
        <v>36</v>
      </c>
      <c r="BU147" s="1298" t="s">
        <v>36</v>
      </c>
      <c r="BV147" s="1298" t="s">
        <v>36</v>
      </c>
      <c r="BW147" s="1298" t="s">
        <v>36</v>
      </c>
      <c r="BX147" s="1298" t="s">
        <v>36</v>
      </c>
      <c r="BY147" s="1359" t="s">
        <v>36</v>
      </c>
      <c r="BZ147" s="1359" t="s">
        <v>36</v>
      </c>
      <c r="CA147" s="1359" t="s">
        <v>36</v>
      </c>
      <c r="CB147" s="1359" t="s">
        <v>36</v>
      </c>
      <c r="CC147" s="1359" t="s">
        <v>36</v>
      </c>
      <c r="CD147" s="2532"/>
      <c r="CE147" s="2532"/>
      <c r="CF147" s="2532"/>
      <c r="CG147" s="2532"/>
      <c r="CH147" s="2532"/>
      <c r="CI147" s="2532"/>
      <c r="CJ147" s="2532"/>
      <c r="CK147" s="2532"/>
      <c r="CL147" s="2532"/>
      <c r="CM147" s="2532"/>
      <c r="CN147" s="2532"/>
      <c r="CO147" s="2532"/>
      <c r="CP147" s="2532"/>
      <c r="CQ147" s="2532"/>
      <c r="CR147" s="2532"/>
      <c r="CS147" s="2532"/>
      <c r="CT147" s="2532"/>
      <c r="CU147" s="2532"/>
      <c r="CV147" s="2532"/>
      <c r="CW147" s="2532"/>
      <c r="CX147" s="2532"/>
      <c r="CY147" s="2532"/>
      <c r="CZ147" s="2532"/>
    </row>
    <row r="148" s="156" customFormat="true" ht="15" customHeight="true" x14ac:dyDescent="0.2">
      <c r="A148" s="2886" t="s">
        <v>110</v>
      </c>
      <c r="B148" s="294" t="s">
        <v>50</v>
      </c>
      <c r="C148" s="898">
        <v>1.1304428172819667</v>
      </c>
      <c r="D148" s="899">
        <v>2.2205101115207437</v>
      </c>
      <c r="E148" s="899">
        <v>11.124765520018467</v>
      </c>
      <c r="F148" s="899">
        <v>14.406239096366956</v>
      </c>
      <c r="G148" s="950">
        <v>16.921112686992767</v>
      </c>
      <c r="H148" s="938">
        <v>7.9045501544991872</v>
      </c>
      <c r="I148" s="899">
        <v>14.964075192993892</v>
      </c>
      <c r="J148" s="899">
        <v>15.255779628539862</v>
      </c>
      <c r="K148" s="899">
        <v>21.070791094453757</v>
      </c>
      <c r="L148" s="914">
        <v>11.763452034129129</v>
      </c>
      <c r="M148" s="925">
        <v>0.68173296693909557</v>
      </c>
      <c r="N148" s="899">
        <v>1.6784673884647117</v>
      </c>
      <c r="O148" s="899">
        <v>1.6594833198910677</v>
      </c>
      <c r="P148" s="899">
        <v>3.3254530116398797</v>
      </c>
      <c r="Q148" s="950">
        <v>13.853164702083879</v>
      </c>
      <c r="R148" s="938">
        <v>0.5315003977644549</v>
      </c>
      <c r="S148" s="899">
        <v>6.1701761135974795</v>
      </c>
      <c r="T148" s="899">
        <v>16.406665091826927</v>
      </c>
      <c r="U148" s="899">
        <v>4.3206831746825216</v>
      </c>
      <c r="V148" s="899">
        <v>1.7343557074571465</v>
      </c>
      <c r="W148" s="899">
        <v>12.141358933319864</v>
      </c>
      <c r="X148" s="899">
        <v>2.5298738798225173</v>
      </c>
      <c r="Y148" s="900">
        <v>16.26584203694777</v>
      </c>
      <c r="Z148" s="900">
        <v>3.2489632667541133</v>
      </c>
      <c r="AA148" s="900">
        <v>11.116103095093219</v>
      </c>
      <c r="AB148" s="900">
        <v>26.590165654931862</v>
      </c>
      <c r="AC148" s="2579">
        <v>19.04280535949842</v>
      </c>
      <c r="AD148" s="2589"/>
      <c r="AE148" s="2589"/>
      <c r="AF148" s="2589"/>
      <c r="AG148" s="2589"/>
      <c r="AH148" s="2589"/>
      <c r="AI148" s="2589"/>
      <c r="AJ148" s="2589"/>
      <c r="AK148" s="2589"/>
      <c r="AL148" s="2589"/>
      <c r="AM148" s="2589"/>
      <c r="AN148" s="2589"/>
      <c r="AO148" s="2589"/>
      <c r="AP148" s="2589"/>
      <c r="AQ148" s="2589"/>
      <c r="AR148" s="2589"/>
      <c r="AS148" s="2589"/>
      <c r="AT148" s="2589"/>
      <c r="AU148" s="2589"/>
      <c r="AV148" s="2589"/>
      <c r="AW148" s="2589"/>
      <c r="AX148" s="2589"/>
      <c r="AY148" s="2589"/>
      <c r="AZ148" s="250"/>
      <c r="BA148" s="2878" t="s">
        <v>110</v>
      </c>
      <c r="BB148" s="192" t="s">
        <v>50</v>
      </c>
      <c r="BC148" s="1278" t="s">
        <v>36</v>
      </c>
      <c r="BD148" s="1298" t="s">
        <v>36</v>
      </c>
      <c r="BE148" s="1298" t="s">
        <v>36</v>
      </c>
      <c r="BF148" s="1298" t="s">
        <v>36</v>
      </c>
      <c r="BG148" s="1319" t="s">
        <v>36</v>
      </c>
      <c r="BH148" s="1340" t="s">
        <v>36</v>
      </c>
      <c r="BI148" s="1298" t="s">
        <v>36</v>
      </c>
      <c r="BJ148" s="1298" t="s">
        <v>36</v>
      </c>
      <c r="BK148" s="1298" t="s">
        <v>36</v>
      </c>
      <c r="BL148" s="1319" t="s">
        <v>36</v>
      </c>
      <c r="BM148" s="1340" t="s">
        <v>36</v>
      </c>
      <c r="BN148" s="1298" t="s">
        <v>36</v>
      </c>
      <c r="BO148" s="1298" t="s">
        <v>36</v>
      </c>
      <c r="BP148" s="1298" t="s">
        <v>36</v>
      </c>
      <c r="BQ148" s="1319" t="s">
        <v>36</v>
      </c>
      <c r="BR148" s="1340" t="s">
        <v>36</v>
      </c>
      <c r="BS148" s="1298" t="s">
        <v>36</v>
      </c>
      <c r="BT148" s="1298" t="s">
        <v>36</v>
      </c>
      <c r="BU148" s="1298" t="s">
        <v>36</v>
      </c>
      <c r="BV148" s="1298" t="s">
        <v>36</v>
      </c>
      <c r="BW148" s="1298" t="s">
        <v>36</v>
      </c>
      <c r="BX148" s="1298" t="s">
        <v>36</v>
      </c>
      <c r="BY148" s="1359" t="s">
        <v>36</v>
      </c>
      <c r="BZ148" s="1359" t="s">
        <v>36</v>
      </c>
      <c r="CA148" s="1359" t="s">
        <v>36</v>
      </c>
      <c r="CB148" s="1359" t="s">
        <v>36</v>
      </c>
      <c r="CC148" s="1359" t="s">
        <v>36</v>
      </c>
      <c r="CD148" s="2532"/>
      <c r="CE148" s="2532"/>
      <c r="CF148" s="2532"/>
      <c r="CG148" s="2532"/>
      <c r="CH148" s="2532"/>
      <c r="CI148" s="2532"/>
      <c r="CJ148" s="2532"/>
      <c r="CK148" s="2532"/>
      <c r="CL148" s="2532"/>
      <c r="CM148" s="2532"/>
      <c r="CN148" s="2532"/>
      <c r="CO148" s="2532"/>
      <c r="CP148" s="2532"/>
      <c r="CQ148" s="2532"/>
      <c r="CR148" s="2532"/>
      <c r="CS148" s="2532"/>
      <c r="CT148" s="2532"/>
      <c r="CU148" s="2532"/>
      <c r="CV148" s="2532"/>
      <c r="CW148" s="2532"/>
      <c r="CX148" s="2532"/>
      <c r="CY148" s="2532"/>
      <c r="CZ148" s="2532"/>
    </row>
    <row r="149" s="156" customFormat="true" ht="15" customHeight="true" x14ac:dyDescent="0.2">
      <c r="A149" s="2886"/>
      <c r="B149" s="294" t="s">
        <v>49</v>
      </c>
      <c r="C149" s="898">
        <v>6.6129648434088413</v>
      </c>
      <c r="D149" s="899">
        <v>7.7571183139160071</v>
      </c>
      <c r="E149" s="899">
        <v>18.809098655621508</v>
      </c>
      <c r="F149" s="899">
        <v>32.135788938768499</v>
      </c>
      <c r="G149" s="950">
        <v>54.432804770934027</v>
      </c>
      <c r="H149" s="938">
        <v>16.518378959863018</v>
      </c>
      <c r="I149" s="899">
        <v>28.704140066160882</v>
      </c>
      <c r="J149" s="899">
        <v>32.867372473665199</v>
      </c>
      <c r="K149" s="899">
        <v>40.848492732234554</v>
      </c>
      <c r="L149" s="914">
        <v>69.376207725941867</v>
      </c>
      <c r="M149" s="925">
        <v>6.1956286792602091</v>
      </c>
      <c r="N149" s="899">
        <v>6.7065521176251721</v>
      </c>
      <c r="O149" s="899">
        <v>7.8503697607880616</v>
      </c>
      <c r="P149" s="899">
        <v>8.6952146641158414</v>
      </c>
      <c r="Q149" s="950">
        <v>23.242478950414334</v>
      </c>
      <c r="R149" s="938">
        <v>16.751286330945707</v>
      </c>
      <c r="S149" s="899">
        <v>20.302269679583283</v>
      </c>
      <c r="T149" s="899">
        <v>48.281383419831293</v>
      </c>
      <c r="U149" s="899">
        <v>11.166824771840041</v>
      </c>
      <c r="V149" s="899">
        <v>10.268816555014466</v>
      </c>
      <c r="W149" s="899">
        <v>38.021385731343699</v>
      </c>
      <c r="X149" s="899">
        <v>22.345175288101178</v>
      </c>
      <c r="Y149" s="900">
        <v>21.829945090438432</v>
      </c>
      <c r="Z149" s="900">
        <v>17.547772924644043</v>
      </c>
      <c r="AA149" s="900">
        <v>16.997556145226582</v>
      </c>
      <c r="AB149" s="900">
        <v>27.316904003506409</v>
      </c>
      <c r="AC149" s="2579">
        <v>41.78213864609436</v>
      </c>
      <c r="AD149" s="2589"/>
      <c r="AE149" s="2589"/>
      <c r="AF149" s="2589"/>
      <c r="AG149" s="2589"/>
      <c r="AH149" s="2589"/>
      <c r="AI149" s="2589"/>
      <c r="AJ149" s="2589"/>
      <c r="AK149" s="2589"/>
      <c r="AL149" s="2589"/>
      <c r="AM149" s="2589"/>
      <c r="AN149" s="2589"/>
      <c r="AO149" s="2589"/>
      <c r="AP149" s="2589"/>
      <c r="AQ149" s="2589"/>
      <c r="AR149" s="2589"/>
      <c r="AS149" s="2589"/>
      <c r="AT149" s="2589"/>
      <c r="AU149" s="2589"/>
      <c r="AV149" s="2589"/>
      <c r="AW149" s="2589"/>
      <c r="AX149" s="2589"/>
      <c r="AY149" s="2589"/>
      <c r="AZ149" s="250"/>
      <c r="BA149" s="2878"/>
      <c r="BB149" s="192" t="s">
        <v>49</v>
      </c>
      <c r="BC149" s="1278" t="s">
        <v>36</v>
      </c>
      <c r="BD149" s="1298" t="s">
        <v>36</v>
      </c>
      <c r="BE149" s="1298" t="s">
        <v>36</v>
      </c>
      <c r="BF149" s="1298" t="s">
        <v>36</v>
      </c>
      <c r="BG149" s="1319" t="s">
        <v>36</v>
      </c>
      <c r="BH149" s="1340" t="s">
        <v>36</v>
      </c>
      <c r="BI149" s="1298" t="s">
        <v>36</v>
      </c>
      <c r="BJ149" s="1298" t="s">
        <v>36</v>
      </c>
      <c r="BK149" s="1298" t="s">
        <v>36</v>
      </c>
      <c r="BL149" s="1319" t="s">
        <v>36</v>
      </c>
      <c r="BM149" s="1340" t="s">
        <v>36</v>
      </c>
      <c r="BN149" s="1298" t="s">
        <v>36</v>
      </c>
      <c r="BO149" s="1298" t="s">
        <v>36</v>
      </c>
      <c r="BP149" s="1298" t="s">
        <v>36</v>
      </c>
      <c r="BQ149" s="1319" t="s">
        <v>36</v>
      </c>
      <c r="BR149" s="1340" t="s">
        <v>36</v>
      </c>
      <c r="BS149" s="1298" t="s">
        <v>36</v>
      </c>
      <c r="BT149" s="1298" t="s">
        <v>36</v>
      </c>
      <c r="BU149" s="1298" t="s">
        <v>36</v>
      </c>
      <c r="BV149" s="1298" t="s">
        <v>36</v>
      </c>
      <c r="BW149" s="1298" t="s">
        <v>36</v>
      </c>
      <c r="BX149" s="1298" t="s">
        <v>36</v>
      </c>
      <c r="BY149" s="1359" t="s">
        <v>36</v>
      </c>
      <c r="BZ149" s="1359" t="s">
        <v>36</v>
      </c>
      <c r="CA149" s="1359" t="s">
        <v>36</v>
      </c>
      <c r="CB149" s="1359" t="s">
        <v>36</v>
      </c>
      <c r="CC149" s="1359" t="s">
        <v>36</v>
      </c>
      <c r="CD149" s="2532"/>
      <c r="CE149" s="2532"/>
      <c r="CF149" s="2532"/>
      <c r="CG149" s="2532"/>
      <c r="CH149" s="2532"/>
      <c r="CI149" s="2532"/>
      <c r="CJ149" s="2532"/>
      <c r="CK149" s="2532"/>
      <c r="CL149" s="2532"/>
      <c r="CM149" s="2532"/>
      <c r="CN149" s="2532"/>
      <c r="CO149" s="2532"/>
      <c r="CP149" s="2532"/>
      <c r="CQ149" s="2532"/>
      <c r="CR149" s="2532"/>
      <c r="CS149" s="2532"/>
      <c r="CT149" s="2532"/>
      <c r="CU149" s="2532"/>
      <c r="CV149" s="2532"/>
      <c r="CW149" s="2532"/>
      <c r="CX149" s="2532"/>
      <c r="CY149" s="2532"/>
      <c r="CZ149" s="2532"/>
    </row>
    <row r="150" s="156" customFormat="true" ht="15" customHeight="true" x14ac:dyDescent="0.2">
      <c r="A150" s="2886"/>
      <c r="B150" s="294" t="s">
        <v>112</v>
      </c>
      <c r="C150" s="898">
        <v>92.256592339309307</v>
      </c>
      <c r="D150" s="899">
        <v>90.022371574563323</v>
      </c>
      <c r="E150" s="899">
        <v>70.066135824360032</v>
      </c>
      <c r="F150" s="899">
        <v>53.457971964864768</v>
      </c>
      <c r="G150" s="950">
        <v>28.64608254207328</v>
      </c>
      <c r="H150" s="938">
        <v>75.57707088563788</v>
      </c>
      <c r="I150" s="899">
        <v>56.331784740845322</v>
      </c>
      <c r="J150" s="899">
        <v>51.876847897795066</v>
      </c>
      <c r="K150" s="899">
        <v>38.080716173311792</v>
      </c>
      <c r="L150" s="914">
        <v>18.860340239928966</v>
      </c>
      <c r="M150" s="925">
        <v>93.122638353800639</v>
      </c>
      <c r="N150" s="899">
        <v>91.614980493910181</v>
      </c>
      <c r="O150" s="899">
        <v>90.49014691932075</v>
      </c>
      <c r="P150" s="899">
        <v>87.979332324244041</v>
      </c>
      <c r="Q150" s="950">
        <v>62.904356347501711</v>
      </c>
      <c r="R150" s="938">
        <v>82.717213271289864</v>
      </c>
      <c r="S150" s="899">
        <v>73.527554206819318</v>
      </c>
      <c r="T150" s="899">
        <v>35.311951488341968</v>
      </c>
      <c r="U150" s="899">
        <v>84.512492053477459</v>
      </c>
      <c r="V150" s="899">
        <v>87.996827737528378</v>
      </c>
      <c r="W150" s="899">
        <v>49.837255335336344</v>
      </c>
      <c r="X150" s="899">
        <v>75.124950832076323</v>
      </c>
      <c r="Y150" s="900">
        <v>61.904212872613584</v>
      </c>
      <c r="Z150" s="900">
        <v>79.20326380860206</v>
      </c>
      <c r="AA150" s="900">
        <v>71.886340759680351</v>
      </c>
      <c r="AB150" s="900">
        <v>46.092930341561619</v>
      </c>
      <c r="AC150" s="2579">
        <v>39.175055994407252</v>
      </c>
      <c r="AD150" s="2589"/>
      <c r="AE150" s="2589"/>
      <c r="AF150" s="2589"/>
      <c r="AG150" s="2589"/>
      <c r="AH150" s="2589"/>
      <c r="AI150" s="2589"/>
      <c r="AJ150" s="2589"/>
      <c r="AK150" s="2589"/>
      <c r="AL150" s="2589"/>
      <c r="AM150" s="2589"/>
      <c r="AN150" s="2589"/>
      <c r="AO150" s="2589"/>
      <c r="AP150" s="2589"/>
      <c r="AQ150" s="2589"/>
      <c r="AR150" s="2589"/>
      <c r="AS150" s="2589"/>
      <c r="AT150" s="2589"/>
      <c r="AU150" s="2589"/>
      <c r="AV150" s="2589"/>
      <c r="AW150" s="2589"/>
      <c r="AX150" s="2589"/>
      <c r="AY150" s="2589"/>
      <c r="AZ150" s="250"/>
      <c r="BA150" s="2878"/>
      <c r="BB150" s="192" t="s">
        <v>112</v>
      </c>
      <c r="BC150" s="1278" t="s">
        <v>36</v>
      </c>
      <c r="BD150" s="1298" t="s">
        <v>36</v>
      </c>
      <c r="BE150" s="1298" t="s">
        <v>36</v>
      </c>
      <c r="BF150" s="1298" t="s">
        <v>36</v>
      </c>
      <c r="BG150" s="1319" t="s">
        <v>36</v>
      </c>
      <c r="BH150" s="1340" t="s">
        <v>36</v>
      </c>
      <c r="BI150" s="1298" t="s">
        <v>36</v>
      </c>
      <c r="BJ150" s="1298" t="s">
        <v>36</v>
      </c>
      <c r="BK150" s="1298" t="s">
        <v>36</v>
      </c>
      <c r="BL150" s="1319" t="s">
        <v>36</v>
      </c>
      <c r="BM150" s="1340" t="s">
        <v>36</v>
      </c>
      <c r="BN150" s="1298" t="s">
        <v>36</v>
      </c>
      <c r="BO150" s="1298" t="s">
        <v>36</v>
      </c>
      <c r="BP150" s="1298" t="s">
        <v>36</v>
      </c>
      <c r="BQ150" s="1319" t="s">
        <v>36</v>
      </c>
      <c r="BR150" s="1340" t="s">
        <v>36</v>
      </c>
      <c r="BS150" s="1298" t="s">
        <v>36</v>
      </c>
      <c r="BT150" s="1298" t="s">
        <v>36</v>
      </c>
      <c r="BU150" s="1298" t="s">
        <v>36</v>
      </c>
      <c r="BV150" s="1298" t="s">
        <v>36</v>
      </c>
      <c r="BW150" s="1298" t="s">
        <v>36</v>
      </c>
      <c r="BX150" s="1298" t="s">
        <v>36</v>
      </c>
      <c r="BY150" s="1359" t="s">
        <v>36</v>
      </c>
      <c r="BZ150" s="1359" t="s">
        <v>36</v>
      </c>
      <c r="CA150" s="1359" t="s">
        <v>36</v>
      </c>
      <c r="CB150" s="1359" t="s">
        <v>36</v>
      </c>
      <c r="CC150" s="1359" t="s">
        <v>36</v>
      </c>
      <c r="CD150" s="2532"/>
      <c r="CE150" s="2532"/>
      <c r="CF150" s="2532"/>
      <c r="CG150" s="2532"/>
      <c r="CH150" s="2532"/>
      <c r="CI150" s="2532"/>
      <c r="CJ150" s="2532"/>
      <c r="CK150" s="2532"/>
      <c r="CL150" s="2532"/>
      <c r="CM150" s="2532"/>
      <c r="CN150" s="2532"/>
      <c r="CO150" s="2532"/>
      <c r="CP150" s="2532"/>
      <c r="CQ150" s="2532"/>
      <c r="CR150" s="2532"/>
      <c r="CS150" s="2532"/>
      <c r="CT150" s="2532"/>
      <c r="CU150" s="2532"/>
      <c r="CV150" s="2532"/>
      <c r="CW150" s="2532"/>
      <c r="CX150" s="2532"/>
      <c r="CY150" s="2532"/>
      <c r="CZ150" s="2532"/>
    </row>
    <row r="151" s="156" customFormat="true" ht="15" customHeight="true" x14ac:dyDescent="0.2">
      <c r="A151" s="2886" t="s">
        <v>111</v>
      </c>
      <c r="B151" s="294" t="s">
        <v>50</v>
      </c>
      <c r="C151" s="898">
        <v>15.768161807790824</v>
      </c>
      <c r="D151" s="899">
        <v>30.651464207780641</v>
      </c>
      <c r="E151" s="899">
        <v>36.250106095970629</v>
      </c>
      <c r="F151" s="899">
        <v>34.003360306025279</v>
      </c>
      <c r="G151" s="950">
        <v>33.6595952608643</v>
      </c>
      <c r="H151" s="938">
        <v>28.624538272897915</v>
      </c>
      <c r="I151" s="899">
        <v>36.007486330594155</v>
      </c>
      <c r="J151" s="899">
        <v>33.427487916537316</v>
      </c>
      <c r="K151" s="899">
        <v>44.054853995016572</v>
      </c>
      <c r="L151" s="914">
        <v>22.208356073485476</v>
      </c>
      <c r="M151" s="925">
        <v>13.761941292002067</v>
      </c>
      <c r="N151" s="899">
        <v>19.976454119077911</v>
      </c>
      <c r="O151" s="899">
        <v>33.100854726503243</v>
      </c>
      <c r="P151" s="899">
        <v>32.029412708194585</v>
      </c>
      <c r="Q151" s="950">
        <v>37.992754586655295</v>
      </c>
      <c r="R151" s="938">
        <v>7.3580657235775364</v>
      </c>
      <c r="S151" s="899">
        <v>24.862472195549618</v>
      </c>
      <c r="T151" s="899">
        <v>33.185671515272155</v>
      </c>
      <c r="U151" s="899">
        <v>41.868678423260739</v>
      </c>
      <c r="V151" s="899">
        <v>10.979702050351493</v>
      </c>
      <c r="W151" s="899">
        <v>23.689154469989717</v>
      </c>
      <c r="X151" s="899">
        <v>10.656415394475221</v>
      </c>
      <c r="Y151" s="900">
        <v>48.587542542577147</v>
      </c>
      <c r="Z151" s="900">
        <v>36.272311623170168</v>
      </c>
      <c r="AA151" s="900">
        <v>45.108465794262784</v>
      </c>
      <c r="AB151" s="900">
        <v>54.524298537563787</v>
      </c>
      <c r="AC151" s="2579">
        <v>45.716436585356846</v>
      </c>
      <c r="AD151" s="2589"/>
      <c r="AE151" s="2589"/>
      <c r="AF151" s="2589"/>
      <c r="AG151" s="2589"/>
      <c r="AH151" s="2589"/>
      <c r="AI151" s="2589"/>
      <c r="AJ151" s="2589"/>
      <c r="AK151" s="2589"/>
      <c r="AL151" s="2589"/>
      <c r="AM151" s="2589"/>
      <c r="AN151" s="2589"/>
      <c r="AO151" s="2589"/>
      <c r="AP151" s="2589"/>
      <c r="AQ151" s="2589"/>
      <c r="AR151" s="2589"/>
      <c r="AS151" s="2589"/>
      <c r="AT151" s="2589"/>
      <c r="AU151" s="2589"/>
      <c r="AV151" s="2589"/>
      <c r="AW151" s="2589"/>
      <c r="AX151" s="2589"/>
      <c r="AY151" s="2589"/>
      <c r="AZ151" s="250"/>
      <c r="BA151" s="2878" t="s">
        <v>111</v>
      </c>
      <c r="BB151" s="192" t="s">
        <v>50</v>
      </c>
      <c r="BC151" s="1278" t="s">
        <v>36</v>
      </c>
      <c r="BD151" s="1298" t="s">
        <v>36</v>
      </c>
      <c r="BE151" s="1298" t="s">
        <v>36</v>
      </c>
      <c r="BF151" s="1298" t="s">
        <v>36</v>
      </c>
      <c r="BG151" s="1319" t="s">
        <v>36</v>
      </c>
      <c r="BH151" s="1340" t="s">
        <v>36</v>
      </c>
      <c r="BI151" s="1298" t="s">
        <v>36</v>
      </c>
      <c r="BJ151" s="1298" t="s">
        <v>36</v>
      </c>
      <c r="BK151" s="1298" t="s">
        <v>36</v>
      </c>
      <c r="BL151" s="1319" t="s">
        <v>36</v>
      </c>
      <c r="BM151" s="1340" t="s">
        <v>36</v>
      </c>
      <c r="BN151" s="1298" t="s">
        <v>36</v>
      </c>
      <c r="BO151" s="1298" t="s">
        <v>36</v>
      </c>
      <c r="BP151" s="1298" t="s">
        <v>36</v>
      </c>
      <c r="BQ151" s="1319" t="s">
        <v>36</v>
      </c>
      <c r="BR151" s="1340" t="s">
        <v>36</v>
      </c>
      <c r="BS151" s="1298" t="s">
        <v>36</v>
      </c>
      <c r="BT151" s="1298" t="s">
        <v>36</v>
      </c>
      <c r="BU151" s="1298" t="s">
        <v>36</v>
      </c>
      <c r="BV151" s="1298" t="s">
        <v>36</v>
      </c>
      <c r="BW151" s="1298" t="s">
        <v>36</v>
      </c>
      <c r="BX151" s="1298" t="s">
        <v>36</v>
      </c>
      <c r="BY151" s="1359" t="s">
        <v>36</v>
      </c>
      <c r="BZ151" s="1359" t="s">
        <v>36</v>
      </c>
      <c r="CA151" s="1359" t="s">
        <v>36</v>
      </c>
      <c r="CB151" s="1359" t="s">
        <v>36</v>
      </c>
      <c r="CC151" s="1359" t="s">
        <v>36</v>
      </c>
      <c r="CD151" s="2532"/>
      <c r="CE151" s="2532"/>
      <c r="CF151" s="2532"/>
      <c r="CG151" s="2532"/>
      <c r="CH151" s="2532"/>
      <c r="CI151" s="2532"/>
      <c r="CJ151" s="2532"/>
      <c r="CK151" s="2532"/>
      <c r="CL151" s="2532"/>
      <c r="CM151" s="2532"/>
      <c r="CN151" s="2532"/>
      <c r="CO151" s="2532"/>
      <c r="CP151" s="2532"/>
      <c r="CQ151" s="2532"/>
      <c r="CR151" s="2532"/>
      <c r="CS151" s="2532"/>
      <c r="CT151" s="2532"/>
      <c r="CU151" s="2532"/>
      <c r="CV151" s="2532"/>
      <c r="CW151" s="2532"/>
      <c r="CX151" s="2532"/>
      <c r="CY151" s="2532"/>
      <c r="CZ151" s="2532"/>
    </row>
    <row r="152" s="156" customFormat="true" ht="15" customHeight="true" x14ac:dyDescent="0.2">
      <c r="A152" s="2923"/>
      <c r="B152" s="1765" t="s">
        <v>49</v>
      </c>
      <c r="C152" s="901">
        <v>83.04758798042711</v>
      </c>
      <c r="D152" s="902">
        <v>69.314064401543476</v>
      </c>
      <c r="E152" s="902">
        <v>63.733494400475109</v>
      </c>
      <c r="F152" s="902">
        <v>65.996639693974899</v>
      </c>
      <c r="G152" s="951">
        <v>66.213608932626485</v>
      </c>
      <c r="H152" s="939">
        <v>71.346955373241016</v>
      </c>
      <c r="I152" s="902">
        <v>63.992513669405838</v>
      </c>
      <c r="J152" s="902">
        <v>66.572512083462755</v>
      </c>
      <c r="K152" s="902">
        <v>55.688583789290547</v>
      </c>
      <c r="L152" s="915">
        <v>77.791643926514453</v>
      </c>
      <c r="M152" s="926">
        <v>83.882138652352083</v>
      </c>
      <c r="N152" s="902">
        <v>79.767912803041341</v>
      </c>
      <c r="O152" s="902">
        <v>66.880177970243409</v>
      </c>
      <c r="P152" s="902">
        <v>67.97058729180533</v>
      </c>
      <c r="Q152" s="951">
        <v>61.974895784414294</v>
      </c>
      <c r="R152" s="939">
        <v>92.641934276422404</v>
      </c>
      <c r="S152" s="902">
        <v>75.091907257431956</v>
      </c>
      <c r="T152" s="902">
        <v>66.814328484728023</v>
      </c>
      <c r="U152" s="902">
        <v>58.113767479123311</v>
      </c>
      <c r="V152" s="902">
        <v>87.737971121977722</v>
      </c>
      <c r="W152" s="902">
        <v>76.310845530010212</v>
      </c>
      <c r="X152" s="902">
        <v>89.305376689107661</v>
      </c>
      <c r="Y152" s="903">
        <v>51.412457457422619</v>
      </c>
      <c r="Z152" s="903">
        <v>63.701966860189494</v>
      </c>
      <c r="AA152" s="903">
        <v>54.860312853263963</v>
      </c>
      <c r="AB152" s="903">
        <v>45.475701462436092</v>
      </c>
      <c r="AC152" s="2580">
        <v>54.042935547240887</v>
      </c>
      <c r="AD152" s="2590"/>
      <c r="AE152" s="2590"/>
      <c r="AF152" s="2590"/>
      <c r="AG152" s="2590"/>
      <c r="AH152" s="2590"/>
      <c r="AI152" s="2590"/>
      <c r="AJ152" s="2590"/>
      <c r="AK152" s="2590"/>
      <c r="AL152" s="2590"/>
      <c r="AM152" s="2590"/>
      <c r="AN152" s="2590"/>
      <c r="AO152" s="2590"/>
      <c r="AP152" s="2590"/>
      <c r="AQ152" s="2590"/>
      <c r="AR152" s="2590"/>
      <c r="AS152" s="2590"/>
      <c r="AT152" s="2590"/>
      <c r="AU152" s="2590"/>
      <c r="AV152" s="2590"/>
      <c r="AW152" s="2590"/>
      <c r="AX152" s="2590"/>
      <c r="AY152" s="2590"/>
      <c r="AZ152" s="250"/>
      <c r="BA152" s="2878"/>
      <c r="BB152" s="274" t="s">
        <v>49</v>
      </c>
      <c r="BC152" s="1279" t="s">
        <v>36</v>
      </c>
      <c r="BD152" s="1299" t="s">
        <v>36</v>
      </c>
      <c r="BE152" s="1299" t="s">
        <v>36</v>
      </c>
      <c r="BF152" s="1299" t="s">
        <v>36</v>
      </c>
      <c r="BG152" s="1320" t="s">
        <v>36</v>
      </c>
      <c r="BH152" s="1341" t="s">
        <v>36</v>
      </c>
      <c r="BI152" s="1299" t="s">
        <v>36</v>
      </c>
      <c r="BJ152" s="1299" t="s">
        <v>36</v>
      </c>
      <c r="BK152" s="1299" t="s">
        <v>36</v>
      </c>
      <c r="BL152" s="1320" t="s">
        <v>36</v>
      </c>
      <c r="BM152" s="1341" t="s">
        <v>36</v>
      </c>
      <c r="BN152" s="1299" t="s">
        <v>36</v>
      </c>
      <c r="BO152" s="1299" t="s">
        <v>36</v>
      </c>
      <c r="BP152" s="1299" t="s">
        <v>36</v>
      </c>
      <c r="BQ152" s="1320" t="s">
        <v>36</v>
      </c>
      <c r="BR152" s="1341" t="s">
        <v>36</v>
      </c>
      <c r="BS152" s="1299" t="s">
        <v>36</v>
      </c>
      <c r="BT152" s="1299" t="s">
        <v>36</v>
      </c>
      <c r="BU152" s="1299" t="s">
        <v>36</v>
      </c>
      <c r="BV152" s="1299" t="s">
        <v>36</v>
      </c>
      <c r="BW152" s="1299" t="s">
        <v>36</v>
      </c>
      <c r="BX152" s="1299" t="s">
        <v>36</v>
      </c>
      <c r="BY152" s="1360" t="s">
        <v>36</v>
      </c>
      <c r="BZ152" s="1360" t="s">
        <v>36</v>
      </c>
      <c r="CA152" s="1360" t="s">
        <v>36</v>
      </c>
      <c r="CB152" s="1360" t="s">
        <v>36</v>
      </c>
      <c r="CC152" s="1360" t="s">
        <v>36</v>
      </c>
      <c r="CD152" s="2533"/>
      <c r="CE152" s="2533"/>
      <c r="CF152" s="2533"/>
      <c r="CG152" s="2533"/>
      <c r="CH152" s="2533"/>
      <c r="CI152" s="2533"/>
      <c r="CJ152" s="2533"/>
      <c r="CK152" s="2533"/>
      <c r="CL152" s="2533"/>
      <c r="CM152" s="2533"/>
      <c r="CN152" s="2533"/>
      <c r="CO152" s="2533"/>
      <c r="CP152" s="2533"/>
      <c r="CQ152" s="2533"/>
      <c r="CR152" s="2533"/>
      <c r="CS152" s="2533"/>
      <c r="CT152" s="2533"/>
      <c r="CU152" s="2533"/>
      <c r="CV152" s="2533"/>
      <c r="CW152" s="2533"/>
      <c r="CX152" s="2533"/>
      <c r="CY152" s="2533"/>
      <c r="CZ152" s="2533"/>
    </row>
    <row r="153" s="161" customFormat="true" ht="15" customHeight="true" x14ac:dyDescent="0.2">
      <c r="A153" s="2892" t="s">
        <v>302</v>
      </c>
      <c r="B153" s="1901" t="s">
        <v>303</v>
      </c>
      <c r="C153" s="1842">
        <v>0</v>
      </c>
      <c r="D153" s="1843">
        <v>0</v>
      </c>
      <c r="E153" s="1843">
        <v>6.2351761783433751E-3</v>
      </c>
      <c r="F153" s="1843">
        <v>0.43485022691355402</v>
      </c>
      <c r="G153" s="1844">
        <v>4.1248971286412823</v>
      </c>
      <c r="H153" s="1845">
        <v>0</v>
      </c>
      <c r="I153" s="1843">
        <v>0.63030931440624494</v>
      </c>
      <c r="J153" s="1843">
        <v>0.24884719936831223</v>
      </c>
      <c r="K153" s="1843">
        <v>1.874222962189432</v>
      </c>
      <c r="L153" s="1846">
        <v>6.4718471155268738</v>
      </c>
      <c r="M153" s="1847">
        <v>0</v>
      </c>
      <c r="N153" s="1843">
        <v>0</v>
      </c>
      <c r="O153" s="1843">
        <v>0</v>
      </c>
      <c r="P153" s="1843">
        <v>0</v>
      </c>
      <c r="Q153" s="1844">
        <v>1.233449801935055E-2</v>
      </c>
      <c r="R153" s="1845">
        <v>0.25481259987492194</v>
      </c>
      <c r="S153" s="1843">
        <v>0</v>
      </c>
      <c r="T153" s="1843">
        <v>4.622387524282642</v>
      </c>
      <c r="U153" s="1843">
        <v>0.12142323854571664</v>
      </c>
      <c r="V153" s="1843">
        <v>0</v>
      </c>
      <c r="W153" s="1843">
        <v>0.16727157792229025</v>
      </c>
      <c r="X153" s="1843">
        <v>0.18163020439926425</v>
      </c>
      <c r="Y153" s="1843">
        <v>6.1762109754335486E-2</v>
      </c>
      <c r="Z153" s="1843">
        <v>0.82018852648212703</v>
      </c>
      <c r="AA153" s="1843">
        <v>2.1962386750448468</v>
      </c>
      <c r="AB153" s="1843">
        <v>0</v>
      </c>
      <c r="AC153" s="2621">
        <v>2.1078055999605381</v>
      </c>
      <c r="AD153" s="375"/>
      <c r="AE153" s="375"/>
      <c r="AF153" s="375"/>
      <c r="AG153" s="375"/>
      <c r="AH153" s="375"/>
      <c r="AI153" s="375"/>
      <c r="AJ153" s="375"/>
      <c r="AK153" s="375"/>
      <c r="AL153" s="375"/>
      <c r="AM153" s="375"/>
      <c r="AN153" s="375"/>
      <c r="AO153" s="375"/>
      <c r="AP153" s="375"/>
      <c r="AQ153" s="375"/>
      <c r="AR153" s="375"/>
      <c r="AS153" s="375"/>
      <c r="AT153" s="375"/>
      <c r="AU153" s="375"/>
      <c r="AV153" s="375"/>
      <c r="AW153" s="375"/>
      <c r="AX153" s="375"/>
      <c r="AY153" s="375"/>
      <c r="AZ153" s="834"/>
      <c r="BA153" s="2878" t="s">
        <v>302</v>
      </c>
      <c r="BB153" s="273" t="s">
        <v>303</v>
      </c>
      <c r="BC153" s="410">
        <v>0</v>
      </c>
      <c r="BD153" s="368">
        <v>0</v>
      </c>
      <c r="BE153" s="368">
        <v>0.543057915</v>
      </c>
      <c r="BF153" s="368">
        <v>37.883390678000005</v>
      </c>
      <c r="BG153" s="411">
        <v>359.31278860600008</v>
      </c>
      <c r="BH153" s="422">
        <v>0</v>
      </c>
      <c r="BI153" s="368">
        <v>27.141036280000002</v>
      </c>
      <c r="BJ153" s="368">
        <v>10.742354398</v>
      </c>
      <c r="BK153" s="368">
        <v>80.654903515000001</v>
      </c>
      <c r="BL153" s="411">
        <v>278.65788509100003</v>
      </c>
      <c r="BM153" s="422">
        <v>0</v>
      </c>
      <c r="BN153" s="368">
        <v>0</v>
      </c>
      <c r="BO153" s="368">
        <v>0</v>
      </c>
      <c r="BP153" s="368">
        <v>0</v>
      </c>
      <c r="BQ153" s="411">
        <v>0.543057915</v>
      </c>
      <c r="BR153" s="422">
        <v>5.6902349279999997</v>
      </c>
      <c r="BS153" s="368">
        <v>0</v>
      </c>
      <c r="BT153" s="368">
        <v>214.21496754099991</v>
      </c>
      <c r="BU153" s="368">
        <v>2.4338996750000002</v>
      </c>
      <c r="BV153" s="368">
        <v>0</v>
      </c>
      <c r="BW153" s="368">
        <v>2.9043705529999997</v>
      </c>
      <c r="BX153" s="368">
        <v>7.3977829869999994</v>
      </c>
      <c r="BY153" s="369">
        <v>1.9698612450000001</v>
      </c>
      <c r="BZ153" s="369">
        <v>47.934200528999995</v>
      </c>
      <c r="CA153" s="369">
        <v>31.576535677999999</v>
      </c>
      <c r="CB153" s="369">
        <v>0</v>
      </c>
      <c r="CC153" s="369">
        <v>83.617384063000003</v>
      </c>
      <c r="CD153" s="2534"/>
      <c r="CE153" s="2534"/>
      <c r="CF153" s="2534"/>
      <c r="CG153" s="2534"/>
      <c r="CH153" s="2534"/>
      <c r="CI153" s="2534"/>
      <c r="CJ153" s="2534"/>
      <c r="CK153" s="2534"/>
      <c r="CL153" s="2534"/>
      <c r="CM153" s="2534"/>
      <c r="CN153" s="2534"/>
      <c r="CO153" s="2534"/>
      <c r="CP153" s="2534"/>
      <c r="CQ153" s="2534"/>
      <c r="CR153" s="2534"/>
      <c r="CS153" s="2534"/>
      <c r="CT153" s="2534"/>
      <c r="CU153" s="2534"/>
      <c r="CV153" s="2534"/>
      <c r="CW153" s="2534"/>
      <c r="CX153" s="2534"/>
      <c r="CY153" s="2534"/>
      <c r="CZ153" s="2534"/>
    </row>
    <row r="154" s="161" customFormat="true" ht="15" customHeight="true" x14ac:dyDescent="0.2">
      <c r="A154" s="2886"/>
      <c r="B154" s="1900" t="s">
        <v>304</v>
      </c>
      <c r="C154" s="1842">
        <v>0</v>
      </c>
      <c r="D154" s="1843">
        <v>0</v>
      </c>
      <c r="E154" s="1843">
        <v>0.33585342729751638</v>
      </c>
      <c r="F154" s="1843">
        <v>5.5289284048543852</v>
      </c>
      <c r="G154" s="1844">
        <v>36.684196424967155</v>
      </c>
      <c r="H154" s="1845">
        <v>0</v>
      </c>
      <c r="I154" s="1843">
        <v>1.6522604524453279</v>
      </c>
      <c r="J154" s="1843">
        <v>8.0248077768863979</v>
      </c>
      <c r="K154" s="1843">
        <v>21.858811484234298</v>
      </c>
      <c r="L154" s="1846">
        <v>51.893986673686499</v>
      </c>
      <c r="M154" s="1847">
        <v>0</v>
      </c>
      <c r="N154" s="1843">
        <v>0</v>
      </c>
      <c r="O154" s="1843">
        <v>0</v>
      </c>
      <c r="P154" s="1843">
        <v>0</v>
      </c>
      <c r="Q154" s="1844">
        <v>2.5845632625957564</v>
      </c>
      <c r="R154" s="1845">
        <v>5.0706422415297219</v>
      </c>
      <c r="S154" s="1843">
        <v>1.817042741737344</v>
      </c>
      <c r="T154" s="1843">
        <v>22.98677422466244</v>
      </c>
      <c r="U154" s="1843">
        <v>1.198259554951367</v>
      </c>
      <c r="V154" s="1843">
        <v>1.1996594929225124</v>
      </c>
      <c r="W154" s="1843">
        <v>6.8431133736906569</v>
      </c>
      <c r="X154" s="1843">
        <v>0.68781196600004113</v>
      </c>
      <c r="Y154" s="1843">
        <v>5.4780299299962314</v>
      </c>
      <c r="Z154" s="1843">
        <v>6.3264911438111193</v>
      </c>
      <c r="AA154" s="1843">
        <v>2.7322310416006932</v>
      </c>
      <c r="AB154" s="1843">
        <v>11.804260093899842</v>
      </c>
      <c r="AC154" s="2621">
        <v>31.447834165587814</v>
      </c>
      <c r="AD154" s="375"/>
      <c r="AE154" s="375"/>
      <c r="AF154" s="375"/>
      <c r="AG154" s="375"/>
      <c r="AH154" s="375"/>
      <c r="AI154" s="375"/>
      <c r="AJ154" s="375"/>
      <c r="AK154" s="375"/>
      <c r="AL154" s="375"/>
      <c r="AM154" s="375"/>
      <c r="AN154" s="375"/>
      <c r="AO154" s="375"/>
      <c r="AP154" s="375"/>
      <c r="AQ154" s="375"/>
      <c r="AR154" s="375"/>
      <c r="AS154" s="375"/>
      <c r="AT154" s="375"/>
      <c r="AU154" s="375"/>
      <c r="AV154" s="375"/>
      <c r="AW154" s="375"/>
      <c r="AX154" s="375"/>
      <c r="AY154" s="375"/>
      <c r="AZ154" s="834"/>
      <c r="BA154" s="2878"/>
      <c r="BB154" s="192" t="s">
        <v>304</v>
      </c>
      <c r="BC154" s="412">
        <v>0</v>
      </c>
      <c r="BD154" s="370">
        <v>0</v>
      </c>
      <c r="BE154" s="370">
        <v>29.251436808999998</v>
      </c>
      <c r="BF154" s="370">
        <v>481.67056569900001</v>
      </c>
      <c r="BG154" s="413">
        <v>3195.4980946559972</v>
      </c>
      <c r="BH154" s="423">
        <v>0</v>
      </c>
      <c r="BI154" s="370">
        <v>71.146118038999987</v>
      </c>
      <c r="BJ154" s="370">
        <v>346.41872335300002</v>
      </c>
      <c r="BK154" s="370">
        <v>940.66734149599995</v>
      </c>
      <c r="BL154" s="413">
        <v>2234.3958868769992</v>
      </c>
      <c r="BM154" s="423">
        <v>0</v>
      </c>
      <c r="BN154" s="370">
        <v>0</v>
      </c>
      <c r="BO154" s="370">
        <v>0</v>
      </c>
      <c r="BP154" s="370">
        <v>0</v>
      </c>
      <c r="BQ154" s="413">
        <v>113.79202739899999</v>
      </c>
      <c r="BR154" s="423">
        <v>113.23280561600005</v>
      </c>
      <c r="BS154" s="370">
        <v>70.873361540000005</v>
      </c>
      <c r="BT154" s="370">
        <v>1065.274399548</v>
      </c>
      <c r="BU154" s="370">
        <v>24.018825195999998</v>
      </c>
      <c r="BV154" s="370">
        <v>89.253301146000013</v>
      </c>
      <c r="BW154" s="370">
        <v>118.81837440799998</v>
      </c>
      <c r="BX154" s="370">
        <v>28.014523669999999</v>
      </c>
      <c r="BY154" s="371">
        <v>174.71810631100004</v>
      </c>
      <c r="BZ154" s="371">
        <v>369.7385239379999</v>
      </c>
      <c r="CA154" s="371">
        <v>39.282793781000002</v>
      </c>
      <c r="CB154" s="371">
        <v>365.64852106399997</v>
      </c>
      <c r="CC154" s="371">
        <v>1247.546560946</v>
      </c>
      <c r="CD154" s="2534"/>
      <c r="CE154" s="2534"/>
      <c r="CF154" s="2534"/>
      <c r="CG154" s="2534"/>
      <c r="CH154" s="2534"/>
      <c r="CI154" s="2534"/>
      <c r="CJ154" s="2534"/>
      <c r="CK154" s="2534"/>
      <c r="CL154" s="2534"/>
      <c r="CM154" s="2534"/>
      <c r="CN154" s="2534"/>
      <c r="CO154" s="2534"/>
      <c r="CP154" s="2534"/>
      <c r="CQ154" s="2534"/>
      <c r="CR154" s="2534"/>
      <c r="CS154" s="2534"/>
      <c r="CT154" s="2534"/>
      <c r="CU154" s="2534"/>
      <c r="CV154" s="2534"/>
      <c r="CW154" s="2534"/>
      <c r="CX154" s="2534"/>
      <c r="CY154" s="2534"/>
      <c r="CZ154" s="2534"/>
    </row>
    <row r="155" s="161" customFormat="true" ht="15" customHeight="true" x14ac:dyDescent="0.2">
      <c r="A155" s="2886"/>
      <c r="B155" s="1900" t="s">
        <v>305</v>
      </c>
      <c r="C155" s="1842">
        <v>0</v>
      </c>
      <c r="D155" s="1843">
        <v>0</v>
      </c>
      <c r="E155" s="1843">
        <v>0.17544536122840212</v>
      </c>
      <c r="F155" s="1843">
        <v>1.1678168187389801</v>
      </c>
      <c r="G155" s="1844">
        <v>3.6485930114448464</v>
      </c>
      <c r="H155" s="1845">
        <v>0.11383724566646843</v>
      </c>
      <c r="I155" s="1843">
        <v>0.80156463742863537</v>
      </c>
      <c r="J155" s="1843">
        <v>1.6200485174166162</v>
      </c>
      <c r="K155" s="1843">
        <v>1.6483372683985709</v>
      </c>
      <c r="L155" s="1846">
        <v>5.7340729301820703</v>
      </c>
      <c r="M155" s="1847">
        <v>0</v>
      </c>
      <c r="N155" s="1843">
        <v>0</v>
      </c>
      <c r="O155" s="1843">
        <v>0</v>
      </c>
      <c r="P155" s="1843">
        <v>0</v>
      </c>
      <c r="Q155" s="1844">
        <v>0.17404890658525279</v>
      </c>
      <c r="R155" s="1845">
        <v>0.46789282965338225</v>
      </c>
      <c r="S155" s="1843">
        <v>1.8915952910572912E-2</v>
      </c>
      <c r="T155" s="1843">
        <v>4.7988535298801667</v>
      </c>
      <c r="U155" s="1843">
        <v>7.1332840804384096E-2</v>
      </c>
      <c r="V155" s="1843">
        <v>0.87667097616137124</v>
      </c>
      <c r="W155" s="1843">
        <v>1.2929563066192162</v>
      </c>
      <c r="X155" s="1843">
        <v>8.4033410928780444E-2</v>
      </c>
      <c r="Y155" s="1843">
        <v>0.33196057287937641</v>
      </c>
      <c r="Z155" s="1843">
        <v>0.23933765121892486</v>
      </c>
      <c r="AA155" s="1843">
        <v>1.8756783573204099</v>
      </c>
      <c r="AB155" s="1843">
        <v>0.28366013751859531</v>
      </c>
      <c r="AC155" s="2621">
        <v>1.2202291801374376</v>
      </c>
      <c r="AD155" s="375"/>
      <c r="AE155" s="375"/>
      <c r="AF155" s="375"/>
      <c r="AG155" s="375"/>
      <c r="AH155" s="375"/>
      <c r="AI155" s="375"/>
      <c r="AJ155" s="375"/>
      <c r="AK155" s="375"/>
      <c r="AL155" s="375"/>
      <c r="AM155" s="375"/>
      <c r="AN155" s="375"/>
      <c r="AO155" s="375"/>
      <c r="AP155" s="375"/>
      <c r="AQ155" s="375"/>
      <c r="AR155" s="375"/>
      <c r="AS155" s="375"/>
      <c r="AT155" s="375"/>
      <c r="AU155" s="375"/>
      <c r="AV155" s="375"/>
      <c r="AW155" s="375"/>
      <c r="AX155" s="375"/>
      <c r="AY155" s="375"/>
      <c r="AZ155" s="834"/>
      <c r="BA155" s="2878"/>
      <c r="BB155" s="192" t="s">
        <v>305</v>
      </c>
      <c r="BC155" s="412">
        <v>0</v>
      </c>
      <c r="BD155" s="370">
        <v>0</v>
      </c>
      <c r="BE155" s="370">
        <v>15.280561341</v>
      </c>
      <c r="BF155" s="370">
        <v>101.73815729300001</v>
      </c>
      <c r="BG155" s="413">
        <v>317.82274528200003</v>
      </c>
      <c r="BH155" s="423">
        <v>4.9024411309999998</v>
      </c>
      <c r="BI155" s="370">
        <v>34.515267992999995</v>
      </c>
      <c r="BJ155" s="370">
        <v>69.935025831999994</v>
      </c>
      <c r="BK155" s="370">
        <v>70.934187674</v>
      </c>
      <c r="BL155" s="413">
        <v>246.89159171399996</v>
      </c>
      <c r="BM155" s="423">
        <v>0</v>
      </c>
      <c r="BN155" s="370">
        <v>0</v>
      </c>
      <c r="BO155" s="370">
        <v>0</v>
      </c>
      <c r="BP155" s="370">
        <v>0</v>
      </c>
      <c r="BQ155" s="413">
        <v>7.6629495720000005</v>
      </c>
      <c r="BR155" s="423">
        <v>10.448541882000001</v>
      </c>
      <c r="BS155" s="370">
        <v>0.73781267699999997</v>
      </c>
      <c r="BT155" s="370">
        <v>222.39291875399999</v>
      </c>
      <c r="BU155" s="370">
        <v>1.4298496740000002</v>
      </c>
      <c r="BV155" s="370">
        <v>65.223323037000014</v>
      </c>
      <c r="BW155" s="370">
        <v>22.449864286</v>
      </c>
      <c r="BX155" s="370">
        <v>3.422673777</v>
      </c>
      <c r="BY155" s="371">
        <v>10.587660784000001</v>
      </c>
      <c r="BZ155" s="371">
        <v>13.987587728000001</v>
      </c>
      <c r="CA155" s="371">
        <v>26.967663052000002</v>
      </c>
      <c r="CB155" s="371">
        <v>8.7866506619999996</v>
      </c>
      <c r="CC155" s="371">
        <v>48.406917602999997</v>
      </c>
      <c r="CD155" s="2534"/>
      <c r="CE155" s="2534"/>
      <c r="CF155" s="2534"/>
      <c r="CG155" s="2534"/>
      <c r="CH155" s="2534"/>
      <c r="CI155" s="2534"/>
      <c r="CJ155" s="2534"/>
      <c r="CK155" s="2534"/>
      <c r="CL155" s="2534"/>
      <c r="CM155" s="2534"/>
      <c r="CN155" s="2534"/>
      <c r="CO155" s="2534"/>
      <c r="CP155" s="2534"/>
      <c r="CQ155" s="2534"/>
      <c r="CR155" s="2534"/>
      <c r="CS155" s="2534"/>
      <c r="CT155" s="2534"/>
      <c r="CU155" s="2534"/>
      <c r="CV155" s="2534"/>
      <c r="CW155" s="2534"/>
      <c r="CX155" s="2534"/>
      <c r="CY155" s="2534"/>
      <c r="CZ155" s="2534"/>
    </row>
    <row r="156" s="161" customFormat="true" ht="15" customHeight="true" x14ac:dyDescent="0.2">
      <c r="A156" s="2886"/>
      <c r="B156" s="1900" t="s">
        <v>306</v>
      </c>
      <c r="C156" s="1842">
        <v>0</v>
      </c>
      <c r="D156" s="1843">
        <v>0</v>
      </c>
      <c r="E156" s="1843">
        <v>2.5612335931544331E-2</v>
      </c>
      <c r="F156" s="1843">
        <v>0</v>
      </c>
      <c r="G156" s="1844">
        <v>3.8386611250748714E-2</v>
      </c>
      <c r="H156" s="1845">
        <v>0</v>
      </c>
      <c r="I156" s="1843">
        <v>5.1805265936224275E-2</v>
      </c>
      <c r="J156" s="1843">
        <v>0</v>
      </c>
      <c r="K156" s="1843">
        <v>4.2636416665617412E-2</v>
      </c>
      <c r="L156" s="1846">
        <v>0</v>
      </c>
      <c r="M156" s="1847">
        <v>0</v>
      </c>
      <c r="N156" s="1843">
        <v>0</v>
      </c>
      <c r="O156" s="1843">
        <v>0</v>
      </c>
      <c r="P156" s="1843">
        <v>0</v>
      </c>
      <c r="Q156" s="1844">
        <v>3.4273670829776351E-2</v>
      </c>
      <c r="R156" s="1845">
        <v>1.2256180468962976E-2</v>
      </c>
      <c r="S156" s="1843">
        <v>0</v>
      </c>
      <c r="T156" s="1843">
        <v>3.9591937870814296E-2</v>
      </c>
      <c r="U156" s="1843">
        <v>0</v>
      </c>
      <c r="V156" s="1843">
        <v>0</v>
      </c>
      <c r="W156" s="1843">
        <v>0.12847444106515479</v>
      </c>
      <c r="X156" s="1843">
        <v>0</v>
      </c>
      <c r="Y156" s="1843">
        <v>0</v>
      </c>
      <c r="Z156" s="1843">
        <v>2.1136745150736928E-2</v>
      </c>
      <c r="AA156" s="1843">
        <v>0</v>
      </c>
      <c r="AB156" s="1843">
        <v>0</v>
      </c>
      <c r="AC156" s="2621">
        <v>0</v>
      </c>
      <c r="AD156" s="375"/>
      <c r="AE156" s="375"/>
      <c r="AF156" s="375"/>
      <c r="AG156" s="375"/>
      <c r="AH156" s="375"/>
      <c r="AI156" s="375"/>
      <c r="AJ156" s="375"/>
      <c r="AK156" s="375"/>
      <c r="AL156" s="375"/>
      <c r="AM156" s="375"/>
      <c r="AN156" s="375"/>
      <c r="AO156" s="375"/>
      <c r="AP156" s="375"/>
      <c r="AQ156" s="375"/>
      <c r="AR156" s="375"/>
      <c r="AS156" s="375"/>
      <c r="AT156" s="375"/>
      <c r="AU156" s="375"/>
      <c r="AV156" s="375"/>
      <c r="AW156" s="375"/>
      <c r="AX156" s="375"/>
      <c r="AY156" s="375"/>
      <c r="AZ156" s="834"/>
      <c r="BA156" s="2878"/>
      <c r="BB156" s="192" t="s">
        <v>306</v>
      </c>
      <c r="BC156" s="412">
        <v>0</v>
      </c>
      <c r="BD156" s="370">
        <v>0</v>
      </c>
      <c r="BE156" s="370">
        <v>2.230727946</v>
      </c>
      <c r="BF156" s="370">
        <v>0</v>
      </c>
      <c r="BG156" s="413">
        <v>3.3437925609999999</v>
      </c>
      <c r="BH156" s="423">
        <v>0</v>
      </c>
      <c r="BI156" s="370">
        <v>2.230727946</v>
      </c>
      <c r="BJ156" s="370">
        <v>0</v>
      </c>
      <c r="BK156" s="370">
        <v>1.8348062860000001</v>
      </c>
      <c r="BL156" s="413">
        <v>0</v>
      </c>
      <c r="BM156" s="423">
        <v>0</v>
      </c>
      <c r="BN156" s="370">
        <v>0</v>
      </c>
      <c r="BO156" s="370">
        <v>0</v>
      </c>
      <c r="BP156" s="370">
        <v>0</v>
      </c>
      <c r="BQ156" s="413">
        <v>1.508986275</v>
      </c>
      <c r="BR156" s="423">
        <v>0.27369347599999999</v>
      </c>
      <c r="BS156" s="370">
        <v>0</v>
      </c>
      <c r="BT156" s="370">
        <v>1.8348062860000001</v>
      </c>
      <c r="BU156" s="370">
        <v>0</v>
      </c>
      <c r="BV156" s="370">
        <v>0</v>
      </c>
      <c r="BW156" s="370">
        <v>2.230727946</v>
      </c>
      <c r="BX156" s="370">
        <v>0</v>
      </c>
      <c r="BY156" s="371">
        <v>0</v>
      </c>
      <c r="BZ156" s="371">
        <v>1.235292799</v>
      </c>
      <c r="CA156" s="371">
        <v>0</v>
      </c>
      <c r="CB156" s="371">
        <v>0</v>
      </c>
      <c r="CC156" s="371">
        <v>0</v>
      </c>
      <c r="CD156" s="2534"/>
      <c r="CE156" s="2534"/>
      <c r="CF156" s="2534"/>
      <c r="CG156" s="2534"/>
      <c r="CH156" s="2534"/>
      <c r="CI156" s="2534"/>
      <c r="CJ156" s="2534"/>
      <c r="CK156" s="2534"/>
      <c r="CL156" s="2534"/>
      <c r="CM156" s="2534"/>
      <c r="CN156" s="2534"/>
      <c r="CO156" s="2534"/>
      <c r="CP156" s="2534"/>
      <c r="CQ156" s="2534"/>
      <c r="CR156" s="2534"/>
      <c r="CS156" s="2534"/>
      <c r="CT156" s="2534"/>
      <c r="CU156" s="2534"/>
      <c r="CV156" s="2534"/>
      <c r="CW156" s="2534"/>
      <c r="CX156" s="2534"/>
      <c r="CY156" s="2534"/>
      <c r="CZ156" s="2534"/>
    </row>
    <row r="157" s="161" customFormat="true" ht="15" customHeight="true" x14ac:dyDescent="0.2">
      <c r="A157" s="2886"/>
      <c r="B157" s="1900" t="s">
        <v>307</v>
      </c>
      <c r="C157" s="1842">
        <v>0</v>
      </c>
      <c r="D157" s="1843">
        <v>8.2149919823010217E-2</v>
      </c>
      <c r="E157" s="1843">
        <v>0.62446844420847525</v>
      </c>
      <c r="F157" s="1843">
        <v>2.7941617877382083</v>
      </c>
      <c r="G157" s="1844">
        <v>4.6899454561786502</v>
      </c>
      <c r="H157" s="1845">
        <v>0.7371621927074411</v>
      </c>
      <c r="I157" s="1843">
        <v>2.5085927969191175</v>
      </c>
      <c r="J157" s="1843">
        <v>2.8218297496187028</v>
      </c>
      <c r="K157" s="1843">
        <v>5.4199800777242695</v>
      </c>
      <c r="L157" s="1846">
        <v>4.20914057909037</v>
      </c>
      <c r="M157" s="1847">
        <v>0</v>
      </c>
      <c r="N157" s="1843">
        <v>0</v>
      </c>
      <c r="O157" s="1843">
        <v>0</v>
      </c>
      <c r="P157" s="1843">
        <v>7.7447436754983862E-2</v>
      </c>
      <c r="Q157" s="1844">
        <v>0.77314254732853838</v>
      </c>
      <c r="R157" s="1845">
        <v>0.76564638280473973</v>
      </c>
      <c r="S157" s="1843">
        <v>0.74090832989910904</v>
      </c>
      <c r="T157" s="1843">
        <v>5.3122540601260519</v>
      </c>
      <c r="U157" s="1843">
        <v>0.56621442957331813</v>
      </c>
      <c r="V157" s="1843">
        <v>0</v>
      </c>
      <c r="W157" s="1843">
        <v>2.0287266679904734</v>
      </c>
      <c r="X157" s="1843">
        <v>0.73607335539295149</v>
      </c>
      <c r="Y157" s="1843">
        <v>0.38037576348455787</v>
      </c>
      <c r="Z157" s="1843">
        <v>1.195883502436097</v>
      </c>
      <c r="AA157" s="1843">
        <v>3.8817325435415357</v>
      </c>
      <c r="AB157" s="1843">
        <v>0.32908435123332613</v>
      </c>
      <c r="AC157" s="2621">
        <v>4.959424322216119</v>
      </c>
      <c r="AD157" s="375"/>
      <c r="AE157" s="375"/>
      <c r="AF157" s="375"/>
      <c r="AG157" s="375"/>
      <c r="AH157" s="375"/>
      <c r="AI157" s="375"/>
      <c r="AJ157" s="375"/>
      <c r="AK157" s="375"/>
      <c r="AL157" s="375"/>
      <c r="AM157" s="375"/>
      <c r="AN157" s="375"/>
      <c r="AO157" s="375"/>
      <c r="AP157" s="375"/>
      <c r="AQ157" s="375"/>
      <c r="AR157" s="375"/>
      <c r="AS157" s="375"/>
      <c r="AT157" s="375"/>
      <c r="AU157" s="375"/>
      <c r="AV157" s="375"/>
      <c r="AW157" s="375"/>
      <c r="AX157" s="375"/>
      <c r="AY157" s="375"/>
      <c r="AZ157" s="834"/>
      <c r="BA157" s="2878"/>
      <c r="BB157" s="192" t="s">
        <v>307</v>
      </c>
      <c r="BC157" s="412">
        <v>0</v>
      </c>
      <c r="BD157" s="370">
        <v>7.1611743929999996</v>
      </c>
      <c r="BE157" s="370">
        <v>54.388604523000005</v>
      </c>
      <c r="BF157" s="370">
        <v>243.42248450399998</v>
      </c>
      <c r="BG157" s="413">
        <v>408.53318948699979</v>
      </c>
      <c r="BH157" s="423">
        <v>31.746149799999998</v>
      </c>
      <c r="BI157" s="370">
        <v>108.01967630300001</v>
      </c>
      <c r="BJ157" s="370">
        <v>121.81409032599998</v>
      </c>
      <c r="BK157" s="370">
        <v>233.24224440799992</v>
      </c>
      <c r="BL157" s="413">
        <v>181.23268224399996</v>
      </c>
      <c r="BM157" s="423">
        <v>0</v>
      </c>
      <c r="BN157" s="370">
        <v>0</v>
      </c>
      <c r="BO157" s="370">
        <v>0</v>
      </c>
      <c r="BP157" s="370">
        <v>3.4110259620000001</v>
      </c>
      <c r="BQ157" s="413">
        <v>34.039583863999994</v>
      </c>
      <c r="BR157" s="423">
        <v>17.097693724999999</v>
      </c>
      <c r="BS157" s="370">
        <v>28.898970138000003</v>
      </c>
      <c r="BT157" s="370">
        <v>246.18540204199994</v>
      </c>
      <c r="BU157" s="370">
        <v>11.349632349</v>
      </c>
      <c r="BV157" s="370">
        <v>0</v>
      </c>
      <c r="BW157" s="370">
        <v>35.225195265000004</v>
      </c>
      <c r="BX157" s="370">
        <v>29.980206011</v>
      </c>
      <c r="BY157" s="371">
        <v>12.131830956</v>
      </c>
      <c r="BZ157" s="371">
        <v>69.890906497999993</v>
      </c>
      <c r="CA157" s="371">
        <v>55.809811358999994</v>
      </c>
      <c r="CB157" s="371">
        <v>10.193710184</v>
      </c>
      <c r="CC157" s="371">
        <v>196.74209438</v>
      </c>
      <c r="CD157" s="2534"/>
      <c r="CE157" s="2534"/>
      <c r="CF157" s="2534"/>
      <c r="CG157" s="2534"/>
      <c r="CH157" s="2534"/>
      <c r="CI157" s="2534"/>
      <c r="CJ157" s="2534"/>
      <c r="CK157" s="2534"/>
      <c r="CL157" s="2534"/>
      <c r="CM157" s="2534"/>
      <c r="CN157" s="2534"/>
      <c r="CO157" s="2534"/>
      <c r="CP157" s="2534"/>
      <c r="CQ157" s="2534"/>
      <c r="CR157" s="2534"/>
      <c r="CS157" s="2534"/>
      <c r="CT157" s="2534"/>
      <c r="CU157" s="2534"/>
      <c r="CV157" s="2534"/>
      <c r="CW157" s="2534"/>
      <c r="CX157" s="2534"/>
      <c r="CY157" s="2534"/>
      <c r="CZ157" s="2534"/>
    </row>
    <row r="158" s="161" customFormat="true" ht="15" customHeight="true" x14ac:dyDescent="0.2">
      <c r="A158" s="2886"/>
      <c r="B158" s="1900" t="s">
        <v>308</v>
      </c>
      <c r="C158" s="1842">
        <v>7.5670081245530847</v>
      </c>
      <c r="D158" s="1843">
        <v>9.873063588584257</v>
      </c>
      <c r="E158" s="1843">
        <v>28.755823432122412</v>
      </c>
      <c r="F158" s="1843">
        <v>36.608860855095728</v>
      </c>
      <c r="G158" s="1844">
        <v>22.315860410753142</v>
      </c>
      <c r="H158" s="1845">
        <v>23.499045353028233</v>
      </c>
      <c r="I158" s="1843">
        <v>38.07548805795544</v>
      </c>
      <c r="J158" s="1843">
        <v>35.407618858915015</v>
      </c>
      <c r="K158" s="1843">
        <v>31.339731965600297</v>
      </c>
      <c r="L158" s="1846">
        <v>12.830612461585178</v>
      </c>
      <c r="M158" s="1847">
        <v>6.5633359493362091</v>
      </c>
      <c r="N158" s="1843">
        <v>8.3505653523638355</v>
      </c>
      <c r="O158" s="1843">
        <v>9.5098530806791306</v>
      </c>
      <c r="P158" s="1843">
        <v>11.898855670123913</v>
      </c>
      <c r="Q158" s="1844">
        <v>33.53689223355336</v>
      </c>
      <c r="R158" s="1845">
        <v>10.723792674847397</v>
      </c>
      <c r="S158" s="1843">
        <v>23.895578768633737</v>
      </c>
      <c r="T158" s="1843">
        <v>26.967779172706908</v>
      </c>
      <c r="U158" s="1843">
        <v>13.530277882647773</v>
      </c>
      <c r="V158" s="1843">
        <v>9.9130984600014553</v>
      </c>
      <c r="W158" s="1843">
        <v>39.830676738440914</v>
      </c>
      <c r="X158" s="1843">
        <v>22.822659839768185</v>
      </c>
      <c r="Y158" s="1843">
        <v>31.796181059336369</v>
      </c>
      <c r="Z158" s="1843">
        <v>12.214835367449876</v>
      </c>
      <c r="AA158" s="1843">
        <v>17.382879382554215</v>
      </c>
      <c r="AB158" s="1843">
        <v>41.49006507578649</v>
      </c>
      <c r="AC158" s="2621">
        <v>21.251134089876725</v>
      </c>
      <c r="AD158" s="375"/>
      <c r="AE158" s="375"/>
      <c r="AF158" s="375"/>
      <c r="AG158" s="375"/>
      <c r="AH158" s="375"/>
      <c r="AI158" s="375"/>
      <c r="AJ158" s="375"/>
      <c r="AK158" s="375"/>
      <c r="AL158" s="375"/>
      <c r="AM158" s="375"/>
      <c r="AN158" s="375"/>
      <c r="AO158" s="375"/>
      <c r="AP158" s="375"/>
      <c r="AQ158" s="375"/>
      <c r="AR158" s="375"/>
      <c r="AS158" s="375"/>
      <c r="AT158" s="375"/>
      <c r="AU158" s="375"/>
      <c r="AV158" s="375"/>
      <c r="AW158" s="375"/>
      <c r="AX158" s="375"/>
      <c r="AY158" s="375"/>
      <c r="AZ158" s="834"/>
      <c r="BA158" s="2878"/>
      <c r="BB158" s="192" t="s">
        <v>308</v>
      </c>
      <c r="BC158" s="412">
        <v>658.95184703300015</v>
      </c>
      <c r="BD158" s="370">
        <v>860.65488929699984</v>
      </c>
      <c r="BE158" s="370">
        <v>2504.5126345260028</v>
      </c>
      <c r="BF158" s="370">
        <v>3189.2998835340036</v>
      </c>
      <c r="BG158" s="413">
        <v>1943.8967286370018</v>
      </c>
      <c r="BH158" s="423">
        <v>1011.9946754110002</v>
      </c>
      <c r="BI158" s="370">
        <v>1639.5255141250004</v>
      </c>
      <c r="BJ158" s="370">
        <v>1528.4929512460005</v>
      </c>
      <c r="BK158" s="370">
        <v>1348.6672124210015</v>
      </c>
      <c r="BL158" s="413">
        <v>552.44681605499966</v>
      </c>
      <c r="BM158" s="423">
        <v>289.41093374799993</v>
      </c>
      <c r="BN158" s="370">
        <v>367.00958228600012</v>
      </c>
      <c r="BO158" s="370">
        <v>419.15798340400022</v>
      </c>
      <c r="BP158" s="370">
        <v>524.06260696899983</v>
      </c>
      <c r="BQ158" s="413">
        <v>1476.5477073619998</v>
      </c>
      <c r="BR158" s="423">
        <v>239.47363540500004</v>
      </c>
      <c r="BS158" s="370">
        <v>932.04191314599984</v>
      </c>
      <c r="BT158" s="370">
        <v>1249.765821188</v>
      </c>
      <c r="BU158" s="370">
        <v>271.21117288299996</v>
      </c>
      <c r="BV158" s="370">
        <v>737.52324502100009</v>
      </c>
      <c r="BW158" s="370">
        <v>691.58817093799996</v>
      </c>
      <c r="BX158" s="370">
        <v>929.56502052699966</v>
      </c>
      <c r="BY158" s="371">
        <v>1014.1179609460002</v>
      </c>
      <c r="BZ158" s="371">
        <v>713.87046883400001</v>
      </c>
      <c r="CA158" s="371">
        <v>249.92325162400007</v>
      </c>
      <c r="CB158" s="371">
        <v>1285.1954136159995</v>
      </c>
      <c r="CC158" s="371">
        <v>843.03990889900001</v>
      </c>
      <c r="CD158" s="2534"/>
      <c r="CE158" s="2534"/>
      <c r="CF158" s="2534"/>
      <c r="CG158" s="2534"/>
      <c r="CH158" s="2534"/>
      <c r="CI158" s="2534"/>
      <c r="CJ158" s="2534"/>
      <c r="CK158" s="2534"/>
      <c r="CL158" s="2534"/>
      <c r="CM158" s="2534"/>
      <c r="CN158" s="2534"/>
      <c r="CO158" s="2534"/>
      <c r="CP158" s="2534"/>
      <c r="CQ158" s="2534"/>
      <c r="CR158" s="2534"/>
      <c r="CS158" s="2534"/>
      <c r="CT158" s="2534"/>
      <c r="CU158" s="2534"/>
      <c r="CV158" s="2534"/>
      <c r="CW158" s="2534"/>
      <c r="CX158" s="2534"/>
      <c r="CY158" s="2534"/>
      <c r="CZ158" s="2534"/>
    </row>
    <row r="159" s="161" customFormat="true" ht="15" customHeight="true" x14ac:dyDescent="0.2">
      <c r="A159" s="2886"/>
      <c r="B159" s="1900" t="s">
        <v>309</v>
      </c>
      <c r="C159" s="1842">
        <v>63.227002000117935</v>
      </c>
      <c r="D159" s="1843">
        <v>82.135205876953961</v>
      </c>
      <c r="E159" s="1843">
        <v>68.230150916048729</v>
      </c>
      <c r="F159" s="1843">
        <v>53.07225028953043</v>
      </c>
      <c r="G159" s="1844">
        <v>28.197188783567029</v>
      </c>
      <c r="H159" s="1845">
        <v>70.762458332142003</v>
      </c>
      <c r="I159" s="1843">
        <v>56.001676037627682</v>
      </c>
      <c r="J159" s="1843">
        <v>51.712966209482545</v>
      </c>
      <c r="K159" s="1843">
        <v>37.537059034204127</v>
      </c>
      <c r="L159" s="1846">
        <v>18.615056578373515</v>
      </c>
      <c r="M159" s="1847">
        <v>55.673727580680868</v>
      </c>
      <c r="N159" s="1843">
        <v>72.377683086937466</v>
      </c>
      <c r="O159" s="1843">
        <v>82.648659847842666</v>
      </c>
      <c r="P159" s="1843">
        <v>81.541862733590889</v>
      </c>
      <c r="Q159" s="1844">
        <v>61.551152566340406</v>
      </c>
      <c r="R159" s="1845">
        <v>82.070179591466569</v>
      </c>
      <c r="S159" s="1843">
        <v>71.940970682458598</v>
      </c>
      <c r="T159" s="1843">
        <v>34.775067603790085</v>
      </c>
      <c r="U159" s="1843">
        <v>73.904027893604294</v>
      </c>
      <c r="V159" s="1843">
        <v>65.291903406239541</v>
      </c>
      <c r="W159" s="1843">
        <v>48.167527108042499</v>
      </c>
      <c r="X159" s="1843">
        <v>50.355471812593322</v>
      </c>
      <c r="Y159" s="1843">
        <v>61.749125226689962</v>
      </c>
      <c r="Z159" s="1843">
        <v>76.232306002571491</v>
      </c>
      <c r="AA159" s="1843">
        <v>69.206776995989244</v>
      </c>
      <c r="AB159" s="1843">
        <v>40.617712120590518</v>
      </c>
      <c r="AC159" s="2621">
        <v>38.658784051239856</v>
      </c>
      <c r="AD159" s="375"/>
      <c r="AE159" s="375"/>
      <c r="AF159" s="375"/>
      <c r="AG159" s="375"/>
      <c r="AH159" s="375"/>
      <c r="AI159" s="375"/>
      <c r="AJ159" s="375"/>
      <c r="AK159" s="375"/>
      <c r="AL159" s="375"/>
      <c r="AM159" s="375"/>
      <c r="AN159" s="375"/>
      <c r="AO159" s="375"/>
      <c r="AP159" s="375"/>
      <c r="AQ159" s="375"/>
      <c r="AR159" s="375"/>
      <c r="AS159" s="375"/>
      <c r="AT159" s="375"/>
      <c r="AU159" s="375"/>
      <c r="AV159" s="375"/>
      <c r="AW159" s="375"/>
      <c r="AX159" s="375"/>
      <c r="AY159" s="375"/>
      <c r="AZ159" s="834"/>
      <c r="BA159" s="2878"/>
      <c r="BB159" s="192" t="s">
        <v>309</v>
      </c>
      <c r="BC159" s="412">
        <v>5505.9475375940074</v>
      </c>
      <c r="BD159" s="370">
        <v>7159.8917486109958</v>
      </c>
      <c r="BE159" s="370">
        <v>5942.5623970819952</v>
      </c>
      <c r="BF159" s="370">
        <v>4623.5615562380026</v>
      </c>
      <c r="BG159" s="413">
        <v>2456.2092621230031</v>
      </c>
      <c r="BH159" s="423">
        <v>3047.4102234920024</v>
      </c>
      <c r="BI159" s="370">
        <v>2411.4248137199988</v>
      </c>
      <c r="BJ159" s="370">
        <v>2232.3699499300014</v>
      </c>
      <c r="BK159" s="370">
        <v>1615.3616382460007</v>
      </c>
      <c r="BL159" s="413">
        <v>801.50723655600098</v>
      </c>
      <c r="BM159" s="423">
        <v>2454.9384046059981</v>
      </c>
      <c r="BN159" s="370">
        <v>3181.0185437380014</v>
      </c>
      <c r="BO159" s="370">
        <v>3642.8370973730052</v>
      </c>
      <c r="BP159" s="370">
        <v>3591.3572150109926</v>
      </c>
      <c r="BQ159" s="413">
        <v>2709.9473789760027</v>
      </c>
      <c r="BR159" s="423">
        <v>1832.7139344279997</v>
      </c>
      <c r="BS159" s="370">
        <v>2806.0420966440056</v>
      </c>
      <c r="BT159" s="370">
        <v>1611.5784189119991</v>
      </c>
      <c r="BU159" s="370">
        <v>1481.3885021170006</v>
      </c>
      <c r="BV159" s="370">
        <v>4857.6433158680038</v>
      </c>
      <c r="BW159" s="370">
        <v>836.34260572599987</v>
      </c>
      <c r="BX159" s="370">
        <v>2050.9741422669999</v>
      </c>
      <c r="BY159" s="371">
        <v>1969.4471121619981</v>
      </c>
      <c r="BZ159" s="371">
        <v>4455.2374542330062</v>
      </c>
      <c r="CA159" s="371">
        <v>995.02403259000096</v>
      </c>
      <c r="CB159" s="371">
        <v>1258.1734261830002</v>
      </c>
      <c r="CC159" s="371">
        <v>1533.6074605180011</v>
      </c>
      <c r="CD159" s="2534"/>
      <c r="CE159" s="2534"/>
      <c r="CF159" s="2534"/>
      <c r="CG159" s="2534"/>
      <c r="CH159" s="2534"/>
      <c r="CI159" s="2534"/>
      <c r="CJ159" s="2534"/>
      <c r="CK159" s="2534"/>
      <c r="CL159" s="2534"/>
      <c r="CM159" s="2534"/>
      <c r="CN159" s="2534"/>
      <c r="CO159" s="2534"/>
      <c r="CP159" s="2534"/>
      <c r="CQ159" s="2534"/>
      <c r="CR159" s="2534"/>
      <c r="CS159" s="2534"/>
      <c r="CT159" s="2534"/>
      <c r="CU159" s="2534"/>
      <c r="CV159" s="2534"/>
      <c r="CW159" s="2534"/>
      <c r="CX159" s="2534"/>
      <c r="CY159" s="2534"/>
      <c r="CZ159" s="2534"/>
    </row>
    <row r="160" s="161" customFormat="true" ht="15" customHeight="true" x14ac:dyDescent="0.2">
      <c r="A160" s="2886"/>
      <c r="B160" s="1900" t="s">
        <v>310</v>
      </c>
      <c r="C160" s="1842">
        <v>0.17639953613772266</v>
      </c>
      <c r="D160" s="1843">
        <v>2.2414917029480293E-2</v>
      </c>
      <c r="E160" s="1843">
        <v>3.6038334604843958E-2</v>
      </c>
      <c r="F160" s="1843">
        <v>7.4099417946519109E-3</v>
      </c>
      <c r="G160" s="1844">
        <v>0</v>
      </c>
      <c r="H160" s="1845">
        <v>7.2884322960060949E-2</v>
      </c>
      <c r="I160" s="1843">
        <v>0</v>
      </c>
      <c r="J160" s="1843">
        <v>0</v>
      </c>
      <c r="K160" s="1843">
        <v>0</v>
      </c>
      <c r="L160" s="1846">
        <v>0</v>
      </c>
      <c r="M160" s="1847">
        <v>0.31402569686309534</v>
      </c>
      <c r="N160" s="1843">
        <v>3.4454153726051512E-2</v>
      </c>
      <c r="O160" s="1843">
        <v>0</v>
      </c>
      <c r="P160" s="1843">
        <v>4.4364568876821955E-2</v>
      </c>
      <c r="Q160" s="1844">
        <v>1.4662204415949367E-2</v>
      </c>
      <c r="R160" s="1845">
        <v>0</v>
      </c>
      <c r="S160" s="1843">
        <v>0</v>
      </c>
      <c r="T160" s="1843">
        <v>0</v>
      </c>
      <c r="U160" s="1843">
        <v>0</v>
      </c>
      <c r="V160" s="1843">
        <v>1.374333338627489E-2</v>
      </c>
      <c r="W160" s="1843">
        <v>0</v>
      </c>
      <c r="X160" s="1843">
        <v>0.36284039143447039</v>
      </c>
      <c r="Y160" s="1843">
        <v>4.7477691935329358E-2</v>
      </c>
      <c r="Z160" s="1843">
        <v>0</v>
      </c>
      <c r="AA160" s="1843">
        <v>4.4899240258110283E-2</v>
      </c>
      <c r="AB160" s="1843">
        <v>0</v>
      </c>
      <c r="AC160" s="2621">
        <v>7.9121790967197292E-2</v>
      </c>
      <c r="AD160" s="375"/>
      <c r="AE160" s="375"/>
      <c r="AF160" s="375"/>
      <c r="AG160" s="375"/>
      <c r="AH160" s="375"/>
      <c r="AI160" s="375"/>
      <c r="AJ160" s="375"/>
      <c r="AK160" s="375"/>
      <c r="AL160" s="375"/>
      <c r="AM160" s="375"/>
      <c r="AN160" s="375"/>
      <c r="AO160" s="375"/>
      <c r="AP160" s="375"/>
      <c r="AQ160" s="375"/>
      <c r="AR160" s="375"/>
      <c r="AS160" s="375"/>
      <c r="AT160" s="375"/>
      <c r="AU160" s="375"/>
      <c r="AV160" s="375"/>
      <c r="AW160" s="375"/>
      <c r="AX160" s="375"/>
      <c r="AY160" s="375"/>
      <c r="AZ160" s="834"/>
      <c r="BA160" s="2878"/>
      <c r="BB160" s="192" t="s">
        <v>310</v>
      </c>
      <c r="BC160" s="412">
        <v>15.361262766000001</v>
      </c>
      <c r="BD160" s="370">
        <v>1.9539535790000002</v>
      </c>
      <c r="BE160" s="370">
        <v>3.1387890719999998</v>
      </c>
      <c r="BF160" s="370">
        <v>0.64554115999999995</v>
      </c>
      <c r="BG160" s="413">
        <v>0</v>
      </c>
      <c r="BH160" s="423">
        <v>3.1387890719999998</v>
      </c>
      <c r="BI160" s="370">
        <v>0</v>
      </c>
      <c r="BJ160" s="370">
        <v>0</v>
      </c>
      <c r="BK160" s="370">
        <v>0</v>
      </c>
      <c r="BL160" s="413">
        <v>0</v>
      </c>
      <c r="BM160" s="423">
        <v>13.846993488000001</v>
      </c>
      <c r="BN160" s="370">
        <v>1.514269278</v>
      </c>
      <c r="BO160" s="370">
        <v>0</v>
      </c>
      <c r="BP160" s="370">
        <v>1.9539535790000002</v>
      </c>
      <c r="BQ160" s="413">
        <v>0.64554115999999995</v>
      </c>
      <c r="BR160" s="423">
        <v>0</v>
      </c>
      <c r="BS160" s="370">
        <v>0</v>
      </c>
      <c r="BT160" s="370">
        <v>0</v>
      </c>
      <c r="BU160" s="370">
        <v>0</v>
      </c>
      <c r="BV160" s="370">
        <v>1.0224883650000001</v>
      </c>
      <c r="BW160" s="370">
        <v>0</v>
      </c>
      <c r="BX160" s="370">
        <v>14.778458702</v>
      </c>
      <c r="BY160" s="371">
        <v>1.514269278</v>
      </c>
      <c r="BZ160" s="371">
        <v>0</v>
      </c>
      <c r="CA160" s="371">
        <v>0.64554115999999995</v>
      </c>
      <c r="CB160" s="371">
        <v>0</v>
      </c>
      <c r="CC160" s="371">
        <v>3.1387890719999998</v>
      </c>
      <c r="CD160" s="2534"/>
      <c r="CE160" s="2534"/>
      <c r="CF160" s="2534"/>
      <c r="CG160" s="2534"/>
      <c r="CH160" s="2534"/>
      <c r="CI160" s="2534"/>
      <c r="CJ160" s="2534"/>
      <c r="CK160" s="2534"/>
      <c r="CL160" s="2534"/>
      <c r="CM160" s="2534"/>
      <c r="CN160" s="2534"/>
      <c r="CO160" s="2534"/>
      <c r="CP160" s="2534"/>
      <c r="CQ160" s="2534"/>
      <c r="CR160" s="2534"/>
      <c r="CS160" s="2534"/>
      <c r="CT160" s="2534"/>
      <c r="CU160" s="2534"/>
      <c r="CV160" s="2534"/>
      <c r="CW160" s="2534"/>
      <c r="CX160" s="2534"/>
      <c r="CY160" s="2534"/>
      <c r="CZ160" s="2534"/>
    </row>
    <row r="161" s="161" customFormat="true" ht="15" customHeight="true" x14ac:dyDescent="0.2">
      <c r="A161" s="2886"/>
      <c r="B161" s="1900" t="s">
        <v>311</v>
      </c>
      <c r="C161" s="1842">
        <v>29.009746538948345</v>
      </c>
      <c r="D161" s="1843">
        <v>6.3575300795718075</v>
      </c>
      <c r="E161" s="1843">
        <v>1.5437366323581232</v>
      </c>
      <c r="F161" s="1843">
        <v>0.36884716178535043</v>
      </c>
      <c r="G161" s="1844">
        <v>4.6048860790766928E-2</v>
      </c>
      <c r="H161" s="1845">
        <v>4.5980555175505478</v>
      </c>
      <c r="I161" s="1843">
        <v>0.22097244675468194</v>
      </c>
      <c r="J161" s="1843">
        <v>0.14993765478880069</v>
      </c>
      <c r="K161" s="1843">
        <v>8.705628329420817E-3</v>
      </c>
      <c r="L161" s="1846">
        <v>0</v>
      </c>
      <c r="M161" s="1847">
        <v>37.441776303187268</v>
      </c>
      <c r="N161" s="1843">
        <v>19.185621833072673</v>
      </c>
      <c r="O161" s="1843">
        <v>6.1007478181786867</v>
      </c>
      <c r="P161" s="1843">
        <v>4.9476409334238136</v>
      </c>
      <c r="Q161" s="1844">
        <v>1.2635524707250516</v>
      </c>
      <c r="R161" s="1845">
        <v>0.63477749935433736</v>
      </c>
      <c r="S161" s="1843">
        <v>1.4285812738023123</v>
      </c>
      <c r="T161" s="1843">
        <v>7.0124127872820505E-2</v>
      </c>
      <c r="U161" s="1843">
        <v>10.592769527360254</v>
      </c>
      <c r="V161" s="1843">
        <v>22.693395817355473</v>
      </c>
      <c r="W161" s="1843">
        <v>1.5412537862286979</v>
      </c>
      <c r="X161" s="1843">
        <v>24.740724018219755</v>
      </c>
      <c r="Y161" s="1843">
        <v>0.15508764592361607</v>
      </c>
      <c r="Z161" s="1843">
        <v>0.54873186679533248</v>
      </c>
      <c r="AA161" s="1843">
        <v>2.584895416373481</v>
      </c>
      <c r="AB161" s="1843">
        <v>5.4295878002514026</v>
      </c>
      <c r="AC161" s="2621">
        <v>9.4437312791932869E-3</v>
      </c>
      <c r="AD161" s="375"/>
      <c r="AE161" s="375"/>
      <c r="AF161" s="375"/>
      <c r="AG161" s="375"/>
      <c r="AH161" s="375"/>
      <c r="AI161" s="375"/>
      <c r="AJ161" s="375"/>
      <c r="AK161" s="375"/>
      <c r="AL161" s="375"/>
      <c r="AM161" s="375"/>
      <c r="AN161" s="375"/>
      <c r="AO161" s="375"/>
      <c r="AP161" s="375"/>
      <c r="AQ161" s="375"/>
      <c r="AR161" s="375"/>
      <c r="AS161" s="375"/>
      <c r="AT161" s="375"/>
      <c r="AU161" s="375"/>
      <c r="AV161" s="375"/>
      <c r="AW161" s="375"/>
      <c r="AX161" s="375"/>
      <c r="AY161" s="375"/>
      <c r="AZ161" s="834"/>
      <c r="BA161" s="2878"/>
      <c r="BB161" s="192" t="s">
        <v>311</v>
      </c>
      <c r="BC161" s="412">
        <v>2526.2330565989982</v>
      </c>
      <c r="BD161" s="370">
        <v>554.19873454100002</v>
      </c>
      <c r="BE161" s="370">
        <v>134.45304076400006</v>
      </c>
      <c r="BF161" s="370">
        <v>32.133319165000003</v>
      </c>
      <c r="BG161" s="413">
        <v>4.0112381149999994</v>
      </c>
      <c r="BH161" s="423">
        <v>198.01688243500004</v>
      </c>
      <c r="BI161" s="370">
        <v>9.5150445300000008</v>
      </c>
      <c r="BJ161" s="370">
        <v>6.4725800790000001</v>
      </c>
      <c r="BK161" s="370">
        <v>0.37463611699999999</v>
      </c>
      <c r="BL161" s="413">
        <v>0</v>
      </c>
      <c r="BM161" s="423">
        <v>1650.998748918998</v>
      </c>
      <c r="BN161" s="370">
        <v>843.21321464300013</v>
      </c>
      <c r="BO161" s="370">
        <v>268.89765078699998</v>
      </c>
      <c r="BP161" s="370">
        <v>217.90949296300002</v>
      </c>
      <c r="BQ161" s="413">
        <v>55.631138710999991</v>
      </c>
      <c r="BR161" s="423">
        <v>14.175253108</v>
      </c>
      <c r="BS161" s="370">
        <v>55.721505488999995</v>
      </c>
      <c r="BT161" s="370">
        <v>3.2497573380000002</v>
      </c>
      <c r="BU161" s="370">
        <v>212.32952290500003</v>
      </c>
      <c r="BV161" s="370">
        <v>1688.3628253359991</v>
      </c>
      <c r="BW161" s="370">
        <v>26.761104109999998</v>
      </c>
      <c r="BX161" s="370">
        <v>1007.6876135960005</v>
      </c>
      <c r="BY161" s="371">
        <v>4.9464168969999998</v>
      </c>
      <c r="BZ161" s="371">
        <v>32.069484625000001</v>
      </c>
      <c r="CA161" s="371">
        <v>37.164468172999996</v>
      </c>
      <c r="CB161" s="371">
        <v>168.18680149000008</v>
      </c>
      <c r="CC161" s="371">
        <v>0.37463611699999999</v>
      </c>
      <c r="CD161" s="2534"/>
      <c r="CE161" s="2534"/>
      <c r="CF161" s="2534"/>
      <c r="CG161" s="2534"/>
      <c r="CH161" s="2534"/>
      <c r="CI161" s="2534"/>
      <c r="CJ161" s="2534"/>
      <c r="CK161" s="2534"/>
      <c r="CL161" s="2534"/>
      <c r="CM161" s="2534"/>
      <c r="CN161" s="2534"/>
      <c r="CO161" s="2534"/>
      <c r="CP161" s="2534"/>
      <c r="CQ161" s="2534"/>
      <c r="CR161" s="2534"/>
      <c r="CS161" s="2534"/>
      <c r="CT161" s="2534"/>
      <c r="CU161" s="2534"/>
      <c r="CV161" s="2534"/>
      <c r="CW161" s="2534"/>
      <c r="CX161" s="2534"/>
      <c r="CY161" s="2534"/>
      <c r="CZ161" s="2534"/>
    </row>
    <row r="162" s="161" customFormat="true" ht="15" customHeight="true" x14ac:dyDescent="0.2">
      <c r="A162" s="2886"/>
      <c r="B162" s="1900" t="s">
        <v>312</v>
      </c>
      <c r="C162" s="1842">
        <v>1.984380024279855E-2</v>
      </c>
      <c r="D162" s="1843">
        <v>1.4930828172414135</v>
      </c>
      <c r="E162" s="1843">
        <v>0.22026550386738422</v>
      </c>
      <c r="F162" s="1843">
        <v>0</v>
      </c>
      <c r="G162" s="1844">
        <v>0.12124173851017839</v>
      </c>
      <c r="H162" s="1845">
        <v>0.18936142006081921</v>
      </c>
      <c r="I162" s="1843">
        <v>0</v>
      </c>
      <c r="J162" s="1843">
        <v>0</v>
      </c>
      <c r="K162" s="1843">
        <v>0</v>
      </c>
      <c r="L162" s="1846">
        <v>0.24528366155545253</v>
      </c>
      <c r="M162" s="1847">
        <v>7.134469932545867E-3</v>
      </c>
      <c r="N162" s="1843">
        <v>5.1675573899976637E-2</v>
      </c>
      <c r="O162" s="1843">
        <v>1.6950185777027917</v>
      </c>
      <c r="P162" s="1843">
        <v>1.4898286572293074</v>
      </c>
      <c r="Q162" s="1844">
        <v>0</v>
      </c>
      <c r="R162" s="1845">
        <v>0</v>
      </c>
      <c r="S162" s="1843">
        <v>0</v>
      </c>
      <c r="T162" s="1843">
        <v>0.17596895289718914</v>
      </c>
      <c r="U162" s="1843">
        <v>1.5694632512899119E-2</v>
      </c>
      <c r="V162" s="1843">
        <v>1.1528513933217304E-2</v>
      </c>
      <c r="W162" s="1843">
        <v>0</v>
      </c>
      <c r="X162" s="1843">
        <v>0</v>
      </c>
      <c r="Y162" s="1843">
        <v>0</v>
      </c>
      <c r="Z162" s="1843">
        <v>2.4010891940844705</v>
      </c>
      <c r="AA162" s="1843">
        <v>0</v>
      </c>
      <c r="AB162" s="1843">
        <v>4.563042071969016E-2</v>
      </c>
      <c r="AC162" s="2621">
        <v>0.26622306873510726</v>
      </c>
      <c r="AD162" s="375"/>
      <c r="AE162" s="375"/>
      <c r="AF162" s="375"/>
      <c r="AG162" s="375"/>
      <c r="AH162" s="375"/>
      <c r="AI162" s="375"/>
      <c r="AJ162" s="375"/>
      <c r="AK162" s="375"/>
      <c r="AL162" s="375"/>
      <c r="AM162" s="375"/>
      <c r="AN162" s="375"/>
      <c r="AO162" s="375"/>
      <c r="AP162" s="375"/>
      <c r="AQ162" s="375"/>
      <c r="AR162" s="375"/>
      <c r="AS162" s="375"/>
      <c r="AT162" s="375"/>
      <c r="AU162" s="375"/>
      <c r="AV162" s="375"/>
      <c r="AW162" s="375"/>
      <c r="AX162" s="375"/>
      <c r="AY162" s="375"/>
      <c r="AZ162" s="834"/>
      <c r="BA162" s="2878"/>
      <c r="BB162" s="192" t="s">
        <v>312</v>
      </c>
      <c r="BC162" s="412">
        <v>1.728042128</v>
      </c>
      <c r="BD162" s="370">
        <v>130.15504410099999</v>
      </c>
      <c r="BE162" s="370">
        <v>19.184209371999998</v>
      </c>
      <c r="BF162" s="370">
        <v>0</v>
      </c>
      <c r="BG162" s="413">
        <v>10.561162084999999</v>
      </c>
      <c r="BH162" s="423">
        <v>8.1549163359999994</v>
      </c>
      <c r="BI162" s="370">
        <v>0</v>
      </c>
      <c r="BJ162" s="370">
        <v>0</v>
      </c>
      <c r="BK162" s="370">
        <v>0</v>
      </c>
      <c r="BL162" s="413">
        <v>10.561162084999999</v>
      </c>
      <c r="BM162" s="423">
        <v>0.31459514199999999</v>
      </c>
      <c r="BN162" s="370">
        <v>2.2711553040000001</v>
      </c>
      <c r="BO162" s="370">
        <v>74.709941660999988</v>
      </c>
      <c r="BP162" s="370">
        <v>65.616687158000005</v>
      </c>
      <c r="BQ162" s="413">
        <v>0</v>
      </c>
      <c r="BR162" s="423">
        <v>0</v>
      </c>
      <c r="BS162" s="370">
        <v>0</v>
      </c>
      <c r="BT162" s="370">
        <v>8.1549163359999994</v>
      </c>
      <c r="BU162" s="370">
        <v>0.31459514199999999</v>
      </c>
      <c r="BV162" s="370">
        <v>0.85770831800000003</v>
      </c>
      <c r="BW162" s="370">
        <v>0</v>
      </c>
      <c r="BX162" s="370">
        <v>0</v>
      </c>
      <c r="BY162" s="371">
        <v>0</v>
      </c>
      <c r="BZ162" s="371">
        <v>140.32662881900001</v>
      </c>
      <c r="CA162" s="371">
        <v>0</v>
      </c>
      <c r="CB162" s="371">
        <v>1.4134469860000001</v>
      </c>
      <c r="CC162" s="371">
        <v>10.561162084999999</v>
      </c>
      <c r="CD162" s="2534"/>
      <c r="CE162" s="2534"/>
      <c r="CF162" s="2534"/>
      <c r="CG162" s="2534"/>
      <c r="CH162" s="2534"/>
      <c r="CI162" s="2534"/>
      <c r="CJ162" s="2534"/>
      <c r="CK162" s="2534"/>
      <c r="CL162" s="2534"/>
      <c r="CM162" s="2534"/>
      <c r="CN162" s="2534"/>
      <c r="CO162" s="2534"/>
      <c r="CP162" s="2534"/>
      <c r="CQ162" s="2534"/>
      <c r="CR162" s="2534"/>
      <c r="CS162" s="2534"/>
      <c r="CT162" s="2534"/>
      <c r="CU162" s="2534"/>
      <c r="CV162" s="2534"/>
      <c r="CW162" s="2534"/>
      <c r="CX162" s="2534"/>
      <c r="CY162" s="2534"/>
      <c r="CZ162" s="2534"/>
    </row>
    <row r="163" s="161" customFormat="true" ht="15" customHeight="true" x14ac:dyDescent="0.2">
      <c r="A163" s="2891"/>
      <c r="B163" s="1902" t="s">
        <v>301</v>
      </c>
      <c r="C163" s="1842">
        <v>0</v>
      </c>
      <c r="D163" s="1843">
        <v>3.6552800796144029E-2</v>
      </c>
      <c r="E163" s="1843">
        <v>4.6370436154279507E-2</v>
      </c>
      <c r="F163" s="1843">
        <v>1.6874513548993973E-2</v>
      </c>
      <c r="G163" s="1844">
        <v>0.13364157389625508</v>
      </c>
      <c r="H163" s="1845">
        <v>2.7195615884532006E-2</v>
      </c>
      <c r="I163" s="1843">
        <v>5.7330990526727847E-2</v>
      </c>
      <c r="J163" s="1843">
        <v>1.3944033523721486E-2</v>
      </c>
      <c r="K163" s="1843">
        <v>0.27051516265409709</v>
      </c>
      <c r="L163" s="1846">
        <v>0</v>
      </c>
      <c r="M163" s="1847">
        <v>0</v>
      </c>
      <c r="N163" s="1843">
        <v>0</v>
      </c>
      <c r="O163" s="1843">
        <v>4.5720675596558839E-2</v>
      </c>
      <c r="P163" s="1843">
        <v>0</v>
      </c>
      <c r="Q163" s="1844">
        <v>5.5377639606452714E-2</v>
      </c>
      <c r="R163" s="1845">
        <v>0</v>
      </c>
      <c r="S163" s="1843">
        <v>0.15800225055838041</v>
      </c>
      <c r="T163" s="1843">
        <v>0.25119886591105356</v>
      </c>
      <c r="U163" s="1843">
        <v>0</v>
      </c>
      <c r="V163" s="1843">
        <v>0</v>
      </c>
      <c r="W163" s="1843">
        <v>0</v>
      </c>
      <c r="X163" s="1843">
        <v>2.8755001263217887E-2</v>
      </c>
      <c r="Y163" s="1843">
        <v>0</v>
      </c>
      <c r="Z163" s="1843">
        <v>0</v>
      </c>
      <c r="AA163" s="1843">
        <v>9.4668347317637513E-2</v>
      </c>
      <c r="AB163" s="1843">
        <v>0</v>
      </c>
      <c r="AC163" s="2621">
        <v>0</v>
      </c>
      <c r="AD163" s="375"/>
      <c r="AE163" s="375"/>
      <c r="AF163" s="375"/>
      <c r="AG163" s="375"/>
      <c r="AH163" s="375"/>
      <c r="AI163" s="375"/>
      <c r="AJ163" s="375"/>
      <c r="AK163" s="375"/>
      <c r="AL163" s="375"/>
      <c r="AM163" s="375"/>
      <c r="AN163" s="375"/>
      <c r="AO163" s="375"/>
      <c r="AP163" s="375"/>
      <c r="AQ163" s="375"/>
      <c r="AR163" s="375"/>
      <c r="AS163" s="375"/>
      <c r="AT163" s="375"/>
      <c r="AU163" s="375"/>
      <c r="AV163" s="375"/>
      <c r="AW163" s="375"/>
      <c r="AX163" s="375"/>
      <c r="AY163" s="375"/>
      <c r="AZ163" s="834"/>
      <c r="BA163" s="2878"/>
      <c r="BB163" s="192" t="s">
        <v>301</v>
      </c>
      <c r="BC163" s="412">
        <v>0</v>
      </c>
      <c r="BD163" s="370">
        <v>3.1863814549999998</v>
      </c>
      <c r="BE163" s="370">
        <v>4.0386721489999999</v>
      </c>
      <c r="BF163" s="370">
        <v>1.470078086</v>
      </c>
      <c r="BG163" s="413">
        <v>11.641290701999999</v>
      </c>
      <c r="BH163" s="423">
        <v>1.1711887889999999</v>
      </c>
      <c r="BI163" s="370">
        <v>2.4686649210000002</v>
      </c>
      <c r="BJ163" s="370">
        <v>0.60194267899999998</v>
      </c>
      <c r="BK163" s="370">
        <v>11.641290701999999</v>
      </c>
      <c r="BL163" s="413">
        <v>0</v>
      </c>
      <c r="BM163" s="423">
        <v>0</v>
      </c>
      <c r="BN163" s="370">
        <v>0</v>
      </c>
      <c r="BO163" s="370">
        <v>2.0151926659999999</v>
      </c>
      <c r="BP163" s="370">
        <v>0</v>
      </c>
      <c r="BQ163" s="413">
        <v>2.4381426350000002</v>
      </c>
      <c r="BR163" s="423">
        <v>0</v>
      </c>
      <c r="BS163" s="370">
        <v>6.1628438180000007</v>
      </c>
      <c r="BT163" s="370">
        <v>11.641290701999999</v>
      </c>
      <c r="BU163" s="370">
        <v>0</v>
      </c>
      <c r="BV163" s="370">
        <v>0</v>
      </c>
      <c r="BW163" s="370">
        <v>0</v>
      </c>
      <c r="BX163" s="370">
        <v>1.1711887889999999</v>
      </c>
      <c r="BY163" s="371">
        <v>0</v>
      </c>
      <c r="BZ163" s="371">
        <v>0</v>
      </c>
      <c r="CA163" s="371">
        <v>1.361099083</v>
      </c>
      <c r="CB163" s="371">
        <v>0</v>
      </c>
      <c r="CC163" s="371">
        <v>0</v>
      </c>
      <c r="CD163" s="2534"/>
      <c r="CE163" s="2534"/>
      <c r="CF163" s="2534"/>
      <c r="CG163" s="2534"/>
      <c r="CH163" s="2534"/>
      <c r="CI163" s="2534"/>
      <c r="CJ163" s="2534"/>
      <c r="CK163" s="2534"/>
      <c r="CL163" s="2534"/>
      <c r="CM163" s="2534"/>
      <c r="CN163" s="2534"/>
      <c r="CO163" s="2534"/>
      <c r="CP163" s="2534"/>
      <c r="CQ163" s="2534"/>
      <c r="CR163" s="2534"/>
      <c r="CS163" s="2534"/>
      <c r="CT163" s="2534"/>
      <c r="CU163" s="2534"/>
      <c r="CV163" s="2534"/>
      <c r="CW163" s="2534"/>
      <c r="CX163" s="2534"/>
      <c r="CY163" s="2534"/>
      <c r="CZ163" s="2534"/>
    </row>
    <row r="164" s="281" customFormat="true" ht="15" customHeight="true" x14ac:dyDescent="0.2">
      <c r="A164" s="1763"/>
      <c r="B164" s="1903"/>
      <c r="C164" s="1070"/>
      <c r="D164" s="1061"/>
      <c r="E164" s="1061"/>
      <c r="F164" s="1061"/>
      <c r="G164" s="1062"/>
      <c r="H164" s="1071"/>
      <c r="I164" s="1061"/>
      <c r="J164" s="1061"/>
      <c r="K164" s="1061"/>
      <c r="L164" s="1072"/>
      <c r="M164" s="1070"/>
      <c r="N164" s="1061"/>
      <c r="O164" s="1061"/>
      <c r="P164" s="1061"/>
      <c r="Q164" s="1062"/>
      <c r="R164" s="1071"/>
      <c r="S164" s="1061"/>
      <c r="T164" s="1061"/>
      <c r="U164" s="1061"/>
      <c r="V164" s="1061"/>
      <c r="W164" s="1061"/>
      <c r="X164" s="1061"/>
      <c r="Y164" s="1061"/>
      <c r="Z164" s="1061"/>
      <c r="AA164" s="1061"/>
      <c r="AB164" s="1061"/>
      <c r="AC164" s="1072"/>
      <c r="AD164" s="784"/>
      <c r="AE164" s="784"/>
      <c r="AF164" s="784"/>
      <c r="AG164" s="784"/>
      <c r="AH164" s="784"/>
      <c r="AI164" s="784"/>
      <c r="AJ164" s="784"/>
      <c r="AK164" s="784"/>
      <c r="AL164" s="784"/>
      <c r="AM164" s="784"/>
      <c r="AN164" s="784"/>
      <c r="AO164" s="784"/>
      <c r="AP164" s="784"/>
      <c r="AQ164" s="784"/>
      <c r="AR164" s="784"/>
      <c r="AS164" s="784"/>
      <c r="AT164" s="784"/>
      <c r="AU164" s="784"/>
      <c r="AV164" s="784"/>
      <c r="AW164" s="784"/>
      <c r="AX164" s="784"/>
      <c r="AY164" s="784"/>
      <c r="AZ164" s="251"/>
      <c r="BA164" s="2880"/>
      <c r="BB164" s="192" t="s">
        <v>197</v>
      </c>
      <c r="BC164" s="412">
        <v>8708.2217461200162</v>
      </c>
      <c r="BD164" s="370">
        <v>8717.2019259769895</v>
      </c>
      <c r="BE164" s="370">
        <v>8709.5841314989939</v>
      </c>
      <c r="BF164" s="370">
        <v>8711.824976356982</v>
      </c>
      <c r="BG164" s="413">
        <v>8710.830292253997</v>
      </c>
      <c r="BH164" s="423">
        <v>4306.5352664659986</v>
      </c>
      <c r="BI164" s="370">
        <v>4305.986863856996</v>
      </c>
      <c r="BJ164" s="370">
        <v>4316.8476178429974</v>
      </c>
      <c r="BK164" s="370">
        <v>4303.3782608649963</v>
      </c>
      <c r="BL164" s="413">
        <v>4305.6932606220016</v>
      </c>
      <c r="BM164" s="423">
        <v>4409.5096759029966</v>
      </c>
      <c r="BN164" s="370">
        <v>4395.0267652490011</v>
      </c>
      <c r="BO164" s="370">
        <v>4407.617865891013</v>
      </c>
      <c r="BP164" s="370">
        <v>4404.3109816420047</v>
      </c>
      <c r="BQ164" s="413">
        <v>4402.756513869007</v>
      </c>
      <c r="BR164" s="423">
        <v>2233.1057925679993</v>
      </c>
      <c r="BS164" s="370">
        <v>3900.4785034520032</v>
      </c>
      <c r="BT164" s="370">
        <v>4634.2926986469911</v>
      </c>
      <c r="BU164" s="370">
        <v>2004.4759999410005</v>
      </c>
      <c r="BV164" s="370">
        <v>7439.8862070910145</v>
      </c>
      <c r="BW164" s="370">
        <v>1736.3204132320016</v>
      </c>
      <c r="BX164" s="370">
        <v>4072.9916103260007</v>
      </c>
      <c r="BY164" s="371">
        <v>3189.4332185790054</v>
      </c>
      <c r="BZ164" s="371">
        <v>5844.2905480029958</v>
      </c>
      <c r="CA164" s="371">
        <v>1437.7551964999984</v>
      </c>
      <c r="CB164" s="371">
        <v>3097.5979701850042</v>
      </c>
      <c r="CC164" s="371">
        <v>3967.0349136830014</v>
      </c>
      <c r="CD164" s="2534"/>
      <c r="CE164" s="2534"/>
      <c r="CF164" s="2534"/>
      <c r="CG164" s="2534"/>
      <c r="CH164" s="2534"/>
      <c r="CI164" s="2534"/>
      <c r="CJ164" s="2534"/>
      <c r="CK164" s="2534"/>
      <c r="CL164" s="2534"/>
      <c r="CM164" s="2534"/>
      <c r="CN164" s="2534"/>
      <c r="CO164" s="2534"/>
      <c r="CP164" s="2534"/>
      <c r="CQ164" s="2534"/>
      <c r="CR164" s="2534"/>
      <c r="CS164" s="2534"/>
      <c r="CT164" s="2534"/>
      <c r="CU164" s="2534"/>
      <c r="CV164" s="2534"/>
      <c r="CW164" s="2534"/>
      <c r="CX164" s="2534"/>
      <c r="CY164" s="2534"/>
      <c r="CZ164" s="2534"/>
    </row>
    <row r="165" s="281" customFormat="true" ht="15" customHeight="true" x14ac:dyDescent="0.2">
      <c r="A165" s="1707"/>
      <c r="B165" s="1904"/>
      <c r="C165" s="1070"/>
      <c r="D165" s="1061"/>
      <c r="E165" s="1061"/>
      <c r="F165" s="1061"/>
      <c r="G165" s="1062"/>
      <c r="H165" s="1071"/>
      <c r="I165" s="1061"/>
      <c r="J165" s="1061"/>
      <c r="K165" s="1061"/>
      <c r="L165" s="1072"/>
      <c r="M165" s="1070"/>
      <c r="N165" s="1061"/>
      <c r="O165" s="1061"/>
      <c r="P165" s="1061"/>
      <c r="Q165" s="1062"/>
      <c r="R165" s="1071"/>
      <c r="S165" s="1061"/>
      <c r="T165" s="1061"/>
      <c r="U165" s="1061"/>
      <c r="V165" s="1061"/>
      <c r="W165" s="1061"/>
      <c r="X165" s="1061"/>
      <c r="Y165" s="1061"/>
      <c r="Z165" s="1061"/>
      <c r="AA165" s="1061"/>
      <c r="AB165" s="1061"/>
      <c r="AC165" s="1072"/>
      <c r="AD165" s="784"/>
      <c r="AE165" s="784"/>
      <c r="AF165" s="784"/>
      <c r="AG165" s="784"/>
      <c r="AH165" s="784"/>
      <c r="AI165" s="784"/>
      <c r="AJ165" s="784"/>
      <c r="AK165" s="784"/>
      <c r="AL165" s="784"/>
      <c r="AM165" s="784"/>
      <c r="AN165" s="784"/>
      <c r="AO165" s="784"/>
      <c r="AP165" s="784"/>
      <c r="AQ165" s="784"/>
      <c r="AR165" s="784"/>
      <c r="AS165" s="784"/>
      <c r="AT165" s="784"/>
      <c r="AU165" s="784"/>
      <c r="AV165" s="784"/>
      <c r="AW165" s="784"/>
      <c r="AX165" s="784"/>
      <c r="AY165" s="784"/>
      <c r="AZ165" s="251"/>
      <c r="BA165" s="504"/>
      <c r="BB165" s="192"/>
      <c r="BC165" s="412"/>
      <c r="BD165" s="370"/>
      <c r="BE165" s="370"/>
      <c r="BF165" s="370"/>
      <c r="BG165" s="413"/>
      <c r="BH165" s="423"/>
      <c r="BI165" s="370"/>
      <c r="BJ165" s="370"/>
      <c r="BK165" s="370"/>
      <c r="BL165" s="413"/>
      <c r="BM165" s="423"/>
      <c r="BN165" s="370"/>
      <c r="BO165" s="370"/>
      <c r="BP165" s="370"/>
      <c r="BQ165" s="413"/>
      <c r="BR165" s="423"/>
      <c r="BS165" s="370"/>
      <c r="BT165" s="370"/>
      <c r="BU165" s="370"/>
      <c r="BV165" s="370"/>
      <c r="BW165" s="370"/>
      <c r="BX165" s="370"/>
      <c r="BY165" s="371"/>
      <c r="BZ165" s="371"/>
      <c r="CA165" s="371"/>
      <c r="CB165" s="371"/>
      <c r="CC165" s="371"/>
      <c r="CD165" s="2534"/>
      <c r="CE165" s="2534"/>
      <c r="CF165" s="2534"/>
      <c r="CG165" s="2534"/>
      <c r="CH165" s="2534"/>
      <c r="CI165" s="2534"/>
      <c r="CJ165" s="2534"/>
      <c r="CK165" s="2534"/>
      <c r="CL165" s="2534"/>
      <c r="CM165" s="2534"/>
      <c r="CN165" s="2534"/>
      <c r="CO165" s="2534"/>
      <c r="CP165" s="2534"/>
      <c r="CQ165" s="2534"/>
      <c r="CR165" s="2534"/>
      <c r="CS165" s="2534"/>
      <c r="CT165" s="2534"/>
      <c r="CU165" s="2534"/>
      <c r="CV165" s="2534"/>
      <c r="CW165" s="2534"/>
      <c r="CX165" s="2534"/>
      <c r="CY165" s="2534"/>
      <c r="CZ165" s="2534"/>
    </row>
    <row r="166" s="281" customFormat="true" ht="15" customHeight="true" x14ac:dyDescent="0.2">
      <c r="A166" s="1707"/>
      <c r="B166" s="1904"/>
      <c r="C166" s="1070"/>
      <c r="D166" s="1061"/>
      <c r="E166" s="1061"/>
      <c r="F166" s="1061"/>
      <c r="G166" s="1062"/>
      <c r="H166" s="1071"/>
      <c r="I166" s="1061"/>
      <c r="J166" s="1061"/>
      <c r="K166" s="1061"/>
      <c r="L166" s="1072"/>
      <c r="M166" s="1070"/>
      <c r="N166" s="1061"/>
      <c r="O166" s="1061"/>
      <c r="P166" s="1061"/>
      <c r="Q166" s="1062"/>
      <c r="R166" s="1071"/>
      <c r="S166" s="1061"/>
      <c r="T166" s="1061"/>
      <c r="U166" s="1061"/>
      <c r="V166" s="1061"/>
      <c r="W166" s="1061"/>
      <c r="X166" s="1061"/>
      <c r="Y166" s="1061"/>
      <c r="Z166" s="1061"/>
      <c r="AA166" s="1061"/>
      <c r="AB166" s="1061"/>
      <c r="AC166" s="1072"/>
      <c r="AD166" s="784"/>
      <c r="AE166" s="784"/>
      <c r="AF166" s="784"/>
      <c r="AG166" s="784"/>
      <c r="AH166" s="784"/>
      <c r="AI166" s="784"/>
      <c r="AJ166" s="784"/>
      <c r="AK166" s="784"/>
      <c r="AL166" s="784"/>
      <c r="AM166" s="784"/>
      <c r="AN166" s="784"/>
      <c r="AO166" s="784"/>
      <c r="AP166" s="784"/>
      <c r="AQ166" s="784"/>
      <c r="AR166" s="784"/>
      <c r="AS166" s="784"/>
      <c r="AT166" s="784"/>
      <c r="AU166" s="784"/>
      <c r="AV166" s="784"/>
      <c r="AW166" s="784"/>
      <c r="AX166" s="784"/>
      <c r="AY166" s="784"/>
      <c r="AZ166" s="251"/>
      <c r="BA166" s="504"/>
      <c r="BB166" s="192"/>
      <c r="BC166" s="412"/>
      <c r="BD166" s="370"/>
      <c r="BE166" s="370"/>
      <c r="BF166" s="370"/>
      <c r="BG166" s="413"/>
      <c r="BH166" s="423"/>
      <c r="BI166" s="370"/>
      <c r="BJ166" s="370"/>
      <c r="BK166" s="370"/>
      <c r="BL166" s="413"/>
      <c r="BM166" s="423"/>
      <c r="BN166" s="370"/>
      <c r="BO166" s="370"/>
      <c r="BP166" s="370"/>
      <c r="BQ166" s="413"/>
      <c r="BR166" s="423"/>
      <c r="BS166" s="370"/>
      <c r="BT166" s="370"/>
      <c r="BU166" s="370"/>
      <c r="BV166" s="370"/>
      <c r="BW166" s="370"/>
      <c r="BX166" s="370"/>
      <c r="BY166" s="371"/>
      <c r="BZ166" s="371"/>
      <c r="CA166" s="371"/>
      <c r="CB166" s="371"/>
      <c r="CC166" s="371"/>
      <c r="CD166" s="2534"/>
      <c r="CE166" s="2534"/>
      <c r="CF166" s="2534"/>
      <c r="CG166" s="2534"/>
      <c r="CH166" s="2534"/>
      <c r="CI166" s="2534"/>
      <c r="CJ166" s="2534"/>
      <c r="CK166" s="2534"/>
      <c r="CL166" s="2534"/>
      <c r="CM166" s="2534"/>
      <c r="CN166" s="2534"/>
      <c r="CO166" s="2534"/>
      <c r="CP166" s="2534"/>
      <c r="CQ166" s="2534"/>
      <c r="CR166" s="2534"/>
      <c r="CS166" s="2534"/>
      <c r="CT166" s="2534"/>
      <c r="CU166" s="2534"/>
      <c r="CV166" s="2534"/>
      <c r="CW166" s="2534"/>
      <c r="CX166" s="2534"/>
      <c r="CY166" s="2534"/>
      <c r="CZ166" s="2534"/>
    </row>
    <row r="167" s="281" customFormat="true" ht="15" customHeight="true" x14ac:dyDescent="0.2">
      <c r="A167" s="1707"/>
      <c r="B167" s="1904"/>
      <c r="C167" s="1070"/>
      <c r="D167" s="1061"/>
      <c r="E167" s="1061"/>
      <c r="F167" s="1061"/>
      <c r="G167" s="1062"/>
      <c r="H167" s="1071"/>
      <c r="I167" s="1061"/>
      <c r="J167" s="1061"/>
      <c r="K167" s="1061"/>
      <c r="L167" s="1072"/>
      <c r="M167" s="1070"/>
      <c r="N167" s="1061"/>
      <c r="O167" s="1061"/>
      <c r="P167" s="1061"/>
      <c r="Q167" s="1062"/>
      <c r="R167" s="1071"/>
      <c r="S167" s="1061"/>
      <c r="T167" s="1061"/>
      <c r="U167" s="1061"/>
      <c r="V167" s="1061"/>
      <c r="W167" s="1061"/>
      <c r="X167" s="1061"/>
      <c r="Y167" s="1061"/>
      <c r="Z167" s="1061"/>
      <c r="AA167" s="1061"/>
      <c r="AB167" s="1061"/>
      <c r="AC167" s="1072"/>
      <c r="AD167" s="784"/>
      <c r="AE167" s="784"/>
      <c r="AF167" s="784"/>
      <c r="AG167" s="784"/>
      <c r="AH167" s="784"/>
      <c r="AI167" s="784"/>
      <c r="AJ167" s="784"/>
      <c r="AK167" s="784"/>
      <c r="AL167" s="784"/>
      <c r="AM167" s="784"/>
      <c r="AN167" s="784"/>
      <c r="AO167" s="784"/>
      <c r="AP167" s="784"/>
      <c r="AQ167" s="784"/>
      <c r="AR167" s="784"/>
      <c r="AS167" s="784"/>
      <c r="AT167" s="784"/>
      <c r="AU167" s="784"/>
      <c r="AV167" s="784"/>
      <c r="AW167" s="784"/>
      <c r="AX167" s="784"/>
      <c r="AY167" s="784"/>
      <c r="AZ167" s="251"/>
      <c r="BA167" s="504"/>
      <c r="BB167" s="192"/>
      <c r="BC167" s="412"/>
      <c r="BD167" s="370"/>
      <c r="BE167" s="370"/>
      <c r="BF167" s="370"/>
      <c r="BG167" s="413"/>
      <c r="BH167" s="423"/>
      <c r="BI167" s="370"/>
      <c r="BJ167" s="370"/>
      <c r="BK167" s="370"/>
      <c r="BL167" s="413"/>
      <c r="BM167" s="423"/>
      <c r="BN167" s="370"/>
      <c r="BO167" s="370"/>
      <c r="BP167" s="370"/>
      <c r="BQ167" s="413"/>
      <c r="BR167" s="423"/>
      <c r="BS167" s="370"/>
      <c r="BT167" s="370"/>
      <c r="BU167" s="370"/>
      <c r="BV167" s="370"/>
      <c r="BW167" s="370"/>
      <c r="BX167" s="370"/>
      <c r="BY167" s="371"/>
      <c r="BZ167" s="371"/>
      <c r="CA167" s="371"/>
      <c r="CB167" s="371"/>
      <c r="CC167" s="371"/>
      <c r="CD167" s="2534"/>
      <c r="CE167" s="2534"/>
      <c r="CF167" s="2534"/>
      <c r="CG167" s="2534"/>
      <c r="CH167" s="2534"/>
      <c r="CI167" s="2534"/>
      <c r="CJ167" s="2534"/>
      <c r="CK167" s="2534"/>
      <c r="CL167" s="2534"/>
      <c r="CM167" s="2534"/>
      <c r="CN167" s="2534"/>
      <c r="CO167" s="2534"/>
      <c r="CP167" s="2534"/>
      <c r="CQ167" s="2534"/>
      <c r="CR167" s="2534"/>
      <c r="CS167" s="2534"/>
      <c r="CT167" s="2534"/>
      <c r="CU167" s="2534"/>
      <c r="CV167" s="2534"/>
      <c r="CW167" s="2534"/>
      <c r="CX167" s="2534"/>
      <c r="CY167" s="2534"/>
      <c r="CZ167" s="2534"/>
    </row>
    <row r="168" s="281" customFormat="true" ht="15" customHeight="true" x14ac:dyDescent="0.2">
      <c r="A168" s="1707"/>
      <c r="B168" s="1904"/>
      <c r="C168" s="1070"/>
      <c r="D168" s="1061"/>
      <c r="E168" s="1061"/>
      <c r="F168" s="1061"/>
      <c r="G168" s="1062"/>
      <c r="H168" s="1071"/>
      <c r="I168" s="1061"/>
      <c r="J168" s="1061"/>
      <c r="K168" s="1061"/>
      <c r="L168" s="1072"/>
      <c r="M168" s="1070"/>
      <c r="N168" s="1061"/>
      <c r="O168" s="1061"/>
      <c r="P168" s="1061"/>
      <c r="Q168" s="1062"/>
      <c r="R168" s="1071"/>
      <c r="S168" s="1061"/>
      <c r="T168" s="1061"/>
      <c r="U168" s="1061"/>
      <c r="V168" s="1061"/>
      <c r="W168" s="1061"/>
      <c r="X168" s="1061"/>
      <c r="Y168" s="1061"/>
      <c r="Z168" s="1061"/>
      <c r="AA168" s="1061"/>
      <c r="AB168" s="1061"/>
      <c r="AC168" s="1072"/>
      <c r="AD168" s="784"/>
      <c r="AE168" s="784"/>
      <c r="AF168" s="784"/>
      <c r="AG168" s="784"/>
      <c r="AH168" s="784"/>
      <c r="AI168" s="784"/>
      <c r="AJ168" s="784"/>
      <c r="AK168" s="784"/>
      <c r="AL168" s="784"/>
      <c r="AM168" s="784"/>
      <c r="AN168" s="784"/>
      <c r="AO168" s="784"/>
      <c r="AP168" s="784"/>
      <c r="AQ168" s="784"/>
      <c r="AR168" s="784"/>
      <c r="AS168" s="784"/>
      <c r="AT168" s="784"/>
      <c r="AU168" s="784"/>
      <c r="AV168" s="784"/>
      <c r="AW168" s="784"/>
      <c r="AX168" s="784"/>
      <c r="AY168" s="784"/>
      <c r="AZ168" s="251"/>
      <c r="BA168" s="504"/>
      <c r="BB168" s="192"/>
      <c r="BC168" s="412"/>
      <c r="BD168" s="370"/>
      <c r="BE168" s="370"/>
      <c r="BF168" s="370"/>
      <c r="BG168" s="413"/>
      <c r="BH168" s="423"/>
      <c r="BI168" s="370"/>
      <c r="BJ168" s="370"/>
      <c r="BK168" s="370"/>
      <c r="BL168" s="413"/>
      <c r="BM168" s="423"/>
      <c r="BN168" s="370"/>
      <c r="BO168" s="370"/>
      <c r="BP168" s="370"/>
      <c r="BQ168" s="413"/>
      <c r="BR168" s="423"/>
      <c r="BS168" s="370"/>
      <c r="BT168" s="370"/>
      <c r="BU168" s="370"/>
      <c r="BV168" s="370"/>
      <c r="BW168" s="370"/>
      <c r="BX168" s="370"/>
      <c r="BY168" s="371"/>
      <c r="BZ168" s="371"/>
      <c r="CA168" s="371"/>
      <c r="CB168" s="371"/>
      <c r="CC168" s="371"/>
      <c r="CD168" s="2534"/>
      <c r="CE168" s="2534"/>
      <c r="CF168" s="2534"/>
      <c r="CG168" s="2534"/>
      <c r="CH168" s="2534"/>
      <c r="CI168" s="2534"/>
      <c r="CJ168" s="2534"/>
      <c r="CK168" s="2534"/>
      <c r="CL168" s="2534"/>
      <c r="CM168" s="2534"/>
      <c r="CN168" s="2534"/>
      <c r="CO168" s="2534"/>
      <c r="CP168" s="2534"/>
      <c r="CQ168" s="2534"/>
      <c r="CR168" s="2534"/>
      <c r="CS168" s="2534"/>
      <c r="CT168" s="2534"/>
      <c r="CU168" s="2534"/>
      <c r="CV168" s="2534"/>
      <c r="CW168" s="2534"/>
      <c r="CX168" s="2534"/>
      <c r="CY168" s="2534"/>
      <c r="CZ168" s="2534"/>
    </row>
    <row r="169" s="281" customFormat="true" ht="15" customHeight="true" x14ac:dyDescent="0.2">
      <c r="A169" s="1707"/>
      <c r="B169" s="1904"/>
      <c r="C169" s="1070"/>
      <c r="D169" s="1061"/>
      <c r="E169" s="1061"/>
      <c r="F169" s="1061"/>
      <c r="G169" s="1062"/>
      <c r="H169" s="1071"/>
      <c r="I169" s="1061"/>
      <c r="J169" s="1061"/>
      <c r="K169" s="1061"/>
      <c r="L169" s="1072"/>
      <c r="M169" s="1070"/>
      <c r="N169" s="1061"/>
      <c r="O169" s="1061"/>
      <c r="P169" s="1061"/>
      <c r="Q169" s="1062"/>
      <c r="R169" s="1071"/>
      <c r="S169" s="1061"/>
      <c r="T169" s="1061"/>
      <c r="U169" s="1061"/>
      <c r="V169" s="1061"/>
      <c r="W169" s="1061"/>
      <c r="X169" s="1061"/>
      <c r="Y169" s="1061"/>
      <c r="Z169" s="1061"/>
      <c r="AA169" s="1061"/>
      <c r="AB169" s="1061"/>
      <c r="AC169" s="1072"/>
      <c r="AD169" s="784"/>
      <c r="AE169" s="784"/>
      <c r="AF169" s="784"/>
      <c r="AG169" s="784"/>
      <c r="AH169" s="784"/>
      <c r="AI169" s="784"/>
      <c r="AJ169" s="784"/>
      <c r="AK169" s="784"/>
      <c r="AL169" s="784"/>
      <c r="AM169" s="784"/>
      <c r="AN169" s="784"/>
      <c r="AO169" s="784"/>
      <c r="AP169" s="784"/>
      <c r="AQ169" s="784"/>
      <c r="AR169" s="784"/>
      <c r="AS169" s="784"/>
      <c r="AT169" s="784"/>
      <c r="AU169" s="784"/>
      <c r="AV169" s="784"/>
      <c r="AW169" s="784"/>
      <c r="AX169" s="784"/>
      <c r="AY169" s="784"/>
      <c r="AZ169" s="251"/>
      <c r="BA169" s="504"/>
      <c r="BB169" s="192"/>
      <c r="BC169" s="412"/>
      <c r="BD169" s="370"/>
      <c r="BE169" s="370"/>
      <c r="BF169" s="370"/>
      <c r="BG169" s="413"/>
      <c r="BH169" s="423"/>
      <c r="BI169" s="370"/>
      <c r="BJ169" s="370"/>
      <c r="BK169" s="370"/>
      <c r="BL169" s="413"/>
      <c r="BM169" s="423"/>
      <c r="BN169" s="370"/>
      <c r="BO169" s="370"/>
      <c r="BP169" s="370"/>
      <c r="BQ169" s="413"/>
      <c r="BR169" s="423"/>
      <c r="BS169" s="370"/>
      <c r="BT169" s="370"/>
      <c r="BU169" s="370"/>
      <c r="BV169" s="370"/>
      <c r="BW169" s="370"/>
      <c r="BX169" s="370"/>
      <c r="BY169" s="371"/>
      <c r="BZ169" s="371"/>
      <c r="CA169" s="371"/>
      <c r="CB169" s="371"/>
      <c r="CC169" s="371"/>
      <c r="CD169" s="2534"/>
      <c r="CE169" s="2534"/>
      <c r="CF169" s="2534"/>
      <c r="CG169" s="2534"/>
      <c r="CH169" s="2534"/>
      <c r="CI169" s="2534"/>
      <c r="CJ169" s="2534"/>
      <c r="CK169" s="2534"/>
      <c r="CL169" s="2534"/>
      <c r="CM169" s="2534"/>
      <c r="CN169" s="2534"/>
      <c r="CO169" s="2534"/>
      <c r="CP169" s="2534"/>
      <c r="CQ169" s="2534"/>
      <c r="CR169" s="2534"/>
      <c r="CS169" s="2534"/>
      <c r="CT169" s="2534"/>
      <c r="CU169" s="2534"/>
      <c r="CV169" s="2534"/>
      <c r="CW169" s="2534"/>
      <c r="CX169" s="2534"/>
      <c r="CY169" s="2534"/>
      <c r="CZ169" s="2534"/>
    </row>
    <row r="170" s="161" customFormat="true" ht="15" customHeight="true" x14ac:dyDescent="0.2">
      <c r="A170" s="891"/>
      <c r="B170" s="980"/>
      <c r="C170" s="1107"/>
      <c r="D170" s="896"/>
      <c r="E170" s="896"/>
      <c r="F170" s="896"/>
      <c r="G170" s="945"/>
      <c r="H170" s="1108"/>
      <c r="I170" s="896"/>
      <c r="J170" s="896"/>
      <c r="K170" s="896"/>
      <c r="L170" s="912"/>
      <c r="M170" s="1107"/>
      <c r="N170" s="896"/>
      <c r="O170" s="896"/>
      <c r="P170" s="896"/>
      <c r="Q170" s="945"/>
      <c r="R170" s="1108"/>
      <c r="S170" s="896"/>
      <c r="T170" s="896"/>
      <c r="U170" s="896"/>
      <c r="V170" s="896"/>
      <c r="W170" s="896"/>
      <c r="X170" s="896"/>
      <c r="Y170" s="896"/>
      <c r="Z170" s="896"/>
      <c r="AA170" s="896"/>
      <c r="AB170" s="896"/>
      <c r="AC170" s="912"/>
      <c r="AD170" s="375"/>
      <c r="AE170" s="375"/>
      <c r="AF170" s="375"/>
      <c r="AG170" s="375"/>
      <c r="AH170" s="375"/>
      <c r="AI170" s="375"/>
      <c r="AJ170" s="375"/>
      <c r="AK170" s="375"/>
      <c r="AL170" s="375"/>
      <c r="AM170" s="375"/>
      <c r="AN170" s="375"/>
      <c r="AO170" s="375"/>
      <c r="AP170" s="375"/>
      <c r="AQ170" s="375"/>
      <c r="AR170" s="375"/>
      <c r="AS170" s="375"/>
      <c r="AT170" s="375"/>
      <c r="AU170" s="375"/>
      <c r="AV170" s="375"/>
      <c r="AW170" s="375"/>
      <c r="AX170" s="375"/>
      <c r="AY170" s="375"/>
      <c r="AZ170" s="834"/>
      <c r="BA170" s="504"/>
      <c r="BB170" s="192"/>
      <c r="BC170" s="412"/>
      <c r="BD170" s="370"/>
      <c r="BE170" s="370"/>
      <c r="BF170" s="370"/>
      <c r="BG170" s="413"/>
      <c r="BH170" s="423"/>
      <c r="BI170" s="370"/>
      <c r="BJ170" s="370"/>
      <c r="BK170" s="370"/>
      <c r="BL170" s="413"/>
      <c r="BM170" s="423"/>
      <c r="BN170" s="370"/>
      <c r="BO170" s="370"/>
      <c r="BP170" s="370"/>
      <c r="BQ170" s="413"/>
      <c r="BR170" s="423"/>
      <c r="BS170" s="370"/>
      <c r="BT170" s="370"/>
      <c r="BU170" s="370"/>
      <c r="BV170" s="370"/>
      <c r="BW170" s="370"/>
      <c r="BX170" s="370"/>
      <c r="BY170" s="371"/>
      <c r="BZ170" s="371"/>
      <c r="CA170" s="371"/>
      <c r="CB170" s="371"/>
      <c r="CC170" s="371"/>
      <c r="CD170" s="2534"/>
      <c r="CE170" s="2534"/>
      <c r="CF170" s="2534"/>
      <c r="CG170" s="2534"/>
      <c r="CH170" s="2534"/>
      <c r="CI170" s="2534"/>
      <c r="CJ170" s="2534"/>
      <c r="CK170" s="2534"/>
      <c r="CL170" s="2534"/>
      <c r="CM170" s="2534"/>
      <c r="CN170" s="2534"/>
      <c r="CO170" s="2534"/>
      <c r="CP170" s="2534"/>
      <c r="CQ170" s="2534"/>
      <c r="CR170" s="2534"/>
      <c r="CS170" s="2534"/>
      <c r="CT170" s="2534"/>
      <c r="CU170" s="2534"/>
      <c r="CV170" s="2534"/>
      <c r="CW170" s="2534"/>
      <c r="CX170" s="2534"/>
      <c r="CY170" s="2534"/>
      <c r="CZ170" s="2534"/>
    </row>
    <row r="171" s="161" customFormat="true" ht="15" customHeight="true" x14ac:dyDescent="0.2">
      <c r="A171" s="1752"/>
      <c r="B171" s="1905"/>
      <c r="C171" s="1708"/>
      <c r="D171" s="1709"/>
      <c r="E171" s="1709"/>
      <c r="F171" s="1709"/>
      <c r="G171" s="1743"/>
      <c r="H171" s="1735"/>
      <c r="I171" s="1709"/>
      <c r="J171" s="1709"/>
      <c r="K171" s="1709"/>
      <c r="L171" s="1716"/>
      <c r="M171" s="1725"/>
      <c r="N171" s="1709"/>
      <c r="O171" s="1709"/>
      <c r="P171" s="1709"/>
      <c r="Q171" s="1743"/>
      <c r="R171" s="1735"/>
      <c r="S171" s="1709"/>
      <c r="T171" s="1709"/>
      <c r="U171" s="1709"/>
      <c r="V171" s="1709"/>
      <c r="W171" s="1709"/>
      <c r="X171" s="1709"/>
      <c r="Y171" s="1709"/>
      <c r="Z171" s="1709"/>
      <c r="AA171" s="1709"/>
      <c r="AB171" s="1709"/>
      <c r="AC171" s="2622"/>
      <c r="AD171" s="375"/>
      <c r="AE171" s="375"/>
      <c r="AF171" s="375"/>
      <c r="AG171" s="375"/>
      <c r="AH171" s="375"/>
      <c r="AI171" s="375"/>
      <c r="AJ171" s="375"/>
      <c r="AK171" s="375"/>
      <c r="AL171" s="375"/>
      <c r="AM171" s="375"/>
      <c r="AN171" s="375"/>
      <c r="AO171" s="375"/>
      <c r="AP171" s="375"/>
      <c r="AQ171" s="375"/>
      <c r="AR171" s="375"/>
      <c r="AS171" s="375"/>
      <c r="AT171" s="375"/>
      <c r="AU171" s="375"/>
      <c r="AV171" s="375"/>
      <c r="AW171" s="375"/>
      <c r="AX171" s="375"/>
      <c r="AY171" s="375"/>
      <c r="AZ171" s="834"/>
      <c r="BA171" s="504"/>
      <c r="BB171" s="192"/>
      <c r="BC171" s="412"/>
      <c r="BD171" s="370"/>
      <c r="BE171" s="370"/>
      <c r="BF171" s="370"/>
      <c r="BG171" s="413"/>
      <c r="BH171" s="423"/>
      <c r="BI171" s="370"/>
      <c r="BJ171" s="370"/>
      <c r="BK171" s="370"/>
      <c r="BL171" s="413"/>
      <c r="BM171" s="423"/>
      <c r="BN171" s="370"/>
      <c r="BO171" s="370"/>
      <c r="BP171" s="370"/>
      <c r="BQ171" s="413"/>
      <c r="BR171" s="423"/>
      <c r="BS171" s="370"/>
      <c r="BT171" s="370"/>
      <c r="BU171" s="370"/>
      <c r="BV171" s="370"/>
      <c r="BW171" s="370"/>
      <c r="BX171" s="370"/>
      <c r="BY171" s="371"/>
      <c r="BZ171" s="371"/>
      <c r="CA171" s="371"/>
      <c r="CB171" s="371"/>
      <c r="CC171" s="371"/>
      <c r="CD171" s="2534"/>
      <c r="CE171" s="2534"/>
      <c r="CF171" s="2534"/>
      <c r="CG171" s="2534"/>
      <c r="CH171" s="2534"/>
      <c r="CI171" s="2534"/>
      <c r="CJ171" s="2534"/>
      <c r="CK171" s="2534"/>
      <c r="CL171" s="2534"/>
      <c r="CM171" s="2534"/>
      <c r="CN171" s="2534"/>
      <c r="CO171" s="2534"/>
      <c r="CP171" s="2534"/>
      <c r="CQ171" s="2534"/>
      <c r="CR171" s="2534"/>
      <c r="CS171" s="2534"/>
      <c r="CT171" s="2534"/>
      <c r="CU171" s="2534"/>
      <c r="CV171" s="2534"/>
      <c r="CW171" s="2534"/>
      <c r="CX171" s="2534"/>
      <c r="CY171" s="2534"/>
      <c r="CZ171" s="2534"/>
    </row>
    <row r="172" s="161" customFormat="true" ht="15" customHeight="true" x14ac:dyDescent="0.2">
      <c r="A172" s="1753"/>
      <c r="B172" s="1906"/>
      <c r="C172" s="1710"/>
      <c r="D172" s="1711"/>
      <c r="E172" s="1711"/>
      <c r="F172" s="1711"/>
      <c r="G172" s="1744"/>
      <c r="H172" s="1736"/>
      <c r="I172" s="1711"/>
      <c r="J172" s="1711"/>
      <c r="K172" s="1711"/>
      <c r="L172" s="1717"/>
      <c r="M172" s="1726"/>
      <c r="N172" s="1711"/>
      <c r="O172" s="1711"/>
      <c r="P172" s="1711"/>
      <c r="Q172" s="1744"/>
      <c r="R172" s="1736"/>
      <c r="S172" s="1711"/>
      <c r="T172" s="1711"/>
      <c r="U172" s="1711"/>
      <c r="V172" s="1711"/>
      <c r="W172" s="1711"/>
      <c r="X172" s="1711"/>
      <c r="Y172" s="1711"/>
      <c r="Z172" s="1711"/>
      <c r="AA172" s="1711"/>
      <c r="AB172" s="1711"/>
      <c r="AC172" s="2623"/>
      <c r="AD172" s="375"/>
      <c r="AE172" s="375"/>
      <c r="AF172" s="375"/>
      <c r="AG172" s="375"/>
      <c r="AH172" s="375"/>
      <c r="AI172" s="375"/>
      <c r="AJ172" s="375"/>
      <c r="AK172" s="375"/>
      <c r="AL172" s="375"/>
      <c r="AM172" s="375"/>
      <c r="AN172" s="375"/>
      <c r="AO172" s="375"/>
      <c r="AP172" s="375"/>
      <c r="AQ172" s="375"/>
      <c r="AR172" s="375"/>
      <c r="AS172" s="375"/>
      <c r="AT172" s="375"/>
      <c r="AU172" s="375"/>
      <c r="AV172" s="375"/>
      <c r="AW172" s="375"/>
      <c r="AX172" s="375"/>
      <c r="AY172" s="375"/>
      <c r="AZ172" s="834"/>
      <c r="BA172" s="504"/>
      <c r="BB172" s="192"/>
      <c r="BC172" s="412"/>
      <c r="BD172" s="370"/>
      <c r="BE172" s="370"/>
      <c r="BF172" s="370"/>
      <c r="BG172" s="413"/>
      <c r="BH172" s="423"/>
      <c r="BI172" s="370"/>
      <c r="BJ172" s="370"/>
      <c r="BK172" s="370"/>
      <c r="BL172" s="413"/>
      <c r="BM172" s="423"/>
      <c r="BN172" s="370"/>
      <c r="BO172" s="370"/>
      <c r="BP172" s="370"/>
      <c r="BQ172" s="413"/>
      <c r="BR172" s="423"/>
      <c r="BS172" s="370"/>
      <c r="BT172" s="370"/>
      <c r="BU172" s="370"/>
      <c r="BV172" s="370"/>
      <c r="BW172" s="370"/>
      <c r="BX172" s="370"/>
      <c r="BY172" s="371"/>
      <c r="BZ172" s="371"/>
      <c r="CA172" s="371"/>
      <c r="CB172" s="371"/>
      <c r="CC172" s="371"/>
      <c r="CD172" s="2534"/>
      <c r="CE172" s="2534"/>
      <c r="CF172" s="2534"/>
      <c r="CG172" s="2534"/>
      <c r="CH172" s="2534"/>
      <c r="CI172" s="2534"/>
      <c r="CJ172" s="2534"/>
      <c r="CK172" s="2534"/>
      <c r="CL172" s="2534"/>
      <c r="CM172" s="2534"/>
      <c r="CN172" s="2534"/>
      <c r="CO172" s="2534"/>
      <c r="CP172" s="2534"/>
      <c r="CQ172" s="2534"/>
      <c r="CR172" s="2534"/>
      <c r="CS172" s="2534"/>
      <c r="CT172" s="2534"/>
      <c r="CU172" s="2534"/>
      <c r="CV172" s="2534"/>
      <c r="CW172" s="2534"/>
      <c r="CX172" s="2534"/>
      <c r="CY172" s="2534"/>
      <c r="CZ172" s="2534"/>
    </row>
    <row r="173" s="161" customFormat="true" ht="15" customHeight="true" x14ac:dyDescent="0.2">
      <c r="A173" s="1754"/>
      <c r="B173" s="1907"/>
      <c r="C173" s="1848"/>
      <c r="D173" s="1849"/>
      <c r="E173" s="1849"/>
      <c r="F173" s="1849"/>
      <c r="G173" s="1850"/>
      <c r="H173" s="1851"/>
      <c r="I173" s="1849"/>
      <c r="J173" s="1849"/>
      <c r="K173" s="1849"/>
      <c r="L173" s="1852"/>
      <c r="M173" s="1853"/>
      <c r="N173" s="1849"/>
      <c r="O173" s="1849"/>
      <c r="P173" s="1849"/>
      <c r="Q173" s="1850"/>
      <c r="R173" s="1851"/>
      <c r="S173" s="1849"/>
      <c r="T173" s="1849"/>
      <c r="U173" s="1849"/>
      <c r="V173" s="1849"/>
      <c r="W173" s="1849"/>
      <c r="X173" s="1849"/>
      <c r="Y173" s="1849"/>
      <c r="Z173" s="1849"/>
      <c r="AA173" s="1849"/>
      <c r="AB173" s="1849"/>
      <c r="AC173" s="2624"/>
      <c r="AD173" s="375"/>
      <c r="AE173" s="375"/>
      <c r="AF173" s="375"/>
      <c r="AG173" s="375"/>
      <c r="AH173" s="375"/>
      <c r="AI173" s="375"/>
      <c r="AJ173" s="375"/>
      <c r="AK173" s="375"/>
      <c r="AL173" s="375"/>
      <c r="AM173" s="375"/>
      <c r="AN173" s="375"/>
      <c r="AO173" s="375"/>
      <c r="AP173" s="375"/>
      <c r="AQ173" s="375"/>
      <c r="AR173" s="375"/>
      <c r="AS173" s="375"/>
      <c r="AT173" s="375"/>
      <c r="AU173" s="375"/>
      <c r="AV173" s="375"/>
      <c r="AW173" s="375"/>
      <c r="AX173" s="375"/>
      <c r="AY173" s="375"/>
      <c r="AZ173" s="834"/>
      <c r="BA173" s="504"/>
      <c r="BB173" s="192"/>
      <c r="BC173" s="412"/>
      <c r="BD173" s="370"/>
      <c r="BE173" s="370"/>
      <c r="BF173" s="370"/>
      <c r="BG173" s="413"/>
      <c r="BH173" s="423"/>
      <c r="BI173" s="370"/>
      <c r="BJ173" s="370"/>
      <c r="BK173" s="370"/>
      <c r="BL173" s="413"/>
      <c r="BM173" s="423"/>
      <c r="BN173" s="370"/>
      <c r="BO173" s="370"/>
      <c r="BP173" s="370"/>
      <c r="BQ173" s="413"/>
      <c r="BR173" s="423"/>
      <c r="BS173" s="370"/>
      <c r="BT173" s="370"/>
      <c r="BU173" s="370"/>
      <c r="BV173" s="370"/>
      <c r="BW173" s="370"/>
      <c r="BX173" s="370"/>
      <c r="BY173" s="371"/>
      <c r="BZ173" s="371"/>
      <c r="CA173" s="371"/>
      <c r="CB173" s="371"/>
      <c r="CC173" s="371"/>
      <c r="CD173" s="2534"/>
      <c r="CE173" s="2534"/>
      <c r="CF173" s="2534"/>
      <c r="CG173" s="2534"/>
      <c r="CH173" s="2534"/>
      <c r="CI173" s="2534"/>
      <c r="CJ173" s="2534"/>
      <c r="CK173" s="2534"/>
      <c r="CL173" s="2534"/>
      <c r="CM173" s="2534"/>
      <c r="CN173" s="2534"/>
      <c r="CO173" s="2534"/>
      <c r="CP173" s="2534"/>
      <c r="CQ173" s="2534"/>
      <c r="CR173" s="2534"/>
      <c r="CS173" s="2534"/>
      <c r="CT173" s="2534"/>
      <c r="CU173" s="2534"/>
      <c r="CV173" s="2534"/>
      <c r="CW173" s="2534"/>
      <c r="CX173" s="2534"/>
      <c r="CY173" s="2534"/>
      <c r="CZ173" s="2534"/>
    </row>
    <row r="174" s="161" customFormat="true" ht="15" customHeight="true" x14ac:dyDescent="0.2">
      <c r="A174" s="1755"/>
      <c r="B174" s="1908"/>
      <c r="C174" s="1854"/>
      <c r="D174" s="1855"/>
      <c r="E174" s="1855"/>
      <c r="F174" s="1855"/>
      <c r="G174" s="1856"/>
      <c r="H174" s="1857"/>
      <c r="I174" s="1855"/>
      <c r="J174" s="1855"/>
      <c r="K174" s="1855"/>
      <c r="L174" s="1858"/>
      <c r="M174" s="1859"/>
      <c r="N174" s="1855"/>
      <c r="O174" s="1855"/>
      <c r="P174" s="1855"/>
      <c r="Q174" s="1856"/>
      <c r="R174" s="1857"/>
      <c r="S174" s="1855"/>
      <c r="T174" s="1855"/>
      <c r="U174" s="1855"/>
      <c r="V174" s="1855"/>
      <c r="W174" s="1855"/>
      <c r="X174" s="1855"/>
      <c r="Y174" s="1855"/>
      <c r="Z174" s="1855"/>
      <c r="AA174" s="1855"/>
      <c r="AB174" s="1855"/>
      <c r="AC174" s="2625"/>
      <c r="AD174" s="375"/>
      <c r="AE174" s="375"/>
      <c r="AF174" s="375"/>
      <c r="AG174" s="375"/>
      <c r="AH174" s="375"/>
      <c r="AI174" s="375"/>
      <c r="AJ174" s="375"/>
      <c r="AK174" s="375"/>
      <c r="AL174" s="375"/>
      <c r="AM174" s="375"/>
      <c r="AN174" s="375"/>
      <c r="AO174" s="375"/>
      <c r="AP174" s="375"/>
      <c r="AQ174" s="375"/>
      <c r="AR174" s="375"/>
      <c r="AS174" s="375"/>
      <c r="AT174" s="375"/>
      <c r="AU174" s="375"/>
      <c r="AV174" s="375"/>
      <c r="AW174" s="375"/>
      <c r="AX174" s="375"/>
      <c r="AY174" s="375"/>
      <c r="AZ174" s="834"/>
      <c r="BA174" s="504"/>
      <c r="BB174" s="192"/>
      <c r="BC174" s="412"/>
      <c r="BD174" s="370"/>
      <c r="BE174" s="370"/>
      <c r="BF174" s="370"/>
      <c r="BG174" s="413"/>
      <c r="BH174" s="423"/>
      <c r="BI174" s="370"/>
      <c r="BJ174" s="370"/>
      <c r="BK174" s="370"/>
      <c r="BL174" s="413"/>
      <c r="BM174" s="423"/>
      <c r="BN174" s="370"/>
      <c r="BO174" s="370"/>
      <c r="BP174" s="370"/>
      <c r="BQ174" s="413"/>
      <c r="BR174" s="423"/>
      <c r="BS174" s="370"/>
      <c r="BT174" s="370"/>
      <c r="BU174" s="370"/>
      <c r="BV174" s="370"/>
      <c r="BW174" s="370"/>
      <c r="BX174" s="370"/>
      <c r="BY174" s="371"/>
      <c r="BZ174" s="371"/>
      <c r="CA174" s="371"/>
      <c r="CB174" s="371"/>
      <c r="CC174" s="371"/>
      <c r="CD174" s="2534"/>
      <c r="CE174" s="2534"/>
      <c r="CF174" s="2534"/>
      <c r="CG174" s="2534"/>
      <c r="CH174" s="2534"/>
      <c r="CI174" s="2534"/>
      <c r="CJ174" s="2534"/>
      <c r="CK174" s="2534"/>
      <c r="CL174" s="2534"/>
      <c r="CM174" s="2534"/>
      <c r="CN174" s="2534"/>
      <c r="CO174" s="2534"/>
      <c r="CP174" s="2534"/>
      <c r="CQ174" s="2534"/>
      <c r="CR174" s="2534"/>
      <c r="CS174" s="2534"/>
      <c r="CT174" s="2534"/>
      <c r="CU174" s="2534"/>
      <c r="CV174" s="2534"/>
      <c r="CW174" s="2534"/>
      <c r="CX174" s="2534"/>
      <c r="CY174" s="2534"/>
      <c r="CZ174" s="2534"/>
    </row>
    <row r="175" s="161" customFormat="true" ht="15" customHeight="true" x14ac:dyDescent="0.2">
      <c r="A175" s="1755"/>
      <c r="B175" s="1908"/>
      <c r="C175" s="1854"/>
      <c r="D175" s="1855"/>
      <c r="E175" s="1855"/>
      <c r="F175" s="1855"/>
      <c r="G175" s="1856"/>
      <c r="H175" s="1857"/>
      <c r="I175" s="1855"/>
      <c r="J175" s="1855"/>
      <c r="K175" s="1855"/>
      <c r="L175" s="1858"/>
      <c r="M175" s="1859"/>
      <c r="N175" s="1855"/>
      <c r="O175" s="1855"/>
      <c r="P175" s="1855"/>
      <c r="Q175" s="1856"/>
      <c r="R175" s="1857"/>
      <c r="S175" s="1855"/>
      <c r="T175" s="1855"/>
      <c r="U175" s="1855"/>
      <c r="V175" s="1855"/>
      <c r="W175" s="1855"/>
      <c r="X175" s="1855"/>
      <c r="Y175" s="1855"/>
      <c r="Z175" s="1855"/>
      <c r="AA175" s="1855"/>
      <c r="AB175" s="1855"/>
      <c r="AC175" s="2625"/>
      <c r="AD175" s="375"/>
      <c r="AE175" s="375"/>
      <c r="AF175" s="375"/>
      <c r="AG175" s="375"/>
      <c r="AH175" s="375"/>
      <c r="AI175" s="375"/>
      <c r="AJ175" s="375"/>
      <c r="AK175" s="375"/>
      <c r="AL175" s="375"/>
      <c r="AM175" s="375"/>
      <c r="AN175" s="375"/>
      <c r="AO175" s="375"/>
      <c r="AP175" s="375"/>
      <c r="AQ175" s="375"/>
      <c r="AR175" s="375"/>
      <c r="AS175" s="375"/>
      <c r="AT175" s="375"/>
      <c r="AU175" s="375"/>
      <c r="AV175" s="375"/>
      <c r="AW175" s="375"/>
      <c r="AX175" s="375"/>
      <c r="AY175" s="375"/>
      <c r="AZ175" s="834"/>
      <c r="BA175" s="504"/>
      <c r="BB175" s="192"/>
      <c r="BC175" s="412"/>
      <c r="BD175" s="370"/>
      <c r="BE175" s="370"/>
      <c r="BF175" s="370"/>
      <c r="BG175" s="413"/>
      <c r="BH175" s="423"/>
      <c r="BI175" s="370"/>
      <c r="BJ175" s="370"/>
      <c r="BK175" s="370"/>
      <c r="BL175" s="413"/>
      <c r="BM175" s="423"/>
      <c r="BN175" s="370"/>
      <c r="BO175" s="370"/>
      <c r="BP175" s="370"/>
      <c r="BQ175" s="413"/>
      <c r="BR175" s="423"/>
      <c r="BS175" s="370"/>
      <c r="BT175" s="370"/>
      <c r="BU175" s="370"/>
      <c r="BV175" s="370"/>
      <c r="BW175" s="370"/>
      <c r="BX175" s="370"/>
      <c r="BY175" s="371"/>
      <c r="BZ175" s="371"/>
      <c r="CA175" s="371"/>
      <c r="CB175" s="371"/>
      <c r="CC175" s="371"/>
      <c r="CD175" s="2534"/>
      <c r="CE175" s="2534"/>
      <c r="CF175" s="2534"/>
      <c r="CG175" s="2534"/>
      <c r="CH175" s="2534"/>
      <c r="CI175" s="2534"/>
      <c r="CJ175" s="2534"/>
      <c r="CK175" s="2534"/>
      <c r="CL175" s="2534"/>
      <c r="CM175" s="2534"/>
      <c r="CN175" s="2534"/>
      <c r="CO175" s="2534"/>
      <c r="CP175" s="2534"/>
      <c r="CQ175" s="2534"/>
      <c r="CR175" s="2534"/>
      <c r="CS175" s="2534"/>
      <c r="CT175" s="2534"/>
      <c r="CU175" s="2534"/>
      <c r="CV175" s="2534"/>
      <c r="CW175" s="2534"/>
      <c r="CX175" s="2534"/>
      <c r="CY175" s="2534"/>
      <c r="CZ175" s="2534"/>
    </row>
    <row r="176" s="161" customFormat="true" ht="15" customHeight="true" x14ac:dyDescent="0.2">
      <c r="A176" s="1755"/>
      <c r="B176" s="1908"/>
      <c r="C176" s="1854"/>
      <c r="D176" s="1855"/>
      <c r="E176" s="1855"/>
      <c r="F176" s="1855"/>
      <c r="G176" s="1856"/>
      <c r="H176" s="1857"/>
      <c r="I176" s="1855"/>
      <c r="J176" s="1855"/>
      <c r="K176" s="1855"/>
      <c r="L176" s="1858"/>
      <c r="M176" s="1859"/>
      <c r="N176" s="1855"/>
      <c r="O176" s="1855"/>
      <c r="P176" s="1855"/>
      <c r="Q176" s="1856"/>
      <c r="R176" s="1857"/>
      <c r="S176" s="1855"/>
      <c r="T176" s="1855"/>
      <c r="U176" s="1855"/>
      <c r="V176" s="1855"/>
      <c r="W176" s="1855"/>
      <c r="X176" s="1855"/>
      <c r="Y176" s="1855"/>
      <c r="Z176" s="1855"/>
      <c r="AA176" s="1855"/>
      <c r="AB176" s="1855"/>
      <c r="AC176" s="2625"/>
      <c r="AD176" s="375"/>
      <c r="AE176" s="375"/>
      <c r="AF176" s="375"/>
      <c r="AG176" s="375"/>
      <c r="AH176" s="375"/>
      <c r="AI176" s="375"/>
      <c r="AJ176" s="375"/>
      <c r="AK176" s="375"/>
      <c r="AL176" s="375"/>
      <c r="AM176" s="375"/>
      <c r="AN176" s="375"/>
      <c r="AO176" s="375"/>
      <c r="AP176" s="375"/>
      <c r="AQ176" s="375"/>
      <c r="AR176" s="375"/>
      <c r="AS176" s="375"/>
      <c r="AT176" s="375"/>
      <c r="AU176" s="375"/>
      <c r="AV176" s="375"/>
      <c r="AW176" s="375"/>
      <c r="AX176" s="375"/>
      <c r="AY176" s="375"/>
      <c r="AZ176" s="834"/>
      <c r="BA176" s="504"/>
      <c r="BB176" s="192"/>
      <c r="BC176" s="412"/>
      <c r="BD176" s="370"/>
      <c r="BE176" s="370"/>
      <c r="BF176" s="370"/>
      <c r="BG176" s="413"/>
      <c r="BH176" s="423"/>
      <c r="BI176" s="370"/>
      <c r="BJ176" s="370"/>
      <c r="BK176" s="370"/>
      <c r="BL176" s="413"/>
      <c r="BM176" s="423"/>
      <c r="BN176" s="370"/>
      <c r="BO176" s="370"/>
      <c r="BP176" s="370"/>
      <c r="BQ176" s="413"/>
      <c r="BR176" s="423"/>
      <c r="BS176" s="370"/>
      <c r="BT176" s="370"/>
      <c r="BU176" s="370"/>
      <c r="BV176" s="370"/>
      <c r="BW176" s="370"/>
      <c r="BX176" s="370"/>
      <c r="BY176" s="371"/>
      <c r="BZ176" s="371"/>
      <c r="CA176" s="371"/>
      <c r="CB176" s="371"/>
      <c r="CC176" s="371"/>
      <c r="CD176" s="2534"/>
      <c r="CE176" s="2534"/>
      <c r="CF176" s="2534"/>
      <c r="CG176" s="2534"/>
      <c r="CH176" s="2534"/>
      <c r="CI176" s="2534"/>
      <c r="CJ176" s="2534"/>
      <c r="CK176" s="2534"/>
      <c r="CL176" s="2534"/>
      <c r="CM176" s="2534"/>
      <c r="CN176" s="2534"/>
      <c r="CO176" s="2534"/>
      <c r="CP176" s="2534"/>
      <c r="CQ176" s="2534"/>
      <c r="CR176" s="2534"/>
      <c r="CS176" s="2534"/>
      <c r="CT176" s="2534"/>
      <c r="CU176" s="2534"/>
      <c r="CV176" s="2534"/>
      <c r="CW176" s="2534"/>
      <c r="CX176" s="2534"/>
      <c r="CY176" s="2534"/>
      <c r="CZ176" s="2534"/>
    </row>
    <row r="177" s="161" customFormat="true" ht="15" customHeight="true" x14ac:dyDescent="0.2">
      <c r="A177" s="1755"/>
      <c r="B177" s="1908"/>
      <c r="C177" s="1854"/>
      <c r="D177" s="1855"/>
      <c r="E177" s="1855"/>
      <c r="F177" s="1855"/>
      <c r="G177" s="1856"/>
      <c r="H177" s="1857"/>
      <c r="I177" s="1855"/>
      <c r="J177" s="1855"/>
      <c r="K177" s="1855"/>
      <c r="L177" s="1858"/>
      <c r="M177" s="1859"/>
      <c r="N177" s="1855"/>
      <c r="O177" s="1855"/>
      <c r="P177" s="1855"/>
      <c r="Q177" s="1856"/>
      <c r="R177" s="1857"/>
      <c r="S177" s="1855"/>
      <c r="T177" s="1855"/>
      <c r="U177" s="1855"/>
      <c r="V177" s="1855"/>
      <c r="W177" s="1855"/>
      <c r="X177" s="1855"/>
      <c r="Y177" s="1855"/>
      <c r="Z177" s="1855"/>
      <c r="AA177" s="1855"/>
      <c r="AB177" s="1855"/>
      <c r="AC177" s="2625"/>
      <c r="AD177" s="375"/>
      <c r="AE177" s="375"/>
      <c r="AF177" s="375"/>
      <c r="AG177" s="375"/>
      <c r="AH177" s="375"/>
      <c r="AI177" s="375"/>
      <c r="AJ177" s="375"/>
      <c r="AK177" s="375"/>
      <c r="AL177" s="375"/>
      <c r="AM177" s="375"/>
      <c r="AN177" s="375"/>
      <c r="AO177" s="375"/>
      <c r="AP177" s="375"/>
      <c r="AQ177" s="375"/>
      <c r="AR177" s="375"/>
      <c r="AS177" s="375"/>
      <c r="AT177" s="375"/>
      <c r="AU177" s="375"/>
      <c r="AV177" s="375"/>
      <c r="AW177" s="375"/>
      <c r="AX177" s="375"/>
      <c r="AY177" s="375"/>
      <c r="AZ177" s="834"/>
      <c r="BA177" s="504"/>
      <c r="BB177" s="192"/>
      <c r="BC177" s="412"/>
      <c r="BD177" s="370"/>
      <c r="BE177" s="370"/>
      <c r="BF177" s="370"/>
      <c r="BG177" s="413"/>
      <c r="BH177" s="423"/>
      <c r="BI177" s="370"/>
      <c r="BJ177" s="370"/>
      <c r="BK177" s="370"/>
      <c r="BL177" s="413"/>
      <c r="BM177" s="423"/>
      <c r="BN177" s="370"/>
      <c r="BO177" s="370"/>
      <c r="BP177" s="370"/>
      <c r="BQ177" s="413"/>
      <c r="BR177" s="423"/>
      <c r="BS177" s="370"/>
      <c r="BT177" s="370"/>
      <c r="BU177" s="370"/>
      <c r="BV177" s="370"/>
      <c r="BW177" s="370"/>
      <c r="BX177" s="370"/>
      <c r="BY177" s="371"/>
      <c r="BZ177" s="371"/>
      <c r="CA177" s="371"/>
      <c r="CB177" s="371"/>
      <c r="CC177" s="371"/>
      <c r="CD177" s="2534"/>
      <c r="CE177" s="2534"/>
      <c r="CF177" s="2534"/>
      <c r="CG177" s="2534"/>
      <c r="CH177" s="2534"/>
      <c r="CI177" s="2534"/>
      <c r="CJ177" s="2534"/>
      <c r="CK177" s="2534"/>
      <c r="CL177" s="2534"/>
      <c r="CM177" s="2534"/>
      <c r="CN177" s="2534"/>
      <c r="CO177" s="2534"/>
      <c r="CP177" s="2534"/>
      <c r="CQ177" s="2534"/>
      <c r="CR177" s="2534"/>
      <c r="CS177" s="2534"/>
      <c r="CT177" s="2534"/>
      <c r="CU177" s="2534"/>
      <c r="CV177" s="2534"/>
      <c r="CW177" s="2534"/>
      <c r="CX177" s="2534"/>
      <c r="CY177" s="2534"/>
      <c r="CZ177" s="2534"/>
    </row>
    <row r="178" s="161" customFormat="true" ht="15" customHeight="true" x14ac:dyDescent="0.2">
      <c r="A178" s="1755"/>
      <c r="B178" s="1908"/>
      <c r="C178" s="1854"/>
      <c r="D178" s="1855"/>
      <c r="E178" s="1855"/>
      <c r="F178" s="1855"/>
      <c r="G178" s="1856"/>
      <c r="H178" s="1857"/>
      <c r="I178" s="1855"/>
      <c r="J178" s="1855"/>
      <c r="K178" s="1855"/>
      <c r="L178" s="1858"/>
      <c r="M178" s="1859"/>
      <c r="N178" s="1855"/>
      <c r="O178" s="1855"/>
      <c r="P178" s="1855"/>
      <c r="Q178" s="1856"/>
      <c r="R178" s="1857"/>
      <c r="S178" s="1855"/>
      <c r="T178" s="1855"/>
      <c r="U178" s="1855"/>
      <c r="V178" s="1855"/>
      <c r="W178" s="1855"/>
      <c r="X178" s="1855"/>
      <c r="Y178" s="1855"/>
      <c r="Z178" s="1855"/>
      <c r="AA178" s="1855"/>
      <c r="AB178" s="1855"/>
      <c r="AC178" s="2625"/>
      <c r="AD178" s="375"/>
      <c r="AE178" s="375"/>
      <c r="AF178" s="375"/>
      <c r="AG178" s="375"/>
      <c r="AH178" s="375"/>
      <c r="AI178" s="375"/>
      <c r="AJ178" s="375"/>
      <c r="AK178" s="375"/>
      <c r="AL178" s="375"/>
      <c r="AM178" s="375"/>
      <c r="AN178" s="375"/>
      <c r="AO178" s="375"/>
      <c r="AP178" s="375"/>
      <c r="AQ178" s="375"/>
      <c r="AR178" s="375"/>
      <c r="AS178" s="375"/>
      <c r="AT178" s="375"/>
      <c r="AU178" s="375"/>
      <c r="AV178" s="375"/>
      <c r="AW178" s="375"/>
      <c r="AX178" s="375"/>
      <c r="AY178" s="375"/>
      <c r="AZ178" s="834"/>
      <c r="BA178" s="504"/>
      <c r="BB178" s="192"/>
      <c r="BC178" s="412"/>
      <c r="BD178" s="370"/>
      <c r="BE178" s="370"/>
      <c r="BF178" s="370"/>
      <c r="BG178" s="413"/>
      <c r="BH178" s="423"/>
      <c r="BI178" s="370"/>
      <c r="BJ178" s="370"/>
      <c r="BK178" s="370"/>
      <c r="BL178" s="413"/>
      <c r="BM178" s="423"/>
      <c r="BN178" s="370"/>
      <c r="BO178" s="370"/>
      <c r="BP178" s="370"/>
      <c r="BQ178" s="413"/>
      <c r="BR178" s="423"/>
      <c r="BS178" s="370"/>
      <c r="BT178" s="370"/>
      <c r="BU178" s="370"/>
      <c r="BV178" s="370"/>
      <c r="BW178" s="370"/>
      <c r="BX178" s="370"/>
      <c r="BY178" s="371"/>
      <c r="BZ178" s="371"/>
      <c r="CA178" s="371"/>
      <c r="CB178" s="371"/>
      <c r="CC178" s="371"/>
      <c r="CD178" s="2534"/>
      <c r="CE178" s="2534"/>
      <c r="CF178" s="2534"/>
      <c r="CG178" s="2534"/>
      <c r="CH178" s="2534"/>
      <c r="CI178" s="2534"/>
      <c r="CJ178" s="2534"/>
      <c r="CK178" s="2534"/>
      <c r="CL178" s="2534"/>
      <c r="CM178" s="2534"/>
      <c r="CN178" s="2534"/>
      <c r="CO178" s="2534"/>
      <c r="CP178" s="2534"/>
      <c r="CQ178" s="2534"/>
      <c r="CR178" s="2534"/>
      <c r="CS178" s="2534"/>
      <c r="CT178" s="2534"/>
      <c r="CU178" s="2534"/>
      <c r="CV178" s="2534"/>
      <c r="CW178" s="2534"/>
      <c r="CX178" s="2534"/>
      <c r="CY178" s="2534"/>
      <c r="CZ178" s="2534"/>
    </row>
    <row r="179" s="161" customFormat="true" ht="15" customHeight="true" x14ac:dyDescent="0.2">
      <c r="A179" s="1755"/>
      <c r="B179" s="1908"/>
      <c r="C179" s="1854"/>
      <c r="D179" s="1855"/>
      <c r="E179" s="1855"/>
      <c r="F179" s="1855"/>
      <c r="G179" s="1856"/>
      <c r="H179" s="1857"/>
      <c r="I179" s="1855"/>
      <c r="J179" s="1855"/>
      <c r="K179" s="1855"/>
      <c r="L179" s="1858"/>
      <c r="M179" s="1859"/>
      <c r="N179" s="1855"/>
      <c r="O179" s="1855"/>
      <c r="P179" s="1855"/>
      <c r="Q179" s="1856"/>
      <c r="R179" s="1857"/>
      <c r="S179" s="1855"/>
      <c r="T179" s="1855"/>
      <c r="U179" s="1855"/>
      <c r="V179" s="1855"/>
      <c r="W179" s="1855"/>
      <c r="X179" s="1855"/>
      <c r="Y179" s="1855"/>
      <c r="Z179" s="1855"/>
      <c r="AA179" s="1855"/>
      <c r="AB179" s="1855"/>
      <c r="AC179" s="2625"/>
      <c r="AD179" s="375"/>
      <c r="AE179" s="375"/>
      <c r="AF179" s="375"/>
      <c r="AG179" s="375"/>
      <c r="AH179" s="375"/>
      <c r="AI179" s="375"/>
      <c r="AJ179" s="375"/>
      <c r="AK179" s="375"/>
      <c r="AL179" s="375"/>
      <c r="AM179" s="375"/>
      <c r="AN179" s="375"/>
      <c r="AO179" s="375"/>
      <c r="AP179" s="375"/>
      <c r="AQ179" s="375"/>
      <c r="AR179" s="375"/>
      <c r="AS179" s="375"/>
      <c r="AT179" s="375"/>
      <c r="AU179" s="375"/>
      <c r="AV179" s="375"/>
      <c r="AW179" s="375"/>
      <c r="AX179" s="375"/>
      <c r="AY179" s="375"/>
      <c r="AZ179" s="834"/>
      <c r="BA179" s="504"/>
      <c r="BB179" s="192"/>
      <c r="BC179" s="412"/>
      <c r="BD179" s="370"/>
      <c r="BE179" s="370"/>
      <c r="BF179" s="370"/>
      <c r="BG179" s="413"/>
      <c r="BH179" s="423"/>
      <c r="BI179" s="370"/>
      <c r="BJ179" s="370"/>
      <c r="BK179" s="370"/>
      <c r="BL179" s="413"/>
      <c r="BM179" s="423"/>
      <c r="BN179" s="370"/>
      <c r="BO179" s="370"/>
      <c r="BP179" s="370"/>
      <c r="BQ179" s="413"/>
      <c r="BR179" s="423"/>
      <c r="BS179" s="370"/>
      <c r="BT179" s="370"/>
      <c r="BU179" s="370"/>
      <c r="BV179" s="370"/>
      <c r="BW179" s="370"/>
      <c r="BX179" s="370"/>
      <c r="BY179" s="371"/>
      <c r="BZ179" s="371"/>
      <c r="CA179" s="371"/>
      <c r="CB179" s="371"/>
      <c r="CC179" s="371"/>
      <c r="CD179" s="2534"/>
      <c r="CE179" s="2534"/>
      <c r="CF179" s="2534"/>
      <c r="CG179" s="2534"/>
      <c r="CH179" s="2534"/>
      <c r="CI179" s="2534"/>
      <c r="CJ179" s="2534"/>
      <c r="CK179" s="2534"/>
      <c r="CL179" s="2534"/>
      <c r="CM179" s="2534"/>
      <c r="CN179" s="2534"/>
      <c r="CO179" s="2534"/>
      <c r="CP179" s="2534"/>
      <c r="CQ179" s="2534"/>
      <c r="CR179" s="2534"/>
      <c r="CS179" s="2534"/>
      <c r="CT179" s="2534"/>
      <c r="CU179" s="2534"/>
      <c r="CV179" s="2534"/>
      <c r="CW179" s="2534"/>
      <c r="CX179" s="2534"/>
      <c r="CY179" s="2534"/>
      <c r="CZ179" s="2534"/>
    </row>
    <row r="180" s="161" customFormat="true" ht="15" customHeight="true" x14ac:dyDescent="0.2">
      <c r="A180" s="1755"/>
      <c r="B180" s="1908"/>
      <c r="C180" s="1854"/>
      <c r="D180" s="1855"/>
      <c r="E180" s="1855"/>
      <c r="F180" s="1855"/>
      <c r="G180" s="1856"/>
      <c r="H180" s="1857"/>
      <c r="I180" s="1855"/>
      <c r="J180" s="1855"/>
      <c r="K180" s="1855"/>
      <c r="L180" s="1858"/>
      <c r="M180" s="1859"/>
      <c r="N180" s="1855"/>
      <c r="O180" s="1855"/>
      <c r="P180" s="1855"/>
      <c r="Q180" s="1856"/>
      <c r="R180" s="1857"/>
      <c r="S180" s="1855"/>
      <c r="T180" s="1855"/>
      <c r="U180" s="1855"/>
      <c r="V180" s="1855"/>
      <c r="W180" s="1855"/>
      <c r="X180" s="1855"/>
      <c r="Y180" s="1855"/>
      <c r="Z180" s="1855"/>
      <c r="AA180" s="1855"/>
      <c r="AB180" s="1855"/>
      <c r="AC180" s="2625"/>
      <c r="AD180" s="375"/>
      <c r="AE180" s="375"/>
      <c r="AF180" s="375"/>
      <c r="AG180" s="375"/>
      <c r="AH180" s="375"/>
      <c r="AI180" s="375"/>
      <c r="AJ180" s="375"/>
      <c r="AK180" s="375"/>
      <c r="AL180" s="375"/>
      <c r="AM180" s="375"/>
      <c r="AN180" s="375"/>
      <c r="AO180" s="375"/>
      <c r="AP180" s="375"/>
      <c r="AQ180" s="375"/>
      <c r="AR180" s="375"/>
      <c r="AS180" s="375"/>
      <c r="AT180" s="375"/>
      <c r="AU180" s="375"/>
      <c r="AV180" s="375"/>
      <c r="AW180" s="375"/>
      <c r="AX180" s="375"/>
      <c r="AY180" s="375"/>
      <c r="AZ180" s="834"/>
      <c r="BA180" s="504"/>
      <c r="BB180" s="192"/>
      <c r="BC180" s="412"/>
      <c r="BD180" s="370"/>
      <c r="BE180" s="370"/>
      <c r="BF180" s="370"/>
      <c r="BG180" s="413"/>
      <c r="BH180" s="423"/>
      <c r="BI180" s="370"/>
      <c r="BJ180" s="370"/>
      <c r="BK180" s="370"/>
      <c r="BL180" s="413"/>
      <c r="BM180" s="423"/>
      <c r="BN180" s="370"/>
      <c r="BO180" s="370"/>
      <c r="BP180" s="370"/>
      <c r="BQ180" s="413"/>
      <c r="BR180" s="423"/>
      <c r="BS180" s="370"/>
      <c r="BT180" s="370"/>
      <c r="BU180" s="370"/>
      <c r="BV180" s="370"/>
      <c r="BW180" s="370"/>
      <c r="BX180" s="370"/>
      <c r="BY180" s="371"/>
      <c r="BZ180" s="371"/>
      <c r="CA180" s="371"/>
      <c r="CB180" s="371"/>
      <c r="CC180" s="371"/>
      <c r="CD180" s="2534"/>
      <c r="CE180" s="2534"/>
      <c r="CF180" s="2534"/>
      <c r="CG180" s="2534"/>
      <c r="CH180" s="2534"/>
      <c r="CI180" s="2534"/>
      <c r="CJ180" s="2534"/>
      <c r="CK180" s="2534"/>
      <c r="CL180" s="2534"/>
      <c r="CM180" s="2534"/>
      <c r="CN180" s="2534"/>
      <c r="CO180" s="2534"/>
      <c r="CP180" s="2534"/>
      <c r="CQ180" s="2534"/>
      <c r="CR180" s="2534"/>
      <c r="CS180" s="2534"/>
      <c r="CT180" s="2534"/>
      <c r="CU180" s="2534"/>
      <c r="CV180" s="2534"/>
      <c r="CW180" s="2534"/>
      <c r="CX180" s="2534"/>
      <c r="CY180" s="2534"/>
      <c r="CZ180" s="2534"/>
    </row>
    <row r="181" s="161" customFormat="true" ht="15" customHeight="true" x14ac:dyDescent="0.2">
      <c r="A181" s="1755"/>
      <c r="B181" s="1908"/>
      <c r="C181" s="1854"/>
      <c r="D181" s="1855"/>
      <c r="E181" s="1855"/>
      <c r="F181" s="1855"/>
      <c r="G181" s="1856"/>
      <c r="H181" s="1857"/>
      <c r="I181" s="1855"/>
      <c r="J181" s="1855"/>
      <c r="K181" s="1855"/>
      <c r="L181" s="1858"/>
      <c r="M181" s="1859"/>
      <c r="N181" s="1855"/>
      <c r="O181" s="1855"/>
      <c r="P181" s="1855"/>
      <c r="Q181" s="1856"/>
      <c r="R181" s="1857"/>
      <c r="S181" s="1855"/>
      <c r="T181" s="1855"/>
      <c r="U181" s="1855"/>
      <c r="V181" s="1855"/>
      <c r="W181" s="1855"/>
      <c r="X181" s="1855"/>
      <c r="Y181" s="1855"/>
      <c r="Z181" s="1855"/>
      <c r="AA181" s="1855"/>
      <c r="AB181" s="1855"/>
      <c r="AC181" s="2625"/>
      <c r="AD181" s="375"/>
      <c r="AE181" s="375"/>
      <c r="AF181" s="375"/>
      <c r="AG181" s="375"/>
      <c r="AH181" s="375"/>
      <c r="AI181" s="375"/>
      <c r="AJ181" s="375"/>
      <c r="AK181" s="375"/>
      <c r="AL181" s="375"/>
      <c r="AM181" s="375"/>
      <c r="AN181" s="375"/>
      <c r="AO181" s="375"/>
      <c r="AP181" s="375"/>
      <c r="AQ181" s="375"/>
      <c r="AR181" s="375"/>
      <c r="AS181" s="375"/>
      <c r="AT181" s="375"/>
      <c r="AU181" s="375"/>
      <c r="AV181" s="375"/>
      <c r="AW181" s="375"/>
      <c r="AX181" s="375"/>
      <c r="AY181" s="375"/>
      <c r="AZ181" s="834"/>
      <c r="BA181" s="504"/>
      <c r="BB181" s="192"/>
      <c r="BC181" s="412"/>
      <c r="BD181" s="370"/>
      <c r="BE181" s="370"/>
      <c r="BF181" s="370"/>
      <c r="BG181" s="413"/>
      <c r="BH181" s="423"/>
      <c r="BI181" s="370"/>
      <c r="BJ181" s="370"/>
      <c r="BK181" s="370"/>
      <c r="BL181" s="413"/>
      <c r="BM181" s="423"/>
      <c r="BN181" s="370"/>
      <c r="BO181" s="370"/>
      <c r="BP181" s="370"/>
      <c r="BQ181" s="413"/>
      <c r="BR181" s="423"/>
      <c r="BS181" s="370"/>
      <c r="BT181" s="370"/>
      <c r="BU181" s="370"/>
      <c r="BV181" s="370"/>
      <c r="BW181" s="370"/>
      <c r="BX181" s="370"/>
      <c r="BY181" s="371"/>
      <c r="BZ181" s="371"/>
      <c r="CA181" s="371"/>
      <c r="CB181" s="371"/>
      <c r="CC181" s="371"/>
      <c r="CD181" s="2534"/>
      <c r="CE181" s="2534"/>
      <c r="CF181" s="2534"/>
      <c r="CG181" s="2534"/>
      <c r="CH181" s="2534"/>
      <c r="CI181" s="2534"/>
      <c r="CJ181" s="2534"/>
      <c r="CK181" s="2534"/>
      <c r="CL181" s="2534"/>
      <c r="CM181" s="2534"/>
      <c r="CN181" s="2534"/>
      <c r="CO181" s="2534"/>
      <c r="CP181" s="2534"/>
      <c r="CQ181" s="2534"/>
      <c r="CR181" s="2534"/>
      <c r="CS181" s="2534"/>
      <c r="CT181" s="2534"/>
      <c r="CU181" s="2534"/>
      <c r="CV181" s="2534"/>
      <c r="CW181" s="2534"/>
      <c r="CX181" s="2534"/>
      <c r="CY181" s="2534"/>
      <c r="CZ181" s="2534"/>
    </row>
    <row r="182" s="161" customFormat="true" ht="15" customHeight="true" x14ac:dyDescent="0.2">
      <c r="A182" s="1755"/>
      <c r="B182" s="1908"/>
      <c r="C182" s="1854"/>
      <c r="D182" s="1855"/>
      <c r="E182" s="1855"/>
      <c r="F182" s="1855"/>
      <c r="G182" s="1856"/>
      <c r="H182" s="1857"/>
      <c r="I182" s="1855"/>
      <c r="J182" s="1855"/>
      <c r="K182" s="1855"/>
      <c r="L182" s="1858"/>
      <c r="M182" s="1859"/>
      <c r="N182" s="1855"/>
      <c r="O182" s="1855"/>
      <c r="P182" s="1855"/>
      <c r="Q182" s="1856"/>
      <c r="R182" s="1857"/>
      <c r="S182" s="1855"/>
      <c r="T182" s="1855"/>
      <c r="U182" s="1855"/>
      <c r="V182" s="1855"/>
      <c r="W182" s="1855"/>
      <c r="X182" s="1855"/>
      <c r="Y182" s="1855"/>
      <c r="Z182" s="1855"/>
      <c r="AA182" s="1855"/>
      <c r="AB182" s="1855"/>
      <c r="AC182" s="2625"/>
      <c r="AD182" s="375"/>
      <c r="AE182" s="375"/>
      <c r="AF182" s="375"/>
      <c r="AG182" s="375"/>
      <c r="AH182" s="375"/>
      <c r="AI182" s="375"/>
      <c r="AJ182" s="375"/>
      <c r="AK182" s="375"/>
      <c r="AL182" s="375"/>
      <c r="AM182" s="375"/>
      <c r="AN182" s="375"/>
      <c r="AO182" s="375"/>
      <c r="AP182" s="375"/>
      <c r="AQ182" s="375"/>
      <c r="AR182" s="375"/>
      <c r="AS182" s="375"/>
      <c r="AT182" s="375"/>
      <c r="AU182" s="375"/>
      <c r="AV182" s="375"/>
      <c r="AW182" s="375"/>
      <c r="AX182" s="375"/>
      <c r="AY182" s="375"/>
      <c r="AZ182" s="834"/>
      <c r="BA182" s="504"/>
      <c r="BB182" s="192"/>
      <c r="BC182" s="412"/>
      <c r="BD182" s="370"/>
      <c r="BE182" s="370"/>
      <c r="BF182" s="370"/>
      <c r="BG182" s="413"/>
      <c r="BH182" s="423"/>
      <c r="BI182" s="370"/>
      <c r="BJ182" s="370"/>
      <c r="BK182" s="370"/>
      <c r="BL182" s="413"/>
      <c r="BM182" s="423"/>
      <c r="BN182" s="370"/>
      <c r="BO182" s="370"/>
      <c r="BP182" s="370"/>
      <c r="BQ182" s="413"/>
      <c r="BR182" s="423"/>
      <c r="BS182" s="370"/>
      <c r="BT182" s="370"/>
      <c r="BU182" s="370"/>
      <c r="BV182" s="370"/>
      <c r="BW182" s="370"/>
      <c r="BX182" s="370"/>
      <c r="BY182" s="371"/>
      <c r="BZ182" s="371"/>
      <c r="CA182" s="371"/>
      <c r="CB182" s="371"/>
      <c r="CC182" s="371"/>
      <c r="CD182" s="2534"/>
      <c r="CE182" s="2534"/>
      <c r="CF182" s="2534"/>
      <c r="CG182" s="2534"/>
      <c r="CH182" s="2534"/>
      <c r="CI182" s="2534"/>
      <c r="CJ182" s="2534"/>
      <c r="CK182" s="2534"/>
      <c r="CL182" s="2534"/>
      <c r="CM182" s="2534"/>
      <c r="CN182" s="2534"/>
      <c r="CO182" s="2534"/>
      <c r="CP182" s="2534"/>
      <c r="CQ182" s="2534"/>
      <c r="CR182" s="2534"/>
      <c r="CS182" s="2534"/>
      <c r="CT182" s="2534"/>
      <c r="CU182" s="2534"/>
      <c r="CV182" s="2534"/>
      <c r="CW182" s="2534"/>
      <c r="CX182" s="2534"/>
      <c r="CY182" s="2534"/>
      <c r="CZ182" s="2534"/>
    </row>
    <row r="183" s="161" customFormat="true" ht="15" customHeight="true" x14ac:dyDescent="0.2">
      <c r="A183" s="1755"/>
      <c r="B183" s="1908"/>
      <c r="C183" s="1854"/>
      <c r="D183" s="1855"/>
      <c r="E183" s="1855"/>
      <c r="F183" s="1855"/>
      <c r="G183" s="1856"/>
      <c r="H183" s="1857"/>
      <c r="I183" s="1855"/>
      <c r="J183" s="1855"/>
      <c r="K183" s="1855"/>
      <c r="L183" s="1858"/>
      <c r="M183" s="1859"/>
      <c r="N183" s="1855"/>
      <c r="O183" s="1855"/>
      <c r="P183" s="1855"/>
      <c r="Q183" s="1856"/>
      <c r="R183" s="1857"/>
      <c r="S183" s="1855"/>
      <c r="T183" s="1855"/>
      <c r="U183" s="1855"/>
      <c r="V183" s="1855"/>
      <c r="W183" s="1855"/>
      <c r="X183" s="1855"/>
      <c r="Y183" s="1855"/>
      <c r="Z183" s="1855"/>
      <c r="AA183" s="1855"/>
      <c r="AB183" s="1855"/>
      <c r="AC183" s="2625"/>
      <c r="AD183" s="375"/>
      <c r="AE183" s="375"/>
      <c r="AF183" s="375"/>
      <c r="AG183" s="375"/>
      <c r="AH183" s="375"/>
      <c r="AI183" s="375"/>
      <c r="AJ183" s="375"/>
      <c r="AK183" s="375"/>
      <c r="AL183" s="375"/>
      <c r="AM183" s="375"/>
      <c r="AN183" s="375"/>
      <c r="AO183" s="375"/>
      <c r="AP183" s="375"/>
      <c r="AQ183" s="375"/>
      <c r="AR183" s="375"/>
      <c r="AS183" s="375"/>
      <c r="AT183" s="375"/>
      <c r="AU183" s="375"/>
      <c r="AV183" s="375"/>
      <c r="AW183" s="375"/>
      <c r="AX183" s="375"/>
      <c r="AY183" s="375"/>
      <c r="AZ183" s="834"/>
      <c r="BA183" s="504"/>
      <c r="BB183" s="192"/>
      <c r="BC183" s="412"/>
      <c r="BD183" s="370"/>
      <c r="BE183" s="370"/>
      <c r="BF183" s="370"/>
      <c r="BG183" s="413"/>
      <c r="BH183" s="423"/>
      <c r="BI183" s="370"/>
      <c r="BJ183" s="370"/>
      <c r="BK183" s="370"/>
      <c r="BL183" s="413"/>
      <c r="BM183" s="423"/>
      <c r="BN183" s="370"/>
      <c r="BO183" s="370"/>
      <c r="BP183" s="370"/>
      <c r="BQ183" s="413"/>
      <c r="BR183" s="423"/>
      <c r="BS183" s="370"/>
      <c r="BT183" s="370"/>
      <c r="BU183" s="370"/>
      <c r="BV183" s="370"/>
      <c r="BW183" s="370"/>
      <c r="BX183" s="370"/>
      <c r="BY183" s="371"/>
      <c r="BZ183" s="371"/>
      <c r="CA183" s="371"/>
      <c r="CB183" s="371"/>
      <c r="CC183" s="371"/>
      <c r="CD183" s="2534"/>
      <c r="CE183" s="2534"/>
      <c r="CF183" s="2534"/>
      <c r="CG183" s="2534"/>
      <c r="CH183" s="2534"/>
      <c r="CI183" s="2534"/>
      <c r="CJ183" s="2534"/>
      <c r="CK183" s="2534"/>
      <c r="CL183" s="2534"/>
      <c r="CM183" s="2534"/>
      <c r="CN183" s="2534"/>
      <c r="CO183" s="2534"/>
      <c r="CP183" s="2534"/>
      <c r="CQ183" s="2534"/>
      <c r="CR183" s="2534"/>
      <c r="CS183" s="2534"/>
      <c r="CT183" s="2534"/>
      <c r="CU183" s="2534"/>
      <c r="CV183" s="2534"/>
      <c r="CW183" s="2534"/>
      <c r="CX183" s="2534"/>
      <c r="CY183" s="2534"/>
      <c r="CZ183" s="2534"/>
    </row>
    <row r="184" s="161" customFormat="true" ht="15" customHeight="true" x14ac:dyDescent="0.2">
      <c r="A184" s="1755"/>
      <c r="B184" s="1908"/>
      <c r="C184" s="1854"/>
      <c r="D184" s="1855"/>
      <c r="E184" s="1855"/>
      <c r="F184" s="1855"/>
      <c r="G184" s="1856"/>
      <c r="H184" s="1857"/>
      <c r="I184" s="1855"/>
      <c r="J184" s="1855"/>
      <c r="K184" s="1855"/>
      <c r="L184" s="1858"/>
      <c r="M184" s="1859"/>
      <c r="N184" s="1855"/>
      <c r="O184" s="1855"/>
      <c r="P184" s="1855"/>
      <c r="Q184" s="1856"/>
      <c r="R184" s="1857"/>
      <c r="S184" s="1855"/>
      <c r="T184" s="1855"/>
      <c r="U184" s="1855"/>
      <c r="V184" s="1855"/>
      <c r="W184" s="1855"/>
      <c r="X184" s="1855"/>
      <c r="Y184" s="1855"/>
      <c r="Z184" s="1855"/>
      <c r="AA184" s="1855"/>
      <c r="AB184" s="1855"/>
      <c r="AC184" s="2625"/>
      <c r="AD184" s="375"/>
      <c r="AE184" s="375"/>
      <c r="AF184" s="375"/>
      <c r="AG184" s="375"/>
      <c r="AH184" s="375"/>
      <c r="AI184" s="375"/>
      <c r="AJ184" s="375"/>
      <c r="AK184" s="375"/>
      <c r="AL184" s="375"/>
      <c r="AM184" s="375"/>
      <c r="AN184" s="375"/>
      <c r="AO184" s="375"/>
      <c r="AP184" s="375"/>
      <c r="AQ184" s="375"/>
      <c r="AR184" s="375"/>
      <c r="AS184" s="375"/>
      <c r="AT184" s="375"/>
      <c r="AU184" s="375"/>
      <c r="AV184" s="375"/>
      <c r="AW184" s="375"/>
      <c r="AX184" s="375"/>
      <c r="AY184" s="375"/>
      <c r="AZ184" s="834"/>
      <c r="BA184" s="504"/>
      <c r="BB184" s="192"/>
      <c r="BC184" s="412"/>
      <c r="BD184" s="370"/>
      <c r="BE184" s="370"/>
      <c r="BF184" s="370"/>
      <c r="BG184" s="413"/>
      <c r="BH184" s="423"/>
      <c r="BI184" s="370"/>
      <c r="BJ184" s="370"/>
      <c r="BK184" s="370"/>
      <c r="BL184" s="413"/>
      <c r="BM184" s="423"/>
      <c r="BN184" s="370"/>
      <c r="BO184" s="370"/>
      <c r="BP184" s="370"/>
      <c r="BQ184" s="413"/>
      <c r="BR184" s="423"/>
      <c r="BS184" s="370"/>
      <c r="BT184" s="370"/>
      <c r="BU184" s="370"/>
      <c r="BV184" s="370"/>
      <c r="BW184" s="370"/>
      <c r="BX184" s="370"/>
      <c r="BY184" s="371"/>
      <c r="BZ184" s="371"/>
      <c r="CA184" s="371"/>
      <c r="CB184" s="371"/>
      <c r="CC184" s="371"/>
      <c r="CD184" s="2534"/>
      <c r="CE184" s="2534"/>
      <c r="CF184" s="2534"/>
      <c r="CG184" s="2534"/>
      <c r="CH184" s="2534"/>
      <c r="CI184" s="2534"/>
      <c r="CJ184" s="2534"/>
      <c r="CK184" s="2534"/>
      <c r="CL184" s="2534"/>
      <c r="CM184" s="2534"/>
      <c r="CN184" s="2534"/>
      <c r="CO184" s="2534"/>
      <c r="CP184" s="2534"/>
      <c r="CQ184" s="2534"/>
      <c r="CR184" s="2534"/>
      <c r="CS184" s="2534"/>
      <c r="CT184" s="2534"/>
      <c r="CU184" s="2534"/>
      <c r="CV184" s="2534"/>
      <c r="CW184" s="2534"/>
      <c r="CX184" s="2534"/>
      <c r="CY184" s="2534"/>
      <c r="CZ184" s="2534"/>
    </row>
    <row r="185" s="161" customFormat="true" ht="15" customHeight="true" x14ac:dyDescent="0.2">
      <c r="A185" s="1755"/>
      <c r="B185" s="1908"/>
      <c r="C185" s="1854"/>
      <c r="D185" s="1855"/>
      <c r="E185" s="1855"/>
      <c r="F185" s="1855"/>
      <c r="G185" s="1856"/>
      <c r="H185" s="1857"/>
      <c r="I185" s="1855"/>
      <c r="J185" s="1855"/>
      <c r="K185" s="1855"/>
      <c r="L185" s="1858"/>
      <c r="M185" s="1859"/>
      <c r="N185" s="1855"/>
      <c r="O185" s="1855"/>
      <c r="P185" s="1855"/>
      <c r="Q185" s="1856"/>
      <c r="R185" s="1857"/>
      <c r="S185" s="1855"/>
      <c r="T185" s="1855"/>
      <c r="U185" s="1855"/>
      <c r="V185" s="1855"/>
      <c r="W185" s="1855"/>
      <c r="X185" s="1855"/>
      <c r="Y185" s="1855"/>
      <c r="Z185" s="1855"/>
      <c r="AA185" s="1855"/>
      <c r="AB185" s="1855"/>
      <c r="AC185" s="2625"/>
      <c r="AD185" s="375"/>
      <c r="AE185" s="375"/>
      <c r="AF185" s="375"/>
      <c r="AG185" s="375"/>
      <c r="AH185" s="375"/>
      <c r="AI185" s="375"/>
      <c r="AJ185" s="375"/>
      <c r="AK185" s="375"/>
      <c r="AL185" s="375"/>
      <c r="AM185" s="375"/>
      <c r="AN185" s="375"/>
      <c r="AO185" s="375"/>
      <c r="AP185" s="375"/>
      <c r="AQ185" s="375"/>
      <c r="AR185" s="375"/>
      <c r="AS185" s="375"/>
      <c r="AT185" s="375"/>
      <c r="AU185" s="375"/>
      <c r="AV185" s="375"/>
      <c r="AW185" s="375"/>
      <c r="AX185" s="375"/>
      <c r="AY185" s="375"/>
      <c r="AZ185" s="834"/>
      <c r="BA185" s="504"/>
      <c r="BB185" s="192"/>
      <c r="BC185" s="412"/>
      <c r="BD185" s="370"/>
      <c r="BE185" s="370"/>
      <c r="BF185" s="370"/>
      <c r="BG185" s="413"/>
      <c r="BH185" s="423"/>
      <c r="BI185" s="370"/>
      <c r="BJ185" s="370"/>
      <c r="BK185" s="370"/>
      <c r="BL185" s="413"/>
      <c r="BM185" s="423"/>
      <c r="BN185" s="370"/>
      <c r="BO185" s="370"/>
      <c r="BP185" s="370"/>
      <c r="BQ185" s="413"/>
      <c r="BR185" s="423"/>
      <c r="BS185" s="370"/>
      <c r="BT185" s="370"/>
      <c r="BU185" s="370"/>
      <c r="BV185" s="370"/>
      <c r="BW185" s="370"/>
      <c r="BX185" s="370"/>
      <c r="BY185" s="371"/>
      <c r="BZ185" s="371"/>
      <c r="CA185" s="371"/>
      <c r="CB185" s="371"/>
      <c r="CC185" s="371"/>
      <c r="CD185" s="2534"/>
      <c r="CE185" s="2534"/>
      <c r="CF185" s="2534"/>
      <c r="CG185" s="2534"/>
      <c r="CH185" s="2534"/>
      <c r="CI185" s="2534"/>
      <c r="CJ185" s="2534"/>
      <c r="CK185" s="2534"/>
      <c r="CL185" s="2534"/>
      <c r="CM185" s="2534"/>
      <c r="CN185" s="2534"/>
      <c r="CO185" s="2534"/>
      <c r="CP185" s="2534"/>
      <c r="CQ185" s="2534"/>
      <c r="CR185" s="2534"/>
      <c r="CS185" s="2534"/>
      <c r="CT185" s="2534"/>
      <c r="CU185" s="2534"/>
      <c r="CV185" s="2534"/>
      <c r="CW185" s="2534"/>
      <c r="CX185" s="2534"/>
      <c r="CY185" s="2534"/>
      <c r="CZ185" s="2534"/>
    </row>
    <row r="186" s="161" customFormat="true" ht="15" customHeight="true" x14ac:dyDescent="0.2">
      <c r="A186" s="1755"/>
      <c r="B186" s="1908"/>
      <c r="C186" s="1854"/>
      <c r="D186" s="1855"/>
      <c r="E186" s="1855"/>
      <c r="F186" s="1855"/>
      <c r="G186" s="1856"/>
      <c r="H186" s="1857"/>
      <c r="I186" s="1855"/>
      <c r="J186" s="1855"/>
      <c r="K186" s="1855"/>
      <c r="L186" s="1858"/>
      <c r="M186" s="1859"/>
      <c r="N186" s="1855"/>
      <c r="O186" s="1855"/>
      <c r="P186" s="1855"/>
      <c r="Q186" s="1856"/>
      <c r="R186" s="1857"/>
      <c r="S186" s="1855"/>
      <c r="T186" s="1855"/>
      <c r="U186" s="1855"/>
      <c r="V186" s="1855"/>
      <c r="W186" s="1855"/>
      <c r="X186" s="1855"/>
      <c r="Y186" s="1855"/>
      <c r="Z186" s="1855"/>
      <c r="AA186" s="1855"/>
      <c r="AB186" s="1855"/>
      <c r="AC186" s="2625"/>
      <c r="AD186" s="375"/>
      <c r="AE186" s="375"/>
      <c r="AF186" s="375"/>
      <c r="AG186" s="375"/>
      <c r="AH186" s="375"/>
      <c r="AI186" s="375"/>
      <c r="AJ186" s="375"/>
      <c r="AK186" s="375"/>
      <c r="AL186" s="375"/>
      <c r="AM186" s="375"/>
      <c r="AN186" s="375"/>
      <c r="AO186" s="375"/>
      <c r="AP186" s="375"/>
      <c r="AQ186" s="375"/>
      <c r="AR186" s="375"/>
      <c r="AS186" s="375"/>
      <c r="AT186" s="375"/>
      <c r="AU186" s="375"/>
      <c r="AV186" s="375"/>
      <c r="AW186" s="375"/>
      <c r="AX186" s="375"/>
      <c r="AY186" s="375"/>
      <c r="AZ186" s="834"/>
      <c r="BA186" s="504"/>
      <c r="BB186" s="192"/>
      <c r="BC186" s="412"/>
      <c r="BD186" s="370"/>
      <c r="BE186" s="370"/>
      <c r="BF186" s="370"/>
      <c r="BG186" s="413"/>
      <c r="BH186" s="423"/>
      <c r="BI186" s="370"/>
      <c r="BJ186" s="370"/>
      <c r="BK186" s="370"/>
      <c r="BL186" s="413"/>
      <c r="BM186" s="423"/>
      <c r="BN186" s="370"/>
      <c r="BO186" s="370"/>
      <c r="BP186" s="370"/>
      <c r="BQ186" s="413"/>
      <c r="BR186" s="423"/>
      <c r="BS186" s="370"/>
      <c r="BT186" s="370"/>
      <c r="BU186" s="370"/>
      <c r="BV186" s="370"/>
      <c r="BW186" s="370"/>
      <c r="BX186" s="370"/>
      <c r="BY186" s="371"/>
      <c r="BZ186" s="371"/>
      <c r="CA186" s="371"/>
      <c r="CB186" s="371"/>
      <c r="CC186" s="371"/>
      <c r="CD186" s="2534"/>
      <c r="CE186" s="2534"/>
      <c r="CF186" s="2534"/>
      <c r="CG186" s="2534"/>
      <c r="CH186" s="2534"/>
      <c r="CI186" s="2534"/>
      <c r="CJ186" s="2534"/>
      <c r="CK186" s="2534"/>
      <c r="CL186" s="2534"/>
      <c r="CM186" s="2534"/>
      <c r="CN186" s="2534"/>
      <c r="CO186" s="2534"/>
      <c r="CP186" s="2534"/>
      <c r="CQ186" s="2534"/>
      <c r="CR186" s="2534"/>
      <c r="CS186" s="2534"/>
      <c r="CT186" s="2534"/>
      <c r="CU186" s="2534"/>
      <c r="CV186" s="2534"/>
      <c r="CW186" s="2534"/>
      <c r="CX186" s="2534"/>
      <c r="CY186" s="2534"/>
      <c r="CZ186" s="2534"/>
    </row>
    <row r="187" s="161" customFormat="true" ht="15" customHeight="true" x14ac:dyDescent="0.2">
      <c r="A187" s="1755"/>
      <c r="B187" s="1908"/>
      <c r="C187" s="1854"/>
      <c r="D187" s="1855"/>
      <c r="E187" s="1855"/>
      <c r="F187" s="1855"/>
      <c r="G187" s="1856"/>
      <c r="H187" s="1857"/>
      <c r="I187" s="1855"/>
      <c r="J187" s="1855"/>
      <c r="K187" s="1855"/>
      <c r="L187" s="1858"/>
      <c r="M187" s="1859"/>
      <c r="N187" s="1855"/>
      <c r="O187" s="1855"/>
      <c r="P187" s="1855"/>
      <c r="Q187" s="1856"/>
      <c r="R187" s="1857"/>
      <c r="S187" s="1855"/>
      <c r="T187" s="1855"/>
      <c r="U187" s="1855"/>
      <c r="V187" s="1855"/>
      <c r="W187" s="1855"/>
      <c r="X187" s="1855"/>
      <c r="Y187" s="1855"/>
      <c r="Z187" s="1855"/>
      <c r="AA187" s="1855"/>
      <c r="AB187" s="1855"/>
      <c r="AC187" s="2625"/>
      <c r="AD187" s="375"/>
      <c r="AE187" s="375"/>
      <c r="AF187" s="375"/>
      <c r="AG187" s="375"/>
      <c r="AH187" s="375"/>
      <c r="AI187" s="375"/>
      <c r="AJ187" s="375"/>
      <c r="AK187" s="375"/>
      <c r="AL187" s="375"/>
      <c r="AM187" s="375"/>
      <c r="AN187" s="375"/>
      <c r="AO187" s="375"/>
      <c r="AP187" s="375"/>
      <c r="AQ187" s="375"/>
      <c r="AR187" s="375"/>
      <c r="AS187" s="375"/>
      <c r="AT187" s="375"/>
      <c r="AU187" s="375"/>
      <c r="AV187" s="375"/>
      <c r="AW187" s="375"/>
      <c r="AX187" s="375"/>
      <c r="AY187" s="375"/>
      <c r="AZ187" s="834"/>
      <c r="BA187" s="504"/>
      <c r="BB187" s="192"/>
      <c r="BC187" s="412"/>
      <c r="BD187" s="370"/>
      <c r="BE187" s="370"/>
      <c r="BF187" s="370"/>
      <c r="BG187" s="413"/>
      <c r="BH187" s="423"/>
      <c r="BI187" s="370"/>
      <c r="BJ187" s="370"/>
      <c r="BK187" s="370"/>
      <c r="BL187" s="413"/>
      <c r="BM187" s="423"/>
      <c r="BN187" s="370"/>
      <c r="BO187" s="370"/>
      <c r="BP187" s="370"/>
      <c r="BQ187" s="413"/>
      <c r="BR187" s="423"/>
      <c r="BS187" s="370"/>
      <c r="BT187" s="370"/>
      <c r="BU187" s="370"/>
      <c r="BV187" s="370"/>
      <c r="BW187" s="370"/>
      <c r="BX187" s="370"/>
      <c r="BY187" s="371"/>
      <c r="BZ187" s="371"/>
      <c r="CA187" s="371"/>
      <c r="CB187" s="371"/>
      <c r="CC187" s="371"/>
      <c r="CD187" s="2534"/>
      <c r="CE187" s="2534"/>
      <c r="CF187" s="2534"/>
      <c r="CG187" s="2534"/>
      <c r="CH187" s="2534"/>
      <c r="CI187" s="2534"/>
      <c r="CJ187" s="2534"/>
      <c r="CK187" s="2534"/>
      <c r="CL187" s="2534"/>
      <c r="CM187" s="2534"/>
      <c r="CN187" s="2534"/>
      <c r="CO187" s="2534"/>
      <c r="CP187" s="2534"/>
      <c r="CQ187" s="2534"/>
      <c r="CR187" s="2534"/>
      <c r="CS187" s="2534"/>
      <c r="CT187" s="2534"/>
      <c r="CU187" s="2534"/>
      <c r="CV187" s="2534"/>
      <c r="CW187" s="2534"/>
      <c r="CX187" s="2534"/>
      <c r="CY187" s="2534"/>
      <c r="CZ187" s="2534"/>
    </row>
    <row r="188" s="161" customFormat="true" ht="15" customHeight="true" x14ac:dyDescent="0.2">
      <c r="A188" s="1755"/>
      <c r="B188" s="1908"/>
      <c r="C188" s="1854"/>
      <c r="D188" s="1855"/>
      <c r="E188" s="1855"/>
      <c r="F188" s="1855"/>
      <c r="G188" s="1856"/>
      <c r="H188" s="1857"/>
      <c r="I188" s="1855"/>
      <c r="J188" s="1855"/>
      <c r="K188" s="1855"/>
      <c r="L188" s="1858"/>
      <c r="M188" s="1859"/>
      <c r="N188" s="1855"/>
      <c r="O188" s="1855"/>
      <c r="P188" s="1855"/>
      <c r="Q188" s="1856"/>
      <c r="R188" s="1857"/>
      <c r="S188" s="1855"/>
      <c r="T188" s="1855"/>
      <c r="U188" s="1855"/>
      <c r="V188" s="1855"/>
      <c r="W188" s="1855"/>
      <c r="X188" s="1855"/>
      <c r="Y188" s="1855"/>
      <c r="Z188" s="1855"/>
      <c r="AA188" s="1855"/>
      <c r="AB188" s="1855"/>
      <c r="AC188" s="2625"/>
      <c r="AD188" s="375"/>
      <c r="AE188" s="375"/>
      <c r="AF188" s="375"/>
      <c r="AG188" s="375"/>
      <c r="AH188" s="375"/>
      <c r="AI188" s="375"/>
      <c r="AJ188" s="375"/>
      <c r="AK188" s="375"/>
      <c r="AL188" s="375"/>
      <c r="AM188" s="375"/>
      <c r="AN188" s="375"/>
      <c r="AO188" s="375"/>
      <c r="AP188" s="375"/>
      <c r="AQ188" s="375"/>
      <c r="AR188" s="375"/>
      <c r="AS188" s="375"/>
      <c r="AT188" s="375"/>
      <c r="AU188" s="375"/>
      <c r="AV188" s="375"/>
      <c r="AW188" s="375"/>
      <c r="AX188" s="375"/>
      <c r="AY188" s="375"/>
      <c r="AZ188" s="834"/>
      <c r="BA188" s="504"/>
      <c r="BB188" s="192"/>
      <c r="BC188" s="412"/>
      <c r="BD188" s="370"/>
      <c r="BE188" s="370"/>
      <c r="BF188" s="370"/>
      <c r="BG188" s="413"/>
      <c r="BH188" s="423"/>
      <c r="BI188" s="370"/>
      <c r="BJ188" s="370"/>
      <c r="BK188" s="370"/>
      <c r="BL188" s="413"/>
      <c r="BM188" s="423"/>
      <c r="BN188" s="370"/>
      <c r="BO188" s="370"/>
      <c r="BP188" s="370"/>
      <c r="BQ188" s="413"/>
      <c r="BR188" s="423"/>
      <c r="BS188" s="370"/>
      <c r="BT188" s="370"/>
      <c r="BU188" s="370"/>
      <c r="BV188" s="370"/>
      <c r="BW188" s="370"/>
      <c r="BX188" s="370"/>
      <c r="BY188" s="371"/>
      <c r="BZ188" s="371"/>
      <c r="CA188" s="371"/>
      <c r="CB188" s="371"/>
      <c r="CC188" s="371"/>
      <c r="CD188" s="2534"/>
      <c r="CE188" s="2534"/>
      <c r="CF188" s="2534"/>
      <c r="CG188" s="2534"/>
      <c r="CH188" s="2534"/>
      <c r="CI188" s="2534"/>
      <c r="CJ188" s="2534"/>
      <c r="CK188" s="2534"/>
      <c r="CL188" s="2534"/>
      <c r="CM188" s="2534"/>
      <c r="CN188" s="2534"/>
      <c r="CO188" s="2534"/>
      <c r="CP188" s="2534"/>
      <c r="CQ188" s="2534"/>
      <c r="CR188" s="2534"/>
      <c r="CS188" s="2534"/>
      <c r="CT188" s="2534"/>
      <c r="CU188" s="2534"/>
      <c r="CV188" s="2534"/>
      <c r="CW188" s="2534"/>
      <c r="CX188" s="2534"/>
      <c r="CY188" s="2534"/>
      <c r="CZ188" s="2534"/>
    </row>
    <row r="189" s="161" customFormat="true" ht="15" customHeight="true" x14ac:dyDescent="0.2">
      <c r="A189" s="1755"/>
      <c r="B189" s="1908"/>
      <c r="C189" s="1854"/>
      <c r="D189" s="1855"/>
      <c r="E189" s="1855"/>
      <c r="F189" s="1855"/>
      <c r="G189" s="1856"/>
      <c r="H189" s="1857"/>
      <c r="I189" s="1855"/>
      <c r="J189" s="1855"/>
      <c r="K189" s="1855"/>
      <c r="L189" s="1858"/>
      <c r="M189" s="1859"/>
      <c r="N189" s="1855"/>
      <c r="O189" s="1855"/>
      <c r="P189" s="1855"/>
      <c r="Q189" s="1856"/>
      <c r="R189" s="1857"/>
      <c r="S189" s="1855"/>
      <c r="T189" s="1855"/>
      <c r="U189" s="1855"/>
      <c r="V189" s="1855"/>
      <c r="W189" s="1855"/>
      <c r="X189" s="1855"/>
      <c r="Y189" s="1855"/>
      <c r="Z189" s="1855"/>
      <c r="AA189" s="1855"/>
      <c r="AB189" s="1855"/>
      <c r="AC189" s="2625"/>
      <c r="AD189" s="375"/>
      <c r="AE189" s="375"/>
      <c r="AF189" s="375"/>
      <c r="AG189" s="375"/>
      <c r="AH189" s="375"/>
      <c r="AI189" s="375"/>
      <c r="AJ189" s="375"/>
      <c r="AK189" s="375"/>
      <c r="AL189" s="375"/>
      <c r="AM189" s="375"/>
      <c r="AN189" s="375"/>
      <c r="AO189" s="375"/>
      <c r="AP189" s="375"/>
      <c r="AQ189" s="375"/>
      <c r="AR189" s="375"/>
      <c r="AS189" s="375"/>
      <c r="AT189" s="375"/>
      <c r="AU189" s="375"/>
      <c r="AV189" s="375"/>
      <c r="AW189" s="375"/>
      <c r="AX189" s="375"/>
      <c r="AY189" s="375"/>
      <c r="AZ189" s="834"/>
      <c r="BA189" s="504"/>
      <c r="BB189" s="192"/>
      <c r="BC189" s="412"/>
      <c r="BD189" s="370"/>
      <c r="BE189" s="370"/>
      <c r="BF189" s="370"/>
      <c r="BG189" s="413"/>
      <c r="BH189" s="423"/>
      <c r="BI189" s="370"/>
      <c r="BJ189" s="370"/>
      <c r="BK189" s="370"/>
      <c r="BL189" s="413"/>
      <c r="BM189" s="423"/>
      <c r="BN189" s="370"/>
      <c r="BO189" s="370"/>
      <c r="BP189" s="370"/>
      <c r="BQ189" s="413"/>
      <c r="BR189" s="423"/>
      <c r="BS189" s="370"/>
      <c r="BT189" s="370"/>
      <c r="BU189" s="370"/>
      <c r="BV189" s="370"/>
      <c r="BW189" s="370"/>
      <c r="BX189" s="370"/>
      <c r="BY189" s="371"/>
      <c r="BZ189" s="371"/>
      <c r="CA189" s="371"/>
      <c r="CB189" s="371"/>
      <c r="CC189" s="371"/>
      <c r="CD189" s="2534"/>
      <c r="CE189" s="2534"/>
      <c r="CF189" s="2534"/>
      <c r="CG189" s="2534"/>
      <c r="CH189" s="2534"/>
      <c r="CI189" s="2534"/>
      <c r="CJ189" s="2534"/>
      <c r="CK189" s="2534"/>
      <c r="CL189" s="2534"/>
      <c r="CM189" s="2534"/>
      <c r="CN189" s="2534"/>
      <c r="CO189" s="2534"/>
      <c r="CP189" s="2534"/>
      <c r="CQ189" s="2534"/>
      <c r="CR189" s="2534"/>
      <c r="CS189" s="2534"/>
      <c r="CT189" s="2534"/>
      <c r="CU189" s="2534"/>
      <c r="CV189" s="2534"/>
      <c r="CW189" s="2534"/>
      <c r="CX189" s="2534"/>
      <c r="CY189" s="2534"/>
      <c r="CZ189" s="2534"/>
    </row>
    <row r="190" s="161" customFormat="true" ht="15" customHeight="true" x14ac:dyDescent="0.2">
      <c r="A190" s="1756"/>
      <c r="B190" s="1909"/>
      <c r="C190" s="1860"/>
      <c r="D190" s="1861"/>
      <c r="E190" s="1861"/>
      <c r="F190" s="1861"/>
      <c r="G190" s="1862"/>
      <c r="H190" s="1863"/>
      <c r="I190" s="1861"/>
      <c r="J190" s="1861"/>
      <c r="K190" s="1861"/>
      <c r="L190" s="1864"/>
      <c r="M190" s="1865"/>
      <c r="N190" s="1861"/>
      <c r="O190" s="1861"/>
      <c r="P190" s="1861"/>
      <c r="Q190" s="1862"/>
      <c r="R190" s="1863"/>
      <c r="S190" s="1861"/>
      <c r="T190" s="1861"/>
      <c r="U190" s="1861"/>
      <c r="V190" s="1861"/>
      <c r="W190" s="1861"/>
      <c r="X190" s="1861"/>
      <c r="Y190" s="1861"/>
      <c r="Z190" s="1861"/>
      <c r="AA190" s="1861"/>
      <c r="AB190" s="1861"/>
      <c r="AC190" s="2626"/>
      <c r="AD190" s="375"/>
      <c r="AE190" s="375"/>
      <c r="AF190" s="375"/>
      <c r="AG190" s="375"/>
      <c r="AH190" s="375"/>
      <c r="AI190" s="375"/>
      <c r="AJ190" s="375"/>
      <c r="AK190" s="375"/>
      <c r="AL190" s="375"/>
      <c r="AM190" s="375"/>
      <c r="AN190" s="375"/>
      <c r="AO190" s="375"/>
      <c r="AP190" s="375"/>
      <c r="AQ190" s="375"/>
      <c r="AR190" s="375"/>
      <c r="AS190" s="375"/>
      <c r="AT190" s="375"/>
      <c r="AU190" s="375"/>
      <c r="AV190" s="375"/>
      <c r="AW190" s="375"/>
      <c r="AX190" s="375"/>
      <c r="AY190" s="375"/>
      <c r="AZ190" s="834"/>
      <c r="BA190" s="504"/>
      <c r="BB190" s="192"/>
      <c r="BC190" s="412"/>
      <c r="BD190" s="370"/>
      <c r="BE190" s="370"/>
      <c r="BF190" s="370"/>
      <c r="BG190" s="413"/>
      <c r="BH190" s="423"/>
      <c r="BI190" s="370"/>
      <c r="BJ190" s="370"/>
      <c r="BK190" s="370"/>
      <c r="BL190" s="413"/>
      <c r="BM190" s="423"/>
      <c r="BN190" s="370"/>
      <c r="BO190" s="370"/>
      <c r="BP190" s="370"/>
      <c r="BQ190" s="413"/>
      <c r="BR190" s="423"/>
      <c r="BS190" s="370"/>
      <c r="BT190" s="370"/>
      <c r="BU190" s="370"/>
      <c r="BV190" s="370"/>
      <c r="BW190" s="370"/>
      <c r="BX190" s="370"/>
      <c r="BY190" s="371"/>
      <c r="BZ190" s="371"/>
      <c r="CA190" s="371"/>
      <c r="CB190" s="371"/>
      <c r="CC190" s="371"/>
      <c r="CD190" s="2534"/>
      <c r="CE190" s="2534"/>
      <c r="CF190" s="2534"/>
      <c r="CG190" s="2534"/>
      <c r="CH190" s="2534"/>
      <c r="CI190" s="2534"/>
      <c r="CJ190" s="2534"/>
      <c r="CK190" s="2534"/>
      <c r="CL190" s="2534"/>
      <c r="CM190" s="2534"/>
      <c r="CN190" s="2534"/>
      <c r="CO190" s="2534"/>
      <c r="CP190" s="2534"/>
      <c r="CQ190" s="2534"/>
      <c r="CR190" s="2534"/>
      <c r="CS190" s="2534"/>
      <c r="CT190" s="2534"/>
      <c r="CU190" s="2534"/>
      <c r="CV190" s="2534"/>
      <c r="CW190" s="2534"/>
      <c r="CX190" s="2534"/>
      <c r="CY190" s="2534"/>
      <c r="CZ190" s="2534"/>
    </row>
    <row r="191" s="513" customFormat="true" ht="15" customHeight="true" x14ac:dyDescent="0.2">
      <c r="A191" s="967"/>
      <c r="B191" s="984"/>
      <c r="C191" s="1127"/>
      <c r="D191" s="1128"/>
      <c r="E191" s="1128"/>
      <c r="F191" s="1128"/>
      <c r="G191" s="1129"/>
      <c r="H191" s="1130"/>
      <c r="I191" s="1128"/>
      <c r="J191" s="1128"/>
      <c r="K191" s="1128"/>
      <c r="L191" s="1131"/>
      <c r="M191" s="1132"/>
      <c r="N191" s="1128"/>
      <c r="O191" s="1128"/>
      <c r="P191" s="1128"/>
      <c r="Q191" s="1129"/>
      <c r="R191" s="1130"/>
      <c r="S191" s="1128"/>
      <c r="T191" s="1128"/>
      <c r="U191" s="1128"/>
      <c r="V191" s="1128"/>
      <c r="W191" s="1128"/>
      <c r="X191" s="1128"/>
      <c r="Y191" s="1128"/>
      <c r="Z191" s="1128"/>
      <c r="AA191" s="1128"/>
      <c r="AB191" s="1133"/>
      <c r="AC191" s="1072"/>
      <c r="AD191" s="784"/>
      <c r="AE191" s="784"/>
      <c r="AF191" s="784"/>
      <c r="AG191" s="784"/>
      <c r="AH191" s="784"/>
      <c r="AI191" s="784"/>
      <c r="AJ191" s="784"/>
      <c r="AK191" s="784"/>
      <c r="AL191" s="784"/>
      <c r="AM191" s="784"/>
      <c r="AN191" s="784"/>
      <c r="AO191" s="784"/>
      <c r="AP191" s="784"/>
      <c r="AQ191" s="784"/>
      <c r="AR191" s="784"/>
      <c r="AS191" s="784"/>
      <c r="AT191" s="784"/>
      <c r="AU191" s="784"/>
      <c r="AV191" s="784"/>
      <c r="AW191" s="784"/>
      <c r="AX191" s="784"/>
      <c r="AY191" s="784"/>
      <c r="AZ191" s="251"/>
      <c r="BA191" s="504"/>
      <c r="BB191" s="192"/>
      <c r="BC191" s="412"/>
      <c r="BD191" s="370"/>
      <c r="BE191" s="370"/>
      <c r="BF191" s="370"/>
      <c r="BG191" s="413"/>
      <c r="BH191" s="423"/>
      <c r="BI191" s="370"/>
      <c r="BJ191" s="370"/>
      <c r="BK191" s="370"/>
      <c r="BL191" s="413"/>
      <c r="BM191" s="423"/>
      <c r="BN191" s="370"/>
      <c r="BO191" s="370"/>
      <c r="BP191" s="370"/>
      <c r="BQ191" s="413"/>
      <c r="BR191" s="423"/>
      <c r="BS191" s="370"/>
      <c r="BT191" s="370"/>
      <c r="BU191" s="370"/>
      <c r="BV191" s="370"/>
      <c r="BW191" s="370"/>
      <c r="BX191" s="370"/>
      <c r="BY191" s="371"/>
      <c r="BZ191" s="371"/>
      <c r="CA191" s="371"/>
      <c r="CB191" s="371"/>
      <c r="CC191" s="371"/>
      <c r="CD191" s="2534"/>
      <c r="CE191" s="2534"/>
      <c r="CF191" s="2534"/>
      <c r="CG191" s="2534"/>
      <c r="CH191" s="2534"/>
      <c r="CI191" s="2534"/>
      <c r="CJ191" s="2534"/>
      <c r="CK191" s="2534"/>
      <c r="CL191" s="2534"/>
      <c r="CM191" s="2534"/>
      <c r="CN191" s="2534"/>
      <c r="CO191" s="2534"/>
      <c r="CP191" s="2534"/>
      <c r="CQ191" s="2534"/>
      <c r="CR191" s="2534"/>
      <c r="CS191" s="2534"/>
      <c r="CT191" s="2534"/>
      <c r="CU191" s="2534"/>
      <c r="CV191" s="2534"/>
      <c r="CW191" s="2534"/>
      <c r="CX191" s="2534"/>
      <c r="CY191" s="2534"/>
      <c r="CZ191" s="2534"/>
    </row>
    <row r="192" s="513" customFormat="true" ht="15" customHeight="true" x14ac:dyDescent="0.2">
      <c r="A192" s="967"/>
      <c r="B192" s="984"/>
      <c r="C192" s="1127"/>
      <c r="D192" s="1128"/>
      <c r="E192" s="1128"/>
      <c r="F192" s="1128"/>
      <c r="G192" s="1129"/>
      <c r="H192" s="1130"/>
      <c r="I192" s="1128"/>
      <c r="J192" s="1128"/>
      <c r="K192" s="1128"/>
      <c r="L192" s="1131"/>
      <c r="M192" s="1132"/>
      <c r="N192" s="1128"/>
      <c r="O192" s="1128"/>
      <c r="P192" s="1128"/>
      <c r="Q192" s="1129"/>
      <c r="R192" s="1130"/>
      <c r="S192" s="1128"/>
      <c r="T192" s="1128"/>
      <c r="U192" s="1128"/>
      <c r="V192" s="1128"/>
      <c r="W192" s="1128"/>
      <c r="X192" s="1128"/>
      <c r="Y192" s="1128"/>
      <c r="Z192" s="1128"/>
      <c r="AA192" s="1128"/>
      <c r="AB192" s="1133"/>
      <c r="AC192" s="1072"/>
      <c r="AD192" s="784"/>
      <c r="AE192" s="784"/>
      <c r="AF192" s="784"/>
      <c r="AG192" s="784"/>
      <c r="AH192" s="784"/>
      <c r="AI192" s="784"/>
      <c r="AJ192" s="784"/>
      <c r="AK192" s="784"/>
      <c r="AL192" s="784"/>
      <c r="AM192" s="784"/>
      <c r="AN192" s="784"/>
      <c r="AO192" s="784"/>
      <c r="AP192" s="784"/>
      <c r="AQ192" s="784"/>
      <c r="AR192" s="784"/>
      <c r="AS192" s="784"/>
      <c r="AT192" s="784"/>
      <c r="AU192" s="784"/>
      <c r="AV192" s="784"/>
      <c r="AW192" s="784"/>
      <c r="AX192" s="784"/>
      <c r="AY192" s="784"/>
      <c r="AZ192" s="251"/>
      <c r="BA192" s="504"/>
      <c r="BB192" s="192"/>
      <c r="BC192" s="412"/>
      <c r="BD192" s="370"/>
      <c r="BE192" s="370"/>
      <c r="BF192" s="370"/>
      <c r="BG192" s="413"/>
      <c r="BH192" s="423"/>
      <c r="BI192" s="370"/>
      <c r="BJ192" s="370"/>
      <c r="BK192" s="370"/>
      <c r="BL192" s="413"/>
      <c r="BM192" s="423"/>
      <c r="BN192" s="370"/>
      <c r="BO192" s="370"/>
      <c r="BP192" s="370"/>
      <c r="BQ192" s="413"/>
      <c r="BR192" s="423"/>
      <c r="BS192" s="370"/>
      <c r="BT192" s="370"/>
      <c r="BU192" s="370"/>
      <c r="BV192" s="370"/>
      <c r="BW192" s="370"/>
      <c r="BX192" s="370"/>
      <c r="BY192" s="371"/>
      <c r="BZ192" s="371"/>
      <c r="CA192" s="371"/>
      <c r="CB192" s="371"/>
      <c r="CC192" s="371"/>
      <c r="CD192" s="2534"/>
      <c r="CE192" s="2534"/>
      <c r="CF192" s="2534"/>
      <c r="CG192" s="2534"/>
      <c r="CH192" s="2534"/>
      <c r="CI192" s="2534"/>
      <c r="CJ192" s="2534"/>
      <c r="CK192" s="2534"/>
      <c r="CL192" s="2534"/>
      <c r="CM192" s="2534"/>
      <c r="CN192" s="2534"/>
      <c r="CO192" s="2534"/>
      <c r="CP192" s="2534"/>
      <c r="CQ192" s="2534"/>
      <c r="CR192" s="2534"/>
      <c r="CS192" s="2534"/>
      <c r="CT192" s="2534"/>
      <c r="CU192" s="2534"/>
      <c r="CV192" s="2534"/>
      <c r="CW192" s="2534"/>
      <c r="CX192" s="2534"/>
      <c r="CY192" s="2534"/>
      <c r="CZ192" s="2534"/>
    </row>
    <row r="193" s="513" customFormat="true" ht="15" customHeight="true" x14ac:dyDescent="0.2">
      <c r="A193" s="1757"/>
      <c r="B193" s="1766"/>
      <c r="C193" s="1134"/>
      <c r="D193" s="1135"/>
      <c r="E193" s="1135"/>
      <c r="F193" s="1135"/>
      <c r="G193" s="1136"/>
      <c r="H193" s="1137"/>
      <c r="I193" s="1135"/>
      <c r="J193" s="1135"/>
      <c r="K193" s="1135"/>
      <c r="L193" s="1138"/>
      <c r="M193" s="1139"/>
      <c r="N193" s="1135"/>
      <c r="O193" s="1135"/>
      <c r="P193" s="1135"/>
      <c r="Q193" s="1136"/>
      <c r="R193" s="1137"/>
      <c r="S193" s="1135"/>
      <c r="T193" s="1135"/>
      <c r="U193" s="1135"/>
      <c r="V193" s="1135"/>
      <c r="W193" s="1135"/>
      <c r="X193" s="1135"/>
      <c r="Y193" s="1135"/>
      <c r="Z193" s="1135"/>
      <c r="AA193" s="1135"/>
      <c r="AB193" s="1140"/>
      <c r="AC193" s="1072"/>
      <c r="AD193" s="784"/>
      <c r="AE193" s="784"/>
      <c r="AF193" s="784"/>
      <c r="AG193" s="784"/>
      <c r="AH193" s="784"/>
      <c r="AI193" s="784"/>
      <c r="AJ193" s="784"/>
      <c r="AK193" s="784"/>
      <c r="AL193" s="784"/>
      <c r="AM193" s="784"/>
      <c r="AN193" s="784"/>
      <c r="AO193" s="784"/>
      <c r="AP193" s="784"/>
      <c r="AQ193" s="784"/>
      <c r="AR193" s="784"/>
      <c r="AS193" s="784"/>
      <c r="AT193" s="784"/>
      <c r="AU193" s="784"/>
      <c r="AV193" s="784"/>
      <c r="AW193" s="784"/>
      <c r="AX193" s="784"/>
      <c r="AY193" s="784"/>
      <c r="AZ193" s="251"/>
      <c r="BA193" s="504"/>
      <c r="BB193" s="192"/>
      <c r="BC193" s="412"/>
      <c r="BD193" s="370"/>
      <c r="BE193" s="370"/>
      <c r="BF193" s="370"/>
      <c r="BG193" s="413"/>
      <c r="BH193" s="423"/>
      <c r="BI193" s="370"/>
      <c r="BJ193" s="370"/>
      <c r="BK193" s="370"/>
      <c r="BL193" s="413"/>
      <c r="BM193" s="423"/>
      <c r="BN193" s="370"/>
      <c r="BO193" s="370"/>
      <c r="BP193" s="370"/>
      <c r="BQ193" s="413"/>
      <c r="BR193" s="423"/>
      <c r="BS193" s="370"/>
      <c r="BT193" s="370"/>
      <c r="BU193" s="370"/>
      <c r="BV193" s="370"/>
      <c r="BW193" s="370"/>
      <c r="BX193" s="370"/>
      <c r="BY193" s="371"/>
      <c r="BZ193" s="371"/>
      <c r="CA193" s="371"/>
      <c r="CB193" s="371"/>
      <c r="CC193" s="371"/>
      <c r="CD193" s="2534"/>
      <c r="CE193" s="2534"/>
      <c r="CF193" s="2534"/>
      <c r="CG193" s="2534"/>
      <c r="CH193" s="2534"/>
      <c r="CI193" s="2534"/>
      <c r="CJ193" s="2534"/>
      <c r="CK193" s="2534"/>
      <c r="CL193" s="2534"/>
      <c r="CM193" s="2534"/>
      <c r="CN193" s="2534"/>
      <c r="CO193" s="2534"/>
      <c r="CP193" s="2534"/>
      <c r="CQ193" s="2534"/>
      <c r="CR193" s="2534"/>
      <c r="CS193" s="2534"/>
      <c r="CT193" s="2534"/>
      <c r="CU193" s="2534"/>
      <c r="CV193" s="2534"/>
      <c r="CW193" s="2534"/>
      <c r="CX193" s="2534"/>
      <c r="CY193" s="2534"/>
      <c r="CZ193" s="2534"/>
    </row>
    <row r="194" s="513" customFormat="true" ht="15" customHeight="true" x14ac:dyDescent="0.2">
      <c r="A194" s="891"/>
      <c r="B194" s="980"/>
      <c r="C194" s="1070"/>
      <c r="D194" s="1061"/>
      <c r="E194" s="1061"/>
      <c r="F194" s="1061"/>
      <c r="G194" s="1062"/>
      <c r="H194" s="1071"/>
      <c r="I194" s="1061"/>
      <c r="J194" s="1061"/>
      <c r="K194" s="1061"/>
      <c r="L194" s="1072"/>
      <c r="M194" s="1070"/>
      <c r="N194" s="1061"/>
      <c r="O194" s="1061"/>
      <c r="P194" s="1061"/>
      <c r="Q194" s="1062"/>
      <c r="R194" s="1071"/>
      <c r="S194" s="1061"/>
      <c r="T194" s="1061"/>
      <c r="U194" s="1061"/>
      <c r="V194" s="1061"/>
      <c r="W194" s="1061"/>
      <c r="X194" s="1061"/>
      <c r="Y194" s="1061"/>
      <c r="Z194" s="1061"/>
      <c r="AA194" s="1061"/>
      <c r="AB194" s="1061"/>
      <c r="AC194" s="1072"/>
      <c r="AD194" s="784"/>
      <c r="AE194" s="784"/>
      <c r="AF194" s="784"/>
      <c r="AG194" s="784"/>
      <c r="AH194" s="784"/>
      <c r="AI194" s="784"/>
      <c r="AJ194" s="784"/>
      <c r="AK194" s="784"/>
      <c r="AL194" s="784"/>
      <c r="AM194" s="784"/>
      <c r="AN194" s="784"/>
      <c r="AO194" s="784"/>
      <c r="AP194" s="784"/>
      <c r="AQ194" s="784"/>
      <c r="AR194" s="784"/>
      <c r="AS194" s="784"/>
      <c r="AT194" s="784"/>
      <c r="AU194" s="784"/>
      <c r="AV194" s="784"/>
      <c r="AW194" s="784"/>
      <c r="AX194" s="784"/>
      <c r="AY194" s="784"/>
      <c r="AZ194" s="251"/>
      <c r="BA194" s="504"/>
      <c r="BB194" s="192"/>
      <c r="BC194" s="412"/>
      <c r="BD194" s="370"/>
      <c r="BE194" s="370"/>
      <c r="BF194" s="370"/>
      <c r="BG194" s="413"/>
      <c r="BH194" s="423"/>
      <c r="BI194" s="370"/>
      <c r="BJ194" s="370"/>
      <c r="BK194" s="370"/>
      <c r="BL194" s="413"/>
      <c r="BM194" s="423"/>
      <c r="BN194" s="370"/>
      <c r="BO194" s="370"/>
      <c r="BP194" s="370"/>
      <c r="BQ194" s="413"/>
      <c r="BR194" s="423"/>
      <c r="BS194" s="370"/>
      <c r="BT194" s="370"/>
      <c r="BU194" s="370"/>
      <c r="BV194" s="370"/>
      <c r="BW194" s="370"/>
      <c r="BX194" s="370"/>
      <c r="BY194" s="371"/>
      <c r="BZ194" s="371"/>
      <c r="CA194" s="371"/>
      <c r="CB194" s="371"/>
      <c r="CC194" s="371"/>
      <c r="CD194" s="2534"/>
      <c r="CE194" s="2534"/>
      <c r="CF194" s="2534"/>
      <c r="CG194" s="2534"/>
      <c r="CH194" s="2534"/>
      <c r="CI194" s="2534"/>
      <c r="CJ194" s="2534"/>
      <c r="CK194" s="2534"/>
      <c r="CL194" s="2534"/>
      <c r="CM194" s="2534"/>
      <c r="CN194" s="2534"/>
      <c r="CO194" s="2534"/>
      <c r="CP194" s="2534"/>
      <c r="CQ194" s="2534"/>
      <c r="CR194" s="2534"/>
      <c r="CS194" s="2534"/>
      <c r="CT194" s="2534"/>
      <c r="CU194" s="2534"/>
      <c r="CV194" s="2534"/>
      <c r="CW194" s="2534"/>
      <c r="CX194" s="2534"/>
      <c r="CY194" s="2534"/>
      <c r="CZ194" s="2534"/>
    </row>
    <row r="195" s="157" customFormat="true" ht="15" customHeight="true" x14ac:dyDescent="0.2">
      <c r="A195" s="891"/>
      <c r="B195" s="980"/>
      <c r="C195" s="1070"/>
      <c r="D195" s="1061"/>
      <c r="E195" s="1061"/>
      <c r="F195" s="1061"/>
      <c r="G195" s="1062"/>
      <c r="H195" s="1071"/>
      <c r="I195" s="1061"/>
      <c r="J195" s="1061"/>
      <c r="K195" s="1061"/>
      <c r="L195" s="1072"/>
      <c r="M195" s="1070"/>
      <c r="N195" s="1061"/>
      <c r="O195" s="1061"/>
      <c r="P195" s="1061"/>
      <c r="Q195" s="1062"/>
      <c r="R195" s="1071"/>
      <c r="S195" s="1061"/>
      <c r="T195" s="1061"/>
      <c r="U195" s="1061"/>
      <c r="V195" s="1061"/>
      <c r="W195" s="1061"/>
      <c r="X195" s="1061"/>
      <c r="Y195" s="1061"/>
      <c r="Z195" s="1061"/>
      <c r="AA195" s="1061"/>
      <c r="AB195" s="1061"/>
      <c r="AC195" s="1072"/>
      <c r="AD195" s="784"/>
      <c r="AE195" s="784"/>
      <c r="AF195" s="784"/>
      <c r="AG195" s="784"/>
      <c r="AH195" s="784"/>
      <c r="AI195" s="784"/>
      <c r="AJ195" s="784"/>
      <c r="AK195" s="784"/>
      <c r="AL195" s="784"/>
      <c r="AM195" s="784"/>
      <c r="AN195" s="784"/>
      <c r="AO195" s="784"/>
      <c r="AP195" s="784"/>
      <c r="AQ195" s="784"/>
      <c r="AR195" s="784"/>
      <c r="AS195" s="784"/>
      <c r="AT195" s="784"/>
      <c r="AU195" s="784"/>
      <c r="AV195" s="784"/>
      <c r="AW195" s="784"/>
      <c r="AX195" s="784"/>
      <c r="AY195" s="784"/>
      <c r="AZ195" s="251"/>
      <c r="BA195" s="504"/>
      <c r="BB195" s="192"/>
      <c r="BC195" s="412"/>
      <c r="BD195" s="370"/>
      <c r="BE195" s="370"/>
      <c r="BF195" s="370"/>
      <c r="BG195" s="413"/>
      <c r="BH195" s="423"/>
      <c r="BI195" s="370"/>
      <c r="BJ195" s="370"/>
      <c r="BK195" s="370"/>
      <c r="BL195" s="413"/>
      <c r="BM195" s="423"/>
      <c r="BN195" s="370"/>
      <c r="BO195" s="370"/>
      <c r="BP195" s="370"/>
      <c r="BQ195" s="413"/>
      <c r="BR195" s="423"/>
      <c r="BS195" s="370"/>
      <c r="BT195" s="370"/>
      <c r="BU195" s="370"/>
      <c r="BV195" s="370"/>
      <c r="BW195" s="370"/>
      <c r="BX195" s="370"/>
      <c r="BY195" s="371"/>
      <c r="BZ195" s="371"/>
      <c r="CA195" s="371"/>
      <c r="CB195" s="371"/>
      <c r="CC195" s="371"/>
      <c r="CD195" s="2534"/>
      <c r="CE195" s="2534"/>
      <c r="CF195" s="2534"/>
      <c r="CG195" s="2534"/>
      <c r="CH195" s="2534"/>
      <c r="CI195" s="2534"/>
      <c r="CJ195" s="2534"/>
      <c r="CK195" s="2534"/>
      <c r="CL195" s="2534"/>
      <c r="CM195" s="2534"/>
      <c r="CN195" s="2534"/>
      <c r="CO195" s="2534"/>
      <c r="CP195" s="2534"/>
      <c r="CQ195" s="2534"/>
      <c r="CR195" s="2534"/>
      <c r="CS195" s="2534"/>
      <c r="CT195" s="2534"/>
      <c r="CU195" s="2534"/>
      <c r="CV195" s="2534"/>
      <c r="CW195" s="2534"/>
      <c r="CX195" s="2534"/>
      <c r="CY195" s="2534"/>
      <c r="CZ195" s="2534"/>
    </row>
    <row r="196" s="157" customFormat="true" ht="15" customHeight="true" x14ac:dyDescent="0.2">
      <c r="A196" s="891"/>
      <c r="B196" s="980"/>
      <c r="C196" s="1070"/>
      <c r="D196" s="1061"/>
      <c r="E196" s="1061"/>
      <c r="F196" s="1061"/>
      <c r="G196" s="1062"/>
      <c r="H196" s="1071"/>
      <c r="I196" s="1061"/>
      <c r="J196" s="1061"/>
      <c r="K196" s="1061"/>
      <c r="L196" s="1072"/>
      <c r="M196" s="1070"/>
      <c r="N196" s="1061"/>
      <c r="O196" s="1061"/>
      <c r="P196" s="1061"/>
      <c r="Q196" s="1062"/>
      <c r="R196" s="1071"/>
      <c r="S196" s="1061"/>
      <c r="T196" s="1061"/>
      <c r="U196" s="1061"/>
      <c r="V196" s="1061"/>
      <c r="W196" s="1061"/>
      <c r="X196" s="1061"/>
      <c r="Y196" s="1061"/>
      <c r="Z196" s="1061"/>
      <c r="AA196" s="1061"/>
      <c r="AB196" s="1061"/>
      <c r="AC196" s="1072"/>
      <c r="AD196" s="784"/>
      <c r="AE196" s="784"/>
      <c r="AF196" s="784"/>
      <c r="AG196" s="784"/>
      <c r="AH196" s="784"/>
      <c r="AI196" s="784"/>
      <c r="AJ196" s="784"/>
      <c r="AK196" s="784"/>
      <c r="AL196" s="784"/>
      <c r="AM196" s="784"/>
      <c r="AN196" s="784"/>
      <c r="AO196" s="784"/>
      <c r="AP196" s="784"/>
      <c r="AQ196" s="784"/>
      <c r="AR196" s="784"/>
      <c r="AS196" s="784"/>
      <c r="AT196" s="784"/>
      <c r="AU196" s="784"/>
      <c r="AV196" s="784"/>
      <c r="AW196" s="784"/>
      <c r="AX196" s="784"/>
      <c r="AY196" s="784"/>
      <c r="AZ196" s="251"/>
      <c r="BA196" s="504"/>
      <c r="BB196" s="192"/>
      <c r="BC196" s="412"/>
      <c r="BD196" s="370"/>
      <c r="BE196" s="370"/>
      <c r="BF196" s="370"/>
      <c r="BG196" s="413"/>
      <c r="BH196" s="423"/>
      <c r="BI196" s="370"/>
      <c r="BJ196" s="370"/>
      <c r="BK196" s="370"/>
      <c r="BL196" s="413"/>
      <c r="BM196" s="423"/>
      <c r="BN196" s="370"/>
      <c r="BO196" s="370"/>
      <c r="BP196" s="370"/>
      <c r="BQ196" s="413"/>
      <c r="BR196" s="423"/>
      <c r="BS196" s="370"/>
      <c r="BT196" s="370"/>
      <c r="BU196" s="370"/>
      <c r="BV196" s="370"/>
      <c r="BW196" s="370"/>
      <c r="BX196" s="370"/>
      <c r="BY196" s="371"/>
      <c r="BZ196" s="371"/>
      <c r="CA196" s="371"/>
      <c r="CB196" s="371"/>
      <c r="CC196" s="371"/>
      <c r="CD196" s="2534"/>
      <c r="CE196" s="2534"/>
      <c r="CF196" s="2534"/>
      <c r="CG196" s="2534"/>
      <c r="CH196" s="2534"/>
      <c r="CI196" s="2534"/>
      <c r="CJ196" s="2534"/>
      <c r="CK196" s="2534"/>
      <c r="CL196" s="2534"/>
      <c r="CM196" s="2534"/>
      <c r="CN196" s="2534"/>
      <c r="CO196" s="2534"/>
      <c r="CP196" s="2534"/>
      <c r="CQ196" s="2534"/>
      <c r="CR196" s="2534"/>
      <c r="CS196" s="2534"/>
      <c r="CT196" s="2534"/>
      <c r="CU196" s="2534"/>
      <c r="CV196" s="2534"/>
      <c r="CW196" s="2534"/>
      <c r="CX196" s="2534"/>
      <c r="CY196" s="2534"/>
      <c r="CZ196" s="2534"/>
    </row>
    <row r="197" s="157" customFormat="true" ht="15" customHeight="true" x14ac:dyDescent="0.2">
      <c r="A197" s="891"/>
      <c r="B197" s="980"/>
      <c r="C197" s="1070"/>
      <c r="D197" s="1061"/>
      <c r="E197" s="1061"/>
      <c r="F197" s="1061"/>
      <c r="G197" s="1062"/>
      <c r="H197" s="1071"/>
      <c r="I197" s="1061"/>
      <c r="J197" s="1061"/>
      <c r="K197" s="1061"/>
      <c r="L197" s="1072"/>
      <c r="M197" s="1070"/>
      <c r="N197" s="1061"/>
      <c r="O197" s="1061"/>
      <c r="P197" s="1061"/>
      <c r="Q197" s="1062"/>
      <c r="R197" s="1071"/>
      <c r="S197" s="1061"/>
      <c r="T197" s="1061"/>
      <c r="U197" s="1061"/>
      <c r="V197" s="1061"/>
      <c r="W197" s="1061"/>
      <c r="X197" s="1061"/>
      <c r="Y197" s="1061"/>
      <c r="Z197" s="1061"/>
      <c r="AA197" s="1061"/>
      <c r="AB197" s="1061"/>
      <c r="AC197" s="1072"/>
      <c r="AD197" s="784"/>
      <c r="AE197" s="784"/>
      <c r="AF197" s="784"/>
      <c r="AG197" s="784"/>
      <c r="AH197" s="784"/>
      <c r="AI197" s="784"/>
      <c r="AJ197" s="784"/>
      <c r="AK197" s="784"/>
      <c r="AL197" s="784"/>
      <c r="AM197" s="784"/>
      <c r="AN197" s="784"/>
      <c r="AO197" s="784"/>
      <c r="AP197" s="784"/>
      <c r="AQ197" s="784"/>
      <c r="AR197" s="784"/>
      <c r="AS197" s="784"/>
      <c r="AT197" s="784"/>
      <c r="AU197" s="784"/>
      <c r="AV197" s="784"/>
      <c r="AW197" s="784"/>
      <c r="AX197" s="784"/>
      <c r="AY197" s="784"/>
      <c r="AZ197" s="251"/>
      <c r="BA197" s="504"/>
      <c r="BB197" s="192"/>
      <c r="BC197" s="412"/>
      <c r="BD197" s="370"/>
      <c r="BE197" s="370"/>
      <c r="BF197" s="370"/>
      <c r="BG197" s="413"/>
      <c r="BH197" s="423"/>
      <c r="BI197" s="370"/>
      <c r="BJ197" s="370"/>
      <c r="BK197" s="370"/>
      <c r="BL197" s="413"/>
      <c r="BM197" s="423"/>
      <c r="BN197" s="370"/>
      <c r="BO197" s="370"/>
      <c r="BP197" s="370"/>
      <c r="BQ197" s="413"/>
      <c r="BR197" s="423"/>
      <c r="BS197" s="370"/>
      <c r="BT197" s="370"/>
      <c r="BU197" s="370"/>
      <c r="BV197" s="370"/>
      <c r="BW197" s="370"/>
      <c r="BX197" s="370"/>
      <c r="BY197" s="371"/>
      <c r="BZ197" s="371"/>
      <c r="CA197" s="371"/>
      <c r="CB197" s="371"/>
      <c r="CC197" s="371"/>
      <c r="CD197" s="2534"/>
      <c r="CE197" s="2534"/>
      <c r="CF197" s="2534"/>
      <c r="CG197" s="2534"/>
      <c r="CH197" s="2534"/>
      <c r="CI197" s="2534"/>
      <c r="CJ197" s="2534"/>
      <c r="CK197" s="2534"/>
      <c r="CL197" s="2534"/>
      <c r="CM197" s="2534"/>
      <c r="CN197" s="2534"/>
      <c r="CO197" s="2534"/>
      <c r="CP197" s="2534"/>
      <c r="CQ197" s="2534"/>
      <c r="CR197" s="2534"/>
      <c r="CS197" s="2534"/>
      <c r="CT197" s="2534"/>
      <c r="CU197" s="2534"/>
      <c r="CV197" s="2534"/>
      <c r="CW197" s="2534"/>
      <c r="CX197" s="2534"/>
      <c r="CY197" s="2534"/>
      <c r="CZ197" s="2534"/>
    </row>
    <row r="198" s="157" customFormat="true" ht="15" customHeight="true" x14ac:dyDescent="0.2">
      <c r="A198" s="891"/>
      <c r="B198" s="980"/>
      <c r="C198" s="1070"/>
      <c r="D198" s="1061"/>
      <c r="E198" s="1061"/>
      <c r="F198" s="1061"/>
      <c r="G198" s="1062"/>
      <c r="H198" s="1071"/>
      <c r="I198" s="1061"/>
      <c r="J198" s="1061"/>
      <c r="K198" s="1061"/>
      <c r="L198" s="1072"/>
      <c r="M198" s="1070"/>
      <c r="N198" s="1061"/>
      <c r="O198" s="1061"/>
      <c r="P198" s="1061"/>
      <c r="Q198" s="1062"/>
      <c r="R198" s="1071"/>
      <c r="S198" s="1061"/>
      <c r="T198" s="1061"/>
      <c r="U198" s="1061"/>
      <c r="V198" s="1061"/>
      <c r="W198" s="1061"/>
      <c r="X198" s="1061"/>
      <c r="Y198" s="1061"/>
      <c r="Z198" s="1061"/>
      <c r="AA198" s="1061"/>
      <c r="AB198" s="1061"/>
      <c r="AC198" s="1072"/>
      <c r="AD198" s="784"/>
      <c r="AE198" s="784"/>
      <c r="AF198" s="784"/>
      <c r="AG198" s="784"/>
      <c r="AH198" s="784"/>
      <c r="AI198" s="784"/>
      <c r="AJ198" s="784"/>
      <c r="AK198" s="784"/>
      <c r="AL198" s="784"/>
      <c r="AM198" s="784"/>
      <c r="AN198" s="784"/>
      <c r="AO198" s="784"/>
      <c r="AP198" s="784"/>
      <c r="AQ198" s="784"/>
      <c r="AR198" s="784"/>
      <c r="AS198" s="784"/>
      <c r="AT198" s="784"/>
      <c r="AU198" s="784"/>
      <c r="AV198" s="784"/>
      <c r="AW198" s="784"/>
      <c r="AX198" s="784"/>
      <c r="AY198" s="784"/>
      <c r="AZ198" s="251"/>
      <c r="BA198" s="504"/>
      <c r="BB198" s="192"/>
      <c r="BC198" s="412"/>
      <c r="BD198" s="370"/>
      <c r="BE198" s="370"/>
      <c r="BF198" s="370"/>
      <c r="BG198" s="413"/>
      <c r="BH198" s="423"/>
      <c r="BI198" s="370"/>
      <c r="BJ198" s="370"/>
      <c r="BK198" s="370"/>
      <c r="BL198" s="413"/>
      <c r="BM198" s="423"/>
      <c r="BN198" s="370"/>
      <c r="BO198" s="370"/>
      <c r="BP198" s="370"/>
      <c r="BQ198" s="413"/>
      <c r="BR198" s="423"/>
      <c r="BS198" s="370"/>
      <c r="BT198" s="370"/>
      <c r="BU198" s="370"/>
      <c r="BV198" s="370"/>
      <c r="BW198" s="370"/>
      <c r="BX198" s="370"/>
      <c r="BY198" s="371"/>
      <c r="BZ198" s="371"/>
      <c r="CA198" s="371"/>
      <c r="CB198" s="371"/>
      <c r="CC198" s="371"/>
      <c r="CD198" s="2534"/>
      <c r="CE198" s="2534"/>
      <c r="CF198" s="2534"/>
      <c r="CG198" s="2534"/>
      <c r="CH198" s="2534"/>
      <c r="CI198" s="2534"/>
      <c r="CJ198" s="2534"/>
      <c r="CK198" s="2534"/>
      <c r="CL198" s="2534"/>
      <c r="CM198" s="2534"/>
      <c r="CN198" s="2534"/>
      <c r="CO198" s="2534"/>
      <c r="CP198" s="2534"/>
      <c r="CQ198" s="2534"/>
      <c r="CR198" s="2534"/>
      <c r="CS198" s="2534"/>
      <c r="CT198" s="2534"/>
      <c r="CU198" s="2534"/>
      <c r="CV198" s="2534"/>
      <c r="CW198" s="2534"/>
      <c r="CX198" s="2534"/>
      <c r="CY198" s="2534"/>
      <c r="CZ198" s="2534"/>
    </row>
    <row r="199" s="157" customFormat="true" ht="15" customHeight="true" x14ac:dyDescent="0.2">
      <c r="A199" s="891"/>
      <c r="B199" s="980"/>
      <c r="C199" s="1070"/>
      <c r="D199" s="1061"/>
      <c r="E199" s="1061"/>
      <c r="F199" s="1061"/>
      <c r="G199" s="1062"/>
      <c r="H199" s="1071"/>
      <c r="I199" s="1061"/>
      <c r="J199" s="1061"/>
      <c r="K199" s="1061"/>
      <c r="L199" s="1072"/>
      <c r="M199" s="1070"/>
      <c r="N199" s="1061"/>
      <c r="O199" s="1061"/>
      <c r="P199" s="1061"/>
      <c r="Q199" s="1062"/>
      <c r="R199" s="1071"/>
      <c r="S199" s="1061"/>
      <c r="T199" s="1061"/>
      <c r="U199" s="1061"/>
      <c r="V199" s="1061"/>
      <c r="W199" s="1061"/>
      <c r="X199" s="1061"/>
      <c r="Y199" s="1061"/>
      <c r="Z199" s="1061"/>
      <c r="AA199" s="1061"/>
      <c r="AB199" s="1061"/>
      <c r="AC199" s="1072"/>
      <c r="AD199" s="784"/>
      <c r="AE199" s="784"/>
      <c r="AF199" s="784"/>
      <c r="AG199" s="784"/>
      <c r="AH199" s="784"/>
      <c r="AI199" s="784"/>
      <c r="AJ199" s="784"/>
      <c r="AK199" s="784"/>
      <c r="AL199" s="784"/>
      <c r="AM199" s="784"/>
      <c r="AN199" s="784"/>
      <c r="AO199" s="784"/>
      <c r="AP199" s="784"/>
      <c r="AQ199" s="784"/>
      <c r="AR199" s="784"/>
      <c r="AS199" s="784"/>
      <c r="AT199" s="784"/>
      <c r="AU199" s="784"/>
      <c r="AV199" s="784"/>
      <c r="AW199" s="784"/>
      <c r="AX199" s="784"/>
      <c r="AY199" s="784"/>
      <c r="AZ199" s="251"/>
      <c r="BA199" s="504"/>
      <c r="BB199" s="192"/>
      <c r="BC199" s="412"/>
      <c r="BD199" s="370"/>
      <c r="BE199" s="370"/>
      <c r="BF199" s="370"/>
      <c r="BG199" s="413"/>
      <c r="BH199" s="423"/>
      <c r="BI199" s="370"/>
      <c r="BJ199" s="370"/>
      <c r="BK199" s="370"/>
      <c r="BL199" s="413"/>
      <c r="BM199" s="423"/>
      <c r="BN199" s="370"/>
      <c r="BO199" s="370"/>
      <c r="BP199" s="370"/>
      <c r="BQ199" s="413"/>
      <c r="BR199" s="423"/>
      <c r="BS199" s="370"/>
      <c r="BT199" s="370"/>
      <c r="BU199" s="370"/>
      <c r="BV199" s="370"/>
      <c r="BW199" s="370"/>
      <c r="BX199" s="370"/>
      <c r="BY199" s="371"/>
      <c r="BZ199" s="371"/>
      <c r="CA199" s="371"/>
      <c r="CB199" s="371"/>
      <c r="CC199" s="371"/>
      <c r="CD199" s="2534"/>
      <c r="CE199" s="2534"/>
      <c r="CF199" s="2534"/>
      <c r="CG199" s="2534"/>
      <c r="CH199" s="2534"/>
      <c r="CI199" s="2534"/>
      <c r="CJ199" s="2534"/>
      <c r="CK199" s="2534"/>
      <c r="CL199" s="2534"/>
      <c r="CM199" s="2534"/>
      <c r="CN199" s="2534"/>
      <c r="CO199" s="2534"/>
      <c r="CP199" s="2534"/>
      <c r="CQ199" s="2534"/>
      <c r="CR199" s="2534"/>
      <c r="CS199" s="2534"/>
      <c r="CT199" s="2534"/>
      <c r="CU199" s="2534"/>
      <c r="CV199" s="2534"/>
      <c r="CW199" s="2534"/>
      <c r="CX199" s="2534"/>
      <c r="CY199" s="2534"/>
      <c r="CZ199" s="2534"/>
    </row>
    <row r="200" s="157" customFormat="true" ht="15" customHeight="true" x14ac:dyDescent="0.2">
      <c r="A200" s="891"/>
      <c r="B200" s="980"/>
      <c r="C200" s="1070"/>
      <c r="D200" s="1061"/>
      <c r="E200" s="1061"/>
      <c r="F200" s="1061"/>
      <c r="G200" s="1062"/>
      <c r="H200" s="1071"/>
      <c r="I200" s="1061"/>
      <c r="J200" s="1061"/>
      <c r="K200" s="1061"/>
      <c r="L200" s="1072"/>
      <c r="M200" s="1070"/>
      <c r="N200" s="1061"/>
      <c r="O200" s="1061"/>
      <c r="P200" s="1061"/>
      <c r="Q200" s="1062"/>
      <c r="R200" s="1071"/>
      <c r="S200" s="1061"/>
      <c r="T200" s="1061"/>
      <c r="U200" s="1061"/>
      <c r="V200" s="1061"/>
      <c r="W200" s="1061"/>
      <c r="X200" s="1061"/>
      <c r="Y200" s="1061"/>
      <c r="Z200" s="1061"/>
      <c r="AA200" s="1061"/>
      <c r="AB200" s="1061"/>
      <c r="AC200" s="1072"/>
      <c r="AD200" s="784"/>
      <c r="AE200" s="784"/>
      <c r="AF200" s="784"/>
      <c r="AG200" s="784"/>
      <c r="AH200" s="784"/>
      <c r="AI200" s="784"/>
      <c r="AJ200" s="784"/>
      <c r="AK200" s="784"/>
      <c r="AL200" s="784"/>
      <c r="AM200" s="784"/>
      <c r="AN200" s="784"/>
      <c r="AO200" s="784"/>
      <c r="AP200" s="784"/>
      <c r="AQ200" s="784"/>
      <c r="AR200" s="784"/>
      <c r="AS200" s="784"/>
      <c r="AT200" s="784"/>
      <c r="AU200" s="784"/>
      <c r="AV200" s="784"/>
      <c r="AW200" s="784"/>
      <c r="AX200" s="784"/>
      <c r="AY200" s="784"/>
      <c r="AZ200" s="251"/>
      <c r="BA200" s="504"/>
      <c r="BB200" s="192"/>
      <c r="BC200" s="412"/>
      <c r="BD200" s="370"/>
      <c r="BE200" s="370"/>
      <c r="BF200" s="370"/>
      <c r="BG200" s="413"/>
      <c r="BH200" s="423"/>
      <c r="BI200" s="370"/>
      <c r="BJ200" s="370"/>
      <c r="BK200" s="370"/>
      <c r="BL200" s="413"/>
      <c r="BM200" s="423"/>
      <c r="BN200" s="370"/>
      <c r="BO200" s="370"/>
      <c r="BP200" s="370"/>
      <c r="BQ200" s="413"/>
      <c r="BR200" s="423"/>
      <c r="BS200" s="370"/>
      <c r="BT200" s="370"/>
      <c r="BU200" s="370"/>
      <c r="BV200" s="370"/>
      <c r="BW200" s="370"/>
      <c r="BX200" s="370"/>
      <c r="BY200" s="371"/>
      <c r="BZ200" s="371"/>
      <c r="CA200" s="371"/>
      <c r="CB200" s="371"/>
      <c r="CC200" s="371"/>
      <c r="CD200" s="2534"/>
      <c r="CE200" s="2534"/>
      <c r="CF200" s="2534"/>
      <c r="CG200" s="2534"/>
      <c r="CH200" s="2534"/>
      <c r="CI200" s="2534"/>
      <c r="CJ200" s="2534"/>
      <c r="CK200" s="2534"/>
      <c r="CL200" s="2534"/>
      <c r="CM200" s="2534"/>
      <c r="CN200" s="2534"/>
      <c r="CO200" s="2534"/>
      <c r="CP200" s="2534"/>
      <c r="CQ200" s="2534"/>
      <c r="CR200" s="2534"/>
      <c r="CS200" s="2534"/>
      <c r="CT200" s="2534"/>
      <c r="CU200" s="2534"/>
      <c r="CV200" s="2534"/>
      <c r="CW200" s="2534"/>
      <c r="CX200" s="2534"/>
      <c r="CY200" s="2534"/>
      <c r="CZ200" s="2534"/>
    </row>
    <row r="201" s="157" customFormat="true" ht="15" customHeight="true" x14ac:dyDescent="0.2">
      <c r="A201" s="891"/>
      <c r="B201" s="980"/>
      <c r="C201" s="1070"/>
      <c r="D201" s="1061"/>
      <c r="E201" s="1061"/>
      <c r="F201" s="1061"/>
      <c r="G201" s="1062"/>
      <c r="H201" s="1071"/>
      <c r="I201" s="1061"/>
      <c r="J201" s="1061"/>
      <c r="K201" s="1061"/>
      <c r="L201" s="1072"/>
      <c r="M201" s="1070"/>
      <c r="N201" s="1061"/>
      <c r="O201" s="1061"/>
      <c r="P201" s="1061"/>
      <c r="Q201" s="1062"/>
      <c r="R201" s="1071"/>
      <c r="S201" s="1061"/>
      <c r="T201" s="1061"/>
      <c r="U201" s="1061"/>
      <c r="V201" s="1061"/>
      <c r="W201" s="1061"/>
      <c r="X201" s="1061"/>
      <c r="Y201" s="1061"/>
      <c r="Z201" s="1061"/>
      <c r="AA201" s="1061"/>
      <c r="AB201" s="1061"/>
      <c r="AC201" s="1072"/>
      <c r="AD201" s="784"/>
      <c r="AE201" s="784"/>
      <c r="AF201" s="784"/>
      <c r="AG201" s="784"/>
      <c r="AH201" s="784"/>
      <c r="AI201" s="784"/>
      <c r="AJ201" s="784"/>
      <c r="AK201" s="784"/>
      <c r="AL201" s="784"/>
      <c r="AM201" s="784"/>
      <c r="AN201" s="784"/>
      <c r="AO201" s="784"/>
      <c r="AP201" s="784"/>
      <c r="AQ201" s="784"/>
      <c r="AR201" s="784"/>
      <c r="AS201" s="784"/>
      <c r="AT201" s="784"/>
      <c r="AU201" s="784"/>
      <c r="AV201" s="784"/>
      <c r="AW201" s="784"/>
      <c r="AX201" s="784"/>
      <c r="AY201" s="784"/>
      <c r="AZ201" s="251"/>
      <c r="BA201" s="504"/>
      <c r="BB201" s="192"/>
      <c r="BC201" s="412"/>
      <c r="BD201" s="370"/>
      <c r="BE201" s="370"/>
      <c r="BF201" s="370"/>
      <c r="BG201" s="413"/>
      <c r="BH201" s="423"/>
      <c r="BI201" s="370"/>
      <c r="BJ201" s="370"/>
      <c r="BK201" s="370"/>
      <c r="BL201" s="413"/>
      <c r="BM201" s="423"/>
      <c r="BN201" s="370"/>
      <c r="BO201" s="370"/>
      <c r="BP201" s="370"/>
      <c r="BQ201" s="413"/>
      <c r="BR201" s="423"/>
      <c r="BS201" s="370"/>
      <c r="BT201" s="370"/>
      <c r="BU201" s="370"/>
      <c r="BV201" s="370"/>
      <c r="BW201" s="370"/>
      <c r="BX201" s="370"/>
      <c r="BY201" s="371"/>
      <c r="BZ201" s="371"/>
      <c r="CA201" s="371"/>
      <c r="CB201" s="371"/>
      <c r="CC201" s="371"/>
      <c r="CD201" s="2534"/>
      <c r="CE201" s="2534"/>
      <c r="CF201" s="2534"/>
      <c r="CG201" s="2534"/>
      <c r="CH201" s="2534"/>
      <c r="CI201" s="2534"/>
      <c r="CJ201" s="2534"/>
      <c r="CK201" s="2534"/>
      <c r="CL201" s="2534"/>
      <c r="CM201" s="2534"/>
      <c r="CN201" s="2534"/>
      <c r="CO201" s="2534"/>
      <c r="CP201" s="2534"/>
      <c r="CQ201" s="2534"/>
      <c r="CR201" s="2534"/>
      <c r="CS201" s="2534"/>
      <c r="CT201" s="2534"/>
      <c r="CU201" s="2534"/>
      <c r="CV201" s="2534"/>
      <c r="CW201" s="2534"/>
      <c r="CX201" s="2534"/>
      <c r="CY201" s="2534"/>
      <c r="CZ201" s="2534"/>
    </row>
    <row r="202" s="157" customFormat="true" ht="15" customHeight="true" x14ac:dyDescent="0.2">
      <c r="A202" s="891"/>
      <c r="B202" s="980"/>
      <c r="C202" s="1070"/>
      <c r="D202" s="1061"/>
      <c r="E202" s="1061"/>
      <c r="F202" s="1061"/>
      <c r="G202" s="1062"/>
      <c r="H202" s="1071"/>
      <c r="I202" s="1061"/>
      <c r="J202" s="1061"/>
      <c r="K202" s="1061"/>
      <c r="L202" s="1072"/>
      <c r="M202" s="1070"/>
      <c r="N202" s="1061"/>
      <c r="O202" s="1061"/>
      <c r="P202" s="1061"/>
      <c r="Q202" s="1062"/>
      <c r="R202" s="1071"/>
      <c r="S202" s="1061"/>
      <c r="T202" s="1061"/>
      <c r="U202" s="1061"/>
      <c r="V202" s="1061"/>
      <c r="W202" s="1061"/>
      <c r="X202" s="1061"/>
      <c r="Y202" s="1061"/>
      <c r="Z202" s="1061"/>
      <c r="AA202" s="1061"/>
      <c r="AB202" s="1061"/>
      <c r="AC202" s="1072"/>
      <c r="AD202" s="784"/>
      <c r="AE202" s="784"/>
      <c r="AF202" s="784"/>
      <c r="AG202" s="784"/>
      <c r="AH202" s="784"/>
      <c r="AI202" s="784"/>
      <c r="AJ202" s="784"/>
      <c r="AK202" s="784"/>
      <c r="AL202" s="784"/>
      <c r="AM202" s="784"/>
      <c r="AN202" s="784"/>
      <c r="AO202" s="784"/>
      <c r="AP202" s="784"/>
      <c r="AQ202" s="784"/>
      <c r="AR202" s="784"/>
      <c r="AS202" s="784"/>
      <c r="AT202" s="784"/>
      <c r="AU202" s="784"/>
      <c r="AV202" s="784"/>
      <c r="AW202" s="784"/>
      <c r="AX202" s="784"/>
      <c r="AY202" s="784"/>
      <c r="AZ202" s="251"/>
      <c r="BA202" s="504"/>
      <c r="BB202" s="192"/>
      <c r="BC202" s="412"/>
      <c r="BD202" s="370"/>
      <c r="BE202" s="370"/>
      <c r="BF202" s="370"/>
      <c r="BG202" s="413"/>
      <c r="BH202" s="423"/>
      <c r="BI202" s="370"/>
      <c r="BJ202" s="370"/>
      <c r="BK202" s="370"/>
      <c r="BL202" s="413"/>
      <c r="BM202" s="423"/>
      <c r="BN202" s="370"/>
      <c r="BO202" s="370"/>
      <c r="BP202" s="370"/>
      <c r="BQ202" s="413"/>
      <c r="BR202" s="423"/>
      <c r="BS202" s="370"/>
      <c r="BT202" s="370"/>
      <c r="BU202" s="370"/>
      <c r="BV202" s="370"/>
      <c r="BW202" s="370"/>
      <c r="BX202" s="370"/>
      <c r="BY202" s="371"/>
      <c r="BZ202" s="371"/>
      <c r="CA202" s="371"/>
      <c r="CB202" s="371"/>
      <c r="CC202" s="371"/>
      <c r="CD202" s="2534"/>
      <c r="CE202" s="2534"/>
      <c r="CF202" s="2534"/>
      <c r="CG202" s="2534"/>
      <c r="CH202" s="2534"/>
      <c r="CI202" s="2534"/>
      <c r="CJ202" s="2534"/>
      <c r="CK202" s="2534"/>
      <c r="CL202" s="2534"/>
      <c r="CM202" s="2534"/>
      <c r="CN202" s="2534"/>
      <c r="CO202" s="2534"/>
      <c r="CP202" s="2534"/>
      <c r="CQ202" s="2534"/>
      <c r="CR202" s="2534"/>
      <c r="CS202" s="2534"/>
      <c r="CT202" s="2534"/>
      <c r="CU202" s="2534"/>
      <c r="CV202" s="2534"/>
      <c r="CW202" s="2534"/>
      <c r="CX202" s="2534"/>
      <c r="CY202" s="2534"/>
      <c r="CZ202" s="2534"/>
    </row>
    <row r="203" s="833" customFormat="true" ht="15" customHeight="true" x14ac:dyDescent="0.2">
      <c r="A203" s="1755"/>
      <c r="B203" s="1908"/>
      <c r="C203" s="1842"/>
      <c r="D203" s="1843"/>
      <c r="E203" s="1843"/>
      <c r="F203" s="1843"/>
      <c r="G203" s="1844"/>
      <c r="H203" s="1845"/>
      <c r="I203" s="1843"/>
      <c r="J203" s="1843"/>
      <c r="K203" s="1843"/>
      <c r="L203" s="1846"/>
      <c r="M203" s="1847"/>
      <c r="N203" s="1843"/>
      <c r="O203" s="1843"/>
      <c r="P203" s="1843"/>
      <c r="Q203" s="1844"/>
      <c r="R203" s="1845"/>
      <c r="S203" s="1843"/>
      <c r="T203" s="1843"/>
      <c r="U203" s="1843"/>
      <c r="V203" s="1843"/>
      <c r="W203" s="1843"/>
      <c r="X203" s="1843"/>
      <c r="Y203" s="1843"/>
      <c r="Z203" s="1843"/>
      <c r="AA203" s="1843"/>
      <c r="AB203" s="1843"/>
      <c r="AC203" s="2621"/>
      <c r="AD203" s="375"/>
      <c r="AE203" s="375"/>
      <c r="AF203" s="375"/>
      <c r="AG203" s="375"/>
      <c r="AH203" s="375"/>
      <c r="AI203" s="375"/>
      <c r="AJ203" s="375"/>
      <c r="AK203" s="375"/>
      <c r="AL203" s="375"/>
      <c r="AM203" s="375"/>
      <c r="AN203" s="375"/>
      <c r="AO203" s="375"/>
      <c r="AP203" s="375"/>
      <c r="AQ203" s="375"/>
      <c r="AR203" s="375"/>
      <c r="AS203" s="375"/>
      <c r="AT203" s="375"/>
      <c r="AU203" s="375"/>
      <c r="AV203" s="375"/>
      <c r="AW203" s="375"/>
      <c r="AX203" s="375"/>
      <c r="AY203" s="375"/>
      <c r="AZ203" s="834"/>
      <c r="BA203" s="504"/>
      <c r="BB203" s="192"/>
      <c r="BC203" s="412"/>
      <c r="BD203" s="370"/>
      <c r="BE203" s="370"/>
      <c r="BF203" s="370"/>
      <c r="BG203" s="413"/>
      <c r="BH203" s="423"/>
      <c r="BI203" s="370"/>
      <c r="BJ203" s="370"/>
      <c r="BK203" s="370"/>
      <c r="BL203" s="413"/>
      <c r="BM203" s="423"/>
      <c r="BN203" s="370"/>
      <c r="BO203" s="370"/>
      <c r="BP203" s="370"/>
      <c r="BQ203" s="413"/>
      <c r="BR203" s="423"/>
      <c r="BS203" s="370"/>
      <c r="BT203" s="370"/>
      <c r="BU203" s="370"/>
      <c r="BV203" s="370"/>
      <c r="BW203" s="370"/>
      <c r="BX203" s="370"/>
      <c r="BY203" s="371"/>
      <c r="BZ203" s="371"/>
      <c r="CA203" s="371"/>
      <c r="CB203" s="371"/>
      <c r="CC203" s="371"/>
      <c r="CD203" s="2534"/>
      <c r="CE203" s="2534"/>
      <c r="CF203" s="2534"/>
      <c r="CG203" s="2534"/>
      <c r="CH203" s="2534"/>
      <c r="CI203" s="2534"/>
      <c r="CJ203" s="2534"/>
      <c r="CK203" s="2534"/>
      <c r="CL203" s="2534"/>
      <c r="CM203" s="2534"/>
      <c r="CN203" s="2534"/>
      <c r="CO203" s="2534"/>
      <c r="CP203" s="2534"/>
      <c r="CQ203" s="2534"/>
      <c r="CR203" s="2534"/>
      <c r="CS203" s="2534"/>
      <c r="CT203" s="2534"/>
      <c r="CU203" s="2534"/>
      <c r="CV203" s="2534"/>
      <c r="CW203" s="2534"/>
      <c r="CX203" s="2534"/>
      <c r="CY203" s="2534"/>
      <c r="CZ203" s="2534"/>
    </row>
    <row r="204" s="833" customFormat="true" ht="15" customHeight="true" x14ac:dyDescent="0.2">
      <c r="A204" s="1755"/>
      <c r="B204" s="1908"/>
      <c r="C204" s="1842"/>
      <c r="D204" s="1843"/>
      <c r="E204" s="1843"/>
      <c r="F204" s="1843"/>
      <c r="G204" s="1844"/>
      <c r="H204" s="1845"/>
      <c r="I204" s="1843"/>
      <c r="J204" s="1843"/>
      <c r="K204" s="1843"/>
      <c r="L204" s="1846"/>
      <c r="M204" s="1847"/>
      <c r="N204" s="1843"/>
      <c r="O204" s="1843"/>
      <c r="P204" s="1843"/>
      <c r="Q204" s="1844"/>
      <c r="R204" s="1845"/>
      <c r="S204" s="1843"/>
      <c r="T204" s="1843"/>
      <c r="U204" s="1843"/>
      <c r="V204" s="1843"/>
      <c r="W204" s="1843"/>
      <c r="X204" s="1843"/>
      <c r="Y204" s="1843"/>
      <c r="Z204" s="1843"/>
      <c r="AA204" s="1843"/>
      <c r="AB204" s="1843"/>
      <c r="AC204" s="2621"/>
      <c r="AD204" s="375"/>
      <c r="AE204" s="375"/>
      <c r="AF204" s="375"/>
      <c r="AG204" s="375"/>
      <c r="AH204" s="375"/>
      <c r="AI204" s="375"/>
      <c r="AJ204" s="375"/>
      <c r="AK204" s="375"/>
      <c r="AL204" s="375"/>
      <c r="AM204" s="375"/>
      <c r="AN204" s="375"/>
      <c r="AO204" s="375"/>
      <c r="AP204" s="375"/>
      <c r="AQ204" s="375"/>
      <c r="AR204" s="375"/>
      <c r="AS204" s="375"/>
      <c r="AT204" s="375"/>
      <c r="AU204" s="375"/>
      <c r="AV204" s="375"/>
      <c r="AW204" s="375"/>
      <c r="AX204" s="375"/>
      <c r="AY204" s="375"/>
      <c r="AZ204" s="834"/>
      <c r="BA204" s="504"/>
      <c r="BB204" s="192"/>
      <c r="BC204" s="412"/>
      <c r="BD204" s="370"/>
      <c r="BE204" s="370"/>
      <c r="BF204" s="370"/>
      <c r="BG204" s="413"/>
      <c r="BH204" s="423"/>
      <c r="BI204" s="370"/>
      <c r="BJ204" s="370"/>
      <c r="BK204" s="370"/>
      <c r="BL204" s="413"/>
      <c r="BM204" s="423"/>
      <c r="BN204" s="370"/>
      <c r="BO204" s="370"/>
      <c r="BP204" s="370"/>
      <c r="BQ204" s="413"/>
      <c r="BR204" s="423"/>
      <c r="BS204" s="370"/>
      <c r="BT204" s="370"/>
      <c r="BU204" s="370"/>
      <c r="BV204" s="370"/>
      <c r="BW204" s="370"/>
      <c r="BX204" s="370"/>
      <c r="BY204" s="371"/>
      <c r="BZ204" s="371"/>
      <c r="CA204" s="371"/>
      <c r="CB204" s="371"/>
      <c r="CC204" s="371"/>
      <c r="CD204" s="2534"/>
      <c r="CE204" s="2534"/>
      <c r="CF204" s="2534"/>
      <c r="CG204" s="2534"/>
      <c r="CH204" s="2534"/>
      <c r="CI204" s="2534"/>
      <c r="CJ204" s="2534"/>
      <c r="CK204" s="2534"/>
      <c r="CL204" s="2534"/>
      <c r="CM204" s="2534"/>
      <c r="CN204" s="2534"/>
      <c r="CO204" s="2534"/>
      <c r="CP204" s="2534"/>
      <c r="CQ204" s="2534"/>
      <c r="CR204" s="2534"/>
      <c r="CS204" s="2534"/>
      <c r="CT204" s="2534"/>
      <c r="CU204" s="2534"/>
      <c r="CV204" s="2534"/>
      <c r="CW204" s="2534"/>
      <c r="CX204" s="2534"/>
      <c r="CY204" s="2534"/>
      <c r="CZ204" s="2534"/>
    </row>
    <row r="205" s="833" customFormat="true" ht="15" customHeight="true" x14ac:dyDescent="0.2">
      <c r="A205" s="1764"/>
      <c r="B205" s="1910"/>
      <c r="C205" s="1866"/>
      <c r="D205" s="1867"/>
      <c r="E205" s="1867"/>
      <c r="F205" s="1867"/>
      <c r="G205" s="1868"/>
      <c r="H205" s="1869"/>
      <c r="I205" s="1867"/>
      <c r="J205" s="1867"/>
      <c r="K205" s="1867"/>
      <c r="L205" s="1870"/>
      <c r="M205" s="1871"/>
      <c r="N205" s="1867"/>
      <c r="O205" s="1867"/>
      <c r="P205" s="1867"/>
      <c r="Q205" s="1868"/>
      <c r="R205" s="1869"/>
      <c r="S205" s="1867"/>
      <c r="T205" s="1867"/>
      <c r="U205" s="1867"/>
      <c r="V205" s="1867"/>
      <c r="W205" s="1867"/>
      <c r="X205" s="1867"/>
      <c r="Y205" s="1867"/>
      <c r="Z205" s="1867"/>
      <c r="AA205" s="1867"/>
      <c r="AB205" s="1867"/>
      <c r="AC205" s="2627"/>
      <c r="AD205" s="375"/>
      <c r="AE205" s="375"/>
      <c r="AF205" s="375"/>
      <c r="AG205" s="375"/>
      <c r="AH205" s="375"/>
      <c r="AI205" s="375"/>
      <c r="AJ205" s="375"/>
      <c r="AK205" s="375"/>
      <c r="AL205" s="375"/>
      <c r="AM205" s="375"/>
      <c r="AN205" s="375"/>
      <c r="AO205" s="375"/>
      <c r="AP205" s="375"/>
      <c r="AQ205" s="375"/>
      <c r="AR205" s="375"/>
      <c r="AS205" s="375"/>
      <c r="AT205" s="375"/>
      <c r="AU205" s="375"/>
      <c r="AV205" s="375"/>
      <c r="AW205" s="375"/>
      <c r="AX205" s="375"/>
      <c r="AY205" s="375"/>
      <c r="AZ205" s="834"/>
      <c r="BA205" s="504"/>
      <c r="BB205" s="192"/>
      <c r="BC205" s="432"/>
      <c r="BD205" s="429"/>
      <c r="BE205" s="429"/>
      <c r="BF205" s="429"/>
      <c r="BG205" s="431"/>
      <c r="BH205" s="428"/>
      <c r="BI205" s="429"/>
      <c r="BJ205" s="429"/>
      <c r="BK205" s="429"/>
      <c r="BL205" s="431"/>
      <c r="BM205" s="428"/>
      <c r="BN205" s="429"/>
      <c r="BO205" s="429"/>
      <c r="BP205" s="429"/>
      <c r="BQ205" s="431"/>
      <c r="BR205" s="428"/>
      <c r="BS205" s="429"/>
      <c r="BT205" s="429"/>
      <c r="BU205" s="429"/>
      <c r="BV205" s="429"/>
      <c r="BW205" s="429"/>
      <c r="BX205" s="429"/>
      <c r="BY205" s="430"/>
      <c r="BZ205" s="430"/>
      <c r="CA205" s="430"/>
      <c r="CB205" s="430"/>
      <c r="CC205" s="430"/>
      <c r="CD205" s="2534"/>
      <c r="CE205" s="2534"/>
      <c r="CF205" s="2534"/>
      <c r="CG205" s="2534"/>
      <c r="CH205" s="2534"/>
      <c r="CI205" s="2534"/>
      <c r="CJ205" s="2534"/>
      <c r="CK205" s="2534"/>
      <c r="CL205" s="2534"/>
      <c r="CM205" s="2534"/>
      <c r="CN205" s="2534"/>
      <c r="CO205" s="2534"/>
      <c r="CP205" s="2534"/>
      <c r="CQ205" s="2534"/>
      <c r="CR205" s="2534"/>
      <c r="CS205" s="2534"/>
      <c r="CT205" s="2534"/>
      <c r="CU205" s="2534"/>
      <c r="CV205" s="2534"/>
      <c r="CW205" s="2534"/>
      <c r="CX205" s="2534"/>
      <c r="CY205" s="2534"/>
      <c r="CZ205" s="2534"/>
    </row>
    <row r="206" s="835" customFormat="true" ht="250.15" customHeight="true" x14ac:dyDescent="0.2">
      <c r="B206" s="833"/>
      <c r="AD206" s="251"/>
      <c r="AE206" s="251"/>
      <c r="AF206" s="251"/>
      <c r="AG206" s="251"/>
      <c r="AH206" s="251"/>
      <c r="AI206" s="251"/>
      <c r="AJ206" s="251"/>
      <c r="AK206" s="251"/>
      <c r="AL206" s="251"/>
      <c r="AM206" s="251"/>
      <c r="AN206" s="251"/>
      <c r="AO206" s="251"/>
      <c r="AP206" s="251"/>
      <c r="AQ206" s="251"/>
      <c r="AR206" s="251"/>
      <c r="AS206" s="251"/>
      <c r="AT206" s="251"/>
      <c r="AU206" s="251"/>
      <c r="AV206" s="251"/>
      <c r="AW206" s="251"/>
      <c r="AX206" s="251"/>
      <c r="AY206" s="251"/>
      <c r="AZ206" s="251"/>
      <c r="BA206" s="158"/>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8"/>
      <c r="BZ206" s="250"/>
      <c r="CA206" s="250"/>
      <c r="CB206" s="250"/>
      <c r="CC206" s="250"/>
      <c r="CD206" s="250"/>
      <c r="CE206" s="250"/>
      <c r="CF206" s="250"/>
      <c r="CG206" s="250"/>
      <c r="CH206" s="250"/>
      <c r="CI206" s="250"/>
      <c r="CJ206" s="250"/>
      <c r="CK206" s="250"/>
      <c r="CL206" s="250"/>
      <c r="CM206" s="250"/>
      <c r="CN206" s="250"/>
      <c r="CO206" s="250"/>
      <c r="CP206" s="250"/>
      <c r="CQ206" s="250"/>
      <c r="CR206" s="250"/>
      <c r="CS206" s="250"/>
      <c r="CT206" s="250"/>
      <c r="CU206" s="250"/>
      <c r="CV206" s="250"/>
      <c r="CW206" s="250"/>
      <c r="CX206" s="250"/>
      <c r="CY206" s="250"/>
      <c r="CZ206" s="250"/>
    </row>
    <row r="207" s="137" customFormat="true" ht="18" customHeight="true" x14ac:dyDescent="0.2">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B207" s="160"/>
      <c r="BZ207" s="246"/>
      <c r="CA207" s="246"/>
      <c r="CB207" s="246"/>
      <c r="CC207" s="246"/>
      <c r="CD207" s="246"/>
      <c r="CE207" s="246"/>
      <c r="CF207" s="246"/>
      <c r="CG207" s="246"/>
      <c r="CH207" s="246"/>
      <c r="CI207" s="246"/>
      <c r="CJ207" s="246"/>
      <c r="CK207" s="246"/>
      <c r="CL207" s="246"/>
      <c r="CM207" s="246"/>
      <c r="CN207" s="246"/>
      <c r="CO207" s="246"/>
      <c r="CP207" s="246"/>
      <c r="CQ207" s="246"/>
      <c r="CR207" s="246"/>
      <c r="CS207" s="246"/>
      <c r="CT207" s="246"/>
      <c r="CU207" s="246"/>
      <c r="CV207" s="246"/>
      <c r="CW207" s="246"/>
      <c r="CX207" s="246"/>
      <c r="CY207" s="246"/>
      <c r="CZ207" s="246"/>
    </row>
    <row r="208" s="137" customFormat="true" ht="22.5" customHeight="true" x14ac:dyDescent="0.35">
      <c r="A208" s="2903" t="str">
        <f>A1026</f>
        <v>Cameroon</v>
      </c>
      <c r="B208" s="2904"/>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B208" s="160"/>
      <c r="BZ208" s="246"/>
      <c r="CA208" s="246"/>
      <c r="CB208" s="246"/>
      <c r="CC208" s="246"/>
      <c r="CD208" s="246"/>
      <c r="CE208" s="246"/>
      <c r="CF208" s="246"/>
      <c r="CG208" s="246"/>
      <c r="CH208" s="246"/>
      <c r="CI208" s="246"/>
      <c r="CJ208" s="246"/>
      <c r="CK208" s="246"/>
      <c r="CL208" s="246"/>
      <c r="CM208" s="246"/>
      <c r="CN208" s="246"/>
      <c r="CO208" s="246"/>
      <c r="CP208" s="246"/>
      <c r="CQ208" s="246"/>
      <c r="CR208" s="246"/>
      <c r="CS208" s="246"/>
      <c r="CT208" s="246"/>
      <c r="CU208" s="246"/>
      <c r="CV208" s="246"/>
      <c r="CW208" s="246"/>
      <c r="CX208" s="246"/>
      <c r="CY208" s="246"/>
      <c r="CZ208" s="246"/>
    </row>
    <row r="209" s="137" customFormat="true" ht="22.5" customHeight="true" x14ac:dyDescent="0.35">
      <c r="A209" s="164" t="str">
        <f>A1034</f>
        <v>2006</v>
      </c>
      <c r="B209" s="165"/>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B209" s="160"/>
      <c r="BZ209" s="246"/>
      <c r="CA209" s="246"/>
      <c r="CB209" s="246"/>
      <c r="CC209" s="246"/>
      <c r="CD209" s="246"/>
      <c r="CE209" s="246"/>
      <c r="CF209" s="246"/>
      <c r="CG209" s="246"/>
      <c r="CH209" s="246"/>
      <c r="CI209" s="246"/>
      <c r="CJ209" s="246"/>
      <c r="CK209" s="246"/>
      <c r="CL209" s="246"/>
      <c r="CM209" s="246"/>
      <c r="CN209" s="246"/>
      <c r="CO209" s="246"/>
      <c r="CP209" s="246"/>
      <c r="CQ209" s="246"/>
      <c r="CR209" s="246"/>
      <c r="CS209" s="246"/>
      <c r="CT209" s="246"/>
      <c r="CU209" s="246"/>
      <c r="CV209" s="246"/>
      <c r="CW209" s="246"/>
      <c r="CX209" s="246"/>
      <c r="CY209" s="246"/>
      <c r="CZ209" s="246"/>
    </row>
    <row r="210" s="137" customFormat="true" ht="22.5" customHeight="true" x14ac:dyDescent="0.35">
      <c r="A210" s="506" t="s">
        <v>113</v>
      </c>
      <c r="B210" s="167"/>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B210" s="160"/>
      <c r="BZ210" s="246"/>
      <c r="CA210" s="246"/>
      <c r="CB210" s="246"/>
      <c r="CC210" s="246"/>
      <c r="CD210" s="246"/>
      <c r="CE210" s="246"/>
      <c r="CF210" s="246"/>
      <c r="CG210" s="246"/>
      <c r="CH210" s="246"/>
      <c r="CI210" s="246"/>
      <c r="CJ210" s="246"/>
      <c r="CK210" s="246"/>
      <c r="CL210" s="246"/>
      <c r="CM210" s="246"/>
      <c r="CN210" s="246"/>
      <c r="CO210" s="246"/>
      <c r="CP210" s="246"/>
      <c r="CQ210" s="246"/>
      <c r="CR210" s="246"/>
      <c r="CS210" s="246"/>
      <c r="CT210" s="246"/>
      <c r="CU210" s="246"/>
      <c r="CV210" s="246"/>
      <c r="CW210" s="246"/>
      <c r="CX210" s="246"/>
      <c r="CY210" s="246"/>
      <c r="CZ210" s="246"/>
    </row>
    <row r="211" s="137" customFormat="true" ht="20.1" customHeight="true" x14ac:dyDescent="0.35">
      <c r="A211" s="169" t="s">
        <v>98</v>
      </c>
      <c r="B211" s="165"/>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B211" s="160"/>
      <c r="BZ211" s="246"/>
      <c r="CA211" s="246"/>
      <c r="CB211" s="246"/>
      <c r="CC211" s="246"/>
      <c r="CD211" s="246"/>
      <c r="CE211" s="246"/>
      <c r="CF211" s="246"/>
      <c r="CG211" s="246"/>
      <c r="CH211" s="246"/>
      <c r="CI211" s="246"/>
      <c r="CJ211" s="246"/>
      <c r="CK211" s="246"/>
      <c r="CL211" s="246"/>
      <c r="CM211" s="246"/>
      <c r="CN211" s="246"/>
      <c r="CO211" s="246"/>
      <c r="CP211" s="246"/>
      <c r="CQ211" s="246"/>
      <c r="CR211" s="246"/>
      <c r="CS211" s="246"/>
      <c r="CT211" s="246"/>
      <c r="CU211" s="246"/>
      <c r="CV211" s="246"/>
      <c r="CW211" s="246"/>
      <c r="CX211" s="246"/>
      <c r="CY211" s="246"/>
      <c r="CZ211" s="246"/>
    </row>
    <row r="212" s="137" customFormat="true" ht="15" customHeight="true" x14ac:dyDescent="0.2">
      <c r="A212" s="507" t="s">
        <v>99</v>
      </c>
      <c r="B212" s="259"/>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B212" s="160"/>
      <c r="BZ212" s="246"/>
      <c r="CA212" s="246"/>
      <c r="CB212" s="246"/>
      <c r="CC212" s="246"/>
      <c r="CD212" s="246"/>
      <c r="CE212" s="246"/>
      <c r="CF212" s="246"/>
      <c r="CG212" s="246"/>
      <c r="CH212" s="246"/>
      <c r="CI212" s="246"/>
      <c r="CJ212" s="246"/>
      <c r="CK212" s="246"/>
      <c r="CL212" s="246"/>
      <c r="CM212" s="246"/>
      <c r="CN212" s="246"/>
      <c r="CO212" s="246"/>
      <c r="CP212" s="246"/>
      <c r="CQ212" s="246"/>
      <c r="CR212" s="246"/>
      <c r="CS212" s="246"/>
      <c r="CT212" s="246"/>
      <c r="CU212" s="246"/>
      <c r="CV212" s="246"/>
      <c r="CW212" s="246"/>
      <c r="CX212" s="246"/>
      <c r="CY212" s="246"/>
      <c r="CZ212" s="246"/>
    </row>
    <row r="213" s="137" customFormat="true" ht="15" customHeight="true" x14ac:dyDescent="0.2">
      <c r="A213" s="178" t="s">
        <v>41</v>
      </c>
      <c r="B213" s="177"/>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B213" s="160"/>
      <c r="BZ213" s="246"/>
      <c r="CA213" s="246"/>
      <c r="CB213" s="246"/>
      <c r="CC213" s="246"/>
      <c r="CD213" s="246"/>
      <c r="CE213" s="246"/>
      <c r="CF213" s="246"/>
      <c r="CG213" s="246"/>
      <c r="CH213" s="246"/>
      <c r="CI213" s="246"/>
      <c r="CJ213" s="246"/>
      <c r="CK213" s="246"/>
      <c r="CL213" s="246"/>
      <c r="CM213" s="246"/>
      <c r="CN213" s="246"/>
      <c r="CO213" s="246"/>
      <c r="CP213" s="246"/>
      <c r="CQ213" s="246"/>
      <c r="CR213" s="246"/>
      <c r="CS213" s="246"/>
      <c r="CT213" s="246"/>
      <c r="CU213" s="246"/>
      <c r="CV213" s="246"/>
      <c r="CW213" s="246"/>
      <c r="CX213" s="246"/>
      <c r="CY213" s="246"/>
      <c r="CZ213" s="246"/>
    </row>
    <row r="214" s="137" customFormat="true" ht="15" customHeight="true" x14ac:dyDescent="0.2">
      <c r="A214" s="176" t="s">
        <v>40</v>
      </c>
      <c r="B214" s="177"/>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B214" s="160"/>
      <c r="BZ214" s="246"/>
      <c r="CA214" s="246"/>
      <c r="CB214" s="246"/>
      <c r="CC214" s="246"/>
      <c r="CD214" s="246"/>
      <c r="CE214" s="246"/>
      <c r="CF214" s="246"/>
      <c r="CG214" s="246"/>
      <c r="CH214" s="246"/>
      <c r="CI214" s="246"/>
      <c r="CJ214" s="246"/>
      <c r="CK214" s="246"/>
      <c r="CL214" s="246"/>
      <c r="CM214" s="246"/>
      <c r="CN214" s="246"/>
      <c r="CO214" s="246"/>
      <c r="CP214" s="246"/>
      <c r="CQ214" s="246"/>
      <c r="CR214" s="246"/>
      <c r="CS214" s="246"/>
      <c r="CT214" s="246"/>
      <c r="CU214" s="246"/>
      <c r="CV214" s="246"/>
      <c r="CW214" s="246"/>
      <c r="CX214" s="246"/>
      <c r="CY214" s="246"/>
      <c r="CZ214" s="246"/>
    </row>
    <row r="215" s="137" customFormat="true" ht="15" customHeight="true" x14ac:dyDescent="0.2">
      <c r="A215" s="176" t="s">
        <v>137</v>
      </c>
      <c r="B215" s="258" t="str">
        <f>A1025</f>
        <v>MICS06</v>
      </c>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B215" s="160"/>
      <c r="BZ215" s="246"/>
      <c r="CA215" s="246"/>
      <c r="CB215" s="246"/>
      <c r="CC215" s="246"/>
      <c r="CD215" s="246"/>
      <c r="CE215" s="246"/>
      <c r="CF215" s="246"/>
      <c r="CG215" s="246"/>
      <c r="CH215" s="246"/>
      <c r="CI215" s="246"/>
      <c r="CJ215" s="246"/>
      <c r="CK215" s="246"/>
      <c r="CL215" s="246"/>
      <c r="CM215" s="246"/>
      <c r="CN215" s="246"/>
      <c r="CO215" s="246"/>
      <c r="CP215" s="246"/>
      <c r="CQ215" s="246"/>
      <c r="CR215" s="246"/>
      <c r="CS215" s="246"/>
      <c r="CT215" s="246"/>
      <c r="CU215" s="246"/>
      <c r="CV215" s="246"/>
      <c r="CW215" s="246"/>
      <c r="CX215" s="246"/>
      <c r="CY215" s="246"/>
      <c r="CZ215" s="246"/>
    </row>
    <row r="216" s="137" customFormat="true" ht="15" customHeight="true" x14ac:dyDescent="0.2">
      <c r="A216" s="840"/>
      <c r="B216" s="838"/>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B216" s="160"/>
      <c r="BZ216" s="246"/>
      <c r="CA216" s="246"/>
      <c r="CB216" s="246"/>
      <c r="CC216" s="246"/>
      <c r="CD216" s="246"/>
      <c r="CE216" s="246"/>
      <c r="CF216" s="246"/>
      <c r="CG216" s="246"/>
      <c r="CH216" s="246"/>
      <c r="CI216" s="246"/>
      <c r="CJ216" s="246"/>
      <c r="CK216" s="246"/>
      <c r="CL216" s="246"/>
      <c r="CM216" s="246"/>
      <c r="CN216" s="246"/>
      <c r="CO216" s="246"/>
      <c r="CP216" s="246"/>
      <c r="CQ216" s="246"/>
      <c r="CR216" s="246"/>
      <c r="CS216" s="246"/>
      <c r="CT216" s="246"/>
      <c r="CU216" s="246"/>
      <c r="CV216" s="246"/>
      <c r="CW216" s="246"/>
      <c r="CX216" s="246"/>
      <c r="CY216" s="246"/>
      <c r="CZ216" s="246"/>
    </row>
    <row r="217" s="137" customFormat="true" ht="15" customHeight="true" x14ac:dyDescent="0.2">
      <c r="A217" s="840"/>
      <c r="B217" s="839"/>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B217" s="160"/>
      <c r="BZ217" s="246"/>
      <c r="CA217" s="246"/>
      <c r="CB217" s="246"/>
      <c r="CC217" s="246"/>
      <c r="CD217" s="246"/>
      <c r="CE217" s="246"/>
      <c r="CF217" s="246"/>
      <c r="CG217" s="246"/>
      <c r="CH217" s="246"/>
      <c r="CI217" s="246"/>
      <c r="CJ217" s="246"/>
      <c r="CK217" s="246"/>
      <c r="CL217" s="246"/>
      <c r="CM217" s="246"/>
      <c r="CN217" s="246"/>
      <c r="CO217" s="246"/>
      <c r="CP217" s="246"/>
      <c r="CQ217" s="246"/>
      <c r="CR217" s="246"/>
      <c r="CS217" s="246"/>
      <c r="CT217" s="246"/>
      <c r="CU217" s="246"/>
      <c r="CV217" s="246"/>
      <c r="CW217" s="246"/>
      <c r="CX217" s="246"/>
      <c r="CY217" s="246"/>
      <c r="CZ217" s="246"/>
    </row>
    <row r="218" s="137" customFormat="true" ht="18" customHeight="true" x14ac:dyDescent="0.2">
      <c r="A218" s="840"/>
      <c r="B218" s="838"/>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B218" s="160"/>
      <c r="BZ218" s="246"/>
      <c r="CA218" s="246"/>
      <c r="CB218" s="246"/>
      <c r="CC218" s="246"/>
      <c r="CD218" s="246"/>
      <c r="CE218" s="246"/>
      <c r="CF218" s="246"/>
      <c r="CG218" s="246"/>
      <c r="CH218" s="246"/>
      <c r="CI218" s="246"/>
      <c r="CJ218" s="246"/>
      <c r="CK218" s="246"/>
      <c r="CL218" s="246"/>
      <c r="CM218" s="246"/>
      <c r="CN218" s="246"/>
      <c r="CO218" s="246"/>
      <c r="CP218" s="246"/>
      <c r="CQ218" s="246"/>
      <c r="CR218" s="246"/>
      <c r="CS218" s="246"/>
      <c r="CT218" s="246"/>
      <c r="CU218" s="246"/>
      <c r="CV218" s="246"/>
      <c r="CW218" s="246"/>
      <c r="CX218" s="246"/>
      <c r="CY218" s="246"/>
      <c r="CZ218" s="246"/>
    </row>
    <row r="219" s="137" customFormat="true" ht="18" customHeight="true" x14ac:dyDescent="0.2">
      <c r="A219" s="841"/>
      <c r="B219" s="842"/>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B219" s="160"/>
      <c r="BZ219" s="246"/>
      <c r="CA219" s="246"/>
      <c r="CB219" s="246"/>
      <c r="CC219" s="246"/>
      <c r="CD219" s="246"/>
      <c r="CE219" s="246"/>
      <c r="CF219" s="246"/>
      <c r="CG219" s="246"/>
      <c r="CH219" s="246"/>
      <c r="CI219" s="246"/>
      <c r="CJ219" s="246"/>
      <c r="CK219" s="246"/>
      <c r="CL219" s="246"/>
      <c r="CM219" s="246"/>
      <c r="CN219" s="246"/>
      <c r="CO219" s="246"/>
      <c r="CP219" s="246"/>
      <c r="CQ219" s="246"/>
      <c r="CR219" s="246"/>
      <c r="CS219" s="246"/>
      <c r="CT219" s="246"/>
      <c r="CU219" s="246"/>
      <c r="CV219" s="246"/>
      <c r="CW219" s="246"/>
      <c r="CX219" s="246"/>
      <c r="CY219" s="246"/>
      <c r="CZ219" s="246"/>
    </row>
    <row r="220" s="161" customFormat="true" ht="15" customHeight="true" x14ac:dyDescent="0.2">
      <c r="A220" s="140" t="s">
        <v>87</v>
      </c>
      <c r="B220" s="241"/>
      <c r="C220" s="2896" t="s">
        <v>116</v>
      </c>
      <c r="D220" s="2897"/>
      <c r="E220" s="2897"/>
      <c r="F220" s="2897"/>
      <c r="G220" s="2898"/>
      <c r="H220" s="2899" t="s">
        <v>39</v>
      </c>
      <c r="I220" s="2888"/>
      <c r="J220" s="2888"/>
      <c r="K220" s="2888"/>
      <c r="L220" s="2890"/>
      <c r="M220" s="2882" t="s">
        <v>38</v>
      </c>
      <c r="N220" s="2883"/>
      <c r="O220" s="2883"/>
      <c r="P220" s="2883"/>
      <c r="Q220" s="2885"/>
      <c r="R220" s="2596" t="s">
        <v>144</v>
      </c>
      <c r="S220" s="2607"/>
      <c r="T220" s="2607"/>
      <c r="U220" s="2607"/>
      <c r="V220" s="2607"/>
      <c r="W220" s="2607"/>
      <c r="X220" s="2607"/>
      <c r="Y220" s="2607"/>
      <c r="Z220" s="2607"/>
      <c r="AA220" s="2607"/>
      <c r="AB220" s="2607"/>
      <c r="AC220" s="2608"/>
      <c r="AD220" s="375"/>
      <c r="AE220" s="375"/>
      <c r="AF220" s="375"/>
      <c r="AG220" s="375"/>
      <c r="AH220" s="375"/>
      <c r="AI220" s="375"/>
      <c r="AJ220" s="375"/>
      <c r="AK220" s="375"/>
      <c r="AL220" s="375"/>
      <c r="AM220" s="375"/>
      <c r="AN220" s="375"/>
      <c r="AO220" s="375"/>
      <c r="AP220" s="375"/>
      <c r="AQ220" s="375"/>
      <c r="AR220" s="375"/>
      <c r="AS220" s="375"/>
      <c r="AT220" s="375"/>
      <c r="AU220" s="375"/>
      <c r="AV220" s="375"/>
      <c r="AW220" s="375"/>
      <c r="AX220" s="375"/>
      <c r="AY220" s="375"/>
      <c r="AZ220" s="834"/>
      <c r="BA220" s="252" t="s">
        <v>132</v>
      </c>
      <c r="BB220" s="140" t="s">
        <v>87</v>
      </c>
      <c r="BC220" s="2882" t="s">
        <v>116</v>
      </c>
      <c r="BD220" s="2883"/>
      <c r="BE220" s="2883"/>
      <c r="BF220" s="2883"/>
      <c r="BG220" s="2884"/>
      <c r="BH220" s="2882" t="s">
        <v>39</v>
      </c>
      <c r="BI220" s="2883"/>
      <c r="BJ220" s="2883"/>
      <c r="BK220" s="2883"/>
      <c r="BL220" s="2884"/>
      <c r="BM220" s="2882" t="s">
        <v>38</v>
      </c>
      <c r="BN220" s="2883"/>
      <c r="BO220" s="2883"/>
      <c r="BP220" s="2883"/>
      <c r="BQ220" s="2885"/>
      <c r="BR220" s="2469" t="s">
        <v>144</v>
      </c>
      <c r="BS220" s="2470"/>
      <c r="BT220" s="2470"/>
      <c r="BU220" s="2470"/>
      <c r="BV220" s="2470"/>
      <c r="BW220" s="2470"/>
      <c r="BX220" s="2470"/>
      <c r="BY220" s="2471"/>
      <c r="BZ220" s="378"/>
      <c r="CA220" s="378"/>
      <c r="CB220" s="378"/>
      <c r="CC220" s="378"/>
      <c r="CD220" s="250"/>
      <c r="CE220" s="250"/>
      <c r="CF220" s="250"/>
      <c r="CG220" s="250"/>
      <c r="CH220" s="250"/>
      <c r="CI220" s="250"/>
      <c r="CJ220" s="250"/>
      <c r="CK220" s="250"/>
      <c r="CL220" s="250"/>
      <c r="CM220" s="250"/>
      <c r="CN220" s="250"/>
      <c r="CO220" s="250"/>
      <c r="CP220" s="250"/>
      <c r="CQ220" s="250"/>
      <c r="CR220" s="250"/>
      <c r="CS220" s="250"/>
      <c r="CT220" s="250"/>
      <c r="CU220" s="250"/>
      <c r="CV220" s="250"/>
      <c r="CW220" s="250"/>
      <c r="CX220" s="250"/>
      <c r="CY220" s="250"/>
      <c r="CZ220" s="250"/>
    </row>
    <row r="221" s="161" customFormat="true" ht="12.75" x14ac:dyDescent="0.2">
      <c r="A221" s="223" t="s">
        <v>88</v>
      </c>
      <c r="B221" s="289"/>
      <c r="C221" s="346" t="s">
        <v>0</v>
      </c>
      <c r="D221" s="347" t="s">
        <v>1</v>
      </c>
      <c r="E221" s="347" t="s">
        <v>2</v>
      </c>
      <c r="F221" s="347" t="s">
        <v>3</v>
      </c>
      <c r="G221" s="348" t="s">
        <v>4</v>
      </c>
      <c r="H221" s="1737" t="s">
        <v>0</v>
      </c>
      <c r="I221" s="1704" t="s">
        <v>1</v>
      </c>
      <c r="J221" s="1704" t="s">
        <v>2</v>
      </c>
      <c r="K221" s="1704" t="s">
        <v>3</v>
      </c>
      <c r="L221" s="1705" t="s">
        <v>4</v>
      </c>
      <c r="M221" s="1727" t="s">
        <v>0</v>
      </c>
      <c r="N221" s="1704" t="s">
        <v>1</v>
      </c>
      <c r="O221" s="1704" t="s">
        <v>2</v>
      </c>
      <c r="P221" s="1704" t="s">
        <v>3</v>
      </c>
      <c r="Q221" s="1749" t="s">
        <v>4</v>
      </c>
      <c r="R221" s="1737" t="s">
        <v>237</v>
      </c>
      <c r="S221" s="1704" t="s">
        <v>238</v>
      </c>
      <c r="T221" s="1704" t="s">
        <v>239</v>
      </c>
      <c r="U221" s="1704" t="s">
        <v>240</v>
      </c>
      <c r="V221" s="1704" t="s">
        <v>241</v>
      </c>
      <c r="W221" s="1704" t="s">
        <v>242</v>
      </c>
      <c r="X221" s="1704" t="s">
        <v>243</v>
      </c>
      <c r="Y221" s="1704" t="s">
        <v>244</v>
      </c>
      <c r="Z221" s="1704" t="s">
        <v>245</v>
      </c>
      <c r="AA221" s="1704" t="s">
        <v>246</v>
      </c>
      <c r="AB221" s="1704" t="s">
        <v>247</v>
      </c>
      <c r="AC221" s="1706" t="s">
        <v>248</v>
      </c>
      <c r="AD221" s="375"/>
      <c r="AE221" s="375"/>
      <c r="AF221" s="375"/>
      <c r="AG221" s="375"/>
      <c r="AH221" s="375"/>
      <c r="AI221" s="375"/>
      <c r="AJ221" s="375"/>
      <c r="AK221" s="375"/>
      <c r="AL221" s="375"/>
      <c r="AM221" s="375"/>
      <c r="AN221" s="375"/>
      <c r="AO221" s="375"/>
      <c r="AP221" s="375"/>
      <c r="AQ221" s="375"/>
      <c r="AR221" s="375"/>
      <c r="AS221" s="375"/>
      <c r="AT221" s="375"/>
      <c r="AU221" s="375"/>
      <c r="AV221" s="375"/>
      <c r="AW221" s="375"/>
      <c r="AX221" s="375"/>
      <c r="AY221" s="375"/>
      <c r="AZ221" s="834"/>
      <c r="BA221" s="235" t="s">
        <v>119</v>
      </c>
      <c r="BB221" s="234"/>
      <c r="BC221" s="414" t="s">
        <v>0</v>
      </c>
      <c r="BD221" s="209" t="s">
        <v>1</v>
      </c>
      <c r="BE221" s="209" t="s">
        <v>2</v>
      </c>
      <c r="BF221" s="209" t="s">
        <v>3</v>
      </c>
      <c r="BG221" s="415" t="s">
        <v>4</v>
      </c>
      <c r="BH221" s="424" t="s">
        <v>0</v>
      </c>
      <c r="BI221" s="209" t="s">
        <v>1</v>
      </c>
      <c r="BJ221" s="209" t="s">
        <v>2</v>
      </c>
      <c r="BK221" s="209" t="s">
        <v>3</v>
      </c>
      <c r="BL221" s="415" t="s">
        <v>4</v>
      </c>
      <c r="BM221" s="424" t="s">
        <v>0</v>
      </c>
      <c r="BN221" s="209" t="s">
        <v>1</v>
      </c>
      <c r="BO221" s="209" t="s">
        <v>2</v>
      </c>
      <c r="BP221" s="209" t="s">
        <v>3</v>
      </c>
      <c r="BQ221" s="415" t="s">
        <v>4</v>
      </c>
      <c r="BR221" s="424" t="s">
        <v>237</v>
      </c>
      <c r="BS221" s="209" t="s">
        <v>238</v>
      </c>
      <c r="BT221" s="209" t="s">
        <v>239</v>
      </c>
      <c r="BU221" s="209" t="s">
        <v>240</v>
      </c>
      <c r="BV221" s="209" t="s">
        <v>241</v>
      </c>
      <c r="BW221" s="209" t="s">
        <v>242</v>
      </c>
      <c r="BX221" s="209" t="s">
        <v>243</v>
      </c>
      <c r="BY221" s="210" t="s">
        <v>244</v>
      </c>
      <c r="BZ221" s="210" t="s">
        <v>245</v>
      </c>
      <c r="CA221" s="210" t="s">
        <v>246</v>
      </c>
      <c r="CB221" s="210" t="s">
        <v>247</v>
      </c>
      <c r="CC221" s="210" t="s">
        <v>248</v>
      </c>
      <c r="CD221" s="2535"/>
      <c r="CE221" s="2535"/>
      <c r="CF221" s="2535"/>
      <c r="CG221" s="2535"/>
      <c r="CH221" s="2535"/>
      <c r="CI221" s="2535"/>
      <c r="CJ221" s="2535"/>
      <c r="CK221" s="2535"/>
      <c r="CL221" s="2535"/>
      <c r="CM221" s="2535"/>
      <c r="CN221" s="2535"/>
      <c r="CO221" s="2535"/>
      <c r="CP221" s="2535"/>
      <c r="CQ221" s="2535"/>
      <c r="CR221" s="2535"/>
      <c r="CS221" s="2535"/>
      <c r="CT221" s="2535"/>
      <c r="CU221" s="2535"/>
      <c r="CV221" s="2535"/>
      <c r="CW221" s="2535"/>
      <c r="CX221" s="2535"/>
      <c r="CY221" s="2535"/>
      <c r="CZ221" s="2535"/>
    </row>
    <row r="222" s="161" customFormat="true" ht="15" customHeight="true" x14ac:dyDescent="0.2">
      <c r="A222" s="2892" t="s">
        <v>37</v>
      </c>
      <c r="B222" s="1911" t="s">
        <v>15</v>
      </c>
      <c r="C222" s="1920" t="s">
        <v>36</v>
      </c>
      <c r="D222" s="1924" t="s">
        <v>36</v>
      </c>
      <c r="E222" s="1924" t="s">
        <v>36</v>
      </c>
      <c r="F222" s="1924" t="s">
        <v>36</v>
      </c>
      <c r="G222" s="1928" t="s">
        <v>36</v>
      </c>
      <c r="H222" s="1932" t="s">
        <v>36</v>
      </c>
      <c r="I222" s="1924" t="s">
        <v>36</v>
      </c>
      <c r="J222" s="1924" t="s">
        <v>36</v>
      </c>
      <c r="K222" s="1924" t="s">
        <v>36</v>
      </c>
      <c r="L222" s="1936" t="s">
        <v>36</v>
      </c>
      <c r="M222" s="1920" t="s">
        <v>36</v>
      </c>
      <c r="N222" s="1924" t="s">
        <v>36</v>
      </c>
      <c r="O222" s="1924" t="s">
        <v>36</v>
      </c>
      <c r="P222" s="1924" t="s">
        <v>36</v>
      </c>
      <c r="Q222" s="1928" t="s">
        <v>36</v>
      </c>
      <c r="R222" s="1932" t="s">
        <v>36</v>
      </c>
      <c r="S222" s="1924" t="s">
        <v>36</v>
      </c>
      <c r="T222" s="1924" t="s">
        <v>36</v>
      </c>
      <c r="U222" s="1924" t="s">
        <v>36</v>
      </c>
      <c r="V222" s="1924" t="s">
        <v>36</v>
      </c>
      <c r="W222" s="1924" t="s">
        <v>36</v>
      </c>
      <c r="X222" s="1924" t="s">
        <v>36</v>
      </c>
      <c r="Y222" s="1924" t="s">
        <v>36</v>
      </c>
      <c r="Z222" s="1924" t="s">
        <v>36</v>
      </c>
      <c r="AA222" s="1924" t="s">
        <v>36</v>
      </c>
      <c r="AB222" s="1924" t="s">
        <v>36</v>
      </c>
      <c r="AC222" s="1936" t="s">
        <v>36</v>
      </c>
      <c r="AD222" s="375"/>
      <c r="AE222" s="375"/>
      <c r="AF222" s="375"/>
      <c r="AG222" s="375"/>
      <c r="AH222" s="375"/>
      <c r="AI222" s="375"/>
      <c r="AJ222" s="375"/>
      <c r="AK222" s="375"/>
      <c r="AL222" s="375"/>
      <c r="AM222" s="375"/>
      <c r="AN222" s="375"/>
      <c r="AO222" s="375"/>
      <c r="AP222" s="375"/>
      <c r="AQ222" s="375"/>
      <c r="AR222" s="375"/>
      <c r="AS222" s="375"/>
      <c r="AT222" s="375"/>
      <c r="AU222" s="375"/>
      <c r="AV222" s="375"/>
      <c r="AW222" s="375"/>
      <c r="AX222" s="375"/>
      <c r="AY222" s="375"/>
      <c r="AZ222" s="834"/>
      <c r="BA222" s="2881" t="s">
        <v>37</v>
      </c>
      <c r="BB222" s="193" t="s">
        <v>15</v>
      </c>
      <c r="BC222" s="1280" t="s">
        <v>36</v>
      </c>
      <c r="BD222" s="1300" t="s">
        <v>36</v>
      </c>
      <c r="BE222" s="1300" t="s">
        <v>36</v>
      </c>
      <c r="BF222" s="1300" t="s">
        <v>36</v>
      </c>
      <c r="BG222" s="1321" t="s">
        <v>36</v>
      </c>
      <c r="BH222" s="1342" t="s">
        <v>36</v>
      </c>
      <c r="BI222" s="1300" t="s">
        <v>36</v>
      </c>
      <c r="BJ222" s="1300" t="s">
        <v>36</v>
      </c>
      <c r="BK222" s="1300" t="s">
        <v>36</v>
      </c>
      <c r="BL222" s="1321" t="s">
        <v>36</v>
      </c>
      <c r="BM222" s="1342" t="s">
        <v>36</v>
      </c>
      <c r="BN222" s="1300" t="s">
        <v>36</v>
      </c>
      <c r="BO222" s="1300" t="s">
        <v>36</v>
      </c>
      <c r="BP222" s="1300" t="s">
        <v>36</v>
      </c>
      <c r="BQ222" s="1321" t="s">
        <v>36</v>
      </c>
      <c r="BR222" s="1342" t="s">
        <v>36</v>
      </c>
      <c r="BS222" s="1300" t="s">
        <v>36</v>
      </c>
      <c r="BT222" s="1300" t="s">
        <v>36</v>
      </c>
      <c r="BU222" s="1300" t="s">
        <v>36</v>
      </c>
      <c r="BV222" s="1300" t="s">
        <v>36</v>
      </c>
      <c r="BW222" s="1300" t="s">
        <v>36</v>
      </c>
      <c r="BX222" s="1300" t="s">
        <v>36</v>
      </c>
      <c r="BY222" s="1361" t="s">
        <v>36</v>
      </c>
      <c r="BZ222" s="1361" t="s">
        <v>36</v>
      </c>
      <c r="CA222" s="1361" t="s">
        <v>36</v>
      </c>
      <c r="CB222" s="1361" t="s">
        <v>36</v>
      </c>
      <c r="CC222" s="1361" t="s">
        <v>36</v>
      </c>
      <c r="CD222" s="2536"/>
      <c r="CE222" s="2536"/>
      <c r="CF222" s="2536"/>
      <c r="CG222" s="2536"/>
      <c r="CH222" s="2536"/>
      <c r="CI222" s="2536"/>
      <c r="CJ222" s="2536"/>
      <c r="CK222" s="2536"/>
      <c r="CL222" s="2536"/>
      <c r="CM222" s="2536"/>
      <c r="CN222" s="2536"/>
      <c r="CO222" s="2536"/>
      <c r="CP222" s="2536"/>
      <c r="CQ222" s="2536"/>
      <c r="CR222" s="2536"/>
      <c r="CS222" s="2536"/>
      <c r="CT222" s="2536"/>
      <c r="CU222" s="2536"/>
      <c r="CV222" s="2536"/>
      <c r="CW222" s="2536"/>
      <c r="CX222" s="2536"/>
      <c r="CY222" s="2536"/>
      <c r="CZ222" s="2537"/>
    </row>
    <row r="223" s="161" customFormat="true" ht="15" customHeight="true" x14ac:dyDescent="0.2">
      <c r="A223" s="2886"/>
      <c r="B223" s="1912" t="s">
        <v>16</v>
      </c>
      <c r="C223" s="1921" t="s">
        <v>36</v>
      </c>
      <c r="D223" s="1925" t="s">
        <v>36</v>
      </c>
      <c r="E223" s="1925" t="s">
        <v>36</v>
      </c>
      <c r="F223" s="1925" t="s">
        <v>36</v>
      </c>
      <c r="G223" s="1929" t="s">
        <v>36</v>
      </c>
      <c r="H223" s="1933" t="s">
        <v>36</v>
      </c>
      <c r="I223" s="1925" t="s">
        <v>36</v>
      </c>
      <c r="J223" s="1925" t="s">
        <v>36</v>
      </c>
      <c r="K223" s="1925" t="s">
        <v>36</v>
      </c>
      <c r="L223" s="1937" t="s">
        <v>36</v>
      </c>
      <c r="M223" s="1921" t="s">
        <v>36</v>
      </c>
      <c r="N223" s="1925" t="s">
        <v>36</v>
      </c>
      <c r="O223" s="1925" t="s">
        <v>36</v>
      </c>
      <c r="P223" s="1925" t="s">
        <v>36</v>
      </c>
      <c r="Q223" s="1929" t="s">
        <v>36</v>
      </c>
      <c r="R223" s="1933" t="s">
        <v>36</v>
      </c>
      <c r="S223" s="1925" t="s">
        <v>36</v>
      </c>
      <c r="T223" s="1925" t="s">
        <v>36</v>
      </c>
      <c r="U223" s="1925" t="s">
        <v>36</v>
      </c>
      <c r="V223" s="1925" t="s">
        <v>36</v>
      </c>
      <c r="W223" s="1925" t="s">
        <v>36</v>
      </c>
      <c r="X223" s="1925" t="s">
        <v>36</v>
      </c>
      <c r="Y223" s="1925" t="s">
        <v>36</v>
      </c>
      <c r="Z223" s="1925" t="s">
        <v>36</v>
      </c>
      <c r="AA223" s="1925" t="s">
        <v>36</v>
      </c>
      <c r="AB223" s="1925" t="s">
        <v>36</v>
      </c>
      <c r="AC223" s="1937" t="s">
        <v>36</v>
      </c>
      <c r="AD223" s="375"/>
      <c r="AE223" s="375"/>
      <c r="AF223" s="375"/>
      <c r="AG223" s="375"/>
      <c r="AH223" s="375"/>
      <c r="AI223" s="375"/>
      <c r="AJ223" s="375"/>
      <c r="AK223" s="375"/>
      <c r="AL223" s="375"/>
      <c r="AM223" s="375"/>
      <c r="AN223" s="375"/>
      <c r="AO223" s="375"/>
      <c r="AP223" s="375"/>
      <c r="AQ223" s="375"/>
      <c r="AR223" s="375"/>
      <c r="AS223" s="375"/>
      <c r="AT223" s="375"/>
      <c r="AU223" s="375"/>
      <c r="AV223" s="375"/>
      <c r="AW223" s="375"/>
      <c r="AX223" s="375"/>
      <c r="AY223" s="375"/>
      <c r="AZ223" s="834"/>
      <c r="BA223" s="2878"/>
      <c r="BB223" s="194" t="s">
        <v>16</v>
      </c>
      <c r="BC223" s="1281" t="s">
        <v>36</v>
      </c>
      <c r="BD223" s="1301" t="s">
        <v>36</v>
      </c>
      <c r="BE223" s="1301" t="s">
        <v>36</v>
      </c>
      <c r="BF223" s="1301" t="s">
        <v>36</v>
      </c>
      <c r="BG223" s="1322" t="s">
        <v>36</v>
      </c>
      <c r="BH223" s="1343" t="s">
        <v>36</v>
      </c>
      <c r="BI223" s="1301" t="s">
        <v>36</v>
      </c>
      <c r="BJ223" s="1301" t="s">
        <v>36</v>
      </c>
      <c r="BK223" s="1301" t="s">
        <v>36</v>
      </c>
      <c r="BL223" s="1322" t="s">
        <v>36</v>
      </c>
      <c r="BM223" s="1343" t="s">
        <v>36</v>
      </c>
      <c r="BN223" s="1301" t="s">
        <v>36</v>
      </c>
      <c r="BO223" s="1301" t="s">
        <v>36</v>
      </c>
      <c r="BP223" s="1301" t="s">
        <v>36</v>
      </c>
      <c r="BQ223" s="1322" t="s">
        <v>36</v>
      </c>
      <c r="BR223" s="1343" t="s">
        <v>36</v>
      </c>
      <c r="BS223" s="1301" t="s">
        <v>36</v>
      </c>
      <c r="BT223" s="1301" t="s">
        <v>36</v>
      </c>
      <c r="BU223" s="1301" t="s">
        <v>36</v>
      </c>
      <c r="BV223" s="1301" t="s">
        <v>36</v>
      </c>
      <c r="BW223" s="1301" t="s">
        <v>36</v>
      </c>
      <c r="BX223" s="1301" t="s">
        <v>36</v>
      </c>
      <c r="BY223" s="1362" t="s">
        <v>36</v>
      </c>
      <c r="BZ223" s="1362" t="s">
        <v>36</v>
      </c>
      <c r="CA223" s="1362" t="s">
        <v>36</v>
      </c>
      <c r="CB223" s="1362" t="s">
        <v>36</v>
      </c>
      <c r="CC223" s="1362" t="s">
        <v>36</v>
      </c>
      <c r="CD223" s="2538"/>
      <c r="CE223" s="2538"/>
      <c r="CF223" s="2538"/>
      <c r="CG223" s="2538"/>
      <c r="CH223" s="2538"/>
      <c r="CI223" s="2538"/>
      <c r="CJ223" s="2538"/>
      <c r="CK223" s="2538"/>
      <c r="CL223" s="2538"/>
      <c r="CM223" s="2538"/>
      <c r="CN223" s="2538"/>
      <c r="CO223" s="2538"/>
      <c r="CP223" s="2538"/>
      <c r="CQ223" s="2538"/>
      <c r="CR223" s="2538"/>
      <c r="CS223" s="2538"/>
      <c r="CT223" s="2538"/>
      <c r="CU223" s="2538"/>
      <c r="CV223" s="2538"/>
      <c r="CW223" s="2538"/>
      <c r="CX223" s="2538"/>
      <c r="CY223" s="2538"/>
      <c r="CZ223" s="2539"/>
    </row>
    <row r="224" s="161" customFormat="true" ht="15" customHeight="true" x14ac:dyDescent="0.2">
      <c r="A224" s="2891"/>
      <c r="B224" s="1913" t="s">
        <v>20</v>
      </c>
      <c r="C224" s="1922" t="s">
        <v>36</v>
      </c>
      <c r="D224" s="1926" t="s">
        <v>36</v>
      </c>
      <c r="E224" s="1926" t="s">
        <v>36</v>
      </c>
      <c r="F224" s="1926" t="s">
        <v>36</v>
      </c>
      <c r="G224" s="1930" t="s">
        <v>36</v>
      </c>
      <c r="H224" s="1934" t="s">
        <v>36</v>
      </c>
      <c r="I224" s="1926" t="s">
        <v>36</v>
      </c>
      <c r="J224" s="1926" t="s">
        <v>36</v>
      </c>
      <c r="K224" s="1926" t="s">
        <v>36</v>
      </c>
      <c r="L224" s="1938" t="s">
        <v>36</v>
      </c>
      <c r="M224" s="1922" t="s">
        <v>36</v>
      </c>
      <c r="N224" s="1926" t="s">
        <v>36</v>
      </c>
      <c r="O224" s="1926" t="s">
        <v>36</v>
      </c>
      <c r="P224" s="1926" t="s">
        <v>36</v>
      </c>
      <c r="Q224" s="1930" t="s">
        <v>36</v>
      </c>
      <c r="R224" s="1934" t="s">
        <v>36</v>
      </c>
      <c r="S224" s="1926" t="s">
        <v>36</v>
      </c>
      <c r="T224" s="1926" t="s">
        <v>36</v>
      </c>
      <c r="U224" s="1926" t="s">
        <v>36</v>
      </c>
      <c r="V224" s="1926" t="s">
        <v>36</v>
      </c>
      <c r="W224" s="1926" t="s">
        <v>36</v>
      </c>
      <c r="X224" s="1926" t="s">
        <v>36</v>
      </c>
      <c r="Y224" s="1926" t="s">
        <v>36</v>
      </c>
      <c r="Z224" s="1926" t="s">
        <v>36</v>
      </c>
      <c r="AA224" s="1926" t="s">
        <v>36</v>
      </c>
      <c r="AB224" s="1926" t="s">
        <v>36</v>
      </c>
      <c r="AC224" s="1938" t="s">
        <v>36</v>
      </c>
      <c r="AD224" s="375"/>
      <c r="AE224" s="375"/>
      <c r="AF224" s="375"/>
      <c r="AG224" s="375"/>
      <c r="AH224" s="375"/>
      <c r="AI224" s="375"/>
      <c r="AJ224" s="375"/>
      <c r="AK224" s="375"/>
      <c r="AL224" s="375"/>
      <c r="AM224" s="375"/>
      <c r="AN224" s="375"/>
      <c r="AO224" s="375"/>
      <c r="AP224" s="375"/>
      <c r="AQ224" s="375"/>
      <c r="AR224" s="375"/>
      <c r="AS224" s="375"/>
      <c r="AT224" s="375"/>
      <c r="AU224" s="375"/>
      <c r="AV224" s="375"/>
      <c r="AW224" s="375"/>
      <c r="AX224" s="375"/>
      <c r="AY224" s="375"/>
      <c r="AZ224" s="834"/>
      <c r="BA224" s="2878"/>
      <c r="BB224" s="194" t="s">
        <v>20</v>
      </c>
      <c r="BC224" s="1281" t="s">
        <v>36</v>
      </c>
      <c r="BD224" s="1301" t="s">
        <v>36</v>
      </c>
      <c r="BE224" s="1301" t="s">
        <v>36</v>
      </c>
      <c r="BF224" s="1301" t="s">
        <v>36</v>
      </c>
      <c r="BG224" s="1322" t="s">
        <v>36</v>
      </c>
      <c r="BH224" s="1343" t="s">
        <v>36</v>
      </c>
      <c r="BI224" s="1301" t="s">
        <v>36</v>
      </c>
      <c r="BJ224" s="1301" t="s">
        <v>36</v>
      </c>
      <c r="BK224" s="1301" t="s">
        <v>36</v>
      </c>
      <c r="BL224" s="1322" t="s">
        <v>36</v>
      </c>
      <c r="BM224" s="1343" t="s">
        <v>36</v>
      </c>
      <c r="BN224" s="1301" t="s">
        <v>36</v>
      </c>
      <c r="BO224" s="1301" t="s">
        <v>36</v>
      </c>
      <c r="BP224" s="1301" t="s">
        <v>36</v>
      </c>
      <c r="BQ224" s="1322" t="s">
        <v>36</v>
      </c>
      <c r="BR224" s="1343" t="s">
        <v>36</v>
      </c>
      <c r="BS224" s="1301" t="s">
        <v>36</v>
      </c>
      <c r="BT224" s="1301" t="s">
        <v>36</v>
      </c>
      <c r="BU224" s="1301" t="s">
        <v>36</v>
      </c>
      <c r="BV224" s="1301" t="s">
        <v>36</v>
      </c>
      <c r="BW224" s="1301" t="s">
        <v>36</v>
      </c>
      <c r="BX224" s="1301" t="s">
        <v>36</v>
      </c>
      <c r="BY224" s="1362" t="s">
        <v>36</v>
      </c>
      <c r="BZ224" s="1362" t="s">
        <v>36</v>
      </c>
      <c r="CA224" s="1362" t="s">
        <v>36</v>
      </c>
      <c r="CB224" s="1362" t="s">
        <v>36</v>
      </c>
      <c r="CC224" s="1362" t="s">
        <v>36</v>
      </c>
      <c r="CD224" s="2538"/>
      <c r="CE224" s="2538"/>
      <c r="CF224" s="2538"/>
      <c r="CG224" s="2538"/>
      <c r="CH224" s="2538"/>
      <c r="CI224" s="2538"/>
      <c r="CJ224" s="2538"/>
      <c r="CK224" s="2538"/>
      <c r="CL224" s="2538"/>
      <c r="CM224" s="2538"/>
      <c r="CN224" s="2538"/>
      <c r="CO224" s="2538"/>
      <c r="CP224" s="2538"/>
      <c r="CQ224" s="2538"/>
      <c r="CR224" s="2538"/>
      <c r="CS224" s="2538"/>
      <c r="CT224" s="2538"/>
      <c r="CU224" s="2538"/>
      <c r="CV224" s="2538"/>
      <c r="CW224" s="2538"/>
      <c r="CX224" s="2538"/>
      <c r="CY224" s="2538"/>
      <c r="CZ224" s="2539"/>
    </row>
    <row r="225" s="161" customFormat="true" ht="15" customHeight="true" x14ac:dyDescent="0.2">
      <c r="A225" s="1167"/>
      <c r="B225" s="991"/>
      <c r="C225" s="1107"/>
      <c r="D225" s="896"/>
      <c r="E225" s="896"/>
      <c r="F225" s="896"/>
      <c r="G225" s="945"/>
      <c r="H225" s="1108"/>
      <c r="I225" s="896"/>
      <c r="J225" s="896"/>
      <c r="K225" s="896"/>
      <c r="L225" s="912"/>
      <c r="M225" s="1107"/>
      <c r="N225" s="896"/>
      <c r="O225" s="896"/>
      <c r="P225" s="896"/>
      <c r="Q225" s="945"/>
      <c r="R225" s="1108"/>
      <c r="S225" s="896"/>
      <c r="T225" s="896"/>
      <c r="U225" s="896"/>
      <c r="V225" s="896"/>
      <c r="W225" s="896"/>
      <c r="X225" s="896"/>
      <c r="Y225" s="896"/>
      <c r="Z225" s="896"/>
      <c r="AA225" s="896"/>
      <c r="AB225" s="896"/>
      <c r="AC225" s="912"/>
      <c r="AD225" s="375"/>
      <c r="AE225" s="375"/>
      <c r="AF225" s="375"/>
      <c r="AG225" s="375"/>
      <c r="AH225" s="375"/>
      <c r="AI225" s="375"/>
      <c r="AJ225" s="375"/>
      <c r="AK225" s="375"/>
      <c r="AL225" s="375"/>
      <c r="AM225" s="375"/>
      <c r="AN225" s="375"/>
      <c r="AO225" s="375"/>
      <c r="AP225" s="375"/>
      <c r="AQ225" s="375"/>
      <c r="AR225" s="375"/>
      <c r="AS225" s="375"/>
      <c r="AT225" s="375"/>
      <c r="AU225" s="375"/>
      <c r="AV225" s="375"/>
      <c r="AW225" s="375"/>
      <c r="AX225" s="375"/>
      <c r="AY225" s="375"/>
      <c r="AZ225" s="834"/>
      <c r="BA225" s="2878" t="s">
        <v>71</v>
      </c>
      <c r="BB225" s="194" t="s">
        <v>72</v>
      </c>
      <c r="BC225" s="1281" t="s">
        <v>36</v>
      </c>
      <c r="BD225" s="1301" t="s">
        <v>36</v>
      </c>
      <c r="BE225" s="1301" t="s">
        <v>36</v>
      </c>
      <c r="BF225" s="1301" t="s">
        <v>36</v>
      </c>
      <c r="BG225" s="1322" t="s">
        <v>36</v>
      </c>
      <c r="BH225" s="1343" t="s">
        <v>36</v>
      </c>
      <c r="BI225" s="1301" t="s">
        <v>36</v>
      </c>
      <c r="BJ225" s="1301" t="s">
        <v>36</v>
      </c>
      <c r="BK225" s="1301" t="s">
        <v>36</v>
      </c>
      <c r="BL225" s="1322" t="s">
        <v>36</v>
      </c>
      <c r="BM225" s="1343" t="s">
        <v>36</v>
      </c>
      <c r="BN225" s="1301" t="s">
        <v>36</v>
      </c>
      <c r="BO225" s="1301" t="s">
        <v>36</v>
      </c>
      <c r="BP225" s="1301" t="s">
        <v>36</v>
      </c>
      <c r="BQ225" s="1322" t="s">
        <v>36</v>
      </c>
      <c r="BR225" s="1343" t="s">
        <v>36</v>
      </c>
      <c r="BS225" s="1301" t="s">
        <v>36</v>
      </c>
      <c r="BT225" s="1301" t="s">
        <v>36</v>
      </c>
      <c r="BU225" s="1301" t="s">
        <v>36</v>
      </c>
      <c r="BV225" s="1301" t="s">
        <v>36</v>
      </c>
      <c r="BW225" s="1301" t="s">
        <v>36</v>
      </c>
      <c r="BX225" s="1301" t="s">
        <v>36</v>
      </c>
      <c r="BY225" s="1362" t="s">
        <v>36</v>
      </c>
      <c r="BZ225" s="1362" t="s">
        <v>36</v>
      </c>
      <c r="CA225" s="1362" t="s">
        <v>36</v>
      </c>
      <c r="CB225" s="1362" t="s">
        <v>36</v>
      </c>
      <c r="CC225" s="1362" t="s">
        <v>36</v>
      </c>
      <c r="CD225" s="2539"/>
      <c r="CE225" s="2539"/>
      <c r="CF225" s="2539"/>
      <c r="CG225" s="2539"/>
      <c r="CH225" s="2539"/>
      <c r="CI225" s="2539"/>
      <c r="CJ225" s="2539"/>
      <c r="CK225" s="2539"/>
      <c r="CL225" s="2539"/>
      <c r="CM225" s="2539"/>
      <c r="CN225" s="2539"/>
      <c r="CO225" s="2539"/>
      <c r="CP225" s="2539"/>
      <c r="CQ225" s="2539"/>
      <c r="CR225" s="2539"/>
      <c r="CS225" s="2539"/>
      <c r="CT225" s="2539"/>
      <c r="CU225" s="2539"/>
      <c r="CV225" s="2539"/>
      <c r="CW225" s="2539"/>
      <c r="CX225" s="2539"/>
      <c r="CY225" s="2539"/>
      <c r="CZ225" s="2539"/>
    </row>
    <row r="226" s="161" customFormat="true" ht="15" customHeight="true" x14ac:dyDescent="0.2">
      <c r="A226" s="1758"/>
      <c r="B226" s="1914"/>
      <c r="C226" s="1712"/>
      <c r="D226" s="1713"/>
      <c r="E226" s="1713"/>
      <c r="F226" s="1713"/>
      <c r="G226" s="1747"/>
      <c r="H226" s="1738"/>
      <c r="I226" s="1713"/>
      <c r="J226" s="1713"/>
      <c r="K226" s="1713"/>
      <c r="L226" s="1718"/>
      <c r="M226" s="1728"/>
      <c r="N226" s="1713"/>
      <c r="O226" s="1713"/>
      <c r="P226" s="1713"/>
      <c r="Q226" s="1747"/>
      <c r="R226" s="1738"/>
      <c r="S226" s="1713"/>
      <c r="T226" s="1713"/>
      <c r="U226" s="1713"/>
      <c r="V226" s="1713"/>
      <c r="W226" s="1713"/>
      <c r="X226" s="1713"/>
      <c r="Y226" s="1713"/>
      <c r="Z226" s="1713"/>
      <c r="AA226" s="1713"/>
      <c r="AB226" s="1713"/>
      <c r="AC226" s="2628"/>
      <c r="AD226" s="375"/>
      <c r="AE226" s="375"/>
      <c r="AF226" s="375"/>
      <c r="AG226" s="375"/>
      <c r="AH226" s="375"/>
      <c r="AI226" s="375"/>
      <c r="AJ226" s="375"/>
      <c r="AK226" s="375"/>
      <c r="AL226" s="375"/>
      <c r="AM226" s="375"/>
      <c r="AN226" s="375"/>
      <c r="AO226" s="375"/>
      <c r="AP226" s="375"/>
      <c r="AQ226" s="375"/>
      <c r="AR226" s="375"/>
      <c r="AS226" s="375"/>
      <c r="AT226" s="375"/>
      <c r="AU226" s="375"/>
      <c r="AV226" s="375"/>
      <c r="AW226" s="375"/>
      <c r="AX226" s="375"/>
      <c r="AY226" s="375"/>
      <c r="AZ226" s="834"/>
      <c r="BA226" s="2878"/>
      <c r="BB226" s="194" t="s">
        <v>73</v>
      </c>
      <c r="BC226" s="1281" t="s">
        <v>36</v>
      </c>
      <c r="BD226" s="1301" t="s">
        <v>36</v>
      </c>
      <c r="BE226" s="1301" t="s">
        <v>36</v>
      </c>
      <c r="BF226" s="1301" t="s">
        <v>36</v>
      </c>
      <c r="BG226" s="1322" t="s">
        <v>36</v>
      </c>
      <c r="BH226" s="1343" t="s">
        <v>36</v>
      </c>
      <c r="BI226" s="1301" t="s">
        <v>36</v>
      </c>
      <c r="BJ226" s="1301" t="s">
        <v>36</v>
      </c>
      <c r="BK226" s="1301" t="s">
        <v>36</v>
      </c>
      <c r="BL226" s="1322" t="s">
        <v>36</v>
      </c>
      <c r="BM226" s="1343" t="s">
        <v>36</v>
      </c>
      <c r="BN226" s="1301" t="s">
        <v>36</v>
      </c>
      <c r="BO226" s="1301" t="s">
        <v>36</v>
      </c>
      <c r="BP226" s="1301" t="s">
        <v>36</v>
      </c>
      <c r="BQ226" s="1322" t="s">
        <v>36</v>
      </c>
      <c r="BR226" s="1343" t="s">
        <v>36</v>
      </c>
      <c r="BS226" s="1301" t="s">
        <v>36</v>
      </c>
      <c r="BT226" s="1301" t="s">
        <v>36</v>
      </c>
      <c r="BU226" s="1301" t="s">
        <v>36</v>
      </c>
      <c r="BV226" s="1301" t="s">
        <v>36</v>
      </c>
      <c r="BW226" s="1301" t="s">
        <v>36</v>
      </c>
      <c r="BX226" s="1301" t="s">
        <v>36</v>
      </c>
      <c r="BY226" s="1362" t="s">
        <v>36</v>
      </c>
      <c r="BZ226" s="1362" t="s">
        <v>36</v>
      </c>
      <c r="CA226" s="1362" t="s">
        <v>36</v>
      </c>
      <c r="CB226" s="1362" t="s">
        <v>36</v>
      </c>
      <c r="CC226" s="1362" t="s">
        <v>36</v>
      </c>
      <c r="CD226" s="2539"/>
      <c r="CE226" s="2539"/>
      <c r="CF226" s="2539"/>
      <c r="CG226" s="2539"/>
      <c r="CH226" s="2539"/>
      <c r="CI226" s="2539"/>
      <c r="CJ226" s="2539"/>
      <c r="CK226" s="2539"/>
      <c r="CL226" s="2539"/>
      <c r="CM226" s="2539"/>
      <c r="CN226" s="2539"/>
      <c r="CO226" s="2539"/>
      <c r="CP226" s="2539"/>
      <c r="CQ226" s="2539"/>
      <c r="CR226" s="2539"/>
      <c r="CS226" s="2539"/>
      <c r="CT226" s="2539"/>
      <c r="CU226" s="2539"/>
      <c r="CV226" s="2539"/>
      <c r="CW226" s="2539"/>
      <c r="CX226" s="2539"/>
      <c r="CY226" s="2539"/>
      <c r="CZ226" s="2539"/>
    </row>
    <row r="227" s="161" customFormat="true" ht="15" customHeight="true" x14ac:dyDescent="0.2">
      <c r="A227" s="1759"/>
      <c r="B227" s="1915"/>
      <c r="C227" s="1714"/>
      <c r="D227" s="1715"/>
      <c r="E227" s="1715"/>
      <c r="F227" s="1715"/>
      <c r="G227" s="1748"/>
      <c r="H227" s="1739"/>
      <c r="I227" s="1715"/>
      <c r="J227" s="1715"/>
      <c r="K227" s="1715"/>
      <c r="L227" s="1719"/>
      <c r="M227" s="1729"/>
      <c r="N227" s="1715"/>
      <c r="O227" s="1715"/>
      <c r="P227" s="1715"/>
      <c r="Q227" s="1748"/>
      <c r="R227" s="1739"/>
      <c r="S227" s="1715"/>
      <c r="T227" s="1715"/>
      <c r="U227" s="1715"/>
      <c r="V227" s="1715"/>
      <c r="W227" s="1715"/>
      <c r="X227" s="1715"/>
      <c r="Y227" s="1715"/>
      <c r="Z227" s="1715"/>
      <c r="AA227" s="1715"/>
      <c r="AB227" s="1715"/>
      <c r="AC227" s="2629"/>
      <c r="AD227" s="375"/>
      <c r="AE227" s="375"/>
      <c r="AF227" s="375"/>
      <c r="AG227" s="375"/>
      <c r="AH227" s="375"/>
      <c r="AI227" s="375"/>
      <c r="AJ227" s="375"/>
      <c r="AK227" s="375"/>
      <c r="AL227" s="375"/>
      <c r="AM227" s="375"/>
      <c r="AN227" s="375"/>
      <c r="AO227" s="375"/>
      <c r="AP227" s="375"/>
      <c r="AQ227" s="375"/>
      <c r="AR227" s="375"/>
      <c r="AS227" s="375"/>
      <c r="AT227" s="375"/>
      <c r="AU227" s="375"/>
      <c r="AV227" s="375"/>
      <c r="AW227" s="375"/>
      <c r="AX227" s="375"/>
      <c r="AY227" s="375"/>
      <c r="AZ227" s="834"/>
      <c r="BA227" s="2878" t="s">
        <v>96</v>
      </c>
      <c r="BB227" s="194" t="s">
        <v>62</v>
      </c>
      <c r="BC227" s="1281" t="s">
        <v>36</v>
      </c>
      <c r="BD227" s="1301" t="s">
        <v>36</v>
      </c>
      <c r="BE227" s="1301" t="s">
        <v>36</v>
      </c>
      <c r="BF227" s="1301" t="s">
        <v>36</v>
      </c>
      <c r="BG227" s="1322" t="s">
        <v>36</v>
      </c>
      <c r="BH227" s="1343" t="s">
        <v>36</v>
      </c>
      <c r="BI227" s="1301" t="s">
        <v>36</v>
      </c>
      <c r="BJ227" s="1301" t="s">
        <v>36</v>
      </c>
      <c r="BK227" s="1301" t="s">
        <v>36</v>
      </c>
      <c r="BL227" s="1322" t="s">
        <v>36</v>
      </c>
      <c r="BM227" s="1343" t="s">
        <v>36</v>
      </c>
      <c r="BN227" s="1301" t="s">
        <v>36</v>
      </c>
      <c r="BO227" s="1301" t="s">
        <v>36</v>
      </c>
      <c r="BP227" s="1301" t="s">
        <v>36</v>
      </c>
      <c r="BQ227" s="1322" t="s">
        <v>36</v>
      </c>
      <c r="BR227" s="1343" t="s">
        <v>36</v>
      </c>
      <c r="BS227" s="1301" t="s">
        <v>36</v>
      </c>
      <c r="BT227" s="1301" t="s">
        <v>36</v>
      </c>
      <c r="BU227" s="1301" t="s">
        <v>36</v>
      </c>
      <c r="BV227" s="1301" t="s">
        <v>36</v>
      </c>
      <c r="BW227" s="1301" t="s">
        <v>36</v>
      </c>
      <c r="BX227" s="1301" t="s">
        <v>36</v>
      </c>
      <c r="BY227" s="1362" t="s">
        <v>36</v>
      </c>
      <c r="BZ227" s="1362" t="s">
        <v>36</v>
      </c>
      <c r="CA227" s="1362" t="s">
        <v>36</v>
      </c>
      <c r="CB227" s="1362" t="s">
        <v>36</v>
      </c>
      <c r="CC227" s="1362" t="s">
        <v>36</v>
      </c>
      <c r="CD227" s="2539"/>
      <c r="CE227" s="2539"/>
      <c r="CF227" s="2539"/>
      <c r="CG227" s="2539"/>
      <c r="CH227" s="2539"/>
      <c r="CI227" s="2539"/>
      <c r="CJ227" s="2539"/>
      <c r="CK227" s="2539"/>
      <c r="CL227" s="2539"/>
      <c r="CM227" s="2539"/>
      <c r="CN227" s="2539"/>
      <c r="CO227" s="2539"/>
      <c r="CP227" s="2539"/>
      <c r="CQ227" s="2539"/>
      <c r="CR227" s="2539"/>
      <c r="CS227" s="2539"/>
      <c r="CT227" s="2539"/>
      <c r="CU227" s="2539"/>
      <c r="CV227" s="2539"/>
      <c r="CW227" s="2539"/>
      <c r="CX227" s="2539"/>
      <c r="CY227" s="2539"/>
      <c r="CZ227" s="2539"/>
    </row>
    <row r="228" s="161" customFormat="true" ht="15" customHeight="true" x14ac:dyDescent="0.2">
      <c r="A228" s="1760"/>
      <c r="B228" s="1916"/>
      <c r="C228" s="1882"/>
      <c r="D228" s="1883"/>
      <c r="E228" s="1883"/>
      <c r="F228" s="1883"/>
      <c r="G228" s="1884"/>
      <c r="H228" s="1885"/>
      <c r="I228" s="1883"/>
      <c r="J228" s="1883"/>
      <c r="K228" s="1883"/>
      <c r="L228" s="1886"/>
      <c r="M228" s="1882"/>
      <c r="N228" s="1883"/>
      <c r="O228" s="1883"/>
      <c r="P228" s="1883"/>
      <c r="Q228" s="1884"/>
      <c r="R228" s="1885"/>
      <c r="S228" s="1883"/>
      <c r="T228" s="1883"/>
      <c r="U228" s="1883"/>
      <c r="V228" s="1883"/>
      <c r="W228" s="1883"/>
      <c r="X228" s="1883"/>
      <c r="Y228" s="1883"/>
      <c r="Z228" s="1883"/>
      <c r="AA228" s="1883"/>
      <c r="AB228" s="1883"/>
      <c r="AC228" s="1886"/>
      <c r="AD228" s="375"/>
      <c r="AE228" s="375"/>
      <c r="AF228" s="375"/>
      <c r="AG228" s="375"/>
      <c r="AH228" s="375"/>
      <c r="AI228" s="375"/>
      <c r="AJ228" s="375"/>
      <c r="AK228" s="375"/>
      <c r="AL228" s="375"/>
      <c r="AM228" s="375"/>
      <c r="AN228" s="375"/>
      <c r="AO228" s="375"/>
      <c r="AP228" s="375"/>
      <c r="AQ228" s="375"/>
      <c r="AR228" s="375"/>
      <c r="AS228" s="375"/>
      <c r="AT228" s="375"/>
      <c r="AU228" s="375"/>
      <c r="AV228" s="375"/>
      <c r="AW228" s="375"/>
      <c r="AX228" s="375"/>
      <c r="AY228" s="375"/>
      <c r="AZ228" s="834"/>
      <c r="BA228" s="2878"/>
      <c r="BB228" s="194" t="s">
        <v>93</v>
      </c>
      <c r="BC228" s="1281" t="s">
        <v>36</v>
      </c>
      <c r="BD228" s="1301" t="s">
        <v>36</v>
      </c>
      <c r="BE228" s="1301" t="s">
        <v>36</v>
      </c>
      <c r="BF228" s="1301" t="s">
        <v>36</v>
      </c>
      <c r="BG228" s="1322" t="s">
        <v>36</v>
      </c>
      <c r="BH228" s="1343" t="s">
        <v>36</v>
      </c>
      <c r="BI228" s="1301" t="s">
        <v>36</v>
      </c>
      <c r="BJ228" s="1301" t="s">
        <v>36</v>
      </c>
      <c r="BK228" s="1301" t="s">
        <v>36</v>
      </c>
      <c r="BL228" s="1322" t="s">
        <v>36</v>
      </c>
      <c r="BM228" s="1343" t="s">
        <v>36</v>
      </c>
      <c r="BN228" s="1301" t="s">
        <v>36</v>
      </c>
      <c r="BO228" s="1301" t="s">
        <v>36</v>
      </c>
      <c r="BP228" s="1301" t="s">
        <v>36</v>
      </c>
      <c r="BQ228" s="1322" t="s">
        <v>36</v>
      </c>
      <c r="BR228" s="1343" t="s">
        <v>36</v>
      </c>
      <c r="BS228" s="1301" t="s">
        <v>36</v>
      </c>
      <c r="BT228" s="1301" t="s">
        <v>36</v>
      </c>
      <c r="BU228" s="1301" t="s">
        <v>36</v>
      </c>
      <c r="BV228" s="1301" t="s">
        <v>36</v>
      </c>
      <c r="BW228" s="1301" t="s">
        <v>36</v>
      </c>
      <c r="BX228" s="1301" t="s">
        <v>36</v>
      </c>
      <c r="BY228" s="1362" t="s">
        <v>36</v>
      </c>
      <c r="BZ228" s="1362" t="s">
        <v>36</v>
      </c>
      <c r="CA228" s="1362" t="s">
        <v>36</v>
      </c>
      <c r="CB228" s="1362" t="s">
        <v>36</v>
      </c>
      <c r="CC228" s="1362" t="s">
        <v>36</v>
      </c>
      <c r="CD228" s="2539"/>
      <c r="CE228" s="2539"/>
      <c r="CF228" s="2539"/>
      <c r="CG228" s="2539"/>
      <c r="CH228" s="2539"/>
      <c r="CI228" s="2539"/>
      <c r="CJ228" s="2539"/>
      <c r="CK228" s="2539"/>
      <c r="CL228" s="2539"/>
      <c r="CM228" s="2539"/>
      <c r="CN228" s="2539"/>
      <c r="CO228" s="2539"/>
      <c r="CP228" s="2539"/>
      <c r="CQ228" s="2539"/>
      <c r="CR228" s="2539"/>
      <c r="CS228" s="2539"/>
      <c r="CT228" s="2539"/>
      <c r="CU228" s="2539"/>
      <c r="CV228" s="2539"/>
      <c r="CW228" s="2539"/>
      <c r="CX228" s="2539"/>
      <c r="CY228" s="2539"/>
      <c r="CZ228" s="2539"/>
    </row>
    <row r="229" s="161" customFormat="true" ht="15" customHeight="true" x14ac:dyDescent="0.2">
      <c r="A229" s="1761"/>
      <c r="B229" s="1917"/>
      <c r="C229" s="1872"/>
      <c r="D229" s="1873"/>
      <c r="E229" s="1873"/>
      <c r="F229" s="1873"/>
      <c r="G229" s="1874"/>
      <c r="H229" s="1875"/>
      <c r="I229" s="1873"/>
      <c r="J229" s="1873"/>
      <c r="K229" s="1873"/>
      <c r="L229" s="1876"/>
      <c r="M229" s="1872"/>
      <c r="N229" s="1873"/>
      <c r="O229" s="1873"/>
      <c r="P229" s="1873"/>
      <c r="Q229" s="1874"/>
      <c r="R229" s="1875"/>
      <c r="S229" s="1873"/>
      <c r="T229" s="1873"/>
      <c r="U229" s="1873"/>
      <c r="V229" s="1873"/>
      <c r="W229" s="1873"/>
      <c r="X229" s="1873"/>
      <c r="Y229" s="1873"/>
      <c r="Z229" s="1873"/>
      <c r="AA229" s="1873"/>
      <c r="AB229" s="1873"/>
      <c r="AC229" s="1876"/>
      <c r="AD229" s="375"/>
      <c r="AE229" s="375"/>
      <c r="AF229" s="375"/>
      <c r="AG229" s="375"/>
      <c r="AH229" s="375"/>
      <c r="AI229" s="375"/>
      <c r="AJ229" s="375"/>
      <c r="AK229" s="375"/>
      <c r="AL229" s="375"/>
      <c r="AM229" s="375"/>
      <c r="AN229" s="375"/>
      <c r="AO229" s="375"/>
      <c r="AP229" s="375"/>
      <c r="AQ229" s="375"/>
      <c r="AR229" s="375"/>
      <c r="AS229" s="375"/>
      <c r="AT229" s="375"/>
      <c r="AU229" s="375"/>
      <c r="AV229" s="375"/>
      <c r="AW229" s="375"/>
      <c r="AX229" s="375"/>
      <c r="AY229" s="375"/>
      <c r="AZ229" s="834"/>
      <c r="BA229" s="2878"/>
      <c r="BB229" s="194" t="s">
        <v>94</v>
      </c>
      <c r="BC229" s="1281" t="s">
        <v>36</v>
      </c>
      <c r="BD229" s="1301" t="s">
        <v>36</v>
      </c>
      <c r="BE229" s="1301" t="s">
        <v>36</v>
      </c>
      <c r="BF229" s="1301" t="s">
        <v>36</v>
      </c>
      <c r="BG229" s="1322" t="s">
        <v>36</v>
      </c>
      <c r="BH229" s="1343" t="s">
        <v>36</v>
      </c>
      <c r="BI229" s="1301" t="s">
        <v>36</v>
      </c>
      <c r="BJ229" s="1301" t="s">
        <v>36</v>
      </c>
      <c r="BK229" s="1301" t="s">
        <v>36</v>
      </c>
      <c r="BL229" s="1322" t="s">
        <v>36</v>
      </c>
      <c r="BM229" s="1343" t="s">
        <v>36</v>
      </c>
      <c r="BN229" s="1301" t="s">
        <v>36</v>
      </c>
      <c r="BO229" s="1301" t="s">
        <v>36</v>
      </c>
      <c r="BP229" s="1301" t="s">
        <v>36</v>
      </c>
      <c r="BQ229" s="1322" t="s">
        <v>36</v>
      </c>
      <c r="BR229" s="1343" t="s">
        <v>36</v>
      </c>
      <c r="BS229" s="1301" t="s">
        <v>36</v>
      </c>
      <c r="BT229" s="1301" t="s">
        <v>36</v>
      </c>
      <c r="BU229" s="1301" t="s">
        <v>36</v>
      </c>
      <c r="BV229" s="1301" t="s">
        <v>36</v>
      </c>
      <c r="BW229" s="1301" t="s">
        <v>36</v>
      </c>
      <c r="BX229" s="1301" t="s">
        <v>36</v>
      </c>
      <c r="BY229" s="1362" t="s">
        <v>36</v>
      </c>
      <c r="BZ229" s="1362" t="s">
        <v>36</v>
      </c>
      <c r="CA229" s="1362" t="s">
        <v>36</v>
      </c>
      <c r="CB229" s="1362" t="s">
        <v>36</v>
      </c>
      <c r="CC229" s="1362" t="s">
        <v>36</v>
      </c>
      <c r="CD229" s="2539"/>
      <c r="CE229" s="2539"/>
      <c r="CF229" s="2539"/>
      <c r="CG229" s="2539"/>
      <c r="CH229" s="2539"/>
      <c r="CI229" s="2539"/>
      <c r="CJ229" s="2539"/>
      <c r="CK229" s="2539"/>
      <c r="CL229" s="2539"/>
      <c r="CM229" s="2539"/>
      <c r="CN229" s="2539"/>
      <c r="CO229" s="2539"/>
      <c r="CP229" s="2539"/>
      <c r="CQ229" s="2539"/>
      <c r="CR229" s="2539"/>
      <c r="CS229" s="2539"/>
      <c r="CT229" s="2539"/>
      <c r="CU229" s="2539"/>
      <c r="CV229" s="2539"/>
      <c r="CW229" s="2539"/>
      <c r="CX229" s="2539"/>
      <c r="CY229" s="2539"/>
      <c r="CZ229" s="2539"/>
    </row>
    <row r="230" s="161" customFormat="true" ht="15" customHeight="true" x14ac:dyDescent="0.2">
      <c r="A230" s="1762"/>
      <c r="B230" s="1918"/>
      <c r="C230" s="1877"/>
      <c r="D230" s="1878"/>
      <c r="E230" s="1878"/>
      <c r="F230" s="1878"/>
      <c r="G230" s="1879"/>
      <c r="H230" s="1880"/>
      <c r="I230" s="1878"/>
      <c r="J230" s="1878"/>
      <c r="K230" s="1878"/>
      <c r="L230" s="1881"/>
      <c r="M230" s="1877"/>
      <c r="N230" s="1878"/>
      <c r="O230" s="1878"/>
      <c r="P230" s="1878"/>
      <c r="Q230" s="1879"/>
      <c r="R230" s="1880"/>
      <c r="S230" s="1878"/>
      <c r="T230" s="1878"/>
      <c r="U230" s="1878"/>
      <c r="V230" s="1878"/>
      <c r="W230" s="1878"/>
      <c r="X230" s="1878"/>
      <c r="Y230" s="1878"/>
      <c r="Z230" s="1878"/>
      <c r="AA230" s="1878"/>
      <c r="AB230" s="1878"/>
      <c r="AC230" s="1881"/>
      <c r="AD230" s="375"/>
      <c r="AE230" s="375"/>
      <c r="AF230" s="375"/>
      <c r="AG230" s="375"/>
      <c r="AH230" s="375"/>
      <c r="AI230" s="375"/>
      <c r="AJ230" s="375"/>
      <c r="AK230" s="375"/>
      <c r="AL230" s="375"/>
      <c r="AM230" s="375"/>
      <c r="AN230" s="375"/>
      <c r="AO230" s="375"/>
      <c r="AP230" s="375"/>
      <c r="AQ230" s="375"/>
      <c r="AR230" s="375"/>
      <c r="AS230" s="375"/>
      <c r="AT230" s="375"/>
      <c r="AU230" s="375"/>
      <c r="AV230" s="375"/>
      <c r="AW230" s="375"/>
      <c r="AX230" s="375"/>
      <c r="AY230" s="375"/>
      <c r="AZ230" s="834"/>
      <c r="BA230" s="2878"/>
      <c r="BB230" s="194" t="s">
        <v>95</v>
      </c>
      <c r="BC230" s="1281" t="s">
        <v>36</v>
      </c>
      <c r="BD230" s="1301" t="s">
        <v>36</v>
      </c>
      <c r="BE230" s="1301" t="s">
        <v>36</v>
      </c>
      <c r="BF230" s="1301" t="s">
        <v>36</v>
      </c>
      <c r="BG230" s="1322" t="s">
        <v>36</v>
      </c>
      <c r="BH230" s="1343" t="s">
        <v>36</v>
      </c>
      <c r="BI230" s="1301" t="s">
        <v>36</v>
      </c>
      <c r="BJ230" s="1301" t="s">
        <v>36</v>
      </c>
      <c r="BK230" s="1301" t="s">
        <v>36</v>
      </c>
      <c r="BL230" s="1322" t="s">
        <v>36</v>
      </c>
      <c r="BM230" s="1343" t="s">
        <v>36</v>
      </c>
      <c r="BN230" s="1301" t="s">
        <v>36</v>
      </c>
      <c r="BO230" s="1301" t="s">
        <v>36</v>
      </c>
      <c r="BP230" s="1301" t="s">
        <v>36</v>
      </c>
      <c r="BQ230" s="1322" t="s">
        <v>36</v>
      </c>
      <c r="BR230" s="1343" t="s">
        <v>36</v>
      </c>
      <c r="BS230" s="1301" t="s">
        <v>36</v>
      </c>
      <c r="BT230" s="1301" t="s">
        <v>36</v>
      </c>
      <c r="BU230" s="1301" t="s">
        <v>36</v>
      </c>
      <c r="BV230" s="1301" t="s">
        <v>36</v>
      </c>
      <c r="BW230" s="1301" t="s">
        <v>36</v>
      </c>
      <c r="BX230" s="1301" t="s">
        <v>36</v>
      </c>
      <c r="BY230" s="1362" t="s">
        <v>36</v>
      </c>
      <c r="BZ230" s="1362" t="s">
        <v>36</v>
      </c>
      <c r="CA230" s="1362" t="s">
        <v>36</v>
      </c>
      <c r="CB230" s="1362" t="s">
        <v>36</v>
      </c>
      <c r="CC230" s="1362" t="s">
        <v>36</v>
      </c>
      <c r="CD230" s="2539"/>
      <c r="CE230" s="2539"/>
      <c r="CF230" s="2539"/>
      <c r="CG230" s="2539"/>
      <c r="CH230" s="2539"/>
      <c r="CI230" s="2539"/>
      <c r="CJ230" s="2539"/>
      <c r="CK230" s="2539"/>
      <c r="CL230" s="2539"/>
      <c r="CM230" s="2539"/>
      <c r="CN230" s="2539"/>
      <c r="CO230" s="2539"/>
      <c r="CP230" s="2539"/>
      <c r="CQ230" s="2539"/>
      <c r="CR230" s="2539"/>
      <c r="CS230" s="2539"/>
      <c r="CT230" s="2539"/>
      <c r="CU230" s="2539"/>
      <c r="CV230" s="2539"/>
      <c r="CW230" s="2539"/>
      <c r="CX230" s="2539"/>
      <c r="CY230" s="2539"/>
      <c r="CZ230" s="2539"/>
    </row>
    <row r="231" s="513" customFormat="true" ht="15" customHeight="true" x14ac:dyDescent="0.2">
      <c r="A231" s="1481"/>
      <c r="B231" s="1489"/>
      <c r="C231" s="1416"/>
      <c r="D231" s="1417"/>
      <c r="E231" s="1417"/>
      <c r="F231" s="1417"/>
      <c r="G231" s="1465"/>
      <c r="H231" s="1453"/>
      <c r="I231" s="1417"/>
      <c r="J231" s="1417"/>
      <c r="K231" s="1417"/>
      <c r="L231" s="1427"/>
      <c r="M231" s="1440"/>
      <c r="N231" s="1417"/>
      <c r="O231" s="1417"/>
      <c r="P231" s="1417"/>
      <c r="Q231" s="1465"/>
      <c r="R231" s="1453"/>
      <c r="S231" s="1417"/>
      <c r="T231" s="1417"/>
      <c r="U231" s="1417"/>
      <c r="V231" s="1417"/>
      <c r="W231" s="1417"/>
      <c r="X231" s="1417"/>
      <c r="Y231" s="1417"/>
      <c r="Z231" s="1417"/>
      <c r="AA231" s="1417"/>
      <c r="AB231" s="1418"/>
      <c r="AC231" s="1072"/>
      <c r="AD231" s="784"/>
      <c r="AE231" s="784"/>
      <c r="AF231" s="784"/>
      <c r="AG231" s="784"/>
      <c r="AH231" s="784"/>
      <c r="AI231" s="784"/>
      <c r="AJ231" s="784"/>
      <c r="AK231" s="784"/>
      <c r="AL231" s="784"/>
      <c r="AM231" s="784"/>
      <c r="AN231" s="784"/>
      <c r="AO231" s="784"/>
      <c r="AP231" s="784"/>
      <c r="AQ231" s="784"/>
      <c r="AR231" s="784"/>
      <c r="AS231" s="784"/>
      <c r="AT231" s="784"/>
      <c r="AU231" s="784"/>
      <c r="AV231" s="784"/>
      <c r="AW231" s="784"/>
      <c r="AX231" s="784"/>
      <c r="AY231" s="784"/>
      <c r="AZ231" s="251"/>
      <c r="BA231" s="528"/>
      <c r="BB231" s="194"/>
      <c r="BC231" s="416"/>
      <c r="BD231" s="372"/>
      <c r="BE231" s="372"/>
      <c r="BF231" s="372"/>
      <c r="BG231" s="417"/>
      <c r="BH231" s="425"/>
      <c r="BI231" s="372"/>
      <c r="BJ231" s="372"/>
      <c r="BK231" s="372"/>
      <c r="BL231" s="417"/>
      <c r="BM231" s="425"/>
      <c r="BN231" s="372"/>
      <c r="BO231" s="372"/>
      <c r="BP231" s="372"/>
      <c r="BQ231" s="417"/>
      <c r="BR231" s="425"/>
      <c r="BS231" s="372"/>
      <c r="BT231" s="372"/>
      <c r="BU231" s="372"/>
      <c r="BV231" s="372"/>
      <c r="BW231" s="372"/>
      <c r="BX231" s="372"/>
      <c r="BY231" s="373"/>
      <c r="BZ231" s="373"/>
      <c r="CA231" s="373"/>
      <c r="CB231" s="373"/>
      <c r="CC231" s="373"/>
      <c r="CD231" s="2540"/>
      <c r="CE231" s="2540"/>
      <c r="CF231" s="2540"/>
      <c r="CG231" s="2540"/>
      <c r="CH231" s="2540"/>
      <c r="CI231" s="2540"/>
      <c r="CJ231" s="2540"/>
      <c r="CK231" s="2540"/>
      <c r="CL231" s="2540"/>
      <c r="CM231" s="2540"/>
      <c r="CN231" s="2540"/>
      <c r="CO231" s="2540"/>
      <c r="CP231" s="2540"/>
      <c r="CQ231" s="2540"/>
      <c r="CR231" s="2540"/>
      <c r="CS231" s="2540"/>
      <c r="CT231" s="2540"/>
      <c r="CU231" s="2540"/>
      <c r="CV231" s="2540"/>
      <c r="CW231" s="2540"/>
      <c r="CX231" s="2540"/>
      <c r="CY231" s="2540"/>
      <c r="CZ231" s="2540"/>
    </row>
    <row r="232" s="513" customFormat="true" ht="15" customHeight="true" x14ac:dyDescent="0.2">
      <c r="A232" s="1482"/>
      <c r="B232" s="1490"/>
      <c r="C232" s="1419"/>
      <c r="D232" s="1420"/>
      <c r="E232" s="1420"/>
      <c r="F232" s="1420"/>
      <c r="G232" s="1466"/>
      <c r="H232" s="1454"/>
      <c r="I232" s="1420"/>
      <c r="J232" s="1420"/>
      <c r="K232" s="1420"/>
      <c r="L232" s="1428"/>
      <c r="M232" s="1441"/>
      <c r="N232" s="1420"/>
      <c r="O232" s="1420"/>
      <c r="P232" s="1420"/>
      <c r="Q232" s="1466"/>
      <c r="R232" s="1454"/>
      <c r="S232" s="1420"/>
      <c r="T232" s="1420"/>
      <c r="U232" s="1420"/>
      <c r="V232" s="1420"/>
      <c r="W232" s="1420"/>
      <c r="X232" s="1420"/>
      <c r="Y232" s="1420"/>
      <c r="Z232" s="1420"/>
      <c r="AA232" s="1420"/>
      <c r="AB232" s="1421"/>
      <c r="AC232" s="1072"/>
      <c r="AD232" s="784"/>
      <c r="AE232" s="784"/>
      <c r="AF232" s="784"/>
      <c r="AG232" s="784"/>
      <c r="AH232" s="784"/>
      <c r="AI232" s="784"/>
      <c r="AJ232" s="784"/>
      <c r="AK232" s="784"/>
      <c r="AL232" s="784"/>
      <c r="AM232" s="784"/>
      <c r="AN232" s="784"/>
      <c r="AO232" s="784"/>
      <c r="AP232" s="784"/>
      <c r="AQ232" s="784"/>
      <c r="AR232" s="784"/>
      <c r="AS232" s="784"/>
      <c r="AT232" s="784"/>
      <c r="AU232" s="784"/>
      <c r="AV232" s="784"/>
      <c r="AW232" s="784"/>
      <c r="AX232" s="784"/>
      <c r="AY232" s="784"/>
      <c r="AZ232" s="251"/>
      <c r="BA232" s="505"/>
      <c r="BB232" s="194"/>
      <c r="BC232" s="416"/>
      <c r="BD232" s="372"/>
      <c r="BE232" s="372"/>
      <c r="BF232" s="372"/>
      <c r="BG232" s="417"/>
      <c r="BH232" s="425"/>
      <c r="BI232" s="372"/>
      <c r="BJ232" s="372"/>
      <c r="BK232" s="372"/>
      <c r="BL232" s="417"/>
      <c r="BM232" s="425"/>
      <c r="BN232" s="372"/>
      <c r="BO232" s="372"/>
      <c r="BP232" s="372"/>
      <c r="BQ232" s="417"/>
      <c r="BR232" s="425"/>
      <c r="BS232" s="372"/>
      <c r="BT232" s="372"/>
      <c r="BU232" s="372"/>
      <c r="BV232" s="372"/>
      <c r="BW232" s="372"/>
      <c r="BX232" s="372"/>
      <c r="BY232" s="373"/>
      <c r="BZ232" s="373"/>
      <c r="CA232" s="373"/>
      <c r="CB232" s="373"/>
      <c r="CC232" s="373"/>
      <c r="CD232" s="2540"/>
      <c r="CE232" s="2540"/>
      <c r="CF232" s="2540"/>
      <c r="CG232" s="2540"/>
      <c r="CH232" s="2540"/>
      <c r="CI232" s="2540"/>
      <c r="CJ232" s="2540"/>
      <c r="CK232" s="2540"/>
      <c r="CL232" s="2540"/>
      <c r="CM232" s="2540"/>
      <c r="CN232" s="2540"/>
      <c r="CO232" s="2540"/>
      <c r="CP232" s="2540"/>
      <c r="CQ232" s="2540"/>
      <c r="CR232" s="2540"/>
      <c r="CS232" s="2540"/>
      <c r="CT232" s="2540"/>
      <c r="CU232" s="2540"/>
      <c r="CV232" s="2540"/>
      <c r="CW232" s="2540"/>
      <c r="CX232" s="2540"/>
      <c r="CY232" s="2540"/>
      <c r="CZ232" s="2540"/>
    </row>
    <row r="233" s="513" customFormat="true" ht="15" customHeight="true" x14ac:dyDescent="0.2">
      <c r="A233" s="1483"/>
      <c r="B233" s="1491"/>
      <c r="C233" s="1610"/>
      <c r="D233" s="1611"/>
      <c r="E233" s="1611"/>
      <c r="F233" s="1611"/>
      <c r="G233" s="1612"/>
      <c r="H233" s="1613"/>
      <c r="I233" s="1611"/>
      <c r="J233" s="1611"/>
      <c r="K233" s="1611"/>
      <c r="L233" s="1614"/>
      <c r="M233" s="1615"/>
      <c r="N233" s="1611"/>
      <c r="O233" s="1611"/>
      <c r="P233" s="1611"/>
      <c r="Q233" s="1612"/>
      <c r="R233" s="1613"/>
      <c r="S233" s="1611"/>
      <c r="T233" s="1611"/>
      <c r="U233" s="1611"/>
      <c r="V233" s="1611"/>
      <c r="W233" s="1611"/>
      <c r="X233" s="1611"/>
      <c r="Y233" s="1611"/>
      <c r="Z233" s="1611"/>
      <c r="AA233" s="1611"/>
      <c r="AB233" s="1616"/>
      <c r="AC233" s="1072"/>
      <c r="AD233" s="784"/>
      <c r="AE233" s="784"/>
      <c r="AF233" s="784"/>
      <c r="AG233" s="784"/>
      <c r="AH233" s="784"/>
      <c r="AI233" s="784"/>
      <c r="AJ233" s="784"/>
      <c r="AK233" s="784"/>
      <c r="AL233" s="784"/>
      <c r="AM233" s="784"/>
      <c r="AN233" s="784"/>
      <c r="AO233" s="784"/>
      <c r="AP233" s="784"/>
      <c r="AQ233" s="784"/>
      <c r="AR233" s="784"/>
      <c r="AS233" s="784"/>
      <c r="AT233" s="784"/>
      <c r="AU233" s="784"/>
      <c r="AV233" s="784"/>
      <c r="AW233" s="784"/>
      <c r="AX233" s="784"/>
      <c r="AY233" s="784"/>
      <c r="AZ233" s="251"/>
      <c r="BA233" s="505"/>
      <c r="BB233" s="194"/>
      <c r="BC233" s="416"/>
      <c r="BD233" s="372"/>
      <c r="BE233" s="372"/>
      <c r="BF233" s="372"/>
      <c r="BG233" s="417"/>
      <c r="BH233" s="425"/>
      <c r="BI233" s="372"/>
      <c r="BJ233" s="372"/>
      <c r="BK233" s="372"/>
      <c r="BL233" s="417"/>
      <c r="BM233" s="425"/>
      <c r="BN233" s="372"/>
      <c r="BO233" s="372"/>
      <c r="BP233" s="372"/>
      <c r="BQ233" s="417"/>
      <c r="BR233" s="425"/>
      <c r="BS233" s="372"/>
      <c r="BT233" s="372"/>
      <c r="BU233" s="372"/>
      <c r="BV233" s="372"/>
      <c r="BW233" s="372"/>
      <c r="BX233" s="372"/>
      <c r="BY233" s="373"/>
      <c r="BZ233" s="373"/>
      <c r="CA233" s="373"/>
      <c r="CB233" s="373"/>
      <c r="CC233" s="373"/>
      <c r="CD233" s="2540"/>
      <c r="CE233" s="2540"/>
      <c r="CF233" s="2540"/>
      <c r="CG233" s="2540"/>
      <c r="CH233" s="2540"/>
      <c r="CI233" s="2540"/>
      <c r="CJ233" s="2540"/>
      <c r="CK233" s="2540"/>
      <c r="CL233" s="2540"/>
      <c r="CM233" s="2540"/>
      <c r="CN233" s="2540"/>
      <c r="CO233" s="2540"/>
      <c r="CP233" s="2540"/>
      <c r="CQ233" s="2540"/>
      <c r="CR233" s="2540"/>
      <c r="CS233" s="2540"/>
      <c r="CT233" s="2540"/>
      <c r="CU233" s="2540"/>
      <c r="CV233" s="2540"/>
      <c r="CW233" s="2540"/>
      <c r="CX233" s="2540"/>
      <c r="CY233" s="2540"/>
      <c r="CZ233" s="2540"/>
    </row>
    <row r="234" s="513" customFormat="true" ht="15" customHeight="true" x14ac:dyDescent="0.2">
      <c r="A234" s="1484"/>
      <c r="B234" s="1492"/>
      <c r="C234" s="1617"/>
      <c r="D234" s="1618"/>
      <c r="E234" s="1618"/>
      <c r="F234" s="1618"/>
      <c r="G234" s="1619"/>
      <c r="H234" s="1620"/>
      <c r="I234" s="1618"/>
      <c r="J234" s="1618"/>
      <c r="K234" s="1618"/>
      <c r="L234" s="1621"/>
      <c r="M234" s="1622"/>
      <c r="N234" s="1618"/>
      <c r="O234" s="1618"/>
      <c r="P234" s="1618"/>
      <c r="Q234" s="1619"/>
      <c r="R234" s="1620"/>
      <c r="S234" s="1618"/>
      <c r="T234" s="1618"/>
      <c r="U234" s="1618"/>
      <c r="V234" s="1618"/>
      <c r="W234" s="1618"/>
      <c r="X234" s="1618"/>
      <c r="Y234" s="1618"/>
      <c r="Z234" s="1618"/>
      <c r="AA234" s="1618"/>
      <c r="AB234" s="1623"/>
      <c r="AC234" s="1072"/>
      <c r="AD234" s="784"/>
      <c r="AE234" s="784"/>
      <c r="AF234" s="784"/>
      <c r="AG234" s="784"/>
      <c r="AH234" s="784"/>
      <c r="AI234" s="784"/>
      <c r="AJ234" s="784"/>
      <c r="AK234" s="784"/>
      <c r="AL234" s="784"/>
      <c r="AM234" s="784"/>
      <c r="AN234" s="784"/>
      <c r="AO234" s="784"/>
      <c r="AP234" s="784"/>
      <c r="AQ234" s="784"/>
      <c r="AR234" s="784"/>
      <c r="AS234" s="784"/>
      <c r="AT234" s="784"/>
      <c r="AU234" s="784"/>
      <c r="AV234" s="784"/>
      <c r="AW234" s="784"/>
      <c r="AX234" s="784"/>
      <c r="AY234" s="784"/>
      <c r="AZ234" s="251"/>
      <c r="BA234" s="505"/>
      <c r="BB234" s="194"/>
      <c r="BC234" s="416"/>
      <c r="BD234" s="372"/>
      <c r="BE234" s="372"/>
      <c r="BF234" s="372"/>
      <c r="BG234" s="417"/>
      <c r="BH234" s="425"/>
      <c r="BI234" s="372"/>
      <c r="BJ234" s="372"/>
      <c r="BK234" s="372"/>
      <c r="BL234" s="417"/>
      <c r="BM234" s="425"/>
      <c r="BN234" s="372"/>
      <c r="BO234" s="372"/>
      <c r="BP234" s="372"/>
      <c r="BQ234" s="417"/>
      <c r="BR234" s="425"/>
      <c r="BS234" s="372"/>
      <c r="BT234" s="372"/>
      <c r="BU234" s="372"/>
      <c r="BV234" s="372"/>
      <c r="BW234" s="372"/>
      <c r="BX234" s="372"/>
      <c r="BY234" s="373"/>
      <c r="BZ234" s="373"/>
      <c r="CA234" s="373"/>
      <c r="CB234" s="373"/>
      <c r="CC234" s="373"/>
      <c r="CD234" s="2540"/>
      <c r="CE234" s="2540"/>
      <c r="CF234" s="2540"/>
      <c r="CG234" s="2540"/>
      <c r="CH234" s="2540"/>
      <c r="CI234" s="2540"/>
      <c r="CJ234" s="2540"/>
      <c r="CK234" s="2540"/>
      <c r="CL234" s="2540"/>
      <c r="CM234" s="2540"/>
      <c r="CN234" s="2540"/>
      <c r="CO234" s="2540"/>
      <c r="CP234" s="2540"/>
      <c r="CQ234" s="2540"/>
      <c r="CR234" s="2540"/>
      <c r="CS234" s="2540"/>
      <c r="CT234" s="2540"/>
      <c r="CU234" s="2540"/>
      <c r="CV234" s="2540"/>
      <c r="CW234" s="2540"/>
      <c r="CX234" s="2540"/>
      <c r="CY234" s="2540"/>
      <c r="CZ234" s="2540"/>
    </row>
    <row r="235" s="513" customFormat="true" ht="15" customHeight="true" x14ac:dyDescent="0.2">
      <c r="A235" s="1484"/>
      <c r="B235" s="1492"/>
      <c r="C235" s="1617"/>
      <c r="D235" s="1618"/>
      <c r="E235" s="1618"/>
      <c r="F235" s="1618"/>
      <c r="G235" s="1619"/>
      <c r="H235" s="1620"/>
      <c r="I235" s="1618"/>
      <c r="J235" s="1618"/>
      <c r="K235" s="1618"/>
      <c r="L235" s="1621"/>
      <c r="M235" s="1622"/>
      <c r="N235" s="1618"/>
      <c r="O235" s="1618"/>
      <c r="P235" s="1618"/>
      <c r="Q235" s="1619"/>
      <c r="R235" s="1620"/>
      <c r="S235" s="1618"/>
      <c r="T235" s="1618"/>
      <c r="U235" s="1618"/>
      <c r="V235" s="1618"/>
      <c r="W235" s="1618"/>
      <c r="X235" s="1618"/>
      <c r="Y235" s="1618"/>
      <c r="Z235" s="1618"/>
      <c r="AA235" s="1618"/>
      <c r="AB235" s="1623"/>
      <c r="AC235" s="1072"/>
      <c r="AD235" s="784"/>
      <c r="AE235" s="784"/>
      <c r="AF235" s="784"/>
      <c r="AG235" s="784"/>
      <c r="AH235" s="784"/>
      <c r="AI235" s="784"/>
      <c r="AJ235" s="784"/>
      <c r="AK235" s="784"/>
      <c r="AL235" s="784"/>
      <c r="AM235" s="784"/>
      <c r="AN235" s="784"/>
      <c r="AO235" s="784"/>
      <c r="AP235" s="784"/>
      <c r="AQ235" s="784"/>
      <c r="AR235" s="784"/>
      <c r="AS235" s="784"/>
      <c r="AT235" s="784"/>
      <c r="AU235" s="784"/>
      <c r="AV235" s="784"/>
      <c r="AW235" s="784"/>
      <c r="AX235" s="784"/>
      <c r="AY235" s="784"/>
      <c r="AZ235" s="251"/>
      <c r="BA235" s="505"/>
      <c r="BB235" s="194"/>
      <c r="BC235" s="416"/>
      <c r="BD235" s="372"/>
      <c r="BE235" s="372"/>
      <c r="BF235" s="372"/>
      <c r="BG235" s="417"/>
      <c r="BH235" s="425"/>
      <c r="BI235" s="372"/>
      <c r="BJ235" s="372"/>
      <c r="BK235" s="372"/>
      <c r="BL235" s="417"/>
      <c r="BM235" s="425"/>
      <c r="BN235" s="372"/>
      <c r="BO235" s="372"/>
      <c r="BP235" s="372"/>
      <c r="BQ235" s="417"/>
      <c r="BR235" s="425"/>
      <c r="BS235" s="372"/>
      <c r="BT235" s="372"/>
      <c r="BU235" s="372"/>
      <c r="BV235" s="372"/>
      <c r="BW235" s="372"/>
      <c r="BX235" s="372"/>
      <c r="BY235" s="373"/>
      <c r="BZ235" s="373"/>
      <c r="CA235" s="373"/>
      <c r="CB235" s="373"/>
      <c r="CC235" s="373"/>
      <c r="CD235" s="2540"/>
      <c r="CE235" s="2540"/>
      <c r="CF235" s="2540"/>
      <c r="CG235" s="2540"/>
      <c r="CH235" s="2540"/>
      <c r="CI235" s="2540"/>
      <c r="CJ235" s="2540"/>
      <c r="CK235" s="2540"/>
      <c r="CL235" s="2540"/>
      <c r="CM235" s="2540"/>
      <c r="CN235" s="2540"/>
      <c r="CO235" s="2540"/>
      <c r="CP235" s="2540"/>
      <c r="CQ235" s="2540"/>
      <c r="CR235" s="2540"/>
      <c r="CS235" s="2540"/>
      <c r="CT235" s="2540"/>
      <c r="CU235" s="2540"/>
      <c r="CV235" s="2540"/>
      <c r="CW235" s="2540"/>
      <c r="CX235" s="2540"/>
      <c r="CY235" s="2540"/>
      <c r="CZ235" s="2540"/>
    </row>
    <row r="236" s="513" customFormat="true" ht="15" customHeight="true" x14ac:dyDescent="0.2">
      <c r="A236" s="1484"/>
      <c r="B236" s="1492"/>
      <c r="C236" s="1617"/>
      <c r="D236" s="1618"/>
      <c r="E236" s="1618"/>
      <c r="F236" s="1618"/>
      <c r="G236" s="1619"/>
      <c r="H236" s="1620"/>
      <c r="I236" s="1618"/>
      <c r="J236" s="1618"/>
      <c r="K236" s="1618"/>
      <c r="L236" s="1621"/>
      <c r="M236" s="1622"/>
      <c r="N236" s="1618"/>
      <c r="O236" s="1618"/>
      <c r="P236" s="1618"/>
      <c r="Q236" s="1619"/>
      <c r="R236" s="1620"/>
      <c r="S236" s="1618"/>
      <c r="T236" s="1618"/>
      <c r="U236" s="1618"/>
      <c r="V236" s="1618"/>
      <c r="W236" s="1618"/>
      <c r="X236" s="1618"/>
      <c r="Y236" s="1618"/>
      <c r="Z236" s="1618"/>
      <c r="AA236" s="1618"/>
      <c r="AB236" s="1623"/>
      <c r="AC236" s="1072"/>
      <c r="AD236" s="784"/>
      <c r="AE236" s="784"/>
      <c r="AF236" s="784"/>
      <c r="AG236" s="784"/>
      <c r="AH236" s="784"/>
      <c r="AI236" s="784"/>
      <c r="AJ236" s="784"/>
      <c r="AK236" s="784"/>
      <c r="AL236" s="784"/>
      <c r="AM236" s="784"/>
      <c r="AN236" s="784"/>
      <c r="AO236" s="784"/>
      <c r="AP236" s="784"/>
      <c r="AQ236" s="784"/>
      <c r="AR236" s="784"/>
      <c r="AS236" s="784"/>
      <c r="AT236" s="784"/>
      <c r="AU236" s="784"/>
      <c r="AV236" s="784"/>
      <c r="AW236" s="784"/>
      <c r="AX236" s="784"/>
      <c r="AY236" s="784"/>
      <c r="AZ236" s="251"/>
      <c r="BA236" s="505"/>
      <c r="BB236" s="194"/>
      <c r="BC236" s="416"/>
      <c r="BD236" s="372"/>
      <c r="BE236" s="372"/>
      <c r="BF236" s="372"/>
      <c r="BG236" s="417"/>
      <c r="BH236" s="425"/>
      <c r="BI236" s="372"/>
      <c r="BJ236" s="372"/>
      <c r="BK236" s="372"/>
      <c r="BL236" s="417"/>
      <c r="BM236" s="425"/>
      <c r="BN236" s="372"/>
      <c r="BO236" s="372"/>
      <c r="BP236" s="372"/>
      <c r="BQ236" s="417"/>
      <c r="BR236" s="425"/>
      <c r="BS236" s="372"/>
      <c r="BT236" s="372"/>
      <c r="BU236" s="372"/>
      <c r="BV236" s="372"/>
      <c r="BW236" s="372"/>
      <c r="BX236" s="372"/>
      <c r="BY236" s="373"/>
      <c r="BZ236" s="373"/>
      <c r="CA236" s="373"/>
      <c r="CB236" s="373"/>
      <c r="CC236" s="373"/>
      <c r="CD236" s="2540"/>
      <c r="CE236" s="2540"/>
      <c r="CF236" s="2540"/>
      <c r="CG236" s="2540"/>
      <c r="CH236" s="2540"/>
      <c r="CI236" s="2540"/>
      <c r="CJ236" s="2540"/>
      <c r="CK236" s="2540"/>
      <c r="CL236" s="2540"/>
      <c r="CM236" s="2540"/>
      <c r="CN236" s="2540"/>
      <c r="CO236" s="2540"/>
      <c r="CP236" s="2540"/>
      <c r="CQ236" s="2540"/>
      <c r="CR236" s="2540"/>
      <c r="CS236" s="2540"/>
      <c r="CT236" s="2540"/>
      <c r="CU236" s="2540"/>
      <c r="CV236" s="2540"/>
      <c r="CW236" s="2540"/>
      <c r="CX236" s="2540"/>
      <c r="CY236" s="2540"/>
      <c r="CZ236" s="2540"/>
    </row>
    <row r="237" s="513" customFormat="true" ht="15" customHeight="true" x14ac:dyDescent="0.2">
      <c r="A237" s="1484"/>
      <c r="B237" s="1492"/>
      <c r="C237" s="1617"/>
      <c r="D237" s="1618"/>
      <c r="E237" s="1618"/>
      <c r="F237" s="1618"/>
      <c r="G237" s="1619"/>
      <c r="H237" s="1620"/>
      <c r="I237" s="1618"/>
      <c r="J237" s="1618"/>
      <c r="K237" s="1618"/>
      <c r="L237" s="1621"/>
      <c r="M237" s="1622"/>
      <c r="N237" s="1618"/>
      <c r="O237" s="1618"/>
      <c r="P237" s="1618"/>
      <c r="Q237" s="1619"/>
      <c r="R237" s="1620"/>
      <c r="S237" s="1618"/>
      <c r="T237" s="1618"/>
      <c r="U237" s="1618"/>
      <c r="V237" s="1618"/>
      <c r="W237" s="1618"/>
      <c r="X237" s="1618"/>
      <c r="Y237" s="1618"/>
      <c r="Z237" s="1618"/>
      <c r="AA237" s="1618"/>
      <c r="AB237" s="1623"/>
      <c r="AC237" s="1072"/>
      <c r="AD237" s="784"/>
      <c r="AE237" s="784"/>
      <c r="AF237" s="784"/>
      <c r="AG237" s="784"/>
      <c r="AH237" s="784"/>
      <c r="AI237" s="784"/>
      <c r="AJ237" s="784"/>
      <c r="AK237" s="784"/>
      <c r="AL237" s="784"/>
      <c r="AM237" s="784"/>
      <c r="AN237" s="784"/>
      <c r="AO237" s="784"/>
      <c r="AP237" s="784"/>
      <c r="AQ237" s="784"/>
      <c r="AR237" s="784"/>
      <c r="AS237" s="784"/>
      <c r="AT237" s="784"/>
      <c r="AU237" s="784"/>
      <c r="AV237" s="784"/>
      <c r="AW237" s="784"/>
      <c r="AX237" s="784"/>
      <c r="AY237" s="784"/>
      <c r="AZ237" s="251"/>
      <c r="BA237" s="505"/>
      <c r="BB237" s="194"/>
      <c r="BC237" s="416"/>
      <c r="BD237" s="372"/>
      <c r="BE237" s="372"/>
      <c r="BF237" s="372"/>
      <c r="BG237" s="417"/>
      <c r="BH237" s="425"/>
      <c r="BI237" s="372"/>
      <c r="BJ237" s="372"/>
      <c r="BK237" s="372"/>
      <c r="BL237" s="417"/>
      <c r="BM237" s="425"/>
      <c r="BN237" s="372"/>
      <c r="BO237" s="372"/>
      <c r="BP237" s="372"/>
      <c r="BQ237" s="417"/>
      <c r="BR237" s="425"/>
      <c r="BS237" s="372"/>
      <c r="BT237" s="372"/>
      <c r="BU237" s="372"/>
      <c r="BV237" s="372"/>
      <c r="BW237" s="372"/>
      <c r="BX237" s="372"/>
      <c r="BY237" s="373"/>
      <c r="BZ237" s="373"/>
      <c r="CA237" s="373"/>
      <c r="CB237" s="373"/>
      <c r="CC237" s="373"/>
      <c r="CD237" s="2540"/>
      <c r="CE237" s="2540"/>
      <c r="CF237" s="2540"/>
      <c r="CG237" s="2540"/>
      <c r="CH237" s="2540"/>
      <c r="CI237" s="2540"/>
      <c r="CJ237" s="2540"/>
      <c r="CK237" s="2540"/>
      <c r="CL237" s="2540"/>
      <c r="CM237" s="2540"/>
      <c r="CN237" s="2540"/>
      <c r="CO237" s="2540"/>
      <c r="CP237" s="2540"/>
      <c r="CQ237" s="2540"/>
      <c r="CR237" s="2540"/>
      <c r="CS237" s="2540"/>
      <c r="CT237" s="2540"/>
      <c r="CU237" s="2540"/>
      <c r="CV237" s="2540"/>
      <c r="CW237" s="2540"/>
      <c r="CX237" s="2540"/>
      <c r="CY237" s="2540"/>
      <c r="CZ237" s="2540"/>
    </row>
    <row r="238" s="513" customFormat="true" ht="15" customHeight="true" x14ac:dyDescent="0.2">
      <c r="A238" s="1484"/>
      <c r="B238" s="1492"/>
      <c r="C238" s="1617"/>
      <c r="D238" s="1618"/>
      <c r="E238" s="1618"/>
      <c r="F238" s="1618"/>
      <c r="G238" s="1619"/>
      <c r="H238" s="1620"/>
      <c r="I238" s="1618"/>
      <c r="J238" s="1618"/>
      <c r="K238" s="1618"/>
      <c r="L238" s="1621"/>
      <c r="M238" s="1622"/>
      <c r="N238" s="1618"/>
      <c r="O238" s="1618"/>
      <c r="P238" s="1618"/>
      <c r="Q238" s="1619"/>
      <c r="R238" s="1620"/>
      <c r="S238" s="1618"/>
      <c r="T238" s="1618"/>
      <c r="U238" s="1618"/>
      <c r="V238" s="1618"/>
      <c r="W238" s="1618"/>
      <c r="X238" s="1618"/>
      <c r="Y238" s="1618"/>
      <c r="Z238" s="1618"/>
      <c r="AA238" s="1618"/>
      <c r="AB238" s="1623"/>
      <c r="AC238" s="1072"/>
      <c r="AD238" s="784"/>
      <c r="AE238" s="784"/>
      <c r="AF238" s="784"/>
      <c r="AG238" s="784"/>
      <c r="AH238" s="784"/>
      <c r="AI238" s="784"/>
      <c r="AJ238" s="784"/>
      <c r="AK238" s="784"/>
      <c r="AL238" s="784"/>
      <c r="AM238" s="784"/>
      <c r="AN238" s="784"/>
      <c r="AO238" s="784"/>
      <c r="AP238" s="784"/>
      <c r="AQ238" s="784"/>
      <c r="AR238" s="784"/>
      <c r="AS238" s="784"/>
      <c r="AT238" s="784"/>
      <c r="AU238" s="784"/>
      <c r="AV238" s="784"/>
      <c r="AW238" s="784"/>
      <c r="AX238" s="784"/>
      <c r="AY238" s="784"/>
      <c r="AZ238" s="251"/>
      <c r="BA238" s="505"/>
      <c r="BB238" s="194"/>
      <c r="BC238" s="416"/>
      <c r="BD238" s="372"/>
      <c r="BE238" s="372"/>
      <c r="BF238" s="372"/>
      <c r="BG238" s="417"/>
      <c r="BH238" s="425"/>
      <c r="BI238" s="372"/>
      <c r="BJ238" s="372"/>
      <c r="BK238" s="372"/>
      <c r="BL238" s="417"/>
      <c r="BM238" s="425"/>
      <c r="BN238" s="372"/>
      <c r="BO238" s="372"/>
      <c r="BP238" s="372"/>
      <c r="BQ238" s="417"/>
      <c r="BR238" s="425"/>
      <c r="BS238" s="372"/>
      <c r="BT238" s="372"/>
      <c r="BU238" s="372"/>
      <c r="BV238" s="372"/>
      <c r="BW238" s="372"/>
      <c r="BX238" s="372"/>
      <c r="BY238" s="373"/>
      <c r="BZ238" s="373"/>
      <c r="CA238" s="373"/>
      <c r="CB238" s="373"/>
      <c r="CC238" s="373"/>
      <c r="CD238" s="2540"/>
      <c r="CE238" s="2540"/>
      <c r="CF238" s="2540"/>
      <c r="CG238" s="2540"/>
      <c r="CH238" s="2540"/>
      <c r="CI238" s="2540"/>
      <c r="CJ238" s="2540"/>
      <c r="CK238" s="2540"/>
      <c r="CL238" s="2540"/>
      <c r="CM238" s="2540"/>
      <c r="CN238" s="2540"/>
      <c r="CO238" s="2540"/>
      <c r="CP238" s="2540"/>
      <c r="CQ238" s="2540"/>
      <c r="CR238" s="2540"/>
      <c r="CS238" s="2540"/>
      <c r="CT238" s="2540"/>
      <c r="CU238" s="2540"/>
      <c r="CV238" s="2540"/>
      <c r="CW238" s="2540"/>
      <c r="CX238" s="2540"/>
      <c r="CY238" s="2540"/>
      <c r="CZ238" s="2540"/>
    </row>
    <row r="239" s="513" customFormat="true" ht="15" customHeight="true" x14ac:dyDescent="0.2">
      <c r="A239" s="1484"/>
      <c r="B239" s="1492"/>
      <c r="C239" s="1617"/>
      <c r="D239" s="1618"/>
      <c r="E239" s="1618"/>
      <c r="F239" s="1618"/>
      <c r="G239" s="1619"/>
      <c r="H239" s="1620"/>
      <c r="I239" s="1618"/>
      <c r="J239" s="1618"/>
      <c r="K239" s="1618"/>
      <c r="L239" s="1621"/>
      <c r="M239" s="1622"/>
      <c r="N239" s="1618"/>
      <c r="O239" s="1618"/>
      <c r="P239" s="1618"/>
      <c r="Q239" s="1619"/>
      <c r="R239" s="1620"/>
      <c r="S239" s="1618"/>
      <c r="T239" s="1618"/>
      <c r="U239" s="1618"/>
      <c r="V239" s="1618"/>
      <c r="W239" s="1618"/>
      <c r="X239" s="1618"/>
      <c r="Y239" s="1618"/>
      <c r="Z239" s="1618"/>
      <c r="AA239" s="1618"/>
      <c r="AB239" s="1623"/>
      <c r="AC239" s="1072"/>
      <c r="AD239" s="784"/>
      <c r="AE239" s="784"/>
      <c r="AF239" s="784"/>
      <c r="AG239" s="784"/>
      <c r="AH239" s="784"/>
      <c r="AI239" s="784"/>
      <c r="AJ239" s="784"/>
      <c r="AK239" s="784"/>
      <c r="AL239" s="784"/>
      <c r="AM239" s="784"/>
      <c r="AN239" s="784"/>
      <c r="AO239" s="784"/>
      <c r="AP239" s="784"/>
      <c r="AQ239" s="784"/>
      <c r="AR239" s="784"/>
      <c r="AS239" s="784"/>
      <c r="AT239" s="784"/>
      <c r="AU239" s="784"/>
      <c r="AV239" s="784"/>
      <c r="AW239" s="784"/>
      <c r="AX239" s="784"/>
      <c r="AY239" s="784"/>
      <c r="AZ239" s="251"/>
      <c r="BA239" s="505"/>
      <c r="BB239" s="194"/>
      <c r="BC239" s="416"/>
      <c r="BD239" s="372"/>
      <c r="BE239" s="372"/>
      <c r="BF239" s="372"/>
      <c r="BG239" s="417"/>
      <c r="BH239" s="425"/>
      <c r="BI239" s="372"/>
      <c r="BJ239" s="372"/>
      <c r="BK239" s="372"/>
      <c r="BL239" s="417"/>
      <c r="BM239" s="425"/>
      <c r="BN239" s="372"/>
      <c r="BO239" s="372"/>
      <c r="BP239" s="372"/>
      <c r="BQ239" s="417"/>
      <c r="BR239" s="425"/>
      <c r="BS239" s="372"/>
      <c r="BT239" s="372"/>
      <c r="BU239" s="372"/>
      <c r="BV239" s="372"/>
      <c r="BW239" s="372"/>
      <c r="BX239" s="372"/>
      <c r="BY239" s="373"/>
      <c r="BZ239" s="373"/>
      <c r="CA239" s="373"/>
      <c r="CB239" s="373"/>
      <c r="CC239" s="373"/>
      <c r="CD239" s="2540"/>
      <c r="CE239" s="2540"/>
      <c r="CF239" s="2540"/>
      <c r="CG239" s="2540"/>
      <c r="CH239" s="2540"/>
      <c r="CI239" s="2540"/>
      <c r="CJ239" s="2540"/>
      <c r="CK239" s="2540"/>
      <c r="CL239" s="2540"/>
      <c r="CM239" s="2540"/>
      <c r="CN239" s="2540"/>
      <c r="CO239" s="2540"/>
      <c r="CP239" s="2540"/>
      <c r="CQ239" s="2540"/>
      <c r="CR239" s="2540"/>
      <c r="CS239" s="2540"/>
      <c r="CT239" s="2540"/>
      <c r="CU239" s="2540"/>
      <c r="CV239" s="2540"/>
      <c r="CW239" s="2540"/>
      <c r="CX239" s="2540"/>
      <c r="CY239" s="2540"/>
      <c r="CZ239" s="2540"/>
    </row>
    <row r="240" s="513" customFormat="true" ht="15" customHeight="true" x14ac:dyDescent="0.2">
      <c r="A240" s="1484"/>
      <c r="B240" s="1493"/>
      <c r="C240" s="1617"/>
      <c r="D240" s="1618"/>
      <c r="E240" s="1618"/>
      <c r="F240" s="1618"/>
      <c r="G240" s="1619"/>
      <c r="H240" s="1620"/>
      <c r="I240" s="1618"/>
      <c r="J240" s="1618"/>
      <c r="K240" s="1618"/>
      <c r="L240" s="1621"/>
      <c r="M240" s="1622"/>
      <c r="N240" s="1618"/>
      <c r="O240" s="1618"/>
      <c r="P240" s="1618"/>
      <c r="Q240" s="1619"/>
      <c r="R240" s="1620"/>
      <c r="S240" s="1618"/>
      <c r="T240" s="1618"/>
      <c r="U240" s="1618"/>
      <c r="V240" s="1618"/>
      <c r="W240" s="1618"/>
      <c r="X240" s="1618"/>
      <c r="Y240" s="1618"/>
      <c r="Z240" s="1618"/>
      <c r="AA240" s="1618"/>
      <c r="AB240" s="1623"/>
      <c r="AC240" s="1072"/>
      <c r="AD240" s="784"/>
      <c r="AE240" s="784"/>
      <c r="AF240" s="784"/>
      <c r="AG240" s="784"/>
      <c r="AH240" s="784"/>
      <c r="AI240" s="784"/>
      <c r="AJ240" s="784"/>
      <c r="AK240" s="784"/>
      <c r="AL240" s="784"/>
      <c r="AM240" s="784"/>
      <c r="AN240" s="784"/>
      <c r="AO240" s="784"/>
      <c r="AP240" s="784"/>
      <c r="AQ240" s="784"/>
      <c r="AR240" s="784"/>
      <c r="AS240" s="784"/>
      <c r="AT240" s="784"/>
      <c r="AU240" s="784"/>
      <c r="AV240" s="784"/>
      <c r="AW240" s="784"/>
      <c r="AX240" s="784"/>
      <c r="AY240" s="784"/>
      <c r="AZ240" s="251"/>
      <c r="BA240" s="505"/>
      <c r="BB240" s="194"/>
      <c r="BC240" s="416"/>
      <c r="BD240" s="372"/>
      <c r="BE240" s="372"/>
      <c r="BF240" s="372"/>
      <c r="BG240" s="417"/>
      <c r="BH240" s="425"/>
      <c r="BI240" s="372"/>
      <c r="BJ240" s="372"/>
      <c r="BK240" s="372"/>
      <c r="BL240" s="417"/>
      <c r="BM240" s="425"/>
      <c r="BN240" s="372"/>
      <c r="BO240" s="372"/>
      <c r="BP240" s="372"/>
      <c r="BQ240" s="417"/>
      <c r="BR240" s="425"/>
      <c r="BS240" s="372"/>
      <c r="BT240" s="372"/>
      <c r="BU240" s="372"/>
      <c r="BV240" s="372"/>
      <c r="BW240" s="372"/>
      <c r="BX240" s="372"/>
      <c r="BY240" s="373"/>
      <c r="BZ240" s="373"/>
      <c r="CA240" s="373"/>
      <c r="CB240" s="373"/>
      <c r="CC240" s="373"/>
      <c r="CD240" s="2540"/>
      <c r="CE240" s="2540"/>
      <c r="CF240" s="2540"/>
      <c r="CG240" s="2540"/>
      <c r="CH240" s="2540"/>
      <c r="CI240" s="2540"/>
      <c r="CJ240" s="2540"/>
      <c r="CK240" s="2540"/>
      <c r="CL240" s="2540"/>
      <c r="CM240" s="2540"/>
      <c r="CN240" s="2540"/>
      <c r="CO240" s="2540"/>
      <c r="CP240" s="2540"/>
      <c r="CQ240" s="2540"/>
      <c r="CR240" s="2540"/>
      <c r="CS240" s="2540"/>
      <c r="CT240" s="2540"/>
      <c r="CU240" s="2540"/>
      <c r="CV240" s="2540"/>
      <c r="CW240" s="2540"/>
      <c r="CX240" s="2540"/>
      <c r="CY240" s="2540"/>
      <c r="CZ240" s="2540"/>
    </row>
    <row r="241" s="513" customFormat="true" ht="15" customHeight="true" x14ac:dyDescent="0.2">
      <c r="A241" s="1485"/>
      <c r="B241" s="1494"/>
      <c r="C241" s="1624"/>
      <c r="D241" s="1625"/>
      <c r="E241" s="1625"/>
      <c r="F241" s="1625"/>
      <c r="G241" s="1626"/>
      <c r="H241" s="1627"/>
      <c r="I241" s="1625"/>
      <c r="J241" s="1625"/>
      <c r="K241" s="1625"/>
      <c r="L241" s="1628"/>
      <c r="M241" s="1629"/>
      <c r="N241" s="1625"/>
      <c r="O241" s="1625"/>
      <c r="P241" s="1625"/>
      <c r="Q241" s="1626"/>
      <c r="R241" s="1627"/>
      <c r="S241" s="1625"/>
      <c r="T241" s="1625"/>
      <c r="U241" s="1625"/>
      <c r="V241" s="1625"/>
      <c r="W241" s="1625"/>
      <c r="X241" s="1625"/>
      <c r="Y241" s="1625"/>
      <c r="Z241" s="1625"/>
      <c r="AA241" s="1625"/>
      <c r="AB241" s="1630"/>
      <c r="AC241" s="1072"/>
      <c r="AD241" s="784"/>
      <c r="AE241" s="784"/>
      <c r="AF241" s="784"/>
      <c r="AG241" s="784"/>
      <c r="AH241" s="784"/>
      <c r="AI241" s="784"/>
      <c r="AJ241" s="784"/>
      <c r="AK241" s="784"/>
      <c r="AL241" s="784"/>
      <c r="AM241" s="784"/>
      <c r="AN241" s="784"/>
      <c r="AO241" s="784"/>
      <c r="AP241" s="784"/>
      <c r="AQ241" s="784"/>
      <c r="AR241" s="784"/>
      <c r="AS241" s="784"/>
      <c r="AT241" s="784"/>
      <c r="AU241" s="784"/>
      <c r="AV241" s="784"/>
      <c r="AW241" s="784"/>
      <c r="AX241" s="784"/>
      <c r="AY241" s="784"/>
      <c r="AZ241" s="251"/>
      <c r="BA241" s="505"/>
      <c r="BB241" s="194"/>
      <c r="BC241" s="416"/>
      <c r="BD241" s="372"/>
      <c r="BE241" s="372"/>
      <c r="BF241" s="372"/>
      <c r="BG241" s="417"/>
      <c r="BH241" s="425"/>
      <c r="BI241" s="372"/>
      <c r="BJ241" s="372"/>
      <c r="BK241" s="372"/>
      <c r="BL241" s="417"/>
      <c r="BM241" s="425"/>
      <c r="BN241" s="372"/>
      <c r="BO241" s="372"/>
      <c r="BP241" s="372"/>
      <c r="BQ241" s="417"/>
      <c r="BR241" s="425"/>
      <c r="BS241" s="372"/>
      <c r="BT241" s="372"/>
      <c r="BU241" s="372"/>
      <c r="BV241" s="372"/>
      <c r="BW241" s="372"/>
      <c r="BX241" s="372"/>
      <c r="BY241" s="373"/>
      <c r="BZ241" s="373"/>
      <c r="CA241" s="373"/>
      <c r="CB241" s="373"/>
      <c r="CC241" s="373"/>
      <c r="CD241" s="2540"/>
      <c r="CE241" s="2540"/>
      <c r="CF241" s="2540"/>
      <c r="CG241" s="2540"/>
      <c r="CH241" s="2540"/>
      <c r="CI241" s="2540"/>
      <c r="CJ241" s="2540"/>
      <c r="CK241" s="2540"/>
      <c r="CL241" s="2540"/>
      <c r="CM241" s="2540"/>
      <c r="CN241" s="2540"/>
      <c r="CO241" s="2540"/>
      <c r="CP241" s="2540"/>
      <c r="CQ241" s="2540"/>
      <c r="CR241" s="2540"/>
      <c r="CS241" s="2540"/>
      <c r="CT241" s="2540"/>
      <c r="CU241" s="2540"/>
      <c r="CV241" s="2540"/>
      <c r="CW241" s="2540"/>
      <c r="CX241" s="2540"/>
      <c r="CY241" s="2540"/>
      <c r="CZ241" s="2540"/>
    </row>
    <row r="242" s="513" customFormat="true" ht="15" customHeight="true" x14ac:dyDescent="0.2">
      <c r="A242" s="891"/>
      <c r="B242" s="980"/>
      <c r="C242" s="1070"/>
      <c r="D242" s="1061"/>
      <c r="E242" s="1061"/>
      <c r="F242" s="1061"/>
      <c r="G242" s="1062"/>
      <c r="H242" s="1071"/>
      <c r="I242" s="1061"/>
      <c r="J242" s="1061"/>
      <c r="K242" s="1061"/>
      <c r="L242" s="1072"/>
      <c r="M242" s="1070"/>
      <c r="N242" s="1061"/>
      <c r="O242" s="1061"/>
      <c r="P242" s="1061"/>
      <c r="Q242" s="1062"/>
      <c r="R242" s="1071"/>
      <c r="S242" s="1061"/>
      <c r="T242" s="1061"/>
      <c r="U242" s="1061"/>
      <c r="V242" s="1061"/>
      <c r="W242" s="1061"/>
      <c r="X242" s="1061"/>
      <c r="Y242" s="1061"/>
      <c r="Z242" s="1061"/>
      <c r="AA242" s="1061"/>
      <c r="AB242" s="1061"/>
      <c r="AC242" s="1072"/>
      <c r="AD242" s="784"/>
      <c r="AE242" s="784"/>
      <c r="AF242" s="784"/>
      <c r="AG242" s="784"/>
      <c r="AH242" s="784"/>
      <c r="AI242" s="784"/>
      <c r="AJ242" s="784"/>
      <c r="AK242" s="784"/>
      <c r="AL242" s="784"/>
      <c r="AM242" s="784"/>
      <c r="AN242" s="784"/>
      <c r="AO242" s="784"/>
      <c r="AP242" s="784"/>
      <c r="AQ242" s="784"/>
      <c r="AR242" s="784"/>
      <c r="AS242" s="784"/>
      <c r="AT242" s="784"/>
      <c r="AU242" s="784"/>
      <c r="AV242" s="784"/>
      <c r="AW242" s="784"/>
      <c r="AX242" s="784"/>
      <c r="AY242" s="784"/>
      <c r="AZ242" s="251"/>
      <c r="BA242" s="505"/>
      <c r="BB242" s="194"/>
      <c r="BC242" s="416"/>
      <c r="BD242" s="372"/>
      <c r="BE242" s="372"/>
      <c r="BF242" s="372"/>
      <c r="BG242" s="417"/>
      <c r="BH242" s="425"/>
      <c r="BI242" s="372"/>
      <c r="BJ242" s="372"/>
      <c r="BK242" s="372"/>
      <c r="BL242" s="417"/>
      <c r="BM242" s="425"/>
      <c r="BN242" s="372"/>
      <c r="BO242" s="372"/>
      <c r="BP242" s="372"/>
      <c r="BQ242" s="417"/>
      <c r="BR242" s="425"/>
      <c r="BS242" s="372"/>
      <c r="BT242" s="372"/>
      <c r="BU242" s="372"/>
      <c r="BV242" s="372"/>
      <c r="BW242" s="372"/>
      <c r="BX242" s="372"/>
      <c r="BY242" s="373"/>
      <c r="BZ242" s="373"/>
      <c r="CA242" s="373"/>
      <c r="CB242" s="373"/>
      <c r="CC242" s="373"/>
      <c r="CD242" s="2540"/>
      <c r="CE242" s="2540"/>
      <c r="CF242" s="2540"/>
      <c r="CG242" s="2540"/>
      <c r="CH242" s="2540"/>
      <c r="CI242" s="2540"/>
      <c r="CJ242" s="2540"/>
      <c r="CK242" s="2540"/>
      <c r="CL242" s="2540"/>
      <c r="CM242" s="2540"/>
      <c r="CN242" s="2540"/>
      <c r="CO242" s="2540"/>
      <c r="CP242" s="2540"/>
      <c r="CQ242" s="2540"/>
      <c r="CR242" s="2540"/>
      <c r="CS242" s="2540"/>
      <c r="CT242" s="2540"/>
      <c r="CU242" s="2540"/>
      <c r="CV242" s="2540"/>
      <c r="CW242" s="2540"/>
      <c r="CX242" s="2540"/>
      <c r="CY242" s="2540"/>
      <c r="CZ242" s="2540"/>
    </row>
    <row r="243" s="513" customFormat="true" ht="15" customHeight="true" x14ac:dyDescent="0.2">
      <c r="A243" s="891"/>
      <c r="B243" s="980"/>
      <c r="C243" s="1070"/>
      <c r="D243" s="1061"/>
      <c r="E243" s="1061"/>
      <c r="F243" s="1061"/>
      <c r="G243" s="1062"/>
      <c r="H243" s="1071"/>
      <c r="I243" s="1061"/>
      <c r="J243" s="1061"/>
      <c r="K243" s="1061"/>
      <c r="L243" s="1072"/>
      <c r="M243" s="1070"/>
      <c r="N243" s="1061"/>
      <c r="O243" s="1061"/>
      <c r="P243" s="1061"/>
      <c r="Q243" s="1062"/>
      <c r="R243" s="1071"/>
      <c r="S243" s="1061"/>
      <c r="T243" s="1061"/>
      <c r="U243" s="1061"/>
      <c r="V243" s="1061"/>
      <c r="W243" s="1061"/>
      <c r="X243" s="1061"/>
      <c r="Y243" s="1061"/>
      <c r="Z243" s="1061"/>
      <c r="AA243" s="1061"/>
      <c r="AB243" s="1061"/>
      <c r="AC243" s="1072"/>
      <c r="AD243" s="784"/>
      <c r="AE243" s="784"/>
      <c r="AF243" s="784"/>
      <c r="AG243" s="784"/>
      <c r="AH243" s="784"/>
      <c r="AI243" s="784"/>
      <c r="AJ243" s="784"/>
      <c r="AK243" s="784"/>
      <c r="AL243" s="784"/>
      <c r="AM243" s="784"/>
      <c r="AN243" s="784"/>
      <c r="AO243" s="784"/>
      <c r="AP243" s="784"/>
      <c r="AQ243" s="784"/>
      <c r="AR243" s="784"/>
      <c r="AS243" s="784"/>
      <c r="AT243" s="784"/>
      <c r="AU243" s="784"/>
      <c r="AV243" s="784"/>
      <c r="AW243" s="784"/>
      <c r="AX243" s="784"/>
      <c r="AY243" s="784"/>
      <c r="AZ243" s="251"/>
      <c r="BA243" s="505"/>
      <c r="BB243" s="194"/>
      <c r="BC243" s="416"/>
      <c r="BD243" s="372"/>
      <c r="BE243" s="372"/>
      <c r="BF243" s="372"/>
      <c r="BG243" s="417"/>
      <c r="BH243" s="425"/>
      <c r="BI243" s="372"/>
      <c r="BJ243" s="372"/>
      <c r="BK243" s="372"/>
      <c r="BL243" s="417"/>
      <c r="BM243" s="425"/>
      <c r="BN243" s="372"/>
      <c r="BO243" s="372"/>
      <c r="BP243" s="372"/>
      <c r="BQ243" s="417"/>
      <c r="BR243" s="425"/>
      <c r="BS243" s="372"/>
      <c r="BT243" s="372"/>
      <c r="BU243" s="372"/>
      <c r="BV243" s="372"/>
      <c r="BW243" s="372"/>
      <c r="BX243" s="372"/>
      <c r="BY243" s="373"/>
      <c r="BZ243" s="373"/>
      <c r="CA243" s="373"/>
      <c r="CB243" s="373"/>
      <c r="CC243" s="373"/>
      <c r="CD243" s="2540"/>
      <c r="CE243" s="2540"/>
      <c r="CF243" s="2540"/>
      <c r="CG243" s="2540"/>
      <c r="CH243" s="2540"/>
      <c r="CI243" s="2540"/>
      <c r="CJ243" s="2540"/>
      <c r="CK243" s="2540"/>
      <c r="CL243" s="2540"/>
      <c r="CM243" s="2540"/>
      <c r="CN243" s="2540"/>
      <c r="CO243" s="2540"/>
      <c r="CP243" s="2540"/>
      <c r="CQ243" s="2540"/>
      <c r="CR243" s="2540"/>
      <c r="CS243" s="2540"/>
      <c r="CT243" s="2540"/>
      <c r="CU243" s="2540"/>
      <c r="CV243" s="2540"/>
      <c r="CW243" s="2540"/>
      <c r="CX243" s="2540"/>
      <c r="CY243" s="2540"/>
      <c r="CZ243" s="2540"/>
    </row>
    <row r="244" s="513" customFormat="true" ht="15" customHeight="true" x14ac:dyDescent="0.2">
      <c r="A244" s="891"/>
      <c r="B244" s="980"/>
      <c r="C244" s="1070"/>
      <c r="D244" s="1061"/>
      <c r="E244" s="1061"/>
      <c r="F244" s="1061"/>
      <c r="G244" s="1062"/>
      <c r="H244" s="1071"/>
      <c r="I244" s="1061"/>
      <c r="J244" s="1061"/>
      <c r="K244" s="1061"/>
      <c r="L244" s="1072"/>
      <c r="M244" s="1070"/>
      <c r="N244" s="1061"/>
      <c r="O244" s="1061"/>
      <c r="P244" s="1061"/>
      <c r="Q244" s="1062"/>
      <c r="R244" s="1071"/>
      <c r="S244" s="1061"/>
      <c r="T244" s="1061"/>
      <c r="U244" s="1061"/>
      <c r="V244" s="1061"/>
      <c r="W244" s="1061"/>
      <c r="X244" s="1061"/>
      <c r="Y244" s="1061"/>
      <c r="Z244" s="1061"/>
      <c r="AA244" s="1061"/>
      <c r="AB244" s="1061"/>
      <c r="AC244" s="1072"/>
      <c r="AD244" s="784"/>
      <c r="AE244" s="784"/>
      <c r="AF244" s="784"/>
      <c r="AG244" s="784"/>
      <c r="AH244" s="784"/>
      <c r="AI244" s="784"/>
      <c r="AJ244" s="784"/>
      <c r="AK244" s="784"/>
      <c r="AL244" s="784"/>
      <c r="AM244" s="784"/>
      <c r="AN244" s="784"/>
      <c r="AO244" s="784"/>
      <c r="AP244" s="784"/>
      <c r="AQ244" s="784"/>
      <c r="AR244" s="784"/>
      <c r="AS244" s="784"/>
      <c r="AT244" s="784"/>
      <c r="AU244" s="784"/>
      <c r="AV244" s="784"/>
      <c r="AW244" s="784"/>
      <c r="AX244" s="784"/>
      <c r="AY244" s="784"/>
      <c r="AZ244" s="251"/>
      <c r="BA244" s="505"/>
      <c r="BB244" s="194"/>
      <c r="BC244" s="416"/>
      <c r="BD244" s="372"/>
      <c r="BE244" s="372"/>
      <c r="BF244" s="372"/>
      <c r="BG244" s="417"/>
      <c r="BH244" s="425"/>
      <c r="BI244" s="372"/>
      <c r="BJ244" s="372"/>
      <c r="BK244" s="372"/>
      <c r="BL244" s="417"/>
      <c r="BM244" s="425"/>
      <c r="BN244" s="372"/>
      <c r="BO244" s="372"/>
      <c r="BP244" s="372"/>
      <c r="BQ244" s="417"/>
      <c r="BR244" s="425"/>
      <c r="BS244" s="372"/>
      <c r="BT244" s="372"/>
      <c r="BU244" s="372"/>
      <c r="BV244" s="372"/>
      <c r="BW244" s="372"/>
      <c r="BX244" s="372"/>
      <c r="BY244" s="373"/>
      <c r="BZ244" s="373"/>
      <c r="CA244" s="373"/>
      <c r="CB244" s="373"/>
      <c r="CC244" s="373"/>
      <c r="CD244" s="2540"/>
      <c r="CE244" s="2540"/>
      <c r="CF244" s="2540"/>
      <c r="CG244" s="2540"/>
      <c r="CH244" s="2540"/>
      <c r="CI244" s="2540"/>
      <c r="CJ244" s="2540"/>
      <c r="CK244" s="2540"/>
      <c r="CL244" s="2540"/>
      <c r="CM244" s="2540"/>
      <c r="CN244" s="2540"/>
      <c r="CO244" s="2540"/>
      <c r="CP244" s="2540"/>
      <c r="CQ244" s="2540"/>
      <c r="CR244" s="2540"/>
      <c r="CS244" s="2540"/>
      <c r="CT244" s="2540"/>
      <c r="CU244" s="2540"/>
      <c r="CV244" s="2540"/>
      <c r="CW244" s="2540"/>
      <c r="CX244" s="2540"/>
      <c r="CY244" s="2540"/>
      <c r="CZ244" s="2540"/>
    </row>
    <row r="245" s="513" customFormat="true" ht="15" customHeight="true" x14ac:dyDescent="0.2">
      <c r="A245" s="891"/>
      <c r="B245" s="980"/>
      <c r="C245" s="1070"/>
      <c r="D245" s="1061"/>
      <c r="E245" s="1061"/>
      <c r="F245" s="1061"/>
      <c r="G245" s="1062"/>
      <c r="H245" s="1071"/>
      <c r="I245" s="1061"/>
      <c r="J245" s="1061"/>
      <c r="K245" s="1061"/>
      <c r="L245" s="1072"/>
      <c r="M245" s="1070"/>
      <c r="N245" s="1061"/>
      <c r="O245" s="1061"/>
      <c r="P245" s="1061"/>
      <c r="Q245" s="1062"/>
      <c r="R245" s="1071"/>
      <c r="S245" s="1061"/>
      <c r="T245" s="1061"/>
      <c r="U245" s="1061"/>
      <c r="V245" s="1061"/>
      <c r="W245" s="1061"/>
      <c r="X245" s="1061"/>
      <c r="Y245" s="1061"/>
      <c r="Z245" s="1061"/>
      <c r="AA245" s="1061"/>
      <c r="AB245" s="1061"/>
      <c r="AC245" s="1072"/>
      <c r="AD245" s="784"/>
      <c r="AE245" s="784"/>
      <c r="AF245" s="784"/>
      <c r="AG245" s="784"/>
      <c r="AH245" s="784"/>
      <c r="AI245" s="784"/>
      <c r="AJ245" s="784"/>
      <c r="AK245" s="784"/>
      <c r="AL245" s="784"/>
      <c r="AM245" s="784"/>
      <c r="AN245" s="784"/>
      <c r="AO245" s="784"/>
      <c r="AP245" s="784"/>
      <c r="AQ245" s="784"/>
      <c r="AR245" s="784"/>
      <c r="AS245" s="784"/>
      <c r="AT245" s="784"/>
      <c r="AU245" s="784"/>
      <c r="AV245" s="784"/>
      <c r="AW245" s="784"/>
      <c r="AX245" s="784"/>
      <c r="AY245" s="784"/>
      <c r="AZ245" s="251"/>
      <c r="BA245" s="505"/>
      <c r="BB245" s="194"/>
      <c r="BC245" s="416"/>
      <c r="BD245" s="372"/>
      <c r="BE245" s="372"/>
      <c r="BF245" s="372"/>
      <c r="BG245" s="417"/>
      <c r="BH245" s="425"/>
      <c r="BI245" s="372"/>
      <c r="BJ245" s="372"/>
      <c r="BK245" s="372"/>
      <c r="BL245" s="417"/>
      <c r="BM245" s="425"/>
      <c r="BN245" s="372"/>
      <c r="BO245" s="372"/>
      <c r="BP245" s="372"/>
      <c r="BQ245" s="417"/>
      <c r="BR245" s="425"/>
      <c r="BS245" s="372"/>
      <c r="BT245" s="372"/>
      <c r="BU245" s="372"/>
      <c r="BV245" s="372"/>
      <c r="BW245" s="372"/>
      <c r="BX245" s="372"/>
      <c r="BY245" s="373"/>
      <c r="BZ245" s="373"/>
      <c r="CA245" s="373"/>
      <c r="CB245" s="373"/>
      <c r="CC245" s="373"/>
      <c r="CD245" s="2540"/>
      <c r="CE245" s="2540"/>
      <c r="CF245" s="2540"/>
      <c r="CG245" s="2540"/>
      <c r="CH245" s="2540"/>
      <c r="CI245" s="2540"/>
      <c r="CJ245" s="2540"/>
      <c r="CK245" s="2540"/>
      <c r="CL245" s="2540"/>
      <c r="CM245" s="2540"/>
      <c r="CN245" s="2540"/>
      <c r="CO245" s="2540"/>
      <c r="CP245" s="2540"/>
      <c r="CQ245" s="2540"/>
      <c r="CR245" s="2540"/>
      <c r="CS245" s="2540"/>
      <c r="CT245" s="2540"/>
      <c r="CU245" s="2540"/>
      <c r="CV245" s="2540"/>
      <c r="CW245" s="2540"/>
      <c r="CX245" s="2540"/>
      <c r="CY245" s="2540"/>
      <c r="CZ245" s="2540"/>
    </row>
    <row r="246" s="513" customFormat="true" ht="15" customHeight="true" x14ac:dyDescent="0.2">
      <c r="A246" s="891"/>
      <c r="B246" s="980"/>
      <c r="C246" s="1070"/>
      <c r="D246" s="1061"/>
      <c r="E246" s="1061"/>
      <c r="F246" s="1061"/>
      <c r="G246" s="1062"/>
      <c r="H246" s="1071"/>
      <c r="I246" s="1061"/>
      <c r="J246" s="1061"/>
      <c r="K246" s="1061"/>
      <c r="L246" s="1072"/>
      <c r="M246" s="1070"/>
      <c r="N246" s="1061"/>
      <c r="O246" s="1061"/>
      <c r="P246" s="1061"/>
      <c r="Q246" s="1062"/>
      <c r="R246" s="1071"/>
      <c r="S246" s="1061"/>
      <c r="T246" s="1061"/>
      <c r="U246" s="1061"/>
      <c r="V246" s="1061"/>
      <c r="W246" s="1061"/>
      <c r="X246" s="1061"/>
      <c r="Y246" s="1061"/>
      <c r="Z246" s="1061"/>
      <c r="AA246" s="1061"/>
      <c r="AB246" s="1061"/>
      <c r="AC246" s="1072"/>
      <c r="AD246" s="784"/>
      <c r="AE246" s="784"/>
      <c r="AF246" s="784"/>
      <c r="AG246" s="784"/>
      <c r="AH246" s="784"/>
      <c r="AI246" s="784"/>
      <c r="AJ246" s="784"/>
      <c r="AK246" s="784"/>
      <c r="AL246" s="784"/>
      <c r="AM246" s="784"/>
      <c r="AN246" s="784"/>
      <c r="AO246" s="784"/>
      <c r="AP246" s="784"/>
      <c r="AQ246" s="784"/>
      <c r="AR246" s="784"/>
      <c r="AS246" s="784"/>
      <c r="AT246" s="784"/>
      <c r="AU246" s="784"/>
      <c r="AV246" s="784"/>
      <c r="AW246" s="784"/>
      <c r="AX246" s="784"/>
      <c r="AY246" s="784"/>
      <c r="AZ246" s="251"/>
      <c r="BA246" s="505"/>
      <c r="BB246" s="194"/>
      <c r="BC246" s="416"/>
      <c r="BD246" s="372"/>
      <c r="BE246" s="372"/>
      <c r="BF246" s="372"/>
      <c r="BG246" s="417"/>
      <c r="BH246" s="425"/>
      <c r="BI246" s="372"/>
      <c r="BJ246" s="372"/>
      <c r="BK246" s="372"/>
      <c r="BL246" s="417"/>
      <c r="BM246" s="425"/>
      <c r="BN246" s="372"/>
      <c r="BO246" s="372"/>
      <c r="BP246" s="372"/>
      <c r="BQ246" s="417"/>
      <c r="BR246" s="425"/>
      <c r="BS246" s="372"/>
      <c r="BT246" s="372"/>
      <c r="BU246" s="372"/>
      <c r="BV246" s="372"/>
      <c r="BW246" s="372"/>
      <c r="BX246" s="372"/>
      <c r="BY246" s="373"/>
      <c r="BZ246" s="373"/>
      <c r="CA246" s="373"/>
      <c r="CB246" s="373"/>
      <c r="CC246" s="373"/>
      <c r="CD246" s="2540"/>
      <c r="CE246" s="2540"/>
      <c r="CF246" s="2540"/>
      <c r="CG246" s="2540"/>
      <c r="CH246" s="2540"/>
      <c r="CI246" s="2540"/>
      <c r="CJ246" s="2540"/>
      <c r="CK246" s="2540"/>
      <c r="CL246" s="2540"/>
      <c r="CM246" s="2540"/>
      <c r="CN246" s="2540"/>
      <c r="CO246" s="2540"/>
      <c r="CP246" s="2540"/>
      <c r="CQ246" s="2540"/>
      <c r="CR246" s="2540"/>
      <c r="CS246" s="2540"/>
      <c r="CT246" s="2540"/>
      <c r="CU246" s="2540"/>
      <c r="CV246" s="2540"/>
      <c r="CW246" s="2540"/>
      <c r="CX246" s="2540"/>
      <c r="CY246" s="2540"/>
      <c r="CZ246" s="2540"/>
    </row>
    <row r="247" s="513" customFormat="true" ht="15" customHeight="true" x14ac:dyDescent="0.2">
      <c r="A247" s="891"/>
      <c r="B247" s="980"/>
      <c r="C247" s="1070"/>
      <c r="D247" s="1061"/>
      <c r="E247" s="1061"/>
      <c r="F247" s="1061"/>
      <c r="G247" s="1062"/>
      <c r="H247" s="1071"/>
      <c r="I247" s="1061"/>
      <c r="J247" s="1061"/>
      <c r="K247" s="1061"/>
      <c r="L247" s="1072"/>
      <c r="M247" s="1070"/>
      <c r="N247" s="1061"/>
      <c r="O247" s="1061"/>
      <c r="P247" s="1061"/>
      <c r="Q247" s="1062"/>
      <c r="R247" s="1071"/>
      <c r="S247" s="1061"/>
      <c r="T247" s="1061"/>
      <c r="U247" s="1061"/>
      <c r="V247" s="1061"/>
      <c r="W247" s="1061"/>
      <c r="X247" s="1061"/>
      <c r="Y247" s="1061"/>
      <c r="Z247" s="1061"/>
      <c r="AA247" s="1061"/>
      <c r="AB247" s="1061"/>
      <c r="AC247" s="1072"/>
      <c r="AD247" s="784"/>
      <c r="AE247" s="784"/>
      <c r="AF247" s="784"/>
      <c r="AG247" s="784"/>
      <c r="AH247" s="784"/>
      <c r="AI247" s="784"/>
      <c r="AJ247" s="784"/>
      <c r="AK247" s="784"/>
      <c r="AL247" s="784"/>
      <c r="AM247" s="784"/>
      <c r="AN247" s="784"/>
      <c r="AO247" s="784"/>
      <c r="AP247" s="784"/>
      <c r="AQ247" s="784"/>
      <c r="AR247" s="784"/>
      <c r="AS247" s="784"/>
      <c r="AT247" s="784"/>
      <c r="AU247" s="784"/>
      <c r="AV247" s="784"/>
      <c r="AW247" s="784"/>
      <c r="AX247" s="784"/>
      <c r="AY247" s="784"/>
      <c r="AZ247" s="251"/>
      <c r="BA247" s="505"/>
      <c r="BB247" s="194"/>
      <c r="BC247" s="416"/>
      <c r="BD247" s="372"/>
      <c r="BE247" s="372"/>
      <c r="BF247" s="372"/>
      <c r="BG247" s="417"/>
      <c r="BH247" s="425"/>
      <c r="BI247" s="372"/>
      <c r="BJ247" s="372"/>
      <c r="BK247" s="372"/>
      <c r="BL247" s="417"/>
      <c r="BM247" s="425"/>
      <c r="BN247" s="372"/>
      <c r="BO247" s="372"/>
      <c r="BP247" s="372"/>
      <c r="BQ247" s="417"/>
      <c r="BR247" s="425"/>
      <c r="BS247" s="372"/>
      <c r="BT247" s="372"/>
      <c r="BU247" s="372"/>
      <c r="BV247" s="372"/>
      <c r="BW247" s="372"/>
      <c r="BX247" s="372"/>
      <c r="BY247" s="373"/>
      <c r="BZ247" s="373"/>
      <c r="CA247" s="373"/>
      <c r="CB247" s="373"/>
      <c r="CC247" s="373"/>
      <c r="CD247" s="2540"/>
      <c r="CE247" s="2540"/>
      <c r="CF247" s="2540"/>
      <c r="CG247" s="2540"/>
      <c r="CH247" s="2540"/>
      <c r="CI247" s="2540"/>
      <c r="CJ247" s="2540"/>
      <c r="CK247" s="2540"/>
      <c r="CL247" s="2540"/>
      <c r="CM247" s="2540"/>
      <c r="CN247" s="2540"/>
      <c r="CO247" s="2540"/>
      <c r="CP247" s="2540"/>
      <c r="CQ247" s="2540"/>
      <c r="CR247" s="2540"/>
      <c r="CS247" s="2540"/>
      <c r="CT247" s="2540"/>
      <c r="CU247" s="2540"/>
      <c r="CV247" s="2540"/>
      <c r="CW247" s="2540"/>
      <c r="CX247" s="2540"/>
      <c r="CY247" s="2540"/>
      <c r="CZ247" s="2540"/>
    </row>
    <row r="248" s="513" customFormat="true" ht="15" customHeight="true" x14ac:dyDescent="0.2">
      <c r="A248" s="1168"/>
      <c r="B248" s="992"/>
      <c r="C248" s="1146"/>
      <c r="D248" s="1083"/>
      <c r="E248" s="1083"/>
      <c r="F248" s="1083"/>
      <c r="G248" s="1084"/>
      <c r="H248" s="1147"/>
      <c r="I248" s="1083"/>
      <c r="J248" s="1083"/>
      <c r="K248" s="1083"/>
      <c r="L248" s="1148"/>
      <c r="M248" s="1146"/>
      <c r="N248" s="1083"/>
      <c r="O248" s="1083"/>
      <c r="P248" s="1083"/>
      <c r="Q248" s="1084"/>
      <c r="R248" s="1147"/>
      <c r="S248" s="1083"/>
      <c r="T248" s="1083"/>
      <c r="U248" s="1083"/>
      <c r="V248" s="1083"/>
      <c r="W248" s="1083"/>
      <c r="X248" s="1083"/>
      <c r="Y248" s="1083"/>
      <c r="Z248" s="1083"/>
      <c r="AA248" s="1083"/>
      <c r="AB248" s="1083"/>
      <c r="AC248" s="1148"/>
      <c r="AD248" s="784"/>
      <c r="AE248" s="784"/>
      <c r="AF248" s="784"/>
      <c r="AG248" s="784"/>
      <c r="AH248" s="784"/>
      <c r="AI248" s="784"/>
      <c r="AJ248" s="784"/>
      <c r="AK248" s="784"/>
      <c r="AL248" s="784"/>
      <c r="AM248" s="784"/>
      <c r="AN248" s="784"/>
      <c r="AO248" s="784"/>
      <c r="AP248" s="784"/>
      <c r="AQ248" s="784"/>
      <c r="AR248" s="784"/>
      <c r="AS248" s="784"/>
      <c r="AT248" s="784"/>
      <c r="AU248" s="784"/>
      <c r="AV248" s="784"/>
      <c r="AW248" s="784"/>
      <c r="AX248" s="784"/>
      <c r="AY248" s="784"/>
      <c r="AZ248" s="251"/>
      <c r="BA248" s="505"/>
      <c r="BB248" s="194"/>
      <c r="BC248" s="418"/>
      <c r="BD248" s="419"/>
      <c r="BE248" s="419"/>
      <c r="BF248" s="419"/>
      <c r="BG248" s="420"/>
      <c r="BH248" s="426"/>
      <c r="BI248" s="419"/>
      <c r="BJ248" s="419"/>
      <c r="BK248" s="419"/>
      <c r="BL248" s="420"/>
      <c r="BM248" s="426"/>
      <c r="BN248" s="419"/>
      <c r="BO248" s="419"/>
      <c r="BP248" s="419"/>
      <c r="BQ248" s="420"/>
      <c r="BR248" s="426"/>
      <c r="BS248" s="419"/>
      <c r="BT248" s="419"/>
      <c r="BU248" s="419"/>
      <c r="BV248" s="419"/>
      <c r="BW248" s="419"/>
      <c r="BX248" s="419"/>
      <c r="BY248" s="434"/>
      <c r="BZ248" s="434"/>
      <c r="CA248" s="434"/>
      <c r="CB248" s="434"/>
      <c r="CC248" s="434"/>
      <c r="CD248" s="2540"/>
      <c r="CE248" s="2540"/>
      <c r="CF248" s="2540"/>
      <c r="CG248" s="2540"/>
      <c r="CH248" s="2540"/>
      <c r="CI248" s="2540"/>
      <c r="CJ248" s="2540"/>
      <c r="CK248" s="2540"/>
      <c r="CL248" s="2540"/>
      <c r="CM248" s="2540"/>
      <c r="CN248" s="2540"/>
      <c r="CO248" s="2540"/>
      <c r="CP248" s="2540"/>
      <c r="CQ248" s="2540"/>
      <c r="CR248" s="2540"/>
      <c r="CS248" s="2540"/>
      <c r="CT248" s="2540"/>
      <c r="CU248" s="2540"/>
      <c r="CV248" s="2540"/>
      <c r="CW248" s="2540"/>
      <c r="CX248" s="2540"/>
      <c r="CY248" s="2540"/>
      <c r="CZ248" s="2540"/>
    </row>
    <row r="249" s="513" customFormat="true" ht="250.15" customHeight="true" x14ac:dyDescent="0.2">
      <c r="B249" s="510"/>
      <c r="AD249" s="251"/>
      <c r="AE249" s="251"/>
      <c r="AF249" s="251"/>
      <c r="AG249" s="251"/>
      <c r="AH249" s="251"/>
      <c r="AI249" s="251"/>
      <c r="AJ249" s="251"/>
      <c r="AK249" s="251"/>
      <c r="AL249" s="251"/>
      <c r="AM249" s="251"/>
      <c r="AN249" s="251"/>
      <c r="AO249" s="251"/>
      <c r="AP249" s="251"/>
      <c r="AQ249" s="251"/>
      <c r="AR249" s="251"/>
      <c r="AS249" s="251"/>
      <c r="AT249" s="251"/>
      <c r="AU249" s="251"/>
      <c r="AV249" s="251"/>
      <c r="AW249" s="251"/>
      <c r="AX249" s="251"/>
      <c r="AY249" s="251"/>
      <c r="AZ249" s="251"/>
      <c r="BA249" s="158"/>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8"/>
      <c r="BZ249" s="250"/>
      <c r="CA249" s="250"/>
      <c r="CB249" s="250"/>
      <c r="CC249" s="250"/>
      <c r="CD249" s="250"/>
      <c r="CE249" s="250"/>
      <c r="CF249" s="250"/>
      <c r="CG249" s="250"/>
      <c r="CH249" s="250"/>
      <c r="CI249" s="250"/>
      <c r="CJ249" s="250"/>
      <c r="CK249" s="250"/>
      <c r="CL249" s="250"/>
      <c r="CM249" s="250"/>
      <c r="CN249" s="250"/>
      <c r="CO249" s="250"/>
      <c r="CP249" s="250"/>
      <c r="CQ249" s="250"/>
      <c r="CR249" s="250"/>
      <c r="CS249" s="250"/>
      <c r="CT249" s="250"/>
      <c r="CU249" s="250"/>
      <c r="CV249" s="250"/>
      <c r="CW249" s="250"/>
      <c r="CX249" s="250"/>
      <c r="CY249" s="250"/>
      <c r="CZ249" s="250"/>
    </row>
    <row r="250" s="253" customFormat="true" ht="19.15" customHeight="true" x14ac:dyDescent="0.2">
      <c r="B250" s="509"/>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508"/>
      <c r="BB250" s="277"/>
      <c r="BC250" s="508"/>
      <c r="BD250" s="508"/>
      <c r="BE250" s="508"/>
      <c r="BF250" s="508"/>
      <c r="BG250" s="508"/>
      <c r="BH250" s="508"/>
      <c r="BI250" s="508"/>
      <c r="BJ250" s="508"/>
      <c r="BK250" s="508"/>
      <c r="BL250" s="508"/>
      <c r="BM250" s="508"/>
      <c r="BN250" s="508"/>
      <c r="BO250" s="508"/>
      <c r="BP250" s="508"/>
      <c r="BQ250" s="508"/>
      <c r="BR250" s="508"/>
      <c r="BS250" s="508"/>
      <c r="BT250" s="508"/>
      <c r="BU250" s="508"/>
      <c r="BV250" s="508"/>
      <c r="BW250" s="508"/>
      <c r="BX250" s="508"/>
      <c r="BY250" s="508"/>
      <c r="BZ250" s="246"/>
      <c r="CA250" s="246"/>
      <c r="CB250" s="246"/>
      <c r="CC250" s="246"/>
      <c r="CD250" s="246"/>
      <c r="CE250" s="246"/>
      <c r="CF250" s="246"/>
      <c r="CG250" s="246"/>
      <c r="CH250" s="246"/>
      <c r="CI250" s="246"/>
      <c r="CJ250" s="246"/>
      <c r="CK250" s="246"/>
      <c r="CL250" s="246"/>
      <c r="CM250" s="246"/>
      <c r="CN250" s="246"/>
      <c r="CO250" s="246"/>
      <c r="CP250" s="246"/>
      <c r="CQ250" s="246"/>
      <c r="CR250" s="246"/>
      <c r="CS250" s="246"/>
      <c r="CT250" s="246"/>
      <c r="CU250" s="246"/>
      <c r="CV250" s="246"/>
      <c r="CW250" s="246"/>
      <c r="CX250" s="246"/>
      <c r="CY250" s="246"/>
      <c r="CZ250" s="246"/>
    </row>
    <row r="251" s="253" customFormat="true" ht="15" customHeight="true" x14ac:dyDescent="0.2">
      <c r="B251" s="509"/>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508"/>
      <c r="BB251" s="277"/>
      <c r="BC251" s="508"/>
      <c r="BD251" s="508"/>
      <c r="BE251" s="508"/>
      <c r="BF251" s="508"/>
      <c r="BG251" s="508"/>
      <c r="BH251" s="508"/>
      <c r="BI251" s="508"/>
      <c r="BJ251" s="508"/>
      <c r="BK251" s="508"/>
      <c r="BL251" s="508"/>
      <c r="BM251" s="508"/>
      <c r="BN251" s="508"/>
      <c r="BO251" s="508"/>
      <c r="BP251" s="508"/>
      <c r="BQ251" s="508"/>
      <c r="BR251" s="508"/>
      <c r="BS251" s="508"/>
      <c r="BT251" s="508"/>
      <c r="BU251" s="508"/>
      <c r="BV251" s="508"/>
      <c r="BW251" s="508"/>
      <c r="BX251" s="508"/>
      <c r="BY251" s="508"/>
      <c r="BZ251" s="246"/>
      <c r="CA251" s="246"/>
      <c r="CB251" s="246"/>
      <c r="CC251" s="246"/>
      <c r="CD251" s="246"/>
      <c r="CE251" s="246"/>
      <c r="CF251" s="246"/>
      <c r="CG251" s="246"/>
      <c r="CH251" s="246"/>
      <c r="CI251" s="246"/>
      <c r="CJ251" s="246"/>
      <c r="CK251" s="246"/>
      <c r="CL251" s="246"/>
      <c r="CM251" s="246"/>
      <c r="CN251" s="246"/>
      <c r="CO251" s="246"/>
      <c r="CP251" s="246"/>
      <c r="CQ251" s="246"/>
      <c r="CR251" s="246"/>
      <c r="CS251" s="246"/>
      <c r="CT251" s="246"/>
      <c r="CU251" s="246"/>
      <c r="CV251" s="246"/>
      <c r="CW251" s="246"/>
      <c r="CX251" s="246"/>
      <c r="CY251" s="246"/>
      <c r="CZ251" s="246"/>
    </row>
    <row r="252" s="253" customFormat="true" ht="15" customHeight="true" x14ac:dyDescent="0.2">
      <c r="B252" s="509"/>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508"/>
      <c r="BB252" s="277"/>
      <c r="BC252" s="508"/>
      <c r="BD252" s="508"/>
      <c r="BE252" s="508"/>
      <c r="BF252" s="508"/>
      <c r="BG252" s="508"/>
      <c r="BH252" s="508"/>
      <c r="BI252" s="508"/>
      <c r="BJ252" s="508"/>
      <c r="BK252" s="508"/>
      <c r="BL252" s="508"/>
      <c r="BM252" s="508"/>
      <c r="BN252" s="508"/>
      <c r="BO252" s="508"/>
      <c r="BP252" s="508"/>
      <c r="BQ252" s="508"/>
      <c r="BR252" s="508"/>
      <c r="BS252" s="508"/>
      <c r="BT252" s="508"/>
      <c r="BU252" s="508"/>
      <c r="BV252" s="508"/>
      <c r="BW252" s="508"/>
      <c r="BX252" s="508"/>
      <c r="BY252" s="508"/>
      <c r="BZ252" s="246"/>
      <c r="CA252" s="246"/>
      <c r="CB252" s="246"/>
      <c r="CC252" s="246"/>
      <c r="CD252" s="246"/>
      <c r="CE252" s="246"/>
      <c r="CF252" s="246"/>
      <c r="CG252" s="246"/>
      <c r="CH252" s="246"/>
      <c r="CI252" s="246"/>
      <c r="CJ252" s="246"/>
      <c r="CK252" s="246"/>
      <c r="CL252" s="246"/>
      <c r="CM252" s="246"/>
      <c r="CN252" s="246"/>
      <c r="CO252" s="246"/>
      <c r="CP252" s="246"/>
      <c r="CQ252" s="246"/>
      <c r="CR252" s="246"/>
      <c r="CS252" s="246"/>
      <c r="CT252" s="246"/>
      <c r="CU252" s="246"/>
      <c r="CV252" s="246"/>
      <c r="CW252" s="246"/>
      <c r="CX252" s="246"/>
      <c r="CY252" s="246"/>
      <c r="CZ252" s="246"/>
    </row>
    <row r="253" s="253" customFormat="true" ht="15" customHeight="true" x14ac:dyDescent="0.2">
      <c r="B253" s="509"/>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508"/>
      <c r="BB253" s="277"/>
      <c r="BC253" s="508"/>
      <c r="BD253" s="508"/>
      <c r="BE253" s="508"/>
      <c r="BF253" s="508"/>
      <c r="BG253" s="508"/>
      <c r="BH253" s="508"/>
      <c r="BI253" s="508"/>
      <c r="BJ253" s="508"/>
      <c r="BK253" s="508"/>
      <c r="BL253" s="508"/>
      <c r="BM253" s="508"/>
      <c r="BN253" s="508"/>
      <c r="BO253" s="508"/>
      <c r="BP253" s="508"/>
      <c r="BQ253" s="508"/>
      <c r="BR253" s="508"/>
      <c r="BS253" s="508"/>
      <c r="BT253" s="508"/>
      <c r="BU253" s="508"/>
      <c r="BV253" s="508"/>
      <c r="BW253" s="508"/>
      <c r="BX253" s="508"/>
      <c r="BY253" s="508"/>
      <c r="BZ253" s="246"/>
      <c r="CA253" s="246"/>
      <c r="CB253" s="246"/>
      <c r="CC253" s="246"/>
      <c r="CD253" s="246"/>
      <c r="CE253" s="246"/>
      <c r="CF253" s="246"/>
      <c r="CG253" s="246"/>
      <c r="CH253" s="246"/>
      <c r="CI253" s="246"/>
      <c r="CJ253" s="246"/>
      <c r="CK253" s="246"/>
      <c r="CL253" s="246"/>
      <c r="CM253" s="246"/>
      <c r="CN253" s="246"/>
      <c r="CO253" s="246"/>
      <c r="CP253" s="246"/>
      <c r="CQ253" s="246"/>
      <c r="CR253" s="246"/>
      <c r="CS253" s="246"/>
      <c r="CT253" s="246"/>
      <c r="CU253" s="246"/>
      <c r="CV253" s="246"/>
      <c r="CW253" s="246"/>
      <c r="CX253" s="246"/>
      <c r="CY253" s="246"/>
      <c r="CZ253" s="246"/>
    </row>
    <row r="254" s="253" customFormat="true" ht="15" customHeight="true" x14ac:dyDescent="0.2">
      <c r="B254" s="509"/>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508"/>
      <c r="BB254" s="277"/>
      <c r="BC254" s="508"/>
      <c r="BD254" s="508"/>
      <c r="BE254" s="508"/>
      <c r="BF254" s="508"/>
      <c r="BG254" s="508"/>
      <c r="BH254" s="508"/>
      <c r="BI254" s="508"/>
      <c r="BJ254" s="508"/>
      <c r="BK254" s="508"/>
      <c r="BL254" s="508"/>
      <c r="BM254" s="508"/>
      <c r="BN254" s="508"/>
      <c r="BO254" s="508"/>
      <c r="BP254" s="508"/>
      <c r="BQ254" s="508"/>
      <c r="BR254" s="508"/>
      <c r="BS254" s="508"/>
      <c r="BT254" s="508"/>
      <c r="BU254" s="508"/>
      <c r="BV254" s="508"/>
      <c r="BW254" s="508"/>
      <c r="BX254" s="508"/>
      <c r="BY254" s="508"/>
      <c r="BZ254" s="246"/>
      <c r="CA254" s="246"/>
      <c r="CB254" s="246"/>
      <c r="CC254" s="246"/>
      <c r="CD254" s="246"/>
      <c r="CE254" s="246"/>
      <c r="CF254" s="246"/>
      <c r="CG254" s="246"/>
      <c r="CH254" s="246"/>
      <c r="CI254" s="246"/>
      <c r="CJ254" s="246"/>
      <c r="CK254" s="246"/>
      <c r="CL254" s="246"/>
      <c r="CM254" s="246"/>
      <c r="CN254" s="246"/>
      <c r="CO254" s="246"/>
      <c r="CP254" s="246"/>
      <c r="CQ254" s="246"/>
      <c r="CR254" s="246"/>
      <c r="CS254" s="246"/>
      <c r="CT254" s="246"/>
      <c r="CU254" s="246"/>
      <c r="CV254" s="246"/>
      <c r="CW254" s="246"/>
      <c r="CX254" s="246"/>
      <c r="CY254" s="246"/>
      <c r="CZ254" s="246"/>
    </row>
    <row r="255" s="253" customFormat="true" ht="15" customHeight="true" x14ac:dyDescent="0.2">
      <c r="B255" s="509"/>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508"/>
      <c r="BB255" s="277"/>
      <c r="BC255" s="508"/>
      <c r="BD255" s="508"/>
      <c r="BE255" s="508"/>
      <c r="BF255" s="508"/>
      <c r="BG255" s="508"/>
      <c r="BH255" s="508"/>
      <c r="BI255" s="508"/>
      <c r="BJ255" s="508"/>
      <c r="BK255" s="508"/>
      <c r="BL255" s="508"/>
      <c r="BM255" s="508"/>
      <c r="BN255" s="508"/>
      <c r="BO255" s="508"/>
      <c r="BP255" s="508"/>
      <c r="BQ255" s="508"/>
      <c r="BR255" s="508"/>
      <c r="BS255" s="508"/>
      <c r="BT255" s="508"/>
      <c r="BU255" s="508"/>
      <c r="BV255" s="508"/>
      <c r="BW255" s="508"/>
      <c r="BX255" s="508"/>
      <c r="BY255" s="508"/>
      <c r="BZ255" s="246"/>
      <c r="CA255" s="246"/>
      <c r="CB255" s="246"/>
      <c r="CC255" s="246"/>
      <c r="CD255" s="246"/>
      <c r="CE255" s="246"/>
      <c r="CF255" s="246"/>
      <c r="CG255" s="246"/>
      <c r="CH255" s="246"/>
      <c r="CI255" s="246"/>
      <c r="CJ255" s="246"/>
      <c r="CK255" s="246"/>
      <c r="CL255" s="246"/>
      <c r="CM255" s="246"/>
      <c r="CN255" s="246"/>
      <c r="CO255" s="246"/>
      <c r="CP255" s="246"/>
      <c r="CQ255" s="246"/>
      <c r="CR255" s="246"/>
      <c r="CS255" s="246"/>
      <c r="CT255" s="246"/>
      <c r="CU255" s="246"/>
      <c r="CV255" s="246"/>
      <c r="CW255" s="246"/>
      <c r="CX255" s="246"/>
      <c r="CY255" s="246"/>
      <c r="CZ255" s="246"/>
    </row>
    <row r="256" s="253" customFormat="true" ht="15" customHeight="true" x14ac:dyDescent="0.2">
      <c r="B256" s="509"/>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508"/>
      <c r="BB256" s="277"/>
      <c r="BC256" s="508"/>
      <c r="BD256" s="508"/>
      <c r="BE256" s="508"/>
      <c r="BF256" s="508"/>
      <c r="BG256" s="508"/>
      <c r="BH256" s="508"/>
      <c r="BI256" s="508"/>
      <c r="BJ256" s="508"/>
      <c r="BK256" s="508"/>
      <c r="BL256" s="508"/>
      <c r="BM256" s="508"/>
      <c r="BN256" s="508"/>
      <c r="BO256" s="508"/>
      <c r="BP256" s="508"/>
      <c r="BQ256" s="508"/>
      <c r="BR256" s="508"/>
      <c r="BS256" s="508"/>
      <c r="BT256" s="508"/>
      <c r="BU256" s="508"/>
      <c r="BV256" s="508"/>
      <c r="BW256" s="508"/>
      <c r="BX256" s="508"/>
      <c r="BY256" s="508"/>
      <c r="BZ256" s="246"/>
      <c r="CA256" s="246"/>
      <c r="CB256" s="246"/>
      <c r="CC256" s="246"/>
      <c r="CD256" s="246"/>
      <c r="CE256" s="246"/>
      <c r="CF256" s="246"/>
      <c r="CG256" s="246"/>
      <c r="CH256" s="246"/>
      <c r="CI256" s="246"/>
      <c r="CJ256" s="246"/>
      <c r="CK256" s="246"/>
      <c r="CL256" s="246"/>
      <c r="CM256" s="246"/>
      <c r="CN256" s="246"/>
      <c r="CO256" s="246"/>
      <c r="CP256" s="246"/>
      <c r="CQ256" s="246"/>
      <c r="CR256" s="246"/>
      <c r="CS256" s="246"/>
      <c r="CT256" s="246"/>
      <c r="CU256" s="246"/>
      <c r="CV256" s="246"/>
      <c r="CW256" s="246"/>
      <c r="CX256" s="246"/>
      <c r="CY256" s="246"/>
      <c r="CZ256" s="246"/>
    </row>
    <row r="257" s="253" customFormat="true" ht="18" customHeight="true" x14ac:dyDescent="0.2">
      <c r="B257" s="509"/>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508"/>
      <c r="BB257" s="277"/>
      <c r="BC257" s="508"/>
      <c r="BD257" s="508"/>
      <c r="BE257" s="508"/>
      <c r="BF257" s="508"/>
      <c r="BG257" s="508"/>
      <c r="BH257" s="508"/>
      <c r="BI257" s="508"/>
      <c r="BJ257" s="508"/>
      <c r="BK257" s="508"/>
      <c r="BL257" s="508"/>
      <c r="BM257" s="508"/>
      <c r="BN257" s="508"/>
      <c r="BO257" s="508"/>
      <c r="BP257" s="508"/>
      <c r="BQ257" s="508"/>
      <c r="BR257" s="508"/>
      <c r="BS257" s="508"/>
      <c r="BT257" s="508"/>
      <c r="BU257" s="508"/>
      <c r="BV257" s="508"/>
      <c r="BW257" s="508"/>
      <c r="BX257" s="508"/>
      <c r="BY257" s="508"/>
      <c r="BZ257" s="246"/>
      <c r="CA257" s="246"/>
      <c r="CB257" s="246"/>
      <c r="CC257" s="246"/>
      <c r="CD257" s="246"/>
      <c r="CE257" s="246"/>
      <c r="CF257" s="246"/>
      <c r="CG257" s="246"/>
      <c r="CH257" s="246"/>
      <c r="CI257" s="246"/>
      <c r="CJ257" s="246"/>
      <c r="CK257" s="246"/>
      <c r="CL257" s="246"/>
      <c r="CM257" s="246"/>
      <c r="CN257" s="246"/>
      <c r="CO257" s="246"/>
      <c r="CP257" s="246"/>
      <c r="CQ257" s="246"/>
      <c r="CR257" s="246"/>
      <c r="CS257" s="246"/>
      <c r="CT257" s="246"/>
      <c r="CU257" s="246"/>
      <c r="CV257" s="246"/>
      <c r="CW257" s="246"/>
      <c r="CX257" s="246"/>
      <c r="CY257" s="246"/>
      <c r="CZ257" s="246"/>
    </row>
    <row r="258" s="253" customFormat="true" ht="18" customHeight="true" x14ac:dyDescent="0.2">
      <c r="B258" s="509"/>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508"/>
      <c r="BB258" s="277"/>
      <c r="BC258" s="508"/>
      <c r="BD258" s="508"/>
      <c r="BE258" s="508"/>
      <c r="BF258" s="508"/>
      <c r="BG258" s="508"/>
      <c r="BH258" s="508"/>
      <c r="BI258" s="508"/>
      <c r="BJ258" s="508"/>
      <c r="BK258" s="508"/>
      <c r="BL258" s="508"/>
      <c r="BM258" s="508"/>
      <c r="BN258" s="508"/>
      <c r="BO258" s="508"/>
      <c r="BP258" s="508"/>
      <c r="BQ258" s="508"/>
      <c r="BR258" s="508"/>
      <c r="BS258" s="508"/>
      <c r="BT258" s="508"/>
      <c r="BU258" s="508"/>
      <c r="BV258" s="508"/>
      <c r="BW258" s="508"/>
      <c r="BX258" s="508"/>
      <c r="BY258" s="508"/>
      <c r="BZ258" s="246"/>
      <c r="CA258" s="246"/>
      <c r="CB258" s="246"/>
      <c r="CC258" s="246"/>
      <c r="CD258" s="246"/>
      <c r="CE258" s="246"/>
      <c r="CF258" s="246"/>
      <c r="CG258" s="246"/>
      <c r="CH258" s="246"/>
      <c r="CI258" s="246"/>
      <c r="CJ258" s="246"/>
      <c r="CK258" s="246"/>
      <c r="CL258" s="246"/>
      <c r="CM258" s="246"/>
      <c r="CN258" s="246"/>
      <c r="CO258" s="246"/>
      <c r="CP258" s="246"/>
      <c r="CQ258" s="246"/>
      <c r="CR258" s="246"/>
      <c r="CS258" s="246"/>
      <c r="CT258" s="246"/>
      <c r="CU258" s="246"/>
      <c r="CV258" s="246"/>
      <c r="CW258" s="246"/>
      <c r="CX258" s="246"/>
      <c r="CY258" s="246"/>
      <c r="CZ258" s="246"/>
    </row>
    <row r="259" s="513" customFormat="true" ht="15" customHeight="true" x14ac:dyDescent="0.2">
      <c r="B259" s="510"/>
      <c r="AD259" s="251"/>
      <c r="AE259" s="251"/>
      <c r="AF259" s="251"/>
      <c r="AG259" s="251"/>
      <c r="AH259" s="251"/>
      <c r="AI259" s="251"/>
      <c r="AJ259" s="251"/>
      <c r="AK259" s="251"/>
      <c r="AL259" s="251"/>
      <c r="AM259" s="251"/>
      <c r="AN259" s="251"/>
      <c r="AO259" s="251"/>
      <c r="AP259" s="251"/>
      <c r="AQ259" s="251"/>
      <c r="AR259" s="251"/>
      <c r="AS259" s="251"/>
      <c r="AT259" s="251"/>
      <c r="AU259" s="251"/>
      <c r="AV259" s="251"/>
      <c r="AW259" s="251"/>
      <c r="AX259" s="251"/>
      <c r="AY259" s="251"/>
      <c r="AZ259" s="251"/>
      <c r="BA259" s="252" t="s">
        <v>132</v>
      </c>
      <c r="BB259" s="163" t="s">
        <v>86</v>
      </c>
      <c r="BC259" s="2882" t="s">
        <v>116</v>
      </c>
      <c r="BD259" s="2883"/>
      <c r="BE259" s="2883"/>
      <c r="BF259" s="2883"/>
      <c r="BG259" s="2884"/>
      <c r="BH259" s="2882" t="s">
        <v>39</v>
      </c>
      <c r="BI259" s="2883"/>
      <c r="BJ259" s="2883"/>
      <c r="BK259" s="2883"/>
      <c r="BL259" s="2884"/>
      <c r="BM259" s="2882" t="s">
        <v>38</v>
      </c>
      <c r="BN259" s="2883"/>
      <c r="BO259" s="2883"/>
      <c r="BP259" s="2883"/>
      <c r="BQ259" s="2885"/>
      <c r="BR259" s="2472" t="s">
        <v>144</v>
      </c>
      <c r="BS259" s="2473"/>
      <c r="BT259" s="2473"/>
      <c r="BU259" s="2473"/>
      <c r="BV259" s="2473"/>
      <c r="BW259" s="2473"/>
      <c r="BX259" s="2473"/>
      <c r="BY259" s="2474"/>
      <c r="BZ259" s="378"/>
      <c r="CA259" s="378"/>
      <c r="CB259" s="378"/>
      <c r="CC259" s="378"/>
      <c r="CD259" s="250"/>
      <c r="CE259" s="250"/>
      <c r="CF259" s="250"/>
      <c r="CG259" s="250"/>
      <c r="CH259" s="250"/>
      <c r="CI259" s="250"/>
      <c r="CJ259" s="250"/>
      <c r="CK259" s="250"/>
      <c r="CL259" s="250"/>
      <c r="CM259" s="250"/>
      <c r="CN259" s="250"/>
      <c r="CO259" s="250"/>
      <c r="CP259" s="250"/>
      <c r="CQ259" s="250"/>
      <c r="CR259" s="250"/>
      <c r="CS259" s="250"/>
      <c r="CT259" s="250"/>
      <c r="CU259" s="250"/>
      <c r="CV259" s="250"/>
      <c r="CW259" s="250"/>
      <c r="CX259" s="250"/>
      <c r="CY259" s="250"/>
      <c r="CZ259" s="250"/>
    </row>
    <row r="260" s="513" customFormat="true" ht="12.75" x14ac:dyDescent="0.2">
      <c r="B260" s="510"/>
      <c r="AD260" s="251"/>
      <c r="AE260" s="251"/>
      <c r="AF260" s="251"/>
      <c r="AG260" s="251"/>
      <c r="AH260" s="251"/>
      <c r="AI260" s="251"/>
      <c r="AJ260" s="251"/>
      <c r="AK260" s="251"/>
      <c r="AL260" s="251"/>
      <c r="AM260" s="251"/>
      <c r="AN260" s="251"/>
      <c r="AO260" s="251"/>
      <c r="AP260" s="251"/>
      <c r="AQ260" s="251"/>
      <c r="AR260" s="251"/>
      <c r="AS260" s="251"/>
      <c r="AT260" s="251"/>
      <c r="AU260" s="251"/>
      <c r="AV260" s="251"/>
      <c r="AW260" s="251"/>
      <c r="AX260" s="251"/>
      <c r="AY260" s="251"/>
      <c r="AZ260" s="251"/>
      <c r="BA260" s="237" t="s">
        <v>120</v>
      </c>
      <c r="BB260" s="236"/>
      <c r="BC260" s="436" t="s">
        <v>0</v>
      </c>
      <c r="BD260" s="211" t="s">
        <v>1</v>
      </c>
      <c r="BE260" s="211" t="s">
        <v>2</v>
      </c>
      <c r="BF260" s="211" t="s">
        <v>3</v>
      </c>
      <c r="BG260" s="437" t="s">
        <v>4</v>
      </c>
      <c r="BH260" s="438" t="s">
        <v>0</v>
      </c>
      <c r="BI260" s="211" t="s">
        <v>1</v>
      </c>
      <c r="BJ260" s="211" t="s">
        <v>2</v>
      </c>
      <c r="BK260" s="211" t="s">
        <v>3</v>
      </c>
      <c r="BL260" s="437" t="s">
        <v>4</v>
      </c>
      <c r="BM260" s="438" t="s">
        <v>0</v>
      </c>
      <c r="BN260" s="211" t="s">
        <v>1</v>
      </c>
      <c r="BO260" s="211" t="s">
        <v>2</v>
      </c>
      <c r="BP260" s="211" t="s">
        <v>3</v>
      </c>
      <c r="BQ260" s="437" t="s">
        <v>4</v>
      </c>
      <c r="BR260" s="438" t="s">
        <v>237</v>
      </c>
      <c r="BS260" s="211" t="s">
        <v>238</v>
      </c>
      <c r="BT260" s="211" t="s">
        <v>239</v>
      </c>
      <c r="BU260" s="211" t="s">
        <v>240</v>
      </c>
      <c r="BV260" s="211" t="s">
        <v>241</v>
      </c>
      <c r="BW260" s="211" t="s">
        <v>242</v>
      </c>
      <c r="BX260" s="211" t="s">
        <v>243</v>
      </c>
      <c r="BY260" s="212" t="s">
        <v>244</v>
      </c>
      <c r="BZ260" s="212" t="s">
        <v>245</v>
      </c>
      <c r="CA260" s="212" t="s">
        <v>246</v>
      </c>
      <c r="CB260" s="212" t="s">
        <v>247</v>
      </c>
      <c r="CC260" s="212" t="s">
        <v>248</v>
      </c>
      <c r="CD260" s="2541"/>
      <c r="CE260" s="2541"/>
      <c r="CF260" s="2541"/>
      <c r="CG260" s="2541"/>
      <c r="CH260" s="2541"/>
      <c r="CI260" s="2541"/>
      <c r="CJ260" s="2541"/>
      <c r="CK260" s="2541"/>
      <c r="CL260" s="2541"/>
      <c r="CM260" s="2541"/>
      <c r="CN260" s="2541"/>
      <c r="CO260" s="2541"/>
      <c r="CP260" s="2541"/>
      <c r="CQ260" s="2541"/>
      <c r="CR260" s="2541"/>
      <c r="CS260" s="2541"/>
      <c r="CT260" s="2541"/>
      <c r="CU260" s="2541"/>
      <c r="CV260" s="2541"/>
      <c r="CW260" s="2541"/>
      <c r="CX260" s="2541"/>
      <c r="CY260" s="2541"/>
      <c r="CZ260" s="2541"/>
    </row>
    <row r="261" s="513" customFormat="true" ht="15" customHeight="true" x14ac:dyDescent="0.2">
      <c r="B261" s="510"/>
      <c r="AD261" s="251"/>
      <c r="AE261" s="251"/>
      <c r="AF261" s="251"/>
      <c r="AG261" s="251"/>
      <c r="AH261" s="251"/>
      <c r="AI261" s="251"/>
      <c r="AJ261" s="251"/>
      <c r="AK261" s="251"/>
      <c r="AL261" s="251"/>
      <c r="AM261" s="251"/>
      <c r="AN261" s="251"/>
      <c r="AO261" s="251"/>
      <c r="AP261" s="251"/>
      <c r="AQ261" s="251"/>
      <c r="AR261" s="251"/>
      <c r="AS261" s="251"/>
      <c r="AT261" s="251"/>
      <c r="AU261" s="251"/>
      <c r="AV261" s="251"/>
      <c r="AW261" s="251"/>
      <c r="AX261" s="251"/>
      <c r="AY261" s="251"/>
      <c r="AZ261" s="251"/>
      <c r="BA261" s="2881" t="s">
        <v>74</v>
      </c>
      <c r="BB261" s="356" t="s">
        <v>50</v>
      </c>
      <c r="BC261" s="1282" t="s">
        <v>36</v>
      </c>
      <c r="BD261" s="1302" t="s">
        <v>36</v>
      </c>
      <c r="BE261" s="1302" t="s">
        <v>36</v>
      </c>
      <c r="BF261" s="1302" t="s">
        <v>36</v>
      </c>
      <c r="BG261" s="1323" t="s">
        <v>36</v>
      </c>
      <c r="BH261" s="1344" t="s">
        <v>36</v>
      </c>
      <c r="BI261" s="1302" t="s">
        <v>36</v>
      </c>
      <c r="BJ261" s="1302" t="s">
        <v>36</v>
      </c>
      <c r="BK261" s="1302" t="s">
        <v>36</v>
      </c>
      <c r="BL261" s="1323" t="s">
        <v>36</v>
      </c>
      <c r="BM261" s="1344" t="s">
        <v>36</v>
      </c>
      <c r="BN261" s="1302" t="s">
        <v>36</v>
      </c>
      <c r="BO261" s="1302" t="s">
        <v>36</v>
      </c>
      <c r="BP261" s="1302" t="s">
        <v>36</v>
      </c>
      <c r="BQ261" s="1323" t="s">
        <v>36</v>
      </c>
      <c r="BR261" s="1344" t="s">
        <v>36</v>
      </c>
      <c r="BS261" s="1302" t="s">
        <v>36</v>
      </c>
      <c r="BT261" s="1302" t="s">
        <v>36</v>
      </c>
      <c r="BU261" s="1302" t="s">
        <v>36</v>
      </c>
      <c r="BV261" s="1302" t="s">
        <v>36</v>
      </c>
      <c r="BW261" s="1302" t="s">
        <v>36</v>
      </c>
      <c r="BX261" s="1302" t="s">
        <v>36</v>
      </c>
      <c r="BY261" s="1363" t="s">
        <v>36</v>
      </c>
      <c r="BZ261" s="1363" t="s">
        <v>36</v>
      </c>
      <c r="CA261" s="1363" t="s">
        <v>36</v>
      </c>
      <c r="CB261" s="1363" t="s">
        <v>36</v>
      </c>
      <c r="CC261" s="1363" t="s">
        <v>36</v>
      </c>
      <c r="CD261" s="2542"/>
      <c r="CE261" s="2542"/>
      <c r="CF261" s="2542"/>
      <c r="CG261" s="2542"/>
      <c r="CH261" s="2542"/>
      <c r="CI261" s="2542"/>
      <c r="CJ261" s="2542"/>
      <c r="CK261" s="2542"/>
      <c r="CL261" s="2542"/>
      <c r="CM261" s="2542"/>
      <c r="CN261" s="2542"/>
      <c r="CO261" s="2542"/>
      <c r="CP261" s="2542"/>
      <c r="CQ261" s="2542"/>
      <c r="CR261" s="2542"/>
      <c r="CS261" s="2542"/>
      <c r="CT261" s="2542"/>
      <c r="CU261" s="2542"/>
      <c r="CV261" s="2542"/>
      <c r="CW261" s="2542"/>
      <c r="CX261" s="2542"/>
      <c r="CY261" s="2542"/>
      <c r="CZ261" s="2542"/>
    </row>
    <row r="262" s="513" customFormat="true" ht="15" customHeight="true" x14ac:dyDescent="0.2">
      <c r="B262" s="510"/>
      <c r="AD262" s="251"/>
      <c r="AE262" s="251"/>
      <c r="AF262" s="251"/>
      <c r="AG262" s="251"/>
      <c r="AH262" s="251"/>
      <c r="AI262" s="251"/>
      <c r="AJ262" s="251"/>
      <c r="AK262" s="251"/>
      <c r="AL262" s="251"/>
      <c r="AM262" s="251"/>
      <c r="AN262" s="251"/>
      <c r="AO262" s="251"/>
      <c r="AP262" s="251"/>
      <c r="AQ262" s="251"/>
      <c r="AR262" s="251"/>
      <c r="AS262" s="251"/>
      <c r="AT262" s="251"/>
      <c r="AU262" s="251"/>
      <c r="AV262" s="251"/>
      <c r="AW262" s="251"/>
      <c r="AX262" s="251"/>
      <c r="AY262" s="251"/>
      <c r="AZ262" s="251"/>
      <c r="BA262" s="2878"/>
      <c r="BB262" s="357" t="s">
        <v>49</v>
      </c>
      <c r="BC262" s="1283" t="s">
        <v>36</v>
      </c>
      <c r="BD262" s="1303" t="s">
        <v>36</v>
      </c>
      <c r="BE262" s="1303" t="s">
        <v>36</v>
      </c>
      <c r="BF262" s="1303" t="s">
        <v>36</v>
      </c>
      <c r="BG262" s="1324" t="s">
        <v>36</v>
      </c>
      <c r="BH262" s="1345" t="s">
        <v>36</v>
      </c>
      <c r="BI262" s="1303" t="s">
        <v>36</v>
      </c>
      <c r="BJ262" s="1303" t="s">
        <v>36</v>
      </c>
      <c r="BK262" s="1303" t="s">
        <v>36</v>
      </c>
      <c r="BL262" s="1324" t="s">
        <v>36</v>
      </c>
      <c r="BM262" s="1345" t="s">
        <v>36</v>
      </c>
      <c r="BN262" s="1303" t="s">
        <v>36</v>
      </c>
      <c r="BO262" s="1303" t="s">
        <v>36</v>
      </c>
      <c r="BP262" s="1303" t="s">
        <v>36</v>
      </c>
      <c r="BQ262" s="1324" t="s">
        <v>36</v>
      </c>
      <c r="BR262" s="1345" t="s">
        <v>36</v>
      </c>
      <c r="BS262" s="1303" t="s">
        <v>36</v>
      </c>
      <c r="BT262" s="1303" t="s">
        <v>36</v>
      </c>
      <c r="BU262" s="1303" t="s">
        <v>36</v>
      </c>
      <c r="BV262" s="1303" t="s">
        <v>36</v>
      </c>
      <c r="BW262" s="1303" t="s">
        <v>36</v>
      </c>
      <c r="BX262" s="1303" t="s">
        <v>36</v>
      </c>
      <c r="BY262" s="1364" t="s">
        <v>36</v>
      </c>
      <c r="BZ262" s="1364" t="s">
        <v>36</v>
      </c>
      <c r="CA262" s="1364" t="s">
        <v>36</v>
      </c>
      <c r="CB262" s="1364" t="s">
        <v>36</v>
      </c>
      <c r="CC262" s="1364" t="s">
        <v>36</v>
      </c>
      <c r="CD262" s="2543"/>
      <c r="CE262" s="2543"/>
      <c r="CF262" s="2543"/>
      <c r="CG262" s="2543"/>
      <c r="CH262" s="2543"/>
      <c r="CI262" s="2543"/>
      <c r="CJ262" s="2543"/>
      <c r="CK262" s="2543"/>
      <c r="CL262" s="2543"/>
      <c r="CM262" s="2543"/>
      <c r="CN262" s="2543"/>
      <c r="CO262" s="2543"/>
      <c r="CP262" s="2543"/>
      <c r="CQ262" s="2543"/>
      <c r="CR262" s="2543"/>
      <c r="CS262" s="2543"/>
      <c r="CT262" s="2543"/>
      <c r="CU262" s="2543"/>
      <c r="CV262" s="2543"/>
      <c r="CW262" s="2543"/>
      <c r="CX262" s="2543"/>
      <c r="CY262" s="2543"/>
      <c r="CZ262" s="2543"/>
    </row>
    <row r="263" s="513" customFormat="true" ht="15" customHeight="true" x14ac:dyDescent="0.2">
      <c r="B263" s="510"/>
      <c r="AD263" s="251"/>
      <c r="AE263" s="251"/>
      <c r="AF263" s="251"/>
      <c r="AG263" s="251"/>
      <c r="AH263" s="251"/>
      <c r="AI263" s="251"/>
      <c r="AJ263" s="251"/>
      <c r="AK263" s="251"/>
      <c r="AL263" s="251"/>
      <c r="AM263" s="251"/>
      <c r="AN263" s="251"/>
      <c r="AO263" s="251"/>
      <c r="AP263" s="251"/>
      <c r="AQ263" s="251"/>
      <c r="AR263" s="251"/>
      <c r="AS263" s="251"/>
      <c r="AT263" s="251"/>
      <c r="AU263" s="251"/>
      <c r="AV263" s="251"/>
      <c r="AW263" s="251"/>
      <c r="AX263" s="251"/>
      <c r="AY263" s="251"/>
      <c r="AZ263" s="251"/>
      <c r="BA263" s="2878"/>
      <c r="BB263" s="357" t="s">
        <v>114</v>
      </c>
      <c r="BC263" s="1283" t="s">
        <v>36</v>
      </c>
      <c r="BD263" s="1303" t="s">
        <v>36</v>
      </c>
      <c r="BE263" s="1303" t="s">
        <v>36</v>
      </c>
      <c r="BF263" s="1303" t="s">
        <v>36</v>
      </c>
      <c r="BG263" s="1324" t="s">
        <v>36</v>
      </c>
      <c r="BH263" s="1345" t="s">
        <v>36</v>
      </c>
      <c r="BI263" s="1303" t="s">
        <v>36</v>
      </c>
      <c r="BJ263" s="1303" t="s">
        <v>36</v>
      </c>
      <c r="BK263" s="1303" t="s">
        <v>36</v>
      </c>
      <c r="BL263" s="1324" t="s">
        <v>36</v>
      </c>
      <c r="BM263" s="1345" t="s">
        <v>36</v>
      </c>
      <c r="BN263" s="1303" t="s">
        <v>36</v>
      </c>
      <c r="BO263" s="1303" t="s">
        <v>36</v>
      </c>
      <c r="BP263" s="1303" t="s">
        <v>36</v>
      </c>
      <c r="BQ263" s="1324" t="s">
        <v>36</v>
      </c>
      <c r="BR263" s="1345" t="s">
        <v>36</v>
      </c>
      <c r="BS263" s="1303" t="s">
        <v>36</v>
      </c>
      <c r="BT263" s="1303" t="s">
        <v>36</v>
      </c>
      <c r="BU263" s="1303" t="s">
        <v>36</v>
      </c>
      <c r="BV263" s="1303" t="s">
        <v>36</v>
      </c>
      <c r="BW263" s="1303" t="s">
        <v>36</v>
      </c>
      <c r="BX263" s="1303" t="s">
        <v>36</v>
      </c>
      <c r="BY263" s="1364" t="s">
        <v>36</v>
      </c>
      <c r="BZ263" s="1364" t="s">
        <v>36</v>
      </c>
      <c r="CA263" s="1364" t="s">
        <v>36</v>
      </c>
      <c r="CB263" s="1364" t="s">
        <v>36</v>
      </c>
      <c r="CC263" s="1364" t="s">
        <v>36</v>
      </c>
      <c r="CD263" s="2543"/>
      <c r="CE263" s="2543"/>
      <c r="CF263" s="2543"/>
      <c r="CG263" s="2543"/>
      <c r="CH263" s="2543"/>
      <c r="CI263" s="2543"/>
      <c r="CJ263" s="2543"/>
      <c r="CK263" s="2543"/>
      <c r="CL263" s="2543"/>
      <c r="CM263" s="2543"/>
      <c r="CN263" s="2543"/>
      <c r="CO263" s="2543"/>
      <c r="CP263" s="2543"/>
      <c r="CQ263" s="2543"/>
      <c r="CR263" s="2543"/>
      <c r="CS263" s="2543"/>
      <c r="CT263" s="2543"/>
      <c r="CU263" s="2543"/>
      <c r="CV263" s="2543"/>
      <c r="CW263" s="2543"/>
      <c r="CX263" s="2543"/>
      <c r="CY263" s="2543"/>
      <c r="CZ263" s="2543"/>
    </row>
    <row r="264" s="513" customFormat="true" ht="15" customHeight="true" x14ac:dyDescent="0.2">
      <c r="B264" s="510"/>
      <c r="AD264" s="251"/>
      <c r="AE264" s="251"/>
      <c r="AF264" s="251"/>
      <c r="AG264" s="251"/>
      <c r="AH264" s="251"/>
      <c r="AI264" s="251"/>
      <c r="AJ264" s="251"/>
      <c r="AK264" s="251"/>
      <c r="AL264" s="251"/>
      <c r="AM264" s="251"/>
      <c r="AN264" s="251"/>
      <c r="AO264" s="251"/>
      <c r="AP264" s="251"/>
      <c r="AQ264" s="251"/>
      <c r="AR264" s="251"/>
      <c r="AS264" s="251"/>
      <c r="AT264" s="251"/>
      <c r="AU264" s="251"/>
      <c r="AV264" s="251"/>
      <c r="AW264" s="251"/>
      <c r="AX264" s="251"/>
      <c r="AY264" s="251"/>
      <c r="AZ264" s="251"/>
      <c r="BA264" s="2878" t="s">
        <v>75</v>
      </c>
      <c r="BB264" s="357" t="s">
        <v>90</v>
      </c>
      <c r="BC264" s="1283" t="s">
        <v>36</v>
      </c>
      <c r="BD264" s="1303" t="s">
        <v>36</v>
      </c>
      <c r="BE264" s="1303" t="s">
        <v>36</v>
      </c>
      <c r="BF264" s="1303" t="s">
        <v>36</v>
      </c>
      <c r="BG264" s="1324" t="s">
        <v>36</v>
      </c>
      <c r="BH264" s="1345" t="s">
        <v>36</v>
      </c>
      <c r="BI264" s="1303" t="s">
        <v>36</v>
      </c>
      <c r="BJ264" s="1303" t="s">
        <v>36</v>
      </c>
      <c r="BK264" s="1303" t="s">
        <v>36</v>
      </c>
      <c r="BL264" s="1324" t="s">
        <v>36</v>
      </c>
      <c r="BM264" s="1345" t="s">
        <v>36</v>
      </c>
      <c r="BN264" s="1303" t="s">
        <v>36</v>
      </c>
      <c r="BO264" s="1303" t="s">
        <v>36</v>
      </c>
      <c r="BP264" s="1303" t="s">
        <v>36</v>
      </c>
      <c r="BQ264" s="1324" t="s">
        <v>36</v>
      </c>
      <c r="BR264" s="1345" t="s">
        <v>36</v>
      </c>
      <c r="BS264" s="1303" t="s">
        <v>36</v>
      </c>
      <c r="BT264" s="1303" t="s">
        <v>36</v>
      </c>
      <c r="BU264" s="1303" t="s">
        <v>36</v>
      </c>
      <c r="BV264" s="1303" t="s">
        <v>36</v>
      </c>
      <c r="BW264" s="1303" t="s">
        <v>36</v>
      </c>
      <c r="BX264" s="1303" t="s">
        <v>36</v>
      </c>
      <c r="BY264" s="1364" t="s">
        <v>36</v>
      </c>
      <c r="BZ264" s="1364" t="s">
        <v>36</v>
      </c>
      <c r="CA264" s="1364" t="s">
        <v>36</v>
      </c>
      <c r="CB264" s="1364" t="s">
        <v>36</v>
      </c>
      <c r="CC264" s="1364" t="s">
        <v>36</v>
      </c>
      <c r="CD264" s="2543"/>
      <c r="CE264" s="2543"/>
      <c r="CF264" s="2543"/>
      <c r="CG264" s="2543"/>
      <c r="CH264" s="2543"/>
      <c r="CI264" s="2543"/>
      <c r="CJ264" s="2543"/>
      <c r="CK264" s="2543"/>
      <c r="CL264" s="2543"/>
      <c r="CM264" s="2543"/>
      <c r="CN264" s="2543"/>
      <c r="CO264" s="2543"/>
      <c r="CP264" s="2543"/>
      <c r="CQ264" s="2543"/>
      <c r="CR264" s="2543"/>
      <c r="CS264" s="2543"/>
      <c r="CT264" s="2543"/>
      <c r="CU264" s="2543"/>
      <c r="CV264" s="2543"/>
      <c r="CW264" s="2543"/>
      <c r="CX264" s="2543"/>
      <c r="CY264" s="2543"/>
      <c r="CZ264" s="2543"/>
    </row>
    <row r="265" s="513" customFormat="true" ht="15" customHeight="true" x14ac:dyDescent="0.2">
      <c r="B265" s="510"/>
      <c r="AD265" s="251"/>
      <c r="AE265" s="251"/>
      <c r="AF265" s="251"/>
      <c r="AG265" s="251"/>
      <c r="AH265" s="251"/>
      <c r="AI265" s="251"/>
      <c r="AJ265" s="251"/>
      <c r="AK265" s="251"/>
      <c r="AL265" s="251"/>
      <c r="AM265" s="251"/>
      <c r="AN265" s="251"/>
      <c r="AO265" s="251"/>
      <c r="AP265" s="251"/>
      <c r="AQ265" s="251"/>
      <c r="AR265" s="251"/>
      <c r="AS265" s="251"/>
      <c r="AT265" s="251"/>
      <c r="AU265" s="251"/>
      <c r="AV265" s="251"/>
      <c r="AW265" s="251"/>
      <c r="AX265" s="251"/>
      <c r="AY265" s="251"/>
      <c r="AZ265" s="251"/>
      <c r="BA265" s="2878"/>
      <c r="BB265" s="357" t="s">
        <v>91</v>
      </c>
      <c r="BC265" s="1283" t="s">
        <v>36</v>
      </c>
      <c r="BD265" s="1303" t="s">
        <v>36</v>
      </c>
      <c r="BE265" s="1303" t="s">
        <v>36</v>
      </c>
      <c r="BF265" s="1303" t="s">
        <v>36</v>
      </c>
      <c r="BG265" s="1324" t="s">
        <v>36</v>
      </c>
      <c r="BH265" s="1345" t="s">
        <v>36</v>
      </c>
      <c r="BI265" s="1303" t="s">
        <v>36</v>
      </c>
      <c r="BJ265" s="1303" t="s">
        <v>36</v>
      </c>
      <c r="BK265" s="1303" t="s">
        <v>36</v>
      </c>
      <c r="BL265" s="1324" t="s">
        <v>36</v>
      </c>
      <c r="BM265" s="1345" t="s">
        <v>36</v>
      </c>
      <c r="BN265" s="1303" t="s">
        <v>36</v>
      </c>
      <c r="BO265" s="1303" t="s">
        <v>36</v>
      </c>
      <c r="BP265" s="1303" t="s">
        <v>36</v>
      </c>
      <c r="BQ265" s="1324" t="s">
        <v>36</v>
      </c>
      <c r="BR265" s="1345" t="s">
        <v>36</v>
      </c>
      <c r="BS265" s="1303" t="s">
        <v>36</v>
      </c>
      <c r="BT265" s="1303" t="s">
        <v>36</v>
      </c>
      <c r="BU265" s="1303" t="s">
        <v>36</v>
      </c>
      <c r="BV265" s="1303" t="s">
        <v>36</v>
      </c>
      <c r="BW265" s="1303" t="s">
        <v>36</v>
      </c>
      <c r="BX265" s="1303" t="s">
        <v>36</v>
      </c>
      <c r="BY265" s="1364" t="s">
        <v>36</v>
      </c>
      <c r="BZ265" s="1364" t="s">
        <v>36</v>
      </c>
      <c r="CA265" s="1364" t="s">
        <v>36</v>
      </c>
      <c r="CB265" s="1364" t="s">
        <v>36</v>
      </c>
      <c r="CC265" s="1364" t="s">
        <v>36</v>
      </c>
      <c r="CD265" s="2543"/>
      <c r="CE265" s="2543"/>
      <c r="CF265" s="2543"/>
      <c r="CG265" s="2543"/>
      <c r="CH265" s="2543"/>
      <c r="CI265" s="2543"/>
      <c r="CJ265" s="2543"/>
      <c r="CK265" s="2543"/>
      <c r="CL265" s="2543"/>
      <c r="CM265" s="2543"/>
      <c r="CN265" s="2543"/>
      <c r="CO265" s="2543"/>
      <c r="CP265" s="2543"/>
      <c r="CQ265" s="2543"/>
      <c r="CR265" s="2543"/>
      <c r="CS265" s="2543"/>
      <c r="CT265" s="2543"/>
      <c r="CU265" s="2543"/>
      <c r="CV265" s="2543"/>
      <c r="CW265" s="2543"/>
      <c r="CX265" s="2543"/>
      <c r="CY265" s="2543"/>
      <c r="CZ265" s="2543"/>
    </row>
    <row r="266" s="513" customFormat="true" ht="15" customHeight="true" x14ac:dyDescent="0.2">
      <c r="B266" s="510"/>
      <c r="AD266" s="251"/>
      <c r="AE266" s="251"/>
      <c r="AF266" s="251"/>
      <c r="AG266" s="251"/>
      <c r="AH266" s="251"/>
      <c r="AI266" s="251"/>
      <c r="AJ266" s="251"/>
      <c r="AK266" s="251"/>
      <c r="AL266" s="251"/>
      <c r="AM266" s="251"/>
      <c r="AN266" s="251"/>
      <c r="AO266" s="251"/>
      <c r="AP266" s="251"/>
      <c r="AQ266" s="251"/>
      <c r="AR266" s="251"/>
      <c r="AS266" s="251"/>
      <c r="AT266" s="251"/>
      <c r="AU266" s="251"/>
      <c r="AV266" s="251"/>
      <c r="AW266" s="251"/>
      <c r="AX266" s="251"/>
      <c r="AY266" s="251"/>
      <c r="AZ266" s="251"/>
      <c r="BA266" s="2878"/>
      <c r="BB266" s="357" t="s">
        <v>92</v>
      </c>
      <c r="BC266" s="1283" t="s">
        <v>36</v>
      </c>
      <c r="BD266" s="1303" t="s">
        <v>36</v>
      </c>
      <c r="BE266" s="1303" t="s">
        <v>36</v>
      </c>
      <c r="BF266" s="1303" t="s">
        <v>36</v>
      </c>
      <c r="BG266" s="1324" t="s">
        <v>36</v>
      </c>
      <c r="BH266" s="1345" t="s">
        <v>36</v>
      </c>
      <c r="BI266" s="1303" t="s">
        <v>36</v>
      </c>
      <c r="BJ266" s="1303" t="s">
        <v>36</v>
      </c>
      <c r="BK266" s="1303" t="s">
        <v>36</v>
      </c>
      <c r="BL266" s="1324" t="s">
        <v>36</v>
      </c>
      <c r="BM266" s="1345" t="s">
        <v>36</v>
      </c>
      <c r="BN266" s="1303" t="s">
        <v>36</v>
      </c>
      <c r="BO266" s="1303" t="s">
        <v>36</v>
      </c>
      <c r="BP266" s="1303" t="s">
        <v>36</v>
      </c>
      <c r="BQ266" s="1324" t="s">
        <v>36</v>
      </c>
      <c r="BR266" s="1345" t="s">
        <v>36</v>
      </c>
      <c r="BS266" s="1303" t="s">
        <v>36</v>
      </c>
      <c r="BT266" s="1303" t="s">
        <v>36</v>
      </c>
      <c r="BU266" s="1303" t="s">
        <v>36</v>
      </c>
      <c r="BV266" s="1303" t="s">
        <v>36</v>
      </c>
      <c r="BW266" s="1303" t="s">
        <v>36</v>
      </c>
      <c r="BX266" s="1303" t="s">
        <v>36</v>
      </c>
      <c r="BY266" s="1364" t="s">
        <v>36</v>
      </c>
      <c r="BZ266" s="1364" t="s">
        <v>36</v>
      </c>
      <c r="CA266" s="1364" t="s">
        <v>36</v>
      </c>
      <c r="CB266" s="1364" t="s">
        <v>36</v>
      </c>
      <c r="CC266" s="1364" t="s">
        <v>36</v>
      </c>
      <c r="CD266" s="2543"/>
      <c r="CE266" s="2543"/>
      <c r="CF266" s="2543"/>
      <c r="CG266" s="2543"/>
      <c r="CH266" s="2543"/>
      <c r="CI266" s="2543"/>
      <c r="CJ266" s="2543"/>
      <c r="CK266" s="2543"/>
      <c r="CL266" s="2543"/>
      <c r="CM266" s="2543"/>
      <c r="CN266" s="2543"/>
      <c r="CO266" s="2543"/>
      <c r="CP266" s="2543"/>
      <c r="CQ266" s="2543"/>
      <c r="CR266" s="2543"/>
      <c r="CS266" s="2543"/>
      <c r="CT266" s="2543"/>
      <c r="CU266" s="2543"/>
      <c r="CV266" s="2543"/>
      <c r="CW266" s="2543"/>
      <c r="CX266" s="2543"/>
      <c r="CY266" s="2543"/>
      <c r="CZ266" s="2543"/>
    </row>
    <row r="267" s="513" customFormat="true" ht="15" customHeight="true" x14ac:dyDescent="0.2">
      <c r="B267" s="510"/>
      <c r="AD267" s="251"/>
      <c r="AE267" s="251"/>
      <c r="AF267" s="251"/>
      <c r="AG267" s="251"/>
      <c r="AH267" s="251"/>
      <c r="AI267" s="251"/>
      <c r="AJ267" s="251"/>
      <c r="AK267" s="251"/>
      <c r="AL267" s="251"/>
      <c r="AM267" s="251"/>
      <c r="AN267" s="251"/>
      <c r="AO267" s="251"/>
      <c r="AP267" s="251"/>
      <c r="AQ267" s="251"/>
      <c r="AR267" s="251"/>
      <c r="AS267" s="251"/>
      <c r="AT267" s="251"/>
      <c r="AU267" s="251"/>
      <c r="AV267" s="251"/>
      <c r="AW267" s="251"/>
      <c r="AX267" s="251"/>
      <c r="AY267" s="251"/>
      <c r="AZ267" s="251"/>
      <c r="BA267" s="2878"/>
      <c r="BB267" s="357" t="s">
        <v>114</v>
      </c>
      <c r="BC267" s="1283" t="s">
        <v>36</v>
      </c>
      <c r="BD267" s="1303" t="s">
        <v>36</v>
      </c>
      <c r="BE267" s="1303" t="s">
        <v>36</v>
      </c>
      <c r="BF267" s="1303" t="s">
        <v>36</v>
      </c>
      <c r="BG267" s="1324" t="s">
        <v>36</v>
      </c>
      <c r="BH267" s="1345" t="s">
        <v>36</v>
      </c>
      <c r="BI267" s="1303" t="s">
        <v>36</v>
      </c>
      <c r="BJ267" s="1303" t="s">
        <v>36</v>
      </c>
      <c r="BK267" s="1303" t="s">
        <v>36</v>
      </c>
      <c r="BL267" s="1324" t="s">
        <v>36</v>
      </c>
      <c r="BM267" s="1345" t="s">
        <v>36</v>
      </c>
      <c r="BN267" s="1303" t="s">
        <v>36</v>
      </c>
      <c r="BO267" s="1303" t="s">
        <v>36</v>
      </c>
      <c r="BP267" s="1303" t="s">
        <v>36</v>
      </c>
      <c r="BQ267" s="1324" t="s">
        <v>36</v>
      </c>
      <c r="BR267" s="1345" t="s">
        <v>36</v>
      </c>
      <c r="BS267" s="1303" t="s">
        <v>36</v>
      </c>
      <c r="BT267" s="1303" t="s">
        <v>36</v>
      </c>
      <c r="BU267" s="1303" t="s">
        <v>36</v>
      </c>
      <c r="BV267" s="1303" t="s">
        <v>36</v>
      </c>
      <c r="BW267" s="1303" t="s">
        <v>36</v>
      </c>
      <c r="BX267" s="1303" t="s">
        <v>36</v>
      </c>
      <c r="BY267" s="1364" t="s">
        <v>36</v>
      </c>
      <c r="BZ267" s="1364" t="s">
        <v>36</v>
      </c>
      <c r="CA267" s="1364" t="s">
        <v>36</v>
      </c>
      <c r="CB267" s="1364" t="s">
        <v>36</v>
      </c>
      <c r="CC267" s="1364" t="s">
        <v>36</v>
      </c>
      <c r="CD267" s="2543"/>
      <c r="CE267" s="2543"/>
      <c r="CF267" s="2543"/>
      <c r="CG267" s="2543"/>
      <c r="CH267" s="2543"/>
      <c r="CI267" s="2543"/>
      <c r="CJ267" s="2543"/>
      <c r="CK267" s="2543"/>
      <c r="CL267" s="2543"/>
      <c r="CM267" s="2543"/>
      <c r="CN267" s="2543"/>
      <c r="CO267" s="2543"/>
      <c r="CP267" s="2543"/>
      <c r="CQ267" s="2543"/>
      <c r="CR267" s="2543"/>
      <c r="CS267" s="2543"/>
      <c r="CT267" s="2543"/>
      <c r="CU267" s="2543"/>
      <c r="CV267" s="2543"/>
      <c r="CW267" s="2543"/>
      <c r="CX267" s="2543"/>
      <c r="CY267" s="2543"/>
      <c r="CZ267" s="2543"/>
    </row>
    <row r="268" s="513" customFormat="true" ht="15" customHeight="true" x14ac:dyDescent="0.2">
      <c r="B268" s="510"/>
      <c r="AD268" s="251"/>
      <c r="AE268" s="251"/>
      <c r="AF268" s="251"/>
      <c r="AG268" s="251"/>
      <c r="AH268" s="251"/>
      <c r="AI268" s="251"/>
      <c r="AJ268" s="251"/>
      <c r="AK268" s="251"/>
      <c r="AL268" s="251"/>
      <c r="AM268" s="251"/>
      <c r="AN268" s="251"/>
      <c r="AO268" s="251"/>
      <c r="AP268" s="251"/>
      <c r="AQ268" s="251"/>
      <c r="AR268" s="251"/>
      <c r="AS268" s="251"/>
      <c r="AT268" s="251"/>
      <c r="AU268" s="251"/>
      <c r="AV268" s="251"/>
      <c r="AW268" s="251"/>
      <c r="AX268" s="251"/>
      <c r="AY268" s="251"/>
      <c r="AZ268" s="251"/>
      <c r="BA268" s="2878" t="s">
        <v>117</v>
      </c>
      <c r="BB268" s="357" t="s">
        <v>90</v>
      </c>
      <c r="BC268" s="1283" t="s">
        <v>36</v>
      </c>
      <c r="BD268" s="1303" t="s">
        <v>36</v>
      </c>
      <c r="BE268" s="1303" t="s">
        <v>36</v>
      </c>
      <c r="BF268" s="1303" t="s">
        <v>36</v>
      </c>
      <c r="BG268" s="1324" t="s">
        <v>36</v>
      </c>
      <c r="BH268" s="1345" t="s">
        <v>36</v>
      </c>
      <c r="BI268" s="1303" t="s">
        <v>36</v>
      </c>
      <c r="BJ268" s="1303" t="s">
        <v>36</v>
      </c>
      <c r="BK268" s="1303" t="s">
        <v>36</v>
      </c>
      <c r="BL268" s="1324" t="s">
        <v>36</v>
      </c>
      <c r="BM268" s="1345" t="s">
        <v>36</v>
      </c>
      <c r="BN268" s="1303" t="s">
        <v>36</v>
      </c>
      <c r="BO268" s="1303" t="s">
        <v>36</v>
      </c>
      <c r="BP268" s="1303" t="s">
        <v>36</v>
      </c>
      <c r="BQ268" s="1324" t="s">
        <v>36</v>
      </c>
      <c r="BR268" s="1345" t="s">
        <v>36</v>
      </c>
      <c r="BS268" s="1303" t="s">
        <v>36</v>
      </c>
      <c r="BT268" s="1303" t="s">
        <v>36</v>
      </c>
      <c r="BU268" s="1303" t="s">
        <v>36</v>
      </c>
      <c r="BV268" s="1303" t="s">
        <v>36</v>
      </c>
      <c r="BW268" s="1303" t="s">
        <v>36</v>
      </c>
      <c r="BX268" s="1303" t="s">
        <v>36</v>
      </c>
      <c r="BY268" s="1364" t="s">
        <v>36</v>
      </c>
      <c r="BZ268" s="1364" t="s">
        <v>36</v>
      </c>
      <c r="CA268" s="1364" t="s">
        <v>36</v>
      </c>
      <c r="CB268" s="1364" t="s">
        <v>36</v>
      </c>
      <c r="CC268" s="1364" t="s">
        <v>36</v>
      </c>
      <c r="CD268" s="2543"/>
      <c r="CE268" s="2543"/>
      <c r="CF268" s="2543"/>
      <c r="CG268" s="2543"/>
      <c r="CH268" s="2543"/>
      <c r="CI268" s="2543"/>
      <c r="CJ268" s="2543"/>
      <c r="CK268" s="2543"/>
      <c r="CL268" s="2543"/>
      <c r="CM268" s="2543"/>
      <c r="CN268" s="2543"/>
      <c r="CO268" s="2543"/>
      <c r="CP268" s="2543"/>
      <c r="CQ268" s="2543"/>
      <c r="CR268" s="2543"/>
      <c r="CS268" s="2543"/>
      <c r="CT268" s="2543"/>
      <c r="CU268" s="2543"/>
      <c r="CV268" s="2543"/>
      <c r="CW268" s="2543"/>
      <c r="CX268" s="2543"/>
      <c r="CY268" s="2543"/>
      <c r="CZ268" s="2543"/>
    </row>
    <row r="269" s="513" customFormat="true" ht="15" customHeight="true" x14ac:dyDescent="0.2">
      <c r="B269" s="510"/>
      <c r="AD269" s="251"/>
      <c r="AE269" s="251"/>
      <c r="AF269" s="251"/>
      <c r="AG269" s="251"/>
      <c r="AH269" s="251"/>
      <c r="AI269" s="251"/>
      <c r="AJ269" s="251"/>
      <c r="AK269" s="251"/>
      <c r="AL269" s="251"/>
      <c r="AM269" s="251"/>
      <c r="AN269" s="251"/>
      <c r="AO269" s="251"/>
      <c r="AP269" s="251"/>
      <c r="AQ269" s="251"/>
      <c r="AR269" s="251"/>
      <c r="AS269" s="251"/>
      <c r="AT269" s="251"/>
      <c r="AU269" s="251"/>
      <c r="AV269" s="251"/>
      <c r="AW269" s="251"/>
      <c r="AX269" s="251"/>
      <c r="AY269" s="251"/>
      <c r="AZ269" s="251"/>
      <c r="BA269" s="2878"/>
      <c r="BB269" s="357" t="s">
        <v>91</v>
      </c>
      <c r="BC269" s="1283" t="s">
        <v>36</v>
      </c>
      <c r="BD269" s="1303" t="s">
        <v>36</v>
      </c>
      <c r="BE269" s="1303" t="s">
        <v>36</v>
      </c>
      <c r="BF269" s="1303" t="s">
        <v>36</v>
      </c>
      <c r="BG269" s="1324" t="s">
        <v>36</v>
      </c>
      <c r="BH269" s="1345" t="s">
        <v>36</v>
      </c>
      <c r="BI269" s="1303" t="s">
        <v>36</v>
      </c>
      <c r="BJ269" s="1303" t="s">
        <v>36</v>
      </c>
      <c r="BK269" s="1303" t="s">
        <v>36</v>
      </c>
      <c r="BL269" s="1324" t="s">
        <v>36</v>
      </c>
      <c r="BM269" s="1345" t="s">
        <v>36</v>
      </c>
      <c r="BN269" s="1303" t="s">
        <v>36</v>
      </c>
      <c r="BO269" s="1303" t="s">
        <v>36</v>
      </c>
      <c r="BP269" s="1303" t="s">
        <v>36</v>
      </c>
      <c r="BQ269" s="1324" t="s">
        <v>36</v>
      </c>
      <c r="BR269" s="1345" t="s">
        <v>36</v>
      </c>
      <c r="BS269" s="1303" t="s">
        <v>36</v>
      </c>
      <c r="BT269" s="1303" t="s">
        <v>36</v>
      </c>
      <c r="BU269" s="1303" t="s">
        <v>36</v>
      </c>
      <c r="BV269" s="1303" t="s">
        <v>36</v>
      </c>
      <c r="BW269" s="1303" t="s">
        <v>36</v>
      </c>
      <c r="BX269" s="1303" t="s">
        <v>36</v>
      </c>
      <c r="BY269" s="1364" t="s">
        <v>36</v>
      </c>
      <c r="BZ269" s="1364" t="s">
        <v>36</v>
      </c>
      <c r="CA269" s="1364" t="s">
        <v>36</v>
      </c>
      <c r="CB269" s="1364" t="s">
        <v>36</v>
      </c>
      <c r="CC269" s="1364" t="s">
        <v>36</v>
      </c>
      <c r="CD269" s="2543"/>
      <c r="CE269" s="2543"/>
      <c r="CF269" s="2543"/>
      <c r="CG269" s="2543"/>
      <c r="CH269" s="2543"/>
      <c r="CI269" s="2543"/>
      <c r="CJ269" s="2543"/>
      <c r="CK269" s="2543"/>
      <c r="CL269" s="2543"/>
      <c r="CM269" s="2543"/>
      <c r="CN269" s="2543"/>
      <c r="CO269" s="2543"/>
      <c r="CP269" s="2543"/>
      <c r="CQ269" s="2543"/>
      <c r="CR269" s="2543"/>
      <c r="CS269" s="2543"/>
      <c r="CT269" s="2543"/>
      <c r="CU269" s="2543"/>
      <c r="CV269" s="2543"/>
      <c r="CW269" s="2543"/>
      <c r="CX269" s="2543"/>
      <c r="CY269" s="2543"/>
      <c r="CZ269" s="2543"/>
    </row>
    <row r="270" s="513" customFormat="true" ht="15" customHeight="true" x14ac:dyDescent="0.2">
      <c r="B270" s="510"/>
      <c r="AD270" s="251"/>
      <c r="AE270" s="251"/>
      <c r="AF270" s="251"/>
      <c r="AG270" s="251"/>
      <c r="AH270" s="251"/>
      <c r="AI270" s="251"/>
      <c r="AJ270" s="251"/>
      <c r="AK270" s="251"/>
      <c r="AL270" s="251"/>
      <c r="AM270" s="251"/>
      <c r="AN270" s="251"/>
      <c r="AO270" s="251"/>
      <c r="AP270" s="251"/>
      <c r="AQ270" s="251"/>
      <c r="AR270" s="251"/>
      <c r="AS270" s="251"/>
      <c r="AT270" s="251"/>
      <c r="AU270" s="251"/>
      <c r="AV270" s="251"/>
      <c r="AW270" s="251"/>
      <c r="AX270" s="251"/>
      <c r="AY270" s="251"/>
      <c r="AZ270" s="251"/>
      <c r="BA270" s="2878"/>
      <c r="BB270" s="357" t="s">
        <v>92</v>
      </c>
      <c r="BC270" s="1283" t="s">
        <v>36</v>
      </c>
      <c r="BD270" s="1303" t="s">
        <v>36</v>
      </c>
      <c r="BE270" s="1303" t="s">
        <v>36</v>
      </c>
      <c r="BF270" s="1303" t="s">
        <v>36</v>
      </c>
      <c r="BG270" s="1324" t="s">
        <v>36</v>
      </c>
      <c r="BH270" s="1345" t="s">
        <v>36</v>
      </c>
      <c r="BI270" s="1303" t="s">
        <v>36</v>
      </c>
      <c r="BJ270" s="1303" t="s">
        <v>36</v>
      </c>
      <c r="BK270" s="1303" t="s">
        <v>36</v>
      </c>
      <c r="BL270" s="1324" t="s">
        <v>36</v>
      </c>
      <c r="BM270" s="1345" t="s">
        <v>36</v>
      </c>
      <c r="BN270" s="1303" t="s">
        <v>36</v>
      </c>
      <c r="BO270" s="1303" t="s">
        <v>36</v>
      </c>
      <c r="BP270" s="1303" t="s">
        <v>36</v>
      </c>
      <c r="BQ270" s="1324" t="s">
        <v>36</v>
      </c>
      <c r="BR270" s="1345" t="s">
        <v>36</v>
      </c>
      <c r="BS270" s="1303" t="s">
        <v>36</v>
      </c>
      <c r="BT270" s="1303" t="s">
        <v>36</v>
      </c>
      <c r="BU270" s="1303" t="s">
        <v>36</v>
      </c>
      <c r="BV270" s="1303" t="s">
        <v>36</v>
      </c>
      <c r="BW270" s="1303" t="s">
        <v>36</v>
      </c>
      <c r="BX270" s="1303" t="s">
        <v>36</v>
      </c>
      <c r="BY270" s="1364" t="s">
        <v>36</v>
      </c>
      <c r="BZ270" s="1364" t="s">
        <v>36</v>
      </c>
      <c r="CA270" s="1364" t="s">
        <v>36</v>
      </c>
      <c r="CB270" s="1364" t="s">
        <v>36</v>
      </c>
      <c r="CC270" s="1364" t="s">
        <v>36</v>
      </c>
      <c r="CD270" s="2543"/>
      <c r="CE270" s="2543"/>
      <c r="CF270" s="2543"/>
      <c r="CG270" s="2543"/>
      <c r="CH270" s="2543"/>
      <c r="CI270" s="2543"/>
      <c r="CJ270" s="2543"/>
      <c r="CK270" s="2543"/>
      <c r="CL270" s="2543"/>
      <c r="CM270" s="2543"/>
      <c r="CN270" s="2543"/>
      <c r="CO270" s="2543"/>
      <c r="CP270" s="2543"/>
      <c r="CQ270" s="2543"/>
      <c r="CR270" s="2543"/>
      <c r="CS270" s="2543"/>
      <c r="CT270" s="2543"/>
      <c r="CU270" s="2543"/>
      <c r="CV270" s="2543"/>
      <c r="CW270" s="2543"/>
      <c r="CX270" s="2543"/>
      <c r="CY270" s="2543"/>
      <c r="CZ270" s="2543"/>
    </row>
    <row r="271" s="513" customFormat="true" ht="15" customHeight="true" x14ac:dyDescent="0.2">
      <c r="B271" s="510"/>
      <c r="AD271" s="251"/>
      <c r="AE271" s="251"/>
      <c r="AF271" s="251"/>
      <c r="AG271" s="251"/>
      <c r="AH271" s="251"/>
      <c r="AI271" s="251"/>
      <c r="AJ271" s="251"/>
      <c r="AK271" s="251"/>
      <c r="AL271" s="251"/>
      <c r="AM271" s="251"/>
      <c r="AN271" s="251"/>
      <c r="AO271" s="251"/>
      <c r="AP271" s="251"/>
      <c r="AQ271" s="251"/>
      <c r="AR271" s="251"/>
      <c r="AS271" s="251"/>
      <c r="AT271" s="251"/>
      <c r="AU271" s="251"/>
      <c r="AV271" s="251"/>
      <c r="AW271" s="251"/>
      <c r="AX271" s="251"/>
      <c r="AY271" s="251"/>
      <c r="AZ271" s="251"/>
      <c r="BA271" s="2878" t="s">
        <v>76</v>
      </c>
      <c r="BB271" s="357" t="s">
        <v>50</v>
      </c>
      <c r="BC271" s="1283" t="s">
        <v>36</v>
      </c>
      <c r="BD271" s="1304" t="s">
        <v>36</v>
      </c>
      <c r="BE271" s="1304" t="s">
        <v>36</v>
      </c>
      <c r="BF271" s="1304" t="s">
        <v>36</v>
      </c>
      <c r="BG271" s="1325" t="s">
        <v>36</v>
      </c>
      <c r="BH271" s="1283" t="s">
        <v>36</v>
      </c>
      <c r="BI271" s="1304" t="s">
        <v>36</v>
      </c>
      <c r="BJ271" s="1304" t="s">
        <v>36</v>
      </c>
      <c r="BK271" s="1304" t="s">
        <v>36</v>
      </c>
      <c r="BL271" s="1325" t="s">
        <v>36</v>
      </c>
      <c r="BM271" s="1283" t="s">
        <v>36</v>
      </c>
      <c r="BN271" s="1304" t="s">
        <v>36</v>
      </c>
      <c r="BO271" s="1304" t="s">
        <v>36</v>
      </c>
      <c r="BP271" s="1304" t="s">
        <v>36</v>
      </c>
      <c r="BQ271" s="1325" t="s">
        <v>36</v>
      </c>
      <c r="BR271" s="1283" t="s">
        <v>36</v>
      </c>
      <c r="BS271" s="1304" t="s">
        <v>36</v>
      </c>
      <c r="BT271" s="1304" t="s">
        <v>36</v>
      </c>
      <c r="BU271" s="1304" t="s">
        <v>36</v>
      </c>
      <c r="BV271" s="1304" t="s">
        <v>36</v>
      </c>
      <c r="BW271" s="1304" t="s">
        <v>36</v>
      </c>
      <c r="BX271" s="1304" t="s">
        <v>36</v>
      </c>
      <c r="BY271" s="1365" t="s">
        <v>36</v>
      </c>
      <c r="BZ271" s="1365" t="s">
        <v>36</v>
      </c>
      <c r="CA271" s="1365" t="s">
        <v>36</v>
      </c>
      <c r="CB271" s="1365" t="s">
        <v>36</v>
      </c>
      <c r="CC271" s="1365" t="s">
        <v>36</v>
      </c>
      <c r="CD271" s="2544"/>
      <c r="CE271" s="2544"/>
      <c r="CF271" s="2544"/>
      <c r="CG271" s="2544"/>
      <c r="CH271" s="2544"/>
      <c r="CI271" s="2544"/>
      <c r="CJ271" s="2544"/>
      <c r="CK271" s="2544"/>
      <c r="CL271" s="2544"/>
      <c r="CM271" s="2544"/>
      <c r="CN271" s="2544"/>
      <c r="CO271" s="2544"/>
      <c r="CP271" s="2544"/>
      <c r="CQ271" s="2544"/>
      <c r="CR271" s="2544"/>
      <c r="CS271" s="2544"/>
      <c r="CT271" s="2544"/>
      <c r="CU271" s="2544"/>
      <c r="CV271" s="2544"/>
      <c r="CW271" s="2544"/>
      <c r="CX271" s="2544"/>
      <c r="CY271" s="2544"/>
      <c r="CZ271" s="2544"/>
    </row>
    <row r="272" s="513" customFormat="true" ht="15" customHeight="true" x14ac:dyDescent="0.2">
      <c r="B272" s="510"/>
      <c r="AD272" s="251"/>
      <c r="AE272" s="251"/>
      <c r="AF272" s="251"/>
      <c r="AG272" s="251"/>
      <c r="AH272" s="251"/>
      <c r="AI272" s="251"/>
      <c r="AJ272" s="251"/>
      <c r="AK272" s="251"/>
      <c r="AL272" s="251"/>
      <c r="AM272" s="251"/>
      <c r="AN272" s="251"/>
      <c r="AO272" s="251"/>
      <c r="AP272" s="251"/>
      <c r="AQ272" s="251"/>
      <c r="AR272" s="251"/>
      <c r="AS272" s="251"/>
      <c r="AT272" s="251"/>
      <c r="AU272" s="251"/>
      <c r="AV272" s="251"/>
      <c r="AW272" s="251"/>
      <c r="AX272" s="251"/>
      <c r="AY272" s="251"/>
      <c r="AZ272" s="251"/>
      <c r="BA272" s="2878"/>
      <c r="BB272" s="357" t="s">
        <v>49</v>
      </c>
      <c r="BC272" s="1283" t="s">
        <v>36</v>
      </c>
      <c r="BD272" s="1304" t="s">
        <v>36</v>
      </c>
      <c r="BE272" s="1304" t="s">
        <v>36</v>
      </c>
      <c r="BF272" s="1304" t="s">
        <v>36</v>
      </c>
      <c r="BG272" s="1325" t="s">
        <v>36</v>
      </c>
      <c r="BH272" s="1283" t="s">
        <v>36</v>
      </c>
      <c r="BI272" s="1304" t="s">
        <v>36</v>
      </c>
      <c r="BJ272" s="1304" t="s">
        <v>36</v>
      </c>
      <c r="BK272" s="1304" t="s">
        <v>36</v>
      </c>
      <c r="BL272" s="1325" t="s">
        <v>36</v>
      </c>
      <c r="BM272" s="1283" t="s">
        <v>36</v>
      </c>
      <c r="BN272" s="1304" t="s">
        <v>36</v>
      </c>
      <c r="BO272" s="1304" t="s">
        <v>36</v>
      </c>
      <c r="BP272" s="1304" t="s">
        <v>36</v>
      </c>
      <c r="BQ272" s="1325" t="s">
        <v>36</v>
      </c>
      <c r="BR272" s="1283" t="s">
        <v>36</v>
      </c>
      <c r="BS272" s="1304" t="s">
        <v>36</v>
      </c>
      <c r="BT272" s="1304" t="s">
        <v>36</v>
      </c>
      <c r="BU272" s="1304" t="s">
        <v>36</v>
      </c>
      <c r="BV272" s="1304" t="s">
        <v>36</v>
      </c>
      <c r="BW272" s="1304" t="s">
        <v>36</v>
      </c>
      <c r="BX272" s="1304" t="s">
        <v>36</v>
      </c>
      <c r="BY272" s="1365" t="s">
        <v>36</v>
      </c>
      <c r="BZ272" s="1365" t="s">
        <v>36</v>
      </c>
      <c r="CA272" s="1365" t="s">
        <v>36</v>
      </c>
      <c r="CB272" s="1365" t="s">
        <v>36</v>
      </c>
      <c r="CC272" s="1365" t="s">
        <v>36</v>
      </c>
      <c r="CD272" s="2544"/>
      <c r="CE272" s="2544"/>
      <c r="CF272" s="2544"/>
      <c r="CG272" s="2544"/>
      <c r="CH272" s="2544"/>
      <c r="CI272" s="2544"/>
      <c r="CJ272" s="2544"/>
      <c r="CK272" s="2544"/>
      <c r="CL272" s="2544"/>
      <c r="CM272" s="2544"/>
      <c r="CN272" s="2544"/>
      <c r="CO272" s="2544"/>
      <c r="CP272" s="2544"/>
      <c r="CQ272" s="2544"/>
      <c r="CR272" s="2544"/>
      <c r="CS272" s="2544"/>
      <c r="CT272" s="2544"/>
      <c r="CU272" s="2544"/>
      <c r="CV272" s="2544"/>
      <c r="CW272" s="2544"/>
      <c r="CX272" s="2544"/>
      <c r="CY272" s="2544"/>
      <c r="CZ272" s="2544"/>
    </row>
    <row r="273" s="513" customFormat="true" ht="15" customHeight="true" x14ac:dyDescent="0.2">
      <c r="B273" s="510"/>
      <c r="AD273" s="251"/>
      <c r="AE273" s="251"/>
      <c r="AF273" s="251"/>
      <c r="AG273" s="251"/>
      <c r="AH273" s="251"/>
      <c r="AI273" s="251"/>
      <c r="AJ273" s="251"/>
      <c r="AK273" s="251"/>
      <c r="AL273" s="251"/>
      <c r="AM273" s="251"/>
      <c r="AN273" s="251"/>
      <c r="AO273" s="251"/>
      <c r="AP273" s="251"/>
      <c r="AQ273" s="251"/>
      <c r="AR273" s="251"/>
      <c r="AS273" s="251"/>
      <c r="AT273" s="251"/>
      <c r="AU273" s="251"/>
      <c r="AV273" s="251"/>
      <c r="AW273" s="251"/>
      <c r="AX273" s="251"/>
      <c r="AY273" s="251"/>
      <c r="AZ273" s="251"/>
      <c r="BA273" s="2878"/>
      <c r="BB273" s="357" t="s">
        <v>114</v>
      </c>
      <c r="BC273" s="1283" t="s">
        <v>36</v>
      </c>
      <c r="BD273" s="1304" t="s">
        <v>36</v>
      </c>
      <c r="BE273" s="1304" t="s">
        <v>36</v>
      </c>
      <c r="BF273" s="1304" t="s">
        <v>36</v>
      </c>
      <c r="BG273" s="1325" t="s">
        <v>36</v>
      </c>
      <c r="BH273" s="1283" t="s">
        <v>36</v>
      </c>
      <c r="BI273" s="1304" t="s">
        <v>36</v>
      </c>
      <c r="BJ273" s="1304" t="s">
        <v>36</v>
      </c>
      <c r="BK273" s="1304" t="s">
        <v>36</v>
      </c>
      <c r="BL273" s="1325" t="s">
        <v>36</v>
      </c>
      <c r="BM273" s="1283" t="s">
        <v>36</v>
      </c>
      <c r="BN273" s="1304" t="s">
        <v>36</v>
      </c>
      <c r="BO273" s="1304" t="s">
        <v>36</v>
      </c>
      <c r="BP273" s="1304" t="s">
        <v>36</v>
      </c>
      <c r="BQ273" s="1325" t="s">
        <v>36</v>
      </c>
      <c r="BR273" s="1283" t="s">
        <v>36</v>
      </c>
      <c r="BS273" s="1304" t="s">
        <v>36</v>
      </c>
      <c r="BT273" s="1304" t="s">
        <v>36</v>
      </c>
      <c r="BU273" s="1304" t="s">
        <v>36</v>
      </c>
      <c r="BV273" s="1304" t="s">
        <v>36</v>
      </c>
      <c r="BW273" s="1304" t="s">
        <v>36</v>
      </c>
      <c r="BX273" s="1304" t="s">
        <v>36</v>
      </c>
      <c r="BY273" s="1365" t="s">
        <v>36</v>
      </c>
      <c r="BZ273" s="1365" t="s">
        <v>36</v>
      </c>
      <c r="CA273" s="1365" t="s">
        <v>36</v>
      </c>
      <c r="CB273" s="1365" t="s">
        <v>36</v>
      </c>
      <c r="CC273" s="1365" t="s">
        <v>36</v>
      </c>
      <c r="CD273" s="2544"/>
      <c r="CE273" s="2544"/>
      <c r="CF273" s="2544"/>
      <c r="CG273" s="2544"/>
      <c r="CH273" s="2544"/>
      <c r="CI273" s="2544"/>
      <c r="CJ273" s="2544"/>
      <c r="CK273" s="2544"/>
      <c r="CL273" s="2544"/>
      <c r="CM273" s="2544"/>
      <c r="CN273" s="2544"/>
      <c r="CO273" s="2544"/>
      <c r="CP273" s="2544"/>
      <c r="CQ273" s="2544"/>
      <c r="CR273" s="2544"/>
      <c r="CS273" s="2544"/>
      <c r="CT273" s="2544"/>
      <c r="CU273" s="2544"/>
      <c r="CV273" s="2544"/>
      <c r="CW273" s="2544"/>
      <c r="CX273" s="2544"/>
      <c r="CY273" s="2544"/>
      <c r="CZ273" s="2544"/>
    </row>
    <row r="274" s="513" customFormat="true" ht="15" customHeight="true" x14ac:dyDescent="0.2">
      <c r="B274" s="510"/>
      <c r="AD274" s="251"/>
      <c r="AE274" s="251"/>
      <c r="AF274" s="251"/>
      <c r="AG274" s="251"/>
      <c r="AH274" s="251"/>
      <c r="AI274" s="251"/>
      <c r="AJ274" s="251"/>
      <c r="AK274" s="251"/>
      <c r="AL274" s="251"/>
      <c r="AM274" s="251"/>
      <c r="AN274" s="251"/>
      <c r="AO274" s="251"/>
      <c r="AP274" s="251"/>
      <c r="AQ274" s="251"/>
      <c r="AR274" s="251"/>
      <c r="AS274" s="251"/>
      <c r="AT274" s="251"/>
      <c r="AU274" s="251"/>
      <c r="AV274" s="251"/>
      <c r="AW274" s="251"/>
      <c r="AX274" s="251"/>
      <c r="AY274" s="251"/>
      <c r="AZ274" s="251"/>
      <c r="BA274" s="2878" t="s">
        <v>77</v>
      </c>
      <c r="BB274" s="357" t="s">
        <v>50</v>
      </c>
      <c r="BC274" s="1283" t="s">
        <v>36</v>
      </c>
      <c r="BD274" s="1303" t="s">
        <v>36</v>
      </c>
      <c r="BE274" s="1303" t="s">
        <v>36</v>
      </c>
      <c r="BF274" s="1303" t="s">
        <v>36</v>
      </c>
      <c r="BG274" s="1324" t="s">
        <v>36</v>
      </c>
      <c r="BH274" s="1345" t="s">
        <v>36</v>
      </c>
      <c r="BI274" s="1303" t="s">
        <v>36</v>
      </c>
      <c r="BJ274" s="1303" t="s">
        <v>36</v>
      </c>
      <c r="BK274" s="1303" t="s">
        <v>36</v>
      </c>
      <c r="BL274" s="1324" t="s">
        <v>36</v>
      </c>
      <c r="BM274" s="1345" t="s">
        <v>36</v>
      </c>
      <c r="BN274" s="1303" t="s">
        <v>36</v>
      </c>
      <c r="BO274" s="1303" t="s">
        <v>36</v>
      </c>
      <c r="BP274" s="1303" t="s">
        <v>36</v>
      </c>
      <c r="BQ274" s="1324" t="s">
        <v>36</v>
      </c>
      <c r="BR274" s="1345" t="s">
        <v>36</v>
      </c>
      <c r="BS274" s="1303" t="s">
        <v>36</v>
      </c>
      <c r="BT274" s="1303" t="s">
        <v>36</v>
      </c>
      <c r="BU274" s="1303" t="s">
        <v>36</v>
      </c>
      <c r="BV274" s="1303" t="s">
        <v>36</v>
      </c>
      <c r="BW274" s="1303" t="s">
        <v>36</v>
      </c>
      <c r="BX274" s="1303" t="s">
        <v>36</v>
      </c>
      <c r="BY274" s="1364" t="s">
        <v>36</v>
      </c>
      <c r="BZ274" s="1364" t="s">
        <v>36</v>
      </c>
      <c r="CA274" s="1364" t="s">
        <v>36</v>
      </c>
      <c r="CB274" s="1364" t="s">
        <v>36</v>
      </c>
      <c r="CC274" s="1364" t="s">
        <v>36</v>
      </c>
      <c r="CD274" s="2543"/>
      <c r="CE274" s="2543"/>
      <c r="CF274" s="2543"/>
      <c r="CG274" s="2543"/>
      <c r="CH274" s="2543"/>
      <c r="CI274" s="2543"/>
      <c r="CJ274" s="2543"/>
      <c r="CK274" s="2543"/>
      <c r="CL274" s="2543"/>
      <c r="CM274" s="2543"/>
      <c r="CN274" s="2543"/>
      <c r="CO274" s="2543"/>
      <c r="CP274" s="2543"/>
      <c r="CQ274" s="2543"/>
      <c r="CR274" s="2543"/>
      <c r="CS274" s="2543"/>
      <c r="CT274" s="2543"/>
      <c r="CU274" s="2543"/>
      <c r="CV274" s="2543"/>
      <c r="CW274" s="2543"/>
      <c r="CX274" s="2543"/>
      <c r="CY274" s="2543"/>
      <c r="CZ274" s="2543"/>
    </row>
    <row r="275" s="513" customFormat="true" ht="15" customHeight="true" x14ac:dyDescent="0.2">
      <c r="B275" s="510"/>
      <c r="AD275" s="251"/>
      <c r="AE275" s="251"/>
      <c r="AF275" s="251"/>
      <c r="AG275" s="251"/>
      <c r="AH275" s="251"/>
      <c r="AI275" s="251"/>
      <c r="AJ275" s="251"/>
      <c r="AK275" s="251"/>
      <c r="AL275" s="251"/>
      <c r="AM275" s="251"/>
      <c r="AN275" s="251"/>
      <c r="AO275" s="251"/>
      <c r="AP275" s="251"/>
      <c r="AQ275" s="251"/>
      <c r="AR275" s="251"/>
      <c r="AS275" s="251"/>
      <c r="AT275" s="251"/>
      <c r="AU275" s="251"/>
      <c r="AV275" s="251"/>
      <c r="AW275" s="251"/>
      <c r="AX275" s="251"/>
      <c r="AY275" s="251"/>
      <c r="AZ275" s="251"/>
      <c r="BA275" s="2878"/>
      <c r="BB275" s="357" t="s">
        <v>49</v>
      </c>
      <c r="BC275" s="1283" t="s">
        <v>36</v>
      </c>
      <c r="BD275" s="1303" t="s">
        <v>36</v>
      </c>
      <c r="BE275" s="1303" t="s">
        <v>36</v>
      </c>
      <c r="BF275" s="1303" t="s">
        <v>36</v>
      </c>
      <c r="BG275" s="1324" t="s">
        <v>36</v>
      </c>
      <c r="BH275" s="1345" t="s">
        <v>36</v>
      </c>
      <c r="BI275" s="1303" t="s">
        <v>36</v>
      </c>
      <c r="BJ275" s="1303" t="s">
        <v>36</v>
      </c>
      <c r="BK275" s="1303" t="s">
        <v>36</v>
      </c>
      <c r="BL275" s="1324" t="s">
        <v>36</v>
      </c>
      <c r="BM275" s="1345" t="s">
        <v>36</v>
      </c>
      <c r="BN275" s="1303" t="s">
        <v>36</v>
      </c>
      <c r="BO275" s="1303" t="s">
        <v>36</v>
      </c>
      <c r="BP275" s="1303" t="s">
        <v>36</v>
      </c>
      <c r="BQ275" s="1324" t="s">
        <v>36</v>
      </c>
      <c r="BR275" s="1345" t="s">
        <v>36</v>
      </c>
      <c r="BS275" s="1303" t="s">
        <v>36</v>
      </c>
      <c r="BT275" s="1303" t="s">
        <v>36</v>
      </c>
      <c r="BU275" s="1303" t="s">
        <v>36</v>
      </c>
      <c r="BV275" s="1303" t="s">
        <v>36</v>
      </c>
      <c r="BW275" s="1303" t="s">
        <v>36</v>
      </c>
      <c r="BX275" s="1303" t="s">
        <v>36</v>
      </c>
      <c r="BY275" s="1364" t="s">
        <v>36</v>
      </c>
      <c r="BZ275" s="1364" t="s">
        <v>36</v>
      </c>
      <c r="CA275" s="1364" t="s">
        <v>36</v>
      </c>
      <c r="CB275" s="1364" t="s">
        <v>36</v>
      </c>
      <c r="CC275" s="1364" t="s">
        <v>36</v>
      </c>
      <c r="CD275" s="2543"/>
      <c r="CE275" s="2543"/>
      <c r="CF275" s="2543"/>
      <c r="CG275" s="2543"/>
      <c r="CH275" s="2543"/>
      <c r="CI275" s="2543"/>
      <c r="CJ275" s="2543"/>
      <c r="CK275" s="2543"/>
      <c r="CL275" s="2543"/>
      <c r="CM275" s="2543"/>
      <c r="CN275" s="2543"/>
      <c r="CO275" s="2543"/>
      <c r="CP275" s="2543"/>
      <c r="CQ275" s="2543"/>
      <c r="CR275" s="2543"/>
      <c r="CS275" s="2543"/>
      <c r="CT275" s="2543"/>
      <c r="CU275" s="2543"/>
      <c r="CV275" s="2543"/>
      <c r="CW275" s="2543"/>
      <c r="CX275" s="2543"/>
      <c r="CY275" s="2543"/>
      <c r="CZ275" s="2543"/>
    </row>
    <row r="276" s="513" customFormat="true" ht="15" customHeight="true" x14ac:dyDescent="0.2">
      <c r="B276" s="510"/>
      <c r="AD276" s="251"/>
      <c r="AE276" s="251"/>
      <c r="AF276" s="251"/>
      <c r="AG276" s="251"/>
      <c r="AH276" s="251"/>
      <c r="AI276" s="251"/>
      <c r="AJ276" s="251"/>
      <c r="AK276" s="251"/>
      <c r="AL276" s="251"/>
      <c r="AM276" s="251"/>
      <c r="AN276" s="251"/>
      <c r="AO276" s="251"/>
      <c r="AP276" s="251"/>
      <c r="AQ276" s="251"/>
      <c r="AR276" s="251"/>
      <c r="AS276" s="251"/>
      <c r="AT276" s="251"/>
      <c r="AU276" s="251"/>
      <c r="AV276" s="251"/>
      <c r="AW276" s="251"/>
      <c r="AX276" s="251"/>
      <c r="AY276" s="251"/>
      <c r="AZ276" s="251"/>
      <c r="BA276" s="2878"/>
      <c r="BB276" s="357" t="s">
        <v>115</v>
      </c>
      <c r="BC276" s="1283" t="s">
        <v>36</v>
      </c>
      <c r="BD276" s="1303" t="s">
        <v>36</v>
      </c>
      <c r="BE276" s="1303" t="s">
        <v>36</v>
      </c>
      <c r="BF276" s="1303" t="s">
        <v>36</v>
      </c>
      <c r="BG276" s="1324" t="s">
        <v>36</v>
      </c>
      <c r="BH276" s="1345" t="s">
        <v>36</v>
      </c>
      <c r="BI276" s="1303" t="s">
        <v>36</v>
      </c>
      <c r="BJ276" s="1303" t="s">
        <v>36</v>
      </c>
      <c r="BK276" s="1303" t="s">
        <v>36</v>
      </c>
      <c r="BL276" s="1324" t="s">
        <v>36</v>
      </c>
      <c r="BM276" s="1345" t="s">
        <v>36</v>
      </c>
      <c r="BN276" s="1303" t="s">
        <v>36</v>
      </c>
      <c r="BO276" s="1303" t="s">
        <v>36</v>
      </c>
      <c r="BP276" s="1303" t="s">
        <v>36</v>
      </c>
      <c r="BQ276" s="1324" t="s">
        <v>36</v>
      </c>
      <c r="BR276" s="1345" t="s">
        <v>36</v>
      </c>
      <c r="BS276" s="1303" t="s">
        <v>36</v>
      </c>
      <c r="BT276" s="1303" t="s">
        <v>36</v>
      </c>
      <c r="BU276" s="1303" t="s">
        <v>36</v>
      </c>
      <c r="BV276" s="1303" t="s">
        <v>36</v>
      </c>
      <c r="BW276" s="1303" t="s">
        <v>36</v>
      </c>
      <c r="BX276" s="1303" t="s">
        <v>36</v>
      </c>
      <c r="BY276" s="1364" t="s">
        <v>36</v>
      </c>
      <c r="BZ276" s="1364" t="s">
        <v>36</v>
      </c>
      <c r="CA276" s="1364" t="s">
        <v>36</v>
      </c>
      <c r="CB276" s="1364" t="s">
        <v>36</v>
      </c>
      <c r="CC276" s="1364" t="s">
        <v>36</v>
      </c>
      <c r="CD276" s="2543"/>
      <c r="CE276" s="2543"/>
      <c r="CF276" s="2543"/>
      <c r="CG276" s="2543"/>
      <c r="CH276" s="2543"/>
      <c r="CI276" s="2543"/>
      <c r="CJ276" s="2543"/>
      <c r="CK276" s="2543"/>
      <c r="CL276" s="2543"/>
      <c r="CM276" s="2543"/>
      <c r="CN276" s="2543"/>
      <c r="CO276" s="2543"/>
      <c r="CP276" s="2543"/>
      <c r="CQ276" s="2543"/>
      <c r="CR276" s="2543"/>
      <c r="CS276" s="2543"/>
      <c r="CT276" s="2543"/>
      <c r="CU276" s="2543"/>
      <c r="CV276" s="2543"/>
      <c r="CW276" s="2543"/>
      <c r="CX276" s="2543"/>
      <c r="CY276" s="2543"/>
      <c r="CZ276" s="2543"/>
    </row>
    <row r="277" s="513" customFormat="true" ht="15" customHeight="true" x14ac:dyDescent="0.2">
      <c r="B277" s="510"/>
      <c r="AD277" s="251"/>
      <c r="AE277" s="251"/>
      <c r="AF277" s="251"/>
      <c r="AG277" s="251"/>
      <c r="AH277" s="251"/>
      <c r="AI277" s="251"/>
      <c r="AJ277" s="251"/>
      <c r="AK277" s="251"/>
      <c r="AL277" s="251"/>
      <c r="AM277" s="251"/>
      <c r="AN277" s="251"/>
      <c r="AO277" s="251"/>
      <c r="AP277" s="251"/>
      <c r="AQ277" s="251"/>
      <c r="AR277" s="251"/>
      <c r="AS277" s="251"/>
      <c r="AT277" s="251"/>
      <c r="AU277" s="251"/>
      <c r="AV277" s="251"/>
      <c r="AW277" s="251"/>
      <c r="AX277" s="251"/>
      <c r="AY277" s="251"/>
      <c r="AZ277" s="251"/>
      <c r="BA277" s="2878" t="s">
        <v>78</v>
      </c>
      <c r="BB277" s="357" t="s">
        <v>79</v>
      </c>
      <c r="BC277" s="1283" t="s">
        <v>36</v>
      </c>
      <c r="BD277" s="1303" t="s">
        <v>36</v>
      </c>
      <c r="BE277" s="1303" t="s">
        <v>36</v>
      </c>
      <c r="BF277" s="1303" t="s">
        <v>36</v>
      </c>
      <c r="BG277" s="1324" t="s">
        <v>36</v>
      </c>
      <c r="BH277" s="1345" t="s">
        <v>36</v>
      </c>
      <c r="BI277" s="1303" t="s">
        <v>36</v>
      </c>
      <c r="BJ277" s="1303" t="s">
        <v>36</v>
      </c>
      <c r="BK277" s="1303" t="s">
        <v>36</v>
      </c>
      <c r="BL277" s="1324" t="s">
        <v>36</v>
      </c>
      <c r="BM277" s="1345" t="s">
        <v>36</v>
      </c>
      <c r="BN277" s="1303" t="s">
        <v>36</v>
      </c>
      <c r="BO277" s="1303" t="s">
        <v>36</v>
      </c>
      <c r="BP277" s="1303" t="s">
        <v>36</v>
      </c>
      <c r="BQ277" s="1324" t="s">
        <v>36</v>
      </c>
      <c r="BR277" s="1345" t="s">
        <v>36</v>
      </c>
      <c r="BS277" s="1303" t="s">
        <v>36</v>
      </c>
      <c r="BT277" s="1303" t="s">
        <v>36</v>
      </c>
      <c r="BU277" s="1303" t="s">
        <v>36</v>
      </c>
      <c r="BV277" s="1303" t="s">
        <v>36</v>
      </c>
      <c r="BW277" s="1303" t="s">
        <v>36</v>
      </c>
      <c r="BX277" s="1303" t="s">
        <v>36</v>
      </c>
      <c r="BY277" s="1364" t="s">
        <v>36</v>
      </c>
      <c r="BZ277" s="1364" t="s">
        <v>36</v>
      </c>
      <c r="CA277" s="1364" t="s">
        <v>36</v>
      </c>
      <c r="CB277" s="1364" t="s">
        <v>36</v>
      </c>
      <c r="CC277" s="1364" t="s">
        <v>36</v>
      </c>
      <c r="CD277" s="2543"/>
      <c r="CE277" s="2543"/>
      <c r="CF277" s="2543"/>
      <c r="CG277" s="2543"/>
      <c r="CH277" s="2543"/>
      <c r="CI277" s="2543"/>
      <c r="CJ277" s="2543"/>
      <c r="CK277" s="2543"/>
      <c r="CL277" s="2543"/>
      <c r="CM277" s="2543"/>
      <c r="CN277" s="2543"/>
      <c r="CO277" s="2543"/>
      <c r="CP277" s="2543"/>
      <c r="CQ277" s="2543"/>
      <c r="CR277" s="2543"/>
      <c r="CS277" s="2543"/>
      <c r="CT277" s="2543"/>
      <c r="CU277" s="2543"/>
      <c r="CV277" s="2543"/>
      <c r="CW277" s="2543"/>
      <c r="CX277" s="2543"/>
      <c r="CY277" s="2543"/>
      <c r="CZ277" s="2543"/>
    </row>
    <row r="278" s="513" customFormat="true" ht="15" customHeight="true" x14ac:dyDescent="0.2">
      <c r="B278" s="510"/>
      <c r="AD278" s="251"/>
      <c r="AE278" s="251"/>
      <c r="AF278" s="251"/>
      <c r="AG278" s="251"/>
      <c r="AH278" s="251"/>
      <c r="AI278" s="251"/>
      <c r="AJ278" s="251"/>
      <c r="AK278" s="251"/>
      <c r="AL278" s="251"/>
      <c r="AM278" s="251"/>
      <c r="AN278" s="251"/>
      <c r="AO278" s="251"/>
      <c r="AP278" s="251"/>
      <c r="AQ278" s="251"/>
      <c r="AR278" s="251"/>
      <c r="AS278" s="251"/>
      <c r="AT278" s="251"/>
      <c r="AU278" s="251"/>
      <c r="AV278" s="251"/>
      <c r="AW278" s="251"/>
      <c r="AX278" s="251"/>
      <c r="AY278" s="251"/>
      <c r="AZ278" s="251"/>
      <c r="BA278" s="2878"/>
      <c r="BB278" s="357" t="s">
        <v>80</v>
      </c>
      <c r="BC278" s="1283" t="s">
        <v>36</v>
      </c>
      <c r="BD278" s="1303" t="s">
        <v>36</v>
      </c>
      <c r="BE278" s="1303" t="s">
        <v>36</v>
      </c>
      <c r="BF278" s="1303" t="s">
        <v>36</v>
      </c>
      <c r="BG278" s="1324" t="s">
        <v>36</v>
      </c>
      <c r="BH278" s="1345" t="s">
        <v>36</v>
      </c>
      <c r="BI278" s="1303" t="s">
        <v>36</v>
      </c>
      <c r="BJ278" s="1303" t="s">
        <v>36</v>
      </c>
      <c r="BK278" s="1303" t="s">
        <v>36</v>
      </c>
      <c r="BL278" s="1324" t="s">
        <v>36</v>
      </c>
      <c r="BM278" s="1345" t="s">
        <v>36</v>
      </c>
      <c r="BN278" s="1303" t="s">
        <v>36</v>
      </c>
      <c r="BO278" s="1303" t="s">
        <v>36</v>
      </c>
      <c r="BP278" s="1303" t="s">
        <v>36</v>
      </c>
      <c r="BQ278" s="1324" t="s">
        <v>36</v>
      </c>
      <c r="BR278" s="1345" t="s">
        <v>36</v>
      </c>
      <c r="BS278" s="1303" t="s">
        <v>36</v>
      </c>
      <c r="BT278" s="1303" t="s">
        <v>36</v>
      </c>
      <c r="BU278" s="1303" t="s">
        <v>36</v>
      </c>
      <c r="BV278" s="1303" t="s">
        <v>36</v>
      </c>
      <c r="BW278" s="1303" t="s">
        <v>36</v>
      </c>
      <c r="BX278" s="1303" t="s">
        <v>36</v>
      </c>
      <c r="BY278" s="1364" t="s">
        <v>36</v>
      </c>
      <c r="BZ278" s="1364" t="s">
        <v>36</v>
      </c>
      <c r="CA278" s="1364" t="s">
        <v>36</v>
      </c>
      <c r="CB278" s="1364" t="s">
        <v>36</v>
      </c>
      <c r="CC278" s="1364" t="s">
        <v>36</v>
      </c>
      <c r="CD278" s="2543"/>
      <c r="CE278" s="2543"/>
      <c r="CF278" s="2543"/>
      <c r="CG278" s="2543"/>
      <c r="CH278" s="2543"/>
      <c r="CI278" s="2543"/>
      <c r="CJ278" s="2543"/>
      <c r="CK278" s="2543"/>
      <c r="CL278" s="2543"/>
      <c r="CM278" s="2543"/>
      <c r="CN278" s="2543"/>
      <c r="CO278" s="2543"/>
      <c r="CP278" s="2543"/>
      <c r="CQ278" s="2543"/>
      <c r="CR278" s="2543"/>
      <c r="CS278" s="2543"/>
      <c r="CT278" s="2543"/>
      <c r="CU278" s="2543"/>
      <c r="CV278" s="2543"/>
      <c r="CW278" s="2543"/>
      <c r="CX278" s="2543"/>
      <c r="CY278" s="2543"/>
      <c r="CZ278" s="2543"/>
    </row>
    <row r="279" s="513" customFormat="true" ht="15" customHeight="true" x14ac:dyDescent="0.2">
      <c r="B279" s="510"/>
      <c r="AD279" s="251"/>
      <c r="AE279" s="251"/>
      <c r="AF279" s="251"/>
      <c r="AG279" s="251"/>
      <c r="AH279" s="251"/>
      <c r="AI279" s="251"/>
      <c r="AJ279" s="251"/>
      <c r="AK279" s="251"/>
      <c r="AL279" s="251"/>
      <c r="AM279" s="251"/>
      <c r="AN279" s="251"/>
      <c r="AO279" s="251"/>
      <c r="AP279" s="251"/>
      <c r="AQ279" s="251"/>
      <c r="AR279" s="251"/>
      <c r="AS279" s="251"/>
      <c r="AT279" s="251"/>
      <c r="AU279" s="251"/>
      <c r="AV279" s="251"/>
      <c r="AW279" s="251"/>
      <c r="AX279" s="251"/>
      <c r="AY279" s="251"/>
      <c r="AZ279" s="251"/>
      <c r="BA279" s="2878"/>
      <c r="BB279" s="357" t="s">
        <v>81</v>
      </c>
      <c r="BC279" s="1283" t="s">
        <v>36</v>
      </c>
      <c r="BD279" s="1304" t="s">
        <v>36</v>
      </c>
      <c r="BE279" s="1304" t="s">
        <v>36</v>
      </c>
      <c r="BF279" s="1304" t="s">
        <v>36</v>
      </c>
      <c r="BG279" s="1325" t="s">
        <v>36</v>
      </c>
      <c r="BH279" s="1283" t="s">
        <v>36</v>
      </c>
      <c r="BI279" s="1304" t="s">
        <v>36</v>
      </c>
      <c r="BJ279" s="1304" t="s">
        <v>36</v>
      </c>
      <c r="BK279" s="1304" t="s">
        <v>36</v>
      </c>
      <c r="BL279" s="1325" t="s">
        <v>36</v>
      </c>
      <c r="BM279" s="1283" t="s">
        <v>36</v>
      </c>
      <c r="BN279" s="1304" t="s">
        <v>36</v>
      </c>
      <c r="BO279" s="1304" t="s">
        <v>36</v>
      </c>
      <c r="BP279" s="1304" t="s">
        <v>36</v>
      </c>
      <c r="BQ279" s="1325" t="s">
        <v>36</v>
      </c>
      <c r="BR279" s="1283" t="s">
        <v>36</v>
      </c>
      <c r="BS279" s="1304" t="s">
        <v>36</v>
      </c>
      <c r="BT279" s="1304" t="s">
        <v>36</v>
      </c>
      <c r="BU279" s="1304" t="s">
        <v>36</v>
      </c>
      <c r="BV279" s="1304" t="s">
        <v>36</v>
      </c>
      <c r="BW279" s="1304" t="s">
        <v>36</v>
      </c>
      <c r="BX279" s="1304" t="s">
        <v>36</v>
      </c>
      <c r="BY279" s="1365" t="s">
        <v>36</v>
      </c>
      <c r="BZ279" s="1365" t="s">
        <v>36</v>
      </c>
      <c r="CA279" s="1365" t="s">
        <v>36</v>
      </c>
      <c r="CB279" s="1365" t="s">
        <v>36</v>
      </c>
      <c r="CC279" s="1365" t="s">
        <v>36</v>
      </c>
      <c r="CD279" s="2544"/>
      <c r="CE279" s="2544"/>
      <c r="CF279" s="2544"/>
      <c r="CG279" s="2544"/>
      <c r="CH279" s="2544"/>
      <c r="CI279" s="2544"/>
      <c r="CJ279" s="2544"/>
      <c r="CK279" s="2544"/>
      <c r="CL279" s="2544"/>
      <c r="CM279" s="2544"/>
      <c r="CN279" s="2544"/>
      <c r="CO279" s="2544"/>
      <c r="CP279" s="2544"/>
      <c r="CQ279" s="2544"/>
      <c r="CR279" s="2544"/>
      <c r="CS279" s="2544"/>
      <c r="CT279" s="2544"/>
      <c r="CU279" s="2544"/>
      <c r="CV279" s="2544"/>
      <c r="CW279" s="2544"/>
      <c r="CX279" s="2544"/>
      <c r="CY279" s="2544"/>
      <c r="CZ279" s="2544"/>
    </row>
    <row r="280" s="161" customFormat="true" ht="15" customHeight="true" x14ac:dyDescent="0.2">
      <c r="AD280" s="834"/>
      <c r="AE280" s="834"/>
      <c r="AF280" s="834"/>
      <c r="AG280" s="834"/>
      <c r="AH280" s="834"/>
      <c r="AI280" s="834"/>
      <c r="AJ280" s="834"/>
      <c r="AK280" s="834"/>
      <c r="AL280" s="834"/>
      <c r="AM280" s="834"/>
      <c r="AN280" s="834"/>
      <c r="AO280" s="834"/>
      <c r="AP280" s="834"/>
      <c r="AQ280" s="834"/>
      <c r="AR280" s="834"/>
      <c r="AS280" s="834"/>
      <c r="AT280" s="834"/>
      <c r="AU280" s="834"/>
      <c r="AV280" s="834"/>
      <c r="AW280" s="834"/>
      <c r="AX280" s="834"/>
      <c r="AY280" s="834"/>
      <c r="AZ280" s="834"/>
      <c r="BA280" s="2878"/>
      <c r="BB280" s="357" t="s">
        <v>82</v>
      </c>
      <c r="BC280" s="1283" t="s">
        <v>36</v>
      </c>
      <c r="BD280" s="1304" t="s">
        <v>36</v>
      </c>
      <c r="BE280" s="1304" t="s">
        <v>36</v>
      </c>
      <c r="BF280" s="1304" t="s">
        <v>36</v>
      </c>
      <c r="BG280" s="1325" t="s">
        <v>36</v>
      </c>
      <c r="BH280" s="1283" t="s">
        <v>36</v>
      </c>
      <c r="BI280" s="1304" t="s">
        <v>36</v>
      </c>
      <c r="BJ280" s="1304" t="s">
        <v>36</v>
      </c>
      <c r="BK280" s="1304" t="s">
        <v>36</v>
      </c>
      <c r="BL280" s="1325" t="s">
        <v>36</v>
      </c>
      <c r="BM280" s="1283" t="s">
        <v>36</v>
      </c>
      <c r="BN280" s="1304" t="s">
        <v>36</v>
      </c>
      <c r="BO280" s="1304" t="s">
        <v>36</v>
      </c>
      <c r="BP280" s="1304" t="s">
        <v>36</v>
      </c>
      <c r="BQ280" s="1325" t="s">
        <v>36</v>
      </c>
      <c r="BR280" s="1283" t="s">
        <v>36</v>
      </c>
      <c r="BS280" s="1304" t="s">
        <v>36</v>
      </c>
      <c r="BT280" s="1304" t="s">
        <v>36</v>
      </c>
      <c r="BU280" s="1304" t="s">
        <v>36</v>
      </c>
      <c r="BV280" s="1304" t="s">
        <v>36</v>
      </c>
      <c r="BW280" s="1304" t="s">
        <v>36</v>
      </c>
      <c r="BX280" s="1304" t="s">
        <v>36</v>
      </c>
      <c r="BY280" s="1365" t="s">
        <v>36</v>
      </c>
      <c r="BZ280" s="1365" t="s">
        <v>36</v>
      </c>
      <c r="CA280" s="1365" t="s">
        <v>36</v>
      </c>
      <c r="CB280" s="1365" t="s">
        <v>36</v>
      </c>
      <c r="CC280" s="1365" t="s">
        <v>36</v>
      </c>
      <c r="CD280" s="2544"/>
      <c r="CE280" s="2544"/>
      <c r="CF280" s="2544"/>
      <c r="CG280" s="2544"/>
      <c r="CH280" s="2544"/>
      <c r="CI280" s="2544"/>
      <c r="CJ280" s="2544"/>
      <c r="CK280" s="2544"/>
      <c r="CL280" s="2544"/>
      <c r="CM280" s="2544"/>
      <c r="CN280" s="2544"/>
      <c r="CO280" s="2544"/>
      <c r="CP280" s="2544"/>
      <c r="CQ280" s="2544"/>
      <c r="CR280" s="2544"/>
      <c r="CS280" s="2544"/>
      <c r="CT280" s="2544"/>
      <c r="CU280" s="2544"/>
      <c r="CV280" s="2544"/>
      <c r="CW280" s="2544"/>
      <c r="CX280" s="2544"/>
      <c r="CY280" s="2544"/>
      <c r="CZ280" s="2544"/>
    </row>
    <row r="281" s="513" customFormat="true" ht="15" customHeight="true" x14ac:dyDescent="0.2">
      <c r="B281" s="510"/>
      <c r="AD281" s="251"/>
      <c r="AE281" s="251"/>
      <c r="AF281" s="251"/>
      <c r="AG281" s="251"/>
      <c r="AH281" s="251"/>
      <c r="AI281" s="251"/>
      <c r="AJ281" s="251"/>
      <c r="AK281" s="251"/>
      <c r="AL281" s="251"/>
      <c r="AM281" s="251"/>
      <c r="AN281" s="251"/>
      <c r="AO281" s="251"/>
      <c r="AP281" s="251"/>
      <c r="AQ281" s="251"/>
      <c r="AR281" s="251"/>
      <c r="AS281" s="251"/>
      <c r="AT281" s="251"/>
      <c r="AU281" s="251"/>
      <c r="AV281" s="251"/>
      <c r="AW281" s="251"/>
      <c r="AX281" s="251"/>
      <c r="AY281" s="251"/>
      <c r="AZ281" s="251"/>
      <c r="BA281" s="2878"/>
      <c r="BB281" s="357" t="s">
        <v>83</v>
      </c>
      <c r="BC281" s="1283" t="s">
        <v>36</v>
      </c>
      <c r="BD281" s="1304" t="s">
        <v>36</v>
      </c>
      <c r="BE281" s="1304" t="s">
        <v>36</v>
      </c>
      <c r="BF281" s="1304" t="s">
        <v>36</v>
      </c>
      <c r="BG281" s="1325" t="s">
        <v>36</v>
      </c>
      <c r="BH281" s="1283" t="s">
        <v>36</v>
      </c>
      <c r="BI281" s="1304" t="s">
        <v>36</v>
      </c>
      <c r="BJ281" s="1304" t="s">
        <v>36</v>
      </c>
      <c r="BK281" s="1304" t="s">
        <v>36</v>
      </c>
      <c r="BL281" s="1325" t="s">
        <v>36</v>
      </c>
      <c r="BM281" s="1283" t="s">
        <v>36</v>
      </c>
      <c r="BN281" s="1304" t="s">
        <v>36</v>
      </c>
      <c r="BO281" s="1304" t="s">
        <v>36</v>
      </c>
      <c r="BP281" s="1304" t="s">
        <v>36</v>
      </c>
      <c r="BQ281" s="1325" t="s">
        <v>36</v>
      </c>
      <c r="BR281" s="1283" t="s">
        <v>36</v>
      </c>
      <c r="BS281" s="1304" t="s">
        <v>36</v>
      </c>
      <c r="BT281" s="1304" t="s">
        <v>36</v>
      </c>
      <c r="BU281" s="1304" t="s">
        <v>36</v>
      </c>
      <c r="BV281" s="1304" t="s">
        <v>36</v>
      </c>
      <c r="BW281" s="1304" t="s">
        <v>36</v>
      </c>
      <c r="BX281" s="1304" t="s">
        <v>36</v>
      </c>
      <c r="BY281" s="1365" t="s">
        <v>36</v>
      </c>
      <c r="BZ281" s="1365" t="s">
        <v>36</v>
      </c>
      <c r="CA281" s="1365" t="s">
        <v>36</v>
      </c>
      <c r="CB281" s="1365" t="s">
        <v>36</v>
      </c>
      <c r="CC281" s="1365" t="s">
        <v>36</v>
      </c>
      <c r="CD281" s="2544"/>
      <c r="CE281" s="2544"/>
      <c r="CF281" s="2544"/>
      <c r="CG281" s="2544"/>
      <c r="CH281" s="2544"/>
      <c r="CI281" s="2544"/>
      <c r="CJ281" s="2544"/>
      <c r="CK281" s="2544"/>
      <c r="CL281" s="2544"/>
      <c r="CM281" s="2544"/>
      <c r="CN281" s="2544"/>
      <c r="CO281" s="2544"/>
      <c r="CP281" s="2544"/>
      <c r="CQ281" s="2544"/>
      <c r="CR281" s="2544"/>
      <c r="CS281" s="2544"/>
      <c r="CT281" s="2544"/>
      <c r="CU281" s="2544"/>
      <c r="CV281" s="2544"/>
      <c r="CW281" s="2544"/>
      <c r="CX281" s="2544"/>
      <c r="CY281" s="2544"/>
      <c r="CZ281" s="2544"/>
    </row>
    <row r="282" s="513" customFormat="true" ht="15" customHeight="true" x14ac:dyDescent="0.2">
      <c r="B282" s="510"/>
      <c r="AD282" s="251"/>
      <c r="AE282" s="251"/>
      <c r="AF282" s="251"/>
      <c r="AG282" s="251"/>
      <c r="AH282" s="251"/>
      <c r="AI282" s="251"/>
      <c r="AJ282" s="251"/>
      <c r="AK282" s="251"/>
      <c r="AL282" s="251"/>
      <c r="AM282" s="251"/>
      <c r="AN282" s="251"/>
      <c r="AO282" s="251"/>
      <c r="AP282" s="251"/>
      <c r="AQ282" s="251"/>
      <c r="AR282" s="251"/>
      <c r="AS282" s="251"/>
      <c r="AT282" s="251"/>
      <c r="AU282" s="251"/>
      <c r="AV282" s="251"/>
      <c r="AW282" s="251"/>
      <c r="AX282" s="251"/>
      <c r="AY282" s="251"/>
      <c r="AZ282" s="251"/>
      <c r="BA282" s="2878"/>
      <c r="BB282" s="357" t="s">
        <v>84</v>
      </c>
      <c r="BC282" s="1283" t="s">
        <v>36</v>
      </c>
      <c r="BD282" s="1304" t="s">
        <v>36</v>
      </c>
      <c r="BE282" s="1304" t="s">
        <v>36</v>
      </c>
      <c r="BF282" s="1304" t="s">
        <v>36</v>
      </c>
      <c r="BG282" s="1325" t="s">
        <v>36</v>
      </c>
      <c r="BH282" s="1283" t="s">
        <v>36</v>
      </c>
      <c r="BI282" s="1304" t="s">
        <v>36</v>
      </c>
      <c r="BJ282" s="1304" t="s">
        <v>36</v>
      </c>
      <c r="BK282" s="1304" t="s">
        <v>36</v>
      </c>
      <c r="BL282" s="1325" t="s">
        <v>36</v>
      </c>
      <c r="BM282" s="1283" t="s">
        <v>36</v>
      </c>
      <c r="BN282" s="1304" t="s">
        <v>36</v>
      </c>
      <c r="BO282" s="1304" t="s">
        <v>36</v>
      </c>
      <c r="BP282" s="1304" t="s">
        <v>36</v>
      </c>
      <c r="BQ282" s="1325" t="s">
        <v>36</v>
      </c>
      <c r="BR282" s="1283" t="s">
        <v>36</v>
      </c>
      <c r="BS282" s="1304" t="s">
        <v>36</v>
      </c>
      <c r="BT282" s="1304" t="s">
        <v>36</v>
      </c>
      <c r="BU282" s="1304" t="s">
        <v>36</v>
      </c>
      <c r="BV282" s="1304" t="s">
        <v>36</v>
      </c>
      <c r="BW282" s="1304" t="s">
        <v>36</v>
      </c>
      <c r="BX282" s="1304" t="s">
        <v>36</v>
      </c>
      <c r="BY282" s="1365" t="s">
        <v>36</v>
      </c>
      <c r="BZ282" s="1365" t="s">
        <v>36</v>
      </c>
      <c r="CA282" s="1365" t="s">
        <v>36</v>
      </c>
      <c r="CB282" s="1365" t="s">
        <v>36</v>
      </c>
      <c r="CC282" s="1365" t="s">
        <v>36</v>
      </c>
      <c r="CD282" s="2544"/>
      <c r="CE282" s="2544"/>
      <c r="CF282" s="2544"/>
      <c r="CG282" s="2544"/>
      <c r="CH282" s="2544"/>
      <c r="CI282" s="2544"/>
      <c r="CJ282" s="2544"/>
      <c r="CK282" s="2544"/>
      <c r="CL282" s="2544"/>
      <c r="CM282" s="2544"/>
      <c r="CN282" s="2544"/>
      <c r="CO282" s="2544"/>
      <c r="CP282" s="2544"/>
      <c r="CQ282" s="2544"/>
      <c r="CR282" s="2544"/>
      <c r="CS282" s="2544"/>
      <c r="CT282" s="2544"/>
      <c r="CU282" s="2544"/>
      <c r="CV282" s="2544"/>
      <c r="CW282" s="2544"/>
      <c r="CX282" s="2544"/>
      <c r="CY282" s="2544"/>
      <c r="CZ282" s="2544"/>
    </row>
    <row r="283" s="513" customFormat="true" ht="15" customHeight="true" x14ac:dyDescent="0.2">
      <c r="B283" s="510"/>
      <c r="AD283" s="251"/>
      <c r="AE283" s="251"/>
      <c r="AF283" s="251"/>
      <c r="AG283" s="251"/>
      <c r="AH283" s="251"/>
      <c r="AI283" s="251"/>
      <c r="AJ283" s="251"/>
      <c r="AK283" s="251"/>
      <c r="AL283" s="251"/>
      <c r="AM283" s="251"/>
      <c r="AN283" s="251"/>
      <c r="AO283" s="251"/>
      <c r="AP283" s="251"/>
      <c r="AQ283" s="251"/>
      <c r="AR283" s="251"/>
      <c r="AS283" s="251"/>
      <c r="AT283" s="251"/>
      <c r="AU283" s="251"/>
      <c r="AV283" s="251"/>
      <c r="AW283" s="251"/>
      <c r="AX283" s="251"/>
      <c r="AY283" s="251"/>
      <c r="AZ283" s="251"/>
      <c r="BA283" s="2878"/>
      <c r="BB283" s="357" t="s">
        <v>85</v>
      </c>
      <c r="BC283" s="1283" t="s">
        <v>36</v>
      </c>
      <c r="BD283" s="1304" t="s">
        <v>36</v>
      </c>
      <c r="BE283" s="1304" t="s">
        <v>36</v>
      </c>
      <c r="BF283" s="1304" t="s">
        <v>36</v>
      </c>
      <c r="BG283" s="1325" t="s">
        <v>36</v>
      </c>
      <c r="BH283" s="1283" t="s">
        <v>36</v>
      </c>
      <c r="BI283" s="1304" t="s">
        <v>36</v>
      </c>
      <c r="BJ283" s="1304" t="s">
        <v>36</v>
      </c>
      <c r="BK283" s="1304" t="s">
        <v>36</v>
      </c>
      <c r="BL283" s="1325" t="s">
        <v>36</v>
      </c>
      <c r="BM283" s="1283" t="s">
        <v>36</v>
      </c>
      <c r="BN283" s="1304" t="s">
        <v>36</v>
      </c>
      <c r="BO283" s="1304" t="s">
        <v>36</v>
      </c>
      <c r="BP283" s="1304" t="s">
        <v>36</v>
      </c>
      <c r="BQ283" s="1325" t="s">
        <v>36</v>
      </c>
      <c r="BR283" s="1283" t="s">
        <v>36</v>
      </c>
      <c r="BS283" s="1304" t="s">
        <v>36</v>
      </c>
      <c r="BT283" s="1304" t="s">
        <v>36</v>
      </c>
      <c r="BU283" s="1304" t="s">
        <v>36</v>
      </c>
      <c r="BV283" s="1304" t="s">
        <v>36</v>
      </c>
      <c r="BW283" s="1304" t="s">
        <v>36</v>
      </c>
      <c r="BX283" s="1304" t="s">
        <v>36</v>
      </c>
      <c r="BY283" s="1365" t="s">
        <v>36</v>
      </c>
      <c r="BZ283" s="1365" t="s">
        <v>36</v>
      </c>
      <c r="CA283" s="1365" t="s">
        <v>36</v>
      </c>
      <c r="CB283" s="1365" t="s">
        <v>36</v>
      </c>
      <c r="CC283" s="1365" t="s">
        <v>36</v>
      </c>
      <c r="CD283" s="2544"/>
      <c r="CE283" s="2544"/>
      <c r="CF283" s="2544"/>
      <c r="CG283" s="2544"/>
      <c r="CH283" s="2544"/>
      <c r="CI283" s="2544"/>
      <c r="CJ283" s="2544"/>
      <c r="CK283" s="2544"/>
      <c r="CL283" s="2544"/>
      <c r="CM283" s="2544"/>
      <c r="CN283" s="2544"/>
      <c r="CO283" s="2544"/>
      <c r="CP283" s="2544"/>
      <c r="CQ283" s="2544"/>
      <c r="CR283" s="2544"/>
      <c r="CS283" s="2544"/>
      <c r="CT283" s="2544"/>
      <c r="CU283" s="2544"/>
      <c r="CV283" s="2544"/>
      <c r="CW283" s="2544"/>
      <c r="CX283" s="2544"/>
      <c r="CY283" s="2544"/>
      <c r="CZ283" s="2544"/>
    </row>
    <row r="284" s="513" customFormat="true" ht="15" customHeight="true" x14ac:dyDescent="0.2">
      <c r="B284" s="510"/>
      <c r="AD284" s="251"/>
      <c r="AE284" s="251"/>
      <c r="AF284" s="251"/>
      <c r="AG284" s="251"/>
      <c r="AH284" s="251"/>
      <c r="AI284" s="251"/>
      <c r="AJ284" s="251"/>
      <c r="AK284" s="251"/>
      <c r="AL284" s="251"/>
      <c r="AM284" s="251"/>
      <c r="AN284" s="251"/>
      <c r="AO284" s="251"/>
      <c r="AP284" s="251"/>
      <c r="AQ284" s="251"/>
      <c r="AR284" s="251"/>
      <c r="AS284" s="251"/>
      <c r="AT284" s="251"/>
      <c r="AU284" s="251"/>
      <c r="AV284" s="251"/>
      <c r="AW284" s="251"/>
      <c r="AX284" s="251"/>
      <c r="AY284" s="251"/>
      <c r="AZ284" s="251"/>
      <c r="BA284" s="2880"/>
      <c r="BB284" s="358" t="s">
        <v>115</v>
      </c>
      <c r="BC284" s="1284" t="s">
        <v>36</v>
      </c>
      <c r="BD284" s="1305" t="s">
        <v>36</v>
      </c>
      <c r="BE284" s="1305" t="s">
        <v>36</v>
      </c>
      <c r="BF284" s="1305" t="s">
        <v>36</v>
      </c>
      <c r="BG284" s="1326" t="s">
        <v>36</v>
      </c>
      <c r="BH284" s="1346" t="s">
        <v>36</v>
      </c>
      <c r="BI284" s="1305" t="s">
        <v>36</v>
      </c>
      <c r="BJ284" s="1305" t="s">
        <v>36</v>
      </c>
      <c r="BK284" s="1305" t="s">
        <v>36</v>
      </c>
      <c r="BL284" s="1326" t="s">
        <v>36</v>
      </c>
      <c r="BM284" s="1346" t="s">
        <v>36</v>
      </c>
      <c r="BN284" s="1305" t="s">
        <v>36</v>
      </c>
      <c r="BO284" s="1305" t="s">
        <v>36</v>
      </c>
      <c r="BP284" s="1305" t="s">
        <v>36</v>
      </c>
      <c r="BQ284" s="1326" t="s">
        <v>36</v>
      </c>
      <c r="BR284" s="1346" t="s">
        <v>36</v>
      </c>
      <c r="BS284" s="1305" t="s">
        <v>36</v>
      </c>
      <c r="BT284" s="1305" t="s">
        <v>36</v>
      </c>
      <c r="BU284" s="1305" t="s">
        <v>36</v>
      </c>
      <c r="BV284" s="1305" t="s">
        <v>36</v>
      </c>
      <c r="BW284" s="1305" t="s">
        <v>36</v>
      </c>
      <c r="BX284" s="1305" t="s">
        <v>36</v>
      </c>
      <c r="BY284" s="1366" t="s">
        <v>36</v>
      </c>
      <c r="BZ284" s="1366" t="s">
        <v>36</v>
      </c>
      <c r="CA284" s="1366" t="s">
        <v>36</v>
      </c>
      <c r="CB284" s="1366" t="s">
        <v>36</v>
      </c>
      <c r="CC284" s="1366" t="s">
        <v>36</v>
      </c>
      <c r="CD284" s="2545"/>
      <c r="CE284" s="2545"/>
      <c r="CF284" s="2545"/>
      <c r="CG284" s="2545"/>
      <c r="CH284" s="2545"/>
      <c r="CI284" s="2545"/>
      <c r="CJ284" s="2545"/>
      <c r="CK284" s="2545"/>
      <c r="CL284" s="2545"/>
      <c r="CM284" s="2545"/>
      <c r="CN284" s="2545"/>
      <c r="CO284" s="2545"/>
      <c r="CP284" s="2545"/>
      <c r="CQ284" s="2545"/>
      <c r="CR284" s="2545"/>
      <c r="CS284" s="2545"/>
      <c r="CT284" s="2545"/>
      <c r="CU284" s="2545"/>
      <c r="CV284" s="2545"/>
      <c r="CW284" s="2545"/>
      <c r="CX284" s="2545"/>
      <c r="CY284" s="2545"/>
      <c r="CZ284" s="2545"/>
    </row>
    <row r="285" s="513" customFormat="true" ht="15" customHeight="true" x14ac:dyDescent="0.2">
      <c r="B285" s="510"/>
      <c r="AD285" s="251"/>
      <c r="AE285" s="251"/>
      <c r="AF285" s="251"/>
      <c r="AG285" s="251"/>
      <c r="AH285" s="251"/>
      <c r="AI285" s="251"/>
      <c r="AJ285" s="251"/>
      <c r="AK285" s="251"/>
      <c r="AL285" s="251"/>
      <c r="AM285" s="251"/>
      <c r="AN285" s="251"/>
      <c r="AO285" s="251"/>
      <c r="AP285" s="251"/>
      <c r="AQ285" s="251"/>
      <c r="AR285" s="251"/>
      <c r="AS285" s="251"/>
      <c r="AT285" s="251"/>
      <c r="AU285" s="251"/>
      <c r="AV285" s="251"/>
      <c r="AW285" s="251"/>
      <c r="AX285" s="251"/>
      <c r="AY285" s="251"/>
      <c r="AZ285" s="251"/>
      <c r="BA285" s="158"/>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8"/>
      <c r="BZ285" s="250"/>
      <c r="CA285" s="250"/>
      <c r="CB285" s="250"/>
      <c r="CC285" s="250"/>
      <c r="CD285" s="250"/>
      <c r="CE285" s="250"/>
      <c r="CF285" s="250"/>
      <c r="CG285" s="250"/>
      <c r="CH285" s="250"/>
      <c r="CI285" s="250"/>
      <c r="CJ285" s="250"/>
      <c r="CK285" s="250"/>
      <c r="CL285" s="250"/>
      <c r="CM285" s="250"/>
      <c r="CN285" s="250"/>
      <c r="CO285" s="250"/>
      <c r="CP285" s="250"/>
      <c r="CQ285" s="250"/>
      <c r="CR285" s="250"/>
      <c r="CS285" s="250"/>
      <c r="CT285" s="250"/>
      <c r="CU285" s="250"/>
      <c r="CV285" s="250"/>
      <c r="CW285" s="250"/>
      <c r="CX285" s="250"/>
      <c r="CY285" s="250"/>
      <c r="CZ285" s="250"/>
    </row>
    <row r="286" s="513" customFormat="true" ht="15" customHeight="true" x14ac:dyDescent="0.2">
      <c r="B286" s="510"/>
      <c r="AD286" s="251"/>
      <c r="AE286" s="251"/>
      <c r="AF286" s="251"/>
      <c r="AG286" s="251"/>
      <c r="AH286" s="251"/>
      <c r="AI286" s="251"/>
      <c r="AJ286" s="251"/>
      <c r="AK286" s="251"/>
      <c r="AL286" s="251"/>
      <c r="AM286" s="251"/>
      <c r="AN286" s="251"/>
      <c r="AO286" s="251"/>
      <c r="AP286" s="251"/>
      <c r="AQ286" s="251"/>
      <c r="AR286" s="251"/>
      <c r="AS286" s="251"/>
      <c r="AT286" s="251"/>
      <c r="AU286" s="251"/>
      <c r="AV286" s="251"/>
      <c r="AW286" s="251"/>
      <c r="AX286" s="251"/>
      <c r="AY286" s="251"/>
      <c r="AZ286" s="251"/>
      <c r="BA286" s="158"/>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8"/>
      <c r="BZ286" s="250"/>
      <c r="CA286" s="250"/>
      <c r="CB286" s="250"/>
      <c r="CC286" s="250"/>
      <c r="CD286" s="250"/>
      <c r="CE286" s="250"/>
      <c r="CF286" s="250"/>
      <c r="CG286" s="250"/>
      <c r="CH286" s="250"/>
      <c r="CI286" s="250"/>
      <c r="CJ286" s="250"/>
      <c r="CK286" s="250"/>
      <c r="CL286" s="250"/>
      <c r="CM286" s="250"/>
      <c r="CN286" s="250"/>
      <c r="CO286" s="250"/>
      <c r="CP286" s="250"/>
      <c r="CQ286" s="250"/>
      <c r="CR286" s="250"/>
      <c r="CS286" s="250"/>
      <c r="CT286" s="250"/>
      <c r="CU286" s="250"/>
      <c r="CV286" s="250"/>
      <c r="CW286" s="250"/>
      <c r="CX286" s="250"/>
      <c r="CY286" s="250"/>
      <c r="CZ286" s="250"/>
    </row>
    <row r="287" s="513" customFormat="true" ht="15" customHeight="true" x14ac:dyDescent="0.2">
      <c r="B287" s="510"/>
      <c r="AD287" s="251"/>
      <c r="AE287" s="251"/>
      <c r="AF287" s="251"/>
      <c r="AG287" s="251"/>
      <c r="AH287" s="251"/>
      <c r="AI287" s="251"/>
      <c r="AJ287" s="251"/>
      <c r="AK287" s="251"/>
      <c r="AL287" s="251"/>
      <c r="AM287" s="251"/>
      <c r="AN287" s="251"/>
      <c r="AO287" s="251"/>
      <c r="AP287" s="251"/>
      <c r="AQ287" s="251"/>
      <c r="AR287" s="251"/>
      <c r="AS287" s="251"/>
      <c r="AT287" s="251"/>
      <c r="AU287" s="251"/>
      <c r="AV287" s="251"/>
      <c r="AW287" s="251"/>
      <c r="AX287" s="251"/>
      <c r="AY287" s="251"/>
      <c r="AZ287" s="251"/>
      <c r="BA287" s="158"/>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8"/>
      <c r="BZ287" s="250"/>
      <c r="CA287" s="250"/>
      <c r="CB287" s="250"/>
      <c r="CC287" s="250"/>
      <c r="CD287" s="250"/>
      <c r="CE287" s="250"/>
      <c r="CF287" s="250"/>
      <c r="CG287" s="250"/>
      <c r="CH287" s="250"/>
      <c r="CI287" s="250"/>
      <c r="CJ287" s="250"/>
      <c r="CK287" s="250"/>
      <c r="CL287" s="250"/>
      <c r="CM287" s="250"/>
      <c r="CN287" s="250"/>
      <c r="CO287" s="250"/>
      <c r="CP287" s="250"/>
      <c r="CQ287" s="250"/>
      <c r="CR287" s="250"/>
      <c r="CS287" s="250"/>
      <c r="CT287" s="250"/>
      <c r="CU287" s="250"/>
      <c r="CV287" s="250"/>
      <c r="CW287" s="250"/>
      <c r="CX287" s="250"/>
      <c r="CY287" s="250"/>
      <c r="CZ287" s="250"/>
    </row>
    <row r="288" s="513" customFormat="true" ht="15" customHeight="true" x14ac:dyDescent="0.2">
      <c r="B288" s="510"/>
      <c r="AD288" s="251"/>
      <c r="AE288" s="251"/>
      <c r="AF288" s="251"/>
      <c r="AG288" s="251"/>
      <c r="AH288" s="251"/>
      <c r="AI288" s="251"/>
      <c r="AJ288" s="251"/>
      <c r="AK288" s="251"/>
      <c r="AL288" s="251"/>
      <c r="AM288" s="251"/>
      <c r="AN288" s="251"/>
      <c r="AO288" s="251"/>
      <c r="AP288" s="251"/>
      <c r="AQ288" s="251"/>
      <c r="AR288" s="251"/>
      <c r="AS288" s="251"/>
      <c r="AT288" s="251"/>
      <c r="AU288" s="251"/>
      <c r="AV288" s="251"/>
      <c r="AW288" s="251"/>
      <c r="AX288" s="251"/>
      <c r="AY288" s="251"/>
      <c r="AZ288" s="251"/>
      <c r="BA288" s="158"/>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8"/>
      <c r="BZ288" s="250"/>
      <c r="CA288" s="250"/>
      <c r="CB288" s="250"/>
      <c r="CC288" s="250"/>
      <c r="CD288" s="250"/>
      <c r="CE288" s="250"/>
      <c r="CF288" s="250"/>
      <c r="CG288" s="250"/>
      <c r="CH288" s="250"/>
      <c r="CI288" s="250"/>
      <c r="CJ288" s="250"/>
      <c r="CK288" s="250"/>
      <c r="CL288" s="250"/>
      <c r="CM288" s="250"/>
      <c r="CN288" s="250"/>
      <c r="CO288" s="250"/>
      <c r="CP288" s="250"/>
      <c r="CQ288" s="250"/>
      <c r="CR288" s="250"/>
      <c r="CS288" s="250"/>
      <c r="CT288" s="250"/>
      <c r="CU288" s="250"/>
      <c r="CV288" s="250"/>
      <c r="CW288" s="250"/>
      <c r="CX288" s="250"/>
      <c r="CY288" s="250"/>
      <c r="CZ288" s="250"/>
    </row>
    <row r="289" s="513" customFormat="true" ht="15" customHeight="true" x14ac:dyDescent="0.2">
      <c r="A289" s="538"/>
      <c r="B289" s="539"/>
      <c r="C289" s="540"/>
      <c r="AD289" s="251"/>
      <c r="AE289" s="251"/>
      <c r="AF289" s="251"/>
      <c r="AG289" s="251"/>
      <c r="AH289" s="251"/>
      <c r="AI289" s="251"/>
      <c r="AJ289" s="251"/>
      <c r="AK289" s="251"/>
      <c r="AL289" s="251"/>
      <c r="AM289" s="251"/>
      <c r="AN289" s="251"/>
      <c r="AO289" s="251"/>
      <c r="AP289" s="251"/>
      <c r="AQ289" s="251"/>
      <c r="AR289" s="251"/>
      <c r="AS289" s="251"/>
      <c r="AT289" s="251"/>
      <c r="AU289" s="251"/>
      <c r="AV289" s="251"/>
      <c r="AW289" s="251"/>
      <c r="AX289" s="251"/>
      <c r="AY289" s="251"/>
      <c r="AZ289" s="251"/>
      <c r="BA289" s="158"/>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8"/>
      <c r="BZ289" s="250"/>
      <c r="CA289" s="250"/>
      <c r="CB289" s="250"/>
      <c r="CC289" s="250"/>
      <c r="CD289" s="250"/>
      <c r="CE289" s="250"/>
      <c r="CF289" s="250"/>
      <c r="CG289" s="250"/>
      <c r="CH289" s="250"/>
      <c r="CI289" s="250"/>
      <c r="CJ289" s="250"/>
      <c r="CK289" s="250"/>
      <c r="CL289" s="250"/>
      <c r="CM289" s="250"/>
      <c r="CN289" s="250"/>
      <c r="CO289" s="250"/>
      <c r="CP289" s="250"/>
      <c r="CQ289" s="250"/>
      <c r="CR289" s="250"/>
      <c r="CS289" s="250"/>
      <c r="CT289" s="250"/>
      <c r="CU289" s="250"/>
      <c r="CV289" s="250"/>
      <c r="CW289" s="250"/>
      <c r="CX289" s="250"/>
      <c r="CY289" s="250"/>
      <c r="CZ289" s="250"/>
    </row>
    <row r="290" s="513" customFormat="true" ht="15" customHeight="true" x14ac:dyDescent="0.2">
      <c r="A290" s="1371"/>
      <c r="B290" s="1372"/>
      <c r="C290" s="1373"/>
      <c r="AD290" s="251"/>
      <c r="AE290" s="251"/>
      <c r="AF290" s="251"/>
      <c r="AG290" s="251"/>
      <c r="AH290" s="251"/>
      <c r="AI290" s="251"/>
      <c r="AJ290" s="251"/>
      <c r="AK290" s="251"/>
      <c r="AL290" s="251"/>
      <c r="AM290" s="251"/>
      <c r="AN290" s="251"/>
      <c r="AO290" s="251"/>
      <c r="AP290" s="251"/>
      <c r="AQ290" s="251"/>
      <c r="AR290" s="251"/>
      <c r="AS290" s="251"/>
      <c r="AT290" s="251"/>
      <c r="AU290" s="251"/>
      <c r="AV290" s="251"/>
      <c r="AW290" s="251"/>
      <c r="AX290" s="251"/>
      <c r="AY290" s="251"/>
      <c r="AZ290" s="251"/>
      <c r="BA290" s="158"/>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8"/>
      <c r="BZ290" s="250"/>
      <c r="CA290" s="250"/>
      <c r="CB290" s="250"/>
      <c r="CC290" s="250"/>
      <c r="CD290" s="250"/>
      <c r="CE290" s="250"/>
      <c r="CF290" s="250"/>
      <c r="CG290" s="250"/>
      <c r="CH290" s="250"/>
      <c r="CI290" s="250"/>
      <c r="CJ290" s="250"/>
      <c r="CK290" s="250"/>
      <c r="CL290" s="250"/>
      <c r="CM290" s="250"/>
      <c r="CN290" s="250"/>
      <c r="CO290" s="250"/>
      <c r="CP290" s="250"/>
      <c r="CQ290" s="250"/>
      <c r="CR290" s="250"/>
      <c r="CS290" s="250"/>
      <c r="CT290" s="250"/>
      <c r="CU290" s="250"/>
      <c r="CV290" s="250"/>
      <c r="CW290" s="250"/>
      <c r="CX290" s="250"/>
      <c r="CY290" s="250"/>
      <c r="CZ290" s="250"/>
    </row>
    <row r="291" s="513" customFormat="true" ht="15" customHeight="true" x14ac:dyDescent="0.2">
      <c r="A291" s="1374"/>
      <c r="B291" s="1375"/>
      <c r="C291" s="1376"/>
      <c r="AD291" s="251"/>
      <c r="AE291" s="251"/>
      <c r="AF291" s="251"/>
      <c r="AG291" s="251"/>
      <c r="AH291" s="251"/>
      <c r="AI291" s="251"/>
      <c r="AJ291" s="251"/>
      <c r="AK291" s="251"/>
      <c r="AL291" s="251"/>
      <c r="AM291" s="251"/>
      <c r="AN291" s="251"/>
      <c r="AO291" s="251"/>
      <c r="AP291" s="251"/>
      <c r="AQ291" s="251"/>
      <c r="AR291" s="251"/>
      <c r="AS291" s="251"/>
      <c r="AT291" s="251"/>
      <c r="AU291" s="251"/>
      <c r="AV291" s="251"/>
      <c r="AW291" s="251"/>
      <c r="AX291" s="251"/>
      <c r="AY291" s="251"/>
      <c r="AZ291" s="251"/>
      <c r="BA291" s="158"/>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8"/>
      <c r="BZ291" s="250"/>
      <c r="CA291" s="250"/>
      <c r="CB291" s="250"/>
      <c r="CC291" s="250"/>
      <c r="CD291" s="250"/>
      <c r="CE291" s="250"/>
      <c r="CF291" s="250"/>
      <c r="CG291" s="250"/>
      <c r="CH291" s="250"/>
      <c r="CI291" s="250"/>
      <c r="CJ291" s="250"/>
      <c r="CK291" s="250"/>
      <c r="CL291" s="250"/>
      <c r="CM291" s="250"/>
      <c r="CN291" s="250"/>
      <c r="CO291" s="250"/>
      <c r="CP291" s="250"/>
      <c r="CQ291" s="250"/>
      <c r="CR291" s="250"/>
      <c r="CS291" s="250"/>
      <c r="CT291" s="250"/>
      <c r="CU291" s="250"/>
      <c r="CV291" s="250"/>
      <c r="CW291" s="250"/>
      <c r="CX291" s="250"/>
      <c r="CY291" s="250"/>
      <c r="CZ291" s="250"/>
    </row>
    <row r="292" s="513" customFormat="true" ht="15" customHeight="true" x14ac:dyDescent="0.2">
      <c r="A292" s="1377"/>
      <c r="B292" s="1378"/>
      <c r="C292" s="1379"/>
      <c r="AD292" s="251"/>
      <c r="AE292" s="251"/>
      <c r="AF292" s="251"/>
      <c r="AG292" s="251"/>
      <c r="AH292" s="251"/>
      <c r="AI292" s="251"/>
      <c r="AJ292" s="251"/>
      <c r="AK292" s="251"/>
      <c r="AL292" s="251"/>
      <c r="AM292" s="251"/>
      <c r="AN292" s="251"/>
      <c r="AO292" s="251"/>
      <c r="AP292" s="251"/>
      <c r="AQ292" s="251"/>
      <c r="AR292" s="251"/>
      <c r="AS292" s="251"/>
      <c r="AT292" s="251"/>
      <c r="AU292" s="251"/>
      <c r="AV292" s="251"/>
      <c r="AW292" s="251"/>
      <c r="AX292" s="251"/>
      <c r="AY292" s="251"/>
      <c r="AZ292" s="251"/>
      <c r="BA292" s="158"/>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8"/>
      <c r="BZ292" s="250"/>
      <c r="CA292" s="250"/>
      <c r="CB292" s="250"/>
      <c r="CC292" s="250"/>
      <c r="CD292" s="250"/>
      <c r="CE292" s="250"/>
      <c r="CF292" s="250"/>
      <c r="CG292" s="250"/>
      <c r="CH292" s="250"/>
      <c r="CI292" s="250"/>
      <c r="CJ292" s="250"/>
      <c r="CK292" s="250"/>
      <c r="CL292" s="250"/>
      <c r="CM292" s="250"/>
      <c r="CN292" s="250"/>
      <c r="CO292" s="250"/>
      <c r="CP292" s="250"/>
      <c r="CQ292" s="250"/>
      <c r="CR292" s="250"/>
      <c r="CS292" s="250"/>
      <c r="CT292" s="250"/>
      <c r="CU292" s="250"/>
      <c r="CV292" s="250"/>
      <c r="CW292" s="250"/>
      <c r="CX292" s="250"/>
      <c r="CY292" s="250"/>
      <c r="CZ292" s="250"/>
    </row>
    <row r="293" s="513" customFormat="true" ht="15" customHeight="true" x14ac:dyDescent="0.2">
      <c r="A293" s="1380"/>
      <c r="B293" s="1381"/>
      <c r="C293" s="1382"/>
      <c r="AD293" s="251"/>
      <c r="AE293" s="251"/>
      <c r="AF293" s="251"/>
      <c r="AG293" s="251"/>
      <c r="AH293" s="251"/>
      <c r="AI293" s="251"/>
      <c r="AJ293" s="251"/>
      <c r="AK293" s="251"/>
      <c r="AL293" s="251"/>
      <c r="AM293" s="251"/>
      <c r="AN293" s="251"/>
      <c r="AO293" s="251"/>
      <c r="AP293" s="251"/>
      <c r="AQ293" s="251"/>
      <c r="AR293" s="251"/>
      <c r="AS293" s="251"/>
      <c r="AT293" s="251"/>
      <c r="AU293" s="251"/>
      <c r="AV293" s="251"/>
      <c r="AW293" s="251"/>
      <c r="AX293" s="251"/>
      <c r="AY293" s="251"/>
      <c r="AZ293" s="251"/>
      <c r="BA293" s="158"/>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8"/>
      <c r="BZ293" s="250"/>
      <c r="CA293" s="250"/>
      <c r="CB293" s="250"/>
      <c r="CC293" s="250"/>
      <c r="CD293" s="250"/>
      <c r="CE293" s="250"/>
      <c r="CF293" s="250"/>
      <c r="CG293" s="250"/>
      <c r="CH293" s="250"/>
      <c r="CI293" s="250"/>
      <c r="CJ293" s="250"/>
      <c r="CK293" s="250"/>
      <c r="CL293" s="250"/>
      <c r="CM293" s="250"/>
      <c r="CN293" s="250"/>
      <c r="CO293" s="250"/>
      <c r="CP293" s="250"/>
      <c r="CQ293" s="250"/>
      <c r="CR293" s="250"/>
      <c r="CS293" s="250"/>
      <c r="CT293" s="250"/>
      <c r="CU293" s="250"/>
      <c r="CV293" s="250"/>
      <c r="CW293" s="250"/>
      <c r="CX293" s="250"/>
      <c r="CY293" s="250"/>
      <c r="CZ293" s="250"/>
    </row>
    <row r="294" s="513" customFormat="true" ht="15" customHeight="true" x14ac:dyDescent="0.2">
      <c r="A294" s="1383"/>
      <c r="B294" s="1384"/>
      <c r="C294" s="1385"/>
      <c r="AD294" s="251"/>
      <c r="AE294" s="251"/>
      <c r="AF294" s="251"/>
      <c r="AG294" s="251"/>
      <c r="AH294" s="251"/>
      <c r="AI294" s="251"/>
      <c r="AJ294" s="251"/>
      <c r="AK294" s="251"/>
      <c r="AL294" s="251"/>
      <c r="AM294" s="251"/>
      <c r="AN294" s="251"/>
      <c r="AO294" s="251"/>
      <c r="AP294" s="251"/>
      <c r="AQ294" s="251"/>
      <c r="AR294" s="251"/>
      <c r="AS294" s="251"/>
      <c r="AT294" s="251"/>
      <c r="AU294" s="251"/>
      <c r="AV294" s="251"/>
      <c r="AW294" s="251"/>
      <c r="AX294" s="251"/>
      <c r="AY294" s="251"/>
      <c r="AZ294" s="251"/>
      <c r="BA294" s="158"/>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8"/>
      <c r="BZ294" s="250"/>
      <c r="CA294" s="250"/>
      <c r="CB294" s="250"/>
      <c r="CC294" s="250"/>
      <c r="CD294" s="250"/>
      <c r="CE294" s="250"/>
      <c r="CF294" s="250"/>
      <c r="CG294" s="250"/>
      <c r="CH294" s="250"/>
      <c r="CI294" s="250"/>
      <c r="CJ294" s="250"/>
      <c r="CK294" s="250"/>
      <c r="CL294" s="250"/>
      <c r="CM294" s="250"/>
      <c r="CN294" s="250"/>
      <c r="CO294" s="250"/>
      <c r="CP294" s="250"/>
      <c r="CQ294" s="250"/>
      <c r="CR294" s="250"/>
      <c r="CS294" s="250"/>
      <c r="CT294" s="250"/>
      <c r="CU294" s="250"/>
      <c r="CV294" s="250"/>
      <c r="CW294" s="250"/>
      <c r="CX294" s="250"/>
      <c r="CY294" s="250"/>
      <c r="CZ294" s="250"/>
    </row>
    <row r="295" s="513" customFormat="true" ht="15" customHeight="true" x14ac:dyDescent="0.2">
      <c r="A295" s="1383"/>
      <c r="B295" s="1384"/>
      <c r="C295" s="1385"/>
      <c r="AD295" s="251"/>
      <c r="AE295" s="251"/>
      <c r="AF295" s="251"/>
      <c r="AG295" s="251"/>
      <c r="AH295" s="251"/>
      <c r="AI295" s="251"/>
      <c r="AJ295" s="251"/>
      <c r="AK295" s="251"/>
      <c r="AL295" s="251"/>
      <c r="AM295" s="251"/>
      <c r="AN295" s="251"/>
      <c r="AO295" s="251"/>
      <c r="AP295" s="251"/>
      <c r="AQ295" s="251"/>
      <c r="AR295" s="251"/>
      <c r="AS295" s="251"/>
      <c r="AT295" s="251"/>
      <c r="AU295" s="251"/>
      <c r="AV295" s="251"/>
      <c r="AW295" s="251"/>
      <c r="AX295" s="251"/>
      <c r="AY295" s="251"/>
      <c r="AZ295" s="251"/>
      <c r="BA295" s="158"/>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8"/>
      <c r="BZ295" s="250"/>
      <c r="CA295" s="250"/>
      <c r="CB295" s="250"/>
      <c r="CC295" s="250"/>
      <c r="CD295" s="250"/>
      <c r="CE295" s="250"/>
      <c r="CF295" s="250"/>
      <c r="CG295" s="250"/>
      <c r="CH295" s="250"/>
      <c r="CI295" s="250"/>
      <c r="CJ295" s="250"/>
      <c r="CK295" s="250"/>
      <c r="CL295" s="250"/>
      <c r="CM295" s="250"/>
      <c r="CN295" s="250"/>
      <c r="CO295" s="250"/>
      <c r="CP295" s="250"/>
      <c r="CQ295" s="250"/>
      <c r="CR295" s="250"/>
      <c r="CS295" s="250"/>
      <c r="CT295" s="250"/>
      <c r="CU295" s="250"/>
      <c r="CV295" s="250"/>
      <c r="CW295" s="250"/>
      <c r="CX295" s="250"/>
      <c r="CY295" s="250"/>
      <c r="CZ295" s="250"/>
    </row>
    <row r="296" s="513" customFormat="true" ht="15" customHeight="true" x14ac:dyDescent="0.2">
      <c r="A296" s="1383"/>
      <c r="B296" s="1386"/>
      <c r="C296" s="1385"/>
      <c r="AD296" s="251"/>
      <c r="AE296" s="251"/>
      <c r="AF296" s="251"/>
      <c r="AG296" s="251"/>
      <c r="AH296" s="251"/>
      <c r="AI296" s="251"/>
      <c r="AJ296" s="251"/>
      <c r="AK296" s="251"/>
      <c r="AL296" s="251"/>
      <c r="AM296" s="251"/>
      <c r="AN296" s="251"/>
      <c r="AO296" s="251"/>
      <c r="AP296" s="251"/>
      <c r="AQ296" s="251"/>
      <c r="AR296" s="251"/>
      <c r="AS296" s="251"/>
      <c r="AT296" s="251"/>
      <c r="AU296" s="251"/>
      <c r="AV296" s="251"/>
      <c r="AW296" s="251"/>
      <c r="AX296" s="251"/>
      <c r="AY296" s="251"/>
      <c r="AZ296" s="251"/>
      <c r="BA296" s="158"/>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8"/>
      <c r="BZ296" s="250"/>
      <c r="CA296" s="250"/>
      <c r="CB296" s="250"/>
      <c r="CC296" s="250"/>
      <c r="CD296" s="250"/>
      <c r="CE296" s="250"/>
      <c r="CF296" s="250"/>
      <c r="CG296" s="250"/>
      <c r="CH296" s="250"/>
      <c r="CI296" s="250"/>
      <c r="CJ296" s="250"/>
      <c r="CK296" s="250"/>
      <c r="CL296" s="250"/>
      <c r="CM296" s="250"/>
      <c r="CN296" s="250"/>
      <c r="CO296" s="250"/>
      <c r="CP296" s="250"/>
      <c r="CQ296" s="250"/>
      <c r="CR296" s="250"/>
      <c r="CS296" s="250"/>
      <c r="CT296" s="250"/>
      <c r="CU296" s="250"/>
      <c r="CV296" s="250"/>
      <c r="CW296" s="250"/>
      <c r="CX296" s="250"/>
      <c r="CY296" s="250"/>
      <c r="CZ296" s="250"/>
    </row>
    <row r="297" s="513" customFormat="true" ht="15" customHeight="true" x14ac:dyDescent="0.2">
      <c r="A297" s="846"/>
      <c r="B297" s="847"/>
      <c r="C297" s="848"/>
      <c r="AD297" s="251"/>
      <c r="AE297" s="251"/>
      <c r="AF297" s="251"/>
      <c r="AG297" s="251"/>
      <c r="AH297" s="251"/>
      <c r="AI297" s="251"/>
      <c r="AJ297" s="251"/>
      <c r="AK297" s="251"/>
      <c r="AL297" s="251"/>
      <c r="AM297" s="251"/>
      <c r="AN297" s="251"/>
      <c r="AO297" s="251"/>
      <c r="AP297" s="251"/>
      <c r="AQ297" s="251"/>
      <c r="AR297" s="251"/>
      <c r="AS297" s="251"/>
      <c r="AT297" s="251"/>
      <c r="AU297" s="251"/>
      <c r="AV297" s="251"/>
      <c r="AW297" s="251"/>
      <c r="AX297" s="251"/>
      <c r="AY297" s="251"/>
      <c r="AZ297" s="251"/>
      <c r="BA297" s="158"/>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8"/>
      <c r="BZ297" s="250"/>
      <c r="CA297" s="250"/>
      <c r="CB297" s="250"/>
      <c r="CC297" s="250"/>
      <c r="CD297" s="250"/>
      <c r="CE297" s="250"/>
      <c r="CF297" s="250"/>
      <c r="CG297" s="250"/>
      <c r="CH297" s="250"/>
      <c r="CI297" s="250"/>
      <c r="CJ297" s="250"/>
      <c r="CK297" s="250"/>
      <c r="CL297" s="250"/>
      <c r="CM297" s="250"/>
      <c r="CN297" s="250"/>
      <c r="CO297" s="250"/>
      <c r="CP297" s="250"/>
      <c r="CQ297" s="250"/>
      <c r="CR297" s="250"/>
      <c r="CS297" s="250"/>
      <c r="CT297" s="250"/>
      <c r="CU297" s="250"/>
      <c r="CV297" s="250"/>
      <c r="CW297" s="250"/>
      <c r="CX297" s="250"/>
      <c r="CY297" s="250"/>
      <c r="CZ297" s="250"/>
    </row>
    <row r="298" s="513" customFormat="true" ht="15" customHeight="true" x14ac:dyDescent="0.2">
      <c r="B298" s="510"/>
      <c r="AD298" s="251"/>
      <c r="AE298" s="251"/>
      <c r="AF298" s="251"/>
      <c r="AG298" s="251"/>
      <c r="AH298" s="251"/>
      <c r="AI298" s="251"/>
      <c r="AJ298" s="251"/>
      <c r="AK298" s="251"/>
      <c r="AL298" s="251"/>
      <c r="AM298" s="251"/>
      <c r="AN298" s="251"/>
      <c r="AO298" s="251"/>
      <c r="AP298" s="251"/>
      <c r="AQ298" s="251"/>
      <c r="AR298" s="251"/>
      <c r="AS298" s="251"/>
      <c r="AT298" s="251"/>
      <c r="AU298" s="251"/>
      <c r="AV298" s="251"/>
      <c r="AW298" s="251"/>
      <c r="AX298" s="251"/>
      <c r="AY298" s="251"/>
      <c r="AZ298" s="251"/>
      <c r="BA298" s="158"/>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8"/>
      <c r="BZ298" s="250"/>
      <c r="CA298" s="250"/>
      <c r="CB298" s="250"/>
      <c r="CC298" s="250"/>
      <c r="CD298" s="250"/>
      <c r="CE298" s="250"/>
      <c r="CF298" s="250"/>
      <c r="CG298" s="250"/>
      <c r="CH298" s="250"/>
      <c r="CI298" s="250"/>
      <c r="CJ298" s="250"/>
      <c r="CK298" s="250"/>
      <c r="CL298" s="250"/>
      <c r="CM298" s="250"/>
      <c r="CN298" s="250"/>
      <c r="CO298" s="250"/>
      <c r="CP298" s="250"/>
      <c r="CQ298" s="250"/>
      <c r="CR298" s="250"/>
      <c r="CS298" s="250"/>
      <c r="CT298" s="250"/>
      <c r="CU298" s="250"/>
      <c r="CV298" s="250"/>
      <c r="CW298" s="250"/>
      <c r="CX298" s="250"/>
      <c r="CY298" s="250"/>
      <c r="CZ298" s="250"/>
    </row>
    <row r="299" s="513" customFormat="true" ht="15" customHeight="true" x14ac:dyDescent="0.2">
      <c r="A299" s="523"/>
      <c r="B299" s="524"/>
      <c r="C299" s="525"/>
      <c r="D299" s="526"/>
      <c r="AD299" s="251"/>
      <c r="AE299" s="251"/>
      <c r="AF299" s="251"/>
      <c r="AG299" s="251"/>
      <c r="AH299" s="251"/>
      <c r="AI299" s="251"/>
      <c r="AJ299" s="251"/>
      <c r="AK299" s="251"/>
      <c r="AL299" s="251"/>
      <c r="AM299" s="251"/>
      <c r="AN299" s="251"/>
      <c r="AO299" s="251"/>
      <c r="AP299" s="251"/>
      <c r="AQ299" s="251"/>
      <c r="AR299" s="251"/>
      <c r="AS299" s="251"/>
      <c r="AT299" s="251"/>
      <c r="AU299" s="251"/>
      <c r="AV299" s="251"/>
      <c r="AW299" s="251"/>
      <c r="AX299" s="251"/>
      <c r="AY299" s="251"/>
      <c r="AZ299" s="251"/>
      <c r="BA299" s="158"/>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8"/>
      <c r="BZ299" s="250"/>
      <c r="CA299" s="250"/>
      <c r="CB299" s="250"/>
      <c r="CC299" s="250"/>
      <c r="CD299" s="250"/>
      <c r="CE299" s="250"/>
      <c r="CF299" s="250"/>
      <c r="CG299" s="250"/>
      <c r="CH299" s="250"/>
      <c r="CI299" s="250"/>
      <c r="CJ299" s="250"/>
      <c r="CK299" s="250"/>
      <c r="CL299" s="250"/>
      <c r="CM299" s="250"/>
      <c r="CN299" s="250"/>
      <c r="CO299" s="250"/>
      <c r="CP299" s="250"/>
      <c r="CQ299" s="250"/>
      <c r="CR299" s="250"/>
      <c r="CS299" s="250"/>
      <c r="CT299" s="250"/>
      <c r="CU299" s="250"/>
      <c r="CV299" s="250"/>
      <c r="CW299" s="250"/>
      <c r="CX299" s="250"/>
      <c r="CY299" s="250"/>
      <c r="CZ299" s="250"/>
    </row>
    <row r="300" s="513" customFormat="true" ht="15" customHeight="true" x14ac:dyDescent="0.2">
      <c r="A300" s="849"/>
      <c r="B300" s="850"/>
      <c r="C300" s="851"/>
      <c r="D300" s="852"/>
      <c r="AD300" s="251"/>
      <c r="AE300" s="251"/>
      <c r="AF300" s="251"/>
      <c r="AG300" s="251"/>
      <c r="AH300" s="251"/>
      <c r="AI300" s="251"/>
      <c r="AJ300" s="251"/>
      <c r="AK300" s="251"/>
      <c r="AL300" s="251"/>
      <c r="AM300" s="251"/>
      <c r="AN300" s="251"/>
      <c r="AO300" s="251"/>
      <c r="AP300" s="251"/>
      <c r="AQ300" s="251"/>
      <c r="AR300" s="251"/>
      <c r="AS300" s="251"/>
      <c r="AT300" s="251"/>
      <c r="AU300" s="251"/>
      <c r="AV300" s="251"/>
      <c r="AW300" s="251"/>
      <c r="AX300" s="251"/>
      <c r="AY300" s="251"/>
      <c r="AZ300" s="251"/>
      <c r="BA300" s="158"/>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8"/>
      <c r="BZ300" s="250"/>
      <c r="CA300" s="250"/>
      <c r="CB300" s="250"/>
      <c r="CC300" s="250"/>
      <c r="CD300" s="250"/>
      <c r="CE300" s="250"/>
      <c r="CF300" s="250"/>
      <c r="CG300" s="250"/>
      <c r="CH300" s="250"/>
      <c r="CI300" s="250"/>
      <c r="CJ300" s="250"/>
      <c r="CK300" s="250"/>
      <c r="CL300" s="250"/>
      <c r="CM300" s="250"/>
      <c r="CN300" s="250"/>
      <c r="CO300" s="250"/>
      <c r="CP300" s="250"/>
      <c r="CQ300" s="250"/>
      <c r="CR300" s="250"/>
      <c r="CS300" s="250"/>
      <c r="CT300" s="250"/>
      <c r="CU300" s="250"/>
      <c r="CV300" s="250"/>
      <c r="CW300" s="250"/>
      <c r="CX300" s="250"/>
      <c r="CY300" s="250"/>
      <c r="CZ300" s="250"/>
    </row>
    <row r="301" s="513" customFormat="true" ht="15" customHeight="true" x14ac:dyDescent="0.2">
      <c r="A301" s="853"/>
      <c r="B301" s="854"/>
      <c r="C301" s="855"/>
      <c r="D301" s="856"/>
      <c r="AD301" s="251"/>
      <c r="AE301" s="251"/>
      <c r="AF301" s="251"/>
      <c r="AG301" s="251"/>
      <c r="AH301" s="251"/>
      <c r="AI301" s="251"/>
      <c r="AJ301" s="251"/>
      <c r="AK301" s="251"/>
      <c r="AL301" s="251"/>
      <c r="AM301" s="251"/>
      <c r="AN301" s="251"/>
      <c r="AO301" s="251"/>
      <c r="AP301" s="251"/>
      <c r="AQ301" s="251"/>
      <c r="AR301" s="251"/>
      <c r="AS301" s="251"/>
      <c r="AT301" s="251"/>
      <c r="AU301" s="251"/>
      <c r="AV301" s="251"/>
      <c r="AW301" s="251"/>
      <c r="AX301" s="251"/>
      <c r="AY301" s="251"/>
      <c r="AZ301" s="251"/>
      <c r="BA301" s="158"/>
      <c r="BB301" s="156"/>
      <c r="BC301" s="156"/>
      <c r="BD301" s="156"/>
      <c r="BE301" s="156"/>
      <c r="BF301" s="156"/>
      <c r="BG301" s="156"/>
      <c r="BH301" s="156"/>
      <c r="BI301" s="156"/>
      <c r="BJ301" s="156"/>
      <c r="BK301" s="156"/>
      <c r="BL301" s="156"/>
      <c r="BM301" s="156"/>
      <c r="BN301" s="156"/>
      <c r="BO301" s="156"/>
      <c r="BP301" s="156"/>
      <c r="BQ301" s="156"/>
      <c r="BR301" s="156"/>
      <c r="BS301" s="156"/>
      <c r="BT301" s="156"/>
      <c r="BU301" s="156"/>
      <c r="BV301" s="156"/>
      <c r="BW301" s="156"/>
      <c r="BX301" s="156"/>
      <c r="BY301" s="158"/>
      <c r="BZ301" s="250"/>
      <c r="CA301" s="250"/>
      <c r="CB301" s="250"/>
      <c r="CC301" s="250"/>
      <c r="CD301" s="250"/>
      <c r="CE301" s="250"/>
      <c r="CF301" s="250"/>
      <c r="CG301" s="250"/>
      <c r="CH301" s="250"/>
      <c r="CI301" s="250"/>
      <c r="CJ301" s="250"/>
      <c r="CK301" s="250"/>
      <c r="CL301" s="250"/>
      <c r="CM301" s="250"/>
      <c r="CN301" s="250"/>
      <c r="CO301" s="250"/>
      <c r="CP301" s="250"/>
      <c r="CQ301" s="250"/>
      <c r="CR301" s="250"/>
      <c r="CS301" s="250"/>
      <c r="CT301" s="250"/>
      <c r="CU301" s="250"/>
      <c r="CV301" s="250"/>
      <c r="CW301" s="250"/>
      <c r="CX301" s="250"/>
      <c r="CY301" s="250"/>
      <c r="CZ301" s="250"/>
    </row>
    <row r="302" s="513" customFormat="true" ht="15" customHeight="true" x14ac:dyDescent="0.2">
      <c r="A302" s="857"/>
      <c r="B302" s="858"/>
      <c r="C302" s="859"/>
      <c r="D302" s="860"/>
      <c r="AD302" s="251"/>
      <c r="AE302" s="251"/>
      <c r="AF302" s="251"/>
      <c r="AG302" s="251"/>
      <c r="AH302" s="251"/>
      <c r="AI302" s="251"/>
      <c r="AJ302" s="251"/>
      <c r="AK302" s="251"/>
      <c r="AL302" s="251"/>
      <c r="AM302" s="251"/>
      <c r="AN302" s="251"/>
      <c r="AO302" s="251"/>
      <c r="AP302" s="251"/>
      <c r="AQ302" s="251"/>
      <c r="AR302" s="251"/>
      <c r="AS302" s="251"/>
      <c r="AT302" s="251"/>
      <c r="AU302" s="251"/>
      <c r="AV302" s="251"/>
      <c r="AW302" s="251"/>
      <c r="AX302" s="251"/>
      <c r="AY302" s="251"/>
      <c r="AZ302" s="251"/>
      <c r="BA302" s="158"/>
      <c r="BB302" s="156"/>
      <c r="BC302" s="156"/>
      <c r="BD302" s="156"/>
      <c r="BE302" s="156"/>
      <c r="BF302" s="156"/>
      <c r="BG302" s="156"/>
      <c r="BH302" s="156"/>
      <c r="BI302" s="156"/>
      <c r="BJ302" s="156"/>
      <c r="BK302" s="156"/>
      <c r="BL302" s="156"/>
      <c r="BM302" s="156"/>
      <c r="BN302" s="156"/>
      <c r="BO302" s="156"/>
      <c r="BP302" s="156"/>
      <c r="BQ302" s="156"/>
      <c r="BR302" s="156"/>
      <c r="BS302" s="156"/>
      <c r="BT302" s="156"/>
      <c r="BU302" s="156"/>
      <c r="BV302" s="156"/>
      <c r="BW302" s="156"/>
      <c r="BX302" s="156"/>
      <c r="BY302" s="158"/>
      <c r="BZ302" s="250"/>
      <c r="CA302" s="250"/>
      <c r="CB302" s="250"/>
      <c r="CC302" s="250"/>
      <c r="CD302" s="250"/>
      <c r="CE302" s="250"/>
      <c r="CF302" s="250"/>
      <c r="CG302" s="250"/>
      <c r="CH302" s="250"/>
      <c r="CI302" s="250"/>
      <c r="CJ302" s="250"/>
      <c r="CK302" s="250"/>
      <c r="CL302" s="250"/>
      <c r="CM302" s="250"/>
      <c r="CN302" s="250"/>
      <c r="CO302" s="250"/>
      <c r="CP302" s="250"/>
      <c r="CQ302" s="250"/>
      <c r="CR302" s="250"/>
      <c r="CS302" s="250"/>
      <c r="CT302" s="250"/>
      <c r="CU302" s="250"/>
      <c r="CV302" s="250"/>
      <c r="CW302" s="250"/>
      <c r="CX302" s="250"/>
      <c r="CY302" s="250"/>
      <c r="CZ302" s="250"/>
    </row>
    <row r="303" s="513" customFormat="true" ht="15" customHeight="true" x14ac:dyDescent="0.2">
      <c r="A303" s="861"/>
      <c r="B303" s="862"/>
      <c r="C303" s="863"/>
      <c r="D303" s="864"/>
      <c r="AD303" s="251"/>
      <c r="AE303" s="251"/>
      <c r="AF303" s="251"/>
      <c r="AG303" s="251"/>
      <c r="AH303" s="251"/>
      <c r="AI303" s="251"/>
      <c r="AJ303" s="251"/>
      <c r="AK303" s="251"/>
      <c r="AL303" s="251"/>
      <c r="AM303" s="251"/>
      <c r="AN303" s="251"/>
      <c r="AO303" s="251"/>
      <c r="AP303" s="251"/>
      <c r="AQ303" s="251"/>
      <c r="AR303" s="251"/>
      <c r="AS303" s="251"/>
      <c r="AT303" s="251"/>
      <c r="AU303" s="251"/>
      <c r="AV303" s="251"/>
      <c r="AW303" s="251"/>
      <c r="AX303" s="251"/>
      <c r="AY303" s="251"/>
      <c r="AZ303" s="251"/>
      <c r="BA303" s="158"/>
      <c r="BB303" s="156"/>
      <c r="BC303" s="156"/>
      <c r="BD303" s="156"/>
      <c r="BE303" s="156"/>
      <c r="BF303" s="156"/>
      <c r="BG303" s="156"/>
      <c r="BH303" s="156"/>
      <c r="BI303" s="156"/>
      <c r="BJ303" s="156"/>
      <c r="BK303" s="156"/>
      <c r="BL303" s="156"/>
      <c r="BM303" s="156"/>
      <c r="BN303" s="156"/>
      <c r="BO303" s="156"/>
      <c r="BP303" s="156"/>
      <c r="BQ303" s="156"/>
      <c r="BR303" s="156"/>
      <c r="BS303" s="156"/>
      <c r="BT303" s="156"/>
      <c r="BU303" s="156"/>
      <c r="BV303" s="156"/>
      <c r="BW303" s="156"/>
      <c r="BX303" s="156"/>
      <c r="BY303" s="158"/>
      <c r="BZ303" s="250"/>
      <c r="CA303" s="250"/>
      <c r="CB303" s="250"/>
      <c r="CC303" s="250"/>
      <c r="CD303" s="250"/>
      <c r="CE303" s="250"/>
      <c r="CF303" s="250"/>
      <c r="CG303" s="250"/>
      <c r="CH303" s="250"/>
      <c r="CI303" s="250"/>
      <c r="CJ303" s="250"/>
      <c r="CK303" s="250"/>
      <c r="CL303" s="250"/>
      <c r="CM303" s="250"/>
      <c r="CN303" s="250"/>
      <c r="CO303" s="250"/>
      <c r="CP303" s="250"/>
      <c r="CQ303" s="250"/>
      <c r="CR303" s="250"/>
      <c r="CS303" s="250"/>
      <c r="CT303" s="250"/>
      <c r="CU303" s="250"/>
      <c r="CV303" s="250"/>
      <c r="CW303" s="250"/>
      <c r="CX303" s="250"/>
      <c r="CY303" s="250"/>
      <c r="CZ303" s="250"/>
    </row>
    <row r="304" s="513" customFormat="true" ht="15" customHeight="true" x14ac:dyDescent="0.2">
      <c r="A304" s="865"/>
      <c r="B304" s="866"/>
      <c r="C304" s="867"/>
      <c r="D304" s="868"/>
      <c r="AD304" s="251"/>
      <c r="AE304" s="251"/>
      <c r="AF304" s="251"/>
      <c r="AG304" s="251"/>
      <c r="AH304" s="251"/>
      <c r="AI304" s="251"/>
      <c r="AJ304" s="251"/>
      <c r="AK304" s="251"/>
      <c r="AL304" s="251"/>
      <c r="AM304" s="251"/>
      <c r="AN304" s="251"/>
      <c r="AO304" s="251"/>
      <c r="AP304" s="251"/>
      <c r="AQ304" s="251"/>
      <c r="AR304" s="251"/>
      <c r="AS304" s="251"/>
      <c r="AT304" s="251"/>
      <c r="AU304" s="251"/>
      <c r="AV304" s="251"/>
      <c r="AW304" s="251"/>
      <c r="AX304" s="251"/>
      <c r="AY304" s="251"/>
      <c r="AZ304" s="251"/>
      <c r="BA304" s="158"/>
      <c r="BB304" s="156"/>
      <c r="BC304" s="156"/>
      <c r="BD304" s="156"/>
      <c r="BE304" s="156"/>
      <c r="BF304" s="156"/>
      <c r="BG304" s="156"/>
      <c r="BH304" s="156"/>
      <c r="BI304" s="156"/>
      <c r="BJ304" s="156"/>
      <c r="BK304" s="156"/>
      <c r="BL304" s="156"/>
      <c r="BM304" s="156"/>
      <c r="BN304" s="156"/>
      <c r="BO304" s="156"/>
      <c r="BP304" s="156"/>
      <c r="BQ304" s="156"/>
      <c r="BR304" s="156"/>
      <c r="BS304" s="156"/>
      <c r="BT304" s="156"/>
      <c r="BU304" s="156"/>
      <c r="BV304" s="156"/>
      <c r="BW304" s="156"/>
      <c r="BX304" s="156"/>
      <c r="BY304" s="158"/>
      <c r="BZ304" s="250"/>
      <c r="CA304" s="250"/>
      <c r="CB304" s="250"/>
      <c r="CC304" s="250"/>
      <c r="CD304" s="250"/>
      <c r="CE304" s="250"/>
      <c r="CF304" s="250"/>
      <c r="CG304" s="250"/>
      <c r="CH304" s="250"/>
      <c r="CI304" s="250"/>
      <c r="CJ304" s="250"/>
      <c r="CK304" s="250"/>
      <c r="CL304" s="250"/>
      <c r="CM304" s="250"/>
      <c r="CN304" s="250"/>
      <c r="CO304" s="250"/>
      <c r="CP304" s="250"/>
      <c r="CQ304" s="250"/>
      <c r="CR304" s="250"/>
      <c r="CS304" s="250"/>
      <c r="CT304" s="250"/>
      <c r="CU304" s="250"/>
      <c r="CV304" s="250"/>
      <c r="CW304" s="250"/>
      <c r="CX304" s="250"/>
      <c r="CY304" s="250"/>
      <c r="CZ304" s="250"/>
    </row>
    <row r="305" s="513" customFormat="true" ht="15" customHeight="true" x14ac:dyDescent="0.2">
      <c r="A305" s="869"/>
      <c r="B305" s="870"/>
      <c r="C305" s="871"/>
      <c r="D305" s="872"/>
      <c r="AD305" s="251"/>
      <c r="AE305" s="251"/>
      <c r="AF305" s="251"/>
      <c r="AG305" s="251"/>
      <c r="AH305" s="251"/>
      <c r="AI305" s="251"/>
      <c r="AJ305" s="251"/>
      <c r="AK305" s="251"/>
      <c r="AL305" s="251"/>
      <c r="AM305" s="251"/>
      <c r="AN305" s="251"/>
      <c r="AO305" s="251"/>
      <c r="AP305" s="251"/>
      <c r="AQ305" s="251"/>
      <c r="AR305" s="251"/>
      <c r="AS305" s="251"/>
      <c r="AT305" s="251"/>
      <c r="AU305" s="251"/>
      <c r="AV305" s="251"/>
      <c r="AW305" s="251"/>
      <c r="AX305" s="251"/>
      <c r="AY305" s="251"/>
      <c r="AZ305" s="251"/>
      <c r="BA305" s="158"/>
      <c r="BB305" s="156"/>
      <c r="BC305" s="156"/>
      <c r="BD305" s="156"/>
      <c r="BE305" s="156"/>
      <c r="BF305" s="156"/>
      <c r="BG305" s="156"/>
      <c r="BH305" s="156"/>
      <c r="BI305" s="156"/>
      <c r="BJ305" s="156"/>
      <c r="BK305" s="156"/>
      <c r="BL305" s="156"/>
      <c r="BM305" s="156"/>
      <c r="BN305" s="156"/>
      <c r="BO305" s="156"/>
      <c r="BP305" s="156"/>
      <c r="BQ305" s="156"/>
      <c r="BR305" s="156"/>
      <c r="BS305" s="156"/>
      <c r="BT305" s="156"/>
      <c r="BU305" s="156"/>
      <c r="BV305" s="156"/>
      <c r="BW305" s="156"/>
      <c r="BX305" s="156"/>
      <c r="BY305" s="158"/>
      <c r="BZ305" s="250"/>
      <c r="CA305" s="250"/>
      <c r="CB305" s="250"/>
      <c r="CC305" s="250"/>
      <c r="CD305" s="250"/>
      <c r="CE305" s="250"/>
      <c r="CF305" s="250"/>
      <c r="CG305" s="250"/>
      <c r="CH305" s="250"/>
      <c r="CI305" s="250"/>
      <c r="CJ305" s="250"/>
      <c r="CK305" s="250"/>
      <c r="CL305" s="250"/>
      <c r="CM305" s="250"/>
      <c r="CN305" s="250"/>
      <c r="CO305" s="250"/>
      <c r="CP305" s="250"/>
      <c r="CQ305" s="250"/>
      <c r="CR305" s="250"/>
      <c r="CS305" s="250"/>
      <c r="CT305" s="250"/>
      <c r="CU305" s="250"/>
      <c r="CV305" s="250"/>
      <c r="CW305" s="250"/>
      <c r="CX305" s="250"/>
      <c r="CY305" s="250"/>
      <c r="CZ305" s="250"/>
    </row>
    <row r="306" s="513" customFormat="true" ht="15" customHeight="true" x14ac:dyDescent="0.2">
      <c r="B306" s="510"/>
      <c r="AD306" s="251"/>
      <c r="AE306" s="251"/>
      <c r="AF306" s="251"/>
      <c r="AG306" s="251"/>
      <c r="AH306" s="251"/>
      <c r="AI306" s="251"/>
      <c r="AJ306" s="251"/>
      <c r="AK306" s="251"/>
      <c r="AL306" s="251"/>
      <c r="AM306" s="251"/>
      <c r="AN306" s="251"/>
      <c r="AO306" s="251"/>
      <c r="AP306" s="251"/>
      <c r="AQ306" s="251"/>
      <c r="AR306" s="251"/>
      <c r="AS306" s="251"/>
      <c r="AT306" s="251"/>
      <c r="AU306" s="251"/>
      <c r="AV306" s="251"/>
      <c r="AW306" s="251"/>
      <c r="AX306" s="251"/>
      <c r="AY306" s="251"/>
      <c r="AZ306" s="251"/>
      <c r="BA306" s="158"/>
      <c r="BB306" s="156"/>
      <c r="BC306" s="156"/>
      <c r="BD306" s="156"/>
      <c r="BE306" s="156"/>
      <c r="BF306" s="156"/>
      <c r="BG306" s="156"/>
      <c r="BH306" s="156"/>
      <c r="BI306" s="156"/>
      <c r="BJ306" s="156"/>
      <c r="BK306" s="156"/>
      <c r="BL306" s="156"/>
      <c r="BM306" s="156"/>
      <c r="BN306" s="156"/>
      <c r="BO306" s="156"/>
      <c r="BP306" s="156"/>
      <c r="BQ306" s="156"/>
      <c r="BR306" s="156"/>
      <c r="BS306" s="156"/>
      <c r="BT306" s="156"/>
      <c r="BU306" s="156"/>
      <c r="BV306" s="156"/>
      <c r="BW306" s="156"/>
      <c r="BX306" s="156"/>
      <c r="BY306" s="158"/>
      <c r="BZ306" s="250"/>
      <c r="CA306" s="250"/>
      <c r="CB306" s="250"/>
      <c r="CC306" s="250"/>
      <c r="CD306" s="250"/>
      <c r="CE306" s="250"/>
      <c r="CF306" s="250"/>
      <c r="CG306" s="250"/>
      <c r="CH306" s="250"/>
      <c r="CI306" s="250"/>
      <c r="CJ306" s="250"/>
      <c r="CK306" s="250"/>
      <c r="CL306" s="250"/>
      <c r="CM306" s="250"/>
      <c r="CN306" s="250"/>
      <c r="CO306" s="250"/>
      <c r="CP306" s="250"/>
      <c r="CQ306" s="250"/>
      <c r="CR306" s="250"/>
      <c r="CS306" s="250"/>
      <c r="CT306" s="250"/>
      <c r="CU306" s="250"/>
      <c r="CV306" s="250"/>
      <c r="CW306" s="250"/>
      <c r="CX306" s="250"/>
      <c r="CY306" s="250"/>
      <c r="CZ306" s="250"/>
    </row>
    <row r="307" s="513" customFormat="true" ht="15" customHeight="true" x14ac:dyDescent="0.2">
      <c r="B307" s="510"/>
      <c r="AD307" s="251"/>
      <c r="AE307" s="251"/>
      <c r="AF307" s="251"/>
      <c r="AG307" s="251"/>
      <c r="AH307" s="251"/>
      <c r="AI307" s="251"/>
      <c r="AJ307" s="251"/>
      <c r="AK307" s="251"/>
      <c r="AL307" s="251"/>
      <c r="AM307" s="251"/>
      <c r="AN307" s="251"/>
      <c r="AO307" s="251"/>
      <c r="AP307" s="251"/>
      <c r="AQ307" s="251"/>
      <c r="AR307" s="251"/>
      <c r="AS307" s="251"/>
      <c r="AT307" s="251"/>
      <c r="AU307" s="251"/>
      <c r="AV307" s="251"/>
      <c r="AW307" s="251"/>
      <c r="AX307" s="251"/>
      <c r="AY307" s="251"/>
      <c r="AZ307" s="251"/>
      <c r="BA307" s="158"/>
      <c r="BB307" s="156"/>
      <c r="BC307" s="156"/>
      <c r="BD307" s="156"/>
      <c r="BE307" s="156"/>
      <c r="BF307" s="156"/>
      <c r="BG307" s="156"/>
      <c r="BH307" s="156"/>
      <c r="BI307" s="156"/>
      <c r="BJ307" s="156"/>
      <c r="BK307" s="156"/>
      <c r="BL307" s="156"/>
      <c r="BM307" s="156"/>
      <c r="BN307" s="156"/>
      <c r="BO307" s="156"/>
      <c r="BP307" s="156"/>
      <c r="BQ307" s="156"/>
      <c r="BR307" s="156"/>
      <c r="BS307" s="156"/>
      <c r="BT307" s="156"/>
      <c r="BU307" s="156"/>
      <c r="BV307" s="156"/>
      <c r="BW307" s="156"/>
      <c r="BX307" s="156"/>
      <c r="BY307" s="158"/>
      <c r="BZ307" s="250"/>
      <c r="CA307" s="250"/>
      <c r="CB307" s="250"/>
      <c r="CC307" s="250"/>
      <c r="CD307" s="250"/>
      <c r="CE307" s="250"/>
      <c r="CF307" s="250"/>
      <c r="CG307" s="250"/>
      <c r="CH307" s="250"/>
      <c r="CI307" s="250"/>
      <c r="CJ307" s="250"/>
      <c r="CK307" s="250"/>
      <c r="CL307" s="250"/>
      <c r="CM307" s="250"/>
      <c r="CN307" s="250"/>
      <c r="CO307" s="250"/>
      <c r="CP307" s="250"/>
      <c r="CQ307" s="250"/>
      <c r="CR307" s="250"/>
      <c r="CS307" s="250"/>
      <c r="CT307" s="250"/>
      <c r="CU307" s="250"/>
      <c r="CV307" s="250"/>
      <c r="CW307" s="250"/>
      <c r="CX307" s="250"/>
      <c r="CY307" s="250"/>
      <c r="CZ307" s="250"/>
    </row>
    <row r="308" s="513" customFormat="true" ht="15" customHeight="true" x14ac:dyDescent="0.2">
      <c r="B308" s="510"/>
      <c r="AD308" s="251"/>
      <c r="AE308" s="251"/>
      <c r="AF308" s="251"/>
      <c r="AG308" s="251"/>
      <c r="AH308" s="251"/>
      <c r="AI308" s="251"/>
      <c r="AJ308" s="251"/>
      <c r="AK308" s="251"/>
      <c r="AL308" s="251"/>
      <c r="AM308" s="251"/>
      <c r="AN308" s="251"/>
      <c r="AO308" s="251"/>
      <c r="AP308" s="251"/>
      <c r="AQ308" s="251"/>
      <c r="AR308" s="251"/>
      <c r="AS308" s="251"/>
      <c r="AT308" s="251"/>
      <c r="AU308" s="251"/>
      <c r="AV308" s="251"/>
      <c r="AW308" s="251"/>
      <c r="AX308" s="251"/>
      <c r="AY308" s="251"/>
      <c r="AZ308" s="251"/>
      <c r="BA308" s="158"/>
      <c r="BB308" s="156"/>
      <c r="BC308" s="156"/>
      <c r="BD308" s="156"/>
      <c r="BE308" s="156"/>
      <c r="BF308" s="156"/>
      <c r="BG308" s="156"/>
      <c r="BH308" s="156"/>
      <c r="BI308" s="156"/>
      <c r="BJ308" s="156"/>
      <c r="BK308" s="156"/>
      <c r="BL308" s="156"/>
      <c r="BM308" s="156"/>
      <c r="BN308" s="156"/>
      <c r="BO308" s="156"/>
      <c r="BP308" s="156"/>
      <c r="BQ308" s="156"/>
      <c r="BR308" s="156"/>
      <c r="BS308" s="156"/>
      <c r="BT308" s="156"/>
      <c r="BU308" s="156"/>
      <c r="BV308" s="156"/>
      <c r="BW308" s="156"/>
      <c r="BX308" s="156"/>
      <c r="BY308" s="158"/>
      <c r="BZ308" s="250"/>
      <c r="CA308" s="250"/>
      <c r="CB308" s="250"/>
      <c r="CC308" s="250"/>
      <c r="CD308" s="250"/>
      <c r="CE308" s="250"/>
      <c r="CF308" s="250"/>
      <c r="CG308" s="250"/>
      <c r="CH308" s="250"/>
      <c r="CI308" s="250"/>
      <c r="CJ308" s="250"/>
      <c r="CK308" s="250"/>
      <c r="CL308" s="250"/>
      <c r="CM308" s="250"/>
      <c r="CN308" s="250"/>
      <c r="CO308" s="250"/>
      <c r="CP308" s="250"/>
      <c r="CQ308" s="250"/>
      <c r="CR308" s="250"/>
      <c r="CS308" s="250"/>
      <c r="CT308" s="250"/>
      <c r="CU308" s="250"/>
      <c r="CV308" s="250"/>
      <c r="CW308" s="250"/>
      <c r="CX308" s="250"/>
      <c r="CY308" s="250"/>
      <c r="CZ308" s="250"/>
    </row>
    <row r="309" s="513" customFormat="true" ht="15" customHeight="true" x14ac:dyDescent="0.2">
      <c r="B309" s="510"/>
      <c r="AD309" s="251"/>
      <c r="AE309" s="251"/>
      <c r="AF309" s="251"/>
      <c r="AG309" s="251"/>
      <c r="AH309" s="251"/>
      <c r="AI309" s="251"/>
      <c r="AJ309" s="251"/>
      <c r="AK309" s="251"/>
      <c r="AL309" s="251"/>
      <c r="AM309" s="251"/>
      <c r="AN309" s="251"/>
      <c r="AO309" s="251"/>
      <c r="AP309" s="251"/>
      <c r="AQ309" s="251"/>
      <c r="AR309" s="251"/>
      <c r="AS309" s="251"/>
      <c r="AT309" s="251"/>
      <c r="AU309" s="251"/>
      <c r="AV309" s="251"/>
      <c r="AW309" s="251"/>
      <c r="AX309" s="251"/>
      <c r="AY309" s="251"/>
      <c r="AZ309" s="251"/>
      <c r="BA309" s="158"/>
      <c r="BB309" s="156"/>
      <c r="BC309" s="156"/>
      <c r="BD309" s="156"/>
      <c r="BE309" s="156"/>
      <c r="BF309" s="156"/>
      <c r="BG309" s="156"/>
      <c r="BH309" s="156"/>
      <c r="BI309" s="156"/>
      <c r="BJ309" s="156"/>
      <c r="BK309" s="156"/>
      <c r="BL309" s="156"/>
      <c r="BM309" s="156"/>
      <c r="BN309" s="156"/>
      <c r="BO309" s="156"/>
      <c r="BP309" s="156"/>
      <c r="BQ309" s="156"/>
      <c r="BR309" s="156"/>
      <c r="BS309" s="156"/>
      <c r="BT309" s="156"/>
      <c r="BU309" s="156"/>
      <c r="BV309" s="156"/>
      <c r="BW309" s="156"/>
      <c r="BX309" s="156"/>
      <c r="BY309" s="158"/>
      <c r="BZ309" s="250"/>
      <c r="CA309" s="250"/>
      <c r="CB309" s="250"/>
      <c r="CC309" s="250"/>
      <c r="CD309" s="250"/>
      <c r="CE309" s="250"/>
      <c r="CF309" s="250"/>
      <c r="CG309" s="250"/>
      <c r="CH309" s="250"/>
      <c r="CI309" s="250"/>
      <c r="CJ309" s="250"/>
      <c r="CK309" s="250"/>
      <c r="CL309" s="250"/>
      <c r="CM309" s="250"/>
      <c r="CN309" s="250"/>
      <c r="CO309" s="250"/>
      <c r="CP309" s="250"/>
      <c r="CQ309" s="250"/>
      <c r="CR309" s="250"/>
      <c r="CS309" s="250"/>
      <c r="CT309" s="250"/>
      <c r="CU309" s="250"/>
      <c r="CV309" s="250"/>
      <c r="CW309" s="250"/>
      <c r="CX309" s="250"/>
      <c r="CY309" s="250"/>
      <c r="CZ309" s="250"/>
    </row>
    <row r="310" s="513" customFormat="true" ht="15" customHeight="true" x14ac:dyDescent="0.2">
      <c r="B310" s="510"/>
      <c r="AD310" s="251"/>
      <c r="AE310" s="251"/>
      <c r="AF310" s="251"/>
      <c r="AG310" s="251"/>
      <c r="AH310" s="251"/>
      <c r="AI310" s="251"/>
      <c r="AJ310" s="251"/>
      <c r="AK310" s="251"/>
      <c r="AL310" s="251"/>
      <c r="AM310" s="251"/>
      <c r="AN310" s="251"/>
      <c r="AO310" s="251"/>
      <c r="AP310" s="251"/>
      <c r="AQ310" s="251"/>
      <c r="AR310" s="251"/>
      <c r="AS310" s="251"/>
      <c r="AT310" s="251"/>
      <c r="AU310" s="251"/>
      <c r="AV310" s="251"/>
      <c r="AW310" s="251"/>
      <c r="AX310" s="251"/>
      <c r="AY310" s="251"/>
      <c r="AZ310" s="251"/>
      <c r="BA310" s="158"/>
      <c r="BB310" s="156"/>
      <c r="BC310" s="156"/>
      <c r="BD310" s="156"/>
      <c r="BE310" s="156"/>
      <c r="BF310" s="156"/>
      <c r="BG310" s="156"/>
      <c r="BH310" s="156"/>
      <c r="BI310" s="156"/>
      <c r="BJ310" s="156"/>
      <c r="BK310" s="156"/>
      <c r="BL310" s="156"/>
      <c r="BM310" s="156"/>
      <c r="BN310" s="156"/>
      <c r="BO310" s="156"/>
      <c r="BP310" s="156"/>
      <c r="BQ310" s="156"/>
      <c r="BR310" s="156"/>
      <c r="BS310" s="156"/>
      <c r="BT310" s="156"/>
      <c r="BU310" s="156"/>
      <c r="BV310" s="156"/>
      <c r="BW310" s="156"/>
      <c r="BX310" s="156"/>
      <c r="BY310" s="158"/>
      <c r="BZ310" s="250"/>
      <c r="CA310" s="250"/>
      <c r="CB310" s="250"/>
      <c r="CC310" s="250"/>
      <c r="CD310" s="250"/>
      <c r="CE310" s="250"/>
      <c r="CF310" s="250"/>
      <c r="CG310" s="250"/>
      <c r="CH310" s="250"/>
      <c r="CI310" s="250"/>
      <c r="CJ310" s="250"/>
      <c r="CK310" s="250"/>
      <c r="CL310" s="250"/>
      <c r="CM310" s="250"/>
      <c r="CN310" s="250"/>
      <c r="CO310" s="250"/>
      <c r="CP310" s="250"/>
      <c r="CQ310" s="250"/>
      <c r="CR310" s="250"/>
      <c r="CS310" s="250"/>
      <c r="CT310" s="250"/>
      <c r="CU310" s="250"/>
      <c r="CV310" s="250"/>
      <c r="CW310" s="250"/>
      <c r="CX310" s="250"/>
      <c r="CY310" s="250"/>
      <c r="CZ310" s="250"/>
    </row>
    <row r="311" s="513" customFormat="true" ht="15" customHeight="true" x14ac:dyDescent="0.2">
      <c r="B311" s="510"/>
      <c r="AD311" s="251"/>
      <c r="AE311" s="251"/>
      <c r="AF311" s="251"/>
      <c r="AG311" s="251"/>
      <c r="AH311" s="251"/>
      <c r="AI311" s="251"/>
      <c r="AJ311" s="251"/>
      <c r="AK311" s="251"/>
      <c r="AL311" s="251"/>
      <c r="AM311" s="251"/>
      <c r="AN311" s="251"/>
      <c r="AO311" s="251"/>
      <c r="AP311" s="251"/>
      <c r="AQ311" s="251"/>
      <c r="AR311" s="251"/>
      <c r="AS311" s="251"/>
      <c r="AT311" s="251"/>
      <c r="AU311" s="251"/>
      <c r="AV311" s="251"/>
      <c r="AW311" s="251"/>
      <c r="AX311" s="251"/>
      <c r="AY311" s="251"/>
      <c r="AZ311" s="251"/>
      <c r="BA311" s="158"/>
      <c r="BB311" s="156"/>
      <c r="BC311" s="156"/>
      <c r="BD311" s="156"/>
      <c r="BE311" s="156"/>
      <c r="BF311" s="156"/>
      <c r="BG311" s="156"/>
      <c r="BH311" s="156"/>
      <c r="BI311" s="156"/>
      <c r="BJ311" s="156"/>
      <c r="BK311" s="156"/>
      <c r="BL311" s="156"/>
      <c r="BM311" s="156"/>
      <c r="BN311" s="156"/>
      <c r="BO311" s="156"/>
      <c r="BP311" s="156"/>
      <c r="BQ311" s="156"/>
      <c r="BR311" s="156"/>
      <c r="BS311" s="156"/>
      <c r="BT311" s="156"/>
      <c r="BU311" s="156"/>
      <c r="BV311" s="156"/>
      <c r="BW311" s="156"/>
      <c r="BX311" s="156"/>
      <c r="BY311" s="158"/>
      <c r="BZ311" s="250"/>
      <c r="CA311" s="250"/>
      <c r="CB311" s="250"/>
      <c r="CC311" s="250"/>
      <c r="CD311" s="250"/>
      <c r="CE311" s="250"/>
      <c r="CF311" s="250"/>
      <c r="CG311" s="250"/>
      <c r="CH311" s="250"/>
      <c r="CI311" s="250"/>
      <c r="CJ311" s="250"/>
      <c r="CK311" s="250"/>
      <c r="CL311" s="250"/>
      <c r="CM311" s="250"/>
      <c r="CN311" s="250"/>
      <c r="CO311" s="250"/>
      <c r="CP311" s="250"/>
      <c r="CQ311" s="250"/>
      <c r="CR311" s="250"/>
      <c r="CS311" s="250"/>
      <c r="CT311" s="250"/>
      <c r="CU311" s="250"/>
      <c r="CV311" s="250"/>
      <c r="CW311" s="250"/>
      <c r="CX311" s="250"/>
      <c r="CY311" s="250"/>
      <c r="CZ311" s="250"/>
    </row>
    <row r="312" s="513" customFormat="true" ht="15" customHeight="true" x14ac:dyDescent="0.2">
      <c r="B312" s="510"/>
      <c r="AD312" s="251"/>
      <c r="AE312" s="251"/>
      <c r="AF312" s="251"/>
      <c r="AG312" s="251"/>
      <c r="AH312" s="251"/>
      <c r="AI312" s="251"/>
      <c r="AJ312" s="251"/>
      <c r="AK312" s="251"/>
      <c r="AL312" s="251"/>
      <c r="AM312" s="251"/>
      <c r="AN312" s="251"/>
      <c r="AO312" s="251"/>
      <c r="AP312" s="251"/>
      <c r="AQ312" s="251"/>
      <c r="AR312" s="251"/>
      <c r="AS312" s="251"/>
      <c r="AT312" s="251"/>
      <c r="AU312" s="251"/>
      <c r="AV312" s="251"/>
      <c r="AW312" s="251"/>
      <c r="AX312" s="251"/>
      <c r="AY312" s="251"/>
      <c r="AZ312" s="251"/>
      <c r="BA312" s="158"/>
      <c r="BB312" s="156"/>
      <c r="BC312" s="156"/>
      <c r="BD312" s="156"/>
      <c r="BE312" s="156"/>
      <c r="BF312" s="156"/>
      <c r="BG312" s="156"/>
      <c r="BH312" s="156"/>
      <c r="BI312" s="156"/>
      <c r="BJ312" s="156"/>
      <c r="BK312" s="156"/>
      <c r="BL312" s="156"/>
      <c r="BM312" s="156"/>
      <c r="BN312" s="156"/>
      <c r="BO312" s="156"/>
      <c r="BP312" s="156"/>
      <c r="BQ312" s="156"/>
      <c r="BR312" s="156"/>
      <c r="BS312" s="156"/>
      <c r="BT312" s="156"/>
      <c r="BU312" s="156"/>
      <c r="BV312" s="156"/>
      <c r="BW312" s="156"/>
      <c r="BX312" s="156"/>
      <c r="BY312" s="158"/>
      <c r="BZ312" s="250"/>
      <c r="CA312" s="250"/>
      <c r="CB312" s="250"/>
      <c r="CC312" s="250"/>
      <c r="CD312" s="250"/>
      <c r="CE312" s="250"/>
      <c r="CF312" s="250"/>
      <c r="CG312" s="250"/>
      <c r="CH312" s="250"/>
      <c r="CI312" s="250"/>
      <c r="CJ312" s="250"/>
      <c r="CK312" s="250"/>
      <c r="CL312" s="250"/>
      <c r="CM312" s="250"/>
      <c r="CN312" s="250"/>
      <c r="CO312" s="250"/>
      <c r="CP312" s="250"/>
      <c r="CQ312" s="250"/>
      <c r="CR312" s="250"/>
      <c r="CS312" s="250"/>
      <c r="CT312" s="250"/>
      <c r="CU312" s="250"/>
      <c r="CV312" s="250"/>
      <c r="CW312" s="250"/>
      <c r="CX312" s="250"/>
      <c r="CY312" s="250"/>
      <c r="CZ312" s="250"/>
    </row>
    <row r="313" s="513" customFormat="true" ht="15" customHeight="true" x14ac:dyDescent="0.2">
      <c r="B313" s="510"/>
      <c r="AD313" s="251"/>
      <c r="AE313" s="251"/>
      <c r="AF313" s="251"/>
      <c r="AG313" s="251"/>
      <c r="AH313" s="251"/>
      <c r="AI313" s="251"/>
      <c r="AJ313" s="251"/>
      <c r="AK313" s="251"/>
      <c r="AL313" s="251"/>
      <c r="AM313" s="251"/>
      <c r="AN313" s="251"/>
      <c r="AO313" s="251"/>
      <c r="AP313" s="251"/>
      <c r="AQ313" s="251"/>
      <c r="AR313" s="251"/>
      <c r="AS313" s="251"/>
      <c r="AT313" s="251"/>
      <c r="AU313" s="251"/>
      <c r="AV313" s="251"/>
      <c r="AW313" s="251"/>
      <c r="AX313" s="251"/>
      <c r="AY313" s="251"/>
      <c r="AZ313" s="251"/>
      <c r="BA313" s="158"/>
      <c r="BB313" s="156"/>
      <c r="BC313" s="156"/>
      <c r="BD313" s="156"/>
      <c r="BE313" s="156"/>
      <c r="BF313" s="156"/>
      <c r="BG313" s="156"/>
      <c r="BH313" s="156"/>
      <c r="BI313" s="156"/>
      <c r="BJ313" s="156"/>
      <c r="BK313" s="156"/>
      <c r="BL313" s="156"/>
      <c r="BM313" s="156"/>
      <c r="BN313" s="156"/>
      <c r="BO313" s="156"/>
      <c r="BP313" s="156"/>
      <c r="BQ313" s="156"/>
      <c r="BR313" s="156"/>
      <c r="BS313" s="156"/>
      <c r="BT313" s="156"/>
      <c r="BU313" s="156"/>
      <c r="BV313" s="156"/>
      <c r="BW313" s="156"/>
      <c r="BX313" s="156"/>
      <c r="BY313" s="158"/>
      <c r="BZ313" s="250"/>
      <c r="CA313" s="250"/>
      <c r="CB313" s="250"/>
      <c r="CC313" s="250"/>
      <c r="CD313" s="250"/>
      <c r="CE313" s="250"/>
      <c r="CF313" s="250"/>
      <c r="CG313" s="250"/>
      <c r="CH313" s="250"/>
      <c r="CI313" s="250"/>
      <c r="CJ313" s="250"/>
      <c r="CK313" s="250"/>
      <c r="CL313" s="250"/>
      <c r="CM313" s="250"/>
      <c r="CN313" s="250"/>
      <c r="CO313" s="250"/>
      <c r="CP313" s="250"/>
      <c r="CQ313" s="250"/>
      <c r="CR313" s="250"/>
      <c r="CS313" s="250"/>
      <c r="CT313" s="250"/>
      <c r="CU313" s="250"/>
      <c r="CV313" s="250"/>
      <c r="CW313" s="250"/>
      <c r="CX313" s="250"/>
      <c r="CY313" s="250"/>
      <c r="CZ313" s="250"/>
    </row>
    <row r="314" s="513" customFormat="true" ht="15" customHeight="true" x14ac:dyDescent="0.2">
      <c r="B314" s="510"/>
      <c r="AD314" s="251"/>
      <c r="AE314" s="251"/>
      <c r="AF314" s="251"/>
      <c r="AG314" s="251"/>
      <c r="AH314" s="251"/>
      <c r="AI314" s="251"/>
      <c r="AJ314" s="251"/>
      <c r="AK314" s="251"/>
      <c r="AL314" s="251"/>
      <c r="AM314" s="251"/>
      <c r="AN314" s="251"/>
      <c r="AO314" s="251"/>
      <c r="AP314" s="251"/>
      <c r="AQ314" s="251"/>
      <c r="AR314" s="251"/>
      <c r="AS314" s="251"/>
      <c r="AT314" s="251"/>
      <c r="AU314" s="251"/>
      <c r="AV314" s="251"/>
      <c r="AW314" s="251"/>
      <c r="AX314" s="251"/>
      <c r="AY314" s="251"/>
      <c r="AZ314" s="251"/>
      <c r="BA314" s="158"/>
      <c r="BB314" s="156"/>
      <c r="BC314" s="156"/>
      <c r="BD314" s="156"/>
      <c r="BE314" s="156"/>
      <c r="BF314" s="156"/>
      <c r="BG314" s="156"/>
      <c r="BH314" s="156"/>
      <c r="BI314" s="156"/>
      <c r="BJ314" s="156"/>
      <c r="BK314" s="156"/>
      <c r="BL314" s="156"/>
      <c r="BM314" s="156"/>
      <c r="BN314" s="156"/>
      <c r="BO314" s="156"/>
      <c r="BP314" s="156"/>
      <c r="BQ314" s="156"/>
      <c r="BR314" s="156"/>
      <c r="BS314" s="156"/>
      <c r="BT314" s="156"/>
      <c r="BU314" s="156"/>
      <c r="BV314" s="156"/>
      <c r="BW314" s="156"/>
      <c r="BX314" s="156"/>
      <c r="BY314" s="158"/>
      <c r="BZ314" s="250"/>
      <c r="CA314" s="250"/>
      <c r="CB314" s="250"/>
      <c r="CC314" s="250"/>
      <c r="CD314" s="250"/>
      <c r="CE314" s="250"/>
      <c r="CF314" s="250"/>
      <c r="CG314" s="250"/>
      <c r="CH314" s="250"/>
      <c r="CI314" s="250"/>
      <c r="CJ314" s="250"/>
      <c r="CK314" s="250"/>
      <c r="CL314" s="250"/>
      <c r="CM314" s="250"/>
      <c r="CN314" s="250"/>
      <c r="CO314" s="250"/>
      <c r="CP314" s="250"/>
      <c r="CQ314" s="250"/>
      <c r="CR314" s="250"/>
      <c r="CS314" s="250"/>
      <c r="CT314" s="250"/>
      <c r="CU314" s="250"/>
      <c r="CV314" s="250"/>
      <c r="CW314" s="250"/>
      <c r="CX314" s="250"/>
      <c r="CY314" s="250"/>
      <c r="CZ314" s="250"/>
    </row>
    <row r="315" s="513" customFormat="true" ht="15" customHeight="true" x14ac:dyDescent="0.2">
      <c r="B315" s="510"/>
      <c r="AD315" s="251"/>
      <c r="AE315" s="251"/>
      <c r="AF315" s="251"/>
      <c r="AG315" s="251"/>
      <c r="AH315" s="251"/>
      <c r="AI315" s="251"/>
      <c r="AJ315" s="251"/>
      <c r="AK315" s="251"/>
      <c r="AL315" s="251"/>
      <c r="AM315" s="251"/>
      <c r="AN315" s="251"/>
      <c r="AO315" s="251"/>
      <c r="AP315" s="251"/>
      <c r="AQ315" s="251"/>
      <c r="AR315" s="251"/>
      <c r="AS315" s="251"/>
      <c r="AT315" s="251"/>
      <c r="AU315" s="251"/>
      <c r="AV315" s="251"/>
      <c r="AW315" s="251"/>
      <c r="AX315" s="251"/>
      <c r="AY315" s="251"/>
      <c r="AZ315" s="251"/>
      <c r="BA315" s="158"/>
      <c r="BB315" s="156"/>
      <c r="BC315" s="156"/>
      <c r="BD315" s="156"/>
      <c r="BE315" s="156"/>
      <c r="BF315" s="156"/>
      <c r="BG315" s="156"/>
      <c r="BH315" s="156"/>
      <c r="BI315" s="156"/>
      <c r="BJ315" s="156"/>
      <c r="BK315" s="156"/>
      <c r="BL315" s="156"/>
      <c r="BM315" s="156"/>
      <c r="BN315" s="156"/>
      <c r="BO315" s="156"/>
      <c r="BP315" s="156"/>
      <c r="BQ315" s="156"/>
      <c r="BR315" s="156"/>
      <c r="BS315" s="156"/>
      <c r="BT315" s="156"/>
      <c r="BU315" s="156"/>
      <c r="BV315" s="156"/>
      <c r="BW315" s="156"/>
      <c r="BX315" s="156"/>
      <c r="BY315" s="158"/>
      <c r="BZ315" s="250"/>
      <c r="CA315" s="250"/>
      <c r="CB315" s="250"/>
      <c r="CC315" s="250"/>
      <c r="CD315" s="250"/>
      <c r="CE315" s="250"/>
      <c r="CF315" s="250"/>
      <c r="CG315" s="250"/>
      <c r="CH315" s="250"/>
      <c r="CI315" s="250"/>
      <c r="CJ315" s="250"/>
      <c r="CK315" s="250"/>
      <c r="CL315" s="250"/>
      <c r="CM315" s="250"/>
      <c r="CN315" s="250"/>
      <c r="CO315" s="250"/>
      <c r="CP315" s="250"/>
      <c r="CQ315" s="250"/>
      <c r="CR315" s="250"/>
      <c r="CS315" s="250"/>
      <c r="CT315" s="250"/>
      <c r="CU315" s="250"/>
      <c r="CV315" s="250"/>
      <c r="CW315" s="250"/>
      <c r="CX315" s="250"/>
      <c r="CY315" s="250"/>
      <c r="CZ315" s="250"/>
    </row>
    <row r="316" s="513" customFormat="true" ht="15" customHeight="true" x14ac:dyDescent="0.2">
      <c r="B316" s="510"/>
      <c r="AD316" s="251"/>
      <c r="AE316" s="251"/>
      <c r="AF316" s="251"/>
      <c r="AG316" s="251"/>
      <c r="AH316" s="251"/>
      <c r="AI316" s="251"/>
      <c r="AJ316" s="251"/>
      <c r="AK316" s="251"/>
      <c r="AL316" s="251"/>
      <c r="AM316" s="251"/>
      <c r="AN316" s="251"/>
      <c r="AO316" s="251"/>
      <c r="AP316" s="251"/>
      <c r="AQ316" s="251"/>
      <c r="AR316" s="251"/>
      <c r="AS316" s="251"/>
      <c r="AT316" s="251"/>
      <c r="AU316" s="251"/>
      <c r="AV316" s="251"/>
      <c r="AW316" s="251"/>
      <c r="AX316" s="251"/>
      <c r="AY316" s="251"/>
      <c r="AZ316" s="251"/>
      <c r="BA316" s="158"/>
      <c r="BB316" s="156"/>
      <c r="BC316" s="156"/>
      <c r="BD316" s="156"/>
      <c r="BE316" s="156"/>
      <c r="BF316" s="156"/>
      <c r="BG316" s="156"/>
      <c r="BH316" s="156"/>
      <c r="BI316" s="156"/>
      <c r="BJ316" s="156"/>
      <c r="BK316" s="156"/>
      <c r="BL316" s="156"/>
      <c r="BM316" s="156"/>
      <c r="BN316" s="156"/>
      <c r="BO316" s="156"/>
      <c r="BP316" s="156"/>
      <c r="BQ316" s="156"/>
      <c r="BR316" s="156"/>
      <c r="BS316" s="156"/>
      <c r="BT316" s="156"/>
      <c r="BU316" s="156"/>
      <c r="BV316" s="156"/>
      <c r="BW316" s="156"/>
      <c r="BX316" s="156"/>
      <c r="BY316" s="158"/>
      <c r="BZ316" s="250"/>
      <c r="CA316" s="250"/>
      <c r="CB316" s="250"/>
      <c r="CC316" s="250"/>
      <c r="CD316" s="250"/>
      <c r="CE316" s="250"/>
      <c r="CF316" s="250"/>
      <c r="CG316" s="250"/>
      <c r="CH316" s="250"/>
      <c r="CI316" s="250"/>
      <c r="CJ316" s="250"/>
      <c r="CK316" s="250"/>
      <c r="CL316" s="250"/>
      <c r="CM316" s="250"/>
      <c r="CN316" s="250"/>
      <c r="CO316" s="250"/>
      <c r="CP316" s="250"/>
      <c r="CQ316" s="250"/>
      <c r="CR316" s="250"/>
      <c r="CS316" s="250"/>
      <c r="CT316" s="250"/>
      <c r="CU316" s="250"/>
      <c r="CV316" s="250"/>
      <c r="CW316" s="250"/>
      <c r="CX316" s="250"/>
      <c r="CY316" s="250"/>
      <c r="CZ316" s="250"/>
    </row>
    <row r="317" s="513" customFormat="true" ht="15" customHeight="true" x14ac:dyDescent="0.2">
      <c r="B317" s="510"/>
      <c r="AD317" s="251"/>
      <c r="AE317" s="251"/>
      <c r="AF317" s="251"/>
      <c r="AG317" s="251"/>
      <c r="AH317" s="251"/>
      <c r="AI317" s="251"/>
      <c r="AJ317" s="251"/>
      <c r="AK317" s="251"/>
      <c r="AL317" s="251"/>
      <c r="AM317" s="251"/>
      <c r="AN317" s="251"/>
      <c r="AO317" s="251"/>
      <c r="AP317" s="251"/>
      <c r="AQ317" s="251"/>
      <c r="AR317" s="251"/>
      <c r="AS317" s="251"/>
      <c r="AT317" s="251"/>
      <c r="AU317" s="251"/>
      <c r="AV317" s="251"/>
      <c r="AW317" s="251"/>
      <c r="AX317" s="251"/>
      <c r="AY317" s="251"/>
      <c r="AZ317" s="251"/>
      <c r="BA317" s="158"/>
      <c r="BB317" s="156"/>
      <c r="BC317" s="156"/>
      <c r="BD317" s="156"/>
      <c r="BE317" s="156"/>
      <c r="BF317" s="156"/>
      <c r="BG317" s="156"/>
      <c r="BH317" s="156"/>
      <c r="BI317" s="156"/>
      <c r="BJ317" s="156"/>
      <c r="BK317" s="156"/>
      <c r="BL317" s="156"/>
      <c r="BM317" s="156"/>
      <c r="BN317" s="156"/>
      <c r="BO317" s="156"/>
      <c r="BP317" s="156"/>
      <c r="BQ317" s="156"/>
      <c r="BR317" s="156"/>
      <c r="BS317" s="156"/>
      <c r="BT317" s="156"/>
      <c r="BU317" s="156"/>
      <c r="BV317" s="156"/>
      <c r="BW317" s="156"/>
      <c r="BX317" s="156"/>
      <c r="BY317" s="158"/>
      <c r="BZ317" s="250"/>
      <c r="CA317" s="250"/>
      <c r="CB317" s="250"/>
      <c r="CC317" s="250"/>
      <c r="CD317" s="250"/>
      <c r="CE317" s="250"/>
      <c r="CF317" s="250"/>
      <c r="CG317" s="250"/>
      <c r="CH317" s="250"/>
      <c r="CI317" s="250"/>
      <c r="CJ317" s="250"/>
      <c r="CK317" s="250"/>
      <c r="CL317" s="250"/>
      <c r="CM317" s="250"/>
      <c r="CN317" s="250"/>
      <c r="CO317" s="250"/>
      <c r="CP317" s="250"/>
      <c r="CQ317" s="250"/>
      <c r="CR317" s="250"/>
      <c r="CS317" s="250"/>
      <c r="CT317" s="250"/>
      <c r="CU317" s="250"/>
      <c r="CV317" s="250"/>
      <c r="CW317" s="250"/>
      <c r="CX317" s="250"/>
      <c r="CY317" s="250"/>
      <c r="CZ317" s="250"/>
    </row>
    <row r="318" s="513" customFormat="true" ht="15" customHeight="true" x14ac:dyDescent="0.2">
      <c r="B318" s="510"/>
      <c r="AD318" s="251"/>
      <c r="AE318" s="251"/>
      <c r="AF318" s="251"/>
      <c r="AG318" s="251"/>
      <c r="AH318" s="251"/>
      <c r="AI318" s="251"/>
      <c r="AJ318" s="251"/>
      <c r="AK318" s="251"/>
      <c r="AL318" s="251"/>
      <c r="AM318" s="251"/>
      <c r="AN318" s="251"/>
      <c r="AO318" s="251"/>
      <c r="AP318" s="251"/>
      <c r="AQ318" s="251"/>
      <c r="AR318" s="251"/>
      <c r="AS318" s="251"/>
      <c r="AT318" s="251"/>
      <c r="AU318" s="251"/>
      <c r="AV318" s="251"/>
      <c r="AW318" s="251"/>
      <c r="AX318" s="251"/>
      <c r="AY318" s="251"/>
      <c r="AZ318" s="251"/>
      <c r="BA318" s="158"/>
      <c r="BB318" s="156"/>
      <c r="BC318" s="156"/>
      <c r="BD318" s="156"/>
      <c r="BE318" s="156"/>
      <c r="BF318" s="156"/>
      <c r="BG318" s="156"/>
      <c r="BH318" s="156"/>
      <c r="BI318" s="156"/>
      <c r="BJ318" s="156"/>
      <c r="BK318" s="156"/>
      <c r="BL318" s="156"/>
      <c r="BM318" s="156"/>
      <c r="BN318" s="156"/>
      <c r="BO318" s="156"/>
      <c r="BP318" s="156"/>
      <c r="BQ318" s="156"/>
      <c r="BR318" s="156"/>
      <c r="BS318" s="156"/>
      <c r="BT318" s="156"/>
      <c r="BU318" s="156"/>
      <c r="BV318" s="156"/>
      <c r="BW318" s="156"/>
      <c r="BX318" s="156"/>
      <c r="BY318" s="158"/>
      <c r="BZ318" s="250"/>
      <c r="CA318" s="250"/>
      <c r="CB318" s="250"/>
      <c r="CC318" s="250"/>
      <c r="CD318" s="250"/>
      <c r="CE318" s="250"/>
      <c r="CF318" s="250"/>
      <c r="CG318" s="250"/>
      <c r="CH318" s="250"/>
      <c r="CI318" s="250"/>
      <c r="CJ318" s="250"/>
      <c r="CK318" s="250"/>
      <c r="CL318" s="250"/>
      <c r="CM318" s="250"/>
      <c r="CN318" s="250"/>
      <c r="CO318" s="250"/>
      <c r="CP318" s="250"/>
      <c r="CQ318" s="250"/>
      <c r="CR318" s="250"/>
      <c r="CS318" s="250"/>
      <c r="CT318" s="250"/>
      <c r="CU318" s="250"/>
      <c r="CV318" s="250"/>
      <c r="CW318" s="250"/>
      <c r="CX318" s="250"/>
      <c r="CY318" s="250"/>
      <c r="CZ318" s="250"/>
    </row>
    <row r="319" s="513" customFormat="true" ht="15" customHeight="true" x14ac:dyDescent="0.2">
      <c r="B319" s="510"/>
      <c r="AD319" s="251"/>
      <c r="AE319" s="251"/>
      <c r="AF319" s="251"/>
      <c r="AG319" s="251"/>
      <c r="AH319" s="251"/>
      <c r="AI319" s="251"/>
      <c r="AJ319" s="251"/>
      <c r="AK319" s="251"/>
      <c r="AL319" s="251"/>
      <c r="AM319" s="251"/>
      <c r="AN319" s="251"/>
      <c r="AO319" s="251"/>
      <c r="AP319" s="251"/>
      <c r="AQ319" s="251"/>
      <c r="AR319" s="251"/>
      <c r="AS319" s="251"/>
      <c r="AT319" s="251"/>
      <c r="AU319" s="251"/>
      <c r="AV319" s="251"/>
      <c r="AW319" s="251"/>
      <c r="AX319" s="251"/>
      <c r="AY319" s="251"/>
      <c r="AZ319" s="251"/>
      <c r="BA319" s="158"/>
      <c r="BB319" s="156"/>
      <c r="BC319" s="156"/>
      <c r="BD319" s="156"/>
      <c r="BE319" s="156"/>
      <c r="BF319" s="156"/>
      <c r="BG319" s="156"/>
      <c r="BH319" s="156"/>
      <c r="BI319" s="156"/>
      <c r="BJ319" s="156"/>
      <c r="BK319" s="156"/>
      <c r="BL319" s="156"/>
      <c r="BM319" s="156"/>
      <c r="BN319" s="156"/>
      <c r="BO319" s="156"/>
      <c r="BP319" s="156"/>
      <c r="BQ319" s="156"/>
      <c r="BR319" s="156"/>
      <c r="BS319" s="156"/>
      <c r="BT319" s="156"/>
      <c r="BU319" s="156"/>
      <c r="BV319" s="156"/>
      <c r="BW319" s="156"/>
      <c r="BX319" s="156"/>
      <c r="BY319" s="158"/>
      <c r="BZ319" s="250"/>
      <c r="CA319" s="250"/>
      <c r="CB319" s="250"/>
      <c r="CC319" s="250"/>
      <c r="CD319" s="250"/>
      <c r="CE319" s="250"/>
      <c r="CF319" s="250"/>
      <c r="CG319" s="250"/>
      <c r="CH319" s="250"/>
      <c r="CI319" s="250"/>
      <c r="CJ319" s="250"/>
      <c r="CK319" s="250"/>
      <c r="CL319" s="250"/>
      <c r="CM319" s="250"/>
      <c r="CN319" s="250"/>
      <c r="CO319" s="250"/>
      <c r="CP319" s="250"/>
      <c r="CQ319" s="250"/>
      <c r="CR319" s="250"/>
      <c r="CS319" s="250"/>
      <c r="CT319" s="250"/>
      <c r="CU319" s="250"/>
      <c r="CV319" s="250"/>
      <c r="CW319" s="250"/>
      <c r="CX319" s="250"/>
      <c r="CY319" s="250"/>
      <c r="CZ319" s="250"/>
    </row>
    <row r="320" s="513" customFormat="true" ht="15" customHeight="true" x14ac:dyDescent="0.2">
      <c r="B320" s="510"/>
      <c r="AD320" s="251"/>
      <c r="AE320" s="251"/>
      <c r="AF320" s="251"/>
      <c r="AG320" s="251"/>
      <c r="AH320" s="251"/>
      <c r="AI320" s="251"/>
      <c r="AJ320" s="251"/>
      <c r="AK320" s="251"/>
      <c r="AL320" s="251"/>
      <c r="AM320" s="251"/>
      <c r="AN320" s="251"/>
      <c r="AO320" s="251"/>
      <c r="AP320" s="251"/>
      <c r="AQ320" s="251"/>
      <c r="AR320" s="251"/>
      <c r="AS320" s="251"/>
      <c r="AT320" s="251"/>
      <c r="AU320" s="251"/>
      <c r="AV320" s="251"/>
      <c r="AW320" s="251"/>
      <c r="AX320" s="251"/>
      <c r="AY320" s="251"/>
      <c r="AZ320" s="251"/>
      <c r="BA320" s="158"/>
      <c r="BB320" s="156"/>
      <c r="BC320" s="156"/>
      <c r="BD320" s="156"/>
      <c r="BE320" s="156"/>
      <c r="BF320" s="156"/>
      <c r="BG320" s="156"/>
      <c r="BH320" s="156"/>
      <c r="BI320" s="156"/>
      <c r="BJ320" s="156"/>
      <c r="BK320" s="156"/>
      <c r="BL320" s="156"/>
      <c r="BM320" s="156"/>
      <c r="BN320" s="156"/>
      <c r="BO320" s="156"/>
      <c r="BP320" s="156"/>
      <c r="BQ320" s="156"/>
      <c r="BR320" s="156"/>
      <c r="BS320" s="156"/>
      <c r="BT320" s="156"/>
      <c r="BU320" s="156"/>
      <c r="BV320" s="156"/>
      <c r="BW320" s="156"/>
      <c r="BX320" s="156"/>
      <c r="BY320" s="158"/>
      <c r="BZ320" s="250"/>
      <c r="CA320" s="250"/>
      <c r="CB320" s="250"/>
      <c r="CC320" s="250"/>
      <c r="CD320" s="250"/>
      <c r="CE320" s="250"/>
      <c r="CF320" s="250"/>
      <c r="CG320" s="250"/>
      <c r="CH320" s="250"/>
      <c r="CI320" s="250"/>
      <c r="CJ320" s="250"/>
      <c r="CK320" s="250"/>
      <c r="CL320" s="250"/>
      <c r="CM320" s="250"/>
      <c r="CN320" s="250"/>
      <c r="CO320" s="250"/>
      <c r="CP320" s="250"/>
      <c r="CQ320" s="250"/>
      <c r="CR320" s="250"/>
      <c r="CS320" s="250"/>
      <c r="CT320" s="250"/>
      <c r="CU320" s="250"/>
      <c r="CV320" s="250"/>
      <c r="CW320" s="250"/>
      <c r="CX320" s="250"/>
      <c r="CY320" s="250"/>
      <c r="CZ320" s="250"/>
    </row>
    <row r="321" s="513" customFormat="true" ht="15" customHeight="true" x14ac:dyDescent="0.2">
      <c r="B321" s="510"/>
      <c r="AD321" s="251"/>
      <c r="AE321" s="251"/>
      <c r="AF321" s="251"/>
      <c r="AG321" s="251"/>
      <c r="AH321" s="251"/>
      <c r="AI321" s="251"/>
      <c r="AJ321" s="251"/>
      <c r="AK321" s="251"/>
      <c r="AL321" s="251"/>
      <c r="AM321" s="251"/>
      <c r="AN321" s="251"/>
      <c r="AO321" s="251"/>
      <c r="AP321" s="251"/>
      <c r="AQ321" s="251"/>
      <c r="AR321" s="251"/>
      <c r="AS321" s="251"/>
      <c r="AT321" s="251"/>
      <c r="AU321" s="251"/>
      <c r="AV321" s="251"/>
      <c r="AW321" s="251"/>
      <c r="AX321" s="251"/>
      <c r="AY321" s="251"/>
      <c r="AZ321" s="251"/>
      <c r="BA321" s="158"/>
      <c r="BB321" s="156"/>
      <c r="BC321" s="156"/>
      <c r="BD321" s="156"/>
      <c r="BE321" s="156"/>
      <c r="BF321" s="156"/>
      <c r="BG321" s="156"/>
      <c r="BH321" s="156"/>
      <c r="BI321" s="156"/>
      <c r="BJ321" s="156"/>
      <c r="BK321" s="156"/>
      <c r="BL321" s="156"/>
      <c r="BM321" s="156"/>
      <c r="BN321" s="156"/>
      <c r="BO321" s="156"/>
      <c r="BP321" s="156"/>
      <c r="BQ321" s="156"/>
      <c r="BR321" s="156"/>
      <c r="BS321" s="156"/>
      <c r="BT321" s="156"/>
      <c r="BU321" s="156"/>
      <c r="BV321" s="156"/>
      <c r="BW321" s="156"/>
      <c r="BX321" s="156"/>
      <c r="BY321" s="158"/>
      <c r="BZ321" s="250"/>
      <c r="CA321" s="250"/>
      <c r="CB321" s="250"/>
      <c r="CC321" s="250"/>
      <c r="CD321" s="250"/>
      <c r="CE321" s="250"/>
      <c r="CF321" s="250"/>
      <c r="CG321" s="250"/>
      <c r="CH321" s="250"/>
      <c r="CI321" s="250"/>
      <c r="CJ321" s="250"/>
      <c r="CK321" s="250"/>
      <c r="CL321" s="250"/>
      <c r="CM321" s="250"/>
      <c r="CN321" s="250"/>
      <c r="CO321" s="250"/>
      <c r="CP321" s="250"/>
      <c r="CQ321" s="250"/>
      <c r="CR321" s="250"/>
      <c r="CS321" s="250"/>
      <c r="CT321" s="250"/>
      <c r="CU321" s="250"/>
      <c r="CV321" s="250"/>
      <c r="CW321" s="250"/>
      <c r="CX321" s="250"/>
      <c r="CY321" s="250"/>
      <c r="CZ321" s="250"/>
    </row>
    <row r="322" s="513" customFormat="true" ht="15" customHeight="true" x14ac:dyDescent="0.2">
      <c r="B322" s="510"/>
      <c r="AD322" s="251"/>
      <c r="AE322" s="251"/>
      <c r="AF322" s="251"/>
      <c r="AG322" s="251"/>
      <c r="AH322" s="251"/>
      <c r="AI322" s="251"/>
      <c r="AJ322" s="251"/>
      <c r="AK322" s="251"/>
      <c r="AL322" s="251"/>
      <c r="AM322" s="251"/>
      <c r="AN322" s="251"/>
      <c r="AO322" s="251"/>
      <c r="AP322" s="251"/>
      <c r="AQ322" s="251"/>
      <c r="AR322" s="251"/>
      <c r="AS322" s="251"/>
      <c r="AT322" s="251"/>
      <c r="AU322" s="251"/>
      <c r="AV322" s="251"/>
      <c r="AW322" s="251"/>
      <c r="AX322" s="251"/>
      <c r="AY322" s="251"/>
      <c r="AZ322" s="251"/>
      <c r="BA322" s="158"/>
      <c r="BB322" s="156"/>
      <c r="BC322" s="156"/>
      <c r="BD322" s="156"/>
      <c r="BE322" s="156"/>
      <c r="BF322" s="156"/>
      <c r="BG322" s="156"/>
      <c r="BH322" s="156"/>
      <c r="BI322" s="156"/>
      <c r="BJ322" s="156"/>
      <c r="BK322" s="156"/>
      <c r="BL322" s="156"/>
      <c r="BM322" s="156"/>
      <c r="BN322" s="156"/>
      <c r="BO322" s="156"/>
      <c r="BP322" s="156"/>
      <c r="BQ322" s="156"/>
      <c r="BR322" s="156"/>
      <c r="BS322" s="156"/>
      <c r="BT322" s="156"/>
      <c r="BU322" s="156"/>
      <c r="BV322" s="156"/>
      <c r="BW322" s="156"/>
      <c r="BX322" s="156"/>
      <c r="BY322" s="158"/>
      <c r="BZ322" s="250"/>
      <c r="CA322" s="250"/>
      <c r="CB322" s="250"/>
      <c r="CC322" s="250"/>
      <c r="CD322" s="250"/>
      <c r="CE322" s="250"/>
      <c r="CF322" s="250"/>
      <c r="CG322" s="250"/>
      <c r="CH322" s="250"/>
      <c r="CI322" s="250"/>
      <c r="CJ322" s="250"/>
      <c r="CK322" s="250"/>
      <c r="CL322" s="250"/>
      <c r="CM322" s="250"/>
      <c r="CN322" s="250"/>
      <c r="CO322" s="250"/>
      <c r="CP322" s="250"/>
      <c r="CQ322" s="250"/>
      <c r="CR322" s="250"/>
      <c r="CS322" s="250"/>
      <c r="CT322" s="250"/>
      <c r="CU322" s="250"/>
      <c r="CV322" s="250"/>
      <c r="CW322" s="250"/>
      <c r="CX322" s="250"/>
      <c r="CY322" s="250"/>
      <c r="CZ322" s="250"/>
    </row>
    <row r="323" s="513" customFormat="true" ht="15" customHeight="true" x14ac:dyDescent="0.2">
      <c r="B323" s="510"/>
      <c r="AD323" s="251"/>
      <c r="AE323" s="251"/>
      <c r="AF323" s="251"/>
      <c r="AG323" s="251"/>
      <c r="AH323" s="251"/>
      <c r="AI323" s="251"/>
      <c r="AJ323" s="251"/>
      <c r="AK323" s="251"/>
      <c r="AL323" s="251"/>
      <c r="AM323" s="251"/>
      <c r="AN323" s="251"/>
      <c r="AO323" s="251"/>
      <c r="AP323" s="251"/>
      <c r="AQ323" s="251"/>
      <c r="AR323" s="251"/>
      <c r="AS323" s="251"/>
      <c r="AT323" s="251"/>
      <c r="AU323" s="251"/>
      <c r="AV323" s="251"/>
      <c r="AW323" s="251"/>
      <c r="AX323" s="251"/>
      <c r="AY323" s="251"/>
      <c r="AZ323" s="251"/>
      <c r="BA323" s="158"/>
      <c r="BB323" s="156"/>
      <c r="BC323" s="156"/>
      <c r="BD323" s="156"/>
      <c r="BE323" s="156"/>
      <c r="BF323" s="156"/>
      <c r="BG323" s="156"/>
      <c r="BH323" s="156"/>
      <c r="BI323" s="156"/>
      <c r="BJ323" s="156"/>
      <c r="BK323" s="156"/>
      <c r="BL323" s="156"/>
      <c r="BM323" s="156"/>
      <c r="BN323" s="156"/>
      <c r="BO323" s="156"/>
      <c r="BP323" s="156"/>
      <c r="BQ323" s="156"/>
      <c r="BR323" s="156"/>
      <c r="BS323" s="156"/>
      <c r="BT323" s="156"/>
      <c r="BU323" s="156"/>
      <c r="BV323" s="156"/>
      <c r="BW323" s="156"/>
      <c r="BX323" s="156"/>
      <c r="BY323" s="158"/>
      <c r="BZ323" s="250"/>
      <c r="CA323" s="250"/>
      <c r="CB323" s="250"/>
      <c r="CC323" s="250"/>
      <c r="CD323" s="250"/>
      <c r="CE323" s="250"/>
      <c r="CF323" s="250"/>
      <c r="CG323" s="250"/>
      <c r="CH323" s="250"/>
      <c r="CI323" s="250"/>
      <c r="CJ323" s="250"/>
      <c r="CK323" s="250"/>
      <c r="CL323" s="250"/>
      <c r="CM323" s="250"/>
      <c r="CN323" s="250"/>
      <c r="CO323" s="250"/>
      <c r="CP323" s="250"/>
      <c r="CQ323" s="250"/>
      <c r="CR323" s="250"/>
      <c r="CS323" s="250"/>
      <c r="CT323" s="250"/>
      <c r="CU323" s="250"/>
      <c r="CV323" s="250"/>
      <c r="CW323" s="250"/>
      <c r="CX323" s="250"/>
      <c r="CY323" s="250"/>
      <c r="CZ323" s="250"/>
    </row>
    <row r="324" s="513" customFormat="true" ht="15" customHeight="true" x14ac:dyDescent="0.2">
      <c r="B324" s="510"/>
      <c r="AD324" s="251"/>
      <c r="AE324" s="251"/>
      <c r="AF324" s="251"/>
      <c r="AG324" s="251"/>
      <c r="AH324" s="251"/>
      <c r="AI324" s="251"/>
      <c r="AJ324" s="251"/>
      <c r="AK324" s="251"/>
      <c r="AL324" s="251"/>
      <c r="AM324" s="251"/>
      <c r="AN324" s="251"/>
      <c r="AO324" s="251"/>
      <c r="AP324" s="251"/>
      <c r="AQ324" s="251"/>
      <c r="AR324" s="251"/>
      <c r="AS324" s="251"/>
      <c r="AT324" s="251"/>
      <c r="AU324" s="251"/>
      <c r="AV324" s="251"/>
      <c r="AW324" s="251"/>
      <c r="AX324" s="251"/>
      <c r="AY324" s="251"/>
      <c r="AZ324" s="251"/>
      <c r="BA324" s="158"/>
      <c r="BB324" s="156"/>
      <c r="BC324" s="156"/>
      <c r="BD324" s="156"/>
      <c r="BE324" s="156"/>
      <c r="BF324" s="156"/>
      <c r="BG324" s="156"/>
      <c r="BH324" s="156"/>
      <c r="BI324" s="156"/>
      <c r="BJ324" s="156"/>
      <c r="BK324" s="156"/>
      <c r="BL324" s="156"/>
      <c r="BM324" s="156"/>
      <c r="BN324" s="156"/>
      <c r="BO324" s="156"/>
      <c r="BP324" s="156"/>
      <c r="BQ324" s="156"/>
      <c r="BR324" s="156"/>
      <c r="BS324" s="156"/>
      <c r="BT324" s="156"/>
      <c r="BU324" s="156"/>
      <c r="BV324" s="156"/>
      <c r="BW324" s="156"/>
      <c r="BX324" s="156"/>
      <c r="BY324" s="158"/>
      <c r="BZ324" s="250"/>
      <c r="CA324" s="250"/>
      <c r="CB324" s="250"/>
      <c r="CC324" s="250"/>
      <c r="CD324" s="250"/>
      <c r="CE324" s="250"/>
      <c r="CF324" s="250"/>
      <c r="CG324" s="250"/>
      <c r="CH324" s="250"/>
      <c r="CI324" s="250"/>
      <c r="CJ324" s="250"/>
      <c r="CK324" s="250"/>
      <c r="CL324" s="250"/>
      <c r="CM324" s="250"/>
      <c r="CN324" s="250"/>
      <c r="CO324" s="250"/>
      <c r="CP324" s="250"/>
      <c r="CQ324" s="250"/>
      <c r="CR324" s="250"/>
      <c r="CS324" s="250"/>
      <c r="CT324" s="250"/>
      <c r="CU324" s="250"/>
      <c r="CV324" s="250"/>
      <c r="CW324" s="250"/>
      <c r="CX324" s="250"/>
      <c r="CY324" s="250"/>
      <c r="CZ324" s="250"/>
    </row>
    <row r="325" s="513" customFormat="true" ht="15" customHeight="true" x14ac:dyDescent="0.2">
      <c r="B325" s="510"/>
      <c r="AD325" s="251"/>
      <c r="AE325" s="251"/>
      <c r="AF325" s="251"/>
      <c r="AG325" s="251"/>
      <c r="AH325" s="251"/>
      <c r="AI325" s="251"/>
      <c r="AJ325" s="251"/>
      <c r="AK325" s="251"/>
      <c r="AL325" s="251"/>
      <c r="AM325" s="251"/>
      <c r="AN325" s="251"/>
      <c r="AO325" s="251"/>
      <c r="AP325" s="251"/>
      <c r="AQ325" s="251"/>
      <c r="AR325" s="251"/>
      <c r="AS325" s="251"/>
      <c r="AT325" s="251"/>
      <c r="AU325" s="251"/>
      <c r="AV325" s="251"/>
      <c r="AW325" s="251"/>
      <c r="AX325" s="251"/>
      <c r="AY325" s="251"/>
      <c r="AZ325" s="251"/>
      <c r="BA325" s="158"/>
      <c r="BB325" s="156"/>
      <c r="BC325" s="156"/>
      <c r="BD325" s="156"/>
      <c r="BE325" s="156"/>
      <c r="BF325" s="156"/>
      <c r="BG325" s="156"/>
      <c r="BH325" s="156"/>
      <c r="BI325" s="156"/>
      <c r="BJ325" s="156"/>
      <c r="BK325" s="156"/>
      <c r="BL325" s="156"/>
      <c r="BM325" s="156"/>
      <c r="BN325" s="156"/>
      <c r="BO325" s="156"/>
      <c r="BP325" s="156"/>
      <c r="BQ325" s="156"/>
      <c r="BR325" s="156"/>
      <c r="BS325" s="156"/>
      <c r="BT325" s="156"/>
      <c r="BU325" s="156"/>
      <c r="BV325" s="156"/>
      <c r="BW325" s="156"/>
      <c r="BX325" s="156"/>
      <c r="BY325" s="158"/>
      <c r="BZ325" s="250"/>
      <c r="CA325" s="250"/>
      <c r="CB325" s="250"/>
      <c r="CC325" s="250"/>
      <c r="CD325" s="250"/>
      <c r="CE325" s="250"/>
      <c r="CF325" s="250"/>
      <c r="CG325" s="250"/>
      <c r="CH325" s="250"/>
      <c r="CI325" s="250"/>
      <c r="CJ325" s="250"/>
      <c r="CK325" s="250"/>
      <c r="CL325" s="250"/>
      <c r="CM325" s="250"/>
      <c r="CN325" s="250"/>
      <c r="CO325" s="250"/>
      <c r="CP325" s="250"/>
      <c r="CQ325" s="250"/>
      <c r="CR325" s="250"/>
      <c r="CS325" s="250"/>
      <c r="CT325" s="250"/>
      <c r="CU325" s="250"/>
      <c r="CV325" s="250"/>
      <c r="CW325" s="250"/>
      <c r="CX325" s="250"/>
      <c r="CY325" s="250"/>
      <c r="CZ325" s="250"/>
    </row>
    <row r="326" s="513" customFormat="true" ht="15" customHeight="true" x14ac:dyDescent="0.2">
      <c r="B326" s="510"/>
      <c r="AD326" s="251"/>
      <c r="AE326" s="251"/>
      <c r="AF326" s="251"/>
      <c r="AG326" s="251"/>
      <c r="AH326" s="251"/>
      <c r="AI326" s="251"/>
      <c r="AJ326" s="251"/>
      <c r="AK326" s="251"/>
      <c r="AL326" s="251"/>
      <c r="AM326" s="251"/>
      <c r="AN326" s="251"/>
      <c r="AO326" s="251"/>
      <c r="AP326" s="251"/>
      <c r="AQ326" s="251"/>
      <c r="AR326" s="251"/>
      <c r="AS326" s="251"/>
      <c r="AT326" s="251"/>
      <c r="AU326" s="251"/>
      <c r="AV326" s="251"/>
      <c r="AW326" s="251"/>
      <c r="AX326" s="251"/>
      <c r="AY326" s="251"/>
      <c r="AZ326" s="251"/>
      <c r="BA326" s="158"/>
      <c r="BB326" s="156"/>
      <c r="BC326" s="156"/>
      <c r="BD326" s="156"/>
      <c r="BE326" s="156"/>
      <c r="BF326" s="156"/>
      <c r="BG326" s="156"/>
      <c r="BH326" s="156"/>
      <c r="BI326" s="156"/>
      <c r="BJ326" s="156"/>
      <c r="BK326" s="156"/>
      <c r="BL326" s="156"/>
      <c r="BM326" s="156"/>
      <c r="BN326" s="156"/>
      <c r="BO326" s="156"/>
      <c r="BP326" s="156"/>
      <c r="BQ326" s="156"/>
      <c r="BR326" s="156"/>
      <c r="BS326" s="156"/>
      <c r="BT326" s="156"/>
      <c r="BU326" s="156"/>
      <c r="BV326" s="156"/>
      <c r="BW326" s="156"/>
      <c r="BX326" s="156"/>
      <c r="BY326" s="158"/>
      <c r="BZ326" s="250"/>
      <c r="CA326" s="250"/>
      <c r="CB326" s="250"/>
      <c r="CC326" s="250"/>
      <c r="CD326" s="250"/>
      <c r="CE326" s="250"/>
      <c r="CF326" s="250"/>
      <c r="CG326" s="250"/>
      <c r="CH326" s="250"/>
      <c r="CI326" s="250"/>
      <c r="CJ326" s="250"/>
      <c r="CK326" s="250"/>
      <c r="CL326" s="250"/>
      <c r="CM326" s="250"/>
      <c r="CN326" s="250"/>
      <c r="CO326" s="250"/>
      <c r="CP326" s="250"/>
      <c r="CQ326" s="250"/>
      <c r="CR326" s="250"/>
      <c r="CS326" s="250"/>
      <c r="CT326" s="250"/>
      <c r="CU326" s="250"/>
      <c r="CV326" s="250"/>
      <c r="CW326" s="250"/>
      <c r="CX326" s="250"/>
      <c r="CY326" s="250"/>
      <c r="CZ326" s="250"/>
    </row>
    <row r="327" s="513" customFormat="true" ht="15" customHeight="true" x14ac:dyDescent="0.2">
      <c r="B327" s="510"/>
      <c r="AD327" s="251"/>
      <c r="AE327" s="251"/>
      <c r="AF327" s="251"/>
      <c r="AG327" s="251"/>
      <c r="AH327" s="251"/>
      <c r="AI327" s="251"/>
      <c r="AJ327" s="251"/>
      <c r="AK327" s="251"/>
      <c r="AL327" s="251"/>
      <c r="AM327" s="251"/>
      <c r="AN327" s="251"/>
      <c r="AO327" s="251"/>
      <c r="AP327" s="251"/>
      <c r="AQ327" s="251"/>
      <c r="AR327" s="251"/>
      <c r="AS327" s="251"/>
      <c r="AT327" s="251"/>
      <c r="AU327" s="251"/>
      <c r="AV327" s="251"/>
      <c r="AW327" s="251"/>
      <c r="AX327" s="251"/>
      <c r="AY327" s="251"/>
      <c r="AZ327" s="251"/>
      <c r="BA327" s="158"/>
      <c r="BB327" s="156"/>
      <c r="BC327" s="156"/>
      <c r="BD327" s="156"/>
      <c r="BE327" s="156"/>
      <c r="BF327" s="156"/>
      <c r="BG327" s="156"/>
      <c r="BH327" s="156"/>
      <c r="BI327" s="156"/>
      <c r="BJ327" s="156"/>
      <c r="BK327" s="156"/>
      <c r="BL327" s="156"/>
      <c r="BM327" s="156"/>
      <c r="BN327" s="156"/>
      <c r="BO327" s="156"/>
      <c r="BP327" s="156"/>
      <c r="BQ327" s="156"/>
      <c r="BR327" s="156"/>
      <c r="BS327" s="156"/>
      <c r="BT327" s="156"/>
      <c r="BU327" s="156"/>
      <c r="BV327" s="156"/>
      <c r="BW327" s="156"/>
      <c r="BX327" s="156"/>
      <c r="BY327" s="158"/>
      <c r="BZ327" s="250"/>
      <c r="CA327" s="250"/>
      <c r="CB327" s="250"/>
      <c r="CC327" s="250"/>
      <c r="CD327" s="250"/>
      <c r="CE327" s="250"/>
      <c r="CF327" s="250"/>
      <c r="CG327" s="250"/>
      <c r="CH327" s="250"/>
      <c r="CI327" s="250"/>
      <c r="CJ327" s="250"/>
      <c r="CK327" s="250"/>
      <c r="CL327" s="250"/>
      <c r="CM327" s="250"/>
      <c r="CN327" s="250"/>
      <c r="CO327" s="250"/>
      <c r="CP327" s="250"/>
      <c r="CQ327" s="250"/>
      <c r="CR327" s="250"/>
      <c r="CS327" s="250"/>
      <c r="CT327" s="250"/>
      <c r="CU327" s="250"/>
      <c r="CV327" s="250"/>
      <c r="CW327" s="250"/>
      <c r="CX327" s="250"/>
      <c r="CY327" s="250"/>
      <c r="CZ327" s="250"/>
    </row>
    <row r="328" s="513" customFormat="true" ht="15" customHeight="true" x14ac:dyDescent="0.2">
      <c r="B328" s="510"/>
      <c r="AD328" s="251"/>
      <c r="AE328" s="251"/>
      <c r="AF328" s="251"/>
      <c r="AG328" s="251"/>
      <c r="AH328" s="251"/>
      <c r="AI328" s="251"/>
      <c r="AJ328" s="251"/>
      <c r="AK328" s="251"/>
      <c r="AL328" s="251"/>
      <c r="AM328" s="251"/>
      <c r="AN328" s="251"/>
      <c r="AO328" s="251"/>
      <c r="AP328" s="251"/>
      <c r="AQ328" s="251"/>
      <c r="AR328" s="251"/>
      <c r="AS328" s="251"/>
      <c r="AT328" s="251"/>
      <c r="AU328" s="251"/>
      <c r="AV328" s="251"/>
      <c r="AW328" s="251"/>
      <c r="AX328" s="251"/>
      <c r="AY328" s="251"/>
      <c r="AZ328" s="251"/>
      <c r="BA328" s="158"/>
      <c r="BB328" s="156"/>
      <c r="BC328" s="156"/>
      <c r="BD328" s="156"/>
      <c r="BE328" s="156"/>
      <c r="BF328" s="156"/>
      <c r="BG328" s="156"/>
      <c r="BH328" s="156"/>
      <c r="BI328" s="156"/>
      <c r="BJ328" s="156"/>
      <c r="BK328" s="156"/>
      <c r="BL328" s="156"/>
      <c r="BM328" s="156"/>
      <c r="BN328" s="156"/>
      <c r="BO328" s="156"/>
      <c r="BP328" s="156"/>
      <c r="BQ328" s="156"/>
      <c r="BR328" s="156"/>
      <c r="BS328" s="156"/>
      <c r="BT328" s="156"/>
      <c r="BU328" s="156"/>
      <c r="BV328" s="156"/>
      <c r="BW328" s="156"/>
      <c r="BX328" s="156"/>
      <c r="BY328" s="158"/>
      <c r="BZ328" s="250"/>
      <c r="CA328" s="250"/>
      <c r="CB328" s="250"/>
      <c r="CC328" s="250"/>
      <c r="CD328" s="250"/>
      <c r="CE328" s="250"/>
      <c r="CF328" s="250"/>
      <c r="CG328" s="250"/>
      <c r="CH328" s="250"/>
      <c r="CI328" s="250"/>
      <c r="CJ328" s="250"/>
      <c r="CK328" s="250"/>
      <c r="CL328" s="250"/>
      <c r="CM328" s="250"/>
      <c r="CN328" s="250"/>
      <c r="CO328" s="250"/>
      <c r="CP328" s="250"/>
      <c r="CQ328" s="250"/>
      <c r="CR328" s="250"/>
      <c r="CS328" s="250"/>
      <c r="CT328" s="250"/>
      <c r="CU328" s="250"/>
      <c r="CV328" s="250"/>
      <c r="CW328" s="250"/>
      <c r="CX328" s="250"/>
      <c r="CY328" s="250"/>
      <c r="CZ328" s="250"/>
    </row>
    <row r="329" s="513" customFormat="true" ht="250.15" customHeight="true" x14ac:dyDescent="0.2">
      <c r="B329" s="510"/>
      <c r="AD329" s="251"/>
      <c r="AE329" s="251"/>
      <c r="AF329" s="251"/>
      <c r="AG329" s="251"/>
      <c r="AH329" s="251"/>
      <c r="AI329" s="251"/>
      <c r="AJ329" s="251"/>
      <c r="AK329" s="251"/>
      <c r="AL329" s="251"/>
      <c r="AM329" s="251"/>
      <c r="AN329" s="251"/>
      <c r="AO329" s="251"/>
      <c r="AP329" s="251"/>
      <c r="AQ329" s="251"/>
      <c r="AR329" s="251"/>
      <c r="AS329" s="251"/>
      <c r="AT329" s="251"/>
      <c r="AU329" s="251"/>
      <c r="AV329" s="251"/>
      <c r="AW329" s="251"/>
      <c r="AX329" s="251"/>
      <c r="AY329" s="251"/>
      <c r="AZ329" s="251"/>
      <c r="BA329" s="158"/>
      <c r="BB329" s="156"/>
      <c r="BC329" s="156"/>
      <c r="BD329" s="156"/>
      <c r="BE329" s="156"/>
      <c r="BF329" s="156"/>
      <c r="BG329" s="156"/>
      <c r="BH329" s="156"/>
      <c r="BI329" s="156"/>
      <c r="BJ329" s="156"/>
      <c r="BK329" s="156"/>
      <c r="BL329" s="156"/>
      <c r="BM329" s="156"/>
      <c r="BN329" s="156"/>
      <c r="BO329" s="156"/>
      <c r="BP329" s="156"/>
      <c r="BQ329" s="156"/>
      <c r="BR329" s="156"/>
      <c r="BS329" s="156"/>
      <c r="BT329" s="156"/>
      <c r="BU329" s="156"/>
      <c r="BV329" s="156"/>
      <c r="BW329" s="156"/>
      <c r="BX329" s="156"/>
      <c r="BY329" s="158"/>
      <c r="BZ329" s="250"/>
      <c r="CA329" s="250"/>
      <c r="CB329" s="250"/>
      <c r="CC329" s="250"/>
      <c r="CD329" s="250"/>
      <c r="CE329" s="250"/>
      <c r="CF329" s="250"/>
      <c r="CG329" s="250"/>
      <c r="CH329" s="250"/>
      <c r="CI329" s="250"/>
      <c r="CJ329" s="250"/>
      <c r="CK329" s="250"/>
      <c r="CL329" s="250"/>
      <c r="CM329" s="250"/>
      <c r="CN329" s="250"/>
      <c r="CO329" s="250"/>
      <c r="CP329" s="250"/>
      <c r="CQ329" s="250"/>
      <c r="CR329" s="250"/>
      <c r="CS329" s="250"/>
      <c r="CT329" s="250"/>
      <c r="CU329" s="250"/>
      <c r="CV329" s="250"/>
      <c r="CW329" s="250"/>
      <c r="CX329" s="250"/>
      <c r="CY329" s="250"/>
      <c r="CZ329" s="250"/>
    </row>
    <row r="330" s="253" customFormat="true" ht="19.15" customHeight="true" x14ac:dyDescent="0.2">
      <c r="B330" s="509"/>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161"/>
      <c r="BB330" s="161"/>
      <c r="BC330" s="508"/>
      <c r="BD330" s="508"/>
      <c r="BE330" s="508"/>
      <c r="BF330" s="508"/>
      <c r="BG330" s="508"/>
      <c r="BH330" s="508"/>
      <c r="BI330" s="508"/>
      <c r="BJ330" s="508"/>
      <c r="BK330" s="508"/>
      <c r="BL330" s="508"/>
      <c r="BM330" s="508"/>
      <c r="BN330" s="508"/>
      <c r="BO330" s="508"/>
      <c r="BP330" s="508"/>
      <c r="BQ330" s="508"/>
      <c r="BR330" s="508"/>
      <c r="BS330" s="508"/>
      <c r="BT330" s="508"/>
      <c r="BU330" s="508"/>
      <c r="BV330" s="508"/>
      <c r="BW330" s="508"/>
      <c r="BX330" s="508"/>
      <c r="BY330" s="508"/>
      <c r="BZ330" s="246"/>
      <c r="CA330" s="246"/>
      <c r="CB330" s="246"/>
      <c r="CC330" s="246"/>
      <c r="CD330" s="246"/>
      <c r="CE330" s="246"/>
      <c r="CF330" s="246"/>
      <c r="CG330" s="246"/>
      <c r="CH330" s="246"/>
      <c r="CI330" s="246"/>
      <c r="CJ330" s="246"/>
      <c r="CK330" s="246"/>
      <c r="CL330" s="246"/>
      <c r="CM330" s="246"/>
      <c r="CN330" s="246"/>
      <c r="CO330" s="246"/>
      <c r="CP330" s="246"/>
      <c r="CQ330" s="246"/>
      <c r="CR330" s="246"/>
      <c r="CS330" s="246"/>
      <c r="CT330" s="246"/>
      <c r="CU330" s="246"/>
      <c r="CV330" s="246"/>
      <c r="CW330" s="246"/>
      <c r="CX330" s="246"/>
      <c r="CY330" s="246"/>
      <c r="CZ330" s="246"/>
    </row>
    <row r="331" s="253" customFormat="true" ht="15" customHeight="true" x14ac:dyDescent="0.2">
      <c r="B331" s="509"/>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161"/>
      <c r="BB331" s="161"/>
      <c r="BC331" s="508"/>
      <c r="BD331" s="508"/>
      <c r="BE331" s="508"/>
      <c r="BF331" s="508"/>
      <c r="BG331" s="508"/>
      <c r="BH331" s="508"/>
      <c r="BI331" s="508"/>
      <c r="BJ331" s="508"/>
      <c r="BK331" s="508"/>
      <c r="BL331" s="508"/>
      <c r="BM331" s="508"/>
      <c r="BN331" s="508"/>
      <c r="BO331" s="508"/>
      <c r="BP331" s="508"/>
      <c r="BQ331" s="508"/>
      <c r="BR331" s="508"/>
      <c r="BS331" s="508"/>
      <c r="BT331" s="508"/>
      <c r="BU331" s="508"/>
      <c r="BV331" s="508"/>
      <c r="BW331" s="508"/>
      <c r="BX331" s="508"/>
      <c r="BY331" s="508"/>
      <c r="BZ331" s="246"/>
      <c r="CA331" s="246"/>
      <c r="CB331" s="246"/>
      <c r="CC331" s="246"/>
      <c r="CD331" s="246"/>
      <c r="CE331" s="246"/>
      <c r="CF331" s="246"/>
      <c r="CG331" s="246"/>
      <c r="CH331" s="246"/>
      <c r="CI331" s="246"/>
      <c r="CJ331" s="246"/>
      <c r="CK331" s="246"/>
      <c r="CL331" s="246"/>
      <c r="CM331" s="246"/>
      <c r="CN331" s="246"/>
      <c r="CO331" s="246"/>
      <c r="CP331" s="246"/>
      <c r="CQ331" s="246"/>
      <c r="CR331" s="246"/>
      <c r="CS331" s="246"/>
      <c r="CT331" s="246"/>
      <c r="CU331" s="246"/>
      <c r="CV331" s="246"/>
      <c r="CW331" s="246"/>
      <c r="CX331" s="246"/>
      <c r="CY331" s="246"/>
      <c r="CZ331" s="246"/>
    </row>
    <row r="332" s="253" customFormat="true" ht="15" customHeight="true" x14ac:dyDescent="0.2">
      <c r="B332" s="509"/>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161"/>
      <c r="BB332" s="161"/>
      <c r="BC332" s="508"/>
      <c r="BD332" s="508"/>
      <c r="BE332" s="508"/>
      <c r="BF332" s="508"/>
      <c r="BG332" s="508"/>
      <c r="BH332" s="508"/>
      <c r="BI332" s="508"/>
      <c r="BJ332" s="508"/>
      <c r="BK332" s="508"/>
      <c r="BL332" s="508"/>
      <c r="BM332" s="508"/>
      <c r="BN332" s="508"/>
      <c r="BO332" s="508"/>
      <c r="BP332" s="508"/>
      <c r="BQ332" s="508"/>
      <c r="BR332" s="508"/>
      <c r="BS332" s="508"/>
      <c r="BT332" s="508"/>
      <c r="BU332" s="508"/>
      <c r="BV332" s="508"/>
      <c r="BW332" s="508"/>
      <c r="BX332" s="508"/>
      <c r="BY332" s="508"/>
      <c r="BZ332" s="246"/>
      <c r="CA332" s="246"/>
      <c r="CB332" s="246"/>
      <c r="CC332" s="246"/>
      <c r="CD332" s="246"/>
      <c r="CE332" s="246"/>
      <c r="CF332" s="246"/>
      <c r="CG332" s="246"/>
      <c r="CH332" s="246"/>
      <c r="CI332" s="246"/>
      <c r="CJ332" s="246"/>
      <c r="CK332" s="246"/>
      <c r="CL332" s="246"/>
      <c r="CM332" s="246"/>
      <c r="CN332" s="246"/>
      <c r="CO332" s="246"/>
      <c r="CP332" s="246"/>
      <c r="CQ332" s="246"/>
      <c r="CR332" s="246"/>
      <c r="CS332" s="246"/>
      <c r="CT332" s="246"/>
      <c r="CU332" s="246"/>
      <c r="CV332" s="246"/>
      <c r="CW332" s="246"/>
      <c r="CX332" s="246"/>
      <c r="CY332" s="246"/>
      <c r="CZ332" s="246"/>
    </row>
    <row r="333" s="253" customFormat="true" ht="15" customHeight="true" x14ac:dyDescent="0.2">
      <c r="B333" s="509"/>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161"/>
      <c r="BB333" s="161"/>
      <c r="BC333" s="508"/>
      <c r="BD333" s="508"/>
      <c r="BE333" s="508"/>
      <c r="BF333" s="508"/>
      <c r="BG333" s="508"/>
      <c r="BH333" s="508"/>
      <c r="BI333" s="508"/>
      <c r="BJ333" s="508"/>
      <c r="BK333" s="508"/>
      <c r="BL333" s="508"/>
      <c r="BM333" s="508"/>
      <c r="BN333" s="508"/>
      <c r="BO333" s="508"/>
      <c r="BP333" s="508"/>
      <c r="BQ333" s="508"/>
      <c r="BR333" s="508"/>
      <c r="BS333" s="508"/>
      <c r="BT333" s="508"/>
      <c r="BU333" s="508"/>
      <c r="BV333" s="508"/>
      <c r="BW333" s="508"/>
      <c r="BX333" s="508"/>
      <c r="BY333" s="508"/>
      <c r="BZ333" s="246"/>
      <c r="CA333" s="246"/>
      <c r="CB333" s="246"/>
      <c r="CC333" s="246"/>
      <c r="CD333" s="246"/>
      <c r="CE333" s="246"/>
      <c r="CF333" s="246"/>
      <c r="CG333" s="246"/>
      <c r="CH333" s="246"/>
      <c r="CI333" s="246"/>
      <c r="CJ333" s="246"/>
      <c r="CK333" s="246"/>
      <c r="CL333" s="246"/>
      <c r="CM333" s="246"/>
      <c r="CN333" s="246"/>
      <c r="CO333" s="246"/>
      <c r="CP333" s="246"/>
      <c r="CQ333" s="246"/>
      <c r="CR333" s="246"/>
      <c r="CS333" s="246"/>
      <c r="CT333" s="246"/>
      <c r="CU333" s="246"/>
      <c r="CV333" s="246"/>
      <c r="CW333" s="246"/>
      <c r="CX333" s="246"/>
      <c r="CY333" s="246"/>
      <c r="CZ333" s="246"/>
    </row>
    <row r="334" s="253" customFormat="true" ht="15" customHeight="true" x14ac:dyDescent="0.2">
      <c r="B334" s="509"/>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161"/>
      <c r="BB334" s="161"/>
      <c r="BC334" s="508"/>
      <c r="BD334" s="508"/>
      <c r="BE334" s="508"/>
      <c r="BF334" s="508"/>
      <c r="BG334" s="508"/>
      <c r="BH334" s="508"/>
      <c r="BI334" s="508"/>
      <c r="BJ334" s="508"/>
      <c r="BK334" s="508"/>
      <c r="BL334" s="508"/>
      <c r="BM334" s="508"/>
      <c r="BN334" s="508"/>
      <c r="BO334" s="508"/>
      <c r="BP334" s="508"/>
      <c r="BQ334" s="508"/>
      <c r="BR334" s="508"/>
      <c r="BS334" s="508"/>
      <c r="BT334" s="508"/>
      <c r="BU334" s="508"/>
      <c r="BV334" s="508"/>
      <c r="BW334" s="508"/>
      <c r="BX334" s="508"/>
      <c r="BY334" s="508"/>
      <c r="BZ334" s="246"/>
      <c r="CA334" s="246"/>
      <c r="CB334" s="246"/>
      <c r="CC334" s="246"/>
      <c r="CD334" s="246"/>
      <c r="CE334" s="246"/>
      <c r="CF334" s="246"/>
      <c r="CG334" s="246"/>
      <c r="CH334" s="246"/>
      <c r="CI334" s="246"/>
      <c r="CJ334" s="246"/>
      <c r="CK334" s="246"/>
      <c r="CL334" s="246"/>
      <c r="CM334" s="246"/>
      <c r="CN334" s="246"/>
      <c r="CO334" s="246"/>
      <c r="CP334" s="246"/>
      <c r="CQ334" s="246"/>
      <c r="CR334" s="246"/>
      <c r="CS334" s="246"/>
      <c r="CT334" s="246"/>
      <c r="CU334" s="246"/>
      <c r="CV334" s="246"/>
      <c r="CW334" s="246"/>
      <c r="CX334" s="246"/>
      <c r="CY334" s="246"/>
      <c r="CZ334" s="246"/>
    </row>
    <row r="335" s="253" customFormat="true" ht="15" customHeight="true" x14ac:dyDescent="0.2">
      <c r="B335" s="509"/>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161"/>
      <c r="BB335" s="161"/>
      <c r="BC335" s="508"/>
      <c r="BD335" s="508"/>
      <c r="BE335" s="508"/>
      <c r="BF335" s="508"/>
      <c r="BG335" s="508"/>
      <c r="BH335" s="508"/>
      <c r="BI335" s="508"/>
      <c r="BJ335" s="508"/>
      <c r="BK335" s="508"/>
      <c r="BL335" s="508"/>
      <c r="BM335" s="508"/>
      <c r="BN335" s="508"/>
      <c r="BO335" s="508"/>
      <c r="BP335" s="508"/>
      <c r="BQ335" s="508"/>
      <c r="BR335" s="508"/>
      <c r="BS335" s="508"/>
      <c r="BT335" s="508"/>
      <c r="BU335" s="508"/>
      <c r="BV335" s="508"/>
      <c r="BW335" s="508"/>
      <c r="BX335" s="508"/>
      <c r="BY335" s="508"/>
      <c r="BZ335" s="246"/>
      <c r="CA335" s="246"/>
      <c r="CB335" s="246"/>
      <c r="CC335" s="246"/>
      <c r="CD335" s="246"/>
      <c r="CE335" s="246"/>
      <c r="CF335" s="246"/>
      <c r="CG335" s="246"/>
      <c r="CH335" s="246"/>
      <c r="CI335" s="246"/>
      <c r="CJ335" s="246"/>
      <c r="CK335" s="246"/>
      <c r="CL335" s="246"/>
      <c r="CM335" s="246"/>
      <c r="CN335" s="246"/>
      <c r="CO335" s="246"/>
      <c r="CP335" s="246"/>
      <c r="CQ335" s="246"/>
      <c r="CR335" s="246"/>
      <c r="CS335" s="246"/>
      <c r="CT335" s="246"/>
      <c r="CU335" s="246"/>
      <c r="CV335" s="246"/>
      <c r="CW335" s="246"/>
      <c r="CX335" s="246"/>
      <c r="CY335" s="246"/>
      <c r="CZ335" s="246"/>
    </row>
    <row r="336" s="253" customFormat="true" ht="15" customHeight="true" x14ac:dyDescent="0.2">
      <c r="B336" s="509"/>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161"/>
      <c r="BB336" s="161"/>
      <c r="BC336" s="508"/>
      <c r="BD336" s="508"/>
      <c r="BE336" s="508"/>
      <c r="BF336" s="508"/>
      <c r="BG336" s="508"/>
      <c r="BH336" s="508"/>
      <c r="BI336" s="508"/>
      <c r="BJ336" s="508"/>
      <c r="BK336" s="508"/>
      <c r="BL336" s="508"/>
      <c r="BM336" s="508"/>
      <c r="BN336" s="508"/>
      <c r="BO336" s="508"/>
      <c r="BP336" s="508"/>
      <c r="BQ336" s="508"/>
      <c r="BR336" s="508"/>
      <c r="BS336" s="508"/>
      <c r="BT336" s="508"/>
      <c r="BU336" s="508"/>
      <c r="BV336" s="508"/>
      <c r="BW336" s="508"/>
      <c r="BX336" s="508"/>
      <c r="BY336" s="508"/>
      <c r="BZ336" s="246"/>
      <c r="CA336" s="246"/>
      <c r="CB336" s="246"/>
      <c r="CC336" s="246"/>
      <c r="CD336" s="246"/>
      <c r="CE336" s="246"/>
      <c r="CF336" s="246"/>
      <c r="CG336" s="246"/>
      <c r="CH336" s="246"/>
      <c r="CI336" s="246"/>
      <c r="CJ336" s="246"/>
      <c r="CK336" s="246"/>
      <c r="CL336" s="246"/>
      <c r="CM336" s="246"/>
      <c r="CN336" s="246"/>
      <c r="CO336" s="246"/>
      <c r="CP336" s="246"/>
      <c r="CQ336" s="246"/>
      <c r="CR336" s="246"/>
      <c r="CS336" s="246"/>
      <c r="CT336" s="246"/>
      <c r="CU336" s="246"/>
      <c r="CV336" s="246"/>
      <c r="CW336" s="246"/>
      <c r="CX336" s="246"/>
      <c r="CY336" s="246"/>
      <c r="CZ336" s="246"/>
    </row>
    <row r="337" s="253" customFormat="true" ht="18" customHeight="true" x14ac:dyDescent="0.2">
      <c r="B337" s="509"/>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161"/>
      <c r="BB337" s="161"/>
      <c r="BC337" s="508"/>
      <c r="BD337" s="508"/>
      <c r="BE337" s="508"/>
      <c r="BF337" s="508"/>
      <c r="BG337" s="508"/>
      <c r="BH337" s="508"/>
      <c r="BI337" s="508"/>
      <c r="BJ337" s="508"/>
      <c r="BK337" s="508"/>
      <c r="BL337" s="508"/>
      <c r="BM337" s="508"/>
      <c r="BN337" s="508"/>
      <c r="BO337" s="508"/>
      <c r="BP337" s="508"/>
      <c r="BQ337" s="508"/>
      <c r="BR337" s="508"/>
      <c r="BS337" s="508"/>
      <c r="BT337" s="508"/>
      <c r="BU337" s="508"/>
      <c r="BV337" s="508"/>
      <c r="BW337" s="508"/>
      <c r="BX337" s="508"/>
      <c r="BY337" s="508"/>
      <c r="BZ337" s="246"/>
      <c r="CA337" s="246"/>
      <c r="CB337" s="246"/>
      <c r="CC337" s="246"/>
      <c r="CD337" s="246"/>
      <c r="CE337" s="246"/>
      <c r="CF337" s="246"/>
      <c r="CG337" s="246"/>
      <c r="CH337" s="246"/>
      <c r="CI337" s="246"/>
      <c r="CJ337" s="246"/>
      <c r="CK337" s="246"/>
      <c r="CL337" s="246"/>
      <c r="CM337" s="246"/>
      <c r="CN337" s="246"/>
      <c r="CO337" s="246"/>
      <c r="CP337" s="246"/>
      <c r="CQ337" s="246"/>
      <c r="CR337" s="246"/>
      <c r="CS337" s="246"/>
      <c r="CT337" s="246"/>
      <c r="CU337" s="246"/>
      <c r="CV337" s="246"/>
      <c r="CW337" s="246"/>
      <c r="CX337" s="246"/>
      <c r="CY337" s="246"/>
      <c r="CZ337" s="246"/>
    </row>
    <row r="338" s="253" customFormat="true" ht="18" customHeight="true" x14ac:dyDescent="0.2">
      <c r="B338" s="509"/>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161"/>
      <c r="BB338" s="161"/>
      <c r="BC338" s="508"/>
      <c r="BD338" s="508"/>
      <c r="BE338" s="508"/>
      <c r="BF338" s="508"/>
      <c r="BG338" s="508"/>
      <c r="BH338" s="508"/>
      <c r="BI338" s="508"/>
      <c r="BJ338" s="508"/>
      <c r="BK338" s="508"/>
      <c r="BL338" s="508"/>
      <c r="BM338" s="508"/>
      <c r="BN338" s="508"/>
      <c r="BO338" s="508"/>
      <c r="BP338" s="508"/>
      <c r="BQ338" s="508"/>
      <c r="BR338" s="508"/>
      <c r="BS338" s="508"/>
      <c r="BT338" s="508"/>
      <c r="BU338" s="508"/>
      <c r="BV338" s="508"/>
      <c r="BW338" s="508"/>
      <c r="BX338" s="508"/>
      <c r="BY338" s="508"/>
      <c r="BZ338" s="246"/>
      <c r="CA338" s="246"/>
      <c r="CB338" s="246"/>
      <c r="CC338" s="246"/>
      <c r="CD338" s="246"/>
      <c r="CE338" s="246"/>
      <c r="CF338" s="246"/>
      <c r="CG338" s="246"/>
      <c r="CH338" s="246"/>
      <c r="CI338" s="246"/>
      <c r="CJ338" s="246"/>
      <c r="CK338" s="246"/>
      <c r="CL338" s="246"/>
      <c r="CM338" s="246"/>
      <c r="CN338" s="246"/>
      <c r="CO338" s="246"/>
      <c r="CP338" s="246"/>
      <c r="CQ338" s="246"/>
      <c r="CR338" s="246"/>
      <c r="CS338" s="246"/>
      <c r="CT338" s="246"/>
      <c r="CU338" s="246"/>
      <c r="CV338" s="246"/>
      <c r="CW338" s="246"/>
      <c r="CX338" s="246"/>
      <c r="CY338" s="246"/>
      <c r="CZ338" s="246"/>
    </row>
    <row r="339" s="513" customFormat="true" ht="15" customHeight="true" x14ac:dyDescent="0.2">
      <c r="B339" s="510"/>
      <c r="AD339" s="251"/>
      <c r="AE339" s="251"/>
      <c r="AF339" s="251"/>
      <c r="AG339" s="251"/>
      <c r="AH339" s="251"/>
      <c r="AI339" s="251"/>
      <c r="AJ339" s="251"/>
      <c r="AK339" s="251"/>
      <c r="AL339" s="251"/>
      <c r="AM339" s="251"/>
      <c r="AN339" s="251"/>
      <c r="AO339" s="251"/>
      <c r="AP339" s="251"/>
      <c r="AQ339" s="251"/>
      <c r="AR339" s="251"/>
      <c r="AS339" s="251"/>
      <c r="AT339" s="251"/>
      <c r="AU339" s="251"/>
      <c r="AV339" s="251"/>
      <c r="AW339" s="251"/>
      <c r="AX339" s="251"/>
      <c r="AY339" s="251"/>
      <c r="AZ339" s="251"/>
      <c r="BA339" s="252" t="s">
        <v>132</v>
      </c>
      <c r="BB339" s="143" t="s">
        <v>131</v>
      </c>
      <c r="BC339" s="2882" t="s">
        <v>116</v>
      </c>
      <c r="BD339" s="2883"/>
      <c r="BE339" s="2883"/>
      <c r="BF339" s="2883"/>
      <c r="BG339" s="2884"/>
      <c r="BH339" s="2882" t="s">
        <v>39</v>
      </c>
      <c r="BI339" s="2883"/>
      <c r="BJ339" s="2883"/>
      <c r="BK339" s="2883"/>
      <c r="BL339" s="2884"/>
      <c r="BM339" s="2882" t="s">
        <v>38</v>
      </c>
      <c r="BN339" s="2883"/>
      <c r="BO339" s="2883"/>
      <c r="BP339" s="2883"/>
      <c r="BQ339" s="2885"/>
      <c r="BR339" s="2475" t="s">
        <v>144</v>
      </c>
      <c r="BS339" s="2476"/>
      <c r="BT339" s="2476"/>
      <c r="BU339" s="2476"/>
      <c r="BV339" s="2476"/>
      <c r="BW339" s="2476"/>
      <c r="BX339" s="2476"/>
      <c r="BY339" s="2477"/>
      <c r="BZ339" s="378"/>
      <c r="CA339" s="378"/>
      <c r="CB339" s="378"/>
      <c r="CC339" s="378"/>
      <c r="CD339" s="250"/>
      <c r="CE339" s="250"/>
      <c r="CF339" s="250"/>
      <c r="CG339" s="250"/>
      <c r="CH339" s="250"/>
      <c r="CI339" s="250"/>
      <c r="CJ339" s="250"/>
      <c r="CK339" s="250"/>
      <c r="CL339" s="250"/>
      <c r="CM339" s="250"/>
      <c r="CN339" s="250"/>
      <c r="CO339" s="250"/>
      <c r="CP339" s="250"/>
      <c r="CQ339" s="250"/>
      <c r="CR339" s="250"/>
      <c r="CS339" s="250"/>
      <c r="CT339" s="250"/>
      <c r="CU339" s="250"/>
      <c r="CV339" s="250"/>
      <c r="CW339" s="250"/>
      <c r="CX339" s="250"/>
      <c r="CY339" s="250"/>
      <c r="CZ339" s="250"/>
    </row>
    <row r="340" s="513" customFormat="true" ht="12.75" x14ac:dyDescent="0.2">
      <c r="B340" s="510"/>
      <c r="AD340" s="251"/>
      <c r="AE340" s="251"/>
      <c r="AF340" s="251"/>
      <c r="AG340" s="251"/>
      <c r="AH340" s="251"/>
      <c r="AI340" s="251"/>
      <c r="AJ340" s="251"/>
      <c r="AK340" s="251"/>
      <c r="AL340" s="251"/>
      <c r="AM340" s="251"/>
      <c r="AN340" s="251"/>
      <c r="AO340" s="251"/>
      <c r="AP340" s="251"/>
      <c r="AQ340" s="251"/>
      <c r="AR340" s="251"/>
      <c r="AS340" s="251"/>
      <c r="AT340" s="251"/>
      <c r="AU340" s="251"/>
      <c r="AV340" s="251"/>
      <c r="AW340" s="251"/>
      <c r="AX340" s="251"/>
      <c r="AY340" s="251"/>
      <c r="AZ340" s="251"/>
      <c r="BA340" s="238" t="s">
        <v>128</v>
      </c>
      <c r="BB340" s="198"/>
      <c r="BC340" s="440" t="s">
        <v>0</v>
      </c>
      <c r="BD340" s="213" t="s">
        <v>1</v>
      </c>
      <c r="BE340" s="213" t="s">
        <v>2</v>
      </c>
      <c r="BF340" s="213" t="s">
        <v>3</v>
      </c>
      <c r="BG340" s="441" t="s">
        <v>4</v>
      </c>
      <c r="BH340" s="442" t="s">
        <v>0</v>
      </c>
      <c r="BI340" s="213" t="s">
        <v>1</v>
      </c>
      <c r="BJ340" s="213" t="s">
        <v>2</v>
      </c>
      <c r="BK340" s="213" t="s">
        <v>3</v>
      </c>
      <c r="BL340" s="441" t="s">
        <v>4</v>
      </c>
      <c r="BM340" s="442" t="s">
        <v>0</v>
      </c>
      <c r="BN340" s="213" t="s">
        <v>1</v>
      </c>
      <c r="BO340" s="213" t="s">
        <v>2</v>
      </c>
      <c r="BP340" s="213" t="s">
        <v>3</v>
      </c>
      <c r="BQ340" s="441" t="s">
        <v>4</v>
      </c>
      <c r="BR340" s="442" t="s">
        <v>237</v>
      </c>
      <c r="BS340" s="213" t="s">
        <v>238</v>
      </c>
      <c r="BT340" s="213" t="s">
        <v>239</v>
      </c>
      <c r="BU340" s="213" t="s">
        <v>240</v>
      </c>
      <c r="BV340" s="213" t="s">
        <v>241</v>
      </c>
      <c r="BW340" s="213" t="s">
        <v>242</v>
      </c>
      <c r="BX340" s="213" t="s">
        <v>243</v>
      </c>
      <c r="BY340" s="214" t="s">
        <v>244</v>
      </c>
      <c r="BZ340" s="214" t="s">
        <v>245</v>
      </c>
      <c r="CA340" s="214" t="s">
        <v>246</v>
      </c>
      <c r="CB340" s="214" t="s">
        <v>247</v>
      </c>
      <c r="CC340" s="214" t="s">
        <v>248</v>
      </c>
      <c r="CD340" s="2546"/>
      <c r="CE340" s="2546"/>
      <c r="CF340" s="2546"/>
      <c r="CG340" s="2546"/>
      <c r="CH340" s="2546"/>
      <c r="CI340" s="2546"/>
      <c r="CJ340" s="2546"/>
      <c r="CK340" s="2546"/>
      <c r="CL340" s="2546"/>
      <c r="CM340" s="2546"/>
      <c r="CN340" s="2546"/>
      <c r="CO340" s="2546"/>
      <c r="CP340" s="2546"/>
      <c r="CQ340" s="2546"/>
      <c r="CR340" s="2546"/>
      <c r="CS340" s="2546"/>
      <c r="CT340" s="2546"/>
      <c r="CU340" s="2546"/>
      <c r="CV340" s="2546"/>
      <c r="CW340" s="2546"/>
      <c r="CX340" s="2546"/>
      <c r="CY340" s="2546"/>
      <c r="CZ340" s="2546"/>
    </row>
    <row r="341" s="513" customFormat="true" ht="15" customHeight="true" x14ac:dyDescent="0.2">
      <c r="B341" s="510"/>
      <c r="AD341" s="251"/>
      <c r="AE341" s="251"/>
      <c r="AF341" s="251"/>
      <c r="AG341" s="251"/>
      <c r="AH341" s="251"/>
      <c r="AI341" s="251"/>
      <c r="AJ341" s="251"/>
      <c r="AK341" s="251"/>
      <c r="AL341" s="251"/>
      <c r="AM341" s="251"/>
      <c r="AN341" s="251"/>
      <c r="AO341" s="251"/>
      <c r="AP341" s="251"/>
      <c r="AQ341" s="251"/>
      <c r="AR341" s="251"/>
      <c r="AS341" s="251"/>
      <c r="AT341" s="251"/>
      <c r="AU341" s="251"/>
      <c r="AV341" s="251"/>
      <c r="AW341" s="251"/>
      <c r="AX341" s="251"/>
      <c r="AY341" s="251"/>
      <c r="AZ341" s="251"/>
      <c r="BA341" s="2877" t="s">
        <v>157</v>
      </c>
      <c r="BB341" s="195" t="s">
        <v>50</v>
      </c>
      <c r="BC341" s="1285" t="s">
        <v>36</v>
      </c>
      <c r="BD341" s="1306" t="s">
        <v>36</v>
      </c>
      <c r="BE341" s="1306" t="s">
        <v>36</v>
      </c>
      <c r="BF341" s="1306" t="s">
        <v>36</v>
      </c>
      <c r="BG341" s="1327" t="s">
        <v>36</v>
      </c>
      <c r="BH341" s="1347" t="s">
        <v>36</v>
      </c>
      <c r="BI341" s="1306" t="s">
        <v>36</v>
      </c>
      <c r="BJ341" s="1306" t="s">
        <v>36</v>
      </c>
      <c r="BK341" s="1306" t="s">
        <v>36</v>
      </c>
      <c r="BL341" s="1327" t="s">
        <v>36</v>
      </c>
      <c r="BM341" s="1347" t="s">
        <v>36</v>
      </c>
      <c r="BN341" s="1306" t="s">
        <v>36</v>
      </c>
      <c r="BO341" s="1306" t="s">
        <v>36</v>
      </c>
      <c r="BP341" s="1306" t="s">
        <v>36</v>
      </c>
      <c r="BQ341" s="1327" t="s">
        <v>36</v>
      </c>
      <c r="BR341" s="1347" t="s">
        <v>36</v>
      </c>
      <c r="BS341" s="1306" t="s">
        <v>36</v>
      </c>
      <c r="BT341" s="1306" t="s">
        <v>36</v>
      </c>
      <c r="BU341" s="1306" t="s">
        <v>36</v>
      </c>
      <c r="BV341" s="1306" t="s">
        <v>36</v>
      </c>
      <c r="BW341" s="1306" t="s">
        <v>36</v>
      </c>
      <c r="BX341" s="1306" t="s">
        <v>36</v>
      </c>
      <c r="BY341" s="1367" t="s">
        <v>36</v>
      </c>
      <c r="BZ341" s="1367" t="s">
        <v>36</v>
      </c>
      <c r="CA341" s="1367" t="s">
        <v>36</v>
      </c>
      <c r="CB341" s="1367" t="s">
        <v>36</v>
      </c>
      <c r="CC341" s="1367" t="s">
        <v>36</v>
      </c>
      <c r="CD341" s="2547"/>
      <c r="CE341" s="2547"/>
      <c r="CF341" s="2547"/>
      <c r="CG341" s="2547"/>
      <c r="CH341" s="2547"/>
      <c r="CI341" s="2547"/>
      <c r="CJ341" s="2547"/>
      <c r="CK341" s="2547"/>
      <c r="CL341" s="2547"/>
      <c r="CM341" s="2547"/>
      <c r="CN341" s="2547"/>
      <c r="CO341" s="2547"/>
      <c r="CP341" s="2547"/>
      <c r="CQ341" s="2547"/>
      <c r="CR341" s="2547"/>
      <c r="CS341" s="2547"/>
      <c r="CT341" s="2547"/>
      <c r="CU341" s="2547"/>
      <c r="CV341" s="2547"/>
      <c r="CW341" s="2547"/>
      <c r="CX341" s="2547"/>
      <c r="CY341" s="2547"/>
      <c r="CZ341" s="2547"/>
    </row>
    <row r="342" s="513" customFormat="true" ht="15" customHeight="true" x14ac:dyDescent="0.2">
      <c r="B342" s="510"/>
      <c r="AD342" s="251"/>
      <c r="AE342" s="251"/>
      <c r="AF342" s="251"/>
      <c r="AG342" s="251"/>
      <c r="AH342" s="251"/>
      <c r="AI342" s="251"/>
      <c r="AJ342" s="251"/>
      <c r="AK342" s="251"/>
      <c r="AL342" s="251"/>
      <c r="AM342" s="251"/>
      <c r="AN342" s="251"/>
      <c r="AO342" s="251"/>
      <c r="AP342" s="251"/>
      <c r="AQ342" s="251"/>
      <c r="AR342" s="251"/>
      <c r="AS342" s="251"/>
      <c r="AT342" s="251"/>
      <c r="AU342" s="251"/>
      <c r="AV342" s="251"/>
      <c r="AW342" s="251"/>
      <c r="AX342" s="251"/>
      <c r="AY342" s="251"/>
      <c r="AZ342" s="251"/>
      <c r="BA342" s="2878"/>
      <c r="BB342" s="196" t="s">
        <v>49</v>
      </c>
      <c r="BC342" s="1286" t="s">
        <v>36</v>
      </c>
      <c r="BD342" s="1307" t="s">
        <v>36</v>
      </c>
      <c r="BE342" s="1307" t="s">
        <v>36</v>
      </c>
      <c r="BF342" s="1307" t="s">
        <v>36</v>
      </c>
      <c r="BG342" s="1328" t="s">
        <v>36</v>
      </c>
      <c r="BH342" s="1348" t="s">
        <v>36</v>
      </c>
      <c r="BI342" s="1307" t="s">
        <v>36</v>
      </c>
      <c r="BJ342" s="1307" t="s">
        <v>36</v>
      </c>
      <c r="BK342" s="1307" t="s">
        <v>36</v>
      </c>
      <c r="BL342" s="1328" t="s">
        <v>36</v>
      </c>
      <c r="BM342" s="1348" t="s">
        <v>36</v>
      </c>
      <c r="BN342" s="1307" t="s">
        <v>36</v>
      </c>
      <c r="BO342" s="1307" t="s">
        <v>36</v>
      </c>
      <c r="BP342" s="1307" t="s">
        <v>36</v>
      </c>
      <c r="BQ342" s="1328" t="s">
        <v>36</v>
      </c>
      <c r="BR342" s="1348" t="s">
        <v>36</v>
      </c>
      <c r="BS342" s="1307" t="s">
        <v>36</v>
      </c>
      <c r="BT342" s="1307" t="s">
        <v>36</v>
      </c>
      <c r="BU342" s="1307" t="s">
        <v>36</v>
      </c>
      <c r="BV342" s="1307" t="s">
        <v>36</v>
      </c>
      <c r="BW342" s="1307" t="s">
        <v>36</v>
      </c>
      <c r="BX342" s="1307" t="s">
        <v>36</v>
      </c>
      <c r="BY342" s="1368" t="s">
        <v>36</v>
      </c>
      <c r="BZ342" s="1368" t="s">
        <v>36</v>
      </c>
      <c r="CA342" s="1368" t="s">
        <v>36</v>
      </c>
      <c r="CB342" s="1368" t="s">
        <v>36</v>
      </c>
      <c r="CC342" s="1368" t="s">
        <v>36</v>
      </c>
      <c r="CD342" s="2548"/>
      <c r="CE342" s="2548"/>
      <c r="CF342" s="2548"/>
      <c r="CG342" s="2548"/>
      <c r="CH342" s="2548"/>
      <c r="CI342" s="2548"/>
      <c r="CJ342" s="2548"/>
      <c r="CK342" s="2548"/>
      <c r="CL342" s="2548"/>
      <c r="CM342" s="2548"/>
      <c r="CN342" s="2548"/>
      <c r="CO342" s="2548"/>
      <c r="CP342" s="2548"/>
      <c r="CQ342" s="2548"/>
      <c r="CR342" s="2548"/>
      <c r="CS342" s="2548"/>
      <c r="CT342" s="2548"/>
      <c r="CU342" s="2548"/>
      <c r="CV342" s="2548"/>
      <c r="CW342" s="2548"/>
      <c r="CX342" s="2548"/>
      <c r="CY342" s="2548"/>
      <c r="CZ342" s="2548"/>
    </row>
    <row r="343" s="513" customFormat="true" ht="15" customHeight="true" x14ac:dyDescent="0.2">
      <c r="B343" s="510"/>
      <c r="AD343" s="251"/>
      <c r="AE343" s="251"/>
      <c r="AF343" s="251"/>
      <c r="AG343" s="251"/>
      <c r="AH343" s="251"/>
      <c r="AI343" s="251"/>
      <c r="AJ343" s="251"/>
      <c r="AK343" s="251"/>
      <c r="AL343" s="251"/>
      <c r="AM343" s="251"/>
      <c r="AN343" s="251"/>
      <c r="AO343" s="251"/>
      <c r="AP343" s="251"/>
      <c r="AQ343" s="251"/>
      <c r="AR343" s="251"/>
      <c r="AS343" s="251"/>
      <c r="AT343" s="251"/>
      <c r="AU343" s="251"/>
      <c r="AV343" s="251"/>
      <c r="AW343" s="251"/>
      <c r="AX343" s="251"/>
      <c r="AY343" s="251"/>
      <c r="AZ343" s="251"/>
      <c r="BA343" s="2879" t="s">
        <v>152</v>
      </c>
      <c r="BB343" s="196" t="s">
        <v>50</v>
      </c>
      <c r="BC343" s="1286" t="s">
        <v>36</v>
      </c>
      <c r="BD343" s="1307" t="s">
        <v>36</v>
      </c>
      <c r="BE343" s="1307" t="s">
        <v>36</v>
      </c>
      <c r="BF343" s="1307" t="s">
        <v>36</v>
      </c>
      <c r="BG343" s="1328" t="s">
        <v>36</v>
      </c>
      <c r="BH343" s="1348" t="s">
        <v>36</v>
      </c>
      <c r="BI343" s="1307" t="s">
        <v>36</v>
      </c>
      <c r="BJ343" s="1307" t="s">
        <v>36</v>
      </c>
      <c r="BK343" s="1307" t="s">
        <v>36</v>
      </c>
      <c r="BL343" s="1328" t="s">
        <v>36</v>
      </c>
      <c r="BM343" s="1348" t="s">
        <v>36</v>
      </c>
      <c r="BN343" s="1307" t="s">
        <v>36</v>
      </c>
      <c r="BO343" s="1307" t="s">
        <v>36</v>
      </c>
      <c r="BP343" s="1307" t="s">
        <v>36</v>
      </c>
      <c r="BQ343" s="1328" t="s">
        <v>36</v>
      </c>
      <c r="BR343" s="1348" t="s">
        <v>36</v>
      </c>
      <c r="BS343" s="1307" t="s">
        <v>36</v>
      </c>
      <c r="BT343" s="1307" t="s">
        <v>36</v>
      </c>
      <c r="BU343" s="1307" t="s">
        <v>36</v>
      </c>
      <c r="BV343" s="1307" t="s">
        <v>36</v>
      </c>
      <c r="BW343" s="1307" t="s">
        <v>36</v>
      </c>
      <c r="BX343" s="1307" t="s">
        <v>36</v>
      </c>
      <c r="BY343" s="1368" t="s">
        <v>36</v>
      </c>
      <c r="BZ343" s="1368" t="s">
        <v>36</v>
      </c>
      <c r="CA343" s="1368" t="s">
        <v>36</v>
      </c>
      <c r="CB343" s="1368" t="s">
        <v>36</v>
      </c>
      <c r="CC343" s="1368" t="s">
        <v>36</v>
      </c>
      <c r="CD343" s="2548"/>
      <c r="CE343" s="2548"/>
      <c r="CF343" s="2548"/>
      <c r="CG343" s="2548"/>
      <c r="CH343" s="2548"/>
      <c r="CI343" s="2548"/>
      <c r="CJ343" s="2548"/>
      <c r="CK343" s="2548"/>
      <c r="CL343" s="2548"/>
      <c r="CM343" s="2548"/>
      <c r="CN343" s="2548"/>
      <c r="CO343" s="2548"/>
      <c r="CP343" s="2548"/>
      <c r="CQ343" s="2548"/>
      <c r="CR343" s="2548"/>
      <c r="CS343" s="2548"/>
      <c r="CT343" s="2548"/>
      <c r="CU343" s="2548"/>
      <c r="CV343" s="2548"/>
      <c r="CW343" s="2548"/>
      <c r="CX343" s="2548"/>
      <c r="CY343" s="2548"/>
      <c r="CZ343" s="2548"/>
    </row>
    <row r="344" s="513" customFormat="true" ht="15" customHeight="true" x14ac:dyDescent="0.2">
      <c r="B344" s="510"/>
      <c r="AD344" s="251"/>
      <c r="AE344" s="251"/>
      <c r="AF344" s="251"/>
      <c r="AG344" s="251"/>
      <c r="AH344" s="251"/>
      <c r="AI344" s="251"/>
      <c r="AJ344" s="251"/>
      <c r="AK344" s="251"/>
      <c r="AL344" s="251"/>
      <c r="AM344" s="251"/>
      <c r="AN344" s="251"/>
      <c r="AO344" s="251"/>
      <c r="AP344" s="251"/>
      <c r="AQ344" s="251"/>
      <c r="AR344" s="251"/>
      <c r="AS344" s="251"/>
      <c r="AT344" s="251"/>
      <c r="AU344" s="251"/>
      <c r="AV344" s="251"/>
      <c r="AW344" s="251"/>
      <c r="AX344" s="251"/>
      <c r="AY344" s="251"/>
      <c r="AZ344" s="251"/>
      <c r="BA344" s="2878"/>
      <c r="BB344" s="196" t="s">
        <v>49</v>
      </c>
      <c r="BC344" s="1286" t="s">
        <v>36</v>
      </c>
      <c r="BD344" s="1307" t="s">
        <v>36</v>
      </c>
      <c r="BE344" s="1307" t="s">
        <v>36</v>
      </c>
      <c r="BF344" s="1307" t="s">
        <v>36</v>
      </c>
      <c r="BG344" s="1328" t="s">
        <v>36</v>
      </c>
      <c r="BH344" s="1348" t="s">
        <v>36</v>
      </c>
      <c r="BI344" s="1307" t="s">
        <v>36</v>
      </c>
      <c r="BJ344" s="1307" t="s">
        <v>36</v>
      </c>
      <c r="BK344" s="1307" t="s">
        <v>36</v>
      </c>
      <c r="BL344" s="1328" t="s">
        <v>36</v>
      </c>
      <c r="BM344" s="1348" t="s">
        <v>36</v>
      </c>
      <c r="BN344" s="1307" t="s">
        <v>36</v>
      </c>
      <c r="BO344" s="1307" t="s">
        <v>36</v>
      </c>
      <c r="BP344" s="1307" t="s">
        <v>36</v>
      </c>
      <c r="BQ344" s="1328" t="s">
        <v>36</v>
      </c>
      <c r="BR344" s="1348" t="s">
        <v>36</v>
      </c>
      <c r="BS344" s="1307" t="s">
        <v>36</v>
      </c>
      <c r="BT344" s="1307" t="s">
        <v>36</v>
      </c>
      <c r="BU344" s="1307" t="s">
        <v>36</v>
      </c>
      <c r="BV344" s="1307" t="s">
        <v>36</v>
      </c>
      <c r="BW344" s="1307" t="s">
        <v>36</v>
      </c>
      <c r="BX344" s="1307" t="s">
        <v>36</v>
      </c>
      <c r="BY344" s="1368" t="s">
        <v>36</v>
      </c>
      <c r="BZ344" s="1368" t="s">
        <v>36</v>
      </c>
      <c r="CA344" s="1368" t="s">
        <v>36</v>
      </c>
      <c r="CB344" s="1368" t="s">
        <v>36</v>
      </c>
      <c r="CC344" s="1368" t="s">
        <v>36</v>
      </c>
      <c r="CD344" s="2548"/>
      <c r="CE344" s="2548"/>
      <c r="CF344" s="2548"/>
      <c r="CG344" s="2548"/>
      <c r="CH344" s="2548"/>
      <c r="CI344" s="2548"/>
      <c r="CJ344" s="2548"/>
      <c r="CK344" s="2548"/>
      <c r="CL344" s="2548"/>
      <c r="CM344" s="2548"/>
      <c r="CN344" s="2548"/>
      <c r="CO344" s="2548"/>
      <c r="CP344" s="2548"/>
      <c r="CQ344" s="2548"/>
      <c r="CR344" s="2548"/>
      <c r="CS344" s="2548"/>
      <c r="CT344" s="2548"/>
      <c r="CU344" s="2548"/>
      <c r="CV344" s="2548"/>
      <c r="CW344" s="2548"/>
      <c r="CX344" s="2548"/>
      <c r="CY344" s="2548"/>
      <c r="CZ344" s="2548"/>
    </row>
    <row r="345" s="513" customFormat="true" ht="15" customHeight="true" x14ac:dyDescent="0.2">
      <c r="B345" s="510"/>
      <c r="AD345" s="251"/>
      <c r="AE345" s="251"/>
      <c r="AF345" s="251"/>
      <c r="AG345" s="251"/>
      <c r="AH345" s="251"/>
      <c r="AI345" s="251"/>
      <c r="AJ345" s="251"/>
      <c r="AK345" s="251"/>
      <c r="AL345" s="251"/>
      <c r="AM345" s="251"/>
      <c r="AN345" s="251"/>
      <c r="AO345" s="251"/>
      <c r="AP345" s="251"/>
      <c r="AQ345" s="251"/>
      <c r="AR345" s="251"/>
      <c r="AS345" s="251"/>
      <c r="AT345" s="251"/>
      <c r="AU345" s="251"/>
      <c r="AV345" s="251"/>
      <c r="AW345" s="251"/>
      <c r="AX345" s="251"/>
      <c r="AY345" s="251"/>
      <c r="AZ345" s="251"/>
      <c r="BA345" s="2879" t="s">
        <v>153</v>
      </c>
      <c r="BB345" s="196" t="s">
        <v>50</v>
      </c>
      <c r="BC345" s="1286" t="s">
        <v>36</v>
      </c>
      <c r="BD345" s="1307" t="s">
        <v>36</v>
      </c>
      <c r="BE345" s="1307" t="s">
        <v>36</v>
      </c>
      <c r="BF345" s="1307" t="s">
        <v>36</v>
      </c>
      <c r="BG345" s="1328" t="s">
        <v>36</v>
      </c>
      <c r="BH345" s="1348" t="s">
        <v>36</v>
      </c>
      <c r="BI345" s="1307" t="s">
        <v>36</v>
      </c>
      <c r="BJ345" s="1307" t="s">
        <v>36</v>
      </c>
      <c r="BK345" s="1307" t="s">
        <v>36</v>
      </c>
      <c r="BL345" s="1328" t="s">
        <v>36</v>
      </c>
      <c r="BM345" s="1348" t="s">
        <v>36</v>
      </c>
      <c r="BN345" s="1307" t="s">
        <v>36</v>
      </c>
      <c r="BO345" s="1307" t="s">
        <v>36</v>
      </c>
      <c r="BP345" s="1307" t="s">
        <v>36</v>
      </c>
      <c r="BQ345" s="1328" t="s">
        <v>36</v>
      </c>
      <c r="BR345" s="1348" t="s">
        <v>36</v>
      </c>
      <c r="BS345" s="1307" t="s">
        <v>36</v>
      </c>
      <c r="BT345" s="1307" t="s">
        <v>36</v>
      </c>
      <c r="BU345" s="1307" t="s">
        <v>36</v>
      </c>
      <c r="BV345" s="1307" t="s">
        <v>36</v>
      </c>
      <c r="BW345" s="1307" t="s">
        <v>36</v>
      </c>
      <c r="BX345" s="1307" t="s">
        <v>36</v>
      </c>
      <c r="BY345" s="1368" t="s">
        <v>36</v>
      </c>
      <c r="BZ345" s="1368" t="s">
        <v>36</v>
      </c>
      <c r="CA345" s="1368" t="s">
        <v>36</v>
      </c>
      <c r="CB345" s="1368" t="s">
        <v>36</v>
      </c>
      <c r="CC345" s="1368" t="s">
        <v>36</v>
      </c>
      <c r="CD345" s="2548"/>
      <c r="CE345" s="2548"/>
      <c r="CF345" s="2548"/>
      <c r="CG345" s="2548"/>
      <c r="CH345" s="2548"/>
      <c r="CI345" s="2548"/>
      <c r="CJ345" s="2548"/>
      <c r="CK345" s="2548"/>
      <c r="CL345" s="2548"/>
      <c r="CM345" s="2548"/>
      <c r="CN345" s="2548"/>
      <c r="CO345" s="2548"/>
      <c r="CP345" s="2548"/>
      <c r="CQ345" s="2548"/>
      <c r="CR345" s="2548"/>
      <c r="CS345" s="2548"/>
      <c r="CT345" s="2548"/>
      <c r="CU345" s="2548"/>
      <c r="CV345" s="2548"/>
      <c r="CW345" s="2548"/>
      <c r="CX345" s="2548"/>
      <c r="CY345" s="2548"/>
      <c r="CZ345" s="2548"/>
    </row>
    <row r="346" s="513" customFormat="true" ht="15" customHeight="true" x14ac:dyDescent="0.2">
      <c r="B346" s="510"/>
      <c r="AD346" s="251"/>
      <c r="AE346" s="251"/>
      <c r="AF346" s="251"/>
      <c r="AG346" s="251"/>
      <c r="AH346" s="251"/>
      <c r="AI346" s="251"/>
      <c r="AJ346" s="251"/>
      <c r="AK346" s="251"/>
      <c r="AL346" s="251"/>
      <c r="AM346" s="251"/>
      <c r="AN346" s="251"/>
      <c r="AO346" s="251"/>
      <c r="AP346" s="251"/>
      <c r="AQ346" s="251"/>
      <c r="AR346" s="251"/>
      <c r="AS346" s="251"/>
      <c r="AT346" s="251"/>
      <c r="AU346" s="251"/>
      <c r="AV346" s="251"/>
      <c r="AW346" s="251"/>
      <c r="AX346" s="251"/>
      <c r="AY346" s="251"/>
      <c r="AZ346" s="251"/>
      <c r="BA346" s="2878"/>
      <c r="BB346" s="196" t="s">
        <v>49</v>
      </c>
      <c r="BC346" s="1286" t="s">
        <v>36</v>
      </c>
      <c r="BD346" s="1307" t="s">
        <v>36</v>
      </c>
      <c r="BE346" s="1307" t="s">
        <v>36</v>
      </c>
      <c r="BF346" s="1307" t="s">
        <v>36</v>
      </c>
      <c r="BG346" s="1328" t="s">
        <v>36</v>
      </c>
      <c r="BH346" s="1348" t="s">
        <v>36</v>
      </c>
      <c r="BI346" s="1307" t="s">
        <v>36</v>
      </c>
      <c r="BJ346" s="1307" t="s">
        <v>36</v>
      </c>
      <c r="BK346" s="1307" t="s">
        <v>36</v>
      </c>
      <c r="BL346" s="1328" t="s">
        <v>36</v>
      </c>
      <c r="BM346" s="1348" t="s">
        <v>36</v>
      </c>
      <c r="BN346" s="1307" t="s">
        <v>36</v>
      </c>
      <c r="BO346" s="1307" t="s">
        <v>36</v>
      </c>
      <c r="BP346" s="1307" t="s">
        <v>36</v>
      </c>
      <c r="BQ346" s="1328" t="s">
        <v>36</v>
      </c>
      <c r="BR346" s="1348" t="s">
        <v>36</v>
      </c>
      <c r="BS346" s="1307" t="s">
        <v>36</v>
      </c>
      <c r="BT346" s="1307" t="s">
        <v>36</v>
      </c>
      <c r="BU346" s="1307" t="s">
        <v>36</v>
      </c>
      <c r="BV346" s="1307" t="s">
        <v>36</v>
      </c>
      <c r="BW346" s="1307" t="s">
        <v>36</v>
      </c>
      <c r="BX346" s="1307" t="s">
        <v>36</v>
      </c>
      <c r="BY346" s="1368" t="s">
        <v>36</v>
      </c>
      <c r="BZ346" s="1368" t="s">
        <v>36</v>
      </c>
      <c r="CA346" s="1368" t="s">
        <v>36</v>
      </c>
      <c r="CB346" s="1368" t="s">
        <v>36</v>
      </c>
      <c r="CC346" s="1368" t="s">
        <v>36</v>
      </c>
      <c r="CD346" s="2548"/>
      <c r="CE346" s="2548"/>
      <c r="CF346" s="2548"/>
      <c r="CG346" s="2548"/>
      <c r="CH346" s="2548"/>
      <c r="CI346" s="2548"/>
      <c r="CJ346" s="2548"/>
      <c r="CK346" s="2548"/>
      <c r="CL346" s="2548"/>
      <c r="CM346" s="2548"/>
      <c r="CN346" s="2548"/>
      <c r="CO346" s="2548"/>
      <c r="CP346" s="2548"/>
      <c r="CQ346" s="2548"/>
      <c r="CR346" s="2548"/>
      <c r="CS346" s="2548"/>
      <c r="CT346" s="2548"/>
      <c r="CU346" s="2548"/>
      <c r="CV346" s="2548"/>
      <c r="CW346" s="2548"/>
      <c r="CX346" s="2548"/>
      <c r="CY346" s="2548"/>
      <c r="CZ346" s="2548"/>
    </row>
    <row r="347" s="513" customFormat="true" ht="15" customHeight="true" x14ac:dyDescent="0.2">
      <c r="B347" s="510"/>
      <c r="AD347" s="251"/>
      <c r="AE347" s="251"/>
      <c r="AF347" s="251"/>
      <c r="AG347" s="251"/>
      <c r="AH347" s="251"/>
      <c r="AI347" s="251"/>
      <c r="AJ347" s="251"/>
      <c r="AK347" s="251"/>
      <c r="AL347" s="251"/>
      <c r="AM347" s="251"/>
      <c r="AN347" s="251"/>
      <c r="AO347" s="251"/>
      <c r="AP347" s="251"/>
      <c r="AQ347" s="251"/>
      <c r="AR347" s="251"/>
      <c r="AS347" s="251"/>
      <c r="AT347" s="251"/>
      <c r="AU347" s="251"/>
      <c r="AV347" s="251"/>
      <c r="AW347" s="251"/>
      <c r="AX347" s="251"/>
      <c r="AY347" s="251"/>
      <c r="AZ347" s="251"/>
      <c r="BA347" s="2879" t="s">
        <v>154</v>
      </c>
      <c r="BB347" s="196" t="s">
        <v>50</v>
      </c>
      <c r="BC347" s="1286" t="s">
        <v>36</v>
      </c>
      <c r="BD347" s="1307" t="s">
        <v>36</v>
      </c>
      <c r="BE347" s="1307" t="s">
        <v>36</v>
      </c>
      <c r="BF347" s="1307" t="s">
        <v>36</v>
      </c>
      <c r="BG347" s="1328" t="s">
        <v>36</v>
      </c>
      <c r="BH347" s="1348" t="s">
        <v>36</v>
      </c>
      <c r="BI347" s="1307" t="s">
        <v>36</v>
      </c>
      <c r="BJ347" s="1307" t="s">
        <v>36</v>
      </c>
      <c r="BK347" s="1307" t="s">
        <v>36</v>
      </c>
      <c r="BL347" s="1328" t="s">
        <v>36</v>
      </c>
      <c r="BM347" s="1348" t="s">
        <v>36</v>
      </c>
      <c r="BN347" s="1307" t="s">
        <v>36</v>
      </c>
      <c r="BO347" s="1307" t="s">
        <v>36</v>
      </c>
      <c r="BP347" s="1307" t="s">
        <v>36</v>
      </c>
      <c r="BQ347" s="1328" t="s">
        <v>36</v>
      </c>
      <c r="BR347" s="1348" t="s">
        <v>36</v>
      </c>
      <c r="BS347" s="1307" t="s">
        <v>36</v>
      </c>
      <c r="BT347" s="1307" t="s">
        <v>36</v>
      </c>
      <c r="BU347" s="1307" t="s">
        <v>36</v>
      </c>
      <c r="BV347" s="1307" t="s">
        <v>36</v>
      </c>
      <c r="BW347" s="1307" t="s">
        <v>36</v>
      </c>
      <c r="BX347" s="1307" t="s">
        <v>36</v>
      </c>
      <c r="BY347" s="1368" t="s">
        <v>36</v>
      </c>
      <c r="BZ347" s="1368" t="s">
        <v>36</v>
      </c>
      <c r="CA347" s="1368" t="s">
        <v>36</v>
      </c>
      <c r="CB347" s="1368" t="s">
        <v>36</v>
      </c>
      <c r="CC347" s="1368" t="s">
        <v>36</v>
      </c>
      <c r="CD347" s="2548"/>
      <c r="CE347" s="2548"/>
      <c r="CF347" s="2548"/>
      <c r="CG347" s="2548"/>
      <c r="CH347" s="2548"/>
      <c r="CI347" s="2548"/>
      <c r="CJ347" s="2548"/>
      <c r="CK347" s="2548"/>
      <c r="CL347" s="2548"/>
      <c r="CM347" s="2548"/>
      <c r="CN347" s="2548"/>
      <c r="CO347" s="2548"/>
      <c r="CP347" s="2548"/>
      <c r="CQ347" s="2548"/>
      <c r="CR347" s="2548"/>
      <c r="CS347" s="2548"/>
      <c r="CT347" s="2548"/>
      <c r="CU347" s="2548"/>
      <c r="CV347" s="2548"/>
      <c r="CW347" s="2548"/>
      <c r="CX347" s="2548"/>
      <c r="CY347" s="2548"/>
      <c r="CZ347" s="2548"/>
    </row>
    <row r="348" s="513" customFormat="true" ht="15" customHeight="true" x14ac:dyDescent="0.2">
      <c r="B348" s="510"/>
      <c r="AD348" s="251"/>
      <c r="AE348" s="251"/>
      <c r="AF348" s="251"/>
      <c r="AG348" s="251"/>
      <c r="AH348" s="251"/>
      <c r="AI348" s="251"/>
      <c r="AJ348" s="251"/>
      <c r="AK348" s="251"/>
      <c r="AL348" s="251"/>
      <c r="AM348" s="251"/>
      <c r="AN348" s="251"/>
      <c r="AO348" s="251"/>
      <c r="AP348" s="251"/>
      <c r="AQ348" s="251"/>
      <c r="AR348" s="251"/>
      <c r="AS348" s="251"/>
      <c r="AT348" s="251"/>
      <c r="AU348" s="251"/>
      <c r="AV348" s="251"/>
      <c r="AW348" s="251"/>
      <c r="AX348" s="251"/>
      <c r="AY348" s="251"/>
      <c r="AZ348" s="251"/>
      <c r="BA348" s="2878"/>
      <c r="BB348" s="196" t="s">
        <v>49</v>
      </c>
      <c r="BC348" s="1286" t="s">
        <v>36</v>
      </c>
      <c r="BD348" s="1307" t="s">
        <v>36</v>
      </c>
      <c r="BE348" s="1307" t="s">
        <v>36</v>
      </c>
      <c r="BF348" s="1307" t="s">
        <v>36</v>
      </c>
      <c r="BG348" s="1328" t="s">
        <v>36</v>
      </c>
      <c r="BH348" s="1348" t="s">
        <v>36</v>
      </c>
      <c r="BI348" s="1307" t="s">
        <v>36</v>
      </c>
      <c r="BJ348" s="1307" t="s">
        <v>36</v>
      </c>
      <c r="BK348" s="1307" t="s">
        <v>36</v>
      </c>
      <c r="BL348" s="1328" t="s">
        <v>36</v>
      </c>
      <c r="BM348" s="1348" t="s">
        <v>36</v>
      </c>
      <c r="BN348" s="1307" t="s">
        <v>36</v>
      </c>
      <c r="BO348" s="1307" t="s">
        <v>36</v>
      </c>
      <c r="BP348" s="1307" t="s">
        <v>36</v>
      </c>
      <c r="BQ348" s="1328" t="s">
        <v>36</v>
      </c>
      <c r="BR348" s="1348" t="s">
        <v>36</v>
      </c>
      <c r="BS348" s="1307" t="s">
        <v>36</v>
      </c>
      <c r="BT348" s="1307" t="s">
        <v>36</v>
      </c>
      <c r="BU348" s="1307" t="s">
        <v>36</v>
      </c>
      <c r="BV348" s="1307" t="s">
        <v>36</v>
      </c>
      <c r="BW348" s="1307" t="s">
        <v>36</v>
      </c>
      <c r="BX348" s="1307" t="s">
        <v>36</v>
      </c>
      <c r="BY348" s="1368" t="s">
        <v>36</v>
      </c>
      <c r="BZ348" s="1368" t="s">
        <v>36</v>
      </c>
      <c r="CA348" s="1368" t="s">
        <v>36</v>
      </c>
      <c r="CB348" s="1368" t="s">
        <v>36</v>
      </c>
      <c r="CC348" s="1368" t="s">
        <v>36</v>
      </c>
      <c r="CD348" s="2548"/>
      <c r="CE348" s="2548"/>
      <c r="CF348" s="2548"/>
      <c r="CG348" s="2548"/>
      <c r="CH348" s="2548"/>
      <c r="CI348" s="2548"/>
      <c r="CJ348" s="2548"/>
      <c r="CK348" s="2548"/>
      <c r="CL348" s="2548"/>
      <c r="CM348" s="2548"/>
      <c r="CN348" s="2548"/>
      <c r="CO348" s="2548"/>
      <c r="CP348" s="2548"/>
      <c r="CQ348" s="2548"/>
      <c r="CR348" s="2548"/>
      <c r="CS348" s="2548"/>
      <c r="CT348" s="2548"/>
      <c r="CU348" s="2548"/>
      <c r="CV348" s="2548"/>
      <c r="CW348" s="2548"/>
      <c r="CX348" s="2548"/>
      <c r="CY348" s="2548"/>
      <c r="CZ348" s="2548"/>
    </row>
    <row r="349" s="513" customFormat="true" ht="15" customHeight="true" x14ac:dyDescent="0.2">
      <c r="B349" s="510"/>
      <c r="AD349" s="251"/>
      <c r="AE349" s="251"/>
      <c r="AF349" s="251"/>
      <c r="AG349" s="251"/>
      <c r="AH349" s="251"/>
      <c r="AI349" s="251"/>
      <c r="AJ349" s="251"/>
      <c r="AK349" s="251"/>
      <c r="AL349" s="251"/>
      <c r="AM349" s="251"/>
      <c r="AN349" s="251"/>
      <c r="AO349" s="251"/>
      <c r="AP349" s="251"/>
      <c r="AQ349" s="251"/>
      <c r="AR349" s="251"/>
      <c r="AS349" s="251"/>
      <c r="AT349" s="251"/>
      <c r="AU349" s="251"/>
      <c r="AV349" s="251"/>
      <c r="AW349" s="251"/>
      <c r="AX349" s="251"/>
      <c r="AY349" s="251"/>
      <c r="AZ349" s="251"/>
      <c r="BA349" s="2879" t="s">
        <v>155</v>
      </c>
      <c r="BB349" s="196" t="s">
        <v>50</v>
      </c>
      <c r="BC349" s="1286" t="s">
        <v>36</v>
      </c>
      <c r="BD349" s="1307" t="s">
        <v>36</v>
      </c>
      <c r="BE349" s="1307" t="s">
        <v>36</v>
      </c>
      <c r="BF349" s="1307" t="s">
        <v>36</v>
      </c>
      <c r="BG349" s="1328" t="s">
        <v>36</v>
      </c>
      <c r="BH349" s="1348" t="s">
        <v>36</v>
      </c>
      <c r="BI349" s="1307" t="s">
        <v>36</v>
      </c>
      <c r="BJ349" s="1307" t="s">
        <v>36</v>
      </c>
      <c r="BK349" s="1307" t="s">
        <v>36</v>
      </c>
      <c r="BL349" s="1328" t="s">
        <v>36</v>
      </c>
      <c r="BM349" s="1348" t="s">
        <v>36</v>
      </c>
      <c r="BN349" s="1307" t="s">
        <v>36</v>
      </c>
      <c r="BO349" s="1307" t="s">
        <v>36</v>
      </c>
      <c r="BP349" s="1307" t="s">
        <v>36</v>
      </c>
      <c r="BQ349" s="1328" t="s">
        <v>36</v>
      </c>
      <c r="BR349" s="1348" t="s">
        <v>36</v>
      </c>
      <c r="BS349" s="1307" t="s">
        <v>36</v>
      </c>
      <c r="BT349" s="1307" t="s">
        <v>36</v>
      </c>
      <c r="BU349" s="1307" t="s">
        <v>36</v>
      </c>
      <c r="BV349" s="1307" t="s">
        <v>36</v>
      </c>
      <c r="BW349" s="1307" t="s">
        <v>36</v>
      </c>
      <c r="BX349" s="1307" t="s">
        <v>36</v>
      </c>
      <c r="BY349" s="1368" t="s">
        <v>36</v>
      </c>
      <c r="BZ349" s="1368" t="s">
        <v>36</v>
      </c>
      <c r="CA349" s="1368" t="s">
        <v>36</v>
      </c>
      <c r="CB349" s="1368" t="s">
        <v>36</v>
      </c>
      <c r="CC349" s="1368" t="s">
        <v>36</v>
      </c>
      <c r="CD349" s="2548"/>
      <c r="CE349" s="2548"/>
      <c r="CF349" s="2548"/>
      <c r="CG349" s="2548"/>
      <c r="CH349" s="2548"/>
      <c r="CI349" s="2548"/>
      <c r="CJ349" s="2548"/>
      <c r="CK349" s="2548"/>
      <c r="CL349" s="2548"/>
      <c r="CM349" s="2548"/>
      <c r="CN349" s="2548"/>
      <c r="CO349" s="2548"/>
      <c r="CP349" s="2548"/>
      <c r="CQ349" s="2548"/>
      <c r="CR349" s="2548"/>
      <c r="CS349" s="2548"/>
      <c r="CT349" s="2548"/>
      <c r="CU349" s="2548"/>
      <c r="CV349" s="2548"/>
      <c r="CW349" s="2548"/>
      <c r="CX349" s="2548"/>
      <c r="CY349" s="2548"/>
      <c r="CZ349" s="2548"/>
    </row>
    <row r="350" s="513" customFormat="true" ht="15" customHeight="true" x14ac:dyDescent="0.2">
      <c r="B350" s="510"/>
      <c r="AD350" s="251"/>
      <c r="AE350" s="251"/>
      <c r="AF350" s="251"/>
      <c r="AG350" s="251"/>
      <c r="AH350" s="251"/>
      <c r="AI350" s="251"/>
      <c r="AJ350" s="251"/>
      <c r="AK350" s="251"/>
      <c r="AL350" s="251"/>
      <c r="AM350" s="251"/>
      <c r="AN350" s="251"/>
      <c r="AO350" s="251"/>
      <c r="AP350" s="251"/>
      <c r="AQ350" s="251"/>
      <c r="AR350" s="251"/>
      <c r="AS350" s="251"/>
      <c r="AT350" s="251"/>
      <c r="AU350" s="251"/>
      <c r="AV350" s="251"/>
      <c r="AW350" s="251"/>
      <c r="AX350" s="251"/>
      <c r="AY350" s="251"/>
      <c r="AZ350" s="251"/>
      <c r="BA350" s="2878"/>
      <c r="BB350" s="196" t="s">
        <v>49</v>
      </c>
      <c r="BC350" s="1286" t="s">
        <v>36</v>
      </c>
      <c r="BD350" s="1307" t="s">
        <v>36</v>
      </c>
      <c r="BE350" s="1307" t="s">
        <v>36</v>
      </c>
      <c r="BF350" s="1307" t="s">
        <v>36</v>
      </c>
      <c r="BG350" s="1328" t="s">
        <v>36</v>
      </c>
      <c r="BH350" s="1348" t="s">
        <v>36</v>
      </c>
      <c r="BI350" s="1307" t="s">
        <v>36</v>
      </c>
      <c r="BJ350" s="1307" t="s">
        <v>36</v>
      </c>
      <c r="BK350" s="1307" t="s">
        <v>36</v>
      </c>
      <c r="BL350" s="1328" t="s">
        <v>36</v>
      </c>
      <c r="BM350" s="1348" t="s">
        <v>36</v>
      </c>
      <c r="BN350" s="1307" t="s">
        <v>36</v>
      </c>
      <c r="BO350" s="1307" t="s">
        <v>36</v>
      </c>
      <c r="BP350" s="1307" t="s">
        <v>36</v>
      </c>
      <c r="BQ350" s="1328" t="s">
        <v>36</v>
      </c>
      <c r="BR350" s="1348" t="s">
        <v>36</v>
      </c>
      <c r="BS350" s="1307" t="s">
        <v>36</v>
      </c>
      <c r="BT350" s="1307" t="s">
        <v>36</v>
      </c>
      <c r="BU350" s="1307" t="s">
        <v>36</v>
      </c>
      <c r="BV350" s="1307" t="s">
        <v>36</v>
      </c>
      <c r="BW350" s="1307" t="s">
        <v>36</v>
      </c>
      <c r="BX350" s="1307" t="s">
        <v>36</v>
      </c>
      <c r="BY350" s="1368" t="s">
        <v>36</v>
      </c>
      <c r="BZ350" s="1368" t="s">
        <v>36</v>
      </c>
      <c r="CA350" s="1368" t="s">
        <v>36</v>
      </c>
      <c r="CB350" s="1368" t="s">
        <v>36</v>
      </c>
      <c r="CC350" s="1368" t="s">
        <v>36</v>
      </c>
      <c r="CD350" s="2548"/>
      <c r="CE350" s="2548"/>
      <c r="CF350" s="2548"/>
      <c r="CG350" s="2548"/>
      <c r="CH350" s="2548"/>
      <c r="CI350" s="2548"/>
      <c r="CJ350" s="2548"/>
      <c r="CK350" s="2548"/>
      <c r="CL350" s="2548"/>
      <c r="CM350" s="2548"/>
      <c r="CN350" s="2548"/>
      <c r="CO350" s="2548"/>
      <c r="CP350" s="2548"/>
      <c r="CQ350" s="2548"/>
      <c r="CR350" s="2548"/>
      <c r="CS350" s="2548"/>
      <c r="CT350" s="2548"/>
      <c r="CU350" s="2548"/>
      <c r="CV350" s="2548"/>
      <c r="CW350" s="2548"/>
      <c r="CX350" s="2548"/>
      <c r="CY350" s="2548"/>
      <c r="CZ350" s="2548"/>
    </row>
    <row r="351" s="513" customFormat="true" ht="15" customHeight="true" x14ac:dyDescent="0.2">
      <c r="B351" s="510"/>
      <c r="AD351" s="251"/>
      <c r="AE351" s="251"/>
      <c r="AF351" s="251"/>
      <c r="AG351" s="251"/>
      <c r="AH351" s="251"/>
      <c r="AI351" s="251"/>
      <c r="AJ351" s="251"/>
      <c r="AK351" s="251"/>
      <c r="AL351" s="251"/>
      <c r="AM351" s="251"/>
      <c r="AN351" s="251"/>
      <c r="AO351" s="251"/>
      <c r="AP351" s="251"/>
      <c r="AQ351" s="251"/>
      <c r="AR351" s="251"/>
      <c r="AS351" s="251"/>
      <c r="AT351" s="251"/>
      <c r="AU351" s="251"/>
      <c r="AV351" s="251"/>
      <c r="AW351" s="251"/>
      <c r="AX351" s="251"/>
      <c r="AY351" s="251"/>
      <c r="AZ351" s="251"/>
      <c r="BA351" s="2879" t="s">
        <v>156</v>
      </c>
      <c r="BB351" s="196" t="s">
        <v>50</v>
      </c>
      <c r="BC351" s="1286" t="s">
        <v>36</v>
      </c>
      <c r="BD351" s="1307" t="s">
        <v>36</v>
      </c>
      <c r="BE351" s="1307" t="s">
        <v>36</v>
      </c>
      <c r="BF351" s="1307" t="s">
        <v>36</v>
      </c>
      <c r="BG351" s="1328" t="s">
        <v>36</v>
      </c>
      <c r="BH351" s="1348" t="s">
        <v>36</v>
      </c>
      <c r="BI351" s="1307" t="s">
        <v>36</v>
      </c>
      <c r="BJ351" s="1307" t="s">
        <v>36</v>
      </c>
      <c r="BK351" s="1307" t="s">
        <v>36</v>
      </c>
      <c r="BL351" s="1328" t="s">
        <v>36</v>
      </c>
      <c r="BM351" s="1348" t="s">
        <v>36</v>
      </c>
      <c r="BN351" s="1307" t="s">
        <v>36</v>
      </c>
      <c r="BO351" s="1307" t="s">
        <v>36</v>
      </c>
      <c r="BP351" s="1307" t="s">
        <v>36</v>
      </c>
      <c r="BQ351" s="1328" t="s">
        <v>36</v>
      </c>
      <c r="BR351" s="1348" t="s">
        <v>36</v>
      </c>
      <c r="BS351" s="1307" t="s">
        <v>36</v>
      </c>
      <c r="BT351" s="1307" t="s">
        <v>36</v>
      </c>
      <c r="BU351" s="1307" t="s">
        <v>36</v>
      </c>
      <c r="BV351" s="1307" t="s">
        <v>36</v>
      </c>
      <c r="BW351" s="1307" t="s">
        <v>36</v>
      </c>
      <c r="BX351" s="1307" t="s">
        <v>36</v>
      </c>
      <c r="BY351" s="1368" t="s">
        <v>36</v>
      </c>
      <c r="BZ351" s="1368" t="s">
        <v>36</v>
      </c>
      <c r="CA351" s="1368" t="s">
        <v>36</v>
      </c>
      <c r="CB351" s="1368" t="s">
        <v>36</v>
      </c>
      <c r="CC351" s="1368" t="s">
        <v>36</v>
      </c>
      <c r="CD351" s="2548"/>
      <c r="CE351" s="2548"/>
      <c r="CF351" s="2548"/>
      <c r="CG351" s="2548"/>
      <c r="CH351" s="2548"/>
      <c r="CI351" s="2548"/>
      <c r="CJ351" s="2548"/>
      <c r="CK351" s="2548"/>
      <c r="CL351" s="2548"/>
      <c r="CM351" s="2548"/>
      <c r="CN351" s="2548"/>
      <c r="CO351" s="2548"/>
      <c r="CP351" s="2548"/>
      <c r="CQ351" s="2548"/>
      <c r="CR351" s="2548"/>
      <c r="CS351" s="2548"/>
      <c r="CT351" s="2548"/>
      <c r="CU351" s="2548"/>
      <c r="CV351" s="2548"/>
      <c r="CW351" s="2548"/>
      <c r="CX351" s="2548"/>
      <c r="CY351" s="2548"/>
      <c r="CZ351" s="2548"/>
    </row>
    <row r="352" s="513" customFormat="true" ht="15" customHeight="true" x14ac:dyDescent="0.2">
      <c r="B352" s="510"/>
      <c r="AD352" s="251"/>
      <c r="AE352" s="251"/>
      <c r="AF352" s="251"/>
      <c r="AG352" s="251"/>
      <c r="AH352" s="251"/>
      <c r="AI352" s="251"/>
      <c r="AJ352" s="251"/>
      <c r="AK352" s="251"/>
      <c r="AL352" s="251"/>
      <c r="AM352" s="251"/>
      <c r="AN352" s="251"/>
      <c r="AO352" s="251"/>
      <c r="AP352" s="251"/>
      <c r="AQ352" s="251"/>
      <c r="AR352" s="251"/>
      <c r="AS352" s="251"/>
      <c r="AT352" s="251"/>
      <c r="AU352" s="251"/>
      <c r="AV352" s="251"/>
      <c r="AW352" s="251"/>
      <c r="AX352" s="251"/>
      <c r="AY352" s="251"/>
      <c r="AZ352" s="251"/>
      <c r="BA352" s="2878"/>
      <c r="BB352" s="196" t="s">
        <v>49</v>
      </c>
      <c r="BC352" s="1286" t="s">
        <v>36</v>
      </c>
      <c r="BD352" s="1307" t="s">
        <v>36</v>
      </c>
      <c r="BE352" s="1307" t="s">
        <v>36</v>
      </c>
      <c r="BF352" s="1307" t="s">
        <v>36</v>
      </c>
      <c r="BG352" s="1328" t="s">
        <v>36</v>
      </c>
      <c r="BH352" s="1348" t="s">
        <v>36</v>
      </c>
      <c r="BI352" s="1307" t="s">
        <v>36</v>
      </c>
      <c r="BJ352" s="1307" t="s">
        <v>36</v>
      </c>
      <c r="BK352" s="1307" t="s">
        <v>36</v>
      </c>
      <c r="BL352" s="1328" t="s">
        <v>36</v>
      </c>
      <c r="BM352" s="1348" t="s">
        <v>36</v>
      </c>
      <c r="BN352" s="1307" t="s">
        <v>36</v>
      </c>
      <c r="BO352" s="1307" t="s">
        <v>36</v>
      </c>
      <c r="BP352" s="1307" t="s">
        <v>36</v>
      </c>
      <c r="BQ352" s="1328" t="s">
        <v>36</v>
      </c>
      <c r="BR352" s="1348" t="s">
        <v>36</v>
      </c>
      <c r="BS352" s="1307" t="s">
        <v>36</v>
      </c>
      <c r="BT352" s="1307" t="s">
        <v>36</v>
      </c>
      <c r="BU352" s="1307" t="s">
        <v>36</v>
      </c>
      <c r="BV352" s="1307" t="s">
        <v>36</v>
      </c>
      <c r="BW352" s="1307" t="s">
        <v>36</v>
      </c>
      <c r="BX352" s="1307" t="s">
        <v>36</v>
      </c>
      <c r="BY352" s="1368" t="s">
        <v>36</v>
      </c>
      <c r="BZ352" s="1368" t="s">
        <v>36</v>
      </c>
      <c r="CA352" s="1368" t="s">
        <v>36</v>
      </c>
      <c r="CB352" s="1368" t="s">
        <v>36</v>
      </c>
      <c r="CC352" s="1368" t="s">
        <v>36</v>
      </c>
      <c r="CD352" s="2548"/>
      <c r="CE352" s="2548"/>
      <c r="CF352" s="2548"/>
      <c r="CG352" s="2548"/>
      <c r="CH352" s="2548"/>
      <c r="CI352" s="2548"/>
      <c r="CJ352" s="2548"/>
      <c r="CK352" s="2548"/>
      <c r="CL352" s="2548"/>
      <c r="CM352" s="2548"/>
      <c r="CN352" s="2548"/>
      <c r="CO352" s="2548"/>
      <c r="CP352" s="2548"/>
      <c r="CQ352" s="2548"/>
      <c r="CR352" s="2548"/>
      <c r="CS352" s="2548"/>
      <c r="CT352" s="2548"/>
      <c r="CU352" s="2548"/>
      <c r="CV352" s="2548"/>
      <c r="CW352" s="2548"/>
      <c r="CX352" s="2548"/>
      <c r="CY352" s="2548"/>
      <c r="CZ352" s="2548"/>
    </row>
    <row r="353" s="513" customFormat="true" ht="15" customHeight="true" x14ac:dyDescent="0.2">
      <c r="B353" s="510"/>
      <c r="AD353" s="251"/>
      <c r="AE353" s="251"/>
      <c r="AF353" s="251"/>
      <c r="AG353" s="251"/>
      <c r="AH353" s="251"/>
      <c r="AI353" s="251"/>
      <c r="AJ353" s="251"/>
      <c r="AK353" s="251"/>
      <c r="AL353" s="251"/>
      <c r="AM353" s="251"/>
      <c r="AN353" s="251"/>
      <c r="AO353" s="251"/>
      <c r="AP353" s="251"/>
      <c r="AQ353" s="251"/>
      <c r="AR353" s="251"/>
      <c r="AS353" s="251"/>
      <c r="AT353" s="251"/>
      <c r="AU353" s="251"/>
      <c r="AV353" s="251"/>
      <c r="AW353" s="251"/>
      <c r="AX353" s="251"/>
      <c r="AY353" s="251"/>
      <c r="AZ353" s="251"/>
      <c r="BA353" s="2879" t="s">
        <v>145</v>
      </c>
      <c r="BB353" s="196" t="s">
        <v>50</v>
      </c>
      <c r="BC353" s="1286" t="s">
        <v>36</v>
      </c>
      <c r="BD353" s="1307" t="s">
        <v>36</v>
      </c>
      <c r="BE353" s="1307" t="s">
        <v>36</v>
      </c>
      <c r="BF353" s="1307" t="s">
        <v>36</v>
      </c>
      <c r="BG353" s="1328" t="s">
        <v>36</v>
      </c>
      <c r="BH353" s="1348" t="s">
        <v>36</v>
      </c>
      <c r="BI353" s="1307" t="s">
        <v>36</v>
      </c>
      <c r="BJ353" s="1307" t="s">
        <v>36</v>
      </c>
      <c r="BK353" s="1307" t="s">
        <v>36</v>
      </c>
      <c r="BL353" s="1328" t="s">
        <v>36</v>
      </c>
      <c r="BM353" s="1348" t="s">
        <v>36</v>
      </c>
      <c r="BN353" s="1307" t="s">
        <v>36</v>
      </c>
      <c r="BO353" s="1307" t="s">
        <v>36</v>
      </c>
      <c r="BP353" s="1307" t="s">
        <v>36</v>
      </c>
      <c r="BQ353" s="1328" t="s">
        <v>36</v>
      </c>
      <c r="BR353" s="1348" t="s">
        <v>36</v>
      </c>
      <c r="BS353" s="1307" t="s">
        <v>36</v>
      </c>
      <c r="BT353" s="1307" t="s">
        <v>36</v>
      </c>
      <c r="BU353" s="1307" t="s">
        <v>36</v>
      </c>
      <c r="BV353" s="1307" t="s">
        <v>36</v>
      </c>
      <c r="BW353" s="1307" t="s">
        <v>36</v>
      </c>
      <c r="BX353" s="1307" t="s">
        <v>36</v>
      </c>
      <c r="BY353" s="1368" t="s">
        <v>36</v>
      </c>
      <c r="BZ353" s="1368" t="s">
        <v>36</v>
      </c>
      <c r="CA353" s="1368" t="s">
        <v>36</v>
      </c>
      <c r="CB353" s="1368" t="s">
        <v>36</v>
      </c>
      <c r="CC353" s="1368" t="s">
        <v>36</v>
      </c>
      <c r="CD353" s="2548"/>
      <c r="CE353" s="2548"/>
      <c r="CF353" s="2548"/>
      <c r="CG353" s="2548"/>
      <c r="CH353" s="2548"/>
      <c r="CI353" s="2548"/>
      <c r="CJ353" s="2548"/>
      <c r="CK353" s="2548"/>
      <c r="CL353" s="2548"/>
      <c r="CM353" s="2548"/>
      <c r="CN353" s="2548"/>
      <c r="CO353" s="2548"/>
      <c r="CP353" s="2548"/>
      <c r="CQ353" s="2548"/>
      <c r="CR353" s="2548"/>
      <c r="CS353" s="2548"/>
      <c r="CT353" s="2548"/>
      <c r="CU353" s="2548"/>
      <c r="CV353" s="2548"/>
      <c r="CW353" s="2548"/>
      <c r="CX353" s="2548"/>
      <c r="CY353" s="2548"/>
      <c r="CZ353" s="2548"/>
    </row>
    <row r="354" s="513" customFormat="true" ht="15" customHeight="true" x14ac:dyDescent="0.2">
      <c r="B354" s="510"/>
      <c r="AD354" s="251"/>
      <c r="AE354" s="251"/>
      <c r="AF354" s="251"/>
      <c r="AG354" s="251"/>
      <c r="AH354" s="251"/>
      <c r="AI354" s="251"/>
      <c r="AJ354" s="251"/>
      <c r="AK354" s="251"/>
      <c r="AL354" s="251"/>
      <c r="AM354" s="251"/>
      <c r="AN354" s="251"/>
      <c r="AO354" s="251"/>
      <c r="AP354" s="251"/>
      <c r="AQ354" s="251"/>
      <c r="AR354" s="251"/>
      <c r="AS354" s="251"/>
      <c r="AT354" s="251"/>
      <c r="AU354" s="251"/>
      <c r="AV354" s="251"/>
      <c r="AW354" s="251"/>
      <c r="AX354" s="251"/>
      <c r="AY354" s="251"/>
      <c r="AZ354" s="251"/>
      <c r="BA354" s="2880"/>
      <c r="BB354" s="197" t="s">
        <v>49</v>
      </c>
      <c r="BC354" s="1287" t="s">
        <v>36</v>
      </c>
      <c r="BD354" s="1308" t="s">
        <v>36</v>
      </c>
      <c r="BE354" s="1308" t="s">
        <v>36</v>
      </c>
      <c r="BF354" s="1308" t="s">
        <v>36</v>
      </c>
      <c r="BG354" s="1329" t="s">
        <v>36</v>
      </c>
      <c r="BH354" s="1349" t="s">
        <v>36</v>
      </c>
      <c r="BI354" s="1308" t="s">
        <v>36</v>
      </c>
      <c r="BJ354" s="1308" t="s">
        <v>36</v>
      </c>
      <c r="BK354" s="1308" t="s">
        <v>36</v>
      </c>
      <c r="BL354" s="1329" t="s">
        <v>36</v>
      </c>
      <c r="BM354" s="1349" t="s">
        <v>36</v>
      </c>
      <c r="BN354" s="1308" t="s">
        <v>36</v>
      </c>
      <c r="BO354" s="1308" t="s">
        <v>36</v>
      </c>
      <c r="BP354" s="1308" t="s">
        <v>36</v>
      </c>
      <c r="BQ354" s="1329" t="s">
        <v>36</v>
      </c>
      <c r="BR354" s="1349" t="s">
        <v>36</v>
      </c>
      <c r="BS354" s="1308" t="s">
        <v>36</v>
      </c>
      <c r="BT354" s="1308" t="s">
        <v>36</v>
      </c>
      <c r="BU354" s="1308" t="s">
        <v>36</v>
      </c>
      <c r="BV354" s="1308" t="s">
        <v>36</v>
      </c>
      <c r="BW354" s="1308" t="s">
        <v>36</v>
      </c>
      <c r="BX354" s="1308" t="s">
        <v>36</v>
      </c>
      <c r="BY354" s="1369" t="s">
        <v>36</v>
      </c>
      <c r="BZ354" s="1369" t="s">
        <v>36</v>
      </c>
      <c r="CA354" s="1369" t="s">
        <v>36</v>
      </c>
      <c r="CB354" s="1369" t="s">
        <v>36</v>
      </c>
      <c r="CC354" s="1369" t="s">
        <v>36</v>
      </c>
      <c r="CD354" s="2549"/>
      <c r="CE354" s="2549"/>
      <c r="CF354" s="2549"/>
      <c r="CG354" s="2549"/>
      <c r="CH354" s="2549"/>
      <c r="CI354" s="2549"/>
      <c r="CJ354" s="2549"/>
      <c r="CK354" s="2549"/>
      <c r="CL354" s="2549"/>
      <c r="CM354" s="2549"/>
      <c r="CN354" s="2549"/>
      <c r="CO354" s="2549"/>
      <c r="CP354" s="2549"/>
      <c r="CQ354" s="2549"/>
      <c r="CR354" s="2549"/>
      <c r="CS354" s="2549"/>
      <c r="CT354" s="2549"/>
      <c r="CU354" s="2549"/>
      <c r="CV354" s="2549"/>
      <c r="CW354" s="2549"/>
      <c r="CX354" s="2549"/>
      <c r="CY354" s="2549"/>
      <c r="CZ354" s="2549"/>
    </row>
    <row r="355" s="513" customFormat="true" ht="15" customHeight="true" x14ac:dyDescent="0.2">
      <c r="B355" s="510"/>
      <c r="AD355" s="251"/>
      <c r="AE355" s="251"/>
      <c r="AF355" s="251"/>
      <c r="AG355" s="251"/>
      <c r="AH355" s="251"/>
      <c r="AI355" s="251"/>
      <c r="AJ355" s="251"/>
      <c r="AK355" s="251"/>
      <c r="AL355" s="251"/>
      <c r="AM355" s="251"/>
      <c r="AN355" s="251"/>
      <c r="AO355" s="251"/>
      <c r="AP355" s="251"/>
      <c r="AQ355" s="251"/>
      <c r="AR355" s="251"/>
      <c r="AS355" s="251"/>
      <c r="AT355" s="251"/>
      <c r="AU355" s="251"/>
      <c r="AV355" s="251"/>
      <c r="AW355" s="251"/>
      <c r="AX355" s="251"/>
      <c r="AY355" s="251"/>
      <c r="AZ355" s="251"/>
      <c r="BA355" s="281"/>
      <c r="BB355" s="161"/>
      <c r="BC355" s="374"/>
      <c r="BD355" s="374"/>
      <c r="BE355" s="374"/>
      <c r="BF355" s="374"/>
      <c r="BG355" s="374"/>
      <c r="BH355" s="374"/>
      <c r="BI355" s="374"/>
      <c r="BJ355" s="374"/>
      <c r="BK355" s="374"/>
      <c r="BL355" s="374"/>
      <c r="BM355" s="374"/>
      <c r="BN355" s="374"/>
      <c r="BO355" s="374"/>
      <c r="BP355" s="374"/>
      <c r="BQ355" s="374"/>
      <c r="BR355" s="374"/>
      <c r="BS355" s="374"/>
      <c r="BT355" s="374"/>
      <c r="BU355" s="374"/>
      <c r="BV355" s="374"/>
      <c r="BW355" s="374"/>
      <c r="BX355" s="374"/>
      <c r="BY355" s="374"/>
      <c r="BZ355" s="375"/>
      <c r="CA355" s="375"/>
      <c r="CB355" s="375"/>
      <c r="CC355" s="375"/>
      <c r="CD355" s="375"/>
      <c r="CE355" s="375"/>
      <c r="CF355" s="375"/>
      <c r="CG355" s="375"/>
      <c r="CH355" s="375"/>
      <c r="CI355" s="375"/>
      <c r="CJ355" s="375"/>
      <c r="CK355" s="375"/>
      <c r="CL355" s="375"/>
      <c r="CM355" s="375"/>
      <c r="CN355" s="375"/>
      <c r="CO355" s="375"/>
      <c r="CP355" s="375"/>
      <c r="CQ355" s="375"/>
      <c r="CR355" s="375"/>
      <c r="CS355" s="375"/>
      <c r="CT355" s="375"/>
      <c r="CU355" s="375"/>
      <c r="CV355" s="375"/>
      <c r="CW355" s="375"/>
      <c r="CX355" s="375"/>
      <c r="CY355" s="375"/>
      <c r="CZ355" s="375"/>
    </row>
    <row r="356" s="513" customFormat="true" ht="15" customHeight="true" x14ac:dyDescent="0.2">
      <c r="B356" s="510"/>
      <c r="AD356" s="251"/>
      <c r="AE356" s="251"/>
      <c r="AF356" s="251"/>
      <c r="AG356" s="251"/>
      <c r="AH356" s="251"/>
      <c r="AI356" s="251"/>
      <c r="AJ356" s="251"/>
      <c r="AK356" s="251"/>
      <c r="AL356" s="251"/>
      <c r="AM356" s="251"/>
      <c r="AN356" s="251"/>
      <c r="AO356" s="251"/>
      <c r="AP356" s="251"/>
      <c r="AQ356" s="251"/>
      <c r="AR356" s="251"/>
      <c r="AS356" s="251"/>
      <c r="AT356" s="251"/>
      <c r="AU356" s="251"/>
      <c r="AV356" s="251"/>
      <c r="AW356" s="251"/>
      <c r="AX356" s="251"/>
      <c r="AY356" s="251"/>
      <c r="AZ356" s="251"/>
      <c r="BA356" s="281"/>
      <c r="BB356" s="161"/>
      <c r="BC356" s="281"/>
      <c r="BD356" s="281"/>
      <c r="BE356" s="281"/>
      <c r="BF356" s="281"/>
      <c r="BG356" s="281"/>
      <c r="BH356" s="281"/>
      <c r="BI356" s="281"/>
      <c r="BJ356" s="281"/>
      <c r="BK356" s="281"/>
      <c r="BL356" s="281"/>
      <c r="BM356" s="281"/>
      <c r="BN356" s="281"/>
      <c r="BO356" s="281"/>
      <c r="BP356" s="281"/>
      <c r="BQ356" s="281"/>
      <c r="BR356" s="281"/>
      <c r="BS356" s="281"/>
      <c r="BT356" s="281"/>
      <c r="BU356" s="281"/>
      <c r="BV356" s="281"/>
      <c r="BW356" s="281"/>
      <c r="BX356" s="281"/>
      <c r="BY356" s="281"/>
      <c r="BZ356" s="251"/>
      <c r="CA356" s="251"/>
      <c r="CB356" s="251"/>
      <c r="CC356" s="251"/>
      <c r="CD356" s="251"/>
      <c r="CE356" s="251"/>
      <c r="CF356" s="251"/>
      <c r="CG356" s="251"/>
      <c r="CH356" s="251"/>
      <c r="CI356" s="251"/>
      <c r="CJ356" s="251"/>
      <c r="CK356" s="251"/>
      <c r="CL356" s="251"/>
      <c r="CM356" s="251"/>
      <c r="CN356" s="251"/>
      <c r="CO356" s="251"/>
      <c r="CP356" s="251"/>
      <c r="CQ356" s="251"/>
      <c r="CR356" s="251"/>
      <c r="CS356" s="251"/>
      <c r="CT356" s="251"/>
      <c r="CU356" s="251"/>
      <c r="CV356" s="251"/>
      <c r="CW356" s="251"/>
      <c r="CX356" s="251"/>
      <c r="CY356" s="251"/>
      <c r="CZ356" s="251"/>
    </row>
    <row r="357" s="157" customFormat="true" ht="15" customHeight="true" x14ac:dyDescent="0.2">
      <c r="B357" s="159"/>
      <c r="AD357" s="251"/>
      <c r="AE357" s="251"/>
      <c r="AF357" s="251"/>
      <c r="AG357" s="251"/>
      <c r="AH357" s="251"/>
      <c r="AI357" s="251"/>
      <c r="AJ357" s="251"/>
      <c r="AK357" s="251"/>
      <c r="AL357" s="251"/>
      <c r="AM357" s="251"/>
      <c r="AN357" s="251"/>
      <c r="AO357" s="251"/>
      <c r="AP357" s="251"/>
      <c r="AQ357" s="251"/>
      <c r="AR357" s="251"/>
      <c r="AS357" s="251"/>
      <c r="AT357" s="251"/>
      <c r="AU357" s="251"/>
      <c r="AV357" s="251"/>
      <c r="AW357" s="251"/>
      <c r="AX357" s="251"/>
      <c r="AY357" s="251"/>
      <c r="AZ357" s="251"/>
      <c r="BA357" s="281"/>
      <c r="BB357" s="161"/>
      <c r="BC357" s="281"/>
      <c r="BD357" s="281"/>
      <c r="BE357" s="281"/>
      <c r="BF357" s="281"/>
      <c r="BG357" s="281"/>
      <c r="BH357" s="281"/>
      <c r="BI357" s="281"/>
      <c r="BJ357" s="281"/>
      <c r="BK357" s="281"/>
      <c r="BL357" s="281"/>
      <c r="BM357" s="281"/>
      <c r="BN357" s="281"/>
      <c r="BO357" s="281"/>
      <c r="BP357" s="281"/>
      <c r="BQ357" s="281"/>
      <c r="BR357" s="281"/>
      <c r="BS357" s="281"/>
      <c r="BT357" s="281"/>
      <c r="BU357" s="281"/>
      <c r="BV357" s="281"/>
      <c r="BW357" s="281"/>
      <c r="BX357" s="281"/>
      <c r="BY357" s="281"/>
      <c r="BZ357" s="251"/>
      <c r="CA357" s="251"/>
      <c r="CB357" s="251"/>
      <c r="CC357" s="251"/>
      <c r="CD357" s="251"/>
      <c r="CE357" s="251"/>
      <c r="CF357" s="251"/>
      <c r="CG357" s="251"/>
      <c r="CH357" s="251"/>
      <c r="CI357" s="251"/>
      <c r="CJ357" s="251"/>
      <c r="CK357" s="251"/>
      <c r="CL357" s="251"/>
      <c r="CM357" s="251"/>
      <c r="CN357" s="251"/>
      <c r="CO357" s="251"/>
      <c r="CP357" s="251"/>
      <c r="CQ357" s="251"/>
      <c r="CR357" s="251"/>
      <c r="CS357" s="251"/>
      <c r="CT357" s="251"/>
      <c r="CU357" s="251"/>
      <c r="CV357" s="251"/>
      <c r="CW357" s="251"/>
      <c r="CX357" s="251"/>
      <c r="CY357" s="251"/>
      <c r="CZ357" s="251"/>
    </row>
    <row r="358" s="157" customFormat="true" ht="15" customHeight="true" x14ac:dyDescent="0.2">
      <c r="B358" s="159"/>
      <c r="AD358" s="251"/>
      <c r="AE358" s="251"/>
      <c r="AF358" s="251"/>
      <c r="AG358" s="251"/>
      <c r="AH358" s="251"/>
      <c r="AI358" s="251"/>
      <c r="AJ358" s="251"/>
      <c r="AK358" s="251"/>
      <c r="AL358" s="251"/>
      <c r="AM358" s="251"/>
      <c r="AN358" s="251"/>
      <c r="AO358" s="251"/>
      <c r="AP358" s="251"/>
      <c r="AQ358" s="251"/>
      <c r="AR358" s="251"/>
      <c r="AS358" s="251"/>
      <c r="AT358" s="251"/>
      <c r="AU358" s="251"/>
      <c r="AV358" s="251"/>
      <c r="AW358" s="251"/>
      <c r="AX358" s="251"/>
      <c r="AY358" s="251"/>
      <c r="AZ358" s="251"/>
      <c r="BA358" s="281"/>
      <c r="BB358" s="161"/>
      <c r="BC358" s="281"/>
      <c r="BD358" s="281"/>
      <c r="BE358" s="281"/>
      <c r="BF358" s="281"/>
      <c r="BG358" s="281"/>
      <c r="BH358" s="281"/>
      <c r="BI358" s="281"/>
      <c r="BJ358" s="281"/>
      <c r="BK358" s="281"/>
      <c r="BL358" s="281"/>
      <c r="BM358" s="281"/>
      <c r="BN358" s="281"/>
      <c r="BO358" s="281"/>
      <c r="BP358" s="281"/>
      <c r="BQ358" s="281"/>
      <c r="BR358" s="281"/>
      <c r="BS358" s="281"/>
      <c r="BT358" s="281"/>
      <c r="BU358" s="281"/>
      <c r="BV358" s="281"/>
      <c r="BW358" s="281"/>
      <c r="BX358" s="281"/>
      <c r="BY358" s="281"/>
      <c r="BZ358" s="251"/>
      <c r="CA358" s="251"/>
      <c r="CB358" s="251"/>
      <c r="CC358" s="251"/>
      <c r="CD358" s="251"/>
      <c r="CE358" s="251"/>
      <c r="CF358" s="251"/>
      <c r="CG358" s="251"/>
      <c r="CH358" s="251"/>
      <c r="CI358" s="251"/>
      <c r="CJ358" s="251"/>
      <c r="CK358" s="251"/>
      <c r="CL358" s="251"/>
      <c r="CM358" s="251"/>
      <c r="CN358" s="251"/>
      <c r="CO358" s="251"/>
      <c r="CP358" s="251"/>
      <c r="CQ358" s="251"/>
      <c r="CR358" s="251"/>
      <c r="CS358" s="251"/>
      <c r="CT358" s="251"/>
      <c r="CU358" s="251"/>
      <c r="CV358" s="251"/>
      <c r="CW358" s="251"/>
      <c r="CX358" s="251"/>
      <c r="CY358" s="251"/>
      <c r="CZ358" s="251"/>
    </row>
    <row r="359" s="157" customFormat="true" ht="15" customHeight="true" x14ac:dyDescent="0.2">
      <c r="B359" s="159"/>
      <c r="AD359" s="251"/>
      <c r="AE359" s="251"/>
      <c r="AF359" s="251"/>
      <c r="AG359" s="251"/>
      <c r="AH359" s="251"/>
      <c r="AI359" s="251"/>
      <c r="AJ359" s="251"/>
      <c r="AK359" s="251"/>
      <c r="AL359" s="251"/>
      <c r="AM359" s="251"/>
      <c r="AN359" s="251"/>
      <c r="AO359" s="251"/>
      <c r="AP359" s="251"/>
      <c r="AQ359" s="251"/>
      <c r="AR359" s="251"/>
      <c r="AS359" s="251"/>
      <c r="AT359" s="251"/>
      <c r="AU359" s="251"/>
      <c r="AV359" s="251"/>
      <c r="AW359" s="251"/>
      <c r="AX359" s="251"/>
      <c r="AY359" s="251"/>
      <c r="AZ359" s="251"/>
      <c r="BA359" s="281"/>
      <c r="BB359" s="161"/>
      <c r="BC359" s="281"/>
      <c r="BD359" s="281"/>
      <c r="BE359" s="281"/>
      <c r="BF359" s="281"/>
      <c r="BG359" s="281"/>
      <c r="BH359" s="281"/>
      <c r="BI359" s="281"/>
      <c r="BJ359" s="281"/>
      <c r="BK359" s="281"/>
      <c r="BL359" s="281"/>
      <c r="BM359" s="281"/>
      <c r="BN359" s="281"/>
      <c r="BO359" s="281"/>
      <c r="BP359" s="281"/>
      <c r="BQ359" s="281"/>
      <c r="BR359" s="281"/>
      <c r="BS359" s="281"/>
      <c r="BT359" s="281"/>
      <c r="BU359" s="281"/>
      <c r="BV359" s="281"/>
      <c r="BW359" s="281"/>
      <c r="BX359" s="281"/>
      <c r="BY359" s="281"/>
      <c r="BZ359" s="251"/>
      <c r="CA359" s="251"/>
      <c r="CB359" s="251"/>
      <c r="CC359" s="251"/>
      <c r="CD359" s="251"/>
      <c r="CE359" s="251"/>
      <c r="CF359" s="251"/>
      <c r="CG359" s="251"/>
      <c r="CH359" s="251"/>
      <c r="CI359" s="251"/>
      <c r="CJ359" s="251"/>
      <c r="CK359" s="251"/>
      <c r="CL359" s="251"/>
      <c r="CM359" s="251"/>
      <c r="CN359" s="251"/>
      <c r="CO359" s="251"/>
      <c r="CP359" s="251"/>
      <c r="CQ359" s="251"/>
      <c r="CR359" s="251"/>
      <c r="CS359" s="251"/>
      <c r="CT359" s="251"/>
      <c r="CU359" s="251"/>
      <c r="CV359" s="251"/>
      <c r="CW359" s="251"/>
      <c r="CX359" s="251"/>
      <c r="CY359" s="251"/>
      <c r="CZ359" s="251"/>
    </row>
    <row r="360" s="157" customFormat="true" ht="15" customHeight="true" x14ac:dyDescent="0.2">
      <c r="B360" s="159"/>
      <c r="AD360" s="251"/>
      <c r="AE360" s="251"/>
      <c r="AF360" s="251"/>
      <c r="AG360" s="251"/>
      <c r="AH360" s="251"/>
      <c r="AI360" s="251"/>
      <c r="AJ360" s="251"/>
      <c r="AK360" s="251"/>
      <c r="AL360" s="251"/>
      <c r="AM360" s="251"/>
      <c r="AN360" s="251"/>
      <c r="AO360" s="251"/>
      <c r="AP360" s="251"/>
      <c r="AQ360" s="251"/>
      <c r="AR360" s="251"/>
      <c r="AS360" s="251"/>
      <c r="AT360" s="251"/>
      <c r="AU360" s="251"/>
      <c r="AV360" s="251"/>
      <c r="AW360" s="251"/>
      <c r="AX360" s="251"/>
      <c r="AY360" s="251"/>
      <c r="AZ360" s="251"/>
      <c r="BA360" s="281"/>
      <c r="BB360" s="161"/>
      <c r="BC360" s="281"/>
      <c r="BD360" s="281"/>
      <c r="BE360" s="281"/>
      <c r="BF360" s="281"/>
      <c r="BG360" s="281"/>
      <c r="BH360" s="281"/>
      <c r="BI360" s="281"/>
      <c r="BJ360" s="281"/>
      <c r="BK360" s="281"/>
      <c r="BL360" s="281"/>
      <c r="BM360" s="281"/>
      <c r="BN360" s="281"/>
      <c r="BO360" s="281"/>
      <c r="BP360" s="281"/>
      <c r="BQ360" s="281"/>
      <c r="BR360" s="281"/>
      <c r="BS360" s="281"/>
      <c r="BT360" s="281"/>
      <c r="BU360" s="281"/>
      <c r="BV360" s="281"/>
      <c r="BW360" s="281"/>
      <c r="BX360" s="281"/>
      <c r="BY360" s="281"/>
      <c r="BZ360" s="251"/>
      <c r="CA360" s="251"/>
      <c r="CB360" s="251"/>
      <c r="CC360" s="251"/>
      <c r="CD360" s="251"/>
      <c r="CE360" s="251"/>
      <c r="CF360" s="251"/>
      <c r="CG360" s="251"/>
      <c r="CH360" s="251"/>
      <c r="CI360" s="251"/>
      <c r="CJ360" s="251"/>
      <c r="CK360" s="251"/>
      <c r="CL360" s="251"/>
      <c r="CM360" s="251"/>
      <c r="CN360" s="251"/>
      <c r="CO360" s="251"/>
      <c r="CP360" s="251"/>
      <c r="CQ360" s="251"/>
      <c r="CR360" s="251"/>
      <c r="CS360" s="251"/>
      <c r="CT360" s="251"/>
      <c r="CU360" s="251"/>
      <c r="CV360" s="251"/>
      <c r="CW360" s="251"/>
      <c r="CX360" s="251"/>
      <c r="CY360" s="251"/>
      <c r="CZ360" s="251"/>
    </row>
    <row r="361" s="157" customFormat="true" ht="15" customHeight="true" x14ac:dyDescent="0.2">
      <c r="B361" s="159"/>
      <c r="AD361" s="251"/>
      <c r="AE361" s="251"/>
      <c r="AF361" s="251"/>
      <c r="AG361" s="251"/>
      <c r="AH361" s="251"/>
      <c r="AI361" s="251"/>
      <c r="AJ361" s="251"/>
      <c r="AK361" s="251"/>
      <c r="AL361" s="251"/>
      <c r="AM361" s="251"/>
      <c r="AN361" s="251"/>
      <c r="AO361" s="251"/>
      <c r="AP361" s="251"/>
      <c r="AQ361" s="251"/>
      <c r="AR361" s="251"/>
      <c r="AS361" s="251"/>
      <c r="AT361" s="251"/>
      <c r="AU361" s="251"/>
      <c r="AV361" s="251"/>
      <c r="AW361" s="251"/>
      <c r="AX361" s="251"/>
      <c r="AY361" s="251"/>
      <c r="AZ361" s="251"/>
      <c r="BA361" s="281"/>
      <c r="BB361" s="161"/>
      <c r="BC361" s="281"/>
      <c r="BD361" s="281"/>
      <c r="BE361" s="281"/>
      <c r="BF361" s="281"/>
      <c r="BG361" s="281"/>
      <c r="BH361" s="281"/>
      <c r="BI361" s="281"/>
      <c r="BJ361" s="281"/>
      <c r="BK361" s="281"/>
      <c r="BL361" s="281"/>
      <c r="BM361" s="281"/>
      <c r="BN361" s="281"/>
      <c r="BO361" s="281"/>
      <c r="BP361" s="281"/>
      <c r="BQ361" s="281"/>
      <c r="BR361" s="281"/>
      <c r="BS361" s="281"/>
      <c r="BT361" s="281"/>
      <c r="BU361" s="281"/>
      <c r="BV361" s="281"/>
      <c r="BW361" s="281"/>
      <c r="BX361" s="281"/>
      <c r="BY361" s="281"/>
      <c r="BZ361" s="251"/>
      <c r="CA361" s="251"/>
      <c r="CB361" s="251"/>
      <c r="CC361" s="251"/>
      <c r="CD361" s="251"/>
      <c r="CE361" s="251"/>
      <c r="CF361" s="251"/>
      <c r="CG361" s="251"/>
      <c r="CH361" s="251"/>
      <c r="CI361" s="251"/>
      <c r="CJ361" s="251"/>
      <c r="CK361" s="251"/>
      <c r="CL361" s="251"/>
      <c r="CM361" s="251"/>
      <c r="CN361" s="251"/>
      <c r="CO361" s="251"/>
      <c r="CP361" s="251"/>
      <c r="CQ361" s="251"/>
      <c r="CR361" s="251"/>
      <c r="CS361" s="251"/>
      <c r="CT361" s="251"/>
      <c r="CU361" s="251"/>
      <c r="CV361" s="251"/>
      <c r="CW361" s="251"/>
      <c r="CX361" s="251"/>
      <c r="CY361" s="251"/>
      <c r="CZ361" s="251"/>
    </row>
    <row r="362" s="157" customFormat="true" ht="15" customHeight="true" x14ac:dyDescent="0.2">
      <c r="B362" s="159"/>
      <c r="AD362" s="251"/>
      <c r="AE362" s="251"/>
      <c r="AF362" s="251"/>
      <c r="AG362" s="251"/>
      <c r="AH362" s="251"/>
      <c r="AI362" s="251"/>
      <c r="AJ362" s="251"/>
      <c r="AK362" s="251"/>
      <c r="AL362" s="251"/>
      <c r="AM362" s="251"/>
      <c r="AN362" s="251"/>
      <c r="AO362" s="251"/>
      <c r="AP362" s="251"/>
      <c r="AQ362" s="251"/>
      <c r="AR362" s="251"/>
      <c r="AS362" s="251"/>
      <c r="AT362" s="251"/>
      <c r="AU362" s="251"/>
      <c r="AV362" s="251"/>
      <c r="AW362" s="251"/>
      <c r="AX362" s="251"/>
      <c r="AY362" s="251"/>
      <c r="AZ362" s="251"/>
      <c r="BA362" s="281"/>
      <c r="BB362" s="161"/>
      <c r="BC362" s="281"/>
      <c r="BD362" s="281"/>
      <c r="BE362" s="281"/>
      <c r="BF362" s="281"/>
      <c r="BG362" s="281"/>
      <c r="BH362" s="281"/>
      <c r="BI362" s="281"/>
      <c r="BJ362" s="281"/>
      <c r="BK362" s="281"/>
      <c r="BL362" s="281"/>
      <c r="BM362" s="281"/>
      <c r="BN362" s="281"/>
      <c r="BO362" s="281"/>
      <c r="BP362" s="281"/>
      <c r="BQ362" s="281"/>
      <c r="BR362" s="281"/>
      <c r="BS362" s="281"/>
      <c r="BT362" s="281"/>
      <c r="BU362" s="281"/>
      <c r="BV362" s="281"/>
      <c r="BW362" s="281"/>
      <c r="BX362" s="281"/>
      <c r="BY362" s="281"/>
      <c r="BZ362" s="251"/>
      <c r="CA362" s="251"/>
      <c r="CB362" s="251"/>
      <c r="CC362" s="251"/>
      <c r="CD362" s="251"/>
      <c r="CE362" s="251"/>
      <c r="CF362" s="251"/>
      <c r="CG362" s="251"/>
      <c r="CH362" s="251"/>
      <c r="CI362" s="251"/>
      <c r="CJ362" s="251"/>
      <c r="CK362" s="251"/>
      <c r="CL362" s="251"/>
      <c r="CM362" s="251"/>
      <c r="CN362" s="251"/>
      <c r="CO362" s="251"/>
      <c r="CP362" s="251"/>
      <c r="CQ362" s="251"/>
      <c r="CR362" s="251"/>
      <c r="CS362" s="251"/>
      <c r="CT362" s="251"/>
      <c r="CU362" s="251"/>
      <c r="CV362" s="251"/>
      <c r="CW362" s="251"/>
      <c r="CX362" s="251"/>
      <c r="CY362" s="251"/>
      <c r="CZ362" s="251"/>
    </row>
    <row r="363" s="157" customFormat="true" ht="15" customHeight="true" x14ac:dyDescent="0.2">
      <c r="B363" s="159"/>
      <c r="AD363" s="251"/>
      <c r="AE363" s="251"/>
      <c r="AF363" s="251"/>
      <c r="AG363" s="251"/>
      <c r="AH363" s="251"/>
      <c r="AI363" s="251"/>
      <c r="AJ363" s="251"/>
      <c r="AK363" s="251"/>
      <c r="AL363" s="251"/>
      <c r="AM363" s="251"/>
      <c r="AN363" s="251"/>
      <c r="AO363" s="251"/>
      <c r="AP363" s="251"/>
      <c r="AQ363" s="251"/>
      <c r="AR363" s="251"/>
      <c r="AS363" s="251"/>
      <c r="AT363" s="251"/>
      <c r="AU363" s="251"/>
      <c r="AV363" s="251"/>
      <c r="AW363" s="251"/>
      <c r="AX363" s="251"/>
      <c r="AY363" s="251"/>
      <c r="AZ363" s="251"/>
      <c r="BA363" s="281"/>
      <c r="BB363" s="161"/>
      <c r="BC363" s="281"/>
      <c r="BD363" s="281"/>
      <c r="BE363" s="281"/>
      <c r="BF363" s="281"/>
      <c r="BG363" s="281"/>
      <c r="BH363" s="281"/>
      <c r="BI363" s="281"/>
      <c r="BJ363" s="281"/>
      <c r="BK363" s="281"/>
      <c r="BL363" s="281"/>
      <c r="BM363" s="281"/>
      <c r="BN363" s="281"/>
      <c r="BO363" s="281"/>
      <c r="BP363" s="281"/>
      <c r="BQ363" s="281"/>
      <c r="BR363" s="281"/>
      <c r="BS363" s="281"/>
      <c r="BT363" s="281"/>
      <c r="BU363" s="281"/>
      <c r="BV363" s="281"/>
      <c r="BW363" s="281"/>
      <c r="BX363" s="281"/>
      <c r="BY363" s="281"/>
      <c r="BZ363" s="251"/>
      <c r="CA363" s="251"/>
      <c r="CB363" s="251"/>
      <c r="CC363" s="251"/>
      <c r="CD363" s="251"/>
      <c r="CE363" s="251"/>
      <c r="CF363" s="251"/>
      <c r="CG363" s="251"/>
      <c r="CH363" s="251"/>
      <c r="CI363" s="251"/>
      <c r="CJ363" s="251"/>
      <c r="CK363" s="251"/>
      <c r="CL363" s="251"/>
      <c r="CM363" s="251"/>
      <c r="CN363" s="251"/>
      <c r="CO363" s="251"/>
      <c r="CP363" s="251"/>
      <c r="CQ363" s="251"/>
      <c r="CR363" s="251"/>
      <c r="CS363" s="251"/>
      <c r="CT363" s="251"/>
      <c r="CU363" s="251"/>
      <c r="CV363" s="251"/>
      <c r="CW363" s="251"/>
      <c r="CX363" s="251"/>
      <c r="CY363" s="251"/>
      <c r="CZ363" s="251"/>
    </row>
    <row r="364" s="157" customFormat="true" ht="15" customHeight="true" x14ac:dyDescent="0.2">
      <c r="B364" s="159"/>
      <c r="AD364" s="251"/>
      <c r="AE364" s="251"/>
      <c r="AF364" s="251"/>
      <c r="AG364" s="251"/>
      <c r="AH364" s="251"/>
      <c r="AI364" s="251"/>
      <c r="AJ364" s="251"/>
      <c r="AK364" s="251"/>
      <c r="AL364" s="251"/>
      <c r="AM364" s="251"/>
      <c r="AN364" s="251"/>
      <c r="AO364" s="251"/>
      <c r="AP364" s="251"/>
      <c r="AQ364" s="251"/>
      <c r="AR364" s="251"/>
      <c r="AS364" s="251"/>
      <c r="AT364" s="251"/>
      <c r="AU364" s="251"/>
      <c r="AV364" s="251"/>
      <c r="AW364" s="251"/>
      <c r="AX364" s="251"/>
      <c r="AY364" s="251"/>
      <c r="AZ364" s="251"/>
      <c r="BA364" s="281"/>
      <c r="BB364" s="161"/>
      <c r="BC364" s="281"/>
      <c r="BD364" s="281"/>
      <c r="BE364" s="281"/>
      <c r="BF364" s="281"/>
      <c r="BG364" s="281"/>
      <c r="BH364" s="281"/>
      <c r="BI364" s="281"/>
      <c r="BJ364" s="281"/>
      <c r="BK364" s="281"/>
      <c r="BL364" s="281"/>
      <c r="BM364" s="281"/>
      <c r="BN364" s="281"/>
      <c r="BO364" s="281"/>
      <c r="BP364" s="281"/>
      <c r="BQ364" s="281"/>
      <c r="BR364" s="281"/>
      <c r="BS364" s="281"/>
      <c r="BT364" s="281"/>
      <c r="BU364" s="281"/>
      <c r="BV364" s="281"/>
      <c r="BW364" s="281"/>
      <c r="BX364" s="281"/>
      <c r="BY364" s="281"/>
      <c r="BZ364" s="251"/>
      <c r="CA364" s="251"/>
      <c r="CB364" s="251"/>
      <c r="CC364" s="251"/>
      <c r="CD364" s="251"/>
      <c r="CE364" s="251"/>
      <c r="CF364" s="251"/>
      <c r="CG364" s="251"/>
      <c r="CH364" s="251"/>
      <c r="CI364" s="251"/>
      <c r="CJ364" s="251"/>
      <c r="CK364" s="251"/>
      <c r="CL364" s="251"/>
      <c r="CM364" s="251"/>
      <c r="CN364" s="251"/>
      <c r="CO364" s="251"/>
      <c r="CP364" s="251"/>
      <c r="CQ364" s="251"/>
      <c r="CR364" s="251"/>
      <c r="CS364" s="251"/>
      <c r="CT364" s="251"/>
      <c r="CU364" s="251"/>
      <c r="CV364" s="251"/>
      <c r="CW364" s="251"/>
      <c r="CX364" s="251"/>
      <c r="CY364" s="251"/>
      <c r="CZ364" s="251"/>
    </row>
    <row r="365" s="157" customFormat="true" ht="15" customHeight="true" x14ac:dyDescent="0.2">
      <c r="B365" s="159"/>
      <c r="AD365" s="251"/>
      <c r="AE365" s="251"/>
      <c r="AF365" s="251"/>
      <c r="AG365" s="251"/>
      <c r="AH365" s="251"/>
      <c r="AI365" s="251"/>
      <c r="AJ365" s="251"/>
      <c r="AK365" s="251"/>
      <c r="AL365" s="251"/>
      <c r="AM365" s="251"/>
      <c r="AN365" s="251"/>
      <c r="AO365" s="251"/>
      <c r="AP365" s="251"/>
      <c r="AQ365" s="251"/>
      <c r="AR365" s="251"/>
      <c r="AS365" s="251"/>
      <c r="AT365" s="251"/>
      <c r="AU365" s="251"/>
      <c r="AV365" s="251"/>
      <c r="AW365" s="251"/>
      <c r="AX365" s="251"/>
      <c r="AY365" s="251"/>
      <c r="AZ365" s="251"/>
      <c r="BA365" s="281"/>
      <c r="BB365" s="161"/>
      <c r="BC365" s="281"/>
      <c r="BD365" s="281"/>
      <c r="BE365" s="281"/>
      <c r="BF365" s="281"/>
      <c r="BG365" s="281"/>
      <c r="BH365" s="281"/>
      <c r="BI365" s="281"/>
      <c r="BJ365" s="281"/>
      <c r="BK365" s="281"/>
      <c r="BL365" s="281"/>
      <c r="BM365" s="281"/>
      <c r="BN365" s="281"/>
      <c r="BO365" s="281"/>
      <c r="BP365" s="281"/>
      <c r="BQ365" s="281"/>
      <c r="BR365" s="281"/>
      <c r="BS365" s="281"/>
      <c r="BT365" s="281"/>
      <c r="BU365" s="281"/>
      <c r="BV365" s="281"/>
      <c r="BW365" s="281"/>
      <c r="BX365" s="281"/>
      <c r="BY365" s="281"/>
      <c r="BZ365" s="251"/>
      <c r="CA365" s="251"/>
      <c r="CB365" s="251"/>
      <c r="CC365" s="251"/>
      <c r="CD365" s="251"/>
      <c r="CE365" s="251"/>
      <c r="CF365" s="251"/>
      <c r="CG365" s="251"/>
      <c r="CH365" s="251"/>
      <c r="CI365" s="251"/>
      <c r="CJ365" s="251"/>
      <c r="CK365" s="251"/>
      <c r="CL365" s="251"/>
      <c r="CM365" s="251"/>
      <c r="CN365" s="251"/>
      <c r="CO365" s="251"/>
      <c r="CP365" s="251"/>
      <c r="CQ365" s="251"/>
      <c r="CR365" s="251"/>
      <c r="CS365" s="251"/>
      <c r="CT365" s="251"/>
      <c r="CU365" s="251"/>
      <c r="CV365" s="251"/>
      <c r="CW365" s="251"/>
      <c r="CX365" s="251"/>
      <c r="CY365" s="251"/>
      <c r="CZ365" s="251"/>
    </row>
    <row r="366" s="157" customFormat="true" ht="15" customHeight="true" x14ac:dyDescent="0.2">
      <c r="B366" s="159"/>
      <c r="AD366" s="251"/>
      <c r="AE366" s="251"/>
      <c r="AF366" s="251"/>
      <c r="AG366" s="251"/>
      <c r="AH366" s="251"/>
      <c r="AI366" s="251"/>
      <c r="AJ366" s="251"/>
      <c r="AK366" s="251"/>
      <c r="AL366" s="251"/>
      <c r="AM366" s="251"/>
      <c r="AN366" s="251"/>
      <c r="AO366" s="251"/>
      <c r="AP366" s="251"/>
      <c r="AQ366" s="251"/>
      <c r="AR366" s="251"/>
      <c r="AS366" s="251"/>
      <c r="AT366" s="251"/>
      <c r="AU366" s="251"/>
      <c r="AV366" s="251"/>
      <c r="AW366" s="251"/>
      <c r="AX366" s="251"/>
      <c r="AY366" s="251"/>
      <c r="AZ366" s="251"/>
      <c r="BA366" s="281"/>
      <c r="BB366" s="161"/>
      <c r="BC366" s="281"/>
      <c r="BD366" s="281"/>
      <c r="BE366" s="281"/>
      <c r="BF366" s="281"/>
      <c r="BG366" s="281"/>
      <c r="BH366" s="281"/>
      <c r="BI366" s="281"/>
      <c r="BJ366" s="281"/>
      <c r="BK366" s="281"/>
      <c r="BL366" s="281"/>
      <c r="BM366" s="281"/>
      <c r="BN366" s="281"/>
      <c r="BO366" s="281"/>
      <c r="BP366" s="281"/>
      <c r="BQ366" s="281"/>
      <c r="BR366" s="281"/>
      <c r="BS366" s="281"/>
      <c r="BT366" s="281"/>
      <c r="BU366" s="281"/>
      <c r="BV366" s="281"/>
      <c r="BW366" s="281"/>
      <c r="BX366" s="281"/>
      <c r="BY366" s="281"/>
      <c r="BZ366" s="251"/>
      <c r="CA366" s="251"/>
      <c r="CB366" s="251"/>
      <c r="CC366" s="251"/>
      <c r="CD366" s="251"/>
      <c r="CE366" s="251"/>
      <c r="CF366" s="251"/>
      <c r="CG366" s="251"/>
      <c r="CH366" s="251"/>
      <c r="CI366" s="251"/>
      <c r="CJ366" s="251"/>
      <c r="CK366" s="251"/>
      <c r="CL366" s="251"/>
      <c r="CM366" s="251"/>
      <c r="CN366" s="251"/>
      <c r="CO366" s="251"/>
      <c r="CP366" s="251"/>
      <c r="CQ366" s="251"/>
      <c r="CR366" s="251"/>
      <c r="CS366" s="251"/>
      <c r="CT366" s="251"/>
      <c r="CU366" s="251"/>
      <c r="CV366" s="251"/>
      <c r="CW366" s="251"/>
      <c r="CX366" s="251"/>
      <c r="CY366" s="251"/>
      <c r="CZ366" s="251"/>
    </row>
    <row r="367" s="157" customFormat="true" ht="15" customHeight="true" x14ac:dyDescent="0.2">
      <c r="B367" s="159"/>
      <c r="AD367" s="251"/>
      <c r="AE367" s="251"/>
      <c r="AF367" s="251"/>
      <c r="AG367" s="251"/>
      <c r="AH367" s="251"/>
      <c r="AI367" s="251"/>
      <c r="AJ367" s="251"/>
      <c r="AK367" s="251"/>
      <c r="AL367" s="251"/>
      <c r="AM367" s="251"/>
      <c r="AN367" s="251"/>
      <c r="AO367" s="251"/>
      <c r="AP367" s="251"/>
      <c r="AQ367" s="251"/>
      <c r="AR367" s="251"/>
      <c r="AS367" s="251"/>
      <c r="AT367" s="251"/>
      <c r="AU367" s="251"/>
      <c r="AV367" s="251"/>
      <c r="AW367" s="251"/>
      <c r="AX367" s="251"/>
      <c r="AY367" s="251"/>
      <c r="AZ367" s="251"/>
      <c r="BA367" s="281"/>
      <c r="BB367" s="161"/>
      <c r="BC367" s="281"/>
      <c r="BD367" s="281"/>
      <c r="BE367" s="281"/>
      <c r="BF367" s="281"/>
      <c r="BG367" s="281"/>
      <c r="BH367" s="281"/>
      <c r="BI367" s="281"/>
      <c r="BJ367" s="281"/>
      <c r="BK367" s="281"/>
      <c r="BL367" s="281"/>
      <c r="BM367" s="281"/>
      <c r="BN367" s="281"/>
      <c r="BO367" s="281"/>
      <c r="BP367" s="281"/>
      <c r="BQ367" s="281"/>
      <c r="BR367" s="281"/>
      <c r="BS367" s="281"/>
      <c r="BT367" s="281"/>
      <c r="BU367" s="281"/>
      <c r="BV367" s="281"/>
      <c r="BW367" s="281"/>
      <c r="BX367" s="281"/>
      <c r="BY367" s="281"/>
      <c r="BZ367" s="251"/>
      <c r="CA367" s="251"/>
      <c r="CB367" s="251"/>
      <c r="CC367" s="251"/>
      <c r="CD367" s="251"/>
      <c r="CE367" s="251"/>
      <c r="CF367" s="251"/>
      <c r="CG367" s="251"/>
      <c r="CH367" s="251"/>
      <c r="CI367" s="251"/>
      <c r="CJ367" s="251"/>
      <c r="CK367" s="251"/>
      <c r="CL367" s="251"/>
      <c r="CM367" s="251"/>
      <c r="CN367" s="251"/>
      <c r="CO367" s="251"/>
      <c r="CP367" s="251"/>
      <c r="CQ367" s="251"/>
      <c r="CR367" s="251"/>
      <c r="CS367" s="251"/>
      <c r="CT367" s="251"/>
      <c r="CU367" s="251"/>
      <c r="CV367" s="251"/>
      <c r="CW367" s="251"/>
      <c r="CX367" s="251"/>
      <c r="CY367" s="251"/>
      <c r="CZ367" s="251"/>
    </row>
    <row r="368" s="157" customFormat="true" ht="15" customHeight="true" x14ac:dyDescent="0.2">
      <c r="B368" s="159"/>
      <c r="AD368" s="251"/>
      <c r="AE368" s="251"/>
      <c r="AF368" s="251"/>
      <c r="AG368" s="251"/>
      <c r="AH368" s="251"/>
      <c r="AI368" s="251"/>
      <c r="AJ368" s="251"/>
      <c r="AK368" s="251"/>
      <c r="AL368" s="251"/>
      <c r="AM368" s="251"/>
      <c r="AN368" s="251"/>
      <c r="AO368" s="251"/>
      <c r="AP368" s="251"/>
      <c r="AQ368" s="251"/>
      <c r="AR368" s="251"/>
      <c r="AS368" s="251"/>
      <c r="AT368" s="251"/>
      <c r="AU368" s="251"/>
      <c r="AV368" s="251"/>
      <c r="AW368" s="251"/>
      <c r="AX368" s="251"/>
      <c r="AY368" s="251"/>
      <c r="AZ368" s="251"/>
      <c r="BA368" s="281"/>
      <c r="BB368" s="161"/>
      <c r="BC368" s="281"/>
      <c r="BD368" s="281"/>
      <c r="BE368" s="281"/>
      <c r="BF368" s="281"/>
      <c r="BG368" s="281"/>
      <c r="BH368" s="281"/>
      <c r="BI368" s="281"/>
      <c r="BJ368" s="281"/>
      <c r="BK368" s="281"/>
      <c r="BL368" s="281"/>
      <c r="BM368" s="281"/>
      <c r="BN368" s="281"/>
      <c r="BO368" s="281"/>
      <c r="BP368" s="281"/>
      <c r="BQ368" s="281"/>
      <c r="BR368" s="281"/>
      <c r="BS368" s="281"/>
      <c r="BT368" s="281"/>
      <c r="BU368" s="281"/>
      <c r="BV368" s="281"/>
      <c r="BW368" s="281"/>
      <c r="BX368" s="281"/>
      <c r="BY368" s="281"/>
      <c r="BZ368" s="251"/>
      <c r="CA368" s="251"/>
      <c r="CB368" s="251"/>
      <c r="CC368" s="251"/>
      <c r="CD368" s="251"/>
      <c r="CE368" s="251"/>
      <c r="CF368" s="251"/>
      <c r="CG368" s="251"/>
      <c r="CH368" s="251"/>
      <c r="CI368" s="251"/>
      <c r="CJ368" s="251"/>
      <c r="CK368" s="251"/>
      <c r="CL368" s="251"/>
      <c r="CM368" s="251"/>
      <c r="CN368" s="251"/>
      <c r="CO368" s="251"/>
      <c r="CP368" s="251"/>
      <c r="CQ368" s="251"/>
      <c r="CR368" s="251"/>
      <c r="CS368" s="251"/>
      <c r="CT368" s="251"/>
      <c r="CU368" s="251"/>
      <c r="CV368" s="251"/>
      <c r="CW368" s="251"/>
      <c r="CX368" s="251"/>
      <c r="CY368" s="251"/>
      <c r="CZ368" s="251"/>
    </row>
    <row r="369" s="157" customFormat="true" ht="15" customHeight="true" x14ac:dyDescent="0.2">
      <c r="B369" s="159"/>
      <c r="AD369" s="251"/>
      <c r="AE369" s="251"/>
      <c r="AF369" s="251"/>
      <c r="AG369" s="251"/>
      <c r="AH369" s="251"/>
      <c r="AI369" s="251"/>
      <c r="AJ369" s="251"/>
      <c r="AK369" s="251"/>
      <c r="AL369" s="251"/>
      <c r="AM369" s="251"/>
      <c r="AN369" s="251"/>
      <c r="AO369" s="251"/>
      <c r="AP369" s="251"/>
      <c r="AQ369" s="251"/>
      <c r="AR369" s="251"/>
      <c r="AS369" s="251"/>
      <c r="AT369" s="251"/>
      <c r="AU369" s="251"/>
      <c r="AV369" s="251"/>
      <c r="AW369" s="251"/>
      <c r="AX369" s="251"/>
      <c r="AY369" s="251"/>
      <c r="AZ369" s="251"/>
      <c r="BA369" s="281"/>
      <c r="BB369" s="161"/>
      <c r="BC369" s="281"/>
      <c r="BD369" s="281"/>
      <c r="BE369" s="281"/>
      <c r="BF369" s="281"/>
      <c r="BG369" s="281"/>
      <c r="BH369" s="281"/>
      <c r="BI369" s="281"/>
      <c r="BJ369" s="281"/>
      <c r="BK369" s="281"/>
      <c r="BL369" s="281"/>
      <c r="BM369" s="281"/>
      <c r="BN369" s="281"/>
      <c r="BO369" s="281"/>
      <c r="BP369" s="281"/>
      <c r="BQ369" s="281"/>
      <c r="BR369" s="281"/>
      <c r="BS369" s="281"/>
      <c r="BT369" s="281"/>
      <c r="BU369" s="281"/>
      <c r="BV369" s="281"/>
      <c r="BW369" s="281"/>
      <c r="BX369" s="281"/>
      <c r="BY369" s="281"/>
      <c r="BZ369" s="251"/>
      <c r="CA369" s="251"/>
      <c r="CB369" s="251"/>
      <c r="CC369" s="251"/>
      <c r="CD369" s="251"/>
      <c r="CE369" s="251"/>
      <c r="CF369" s="251"/>
      <c r="CG369" s="251"/>
      <c r="CH369" s="251"/>
      <c r="CI369" s="251"/>
      <c r="CJ369" s="251"/>
      <c r="CK369" s="251"/>
      <c r="CL369" s="251"/>
      <c r="CM369" s="251"/>
      <c r="CN369" s="251"/>
      <c r="CO369" s="251"/>
      <c r="CP369" s="251"/>
      <c r="CQ369" s="251"/>
      <c r="CR369" s="251"/>
      <c r="CS369" s="251"/>
      <c r="CT369" s="251"/>
      <c r="CU369" s="251"/>
      <c r="CV369" s="251"/>
      <c r="CW369" s="251"/>
      <c r="CX369" s="251"/>
      <c r="CY369" s="251"/>
      <c r="CZ369" s="251"/>
    </row>
    <row r="370" s="157" customFormat="true" ht="15" customHeight="true" x14ac:dyDescent="0.2">
      <c r="B370" s="159"/>
      <c r="AD370" s="251"/>
      <c r="AE370" s="251"/>
      <c r="AF370" s="251"/>
      <c r="AG370" s="251"/>
      <c r="AH370" s="251"/>
      <c r="AI370" s="251"/>
      <c r="AJ370" s="251"/>
      <c r="AK370" s="251"/>
      <c r="AL370" s="251"/>
      <c r="AM370" s="251"/>
      <c r="AN370" s="251"/>
      <c r="AO370" s="251"/>
      <c r="AP370" s="251"/>
      <c r="AQ370" s="251"/>
      <c r="AR370" s="251"/>
      <c r="AS370" s="251"/>
      <c r="AT370" s="251"/>
      <c r="AU370" s="251"/>
      <c r="AV370" s="251"/>
      <c r="AW370" s="251"/>
      <c r="AX370" s="251"/>
      <c r="AY370" s="251"/>
      <c r="AZ370" s="251"/>
      <c r="BA370" s="281"/>
      <c r="BB370" s="161"/>
      <c r="BC370" s="281"/>
      <c r="BD370" s="281"/>
      <c r="BE370" s="281"/>
      <c r="BF370" s="281"/>
      <c r="BG370" s="281"/>
      <c r="BH370" s="281"/>
      <c r="BI370" s="281"/>
      <c r="BJ370" s="281"/>
      <c r="BK370" s="281"/>
      <c r="BL370" s="281"/>
      <c r="BM370" s="281"/>
      <c r="BN370" s="281"/>
      <c r="BO370" s="281"/>
      <c r="BP370" s="281"/>
      <c r="BQ370" s="281"/>
      <c r="BR370" s="281"/>
      <c r="BS370" s="281"/>
      <c r="BT370" s="281"/>
      <c r="BU370" s="281"/>
      <c r="BV370" s="281"/>
      <c r="BW370" s="281"/>
      <c r="BX370" s="281"/>
      <c r="BY370" s="281"/>
      <c r="BZ370" s="251"/>
      <c r="CA370" s="251"/>
      <c r="CB370" s="251"/>
      <c r="CC370" s="251"/>
      <c r="CD370" s="251"/>
      <c r="CE370" s="251"/>
      <c r="CF370" s="251"/>
      <c r="CG370" s="251"/>
      <c r="CH370" s="251"/>
      <c r="CI370" s="251"/>
      <c r="CJ370" s="251"/>
      <c r="CK370" s="251"/>
      <c r="CL370" s="251"/>
      <c r="CM370" s="251"/>
      <c r="CN370" s="251"/>
      <c r="CO370" s="251"/>
      <c r="CP370" s="251"/>
      <c r="CQ370" s="251"/>
      <c r="CR370" s="251"/>
      <c r="CS370" s="251"/>
      <c r="CT370" s="251"/>
      <c r="CU370" s="251"/>
      <c r="CV370" s="251"/>
      <c r="CW370" s="251"/>
      <c r="CX370" s="251"/>
      <c r="CY370" s="251"/>
      <c r="CZ370" s="251"/>
    </row>
    <row r="371" s="157" customFormat="true" ht="15" customHeight="true" x14ac:dyDescent="0.2">
      <c r="B371" s="159"/>
      <c r="AD371" s="251"/>
      <c r="AE371" s="251"/>
      <c r="AF371" s="251"/>
      <c r="AG371" s="251"/>
      <c r="AH371" s="251"/>
      <c r="AI371" s="251"/>
      <c r="AJ371" s="251"/>
      <c r="AK371" s="251"/>
      <c r="AL371" s="251"/>
      <c r="AM371" s="251"/>
      <c r="AN371" s="251"/>
      <c r="AO371" s="251"/>
      <c r="AP371" s="251"/>
      <c r="AQ371" s="251"/>
      <c r="AR371" s="251"/>
      <c r="AS371" s="251"/>
      <c r="AT371" s="251"/>
      <c r="AU371" s="251"/>
      <c r="AV371" s="251"/>
      <c r="AW371" s="251"/>
      <c r="AX371" s="251"/>
      <c r="AY371" s="251"/>
      <c r="AZ371" s="251"/>
      <c r="BA371" s="281"/>
      <c r="BB371" s="161"/>
      <c r="BC371" s="281"/>
      <c r="BD371" s="281"/>
      <c r="BE371" s="281"/>
      <c r="BF371" s="281"/>
      <c r="BG371" s="281"/>
      <c r="BH371" s="281"/>
      <c r="BI371" s="281"/>
      <c r="BJ371" s="281"/>
      <c r="BK371" s="281"/>
      <c r="BL371" s="281"/>
      <c r="BM371" s="281"/>
      <c r="BN371" s="281"/>
      <c r="BO371" s="281"/>
      <c r="BP371" s="281"/>
      <c r="BQ371" s="281"/>
      <c r="BR371" s="281"/>
      <c r="BS371" s="281"/>
      <c r="BT371" s="281"/>
      <c r="BU371" s="281"/>
      <c r="BV371" s="281"/>
      <c r="BW371" s="281"/>
      <c r="BX371" s="281"/>
      <c r="BY371" s="281"/>
      <c r="BZ371" s="251"/>
      <c r="CA371" s="251"/>
      <c r="CB371" s="251"/>
      <c r="CC371" s="251"/>
      <c r="CD371" s="251"/>
      <c r="CE371" s="251"/>
      <c r="CF371" s="251"/>
      <c r="CG371" s="251"/>
      <c r="CH371" s="251"/>
      <c r="CI371" s="251"/>
      <c r="CJ371" s="251"/>
      <c r="CK371" s="251"/>
      <c r="CL371" s="251"/>
      <c r="CM371" s="251"/>
      <c r="CN371" s="251"/>
      <c r="CO371" s="251"/>
      <c r="CP371" s="251"/>
      <c r="CQ371" s="251"/>
      <c r="CR371" s="251"/>
      <c r="CS371" s="251"/>
      <c r="CT371" s="251"/>
      <c r="CU371" s="251"/>
      <c r="CV371" s="251"/>
      <c r="CW371" s="251"/>
      <c r="CX371" s="251"/>
      <c r="CY371" s="251"/>
      <c r="CZ371" s="251"/>
    </row>
    <row r="372" s="157" customFormat="true" ht="15" customHeight="true" x14ac:dyDescent="0.2">
      <c r="B372" s="159"/>
      <c r="AD372" s="251"/>
      <c r="AE372" s="251"/>
      <c r="AF372" s="251"/>
      <c r="AG372" s="251"/>
      <c r="AH372" s="251"/>
      <c r="AI372" s="251"/>
      <c r="AJ372" s="251"/>
      <c r="AK372" s="251"/>
      <c r="AL372" s="251"/>
      <c r="AM372" s="251"/>
      <c r="AN372" s="251"/>
      <c r="AO372" s="251"/>
      <c r="AP372" s="251"/>
      <c r="AQ372" s="251"/>
      <c r="AR372" s="251"/>
      <c r="AS372" s="251"/>
      <c r="AT372" s="251"/>
      <c r="AU372" s="251"/>
      <c r="AV372" s="251"/>
      <c r="AW372" s="251"/>
      <c r="AX372" s="251"/>
      <c r="AY372" s="251"/>
      <c r="AZ372" s="251"/>
      <c r="BA372" s="281"/>
      <c r="BB372" s="161"/>
      <c r="BC372" s="281"/>
      <c r="BD372" s="281"/>
      <c r="BE372" s="281"/>
      <c r="BF372" s="281"/>
      <c r="BG372" s="281"/>
      <c r="BH372" s="281"/>
      <c r="BI372" s="281"/>
      <c r="BJ372" s="281"/>
      <c r="BK372" s="281"/>
      <c r="BL372" s="281"/>
      <c r="BM372" s="281"/>
      <c r="BN372" s="281"/>
      <c r="BO372" s="281"/>
      <c r="BP372" s="281"/>
      <c r="BQ372" s="281"/>
      <c r="BR372" s="281"/>
      <c r="BS372" s="281"/>
      <c r="BT372" s="281"/>
      <c r="BU372" s="281"/>
      <c r="BV372" s="281"/>
      <c r="BW372" s="281"/>
      <c r="BX372" s="281"/>
      <c r="BY372" s="281"/>
      <c r="BZ372" s="251"/>
      <c r="CA372" s="251"/>
      <c r="CB372" s="251"/>
      <c r="CC372" s="251"/>
      <c r="CD372" s="251"/>
      <c r="CE372" s="251"/>
      <c r="CF372" s="251"/>
      <c r="CG372" s="251"/>
      <c r="CH372" s="251"/>
      <c r="CI372" s="251"/>
      <c r="CJ372" s="251"/>
      <c r="CK372" s="251"/>
      <c r="CL372" s="251"/>
      <c r="CM372" s="251"/>
      <c r="CN372" s="251"/>
      <c r="CO372" s="251"/>
      <c r="CP372" s="251"/>
      <c r="CQ372" s="251"/>
      <c r="CR372" s="251"/>
      <c r="CS372" s="251"/>
      <c r="CT372" s="251"/>
      <c r="CU372" s="251"/>
      <c r="CV372" s="251"/>
      <c r="CW372" s="251"/>
      <c r="CX372" s="251"/>
      <c r="CY372" s="251"/>
      <c r="CZ372" s="251"/>
    </row>
    <row r="373" s="157" customFormat="true" ht="15" customHeight="true" x14ac:dyDescent="0.2">
      <c r="B373" s="159"/>
      <c r="AD373" s="251"/>
      <c r="AE373" s="251"/>
      <c r="AF373" s="251"/>
      <c r="AG373" s="251"/>
      <c r="AH373" s="251"/>
      <c r="AI373" s="251"/>
      <c r="AJ373" s="251"/>
      <c r="AK373" s="251"/>
      <c r="AL373" s="251"/>
      <c r="AM373" s="251"/>
      <c r="AN373" s="251"/>
      <c r="AO373" s="251"/>
      <c r="AP373" s="251"/>
      <c r="AQ373" s="251"/>
      <c r="AR373" s="251"/>
      <c r="AS373" s="251"/>
      <c r="AT373" s="251"/>
      <c r="AU373" s="251"/>
      <c r="AV373" s="251"/>
      <c r="AW373" s="251"/>
      <c r="AX373" s="251"/>
      <c r="AY373" s="251"/>
      <c r="AZ373" s="251"/>
      <c r="BA373" s="281"/>
      <c r="BB373" s="161"/>
      <c r="BC373" s="281"/>
      <c r="BD373" s="281"/>
      <c r="BE373" s="281"/>
      <c r="BF373" s="281"/>
      <c r="BG373" s="281"/>
      <c r="BH373" s="281"/>
      <c r="BI373" s="281"/>
      <c r="BJ373" s="281"/>
      <c r="BK373" s="281"/>
      <c r="BL373" s="281"/>
      <c r="BM373" s="281"/>
      <c r="BN373" s="281"/>
      <c r="BO373" s="281"/>
      <c r="BP373" s="281"/>
      <c r="BQ373" s="281"/>
      <c r="BR373" s="281"/>
      <c r="BS373" s="281"/>
      <c r="BT373" s="281"/>
      <c r="BU373" s="281"/>
      <c r="BV373" s="281"/>
      <c r="BW373" s="281"/>
      <c r="BX373" s="281"/>
      <c r="BY373" s="281"/>
      <c r="BZ373" s="251"/>
      <c r="CA373" s="251"/>
      <c r="CB373" s="251"/>
      <c r="CC373" s="251"/>
      <c r="CD373" s="251"/>
      <c r="CE373" s="251"/>
      <c r="CF373" s="251"/>
      <c r="CG373" s="251"/>
      <c r="CH373" s="251"/>
      <c r="CI373" s="251"/>
      <c r="CJ373" s="251"/>
      <c r="CK373" s="251"/>
      <c r="CL373" s="251"/>
      <c r="CM373" s="251"/>
      <c r="CN373" s="251"/>
      <c r="CO373" s="251"/>
      <c r="CP373" s="251"/>
      <c r="CQ373" s="251"/>
      <c r="CR373" s="251"/>
      <c r="CS373" s="251"/>
      <c r="CT373" s="251"/>
      <c r="CU373" s="251"/>
      <c r="CV373" s="251"/>
      <c r="CW373" s="251"/>
      <c r="CX373" s="251"/>
      <c r="CY373" s="251"/>
      <c r="CZ373" s="251"/>
    </row>
    <row r="374" s="157" customFormat="true" ht="15" customHeight="true" x14ac:dyDescent="0.2">
      <c r="B374" s="159"/>
      <c r="AD374" s="251"/>
      <c r="AE374" s="251"/>
      <c r="AF374" s="251"/>
      <c r="AG374" s="251"/>
      <c r="AH374" s="251"/>
      <c r="AI374" s="251"/>
      <c r="AJ374" s="251"/>
      <c r="AK374" s="251"/>
      <c r="AL374" s="251"/>
      <c r="AM374" s="251"/>
      <c r="AN374" s="251"/>
      <c r="AO374" s="251"/>
      <c r="AP374" s="251"/>
      <c r="AQ374" s="251"/>
      <c r="AR374" s="251"/>
      <c r="AS374" s="251"/>
      <c r="AT374" s="251"/>
      <c r="AU374" s="251"/>
      <c r="AV374" s="251"/>
      <c r="AW374" s="251"/>
      <c r="AX374" s="251"/>
      <c r="AY374" s="251"/>
      <c r="AZ374" s="251"/>
      <c r="BA374" s="281"/>
      <c r="BB374" s="161"/>
      <c r="BC374" s="281"/>
      <c r="BD374" s="281"/>
      <c r="BE374" s="281"/>
      <c r="BF374" s="281"/>
      <c r="BG374" s="281"/>
      <c r="BH374" s="281"/>
      <c r="BI374" s="281"/>
      <c r="BJ374" s="281"/>
      <c r="BK374" s="281"/>
      <c r="BL374" s="281"/>
      <c r="BM374" s="281"/>
      <c r="BN374" s="281"/>
      <c r="BO374" s="281"/>
      <c r="BP374" s="281"/>
      <c r="BQ374" s="281"/>
      <c r="BR374" s="281"/>
      <c r="BS374" s="281"/>
      <c r="BT374" s="281"/>
      <c r="BU374" s="281"/>
      <c r="BV374" s="281"/>
      <c r="BW374" s="281"/>
      <c r="BX374" s="281"/>
      <c r="BY374" s="281"/>
      <c r="BZ374" s="251"/>
      <c r="CA374" s="251"/>
      <c r="CB374" s="251"/>
      <c r="CC374" s="251"/>
      <c r="CD374" s="251"/>
      <c r="CE374" s="251"/>
      <c r="CF374" s="251"/>
      <c r="CG374" s="251"/>
      <c r="CH374" s="251"/>
      <c r="CI374" s="251"/>
      <c r="CJ374" s="251"/>
      <c r="CK374" s="251"/>
      <c r="CL374" s="251"/>
      <c r="CM374" s="251"/>
      <c r="CN374" s="251"/>
      <c r="CO374" s="251"/>
      <c r="CP374" s="251"/>
      <c r="CQ374" s="251"/>
      <c r="CR374" s="251"/>
      <c r="CS374" s="251"/>
      <c r="CT374" s="251"/>
      <c r="CU374" s="251"/>
      <c r="CV374" s="251"/>
      <c r="CW374" s="251"/>
      <c r="CX374" s="251"/>
      <c r="CY374" s="251"/>
      <c r="CZ374" s="251"/>
    </row>
    <row r="375" s="157" customFormat="true" ht="15" customHeight="true" x14ac:dyDescent="0.2">
      <c r="B375" s="159"/>
      <c r="AD375" s="251"/>
      <c r="AE375" s="251"/>
      <c r="AF375" s="251"/>
      <c r="AG375" s="251"/>
      <c r="AH375" s="251"/>
      <c r="AI375" s="251"/>
      <c r="AJ375" s="251"/>
      <c r="AK375" s="251"/>
      <c r="AL375" s="251"/>
      <c r="AM375" s="251"/>
      <c r="AN375" s="251"/>
      <c r="AO375" s="251"/>
      <c r="AP375" s="251"/>
      <c r="AQ375" s="251"/>
      <c r="AR375" s="251"/>
      <c r="AS375" s="251"/>
      <c r="AT375" s="251"/>
      <c r="AU375" s="251"/>
      <c r="AV375" s="251"/>
      <c r="AW375" s="251"/>
      <c r="AX375" s="251"/>
      <c r="AY375" s="251"/>
      <c r="AZ375" s="251"/>
      <c r="BA375" s="158"/>
      <c r="BB375" s="156"/>
      <c r="BC375" s="156"/>
      <c r="BD375" s="156"/>
      <c r="BE375" s="156"/>
      <c r="BF375" s="156"/>
      <c r="BG375" s="156"/>
      <c r="BH375" s="156"/>
      <c r="BI375" s="156"/>
      <c r="BJ375" s="156"/>
      <c r="BK375" s="156"/>
      <c r="BL375" s="156"/>
      <c r="BM375" s="156"/>
      <c r="BN375" s="156"/>
      <c r="BO375" s="156"/>
      <c r="BP375" s="156"/>
      <c r="BQ375" s="156"/>
      <c r="BR375" s="156"/>
      <c r="BS375" s="156"/>
      <c r="BT375" s="156"/>
      <c r="BU375" s="156"/>
      <c r="BV375" s="156"/>
      <c r="BW375" s="156"/>
      <c r="BX375" s="156"/>
      <c r="BY375" s="158"/>
      <c r="BZ375" s="250"/>
      <c r="CA375" s="250"/>
      <c r="CB375" s="250"/>
      <c r="CC375" s="250"/>
      <c r="CD375" s="250"/>
      <c r="CE375" s="250"/>
      <c r="CF375" s="250"/>
      <c r="CG375" s="250"/>
      <c r="CH375" s="250"/>
      <c r="CI375" s="250"/>
      <c r="CJ375" s="250"/>
      <c r="CK375" s="250"/>
      <c r="CL375" s="250"/>
      <c r="CM375" s="250"/>
      <c r="CN375" s="250"/>
      <c r="CO375" s="250"/>
      <c r="CP375" s="250"/>
      <c r="CQ375" s="250"/>
      <c r="CR375" s="250"/>
      <c r="CS375" s="250"/>
      <c r="CT375" s="250"/>
      <c r="CU375" s="250"/>
      <c r="CV375" s="250"/>
      <c r="CW375" s="250"/>
      <c r="CX375" s="250"/>
      <c r="CY375" s="250"/>
      <c r="CZ375" s="250"/>
    </row>
    <row r="376" s="157" customFormat="true" ht="15" customHeight="true" x14ac:dyDescent="0.2">
      <c r="B376" s="159"/>
      <c r="AD376" s="251"/>
      <c r="AE376" s="251"/>
      <c r="AF376" s="251"/>
      <c r="AG376" s="251"/>
      <c r="AH376" s="251"/>
      <c r="AI376" s="251"/>
      <c r="AJ376" s="251"/>
      <c r="AK376" s="251"/>
      <c r="AL376" s="251"/>
      <c r="AM376" s="251"/>
      <c r="AN376" s="251"/>
      <c r="AO376" s="251"/>
      <c r="AP376" s="251"/>
      <c r="AQ376" s="251"/>
      <c r="AR376" s="251"/>
      <c r="AS376" s="251"/>
      <c r="AT376" s="251"/>
      <c r="AU376" s="251"/>
      <c r="AV376" s="251"/>
      <c r="AW376" s="251"/>
      <c r="AX376" s="251"/>
      <c r="AY376" s="251"/>
      <c r="AZ376" s="251"/>
      <c r="BA376" s="158"/>
      <c r="BB376" s="156"/>
      <c r="BC376" s="156"/>
      <c r="BD376" s="156"/>
      <c r="BE376" s="156"/>
      <c r="BF376" s="156"/>
      <c r="BG376" s="156"/>
      <c r="BH376" s="156"/>
      <c r="BI376" s="156"/>
      <c r="BJ376" s="156"/>
      <c r="BK376" s="156"/>
      <c r="BL376" s="156"/>
      <c r="BM376" s="156"/>
      <c r="BN376" s="156"/>
      <c r="BO376" s="156"/>
      <c r="BP376" s="156"/>
      <c r="BQ376" s="156"/>
      <c r="BR376" s="156"/>
      <c r="BS376" s="156"/>
      <c r="BT376" s="156"/>
      <c r="BU376" s="156"/>
      <c r="BV376" s="156"/>
      <c r="BW376" s="156"/>
      <c r="BX376" s="156"/>
      <c r="BY376" s="158"/>
      <c r="BZ376" s="250"/>
      <c r="CA376" s="250"/>
      <c r="CB376" s="250"/>
      <c r="CC376" s="250"/>
      <c r="CD376" s="250"/>
      <c r="CE376" s="250"/>
      <c r="CF376" s="250"/>
      <c r="CG376" s="250"/>
      <c r="CH376" s="250"/>
      <c r="CI376" s="250"/>
      <c r="CJ376" s="250"/>
      <c r="CK376" s="250"/>
      <c r="CL376" s="250"/>
      <c r="CM376" s="250"/>
      <c r="CN376" s="250"/>
      <c r="CO376" s="250"/>
      <c r="CP376" s="250"/>
      <c r="CQ376" s="250"/>
      <c r="CR376" s="250"/>
      <c r="CS376" s="250"/>
      <c r="CT376" s="250"/>
      <c r="CU376" s="250"/>
      <c r="CV376" s="250"/>
      <c r="CW376" s="250"/>
      <c r="CX376" s="250"/>
      <c r="CY376" s="250"/>
      <c r="CZ376" s="250"/>
    </row>
    <row r="377" s="157" customFormat="true" ht="15" customHeight="true" x14ac:dyDescent="0.2">
      <c r="B377" s="159"/>
      <c r="AD377" s="251"/>
      <c r="AE377" s="251"/>
      <c r="AF377" s="251"/>
      <c r="AG377" s="251"/>
      <c r="AH377" s="251"/>
      <c r="AI377" s="251"/>
      <c r="AJ377" s="251"/>
      <c r="AK377" s="251"/>
      <c r="AL377" s="251"/>
      <c r="AM377" s="251"/>
      <c r="AN377" s="251"/>
      <c r="AO377" s="251"/>
      <c r="AP377" s="251"/>
      <c r="AQ377" s="251"/>
      <c r="AR377" s="251"/>
      <c r="AS377" s="251"/>
      <c r="AT377" s="251"/>
      <c r="AU377" s="251"/>
      <c r="AV377" s="251"/>
      <c r="AW377" s="251"/>
      <c r="AX377" s="251"/>
      <c r="AY377" s="251"/>
      <c r="AZ377" s="251"/>
      <c r="BA377" s="158"/>
      <c r="BB377" s="156"/>
      <c r="BC377" s="156"/>
      <c r="BD377" s="156"/>
      <c r="BE377" s="156"/>
      <c r="BF377" s="156"/>
      <c r="BG377" s="156"/>
      <c r="BH377" s="156"/>
      <c r="BI377" s="156"/>
      <c r="BJ377" s="156"/>
      <c r="BK377" s="156"/>
      <c r="BL377" s="156"/>
      <c r="BM377" s="156"/>
      <c r="BN377" s="156"/>
      <c r="BO377" s="156"/>
      <c r="BP377" s="156"/>
      <c r="BQ377" s="156"/>
      <c r="BR377" s="156"/>
      <c r="BS377" s="156"/>
      <c r="BT377" s="156"/>
      <c r="BU377" s="156"/>
      <c r="BV377" s="156"/>
      <c r="BW377" s="156"/>
      <c r="BX377" s="156"/>
      <c r="BY377" s="158"/>
      <c r="BZ377" s="250"/>
      <c r="CA377" s="250"/>
      <c r="CB377" s="250"/>
      <c r="CC377" s="250"/>
      <c r="CD377" s="250"/>
      <c r="CE377" s="250"/>
      <c r="CF377" s="250"/>
      <c r="CG377" s="250"/>
      <c r="CH377" s="250"/>
      <c r="CI377" s="250"/>
      <c r="CJ377" s="250"/>
      <c r="CK377" s="250"/>
      <c r="CL377" s="250"/>
      <c r="CM377" s="250"/>
      <c r="CN377" s="250"/>
      <c r="CO377" s="250"/>
      <c r="CP377" s="250"/>
      <c r="CQ377" s="250"/>
      <c r="CR377" s="250"/>
      <c r="CS377" s="250"/>
      <c r="CT377" s="250"/>
      <c r="CU377" s="250"/>
      <c r="CV377" s="250"/>
      <c r="CW377" s="250"/>
      <c r="CX377" s="250"/>
      <c r="CY377" s="250"/>
      <c r="CZ377" s="250"/>
    </row>
    <row r="378" s="157" customFormat="true" ht="15" customHeight="true" x14ac:dyDescent="0.2">
      <c r="B378" s="159"/>
      <c r="AD378" s="251"/>
      <c r="AE378" s="251"/>
      <c r="AF378" s="251"/>
      <c r="AG378" s="251"/>
      <c r="AH378" s="251"/>
      <c r="AI378" s="251"/>
      <c r="AJ378" s="251"/>
      <c r="AK378" s="251"/>
      <c r="AL378" s="251"/>
      <c r="AM378" s="251"/>
      <c r="AN378" s="251"/>
      <c r="AO378" s="251"/>
      <c r="AP378" s="251"/>
      <c r="AQ378" s="251"/>
      <c r="AR378" s="251"/>
      <c r="AS378" s="251"/>
      <c r="AT378" s="251"/>
      <c r="AU378" s="251"/>
      <c r="AV378" s="251"/>
      <c r="AW378" s="251"/>
      <c r="AX378" s="251"/>
      <c r="AY378" s="251"/>
      <c r="AZ378" s="251"/>
      <c r="BA378" s="158"/>
      <c r="BB378" s="156"/>
      <c r="BC378" s="156"/>
      <c r="BD378" s="156"/>
      <c r="BE378" s="156"/>
      <c r="BF378" s="156"/>
      <c r="BG378" s="156"/>
      <c r="BH378" s="156"/>
      <c r="BI378" s="156"/>
      <c r="BJ378" s="156"/>
      <c r="BK378" s="156"/>
      <c r="BL378" s="156"/>
      <c r="BM378" s="156"/>
      <c r="BN378" s="156"/>
      <c r="BO378" s="156"/>
      <c r="BP378" s="156"/>
      <c r="BQ378" s="156"/>
      <c r="BR378" s="156"/>
      <c r="BS378" s="156"/>
      <c r="BT378" s="156"/>
      <c r="BU378" s="156"/>
      <c r="BV378" s="156"/>
      <c r="BW378" s="156"/>
      <c r="BX378" s="156"/>
      <c r="BY378" s="158"/>
      <c r="BZ378" s="250"/>
      <c r="CA378" s="250"/>
      <c r="CB378" s="250"/>
      <c r="CC378" s="250"/>
      <c r="CD378" s="250"/>
      <c r="CE378" s="250"/>
      <c r="CF378" s="250"/>
      <c r="CG378" s="250"/>
      <c r="CH378" s="250"/>
      <c r="CI378" s="250"/>
      <c r="CJ378" s="250"/>
      <c r="CK378" s="250"/>
      <c r="CL378" s="250"/>
      <c r="CM378" s="250"/>
      <c r="CN378" s="250"/>
      <c r="CO378" s="250"/>
      <c r="CP378" s="250"/>
      <c r="CQ378" s="250"/>
      <c r="CR378" s="250"/>
      <c r="CS378" s="250"/>
      <c r="CT378" s="250"/>
      <c r="CU378" s="250"/>
      <c r="CV378" s="250"/>
      <c r="CW378" s="250"/>
      <c r="CX378" s="250"/>
      <c r="CY378" s="250"/>
      <c r="CZ378" s="250"/>
    </row>
    <row r="379" s="157" customFormat="true" ht="15" customHeight="true" x14ac:dyDescent="0.2">
      <c r="B379" s="159"/>
      <c r="AD379" s="251"/>
      <c r="AE379" s="251"/>
      <c r="AF379" s="251"/>
      <c r="AG379" s="251"/>
      <c r="AH379" s="251"/>
      <c r="AI379" s="251"/>
      <c r="AJ379" s="251"/>
      <c r="AK379" s="251"/>
      <c r="AL379" s="251"/>
      <c r="AM379" s="251"/>
      <c r="AN379" s="251"/>
      <c r="AO379" s="251"/>
      <c r="AP379" s="251"/>
      <c r="AQ379" s="251"/>
      <c r="AR379" s="251"/>
      <c r="AS379" s="251"/>
      <c r="AT379" s="251"/>
      <c r="AU379" s="251"/>
      <c r="AV379" s="251"/>
      <c r="AW379" s="251"/>
      <c r="AX379" s="251"/>
      <c r="AY379" s="251"/>
      <c r="AZ379" s="251"/>
      <c r="BA379" s="158"/>
      <c r="BB379" s="156"/>
      <c r="BC379" s="156"/>
      <c r="BD379" s="156"/>
      <c r="BE379" s="156"/>
      <c r="BF379" s="156"/>
      <c r="BG379" s="156"/>
      <c r="BH379" s="156"/>
      <c r="BI379" s="156"/>
      <c r="BJ379" s="156"/>
      <c r="BK379" s="156"/>
      <c r="BL379" s="156"/>
      <c r="BM379" s="156"/>
      <c r="BN379" s="156"/>
      <c r="BO379" s="156"/>
      <c r="BP379" s="156"/>
      <c r="BQ379" s="156"/>
      <c r="BR379" s="156"/>
      <c r="BS379" s="156"/>
      <c r="BT379" s="156"/>
      <c r="BU379" s="156"/>
      <c r="BV379" s="156"/>
      <c r="BW379" s="156"/>
      <c r="BX379" s="156"/>
      <c r="BY379" s="158"/>
      <c r="BZ379" s="250"/>
      <c r="CA379" s="250"/>
      <c r="CB379" s="250"/>
      <c r="CC379" s="250"/>
      <c r="CD379" s="250"/>
      <c r="CE379" s="250"/>
      <c r="CF379" s="250"/>
      <c r="CG379" s="250"/>
      <c r="CH379" s="250"/>
      <c r="CI379" s="250"/>
      <c r="CJ379" s="250"/>
      <c r="CK379" s="250"/>
      <c r="CL379" s="250"/>
      <c r="CM379" s="250"/>
      <c r="CN379" s="250"/>
      <c r="CO379" s="250"/>
      <c r="CP379" s="250"/>
      <c r="CQ379" s="250"/>
      <c r="CR379" s="250"/>
      <c r="CS379" s="250"/>
      <c r="CT379" s="250"/>
      <c r="CU379" s="250"/>
      <c r="CV379" s="250"/>
      <c r="CW379" s="250"/>
      <c r="CX379" s="250"/>
      <c r="CY379" s="250"/>
      <c r="CZ379" s="250"/>
    </row>
    <row r="380" s="157" customFormat="true" ht="15" customHeight="true" x14ac:dyDescent="0.2">
      <c r="B380" s="159"/>
      <c r="AD380" s="251"/>
      <c r="AE380" s="251"/>
      <c r="AF380" s="251"/>
      <c r="AG380" s="251"/>
      <c r="AH380" s="251"/>
      <c r="AI380" s="251"/>
      <c r="AJ380" s="251"/>
      <c r="AK380" s="251"/>
      <c r="AL380" s="251"/>
      <c r="AM380" s="251"/>
      <c r="AN380" s="251"/>
      <c r="AO380" s="251"/>
      <c r="AP380" s="251"/>
      <c r="AQ380" s="251"/>
      <c r="AR380" s="251"/>
      <c r="AS380" s="251"/>
      <c r="AT380" s="251"/>
      <c r="AU380" s="251"/>
      <c r="AV380" s="251"/>
      <c r="AW380" s="251"/>
      <c r="AX380" s="251"/>
      <c r="AY380" s="251"/>
      <c r="AZ380" s="251"/>
      <c r="BA380" s="158"/>
      <c r="BB380" s="156"/>
      <c r="BC380" s="156"/>
      <c r="BD380" s="156"/>
      <c r="BE380" s="156"/>
      <c r="BF380" s="156"/>
      <c r="BG380" s="156"/>
      <c r="BH380" s="156"/>
      <c r="BI380" s="156"/>
      <c r="BJ380" s="156"/>
      <c r="BK380" s="156"/>
      <c r="BL380" s="156"/>
      <c r="BM380" s="156"/>
      <c r="BN380" s="156"/>
      <c r="BO380" s="156"/>
      <c r="BP380" s="156"/>
      <c r="BQ380" s="156"/>
      <c r="BR380" s="156"/>
      <c r="BS380" s="156"/>
      <c r="BT380" s="156"/>
      <c r="BU380" s="156"/>
      <c r="BV380" s="156"/>
      <c r="BW380" s="156"/>
      <c r="BX380" s="156"/>
      <c r="BY380" s="158"/>
      <c r="BZ380" s="250"/>
      <c r="CA380" s="250"/>
      <c r="CB380" s="250"/>
      <c r="CC380" s="250"/>
      <c r="CD380" s="250"/>
      <c r="CE380" s="250"/>
      <c r="CF380" s="250"/>
      <c r="CG380" s="250"/>
      <c r="CH380" s="250"/>
      <c r="CI380" s="250"/>
      <c r="CJ380" s="250"/>
      <c r="CK380" s="250"/>
      <c r="CL380" s="250"/>
      <c r="CM380" s="250"/>
      <c r="CN380" s="250"/>
      <c r="CO380" s="250"/>
      <c r="CP380" s="250"/>
      <c r="CQ380" s="250"/>
      <c r="CR380" s="250"/>
      <c r="CS380" s="250"/>
      <c r="CT380" s="250"/>
      <c r="CU380" s="250"/>
      <c r="CV380" s="250"/>
      <c r="CW380" s="250"/>
      <c r="CX380" s="250"/>
      <c r="CY380" s="250"/>
      <c r="CZ380" s="250"/>
    </row>
    <row r="381" s="157" customFormat="true" ht="15" customHeight="true" x14ac:dyDescent="0.2">
      <c r="B381" s="159"/>
      <c r="AD381" s="251"/>
      <c r="AE381" s="251"/>
      <c r="AF381" s="251"/>
      <c r="AG381" s="251"/>
      <c r="AH381" s="251"/>
      <c r="AI381" s="251"/>
      <c r="AJ381" s="251"/>
      <c r="AK381" s="251"/>
      <c r="AL381" s="251"/>
      <c r="AM381" s="251"/>
      <c r="AN381" s="251"/>
      <c r="AO381" s="251"/>
      <c r="AP381" s="251"/>
      <c r="AQ381" s="251"/>
      <c r="AR381" s="251"/>
      <c r="AS381" s="251"/>
      <c r="AT381" s="251"/>
      <c r="AU381" s="251"/>
      <c r="AV381" s="251"/>
      <c r="AW381" s="251"/>
      <c r="AX381" s="251"/>
      <c r="AY381" s="251"/>
      <c r="AZ381" s="251"/>
      <c r="BA381" s="158"/>
      <c r="BB381" s="156"/>
      <c r="BC381" s="156"/>
      <c r="BD381" s="156"/>
      <c r="BE381" s="156"/>
      <c r="BF381" s="156"/>
      <c r="BG381" s="156"/>
      <c r="BH381" s="156"/>
      <c r="BI381" s="156"/>
      <c r="BJ381" s="156"/>
      <c r="BK381" s="156"/>
      <c r="BL381" s="156"/>
      <c r="BM381" s="156"/>
      <c r="BN381" s="156"/>
      <c r="BO381" s="156"/>
      <c r="BP381" s="156"/>
      <c r="BQ381" s="156"/>
      <c r="BR381" s="156"/>
      <c r="BS381" s="156"/>
      <c r="BT381" s="156"/>
      <c r="BU381" s="156"/>
      <c r="BV381" s="156"/>
      <c r="BW381" s="156"/>
      <c r="BX381" s="156"/>
      <c r="BY381" s="158"/>
      <c r="BZ381" s="250"/>
      <c r="CA381" s="250"/>
      <c r="CB381" s="250"/>
      <c r="CC381" s="250"/>
      <c r="CD381" s="250"/>
      <c r="CE381" s="250"/>
      <c r="CF381" s="250"/>
      <c r="CG381" s="250"/>
      <c r="CH381" s="250"/>
      <c r="CI381" s="250"/>
      <c r="CJ381" s="250"/>
      <c r="CK381" s="250"/>
      <c r="CL381" s="250"/>
      <c r="CM381" s="250"/>
      <c r="CN381" s="250"/>
      <c r="CO381" s="250"/>
      <c r="CP381" s="250"/>
      <c r="CQ381" s="250"/>
      <c r="CR381" s="250"/>
      <c r="CS381" s="250"/>
      <c r="CT381" s="250"/>
      <c r="CU381" s="250"/>
      <c r="CV381" s="250"/>
      <c r="CW381" s="250"/>
      <c r="CX381" s="250"/>
      <c r="CY381" s="250"/>
      <c r="CZ381" s="250"/>
    </row>
    <row r="382" s="157" customFormat="true" ht="15" customHeight="true" x14ac:dyDescent="0.2">
      <c r="B382" s="159"/>
      <c r="AD382" s="251"/>
      <c r="AE382" s="251"/>
      <c r="AF382" s="251"/>
      <c r="AG382" s="251"/>
      <c r="AH382" s="251"/>
      <c r="AI382" s="251"/>
      <c r="AJ382" s="251"/>
      <c r="AK382" s="251"/>
      <c r="AL382" s="251"/>
      <c r="AM382" s="251"/>
      <c r="AN382" s="251"/>
      <c r="AO382" s="251"/>
      <c r="AP382" s="251"/>
      <c r="AQ382" s="251"/>
      <c r="AR382" s="251"/>
      <c r="AS382" s="251"/>
      <c r="AT382" s="251"/>
      <c r="AU382" s="251"/>
      <c r="AV382" s="251"/>
      <c r="AW382" s="251"/>
      <c r="AX382" s="251"/>
      <c r="AY382" s="251"/>
      <c r="AZ382" s="251"/>
      <c r="BA382" s="158"/>
      <c r="BB382" s="156"/>
      <c r="BC382" s="156"/>
      <c r="BD382" s="156"/>
      <c r="BE382" s="156"/>
      <c r="BF382" s="156"/>
      <c r="BG382" s="156"/>
      <c r="BH382" s="156"/>
      <c r="BI382" s="156"/>
      <c r="BJ382" s="156"/>
      <c r="BK382" s="156"/>
      <c r="BL382" s="156"/>
      <c r="BM382" s="156"/>
      <c r="BN382" s="156"/>
      <c r="BO382" s="156"/>
      <c r="BP382" s="156"/>
      <c r="BQ382" s="156"/>
      <c r="BR382" s="156"/>
      <c r="BS382" s="156"/>
      <c r="BT382" s="156"/>
      <c r="BU382" s="156"/>
      <c r="BV382" s="156"/>
      <c r="BW382" s="156"/>
      <c r="BX382" s="156"/>
      <c r="BY382" s="158"/>
      <c r="BZ382" s="250"/>
      <c r="CA382" s="250"/>
      <c r="CB382" s="250"/>
      <c r="CC382" s="250"/>
      <c r="CD382" s="250"/>
      <c r="CE382" s="250"/>
      <c r="CF382" s="250"/>
      <c r="CG382" s="250"/>
      <c r="CH382" s="250"/>
      <c r="CI382" s="250"/>
      <c r="CJ382" s="250"/>
      <c r="CK382" s="250"/>
      <c r="CL382" s="250"/>
      <c r="CM382" s="250"/>
      <c r="CN382" s="250"/>
      <c r="CO382" s="250"/>
      <c r="CP382" s="250"/>
      <c r="CQ382" s="250"/>
      <c r="CR382" s="250"/>
      <c r="CS382" s="250"/>
      <c r="CT382" s="250"/>
      <c r="CU382" s="250"/>
      <c r="CV382" s="250"/>
      <c r="CW382" s="250"/>
      <c r="CX382" s="250"/>
      <c r="CY382" s="250"/>
      <c r="CZ382" s="250"/>
    </row>
    <row r="383" s="157" customFormat="true" ht="15" customHeight="true" x14ac:dyDescent="0.2">
      <c r="B383" s="159"/>
      <c r="AD383" s="251"/>
      <c r="AE383" s="251"/>
      <c r="AF383" s="251"/>
      <c r="AG383" s="251"/>
      <c r="AH383" s="251"/>
      <c r="AI383" s="251"/>
      <c r="AJ383" s="251"/>
      <c r="AK383" s="251"/>
      <c r="AL383" s="251"/>
      <c r="AM383" s="251"/>
      <c r="AN383" s="251"/>
      <c r="AO383" s="251"/>
      <c r="AP383" s="251"/>
      <c r="AQ383" s="251"/>
      <c r="AR383" s="251"/>
      <c r="AS383" s="251"/>
      <c r="AT383" s="251"/>
      <c r="AU383" s="251"/>
      <c r="AV383" s="251"/>
      <c r="AW383" s="251"/>
      <c r="AX383" s="251"/>
      <c r="AY383" s="251"/>
      <c r="AZ383" s="251"/>
      <c r="BA383" s="158"/>
      <c r="BB383" s="156"/>
      <c r="BC383" s="156"/>
      <c r="BD383" s="156"/>
      <c r="BE383" s="156"/>
      <c r="BF383" s="156"/>
      <c r="BG383" s="156"/>
      <c r="BH383" s="156"/>
      <c r="BI383" s="156"/>
      <c r="BJ383" s="156"/>
      <c r="BK383" s="156"/>
      <c r="BL383" s="156"/>
      <c r="BM383" s="156"/>
      <c r="BN383" s="156"/>
      <c r="BO383" s="156"/>
      <c r="BP383" s="156"/>
      <c r="BQ383" s="156"/>
      <c r="BR383" s="156"/>
      <c r="BS383" s="156"/>
      <c r="BT383" s="156"/>
      <c r="BU383" s="156"/>
      <c r="BV383" s="156"/>
      <c r="BW383" s="156"/>
      <c r="BX383" s="156"/>
      <c r="BY383" s="158"/>
      <c r="BZ383" s="250"/>
      <c r="CA383" s="250"/>
      <c r="CB383" s="250"/>
      <c r="CC383" s="250"/>
      <c r="CD383" s="250"/>
      <c r="CE383" s="250"/>
      <c r="CF383" s="250"/>
      <c r="CG383" s="250"/>
      <c r="CH383" s="250"/>
      <c r="CI383" s="250"/>
      <c r="CJ383" s="250"/>
      <c r="CK383" s="250"/>
      <c r="CL383" s="250"/>
      <c r="CM383" s="250"/>
      <c r="CN383" s="250"/>
      <c r="CO383" s="250"/>
      <c r="CP383" s="250"/>
      <c r="CQ383" s="250"/>
      <c r="CR383" s="250"/>
      <c r="CS383" s="250"/>
      <c r="CT383" s="250"/>
      <c r="CU383" s="250"/>
      <c r="CV383" s="250"/>
      <c r="CW383" s="250"/>
      <c r="CX383" s="250"/>
      <c r="CY383" s="250"/>
      <c r="CZ383" s="250"/>
    </row>
    <row r="384" s="157" customFormat="true" ht="15" customHeight="true" x14ac:dyDescent="0.2">
      <c r="B384" s="159"/>
      <c r="AD384" s="251"/>
      <c r="AE384" s="251"/>
      <c r="AF384" s="251"/>
      <c r="AG384" s="251"/>
      <c r="AH384" s="251"/>
      <c r="AI384" s="251"/>
      <c r="AJ384" s="251"/>
      <c r="AK384" s="251"/>
      <c r="AL384" s="251"/>
      <c r="AM384" s="251"/>
      <c r="AN384" s="251"/>
      <c r="AO384" s="251"/>
      <c r="AP384" s="251"/>
      <c r="AQ384" s="251"/>
      <c r="AR384" s="251"/>
      <c r="AS384" s="251"/>
      <c r="AT384" s="251"/>
      <c r="AU384" s="251"/>
      <c r="AV384" s="251"/>
      <c r="AW384" s="251"/>
      <c r="AX384" s="251"/>
      <c r="AY384" s="251"/>
      <c r="AZ384" s="251"/>
      <c r="BA384" s="158"/>
      <c r="BB384" s="156"/>
      <c r="BC384" s="156"/>
      <c r="BD384" s="156"/>
      <c r="BE384" s="156"/>
      <c r="BF384" s="156"/>
      <c r="BG384" s="156"/>
      <c r="BH384" s="156"/>
      <c r="BI384" s="156"/>
      <c r="BJ384" s="156"/>
      <c r="BK384" s="156"/>
      <c r="BL384" s="156"/>
      <c r="BM384" s="156"/>
      <c r="BN384" s="156"/>
      <c r="BO384" s="156"/>
      <c r="BP384" s="156"/>
      <c r="BQ384" s="156"/>
      <c r="BR384" s="156"/>
      <c r="BS384" s="156"/>
      <c r="BT384" s="156"/>
      <c r="BU384" s="156"/>
      <c r="BV384" s="156"/>
      <c r="BW384" s="156"/>
      <c r="BX384" s="156"/>
      <c r="BY384" s="158"/>
      <c r="BZ384" s="250"/>
      <c r="CA384" s="250"/>
      <c r="CB384" s="250"/>
      <c r="CC384" s="250"/>
      <c r="CD384" s="250"/>
      <c r="CE384" s="250"/>
      <c r="CF384" s="250"/>
      <c r="CG384" s="250"/>
      <c r="CH384" s="250"/>
      <c r="CI384" s="250"/>
      <c r="CJ384" s="250"/>
      <c r="CK384" s="250"/>
      <c r="CL384" s="250"/>
      <c r="CM384" s="250"/>
      <c r="CN384" s="250"/>
      <c r="CO384" s="250"/>
      <c r="CP384" s="250"/>
      <c r="CQ384" s="250"/>
      <c r="CR384" s="250"/>
      <c r="CS384" s="250"/>
      <c r="CT384" s="250"/>
      <c r="CU384" s="250"/>
      <c r="CV384" s="250"/>
      <c r="CW384" s="250"/>
      <c r="CX384" s="250"/>
      <c r="CY384" s="250"/>
      <c r="CZ384" s="250"/>
    </row>
    <row r="385" s="157" customFormat="true" ht="15" customHeight="true" x14ac:dyDescent="0.2">
      <c r="B385" s="159"/>
      <c r="AD385" s="251"/>
      <c r="AE385" s="251"/>
      <c r="AF385" s="251"/>
      <c r="AG385" s="251"/>
      <c r="AH385" s="251"/>
      <c r="AI385" s="251"/>
      <c r="AJ385" s="251"/>
      <c r="AK385" s="251"/>
      <c r="AL385" s="251"/>
      <c r="AM385" s="251"/>
      <c r="AN385" s="251"/>
      <c r="AO385" s="251"/>
      <c r="AP385" s="251"/>
      <c r="AQ385" s="251"/>
      <c r="AR385" s="251"/>
      <c r="AS385" s="251"/>
      <c r="AT385" s="251"/>
      <c r="AU385" s="251"/>
      <c r="AV385" s="251"/>
      <c r="AW385" s="251"/>
      <c r="AX385" s="251"/>
      <c r="AY385" s="251"/>
      <c r="AZ385" s="251"/>
      <c r="BA385" s="158"/>
      <c r="BB385" s="156"/>
      <c r="BC385" s="156"/>
      <c r="BD385" s="156"/>
      <c r="BE385" s="156"/>
      <c r="BF385" s="156"/>
      <c r="BG385" s="156"/>
      <c r="BH385" s="156"/>
      <c r="BI385" s="156"/>
      <c r="BJ385" s="156"/>
      <c r="BK385" s="156"/>
      <c r="BL385" s="156"/>
      <c r="BM385" s="156"/>
      <c r="BN385" s="156"/>
      <c r="BO385" s="156"/>
      <c r="BP385" s="156"/>
      <c r="BQ385" s="156"/>
      <c r="BR385" s="156"/>
      <c r="BS385" s="156"/>
      <c r="BT385" s="156"/>
      <c r="BU385" s="156"/>
      <c r="BV385" s="156"/>
      <c r="BW385" s="156"/>
      <c r="BX385" s="156"/>
      <c r="BY385" s="158"/>
      <c r="BZ385" s="250"/>
      <c r="CA385" s="250"/>
      <c r="CB385" s="250"/>
      <c r="CC385" s="250"/>
      <c r="CD385" s="250"/>
      <c r="CE385" s="250"/>
      <c r="CF385" s="250"/>
      <c r="CG385" s="250"/>
      <c r="CH385" s="250"/>
      <c r="CI385" s="250"/>
      <c r="CJ385" s="250"/>
      <c r="CK385" s="250"/>
      <c r="CL385" s="250"/>
      <c r="CM385" s="250"/>
      <c r="CN385" s="250"/>
      <c r="CO385" s="250"/>
      <c r="CP385" s="250"/>
      <c r="CQ385" s="250"/>
      <c r="CR385" s="250"/>
      <c r="CS385" s="250"/>
      <c r="CT385" s="250"/>
      <c r="CU385" s="250"/>
      <c r="CV385" s="250"/>
      <c r="CW385" s="250"/>
      <c r="CX385" s="250"/>
      <c r="CY385" s="250"/>
      <c r="CZ385" s="250"/>
    </row>
    <row r="386" s="157" customFormat="true" ht="15" customHeight="true" x14ac:dyDescent="0.2">
      <c r="B386" s="159"/>
      <c r="AD386" s="251"/>
      <c r="AE386" s="251"/>
      <c r="AF386" s="251"/>
      <c r="AG386" s="251"/>
      <c r="AH386" s="251"/>
      <c r="AI386" s="251"/>
      <c r="AJ386" s="251"/>
      <c r="AK386" s="251"/>
      <c r="AL386" s="251"/>
      <c r="AM386" s="251"/>
      <c r="AN386" s="251"/>
      <c r="AO386" s="251"/>
      <c r="AP386" s="251"/>
      <c r="AQ386" s="251"/>
      <c r="AR386" s="251"/>
      <c r="AS386" s="251"/>
      <c r="AT386" s="251"/>
      <c r="AU386" s="251"/>
      <c r="AV386" s="251"/>
      <c r="AW386" s="251"/>
      <c r="AX386" s="251"/>
      <c r="AY386" s="251"/>
      <c r="AZ386" s="251"/>
      <c r="BA386" s="158"/>
      <c r="BB386" s="156"/>
      <c r="BC386" s="156"/>
      <c r="BD386" s="156"/>
      <c r="BE386" s="156"/>
      <c r="BF386" s="156"/>
      <c r="BG386" s="156"/>
      <c r="BH386" s="156"/>
      <c r="BI386" s="156"/>
      <c r="BJ386" s="156"/>
      <c r="BK386" s="156"/>
      <c r="BL386" s="156"/>
      <c r="BM386" s="156"/>
      <c r="BN386" s="156"/>
      <c r="BO386" s="156"/>
      <c r="BP386" s="156"/>
      <c r="BQ386" s="156"/>
      <c r="BR386" s="156"/>
      <c r="BS386" s="156"/>
      <c r="BT386" s="156"/>
      <c r="BU386" s="156"/>
      <c r="BV386" s="156"/>
      <c r="BW386" s="156"/>
      <c r="BX386" s="156"/>
      <c r="BY386" s="158"/>
      <c r="BZ386" s="250"/>
      <c r="CA386" s="250"/>
      <c r="CB386" s="250"/>
      <c r="CC386" s="250"/>
      <c r="CD386" s="250"/>
      <c r="CE386" s="250"/>
      <c r="CF386" s="250"/>
      <c r="CG386" s="250"/>
      <c r="CH386" s="250"/>
      <c r="CI386" s="250"/>
      <c r="CJ386" s="250"/>
      <c r="CK386" s="250"/>
      <c r="CL386" s="250"/>
      <c r="CM386" s="250"/>
      <c r="CN386" s="250"/>
      <c r="CO386" s="250"/>
      <c r="CP386" s="250"/>
      <c r="CQ386" s="250"/>
      <c r="CR386" s="250"/>
      <c r="CS386" s="250"/>
      <c r="CT386" s="250"/>
      <c r="CU386" s="250"/>
      <c r="CV386" s="250"/>
      <c r="CW386" s="250"/>
      <c r="CX386" s="250"/>
      <c r="CY386" s="250"/>
      <c r="CZ386" s="250"/>
    </row>
    <row r="387" s="157" customFormat="true" ht="15" customHeight="true" x14ac:dyDescent="0.2">
      <c r="B387" s="159"/>
      <c r="AD387" s="251"/>
      <c r="AE387" s="251"/>
      <c r="AF387" s="251"/>
      <c r="AG387" s="251"/>
      <c r="AH387" s="251"/>
      <c r="AI387" s="251"/>
      <c r="AJ387" s="251"/>
      <c r="AK387" s="251"/>
      <c r="AL387" s="251"/>
      <c r="AM387" s="251"/>
      <c r="AN387" s="251"/>
      <c r="AO387" s="251"/>
      <c r="AP387" s="251"/>
      <c r="AQ387" s="251"/>
      <c r="AR387" s="251"/>
      <c r="AS387" s="251"/>
      <c r="AT387" s="251"/>
      <c r="AU387" s="251"/>
      <c r="AV387" s="251"/>
      <c r="AW387" s="251"/>
      <c r="AX387" s="251"/>
      <c r="AY387" s="251"/>
      <c r="AZ387" s="251"/>
      <c r="BA387" s="158"/>
      <c r="BB387" s="156"/>
      <c r="BC387" s="156"/>
      <c r="BD387" s="156"/>
      <c r="BE387" s="156"/>
      <c r="BF387" s="156"/>
      <c r="BG387" s="156"/>
      <c r="BH387" s="156"/>
      <c r="BI387" s="156"/>
      <c r="BJ387" s="156"/>
      <c r="BK387" s="156"/>
      <c r="BL387" s="156"/>
      <c r="BM387" s="156"/>
      <c r="BN387" s="156"/>
      <c r="BO387" s="156"/>
      <c r="BP387" s="156"/>
      <c r="BQ387" s="156"/>
      <c r="BR387" s="156"/>
      <c r="BS387" s="156"/>
      <c r="BT387" s="156"/>
      <c r="BU387" s="156"/>
      <c r="BV387" s="156"/>
      <c r="BW387" s="156"/>
      <c r="BX387" s="156"/>
      <c r="BY387" s="158"/>
      <c r="BZ387" s="250"/>
      <c r="CA387" s="250"/>
      <c r="CB387" s="250"/>
      <c r="CC387" s="250"/>
      <c r="CD387" s="250"/>
      <c r="CE387" s="250"/>
      <c r="CF387" s="250"/>
      <c r="CG387" s="250"/>
      <c r="CH387" s="250"/>
      <c r="CI387" s="250"/>
      <c r="CJ387" s="250"/>
      <c r="CK387" s="250"/>
      <c r="CL387" s="250"/>
      <c r="CM387" s="250"/>
      <c r="CN387" s="250"/>
      <c r="CO387" s="250"/>
      <c r="CP387" s="250"/>
      <c r="CQ387" s="250"/>
      <c r="CR387" s="250"/>
      <c r="CS387" s="250"/>
      <c r="CT387" s="250"/>
      <c r="CU387" s="250"/>
      <c r="CV387" s="250"/>
      <c r="CW387" s="250"/>
      <c r="CX387" s="250"/>
      <c r="CY387" s="250"/>
      <c r="CZ387" s="250"/>
    </row>
    <row r="388" s="157" customFormat="true" ht="15" customHeight="true" x14ac:dyDescent="0.2">
      <c r="B388" s="159"/>
      <c r="AD388" s="251"/>
      <c r="AE388" s="251"/>
      <c r="AF388" s="251"/>
      <c r="AG388" s="251"/>
      <c r="AH388" s="251"/>
      <c r="AI388" s="251"/>
      <c r="AJ388" s="251"/>
      <c r="AK388" s="251"/>
      <c r="AL388" s="251"/>
      <c r="AM388" s="251"/>
      <c r="AN388" s="251"/>
      <c r="AO388" s="251"/>
      <c r="AP388" s="251"/>
      <c r="AQ388" s="251"/>
      <c r="AR388" s="251"/>
      <c r="AS388" s="251"/>
      <c r="AT388" s="251"/>
      <c r="AU388" s="251"/>
      <c r="AV388" s="251"/>
      <c r="AW388" s="251"/>
      <c r="AX388" s="251"/>
      <c r="AY388" s="251"/>
      <c r="AZ388" s="251"/>
      <c r="BA388" s="158"/>
      <c r="BB388" s="156"/>
      <c r="BC388" s="156"/>
      <c r="BD388" s="156"/>
      <c r="BE388" s="156"/>
      <c r="BF388" s="156"/>
      <c r="BG388" s="156"/>
      <c r="BH388" s="156"/>
      <c r="BI388" s="156"/>
      <c r="BJ388" s="156"/>
      <c r="BK388" s="156"/>
      <c r="BL388" s="156"/>
      <c r="BM388" s="156"/>
      <c r="BN388" s="156"/>
      <c r="BO388" s="156"/>
      <c r="BP388" s="156"/>
      <c r="BQ388" s="156"/>
      <c r="BR388" s="156"/>
      <c r="BS388" s="156"/>
      <c r="BT388" s="156"/>
      <c r="BU388" s="156"/>
      <c r="BV388" s="156"/>
      <c r="BW388" s="156"/>
      <c r="BX388" s="156"/>
      <c r="BY388" s="158"/>
      <c r="BZ388" s="250"/>
      <c r="CA388" s="250"/>
      <c r="CB388" s="250"/>
      <c r="CC388" s="250"/>
      <c r="CD388" s="250"/>
      <c r="CE388" s="250"/>
      <c r="CF388" s="250"/>
      <c r="CG388" s="250"/>
      <c r="CH388" s="250"/>
      <c r="CI388" s="250"/>
      <c r="CJ388" s="250"/>
      <c r="CK388" s="250"/>
      <c r="CL388" s="250"/>
      <c r="CM388" s="250"/>
      <c r="CN388" s="250"/>
      <c r="CO388" s="250"/>
      <c r="CP388" s="250"/>
      <c r="CQ388" s="250"/>
      <c r="CR388" s="250"/>
      <c r="CS388" s="250"/>
      <c r="CT388" s="250"/>
      <c r="CU388" s="250"/>
      <c r="CV388" s="250"/>
      <c r="CW388" s="250"/>
      <c r="CX388" s="250"/>
      <c r="CY388" s="250"/>
      <c r="CZ388" s="250"/>
    </row>
    <row r="389" s="157" customFormat="true" ht="15" customHeight="true" x14ac:dyDescent="0.2">
      <c r="B389" s="159"/>
      <c r="AD389" s="251"/>
      <c r="AE389" s="251"/>
      <c r="AF389" s="251"/>
      <c r="AG389" s="251"/>
      <c r="AH389" s="251"/>
      <c r="AI389" s="251"/>
      <c r="AJ389" s="251"/>
      <c r="AK389" s="251"/>
      <c r="AL389" s="251"/>
      <c r="AM389" s="251"/>
      <c r="AN389" s="251"/>
      <c r="AO389" s="251"/>
      <c r="AP389" s="251"/>
      <c r="AQ389" s="251"/>
      <c r="AR389" s="251"/>
      <c r="AS389" s="251"/>
      <c r="AT389" s="251"/>
      <c r="AU389" s="251"/>
      <c r="AV389" s="251"/>
      <c r="AW389" s="251"/>
      <c r="AX389" s="251"/>
      <c r="AY389" s="251"/>
      <c r="AZ389" s="251"/>
      <c r="BA389" s="158"/>
      <c r="BB389" s="156"/>
      <c r="BC389" s="156"/>
      <c r="BD389" s="156"/>
      <c r="BE389" s="156"/>
      <c r="BF389" s="156"/>
      <c r="BG389" s="156"/>
      <c r="BH389" s="156"/>
      <c r="BI389" s="156"/>
      <c r="BJ389" s="156"/>
      <c r="BK389" s="156"/>
      <c r="BL389" s="156"/>
      <c r="BM389" s="156"/>
      <c r="BN389" s="156"/>
      <c r="BO389" s="156"/>
      <c r="BP389" s="156"/>
      <c r="BQ389" s="156"/>
      <c r="BR389" s="156"/>
      <c r="BS389" s="156"/>
      <c r="BT389" s="156"/>
      <c r="BU389" s="156"/>
      <c r="BV389" s="156"/>
      <c r="BW389" s="156"/>
      <c r="BX389" s="156"/>
      <c r="BY389" s="158"/>
      <c r="BZ389" s="250"/>
      <c r="CA389" s="250"/>
      <c r="CB389" s="250"/>
      <c r="CC389" s="250"/>
      <c r="CD389" s="250"/>
      <c r="CE389" s="250"/>
      <c r="CF389" s="250"/>
      <c r="CG389" s="250"/>
      <c r="CH389" s="250"/>
      <c r="CI389" s="250"/>
      <c r="CJ389" s="250"/>
      <c r="CK389" s="250"/>
      <c r="CL389" s="250"/>
      <c r="CM389" s="250"/>
      <c r="CN389" s="250"/>
      <c r="CO389" s="250"/>
      <c r="CP389" s="250"/>
      <c r="CQ389" s="250"/>
      <c r="CR389" s="250"/>
      <c r="CS389" s="250"/>
      <c r="CT389" s="250"/>
      <c r="CU389" s="250"/>
      <c r="CV389" s="250"/>
      <c r="CW389" s="250"/>
      <c r="CX389" s="250"/>
      <c r="CY389" s="250"/>
      <c r="CZ389" s="250"/>
    </row>
    <row r="390" s="513" customFormat="true" ht="15" customHeight="true" x14ac:dyDescent="0.2">
      <c r="B390" s="510"/>
      <c r="AD390" s="251"/>
      <c r="AE390" s="251"/>
      <c r="AF390" s="251"/>
      <c r="AG390" s="251"/>
      <c r="AH390" s="251"/>
      <c r="AI390" s="251"/>
      <c r="AJ390" s="251"/>
      <c r="AK390" s="251"/>
      <c r="AL390" s="251"/>
      <c r="AM390" s="251"/>
      <c r="AN390" s="251"/>
      <c r="AO390" s="251"/>
      <c r="AP390" s="251"/>
      <c r="AQ390" s="251"/>
      <c r="AR390" s="251"/>
      <c r="AS390" s="251"/>
      <c r="AT390" s="251"/>
      <c r="AU390" s="251"/>
      <c r="AV390" s="251"/>
      <c r="AW390" s="251"/>
      <c r="AX390" s="251"/>
      <c r="AY390" s="251"/>
      <c r="AZ390" s="251"/>
      <c r="BA390" s="158"/>
      <c r="BB390" s="156"/>
      <c r="BC390" s="156"/>
      <c r="BD390" s="156"/>
      <c r="BE390" s="156"/>
      <c r="BF390" s="156"/>
      <c r="BG390" s="156"/>
      <c r="BH390" s="156"/>
      <c r="BI390" s="156"/>
      <c r="BJ390" s="156"/>
      <c r="BK390" s="156"/>
      <c r="BL390" s="156"/>
      <c r="BM390" s="156"/>
      <c r="BN390" s="156"/>
      <c r="BO390" s="156"/>
      <c r="BP390" s="156"/>
      <c r="BQ390" s="156"/>
      <c r="BR390" s="156"/>
      <c r="BS390" s="156"/>
      <c r="BT390" s="156"/>
      <c r="BU390" s="156"/>
      <c r="BV390" s="156"/>
      <c r="BW390" s="156"/>
      <c r="BX390" s="156"/>
      <c r="BY390" s="158"/>
      <c r="BZ390" s="250"/>
      <c r="CA390" s="250"/>
      <c r="CB390" s="250"/>
      <c r="CC390" s="250"/>
      <c r="CD390" s="250"/>
      <c r="CE390" s="250"/>
      <c r="CF390" s="250"/>
      <c r="CG390" s="250"/>
      <c r="CH390" s="250"/>
      <c r="CI390" s="250"/>
      <c r="CJ390" s="250"/>
      <c r="CK390" s="250"/>
      <c r="CL390" s="250"/>
      <c r="CM390" s="250"/>
      <c r="CN390" s="250"/>
      <c r="CO390" s="250"/>
      <c r="CP390" s="250"/>
      <c r="CQ390" s="250"/>
      <c r="CR390" s="250"/>
      <c r="CS390" s="250"/>
      <c r="CT390" s="250"/>
      <c r="CU390" s="250"/>
      <c r="CV390" s="250"/>
      <c r="CW390" s="250"/>
      <c r="CX390" s="250"/>
      <c r="CY390" s="250"/>
      <c r="CZ390" s="250"/>
    </row>
    <row r="391" s="513" customFormat="true" ht="15" customHeight="true" x14ac:dyDescent="0.2">
      <c r="B391" s="510"/>
      <c r="AD391" s="251"/>
      <c r="AE391" s="251"/>
      <c r="AF391" s="251"/>
      <c r="AG391" s="251"/>
      <c r="AH391" s="251"/>
      <c r="AI391" s="251"/>
      <c r="AJ391" s="251"/>
      <c r="AK391" s="251"/>
      <c r="AL391" s="251"/>
      <c r="AM391" s="251"/>
      <c r="AN391" s="251"/>
      <c r="AO391" s="251"/>
      <c r="AP391" s="251"/>
      <c r="AQ391" s="251"/>
      <c r="AR391" s="251"/>
      <c r="AS391" s="251"/>
      <c r="AT391" s="251"/>
      <c r="AU391" s="251"/>
      <c r="AV391" s="251"/>
      <c r="AW391" s="251"/>
      <c r="AX391" s="251"/>
      <c r="AY391" s="251"/>
      <c r="AZ391" s="251"/>
      <c r="BA391" s="158"/>
      <c r="BB391" s="156"/>
      <c r="BC391" s="156"/>
      <c r="BD391" s="156"/>
      <c r="BE391" s="156"/>
      <c r="BF391" s="156"/>
      <c r="BG391" s="156"/>
      <c r="BH391" s="156"/>
      <c r="BI391" s="156"/>
      <c r="BJ391" s="156"/>
      <c r="BK391" s="156"/>
      <c r="BL391" s="156"/>
      <c r="BM391" s="156"/>
      <c r="BN391" s="156"/>
      <c r="BO391" s="156"/>
      <c r="BP391" s="156"/>
      <c r="BQ391" s="156"/>
      <c r="BR391" s="156"/>
      <c r="BS391" s="156"/>
      <c r="BT391" s="156"/>
      <c r="BU391" s="156"/>
      <c r="BV391" s="156"/>
      <c r="BW391" s="156"/>
      <c r="BX391" s="156"/>
      <c r="BY391" s="158"/>
      <c r="BZ391" s="250"/>
      <c r="CA391" s="250"/>
      <c r="CB391" s="250"/>
      <c r="CC391" s="250"/>
      <c r="CD391" s="250"/>
      <c r="CE391" s="250"/>
      <c r="CF391" s="250"/>
      <c r="CG391" s="250"/>
      <c r="CH391" s="250"/>
      <c r="CI391" s="250"/>
      <c r="CJ391" s="250"/>
      <c r="CK391" s="250"/>
      <c r="CL391" s="250"/>
      <c r="CM391" s="250"/>
      <c r="CN391" s="250"/>
      <c r="CO391" s="250"/>
      <c r="CP391" s="250"/>
      <c r="CQ391" s="250"/>
      <c r="CR391" s="250"/>
      <c r="CS391" s="250"/>
      <c r="CT391" s="250"/>
      <c r="CU391" s="250"/>
      <c r="CV391" s="250"/>
      <c r="CW391" s="250"/>
      <c r="CX391" s="250"/>
      <c r="CY391" s="250"/>
      <c r="CZ391" s="250"/>
    </row>
    <row r="392" s="513" customFormat="true" ht="15" customHeight="true" x14ac:dyDescent="0.2">
      <c r="AD392" s="251"/>
      <c r="AE392" s="251"/>
      <c r="AF392" s="251"/>
      <c r="AG392" s="251"/>
      <c r="AH392" s="251"/>
      <c r="AI392" s="251"/>
      <c r="AJ392" s="251"/>
      <c r="AK392" s="251"/>
      <c r="AL392" s="251"/>
      <c r="AM392" s="251"/>
      <c r="AN392" s="251"/>
      <c r="AO392" s="251"/>
      <c r="AP392" s="251"/>
      <c r="AQ392" s="251"/>
      <c r="AR392" s="251"/>
      <c r="AS392" s="251"/>
      <c r="AT392" s="251"/>
      <c r="AU392" s="251"/>
      <c r="AV392" s="251"/>
      <c r="AW392" s="251"/>
      <c r="AX392" s="251"/>
      <c r="AY392" s="251"/>
      <c r="AZ392" s="251"/>
      <c r="BA392" s="158"/>
      <c r="BB392" s="156"/>
      <c r="BC392" s="156"/>
      <c r="BD392" s="156"/>
      <c r="BE392" s="156"/>
      <c r="BF392" s="156"/>
      <c r="BG392" s="156"/>
      <c r="BH392" s="156"/>
      <c r="BI392" s="156"/>
      <c r="BJ392" s="156"/>
      <c r="BK392" s="156"/>
      <c r="BL392" s="156"/>
      <c r="BM392" s="156"/>
      <c r="BN392" s="156"/>
      <c r="BO392" s="156"/>
      <c r="BP392" s="156"/>
      <c r="BQ392" s="156"/>
      <c r="BR392" s="156"/>
      <c r="BS392" s="156"/>
      <c r="BT392" s="156"/>
      <c r="BU392" s="156"/>
      <c r="BV392" s="156"/>
      <c r="BW392" s="156"/>
      <c r="BX392" s="156"/>
      <c r="BY392" s="158"/>
      <c r="BZ392" s="250"/>
      <c r="CA392" s="250"/>
      <c r="CB392" s="250"/>
      <c r="CC392" s="250"/>
      <c r="CD392" s="250"/>
      <c r="CE392" s="250"/>
      <c r="CF392" s="250"/>
      <c r="CG392" s="250"/>
      <c r="CH392" s="250"/>
      <c r="CI392" s="250"/>
      <c r="CJ392" s="250"/>
      <c r="CK392" s="250"/>
      <c r="CL392" s="250"/>
      <c r="CM392" s="250"/>
      <c r="CN392" s="250"/>
      <c r="CO392" s="250"/>
      <c r="CP392" s="250"/>
      <c r="CQ392" s="250"/>
      <c r="CR392" s="250"/>
      <c r="CS392" s="250"/>
      <c r="CT392" s="250"/>
      <c r="CU392" s="250"/>
      <c r="CV392" s="250"/>
      <c r="CW392" s="250"/>
      <c r="CX392" s="250"/>
      <c r="CY392" s="250"/>
      <c r="CZ392" s="250"/>
    </row>
    <row r="393" s="513" customFormat="true" ht="15" customHeight="true" x14ac:dyDescent="0.2">
      <c r="AD393" s="251"/>
      <c r="AE393" s="251"/>
      <c r="AF393" s="251"/>
      <c r="AG393" s="251"/>
      <c r="AH393" s="251"/>
      <c r="AI393" s="251"/>
      <c r="AJ393" s="251"/>
      <c r="AK393" s="251"/>
      <c r="AL393" s="251"/>
      <c r="AM393" s="251"/>
      <c r="AN393" s="251"/>
      <c r="AO393" s="251"/>
      <c r="AP393" s="251"/>
      <c r="AQ393" s="251"/>
      <c r="AR393" s="251"/>
      <c r="AS393" s="251"/>
      <c r="AT393" s="251"/>
      <c r="AU393" s="251"/>
      <c r="AV393" s="251"/>
      <c r="AW393" s="251"/>
      <c r="AX393" s="251"/>
      <c r="AY393" s="251"/>
      <c r="AZ393" s="251"/>
      <c r="BA393" s="158"/>
      <c r="BB393" s="156"/>
      <c r="BC393" s="156"/>
      <c r="BD393" s="156"/>
      <c r="BE393" s="156"/>
      <c r="BF393" s="156"/>
      <c r="BG393" s="156"/>
      <c r="BH393" s="156"/>
      <c r="BI393" s="156"/>
      <c r="BJ393" s="156"/>
      <c r="BK393" s="156"/>
      <c r="BL393" s="156"/>
      <c r="BM393" s="156"/>
      <c r="BN393" s="156"/>
      <c r="BO393" s="156"/>
      <c r="BP393" s="156"/>
      <c r="BQ393" s="156"/>
      <c r="BR393" s="156"/>
      <c r="BS393" s="156"/>
      <c r="BT393" s="156"/>
      <c r="BU393" s="156"/>
      <c r="BV393" s="156"/>
      <c r="BW393" s="156"/>
      <c r="BX393" s="156"/>
      <c r="BY393" s="158"/>
      <c r="BZ393" s="250"/>
      <c r="CA393" s="250"/>
      <c r="CB393" s="250"/>
      <c r="CC393" s="250"/>
      <c r="CD393" s="250"/>
      <c r="CE393" s="250"/>
      <c r="CF393" s="250"/>
      <c r="CG393" s="250"/>
      <c r="CH393" s="250"/>
      <c r="CI393" s="250"/>
      <c r="CJ393" s="250"/>
      <c r="CK393" s="250"/>
      <c r="CL393" s="250"/>
      <c r="CM393" s="250"/>
      <c r="CN393" s="250"/>
      <c r="CO393" s="250"/>
      <c r="CP393" s="250"/>
      <c r="CQ393" s="250"/>
      <c r="CR393" s="250"/>
      <c r="CS393" s="250"/>
      <c r="CT393" s="250"/>
      <c r="CU393" s="250"/>
      <c r="CV393" s="250"/>
      <c r="CW393" s="250"/>
      <c r="CX393" s="250"/>
      <c r="CY393" s="250"/>
      <c r="CZ393" s="250"/>
    </row>
    <row r="394" s="513" customFormat="true" ht="15" customHeight="true" x14ac:dyDescent="0.2">
      <c r="AD394" s="251"/>
      <c r="AE394" s="251"/>
      <c r="AF394" s="251"/>
      <c r="AG394" s="251"/>
      <c r="AH394" s="251"/>
      <c r="AI394" s="251"/>
      <c r="AJ394" s="251"/>
      <c r="AK394" s="251"/>
      <c r="AL394" s="251"/>
      <c r="AM394" s="251"/>
      <c r="AN394" s="251"/>
      <c r="AO394" s="251"/>
      <c r="AP394" s="251"/>
      <c r="AQ394" s="251"/>
      <c r="AR394" s="251"/>
      <c r="AS394" s="251"/>
      <c r="AT394" s="251"/>
      <c r="AU394" s="251"/>
      <c r="AV394" s="251"/>
      <c r="AW394" s="251"/>
      <c r="AX394" s="251"/>
      <c r="AY394" s="251"/>
      <c r="AZ394" s="251"/>
      <c r="BA394" s="158"/>
      <c r="BB394" s="156"/>
      <c r="BC394" s="156"/>
      <c r="BD394" s="156"/>
      <c r="BE394" s="156"/>
      <c r="BF394" s="156"/>
      <c r="BG394" s="156"/>
      <c r="BH394" s="156"/>
      <c r="BI394" s="156"/>
      <c r="BJ394" s="156"/>
      <c r="BK394" s="156"/>
      <c r="BL394" s="156"/>
      <c r="BM394" s="156"/>
      <c r="BN394" s="156"/>
      <c r="BO394" s="156"/>
      <c r="BP394" s="156"/>
      <c r="BQ394" s="156"/>
      <c r="BR394" s="156"/>
      <c r="BS394" s="156"/>
      <c r="BT394" s="156"/>
      <c r="BU394" s="156"/>
      <c r="BV394" s="156"/>
      <c r="BW394" s="156"/>
      <c r="BX394" s="156"/>
      <c r="BY394" s="158"/>
      <c r="BZ394" s="250"/>
      <c r="CA394" s="250"/>
      <c r="CB394" s="250"/>
      <c r="CC394" s="250"/>
      <c r="CD394" s="250"/>
      <c r="CE394" s="250"/>
      <c r="CF394" s="250"/>
      <c r="CG394" s="250"/>
      <c r="CH394" s="250"/>
      <c r="CI394" s="250"/>
      <c r="CJ394" s="250"/>
      <c r="CK394" s="250"/>
      <c r="CL394" s="250"/>
      <c r="CM394" s="250"/>
      <c r="CN394" s="250"/>
      <c r="CO394" s="250"/>
      <c r="CP394" s="250"/>
      <c r="CQ394" s="250"/>
      <c r="CR394" s="250"/>
      <c r="CS394" s="250"/>
      <c r="CT394" s="250"/>
      <c r="CU394" s="250"/>
      <c r="CV394" s="250"/>
      <c r="CW394" s="250"/>
      <c r="CX394" s="250"/>
      <c r="CY394" s="250"/>
      <c r="CZ394" s="250"/>
    </row>
    <row r="395" s="513" customFormat="true" ht="15" customHeight="true" x14ac:dyDescent="0.2">
      <c r="AD395" s="251"/>
      <c r="AE395" s="251"/>
      <c r="AF395" s="251"/>
      <c r="AG395" s="251"/>
      <c r="AH395" s="251"/>
      <c r="AI395" s="251"/>
      <c r="AJ395" s="251"/>
      <c r="AK395" s="251"/>
      <c r="AL395" s="251"/>
      <c r="AM395" s="251"/>
      <c r="AN395" s="251"/>
      <c r="AO395" s="251"/>
      <c r="AP395" s="251"/>
      <c r="AQ395" s="251"/>
      <c r="AR395" s="251"/>
      <c r="AS395" s="251"/>
      <c r="AT395" s="251"/>
      <c r="AU395" s="251"/>
      <c r="AV395" s="251"/>
      <c r="AW395" s="251"/>
      <c r="AX395" s="251"/>
      <c r="AY395" s="251"/>
      <c r="AZ395" s="251"/>
      <c r="BA395" s="158"/>
      <c r="BB395" s="156"/>
      <c r="BC395" s="156"/>
      <c r="BD395" s="156"/>
      <c r="BE395" s="156"/>
      <c r="BF395" s="156"/>
      <c r="BG395" s="156"/>
      <c r="BH395" s="156"/>
      <c r="BI395" s="156"/>
      <c r="BJ395" s="156"/>
      <c r="BK395" s="156"/>
      <c r="BL395" s="156"/>
      <c r="BM395" s="156"/>
      <c r="BN395" s="156"/>
      <c r="BO395" s="156"/>
      <c r="BP395" s="156"/>
      <c r="BQ395" s="156"/>
      <c r="BR395" s="156"/>
      <c r="BS395" s="156"/>
      <c r="BT395" s="156"/>
      <c r="BU395" s="156"/>
      <c r="BV395" s="156"/>
      <c r="BW395" s="156"/>
      <c r="BX395" s="156"/>
      <c r="BY395" s="158"/>
      <c r="BZ395" s="250"/>
      <c r="CA395" s="250"/>
      <c r="CB395" s="250"/>
      <c r="CC395" s="250"/>
      <c r="CD395" s="250"/>
      <c r="CE395" s="250"/>
      <c r="CF395" s="250"/>
      <c r="CG395" s="250"/>
      <c r="CH395" s="250"/>
      <c r="CI395" s="250"/>
      <c r="CJ395" s="250"/>
      <c r="CK395" s="250"/>
      <c r="CL395" s="250"/>
      <c r="CM395" s="250"/>
      <c r="CN395" s="250"/>
      <c r="CO395" s="250"/>
      <c r="CP395" s="250"/>
      <c r="CQ395" s="250"/>
      <c r="CR395" s="250"/>
      <c r="CS395" s="250"/>
      <c r="CT395" s="250"/>
      <c r="CU395" s="250"/>
      <c r="CV395" s="250"/>
      <c r="CW395" s="250"/>
      <c r="CX395" s="250"/>
      <c r="CY395" s="250"/>
      <c r="CZ395" s="250"/>
    </row>
    <row r="396" s="513" customFormat="true" ht="15" customHeight="true" x14ac:dyDescent="0.2">
      <c r="AD396" s="251"/>
      <c r="AE396" s="251"/>
      <c r="AF396" s="251"/>
      <c r="AG396" s="251"/>
      <c r="AH396" s="251"/>
      <c r="AI396" s="251"/>
      <c r="AJ396" s="251"/>
      <c r="AK396" s="251"/>
      <c r="AL396" s="251"/>
      <c r="AM396" s="251"/>
      <c r="AN396" s="251"/>
      <c r="AO396" s="251"/>
      <c r="AP396" s="251"/>
      <c r="AQ396" s="251"/>
      <c r="AR396" s="251"/>
      <c r="AS396" s="251"/>
      <c r="AT396" s="251"/>
      <c r="AU396" s="251"/>
      <c r="AV396" s="251"/>
      <c r="AW396" s="251"/>
      <c r="AX396" s="251"/>
      <c r="AY396" s="251"/>
      <c r="AZ396" s="251"/>
      <c r="BA396" s="158"/>
      <c r="BB396" s="156"/>
      <c r="BC396" s="156"/>
      <c r="BD396" s="156"/>
      <c r="BE396" s="156"/>
      <c r="BF396" s="156"/>
      <c r="BG396" s="156"/>
      <c r="BH396" s="156"/>
      <c r="BI396" s="156"/>
      <c r="BJ396" s="156"/>
      <c r="BK396" s="156"/>
      <c r="BL396" s="156"/>
      <c r="BM396" s="156"/>
      <c r="BN396" s="156"/>
      <c r="BO396" s="156"/>
      <c r="BP396" s="156"/>
      <c r="BQ396" s="156"/>
      <c r="BR396" s="156"/>
      <c r="BS396" s="156"/>
      <c r="BT396" s="156"/>
      <c r="BU396" s="156"/>
      <c r="BV396" s="156"/>
      <c r="BW396" s="156"/>
      <c r="BX396" s="156"/>
      <c r="BY396" s="158"/>
      <c r="BZ396" s="250"/>
      <c r="CA396" s="250"/>
      <c r="CB396" s="250"/>
      <c r="CC396" s="250"/>
      <c r="CD396" s="250"/>
      <c r="CE396" s="250"/>
      <c r="CF396" s="250"/>
      <c r="CG396" s="250"/>
      <c r="CH396" s="250"/>
      <c r="CI396" s="250"/>
      <c r="CJ396" s="250"/>
      <c r="CK396" s="250"/>
      <c r="CL396" s="250"/>
      <c r="CM396" s="250"/>
      <c r="CN396" s="250"/>
      <c r="CO396" s="250"/>
      <c r="CP396" s="250"/>
      <c r="CQ396" s="250"/>
      <c r="CR396" s="250"/>
      <c r="CS396" s="250"/>
      <c r="CT396" s="250"/>
      <c r="CU396" s="250"/>
      <c r="CV396" s="250"/>
      <c r="CW396" s="250"/>
      <c r="CX396" s="250"/>
      <c r="CY396" s="250"/>
      <c r="CZ396" s="250"/>
    </row>
    <row r="397" s="513" customFormat="true" ht="15" customHeight="true" x14ac:dyDescent="0.2">
      <c r="AD397" s="251"/>
      <c r="AE397" s="251"/>
      <c r="AF397" s="251"/>
      <c r="AG397" s="251"/>
      <c r="AH397" s="251"/>
      <c r="AI397" s="251"/>
      <c r="AJ397" s="251"/>
      <c r="AK397" s="251"/>
      <c r="AL397" s="251"/>
      <c r="AM397" s="251"/>
      <c r="AN397" s="251"/>
      <c r="AO397" s="251"/>
      <c r="AP397" s="251"/>
      <c r="AQ397" s="251"/>
      <c r="AR397" s="251"/>
      <c r="AS397" s="251"/>
      <c r="AT397" s="251"/>
      <c r="AU397" s="251"/>
      <c r="AV397" s="251"/>
      <c r="AW397" s="251"/>
      <c r="AX397" s="251"/>
      <c r="AY397" s="251"/>
      <c r="AZ397" s="251"/>
      <c r="BA397" s="158"/>
      <c r="BB397" s="156"/>
      <c r="BC397" s="156"/>
      <c r="BD397" s="156"/>
      <c r="BE397" s="156"/>
      <c r="BF397" s="156"/>
      <c r="BG397" s="156"/>
      <c r="BH397" s="156"/>
      <c r="BI397" s="156"/>
      <c r="BJ397" s="156"/>
      <c r="BK397" s="156"/>
      <c r="BL397" s="156"/>
      <c r="BM397" s="156"/>
      <c r="BN397" s="156"/>
      <c r="BO397" s="156"/>
      <c r="BP397" s="156"/>
      <c r="BQ397" s="156"/>
      <c r="BR397" s="156"/>
      <c r="BS397" s="156"/>
      <c r="BT397" s="156"/>
      <c r="BU397" s="156"/>
      <c r="BV397" s="156"/>
      <c r="BW397" s="156"/>
      <c r="BX397" s="156"/>
      <c r="BY397" s="158"/>
      <c r="BZ397" s="250"/>
      <c r="CA397" s="250"/>
      <c r="CB397" s="250"/>
      <c r="CC397" s="250"/>
      <c r="CD397" s="250"/>
      <c r="CE397" s="250"/>
      <c r="CF397" s="250"/>
      <c r="CG397" s="250"/>
      <c r="CH397" s="250"/>
      <c r="CI397" s="250"/>
      <c r="CJ397" s="250"/>
      <c r="CK397" s="250"/>
      <c r="CL397" s="250"/>
      <c r="CM397" s="250"/>
      <c r="CN397" s="250"/>
      <c r="CO397" s="250"/>
      <c r="CP397" s="250"/>
      <c r="CQ397" s="250"/>
      <c r="CR397" s="250"/>
      <c r="CS397" s="250"/>
      <c r="CT397" s="250"/>
      <c r="CU397" s="250"/>
      <c r="CV397" s="250"/>
      <c r="CW397" s="250"/>
      <c r="CX397" s="250"/>
      <c r="CY397" s="250"/>
      <c r="CZ397" s="250"/>
    </row>
    <row r="398" s="513" customFormat="true" ht="15" customHeight="true" x14ac:dyDescent="0.2">
      <c r="AD398" s="251"/>
      <c r="AE398" s="251"/>
      <c r="AF398" s="251"/>
      <c r="AG398" s="251"/>
      <c r="AH398" s="251"/>
      <c r="AI398" s="251"/>
      <c r="AJ398" s="251"/>
      <c r="AK398" s="251"/>
      <c r="AL398" s="251"/>
      <c r="AM398" s="251"/>
      <c r="AN398" s="251"/>
      <c r="AO398" s="251"/>
      <c r="AP398" s="251"/>
      <c r="AQ398" s="251"/>
      <c r="AR398" s="251"/>
      <c r="AS398" s="251"/>
      <c r="AT398" s="251"/>
      <c r="AU398" s="251"/>
      <c r="AV398" s="251"/>
      <c r="AW398" s="251"/>
      <c r="AX398" s="251"/>
      <c r="AY398" s="251"/>
      <c r="AZ398" s="251"/>
      <c r="BA398" s="158"/>
      <c r="BB398" s="156"/>
      <c r="BC398" s="156"/>
      <c r="BD398" s="156"/>
      <c r="BE398" s="156"/>
      <c r="BF398" s="156"/>
      <c r="BG398" s="156"/>
      <c r="BH398" s="156"/>
      <c r="BI398" s="156"/>
      <c r="BJ398" s="156"/>
      <c r="BK398" s="156"/>
      <c r="BL398" s="156"/>
      <c r="BM398" s="156"/>
      <c r="BN398" s="156"/>
      <c r="BO398" s="156"/>
      <c r="BP398" s="156"/>
      <c r="BQ398" s="156"/>
      <c r="BR398" s="156"/>
      <c r="BS398" s="156"/>
      <c r="BT398" s="156"/>
      <c r="BU398" s="156"/>
      <c r="BV398" s="156"/>
      <c r="BW398" s="156"/>
      <c r="BX398" s="156"/>
      <c r="BY398" s="158"/>
      <c r="BZ398" s="250"/>
      <c r="CA398" s="250"/>
      <c r="CB398" s="250"/>
      <c r="CC398" s="250"/>
      <c r="CD398" s="250"/>
      <c r="CE398" s="250"/>
      <c r="CF398" s="250"/>
      <c r="CG398" s="250"/>
      <c r="CH398" s="250"/>
      <c r="CI398" s="250"/>
      <c r="CJ398" s="250"/>
      <c r="CK398" s="250"/>
      <c r="CL398" s="250"/>
      <c r="CM398" s="250"/>
      <c r="CN398" s="250"/>
      <c r="CO398" s="250"/>
      <c r="CP398" s="250"/>
      <c r="CQ398" s="250"/>
      <c r="CR398" s="250"/>
      <c r="CS398" s="250"/>
      <c r="CT398" s="250"/>
      <c r="CU398" s="250"/>
      <c r="CV398" s="250"/>
      <c r="CW398" s="250"/>
      <c r="CX398" s="250"/>
      <c r="CY398" s="250"/>
      <c r="CZ398" s="250"/>
    </row>
    <row r="399" s="527" customFormat="true" ht="15" customHeight="true" x14ac:dyDescent="0.25">
      <c r="A399" s="162"/>
      <c r="B399" s="162"/>
      <c r="C399" s="2915" t="s">
        <v>133</v>
      </c>
      <c r="D399" s="2916"/>
      <c r="E399" s="2916"/>
      <c r="F399" s="2916"/>
      <c r="G399" s="162"/>
      <c r="H399" s="2905" t="s">
        <v>134</v>
      </c>
      <c r="I399" s="2906"/>
      <c r="J399" s="2906"/>
      <c r="K399" s="2906"/>
      <c r="M399" s="2905" t="s">
        <v>135</v>
      </c>
      <c r="N399" s="2906"/>
      <c r="O399" s="2906"/>
      <c r="P399" s="290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B399" s="162"/>
      <c r="BZ399" s="246"/>
      <c r="CA399" s="246"/>
      <c r="CB399" s="246"/>
      <c r="CC399" s="246"/>
      <c r="CD399" s="246"/>
      <c r="CE399" s="246"/>
      <c r="CF399" s="246"/>
      <c r="CG399" s="246"/>
      <c r="CH399" s="246"/>
      <c r="CI399" s="246"/>
      <c r="CJ399" s="246"/>
      <c r="CK399" s="246"/>
      <c r="CL399" s="246"/>
      <c r="CM399" s="246"/>
      <c r="CN399" s="246"/>
      <c r="CO399" s="246"/>
      <c r="CP399" s="246"/>
      <c r="CQ399" s="246"/>
      <c r="CR399" s="246"/>
      <c r="CS399" s="246"/>
      <c r="CT399" s="246"/>
      <c r="CU399" s="246"/>
      <c r="CV399" s="246"/>
      <c r="CW399" s="246"/>
      <c r="CX399" s="246"/>
      <c r="CY399" s="246"/>
      <c r="CZ399" s="246"/>
    </row>
    <row r="400" s="253" customFormat="true" ht="24" customHeight="true" x14ac:dyDescent="0.2">
      <c r="C400" s="2919" t="s">
        <v>212</v>
      </c>
      <c r="D400" s="2919"/>
      <c r="E400" s="2919"/>
      <c r="F400" s="511"/>
      <c r="G400" s="511"/>
      <c r="H400" s="2919" t="s">
        <v>212</v>
      </c>
      <c r="I400" s="2919"/>
      <c r="J400" s="2919"/>
      <c r="K400" s="511"/>
      <c r="L400" s="511"/>
      <c r="M400" s="2919" t="s">
        <v>212</v>
      </c>
      <c r="N400" s="2919"/>
      <c r="O400" s="2919"/>
      <c r="P400" s="511"/>
      <c r="Q400" s="511"/>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527"/>
      <c r="BB400" s="162"/>
      <c r="BC400" s="527"/>
      <c r="BD400" s="527"/>
      <c r="BE400" s="527"/>
      <c r="BF400" s="527"/>
      <c r="BG400" s="527"/>
      <c r="BH400" s="527"/>
      <c r="BI400" s="527"/>
      <c r="BJ400" s="527"/>
      <c r="BK400" s="527"/>
      <c r="BL400" s="527"/>
      <c r="BM400" s="527"/>
      <c r="BN400" s="527"/>
      <c r="BO400" s="527"/>
      <c r="BP400" s="527"/>
      <c r="BQ400" s="527"/>
      <c r="BR400" s="527"/>
      <c r="BS400" s="527"/>
      <c r="BT400" s="527"/>
      <c r="BU400" s="527"/>
      <c r="BV400" s="527"/>
      <c r="BW400" s="527"/>
      <c r="BX400" s="527"/>
      <c r="BY400" s="527"/>
      <c r="BZ400" s="246"/>
      <c r="CA400" s="246"/>
      <c r="CB400" s="246"/>
      <c r="CC400" s="246"/>
      <c r="CD400" s="246"/>
      <c r="CE400" s="246"/>
      <c r="CF400" s="246"/>
      <c r="CG400" s="246"/>
      <c r="CH400" s="246"/>
      <c r="CI400" s="246"/>
      <c r="CJ400" s="246"/>
      <c r="CK400" s="246"/>
      <c r="CL400" s="246"/>
      <c r="CM400" s="246"/>
      <c r="CN400" s="246"/>
      <c r="CO400" s="246"/>
      <c r="CP400" s="246"/>
      <c r="CQ400" s="246"/>
      <c r="CR400" s="246"/>
      <c r="CS400" s="246"/>
      <c r="CT400" s="246"/>
      <c r="CU400" s="246"/>
      <c r="CV400" s="246"/>
      <c r="CW400" s="246"/>
      <c r="CX400" s="246"/>
      <c r="CY400" s="246"/>
      <c r="CZ400" s="246"/>
    </row>
    <row r="401" s="253" customFormat="true" ht="25.15" customHeight="true" x14ac:dyDescent="0.2">
      <c r="C401" s="2919"/>
      <c r="D401" s="2919"/>
      <c r="E401" s="556" t="s">
        <v>213</v>
      </c>
      <c r="F401" s="511"/>
      <c r="G401" s="511"/>
      <c r="H401" s="2919"/>
      <c r="I401" s="2919"/>
      <c r="J401" s="557" t="s">
        <v>213</v>
      </c>
      <c r="K401" s="511"/>
      <c r="L401" s="511"/>
      <c r="M401" s="2919"/>
      <c r="N401" s="2919"/>
      <c r="O401" s="558" t="s">
        <v>213</v>
      </c>
      <c r="P401" s="511"/>
      <c r="Q401" s="511"/>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527"/>
      <c r="BB401" s="162"/>
      <c r="BC401" s="527"/>
      <c r="BD401" s="527"/>
      <c r="BE401" s="527"/>
      <c r="BF401" s="527"/>
      <c r="BG401" s="527"/>
      <c r="BH401" s="527"/>
      <c r="BI401" s="527"/>
      <c r="BJ401" s="527"/>
      <c r="BK401" s="527"/>
      <c r="BL401" s="527"/>
      <c r="BM401" s="527"/>
      <c r="BN401" s="527"/>
      <c r="BO401" s="527"/>
      <c r="BP401" s="527"/>
      <c r="BQ401" s="527"/>
      <c r="BR401" s="527"/>
      <c r="BS401" s="527"/>
      <c r="BT401" s="527"/>
      <c r="BU401" s="527"/>
      <c r="BV401" s="527"/>
      <c r="BW401" s="527"/>
      <c r="BX401" s="527"/>
      <c r="BY401" s="527"/>
      <c r="BZ401" s="246"/>
      <c r="CA401" s="246"/>
      <c r="CB401" s="246"/>
      <c r="CC401" s="246"/>
      <c r="CD401" s="246"/>
      <c r="CE401" s="246"/>
      <c r="CF401" s="246"/>
      <c r="CG401" s="246"/>
      <c r="CH401" s="246"/>
      <c r="CI401" s="246"/>
      <c r="CJ401" s="246"/>
      <c r="CK401" s="246"/>
      <c r="CL401" s="246"/>
      <c r="CM401" s="246"/>
      <c r="CN401" s="246"/>
      <c r="CO401" s="246"/>
      <c r="CP401" s="246"/>
      <c r="CQ401" s="246"/>
      <c r="CR401" s="246"/>
      <c r="CS401" s="246"/>
      <c r="CT401" s="246"/>
      <c r="CU401" s="246"/>
      <c r="CV401" s="246"/>
      <c r="CW401" s="246"/>
      <c r="CX401" s="246"/>
      <c r="CY401" s="246"/>
      <c r="CZ401" s="246"/>
    </row>
    <row r="402" s="253" customFormat="true" ht="25.15" customHeight="true" x14ac:dyDescent="0.2">
      <c r="B402" s="2917" t="s">
        <v>141</v>
      </c>
      <c r="C402" s="2919"/>
      <c r="D402" s="2919"/>
      <c r="E402" s="559" t="s">
        <v>214</v>
      </c>
      <c r="F402" s="511"/>
      <c r="G402" s="511"/>
      <c r="H402" s="2919"/>
      <c r="I402" s="2919"/>
      <c r="J402" s="560" t="s">
        <v>214</v>
      </c>
      <c r="K402" s="511"/>
      <c r="L402" s="511"/>
      <c r="M402" s="2919"/>
      <c r="N402" s="2919"/>
      <c r="O402" s="561" t="s">
        <v>214</v>
      </c>
      <c r="P402" s="511"/>
      <c r="Q402" s="511"/>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527"/>
      <c r="BB402" s="162"/>
      <c r="BC402" s="527"/>
      <c r="BD402" s="527"/>
      <c r="BE402" s="527"/>
      <c r="BF402" s="527"/>
      <c r="BG402" s="527"/>
      <c r="BH402" s="527"/>
      <c r="BI402" s="527"/>
      <c r="BJ402" s="527"/>
      <c r="BK402" s="527"/>
      <c r="BL402" s="527"/>
      <c r="BM402" s="527"/>
      <c r="BN402" s="527"/>
      <c r="BO402" s="527"/>
      <c r="BP402" s="527"/>
      <c r="BQ402" s="527"/>
      <c r="BR402" s="527"/>
      <c r="BS402" s="527"/>
      <c r="BT402" s="527"/>
      <c r="BU402" s="527"/>
      <c r="BV402" s="527"/>
      <c r="BW402" s="527"/>
      <c r="BX402" s="527"/>
      <c r="BY402" s="527"/>
      <c r="BZ402" s="246"/>
      <c r="CA402" s="246"/>
      <c r="CB402" s="246"/>
      <c r="CC402" s="246"/>
      <c r="CD402" s="246"/>
      <c r="CE402" s="246"/>
      <c r="CF402" s="246"/>
      <c r="CG402" s="246"/>
      <c r="CH402" s="246"/>
      <c r="CI402" s="246"/>
      <c r="CJ402" s="246"/>
      <c r="CK402" s="246"/>
      <c r="CL402" s="246"/>
      <c r="CM402" s="246"/>
      <c r="CN402" s="246"/>
      <c r="CO402" s="246"/>
      <c r="CP402" s="246"/>
      <c r="CQ402" s="246"/>
      <c r="CR402" s="246"/>
      <c r="CS402" s="246"/>
      <c r="CT402" s="246"/>
      <c r="CU402" s="246"/>
      <c r="CV402" s="246"/>
      <c r="CW402" s="246"/>
      <c r="CX402" s="246"/>
      <c r="CY402" s="246"/>
      <c r="CZ402" s="246"/>
    </row>
    <row r="403" s="253" customFormat="true" ht="25.15" customHeight="true" x14ac:dyDescent="0.2">
      <c r="B403" s="2799"/>
      <c r="C403" s="2911" t="s">
        <v>215</v>
      </c>
      <c r="D403" s="2911"/>
      <c r="E403" s="657">
        <v>-0.80230395690000678</v>
      </c>
      <c r="F403" s="599"/>
      <c r="G403" s="599"/>
      <c r="H403" s="2911" t="s">
        <v>314</v>
      </c>
      <c r="I403" s="2911"/>
      <c r="J403" s="658">
        <v>-0.73529498760906964</v>
      </c>
      <c r="K403" s="599"/>
      <c r="L403" s="599"/>
      <c r="M403" s="2911" t="s">
        <v>215</v>
      </c>
      <c r="N403" s="2911"/>
      <c r="O403" s="659">
        <v>-0.77223981940331343</v>
      </c>
      <c r="P403" s="599"/>
      <c r="Q403" s="599"/>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8"/>
      <c r="BB403" s="350"/>
      <c r="BC403" s="248"/>
      <c r="BD403" s="248"/>
      <c r="BE403" s="248"/>
      <c r="BF403" s="248"/>
      <c r="BG403" s="248"/>
      <c r="BH403" s="248"/>
      <c r="BI403" s="248"/>
      <c r="BJ403" s="248"/>
      <c r="BK403" s="248"/>
      <c r="BL403" s="248"/>
      <c r="BM403" s="248"/>
      <c r="BN403" s="248"/>
      <c r="BO403" s="248"/>
      <c r="BP403" s="248"/>
      <c r="BQ403" s="248"/>
      <c r="BR403" s="248"/>
      <c r="BS403" s="248"/>
      <c r="BT403" s="248"/>
      <c r="BU403" s="248"/>
      <c r="BV403" s="248"/>
      <c r="BW403" s="248"/>
      <c r="BX403" s="248"/>
      <c r="BY403" s="248"/>
      <c r="BZ403" s="249"/>
      <c r="CA403" s="249"/>
      <c r="CB403" s="249"/>
      <c r="CC403" s="249"/>
      <c r="CD403" s="249"/>
      <c r="CE403" s="249"/>
      <c r="CF403" s="249"/>
      <c r="CG403" s="249"/>
      <c r="CH403" s="249"/>
      <c r="CI403" s="249"/>
      <c r="CJ403" s="249"/>
      <c r="CK403" s="249"/>
      <c r="CL403" s="249"/>
      <c r="CM403" s="249"/>
      <c r="CN403" s="249"/>
      <c r="CO403" s="249"/>
      <c r="CP403" s="249"/>
      <c r="CQ403" s="249"/>
      <c r="CR403" s="249"/>
      <c r="CS403" s="249"/>
      <c r="CT403" s="249"/>
      <c r="CU403" s="249"/>
      <c r="CV403" s="249"/>
      <c r="CW403" s="249"/>
      <c r="CX403" s="249"/>
      <c r="CY403" s="249"/>
      <c r="CZ403" s="249"/>
    </row>
    <row r="404" s="253" customFormat="true" ht="25.15" customHeight="true" x14ac:dyDescent="0.2">
      <c r="B404" s="2799"/>
      <c r="C404" s="2911" t="s">
        <v>315</v>
      </c>
      <c r="D404" s="2911"/>
      <c r="E404" s="660">
        <v>0.76705746867263791</v>
      </c>
      <c r="F404" s="599"/>
      <c r="G404" s="599"/>
      <c r="H404" s="2911" t="s">
        <v>316</v>
      </c>
      <c r="I404" s="2911"/>
      <c r="J404" s="661">
        <v>0.70693332987554502</v>
      </c>
      <c r="K404" s="599"/>
      <c r="L404" s="599"/>
      <c r="M404" s="2911" t="s">
        <v>219</v>
      </c>
      <c r="N404" s="2911"/>
      <c r="O404" s="662">
        <v>0.69518228951526295</v>
      </c>
      <c r="P404" s="599"/>
      <c r="Q404" s="599"/>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8"/>
      <c r="BB404" s="350"/>
      <c r="BC404" s="248"/>
      <c r="BD404" s="248"/>
      <c r="BE404" s="248"/>
      <c r="BF404" s="248"/>
      <c r="BG404" s="248"/>
      <c r="BH404" s="248"/>
      <c r="BI404" s="248"/>
      <c r="BJ404" s="248"/>
      <c r="BK404" s="248"/>
      <c r="BL404" s="248"/>
      <c r="BM404" s="248"/>
      <c r="BN404" s="248"/>
      <c r="BO404" s="248"/>
      <c r="BP404" s="248"/>
      <c r="BQ404" s="248"/>
      <c r="BR404" s="248"/>
      <c r="BS404" s="248"/>
      <c r="BT404" s="248"/>
      <c r="BU404" s="248"/>
      <c r="BV404" s="248"/>
      <c r="BW404" s="248"/>
      <c r="BX404" s="248"/>
      <c r="BY404" s="248"/>
      <c r="BZ404" s="249"/>
      <c r="CA404" s="249"/>
      <c r="CB404" s="249"/>
      <c r="CC404" s="249"/>
      <c r="CD404" s="249"/>
      <c r="CE404" s="249"/>
      <c r="CF404" s="249"/>
      <c r="CG404" s="249"/>
      <c r="CH404" s="249"/>
      <c r="CI404" s="249"/>
      <c r="CJ404" s="249"/>
      <c r="CK404" s="249"/>
      <c r="CL404" s="249"/>
      <c r="CM404" s="249"/>
      <c r="CN404" s="249"/>
      <c r="CO404" s="249"/>
      <c r="CP404" s="249"/>
      <c r="CQ404" s="249"/>
      <c r="CR404" s="249"/>
      <c r="CS404" s="249"/>
      <c r="CT404" s="249"/>
      <c r="CU404" s="249"/>
      <c r="CV404" s="249"/>
      <c r="CW404" s="249"/>
      <c r="CX404" s="249"/>
      <c r="CY404" s="249"/>
      <c r="CZ404" s="249"/>
    </row>
    <row r="405" s="253" customFormat="true" ht="25.15" customHeight="true" x14ac:dyDescent="0.2">
      <c r="B405" s="2799"/>
      <c r="C405" s="2911" t="s">
        <v>314</v>
      </c>
      <c r="D405" s="2911"/>
      <c r="E405" s="660">
        <v>-0.7431132467101671</v>
      </c>
      <c r="F405" s="599"/>
      <c r="G405" s="599"/>
      <c r="H405" s="2911" t="s">
        <v>220</v>
      </c>
      <c r="I405" s="2911"/>
      <c r="J405" s="661">
        <v>0.70381272509395609</v>
      </c>
      <c r="K405" s="599"/>
      <c r="L405" s="599"/>
      <c r="M405" s="2911" t="s">
        <v>317</v>
      </c>
      <c r="N405" s="2911"/>
      <c r="O405" s="662">
        <v>0.61212920545442051</v>
      </c>
      <c r="P405" s="599"/>
      <c r="Q405" s="599"/>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8"/>
      <c r="BB405" s="350"/>
      <c r="BC405" s="248"/>
      <c r="BD405" s="248"/>
      <c r="BE405" s="248"/>
      <c r="BF405" s="248"/>
      <c r="BG405" s="248"/>
      <c r="BH405" s="248"/>
      <c r="BI405" s="248"/>
      <c r="BJ405" s="248"/>
      <c r="BK405" s="248"/>
      <c r="BL405" s="248"/>
      <c r="BM405" s="248"/>
      <c r="BN405" s="248"/>
      <c r="BO405" s="248"/>
      <c r="BP405" s="248"/>
      <c r="BQ405" s="248"/>
      <c r="BR405" s="248"/>
      <c r="BS405" s="248"/>
      <c r="BT405" s="248"/>
      <c r="BU405" s="248"/>
      <c r="BV405" s="248"/>
      <c r="BW405" s="248"/>
      <c r="BX405" s="248"/>
      <c r="BY405" s="248"/>
      <c r="BZ405" s="249"/>
      <c r="CA405" s="249"/>
      <c r="CB405" s="249"/>
      <c r="CC405" s="249"/>
      <c r="CD405" s="249"/>
      <c r="CE405" s="249"/>
      <c r="CF405" s="249"/>
      <c r="CG405" s="249"/>
      <c r="CH405" s="249"/>
      <c r="CI405" s="249"/>
      <c r="CJ405" s="249"/>
      <c r="CK405" s="249"/>
      <c r="CL405" s="249"/>
      <c r="CM405" s="249"/>
      <c r="CN405" s="249"/>
      <c r="CO405" s="249"/>
      <c r="CP405" s="249"/>
      <c r="CQ405" s="249"/>
      <c r="CR405" s="249"/>
      <c r="CS405" s="249"/>
      <c r="CT405" s="249"/>
      <c r="CU405" s="249"/>
      <c r="CV405" s="249"/>
      <c r="CW405" s="249"/>
      <c r="CX405" s="249"/>
      <c r="CY405" s="249"/>
      <c r="CZ405" s="249"/>
    </row>
    <row r="406" s="253" customFormat="true" ht="25.15" customHeight="true" x14ac:dyDescent="0.2">
      <c r="B406" s="2799"/>
      <c r="C406" s="2911" t="s">
        <v>316</v>
      </c>
      <c r="D406" s="2911"/>
      <c r="E406" s="660">
        <v>0.74143032537614428</v>
      </c>
      <c r="F406" s="599"/>
      <c r="G406" s="599"/>
      <c r="H406" s="2911" t="s">
        <v>318</v>
      </c>
      <c r="I406" s="2911"/>
      <c r="J406" s="661">
        <v>-0.70095240083607724</v>
      </c>
      <c r="K406" s="599"/>
      <c r="L406" s="599"/>
      <c r="M406" s="2911" t="s">
        <v>315</v>
      </c>
      <c r="N406" s="2911"/>
      <c r="O406" s="662">
        <v>0.59967302919774468</v>
      </c>
      <c r="P406" s="599"/>
      <c r="Q406" s="599"/>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8"/>
      <c r="BB406" s="350"/>
      <c r="BC406" s="248"/>
      <c r="BD406" s="248"/>
      <c r="BE406" s="248"/>
      <c r="BF406" s="248"/>
      <c r="BG406" s="248"/>
      <c r="BH406" s="248"/>
      <c r="BI406" s="248"/>
      <c r="BJ406" s="248"/>
      <c r="BK406" s="248"/>
      <c r="BL406" s="248"/>
      <c r="BM406" s="248"/>
      <c r="BN406" s="248"/>
      <c r="BO406" s="248"/>
      <c r="BP406" s="248"/>
      <c r="BQ406" s="248"/>
      <c r="BR406" s="248"/>
      <c r="BS406" s="248"/>
      <c r="BT406" s="248"/>
      <c r="BU406" s="248"/>
      <c r="BV406" s="248"/>
      <c r="BW406" s="248"/>
      <c r="BX406" s="248"/>
      <c r="BY406" s="248"/>
      <c r="BZ406" s="249"/>
      <c r="CA406" s="249"/>
      <c r="CB406" s="249"/>
      <c r="CC406" s="249"/>
      <c r="CD406" s="249"/>
      <c r="CE406" s="249"/>
      <c r="CF406" s="249"/>
      <c r="CG406" s="249"/>
      <c r="CH406" s="249"/>
      <c r="CI406" s="249"/>
      <c r="CJ406" s="249"/>
      <c r="CK406" s="249"/>
      <c r="CL406" s="249"/>
      <c r="CM406" s="249"/>
      <c r="CN406" s="249"/>
      <c r="CO406" s="249"/>
      <c r="CP406" s="249"/>
      <c r="CQ406" s="249"/>
      <c r="CR406" s="249"/>
      <c r="CS406" s="249"/>
      <c r="CT406" s="249"/>
      <c r="CU406" s="249"/>
      <c r="CV406" s="249"/>
      <c r="CW406" s="249"/>
      <c r="CX406" s="249"/>
      <c r="CY406" s="249"/>
      <c r="CZ406" s="249"/>
    </row>
    <row r="407" s="253" customFormat="true" ht="25.15" customHeight="true" x14ac:dyDescent="0.2">
      <c r="B407" s="2799"/>
      <c r="C407" s="2911" t="s">
        <v>319</v>
      </c>
      <c r="D407" s="2911"/>
      <c r="E407" s="660">
        <v>0.72362437272687419</v>
      </c>
      <c r="F407" s="599"/>
      <c r="G407" s="599"/>
      <c r="H407" s="2911" t="s">
        <v>215</v>
      </c>
      <c r="I407" s="2911"/>
      <c r="J407" s="661">
        <v>-0.65078918388882245</v>
      </c>
      <c r="K407" s="599"/>
      <c r="L407" s="599"/>
      <c r="M407" s="2911" t="s">
        <v>320</v>
      </c>
      <c r="N407" s="2911"/>
      <c r="O407" s="662">
        <v>0.58226079774543371</v>
      </c>
      <c r="P407" s="599"/>
      <c r="Q407" s="599"/>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8"/>
      <c r="BB407" s="350"/>
      <c r="BC407" s="248"/>
      <c r="BD407" s="248"/>
      <c r="BE407" s="248"/>
      <c r="BF407" s="248"/>
      <c r="BG407" s="248"/>
      <c r="BH407" s="248"/>
      <c r="BI407" s="248"/>
      <c r="BJ407" s="248"/>
      <c r="BK407" s="248"/>
      <c r="BL407" s="248"/>
      <c r="BM407" s="248"/>
      <c r="BN407" s="248"/>
      <c r="BO407" s="248"/>
      <c r="BP407" s="248"/>
      <c r="BQ407" s="248"/>
      <c r="BR407" s="248"/>
      <c r="BS407" s="248"/>
      <c r="BT407" s="248"/>
      <c r="BU407" s="248"/>
      <c r="BV407" s="248"/>
      <c r="BW407" s="248"/>
      <c r="BX407" s="248"/>
      <c r="BY407" s="248"/>
      <c r="BZ407" s="249"/>
      <c r="CA407" s="249"/>
      <c r="CB407" s="249"/>
      <c r="CC407" s="249"/>
      <c r="CD407" s="249"/>
      <c r="CE407" s="249"/>
      <c r="CF407" s="249"/>
      <c r="CG407" s="249"/>
      <c r="CH407" s="249"/>
      <c r="CI407" s="249"/>
      <c r="CJ407" s="249"/>
      <c r="CK407" s="249"/>
      <c r="CL407" s="249"/>
      <c r="CM407" s="249"/>
      <c r="CN407" s="249"/>
      <c r="CO407" s="249"/>
      <c r="CP407" s="249"/>
      <c r="CQ407" s="249"/>
      <c r="CR407" s="249"/>
      <c r="CS407" s="249"/>
      <c r="CT407" s="249"/>
      <c r="CU407" s="249"/>
      <c r="CV407" s="249"/>
      <c r="CW407" s="249"/>
      <c r="CX407" s="249"/>
      <c r="CY407" s="249"/>
      <c r="CZ407" s="249"/>
    </row>
    <row r="408" s="253" customFormat="true" ht="25.15" customHeight="true" x14ac:dyDescent="0.2">
      <c r="B408" s="2799"/>
      <c r="C408" s="2911" t="s">
        <v>318</v>
      </c>
      <c r="D408" s="2911"/>
      <c r="E408" s="660">
        <v>-0.71681751096992041</v>
      </c>
      <c r="F408" s="599"/>
      <c r="G408" s="599"/>
      <c r="H408" s="2911" t="s">
        <v>319</v>
      </c>
      <c r="I408" s="2911"/>
      <c r="J408" s="661">
        <v>0.64287649740307751</v>
      </c>
      <c r="K408" s="599"/>
      <c r="L408" s="599"/>
      <c r="M408" s="2911" t="s">
        <v>316</v>
      </c>
      <c r="N408" s="2911"/>
      <c r="O408" s="662">
        <v>0.55885871098533169</v>
      </c>
      <c r="P408" s="599"/>
      <c r="Q408" s="599"/>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8"/>
      <c r="BB408" s="350"/>
      <c r="BC408" s="248"/>
      <c r="BD408" s="248"/>
      <c r="BE408" s="248"/>
      <c r="BF408" s="248"/>
      <c r="BG408" s="248"/>
      <c r="BH408" s="248"/>
      <c r="BI408" s="248"/>
      <c r="BJ408" s="248"/>
      <c r="BK408" s="248"/>
      <c r="BL408" s="248"/>
      <c r="BM408" s="248"/>
      <c r="BN408" s="248"/>
      <c r="BO408" s="248"/>
      <c r="BP408" s="248"/>
      <c r="BQ408" s="248"/>
      <c r="BR408" s="248"/>
      <c r="BS408" s="248"/>
      <c r="BT408" s="248"/>
      <c r="BU408" s="248"/>
      <c r="BV408" s="248"/>
      <c r="BW408" s="248"/>
      <c r="BX408" s="248"/>
      <c r="BY408" s="248"/>
      <c r="BZ408" s="249"/>
      <c r="CA408" s="249"/>
      <c r="CB408" s="249"/>
      <c r="CC408" s="249"/>
      <c r="CD408" s="249"/>
      <c r="CE408" s="249"/>
      <c r="CF408" s="249"/>
      <c r="CG408" s="249"/>
      <c r="CH408" s="249"/>
      <c r="CI408" s="249"/>
      <c r="CJ408" s="249"/>
      <c r="CK408" s="249"/>
      <c r="CL408" s="249"/>
      <c r="CM408" s="249"/>
      <c r="CN408" s="249"/>
      <c r="CO408" s="249"/>
      <c r="CP408" s="249"/>
      <c r="CQ408" s="249"/>
      <c r="CR408" s="249"/>
      <c r="CS408" s="249"/>
      <c r="CT408" s="249"/>
      <c r="CU408" s="249"/>
      <c r="CV408" s="249"/>
      <c r="CW408" s="249"/>
      <c r="CX408" s="249"/>
      <c r="CY408" s="249"/>
      <c r="CZ408" s="249"/>
    </row>
    <row r="409" s="253" customFormat="true" ht="25.15" customHeight="true" x14ac:dyDescent="0.2">
      <c r="B409" s="2799"/>
      <c r="C409" s="2911" t="s">
        <v>321</v>
      </c>
      <c r="D409" s="2911"/>
      <c r="E409" s="660">
        <v>0.68520645937842739</v>
      </c>
      <c r="F409" s="599"/>
      <c r="G409" s="599"/>
      <c r="H409" s="2911" t="s">
        <v>322</v>
      </c>
      <c r="I409" s="2911"/>
      <c r="J409" s="661">
        <v>0.6234747681360393</v>
      </c>
      <c r="K409" s="599"/>
      <c r="L409" s="599"/>
      <c r="M409" s="2911" t="s">
        <v>321</v>
      </c>
      <c r="N409" s="2911"/>
      <c r="O409" s="662">
        <v>0.5408817400700886</v>
      </c>
      <c r="P409" s="599"/>
      <c r="Q409" s="599"/>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8"/>
      <c r="BB409" s="350"/>
      <c r="BC409" s="248"/>
      <c r="BD409" s="248"/>
      <c r="BE409" s="248"/>
      <c r="BF409" s="248"/>
      <c r="BG409" s="248"/>
      <c r="BH409" s="248"/>
      <c r="BI409" s="248"/>
      <c r="BJ409" s="248"/>
      <c r="BK409" s="248"/>
      <c r="BL409" s="248"/>
      <c r="BM409" s="248"/>
      <c r="BN409" s="248"/>
      <c r="BO409" s="248"/>
      <c r="BP409" s="248"/>
      <c r="BQ409" s="248"/>
      <c r="BR409" s="248"/>
      <c r="BS409" s="248"/>
      <c r="BT409" s="248"/>
      <c r="BU409" s="248"/>
      <c r="BV409" s="248"/>
      <c r="BW409" s="248"/>
      <c r="BX409" s="248"/>
      <c r="BY409" s="248"/>
      <c r="BZ409" s="249"/>
      <c r="CA409" s="249"/>
      <c r="CB409" s="249"/>
      <c r="CC409" s="249"/>
      <c r="CD409" s="249"/>
      <c r="CE409" s="249"/>
      <c r="CF409" s="249"/>
      <c r="CG409" s="249"/>
      <c r="CH409" s="249"/>
      <c r="CI409" s="249"/>
      <c r="CJ409" s="249"/>
      <c r="CK409" s="249"/>
      <c r="CL409" s="249"/>
      <c r="CM409" s="249"/>
      <c r="CN409" s="249"/>
      <c r="CO409" s="249"/>
      <c r="CP409" s="249"/>
      <c r="CQ409" s="249"/>
      <c r="CR409" s="249"/>
      <c r="CS409" s="249"/>
      <c r="CT409" s="249"/>
      <c r="CU409" s="249"/>
      <c r="CV409" s="249"/>
      <c r="CW409" s="249"/>
      <c r="CX409" s="249"/>
      <c r="CY409" s="249"/>
      <c r="CZ409" s="249"/>
    </row>
    <row r="410" s="253" customFormat="true" ht="25.15" customHeight="true" x14ac:dyDescent="0.2">
      <c r="B410" s="2799"/>
      <c r="C410" s="2911" t="s">
        <v>220</v>
      </c>
      <c r="D410" s="2911"/>
      <c r="E410" s="660">
        <v>0.65880343770013017</v>
      </c>
      <c r="F410" s="599"/>
      <c r="G410" s="599"/>
      <c r="H410" s="2911" t="s">
        <v>315</v>
      </c>
      <c r="I410" s="2911"/>
      <c r="J410" s="661">
        <v>0.61768767803343028</v>
      </c>
      <c r="K410" s="599"/>
      <c r="L410" s="599"/>
      <c r="M410" s="2911" t="s">
        <v>319</v>
      </c>
      <c r="N410" s="2911"/>
      <c r="O410" s="662">
        <v>0.537295096090883</v>
      </c>
      <c r="P410" s="599"/>
      <c r="Q410" s="599"/>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8"/>
      <c r="BB410" s="350"/>
      <c r="BC410" s="248"/>
      <c r="BD410" s="248"/>
      <c r="BE410" s="248"/>
      <c r="BF410" s="248"/>
      <c r="BG410" s="248"/>
      <c r="BH410" s="248"/>
      <c r="BI410" s="248"/>
      <c r="BJ410" s="248"/>
      <c r="BK410" s="248"/>
      <c r="BL410" s="248"/>
      <c r="BM410" s="248"/>
      <c r="BN410" s="248"/>
      <c r="BO410" s="248"/>
      <c r="BP410" s="248"/>
      <c r="BQ410" s="248"/>
      <c r="BR410" s="248"/>
      <c r="BS410" s="248"/>
      <c r="BT410" s="248"/>
      <c r="BU410" s="248"/>
      <c r="BV410" s="248"/>
      <c r="BW410" s="248"/>
      <c r="BX410" s="248"/>
      <c r="BY410" s="248"/>
      <c r="BZ410" s="249"/>
      <c r="CA410" s="249"/>
      <c r="CB410" s="249"/>
      <c r="CC410" s="249"/>
      <c r="CD410" s="249"/>
      <c r="CE410" s="249"/>
      <c r="CF410" s="249"/>
      <c r="CG410" s="249"/>
      <c r="CH410" s="249"/>
      <c r="CI410" s="249"/>
      <c r="CJ410" s="249"/>
      <c r="CK410" s="249"/>
      <c r="CL410" s="249"/>
      <c r="CM410" s="249"/>
      <c r="CN410" s="249"/>
      <c r="CO410" s="249"/>
      <c r="CP410" s="249"/>
      <c r="CQ410" s="249"/>
      <c r="CR410" s="249"/>
      <c r="CS410" s="249"/>
      <c r="CT410" s="249"/>
      <c r="CU410" s="249"/>
      <c r="CV410" s="249"/>
      <c r="CW410" s="249"/>
      <c r="CX410" s="249"/>
      <c r="CY410" s="249"/>
      <c r="CZ410" s="249"/>
    </row>
    <row r="411" s="253" customFormat="true" ht="25.15" customHeight="true" x14ac:dyDescent="0.2">
      <c r="B411" s="2799"/>
      <c r="C411" s="2911" t="s">
        <v>317</v>
      </c>
      <c r="D411" s="2911"/>
      <c r="E411" s="660">
        <v>0.63596009902697426</v>
      </c>
      <c r="F411" s="599"/>
      <c r="G411" s="599"/>
      <c r="H411" s="2911" t="s">
        <v>321</v>
      </c>
      <c r="I411" s="2911"/>
      <c r="J411" s="661">
        <v>0.60084669714754679</v>
      </c>
      <c r="K411" s="599"/>
      <c r="L411" s="599"/>
      <c r="M411" s="2911" t="s">
        <v>323</v>
      </c>
      <c r="N411" s="2911"/>
      <c r="O411" s="662">
        <v>-0.53359807932355741</v>
      </c>
      <c r="P411" s="599"/>
      <c r="Q411" s="599"/>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8"/>
      <c r="BB411" s="350"/>
      <c r="BC411" s="248"/>
      <c r="BD411" s="248"/>
      <c r="BE411" s="248"/>
      <c r="BF411" s="248"/>
      <c r="BG411" s="248"/>
      <c r="BH411" s="248"/>
      <c r="BI411" s="248"/>
      <c r="BJ411" s="248"/>
      <c r="BK411" s="248"/>
      <c r="BL411" s="248"/>
      <c r="BM411" s="248"/>
      <c r="BN411" s="248"/>
      <c r="BO411" s="248"/>
      <c r="BP411" s="248"/>
      <c r="BQ411" s="248"/>
      <c r="BR411" s="248"/>
      <c r="BS411" s="248"/>
      <c r="BT411" s="248"/>
      <c r="BU411" s="248"/>
      <c r="BV411" s="248"/>
      <c r="BW411" s="248"/>
      <c r="BX411" s="248"/>
      <c r="BY411" s="248"/>
      <c r="BZ411" s="249"/>
      <c r="CA411" s="249"/>
      <c r="CB411" s="249"/>
      <c r="CC411" s="249"/>
      <c r="CD411" s="249"/>
      <c r="CE411" s="249"/>
      <c r="CF411" s="249"/>
      <c r="CG411" s="249"/>
      <c r="CH411" s="249"/>
      <c r="CI411" s="249"/>
      <c r="CJ411" s="249"/>
      <c r="CK411" s="249"/>
      <c r="CL411" s="249"/>
      <c r="CM411" s="249"/>
      <c r="CN411" s="249"/>
      <c r="CO411" s="249"/>
      <c r="CP411" s="249"/>
      <c r="CQ411" s="249"/>
      <c r="CR411" s="249"/>
      <c r="CS411" s="249"/>
      <c r="CT411" s="249"/>
      <c r="CU411" s="249"/>
      <c r="CV411" s="249"/>
      <c r="CW411" s="249"/>
      <c r="CX411" s="249"/>
      <c r="CY411" s="249"/>
      <c r="CZ411" s="249"/>
    </row>
    <row r="412" s="253" customFormat="true" ht="25.15" customHeight="true" x14ac:dyDescent="0.2">
      <c r="B412" s="2799"/>
      <c r="C412" s="2911" t="s">
        <v>324</v>
      </c>
      <c r="D412" s="2911"/>
      <c r="E412" s="660">
        <v>0.62678188458899042</v>
      </c>
      <c r="F412" s="599"/>
      <c r="G412" s="599"/>
      <c r="H412" s="2911" t="s">
        <v>325</v>
      </c>
      <c r="I412" s="2911"/>
      <c r="J412" s="661">
        <v>0.49173386745954722</v>
      </c>
      <c r="K412" s="599"/>
      <c r="L412" s="599"/>
      <c r="M412" s="2911" t="s">
        <v>326</v>
      </c>
      <c r="N412" s="2911"/>
      <c r="O412" s="662">
        <v>-0.51073188497655109</v>
      </c>
      <c r="P412" s="599"/>
      <c r="Q412" s="599"/>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8"/>
      <c r="BB412" s="350"/>
      <c r="BC412" s="248"/>
      <c r="BD412" s="248"/>
      <c r="BE412" s="248"/>
      <c r="BF412" s="248"/>
      <c r="BG412" s="248"/>
      <c r="BH412" s="248"/>
      <c r="BI412" s="248"/>
      <c r="BJ412" s="248"/>
      <c r="BK412" s="248"/>
      <c r="BL412" s="248"/>
      <c r="BM412" s="248"/>
      <c r="BN412" s="248"/>
      <c r="BO412" s="248"/>
      <c r="BP412" s="248"/>
      <c r="BQ412" s="248"/>
      <c r="BR412" s="248"/>
      <c r="BS412" s="248"/>
      <c r="BT412" s="248"/>
      <c r="BU412" s="248"/>
      <c r="BV412" s="248"/>
      <c r="BW412" s="248"/>
      <c r="BX412" s="248"/>
      <c r="BY412" s="248"/>
      <c r="BZ412" s="249"/>
      <c r="CA412" s="249"/>
      <c r="CB412" s="249"/>
      <c r="CC412" s="249"/>
      <c r="CD412" s="249"/>
      <c r="CE412" s="249"/>
      <c r="CF412" s="249"/>
      <c r="CG412" s="249"/>
      <c r="CH412" s="249"/>
      <c r="CI412" s="249"/>
      <c r="CJ412" s="249"/>
      <c r="CK412" s="249"/>
      <c r="CL412" s="249"/>
      <c r="CM412" s="249"/>
      <c r="CN412" s="249"/>
      <c r="CO412" s="249"/>
      <c r="CP412" s="249"/>
      <c r="CQ412" s="249"/>
      <c r="CR412" s="249"/>
      <c r="CS412" s="249"/>
      <c r="CT412" s="249"/>
      <c r="CU412" s="249"/>
      <c r="CV412" s="249"/>
      <c r="CW412" s="249"/>
      <c r="CX412" s="249"/>
      <c r="CY412" s="249"/>
      <c r="CZ412" s="249"/>
    </row>
    <row r="413" s="253" customFormat="true" ht="25.15" customHeight="true" x14ac:dyDescent="0.2">
      <c r="B413" s="2799"/>
      <c r="C413" s="2911" t="s">
        <v>219</v>
      </c>
      <c r="D413" s="2911"/>
      <c r="E413" s="660">
        <v>0.58613612719182306</v>
      </c>
      <c r="F413" s="599"/>
      <c r="G413" s="599"/>
      <c r="H413" s="2911" t="s">
        <v>317</v>
      </c>
      <c r="I413" s="2911"/>
      <c r="J413" s="661">
        <v>0.48087284136417169</v>
      </c>
      <c r="K413" s="599"/>
      <c r="L413" s="599"/>
      <c r="M413" s="2911" t="s">
        <v>327</v>
      </c>
      <c r="N413" s="2911"/>
      <c r="O413" s="662">
        <v>-0.48402876240705361</v>
      </c>
      <c r="P413" s="599"/>
      <c r="Q413" s="599"/>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8"/>
      <c r="BB413" s="350"/>
      <c r="BC413" s="248"/>
      <c r="BD413" s="248"/>
      <c r="BE413" s="248"/>
      <c r="BF413" s="248"/>
      <c r="BG413" s="248"/>
      <c r="BH413" s="248"/>
      <c r="BI413" s="248"/>
      <c r="BJ413" s="248"/>
      <c r="BK413" s="248"/>
      <c r="BL413" s="248"/>
      <c r="BM413" s="248"/>
      <c r="BN413" s="248"/>
      <c r="BO413" s="248"/>
      <c r="BP413" s="248"/>
      <c r="BQ413" s="248"/>
      <c r="BR413" s="248"/>
      <c r="BS413" s="248"/>
      <c r="BT413" s="248"/>
      <c r="BU413" s="248"/>
      <c r="BV413" s="248"/>
      <c r="BW413" s="248"/>
      <c r="BX413" s="248"/>
      <c r="BY413" s="248"/>
      <c r="BZ413" s="249"/>
      <c r="CA413" s="249"/>
      <c r="CB413" s="249"/>
      <c r="CC413" s="249"/>
      <c r="CD413" s="249"/>
      <c r="CE413" s="249"/>
      <c r="CF413" s="249"/>
      <c r="CG413" s="249"/>
      <c r="CH413" s="249"/>
      <c r="CI413" s="249"/>
      <c r="CJ413" s="249"/>
      <c r="CK413" s="249"/>
      <c r="CL413" s="249"/>
      <c r="CM413" s="249"/>
      <c r="CN413" s="249"/>
      <c r="CO413" s="249"/>
      <c r="CP413" s="249"/>
      <c r="CQ413" s="249"/>
      <c r="CR413" s="249"/>
      <c r="CS413" s="249"/>
      <c r="CT413" s="249"/>
      <c r="CU413" s="249"/>
      <c r="CV413" s="249"/>
      <c r="CW413" s="249"/>
      <c r="CX413" s="249"/>
      <c r="CY413" s="249"/>
      <c r="CZ413" s="249"/>
    </row>
    <row r="414" s="253" customFormat="true" ht="25.15" customHeight="true" x14ac:dyDescent="0.2">
      <c r="B414" s="2799"/>
      <c r="C414" s="2911" t="s">
        <v>326</v>
      </c>
      <c r="D414" s="2911"/>
      <c r="E414" s="660">
        <v>-0.58296137110331403</v>
      </c>
      <c r="F414" s="599"/>
      <c r="G414" s="599"/>
      <c r="H414" s="2911" t="s">
        <v>324</v>
      </c>
      <c r="I414" s="2911"/>
      <c r="J414" s="661">
        <v>0.46084137907496364</v>
      </c>
      <c r="K414" s="599"/>
      <c r="L414" s="599"/>
      <c r="M414" s="2911" t="s">
        <v>328</v>
      </c>
      <c r="N414" s="2911"/>
      <c r="O414" s="662">
        <v>0.47945518738076376</v>
      </c>
      <c r="P414" s="599"/>
      <c r="Q414" s="599"/>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8"/>
      <c r="BB414" s="350"/>
      <c r="BC414" s="248"/>
      <c r="BD414" s="248"/>
      <c r="BE414" s="248"/>
      <c r="BF414" s="248"/>
      <c r="BG414" s="248"/>
      <c r="BH414" s="248"/>
      <c r="BI414" s="248"/>
      <c r="BJ414" s="248"/>
      <c r="BK414" s="248"/>
      <c r="BL414" s="248"/>
      <c r="BM414" s="248"/>
      <c r="BN414" s="248"/>
      <c r="BO414" s="248"/>
      <c r="BP414" s="248"/>
      <c r="BQ414" s="248"/>
      <c r="BR414" s="248"/>
      <c r="BS414" s="248"/>
      <c r="BT414" s="248"/>
      <c r="BU414" s="248"/>
      <c r="BV414" s="248"/>
      <c r="BW414" s="248"/>
      <c r="BX414" s="248"/>
      <c r="BY414" s="248"/>
      <c r="BZ414" s="249"/>
      <c r="CA414" s="249"/>
      <c r="CB414" s="249"/>
      <c r="CC414" s="249"/>
      <c r="CD414" s="249"/>
      <c r="CE414" s="249"/>
      <c r="CF414" s="249"/>
      <c r="CG414" s="249"/>
      <c r="CH414" s="249"/>
      <c r="CI414" s="249"/>
      <c r="CJ414" s="249"/>
      <c r="CK414" s="249"/>
      <c r="CL414" s="249"/>
      <c r="CM414" s="249"/>
      <c r="CN414" s="249"/>
      <c r="CO414" s="249"/>
      <c r="CP414" s="249"/>
      <c r="CQ414" s="249"/>
      <c r="CR414" s="249"/>
      <c r="CS414" s="249"/>
      <c r="CT414" s="249"/>
      <c r="CU414" s="249"/>
      <c r="CV414" s="249"/>
      <c r="CW414" s="249"/>
      <c r="CX414" s="249"/>
      <c r="CY414" s="249"/>
      <c r="CZ414" s="249"/>
    </row>
    <row r="415" s="253" customFormat="true" ht="25.15" customHeight="true" x14ac:dyDescent="0.2">
      <c r="B415" s="2799"/>
      <c r="C415" s="2911" t="s">
        <v>328</v>
      </c>
      <c r="D415" s="2911"/>
      <c r="E415" s="660">
        <v>0.55351766027375815</v>
      </c>
      <c r="F415" s="599"/>
      <c r="G415" s="599"/>
      <c r="H415" s="2911" t="s">
        <v>328</v>
      </c>
      <c r="I415" s="2911"/>
      <c r="J415" s="661">
        <v>0.45204678465112641</v>
      </c>
      <c r="K415" s="599"/>
      <c r="L415" s="599"/>
      <c r="M415" s="2911" t="s">
        <v>329</v>
      </c>
      <c r="N415" s="2911"/>
      <c r="O415" s="662">
        <v>-0.4649000975029044</v>
      </c>
      <c r="P415" s="599"/>
      <c r="Q415" s="599"/>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8"/>
      <c r="BB415" s="350"/>
      <c r="BC415" s="248"/>
      <c r="BD415" s="248"/>
      <c r="BE415" s="248"/>
      <c r="BF415" s="248"/>
      <c r="BG415" s="248"/>
      <c r="BH415" s="248"/>
      <c r="BI415" s="248"/>
      <c r="BJ415" s="248"/>
      <c r="BK415" s="248"/>
      <c r="BL415" s="248"/>
      <c r="BM415" s="248"/>
      <c r="BN415" s="248"/>
      <c r="BO415" s="248"/>
      <c r="BP415" s="248"/>
      <c r="BQ415" s="248"/>
      <c r="BR415" s="248"/>
      <c r="BS415" s="248"/>
      <c r="BT415" s="248"/>
      <c r="BU415" s="248"/>
      <c r="BV415" s="248"/>
      <c r="BW415" s="248"/>
      <c r="BX415" s="248"/>
      <c r="BY415" s="248"/>
      <c r="BZ415" s="249"/>
      <c r="CA415" s="249"/>
      <c r="CB415" s="249"/>
      <c r="CC415" s="249"/>
      <c r="CD415" s="249"/>
      <c r="CE415" s="249"/>
      <c r="CF415" s="249"/>
      <c r="CG415" s="249"/>
      <c r="CH415" s="249"/>
      <c r="CI415" s="249"/>
      <c r="CJ415" s="249"/>
      <c r="CK415" s="249"/>
      <c r="CL415" s="249"/>
      <c r="CM415" s="249"/>
      <c r="CN415" s="249"/>
      <c r="CO415" s="249"/>
      <c r="CP415" s="249"/>
      <c r="CQ415" s="249"/>
      <c r="CR415" s="249"/>
      <c r="CS415" s="249"/>
      <c r="CT415" s="249"/>
      <c r="CU415" s="249"/>
      <c r="CV415" s="249"/>
      <c r="CW415" s="249"/>
      <c r="CX415" s="249"/>
      <c r="CY415" s="249"/>
      <c r="CZ415" s="249"/>
    </row>
    <row r="416" s="253" customFormat="true" ht="25.15" customHeight="true" x14ac:dyDescent="0.2">
      <c r="B416" s="2799"/>
      <c r="C416" s="2911" t="s">
        <v>327</v>
      </c>
      <c r="D416" s="2911"/>
      <c r="E416" s="660">
        <v>-0.53059523012869392</v>
      </c>
      <c r="F416" s="599"/>
      <c r="G416" s="599"/>
      <c r="H416" s="2911" t="s">
        <v>330</v>
      </c>
      <c r="I416" s="2911"/>
      <c r="J416" s="661">
        <v>0.43364077227049952</v>
      </c>
      <c r="K416" s="599"/>
      <c r="L416" s="599"/>
      <c r="M416" s="2911" t="s">
        <v>324</v>
      </c>
      <c r="N416" s="2911"/>
      <c r="O416" s="662">
        <v>0.45979186910115716</v>
      </c>
      <c r="P416" s="599"/>
      <c r="Q416" s="599"/>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8"/>
      <c r="BB416" s="350"/>
      <c r="BC416" s="248"/>
      <c r="BD416" s="248"/>
      <c r="BE416" s="248"/>
      <c r="BF416" s="248"/>
      <c r="BG416" s="248"/>
      <c r="BH416" s="248"/>
      <c r="BI416" s="248"/>
      <c r="BJ416" s="248"/>
      <c r="BK416" s="248"/>
      <c r="BL416" s="248"/>
      <c r="BM416" s="248"/>
      <c r="BN416" s="248"/>
      <c r="BO416" s="248"/>
      <c r="BP416" s="248"/>
      <c r="BQ416" s="248"/>
      <c r="BR416" s="248"/>
      <c r="BS416" s="248"/>
      <c r="BT416" s="248"/>
      <c r="BU416" s="248"/>
      <c r="BV416" s="248"/>
      <c r="BW416" s="248"/>
      <c r="BX416" s="248"/>
      <c r="BY416" s="248"/>
      <c r="BZ416" s="249"/>
      <c r="CA416" s="249"/>
      <c r="CB416" s="249"/>
      <c r="CC416" s="249"/>
      <c r="CD416" s="249"/>
      <c r="CE416" s="249"/>
      <c r="CF416" s="249"/>
      <c r="CG416" s="249"/>
      <c r="CH416" s="249"/>
      <c r="CI416" s="249"/>
      <c r="CJ416" s="249"/>
      <c r="CK416" s="249"/>
      <c r="CL416" s="249"/>
      <c r="CM416" s="249"/>
      <c r="CN416" s="249"/>
      <c r="CO416" s="249"/>
      <c r="CP416" s="249"/>
      <c r="CQ416" s="249"/>
      <c r="CR416" s="249"/>
      <c r="CS416" s="249"/>
      <c r="CT416" s="249"/>
      <c r="CU416" s="249"/>
      <c r="CV416" s="249"/>
      <c r="CW416" s="249"/>
      <c r="CX416" s="249"/>
      <c r="CY416" s="249"/>
      <c r="CZ416" s="249"/>
    </row>
    <row r="417" s="253" customFormat="true" ht="25.15" customHeight="true" x14ac:dyDescent="0.2">
      <c r="B417" s="2799"/>
      <c r="C417" s="2911" t="s">
        <v>323</v>
      </c>
      <c r="D417" s="2911"/>
      <c r="E417" s="660">
        <v>-0.51584832170528971</v>
      </c>
      <c r="F417" s="599"/>
      <c r="G417" s="599"/>
      <c r="H417" s="2911" t="s">
        <v>329</v>
      </c>
      <c r="I417" s="2911"/>
      <c r="J417" s="661">
        <v>-0.4101812925145033</v>
      </c>
      <c r="K417" s="599"/>
      <c r="L417" s="599"/>
      <c r="M417" s="2911" t="s">
        <v>318</v>
      </c>
      <c r="N417" s="2911"/>
      <c r="O417" s="662">
        <v>-0.45311826899332275</v>
      </c>
      <c r="P417" s="599"/>
      <c r="Q417" s="599"/>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8"/>
      <c r="BB417" s="350"/>
      <c r="BC417" s="248"/>
      <c r="BD417" s="248"/>
      <c r="BE417" s="248"/>
      <c r="BF417" s="248"/>
      <c r="BG417" s="248"/>
      <c r="BH417" s="248"/>
      <c r="BI417" s="248"/>
      <c r="BJ417" s="248"/>
      <c r="BK417" s="248"/>
      <c r="BL417" s="248"/>
      <c r="BM417" s="248"/>
      <c r="BN417" s="248"/>
      <c r="BO417" s="248"/>
      <c r="BP417" s="248"/>
      <c r="BQ417" s="248"/>
      <c r="BR417" s="248"/>
      <c r="BS417" s="248"/>
      <c r="BT417" s="248"/>
      <c r="BU417" s="248"/>
      <c r="BV417" s="248"/>
      <c r="BW417" s="248"/>
      <c r="BX417" s="248"/>
      <c r="BY417" s="248"/>
      <c r="BZ417" s="249"/>
      <c r="CA417" s="249"/>
      <c r="CB417" s="249"/>
      <c r="CC417" s="249"/>
      <c r="CD417" s="249"/>
      <c r="CE417" s="249"/>
      <c r="CF417" s="249"/>
      <c r="CG417" s="249"/>
      <c r="CH417" s="249"/>
      <c r="CI417" s="249"/>
      <c r="CJ417" s="249"/>
      <c r="CK417" s="249"/>
      <c r="CL417" s="249"/>
      <c r="CM417" s="249"/>
      <c r="CN417" s="249"/>
      <c r="CO417" s="249"/>
      <c r="CP417" s="249"/>
      <c r="CQ417" s="249"/>
      <c r="CR417" s="249"/>
      <c r="CS417" s="249"/>
      <c r="CT417" s="249"/>
      <c r="CU417" s="249"/>
      <c r="CV417" s="249"/>
      <c r="CW417" s="249"/>
      <c r="CX417" s="249"/>
      <c r="CY417" s="249"/>
      <c r="CZ417" s="249"/>
    </row>
    <row r="418" s="253" customFormat="true" ht="25.15" customHeight="true" x14ac:dyDescent="0.2">
      <c r="B418" s="2799"/>
      <c r="C418" s="2911" t="s">
        <v>320</v>
      </c>
      <c r="D418" s="2911"/>
      <c r="E418" s="660">
        <v>0.51095640533309461</v>
      </c>
      <c r="F418" s="599"/>
      <c r="G418" s="599"/>
      <c r="H418" s="2911" t="s">
        <v>326</v>
      </c>
      <c r="I418" s="2911"/>
      <c r="J418" s="661">
        <v>-0.40958615352879696</v>
      </c>
      <c r="K418" s="599"/>
      <c r="L418" s="599"/>
      <c r="M418" s="2911" t="s">
        <v>314</v>
      </c>
      <c r="N418" s="2911"/>
      <c r="O418" s="662">
        <v>-0.44194475224647695</v>
      </c>
      <c r="P418" s="599"/>
      <c r="Q418" s="599"/>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8"/>
      <c r="BB418" s="350"/>
      <c r="BC418" s="248"/>
      <c r="BD418" s="248"/>
      <c r="BE418" s="248"/>
      <c r="BF418" s="248"/>
      <c r="BG418" s="248"/>
      <c r="BH418" s="248"/>
      <c r="BI418" s="248"/>
      <c r="BJ418" s="248"/>
      <c r="BK418" s="248"/>
      <c r="BL418" s="248"/>
      <c r="BM418" s="248"/>
      <c r="BN418" s="248"/>
      <c r="BO418" s="248"/>
      <c r="BP418" s="248"/>
      <c r="BQ418" s="248"/>
      <c r="BR418" s="248"/>
      <c r="BS418" s="248"/>
      <c r="BT418" s="248"/>
      <c r="BU418" s="248"/>
      <c r="BV418" s="248"/>
      <c r="BW418" s="248"/>
      <c r="BX418" s="248"/>
      <c r="BY418" s="248"/>
      <c r="BZ418" s="249"/>
      <c r="CA418" s="249"/>
      <c r="CB418" s="249"/>
      <c r="CC418" s="249"/>
      <c r="CD418" s="249"/>
      <c r="CE418" s="249"/>
      <c r="CF418" s="249"/>
      <c r="CG418" s="249"/>
      <c r="CH418" s="249"/>
      <c r="CI418" s="249"/>
      <c r="CJ418" s="249"/>
      <c r="CK418" s="249"/>
      <c r="CL418" s="249"/>
      <c r="CM418" s="249"/>
      <c r="CN418" s="249"/>
      <c r="CO418" s="249"/>
      <c r="CP418" s="249"/>
      <c r="CQ418" s="249"/>
      <c r="CR418" s="249"/>
      <c r="CS418" s="249"/>
      <c r="CT418" s="249"/>
      <c r="CU418" s="249"/>
      <c r="CV418" s="249"/>
      <c r="CW418" s="249"/>
      <c r="CX418" s="249"/>
      <c r="CY418" s="249"/>
      <c r="CZ418" s="249"/>
    </row>
    <row r="419" s="253" customFormat="true" ht="25.15" customHeight="true" x14ac:dyDescent="0.2">
      <c r="B419" s="2799"/>
      <c r="C419" s="2911" t="s">
        <v>325</v>
      </c>
      <c r="D419" s="2911"/>
      <c r="E419" s="660">
        <v>0.49848781014247667</v>
      </c>
      <c r="F419" s="599"/>
      <c r="G419" s="599"/>
      <c r="H419" s="2911" t="s">
        <v>327</v>
      </c>
      <c r="I419" s="2911"/>
      <c r="J419" s="661">
        <v>-0.40739610266711473</v>
      </c>
      <c r="K419" s="599"/>
      <c r="L419" s="599"/>
      <c r="M419" s="2911" t="s">
        <v>220</v>
      </c>
      <c r="N419" s="2911"/>
      <c r="O419" s="662">
        <v>0.4377175335814244</v>
      </c>
      <c r="P419" s="599"/>
      <c r="Q419" s="599"/>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8"/>
      <c r="BB419" s="350"/>
      <c r="BC419" s="248"/>
      <c r="BD419" s="248"/>
      <c r="BE419" s="248"/>
      <c r="BF419" s="248"/>
      <c r="BG419" s="248"/>
      <c r="BH419" s="248"/>
      <c r="BI419" s="248"/>
      <c r="BJ419" s="248"/>
      <c r="BK419" s="248"/>
      <c r="BL419" s="248"/>
      <c r="BM419" s="248"/>
      <c r="BN419" s="248"/>
      <c r="BO419" s="248"/>
      <c r="BP419" s="248"/>
      <c r="BQ419" s="248"/>
      <c r="BR419" s="248"/>
      <c r="BS419" s="248"/>
      <c r="BT419" s="248"/>
      <c r="BU419" s="248"/>
      <c r="BV419" s="248"/>
      <c r="BW419" s="248"/>
      <c r="BX419" s="248"/>
      <c r="BY419" s="248"/>
      <c r="BZ419" s="249"/>
      <c r="CA419" s="249"/>
      <c r="CB419" s="249"/>
      <c r="CC419" s="249"/>
      <c r="CD419" s="249"/>
      <c r="CE419" s="249"/>
      <c r="CF419" s="249"/>
      <c r="CG419" s="249"/>
      <c r="CH419" s="249"/>
      <c r="CI419" s="249"/>
      <c r="CJ419" s="249"/>
      <c r="CK419" s="249"/>
      <c r="CL419" s="249"/>
      <c r="CM419" s="249"/>
      <c r="CN419" s="249"/>
      <c r="CO419" s="249"/>
      <c r="CP419" s="249"/>
      <c r="CQ419" s="249"/>
      <c r="CR419" s="249"/>
      <c r="CS419" s="249"/>
      <c r="CT419" s="249"/>
      <c r="CU419" s="249"/>
      <c r="CV419" s="249"/>
      <c r="CW419" s="249"/>
      <c r="CX419" s="249"/>
      <c r="CY419" s="249"/>
      <c r="CZ419" s="249"/>
    </row>
    <row r="420" s="253" customFormat="true" ht="25.15" customHeight="true" x14ac:dyDescent="0.2">
      <c r="B420" s="2799"/>
      <c r="C420" s="2911" t="s">
        <v>329</v>
      </c>
      <c r="D420" s="2911"/>
      <c r="E420" s="660">
        <v>-0.49307782595460042</v>
      </c>
      <c r="F420" s="599"/>
      <c r="G420" s="599"/>
      <c r="H420" s="2911" t="s">
        <v>331</v>
      </c>
      <c r="I420" s="2911"/>
      <c r="J420" s="661">
        <v>-0.3768013612954289</v>
      </c>
      <c r="K420" s="599"/>
      <c r="L420" s="599"/>
      <c r="M420" s="2911" t="s">
        <v>332</v>
      </c>
      <c r="N420" s="2911"/>
      <c r="O420" s="662">
        <v>-0.4271753108225525</v>
      </c>
      <c r="P420" s="599"/>
      <c r="Q420" s="599"/>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8"/>
      <c r="BB420" s="350"/>
      <c r="BC420" s="248"/>
      <c r="BD420" s="248"/>
      <c r="BE420" s="248"/>
      <c r="BF420" s="248"/>
      <c r="BG420" s="248"/>
      <c r="BH420" s="248"/>
      <c r="BI420" s="248"/>
      <c r="BJ420" s="248"/>
      <c r="BK420" s="248"/>
      <c r="BL420" s="248"/>
      <c r="BM420" s="248"/>
      <c r="BN420" s="248"/>
      <c r="BO420" s="248"/>
      <c r="BP420" s="248"/>
      <c r="BQ420" s="248"/>
      <c r="BR420" s="248"/>
      <c r="BS420" s="248"/>
      <c r="BT420" s="248"/>
      <c r="BU420" s="248"/>
      <c r="BV420" s="248"/>
      <c r="BW420" s="248"/>
      <c r="BX420" s="248"/>
      <c r="BY420" s="248"/>
      <c r="BZ420" s="249"/>
      <c r="CA420" s="249"/>
      <c r="CB420" s="249"/>
      <c r="CC420" s="249"/>
      <c r="CD420" s="249"/>
      <c r="CE420" s="249"/>
      <c r="CF420" s="249"/>
      <c r="CG420" s="249"/>
      <c r="CH420" s="249"/>
      <c r="CI420" s="249"/>
      <c r="CJ420" s="249"/>
      <c r="CK420" s="249"/>
      <c r="CL420" s="249"/>
      <c r="CM420" s="249"/>
      <c r="CN420" s="249"/>
      <c r="CO420" s="249"/>
      <c r="CP420" s="249"/>
      <c r="CQ420" s="249"/>
      <c r="CR420" s="249"/>
      <c r="CS420" s="249"/>
      <c r="CT420" s="249"/>
      <c r="CU420" s="249"/>
      <c r="CV420" s="249"/>
      <c r="CW420" s="249"/>
      <c r="CX420" s="249"/>
      <c r="CY420" s="249"/>
      <c r="CZ420" s="249"/>
    </row>
    <row r="421" s="253" customFormat="true" ht="25.15" customHeight="true" x14ac:dyDescent="0.2">
      <c r="B421" s="2799"/>
      <c r="C421" s="2911" t="s">
        <v>330</v>
      </c>
      <c r="D421" s="2911"/>
      <c r="E421" s="660">
        <v>0.43957131908019409</v>
      </c>
      <c r="F421" s="599"/>
      <c r="G421" s="599"/>
      <c r="H421" s="2911" t="s">
        <v>332</v>
      </c>
      <c r="I421" s="2911"/>
      <c r="J421" s="661">
        <v>-0.36911027604101682</v>
      </c>
      <c r="K421" s="599"/>
      <c r="L421" s="599"/>
      <c r="M421" s="2911" t="s">
        <v>330</v>
      </c>
      <c r="N421" s="2911"/>
      <c r="O421" s="662">
        <v>0.36434565546608616</v>
      </c>
      <c r="P421" s="599"/>
      <c r="Q421" s="599"/>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8"/>
      <c r="BB421" s="350"/>
      <c r="BC421" s="248"/>
      <c r="BD421" s="248"/>
      <c r="BE421" s="248"/>
      <c r="BF421" s="248"/>
      <c r="BG421" s="248"/>
      <c r="BH421" s="248"/>
      <c r="BI421" s="248"/>
      <c r="BJ421" s="248"/>
      <c r="BK421" s="248"/>
      <c r="BL421" s="248"/>
      <c r="BM421" s="248"/>
      <c r="BN421" s="248"/>
      <c r="BO421" s="248"/>
      <c r="BP421" s="248"/>
      <c r="BQ421" s="248"/>
      <c r="BR421" s="248"/>
      <c r="BS421" s="248"/>
      <c r="BT421" s="248"/>
      <c r="BU421" s="248"/>
      <c r="BV421" s="248"/>
      <c r="BW421" s="248"/>
      <c r="BX421" s="248"/>
      <c r="BY421" s="248"/>
      <c r="BZ421" s="249"/>
      <c r="CA421" s="249"/>
      <c r="CB421" s="249"/>
      <c r="CC421" s="249"/>
      <c r="CD421" s="249"/>
      <c r="CE421" s="249"/>
      <c r="CF421" s="249"/>
      <c r="CG421" s="249"/>
      <c r="CH421" s="249"/>
      <c r="CI421" s="249"/>
      <c r="CJ421" s="249"/>
      <c r="CK421" s="249"/>
      <c r="CL421" s="249"/>
      <c r="CM421" s="249"/>
      <c r="CN421" s="249"/>
      <c r="CO421" s="249"/>
      <c r="CP421" s="249"/>
      <c r="CQ421" s="249"/>
      <c r="CR421" s="249"/>
      <c r="CS421" s="249"/>
      <c r="CT421" s="249"/>
      <c r="CU421" s="249"/>
      <c r="CV421" s="249"/>
      <c r="CW421" s="249"/>
      <c r="CX421" s="249"/>
      <c r="CY421" s="249"/>
      <c r="CZ421" s="249"/>
    </row>
    <row r="422" s="253" customFormat="true" ht="25.15" customHeight="true" x14ac:dyDescent="0.2">
      <c r="B422" s="2799"/>
      <c r="C422" s="2911" t="s">
        <v>332</v>
      </c>
      <c r="D422" s="2911"/>
      <c r="E422" s="660">
        <v>-0.4343331203933668</v>
      </c>
      <c r="F422" s="599"/>
      <c r="G422" s="599"/>
      <c r="H422" s="2911" t="s">
        <v>323</v>
      </c>
      <c r="I422" s="2911"/>
      <c r="J422" s="661">
        <v>-0.35969658081761641</v>
      </c>
      <c r="K422" s="599"/>
      <c r="L422" s="599"/>
      <c r="M422" s="2911" t="s">
        <v>325</v>
      </c>
      <c r="N422" s="2911"/>
      <c r="O422" s="662">
        <v>0.34047671478577018</v>
      </c>
      <c r="P422" s="599"/>
      <c r="Q422" s="599"/>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8"/>
      <c r="BB422" s="350"/>
      <c r="BC422" s="248"/>
      <c r="BD422" s="248"/>
      <c r="BE422" s="248"/>
      <c r="BF422" s="248"/>
      <c r="BG422" s="248"/>
      <c r="BH422" s="248"/>
      <c r="BI422" s="248"/>
      <c r="BJ422" s="248"/>
      <c r="BK422" s="248"/>
      <c r="BL422" s="248"/>
      <c r="BM422" s="248"/>
      <c r="BN422" s="248"/>
      <c r="BO422" s="248"/>
      <c r="BP422" s="248"/>
      <c r="BQ422" s="248"/>
      <c r="BR422" s="248"/>
      <c r="BS422" s="248"/>
      <c r="BT422" s="248"/>
      <c r="BU422" s="248"/>
      <c r="BV422" s="248"/>
      <c r="BW422" s="248"/>
      <c r="BX422" s="248"/>
      <c r="BY422" s="248"/>
      <c r="BZ422" s="249"/>
      <c r="CA422" s="249"/>
      <c r="CB422" s="249"/>
      <c r="CC422" s="249"/>
      <c r="CD422" s="249"/>
      <c r="CE422" s="249"/>
      <c r="CF422" s="249"/>
      <c r="CG422" s="249"/>
      <c r="CH422" s="249"/>
      <c r="CI422" s="249"/>
      <c r="CJ422" s="249"/>
      <c r="CK422" s="249"/>
      <c r="CL422" s="249"/>
      <c r="CM422" s="249"/>
      <c r="CN422" s="249"/>
      <c r="CO422" s="249"/>
      <c r="CP422" s="249"/>
      <c r="CQ422" s="249"/>
      <c r="CR422" s="249"/>
      <c r="CS422" s="249"/>
      <c r="CT422" s="249"/>
      <c r="CU422" s="249"/>
      <c r="CV422" s="249"/>
      <c r="CW422" s="249"/>
      <c r="CX422" s="249"/>
      <c r="CY422" s="249"/>
      <c r="CZ422" s="249"/>
    </row>
    <row r="423" s="253" customFormat="true" ht="25.15" customHeight="true" x14ac:dyDescent="0.2">
      <c r="B423" s="2799"/>
      <c r="C423" s="2911" t="s">
        <v>322</v>
      </c>
      <c r="D423" s="2911"/>
      <c r="E423" s="660">
        <v>0.39319032820031891</v>
      </c>
      <c r="F423" s="599"/>
      <c r="G423" s="599"/>
      <c r="H423" s="2911" t="s">
        <v>333</v>
      </c>
      <c r="I423" s="2911"/>
      <c r="J423" s="661">
        <v>-0.35449411129088426</v>
      </c>
      <c r="K423" s="599"/>
      <c r="L423" s="599"/>
      <c r="M423" s="2911" t="s">
        <v>222</v>
      </c>
      <c r="N423" s="2911"/>
      <c r="O423" s="662">
        <v>0.30482063825821298</v>
      </c>
      <c r="P423" s="599"/>
      <c r="Q423" s="599"/>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8"/>
      <c r="BB423" s="350"/>
      <c r="BC423" s="248"/>
      <c r="BD423" s="248"/>
      <c r="BE423" s="248"/>
      <c r="BF423" s="248"/>
      <c r="BG423" s="248"/>
      <c r="BH423" s="248"/>
      <c r="BI423" s="248"/>
      <c r="BJ423" s="248"/>
      <c r="BK423" s="248"/>
      <c r="BL423" s="248"/>
      <c r="BM423" s="248"/>
      <c r="BN423" s="248"/>
      <c r="BO423" s="248"/>
      <c r="BP423" s="248"/>
      <c r="BQ423" s="248"/>
      <c r="BR423" s="248"/>
      <c r="BS423" s="248"/>
      <c r="BT423" s="248"/>
      <c r="BU423" s="248"/>
      <c r="BV423" s="248"/>
      <c r="BW423" s="248"/>
      <c r="BX423" s="248"/>
      <c r="BY423" s="248"/>
      <c r="BZ423" s="249"/>
      <c r="CA423" s="249"/>
      <c r="CB423" s="249"/>
      <c r="CC423" s="249"/>
      <c r="CD423" s="249"/>
      <c r="CE423" s="249"/>
      <c r="CF423" s="249"/>
      <c r="CG423" s="249"/>
      <c r="CH423" s="249"/>
      <c r="CI423" s="249"/>
      <c r="CJ423" s="249"/>
      <c r="CK423" s="249"/>
      <c r="CL423" s="249"/>
      <c r="CM423" s="249"/>
      <c r="CN423" s="249"/>
      <c r="CO423" s="249"/>
      <c r="CP423" s="249"/>
      <c r="CQ423" s="249"/>
      <c r="CR423" s="249"/>
      <c r="CS423" s="249"/>
      <c r="CT423" s="249"/>
      <c r="CU423" s="249"/>
      <c r="CV423" s="249"/>
      <c r="CW423" s="249"/>
      <c r="CX423" s="249"/>
      <c r="CY423" s="249"/>
      <c r="CZ423" s="249"/>
    </row>
    <row r="424" s="253" customFormat="true" ht="25.15" customHeight="true" x14ac:dyDescent="0.2">
      <c r="B424" s="2799"/>
      <c r="C424" s="2911" t="s">
        <v>333</v>
      </c>
      <c r="D424" s="2911"/>
      <c r="E424" s="660">
        <v>-0.33953697864686677</v>
      </c>
      <c r="F424" s="599"/>
      <c r="G424" s="599"/>
      <c r="H424" s="2911" t="s">
        <v>224</v>
      </c>
      <c r="I424" s="2911"/>
      <c r="J424" s="661">
        <v>0.31872944213456705</v>
      </c>
      <c r="K424" s="599"/>
      <c r="L424" s="599"/>
      <c r="M424" s="2911" t="s">
        <v>334</v>
      </c>
      <c r="N424" s="2911"/>
      <c r="O424" s="662">
        <v>0.24446542344324937</v>
      </c>
      <c r="P424" s="599"/>
      <c r="Q424" s="599"/>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8"/>
      <c r="BB424" s="350"/>
      <c r="BC424" s="248"/>
      <c r="BD424" s="248"/>
      <c r="BE424" s="248"/>
      <c r="BF424" s="248"/>
      <c r="BG424" s="248"/>
      <c r="BH424" s="248"/>
      <c r="BI424" s="248"/>
      <c r="BJ424" s="248"/>
      <c r="BK424" s="248"/>
      <c r="BL424" s="248"/>
      <c r="BM424" s="248"/>
      <c r="BN424" s="248"/>
      <c r="BO424" s="248"/>
      <c r="BP424" s="248"/>
      <c r="BQ424" s="248"/>
      <c r="BR424" s="248"/>
      <c r="BS424" s="248"/>
      <c r="BT424" s="248"/>
      <c r="BU424" s="248"/>
      <c r="BV424" s="248"/>
      <c r="BW424" s="248"/>
      <c r="BX424" s="248"/>
      <c r="BY424" s="248"/>
      <c r="BZ424" s="249"/>
      <c r="CA424" s="249"/>
      <c r="CB424" s="249"/>
      <c r="CC424" s="249"/>
      <c r="CD424" s="249"/>
      <c r="CE424" s="249"/>
      <c r="CF424" s="249"/>
      <c r="CG424" s="249"/>
      <c r="CH424" s="249"/>
      <c r="CI424" s="249"/>
      <c r="CJ424" s="249"/>
      <c r="CK424" s="249"/>
      <c r="CL424" s="249"/>
      <c r="CM424" s="249"/>
      <c r="CN424" s="249"/>
      <c r="CO424" s="249"/>
      <c r="CP424" s="249"/>
      <c r="CQ424" s="249"/>
      <c r="CR424" s="249"/>
      <c r="CS424" s="249"/>
      <c r="CT424" s="249"/>
      <c r="CU424" s="249"/>
      <c r="CV424" s="249"/>
      <c r="CW424" s="249"/>
      <c r="CX424" s="249"/>
      <c r="CY424" s="249"/>
      <c r="CZ424" s="249"/>
    </row>
    <row r="425" s="253" customFormat="true" ht="25.15" customHeight="true" x14ac:dyDescent="0.2">
      <c r="B425" s="2799"/>
      <c r="C425" s="2911" t="s">
        <v>224</v>
      </c>
      <c r="D425" s="2911"/>
      <c r="E425" s="660">
        <v>0.29526536066975512</v>
      </c>
      <c r="F425" s="599"/>
      <c r="G425" s="599"/>
      <c r="H425" s="2911" t="s">
        <v>335</v>
      </c>
      <c r="I425" s="2911"/>
      <c r="J425" s="661">
        <v>-0.30211881972632187</v>
      </c>
      <c r="K425" s="599"/>
      <c r="L425" s="599"/>
      <c r="M425" s="2911" t="s">
        <v>336</v>
      </c>
      <c r="N425" s="2911"/>
      <c r="O425" s="662">
        <v>0.23675399646254033</v>
      </c>
      <c r="P425" s="599"/>
      <c r="Q425" s="599"/>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8"/>
      <c r="BB425" s="350"/>
      <c r="BC425" s="248"/>
      <c r="BD425" s="248"/>
      <c r="BE425" s="248"/>
      <c r="BF425" s="248"/>
      <c r="BG425" s="248"/>
      <c r="BH425" s="248"/>
      <c r="BI425" s="248"/>
      <c r="BJ425" s="248"/>
      <c r="BK425" s="248"/>
      <c r="BL425" s="248"/>
      <c r="BM425" s="248"/>
      <c r="BN425" s="248"/>
      <c r="BO425" s="248"/>
      <c r="BP425" s="248"/>
      <c r="BQ425" s="248"/>
      <c r="BR425" s="248"/>
      <c r="BS425" s="248"/>
      <c r="BT425" s="248"/>
      <c r="BU425" s="248"/>
      <c r="BV425" s="248"/>
      <c r="BW425" s="248"/>
      <c r="BX425" s="248"/>
      <c r="BY425" s="248"/>
      <c r="BZ425" s="249"/>
      <c r="CA425" s="249"/>
      <c r="CB425" s="249"/>
      <c r="CC425" s="249"/>
      <c r="CD425" s="249"/>
      <c r="CE425" s="249"/>
      <c r="CF425" s="249"/>
      <c r="CG425" s="249"/>
      <c r="CH425" s="249"/>
      <c r="CI425" s="249"/>
      <c r="CJ425" s="249"/>
      <c r="CK425" s="249"/>
      <c r="CL425" s="249"/>
      <c r="CM425" s="249"/>
      <c r="CN425" s="249"/>
      <c r="CO425" s="249"/>
      <c r="CP425" s="249"/>
      <c r="CQ425" s="249"/>
      <c r="CR425" s="249"/>
      <c r="CS425" s="249"/>
      <c r="CT425" s="249"/>
      <c r="CU425" s="249"/>
      <c r="CV425" s="249"/>
      <c r="CW425" s="249"/>
      <c r="CX425" s="249"/>
      <c r="CY425" s="249"/>
      <c r="CZ425" s="249"/>
    </row>
    <row r="426" s="253" customFormat="true" ht="25.15" customHeight="true" x14ac:dyDescent="0.2">
      <c r="B426" s="2799"/>
      <c r="C426" s="2911" t="s">
        <v>331</v>
      </c>
      <c r="D426" s="2911"/>
      <c r="E426" s="660">
        <v>-0.27089818130173343</v>
      </c>
      <c r="F426" s="599"/>
      <c r="G426" s="599"/>
      <c r="H426" s="2911" t="s">
        <v>216</v>
      </c>
      <c r="I426" s="2911"/>
      <c r="J426" s="661">
        <v>0.30121272919881892</v>
      </c>
      <c r="K426" s="599"/>
      <c r="L426" s="599"/>
      <c r="M426" s="2911" t="s">
        <v>335</v>
      </c>
      <c r="N426" s="2911"/>
      <c r="O426" s="662">
        <v>-0.22873071341613282</v>
      </c>
      <c r="P426" s="599"/>
      <c r="Q426" s="599"/>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8"/>
      <c r="BB426" s="350"/>
      <c r="BC426" s="248"/>
      <c r="BD426" s="248"/>
      <c r="BE426" s="248"/>
      <c r="BF426" s="248"/>
      <c r="BG426" s="248"/>
      <c r="BH426" s="248"/>
      <c r="BI426" s="248"/>
      <c r="BJ426" s="248"/>
      <c r="BK426" s="248"/>
      <c r="BL426" s="248"/>
      <c r="BM426" s="248"/>
      <c r="BN426" s="248"/>
      <c r="BO426" s="248"/>
      <c r="BP426" s="248"/>
      <c r="BQ426" s="248"/>
      <c r="BR426" s="248"/>
      <c r="BS426" s="248"/>
      <c r="BT426" s="248"/>
      <c r="BU426" s="248"/>
      <c r="BV426" s="248"/>
      <c r="BW426" s="248"/>
      <c r="BX426" s="248"/>
      <c r="BY426" s="248"/>
      <c r="BZ426" s="249"/>
      <c r="CA426" s="249"/>
      <c r="CB426" s="249"/>
      <c r="CC426" s="249"/>
      <c r="CD426" s="249"/>
      <c r="CE426" s="249"/>
      <c r="CF426" s="249"/>
      <c r="CG426" s="249"/>
      <c r="CH426" s="249"/>
      <c r="CI426" s="249"/>
      <c r="CJ426" s="249"/>
      <c r="CK426" s="249"/>
      <c r="CL426" s="249"/>
      <c r="CM426" s="249"/>
      <c r="CN426" s="249"/>
      <c r="CO426" s="249"/>
      <c r="CP426" s="249"/>
      <c r="CQ426" s="249"/>
      <c r="CR426" s="249"/>
      <c r="CS426" s="249"/>
      <c r="CT426" s="249"/>
      <c r="CU426" s="249"/>
      <c r="CV426" s="249"/>
      <c r="CW426" s="249"/>
      <c r="CX426" s="249"/>
      <c r="CY426" s="249"/>
      <c r="CZ426" s="249"/>
    </row>
    <row r="427" s="253" customFormat="true" ht="25.15" customHeight="true" x14ac:dyDescent="0.2">
      <c r="B427" s="2799"/>
      <c r="C427" s="2911" t="s">
        <v>222</v>
      </c>
      <c r="D427" s="2911"/>
      <c r="E427" s="660">
        <v>0.26472396665365788</v>
      </c>
      <c r="F427" s="599"/>
      <c r="G427" s="599"/>
      <c r="H427" s="2911" t="s">
        <v>337</v>
      </c>
      <c r="I427" s="2911"/>
      <c r="J427" s="661">
        <v>0.28519660102388034</v>
      </c>
      <c r="K427" s="599"/>
      <c r="L427" s="599"/>
      <c r="M427" s="2911" t="s">
        <v>216</v>
      </c>
      <c r="N427" s="2911"/>
      <c r="O427" s="662">
        <v>0.22404354255679759</v>
      </c>
      <c r="P427" s="599"/>
      <c r="Q427" s="599"/>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8"/>
      <c r="BB427" s="350"/>
      <c r="BC427" s="248"/>
      <c r="BD427" s="248"/>
      <c r="BE427" s="248"/>
      <c r="BF427" s="248"/>
      <c r="BG427" s="248"/>
      <c r="BH427" s="248"/>
      <c r="BI427" s="248"/>
      <c r="BJ427" s="248"/>
      <c r="BK427" s="248"/>
      <c r="BL427" s="248"/>
      <c r="BM427" s="248"/>
      <c r="BN427" s="248"/>
      <c r="BO427" s="248"/>
      <c r="BP427" s="248"/>
      <c r="BQ427" s="248"/>
      <c r="BR427" s="248"/>
      <c r="BS427" s="248"/>
      <c r="BT427" s="248"/>
      <c r="BU427" s="248"/>
      <c r="BV427" s="248"/>
      <c r="BW427" s="248"/>
      <c r="BX427" s="248"/>
      <c r="BY427" s="248"/>
      <c r="BZ427" s="249"/>
      <c r="CA427" s="249"/>
      <c r="CB427" s="249"/>
      <c r="CC427" s="249"/>
      <c r="CD427" s="249"/>
      <c r="CE427" s="249"/>
      <c r="CF427" s="249"/>
      <c r="CG427" s="249"/>
      <c r="CH427" s="249"/>
      <c r="CI427" s="249"/>
      <c r="CJ427" s="249"/>
      <c r="CK427" s="249"/>
      <c r="CL427" s="249"/>
      <c r="CM427" s="249"/>
      <c r="CN427" s="249"/>
      <c r="CO427" s="249"/>
      <c r="CP427" s="249"/>
      <c r="CQ427" s="249"/>
      <c r="CR427" s="249"/>
      <c r="CS427" s="249"/>
      <c r="CT427" s="249"/>
      <c r="CU427" s="249"/>
      <c r="CV427" s="249"/>
      <c r="CW427" s="249"/>
      <c r="CX427" s="249"/>
      <c r="CY427" s="249"/>
      <c r="CZ427" s="249"/>
    </row>
    <row r="428" s="253" customFormat="true" ht="25.15" customHeight="true" x14ac:dyDescent="0.2">
      <c r="B428" s="2799"/>
      <c r="C428" s="2911" t="s">
        <v>337</v>
      </c>
      <c r="D428" s="2911"/>
      <c r="E428" s="660">
        <v>0.26323093740944409</v>
      </c>
      <c r="F428" s="599"/>
      <c r="G428" s="599"/>
      <c r="H428" s="2911" t="s">
        <v>338</v>
      </c>
      <c r="I428" s="2911"/>
      <c r="J428" s="661">
        <v>-0.24409125405508619</v>
      </c>
      <c r="K428" s="599"/>
      <c r="L428" s="599"/>
      <c r="M428" s="2911" t="s">
        <v>333</v>
      </c>
      <c r="N428" s="2911"/>
      <c r="O428" s="662">
        <v>-0.20465826880224952</v>
      </c>
      <c r="P428" s="599"/>
      <c r="Q428" s="599"/>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8"/>
      <c r="BB428" s="350"/>
      <c r="BC428" s="248"/>
      <c r="BD428" s="248"/>
      <c r="BE428" s="248"/>
      <c r="BF428" s="248"/>
      <c r="BG428" s="248"/>
      <c r="BH428" s="248"/>
      <c r="BI428" s="248"/>
      <c r="BJ428" s="248"/>
      <c r="BK428" s="248"/>
      <c r="BL428" s="248"/>
      <c r="BM428" s="248"/>
      <c r="BN428" s="248"/>
      <c r="BO428" s="248"/>
      <c r="BP428" s="248"/>
      <c r="BQ428" s="248"/>
      <c r="BR428" s="248"/>
      <c r="BS428" s="248"/>
      <c r="BT428" s="248"/>
      <c r="BU428" s="248"/>
      <c r="BV428" s="248"/>
      <c r="BW428" s="248"/>
      <c r="BX428" s="248"/>
      <c r="BY428" s="248"/>
      <c r="BZ428" s="249"/>
      <c r="CA428" s="249"/>
      <c r="CB428" s="249"/>
      <c r="CC428" s="249"/>
      <c r="CD428" s="249"/>
      <c r="CE428" s="249"/>
      <c r="CF428" s="249"/>
      <c r="CG428" s="249"/>
      <c r="CH428" s="249"/>
      <c r="CI428" s="249"/>
      <c r="CJ428" s="249"/>
      <c r="CK428" s="249"/>
      <c r="CL428" s="249"/>
      <c r="CM428" s="249"/>
      <c r="CN428" s="249"/>
      <c r="CO428" s="249"/>
      <c r="CP428" s="249"/>
      <c r="CQ428" s="249"/>
      <c r="CR428" s="249"/>
      <c r="CS428" s="249"/>
      <c r="CT428" s="249"/>
      <c r="CU428" s="249"/>
      <c r="CV428" s="249"/>
      <c r="CW428" s="249"/>
      <c r="CX428" s="249"/>
      <c r="CY428" s="249"/>
      <c r="CZ428" s="249"/>
    </row>
    <row r="429" s="253" customFormat="true" ht="25.15" customHeight="true" x14ac:dyDescent="0.2">
      <c r="B429" s="2799"/>
      <c r="C429" s="2911" t="s">
        <v>276</v>
      </c>
      <c r="D429" s="2911"/>
      <c r="E429" s="660">
        <v>0.25066178565324265</v>
      </c>
      <c r="F429" s="599"/>
      <c r="G429" s="599"/>
      <c r="H429" s="2911" t="s">
        <v>219</v>
      </c>
      <c r="I429" s="2911"/>
      <c r="J429" s="661">
        <v>0.23524078648582006</v>
      </c>
      <c r="K429" s="599"/>
      <c r="L429" s="599"/>
      <c r="M429" s="2911" t="s">
        <v>339</v>
      </c>
      <c r="N429" s="2911"/>
      <c r="O429" s="662">
        <v>-0.19660165423473158</v>
      </c>
      <c r="P429" s="599"/>
      <c r="Q429" s="599"/>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8"/>
      <c r="BB429" s="350"/>
      <c r="BC429" s="248"/>
      <c r="BD429" s="248"/>
      <c r="BE429" s="248"/>
      <c r="BF429" s="248"/>
      <c r="BG429" s="248"/>
      <c r="BH429" s="248"/>
      <c r="BI429" s="248"/>
      <c r="BJ429" s="248"/>
      <c r="BK429" s="248"/>
      <c r="BL429" s="248"/>
      <c r="BM429" s="248"/>
      <c r="BN429" s="248"/>
      <c r="BO429" s="248"/>
      <c r="BP429" s="248"/>
      <c r="BQ429" s="248"/>
      <c r="BR429" s="248"/>
      <c r="BS429" s="248"/>
      <c r="BT429" s="248"/>
      <c r="BU429" s="248"/>
      <c r="BV429" s="248"/>
      <c r="BW429" s="248"/>
      <c r="BX429" s="248"/>
      <c r="BY429" s="248"/>
      <c r="BZ429" s="249"/>
      <c r="CA429" s="249"/>
      <c r="CB429" s="249"/>
      <c r="CC429" s="249"/>
      <c r="CD429" s="249"/>
      <c r="CE429" s="249"/>
      <c r="CF429" s="249"/>
      <c r="CG429" s="249"/>
      <c r="CH429" s="249"/>
      <c r="CI429" s="249"/>
      <c r="CJ429" s="249"/>
      <c r="CK429" s="249"/>
      <c r="CL429" s="249"/>
      <c r="CM429" s="249"/>
      <c r="CN429" s="249"/>
      <c r="CO429" s="249"/>
      <c r="CP429" s="249"/>
      <c r="CQ429" s="249"/>
      <c r="CR429" s="249"/>
      <c r="CS429" s="249"/>
      <c r="CT429" s="249"/>
      <c r="CU429" s="249"/>
      <c r="CV429" s="249"/>
      <c r="CW429" s="249"/>
      <c r="CX429" s="249"/>
      <c r="CY429" s="249"/>
      <c r="CZ429" s="249"/>
    </row>
    <row r="430" s="253" customFormat="true" ht="25.15" customHeight="true" x14ac:dyDescent="0.2">
      <c r="B430" s="2799"/>
      <c r="C430" s="2911" t="s">
        <v>217</v>
      </c>
      <c r="D430" s="2911"/>
      <c r="E430" s="660">
        <v>-0.21044756681897886</v>
      </c>
      <c r="F430" s="599"/>
      <c r="G430" s="599"/>
      <c r="H430" s="2911" t="s">
        <v>340</v>
      </c>
      <c r="I430" s="2911"/>
      <c r="J430" s="661">
        <v>-0.22369060967430301</v>
      </c>
      <c r="K430" s="599"/>
      <c r="L430" s="599"/>
      <c r="M430" s="2911" t="s">
        <v>276</v>
      </c>
      <c r="N430" s="2911"/>
      <c r="O430" s="662">
        <v>0.19473305982215153</v>
      </c>
      <c r="P430" s="599"/>
      <c r="Q430" s="599"/>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8"/>
      <c r="BB430" s="350"/>
      <c r="BC430" s="248"/>
      <c r="BD430" s="248"/>
      <c r="BE430" s="248"/>
      <c r="BF430" s="248"/>
      <c r="BG430" s="248"/>
      <c r="BH430" s="248"/>
      <c r="BI430" s="248"/>
      <c r="BJ430" s="248"/>
      <c r="BK430" s="248"/>
      <c r="BL430" s="248"/>
      <c r="BM430" s="248"/>
      <c r="BN430" s="248"/>
      <c r="BO430" s="248"/>
      <c r="BP430" s="248"/>
      <c r="BQ430" s="248"/>
      <c r="BR430" s="248"/>
      <c r="BS430" s="248"/>
      <c r="BT430" s="248"/>
      <c r="BU430" s="248"/>
      <c r="BV430" s="248"/>
      <c r="BW430" s="248"/>
      <c r="BX430" s="248"/>
      <c r="BY430" s="248"/>
      <c r="BZ430" s="249"/>
      <c r="CA430" s="249"/>
      <c r="CB430" s="249"/>
      <c r="CC430" s="249"/>
      <c r="CD430" s="249"/>
      <c r="CE430" s="249"/>
      <c r="CF430" s="249"/>
      <c r="CG430" s="249"/>
      <c r="CH430" s="249"/>
      <c r="CI430" s="249"/>
      <c r="CJ430" s="249"/>
      <c r="CK430" s="249"/>
      <c r="CL430" s="249"/>
      <c r="CM430" s="249"/>
      <c r="CN430" s="249"/>
      <c r="CO430" s="249"/>
      <c r="CP430" s="249"/>
      <c r="CQ430" s="249"/>
      <c r="CR430" s="249"/>
      <c r="CS430" s="249"/>
      <c r="CT430" s="249"/>
      <c r="CU430" s="249"/>
      <c r="CV430" s="249"/>
      <c r="CW430" s="249"/>
      <c r="CX430" s="249"/>
      <c r="CY430" s="249"/>
      <c r="CZ430" s="249"/>
    </row>
    <row r="431" s="253" customFormat="true" ht="25.15" customHeight="true" x14ac:dyDescent="0.2">
      <c r="B431" s="2799"/>
      <c r="C431" s="2911" t="s">
        <v>340</v>
      </c>
      <c r="D431" s="2911"/>
      <c r="E431" s="660">
        <v>-0.20480025638965549</v>
      </c>
      <c r="F431" s="599"/>
      <c r="G431" s="599"/>
      <c r="H431" s="2911" t="s">
        <v>341</v>
      </c>
      <c r="I431" s="2911"/>
      <c r="J431" s="661">
        <v>0.2224054147654172</v>
      </c>
      <c r="K431" s="599"/>
      <c r="L431" s="599"/>
      <c r="M431" s="2911" t="s">
        <v>342</v>
      </c>
      <c r="N431" s="2911"/>
      <c r="O431" s="662">
        <v>0.19416626766421444</v>
      </c>
      <c r="P431" s="599"/>
      <c r="Q431" s="599"/>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8"/>
      <c r="BB431" s="350"/>
      <c r="BC431" s="248"/>
      <c r="BD431" s="248"/>
      <c r="BE431" s="248"/>
      <c r="BF431" s="248"/>
      <c r="BG431" s="248"/>
      <c r="BH431" s="248"/>
      <c r="BI431" s="248"/>
      <c r="BJ431" s="248"/>
      <c r="BK431" s="248"/>
      <c r="BL431" s="248"/>
      <c r="BM431" s="248"/>
      <c r="BN431" s="248"/>
      <c r="BO431" s="248"/>
      <c r="BP431" s="248"/>
      <c r="BQ431" s="248"/>
      <c r="BR431" s="248"/>
      <c r="BS431" s="248"/>
      <c r="BT431" s="248"/>
      <c r="BU431" s="248"/>
      <c r="BV431" s="248"/>
      <c r="BW431" s="248"/>
      <c r="BX431" s="248"/>
      <c r="BY431" s="248"/>
      <c r="BZ431" s="249"/>
      <c r="CA431" s="249"/>
      <c r="CB431" s="249"/>
      <c r="CC431" s="249"/>
      <c r="CD431" s="249"/>
      <c r="CE431" s="249"/>
      <c r="CF431" s="249"/>
      <c r="CG431" s="249"/>
      <c r="CH431" s="249"/>
      <c r="CI431" s="249"/>
      <c r="CJ431" s="249"/>
      <c r="CK431" s="249"/>
      <c r="CL431" s="249"/>
      <c r="CM431" s="249"/>
      <c r="CN431" s="249"/>
      <c r="CO431" s="249"/>
      <c r="CP431" s="249"/>
      <c r="CQ431" s="249"/>
      <c r="CR431" s="249"/>
      <c r="CS431" s="249"/>
      <c r="CT431" s="249"/>
      <c r="CU431" s="249"/>
      <c r="CV431" s="249"/>
      <c r="CW431" s="249"/>
      <c r="CX431" s="249"/>
      <c r="CY431" s="249"/>
      <c r="CZ431" s="249"/>
    </row>
    <row r="432" s="253" customFormat="true" ht="25.15" customHeight="true" x14ac:dyDescent="0.2">
      <c r="B432" s="2799"/>
      <c r="C432" s="2911" t="s">
        <v>343</v>
      </c>
      <c r="D432" s="2911"/>
      <c r="E432" s="660">
        <v>-0.20420997112478134</v>
      </c>
      <c r="F432" s="599"/>
      <c r="G432" s="599"/>
      <c r="H432" s="2911" t="s">
        <v>276</v>
      </c>
      <c r="I432" s="2911"/>
      <c r="J432" s="661">
        <v>0.21032131850000182</v>
      </c>
      <c r="K432" s="599"/>
      <c r="L432" s="599"/>
      <c r="M432" s="2911" t="s">
        <v>340</v>
      </c>
      <c r="N432" s="2911"/>
      <c r="O432" s="662">
        <v>-0.19046689810297743</v>
      </c>
      <c r="P432" s="599"/>
      <c r="Q432" s="599"/>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8"/>
      <c r="BB432" s="350"/>
      <c r="BC432" s="248"/>
      <c r="BD432" s="248"/>
      <c r="BE432" s="248"/>
      <c r="BF432" s="248"/>
      <c r="BG432" s="248"/>
      <c r="BH432" s="248"/>
      <c r="BI432" s="248"/>
      <c r="BJ432" s="248"/>
      <c r="BK432" s="248"/>
      <c r="BL432" s="248"/>
      <c r="BM432" s="248"/>
      <c r="BN432" s="248"/>
      <c r="BO432" s="248"/>
      <c r="BP432" s="248"/>
      <c r="BQ432" s="248"/>
      <c r="BR432" s="248"/>
      <c r="BS432" s="248"/>
      <c r="BT432" s="248"/>
      <c r="BU432" s="248"/>
      <c r="BV432" s="248"/>
      <c r="BW432" s="248"/>
      <c r="BX432" s="248"/>
      <c r="BY432" s="248"/>
      <c r="BZ432" s="249"/>
      <c r="CA432" s="249"/>
      <c r="CB432" s="249"/>
      <c r="CC432" s="249"/>
      <c r="CD432" s="249"/>
      <c r="CE432" s="249"/>
      <c r="CF432" s="249"/>
      <c r="CG432" s="249"/>
      <c r="CH432" s="249"/>
      <c r="CI432" s="249"/>
      <c r="CJ432" s="249"/>
      <c r="CK432" s="249"/>
      <c r="CL432" s="249"/>
      <c r="CM432" s="249"/>
      <c r="CN432" s="249"/>
      <c r="CO432" s="249"/>
      <c r="CP432" s="249"/>
      <c r="CQ432" s="249"/>
      <c r="CR432" s="249"/>
      <c r="CS432" s="249"/>
      <c r="CT432" s="249"/>
      <c r="CU432" s="249"/>
      <c r="CV432" s="249"/>
      <c r="CW432" s="249"/>
      <c r="CX432" s="249"/>
      <c r="CY432" s="249"/>
      <c r="CZ432" s="249"/>
    </row>
    <row r="433" s="253" customFormat="true" ht="25.15" customHeight="true" x14ac:dyDescent="0.2">
      <c r="B433" s="2799"/>
      <c r="C433" s="2911" t="s">
        <v>338</v>
      </c>
      <c r="D433" s="2911"/>
      <c r="E433" s="660">
        <v>-0.20041552821646322</v>
      </c>
      <c r="F433" s="599"/>
      <c r="G433" s="599"/>
      <c r="H433" s="2911" t="s">
        <v>217</v>
      </c>
      <c r="I433" s="2911"/>
      <c r="J433" s="661">
        <v>-0.20010053371220432</v>
      </c>
      <c r="K433" s="599"/>
      <c r="L433" s="599"/>
      <c r="M433" s="2911" t="s">
        <v>227</v>
      </c>
      <c r="N433" s="2911"/>
      <c r="O433" s="662">
        <v>-0.17822012537466525</v>
      </c>
      <c r="P433" s="599"/>
      <c r="Q433" s="599"/>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8"/>
      <c r="BB433" s="350"/>
      <c r="BC433" s="248"/>
      <c r="BD433" s="248"/>
      <c r="BE433" s="248"/>
      <c r="BF433" s="248"/>
      <c r="BG433" s="248"/>
      <c r="BH433" s="248"/>
      <c r="BI433" s="248"/>
      <c r="BJ433" s="248"/>
      <c r="BK433" s="248"/>
      <c r="BL433" s="248"/>
      <c r="BM433" s="248"/>
      <c r="BN433" s="248"/>
      <c r="BO433" s="248"/>
      <c r="BP433" s="248"/>
      <c r="BQ433" s="248"/>
      <c r="BR433" s="248"/>
      <c r="BS433" s="248"/>
      <c r="BT433" s="248"/>
      <c r="BU433" s="248"/>
      <c r="BV433" s="248"/>
      <c r="BW433" s="248"/>
      <c r="BX433" s="248"/>
      <c r="BY433" s="248"/>
      <c r="BZ433" s="249"/>
      <c r="CA433" s="249"/>
      <c r="CB433" s="249"/>
      <c r="CC433" s="249"/>
      <c r="CD433" s="249"/>
      <c r="CE433" s="249"/>
      <c r="CF433" s="249"/>
      <c r="CG433" s="249"/>
      <c r="CH433" s="249"/>
      <c r="CI433" s="249"/>
      <c r="CJ433" s="249"/>
      <c r="CK433" s="249"/>
      <c r="CL433" s="249"/>
      <c r="CM433" s="249"/>
      <c r="CN433" s="249"/>
      <c r="CO433" s="249"/>
      <c r="CP433" s="249"/>
      <c r="CQ433" s="249"/>
      <c r="CR433" s="249"/>
      <c r="CS433" s="249"/>
      <c r="CT433" s="249"/>
      <c r="CU433" s="249"/>
      <c r="CV433" s="249"/>
      <c r="CW433" s="249"/>
      <c r="CX433" s="249"/>
      <c r="CY433" s="249"/>
      <c r="CZ433" s="249"/>
    </row>
    <row r="434" s="253" customFormat="true" ht="25.15" customHeight="true" x14ac:dyDescent="0.2">
      <c r="B434" s="2799"/>
      <c r="C434" s="2911" t="s">
        <v>341</v>
      </c>
      <c r="D434" s="2911"/>
      <c r="E434" s="660">
        <v>0.20008458566437096</v>
      </c>
      <c r="F434" s="599"/>
      <c r="G434" s="599"/>
      <c r="H434" s="2911" t="s">
        <v>320</v>
      </c>
      <c r="I434" s="2911"/>
      <c r="J434" s="661">
        <v>0.19427827529597441</v>
      </c>
      <c r="K434" s="599"/>
      <c r="L434" s="599"/>
      <c r="M434" s="2911" t="s">
        <v>344</v>
      </c>
      <c r="N434" s="2911"/>
      <c r="O434" s="662">
        <v>0.17755547312629227</v>
      </c>
      <c r="P434" s="599"/>
      <c r="Q434" s="599"/>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8"/>
      <c r="BB434" s="350"/>
      <c r="BC434" s="248"/>
      <c r="BD434" s="248"/>
      <c r="BE434" s="248"/>
      <c r="BF434" s="248"/>
      <c r="BG434" s="248"/>
      <c r="BH434" s="248"/>
      <c r="BI434" s="248"/>
      <c r="BJ434" s="248"/>
      <c r="BK434" s="248"/>
      <c r="BL434" s="248"/>
      <c r="BM434" s="248"/>
      <c r="BN434" s="248"/>
      <c r="BO434" s="248"/>
      <c r="BP434" s="248"/>
      <c r="BQ434" s="248"/>
      <c r="BR434" s="248"/>
      <c r="BS434" s="248"/>
      <c r="BT434" s="248"/>
      <c r="BU434" s="248"/>
      <c r="BV434" s="248"/>
      <c r="BW434" s="248"/>
      <c r="BX434" s="248"/>
      <c r="BY434" s="248"/>
      <c r="BZ434" s="249"/>
      <c r="CA434" s="249"/>
      <c r="CB434" s="249"/>
      <c r="CC434" s="249"/>
      <c r="CD434" s="249"/>
      <c r="CE434" s="249"/>
      <c r="CF434" s="249"/>
      <c r="CG434" s="249"/>
      <c r="CH434" s="249"/>
      <c r="CI434" s="249"/>
      <c r="CJ434" s="249"/>
      <c r="CK434" s="249"/>
      <c r="CL434" s="249"/>
      <c r="CM434" s="249"/>
      <c r="CN434" s="249"/>
      <c r="CO434" s="249"/>
      <c r="CP434" s="249"/>
      <c r="CQ434" s="249"/>
      <c r="CR434" s="249"/>
      <c r="CS434" s="249"/>
      <c r="CT434" s="249"/>
      <c r="CU434" s="249"/>
      <c r="CV434" s="249"/>
      <c r="CW434" s="249"/>
      <c r="CX434" s="249"/>
      <c r="CY434" s="249"/>
      <c r="CZ434" s="249"/>
    </row>
    <row r="435" s="253" customFormat="true" ht="25.15" customHeight="true" x14ac:dyDescent="0.2">
      <c r="B435" s="2799"/>
      <c r="C435" s="2911" t="s">
        <v>345</v>
      </c>
      <c r="D435" s="2911"/>
      <c r="E435" s="660">
        <v>0.19434038527163947</v>
      </c>
      <c r="F435" s="599"/>
      <c r="G435" s="599"/>
      <c r="H435" s="2911" t="s">
        <v>343</v>
      </c>
      <c r="I435" s="2911"/>
      <c r="J435" s="661">
        <v>-0.18516556118813376</v>
      </c>
      <c r="K435" s="599"/>
      <c r="L435" s="599"/>
      <c r="M435" s="2911" t="s">
        <v>224</v>
      </c>
      <c r="N435" s="2911"/>
      <c r="O435" s="662">
        <v>0.1742647281297881</v>
      </c>
      <c r="P435" s="599"/>
      <c r="Q435" s="599"/>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8"/>
      <c r="BB435" s="350"/>
      <c r="BC435" s="248"/>
      <c r="BD435" s="248"/>
      <c r="BE435" s="248"/>
      <c r="BF435" s="248"/>
      <c r="BG435" s="248"/>
      <c r="BH435" s="248"/>
      <c r="BI435" s="248"/>
      <c r="BJ435" s="248"/>
      <c r="BK435" s="248"/>
      <c r="BL435" s="248"/>
      <c r="BM435" s="248"/>
      <c r="BN435" s="248"/>
      <c r="BO435" s="248"/>
      <c r="BP435" s="248"/>
      <c r="BQ435" s="248"/>
      <c r="BR435" s="248"/>
      <c r="BS435" s="248"/>
      <c r="BT435" s="248"/>
      <c r="BU435" s="248"/>
      <c r="BV435" s="248"/>
      <c r="BW435" s="248"/>
      <c r="BX435" s="248"/>
      <c r="BY435" s="248"/>
      <c r="BZ435" s="249"/>
      <c r="CA435" s="249"/>
      <c r="CB435" s="249"/>
      <c r="CC435" s="249"/>
      <c r="CD435" s="249"/>
      <c r="CE435" s="249"/>
      <c r="CF435" s="249"/>
      <c r="CG435" s="249"/>
      <c r="CH435" s="249"/>
      <c r="CI435" s="249"/>
      <c r="CJ435" s="249"/>
      <c r="CK435" s="249"/>
      <c r="CL435" s="249"/>
      <c r="CM435" s="249"/>
      <c r="CN435" s="249"/>
      <c r="CO435" s="249"/>
      <c r="CP435" s="249"/>
      <c r="CQ435" s="249"/>
      <c r="CR435" s="249"/>
      <c r="CS435" s="249"/>
      <c r="CT435" s="249"/>
      <c r="CU435" s="249"/>
      <c r="CV435" s="249"/>
      <c r="CW435" s="249"/>
      <c r="CX435" s="249"/>
      <c r="CY435" s="249"/>
      <c r="CZ435" s="249"/>
    </row>
    <row r="436" s="253" customFormat="true" ht="25.15" customHeight="true" x14ac:dyDescent="0.2">
      <c r="B436" s="2799"/>
      <c r="C436" s="2911" t="s">
        <v>278</v>
      </c>
      <c r="D436" s="2911"/>
      <c r="E436" s="660">
        <v>0.15516082206671356</v>
      </c>
      <c r="F436" s="599"/>
      <c r="G436" s="599"/>
      <c r="H436" s="2911" t="s">
        <v>346</v>
      </c>
      <c r="I436" s="2911"/>
      <c r="J436" s="661">
        <v>-0.1729685912263727</v>
      </c>
      <c r="K436" s="599"/>
      <c r="L436" s="599"/>
      <c r="M436" s="2911" t="s">
        <v>343</v>
      </c>
      <c r="N436" s="2911"/>
      <c r="O436" s="662">
        <v>-0.17175898539537071</v>
      </c>
      <c r="P436" s="599"/>
      <c r="Q436" s="599"/>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8"/>
      <c r="BB436" s="350"/>
      <c r="BC436" s="248"/>
      <c r="BD436" s="248"/>
      <c r="BE436" s="248"/>
      <c r="BF436" s="248"/>
      <c r="BG436" s="248"/>
      <c r="BH436" s="248"/>
      <c r="BI436" s="248"/>
      <c r="BJ436" s="248"/>
      <c r="BK436" s="248"/>
      <c r="BL436" s="248"/>
      <c r="BM436" s="248"/>
      <c r="BN436" s="248"/>
      <c r="BO436" s="248"/>
      <c r="BP436" s="248"/>
      <c r="BQ436" s="248"/>
      <c r="BR436" s="248"/>
      <c r="BS436" s="248"/>
      <c r="BT436" s="248"/>
      <c r="BU436" s="248"/>
      <c r="BV436" s="248"/>
      <c r="BW436" s="248"/>
      <c r="BX436" s="248"/>
      <c r="BY436" s="248"/>
      <c r="BZ436" s="249"/>
      <c r="CA436" s="249"/>
      <c r="CB436" s="249"/>
      <c r="CC436" s="249"/>
      <c r="CD436" s="249"/>
      <c r="CE436" s="249"/>
      <c r="CF436" s="249"/>
      <c r="CG436" s="249"/>
      <c r="CH436" s="249"/>
      <c r="CI436" s="249"/>
      <c r="CJ436" s="249"/>
      <c r="CK436" s="249"/>
      <c r="CL436" s="249"/>
      <c r="CM436" s="249"/>
      <c r="CN436" s="249"/>
      <c r="CO436" s="249"/>
      <c r="CP436" s="249"/>
      <c r="CQ436" s="249"/>
      <c r="CR436" s="249"/>
      <c r="CS436" s="249"/>
      <c r="CT436" s="249"/>
      <c r="CU436" s="249"/>
      <c r="CV436" s="249"/>
      <c r="CW436" s="249"/>
      <c r="CX436" s="249"/>
      <c r="CY436" s="249"/>
      <c r="CZ436" s="249"/>
    </row>
    <row r="437" s="253" customFormat="true" ht="25.15" customHeight="true" x14ac:dyDescent="0.2">
      <c r="B437" s="2799"/>
      <c r="C437" s="2911" t="s">
        <v>347</v>
      </c>
      <c r="D437" s="2911"/>
      <c r="E437" s="660">
        <v>0.1515626500650831</v>
      </c>
      <c r="F437" s="599"/>
      <c r="G437" s="599"/>
      <c r="H437" s="2911" t="s">
        <v>348</v>
      </c>
      <c r="I437" s="2911"/>
      <c r="J437" s="661">
        <v>0.16143487493894829</v>
      </c>
      <c r="K437" s="599"/>
      <c r="L437" s="599"/>
      <c r="M437" s="2911" t="s">
        <v>345</v>
      </c>
      <c r="N437" s="2911"/>
      <c r="O437" s="662">
        <v>0.16929092983206176</v>
      </c>
      <c r="P437" s="599"/>
      <c r="Q437" s="599"/>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8"/>
      <c r="BB437" s="350"/>
      <c r="BC437" s="248"/>
      <c r="BD437" s="248"/>
      <c r="BE437" s="248"/>
      <c r="BF437" s="248"/>
      <c r="BG437" s="248"/>
      <c r="BH437" s="248"/>
      <c r="BI437" s="248"/>
      <c r="BJ437" s="248"/>
      <c r="BK437" s="248"/>
      <c r="BL437" s="248"/>
      <c r="BM437" s="248"/>
      <c r="BN437" s="248"/>
      <c r="BO437" s="248"/>
      <c r="BP437" s="248"/>
      <c r="BQ437" s="248"/>
      <c r="BR437" s="248"/>
      <c r="BS437" s="248"/>
      <c r="BT437" s="248"/>
      <c r="BU437" s="248"/>
      <c r="BV437" s="248"/>
      <c r="BW437" s="248"/>
      <c r="BX437" s="248"/>
      <c r="BY437" s="248"/>
      <c r="BZ437" s="249"/>
      <c r="CA437" s="249"/>
      <c r="CB437" s="249"/>
      <c r="CC437" s="249"/>
      <c r="CD437" s="249"/>
      <c r="CE437" s="249"/>
      <c r="CF437" s="249"/>
      <c r="CG437" s="249"/>
      <c r="CH437" s="249"/>
      <c r="CI437" s="249"/>
      <c r="CJ437" s="249"/>
      <c r="CK437" s="249"/>
      <c r="CL437" s="249"/>
      <c r="CM437" s="249"/>
      <c r="CN437" s="249"/>
      <c r="CO437" s="249"/>
      <c r="CP437" s="249"/>
      <c r="CQ437" s="249"/>
      <c r="CR437" s="249"/>
      <c r="CS437" s="249"/>
      <c r="CT437" s="249"/>
      <c r="CU437" s="249"/>
      <c r="CV437" s="249"/>
      <c r="CW437" s="249"/>
      <c r="CX437" s="249"/>
      <c r="CY437" s="249"/>
      <c r="CZ437" s="249"/>
    </row>
    <row r="438" s="253" customFormat="true" ht="25.15" customHeight="true" x14ac:dyDescent="0.2">
      <c r="B438" s="2799"/>
      <c r="C438" s="2911" t="s">
        <v>348</v>
      </c>
      <c r="D438" s="2911"/>
      <c r="E438" s="660">
        <v>0.14876297406134956</v>
      </c>
      <c r="F438" s="599"/>
      <c r="G438" s="599"/>
      <c r="H438" s="2911" t="s">
        <v>222</v>
      </c>
      <c r="I438" s="2911"/>
      <c r="J438" s="661">
        <v>0.15331662510039246</v>
      </c>
      <c r="K438" s="599"/>
      <c r="L438" s="599"/>
      <c r="M438" s="2911" t="s">
        <v>278</v>
      </c>
      <c r="N438" s="2911"/>
      <c r="O438" s="662">
        <v>0.16837795418861518</v>
      </c>
      <c r="P438" s="599"/>
      <c r="Q438" s="599"/>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8"/>
      <c r="BB438" s="350"/>
      <c r="BC438" s="248"/>
      <c r="BD438" s="248"/>
      <c r="BE438" s="248"/>
      <c r="BF438" s="248"/>
      <c r="BG438" s="248"/>
      <c r="BH438" s="248"/>
      <c r="BI438" s="248"/>
      <c r="BJ438" s="248"/>
      <c r="BK438" s="248"/>
      <c r="BL438" s="248"/>
      <c r="BM438" s="248"/>
      <c r="BN438" s="248"/>
      <c r="BO438" s="248"/>
      <c r="BP438" s="248"/>
      <c r="BQ438" s="248"/>
      <c r="BR438" s="248"/>
      <c r="BS438" s="248"/>
      <c r="BT438" s="248"/>
      <c r="BU438" s="248"/>
      <c r="BV438" s="248"/>
      <c r="BW438" s="248"/>
      <c r="BX438" s="248"/>
      <c r="BY438" s="248"/>
      <c r="BZ438" s="249"/>
      <c r="CA438" s="249"/>
      <c r="CB438" s="249"/>
      <c r="CC438" s="249"/>
      <c r="CD438" s="249"/>
      <c r="CE438" s="249"/>
      <c r="CF438" s="249"/>
      <c r="CG438" s="249"/>
      <c r="CH438" s="249"/>
      <c r="CI438" s="249"/>
      <c r="CJ438" s="249"/>
      <c r="CK438" s="249"/>
      <c r="CL438" s="249"/>
      <c r="CM438" s="249"/>
      <c r="CN438" s="249"/>
      <c r="CO438" s="249"/>
      <c r="CP438" s="249"/>
      <c r="CQ438" s="249"/>
      <c r="CR438" s="249"/>
      <c r="CS438" s="249"/>
      <c r="CT438" s="249"/>
      <c r="CU438" s="249"/>
      <c r="CV438" s="249"/>
      <c r="CW438" s="249"/>
      <c r="CX438" s="249"/>
      <c r="CY438" s="249"/>
      <c r="CZ438" s="249"/>
    </row>
    <row r="439" s="253" customFormat="true" ht="25.15" customHeight="true" x14ac:dyDescent="0.2">
      <c r="B439" s="2799"/>
      <c r="C439" s="2911" t="s">
        <v>335</v>
      </c>
      <c r="D439" s="2911"/>
      <c r="E439" s="660">
        <v>-0.14640725061845625</v>
      </c>
      <c r="F439" s="599"/>
      <c r="G439" s="599"/>
      <c r="H439" s="2911" t="s">
        <v>349</v>
      </c>
      <c r="I439" s="2911"/>
      <c r="J439" s="661">
        <v>0.15304647357757503</v>
      </c>
      <c r="K439" s="599"/>
      <c r="L439" s="599"/>
      <c r="M439" s="2911" t="s">
        <v>338</v>
      </c>
      <c r="N439" s="2911"/>
      <c r="O439" s="662">
        <v>-0.16809018393166925</v>
      </c>
      <c r="P439" s="599"/>
      <c r="Q439" s="599"/>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8"/>
      <c r="BB439" s="350"/>
      <c r="BC439" s="248"/>
      <c r="BD439" s="248"/>
      <c r="BE439" s="248"/>
      <c r="BF439" s="248"/>
      <c r="BG439" s="248"/>
      <c r="BH439" s="248"/>
      <c r="BI439" s="248"/>
      <c r="BJ439" s="248"/>
      <c r="BK439" s="248"/>
      <c r="BL439" s="248"/>
      <c r="BM439" s="248"/>
      <c r="BN439" s="248"/>
      <c r="BO439" s="248"/>
      <c r="BP439" s="248"/>
      <c r="BQ439" s="248"/>
      <c r="BR439" s="248"/>
      <c r="BS439" s="248"/>
      <c r="BT439" s="248"/>
      <c r="BU439" s="248"/>
      <c r="BV439" s="248"/>
      <c r="BW439" s="248"/>
      <c r="BX439" s="248"/>
      <c r="BY439" s="248"/>
      <c r="BZ439" s="249"/>
      <c r="CA439" s="249"/>
      <c r="CB439" s="249"/>
      <c r="CC439" s="249"/>
      <c r="CD439" s="249"/>
      <c r="CE439" s="249"/>
      <c r="CF439" s="249"/>
      <c r="CG439" s="249"/>
      <c r="CH439" s="249"/>
      <c r="CI439" s="249"/>
      <c r="CJ439" s="249"/>
      <c r="CK439" s="249"/>
      <c r="CL439" s="249"/>
      <c r="CM439" s="249"/>
      <c r="CN439" s="249"/>
      <c r="CO439" s="249"/>
      <c r="CP439" s="249"/>
      <c r="CQ439" s="249"/>
      <c r="CR439" s="249"/>
      <c r="CS439" s="249"/>
      <c r="CT439" s="249"/>
      <c r="CU439" s="249"/>
      <c r="CV439" s="249"/>
      <c r="CW439" s="249"/>
      <c r="CX439" s="249"/>
      <c r="CY439" s="249"/>
      <c r="CZ439" s="249"/>
    </row>
    <row r="440" s="253" customFormat="true" ht="25.15" customHeight="true" x14ac:dyDescent="0.2">
      <c r="B440" s="2799"/>
      <c r="C440" s="2911" t="s">
        <v>349</v>
      </c>
      <c r="D440" s="2911"/>
      <c r="E440" s="660">
        <v>0.1451183595603236</v>
      </c>
      <c r="F440" s="599"/>
      <c r="G440" s="599"/>
      <c r="H440" s="2911" t="s">
        <v>278</v>
      </c>
      <c r="I440" s="2911"/>
      <c r="J440" s="661">
        <v>0.13983764152023573</v>
      </c>
      <c r="K440" s="599"/>
      <c r="L440" s="599"/>
      <c r="M440" s="2911" t="s">
        <v>337</v>
      </c>
      <c r="N440" s="2911"/>
      <c r="O440" s="662">
        <v>0.16675611858668032</v>
      </c>
      <c r="P440" s="599"/>
      <c r="Q440" s="599"/>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8"/>
      <c r="BB440" s="350"/>
      <c r="BC440" s="248"/>
      <c r="BD440" s="248"/>
      <c r="BE440" s="248"/>
      <c r="BF440" s="248"/>
      <c r="BG440" s="248"/>
      <c r="BH440" s="248"/>
      <c r="BI440" s="248"/>
      <c r="BJ440" s="248"/>
      <c r="BK440" s="248"/>
      <c r="BL440" s="248"/>
      <c r="BM440" s="248"/>
      <c r="BN440" s="248"/>
      <c r="BO440" s="248"/>
      <c r="BP440" s="248"/>
      <c r="BQ440" s="248"/>
      <c r="BR440" s="248"/>
      <c r="BS440" s="248"/>
      <c r="BT440" s="248"/>
      <c r="BU440" s="248"/>
      <c r="BV440" s="248"/>
      <c r="BW440" s="248"/>
      <c r="BX440" s="248"/>
      <c r="BY440" s="248"/>
      <c r="BZ440" s="249"/>
      <c r="CA440" s="249"/>
      <c r="CB440" s="249"/>
      <c r="CC440" s="249"/>
      <c r="CD440" s="249"/>
      <c r="CE440" s="249"/>
      <c r="CF440" s="249"/>
      <c r="CG440" s="249"/>
      <c r="CH440" s="249"/>
      <c r="CI440" s="249"/>
      <c r="CJ440" s="249"/>
      <c r="CK440" s="249"/>
      <c r="CL440" s="249"/>
      <c r="CM440" s="249"/>
      <c r="CN440" s="249"/>
      <c r="CO440" s="249"/>
      <c r="CP440" s="249"/>
      <c r="CQ440" s="249"/>
      <c r="CR440" s="249"/>
      <c r="CS440" s="249"/>
      <c r="CT440" s="249"/>
      <c r="CU440" s="249"/>
      <c r="CV440" s="249"/>
      <c r="CW440" s="249"/>
      <c r="CX440" s="249"/>
      <c r="CY440" s="249"/>
      <c r="CZ440" s="249"/>
    </row>
    <row r="441" s="253" customFormat="true" ht="25.15" customHeight="true" x14ac:dyDescent="0.2">
      <c r="B441" s="2799"/>
      <c r="C441" s="2911" t="s">
        <v>350</v>
      </c>
      <c r="D441" s="2911"/>
      <c r="E441" s="660">
        <v>0.14126332752115114</v>
      </c>
      <c r="F441" s="599"/>
      <c r="G441" s="599"/>
      <c r="H441" s="2911" t="s">
        <v>342</v>
      </c>
      <c r="I441" s="2911"/>
      <c r="J441" s="661">
        <v>-0.13288441110650651</v>
      </c>
      <c r="K441" s="599"/>
      <c r="L441" s="599"/>
      <c r="M441" s="2911" t="s">
        <v>217</v>
      </c>
      <c r="N441" s="2911"/>
      <c r="O441" s="662">
        <v>-0.1636363111240286</v>
      </c>
      <c r="P441" s="599"/>
      <c r="Q441" s="599"/>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8"/>
      <c r="BB441" s="350"/>
      <c r="BC441" s="248"/>
      <c r="BD441" s="248"/>
      <c r="BE441" s="248"/>
      <c r="BF441" s="248"/>
      <c r="BG441" s="248"/>
      <c r="BH441" s="248"/>
      <c r="BI441" s="248"/>
      <c r="BJ441" s="248"/>
      <c r="BK441" s="248"/>
      <c r="BL441" s="248"/>
      <c r="BM441" s="248"/>
      <c r="BN441" s="248"/>
      <c r="BO441" s="248"/>
      <c r="BP441" s="248"/>
      <c r="BQ441" s="248"/>
      <c r="BR441" s="248"/>
      <c r="BS441" s="248"/>
      <c r="BT441" s="248"/>
      <c r="BU441" s="248"/>
      <c r="BV441" s="248"/>
      <c r="BW441" s="248"/>
      <c r="BX441" s="248"/>
      <c r="BY441" s="248"/>
      <c r="BZ441" s="249"/>
      <c r="CA441" s="249"/>
      <c r="CB441" s="249"/>
      <c r="CC441" s="249"/>
      <c r="CD441" s="249"/>
      <c r="CE441" s="249"/>
      <c r="CF441" s="249"/>
      <c r="CG441" s="249"/>
      <c r="CH441" s="249"/>
      <c r="CI441" s="249"/>
      <c r="CJ441" s="249"/>
      <c r="CK441" s="249"/>
      <c r="CL441" s="249"/>
      <c r="CM441" s="249"/>
      <c r="CN441" s="249"/>
      <c r="CO441" s="249"/>
      <c r="CP441" s="249"/>
      <c r="CQ441" s="249"/>
      <c r="CR441" s="249"/>
      <c r="CS441" s="249"/>
      <c r="CT441" s="249"/>
      <c r="CU441" s="249"/>
      <c r="CV441" s="249"/>
      <c r="CW441" s="249"/>
      <c r="CX441" s="249"/>
      <c r="CY441" s="249"/>
      <c r="CZ441" s="249"/>
    </row>
    <row r="442" s="253" customFormat="true" ht="25.15" customHeight="true" x14ac:dyDescent="0.2">
      <c r="B442" s="2799"/>
      <c r="C442" s="2911" t="s">
        <v>351</v>
      </c>
      <c r="D442" s="2911"/>
      <c r="E442" s="660">
        <v>-0.12502696485461656</v>
      </c>
      <c r="F442" s="599"/>
      <c r="G442" s="599"/>
      <c r="H442" s="2911" t="s">
        <v>339</v>
      </c>
      <c r="I442" s="2911"/>
      <c r="J442" s="661">
        <v>-0.12511240122257833</v>
      </c>
      <c r="K442" s="599"/>
      <c r="L442" s="599"/>
      <c r="M442" s="2911" t="s">
        <v>331</v>
      </c>
      <c r="N442" s="2911"/>
      <c r="O442" s="662">
        <v>0.15856058829268646</v>
      </c>
      <c r="P442" s="599"/>
      <c r="Q442" s="599"/>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8"/>
      <c r="BB442" s="350"/>
      <c r="BC442" s="248"/>
      <c r="BD442" s="248"/>
      <c r="BE442" s="248"/>
      <c r="BF442" s="248"/>
      <c r="BG442" s="248"/>
      <c r="BH442" s="248"/>
      <c r="BI442" s="248"/>
      <c r="BJ442" s="248"/>
      <c r="BK442" s="248"/>
      <c r="BL442" s="248"/>
      <c r="BM442" s="248"/>
      <c r="BN442" s="248"/>
      <c r="BO442" s="248"/>
      <c r="BP442" s="248"/>
      <c r="BQ442" s="248"/>
      <c r="BR442" s="248"/>
      <c r="BS442" s="248"/>
      <c r="BT442" s="248"/>
      <c r="BU442" s="248"/>
      <c r="BV442" s="248"/>
      <c r="BW442" s="248"/>
      <c r="BX442" s="248"/>
      <c r="BY442" s="248"/>
      <c r="BZ442" s="249"/>
      <c r="CA442" s="249"/>
      <c r="CB442" s="249"/>
      <c r="CC442" s="249"/>
      <c r="CD442" s="249"/>
      <c r="CE442" s="249"/>
      <c r="CF442" s="249"/>
      <c r="CG442" s="249"/>
      <c r="CH442" s="249"/>
      <c r="CI442" s="249"/>
      <c r="CJ442" s="249"/>
      <c r="CK442" s="249"/>
      <c r="CL442" s="249"/>
      <c r="CM442" s="249"/>
      <c r="CN442" s="249"/>
      <c r="CO442" s="249"/>
      <c r="CP442" s="249"/>
      <c r="CQ442" s="249"/>
      <c r="CR442" s="249"/>
      <c r="CS442" s="249"/>
      <c r="CT442" s="249"/>
      <c r="CU442" s="249"/>
      <c r="CV442" s="249"/>
      <c r="CW442" s="249"/>
      <c r="CX442" s="249"/>
      <c r="CY442" s="249"/>
      <c r="CZ442" s="249"/>
    </row>
    <row r="443" s="253" customFormat="true" ht="25.15" customHeight="true" x14ac:dyDescent="0.2">
      <c r="B443" s="2799"/>
      <c r="C443" s="2911" t="s">
        <v>352</v>
      </c>
      <c r="D443" s="2911"/>
      <c r="E443" s="660">
        <v>-0.11545215954468714</v>
      </c>
      <c r="F443" s="599"/>
      <c r="G443" s="599"/>
      <c r="H443" s="2911" t="s">
        <v>353</v>
      </c>
      <c r="I443" s="2911"/>
      <c r="J443" s="661">
        <v>-0.12008357994419258</v>
      </c>
      <c r="K443" s="599"/>
      <c r="L443" s="599"/>
      <c r="M443" s="2911" t="s">
        <v>354</v>
      </c>
      <c r="N443" s="2911"/>
      <c r="O443" s="662">
        <v>-0.15681605566074966</v>
      </c>
      <c r="P443" s="599"/>
      <c r="Q443" s="599"/>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8"/>
      <c r="BB443" s="350"/>
      <c r="BC443" s="248"/>
      <c r="BD443" s="248"/>
      <c r="BE443" s="248"/>
      <c r="BF443" s="248"/>
      <c r="BG443" s="248"/>
      <c r="BH443" s="248"/>
      <c r="BI443" s="248"/>
      <c r="BJ443" s="248"/>
      <c r="BK443" s="248"/>
      <c r="BL443" s="248"/>
      <c r="BM443" s="248"/>
      <c r="BN443" s="248"/>
      <c r="BO443" s="248"/>
      <c r="BP443" s="248"/>
      <c r="BQ443" s="248"/>
      <c r="BR443" s="248"/>
      <c r="BS443" s="248"/>
      <c r="BT443" s="248"/>
      <c r="BU443" s="248"/>
      <c r="BV443" s="248"/>
      <c r="BW443" s="248"/>
      <c r="BX443" s="248"/>
      <c r="BY443" s="248"/>
      <c r="BZ443" s="249"/>
      <c r="CA443" s="249"/>
      <c r="CB443" s="249"/>
      <c r="CC443" s="249"/>
      <c r="CD443" s="249"/>
      <c r="CE443" s="249"/>
      <c r="CF443" s="249"/>
      <c r="CG443" s="249"/>
      <c r="CH443" s="249"/>
      <c r="CI443" s="249"/>
      <c r="CJ443" s="249"/>
      <c r="CK443" s="249"/>
      <c r="CL443" s="249"/>
      <c r="CM443" s="249"/>
      <c r="CN443" s="249"/>
      <c r="CO443" s="249"/>
      <c r="CP443" s="249"/>
      <c r="CQ443" s="249"/>
      <c r="CR443" s="249"/>
      <c r="CS443" s="249"/>
      <c r="CT443" s="249"/>
      <c r="CU443" s="249"/>
      <c r="CV443" s="249"/>
      <c r="CW443" s="249"/>
      <c r="CX443" s="249"/>
      <c r="CY443" s="249"/>
      <c r="CZ443" s="249"/>
    </row>
    <row r="444" s="253" customFormat="true" ht="25.15" customHeight="true" x14ac:dyDescent="0.2">
      <c r="B444" s="2799"/>
      <c r="C444" s="2911" t="s">
        <v>227</v>
      </c>
      <c r="D444" s="2911"/>
      <c r="E444" s="660">
        <v>-0.10799444162114027</v>
      </c>
      <c r="F444" s="599"/>
      <c r="G444" s="599"/>
      <c r="H444" s="2911" t="s">
        <v>227</v>
      </c>
      <c r="I444" s="2911"/>
      <c r="J444" s="661">
        <v>-0.11672780545748779</v>
      </c>
      <c r="K444" s="599"/>
      <c r="L444" s="599"/>
      <c r="M444" s="2911" t="s">
        <v>223</v>
      </c>
      <c r="N444" s="2911"/>
      <c r="O444" s="662">
        <v>0.14343902401430825</v>
      </c>
      <c r="P444" s="599"/>
      <c r="Q444" s="599"/>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8"/>
      <c r="BB444" s="350"/>
      <c r="BC444" s="248"/>
      <c r="BD444" s="248"/>
      <c r="BE444" s="248"/>
      <c r="BF444" s="248"/>
      <c r="BG444" s="248"/>
      <c r="BH444" s="248"/>
      <c r="BI444" s="248"/>
      <c r="BJ444" s="248"/>
      <c r="BK444" s="248"/>
      <c r="BL444" s="248"/>
      <c r="BM444" s="248"/>
      <c r="BN444" s="248"/>
      <c r="BO444" s="248"/>
      <c r="BP444" s="248"/>
      <c r="BQ444" s="248"/>
      <c r="BR444" s="248"/>
      <c r="BS444" s="248"/>
      <c r="BT444" s="248"/>
      <c r="BU444" s="248"/>
      <c r="BV444" s="248"/>
      <c r="BW444" s="248"/>
      <c r="BX444" s="248"/>
      <c r="BY444" s="248"/>
      <c r="BZ444" s="249"/>
      <c r="CA444" s="249"/>
      <c r="CB444" s="249"/>
      <c r="CC444" s="249"/>
      <c r="CD444" s="249"/>
      <c r="CE444" s="249"/>
      <c r="CF444" s="249"/>
      <c r="CG444" s="249"/>
      <c r="CH444" s="249"/>
      <c r="CI444" s="249"/>
      <c r="CJ444" s="249"/>
      <c r="CK444" s="249"/>
      <c r="CL444" s="249"/>
      <c r="CM444" s="249"/>
      <c r="CN444" s="249"/>
      <c r="CO444" s="249"/>
      <c r="CP444" s="249"/>
      <c r="CQ444" s="249"/>
      <c r="CR444" s="249"/>
      <c r="CS444" s="249"/>
      <c r="CT444" s="249"/>
      <c r="CU444" s="249"/>
      <c r="CV444" s="249"/>
      <c r="CW444" s="249"/>
      <c r="CX444" s="249"/>
      <c r="CY444" s="249"/>
      <c r="CZ444" s="249"/>
    </row>
    <row r="445" s="253" customFormat="true" ht="25.15" customHeight="true" x14ac:dyDescent="0.2">
      <c r="B445" s="2799"/>
      <c r="C445" s="2911" t="s">
        <v>355</v>
      </c>
      <c r="D445" s="2911"/>
      <c r="E445" s="660">
        <v>0.10467157136439224</v>
      </c>
      <c r="F445" s="599"/>
      <c r="G445" s="599"/>
      <c r="H445" s="2911" t="s">
        <v>351</v>
      </c>
      <c r="I445" s="2911"/>
      <c r="J445" s="661">
        <v>-0.11218687821590208</v>
      </c>
      <c r="K445" s="599"/>
      <c r="L445" s="599"/>
      <c r="M445" s="2911" t="s">
        <v>348</v>
      </c>
      <c r="N445" s="2911"/>
      <c r="O445" s="662">
        <v>0.14306945163482562</v>
      </c>
      <c r="P445" s="599"/>
      <c r="Q445" s="599"/>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8"/>
      <c r="BB445" s="350"/>
      <c r="BC445" s="248"/>
      <c r="BD445" s="248"/>
      <c r="BE445" s="248"/>
      <c r="BF445" s="248"/>
      <c r="BG445" s="248"/>
      <c r="BH445" s="248"/>
      <c r="BI445" s="248"/>
      <c r="BJ445" s="248"/>
      <c r="BK445" s="248"/>
      <c r="BL445" s="248"/>
      <c r="BM445" s="248"/>
      <c r="BN445" s="248"/>
      <c r="BO445" s="248"/>
      <c r="BP445" s="248"/>
      <c r="BQ445" s="248"/>
      <c r="BR445" s="248"/>
      <c r="BS445" s="248"/>
      <c r="BT445" s="248"/>
      <c r="BU445" s="248"/>
      <c r="BV445" s="248"/>
      <c r="BW445" s="248"/>
      <c r="BX445" s="248"/>
      <c r="BY445" s="248"/>
      <c r="BZ445" s="249"/>
      <c r="CA445" s="249"/>
      <c r="CB445" s="249"/>
      <c r="CC445" s="249"/>
      <c r="CD445" s="249"/>
      <c r="CE445" s="249"/>
      <c r="CF445" s="249"/>
      <c r="CG445" s="249"/>
      <c r="CH445" s="249"/>
      <c r="CI445" s="249"/>
      <c r="CJ445" s="249"/>
      <c r="CK445" s="249"/>
      <c r="CL445" s="249"/>
      <c r="CM445" s="249"/>
      <c r="CN445" s="249"/>
      <c r="CO445" s="249"/>
      <c r="CP445" s="249"/>
      <c r="CQ445" s="249"/>
      <c r="CR445" s="249"/>
      <c r="CS445" s="249"/>
      <c r="CT445" s="249"/>
      <c r="CU445" s="249"/>
      <c r="CV445" s="249"/>
      <c r="CW445" s="249"/>
      <c r="CX445" s="249"/>
      <c r="CY445" s="249"/>
      <c r="CZ445" s="249"/>
    </row>
    <row r="446" s="253" customFormat="true" ht="25.15" customHeight="true" x14ac:dyDescent="0.2">
      <c r="C446" s="2911" t="s">
        <v>356</v>
      </c>
      <c r="D446" s="2911"/>
      <c r="E446" s="660">
        <v>-8.651798988531248E-2</v>
      </c>
      <c r="F446" s="599"/>
      <c r="G446" s="599"/>
      <c r="H446" s="2911" t="s">
        <v>345</v>
      </c>
      <c r="I446" s="2911"/>
      <c r="J446" s="661">
        <v>0.1096841737092215</v>
      </c>
      <c r="K446" s="599"/>
      <c r="L446" s="599"/>
      <c r="M446" s="2911" t="s">
        <v>352</v>
      </c>
      <c r="N446" s="2911"/>
      <c r="O446" s="662">
        <v>-0.13667016614978089</v>
      </c>
      <c r="P446" s="599"/>
      <c r="Q446" s="599"/>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8"/>
      <c r="BB446" s="350"/>
      <c r="BC446" s="248"/>
      <c r="BD446" s="248"/>
      <c r="BE446" s="248"/>
      <c r="BF446" s="248"/>
      <c r="BG446" s="248"/>
      <c r="BH446" s="248"/>
      <c r="BI446" s="248"/>
      <c r="BJ446" s="248"/>
      <c r="BK446" s="248"/>
      <c r="BL446" s="248"/>
      <c r="BM446" s="248"/>
      <c r="BN446" s="248"/>
      <c r="BO446" s="248"/>
      <c r="BP446" s="248"/>
      <c r="BQ446" s="248"/>
      <c r="BR446" s="248"/>
      <c r="BS446" s="248"/>
      <c r="BT446" s="248"/>
      <c r="BU446" s="248"/>
      <c r="BV446" s="248"/>
      <c r="BW446" s="248"/>
      <c r="BX446" s="248"/>
      <c r="BY446" s="248"/>
      <c r="BZ446" s="249"/>
      <c r="CA446" s="249"/>
      <c r="CB446" s="249"/>
      <c r="CC446" s="249"/>
      <c r="CD446" s="249"/>
      <c r="CE446" s="249"/>
      <c r="CF446" s="249"/>
      <c r="CG446" s="249"/>
      <c r="CH446" s="249"/>
      <c r="CI446" s="249"/>
      <c r="CJ446" s="249"/>
      <c r="CK446" s="249"/>
      <c r="CL446" s="249"/>
      <c r="CM446" s="249"/>
      <c r="CN446" s="249"/>
      <c r="CO446" s="249"/>
      <c r="CP446" s="249"/>
      <c r="CQ446" s="249"/>
      <c r="CR446" s="249"/>
      <c r="CS446" s="249"/>
      <c r="CT446" s="249"/>
      <c r="CU446" s="249"/>
      <c r="CV446" s="249"/>
      <c r="CW446" s="249"/>
      <c r="CX446" s="249"/>
      <c r="CY446" s="249"/>
      <c r="CZ446" s="249"/>
    </row>
    <row r="447" s="253" customFormat="true" ht="25.15" customHeight="true" x14ac:dyDescent="0.2">
      <c r="C447" s="2911" t="s">
        <v>357</v>
      </c>
      <c r="D447" s="2911"/>
      <c r="E447" s="660">
        <v>-8.6045426058462438E-2</v>
      </c>
      <c r="F447" s="599"/>
      <c r="G447" s="599"/>
      <c r="H447" s="2911" t="s">
        <v>354</v>
      </c>
      <c r="I447" s="2911"/>
      <c r="J447" s="661">
        <v>-0.1096053240718334</v>
      </c>
      <c r="K447" s="599"/>
      <c r="L447" s="599"/>
      <c r="M447" s="2911" t="s">
        <v>358</v>
      </c>
      <c r="N447" s="2911"/>
      <c r="O447" s="662">
        <v>-0.13628365950163987</v>
      </c>
      <c r="P447" s="599"/>
      <c r="Q447" s="599"/>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8"/>
      <c r="BB447" s="350"/>
      <c r="BC447" s="248"/>
      <c r="BD447" s="248"/>
      <c r="BE447" s="248"/>
      <c r="BF447" s="248"/>
      <c r="BG447" s="248"/>
      <c r="BH447" s="248"/>
      <c r="BI447" s="248"/>
      <c r="BJ447" s="248"/>
      <c r="BK447" s="248"/>
      <c r="BL447" s="248"/>
      <c r="BM447" s="248"/>
      <c r="BN447" s="248"/>
      <c r="BO447" s="248"/>
      <c r="BP447" s="248"/>
      <c r="BQ447" s="248"/>
      <c r="BR447" s="248"/>
      <c r="BS447" s="248"/>
      <c r="BT447" s="248"/>
      <c r="BU447" s="248"/>
      <c r="BV447" s="248"/>
      <c r="BW447" s="248"/>
      <c r="BX447" s="248"/>
      <c r="BY447" s="248"/>
      <c r="BZ447" s="249"/>
      <c r="CA447" s="249"/>
      <c r="CB447" s="249"/>
      <c r="CC447" s="249"/>
      <c r="CD447" s="249"/>
      <c r="CE447" s="249"/>
      <c r="CF447" s="249"/>
      <c r="CG447" s="249"/>
      <c r="CH447" s="249"/>
      <c r="CI447" s="249"/>
      <c r="CJ447" s="249"/>
      <c r="CK447" s="249"/>
      <c r="CL447" s="249"/>
      <c r="CM447" s="249"/>
      <c r="CN447" s="249"/>
      <c r="CO447" s="249"/>
      <c r="CP447" s="249"/>
      <c r="CQ447" s="249"/>
      <c r="CR447" s="249"/>
      <c r="CS447" s="249"/>
      <c r="CT447" s="249"/>
      <c r="CU447" s="249"/>
      <c r="CV447" s="249"/>
      <c r="CW447" s="249"/>
      <c r="CX447" s="249"/>
      <c r="CY447" s="249"/>
      <c r="CZ447" s="249"/>
    </row>
    <row r="448" s="253" customFormat="true" ht="25.15" customHeight="true" x14ac:dyDescent="0.2">
      <c r="C448" s="2911" t="s">
        <v>359</v>
      </c>
      <c r="D448" s="2911"/>
      <c r="E448" s="660">
        <v>8.3560790302858234E-2</v>
      </c>
      <c r="F448" s="599"/>
      <c r="G448" s="599"/>
      <c r="H448" s="2911" t="s">
        <v>344</v>
      </c>
      <c r="I448" s="2911"/>
      <c r="J448" s="661">
        <v>-0.10953257506414465</v>
      </c>
      <c r="K448" s="599"/>
      <c r="L448" s="599"/>
      <c r="M448" s="2911" t="s">
        <v>346</v>
      </c>
      <c r="N448" s="2911"/>
      <c r="O448" s="662">
        <v>-0.12885650043193847</v>
      </c>
      <c r="P448" s="599"/>
      <c r="Q448" s="599"/>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8"/>
      <c r="BB448" s="350"/>
      <c r="BC448" s="248"/>
      <c r="BD448" s="248"/>
      <c r="BE448" s="248"/>
      <c r="BF448" s="248"/>
      <c r="BG448" s="248"/>
      <c r="BH448" s="248"/>
      <c r="BI448" s="248"/>
      <c r="BJ448" s="248"/>
      <c r="BK448" s="248"/>
      <c r="BL448" s="248"/>
      <c r="BM448" s="248"/>
      <c r="BN448" s="248"/>
      <c r="BO448" s="248"/>
      <c r="BP448" s="248"/>
      <c r="BQ448" s="248"/>
      <c r="BR448" s="248"/>
      <c r="BS448" s="248"/>
      <c r="BT448" s="248"/>
      <c r="BU448" s="248"/>
      <c r="BV448" s="248"/>
      <c r="BW448" s="248"/>
      <c r="BX448" s="248"/>
      <c r="BY448" s="248"/>
      <c r="BZ448" s="249"/>
      <c r="CA448" s="249"/>
      <c r="CB448" s="249"/>
      <c r="CC448" s="249"/>
      <c r="CD448" s="249"/>
      <c r="CE448" s="249"/>
      <c r="CF448" s="249"/>
      <c r="CG448" s="249"/>
      <c r="CH448" s="249"/>
      <c r="CI448" s="249"/>
      <c r="CJ448" s="249"/>
      <c r="CK448" s="249"/>
      <c r="CL448" s="249"/>
      <c r="CM448" s="249"/>
      <c r="CN448" s="249"/>
      <c r="CO448" s="249"/>
      <c r="CP448" s="249"/>
      <c r="CQ448" s="249"/>
      <c r="CR448" s="249"/>
      <c r="CS448" s="249"/>
      <c r="CT448" s="249"/>
      <c r="CU448" s="249"/>
      <c r="CV448" s="249"/>
      <c r="CW448" s="249"/>
      <c r="CX448" s="249"/>
      <c r="CY448" s="249"/>
      <c r="CZ448" s="249"/>
    </row>
    <row r="449" s="253" customFormat="true" ht="25.15" customHeight="true" x14ac:dyDescent="0.2">
      <c r="C449" s="2911" t="s">
        <v>360</v>
      </c>
      <c r="D449" s="2911"/>
      <c r="E449" s="660">
        <v>7.8618525207722903E-2</v>
      </c>
      <c r="F449" s="599"/>
      <c r="G449" s="599"/>
      <c r="H449" s="2911" t="s">
        <v>334</v>
      </c>
      <c r="I449" s="2911"/>
      <c r="J449" s="661">
        <v>-0.10225180457423402</v>
      </c>
      <c r="K449" s="599"/>
      <c r="L449" s="599"/>
      <c r="M449" s="2911" t="s">
        <v>361</v>
      </c>
      <c r="N449" s="2911"/>
      <c r="O449" s="662">
        <v>-0.1260559680303899</v>
      </c>
      <c r="P449" s="599"/>
      <c r="Q449" s="599"/>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8"/>
      <c r="BB449" s="350"/>
      <c r="BC449" s="248"/>
      <c r="BD449" s="248"/>
      <c r="BE449" s="248"/>
      <c r="BF449" s="248"/>
      <c r="BG449" s="248"/>
      <c r="BH449" s="248"/>
      <c r="BI449" s="248"/>
      <c r="BJ449" s="248"/>
      <c r="BK449" s="248"/>
      <c r="BL449" s="248"/>
      <c r="BM449" s="248"/>
      <c r="BN449" s="248"/>
      <c r="BO449" s="248"/>
      <c r="BP449" s="248"/>
      <c r="BQ449" s="248"/>
      <c r="BR449" s="248"/>
      <c r="BS449" s="248"/>
      <c r="BT449" s="248"/>
      <c r="BU449" s="248"/>
      <c r="BV449" s="248"/>
      <c r="BW449" s="248"/>
      <c r="BX449" s="248"/>
      <c r="BY449" s="248"/>
      <c r="BZ449" s="249"/>
      <c r="CA449" s="249"/>
      <c r="CB449" s="249"/>
      <c r="CC449" s="249"/>
      <c r="CD449" s="249"/>
      <c r="CE449" s="249"/>
      <c r="CF449" s="249"/>
      <c r="CG449" s="249"/>
      <c r="CH449" s="249"/>
      <c r="CI449" s="249"/>
      <c r="CJ449" s="249"/>
      <c r="CK449" s="249"/>
      <c r="CL449" s="249"/>
      <c r="CM449" s="249"/>
      <c r="CN449" s="249"/>
      <c r="CO449" s="249"/>
      <c r="CP449" s="249"/>
      <c r="CQ449" s="249"/>
      <c r="CR449" s="249"/>
      <c r="CS449" s="249"/>
      <c r="CT449" s="249"/>
      <c r="CU449" s="249"/>
      <c r="CV449" s="249"/>
      <c r="CW449" s="249"/>
      <c r="CX449" s="249"/>
      <c r="CY449" s="249"/>
      <c r="CZ449" s="249"/>
    </row>
    <row r="450" s="253" customFormat="true" ht="25.15" customHeight="true" x14ac:dyDescent="0.2">
      <c r="C450" s="2911" t="s">
        <v>223</v>
      </c>
      <c r="D450" s="2911"/>
      <c r="E450" s="660">
        <v>7.5972170186151752E-2</v>
      </c>
      <c r="F450" s="599"/>
      <c r="G450" s="599"/>
      <c r="H450" s="2911" t="s">
        <v>362</v>
      </c>
      <c r="I450" s="2911"/>
      <c r="J450" s="661">
        <v>-0.10150877217426674</v>
      </c>
      <c r="K450" s="599"/>
      <c r="L450" s="599"/>
      <c r="M450" s="2911" t="s">
        <v>351</v>
      </c>
      <c r="N450" s="2911"/>
      <c r="O450" s="662">
        <v>-0.12545340381366249</v>
      </c>
      <c r="P450" s="599"/>
      <c r="Q450" s="599"/>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8"/>
      <c r="BB450" s="350"/>
      <c r="BC450" s="248"/>
      <c r="BD450" s="248"/>
      <c r="BE450" s="248"/>
      <c r="BF450" s="248"/>
      <c r="BG450" s="248"/>
      <c r="BH450" s="248"/>
      <c r="BI450" s="248"/>
      <c r="BJ450" s="248"/>
      <c r="BK450" s="248"/>
      <c r="BL450" s="248"/>
      <c r="BM450" s="248"/>
      <c r="BN450" s="248"/>
      <c r="BO450" s="248"/>
      <c r="BP450" s="248"/>
      <c r="BQ450" s="248"/>
      <c r="BR450" s="248"/>
      <c r="BS450" s="248"/>
      <c r="BT450" s="248"/>
      <c r="BU450" s="248"/>
      <c r="BV450" s="248"/>
      <c r="BW450" s="248"/>
      <c r="BX450" s="248"/>
      <c r="BY450" s="248"/>
      <c r="BZ450" s="249"/>
      <c r="CA450" s="249"/>
      <c r="CB450" s="249"/>
      <c r="CC450" s="249"/>
      <c r="CD450" s="249"/>
      <c r="CE450" s="249"/>
      <c r="CF450" s="249"/>
      <c r="CG450" s="249"/>
      <c r="CH450" s="249"/>
      <c r="CI450" s="249"/>
      <c r="CJ450" s="249"/>
      <c r="CK450" s="249"/>
      <c r="CL450" s="249"/>
      <c r="CM450" s="249"/>
      <c r="CN450" s="249"/>
      <c r="CO450" s="249"/>
      <c r="CP450" s="249"/>
      <c r="CQ450" s="249"/>
      <c r="CR450" s="249"/>
      <c r="CS450" s="249"/>
      <c r="CT450" s="249"/>
      <c r="CU450" s="249"/>
      <c r="CV450" s="249"/>
      <c r="CW450" s="249"/>
      <c r="CX450" s="249"/>
      <c r="CY450" s="249"/>
      <c r="CZ450" s="249"/>
    </row>
    <row r="451" s="253" customFormat="true" ht="25.15" customHeight="true" x14ac:dyDescent="0.2">
      <c r="C451" s="2911" t="s">
        <v>363</v>
      </c>
      <c r="D451" s="2911"/>
      <c r="E451" s="660">
        <v>-7.5879402685622113E-2</v>
      </c>
      <c r="F451" s="599"/>
      <c r="G451" s="599"/>
      <c r="H451" s="2911" t="s">
        <v>360</v>
      </c>
      <c r="I451" s="2911"/>
      <c r="J451" s="661">
        <v>9.7906254860590639E-2</v>
      </c>
      <c r="K451" s="599"/>
      <c r="L451" s="599"/>
      <c r="M451" s="2911" t="s">
        <v>364</v>
      </c>
      <c r="N451" s="2911"/>
      <c r="O451" s="662">
        <v>-0.12244283368815863</v>
      </c>
      <c r="P451" s="599"/>
      <c r="Q451" s="599"/>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8"/>
      <c r="BB451" s="350"/>
      <c r="BC451" s="248"/>
      <c r="BD451" s="248"/>
      <c r="BE451" s="248"/>
      <c r="BF451" s="248"/>
      <c r="BG451" s="248"/>
      <c r="BH451" s="248"/>
      <c r="BI451" s="248"/>
      <c r="BJ451" s="248"/>
      <c r="BK451" s="248"/>
      <c r="BL451" s="248"/>
      <c r="BM451" s="248"/>
      <c r="BN451" s="248"/>
      <c r="BO451" s="248"/>
      <c r="BP451" s="248"/>
      <c r="BQ451" s="248"/>
      <c r="BR451" s="248"/>
      <c r="BS451" s="248"/>
      <c r="BT451" s="248"/>
      <c r="BU451" s="248"/>
      <c r="BV451" s="248"/>
      <c r="BW451" s="248"/>
      <c r="BX451" s="248"/>
      <c r="BY451" s="248"/>
      <c r="BZ451" s="249"/>
      <c r="CA451" s="249"/>
      <c r="CB451" s="249"/>
      <c r="CC451" s="249"/>
      <c r="CD451" s="249"/>
      <c r="CE451" s="249"/>
      <c r="CF451" s="249"/>
      <c r="CG451" s="249"/>
      <c r="CH451" s="249"/>
      <c r="CI451" s="249"/>
      <c r="CJ451" s="249"/>
      <c r="CK451" s="249"/>
      <c r="CL451" s="249"/>
      <c r="CM451" s="249"/>
      <c r="CN451" s="249"/>
      <c r="CO451" s="249"/>
      <c r="CP451" s="249"/>
      <c r="CQ451" s="249"/>
      <c r="CR451" s="249"/>
      <c r="CS451" s="249"/>
      <c r="CT451" s="249"/>
      <c r="CU451" s="249"/>
      <c r="CV451" s="249"/>
      <c r="CW451" s="249"/>
      <c r="CX451" s="249"/>
      <c r="CY451" s="249"/>
      <c r="CZ451" s="249"/>
    </row>
    <row r="452" s="253" customFormat="true" ht="25.15" customHeight="true" x14ac:dyDescent="0.2">
      <c r="C452" s="2911" t="s">
        <v>365</v>
      </c>
      <c r="D452" s="2911"/>
      <c r="E452" s="660">
        <v>7.263734017323191E-2</v>
      </c>
      <c r="F452" s="599"/>
      <c r="G452" s="599"/>
      <c r="H452" s="2911" t="s">
        <v>352</v>
      </c>
      <c r="I452" s="2911"/>
      <c r="J452" s="661">
        <v>-9.7611253167288733E-2</v>
      </c>
      <c r="K452" s="599"/>
      <c r="L452" s="599"/>
      <c r="M452" s="2911" t="s">
        <v>363</v>
      </c>
      <c r="N452" s="2911"/>
      <c r="O452" s="662">
        <v>-0.11756232797451435</v>
      </c>
      <c r="P452" s="599"/>
      <c r="Q452" s="599"/>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8"/>
      <c r="BB452" s="350"/>
      <c r="BC452" s="248"/>
      <c r="BD452" s="248"/>
      <c r="BE452" s="248"/>
      <c r="BF452" s="248"/>
      <c r="BG452" s="248"/>
      <c r="BH452" s="248"/>
      <c r="BI452" s="248"/>
      <c r="BJ452" s="248"/>
      <c r="BK452" s="248"/>
      <c r="BL452" s="248"/>
      <c r="BM452" s="248"/>
      <c r="BN452" s="248"/>
      <c r="BO452" s="248"/>
      <c r="BP452" s="248"/>
      <c r="BQ452" s="248"/>
      <c r="BR452" s="248"/>
      <c r="BS452" s="248"/>
      <c r="BT452" s="248"/>
      <c r="BU452" s="248"/>
      <c r="BV452" s="248"/>
      <c r="BW452" s="248"/>
      <c r="BX452" s="248"/>
      <c r="BY452" s="248"/>
      <c r="BZ452" s="249"/>
      <c r="CA452" s="249"/>
      <c r="CB452" s="249"/>
      <c r="CC452" s="249"/>
      <c r="CD452" s="249"/>
      <c r="CE452" s="249"/>
      <c r="CF452" s="249"/>
      <c r="CG452" s="249"/>
      <c r="CH452" s="249"/>
      <c r="CI452" s="249"/>
      <c r="CJ452" s="249"/>
      <c r="CK452" s="249"/>
      <c r="CL452" s="249"/>
      <c r="CM452" s="249"/>
      <c r="CN452" s="249"/>
      <c r="CO452" s="249"/>
      <c r="CP452" s="249"/>
      <c r="CQ452" s="249"/>
      <c r="CR452" s="249"/>
      <c r="CS452" s="249"/>
      <c r="CT452" s="249"/>
      <c r="CU452" s="249"/>
      <c r="CV452" s="249"/>
      <c r="CW452" s="249"/>
      <c r="CX452" s="249"/>
      <c r="CY452" s="249"/>
      <c r="CZ452" s="249"/>
    </row>
    <row r="453" s="253" customFormat="true" ht="25.15" customHeight="true" x14ac:dyDescent="0.2">
      <c r="C453" s="2911" t="s">
        <v>366</v>
      </c>
      <c r="D453" s="2911"/>
      <c r="E453" s="660">
        <v>6.4769137812439578E-2</v>
      </c>
      <c r="F453" s="599"/>
      <c r="G453" s="599"/>
      <c r="H453" s="2911" t="s">
        <v>357</v>
      </c>
      <c r="I453" s="2911"/>
      <c r="J453" s="661">
        <v>-9.2595598277368837E-2</v>
      </c>
      <c r="K453" s="599"/>
      <c r="L453" s="599"/>
      <c r="M453" s="2911" t="s">
        <v>365</v>
      </c>
      <c r="N453" s="2911"/>
      <c r="O453" s="662">
        <v>0.11721279277553034</v>
      </c>
      <c r="P453" s="599"/>
      <c r="Q453" s="599"/>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8"/>
      <c r="BB453" s="350"/>
      <c r="BC453" s="248"/>
      <c r="BD453" s="248"/>
      <c r="BE453" s="248"/>
      <c r="BF453" s="248"/>
      <c r="BG453" s="248"/>
      <c r="BH453" s="248"/>
      <c r="BI453" s="248"/>
      <c r="BJ453" s="248"/>
      <c r="BK453" s="248"/>
      <c r="BL453" s="248"/>
      <c r="BM453" s="248"/>
      <c r="BN453" s="248"/>
      <c r="BO453" s="248"/>
      <c r="BP453" s="248"/>
      <c r="BQ453" s="248"/>
      <c r="BR453" s="248"/>
      <c r="BS453" s="248"/>
      <c r="BT453" s="248"/>
      <c r="BU453" s="248"/>
      <c r="BV453" s="248"/>
      <c r="BW453" s="248"/>
      <c r="BX453" s="248"/>
      <c r="BY453" s="248"/>
      <c r="BZ453" s="249"/>
      <c r="CA453" s="249"/>
      <c r="CB453" s="249"/>
      <c r="CC453" s="249"/>
      <c r="CD453" s="249"/>
      <c r="CE453" s="249"/>
      <c r="CF453" s="249"/>
      <c r="CG453" s="249"/>
      <c r="CH453" s="249"/>
      <c r="CI453" s="249"/>
      <c r="CJ453" s="249"/>
      <c r="CK453" s="249"/>
      <c r="CL453" s="249"/>
      <c r="CM453" s="249"/>
      <c r="CN453" s="249"/>
      <c r="CO453" s="249"/>
      <c r="CP453" s="249"/>
      <c r="CQ453" s="249"/>
      <c r="CR453" s="249"/>
      <c r="CS453" s="249"/>
      <c r="CT453" s="249"/>
      <c r="CU453" s="249"/>
      <c r="CV453" s="249"/>
      <c r="CW453" s="249"/>
      <c r="CX453" s="249"/>
      <c r="CY453" s="249"/>
      <c r="CZ453" s="249"/>
    </row>
    <row r="454" s="253" customFormat="true" ht="25.15" customHeight="true" x14ac:dyDescent="0.2">
      <c r="C454" s="2911" t="s">
        <v>367</v>
      </c>
      <c r="D454" s="2911"/>
      <c r="E454" s="660">
        <v>6.2199767982266493E-2</v>
      </c>
      <c r="F454" s="599"/>
      <c r="G454" s="599"/>
      <c r="H454" s="2911" t="s">
        <v>350</v>
      </c>
      <c r="I454" s="2911"/>
      <c r="J454" s="661">
        <v>9.2444860825632497E-2</v>
      </c>
      <c r="K454" s="599"/>
      <c r="L454" s="599"/>
      <c r="M454" s="2911" t="s">
        <v>353</v>
      </c>
      <c r="N454" s="2911"/>
      <c r="O454" s="662">
        <v>0.1084720213535505</v>
      </c>
      <c r="P454" s="599"/>
      <c r="Q454" s="599"/>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8"/>
      <c r="BB454" s="350"/>
      <c r="BC454" s="248"/>
      <c r="BD454" s="248"/>
      <c r="BE454" s="248"/>
      <c r="BF454" s="248"/>
      <c r="BG454" s="248"/>
      <c r="BH454" s="248"/>
      <c r="BI454" s="248"/>
      <c r="BJ454" s="248"/>
      <c r="BK454" s="248"/>
      <c r="BL454" s="248"/>
      <c r="BM454" s="248"/>
      <c r="BN454" s="248"/>
      <c r="BO454" s="248"/>
      <c r="BP454" s="248"/>
      <c r="BQ454" s="248"/>
      <c r="BR454" s="248"/>
      <c r="BS454" s="248"/>
      <c r="BT454" s="248"/>
      <c r="BU454" s="248"/>
      <c r="BV454" s="248"/>
      <c r="BW454" s="248"/>
      <c r="BX454" s="248"/>
      <c r="BY454" s="248"/>
      <c r="BZ454" s="249"/>
      <c r="CA454" s="249"/>
      <c r="CB454" s="249"/>
      <c r="CC454" s="249"/>
      <c r="CD454" s="249"/>
      <c r="CE454" s="249"/>
      <c r="CF454" s="249"/>
      <c r="CG454" s="249"/>
      <c r="CH454" s="249"/>
      <c r="CI454" s="249"/>
      <c r="CJ454" s="249"/>
      <c r="CK454" s="249"/>
      <c r="CL454" s="249"/>
      <c r="CM454" s="249"/>
      <c r="CN454" s="249"/>
      <c r="CO454" s="249"/>
      <c r="CP454" s="249"/>
      <c r="CQ454" s="249"/>
      <c r="CR454" s="249"/>
      <c r="CS454" s="249"/>
      <c r="CT454" s="249"/>
      <c r="CU454" s="249"/>
      <c r="CV454" s="249"/>
      <c r="CW454" s="249"/>
      <c r="CX454" s="249"/>
      <c r="CY454" s="249"/>
      <c r="CZ454" s="249"/>
    </row>
    <row r="455" s="253" customFormat="true" ht="25.15" customHeight="true" x14ac:dyDescent="0.2">
      <c r="C455" s="2911" t="s">
        <v>368</v>
      </c>
      <c r="D455" s="2911"/>
      <c r="E455" s="660">
        <v>5.0896283938538976E-2</v>
      </c>
      <c r="F455" s="599"/>
      <c r="G455" s="599"/>
      <c r="H455" s="2911" t="s">
        <v>356</v>
      </c>
      <c r="I455" s="2911"/>
      <c r="J455" s="661">
        <v>-8.4449351601827705E-2</v>
      </c>
      <c r="K455" s="599"/>
      <c r="L455" s="599"/>
      <c r="M455" s="2911" t="s">
        <v>347</v>
      </c>
      <c r="N455" s="2911"/>
      <c r="O455" s="662">
        <v>0.10207397444247987</v>
      </c>
      <c r="P455" s="599"/>
      <c r="Q455" s="599"/>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8"/>
      <c r="BB455" s="350"/>
      <c r="BC455" s="248"/>
      <c r="BD455" s="248"/>
      <c r="BE455" s="248"/>
      <c r="BF455" s="248"/>
      <c r="BG455" s="248"/>
      <c r="BH455" s="248"/>
      <c r="BI455" s="248"/>
      <c r="BJ455" s="248"/>
      <c r="BK455" s="248"/>
      <c r="BL455" s="248"/>
      <c r="BM455" s="248"/>
      <c r="BN455" s="248"/>
      <c r="BO455" s="248"/>
      <c r="BP455" s="248"/>
      <c r="BQ455" s="248"/>
      <c r="BR455" s="248"/>
      <c r="BS455" s="248"/>
      <c r="BT455" s="248"/>
      <c r="BU455" s="248"/>
      <c r="BV455" s="248"/>
      <c r="BW455" s="248"/>
      <c r="BX455" s="248"/>
      <c r="BY455" s="248"/>
      <c r="BZ455" s="249"/>
      <c r="CA455" s="249"/>
      <c r="CB455" s="249"/>
      <c r="CC455" s="249"/>
      <c r="CD455" s="249"/>
      <c r="CE455" s="249"/>
      <c r="CF455" s="249"/>
      <c r="CG455" s="249"/>
      <c r="CH455" s="249"/>
      <c r="CI455" s="249"/>
      <c r="CJ455" s="249"/>
      <c r="CK455" s="249"/>
      <c r="CL455" s="249"/>
      <c r="CM455" s="249"/>
      <c r="CN455" s="249"/>
      <c r="CO455" s="249"/>
      <c r="CP455" s="249"/>
      <c r="CQ455" s="249"/>
      <c r="CR455" s="249"/>
      <c r="CS455" s="249"/>
      <c r="CT455" s="249"/>
      <c r="CU455" s="249"/>
      <c r="CV455" s="249"/>
      <c r="CW455" s="249"/>
      <c r="CX455" s="249"/>
      <c r="CY455" s="249"/>
      <c r="CZ455" s="249"/>
    </row>
    <row r="456" s="253" customFormat="true" ht="25.15" customHeight="true" x14ac:dyDescent="0.2">
      <c r="C456" s="2911" t="s">
        <v>358</v>
      </c>
      <c r="D456" s="2911"/>
      <c r="E456" s="660">
        <v>-5.0392551877369691E-2</v>
      </c>
      <c r="F456" s="599"/>
      <c r="G456" s="599"/>
      <c r="H456" s="2911" t="s">
        <v>369</v>
      </c>
      <c r="I456" s="2911"/>
      <c r="J456" s="661">
        <v>7.2807578856613236E-2</v>
      </c>
      <c r="K456" s="599"/>
      <c r="L456" s="599"/>
      <c r="M456" s="2911" t="s">
        <v>356</v>
      </c>
      <c r="N456" s="2911"/>
      <c r="O456" s="662">
        <v>-8.0600442959516086E-2</v>
      </c>
      <c r="P456" s="599"/>
      <c r="Q456" s="599"/>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8"/>
      <c r="BB456" s="350"/>
      <c r="BC456" s="248"/>
      <c r="BD456" s="248"/>
      <c r="BE456" s="248"/>
      <c r="BF456" s="248"/>
      <c r="BG456" s="248"/>
      <c r="BH456" s="248"/>
      <c r="BI456" s="248"/>
      <c r="BJ456" s="248"/>
      <c r="BK456" s="248"/>
      <c r="BL456" s="248"/>
      <c r="BM456" s="248"/>
      <c r="BN456" s="248"/>
      <c r="BO456" s="248"/>
      <c r="BP456" s="248"/>
      <c r="BQ456" s="248"/>
      <c r="BR456" s="248"/>
      <c r="BS456" s="248"/>
      <c r="BT456" s="248"/>
      <c r="BU456" s="248"/>
      <c r="BV456" s="248"/>
      <c r="BW456" s="248"/>
      <c r="BX456" s="248"/>
      <c r="BY456" s="248"/>
      <c r="BZ456" s="249"/>
      <c r="CA456" s="249"/>
      <c r="CB456" s="249"/>
      <c r="CC456" s="249"/>
      <c r="CD456" s="249"/>
      <c r="CE456" s="249"/>
      <c r="CF456" s="249"/>
      <c r="CG456" s="249"/>
      <c r="CH456" s="249"/>
      <c r="CI456" s="249"/>
      <c r="CJ456" s="249"/>
      <c r="CK456" s="249"/>
      <c r="CL456" s="249"/>
      <c r="CM456" s="249"/>
      <c r="CN456" s="249"/>
      <c r="CO456" s="249"/>
      <c r="CP456" s="249"/>
      <c r="CQ456" s="249"/>
      <c r="CR456" s="249"/>
      <c r="CS456" s="249"/>
      <c r="CT456" s="249"/>
      <c r="CU456" s="249"/>
      <c r="CV456" s="249"/>
      <c r="CW456" s="249"/>
      <c r="CX456" s="249"/>
      <c r="CY456" s="249"/>
      <c r="CZ456" s="249"/>
    </row>
    <row r="457" s="253" customFormat="true" ht="25.15" customHeight="true" x14ac:dyDescent="0.2">
      <c r="C457" s="2911" t="s">
        <v>342</v>
      </c>
      <c r="D457" s="2911"/>
      <c r="E457" s="660">
        <v>4.5510881563331627E-2</v>
      </c>
      <c r="F457" s="599"/>
      <c r="G457" s="599"/>
      <c r="H457" s="2911" t="s">
        <v>359</v>
      </c>
      <c r="I457" s="2911"/>
      <c r="J457" s="661">
        <v>7.2760310553127511E-2</v>
      </c>
      <c r="K457" s="599"/>
      <c r="L457" s="599"/>
      <c r="M457" s="2911" t="s">
        <v>226</v>
      </c>
      <c r="N457" s="2911"/>
      <c r="O457" s="662">
        <v>7.5167959868392073E-2</v>
      </c>
      <c r="P457" s="599"/>
      <c r="Q457" s="599"/>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8"/>
      <c r="BB457" s="350"/>
      <c r="BC457" s="248"/>
      <c r="BD457" s="248"/>
      <c r="BE457" s="248"/>
      <c r="BF457" s="248"/>
      <c r="BG457" s="248"/>
      <c r="BH457" s="248"/>
      <c r="BI457" s="248"/>
      <c r="BJ457" s="248"/>
      <c r="BK457" s="248"/>
      <c r="BL457" s="248"/>
      <c r="BM457" s="248"/>
      <c r="BN457" s="248"/>
      <c r="BO457" s="248"/>
      <c r="BP457" s="248"/>
      <c r="BQ457" s="248"/>
      <c r="BR457" s="248"/>
      <c r="BS457" s="248"/>
      <c r="BT457" s="248"/>
      <c r="BU457" s="248"/>
      <c r="BV457" s="248"/>
      <c r="BW457" s="248"/>
      <c r="BX457" s="248"/>
      <c r="BY457" s="248"/>
      <c r="BZ457" s="249"/>
      <c r="CA457" s="249"/>
      <c r="CB457" s="249"/>
      <c r="CC457" s="249"/>
      <c r="CD457" s="249"/>
      <c r="CE457" s="249"/>
      <c r="CF457" s="249"/>
      <c r="CG457" s="249"/>
      <c r="CH457" s="249"/>
      <c r="CI457" s="249"/>
      <c r="CJ457" s="249"/>
      <c r="CK457" s="249"/>
      <c r="CL457" s="249"/>
      <c r="CM457" s="249"/>
      <c r="CN457" s="249"/>
      <c r="CO457" s="249"/>
      <c r="CP457" s="249"/>
      <c r="CQ457" s="249"/>
      <c r="CR457" s="249"/>
      <c r="CS457" s="249"/>
      <c r="CT457" s="249"/>
      <c r="CU457" s="249"/>
      <c r="CV457" s="249"/>
      <c r="CW457" s="249"/>
      <c r="CX457" s="249"/>
      <c r="CY457" s="249"/>
      <c r="CZ457" s="249"/>
    </row>
    <row r="458" s="253" customFormat="true" ht="25.15" customHeight="true" x14ac:dyDescent="0.2">
      <c r="C458" s="2911" t="s">
        <v>225</v>
      </c>
      <c r="D458" s="2911"/>
      <c r="E458" s="660">
        <v>4.3569494474333656E-2</v>
      </c>
      <c r="F458" s="599"/>
      <c r="G458" s="599"/>
      <c r="H458" s="2911" t="s">
        <v>361</v>
      </c>
      <c r="I458" s="2911"/>
      <c r="J458" s="661">
        <v>-6.8416424929777148E-2</v>
      </c>
      <c r="K458" s="599"/>
      <c r="L458" s="599"/>
      <c r="M458" s="2911" t="s">
        <v>359</v>
      </c>
      <c r="N458" s="2911"/>
      <c r="O458" s="662">
        <v>7.3952878521046705E-2</v>
      </c>
      <c r="P458" s="599"/>
      <c r="Q458" s="599"/>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8"/>
      <c r="BB458" s="350"/>
      <c r="BC458" s="248"/>
      <c r="BD458" s="248"/>
      <c r="BE458" s="248"/>
      <c r="BF458" s="248"/>
      <c r="BG458" s="248"/>
      <c r="BH458" s="248"/>
      <c r="BI458" s="248"/>
      <c r="BJ458" s="248"/>
      <c r="BK458" s="248"/>
      <c r="BL458" s="248"/>
      <c r="BM458" s="248"/>
      <c r="BN458" s="248"/>
      <c r="BO458" s="248"/>
      <c r="BP458" s="248"/>
      <c r="BQ458" s="248"/>
      <c r="BR458" s="248"/>
      <c r="BS458" s="248"/>
      <c r="BT458" s="248"/>
      <c r="BU458" s="248"/>
      <c r="BV458" s="248"/>
      <c r="BW458" s="248"/>
      <c r="BX458" s="248"/>
      <c r="BY458" s="248"/>
      <c r="BZ458" s="249"/>
      <c r="CA458" s="249"/>
      <c r="CB458" s="249"/>
      <c r="CC458" s="249"/>
      <c r="CD458" s="249"/>
      <c r="CE458" s="249"/>
      <c r="CF458" s="249"/>
      <c r="CG458" s="249"/>
      <c r="CH458" s="249"/>
      <c r="CI458" s="249"/>
      <c r="CJ458" s="249"/>
      <c r="CK458" s="249"/>
      <c r="CL458" s="249"/>
      <c r="CM458" s="249"/>
      <c r="CN458" s="249"/>
      <c r="CO458" s="249"/>
      <c r="CP458" s="249"/>
      <c r="CQ458" s="249"/>
      <c r="CR458" s="249"/>
      <c r="CS458" s="249"/>
      <c r="CT458" s="249"/>
      <c r="CU458" s="249"/>
      <c r="CV458" s="249"/>
      <c r="CW458" s="249"/>
      <c r="CX458" s="249"/>
      <c r="CY458" s="249"/>
      <c r="CZ458" s="249"/>
    </row>
    <row r="459" s="253" customFormat="true" ht="25.15" customHeight="true" x14ac:dyDescent="0.2">
      <c r="C459" s="2911" t="s">
        <v>370</v>
      </c>
      <c r="D459" s="2911"/>
      <c r="E459" s="660">
        <v>4.3436603131074829E-2</v>
      </c>
      <c r="F459" s="599"/>
      <c r="G459" s="599"/>
      <c r="H459" s="2911" t="s">
        <v>365</v>
      </c>
      <c r="I459" s="2911"/>
      <c r="J459" s="661">
        <v>-6.0324131553091728E-2</v>
      </c>
      <c r="K459" s="599"/>
      <c r="L459" s="599"/>
      <c r="M459" s="2911" t="s">
        <v>371</v>
      </c>
      <c r="N459" s="2911"/>
      <c r="O459" s="662">
        <v>-7.3601671962783499E-2</v>
      </c>
      <c r="P459" s="599"/>
      <c r="Q459" s="599"/>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8"/>
      <c r="BB459" s="350"/>
      <c r="BC459" s="248"/>
      <c r="BD459" s="248"/>
      <c r="BE459" s="248"/>
      <c r="BF459" s="248"/>
      <c r="BG459" s="248"/>
      <c r="BH459" s="248"/>
      <c r="BI459" s="248"/>
      <c r="BJ459" s="248"/>
      <c r="BK459" s="248"/>
      <c r="BL459" s="248"/>
      <c r="BM459" s="248"/>
      <c r="BN459" s="248"/>
      <c r="BO459" s="248"/>
      <c r="BP459" s="248"/>
      <c r="BQ459" s="248"/>
      <c r="BR459" s="248"/>
      <c r="BS459" s="248"/>
      <c r="BT459" s="248"/>
      <c r="BU459" s="248"/>
      <c r="BV459" s="248"/>
      <c r="BW459" s="248"/>
      <c r="BX459" s="248"/>
      <c r="BY459" s="248"/>
      <c r="BZ459" s="249"/>
      <c r="CA459" s="249"/>
      <c r="CB459" s="249"/>
      <c r="CC459" s="249"/>
      <c r="CD459" s="249"/>
      <c r="CE459" s="249"/>
      <c r="CF459" s="249"/>
      <c r="CG459" s="249"/>
      <c r="CH459" s="249"/>
      <c r="CI459" s="249"/>
      <c r="CJ459" s="249"/>
      <c r="CK459" s="249"/>
      <c r="CL459" s="249"/>
      <c r="CM459" s="249"/>
      <c r="CN459" s="249"/>
      <c r="CO459" s="249"/>
      <c r="CP459" s="249"/>
      <c r="CQ459" s="249"/>
      <c r="CR459" s="249"/>
      <c r="CS459" s="249"/>
      <c r="CT459" s="249"/>
      <c r="CU459" s="249"/>
      <c r="CV459" s="249"/>
      <c r="CW459" s="249"/>
      <c r="CX459" s="249"/>
      <c r="CY459" s="249"/>
      <c r="CZ459" s="249"/>
    </row>
    <row r="460" s="253" customFormat="true" ht="25.15" customHeight="true" x14ac:dyDescent="0.2">
      <c r="C460" s="2911" t="s">
        <v>344</v>
      </c>
      <c r="D460" s="2911"/>
      <c r="E460" s="660">
        <v>3.8110945428824976E-2</v>
      </c>
      <c r="F460" s="599"/>
      <c r="G460" s="599"/>
      <c r="H460" s="2911" t="s">
        <v>372</v>
      </c>
      <c r="I460" s="2911"/>
      <c r="J460" s="661">
        <v>-5.9962460561477325E-2</v>
      </c>
      <c r="K460" s="599"/>
      <c r="L460" s="599"/>
      <c r="M460" s="2911" t="s">
        <v>367</v>
      </c>
      <c r="N460" s="2911"/>
      <c r="O460" s="662">
        <v>-7.3568637260139402E-2</v>
      </c>
      <c r="P460" s="599"/>
      <c r="Q460" s="599"/>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8"/>
      <c r="BB460" s="350"/>
      <c r="BC460" s="248"/>
      <c r="BD460" s="248"/>
      <c r="BE460" s="248"/>
      <c r="BF460" s="248"/>
      <c r="BG460" s="248"/>
      <c r="BH460" s="248"/>
      <c r="BI460" s="248"/>
      <c r="BJ460" s="248"/>
      <c r="BK460" s="248"/>
      <c r="BL460" s="248"/>
      <c r="BM460" s="248"/>
      <c r="BN460" s="248"/>
      <c r="BO460" s="248"/>
      <c r="BP460" s="248"/>
      <c r="BQ460" s="248"/>
      <c r="BR460" s="248"/>
      <c r="BS460" s="248"/>
      <c r="BT460" s="248"/>
      <c r="BU460" s="248"/>
      <c r="BV460" s="248"/>
      <c r="BW460" s="248"/>
      <c r="BX460" s="248"/>
      <c r="BY460" s="248"/>
      <c r="BZ460" s="249"/>
      <c r="CA460" s="249"/>
      <c r="CB460" s="249"/>
      <c r="CC460" s="249"/>
      <c r="CD460" s="249"/>
      <c r="CE460" s="249"/>
      <c r="CF460" s="249"/>
      <c r="CG460" s="249"/>
      <c r="CH460" s="249"/>
      <c r="CI460" s="249"/>
      <c r="CJ460" s="249"/>
      <c r="CK460" s="249"/>
      <c r="CL460" s="249"/>
      <c r="CM460" s="249"/>
      <c r="CN460" s="249"/>
      <c r="CO460" s="249"/>
      <c r="CP460" s="249"/>
      <c r="CQ460" s="249"/>
      <c r="CR460" s="249"/>
      <c r="CS460" s="249"/>
      <c r="CT460" s="249"/>
      <c r="CU460" s="249"/>
      <c r="CV460" s="249"/>
      <c r="CW460" s="249"/>
      <c r="CX460" s="249"/>
      <c r="CY460" s="249"/>
      <c r="CZ460" s="249"/>
    </row>
    <row r="461" s="253" customFormat="true" ht="25.15" customHeight="true" x14ac:dyDescent="0.2">
      <c r="C461" s="2911" t="s">
        <v>373</v>
      </c>
      <c r="D461" s="2911"/>
      <c r="E461" s="660">
        <v>-3.2431736108773847E-2</v>
      </c>
      <c r="F461" s="599"/>
      <c r="G461" s="599"/>
      <c r="H461" s="2911" t="s">
        <v>226</v>
      </c>
      <c r="I461" s="2911"/>
      <c r="J461" s="661">
        <v>-5.5185622937294752E-2</v>
      </c>
      <c r="K461" s="599"/>
      <c r="L461" s="599"/>
      <c r="M461" s="2911" t="s">
        <v>357</v>
      </c>
      <c r="N461" s="2911"/>
      <c r="O461" s="662">
        <v>-7.3396871529342766E-2</v>
      </c>
      <c r="P461" s="599"/>
      <c r="Q461" s="599"/>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8"/>
      <c r="BB461" s="350"/>
      <c r="BC461" s="248"/>
      <c r="BD461" s="248"/>
      <c r="BE461" s="248"/>
      <c r="BF461" s="248"/>
      <c r="BG461" s="248"/>
      <c r="BH461" s="248"/>
      <c r="BI461" s="248"/>
      <c r="BJ461" s="248"/>
      <c r="BK461" s="248"/>
      <c r="BL461" s="248"/>
      <c r="BM461" s="248"/>
      <c r="BN461" s="248"/>
      <c r="BO461" s="248"/>
      <c r="BP461" s="248"/>
      <c r="BQ461" s="248"/>
      <c r="BR461" s="248"/>
      <c r="BS461" s="248"/>
      <c r="BT461" s="248"/>
      <c r="BU461" s="248"/>
      <c r="BV461" s="248"/>
      <c r="BW461" s="248"/>
      <c r="BX461" s="248"/>
      <c r="BY461" s="248"/>
      <c r="BZ461" s="249"/>
      <c r="CA461" s="249"/>
      <c r="CB461" s="249"/>
      <c r="CC461" s="249"/>
      <c r="CD461" s="249"/>
      <c r="CE461" s="249"/>
      <c r="CF461" s="249"/>
      <c r="CG461" s="249"/>
      <c r="CH461" s="249"/>
      <c r="CI461" s="249"/>
      <c r="CJ461" s="249"/>
      <c r="CK461" s="249"/>
      <c r="CL461" s="249"/>
      <c r="CM461" s="249"/>
      <c r="CN461" s="249"/>
      <c r="CO461" s="249"/>
      <c r="CP461" s="249"/>
      <c r="CQ461" s="249"/>
      <c r="CR461" s="249"/>
      <c r="CS461" s="249"/>
      <c r="CT461" s="249"/>
      <c r="CU461" s="249"/>
      <c r="CV461" s="249"/>
      <c r="CW461" s="249"/>
      <c r="CX461" s="249"/>
      <c r="CY461" s="249"/>
      <c r="CZ461" s="249"/>
    </row>
    <row r="462" s="253" customFormat="true" ht="25.15" customHeight="true" x14ac:dyDescent="0.2">
      <c r="C462" s="2911" t="s">
        <v>218</v>
      </c>
      <c r="D462" s="2911"/>
      <c r="E462" s="660">
        <v>3.0294038949047034E-2</v>
      </c>
      <c r="F462" s="599"/>
      <c r="G462" s="599"/>
      <c r="H462" s="2911" t="s">
        <v>336</v>
      </c>
      <c r="I462" s="2911"/>
      <c r="J462" s="661">
        <v>5.3313305875730944E-2</v>
      </c>
      <c r="K462" s="599"/>
      <c r="L462" s="599"/>
      <c r="M462" s="2911" t="s">
        <v>341</v>
      </c>
      <c r="N462" s="2911"/>
      <c r="O462" s="662">
        <v>6.6378211101326731E-2</v>
      </c>
      <c r="P462" s="599"/>
      <c r="Q462" s="599"/>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8"/>
      <c r="BB462" s="350"/>
      <c r="BC462" s="248"/>
      <c r="BD462" s="248"/>
      <c r="BE462" s="248"/>
      <c r="BF462" s="248"/>
      <c r="BG462" s="248"/>
      <c r="BH462" s="248"/>
      <c r="BI462" s="248"/>
      <c r="BJ462" s="248"/>
      <c r="BK462" s="248"/>
      <c r="BL462" s="248"/>
      <c r="BM462" s="248"/>
      <c r="BN462" s="248"/>
      <c r="BO462" s="248"/>
      <c r="BP462" s="248"/>
      <c r="BQ462" s="248"/>
      <c r="BR462" s="248"/>
      <c r="BS462" s="248"/>
      <c r="BT462" s="248"/>
      <c r="BU462" s="248"/>
      <c r="BV462" s="248"/>
      <c r="BW462" s="248"/>
      <c r="BX462" s="248"/>
      <c r="BY462" s="248"/>
      <c r="BZ462" s="249"/>
      <c r="CA462" s="249"/>
      <c r="CB462" s="249"/>
      <c r="CC462" s="249"/>
      <c r="CD462" s="249"/>
      <c r="CE462" s="249"/>
      <c r="CF462" s="249"/>
      <c r="CG462" s="249"/>
      <c r="CH462" s="249"/>
      <c r="CI462" s="249"/>
      <c r="CJ462" s="249"/>
      <c r="CK462" s="249"/>
      <c r="CL462" s="249"/>
      <c r="CM462" s="249"/>
      <c r="CN462" s="249"/>
      <c r="CO462" s="249"/>
      <c r="CP462" s="249"/>
      <c r="CQ462" s="249"/>
      <c r="CR462" s="249"/>
      <c r="CS462" s="249"/>
      <c r="CT462" s="249"/>
      <c r="CU462" s="249"/>
      <c r="CV462" s="249"/>
      <c r="CW462" s="249"/>
      <c r="CX462" s="249"/>
      <c r="CY462" s="249"/>
      <c r="CZ462" s="249"/>
    </row>
    <row r="463" s="253" customFormat="true" ht="25.15" customHeight="true" x14ac:dyDescent="0.2">
      <c r="C463" s="2911" t="s">
        <v>364</v>
      </c>
      <c r="D463" s="2911"/>
      <c r="E463" s="660">
        <v>-2.0555320909635487E-2</v>
      </c>
      <c r="F463" s="599"/>
      <c r="G463" s="599"/>
      <c r="H463" s="2911" t="s">
        <v>374</v>
      </c>
      <c r="I463" s="2911"/>
      <c r="J463" s="661">
        <v>-4.6951580414278354E-2</v>
      </c>
      <c r="K463" s="599"/>
      <c r="L463" s="599"/>
      <c r="M463" s="2911" t="s">
        <v>366</v>
      </c>
      <c r="N463" s="2911"/>
      <c r="O463" s="662">
        <v>6.2741479551981602E-2</v>
      </c>
      <c r="P463" s="599"/>
      <c r="Q463" s="599"/>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8"/>
      <c r="BB463" s="350"/>
      <c r="BC463" s="248"/>
      <c r="BD463" s="248"/>
      <c r="BE463" s="248"/>
      <c r="BF463" s="248"/>
      <c r="BG463" s="248"/>
      <c r="BH463" s="248"/>
      <c r="BI463" s="248"/>
      <c r="BJ463" s="248"/>
      <c r="BK463" s="248"/>
      <c r="BL463" s="248"/>
      <c r="BM463" s="248"/>
      <c r="BN463" s="248"/>
      <c r="BO463" s="248"/>
      <c r="BP463" s="248"/>
      <c r="BQ463" s="248"/>
      <c r="BR463" s="248"/>
      <c r="BS463" s="248"/>
      <c r="BT463" s="248"/>
      <c r="BU463" s="248"/>
      <c r="BV463" s="248"/>
      <c r="BW463" s="248"/>
      <c r="BX463" s="248"/>
      <c r="BY463" s="248"/>
      <c r="BZ463" s="249"/>
      <c r="CA463" s="249"/>
      <c r="CB463" s="249"/>
      <c r="CC463" s="249"/>
      <c r="CD463" s="249"/>
      <c r="CE463" s="249"/>
      <c r="CF463" s="249"/>
      <c r="CG463" s="249"/>
      <c r="CH463" s="249"/>
      <c r="CI463" s="249"/>
      <c r="CJ463" s="249"/>
      <c r="CK463" s="249"/>
      <c r="CL463" s="249"/>
      <c r="CM463" s="249"/>
      <c r="CN463" s="249"/>
      <c r="CO463" s="249"/>
      <c r="CP463" s="249"/>
      <c r="CQ463" s="249"/>
      <c r="CR463" s="249"/>
      <c r="CS463" s="249"/>
      <c r="CT463" s="249"/>
      <c r="CU463" s="249"/>
      <c r="CV463" s="249"/>
      <c r="CW463" s="249"/>
      <c r="CX463" s="249"/>
      <c r="CY463" s="249"/>
      <c r="CZ463" s="249"/>
    </row>
    <row r="464" s="253" customFormat="true" ht="25.15" customHeight="true" x14ac:dyDescent="0.2">
      <c r="C464" s="2911" t="s">
        <v>375</v>
      </c>
      <c r="D464" s="2911"/>
      <c r="E464" s="660">
        <v>1.4082981078709457E-2</v>
      </c>
      <c r="F464" s="599"/>
      <c r="G464" s="599"/>
      <c r="H464" s="2911" t="s">
        <v>364</v>
      </c>
      <c r="I464" s="2911"/>
      <c r="J464" s="661">
        <v>4.6724072390308069E-2</v>
      </c>
      <c r="K464" s="599"/>
      <c r="L464" s="599"/>
      <c r="M464" s="2911" t="s">
        <v>369</v>
      </c>
      <c r="N464" s="2911"/>
      <c r="O464" s="662">
        <v>5.3487130178101271E-2</v>
      </c>
      <c r="P464" s="599"/>
      <c r="Q464" s="599"/>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8"/>
      <c r="BB464" s="350"/>
      <c r="BC464" s="248"/>
      <c r="BD464" s="248"/>
      <c r="BE464" s="248"/>
      <c r="BF464" s="248"/>
      <c r="BG464" s="248"/>
      <c r="BH464" s="248"/>
      <c r="BI464" s="248"/>
      <c r="BJ464" s="248"/>
      <c r="BK464" s="248"/>
      <c r="BL464" s="248"/>
      <c r="BM464" s="248"/>
      <c r="BN464" s="248"/>
      <c r="BO464" s="248"/>
      <c r="BP464" s="248"/>
      <c r="BQ464" s="248"/>
      <c r="BR464" s="248"/>
      <c r="BS464" s="248"/>
      <c r="BT464" s="248"/>
      <c r="BU464" s="248"/>
      <c r="BV464" s="248"/>
      <c r="BW464" s="248"/>
      <c r="BX464" s="248"/>
      <c r="BY464" s="248"/>
      <c r="BZ464" s="249"/>
      <c r="CA464" s="249"/>
      <c r="CB464" s="249"/>
      <c r="CC464" s="249"/>
      <c r="CD464" s="249"/>
      <c r="CE464" s="249"/>
      <c r="CF464" s="249"/>
      <c r="CG464" s="249"/>
      <c r="CH464" s="249"/>
      <c r="CI464" s="249"/>
      <c r="CJ464" s="249"/>
      <c r="CK464" s="249"/>
      <c r="CL464" s="249"/>
      <c r="CM464" s="249"/>
      <c r="CN464" s="249"/>
      <c r="CO464" s="249"/>
      <c r="CP464" s="249"/>
      <c r="CQ464" s="249"/>
      <c r="CR464" s="249"/>
      <c r="CS464" s="249"/>
      <c r="CT464" s="249"/>
      <c r="CU464" s="249"/>
      <c r="CV464" s="249"/>
      <c r="CW464" s="249"/>
      <c r="CX464" s="249"/>
      <c r="CY464" s="249"/>
      <c r="CZ464" s="249"/>
    </row>
    <row r="465" s="253" customFormat="true" ht="25.15" customHeight="true" x14ac:dyDescent="0.2">
      <c r="C465" s="2911" t="s">
        <v>376</v>
      </c>
      <c r="D465" s="2911"/>
      <c r="E465" s="660">
        <v>-9.5638923495898424E-3</v>
      </c>
      <c r="F465" s="599"/>
      <c r="G465" s="599"/>
      <c r="H465" s="2911" t="s">
        <v>363</v>
      </c>
      <c r="I465" s="2911"/>
      <c r="J465" s="661">
        <v>-4.1971635703723871E-2</v>
      </c>
      <c r="K465" s="599"/>
      <c r="L465" s="599"/>
      <c r="M465" s="2911" t="s">
        <v>368</v>
      </c>
      <c r="N465" s="2911"/>
      <c r="O465" s="662">
        <v>5.0619280437305944E-2</v>
      </c>
      <c r="P465" s="599"/>
      <c r="Q465" s="599"/>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8"/>
      <c r="BB465" s="350"/>
      <c r="BC465" s="248"/>
      <c r="BD465" s="248"/>
      <c r="BE465" s="248"/>
      <c r="BF465" s="248"/>
      <c r="BG465" s="248"/>
      <c r="BH465" s="248"/>
      <c r="BI465" s="248"/>
      <c r="BJ465" s="248"/>
      <c r="BK465" s="248"/>
      <c r="BL465" s="248"/>
      <c r="BM465" s="248"/>
      <c r="BN465" s="248"/>
      <c r="BO465" s="248"/>
      <c r="BP465" s="248"/>
      <c r="BQ465" s="248"/>
      <c r="BR465" s="248"/>
      <c r="BS465" s="248"/>
      <c r="BT465" s="248"/>
      <c r="BU465" s="248"/>
      <c r="BV465" s="248"/>
      <c r="BW465" s="248"/>
      <c r="BX465" s="248"/>
      <c r="BY465" s="248"/>
      <c r="BZ465" s="249"/>
      <c r="CA465" s="249"/>
      <c r="CB465" s="249"/>
      <c r="CC465" s="249"/>
      <c r="CD465" s="249"/>
      <c r="CE465" s="249"/>
      <c r="CF465" s="249"/>
      <c r="CG465" s="249"/>
      <c r="CH465" s="249"/>
      <c r="CI465" s="249"/>
      <c r="CJ465" s="249"/>
      <c r="CK465" s="249"/>
      <c r="CL465" s="249"/>
      <c r="CM465" s="249"/>
      <c r="CN465" s="249"/>
      <c r="CO465" s="249"/>
      <c r="CP465" s="249"/>
      <c r="CQ465" s="249"/>
      <c r="CR465" s="249"/>
      <c r="CS465" s="249"/>
      <c r="CT465" s="249"/>
      <c r="CU465" s="249"/>
      <c r="CV465" s="249"/>
      <c r="CW465" s="249"/>
      <c r="CX465" s="249"/>
      <c r="CY465" s="249"/>
      <c r="CZ465" s="249"/>
    </row>
    <row r="466" s="253" customFormat="true" ht="25.15" customHeight="true" x14ac:dyDescent="0.2">
      <c r="C466" s="2911" t="s">
        <v>334</v>
      </c>
      <c r="D466" s="2911"/>
      <c r="E466" s="660">
        <v>9.537651927784916E-3</v>
      </c>
      <c r="F466" s="599"/>
      <c r="G466" s="599"/>
      <c r="H466" s="2911" t="s">
        <v>371</v>
      </c>
      <c r="I466" s="2911"/>
      <c r="J466" s="661">
        <v>-3.9548592279858671E-2</v>
      </c>
      <c r="K466" s="599"/>
      <c r="L466" s="599"/>
      <c r="M466" s="2911" t="s">
        <v>377</v>
      </c>
      <c r="N466" s="2911"/>
      <c r="O466" s="662">
        <v>-3.9264307294464368E-2</v>
      </c>
      <c r="P466" s="599"/>
      <c r="Q466" s="599"/>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8"/>
      <c r="BB466" s="350"/>
      <c r="BC466" s="248"/>
      <c r="BD466" s="248"/>
      <c r="BE466" s="248"/>
      <c r="BF466" s="248"/>
      <c r="BG466" s="248"/>
      <c r="BH466" s="248"/>
      <c r="BI466" s="248"/>
      <c r="BJ466" s="248"/>
      <c r="BK466" s="248"/>
      <c r="BL466" s="248"/>
      <c r="BM466" s="248"/>
      <c r="BN466" s="248"/>
      <c r="BO466" s="248"/>
      <c r="BP466" s="248"/>
      <c r="BQ466" s="248"/>
      <c r="BR466" s="248"/>
      <c r="BS466" s="248"/>
      <c r="BT466" s="248"/>
      <c r="BU466" s="248"/>
      <c r="BV466" s="248"/>
      <c r="BW466" s="248"/>
      <c r="BX466" s="248"/>
      <c r="BY466" s="248"/>
      <c r="BZ466" s="249"/>
      <c r="CA466" s="249"/>
      <c r="CB466" s="249"/>
      <c r="CC466" s="249"/>
      <c r="CD466" s="249"/>
      <c r="CE466" s="249"/>
      <c r="CF466" s="249"/>
      <c r="CG466" s="249"/>
      <c r="CH466" s="249"/>
      <c r="CI466" s="249"/>
      <c r="CJ466" s="249"/>
      <c r="CK466" s="249"/>
      <c r="CL466" s="249"/>
      <c r="CM466" s="249"/>
      <c r="CN466" s="249"/>
      <c r="CO466" s="249"/>
      <c r="CP466" s="249"/>
      <c r="CQ466" s="249"/>
      <c r="CR466" s="249"/>
      <c r="CS466" s="249"/>
      <c r="CT466" s="249"/>
      <c r="CU466" s="249"/>
      <c r="CV466" s="249"/>
      <c r="CW466" s="249"/>
      <c r="CX466" s="249"/>
      <c r="CY466" s="249"/>
      <c r="CZ466" s="249"/>
    </row>
    <row r="467" s="253" customFormat="true" ht="25.15" customHeight="true" x14ac:dyDescent="0.2">
      <c r="C467" s="2911" t="s">
        <v>378</v>
      </c>
      <c r="D467" s="2911"/>
      <c r="E467" s="660">
        <v>-7.2835320627168444E-3</v>
      </c>
      <c r="F467" s="599"/>
      <c r="G467" s="599"/>
      <c r="H467" s="2911" t="s">
        <v>370</v>
      </c>
      <c r="I467" s="2911"/>
      <c r="J467" s="661">
        <v>-3.2919030783945043E-2</v>
      </c>
      <c r="K467" s="599"/>
      <c r="L467" s="599"/>
      <c r="M467" s="2911" t="s">
        <v>360</v>
      </c>
      <c r="N467" s="2911"/>
      <c r="O467" s="662">
        <v>3.9146595103957273E-2</v>
      </c>
      <c r="P467" s="599"/>
      <c r="Q467" s="599"/>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8"/>
      <c r="BB467" s="350"/>
      <c r="BC467" s="248"/>
      <c r="BD467" s="248"/>
      <c r="BE467" s="248"/>
      <c r="BF467" s="248"/>
      <c r="BG467" s="248"/>
      <c r="BH467" s="248"/>
      <c r="BI467" s="248"/>
      <c r="BJ467" s="248"/>
      <c r="BK467" s="248"/>
      <c r="BL467" s="248"/>
      <c r="BM467" s="248"/>
      <c r="BN467" s="248"/>
      <c r="BO467" s="248"/>
      <c r="BP467" s="248"/>
      <c r="BQ467" s="248"/>
      <c r="BR467" s="248"/>
      <c r="BS467" s="248"/>
      <c r="BT467" s="248"/>
      <c r="BU467" s="248"/>
      <c r="BV467" s="248"/>
      <c r="BW467" s="248"/>
      <c r="BX467" s="248"/>
      <c r="BY467" s="248"/>
      <c r="BZ467" s="249"/>
      <c r="CA467" s="249"/>
      <c r="CB467" s="249"/>
      <c r="CC467" s="249"/>
      <c r="CD467" s="249"/>
      <c r="CE467" s="249"/>
      <c r="CF467" s="249"/>
      <c r="CG467" s="249"/>
      <c r="CH467" s="249"/>
      <c r="CI467" s="249"/>
      <c r="CJ467" s="249"/>
      <c r="CK467" s="249"/>
      <c r="CL467" s="249"/>
      <c r="CM467" s="249"/>
      <c r="CN467" s="249"/>
      <c r="CO467" s="249"/>
      <c r="CP467" s="249"/>
      <c r="CQ467" s="249"/>
      <c r="CR467" s="249"/>
      <c r="CS467" s="249"/>
      <c r="CT467" s="249"/>
      <c r="CU467" s="249"/>
      <c r="CV467" s="249"/>
      <c r="CW467" s="249"/>
      <c r="CX467" s="249"/>
      <c r="CY467" s="249"/>
      <c r="CZ467" s="249"/>
    </row>
    <row r="468" s="253" customFormat="true" ht="25.15" customHeight="true" x14ac:dyDescent="0.2">
      <c r="C468" s="2911" t="s">
        <v>374</v>
      </c>
      <c r="D468" s="2911"/>
      <c r="E468" s="660">
        <v>6.4409031246896366E-3</v>
      </c>
      <c r="F468" s="599"/>
      <c r="G468" s="599"/>
      <c r="H468" s="2911" t="s">
        <v>225</v>
      </c>
      <c r="I468" s="2911"/>
      <c r="J468" s="661">
        <v>3.1852694158176195E-2</v>
      </c>
      <c r="K468" s="599"/>
      <c r="L468" s="599"/>
      <c r="M468" s="2911" t="s">
        <v>373</v>
      </c>
      <c r="N468" s="2911"/>
      <c r="O468" s="662">
        <v>-3.809014273441421E-2</v>
      </c>
      <c r="P468" s="599"/>
      <c r="Q468" s="599"/>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8"/>
      <c r="BB468" s="350"/>
      <c r="BC468" s="248"/>
      <c r="BD468" s="248"/>
      <c r="BE468" s="248"/>
      <c r="BF468" s="248"/>
      <c r="BG468" s="248"/>
      <c r="BH468" s="248"/>
      <c r="BI468" s="248"/>
      <c r="BJ468" s="248"/>
      <c r="BK468" s="248"/>
      <c r="BL468" s="248"/>
      <c r="BM468" s="248"/>
      <c r="BN468" s="248"/>
      <c r="BO468" s="248"/>
      <c r="BP468" s="248"/>
      <c r="BQ468" s="248"/>
      <c r="BR468" s="248"/>
      <c r="BS468" s="248"/>
      <c r="BT468" s="248"/>
      <c r="BU468" s="248"/>
      <c r="BV468" s="248"/>
      <c r="BW468" s="248"/>
      <c r="BX468" s="248"/>
      <c r="BY468" s="248"/>
      <c r="BZ468" s="249"/>
      <c r="CA468" s="249"/>
      <c r="CB468" s="249"/>
      <c r="CC468" s="249"/>
      <c r="CD468" s="249"/>
      <c r="CE468" s="249"/>
      <c r="CF468" s="249"/>
      <c r="CG468" s="249"/>
      <c r="CH468" s="249"/>
      <c r="CI468" s="249"/>
      <c r="CJ468" s="249"/>
      <c r="CK468" s="249"/>
      <c r="CL468" s="249"/>
      <c r="CM468" s="249"/>
      <c r="CN468" s="249"/>
      <c r="CO468" s="249"/>
      <c r="CP468" s="249"/>
      <c r="CQ468" s="249"/>
      <c r="CR468" s="249"/>
      <c r="CS468" s="249"/>
      <c r="CT468" s="249"/>
      <c r="CU468" s="249"/>
      <c r="CV468" s="249"/>
      <c r="CW468" s="249"/>
      <c r="CX468" s="249"/>
      <c r="CY468" s="249"/>
      <c r="CZ468" s="249"/>
    </row>
    <row r="469" s="253" customFormat="true" ht="25.15" customHeight="true" x14ac:dyDescent="0.2">
      <c r="C469" s="2911" t="s">
        <v>379</v>
      </c>
      <c r="D469" s="2911"/>
      <c r="E469" s="660">
        <v>6.0324984491983121E-3</v>
      </c>
      <c r="F469" s="599"/>
      <c r="G469" s="599"/>
      <c r="H469" s="2911" t="s">
        <v>377</v>
      </c>
      <c r="I469" s="2911"/>
      <c r="J469" s="661">
        <v>3.1047059772523856E-2</v>
      </c>
      <c r="K469" s="599"/>
      <c r="L469" s="599"/>
      <c r="M469" s="2911" t="s">
        <v>218</v>
      </c>
      <c r="N469" s="2911"/>
      <c r="O469" s="662">
        <v>3.7142625417074845E-2</v>
      </c>
      <c r="P469" s="599"/>
      <c r="Q469" s="599"/>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8"/>
      <c r="BB469" s="350"/>
      <c r="BC469" s="248"/>
      <c r="BD469" s="248"/>
      <c r="BE469" s="248"/>
      <c r="BF469" s="248"/>
      <c r="BG469" s="248"/>
      <c r="BH469" s="248"/>
      <c r="BI469" s="248"/>
      <c r="BJ469" s="248"/>
      <c r="BK469" s="248"/>
      <c r="BL469" s="248"/>
      <c r="BM469" s="248"/>
      <c r="BN469" s="248"/>
      <c r="BO469" s="248"/>
      <c r="BP469" s="248"/>
      <c r="BQ469" s="248"/>
      <c r="BR469" s="248"/>
      <c r="BS469" s="248"/>
      <c r="BT469" s="248"/>
      <c r="BU469" s="248"/>
      <c r="BV469" s="248"/>
      <c r="BW469" s="248"/>
      <c r="BX469" s="248"/>
      <c r="BY469" s="248"/>
      <c r="BZ469" s="249"/>
      <c r="CA469" s="249"/>
      <c r="CB469" s="249"/>
      <c r="CC469" s="249"/>
      <c r="CD469" s="249"/>
      <c r="CE469" s="249"/>
      <c r="CF469" s="249"/>
      <c r="CG469" s="249"/>
      <c r="CH469" s="249"/>
      <c r="CI469" s="249"/>
      <c r="CJ469" s="249"/>
      <c r="CK469" s="249"/>
      <c r="CL469" s="249"/>
      <c r="CM469" s="249"/>
      <c r="CN469" s="249"/>
      <c r="CO469" s="249"/>
      <c r="CP469" s="249"/>
      <c r="CQ469" s="249"/>
      <c r="CR469" s="249"/>
      <c r="CS469" s="249"/>
      <c r="CT469" s="249"/>
      <c r="CU469" s="249"/>
      <c r="CV469" s="249"/>
      <c r="CW469" s="249"/>
      <c r="CX469" s="249"/>
      <c r="CY469" s="249"/>
      <c r="CZ469" s="249"/>
    </row>
    <row r="470" s="253" customFormat="true" ht="25.15" customHeight="true" x14ac:dyDescent="0.2">
      <c r="C470" s="2911" t="s">
        <v>380</v>
      </c>
      <c r="D470" s="2911"/>
      <c r="E470" s="660">
        <v>-4.0775915900014888E-3</v>
      </c>
      <c r="F470" s="599"/>
      <c r="G470" s="599"/>
      <c r="H470" s="2911" t="s">
        <v>381</v>
      </c>
      <c r="I470" s="2911"/>
      <c r="J470" s="661">
        <v>-2.926437038124893E-2</v>
      </c>
      <c r="K470" s="599"/>
      <c r="L470" s="599"/>
      <c r="M470" s="2911" t="s">
        <v>372</v>
      </c>
      <c r="N470" s="2911"/>
      <c r="O470" s="662">
        <v>3.4360539571870102E-2</v>
      </c>
      <c r="P470" s="599"/>
      <c r="Q470" s="599"/>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8"/>
      <c r="BB470" s="350"/>
      <c r="BC470" s="248"/>
      <c r="BD470" s="248"/>
      <c r="BE470" s="248"/>
      <c r="BF470" s="248"/>
      <c r="BG470" s="248"/>
      <c r="BH470" s="248"/>
      <c r="BI470" s="248"/>
      <c r="BJ470" s="248"/>
      <c r="BK470" s="248"/>
      <c r="BL470" s="248"/>
      <c r="BM470" s="248"/>
      <c r="BN470" s="248"/>
      <c r="BO470" s="248"/>
      <c r="BP470" s="248"/>
      <c r="BQ470" s="248"/>
      <c r="BR470" s="248"/>
      <c r="BS470" s="248"/>
      <c r="BT470" s="248"/>
      <c r="BU470" s="248"/>
      <c r="BV470" s="248"/>
      <c r="BW470" s="248"/>
      <c r="BX470" s="248"/>
      <c r="BY470" s="248"/>
      <c r="BZ470" s="249"/>
      <c r="CA470" s="249"/>
      <c r="CB470" s="249"/>
      <c r="CC470" s="249"/>
      <c r="CD470" s="249"/>
      <c r="CE470" s="249"/>
      <c r="CF470" s="249"/>
      <c r="CG470" s="249"/>
      <c r="CH470" s="249"/>
      <c r="CI470" s="249"/>
      <c r="CJ470" s="249"/>
      <c r="CK470" s="249"/>
      <c r="CL470" s="249"/>
      <c r="CM470" s="249"/>
      <c r="CN470" s="249"/>
      <c r="CO470" s="249"/>
      <c r="CP470" s="249"/>
      <c r="CQ470" s="249"/>
      <c r="CR470" s="249"/>
      <c r="CS470" s="249"/>
      <c r="CT470" s="249"/>
      <c r="CU470" s="249"/>
      <c r="CV470" s="249"/>
      <c r="CW470" s="249"/>
      <c r="CX470" s="249"/>
      <c r="CY470" s="249"/>
      <c r="CZ470" s="249"/>
    </row>
    <row r="471" s="253" customFormat="true" ht="25.15" customHeight="true" x14ac:dyDescent="0.2">
      <c r="C471" s="2911" t="s">
        <v>377</v>
      </c>
      <c r="D471" s="2911"/>
      <c r="E471" s="660">
        <v>3.9186570451029031E-3</v>
      </c>
      <c r="F471" s="599"/>
      <c r="G471" s="599"/>
      <c r="H471" s="2911" t="s">
        <v>380</v>
      </c>
      <c r="I471" s="2911"/>
      <c r="J471" s="661">
        <v>-2.7784455644832881E-2</v>
      </c>
      <c r="K471" s="599"/>
      <c r="L471" s="599"/>
      <c r="M471" s="2911" t="s">
        <v>349</v>
      </c>
      <c r="N471" s="2911"/>
      <c r="O471" s="662">
        <v>3.1991520143534256E-2</v>
      </c>
      <c r="P471" s="599"/>
      <c r="Q471" s="599"/>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8"/>
      <c r="BB471" s="350"/>
      <c r="BC471" s="248"/>
      <c r="BD471" s="248"/>
      <c r="BE471" s="248"/>
      <c r="BF471" s="248"/>
      <c r="BG471" s="248"/>
      <c r="BH471" s="248"/>
      <c r="BI471" s="248"/>
      <c r="BJ471" s="248"/>
      <c r="BK471" s="248"/>
      <c r="BL471" s="248"/>
      <c r="BM471" s="248"/>
      <c r="BN471" s="248"/>
      <c r="BO471" s="248"/>
      <c r="BP471" s="248"/>
      <c r="BQ471" s="248"/>
      <c r="BR471" s="248"/>
      <c r="BS471" s="248"/>
      <c r="BT471" s="248"/>
      <c r="BU471" s="248"/>
      <c r="BV471" s="248"/>
      <c r="BW471" s="248"/>
      <c r="BX471" s="248"/>
      <c r="BY471" s="248"/>
      <c r="BZ471" s="249"/>
      <c r="CA471" s="249"/>
      <c r="CB471" s="249"/>
      <c r="CC471" s="249"/>
      <c r="CD471" s="249"/>
      <c r="CE471" s="249"/>
      <c r="CF471" s="249"/>
      <c r="CG471" s="249"/>
      <c r="CH471" s="249"/>
      <c r="CI471" s="249"/>
      <c r="CJ471" s="249"/>
      <c r="CK471" s="249"/>
      <c r="CL471" s="249"/>
      <c r="CM471" s="249"/>
      <c r="CN471" s="249"/>
      <c r="CO471" s="249"/>
      <c r="CP471" s="249"/>
      <c r="CQ471" s="249"/>
      <c r="CR471" s="249"/>
      <c r="CS471" s="249"/>
      <c r="CT471" s="249"/>
      <c r="CU471" s="249"/>
      <c r="CV471" s="249"/>
      <c r="CW471" s="249"/>
      <c r="CX471" s="249"/>
      <c r="CY471" s="249"/>
      <c r="CZ471" s="249"/>
    </row>
    <row r="472" s="253" customFormat="true" ht="25.15" customHeight="true" x14ac:dyDescent="0.2">
      <c r="C472" s="2911" t="s">
        <v>353</v>
      </c>
      <c r="D472" s="2911"/>
      <c r="E472" s="660">
        <v>-3.5421760721853755E-3</v>
      </c>
      <c r="F472" s="599"/>
      <c r="G472" s="599"/>
      <c r="H472" s="2911" t="s">
        <v>283</v>
      </c>
      <c r="I472" s="2911"/>
      <c r="J472" s="661">
        <v>-2.6920772860147494E-2</v>
      </c>
      <c r="K472" s="599"/>
      <c r="L472" s="599"/>
      <c r="M472" s="2911" t="s">
        <v>382</v>
      </c>
      <c r="N472" s="2911"/>
      <c r="O472" s="662">
        <v>-3.0969937422678558E-2</v>
      </c>
      <c r="P472" s="599"/>
      <c r="Q472" s="599"/>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8"/>
      <c r="BB472" s="350"/>
      <c r="BC472" s="248"/>
      <c r="BD472" s="248"/>
      <c r="BE472" s="248"/>
      <c r="BF472" s="248"/>
      <c r="BG472" s="248"/>
      <c r="BH472" s="248"/>
      <c r="BI472" s="248"/>
      <c r="BJ472" s="248"/>
      <c r="BK472" s="248"/>
      <c r="BL472" s="248"/>
      <c r="BM472" s="248"/>
      <c r="BN472" s="248"/>
      <c r="BO472" s="248"/>
      <c r="BP472" s="248"/>
      <c r="BQ472" s="248"/>
      <c r="BR472" s="248"/>
      <c r="BS472" s="248"/>
      <c r="BT472" s="248"/>
      <c r="BU472" s="248"/>
      <c r="BV472" s="248"/>
      <c r="BW472" s="248"/>
      <c r="BX472" s="248"/>
      <c r="BY472" s="248"/>
      <c r="BZ472" s="249"/>
      <c r="CA472" s="249"/>
      <c r="CB472" s="249"/>
      <c r="CC472" s="249"/>
      <c r="CD472" s="249"/>
      <c r="CE472" s="249"/>
      <c r="CF472" s="249"/>
      <c r="CG472" s="249"/>
      <c r="CH472" s="249"/>
      <c r="CI472" s="249"/>
      <c r="CJ472" s="249"/>
      <c r="CK472" s="249"/>
      <c r="CL472" s="249"/>
      <c r="CM472" s="249"/>
      <c r="CN472" s="249"/>
      <c r="CO472" s="249"/>
      <c r="CP472" s="249"/>
      <c r="CQ472" s="249"/>
      <c r="CR472" s="249"/>
      <c r="CS472" s="249"/>
      <c r="CT472" s="249"/>
      <c r="CU472" s="249"/>
      <c r="CV472" s="249"/>
      <c r="CW472" s="249"/>
      <c r="CX472" s="249"/>
      <c r="CY472" s="249"/>
      <c r="CZ472" s="249"/>
    </row>
    <row r="473" s="253" customFormat="true" ht="25.15" customHeight="true" x14ac:dyDescent="0.2">
      <c r="C473" s="2911" t="s">
        <v>226</v>
      </c>
      <c r="D473" s="2911"/>
      <c r="E473" s="660">
        <v>-3.3285076578306806E-3</v>
      </c>
      <c r="F473" s="599"/>
      <c r="G473" s="599"/>
      <c r="H473" s="2911" t="s">
        <v>358</v>
      </c>
      <c r="I473" s="2911"/>
      <c r="J473" s="661">
        <v>-2.6494911352240684E-2</v>
      </c>
      <c r="K473" s="599"/>
      <c r="L473" s="599"/>
      <c r="M473" s="2911" t="s">
        <v>379</v>
      </c>
      <c r="N473" s="2911"/>
      <c r="O473" s="662">
        <v>-2.5210431994282006E-2</v>
      </c>
      <c r="P473" s="599"/>
      <c r="Q473" s="599"/>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8"/>
      <c r="BB473" s="350"/>
      <c r="BC473" s="248"/>
      <c r="BD473" s="248"/>
      <c r="BE473" s="248"/>
      <c r="BF473" s="248"/>
      <c r="BG473" s="248"/>
      <c r="BH473" s="248"/>
      <c r="BI473" s="248"/>
      <c r="BJ473" s="248"/>
      <c r="BK473" s="248"/>
      <c r="BL473" s="248"/>
      <c r="BM473" s="248"/>
      <c r="BN473" s="248"/>
      <c r="BO473" s="248"/>
      <c r="BP473" s="248"/>
      <c r="BQ473" s="248"/>
      <c r="BR473" s="248"/>
      <c r="BS473" s="248"/>
      <c r="BT473" s="248"/>
      <c r="BU473" s="248"/>
      <c r="BV473" s="248"/>
      <c r="BW473" s="248"/>
      <c r="BX473" s="248"/>
      <c r="BY473" s="248"/>
      <c r="BZ473" s="249"/>
      <c r="CA473" s="249"/>
      <c r="CB473" s="249"/>
      <c r="CC473" s="249"/>
      <c r="CD473" s="249"/>
      <c r="CE473" s="249"/>
      <c r="CF473" s="249"/>
      <c r="CG473" s="249"/>
      <c r="CH473" s="249"/>
      <c r="CI473" s="249"/>
      <c r="CJ473" s="249"/>
      <c r="CK473" s="249"/>
      <c r="CL473" s="249"/>
      <c r="CM473" s="249"/>
      <c r="CN473" s="249"/>
      <c r="CO473" s="249"/>
      <c r="CP473" s="249"/>
      <c r="CQ473" s="249"/>
      <c r="CR473" s="249"/>
      <c r="CS473" s="249"/>
      <c r="CT473" s="249"/>
      <c r="CU473" s="249"/>
      <c r="CV473" s="249"/>
      <c r="CW473" s="249"/>
      <c r="CX473" s="249"/>
      <c r="CY473" s="249"/>
      <c r="CZ473" s="249"/>
    </row>
    <row r="474" s="253" customFormat="true" ht="25.15" customHeight="true" x14ac:dyDescent="0.2">
      <c r="C474" s="2911" t="s">
        <v>283</v>
      </c>
      <c r="D474" s="2911"/>
      <c r="E474" s="660">
        <v>2.3318049340853653E-3</v>
      </c>
      <c r="F474" s="599"/>
      <c r="G474" s="599"/>
      <c r="H474" s="2911" t="s">
        <v>382</v>
      </c>
      <c r="I474" s="2911"/>
      <c r="J474" s="661">
        <v>-2.0759291236331242E-2</v>
      </c>
      <c r="K474" s="599"/>
      <c r="L474" s="599"/>
      <c r="M474" s="2911" t="s">
        <v>375</v>
      </c>
      <c r="N474" s="2911"/>
      <c r="O474" s="662">
        <v>2.3955923552820453E-2</v>
      </c>
      <c r="P474" s="599"/>
      <c r="Q474" s="599"/>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8"/>
      <c r="BB474" s="350"/>
      <c r="BC474" s="248"/>
      <c r="BD474" s="248"/>
      <c r="BE474" s="248"/>
      <c r="BF474" s="248"/>
      <c r="BG474" s="248"/>
      <c r="BH474" s="248"/>
      <c r="BI474" s="248"/>
      <c r="BJ474" s="248"/>
      <c r="BK474" s="248"/>
      <c r="BL474" s="248"/>
      <c r="BM474" s="248"/>
      <c r="BN474" s="248"/>
      <c r="BO474" s="248"/>
      <c r="BP474" s="248"/>
      <c r="BQ474" s="248"/>
      <c r="BR474" s="248"/>
      <c r="BS474" s="248"/>
      <c r="BT474" s="248"/>
      <c r="BU474" s="248"/>
      <c r="BV474" s="248"/>
      <c r="BW474" s="248"/>
      <c r="BX474" s="248"/>
      <c r="BY474" s="248"/>
      <c r="BZ474" s="249"/>
      <c r="CA474" s="249"/>
      <c r="CB474" s="249"/>
      <c r="CC474" s="249"/>
      <c r="CD474" s="249"/>
      <c r="CE474" s="249"/>
      <c r="CF474" s="249"/>
      <c r="CG474" s="249"/>
      <c r="CH474" s="249"/>
      <c r="CI474" s="249"/>
      <c r="CJ474" s="249"/>
      <c r="CK474" s="249"/>
      <c r="CL474" s="249"/>
      <c r="CM474" s="249"/>
      <c r="CN474" s="249"/>
      <c r="CO474" s="249"/>
      <c r="CP474" s="249"/>
      <c r="CQ474" s="249"/>
      <c r="CR474" s="249"/>
      <c r="CS474" s="249"/>
      <c r="CT474" s="249"/>
      <c r="CU474" s="249"/>
      <c r="CV474" s="249"/>
      <c r="CW474" s="249"/>
      <c r="CX474" s="249"/>
      <c r="CY474" s="249"/>
      <c r="CZ474" s="249"/>
    </row>
    <row r="475" s="253" customFormat="true" ht="25.15" customHeight="true" x14ac:dyDescent="0.2">
      <c r="C475" s="2911" t="s">
        <v>382</v>
      </c>
      <c r="D475" s="2911"/>
      <c r="E475" s="663">
        <v>1.2011483175368967E-3</v>
      </c>
      <c r="F475" s="599"/>
      <c r="G475" s="599"/>
      <c r="H475" s="2911" t="s">
        <v>379</v>
      </c>
      <c r="I475" s="2911"/>
      <c r="J475" s="661">
        <v>2.0455666739123132E-2</v>
      </c>
      <c r="K475" s="599"/>
      <c r="L475" s="599"/>
      <c r="M475" s="2911" t="s">
        <v>381</v>
      </c>
      <c r="N475" s="2911"/>
      <c r="O475" s="662">
        <v>-2.1402602206724942E-2</v>
      </c>
      <c r="P475" s="599"/>
      <c r="Q475" s="599"/>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8"/>
      <c r="BB475" s="350"/>
      <c r="BC475" s="248"/>
      <c r="BD475" s="248"/>
      <c r="BE475" s="248"/>
      <c r="BF475" s="248"/>
      <c r="BG475" s="248"/>
      <c r="BH475" s="248"/>
      <c r="BI475" s="248"/>
      <c r="BJ475" s="248"/>
      <c r="BK475" s="248"/>
      <c r="BL475" s="248"/>
      <c r="BM475" s="248"/>
      <c r="BN475" s="248"/>
      <c r="BO475" s="248"/>
      <c r="BP475" s="248"/>
      <c r="BQ475" s="248"/>
      <c r="BR475" s="248"/>
      <c r="BS475" s="248"/>
      <c r="BT475" s="248"/>
      <c r="BU475" s="248"/>
      <c r="BV475" s="248"/>
      <c r="BW475" s="248"/>
      <c r="BX475" s="248"/>
      <c r="BY475" s="248"/>
      <c r="BZ475" s="249"/>
      <c r="CA475" s="249"/>
      <c r="CB475" s="249"/>
      <c r="CC475" s="249"/>
      <c r="CD475" s="249"/>
      <c r="CE475" s="249"/>
      <c r="CF475" s="249"/>
      <c r="CG475" s="249"/>
      <c r="CH475" s="249"/>
      <c r="CI475" s="249"/>
      <c r="CJ475" s="249"/>
      <c r="CK475" s="249"/>
      <c r="CL475" s="249"/>
      <c r="CM475" s="249"/>
      <c r="CN475" s="249"/>
      <c r="CO475" s="249"/>
      <c r="CP475" s="249"/>
      <c r="CQ475" s="249"/>
      <c r="CR475" s="249"/>
      <c r="CS475" s="249"/>
      <c r="CT475" s="249"/>
      <c r="CU475" s="249"/>
      <c r="CV475" s="249"/>
      <c r="CW475" s="249"/>
      <c r="CX475" s="249"/>
      <c r="CY475" s="249"/>
      <c r="CZ475" s="249"/>
    </row>
    <row r="476" s="253" customFormat="true" ht="25.15" customHeight="true" x14ac:dyDescent="0.2">
      <c r="C476" s="2911"/>
      <c r="D476" s="2911"/>
      <c r="E476" s="599"/>
      <c r="F476" s="599"/>
      <c r="G476" s="599"/>
      <c r="H476" s="2911" t="s">
        <v>347</v>
      </c>
      <c r="I476" s="2911"/>
      <c r="J476" s="661">
        <v>1.7806042729544787E-2</v>
      </c>
      <c r="K476" s="599"/>
      <c r="L476" s="599"/>
      <c r="M476" s="2911" t="s">
        <v>376</v>
      </c>
      <c r="N476" s="2911"/>
      <c r="O476" s="662">
        <v>-1.7665313565812586E-2</v>
      </c>
      <c r="P476" s="599"/>
      <c r="Q476" s="599"/>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8"/>
      <c r="BB476" s="350"/>
      <c r="BC476" s="248"/>
      <c r="BD476" s="248"/>
      <c r="BE476" s="248"/>
      <c r="BF476" s="248"/>
      <c r="BG476" s="248"/>
      <c r="BH476" s="248"/>
      <c r="BI476" s="248"/>
      <c r="BJ476" s="248"/>
      <c r="BK476" s="248"/>
      <c r="BL476" s="248"/>
      <c r="BM476" s="248"/>
      <c r="BN476" s="248"/>
      <c r="BO476" s="248"/>
      <c r="BP476" s="248"/>
      <c r="BQ476" s="248"/>
      <c r="BR476" s="248"/>
      <c r="BS476" s="248"/>
      <c r="BT476" s="248"/>
      <c r="BU476" s="248"/>
      <c r="BV476" s="248"/>
      <c r="BW476" s="248"/>
      <c r="BX476" s="248"/>
      <c r="BY476" s="248"/>
      <c r="BZ476" s="249"/>
      <c r="CA476" s="249"/>
      <c r="CB476" s="249"/>
      <c r="CC476" s="249"/>
      <c r="CD476" s="249"/>
      <c r="CE476" s="249"/>
      <c r="CF476" s="249"/>
      <c r="CG476" s="249"/>
      <c r="CH476" s="249"/>
      <c r="CI476" s="249"/>
      <c r="CJ476" s="249"/>
      <c r="CK476" s="249"/>
      <c r="CL476" s="249"/>
      <c r="CM476" s="249"/>
      <c r="CN476" s="249"/>
      <c r="CO476" s="249"/>
      <c r="CP476" s="249"/>
      <c r="CQ476" s="249"/>
      <c r="CR476" s="249"/>
      <c r="CS476" s="249"/>
      <c r="CT476" s="249"/>
      <c r="CU476" s="249"/>
      <c r="CV476" s="249"/>
      <c r="CW476" s="249"/>
      <c r="CX476" s="249"/>
      <c r="CY476" s="249"/>
      <c r="CZ476" s="249"/>
    </row>
    <row r="477" s="253" customFormat="true" ht="25.15" customHeight="true" x14ac:dyDescent="0.2">
      <c r="C477" s="2911"/>
      <c r="D477" s="2911"/>
      <c r="E477" s="599"/>
      <c r="F477" s="599"/>
      <c r="G477" s="599"/>
      <c r="H477" s="2911" t="s">
        <v>355</v>
      </c>
      <c r="I477" s="2911"/>
      <c r="J477" s="661">
        <v>1.7230186601203783E-2</v>
      </c>
      <c r="K477" s="599"/>
      <c r="L477" s="599"/>
      <c r="M477" s="2911" t="s">
        <v>383</v>
      </c>
      <c r="N477" s="2911"/>
      <c r="O477" s="662">
        <v>1.6044725860678892E-2</v>
      </c>
      <c r="P477" s="599"/>
      <c r="Q477" s="599"/>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8"/>
      <c r="BB477" s="350"/>
      <c r="BC477" s="248"/>
      <c r="BD477" s="248"/>
      <c r="BE477" s="248"/>
      <c r="BF477" s="248"/>
      <c r="BG477" s="248"/>
      <c r="BH477" s="248"/>
      <c r="BI477" s="248"/>
      <c r="BJ477" s="248"/>
      <c r="BK477" s="248"/>
      <c r="BL477" s="248"/>
      <c r="BM477" s="248"/>
      <c r="BN477" s="248"/>
      <c r="BO477" s="248"/>
      <c r="BP477" s="248"/>
      <c r="BQ477" s="248"/>
      <c r="BR477" s="248"/>
      <c r="BS477" s="248"/>
      <c r="BT477" s="248"/>
      <c r="BU477" s="248"/>
      <c r="BV477" s="248"/>
      <c r="BW477" s="248"/>
      <c r="BX477" s="248"/>
      <c r="BY477" s="248"/>
      <c r="BZ477" s="249"/>
      <c r="CA477" s="249"/>
      <c r="CB477" s="249"/>
      <c r="CC477" s="249"/>
      <c r="CD477" s="249"/>
      <c r="CE477" s="249"/>
      <c r="CF477" s="249"/>
      <c r="CG477" s="249"/>
      <c r="CH477" s="249"/>
      <c r="CI477" s="249"/>
      <c r="CJ477" s="249"/>
      <c r="CK477" s="249"/>
      <c r="CL477" s="249"/>
      <c r="CM477" s="249"/>
      <c r="CN477" s="249"/>
      <c r="CO477" s="249"/>
      <c r="CP477" s="249"/>
      <c r="CQ477" s="249"/>
      <c r="CR477" s="249"/>
      <c r="CS477" s="249"/>
      <c r="CT477" s="249"/>
      <c r="CU477" s="249"/>
      <c r="CV477" s="249"/>
      <c r="CW477" s="249"/>
      <c r="CX477" s="249"/>
      <c r="CY477" s="249"/>
      <c r="CZ477" s="249"/>
    </row>
    <row r="478" s="253" customFormat="true" ht="25.15" customHeight="true" x14ac:dyDescent="0.2">
      <c r="C478" s="2911"/>
      <c r="D478" s="2911"/>
      <c r="E478" s="599"/>
      <c r="F478" s="599"/>
      <c r="G478" s="599"/>
      <c r="H478" s="2911" t="s">
        <v>375</v>
      </c>
      <c r="I478" s="2911"/>
      <c r="J478" s="661">
        <v>1.5798312911654771E-2</v>
      </c>
      <c r="K478" s="599"/>
      <c r="L478" s="599"/>
      <c r="M478" s="2911" t="s">
        <v>378</v>
      </c>
      <c r="N478" s="2911"/>
      <c r="O478" s="662">
        <v>1.3140176198766508E-2</v>
      </c>
      <c r="P478" s="599"/>
      <c r="Q478" s="599"/>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8"/>
      <c r="BB478" s="350"/>
      <c r="BC478" s="248"/>
      <c r="BD478" s="248"/>
      <c r="BE478" s="248"/>
      <c r="BF478" s="248"/>
      <c r="BG478" s="248"/>
      <c r="BH478" s="248"/>
      <c r="BI478" s="248"/>
      <c r="BJ478" s="248"/>
      <c r="BK478" s="248"/>
      <c r="BL478" s="248"/>
      <c r="BM478" s="248"/>
      <c r="BN478" s="248"/>
      <c r="BO478" s="248"/>
      <c r="BP478" s="248"/>
      <c r="BQ478" s="248"/>
      <c r="BR478" s="248"/>
      <c r="BS478" s="248"/>
      <c r="BT478" s="248"/>
      <c r="BU478" s="248"/>
      <c r="BV478" s="248"/>
      <c r="BW478" s="248"/>
      <c r="BX478" s="248"/>
      <c r="BY478" s="248"/>
      <c r="BZ478" s="249"/>
      <c r="CA478" s="249"/>
      <c r="CB478" s="249"/>
      <c r="CC478" s="249"/>
      <c r="CD478" s="249"/>
      <c r="CE478" s="249"/>
      <c r="CF478" s="249"/>
      <c r="CG478" s="249"/>
      <c r="CH478" s="249"/>
      <c r="CI478" s="249"/>
      <c r="CJ478" s="249"/>
      <c r="CK478" s="249"/>
      <c r="CL478" s="249"/>
      <c r="CM478" s="249"/>
      <c r="CN478" s="249"/>
      <c r="CO478" s="249"/>
      <c r="CP478" s="249"/>
      <c r="CQ478" s="249"/>
      <c r="CR478" s="249"/>
      <c r="CS478" s="249"/>
      <c r="CT478" s="249"/>
      <c r="CU478" s="249"/>
      <c r="CV478" s="249"/>
      <c r="CW478" s="249"/>
      <c r="CX478" s="249"/>
      <c r="CY478" s="249"/>
      <c r="CZ478" s="249"/>
    </row>
    <row r="479" s="253" customFormat="true" ht="25.15" customHeight="true" x14ac:dyDescent="0.2">
      <c r="C479" s="2911" t="s">
        <v>229</v>
      </c>
      <c r="D479" s="2911"/>
      <c r="E479" s="2911"/>
      <c r="F479" s="599"/>
      <c r="G479" s="599"/>
      <c r="H479" s="2911" t="s">
        <v>223</v>
      </c>
      <c r="I479" s="2911"/>
      <c r="J479" s="661">
        <v>1.47992012316374E-2</v>
      </c>
      <c r="K479" s="599"/>
      <c r="L479" s="599"/>
      <c r="M479" s="2911" t="s">
        <v>355</v>
      </c>
      <c r="N479" s="2911"/>
      <c r="O479" s="662">
        <v>-1.2865444972465232E-2</v>
      </c>
      <c r="P479" s="599"/>
      <c r="Q479" s="599"/>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8"/>
      <c r="BB479" s="350"/>
      <c r="BC479" s="248"/>
      <c r="BD479" s="248"/>
      <c r="BE479" s="248"/>
      <c r="BF479" s="248"/>
      <c r="BG479" s="248"/>
      <c r="BH479" s="248"/>
      <c r="BI479" s="248"/>
      <c r="BJ479" s="248"/>
      <c r="BK479" s="248"/>
      <c r="BL479" s="248"/>
      <c r="BM479" s="248"/>
      <c r="BN479" s="248"/>
      <c r="BO479" s="248"/>
      <c r="BP479" s="248"/>
      <c r="BQ479" s="248"/>
      <c r="BR479" s="248"/>
      <c r="BS479" s="248"/>
      <c r="BT479" s="248"/>
      <c r="BU479" s="248"/>
      <c r="BV479" s="248"/>
      <c r="BW479" s="248"/>
      <c r="BX479" s="248"/>
      <c r="BY479" s="248"/>
      <c r="BZ479" s="249"/>
      <c r="CA479" s="249"/>
      <c r="CB479" s="249"/>
      <c r="CC479" s="249"/>
      <c r="CD479" s="249"/>
      <c r="CE479" s="249"/>
      <c r="CF479" s="249"/>
      <c r="CG479" s="249"/>
      <c r="CH479" s="249"/>
      <c r="CI479" s="249"/>
      <c r="CJ479" s="249"/>
      <c r="CK479" s="249"/>
      <c r="CL479" s="249"/>
      <c r="CM479" s="249"/>
      <c r="CN479" s="249"/>
      <c r="CO479" s="249"/>
      <c r="CP479" s="249"/>
      <c r="CQ479" s="249"/>
      <c r="CR479" s="249"/>
      <c r="CS479" s="249"/>
      <c r="CT479" s="249"/>
      <c r="CU479" s="249"/>
      <c r="CV479" s="249"/>
      <c r="CW479" s="249"/>
      <c r="CX479" s="249"/>
      <c r="CY479" s="249"/>
      <c r="CZ479" s="249"/>
    </row>
    <row r="480" s="253" customFormat="true" ht="25.15" customHeight="true" x14ac:dyDescent="0.2">
      <c r="C480" s="2911"/>
      <c r="D480" s="2911"/>
      <c r="E480" s="642" t="s">
        <v>230</v>
      </c>
      <c r="F480" s="599"/>
      <c r="G480" s="599"/>
      <c r="H480" s="2911" t="s">
        <v>218</v>
      </c>
      <c r="I480" s="2911"/>
      <c r="J480" s="661">
        <v>-1.4285035330222422E-2</v>
      </c>
      <c r="K480" s="599"/>
      <c r="L480" s="599"/>
      <c r="M480" s="2911" t="s">
        <v>374</v>
      </c>
      <c r="N480" s="2911"/>
      <c r="O480" s="662">
        <v>-1.2176350037307255E-2</v>
      </c>
      <c r="P480" s="599"/>
      <c r="Q480" s="599"/>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8"/>
      <c r="BB480" s="350"/>
      <c r="BC480" s="248"/>
      <c r="BD480" s="248"/>
      <c r="BE480" s="248"/>
      <c r="BF480" s="248"/>
      <c r="BG480" s="248"/>
      <c r="BH480" s="248"/>
      <c r="BI480" s="248"/>
      <c r="BJ480" s="248"/>
      <c r="BK480" s="248"/>
      <c r="BL480" s="248"/>
      <c r="BM480" s="248"/>
      <c r="BN480" s="248"/>
      <c r="BO480" s="248"/>
      <c r="BP480" s="248"/>
      <c r="BQ480" s="248"/>
      <c r="BR480" s="248"/>
      <c r="BS480" s="248"/>
      <c r="BT480" s="248"/>
      <c r="BU480" s="248"/>
      <c r="BV480" s="248"/>
      <c r="BW480" s="248"/>
      <c r="BX480" s="248"/>
      <c r="BY480" s="248"/>
      <c r="BZ480" s="249"/>
      <c r="CA480" s="249"/>
      <c r="CB480" s="249"/>
      <c r="CC480" s="249"/>
      <c r="CD480" s="249"/>
      <c r="CE480" s="249"/>
      <c r="CF480" s="249"/>
      <c r="CG480" s="249"/>
      <c r="CH480" s="249"/>
      <c r="CI480" s="249"/>
      <c r="CJ480" s="249"/>
      <c r="CK480" s="249"/>
      <c r="CL480" s="249"/>
      <c r="CM480" s="249"/>
      <c r="CN480" s="249"/>
      <c r="CO480" s="249"/>
      <c r="CP480" s="249"/>
      <c r="CQ480" s="249"/>
      <c r="CR480" s="249"/>
      <c r="CS480" s="249"/>
      <c r="CT480" s="249"/>
      <c r="CU480" s="249"/>
      <c r="CV480" s="249"/>
      <c r="CW480" s="249"/>
      <c r="CX480" s="249"/>
      <c r="CY480" s="249"/>
      <c r="CZ480" s="249"/>
    </row>
    <row r="481" s="253" customFormat="true" ht="25.15" customHeight="true" x14ac:dyDescent="0.2">
      <c r="C481" s="2911" t="s">
        <v>227</v>
      </c>
      <c r="D481" s="2911"/>
      <c r="E481" s="657">
        <v>1.1662799421061874E-2</v>
      </c>
      <c r="F481" s="599"/>
      <c r="G481" s="599"/>
      <c r="H481" s="2911" t="s">
        <v>378</v>
      </c>
      <c r="I481" s="2911"/>
      <c r="J481" s="661">
        <v>-8.2777052155163268E-3</v>
      </c>
      <c r="K481" s="599"/>
      <c r="L481" s="599"/>
      <c r="M481" s="2911" t="s">
        <v>350</v>
      </c>
      <c r="N481" s="2911"/>
      <c r="O481" s="662">
        <v>7.2822242555424903E-3</v>
      </c>
      <c r="P481" s="599"/>
      <c r="Q481" s="599"/>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8"/>
      <c r="BB481" s="350"/>
      <c r="BC481" s="248"/>
      <c r="BD481" s="248"/>
      <c r="BE481" s="248"/>
      <c r="BF481" s="248"/>
      <c r="BG481" s="248"/>
      <c r="BH481" s="248"/>
      <c r="BI481" s="248"/>
      <c r="BJ481" s="248"/>
      <c r="BK481" s="248"/>
      <c r="BL481" s="248"/>
      <c r="BM481" s="248"/>
      <c r="BN481" s="248"/>
      <c r="BO481" s="248"/>
      <c r="BP481" s="248"/>
      <c r="BQ481" s="248"/>
      <c r="BR481" s="248"/>
      <c r="BS481" s="248"/>
      <c r="BT481" s="248"/>
      <c r="BU481" s="248"/>
      <c r="BV481" s="248"/>
      <c r="BW481" s="248"/>
      <c r="BX481" s="248"/>
      <c r="BY481" s="248"/>
      <c r="BZ481" s="249"/>
      <c r="CA481" s="249"/>
      <c r="CB481" s="249"/>
      <c r="CC481" s="249"/>
      <c r="CD481" s="249"/>
      <c r="CE481" s="249"/>
      <c r="CF481" s="249"/>
      <c r="CG481" s="249"/>
      <c r="CH481" s="249"/>
      <c r="CI481" s="249"/>
      <c r="CJ481" s="249"/>
      <c r="CK481" s="249"/>
      <c r="CL481" s="249"/>
      <c r="CM481" s="249"/>
      <c r="CN481" s="249"/>
      <c r="CO481" s="249"/>
      <c r="CP481" s="249"/>
      <c r="CQ481" s="249"/>
      <c r="CR481" s="249"/>
      <c r="CS481" s="249"/>
      <c r="CT481" s="249"/>
      <c r="CU481" s="249"/>
      <c r="CV481" s="249"/>
      <c r="CW481" s="249"/>
      <c r="CX481" s="249"/>
      <c r="CY481" s="249"/>
      <c r="CZ481" s="249"/>
    </row>
    <row r="482" s="253" customFormat="true" ht="25.15" customHeight="true" x14ac:dyDescent="0.2">
      <c r="C482" s="2911" t="s">
        <v>215</v>
      </c>
      <c r="D482" s="2911"/>
      <c r="E482" s="660">
        <v>0.64369163925740791</v>
      </c>
      <c r="F482" s="599"/>
      <c r="G482" s="599"/>
      <c r="H482" s="2911" t="s">
        <v>366</v>
      </c>
      <c r="I482" s="2911"/>
      <c r="J482" s="661">
        <v>-5.4556808902014109E-3</v>
      </c>
      <c r="K482" s="599"/>
      <c r="L482" s="599"/>
      <c r="M482" s="2911" t="s">
        <v>380</v>
      </c>
      <c r="N482" s="2911"/>
      <c r="O482" s="662">
        <v>5.3250705740726934E-3</v>
      </c>
      <c r="P482" s="599"/>
      <c r="Q482" s="599"/>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8"/>
      <c r="BB482" s="350"/>
      <c r="BC482" s="248"/>
      <c r="BD482" s="248"/>
      <c r="BE482" s="248"/>
      <c r="BF482" s="248"/>
      <c r="BG482" s="248"/>
      <c r="BH482" s="248"/>
      <c r="BI482" s="248"/>
      <c r="BJ482" s="248"/>
      <c r="BK482" s="248"/>
      <c r="BL482" s="248"/>
      <c r="BM482" s="248"/>
      <c r="BN482" s="248"/>
      <c r="BO482" s="248"/>
      <c r="BP482" s="248"/>
      <c r="BQ482" s="248"/>
      <c r="BR482" s="248"/>
      <c r="BS482" s="248"/>
      <c r="BT482" s="248"/>
      <c r="BU482" s="248"/>
      <c r="BV482" s="248"/>
      <c r="BW482" s="248"/>
      <c r="BX482" s="248"/>
      <c r="BY482" s="248"/>
      <c r="BZ482" s="249"/>
      <c r="CA482" s="249"/>
      <c r="CB482" s="249"/>
      <c r="CC482" s="249"/>
      <c r="CD482" s="249"/>
      <c r="CE482" s="249"/>
      <c r="CF482" s="249"/>
      <c r="CG482" s="249"/>
      <c r="CH482" s="249"/>
      <c r="CI482" s="249"/>
      <c r="CJ482" s="249"/>
      <c r="CK482" s="249"/>
      <c r="CL482" s="249"/>
      <c r="CM482" s="249"/>
      <c r="CN482" s="249"/>
      <c r="CO482" s="249"/>
      <c r="CP482" s="249"/>
      <c r="CQ482" s="249"/>
      <c r="CR482" s="249"/>
      <c r="CS482" s="249"/>
      <c r="CT482" s="249"/>
      <c r="CU482" s="249"/>
      <c r="CV482" s="249"/>
      <c r="CW482" s="249"/>
      <c r="CX482" s="249"/>
      <c r="CY482" s="249"/>
      <c r="CZ482" s="249"/>
    </row>
    <row r="483" s="253" customFormat="true" ht="25.15" customHeight="true" x14ac:dyDescent="0.2">
      <c r="C483" s="2911" t="s">
        <v>226</v>
      </c>
      <c r="D483" s="2911"/>
      <c r="E483" s="660">
        <v>1.1078963228237484E-5</v>
      </c>
      <c r="F483" s="599"/>
      <c r="G483" s="599"/>
      <c r="H483" s="2911" t="s">
        <v>376</v>
      </c>
      <c r="I483" s="2911"/>
      <c r="J483" s="661">
        <v>2.805077245835199E-3</v>
      </c>
      <c r="K483" s="599"/>
      <c r="L483" s="599"/>
      <c r="M483" s="2911" t="s">
        <v>362</v>
      </c>
      <c r="N483" s="2911"/>
      <c r="O483" s="662">
        <v>4.8533837460003962E-3</v>
      </c>
      <c r="P483" s="599"/>
      <c r="Q483" s="599"/>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8"/>
      <c r="BB483" s="350"/>
      <c r="BC483" s="248"/>
      <c r="BD483" s="248"/>
      <c r="BE483" s="248"/>
      <c r="BF483" s="248"/>
      <c r="BG483" s="248"/>
      <c r="BH483" s="248"/>
      <c r="BI483" s="248"/>
      <c r="BJ483" s="248"/>
      <c r="BK483" s="248"/>
      <c r="BL483" s="248"/>
      <c r="BM483" s="248"/>
      <c r="BN483" s="248"/>
      <c r="BO483" s="248"/>
      <c r="BP483" s="248"/>
      <c r="BQ483" s="248"/>
      <c r="BR483" s="248"/>
      <c r="BS483" s="248"/>
      <c r="BT483" s="248"/>
      <c r="BU483" s="248"/>
      <c r="BV483" s="248"/>
      <c r="BW483" s="248"/>
      <c r="BX483" s="248"/>
      <c r="BY483" s="248"/>
      <c r="BZ483" s="249"/>
      <c r="CA483" s="249"/>
      <c r="CB483" s="249"/>
      <c r="CC483" s="249"/>
      <c r="CD483" s="249"/>
      <c r="CE483" s="249"/>
      <c r="CF483" s="249"/>
      <c r="CG483" s="249"/>
      <c r="CH483" s="249"/>
      <c r="CI483" s="249"/>
      <c r="CJ483" s="249"/>
      <c r="CK483" s="249"/>
      <c r="CL483" s="249"/>
      <c r="CM483" s="249"/>
      <c r="CN483" s="249"/>
      <c r="CO483" s="249"/>
      <c r="CP483" s="249"/>
      <c r="CQ483" s="249"/>
      <c r="CR483" s="249"/>
      <c r="CS483" s="249"/>
      <c r="CT483" s="249"/>
      <c r="CU483" s="249"/>
      <c r="CV483" s="249"/>
      <c r="CW483" s="249"/>
      <c r="CX483" s="249"/>
      <c r="CY483" s="249"/>
      <c r="CZ483" s="249"/>
    </row>
    <row r="484" s="253" customFormat="true" ht="25.15" customHeight="true" x14ac:dyDescent="0.2">
      <c r="C484" s="2911" t="s">
        <v>283</v>
      </c>
      <c r="D484" s="2911"/>
      <c r="E484" s="660">
        <v>5.4373142506248548E-6</v>
      </c>
      <c r="F484" s="599"/>
      <c r="G484" s="599"/>
      <c r="H484" s="2911" t="s">
        <v>367</v>
      </c>
      <c r="I484" s="2911"/>
      <c r="J484" s="661">
        <v>1.4374240094258061E-3</v>
      </c>
      <c r="K484" s="599"/>
      <c r="L484" s="599"/>
      <c r="M484" s="2911" t="s">
        <v>322</v>
      </c>
      <c r="N484" s="2911"/>
      <c r="O484" s="664">
        <v>2.9445864421550915E-3</v>
      </c>
      <c r="P484" s="599"/>
      <c r="Q484" s="599"/>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8"/>
      <c r="BB484" s="350"/>
      <c r="BC484" s="248"/>
      <c r="BD484" s="248"/>
      <c r="BE484" s="248"/>
      <c r="BF484" s="248"/>
      <c r="BG484" s="248"/>
      <c r="BH484" s="248"/>
      <c r="BI484" s="248"/>
      <c r="BJ484" s="248"/>
      <c r="BK484" s="248"/>
      <c r="BL484" s="248"/>
      <c r="BM484" s="248"/>
      <c r="BN484" s="248"/>
      <c r="BO484" s="248"/>
      <c r="BP484" s="248"/>
      <c r="BQ484" s="248"/>
      <c r="BR484" s="248"/>
      <c r="BS484" s="248"/>
      <c r="BT484" s="248"/>
      <c r="BU484" s="248"/>
      <c r="BV484" s="248"/>
      <c r="BW484" s="248"/>
      <c r="BX484" s="248"/>
      <c r="BY484" s="248"/>
      <c r="BZ484" s="249"/>
      <c r="CA484" s="249"/>
      <c r="CB484" s="249"/>
      <c r="CC484" s="249"/>
      <c r="CD484" s="249"/>
      <c r="CE484" s="249"/>
      <c r="CF484" s="249"/>
      <c r="CG484" s="249"/>
      <c r="CH484" s="249"/>
      <c r="CI484" s="249"/>
      <c r="CJ484" s="249"/>
      <c r="CK484" s="249"/>
      <c r="CL484" s="249"/>
      <c r="CM484" s="249"/>
      <c r="CN484" s="249"/>
      <c r="CO484" s="249"/>
      <c r="CP484" s="249"/>
      <c r="CQ484" s="249"/>
      <c r="CR484" s="249"/>
      <c r="CS484" s="249"/>
      <c r="CT484" s="249"/>
      <c r="CU484" s="249"/>
      <c r="CV484" s="249"/>
      <c r="CW484" s="249"/>
      <c r="CX484" s="249"/>
      <c r="CY484" s="249"/>
      <c r="CZ484" s="249"/>
    </row>
    <row r="485" s="253" customFormat="true" ht="25.15" customHeight="true" x14ac:dyDescent="0.2">
      <c r="C485" s="2911" t="s">
        <v>276</v>
      </c>
      <c r="D485" s="2911"/>
      <c r="E485" s="660">
        <v>6.2831330786872169E-2</v>
      </c>
      <c r="F485" s="599"/>
      <c r="G485" s="599"/>
      <c r="H485" s="2911" t="s">
        <v>368</v>
      </c>
      <c r="I485" s="2911"/>
      <c r="J485" s="665">
        <v>-4.6644840414616084E-6</v>
      </c>
      <c r="K485" s="599"/>
      <c r="L485" s="599"/>
      <c r="M485" s="2911"/>
      <c r="N485" s="2911"/>
      <c r="O485" s="599"/>
      <c r="P485" s="599"/>
      <c r="Q485" s="599"/>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8"/>
      <c r="BB485" s="350"/>
      <c r="BC485" s="248"/>
      <c r="BD485" s="248"/>
      <c r="BE485" s="248"/>
      <c r="BF485" s="248"/>
      <c r="BG485" s="248"/>
      <c r="BH485" s="248"/>
      <c r="BI485" s="248"/>
      <c r="BJ485" s="248"/>
      <c r="BK485" s="248"/>
      <c r="BL485" s="248"/>
      <c r="BM485" s="248"/>
      <c r="BN485" s="248"/>
      <c r="BO485" s="248"/>
      <c r="BP485" s="248"/>
      <c r="BQ485" s="248"/>
      <c r="BR485" s="248"/>
      <c r="BS485" s="248"/>
      <c r="BT485" s="248"/>
      <c r="BU485" s="248"/>
      <c r="BV485" s="248"/>
      <c r="BW485" s="248"/>
      <c r="BX485" s="248"/>
      <c r="BY485" s="248"/>
      <c r="BZ485" s="249"/>
      <c r="CA485" s="249"/>
      <c r="CB485" s="249"/>
      <c r="CC485" s="249"/>
      <c r="CD485" s="249"/>
      <c r="CE485" s="249"/>
      <c r="CF485" s="249"/>
      <c r="CG485" s="249"/>
      <c r="CH485" s="249"/>
      <c r="CI485" s="249"/>
      <c r="CJ485" s="249"/>
      <c r="CK485" s="249"/>
      <c r="CL485" s="249"/>
      <c r="CM485" s="249"/>
      <c r="CN485" s="249"/>
      <c r="CO485" s="249"/>
      <c r="CP485" s="249"/>
      <c r="CQ485" s="249"/>
      <c r="CR485" s="249"/>
      <c r="CS485" s="249"/>
      <c r="CT485" s="249"/>
      <c r="CU485" s="249"/>
      <c r="CV485" s="249"/>
      <c r="CW485" s="249"/>
      <c r="CX485" s="249"/>
      <c r="CY485" s="249"/>
      <c r="CZ485" s="249"/>
    </row>
    <row r="486" s="253" customFormat="true" ht="25.15" customHeight="true" x14ac:dyDescent="0.2">
      <c r="C486" s="2911" t="s">
        <v>224</v>
      </c>
      <c r="D486" s="2911"/>
      <c r="E486" s="660">
        <v>8.7181633211440568E-2</v>
      </c>
      <c r="F486" s="599"/>
      <c r="G486" s="599"/>
      <c r="H486" s="2911"/>
      <c r="I486" s="2911"/>
      <c r="J486" s="599"/>
      <c r="K486" s="599"/>
      <c r="L486" s="599"/>
      <c r="M486" s="2911"/>
      <c r="N486" s="2911"/>
      <c r="O486" s="599"/>
      <c r="P486" s="599"/>
      <c r="Q486" s="599"/>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8"/>
      <c r="BB486" s="350"/>
      <c r="BC486" s="248"/>
      <c r="BD486" s="248"/>
      <c r="BE486" s="248"/>
      <c r="BF486" s="248"/>
      <c r="BG486" s="248"/>
      <c r="BH486" s="248"/>
      <c r="BI486" s="248"/>
      <c r="BJ486" s="248"/>
      <c r="BK486" s="248"/>
      <c r="BL486" s="248"/>
      <c r="BM486" s="248"/>
      <c r="BN486" s="248"/>
      <c r="BO486" s="248"/>
      <c r="BP486" s="248"/>
      <c r="BQ486" s="248"/>
      <c r="BR486" s="248"/>
      <c r="BS486" s="248"/>
      <c r="BT486" s="248"/>
      <c r="BU486" s="248"/>
      <c r="BV486" s="248"/>
      <c r="BW486" s="248"/>
      <c r="BX486" s="248"/>
      <c r="BY486" s="248"/>
      <c r="BZ486" s="249"/>
      <c r="CA486" s="249"/>
      <c r="CB486" s="249"/>
      <c r="CC486" s="249"/>
      <c r="CD486" s="249"/>
      <c r="CE486" s="249"/>
      <c r="CF486" s="249"/>
      <c r="CG486" s="249"/>
      <c r="CH486" s="249"/>
      <c r="CI486" s="249"/>
      <c r="CJ486" s="249"/>
      <c r="CK486" s="249"/>
      <c r="CL486" s="249"/>
      <c r="CM486" s="249"/>
      <c r="CN486" s="249"/>
      <c r="CO486" s="249"/>
      <c r="CP486" s="249"/>
      <c r="CQ486" s="249"/>
      <c r="CR486" s="249"/>
      <c r="CS486" s="249"/>
      <c r="CT486" s="249"/>
      <c r="CU486" s="249"/>
      <c r="CV486" s="249"/>
      <c r="CW486" s="249"/>
      <c r="CX486" s="249"/>
      <c r="CY486" s="249"/>
      <c r="CZ486" s="249"/>
    </row>
    <row r="487" s="253" customFormat="true" ht="25.15" customHeight="true" x14ac:dyDescent="0.2">
      <c r="C487" s="2911" t="s">
        <v>219</v>
      </c>
      <c r="D487" s="2911"/>
      <c r="E487" s="660">
        <v>0.34355555959942896</v>
      </c>
      <c r="F487" s="599"/>
      <c r="G487" s="599"/>
      <c r="H487" s="2911"/>
      <c r="I487" s="2911"/>
      <c r="J487" s="599"/>
      <c r="K487" s="599"/>
      <c r="L487" s="599"/>
      <c r="M487" s="2911"/>
      <c r="N487" s="2911"/>
      <c r="O487" s="599"/>
      <c r="P487" s="599"/>
      <c r="Q487" s="599"/>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8"/>
      <c r="BB487" s="350"/>
      <c r="BC487" s="248"/>
      <c r="BD487" s="248"/>
      <c r="BE487" s="248"/>
      <c r="BF487" s="248"/>
      <c r="BG487" s="248"/>
      <c r="BH487" s="248"/>
      <c r="BI487" s="248"/>
      <c r="BJ487" s="248"/>
      <c r="BK487" s="248"/>
      <c r="BL487" s="248"/>
      <c r="BM487" s="248"/>
      <c r="BN487" s="248"/>
      <c r="BO487" s="248"/>
      <c r="BP487" s="248"/>
      <c r="BQ487" s="248"/>
      <c r="BR487" s="248"/>
      <c r="BS487" s="248"/>
      <c r="BT487" s="248"/>
      <c r="BU487" s="248"/>
      <c r="BV487" s="248"/>
      <c r="BW487" s="248"/>
      <c r="BX487" s="248"/>
      <c r="BY487" s="248"/>
      <c r="BZ487" s="249"/>
      <c r="CA487" s="249"/>
      <c r="CB487" s="249"/>
      <c r="CC487" s="249"/>
      <c r="CD487" s="249"/>
      <c r="CE487" s="249"/>
      <c r="CF487" s="249"/>
      <c r="CG487" s="249"/>
      <c r="CH487" s="249"/>
      <c r="CI487" s="249"/>
      <c r="CJ487" s="249"/>
      <c r="CK487" s="249"/>
      <c r="CL487" s="249"/>
      <c r="CM487" s="249"/>
      <c r="CN487" s="249"/>
      <c r="CO487" s="249"/>
      <c r="CP487" s="249"/>
      <c r="CQ487" s="249"/>
      <c r="CR487" s="249"/>
      <c r="CS487" s="249"/>
      <c r="CT487" s="249"/>
      <c r="CU487" s="249"/>
      <c r="CV487" s="249"/>
      <c r="CW487" s="249"/>
      <c r="CX487" s="249"/>
      <c r="CY487" s="249"/>
      <c r="CZ487" s="249"/>
    </row>
    <row r="488" s="253" customFormat="true" ht="25.15" customHeight="true" x14ac:dyDescent="0.2">
      <c r="C488" s="2911" t="s">
        <v>278</v>
      </c>
      <c r="D488" s="2911"/>
      <c r="E488" s="660">
        <v>2.4074880704418343E-2</v>
      </c>
      <c r="F488" s="599"/>
      <c r="G488" s="599"/>
      <c r="H488" s="2911"/>
      <c r="I488" s="2911"/>
      <c r="J488" s="599"/>
      <c r="K488" s="599"/>
      <c r="L488" s="599"/>
      <c r="M488" s="2911" t="s">
        <v>229</v>
      </c>
      <c r="N488" s="2911"/>
      <c r="O488" s="2911"/>
      <c r="P488" s="599"/>
      <c r="Q488" s="599"/>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8"/>
      <c r="BB488" s="350"/>
      <c r="BC488" s="248"/>
      <c r="BD488" s="248"/>
      <c r="BE488" s="248"/>
      <c r="BF488" s="248"/>
      <c r="BG488" s="248"/>
      <c r="BH488" s="248"/>
      <c r="BI488" s="248"/>
      <c r="BJ488" s="248"/>
      <c r="BK488" s="248"/>
      <c r="BL488" s="248"/>
      <c r="BM488" s="248"/>
      <c r="BN488" s="248"/>
      <c r="BO488" s="248"/>
      <c r="BP488" s="248"/>
      <c r="BQ488" s="248"/>
      <c r="BR488" s="248"/>
      <c r="BS488" s="248"/>
      <c r="BT488" s="248"/>
      <c r="BU488" s="248"/>
      <c r="BV488" s="248"/>
      <c r="BW488" s="248"/>
      <c r="BX488" s="248"/>
      <c r="BY488" s="248"/>
      <c r="BZ488" s="249"/>
      <c r="CA488" s="249"/>
      <c r="CB488" s="249"/>
      <c r="CC488" s="249"/>
      <c r="CD488" s="249"/>
      <c r="CE488" s="249"/>
      <c r="CF488" s="249"/>
      <c r="CG488" s="249"/>
      <c r="CH488" s="249"/>
      <c r="CI488" s="249"/>
      <c r="CJ488" s="249"/>
      <c r="CK488" s="249"/>
      <c r="CL488" s="249"/>
      <c r="CM488" s="249"/>
      <c r="CN488" s="249"/>
      <c r="CO488" s="249"/>
      <c r="CP488" s="249"/>
      <c r="CQ488" s="249"/>
      <c r="CR488" s="249"/>
      <c r="CS488" s="249"/>
      <c r="CT488" s="249"/>
      <c r="CU488" s="249"/>
      <c r="CV488" s="249"/>
      <c r="CW488" s="249"/>
      <c r="CX488" s="249"/>
      <c r="CY488" s="249"/>
      <c r="CZ488" s="249"/>
    </row>
    <row r="489" s="253" customFormat="true" ht="25.15" customHeight="true" x14ac:dyDescent="0.2">
      <c r="C489" s="2911" t="s">
        <v>323</v>
      </c>
      <c r="D489" s="2911"/>
      <c r="E489" s="660">
        <v>0.26609949100616409</v>
      </c>
      <c r="F489" s="599"/>
      <c r="G489" s="599"/>
      <c r="H489" s="2911" t="s">
        <v>229</v>
      </c>
      <c r="I489" s="2911"/>
      <c r="J489" s="2911"/>
      <c r="K489" s="599"/>
      <c r="L489" s="599"/>
      <c r="M489" s="2911"/>
      <c r="N489" s="2911"/>
      <c r="O489" s="643" t="s">
        <v>230</v>
      </c>
      <c r="P489" s="599"/>
      <c r="Q489" s="599"/>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8"/>
      <c r="BB489" s="350"/>
      <c r="BC489" s="248"/>
      <c r="BD489" s="248"/>
      <c r="BE489" s="248"/>
      <c r="BF489" s="248"/>
      <c r="BG489" s="248"/>
      <c r="BH489" s="248"/>
      <c r="BI489" s="248"/>
      <c r="BJ489" s="248"/>
      <c r="BK489" s="248"/>
      <c r="BL489" s="248"/>
      <c r="BM489" s="248"/>
      <c r="BN489" s="248"/>
      <c r="BO489" s="248"/>
      <c r="BP489" s="248"/>
      <c r="BQ489" s="248"/>
      <c r="BR489" s="248"/>
      <c r="BS489" s="248"/>
      <c r="BT489" s="248"/>
      <c r="BU489" s="248"/>
      <c r="BV489" s="248"/>
      <c r="BW489" s="248"/>
      <c r="BX489" s="248"/>
      <c r="BY489" s="248"/>
      <c r="BZ489" s="249"/>
      <c r="CA489" s="249"/>
      <c r="CB489" s="249"/>
      <c r="CC489" s="249"/>
      <c r="CD489" s="249"/>
      <c r="CE489" s="249"/>
      <c r="CF489" s="249"/>
      <c r="CG489" s="249"/>
      <c r="CH489" s="249"/>
      <c r="CI489" s="249"/>
      <c r="CJ489" s="249"/>
      <c r="CK489" s="249"/>
      <c r="CL489" s="249"/>
      <c r="CM489" s="249"/>
      <c r="CN489" s="249"/>
      <c r="CO489" s="249"/>
      <c r="CP489" s="249"/>
      <c r="CQ489" s="249"/>
      <c r="CR489" s="249"/>
      <c r="CS489" s="249"/>
      <c r="CT489" s="249"/>
      <c r="CU489" s="249"/>
      <c r="CV489" s="249"/>
      <c r="CW489" s="249"/>
      <c r="CX489" s="249"/>
      <c r="CY489" s="249"/>
      <c r="CZ489" s="249"/>
    </row>
    <row r="490" s="253" customFormat="true" ht="25.15" customHeight="true" x14ac:dyDescent="0.2">
      <c r="C490" s="2911" t="s">
        <v>343</v>
      </c>
      <c r="D490" s="2911"/>
      <c r="E490" s="660">
        <v>4.1701712306784031E-2</v>
      </c>
      <c r="F490" s="599"/>
      <c r="G490" s="599"/>
      <c r="H490" s="2911"/>
      <c r="I490" s="2911"/>
      <c r="J490" s="644" t="s">
        <v>230</v>
      </c>
      <c r="K490" s="599"/>
      <c r="L490" s="599"/>
      <c r="M490" s="2911" t="s">
        <v>227</v>
      </c>
      <c r="N490" s="2911"/>
      <c r="O490" s="659">
        <v>3.1762413088561398E-2</v>
      </c>
      <c r="P490" s="599"/>
      <c r="Q490" s="599"/>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8"/>
      <c r="BB490" s="350"/>
      <c r="BC490" s="248"/>
      <c r="BD490" s="248"/>
      <c r="BE490" s="248"/>
      <c r="BF490" s="248"/>
      <c r="BG490" s="248"/>
      <c r="BH490" s="248"/>
      <c r="BI490" s="248"/>
      <c r="BJ490" s="248"/>
      <c r="BK490" s="248"/>
      <c r="BL490" s="248"/>
      <c r="BM490" s="248"/>
      <c r="BN490" s="248"/>
      <c r="BO490" s="248"/>
      <c r="BP490" s="248"/>
      <c r="BQ490" s="248"/>
      <c r="BR490" s="248"/>
      <c r="BS490" s="248"/>
      <c r="BT490" s="248"/>
      <c r="BU490" s="248"/>
      <c r="BV490" s="248"/>
      <c r="BW490" s="248"/>
      <c r="BX490" s="248"/>
      <c r="BY490" s="248"/>
      <c r="BZ490" s="249"/>
      <c r="CA490" s="249"/>
      <c r="CB490" s="249"/>
      <c r="CC490" s="249"/>
      <c r="CD490" s="249"/>
      <c r="CE490" s="249"/>
      <c r="CF490" s="249"/>
      <c r="CG490" s="249"/>
      <c r="CH490" s="249"/>
      <c r="CI490" s="249"/>
      <c r="CJ490" s="249"/>
      <c r="CK490" s="249"/>
      <c r="CL490" s="249"/>
      <c r="CM490" s="249"/>
      <c r="CN490" s="249"/>
      <c r="CO490" s="249"/>
      <c r="CP490" s="249"/>
      <c r="CQ490" s="249"/>
      <c r="CR490" s="249"/>
      <c r="CS490" s="249"/>
      <c r="CT490" s="249"/>
      <c r="CU490" s="249"/>
      <c r="CV490" s="249"/>
      <c r="CW490" s="249"/>
      <c r="CX490" s="249"/>
      <c r="CY490" s="249"/>
      <c r="CZ490" s="249"/>
    </row>
    <row r="491" s="253" customFormat="true" ht="25.15" customHeight="true" x14ac:dyDescent="0.2">
      <c r="C491" s="2911" t="s">
        <v>357</v>
      </c>
      <c r="D491" s="2911"/>
      <c r="E491" s="660">
        <v>7.4038153455823269E-3</v>
      </c>
      <c r="F491" s="599"/>
      <c r="G491" s="599"/>
      <c r="H491" s="2911" t="s">
        <v>227</v>
      </c>
      <c r="I491" s="2911"/>
      <c r="J491" s="658">
        <v>1.3625380566921115E-2</v>
      </c>
      <c r="K491" s="599"/>
      <c r="L491" s="599"/>
      <c r="M491" s="2911" t="s">
        <v>215</v>
      </c>
      <c r="N491" s="2911"/>
      <c r="O491" s="662">
        <v>0.59635433867206211</v>
      </c>
      <c r="P491" s="599"/>
      <c r="Q491" s="599"/>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8"/>
      <c r="BB491" s="350"/>
      <c r="BC491" s="248"/>
      <c r="BD491" s="248"/>
      <c r="BE491" s="248"/>
      <c r="BF491" s="248"/>
      <c r="BG491" s="248"/>
      <c r="BH491" s="248"/>
      <c r="BI491" s="248"/>
      <c r="BJ491" s="248"/>
      <c r="BK491" s="248"/>
      <c r="BL491" s="248"/>
      <c r="BM491" s="248"/>
      <c r="BN491" s="248"/>
      <c r="BO491" s="248"/>
      <c r="BP491" s="248"/>
      <c r="BQ491" s="248"/>
      <c r="BR491" s="248"/>
      <c r="BS491" s="248"/>
      <c r="BT491" s="248"/>
      <c r="BU491" s="248"/>
      <c r="BV491" s="248"/>
      <c r="BW491" s="248"/>
      <c r="BX491" s="248"/>
      <c r="BY491" s="248"/>
      <c r="BZ491" s="249"/>
      <c r="CA491" s="249"/>
      <c r="CB491" s="249"/>
      <c r="CC491" s="249"/>
      <c r="CD491" s="249"/>
      <c r="CE491" s="249"/>
      <c r="CF491" s="249"/>
      <c r="CG491" s="249"/>
      <c r="CH491" s="249"/>
      <c r="CI491" s="249"/>
      <c r="CJ491" s="249"/>
      <c r="CK491" s="249"/>
      <c r="CL491" s="249"/>
      <c r="CM491" s="249"/>
      <c r="CN491" s="249"/>
      <c r="CO491" s="249"/>
      <c r="CP491" s="249"/>
      <c r="CQ491" s="249"/>
      <c r="CR491" s="249"/>
      <c r="CS491" s="249"/>
      <c r="CT491" s="249"/>
      <c r="CU491" s="249"/>
      <c r="CV491" s="249"/>
      <c r="CW491" s="249"/>
      <c r="CX491" s="249"/>
      <c r="CY491" s="249"/>
      <c r="CZ491" s="249"/>
    </row>
    <row r="492" s="253" customFormat="true" ht="25.15" customHeight="true" x14ac:dyDescent="0.2">
      <c r="C492" s="2911" t="s">
        <v>320</v>
      </c>
      <c r="D492" s="2911"/>
      <c r="E492" s="660">
        <v>0.26107644815091768</v>
      </c>
      <c r="F492" s="599"/>
      <c r="G492" s="599"/>
      <c r="H492" s="2911" t="s">
        <v>215</v>
      </c>
      <c r="I492" s="2911"/>
      <c r="J492" s="661">
        <v>0.42352656186667959</v>
      </c>
      <c r="K492" s="599"/>
      <c r="L492" s="599"/>
      <c r="M492" s="2911" t="s">
        <v>226</v>
      </c>
      <c r="N492" s="2911"/>
      <c r="O492" s="662">
        <v>5.6502221907762011E-3</v>
      </c>
      <c r="P492" s="599"/>
      <c r="Q492" s="599"/>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8"/>
      <c r="BB492" s="350"/>
      <c r="BC492" s="248"/>
      <c r="BD492" s="248"/>
      <c r="BE492" s="248"/>
      <c r="BF492" s="248"/>
      <c r="BG492" s="248"/>
      <c r="BH492" s="248"/>
      <c r="BI492" s="248"/>
      <c r="BJ492" s="248"/>
      <c r="BK492" s="248"/>
      <c r="BL492" s="248"/>
      <c r="BM492" s="248"/>
      <c r="BN492" s="248"/>
      <c r="BO492" s="248"/>
      <c r="BP492" s="248"/>
      <c r="BQ492" s="248"/>
      <c r="BR492" s="248"/>
      <c r="BS492" s="248"/>
      <c r="BT492" s="248"/>
      <c r="BU492" s="248"/>
      <c r="BV492" s="248"/>
      <c r="BW492" s="248"/>
      <c r="BX492" s="248"/>
      <c r="BY492" s="248"/>
      <c r="BZ492" s="249"/>
      <c r="CA492" s="249"/>
      <c r="CB492" s="249"/>
      <c r="CC492" s="249"/>
      <c r="CD492" s="249"/>
      <c r="CE492" s="249"/>
      <c r="CF492" s="249"/>
      <c r="CG492" s="249"/>
      <c r="CH492" s="249"/>
      <c r="CI492" s="249"/>
      <c r="CJ492" s="249"/>
      <c r="CK492" s="249"/>
      <c r="CL492" s="249"/>
      <c r="CM492" s="249"/>
      <c r="CN492" s="249"/>
      <c r="CO492" s="249"/>
      <c r="CP492" s="249"/>
      <c r="CQ492" s="249"/>
      <c r="CR492" s="249"/>
      <c r="CS492" s="249"/>
      <c r="CT492" s="249"/>
      <c r="CU492" s="249"/>
      <c r="CV492" s="249"/>
      <c r="CW492" s="249"/>
      <c r="CX492" s="249"/>
      <c r="CY492" s="249"/>
      <c r="CZ492" s="249"/>
    </row>
    <row r="493" s="253" customFormat="true" ht="25.15" customHeight="true" x14ac:dyDescent="0.2">
      <c r="C493" s="2911" t="s">
        <v>375</v>
      </c>
      <c r="D493" s="2911"/>
      <c r="E493" s="660">
        <v>1.9833035606328859E-4</v>
      </c>
      <c r="F493" s="599"/>
      <c r="G493" s="599"/>
      <c r="H493" s="2911" t="s">
        <v>226</v>
      </c>
      <c r="I493" s="2911"/>
      <c r="J493" s="661">
        <v>3.0454529789772727E-3</v>
      </c>
      <c r="K493" s="599"/>
      <c r="L493" s="599"/>
      <c r="M493" s="2911" t="s">
        <v>276</v>
      </c>
      <c r="N493" s="2911"/>
      <c r="O493" s="662">
        <v>3.7920964587697649E-2</v>
      </c>
      <c r="P493" s="599"/>
      <c r="Q493" s="599"/>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8"/>
      <c r="BB493" s="350"/>
      <c r="BC493" s="248"/>
      <c r="BD493" s="248"/>
      <c r="BE493" s="248"/>
      <c r="BF493" s="248"/>
      <c r="BG493" s="248"/>
      <c r="BH493" s="248"/>
      <c r="BI493" s="248"/>
      <c r="BJ493" s="248"/>
      <c r="BK493" s="248"/>
      <c r="BL493" s="248"/>
      <c r="BM493" s="248"/>
      <c r="BN493" s="248"/>
      <c r="BO493" s="248"/>
      <c r="BP493" s="248"/>
      <c r="BQ493" s="248"/>
      <c r="BR493" s="248"/>
      <c r="BS493" s="248"/>
      <c r="BT493" s="248"/>
      <c r="BU493" s="248"/>
      <c r="BV493" s="248"/>
      <c r="BW493" s="248"/>
      <c r="BX493" s="248"/>
      <c r="BY493" s="248"/>
      <c r="BZ493" s="249"/>
      <c r="CA493" s="249"/>
      <c r="CB493" s="249"/>
      <c r="CC493" s="249"/>
      <c r="CD493" s="249"/>
      <c r="CE493" s="249"/>
      <c r="CF493" s="249"/>
      <c r="CG493" s="249"/>
      <c r="CH493" s="249"/>
      <c r="CI493" s="249"/>
      <c r="CJ493" s="249"/>
      <c r="CK493" s="249"/>
      <c r="CL493" s="249"/>
      <c r="CM493" s="249"/>
      <c r="CN493" s="249"/>
      <c r="CO493" s="249"/>
      <c r="CP493" s="249"/>
      <c r="CQ493" s="249"/>
      <c r="CR493" s="249"/>
      <c r="CS493" s="249"/>
      <c r="CT493" s="249"/>
      <c r="CU493" s="249"/>
      <c r="CV493" s="249"/>
      <c r="CW493" s="249"/>
      <c r="CX493" s="249"/>
      <c r="CY493" s="249"/>
      <c r="CZ493" s="249"/>
    </row>
    <row r="494" s="253" customFormat="true" ht="25.15" customHeight="true" x14ac:dyDescent="0.2">
      <c r="C494" s="2911" t="s">
        <v>349</v>
      </c>
      <c r="D494" s="2911"/>
      <c r="E494" s="660">
        <v>2.1059338281479361E-2</v>
      </c>
      <c r="F494" s="599"/>
      <c r="G494" s="599"/>
      <c r="H494" s="2911" t="s">
        <v>283</v>
      </c>
      <c r="I494" s="2911"/>
      <c r="J494" s="661">
        <v>7.2472801138765384E-4</v>
      </c>
      <c r="K494" s="599"/>
      <c r="L494" s="599"/>
      <c r="M494" s="2911" t="s">
        <v>224</v>
      </c>
      <c r="N494" s="2911"/>
      <c r="O494" s="662">
        <v>3.0368195470148962E-2</v>
      </c>
      <c r="P494" s="599"/>
      <c r="Q494" s="599"/>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8"/>
      <c r="BB494" s="350"/>
      <c r="BC494" s="248"/>
      <c r="BD494" s="248"/>
      <c r="BE494" s="248"/>
      <c r="BF494" s="248"/>
      <c r="BG494" s="248"/>
      <c r="BH494" s="248"/>
      <c r="BI494" s="248"/>
      <c r="BJ494" s="248"/>
      <c r="BK494" s="248"/>
      <c r="BL494" s="248"/>
      <c r="BM494" s="248"/>
      <c r="BN494" s="248"/>
      <c r="BO494" s="248"/>
      <c r="BP494" s="248"/>
      <c r="BQ494" s="248"/>
      <c r="BR494" s="248"/>
      <c r="BS494" s="248"/>
      <c r="BT494" s="248"/>
      <c r="BU494" s="248"/>
      <c r="BV494" s="248"/>
      <c r="BW494" s="248"/>
      <c r="BX494" s="248"/>
      <c r="BY494" s="248"/>
      <c r="BZ494" s="249"/>
      <c r="CA494" s="249"/>
      <c r="CB494" s="249"/>
      <c r="CC494" s="249"/>
      <c r="CD494" s="249"/>
      <c r="CE494" s="249"/>
      <c r="CF494" s="249"/>
      <c r="CG494" s="249"/>
      <c r="CH494" s="249"/>
      <c r="CI494" s="249"/>
      <c r="CJ494" s="249"/>
      <c r="CK494" s="249"/>
      <c r="CL494" s="249"/>
      <c r="CM494" s="249"/>
      <c r="CN494" s="249"/>
      <c r="CO494" s="249"/>
      <c r="CP494" s="249"/>
      <c r="CQ494" s="249"/>
      <c r="CR494" s="249"/>
      <c r="CS494" s="249"/>
      <c r="CT494" s="249"/>
      <c r="CU494" s="249"/>
      <c r="CV494" s="249"/>
      <c r="CW494" s="249"/>
      <c r="CX494" s="249"/>
      <c r="CY494" s="249"/>
      <c r="CZ494" s="249"/>
    </row>
    <row r="495" s="253" customFormat="true" ht="25.15" customHeight="true" x14ac:dyDescent="0.2">
      <c r="C495" s="2911" t="s">
        <v>344</v>
      </c>
      <c r="D495" s="2911"/>
      <c r="E495" s="660">
        <v>1.4524441614788754E-3</v>
      </c>
      <c r="F495" s="599"/>
      <c r="G495" s="599"/>
      <c r="H495" s="2911" t="s">
        <v>276</v>
      </c>
      <c r="I495" s="2911"/>
      <c r="J495" s="661">
        <v>4.4235057015579213E-2</v>
      </c>
      <c r="K495" s="599"/>
      <c r="L495" s="599"/>
      <c r="M495" s="2911" t="s">
        <v>219</v>
      </c>
      <c r="N495" s="2911"/>
      <c r="O495" s="662">
        <v>0.48327841565568286</v>
      </c>
      <c r="P495" s="599"/>
      <c r="Q495" s="599"/>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8"/>
      <c r="BB495" s="350"/>
      <c r="BC495" s="248"/>
      <c r="BD495" s="248"/>
      <c r="BE495" s="248"/>
      <c r="BF495" s="248"/>
      <c r="BG495" s="248"/>
      <c r="BH495" s="248"/>
      <c r="BI495" s="248"/>
      <c r="BJ495" s="248"/>
      <c r="BK495" s="248"/>
      <c r="BL495" s="248"/>
      <c r="BM495" s="248"/>
      <c r="BN495" s="248"/>
      <c r="BO495" s="248"/>
      <c r="BP495" s="248"/>
      <c r="BQ495" s="248"/>
      <c r="BR495" s="248"/>
      <c r="BS495" s="248"/>
      <c r="BT495" s="248"/>
      <c r="BU495" s="248"/>
      <c r="BV495" s="248"/>
      <c r="BW495" s="248"/>
      <c r="BX495" s="248"/>
      <c r="BY495" s="248"/>
      <c r="BZ495" s="249"/>
      <c r="CA495" s="249"/>
      <c r="CB495" s="249"/>
      <c r="CC495" s="249"/>
      <c r="CD495" s="249"/>
      <c r="CE495" s="249"/>
      <c r="CF495" s="249"/>
      <c r="CG495" s="249"/>
      <c r="CH495" s="249"/>
      <c r="CI495" s="249"/>
      <c r="CJ495" s="249"/>
      <c r="CK495" s="249"/>
      <c r="CL495" s="249"/>
      <c r="CM495" s="249"/>
      <c r="CN495" s="249"/>
      <c r="CO495" s="249"/>
      <c r="CP495" s="249"/>
      <c r="CQ495" s="249"/>
      <c r="CR495" s="249"/>
      <c r="CS495" s="249"/>
      <c r="CT495" s="249"/>
      <c r="CU495" s="249"/>
      <c r="CV495" s="249"/>
      <c r="CW495" s="249"/>
      <c r="CX495" s="249"/>
      <c r="CY495" s="249"/>
      <c r="CZ495" s="249"/>
    </row>
    <row r="496" s="253" customFormat="true" ht="25.15" customHeight="true" x14ac:dyDescent="0.2">
      <c r="C496" s="2911" t="s">
        <v>327</v>
      </c>
      <c r="D496" s="2911"/>
      <c r="E496" s="660">
        <v>0.28153129823532164</v>
      </c>
      <c r="F496" s="599"/>
      <c r="G496" s="599"/>
      <c r="H496" s="2911" t="s">
        <v>224</v>
      </c>
      <c r="I496" s="2911"/>
      <c r="J496" s="661">
        <v>0.10158845728341233</v>
      </c>
      <c r="K496" s="599"/>
      <c r="L496" s="599"/>
      <c r="M496" s="2911" t="s">
        <v>278</v>
      </c>
      <c r="N496" s="2911"/>
      <c r="O496" s="662">
        <v>2.8351135456743389E-2</v>
      </c>
      <c r="P496" s="599"/>
      <c r="Q496" s="599"/>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8"/>
      <c r="BB496" s="350"/>
      <c r="BC496" s="248"/>
      <c r="BD496" s="248"/>
      <c r="BE496" s="248"/>
      <c r="BF496" s="248"/>
      <c r="BG496" s="248"/>
      <c r="BH496" s="248"/>
      <c r="BI496" s="248"/>
      <c r="BJ496" s="248"/>
      <c r="BK496" s="248"/>
      <c r="BL496" s="248"/>
      <c r="BM496" s="248"/>
      <c r="BN496" s="248"/>
      <c r="BO496" s="248"/>
      <c r="BP496" s="248"/>
      <c r="BQ496" s="248"/>
      <c r="BR496" s="248"/>
      <c r="BS496" s="248"/>
      <c r="BT496" s="248"/>
      <c r="BU496" s="248"/>
      <c r="BV496" s="248"/>
      <c r="BW496" s="248"/>
      <c r="BX496" s="248"/>
      <c r="BY496" s="248"/>
      <c r="BZ496" s="249"/>
      <c r="CA496" s="249"/>
      <c r="CB496" s="249"/>
      <c r="CC496" s="249"/>
      <c r="CD496" s="249"/>
      <c r="CE496" s="249"/>
      <c r="CF496" s="249"/>
      <c r="CG496" s="249"/>
      <c r="CH496" s="249"/>
      <c r="CI496" s="249"/>
      <c r="CJ496" s="249"/>
      <c r="CK496" s="249"/>
      <c r="CL496" s="249"/>
      <c r="CM496" s="249"/>
      <c r="CN496" s="249"/>
      <c r="CO496" s="249"/>
      <c r="CP496" s="249"/>
      <c r="CQ496" s="249"/>
      <c r="CR496" s="249"/>
      <c r="CS496" s="249"/>
      <c r="CT496" s="249"/>
      <c r="CU496" s="249"/>
      <c r="CV496" s="249"/>
      <c r="CW496" s="249"/>
      <c r="CX496" s="249"/>
      <c r="CY496" s="249"/>
      <c r="CZ496" s="249"/>
    </row>
    <row r="497" s="253" customFormat="true" ht="25.15" customHeight="true" x14ac:dyDescent="0.2">
      <c r="C497" s="2911" t="s">
        <v>378</v>
      </c>
      <c r="D497" s="2911"/>
      <c r="E497" s="660">
        <v>5.3049839308624289E-5</v>
      </c>
      <c r="F497" s="599"/>
      <c r="G497" s="599"/>
      <c r="H497" s="2911" t="s">
        <v>219</v>
      </c>
      <c r="I497" s="2911"/>
      <c r="J497" s="661">
        <v>5.533822762646718E-2</v>
      </c>
      <c r="K497" s="599"/>
      <c r="L497" s="599"/>
      <c r="M497" s="2911" t="s">
        <v>323</v>
      </c>
      <c r="N497" s="2911"/>
      <c r="O497" s="662">
        <v>0.28472691025778946</v>
      </c>
      <c r="P497" s="599"/>
      <c r="Q497" s="599"/>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8"/>
      <c r="BB497" s="350"/>
      <c r="BC497" s="248"/>
      <c r="BD497" s="248"/>
      <c r="BE497" s="248"/>
      <c r="BF497" s="248"/>
      <c r="BG497" s="248"/>
      <c r="BH497" s="248"/>
      <c r="BI497" s="248"/>
      <c r="BJ497" s="248"/>
      <c r="BK497" s="248"/>
      <c r="BL497" s="248"/>
      <c r="BM497" s="248"/>
      <c r="BN497" s="248"/>
      <c r="BO497" s="248"/>
      <c r="BP497" s="248"/>
      <c r="BQ497" s="248"/>
      <c r="BR497" s="248"/>
      <c r="BS497" s="248"/>
      <c r="BT497" s="248"/>
      <c r="BU497" s="248"/>
      <c r="BV497" s="248"/>
      <c r="BW497" s="248"/>
      <c r="BX497" s="248"/>
      <c r="BY497" s="248"/>
      <c r="BZ497" s="249"/>
      <c r="CA497" s="249"/>
      <c r="CB497" s="249"/>
      <c r="CC497" s="249"/>
      <c r="CD497" s="249"/>
      <c r="CE497" s="249"/>
      <c r="CF497" s="249"/>
      <c r="CG497" s="249"/>
      <c r="CH497" s="249"/>
      <c r="CI497" s="249"/>
      <c r="CJ497" s="249"/>
      <c r="CK497" s="249"/>
      <c r="CL497" s="249"/>
      <c r="CM497" s="249"/>
      <c r="CN497" s="249"/>
      <c r="CO497" s="249"/>
      <c r="CP497" s="249"/>
      <c r="CQ497" s="249"/>
      <c r="CR497" s="249"/>
      <c r="CS497" s="249"/>
      <c r="CT497" s="249"/>
      <c r="CU497" s="249"/>
      <c r="CV497" s="249"/>
      <c r="CW497" s="249"/>
      <c r="CX497" s="249"/>
      <c r="CY497" s="249"/>
      <c r="CZ497" s="249"/>
    </row>
    <row r="498" s="253" customFormat="true" ht="25.15" customHeight="true" x14ac:dyDescent="0.2">
      <c r="C498" s="2911" t="s">
        <v>351</v>
      </c>
      <c r="D498" s="2911"/>
      <c r="E498" s="660">
        <v>1.5631741940757525E-2</v>
      </c>
      <c r="F498" s="599"/>
      <c r="G498" s="599"/>
      <c r="H498" s="2911" t="s">
        <v>278</v>
      </c>
      <c r="I498" s="2911"/>
      <c r="J498" s="661">
        <v>1.9554565985941956E-2</v>
      </c>
      <c r="K498" s="599"/>
      <c r="L498" s="599"/>
      <c r="M498" s="2911" t="s">
        <v>343</v>
      </c>
      <c r="N498" s="2911"/>
      <c r="O498" s="662">
        <v>2.9501149064047168E-2</v>
      </c>
      <c r="P498" s="599"/>
      <c r="Q498" s="599"/>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8"/>
      <c r="BB498" s="350"/>
      <c r="BC498" s="248"/>
      <c r="BD498" s="248"/>
      <c r="BE498" s="248"/>
      <c r="BF498" s="248"/>
      <c r="BG498" s="248"/>
      <c r="BH498" s="248"/>
      <c r="BI498" s="248"/>
      <c r="BJ498" s="248"/>
      <c r="BK498" s="248"/>
      <c r="BL498" s="248"/>
      <c r="BM498" s="248"/>
      <c r="BN498" s="248"/>
      <c r="BO498" s="248"/>
      <c r="BP498" s="248"/>
      <c r="BQ498" s="248"/>
      <c r="BR498" s="248"/>
      <c r="BS498" s="248"/>
      <c r="BT498" s="248"/>
      <c r="BU498" s="248"/>
      <c r="BV498" s="248"/>
      <c r="BW498" s="248"/>
      <c r="BX498" s="248"/>
      <c r="BY498" s="248"/>
      <c r="BZ498" s="249"/>
      <c r="CA498" s="249"/>
      <c r="CB498" s="249"/>
      <c r="CC498" s="249"/>
      <c r="CD498" s="249"/>
      <c r="CE498" s="249"/>
      <c r="CF498" s="249"/>
      <c r="CG498" s="249"/>
      <c r="CH498" s="249"/>
      <c r="CI498" s="249"/>
      <c r="CJ498" s="249"/>
      <c r="CK498" s="249"/>
      <c r="CL498" s="249"/>
      <c r="CM498" s="249"/>
      <c r="CN498" s="249"/>
      <c r="CO498" s="249"/>
      <c r="CP498" s="249"/>
      <c r="CQ498" s="249"/>
      <c r="CR498" s="249"/>
      <c r="CS498" s="249"/>
      <c r="CT498" s="249"/>
      <c r="CU498" s="249"/>
      <c r="CV498" s="249"/>
      <c r="CW498" s="249"/>
      <c r="CX498" s="249"/>
      <c r="CY498" s="249"/>
      <c r="CZ498" s="249"/>
    </row>
    <row r="499" s="253" customFormat="true" ht="25.15" customHeight="true" x14ac:dyDescent="0.2">
      <c r="C499" s="2911" t="s">
        <v>333</v>
      </c>
      <c r="D499" s="2911"/>
      <c r="E499" s="660">
        <v>0.11528535986864286</v>
      </c>
      <c r="F499" s="599"/>
      <c r="G499" s="599"/>
      <c r="H499" s="2911" t="s">
        <v>323</v>
      </c>
      <c r="I499" s="2911"/>
      <c r="J499" s="661">
        <v>0.12938163025188404</v>
      </c>
      <c r="K499" s="599"/>
      <c r="L499" s="599"/>
      <c r="M499" s="2911" t="s">
        <v>357</v>
      </c>
      <c r="N499" s="2911"/>
      <c r="O499" s="662">
        <v>5.3871007502948468E-3</v>
      </c>
      <c r="P499" s="599"/>
      <c r="Q499" s="599"/>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8"/>
      <c r="BB499" s="350"/>
      <c r="BC499" s="248"/>
      <c r="BD499" s="248"/>
      <c r="BE499" s="248"/>
      <c r="BF499" s="248"/>
      <c r="BG499" s="248"/>
      <c r="BH499" s="248"/>
      <c r="BI499" s="248"/>
      <c r="BJ499" s="248"/>
      <c r="BK499" s="248"/>
      <c r="BL499" s="248"/>
      <c r="BM499" s="248"/>
      <c r="BN499" s="248"/>
      <c r="BO499" s="248"/>
      <c r="BP499" s="248"/>
      <c r="BQ499" s="248"/>
      <c r="BR499" s="248"/>
      <c r="BS499" s="248"/>
      <c r="BT499" s="248"/>
      <c r="BU499" s="248"/>
      <c r="BV499" s="248"/>
      <c r="BW499" s="248"/>
      <c r="BX499" s="248"/>
      <c r="BY499" s="248"/>
      <c r="BZ499" s="249"/>
      <c r="CA499" s="249"/>
      <c r="CB499" s="249"/>
      <c r="CC499" s="249"/>
      <c r="CD499" s="249"/>
      <c r="CE499" s="249"/>
      <c r="CF499" s="249"/>
      <c r="CG499" s="249"/>
      <c r="CH499" s="249"/>
      <c r="CI499" s="249"/>
      <c r="CJ499" s="249"/>
      <c r="CK499" s="249"/>
      <c r="CL499" s="249"/>
      <c r="CM499" s="249"/>
      <c r="CN499" s="249"/>
      <c r="CO499" s="249"/>
      <c r="CP499" s="249"/>
      <c r="CQ499" s="249"/>
      <c r="CR499" s="249"/>
      <c r="CS499" s="249"/>
      <c r="CT499" s="249"/>
      <c r="CU499" s="249"/>
      <c r="CV499" s="249"/>
      <c r="CW499" s="249"/>
      <c r="CX499" s="249"/>
      <c r="CY499" s="249"/>
      <c r="CZ499" s="249"/>
    </row>
    <row r="500" s="253" customFormat="true" ht="25.15" customHeight="true" x14ac:dyDescent="0.2">
      <c r="C500" s="2911" t="s">
        <v>342</v>
      </c>
      <c r="D500" s="2911"/>
      <c r="E500" s="660">
        <v>2.0712403406715988E-3</v>
      </c>
      <c r="F500" s="599"/>
      <c r="G500" s="599"/>
      <c r="H500" s="2911" t="s">
        <v>343</v>
      </c>
      <c r="I500" s="2911"/>
      <c r="J500" s="661">
        <v>3.4286285050116508E-2</v>
      </c>
      <c r="K500" s="599"/>
      <c r="L500" s="599"/>
      <c r="M500" s="2911" t="s">
        <v>320</v>
      </c>
      <c r="N500" s="2911"/>
      <c r="O500" s="662">
        <v>0.33902763659114887</v>
      </c>
      <c r="P500" s="599"/>
      <c r="Q500" s="599"/>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8"/>
      <c r="BB500" s="350"/>
      <c r="BC500" s="248"/>
      <c r="BD500" s="248"/>
      <c r="BE500" s="248"/>
      <c r="BF500" s="248"/>
      <c r="BG500" s="248"/>
      <c r="BH500" s="248"/>
      <c r="BI500" s="248"/>
      <c r="BJ500" s="248"/>
      <c r="BK500" s="248"/>
      <c r="BL500" s="248"/>
      <c r="BM500" s="248"/>
      <c r="BN500" s="248"/>
      <c r="BO500" s="248"/>
      <c r="BP500" s="248"/>
      <c r="BQ500" s="248"/>
      <c r="BR500" s="248"/>
      <c r="BS500" s="248"/>
      <c r="BT500" s="248"/>
      <c r="BU500" s="248"/>
      <c r="BV500" s="248"/>
      <c r="BW500" s="248"/>
      <c r="BX500" s="248"/>
      <c r="BY500" s="248"/>
      <c r="BZ500" s="249"/>
      <c r="CA500" s="249"/>
      <c r="CB500" s="249"/>
      <c r="CC500" s="249"/>
      <c r="CD500" s="249"/>
      <c r="CE500" s="249"/>
      <c r="CF500" s="249"/>
      <c r="CG500" s="249"/>
      <c r="CH500" s="249"/>
      <c r="CI500" s="249"/>
      <c r="CJ500" s="249"/>
      <c r="CK500" s="249"/>
      <c r="CL500" s="249"/>
      <c r="CM500" s="249"/>
      <c r="CN500" s="249"/>
      <c r="CO500" s="249"/>
      <c r="CP500" s="249"/>
      <c r="CQ500" s="249"/>
      <c r="CR500" s="249"/>
      <c r="CS500" s="249"/>
      <c r="CT500" s="249"/>
      <c r="CU500" s="249"/>
      <c r="CV500" s="249"/>
      <c r="CW500" s="249"/>
      <c r="CX500" s="249"/>
      <c r="CY500" s="249"/>
      <c r="CZ500" s="249"/>
    </row>
    <row r="501" s="253" customFormat="true" ht="25.15" customHeight="true" x14ac:dyDescent="0.2">
      <c r="C501" s="2911" t="s">
        <v>317</v>
      </c>
      <c r="D501" s="2911"/>
      <c r="E501" s="660">
        <v>0.40444524755439892</v>
      </c>
      <c r="F501" s="599"/>
      <c r="G501" s="599"/>
      <c r="H501" s="2911" t="s">
        <v>357</v>
      </c>
      <c r="I501" s="2911"/>
      <c r="J501" s="661">
        <v>8.573944820343871E-3</v>
      </c>
      <c r="K501" s="599"/>
      <c r="L501" s="599"/>
      <c r="M501" s="2911" t="s">
        <v>375</v>
      </c>
      <c r="N501" s="2911"/>
      <c r="O501" s="662">
        <v>5.738862732685777E-4</v>
      </c>
      <c r="P501" s="599"/>
      <c r="Q501" s="599"/>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8"/>
      <c r="BB501" s="350"/>
      <c r="BC501" s="248"/>
      <c r="BD501" s="248"/>
      <c r="BE501" s="248"/>
      <c r="BF501" s="248"/>
      <c r="BG501" s="248"/>
      <c r="BH501" s="248"/>
      <c r="BI501" s="248"/>
      <c r="BJ501" s="248"/>
      <c r="BK501" s="248"/>
      <c r="BL501" s="248"/>
      <c r="BM501" s="248"/>
      <c r="BN501" s="248"/>
      <c r="BO501" s="248"/>
      <c r="BP501" s="248"/>
      <c r="BQ501" s="248"/>
      <c r="BR501" s="248"/>
      <c r="BS501" s="248"/>
      <c r="BT501" s="248"/>
      <c r="BU501" s="248"/>
      <c r="BV501" s="248"/>
      <c r="BW501" s="248"/>
      <c r="BX501" s="248"/>
      <c r="BY501" s="248"/>
      <c r="BZ501" s="249"/>
      <c r="CA501" s="249"/>
      <c r="CB501" s="249"/>
      <c r="CC501" s="249"/>
      <c r="CD501" s="249"/>
      <c r="CE501" s="249"/>
      <c r="CF501" s="249"/>
      <c r="CG501" s="249"/>
      <c r="CH501" s="249"/>
      <c r="CI501" s="249"/>
      <c r="CJ501" s="249"/>
      <c r="CK501" s="249"/>
      <c r="CL501" s="249"/>
      <c r="CM501" s="249"/>
      <c r="CN501" s="249"/>
      <c r="CO501" s="249"/>
      <c r="CP501" s="249"/>
      <c r="CQ501" s="249"/>
      <c r="CR501" s="249"/>
      <c r="CS501" s="249"/>
      <c r="CT501" s="249"/>
      <c r="CU501" s="249"/>
      <c r="CV501" s="249"/>
      <c r="CW501" s="249"/>
      <c r="CX501" s="249"/>
      <c r="CY501" s="249"/>
      <c r="CZ501" s="249"/>
    </row>
    <row r="502" s="253" customFormat="true" ht="25.15" customHeight="true" x14ac:dyDescent="0.2">
      <c r="C502" s="2911" t="s">
        <v>377</v>
      </c>
      <c r="D502" s="2911"/>
      <c r="E502" s="660">
        <v>1.5355873037134615E-5</v>
      </c>
      <c r="F502" s="599"/>
      <c r="G502" s="599"/>
      <c r="H502" s="2911" t="s">
        <v>320</v>
      </c>
      <c r="I502" s="2911"/>
      <c r="J502" s="661">
        <v>3.774404825197842E-2</v>
      </c>
      <c r="K502" s="599"/>
      <c r="L502" s="599"/>
      <c r="M502" s="2911" t="s">
        <v>349</v>
      </c>
      <c r="N502" s="2911"/>
      <c r="O502" s="662">
        <v>1.023457361094158E-3</v>
      </c>
      <c r="P502" s="599"/>
      <c r="Q502" s="599"/>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8"/>
      <c r="BB502" s="350"/>
      <c r="BC502" s="248"/>
      <c r="BD502" s="248"/>
      <c r="BE502" s="248"/>
      <c r="BF502" s="248"/>
      <c r="BG502" s="248"/>
      <c r="BH502" s="248"/>
      <c r="BI502" s="248"/>
      <c r="BJ502" s="248"/>
      <c r="BK502" s="248"/>
      <c r="BL502" s="248"/>
      <c r="BM502" s="248"/>
      <c r="BN502" s="248"/>
      <c r="BO502" s="248"/>
      <c r="BP502" s="248"/>
      <c r="BQ502" s="248"/>
      <c r="BR502" s="248"/>
      <c r="BS502" s="248"/>
      <c r="BT502" s="248"/>
      <c r="BU502" s="248"/>
      <c r="BV502" s="248"/>
      <c r="BW502" s="248"/>
      <c r="BX502" s="248"/>
      <c r="BY502" s="248"/>
      <c r="BZ502" s="249"/>
      <c r="CA502" s="249"/>
      <c r="CB502" s="249"/>
      <c r="CC502" s="249"/>
      <c r="CD502" s="249"/>
      <c r="CE502" s="249"/>
      <c r="CF502" s="249"/>
      <c r="CG502" s="249"/>
      <c r="CH502" s="249"/>
      <c r="CI502" s="249"/>
      <c r="CJ502" s="249"/>
      <c r="CK502" s="249"/>
      <c r="CL502" s="249"/>
      <c r="CM502" s="249"/>
      <c r="CN502" s="249"/>
      <c r="CO502" s="249"/>
      <c r="CP502" s="249"/>
      <c r="CQ502" s="249"/>
      <c r="CR502" s="249"/>
      <c r="CS502" s="249"/>
      <c r="CT502" s="249"/>
      <c r="CU502" s="249"/>
      <c r="CV502" s="249"/>
      <c r="CW502" s="249"/>
      <c r="CX502" s="249"/>
      <c r="CY502" s="249"/>
      <c r="CZ502" s="249"/>
    </row>
    <row r="503" s="253" customFormat="true" ht="25.15" customHeight="true" x14ac:dyDescent="0.2">
      <c r="C503" s="2911" t="s">
        <v>345</v>
      </c>
      <c r="D503" s="2911"/>
      <c r="E503" s="660">
        <v>3.7768185347529265E-2</v>
      </c>
      <c r="F503" s="599"/>
      <c r="G503" s="599"/>
      <c r="H503" s="2911" t="s">
        <v>375</v>
      </c>
      <c r="I503" s="2911"/>
      <c r="J503" s="661">
        <v>2.4958669085455785E-4</v>
      </c>
      <c r="K503" s="599"/>
      <c r="L503" s="599"/>
      <c r="M503" s="2911" t="s">
        <v>344</v>
      </c>
      <c r="N503" s="2911"/>
      <c r="O503" s="662">
        <v>3.1525946037101495E-2</v>
      </c>
      <c r="P503" s="599"/>
      <c r="Q503" s="599"/>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8"/>
      <c r="BB503" s="350"/>
      <c r="BC503" s="248"/>
      <c r="BD503" s="248"/>
      <c r="BE503" s="248"/>
      <c r="BF503" s="248"/>
      <c r="BG503" s="248"/>
      <c r="BH503" s="248"/>
      <c r="BI503" s="248"/>
      <c r="BJ503" s="248"/>
      <c r="BK503" s="248"/>
      <c r="BL503" s="248"/>
      <c r="BM503" s="248"/>
      <c r="BN503" s="248"/>
      <c r="BO503" s="248"/>
      <c r="BP503" s="248"/>
      <c r="BQ503" s="248"/>
      <c r="BR503" s="248"/>
      <c r="BS503" s="248"/>
      <c r="BT503" s="248"/>
      <c r="BU503" s="248"/>
      <c r="BV503" s="248"/>
      <c r="BW503" s="248"/>
      <c r="BX503" s="248"/>
      <c r="BY503" s="248"/>
      <c r="BZ503" s="249"/>
      <c r="CA503" s="249"/>
      <c r="CB503" s="249"/>
      <c r="CC503" s="249"/>
      <c r="CD503" s="249"/>
      <c r="CE503" s="249"/>
      <c r="CF503" s="249"/>
      <c r="CG503" s="249"/>
      <c r="CH503" s="249"/>
      <c r="CI503" s="249"/>
      <c r="CJ503" s="249"/>
      <c r="CK503" s="249"/>
      <c r="CL503" s="249"/>
      <c r="CM503" s="249"/>
      <c r="CN503" s="249"/>
      <c r="CO503" s="249"/>
      <c r="CP503" s="249"/>
      <c r="CQ503" s="249"/>
      <c r="CR503" s="249"/>
      <c r="CS503" s="249"/>
      <c r="CT503" s="249"/>
      <c r="CU503" s="249"/>
      <c r="CV503" s="249"/>
      <c r="CW503" s="249"/>
      <c r="CX503" s="249"/>
      <c r="CY503" s="249"/>
      <c r="CZ503" s="249"/>
    </row>
    <row r="504" s="253" customFormat="true" ht="25.15" customHeight="true" x14ac:dyDescent="0.2">
      <c r="C504" s="2911" t="s">
        <v>360</v>
      </c>
      <c r="D504" s="2911"/>
      <c r="E504" s="660">
        <v>6.1808725058373612E-3</v>
      </c>
      <c r="F504" s="599"/>
      <c r="G504" s="599"/>
      <c r="H504" s="2911" t="s">
        <v>349</v>
      </c>
      <c r="I504" s="2911"/>
      <c r="J504" s="661">
        <v>2.3423223074531371E-2</v>
      </c>
      <c r="K504" s="599"/>
      <c r="L504" s="599"/>
      <c r="M504" s="2911" t="s">
        <v>327</v>
      </c>
      <c r="N504" s="2911"/>
      <c r="O504" s="662">
        <v>0.23428384283730397</v>
      </c>
      <c r="P504" s="599"/>
      <c r="Q504" s="599"/>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8"/>
      <c r="BB504" s="350"/>
      <c r="BC504" s="248"/>
      <c r="BD504" s="248"/>
      <c r="BE504" s="248"/>
      <c r="BF504" s="248"/>
      <c r="BG504" s="248"/>
      <c r="BH504" s="248"/>
      <c r="BI504" s="248"/>
      <c r="BJ504" s="248"/>
      <c r="BK504" s="248"/>
      <c r="BL504" s="248"/>
      <c r="BM504" s="248"/>
      <c r="BN504" s="248"/>
      <c r="BO504" s="248"/>
      <c r="BP504" s="248"/>
      <c r="BQ504" s="248"/>
      <c r="BR504" s="248"/>
      <c r="BS504" s="248"/>
      <c r="BT504" s="248"/>
      <c r="BU504" s="248"/>
      <c r="BV504" s="248"/>
      <c r="BW504" s="248"/>
      <c r="BX504" s="248"/>
      <c r="BY504" s="248"/>
      <c r="BZ504" s="249"/>
      <c r="CA504" s="249"/>
      <c r="CB504" s="249"/>
      <c r="CC504" s="249"/>
      <c r="CD504" s="249"/>
      <c r="CE504" s="249"/>
      <c r="CF504" s="249"/>
      <c r="CG504" s="249"/>
      <c r="CH504" s="249"/>
      <c r="CI504" s="249"/>
      <c r="CJ504" s="249"/>
      <c r="CK504" s="249"/>
      <c r="CL504" s="249"/>
      <c r="CM504" s="249"/>
      <c r="CN504" s="249"/>
      <c r="CO504" s="249"/>
      <c r="CP504" s="249"/>
      <c r="CQ504" s="249"/>
      <c r="CR504" s="249"/>
      <c r="CS504" s="249"/>
      <c r="CT504" s="249"/>
      <c r="CU504" s="249"/>
      <c r="CV504" s="249"/>
      <c r="CW504" s="249"/>
      <c r="CX504" s="249"/>
      <c r="CY504" s="249"/>
      <c r="CZ504" s="249"/>
    </row>
    <row r="505" s="253" customFormat="true" ht="25.15" customHeight="true" x14ac:dyDescent="0.2">
      <c r="C505" s="2911" t="s">
        <v>225</v>
      </c>
      <c r="D505" s="2911"/>
      <c r="E505" s="660">
        <v>1.8983008487489909E-3</v>
      </c>
      <c r="F505" s="599"/>
      <c r="G505" s="599"/>
      <c r="H505" s="2911" t="s">
        <v>344</v>
      </c>
      <c r="I505" s="2911"/>
      <c r="J505" s="661">
        <v>1.1997385000182484E-2</v>
      </c>
      <c r="K505" s="599"/>
      <c r="L505" s="599"/>
      <c r="M505" s="2911" t="s">
        <v>378</v>
      </c>
      <c r="N505" s="2911"/>
      <c r="O505" s="662">
        <v>1.7266423053462985E-4</v>
      </c>
      <c r="P505" s="599"/>
      <c r="Q505" s="599"/>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8"/>
      <c r="BB505" s="350"/>
      <c r="BC505" s="248"/>
      <c r="BD505" s="248"/>
      <c r="BE505" s="248"/>
      <c r="BF505" s="248"/>
      <c r="BG505" s="248"/>
      <c r="BH505" s="248"/>
      <c r="BI505" s="248"/>
      <c r="BJ505" s="248"/>
      <c r="BK505" s="248"/>
      <c r="BL505" s="248"/>
      <c r="BM505" s="248"/>
      <c r="BN505" s="248"/>
      <c r="BO505" s="248"/>
      <c r="BP505" s="248"/>
      <c r="BQ505" s="248"/>
      <c r="BR505" s="248"/>
      <c r="BS505" s="248"/>
      <c r="BT505" s="248"/>
      <c r="BU505" s="248"/>
      <c r="BV505" s="248"/>
      <c r="BW505" s="248"/>
      <c r="BX505" s="248"/>
      <c r="BY505" s="248"/>
      <c r="BZ505" s="249"/>
      <c r="CA505" s="249"/>
      <c r="CB505" s="249"/>
      <c r="CC505" s="249"/>
      <c r="CD505" s="249"/>
      <c r="CE505" s="249"/>
      <c r="CF505" s="249"/>
      <c r="CG505" s="249"/>
      <c r="CH505" s="249"/>
      <c r="CI505" s="249"/>
      <c r="CJ505" s="249"/>
      <c r="CK505" s="249"/>
      <c r="CL505" s="249"/>
      <c r="CM505" s="249"/>
      <c r="CN505" s="249"/>
      <c r="CO505" s="249"/>
      <c r="CP505" s="249"/>
      <c r="CQ505" s="249"/>
      <c r="CR505" s="249"/>
      <c r="CS505" s="249"/>
      <c r="CT505" s="249"/>
      <c r="CU505" s="249"/>
      <c r="CV505" s="249"/>
      <c r="CW505" s="249"/>
      <c r="CX505" s="249"/>
      <c r="CY505" s="249"/>
      <c r="CZ505" s="249"/>
    </row>
    <row r="506" s="253" customFormat="true" ht="25.15" customHeight="true" x14ac:dyDescent="0.2">
      <c r="C506" s="2911" t="s">
        <v>220</v>
      </c>
      <c r="D506" s="2911"/>
      <c r="E506" s="660">
        <v>0.43402196952550931</v>
      </c>
      <c r="F506" s="599"/>
      <c r="G506" s="599"/>
      <c r="H506" s="2911" t="s">
        <v>327</v>
      </c>
      <c r="I506" s="2911"/>
      <c r="J506" s="661">
        <v>0.16597158446835428</v>
      </c>
      <c r="K506" s="599"/>
      <c r="L506" s="599"/>
      <c r="M506" s="2911" t="s">
        <v>351</v>
      </c>
      <c r="N506" s="2911"/>
      <c r="O506" s="662">
        <v>1.5738556528433867E-2</v>
      </c>
      <c r="P506" s="599"/>
      <c r="Q506" s="599"/>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8"/>
      <c r="BB506" s="350"/>
      <c r="BC506" s="248"/>
      <c r="BD506" s="248"/>
      <c r="BE506" s="248"/>
      <c r="BF506" s="248"/>
      <c r="BG506" s="248"/>
      <c r="BH506" s="248"/>
      <c r="BI506" s="248"/>
      <c r="BJ506" s="248"/>
      <c r="BK506" s="248"/>
      <c r="BL506" s="248"/>
      <c r="BM506" s="248"/>
      <c r="BN506" s="248"/>
      <c r="BO506" s="248"/>
      <c r="BP506" s="248"/>
      <c r="BQ506" s="248"/>
      <c r="BR506" s="248"/>
      <c r="BS506" s="248"/>
      <c r="BT506" s="248"/>
      <c r="BU506" s="248"/>
      <c r="BV506" s="248"/>
      <c r="BW506" s="248"/>
      <c r="BX506" s="248"/>
      <c r="BY506" s="248"/>
      <c r="BZ506" s="249"/>
      <c r="CA506" s="249"/>
      <c r="CB506" s="249"/>
      <c r="CC506" s="249"/>
      <c r="CD506" s="249"/>
      <c r="CE506" s="249"/>
      <c r="CF506" s="249"/>
      <c r="CG506" s="249"/>
      <c r="CH506" s="249"/>
      <c r="CI506" s="249"/>
      <c r="CJ506" s="249"/>
      <c r="CK506" s="249"/>
      <c r="CL506" s="249"/>
      <c r="CM506" s="249"/>
      <c r="CN506" s="249"/>
      <c r="CO506" s="249"/>
      <c r="CP506" s="249"/>
      <c r="CQ506" s="249"/>
      <c r="CR506" s="249"/>
      <c r="CS506" s="249"/>
      <c r="CT506" s="249"/>
      <c r="CU506" s="249"/>
      <c r="CV506" s="249"/>
      <c r="CW506" s="249"/>
      <c r="CX506" s="249"/>
      <c r="CY506" s="249"/>
      <c r="CZ506" s="249"/>
    </row>
    <row r="507" s="253" customFormat="true" ht="25.15" customHeight="true" x14ac:dyDescent="0.2">
      <c r="C507" s="2911" t="s">
        <v>359</v>
      </c>
      <c r="D507" s="2911"/>
      <c r="E507" s="660">
        <v>6.9824056760382468E-3</v>
      </c>
      <c r="F507" s="599"/>
      <c r="G507" s="599"/>
      <c r="H507" s="2911" t="s">
        <v>378</v>
      </c>
      <c r="I507" s="2911"/>
      <c r="J507" s="661">
        <v>6.8520403634986194E-5</v>
      </c>
      <c r="K507" s="599"/>
      <c r="L507" s="599"/>
      <c r="M507" s="2911" t="s">
        <v>333</v>
      </c>
      <c r="N507" s="2911"/>
      <c r="O507" s="662">
        <v>4.1885006989133819E-2</v>
      </c>
      <c r="P507" s="599"/>
      <c r="Q507" s="599"/>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8"/>
      <c r="BB507" s="350"/>
      <c r="BC507" s="248"/>
      <c r="BD507" s="248"/>
      <c r="BE507" s="248"/>
      <c r="BF507" s="248"/>
      <c r="BG507" s="248"/>
      <c r="BH507" s="248"/>
      <c r="BI507" s="248"/>
      <c r="BJ507" s="248"/>
      <c r="BK507" s="248"/>
      <c r="BL507" s="248"/>
      <c r="BM507" s="248"/>
      <c r="BN507" s="248"/>
      <c r="BO507" s="248"/>
      <c r="BP507" s="248"/>
      <c r="BQ507" s="248"/>
      <c r="BR507" s="248"/>
      <c r="BS507" s="248"/>
      <c r="BT507" s="248"/>
      <c r="BU507" s="248"/>
      <c r="BV507" s="248"/>
      <c r="BW507" s="248"/>
      <c r="BX507" s="248"/>
      <c r="BY507" s="248"/>
      <c r="BZ507" s="249"/>
      <c r="CA507" s="249"/>
      <c r="CB507" s="249"/>
      <c r="CC507" s="249"/>
      <c r="CD507" s="249"/>
      <c r="CE507" s="249"/>
      <c r="CF507" s="249"/>
      <c r="CG507" s="249"/>
      <c r="CH507" s="249"/>
      <c r="CI507" s="249"/>
      <c r="CJ507" s="249"/>
      <c r="CK507" s="249"/>
      <c r="CL507" s="249"/>
      <c r="CM507" s="249"/>
      <c r="CN507" s="249"/>
      <c r="CO507" s="249"/>
      <c r="CP507" s="249"/>
      <c r="CQ507" s="249"/>
      <c r="CR507" s="249"/>
      <c r="CS507" s="249"/>
      <c r="CT507" s="249"/>
      <c r="CU507" s="249"/>
      <c r="CV507" s="249"/>
      <c r="CW507" s="249"/>
      <c r="CX507" s="249"/>
      <c r="CY507" s="249"/>
      <c r="CZ507" s="249"/>
    </row>
    <row r="508" s="253" customFormat="true" ht="25.15" customHeight="true" x14ac:dyDescent="0.2">
      <c r="C508" s="2911" t="s">
        <v>222</v>
      </c>
      <c r="D508" s="2911"/>
      <c r="E508" s="660">
        <v>7.0078778520846971E-2</v>
      </c>
      <c r="F508" s="599"/>
      <c r="G508" s="599"/>
      <c r="H508" s="2911" t="s">
        <v>351</v>
      </c>
      <c r="I508" s="2911"/>
      <c r="J508" s="661">
        <v>1.2585895643829644E-2</v>
      </c>
      <c r="K508" s="599"/>
      <c r="L508" s="599"/>
      <c r="M508" s="2911" t="s">
        <v>342</v>
      </c>
      <c r="N508" s="2911"/>
      <c r="O508" s="662">
        <v>3.7700539498651361E-2</v>
      </c>
      <c r="P508" s="599"/>
      <c r="Q508" s="599"/>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8"/>
      <c r="BB508" s="350"/>
      <c r="BC508" s="248"/>
      <c r="BD508" s="248"/>
      <c r="BE508" s="248"/>
      <c r="BF508" s="248"/>
      <c r="BG508" s="248"/>
      <c r="BH508" s="248"/>
      <c r="BI508" s="248"/>
      <c r="BJ508" s="248"/>
      <c r="BK508" s="248"/>
      <c r="BL508" s="248"/>
      <c r="BM508" s="248"/>
      <c r="BN508" s="248"/>
      <c r="BO508" s="248"/>
      <c r="BP508" s="248"/>
      <c r="BQ508" s="248"/>
      <c r="BR508" s="248"/>
      <c r="BS508" s="248"/>
      <c r="BT508" s="248"/>
      <c r="BU508" s="248"/>
      <c r="BV508" s="248"/>
      <c r="BW508" s="248"/>
      <c r="BX508" s="248"/>
      <c r="BY508" s="248"/>
      <c r="BZ508" s="249"/>
      <c r="CA508" s="249"/>
      <c r="CB508" s="249"/>
      <c r="CC508" s="249"/>
      <c r="CD508" s="249"/>
      <c r="CE508" s="249"/>
      <c r="CF508" s="249"/>
      <c r="CG508" s="249"/>
      <c r="CH508" s="249"/>
      <c r="CI508" s="249"/>
      <c r="CJ508" s="249"/>
      <c r="CK508" s="249"/>
      <c r="CL508" s="249"/>
      <c r="CM508" s="249"/>
      <c r="CN508" s="249"/>
      <c r="CO508" s="249"/>
      <c r="CP508" s="249"/>
      <c r="CQ508" s="249"/>
      <c r="CR508" s="249"/>
      <c r="CS508" s="249"/>
      <c r="CT508" s="249"/>
      <c r="CU508" s="249"/>
      <c r="CV508" s="249"/>
      <c r="CW508" s="249"/>
      <c r="CX508" s="249"/>
      <c r="CY508" s="249"/>
      <c r="CZ508" s="249"/>
    </row>
    <row r="509" s="253" customFormat="true" ht="25.15" customHeight="true" x14ac:dyDescent="0.2">
      <c r="C509" s="2911" t="s">
        <v>218</v>
      </c>
      <c r="D509" s="2911"/>
      <c r="E509" s="660">
        <v>9.1772879584637874E-4</v>
      </c>
      <c r="F509" s="599"/>
      <c r="G509" s="599"/>
      <c r="H509" s="2911" t="s">
        <v>333</v>
      </c>
      <c r="I509" s="2911"/>
      <c r="J509" s="661">
        <v>0.12566607493991383</v>
      </c>
      <c r="K509" s="599"/>
      <c r="L509" s="599"/>
      <c r="M509" s="2911" t="s">
        <v>317</v>
      </c>
      <c r="N509" s="2911"/>
      <c r="O509" s="662">
        <v>0.37470216417026014</v>
      </c>
      <c r="P509" s="599"/>
      <c r="Q509" s="599"/>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8"/>
      <c r="BB509" s="350"/>
      <c r="BC509" s="248"/>
      <c r="BD509" s="248"/>
      <c r="BE509" s="248"/>
      <c r="BF509" s="248"/>
      <c r="BG509" s="248"/>
      <c r="BH509" s="248"/>
      <c r="BI509" s="248"/>
      <c r="BJ509" s="248"/>
      <c r="BK509" s="248"/>
      <c r="BL509" s="248"/>
      <c r="BM509" s="248"/>
      <c r="BN509" s="248"/>
      <c r="BO509" s="248"/>
      <c r="BP509" s="248"/>
      <c r="BQ509" s="248"/>
      <c r="BR509" s="248"/>
      <c r="BS509" s="248"/>
      <c r="BT509" s="248"/>
      <c r="BU509" s="248"/>
      <c r="BV509" s="248"/>
      <c r="BW509" s="248"/>
      <c r="BX509" s="248"/>
      <c r="BY509" s="248"/>
      <c r="BZ509" s="249"/>
      <c r="CA509" s="249"/>
      <c r="CB509" s="249"/>
      <c r="CC509" s="249"/>
      <c r="CD509" s="249"/>
      <c r="CE509" s="249"/>
      <c r="CF509" s="249"/>
      <c r="CG509" s="249"/>
      <c r="CH509" s="249"/>
      <c r="CI509" s="249"/>
      <c r="CJ509" s="249"/>
      <c r="CK509" s="249"/>
      <c r="CL509" s="249"/>
      <c r="CM509" s="249"/>
      <c r="CN509" s="249"/>
      <c r="CO509" s="249"/>
      <c r="CP509" s="249"/>
      <c r="CQ509" s="249"/>
      <c r="CR509" s="249"/>
      <c r="CS509" s="249"/>
      <c r="CT509" s="249"/>
      <c r="CU509" s="249"/>
      <c r="CV509" s="249"/>
      <c r="CW509" s="249"/>
      <c r="CX509" s="249"/>
      <c r="CY509" s="249"/>
      <c r="CZ509" s="249"/>
    </row>
    <row r="510" s="253" customFormat="true" ht="25.15" customHeight="true" x14ac:dyDescent="0.2">
      <c r="C510" s="2911" t="s">
        <v>314</v>
      </c>
      <c r="D510" s="2911"/>
      <c r="E510" s="660">
        <v>0.55221729743612569</v>
      </c>
      <c r="F510" s="599"/>
      <c r="G510" s="599"/>
      <c r="H510" s="2911" t="s">
        <v>342</v>
      </c>
      <c r="I510" s="2911"/>
      <c r="J510" s="661">
        <v>1.7658266715123029E-2</v>
      </c>
      <c r="K510" s="599"/>
      <c r="L510" s="599"/>
      <c r="M510" s="2911" t="s">
        <v>377</v>
      </c>
      <c r="N510" s="2911"/>
      <c r="O510" s="662">
        <v>1.5416858273141277E-3</v>
      </c>
      <c r="P510" s="599"/>
      <c r="Q510" s="599"/>
      <c r="AD510" s="246"/>
      <c r="AE510" s="246"/>
      <c r="AF510" s="246"/>
      <c r="AG510" s="246"/>
      <c r="AH510" s="246"/>
      <c r="AI510" s="246"/>
      <c r="AJ510" s="246"/>
      <c r="AK510" s="246"/>
      <c r="AL510" s="246"/>
      <c r="AM510" s="246"/>
      <c r="AN510" s="246"/>
      <c r="AO510" s="246"/>
      <c r="AP510" s="246"/>
      <c r="AQ510" s="246"/>
      <c r="AR510" s="246"/>
      <c r="AS510" s="246"/>
      <c r="AT510" s="246"/>
      <c r="AU510" s="246"/>
      <c r="AV510" s="246"/>
      <c r="AW510" s="246"/>
      <c r="AX510" s="246"/>
      <c r="AY510" s="246"/>
      <c r="AZ510" s="246"/>
      <c r="BA510" s="248"/>
      <c r="BB510" s="350"/>
      <c r="BC510" s="248"/>
      <c r="BD510" s="248"/>
      <c r="BE510" s="248"/>
      <c r="BF510" s="248"/>
      <c r="BG510" s="248"/>
      <c r="BH510" s="248"/>
      <c r="BI510" s="248"/>
      <c r="BJ510" s="248"/>
      <c r="BK510" s="248"/>
      <c r="BL510" s="248"/>
      <c r="BM510" s="248"/>
      <c r="BN510" s="248"/>
      <c r="BO510" s="248"/>
      <c r="BP510" s="248"/>
      <c r="BQ510" s="248"/>
      <c r="BR510" s="248"/>
      <c r="BS510" s="248"/>
      <c r="BT510" s="248"/>
      <c r="BU510" s="248"/>
      <c r="BV510" s="248"/>
      <c r="BW510" s="248"/>
      <c r="BX510" s="248"/>
      <c r="BY510" s="248"/>
      <c r="BZ510" s="249"/>
      <c r="CA510" s="249"/>
      <c r="CB510" s="249"/>
      <c r="CC510" s="249"/>
      <c r="CD510" s="249"/>
      <c r="CE510" s="249"/>
      <c r="CF510" s="249"/>
      <c r="CG510" s="249"/>
      <c r="CH510" s="249"/>
      <c r="CI510" s="249"/>
      <c r="CJ510" s="249"/>
      <c r="CK510" s="249"/>
      <c r="CL510" s="249"/>
      <c r="CM510" s="249"/>
      <c r="CN510" s="249"/>
      <c r="CO510" s="249"/>
      <c r="CP510" s="249"/>
      <c r="CQ510" s="249"/>
      <c r="CR510" s="249"/>
      <c r="CS510" s="249"/>
      <c r="CT510" s="249"/>
      <c r="CU510" s="249"/>
      <c r="CV510" s="249"/>
      <c r="CW510" s="249"/>
      <c r="CX510" s="249"/>
      <c r="CY510" s="249"/>
      <c r="CZ510" s="249"/>
    </row>
    <row r="511" s="253" customFormat="true" ht="25.15" customHeight="true" x14ac:dyDescent="0.2">
      <c r="C511" s="2911" t="s">
        <v>347</v>
      </c>
      <c r="D511" s="2911"/>
      <c r="E511" s="660">
        <v>2.2971236894750835E-2</v>
      </c>
      <c r="F511" s="599"/>
      <c r="G511" s="599"/>
      <c r="H511" s="2911" t="s">
        <v>317</v>
      </c>
      <c r="I511" s="2911"/>
      <c r="J511" s="661">
        <v>0.23123868956165183</v>
      </c>
      <c r="K511" s="599"/>
      <c r="L511" s="599"/>
      <c r="M511" s="2911" t="s">
        <v>345</v>
      </c>
      <c r="N511" s="2911"/>
      <c r="O511" s="662">
        <v>2.8659418923404057E-2</v>
      </c>
      <c r="P511" s="599"/>
      <c r="Q511" s="599"/>
      <c r="AD511" s="246"/>
      <c r="AE511" s="246"/>
      <c r="AF511" s="246"/>
      <c r="AG511" s="246"/>
      <c r="AH511" s="246"/>
      <c r="AI511" s="246"/>
      <c r="AJ511" s="246"/>
      <c r="AK511" s="246"/>
      <c r="AL511" s="246"/>
      <c r="AM511" s="246"/>
      <c r="AN511" s="246"/>
      <c r="AO511" s="246"/>
      <c r="AP511" s="246"/>
      <c r="AQ511" s="246"/>
      <c r="AR511" s="246"/>
      <c r="AS511" s="246"/>
      <c r="AT511" s="246"/>
      <c r="AU511" s="246"/>
      <c r="AV511" s="246"/>
      <c r="AW511" s="246"/>
      <c r="AX511" s="246"/>
      <c r="AY511" s="246"/>
      <c r="AZ511" s="246"/>
      <c r="BA511" s="248"/>
      <c r="BB511" s="350"/>
      <c r="BC511" s="248"/>
      <c r="BD511" s="248"/>
      <c r="BE511" s="248"/>
      <c r="BF511" s="248"/>
      <c r="BG511" s="248"/>
      <c r="BH511" s="248"/>
      <c r="BI511" s="248"/>
      <c r="BJ511" s="248"/>
      <c r="BK511" s="248"/>
      <c r="BL511" s="248"/>
      <c r="BM511" s="248"/>
      <c r="BN511" s="248"/>
      <c r="BO511" s="248"/>
      <c r="BP511" s="248"/>
      <c r="BQ511" s="248"/>
      <c r="BR511" s="248"/>
      <c r="BS511" s="248"/>
      <c r="BT511" s="248"/>
      <c r="BU511" s="248"/>
      <c r="BV511" s="248"/>
      <c r="BW511" s="248"/>
      <c r="BX511" s="248"/>
      <c r="BY511" s="248"/>
      <c r="BZ511" s="249"/>
      <c r="CA511" s="249"/>
      <c r="CB511" s="249"/>
      <c r="CC511" s="249"/>
      <c r="CD511" s="249"/>
      <c r="CE511" s="249"/>
      <c r="CF511" s="249"/>
      <c r="CG511" s="249"/>
      <c r="CH511" s="249"/>
      <c r="CI511" s="249"/>
      <c r="CJ511" s="249"/>
      <c r="CK511" s="249"/>
      <c r="CL511" s="249"/>
      <c r="CM511" s="249"/>
      <c r="CN511" s="249"/>
      <c r="CO511" s="249"/>
      <c r="CP511" s="249"/>
      <c r="CQ511" s="249"/>
      <c r="CR511" s="249"/>
      <c r="CS511" s="249"/>
      <c r="CT511" s="249"/>
      <c r="CU511" s="249"/>
      <c r="CV511" s="249"/>
      <c r="CW511" s="249"/>
      <c r="CX511" s="249"/>
      <c r="CY511" s="249"/>
      <c r="CZ511" s="249"/>
    </row>
    <row r="512" s="253" customFormat="true" ht="25.15" customHeight="true" x14ac:dyDescent="0.2">
      <c r="C512" s="2911" t="s">
        <v>373</v>
      </c>
      <c r="D512" s="2911"/>
      <c r="E512" s="660">
        <v>1.0518175070291455E-3</v>
      </c>
      <c r="F512" s="599"/>
      <c r="G512" s="599"/>
      <c r="H512" s="2911" t="s">
        <v>377</v>
      </c>
      <c r="I512" s="2911"/>
      <c r="J512" s="661">
        <v>9.6391992051866903E-4</v>
      </c>
      <c r="K512" s="599"/>
      <c r="L512" s="599"/>
      <c r="M512" s="2911" t="s">
        <v>360</v>
      </c>
      <c r="N512" s="2911"/>
      <c r="O512" s="662">
        <v>1.5324559082331715E-3</v>
      </c>
      <c r="P512" s="599"/>
      <c r="Q512" s="599"/>
      <c r="AD512" s="246"/>
      <c r="AE512" s="246"/>
      <c r="AF512" s="246"/>
      <c r="AG512" s="246"/>
      <c r="AH512" s="246"/>
      <c r="AI512" s="246"/>
      <c r="AJ512" s="246"/>
      <c r="AK512" s="246"/>
      <c r="AL512" s="246"/>
      <c r="AM512" s="246"/>
      <c r="AN512" s="246"/>
      <c r="AO512" s="246"/>
      <c r="AP512" s="246"/>
      <c r="AQ512" s="246"/>
      <c r="AR512" s="246"/>
      <c r="AS512" s="246"/>
      <c r="AT512" s="246"/>
      <c r="AU512" s="246"/>
      <c r="AV512" s="246"/>
      <c r="AW512" s="246"/>
      <c r="AX512" s="246"/>
      <c r="AY512" s="246"/>
      <c r="AZ512" s="246"/>
      <c r="BA512" s="248"/>
      <c r="BB512" s="350"/>
      <c r="BC512" s="248"/>
      <c r="BD512" s="248"/>
      <c r="BE512" s="248"/>
      <c r="BF512" s="248"/>
      <c r="BG512" s="248"/>
      <c r="BH512" s="248"/>
      <c r="BI512" s="248"/>
      <c r="BJ512" s="248"/>
      <c r="BK512" s="248"/>
      <c r="BL512" s="248"/>
      <c r="BM512" s="248"/>
      <c r="BN512" s="248"/>
      <c r="BO512" s="248"/>
      <c r="BP512" s="248"/>
      <c r="BQ512" s="248"/>
      <c r="BR512" s="248"/>
      <c r="BS512" s="248"/>
      <c r="BT512" s="248"/>
      <c r="BU512" s="248"/>
      <c r="BV512" s="248"/>
      <c r="BW512" s="248"/>
      <c r="BX512" s="248"/>
      <c r="BY512" s="248"/>
      <c r="BZ512" s="249"/>
      <c r="CA512" s="249"/>
      <c r="CB512" s="249"/>
      <c r="CC512" s="249"/>
      <c r="CD512" s="249"/>
      <c r="CE512" s="249"/>
      <c r="CF512" s="249"/>
      <c r="CG512" s="249"/>
      <c r="CH512" s="249"/>
      <c r="CI512" s="249"/>
      <c r="CJ512" s="249"/>
      <c r="CK512" s="249"/>
      <c r="CL512" s="249"/>
      <c r="CM512" s="249"/>
      <c r="CN512" s="249"/>
      <c r="CO512" s="249"/>
      <c r="CP512" s="249"/>
      <c r="CQ512" s="249"/>
      <c r="CR512" s="249"/>
      <c r="CS512" s="249"/>
      <c r="CT512" s="249"/>
      <c r="CU512" s="249"/>
      <c r="CV512" s="249"/>
      <c r="CW512" s="249"/>
      <c r="CX512" s="249"/>
      <c r="CY512" s="249"/>
      <c r="CZ512" s="249"/>
    </row>
    <row r="513" s="253" customFormat="true" ht="25.15" customHeight="true" x14ac:dyDescent="0.2">
      <c r="C513" s="2911" t="s">
        <v>376</v>
      </c>
      <c r="D513" s="2911"/>
      <c r="E513" s="660">
        <v>9.1468036874543118E-5</v>
      </c>
      <c r="F513" s="599"/>
      <c r="G513" s="599"/>
      <c r="H513" s="2911" t="s">
        <v>345</v>
      </c>
      <c r="I513" s="2911"/>
      <c r="J513" s="661">
        <v>1.2030617962274677E-2</v>
      </c>
      <c r="K513" s="599"/>
      <c r="L513" s="599"/>
      <c r="M513" s="2911" t="s">
        <v>220</v>
      </c>
      <c r="N513" s="2911"/>
      <c r="O513" s="662">
        <v>0.1915966392046054</v>
      </c>
      <c r="P513" s="599"/>
      <c r="Q513" s="599"/>
      <c r="AD513" s="246"/>
      <c r="AE513" s="246"/>
      <c r="AF513" s="246"/>
      <c r="AG513" s="246"/>
      <c r="AH513" s="246"/>
      <c r="AI513" s="246"/>
      <c r="AJ513" s="246"/>
      <c r="AK513" s="246"/>
      <c r="AL513" s="246"/>
      <c r="AM513" s="246"/>
      <c r="AN513" s="246"/>
      <c r="AO513" s="246"/>
      <c r="AP513" s="246"/>
      <c r="AQ513" s="246"/>
      <c r="AR513" s="246"/>
      <c r="AS513" s="246"/>
      <c r="AT513" s="246"/>
      <c r="AU513" s="246"/>
      <c r="AV513" s="246"/>
      <c r="AW513" s="246"/>
      <c r="AX513" s="246"/>
      <c r="AY513" s="246"/>
      <c r="AZ513" s="246"/>
      <c r="BA513" s="248"/>
      <c r="BB513" s="350"/>
      <c r="BC513" s="248"/>
      <c r="BD513" s="248"/>
      <c r="BE513" s="248"/>
      <c r="BF513" s="248"/>
      <c r="BG513" s="248"/>
      <c r="BH513" s="248"/>
      <c r="BI513" s="248"/>
      <c r="BJ513" s="248"/>
      <c r="BK513" s="248"/>
      <c r="BL513" s="248"/>
      <c r="BM513" s="248"/>
      <c r="BN513" s="248"/>
      <c r="BO513" s="248"/>
      <c r="BP513" s="248"/>
      <c r="BQ513" s="248"/>
      <c r="BR513" s="248"/>
      <c r="BS513" s="248"/>
      <c r="BT513" s="248"/>
      <c r="BU513" s="248"/>
      <c r="BV513" s="248"/>
      <c r="BW513" s="248"/>
      <c r="BX513" s="248"/>
      <c r="BY513" s="248"/>
      <c r="BZ513" s="249"/>
      <c r="CA513" s="249"/>
      <c r="CB513" s="249"/>
      <c r="CC513" s="249"/>
      <c r="CD513" s="249"/>
      <c r="CE513" s="249"/>
      <c r="CF513" s="249"/>
      <c r="CG513" s="249"/>
      <c r="CH513" s="249"/>
      <c r="CI513" s="249"/>
      <c r="CJ513" s="249"/>
      <c r="CK513" s="249"/>
      <c r="CL513" s="249"/>
      <c r="CM513" s="249"/>
      <c r="CN513" s="249"/>
      <c r="CO513" s="249"/>
      <c r="CP513" s="249"/>
      <c r="CQ513" s="249"/>
      <c r="CR513" s="249"/>
      <c r="CS513" s="249"/>
      <c r="CT513" s="249"/>
      <c r="CU513" s="249"/>
      <c r="CV513" s="249"/>
      <c r="CW513" s="249"/>
      <c r="CX513" s="249"/>
      <c r="CY513" s="249"/>
      <c r="CZ513" s="249"/>
    </row>
    <row r="514" s="253" customFormat="true" ht="25.15" customHeight="true" x14ac:dyDescent="0.2">
      <c r="C514" s="2911" t="s">
        <v>366</v>
      </c>
      <c r="D514" s="2911"/>
      <c r="E514" s="660">
        <v>4.1950412129667901E-3</v>
      </c>
      <c r="F514" s="599"/>
      <c r="G514" s="599"/>
      <c r="H514" s="2911" t="s">
        <v>360</v>
      </c>
      <c r="I514" s="2911"/>
      <c r="J514" s="661">
        <v>9.5856347408269284E-3</v>
      </c>
      <c r="K514" s="599"/>
      <c r="L514" s="599"/>
      <c r="M514" s="2911" t="s">
        <v>359</v>
      </c>
      <c r="N514" s="2911"/>
      <c r="O514" s="662">
        <v>5.4690282415486915E-3</v>
      </c>
      <c r="P514" s="599"/>
      <c r="Q514" s="599"/>
      <c r="AD514" s="246"/>
      <c r="AE514" s="246"/>
      <c r="AF514" s="246"/>
      <c r="AG514" s="246"/>
      <c r="AH514" s="246"/>
      <c r="AI514" s="246"/>
      <c r="AJ514" s="246"/>
      <c r="AK514" s="246"/>
      <c r="AL514" s="246"/>
      <c r="AM514" s="246"/>
      <c r="AN514" s="246"/>
      <c r="AO514" s="246"/>
      <c r="AP514" s="246"/>
      <c r="AQ514" s="246"/>
      <c r="AR514" s="246"/>
      <c r="AS514" s="246"/>
      <c r="AT514" s="246"/>
      <c r="AU514" s="246"/>
      <c r="AV514" s="246"/>
      <c r="AW514" s="246"/>
      <c r="AX514" s="246"/>
      <c r="AY514" s="246"/>
      <c r="AZ514" s="246"/>
      <c r="BA514" s="248"/>
      <c r="BB514" s="350"/>
      <c r="BC514" s="248"/>
      <c r="BD514" s="248"/>
      <c r="BE514" s="248"/>
      <c r="BF514" s="248"/>
      <c r="BG514" s="248"/>
      <c r="BH514" s="248"/>
      <c r="BI514" s="248"/>
      <c r="BJ514" s="248"/>
      <c r="BK514" s="248"/>
      <c r="BL514" s="248"/>
      <c r="BM514" s="248"/>
      <c r="BN514" s="248"/>
      <c r="BO514" s="248"/>
      <c r="BP514" s="248"/>
      <c r="BQ514" s="248"/>
      <c r="BR514" s="248"/>
      <c r="BS514" s="248"/>
      <c r="BT514" s="248"/>
      <c r="BU514" s="248"/>
      <c r="BV514" s="248"/>
      <c r="BW514" s="248"/>
      <c r="BX514" s="248"/>
      <c r="BY514" s="248"/>
      <c r="BZ514" s="249"/>
      <c r="CA514" s="249"/>
      <c r="CB514" s="249"/>
      <c r="CC514" s="249"/>
      <c r="CD514" s="249"/>
      <c r="CE514" s="249"/>
      <c r="CF514" s="249"/>
      <c r="CG514" s="249"/>
      <c r="CH514" s="249"/>
      <c r="CI514" s="249"/>
      <c r="CJ514" s="249"/>
      <c r="CK514" s="249"/>
      <c r="CL514" s="249"/>
      <c r="CM514" s="249"/>
      <c r="CN514" s="249"/>
      <c r="CO514" s="249"/>
      <c r="CP514" s="249"/>
      <c r="CQ514" s="249"/>
      <c r="CR514" s="249"/>
      <c r="CS514" s="249"/>
      <c r="CT514" s="249"/>
      <c r="CU514" s="249"/>
      <c r="CV514" s="249"/>
      <c r="CW514" s="249"/>
      <c r="CX514" s="249"/>
      <c r="CY514" s="249"/>
      <c r="CZ514" s="249"/>
    </row>
    <row r="515" s="253" customFormat="true" ht="25.15" customHeight="true" x14ac:dyDescent="0.2">
      <c r="C515" s="2911" t="s">
        <v>318</v>
      </c>
      <c r="D515" s="2911"/>
      <c r="E515" s="660">
        <v>0.51382734403311192</v>
      </c>
      <c r="F515" s="599"/>
      <c r="G515" s="599"/>
      <c r="H515" s="2911" t="s">
        <v>225</v>
      </c>
      <c r="I515" s="2911"/>
      <c r="J515" s="661">
        <v>1.0145941251343119E-3</v>
      </c>
      <c r="K515" s="599"/>
      <c r="L515" s="599"/>
      <c r="M515" s="2911" t="s">
        <v>222</v>
      </c>
      <c r="N515" s="2911"/>
      <c r="O515" s="662">
        <v>9.2915621508144336E-2</v>
      </c>
      <c r="P515" s="599"/>
      <c r="Q515" s="599"/>
      <c r="AD515" s="246"/>
      <c r="AE515" s="246"/>
      <c r="AF515" s="246"/>
      <c r="AG515" s="246"/>
      <c r="AH515" s="246"/>
      <c r="AI515" s="246"/>
      <c r="AJ515" s="246"/>
      <c r="AK515" s="246"/>
      <c r="AL515" s="246"/>
      <c r="AM515" s="246"/>
      <c r="AN515" s="246"/>
      <c r="AO515" s="246"/>
      <c r="AP515" s="246"/>
      <c r="AQ515" s="246"/>
      <c r="AR515" s="246"/>
      <c r="AS515" s="246"/>
      <c r="AT515" s="246"/>
      <c r="AU515" s="246"/>
      <c r="AV515" s="246"/>
      <c r="AW515" s="246"/>
      <c r="AX515" s="246"/>
      <c r="AY515" s="246"/>
      <c r="AZ515" s="246"/>
      <c r="BA515" s="248"/>
      <c r="BB515" s="350"/>
      <c r="BC515" s="248"/>
      <c r="BD515" s="248"/>
      <c r="BE515" s="248"/>
      <c r="BF515" s="248"/>
      <c r="BG515" s="248"/>
      <c r="BH515" s="248"/>
      <c r="BI515" s="248"/>
      <c r="BJ515" s="248"/>
      <c r="BK515" s="248"/>
      <c r="BL515" s="248"/>
      <c r="BM515" s="248"/>
      <c r="BN515" s="248"/>
      <c r="BO515" s="248"/>
      <c r="BP515" s="248"/>
      <c r="BQ515" s="248"/>
      <c r="BR515" s="248"/>
      <c r="BS515" s="248"/>
      <c r="BT515" s="248"/>
      <c r="BU515" s="248"/>
      <c r="BV515" s="248"/>
      <c r="BW515" s="248"/>
      <c r="BX515" s="248"/>
      <c r="BY515" s="248"/>
      <c r="BZ515" s="249"/>
      <c r="CA515" s="249"/>
      <c r="CB515" s="249"/>
      <c r="CC515" s="249"/>
      <c r="CD515" s="249"/>
      <c r="CE515" s="249"/>
      <c r="CF515" s="249"/>
      <c r="CG515" s="249"/>
      <c r="CH515" s="249"/>
      <c r="CI515" s="249"/>
      <c r="CJ515" s="249"/>
      <c r="CK515" s="249"/>
      <c r="CL515" s="249"/>
      <c r="CM515" s="249"/>
      <c r="CN515" s="249"/>
      <c r="CO515" s="249"/>
      <c r="CP515" s="249"/>
      <c r="CQ515" s="249"/>
      <c r="CR515" s="249"/>
      <c r="CS515" s="249"/>
      <c r="CT515" s="249"/>
      <c r="CU515" s="249"/>
      <c r="CV515" s="249"/>
      <c r="CW515" s="249"/>
      <c r="CX515" s="249"/>
      <c r="CY515" s="249"/>
      <c r="CZ515" s="249"/>
    </row>
    <row r="516" s="253" customFormat="true" ht="25.15" customHeight="true" x14ac:dyDescent="0.2">
      <c r="C516" s="2911" t="s">
        <v>365</v>
      </c>
      <c r="D516" s="2911"/>
      <c r="E516" s="660">
        <v>5.2761831874418106E-3</v>
      </c>
      <c r="F516" s="599"/>
      <c r="G516" s="599"/>
      <c r="H516" s="2911" t="s">
        <v>220</v>
      </c>
      <c r="I516" s="2911"/>
      <c r="J516" s="661">
        <v>0.4953523520041806</v>
      </c>
      <c r="K516" s="599"/>
      <c r="L516" s="599"/>
      <c r="M516" s="2911" t="s">
        <v>218</v>
      </c>
      <c r="N516" s="2911"/>
      <c r="O516" s="662">
        <v>1.3795746228731343E-3</v>
      </c>
      <c r="P516" s="599"/>
      <c r="Q516" s="599"/>
      <c r="AD516" s="246"/>
      <c r="AE516" s="246"/>
      <c r="AF516" s="246"/>
      <c r="AG516" s="246"/>
      <c r="AH516" s="246"/>
      <c r="AI516" s="246"/>
      <c r="AJ516" s="246"/>
      <c r="AK516" s="246"/>
      <c r="AL516" s="246"/>
      <c r="AM516" s="246"/>
      <c r="AN516" s="246"/>
      <c r="AO516" s="246"/>
      <c r="AP516" s="246"/>
      <c r="AQ516" s="246"/>
      <c r="AR516" s="246"/>
      <c r="AS516" s="246"/>
      <c r="AT516" s="246"/>
      <c r="AU516" s="246"/>
      <c r="AV516" s="246"/>
      <c r="AW516" s="246"/>
      <c r="AX516" s="246"/>
      <c r="AY516" s="246"/>
      <c r="AZ516" s="246"/>
      <c r="BA516" s="248"/>
      <c r="BB516" s="350"/>
      <c r="BC516" s="248"/>
      <c r="BD516" s="248"/>
      <c r="BE516" s="248"/>
      <c r="BF516" s="248"/>
      <c r="BG516" s="248"/>
      <c r="BH516" s="248"/>
      <c r="BI516" s="248"/>
      <c r="BJ516" s="248"/>
      <c r="BK516" s="248"/>
      <c r="BL516" s="248"/>
      <c r="BM516" s="248"/>
      <c r="BN516" s="248"/>
      <c r="BO516" s="248"/>
      <c r="BP516" s="248"/>
      <c r="BQ516" s="248"/>
      <c r="BR516" s="248"/>
      <c r="BS516" s="248"/>
      <c r="BT516" s="248"/>
      <c r="BU516" s="248"/>
      <c r="BV516" s="248"/>
      <c r="BW516" s="248"/>
      <c r="BX516" s="248"/>
      <c r="BY516" s="248"/>
      <c r="BZ516" s="249"/>
      <c r="CA516" s="249"/>
      <c r="CB516" s="249"/>
      <c r="CC516" s="249"/>
      <c r="CD516" s="249"/>
      <c r="CE516" s="249"/>
      <c r="CF516" s="249"/>
      <c r="CG516" s="249"/>
      <c r="CH516" s="249"/>
      <c r="CI516" s="249"/>
      <c r="CJ516" s="249"/>
      <c r="CK516" s="249"/>
      <c r="CL516" s="249"/>
      <c r="CM516" s="249"/>
      <c r="CN516" s="249"/>
      <c r="CO516" s="249"/>
      <c r="CP516" s="249"/>
      <c r="CQ516" s="249"/>
      <c r="CR516" s="249"/>
      <c r="CS516" s="249"/>
      <c r="CT516" s="249"/>
      <c r="CU516" s="249"/>
      <c r="CV516" s="249"/>
      <c r="CW516" s="249"/>
      <c r="CX516" s="249"/>
      <c r="CY516" s="249"/>
      <c r="CZ516" s="249"/>
    </row>
    <row r="517" s="253" customFormat="true" ht="25.15" customHeight="true" x14ac:dyDescent="0.2">
      <c r="C517" s="2911" t="s">
        <v>368</v>
      </c>
      <c r="D517" s="2911"/>
      <c r="E517" s="660">
        <v>2.5904317187523808E-3</v>
      </c>
      <c r="F517" s="599"/>
      <c r="G517" s="599"/>
      <c r="H517" s="2911" t="s">
        <v>359</v>
      </c>
      <c r="I517" s="2911"/>
      <c r="J517" s="661">
        <v>5.2940627917875587E-3</v>
      </c>
      <c r="K517" s="599"/>
      <c r="L517" s="599"/>
      <c r="M517" s="2911" t="s">
        <v>314</v>
      </c>
      <c r="N517" s="2911"/>
      <c r="O517" s="662">
        <v>0.1953151640381999</v>
      </c>
      <c r="P517" s="599"/>
      <c r="Q517" s="599"/>
      <c r="AD517" s="246"/>
      <c r="AE517" s="246"/>
      <c r="AF517" s="246"/>
      <c r="AG517" s="246"/>
      <c r="AH517" s="246"/>
      <c r="AI517" s="246"/>
      <c r="AJ517" s="246"/>
      <c r="AK517" s="246"/>
      <c r="AL517" s="246"/>
      <c r="AM517" s="246"/>
      <c r="AN517" s="246"/>
      <c r="AO517" s="246"/>
      <c r="AP517" s="246"/>
      <c r="AQ517" s="246"/>
      <c r="AR517" s="246"/>
      <c r="AS517" s="246"/>
      <c r="AT517" s="246"/>
      <c r="AU517" s="246"/>
      <c r="AV517" s="246"/>
      <c r="AW517" s="246"/>
      <c r="AX517" s="246"/>
      <c r="AY517" s="246"/>
      <c r="AZ517" s="246"/>
      <c r="BA517" s="248"/>
      <c r="BB517" s="350"/>
      <c r="BC517" s="248"/>
      <c r="BD517" s="248"/>
      <c r="BE517" s="248"/>
      <c r="BF517" s="248"/>
      <c r="BG517" s="248"/>
      <c r="BH517" s="248"/>
      <c r="BI517" s="248"/>
      <c r="BJ517" s="248"/>
      <c r="BK517" s="248"/>
      <c r="BL517" s="248"/>
      <c r="BM517" s="248"/>
      <c r="BN517" s="248"/>
      <c r="BO517" s="248"/>
      <c r="BP517" s="248"/>
      <c r="BQ517" s="248"/>
      <c r="BR517" s="248"/>
      <c r="BS517" s="248"/>
      <c r="BT517" s="248"/>
      <c r="BU517" s="248"/>
      <c r="BV517" s="248"/>
      <c r="BW517" s="248"/>
      <c r="BX517" s="248"/>
      <c r="BY517" s="248"/>
      <c r="BZ517" s="249"/>
      <c r="CA517" s="249"/>
      <c r="CB517" s="249"/>
      <c r="CC517" s="249"/>
      <c r="CD517" s="249"/>
      <c r="CE517" s="249"/>
      <c r="CF517" s="249"/>
      <c r="CG517" s="249"/>
      <c r="CH517" s="249"/>
      <c r="CI517" s="249"/>
      <c r="CJ517" s="249"/>
      <c r="CK517" s="249"/>
      <c r="CL517" s="249"/>
      <c r="CM517" s="249"/>
      <c r="CN517" s="249"/>
      <c r="CO517" s="249"/>
      <c r="CP517" s="249"/>
      <c r="CQ517" s="249"/>
      <c r="CR517" s="249"/>
      <c r="CS517" s="249"/>
      <c r="CT517" s="249"/>
      <c r="CU517" s="249"/>
      <c r="CV517" s="249"/>
      <c r="CW517" s="249"/>
      <c r="CX517" s="249"/>
      <c r="CY517" s="249"/>
      <c r="CZ517" s="249"/>
    </row>
    <row r="518" s="253" customFormat="true" ht="25.15" customHeight="true" x14ac:dyDescent="0.2">
      <c r="C518" s="2911" t="s">
        <v>322</v>
      </c>
      <c r="D518" s="2911"/>
      <c r="E518" s="660">
        <v>0.1545986341902745</v>
      </c>
      <c r="F518" s="599"/>
      <c r="G518" s="599"/>
      <c r="H518" s="2911" t="s">
        <v>222</v>
      </c>
      <c r="I518" s="2911"/>
      <c r="J518" s="661">
        <v>2.350598753217429E-2</v>
      </c>
      <c r="K518" s="599"/>
      <c r="L518" s="599"/>
      <c r="M518" s="2911" t="s">
        <v>347</v>
      </c>
      <c r="N518" s="2911"/>
      <c r="O518" s="662">
        <v>1.0419096258484034E-2</v>
      </c>
      <c r="P518" s="599"/>
      <c r="Q518" s="599"/>
      <c r="AD518" s="246"/>
      <c r="AE518" s="246"/>
      <c r="AF518" s="246"/>
      <c r="AG518" s="246"/>
      <c r="AH518" s="246"/>
      <c r="AI518" s="246"/>
      <c r="AJ518" s="246"/>
      <c r="AK518" s="246"/>
      <c r="AL518" s="246"/>
      <c r="AM518" s="246"/>
      <c r="AN518" s="246"/>
      <c r="AO518" s="246"/>
      <c r="AP518" s="246"/>
      <c r="AQ518" s="246"/>
      <c r="AR518" s="246"/>
      <c r="AS518" s="246"/>
      <c r="AT518" s="246"/>
      <c r="AU518" s="246"/>
      <c r="AV518" s="246"/>
      <c r="AW518" s="246"/>
      <c r="AX518" s="246"/>
      <c r="AY518" s="246"/>
      <c r="AZ518" s="246"/>
      <c r="BA518" s="248"/>
      <c r="BB518" s="350"/>
      <c r="BC518" s="248"/>
      <c r="BD518" s="248"/>
      <c r="BE518" s="248"/>
      <c r="BF518" s="248"/>
      <c r="BG518" s="248"/>
      <c r="BH518" s="248"/>
      <c r="BI518" s="248"/>
      <c r="BJ518" s="248"/>
      <c r="BK518" s="248"/>
      <c r="BL518" s="248"/>
      <c r="BM518" s="248"/>
      <c r="BN518" s="248"/>
      <c r="BO518" s="248"/>
      <c r="BP518" s="248"/>
      <c r="BQ518" s="248"/>
      <c r="BR518" s="248"/>
      <c r="BS518" s="248"/>
      <c r="BT518" s="248"/>
      <c r="BU518" s="248"/>
      <c r="BV518" s="248"/>
      <c r="BW518" s="248"/>
      <c r="BX518" s="248"/>
      <c r="BY518" s="248"/>
      <c r="BZ518" s="249"/>
      <c r="CA518" s="249"/>
      <c r="CB518" s="249"/>
      <c r="CC518" s="249"/>
      <c r="CD518" s="249"/>
      <c r="CE518" s="249"/>
      <c r="CF518" s="249"/>
      <c r="CG518" s="249"/>
      <c r="CH518" s="249"/>
      <c r="CI518" s="249"/>
      <c r="CJ518" s="249"/>
      <c r="CK518" s="249"/>
      <c r="CL518" s="249"/>
      <c r="CM518" s="249"/>
      <c r="CN518" s="249"/>
      <c r="CO518" s="249"/>
      <c r="CP518" s="249"/>
      <c r="CQ518" s="249"/>
      <c r="CR518" s="249"/>
      <c r="CS518" s="249"/>
      <c r="CT518" s="249"/>
      <c r="CU518" s="249"/>
      <c r="CV518" s="249"/>
      <c r="CW518" s="249"/>
      <c r="CX518" s="249"/>
      <c r="CY518" s="249"/>
      <c r="CZ518" s="249"/>
    </row>
    <row r="519" s="253" customFormat="true" ht="25.15" customHeight="true" x14ac:dyDescent="0.2">
      <c r="C519" s="2911" t="s">
        <v>331</v>
      </c>
      <c r="D519" s="2911"/>
      <c r="E519" s="660">
        <v>7.3385824632586832E-2</v>
      </c>
      <c r="F519" s="599"/>
      <c r="G519" s="599"/>
      <c r="H519" s="2911" t="s">
        <v>218</v>
      </c>
      <c r="I519" s="2911"/>
      <c r="J519" s="661">
        <v>2.0406223438570282E-4</v>
      </c>
      <c r="K519" s="599"/>
      <c r="L519" s="599"/>
      <c r="M519" s="2911" t="s">
        <v>373</v>
      </c>
      <c r="N519" s="2911"/>
      <c r="O519" s="662">
        <v>1.4508589735280476E-3</v>
      </c>
      <c r="P519" s="599"/>
      <c r="Q519" s="599"/>
      <c r="AD519" s="246"/>
      <c r="AE519" s="246"/>
      <c r="AF519" s="246"/>
      <c r="AG519" s="246"/>
      <c r="AH519" s="246"/>
      <c r="AI519" s="246"/>
      <c r="AJ519" s="246"/>
      <c r="AK519" s="246"/>
      <c r="AL519" s="246"/>
      <c r="AM519" s="246"/>
      <c r="AN519" s="246"/>
      <c r="AO519" s="246"/>
      <c r="AP519" s="246"/>
      <c r="AQ519" s="246"/>
      <c r="AR519" s="246"/>
      <c r="AS519" s="246"/>
      <c r="AT519" s="246"/>
      <c r="AU519" s="246"/>
      <c r="AV519" s="246"/>
      <c r="AW519" s="246"/>
      <c r="AX519" s="246"/>
      <c r="AY519" s="246"/>
      <c r="AZ519" s="246"/>
      <c r="BA519" s="248"/>
      <c r="BB519" s="350"/>
      <c r="BC519" s="248"/>
      <c r="BD519" s="248"/>
      <c r="BE519" s="248"/>
      <c r="BF519" s="248"/>
      <c r="BG519" s="248"/>
      <c r="BH519" s="248"/>
      <c r="BI519" s="248"/>
      <c r="BJ519" s="248"/>
      <c r="BK519" s="248"/>
      <c r="BL519" s="248"/>
      <c r="BM519" s="248"/>
      <c r="BN519" s="248"/>
      <c r="BO519" s="248"/>
      <c r="BP519" s="248"/>
      <c r="BQ519" s="248"/>
      <c r="BR519" s="248"/>
      <c r="BS519" s="248"/>
      <c r="BT519" s="248"/>
      <c r="BU519" s="248"/>
      <c r="BV519" s="248"/>
      <c r="BW519" s="248"/>
      <c r="BX519" s="248"/>
      <c r="BY519" s="248"/>
      <c r="BZ519" s="249"/>
      <c r="CA519" s="249"/>
      <c r="CB519" s="249"/>
      <c r="CC519" s="249"/>
      <c r="CD519" s="249"/>
      <c r="CE519" s="249"/>
      <c r="CF519" s="249"/>
      <c r="CG519" s="249"/>
      <c r="CH519" s="249"/>
      <c r="CI519" s="249"/>
      <c r="CJ519" s="249"/>
      <c r="CK519" s="249"/>
      <c r="CL519" s="249"/>
      <c r="CM519" s="249"/>
      <c r="CN519" s="249"/>
      <c r="CO519" s="249"/>
      <c r="CP519" s="249"/>
      <c r="CQ519" s="249"/>
      <c r="CR519" s="249"/>
      <c r="CS519" s="249"/>
      <c r="CT519" s="249"/>
      <c r="CU519" s="249"/>
      <c r="CV519" s="249"/>
      <c r="CW519" s="249"/>
      <c r="CX519" s="249"/>
      <c r="CY519" s="249"/>
      <c r="CZ519" s="249"/>
    </row>
    <row r="520" s="253" customFormat="true" ht="25.15" customHeight="true" x14ac:dyDescent="0.2">
      <c r="C520" s="2911" t="s">
        <v>335</v>
      </c>
      <c r="D520" s="2911"/>
      <c r="E520" s="660">
        <v>2.1435083033655458E-2</v>
      </c>
      <c r="F520" s="599"/>
      <c r="G520" s="599"/>
      <c r="H520" s="2911" t="s">
        <v>314</v>
      </c>
      <c r="I520" s="2911"/>
      <c r="J520" s="661">
        <v>0.54065871880302185</v>
      </c>
      <c r="K520" s="599"/>
      <c r="L520" s="599"/>
      <c r="M520" s="2911" t="s">
        <v>376</v>
      </c>
      <c r="N520" s="2911"/>
      <c r="O520" s="662">
        <v>3.1206330337848218E-4</v>
      </c>
      <c r="P520" s="599"/>
      <c r="Q520" s="599"/>
      <c r="AD520" s="246"/>
      <c r="AE520" s="246"/>
      <c r="AF520" s="246"/>
      <c r="AG520" s="246"/>
      <c r="AH520" s="246"/>
      <c r="AI520" s="246"/>
      <c r="AJ520" s="246"/>
      <c r="AK520" s="246"/>
      <c r="AL520" s="246"/>
      <c r="AM520" s="246"/>
      <c r="AN520" s="246"/>
      <c r="AO520" s="246"/>
      <c r="AP520" s="246"/>
      <c r="AQ520" s="246"/>
      <c r="AR520" s="246"/>
      <c r="AS520" s="246"/>
      <c r="AT520" s="246"/>
      <c r="AU520" s="246"/>
      <c r="AV520" s="246"/>
      <c r="AW520" s="246"/>
      <c r="AX520" s="246"/>
      <c r="AY520" s="246"/>
      <c r="AZ520" s="246"/>
      <c r="BA520" s="248"/>
      <c r="BB520" s="350"/>
      <c r="BC520" s="248"/>
      <c r="BD520" s="248"/>
      <c r="BE520" s="248"/>
      <c r="BF520" s="248"/>
      <c r="BG520" s="248"/>
      <c r="BH520" s="248"/>
      <c r="BI520" s="248"/>
      <c r="BJ520" s="248"/>
      <c r="BK520" s="248"/>
      <c r="BL520" s="248"/>
      <c r="BM520" s="248"/>
      <c r="BN520" s="248"/>
      <c r="BO520" s="248"/>
      <c r="BP520" s="248"/>
      <c r="BQ520" s="248"/>
      <c r="BR520" s="248"/>
      <c r="BS520" s="248"/>
      <c r="BT520" s="248"/>
      <c r="BU520" s="248"/>
      <c r="BV520" s="248"/>
      <c r="BW520" s="248"/>
      <c r="BX520" s="248"/>
      <c r="BY520" s="248"/>
      <c r="BZ520" s="249"/>
      <c r="CA520" s="249"/>
      <c r="CB520" s="249"/>
      <c r="CC520" s="249"/>
      <c r="CD520" s="249"/>
      <c r="CE520" s="249"/>
      <c r="CF520" s="249"/>
      <c r="CG520" s="249"/>
      <c r="CH520" s="249"/>
      <c r="CI520" s="249"/>
      <c r="CJ520" s="249"/>
      <c r="CK520" s="249"/>
      <c r="CL520" s="249"/>
      <c r="CM520" s="249"/>
      <c r="CN520" s="249"/>
      <c r="CO520" s="249"/>
      <c r="CP520" s="249"/>
      <c r="CQ520" s="249"/>
      <c r="CR520" s="249"/>
      <c r="CS520" s="249"/>
      <c r="CT520" s="249"/>
      <c r="CU520" s="249"/>
      <c r="CV520" s="249"/>
      <c r="CW520" s="249"/>
      <c r="CX520" s="249"/>
      <c r="CY520" s="249"/>
      <c r="CZ520" s="249"/>
    </row>
    <row r="521" s="253" customFormat="true" ht="25.15" customHeight="true" x14ac:dyDescent="0.2">
      <c r="C521" s="2911" t="s">
        <v>326</v>
      </c>
      <c r="D521" s="2911"/>
      <c r="E521" s="660">
        <v>0.33984396019865581</v>
      </c>
      <c r="F521" s="599"/>
      <c r="G521" s="599"/>
      <c r="H521" s="2911" t="s">
        <v>347</v>
      </c>
      <c r="I521" s="2911"/>
      <c r="J521" s="661">
        <v>3.1705515768637476E-4</v>
      </c>
      <c r="K521" s="599"/>
      <c r="L521" s="599"/>
      <c r="M521" s="2911" t="s">
        <v>366</v>
      </c>
      <c r="N521" s="2911"/>
      <c r="O521" s="662">
        <v>3.9364932563717252E-3</v>
      </c>
      <c r="P521" s="599"/>
      <c r="Q521" s="599"/>
      <c r="AD521" s="246"/>
      <c r="AE521" s="246"/>
      <c r="AF521" s="246"/>
      <c r="AG521" s="246"/>
      <c r="AH521" s="246"/>
      <c r="AI521" s="246"/>
      <c r="AJ521" s="246"/>
      <c r="AK521" s="246"/>
      <c r="AL521" s="246"/>
      <c r="AM521" s="246"/>
      <c r="AN521" s="246"/>
      <c r="AO521" s="246"/>
      <c r="AP521" s="246"/>
      <c r="AQ521" s="246"/>
      <c r="AR521" s="246"/>
      <c r="AS521" s="246"/>
      <c r="AT521" s="246"/>
      <c r="AU521" s="246"/>
      <c r="AV521" s="246"/>
      <c r="AW521" s="246"/>
      <c r="AX521" s="246"/>
      <c r="AY521" s="246"/>
      <c r="AZ521" s="246"/>
      <c r="BA521" s="248"/>
      <c r="BB521" s="350"/>
      <c r="BC521" s="248"/>
      <c r="BD521" s="248"/>
      <c r="BE521" s="248"/>
      <c r="BF521" s="248"/>
      <c r="BG521" s="248"/>
      <c r="BH521" s="248"/>
      <c r="BI521" s="248"/>
      <c r="BJ521" s="248"/>
      <c r="BK521" s="248"/>
      <c r="BL521" s="248"/>
      <c r="BM521" s="248"/>
      <c r="BN521" s="248"/>
      <c r="BO521" s="248"/>
      <c r="BP521" s="248"/>
      <c r="BQ521" s="248"/>
      <c r="BR521" s="248"/>
      <c r="BS521" s="248"/>
      <c r="BT521" s="248"/>
      <c r="BU521" s="248"/>
      <c r="BV521" s="248"/>
      <c r="BW521" s="248"/>
      <c r="BX521" s="248"/>
      <c r="BY521" s="248"/>
      <c r="BZ521" s="249"/>
      <c r="CA521" s="249"/>
      <c r="CB521" s="249"/>
      <c r="CC521" s="249"/>
      <c r="CD521" s="249"/>
      <c r="CE521" s="249"/>
      <c r="CF521" s="249"/>
      <c r="CG521" s="249"/>
      <c r="CH521" s="249"/>
      <c r="CI521" s="249"/>
      <c r="CJ521" s="249"/>
      <c r="CK521" s="249"/>
      <c r="CL521" s="249"/>
      <c r="CM521" s="249"/>
      <c r="CN521" s="249"/>
      <c r="CO521" s="249"/>
      <c r="CP521" s="249"/>
      <c r="CQ521" s="249"/>
      <c r="CR521" s="249"/>
      <c r="CS521" s="249"/>
      <c r="CT521" s="249"/>
      <c r="CU521" s="249"/>
      <c r="CV521" s="249"/>
      <c r="CW521" s="249"/>
      <c r="CX521" s="249"/>
      <c r="CY521" s="249"/>
      <c r="CZ521" s="249"/>
    </row>
    <row r="522" s="253" customFormat="true" ht="25.15" customHeight="true" x14ac:dyDescent="0.2">
      <c r="C522" s="2911" t="s">
        <v>324</v>
      </c>
      <c r="D522" s="2911"/>
      <c r="E522" s="660">
        <v>0.39285553084892649</v>
      </c>
      <c r="F522" s="599"/>
      <c r="G522" s="599"/>
      <c r="H522" s="2911" t="s">
        <v>376</v>
      </c>
      <c r="I522" s="2911"/>
      <c r="J522" s="661">
        <v>7.8684583551023859E-6</v>
      </c>
      <c r="K522" s="599"/>
      <c r="L522" s="599"/>
      <c r="M522" s="2911" t="s">
        <v>318</v>
      </c>
      <c r="N522" s="2911"/>
      <c r="O522" s="662">
        <v>0.2053161656955052</v>
      </c>
      <c r="P522" s="599"/>
      <c r="Q522" s="599"/>
      <c r="AD522" s="246"/>
      <c r="AE522" s="246"/>
      <c r="AF522" s="246"/>
      <c r="AG522" s="246"/>
      <c r="AH522" s="246"/>
      <c r="AI522" s="246"/>
      <c r="AJ522" s="246"/>
      <c r="AK522" s="246"/>
      <c r="AL522" s="246"/>
      <c r="AM522" s="246"/>
      <c r="AN522" s="246"/>
      <c r="AO522" s="246"/>
      <c r="AP522" s="246"/>
      <c r="AQ522" s="246"/>
      <c r="AR522" s="246"/>
      <c r="AS522" s="246"/>
      <c r="AT522" s="246"/>
      <c r="AU522" s="246"/>
      <c r="AV522" s="246"/>
      <c r="AW522" s="246"/>
      <c r="AX522" s="246"/>
      <c r="AY522" s="246"/>
      <c r="AZ522" s="246"/>
      <c r="BA522" s="248"/>
      <c r="BB522" s="350"/>
      <c r="BC522" s="248"/>
      <c r="BD522" s="248"/>
      <c r="BE522" s="248"/>
      <c r="BF522" s="248"/>
      <c r="BG522" s="248"/>
      <c r="BH522" s="248"/>
      <c r="BI522" s="248"/>
      <c r="BJ522" s="248"/>
      <c r="BK522" s="248"/>
      <c r="BL522" s="248"/>
      <c r="BM522" s="248"/>
      <c r="BN522" s="248"/>
      <c r="BO522" s="248"/>
      <c r="BP522" s="248"/>
      <c r="BQ522" s="248"/>
      <c r="BR522" s="248"/>
      <c r="BS522" s="248"/>
      <c r="BT522" s="248"/>
      <c r="BU522" s="248"/>
      <c r="BV522" s="248"/>
      <c r="BW522" s="248"/>
      <c r="BX522" s="248"/>
      <c r="BY522" s="248"/>
      <c r="BZ522" s="249"/>
      <c r="CA522" s="249"/>
      <c r="CB522" s="249"/>
      <c r="CC522" s="249"/>
      <c r="CD522" s="249"/>
      <c r="CE522" s="249"/>
      <c r="CF522" s="249"/>
      <c r="CG522" s="249"/>
      <c r="CH522" s="249"/>
      <c r="CI522" s="249"/>
      <c r="CJ522" s="249"/>
      <c r="CK522" s="249"/>
      <c r="CL522" s="249"/>
      <c r="CM522" s="249"/>
      <c r="CN522" s="249"/>
      <c r="CO522" s="249"/>
      <c r="CP522" s="249"/>
      <c r="CQ522" s="249"/>
      <c r="CR522" s="249"/>
      <c r="CS522" s="249"/>
      <c r="CT522" s="249"/>
      <c r="CU522" s="249"/>
      <c r="CV522" s="249"/>
      <c r="CW522" s="249"/>
      <c r="CX522" s="249"/>
      <c r="CY522" s="249"/>
      <c r="CZ522" s="249"/>
    </row>
    <row r="523" s="253" customFormat="true" ht="25.15" customHeight="true" x14ac:dyDescent="0.2">
      <c r="C523" s="2911" t="s">
        <v>334</v>
      </c>
      <c r="D523" s="2911"/>
      <c r="E523" s="660">
        <v>9.0966804295579325E-5</v>
      </c>
      <c r="F523" s="599"/>
      <c r="G523" s="599"/>
      <c r="H523" s="2911" t="s">
        <v>366</v>
      </c>
      <c r="I523" s="2911"/>
      <c r="J523" s="661">
        <v>2.9764453975708861E-5</v>
      </c>
      <c r="K523" s="599"/>
      <c r="L523" s="599"/>
      <c r="M523" s="2911" t="s">
        <v>365</v>
      </c>
      <c r="N523" s="2911"/>
      <c r="O523" s="662">
        <v>1.3738838790239419E-2</v>
      </c>
      <c r="P523" s="599"/>
      <c r="Q523" s="599"/>
      <c r="AD523" s="246"/>
      <c r="AE523" s="246"/>
      <c r="AF523" s="246"/>
      <c r="AG523" s="246"/>
      <c r="AH523" s="246"/>
      <c r="AI523" s="246"/>
      <c r="AJ523" s="246"/>
      <c r="AK523" s="246"/>
      <c r="AL523" s="246"/>
      <c r="AM523" s="246"/>
      <c r="AN523" s="246"/>
      <c r="AO523" s="246"/>
      <c r="AP523" s="246"/>
      <c r="AQ523" s="246"/>
      <c r="AR523" s="246"/>
      <c r="AS523" s="246"/>
      <c r="AT523" s="246"/>
      <c r="AU523" s="246"/>
      <c r="AV523" s="246"/>
      <c r="AW523" s="246"/>
      <c r="AX523" s="246"/>
      <c r="AY523" s="246"/>
      <c r="AZ523" s="246"/>
      <c r="BA523" s="248"/>
      <c r="BB523" s="350"/>
      <c r="BC523" s="248"/>
      <c r="BD523" s="248"/>
      <c r="BE523" s="248"/>
      <c r="BF523" s="248"/>
      <c r="BG523" s="248"/>
      <c r="BH523" s="248"/>
      <c r="BI523" s="248"/>
      <c r="BJ523" s="248"/>
      <c r="BK523" s="248"/>
      <c r="BL523" s="248"/>
      <c r="BM523" s="248"/>
      <c r="BN523" s="248"/>
      <c r="BO523" s="248"/>
      <c r="BP523" s="248"/>
      <c r="BQ523" s="248"/>
      <c r="BR523" s="248"/>
      <c r="BS523" s="248"/>
      <c r="BT523" s="248"/>
      <c r="BU523" s="248"/>
      <c r="BV523" s="248"/>
      <c r="BW523" s="248"/>
      <c r="BX523" s="248"/>
      <c r="BY523" s="248"/>
      <c r="BZ523" s="249"/>
      <c r="CA523" s="249"/>
      <c r="CB523" s="249"/>
      <c r="CC523" s="249"/>
      <c r="CD523" s="249"/>
      <c r="CE523" s="249"/>
      <c r="CF523" s="249"/>
      <c r="CG523" s="249"/>
      <c r="CH523" s="249"/>
      <c r="CI523" s="249"/>
      <c r="CJ523" s="249"/>
      <c r="CK523" s="249"/>
      <c r="CL523" s="249"/>
      <c r="CM523" s="249"/>
      <c r="CN523" s="249"/>
      <c r="CO523" s="249"/>
      <c r="CP523" s="249"/>
      <c r="CQ523" s="249"/>
      <c r="CR523" s="249"/>
      <c r="CS523" s="249"/>
      <c r="CT523" s="249"/>
      <c r="CU523" s="249"/>
      <c r="CV523" s="249"/>
      <c r="CW523" s="249"/>
      <c r="CX523" s="249"/>
      <c r="CY523" s="249"/>
      <c r="CZ523" s="249"/>
    </row>
    <row r="524" s="253" customFormat="true" ht="25.15" customHeight="true" x14ac:dyDescent="0.2">
      <c r="C524" s="2911" t="s">
        <v>358</v>
      </c>
      <c r="D524" s="2911"/>
      <c r="E524" s="660">
        <v>2.5394092847133955E-3</v>
      </c>
      <c r="F524" s="599"/>
      <c r="G524" s="599"/>
      <c r="H524" s="2911" t="s">
        <v>318</v>
      </c>
      <c r="I524" s="2911"/>
      <c r="J524" s="661">
        <v>0.49133426823786069</v>
      </c>
      <c r="K524" s="599"/>
      <c r="L524" s="599"/>
      <c r="M524" s="2911" t="s">
        <v>368</v>
      </c>
      <c r="N524" s="2911"/>
      <c r="O524" s="662">
        <v>2.5623115519906241E-3</v>
      </c>
      <c r="P524" s="599"/>
      <c r="Q524" s="599"/>
      <c r="AD524" s="246"/>
      <c r="AE524" s="246"/>
      <c r="AF524" s="246"/>
      <c r="AG524" s="246"/>
      <c r="AH524" s="246"/>
      <c r="AI524" s="246"/>
      <c r="AJ524" s="246"/>
      <c r="AK524" s="246"/>
      <c r="AL524" s="246"/>
      <c r="AM524" s="246"/>
      <c r="AN524" s="246"/>
      <c r="AO524" s="246"/>
      <c r="AP524" s="246"/>
      <c r="AQ524" s="246"/>
      <c r="AR524" s="246"/>
      <c r="AS524" s="246"/>
      <c r="AT524" s="246"/>
      <c r="AU524" s="246"/>
      <c r="AV524" s="246"/>
      <c r="AW524" s="246"/>
      <c r="AX524" s="246"/>
      <c r="AY524" s="246"/>
      <c r="AZ524" s="246"/>
      <c r="BA524" s="248"/>
      <c r="BB524" s="350"/>
      <c r="BC524" s="248"/>
      <c r="BD524" s="248"/>
      <c r="BE524" s="248"/>
      <c r="BF524" s="248"/>
      <c r="BG524" s="248"/>
      <c r="BH524" s="248"/>
      <c r="BI524" s="248"/>
      <c r="BJ524" s="248"/>
      <c r="BK524" s="248"/>
      <c r="BL524" s="248"/>
      <c r="BM524" s="248"/>
      <c r="BN524" s="248"/>
      <c r="BO524" s="248"/>
      <c r="BP524" s="248"/>
      <c r="BQ524" s="248"/>
      <c r="BR524" s="248"/>
      <c r="BS524" s="248"/>
      <c r="BT524" s="248"/>
      <c r="BU524" s="248"/>
      <c r="BV524" s="248"/>
      <c r="BW524" s="248"/>
      <c r="BX524" s="248"/>
      <c r="BY524" s="248"/>
      <c r="BZ524" s="249"/>
      <c r="CA524" s="249"/>
      <c r="CB524" s="249"/>
      <c r="CC524" s="249"/>
      <c r="CD524" s="249"/>
      <c r="CE524" s="249"/>
      <c r="CF524" s="249"/>
      <c r="CG524" s="249"/>
      <c r="CH524" s="249"/>
      <c r="CI524" s="249"/>
      <c r="CJ524" s="249"/>
      <c r="CK524" s="249"/>
      <c r="CL524" s="249"/>
      <c r="CM524" s="249"/>
      <c r="CN524" s="249"/>
      <c r="CO524" s="249"/>
      <c r="CP524" s="249"/>
      <c r="CQ524" s="249"/>
      <c r="CR524" s="249"/>
      <c r="CS524" s="249"/>
      <c r="CT524" s="249"/>
      <c r="CU524" s="249"/>
      <c r="CV524" s="249"/>
      <c r="CW524" s="249"/>
      <c r="CX524" s="249"/>
      <c r="CY524" s="249"/>
      <c r="CZ524" s="249"/>
    </row>
    <row r="525" s="253" customFormat="true" ht="25.15" customHeight="true" x14ac:dyDescent="0.2">
      <c r="C525" s="2911" t="s">
        <v>367</v>
      </c>
      <c r="D525" s="2911"/>
      <c r="E525" s="660">
        <v>3.8688111370477839E-3</v>
      </c>
      <c r="F525" s="599"/>
      <c r="G525" s="599"/>
      <c r="H525" s="2911" t="s">
        <v>365</v>
      </c>
      <c r="I525" s="2911"/>
      <c r="J525" s="661">
        <v>3.6390008476347171E-3</v>
      </c>
      <c r="K525" s="599"/>
      <c r="L525" s="599"/>
      <c r="M525" s="2911" t="s">
        <v>322</v>
      </c>
      <c r="N525" s="2911"/>
      <c r="O525" s="662">
        <v>8.6705893153235809E-6</v>
      </c>
      <c r="P525" s="599"/>
      <c r="Q525" s="599"/>
      <c r="AD525" s="246"/>
      <c r="AE525" s="246"/>
      <c r="AF525" s="246"/>
      <c r="AG525" s="246"/>
      <c r="AH525" s="246"/>
      <c r="AI525" s="246"/>
      <c r="AJ525" s="246"/>
      <c r="AK525" s="246"/>
      <c r="AL525" s="246"/>
      <c r="AM525" s="246"/>
      <c r="AN525" s="246"/>
      <c r="AO525" s="246"/>
      <c r="AP525" s="246"/>
      <c r="AQ525" s="246"/>
      <c r="AR525" s="246"/>
      <c r="AS525" s="246"/>
      <c r="AT525" s="246"/>
      <c r="AU525" s="246"/>
      <c r="AV525" s="246"/>
      <c r="AW525" s="246"/>
      <c r="AX525" s="246"/>
      <c r="AY525" s="246"/>
      <c r="AZ525" s="246"/>
      <c r="BA525" s="248"/>
      <c r="BB525" s="350"/>
      <c r="BC525" s="248"/>
      <c r="BD525" s="248"/>
      <c r="BE525" s="248"/>
      <c r="BF525" s="248"/>
      <c r="BG525" s="248"/>
      <c r="BH525" s="248"/>
      <c r="BI525" s="248"/>
      <c r="BJ525" s="248"/>
      <c r="BK525" s="248"/>
      <c r="BL525" s="248"/>
      <c r="BM525" s="248"/>
      <c r="BN525" s="248"/>
      <c r="BO525" s="248"/>
      <c r="BP525" s="248"/>
      <c r="BQ525" s="248"/>
      <c r="BR525" s="248"/>
      <c r="BS525" s="248"/>
      <c r="BT525" s="248"/>
      <c r="BU525" s="248"/>
      <c r="BV525" s="248"/>
      <c r="BW525" s="248"/>
      <c r="BX525" s="248"/>
      <c r="BY525" s="248"/>
      <c r="BZ525" s="249"/>
      <c r="CA525" s="249"/>
      <c r="CB525" s="249"/>
      <c r="CC525" s="249"/>
      <c r="CD525" s="249"/>
      <c r="CE525" s="249"/>
      <c r="CF525" s="249"/>
      <c r="CG525" s="249"/>
      <c r="CH525" s="249"/>
      <c r="CI525" s="249"/>
      <c r="CJ525" s="249"/>
      <c r="CK525" s="249"/>
      <c r="CL525" s="249"/>
      <c r="CM525" s="249"/>
      <c r="CN525" s="249"/>
      <c r="CO525" s="249"/>
      <c r="CP525" s="249"/>
      <c r="CQ525" s="249"/>
      <c r="CR525" s="249"/>
      <c r="CS525" s="249"/>
      <c r="CT525" s="249"/>
      <c r="CU525" s="249"/>
      <c r="CV525" s="249"/>
      <c r="CW525" s="249"/>
      <c r="CX525" s="249"/>
      <c r="CY525" s="249"/>
      <c r="CZ525" s="249"/>
    </row>
    <row r="526" s="253" customFormat="true" ht="25.15" customHeight="true" x14ac:dyDescent="0.2">
      <c r="C526" s="2911" t="s">
        <v>363</v>
      </c>
      <c r="D526" s="2911"/>
      <c r="E526" s="660">
        <v>5.7576837519267964E-3</v>
      </c>
      <c r="F526" s="599"/>
      <c r="G526" s="599"/>
      <c r="H526" s="2911" t="s">
        <v>368</v>
      </c>
      <c r="I526" s="2911"/>
      <c r="J526" s="661">
        <v>2.1757411373050019E-11</v>
      </c>
      <c r="K526" s="599"/>
      <c r="L526" s="599"/>
      <c r="M526" s="2911" t="s">
        <v>331</v>
      </c>
      <c r="N526" s="2911"/>
      <c r="O526" s="662">
        <v>2.5141460159722819E-2</v>
      </c>
      <c r="P526" s="599"/>
      <c r="Q526" s="599"/>
      <c r="AD526" s="246"/>
      <c r="AE526" s="246"/>
      <c r="AF526" s="246"/>
      <c r="AG526" s="246"/>
      <c r="AH526" s="246"/>
      <c r="AI526" s="246"/>
      <c r="AJ526" s="246"/>
      <c r="AK526" s="246"/>
      <c r="AL526" s="246"/>
      <c r="AM526" s="246"/>
      <c r="AN526" s="246"/>
      <c r="AO526" s="246"/>
      <c r="AP526" s="246"/>
      <c r="AQ526" s="246"/>
      <c r="AR526" s="246"/>
      <c r="AS526" s="246"/>
      <c r="AT526" s="246"/>
      <c r="AU526" s="246"/>
      <c r="AV526" s="246"/>
      <c r="AW526" s="246"/>
      <c r="AX526" s="246"/>
      <c r="AY526" s="246"/>
      <c r="AZ526" s="246"/>
      <c r="BA526" s="248"/>
      <c r="BB526" s="350"/>
      <c r="BC526" s="248"/>
      <c r="BD526" s="248"/>
      <c r="BE526" s="248"/>
      <c r="BF526" s="248"/>
      <c r="BG526" s="248"/>
      <c r="BH526" s="248"/>
      <c r="BI526" s="248"/>
      <c r="BJ526" s="248"/>
      <c r="BK526" s="248"/>
      <c r="BL526" s="248"/>
      <c r="BM526" s="248"/>
      <c r="BN526" s="248"/>
      <c r="BO526" s="248"/>
      <c r="BP526" s="248"/>
      <c r="BQ526" s="248"/>
      <c r="BR526" s="248"/>
      <c r="BS526" s="248"/>
      <c r="BT526" s="248"/>
      <c r="BU526" s="248"/>
      <c r="BV526" s="248"/>
      <c r="BW526" s="248"/>
      <c r="BX526" s="248"/>
      <c r="BY526" s="248"/>
      <c r="BZ526" s="249"/>
      <c r="CA526" s="249"/>
      <c r="CB526" s="249"/>
      <c r="CC526" s="249"/>
      <c r="CD526" s="249"/>
      <c r="CE526" s="249"/>
      <c r="CF526" s="249"/>
      <c r="CG526" s="249"/>
      <c r="CH526" s="249"/>
      <c r="CI526" s="249"/>
      <c r="CJ526" s="249"/>
      <c r="CK526" s="249"/>
      <c r="CL526" s="249"/>
      <c r="CM526" s="249"/>
      <c r="CN526" s="249"/>
      <c r="CO526" s="249"/>
      <c r="CP526" s="249"/>
      <c r="CQ526" s="249"/>
      <c r="CR526" s="249"/>
      <c r="CS526" s="249"/>
      <c r="CT526" s="249"/>
      <c r="CU526" s="249"/>
      <c r="CV526" s="249"/>
      <c r="CW526" s="249"/>
      <c r="CX526" s="249"/>
      <c r="CY526" s="249"/>
      <c r="CZ526" s="249"/>
    </row>
    <row r="527" s="253" customFormat="true" ht="25.15" customHeight="true" x14ac:dyDescent="0.2">
      <c r="C527" s="2911" t="s">
        <v>364</v>
      </c>
      <c r="D527" s="2911"/>
      <c r="E527" s="660">
        <v>4.2252121769809786E-4</v>
      </c>
      <c r="F527" s="599"/>
      <c r="G527" s="599"/>
      <c r="H527" s="2911" t="s">
        <v>322</v>
      </c>
      <c r="I527" s="2911"/>
      <c r="J527" s="661">
        <v>0.38872078650228797</v>
      </c>
      <c r="K527" s="599"/>
      <c r="L527" s="599"/>
      <c r="M527" s="2911" t="s">
        <v>335</v>
      </c>
      <c r="N527" s="2911"/>
      <c r="O527" s="662">
        <v>5.2317739259853085E-2</v>
      </c>
      <c r="P527" s="599"/>
      <c r="Q527" s="599"/>
      <c r="AD527" s="246"/>
      <c r="AE527" s="246"/>
      <c r="AF527" s="246"/>
      <c r="AG527" s="246"/>
      <c r="AH527" s="246"/>
      <c r="AI527" s="246"/>
      <c r="AJ527" s="246"/>
      <c r="AK527" s="246"/>
      <c r="AL527" s="246"/>
      <c r="AM527" s="246"/>
      <c r="AN527" s="246"/>
      <c r="AO527" s="246"/>
      <c r="AP527" s="246"/>
      <c r="AQ527" s="246"/>
      <c r="AR527" s="246"/>
      <c r="AS527" s="246"/>
      <c r="AT527" s="246"/>
      <c r="AU527" s="246"/>
      <c r="AV527" s="246"/>
      <c r="AW527" s="246"/>
      <c r="AX527" s="246"/>
      <c r="AY527" s="246"/>
      <c r="AZ527" s="246"/>
      <c r="BA527" s="248"/>
      <c r="BB527" s="350"/>
      <c r="BC527" s="248"/>
      <c r="BD527" s="248"/>
      <c r="BE527" s="248"/>
      <c r="BF527" s="248"/>
      <c r="BG527" s="248"/>
      <c r="BH527" s="248"/>
      <c r="BI527" s="248"/>
      <c r="BJ527" s="248"/>
      <c r="BK527" s="248"/>
      <c r="BL527" s="248"/>
      <c r="BM527" s="248"/>
      <c r="BN527" s="248"/>
      <c r="BO527" s="248"/>
      <c r="BP527" s="248"/>
      <c r="BQ527" s="248"/>
      <c r="BR527" s="248"/>
      <c r="BS527" s="248"/>
      <c r="BT527" s="248"/>
      <c r="BU527" s="248"/>
      <c r="BV527" s="248"/>
      <c r="BW527" s="248"/>
      <c r="BX527" s="248"/>
      <c r="BY527" s="248"/>
      <c r="BZ527" s="249"/>
      <c r="CA527" s="249"/>
      <c r="CB527" s="249"/>
      <c r="CC527" s="249"/>
      <c r="CD527" s="249"/>
      <c r="CE527" s="249"/>
      <c r="CF527" s="249"/>
      <c r="CG527" s="249"/>
      <c r="CH527" s="249"/>
      <c r="CI527" s="249"/>
      <c r="CJ527" s="249"/>
      <c r="CK527" s="249"/>
      <c r="CL527" s="249"/>
      <c r="CM527" s="249"/>
      <c r="CN527" s="249"/>
      <c r="CO527" s="249"/>
      <c r="CP527" s="249"/>
      <c r="CQ527" s="249"/>
      <c r="CR527" s="249"/>
      <c r="CS527" s="249"/>
      <c r="CT527" s="249"/>
      <c r="CU527" s="249"/>
      <c r="CV527" s="249"/>
      <c r="CW527" s="249"/>
      <c r="CX527" s="249"/>
      <c r="CY527" s="249"/>
      <c r="CZ527" s="249"/>
    </row>
    <row r="528" s="253" customFormat="true" ht="25.15" customHeight="true" x14ac:dyDescent="0.2">
      <c r="C528" s="2911" t="s">
        <v>382</v>
      </c>
      <c r="D528" s="2911"/>
      <c r="E528" s="660">
        <v>1.4427572807217176E-6</v>
      </c>
      <c r="F528" s="599"/>
      <c r="G528" s="599"/>
      <c r="H528" s="2911" t="s">
        <v>331</v>
      </c>
      <c r="I528" s="2911"/>
      <c r="J528" s="661">
        <v>0.14197926587408835</v>
      </c>
      <c r="K528" s="599"/>
      <c r="L528" s="599"/>
      <c r="M528" s="2911" t="s">
        <v>326</v>
      </c>
      <c r="N528" s="2911"/>
      <c r="O528" s="662">
        <v>0.26084705833170102</v>
      </c>
      <c r="P528" s="599"/>
      <c r="Q528" s="599"/>
      <c r="AD528" s="246"/>
      <c r="AE528" s="246"/>
      <c r="AF528" s="246"/>
      <c r="AG528" s="246"/>
      <c r="AH528" s="246"/>
      <c r="AI528" s="246"/>
      <c r="AJ528" s="246"/>
      <c r="AK528" s="246"/>
      <c r="AL528" s="246"/>
      <c r="AM528" s="246"/>
      <c r="AN528" s="246"/>
      <c r="AO528" s="246"/>
      <c r="AP528" s="246"/>
      <c r="AQ528" s="246"/>
      <c r="AR528" s="246"/>
      <c r="AS528" s="246"/>
      <c r="AT528" s="246"/>
      <c r="AU528" s="246"/>
      <c r="AV528" s="246"/>
      <c r="AW528" s="246"/>
      <c r="AX528" s="246"/>
      <c r="AY528" s="246"/>
      <c r="AZ528" s="246"/>
      <c r="BA528" s="248"/>
      <c r="BB528" s="350"/>
      <c r="BC528" s="248"/>
      <c r="BD528" s="248"/>
      <c r="BE528" s="248"/>
      <c r="BF528" s="248"/>
      <c r="BG528" s="248"/>
      <c r="BH528" s="248"/>
      <c r="BI528" s="248"/>
      <c r="BJ528" s="248"/>
      <c r="BK528" s="248"/>
      <c r="BL528" s="248"/>
      <c r="BM528" s="248"/>
      <c r="BN528" s="248"/>
      <c r="BO528" s="248"/>
      <c r="BP528" s="248"/>
      <c r="BQ528" s="248"/>
      <c r="BR528" s="248"/>
      <c r="BS528" s="248"/>
      <c r="BT528" s="248"/>
      <c r="BU528" s="248"/>
      <c r="BV528" s="248"/>
      <c r="BW528" s="248"/>
      <c r="BX528" s="248"/>
      <c r="BY528" s="248"/>
      <c r="BZ528" s="249"/>
      <c r="CA528" s="249"/>
      <c r="CB528" s="249"/>
      <c r="CC528" s="249"/>
      <c r="CD528" s="249"/>
      <c r="CE528" s="249"/>
      <c r="CF528" s="249"/>
      <c r="CG528" s="249"/>
      <c r="CH528" s="249"/>
      <c r="CI528" s="249"/>
      <c r="CJ528" s="249"/>
      <c r="CK528" s="249"/>
      <c r="CL528" s="249"/>
      <c r="CM528" s="249"/>
      <c r="CN528" s="249"/>
      <c r="CO528" s="249"/>
      <c r="CP528" s="249"/>
      <c r="CQ528" s="249"/>
      <c r="CR528" s="249"/>
      <c r="CS528" s="249"/>
      <c r="CT528" s="249"/>
      <c r="CU528" s="249"/>
      <c r="CV528" s="249"/>
      <c r="CW528" s="249"/>
      <c r="CX528" s="249"/>
      <c r="CY528" s="249"/>
      <c r="CZ528" s="249"/>
    </row>
    <row r="529" s="253" customFormat="true" ht="25.15" customHeight="true" x14ac:dyDescent="0.2">
      <c r="C529" s="2911" t="s">
        <v>353</v>
      </c>
      <c r="D529" s="2911"/>
      <c r="E529" s="660">
        <v>1.2547011326362615E-5</v>
      </c>
      <c r="F529" s="599"/>
      <c r="G529" s="599"/>
      <c r="H529" s="2911" t="s">
        <v>335</v>
      </c>
      <c r="I529" s="2911"/>
      <c r="J529" s="661">
        <v>9.1275781232825773E-2</v>
      </c>
      <c r="K529" s="599"/>
      <c r="L529" s="599"/>
      <c r="M529" s="2911" t="s">
        <v>324</v>
      </c>
      <c r="N529" s="2911"/>
      <c r="O529" s="662">
        <v>0.21140856289153565</v>
      </c>
      <c r="P529" s="599"/>
      <c r="Q529" s="599"/>
      <c r="AD529" s="246"/>
      <c r="AE529" s="246"/>
      <c r="AF529" s="246"/>
      <c r="AG529" s="246"/>
      <c r="AH529" s="246"/>
      <c r="AI529" s="246"/>
      <c r="AJ529" s="246"/>
      <c r="AK529" s="246"/>
      <c r="AL529" s="246"/>
      <c r="AM529" s="246"/>
      <c r="AN529" s="246"/>
      <c r="AO529" s="246"/>
      <c r="AP529" s="246"/>
      <c r="AQ529" s="246"/>
      <c r="AR529" s="246"/>
      <c r="AS529" s="246"/>
      <c r="AT529" s="246"/>
      <c r="AU529" s="246"/>
      <c r="AV529" s="246"/>
      <c r="AW529" s="246"/>
      <c r="AX529" s="246"/>
      <c r="AY529" s="246"/>
      <c r="AZ529" s="246"/>
      <c r="BA529" s="248"/>
      <c r="BB529" s="350"/>
      <c r="BC529" s="248"/>
      <c r="BD529" s="248"/>
      <c r="BE529" s="248"/>
      <c r="BF529" s="248"/>
      <c r="BG529" s="248"/>
      <c r="BH529" s="248"/>
      <c r="BI529" s="248"/>
      <c r="BJ529" s="248"/>
      <c r="BK529" s="248"/>
      <c r="BL529" s="248"/>
      <c r="BM529" s="248"/>
      <c r="BN529" s="248"/>
      <c r="BO529" s="248"/>
      <c r="BP529" s="248"/>
      <c r="BQ529" s="248"/>
      <c r="BR529" s="248"/>
      <c r="BS529" s="248"/>
      <c r="BT529" s="248"/>
      <c r="BU529" s="248"/>
      <c r="BV529" s="248"/>
      <c r="BW529" s="248"/>
      <c r="BX529" s="248"/>
      <c r="BY529" s="248"/>
      <c r="BZ529" s="249"/>
      <c r="CA529" s="249"/>
      <c r="CB529" s="249"/>
      <c r="CC529" s="249"/>
      <c r="CD529" s="249"/>
      <c r="CE529" s="249"/>
      <c r="CF529" s="249"/>
      <c r="CG529" s="249"/>
      <c r="CH529" s="249"/>
      <c r="CI529" s="249"/>
      <c r="CJ529" s="249"/>
      <c r="CK529" s="249"/>
      <c r="CL529" s="249"/>
      <c r="CM529" s="249"/>
      <c r="CN529" s="249"/>
      <c r="CO529" s="249"/>
      <c r="CP529" s="249"/>
      <c r="CQ529" s="249"/>
      <c r="CR529" s="249"/>
      <c r="CS529" s="249"/>
      <c r="CT529" s="249"/>
      <c r="CU529" s="249"/>
      <c r="CV529" s="249"/>
      <c r="CW529" s="249"/>
      <c r="CX529" s="249"/>
      <c r="CY529" s="249"/>
      <c r="CZ529" s="249"/>
    </row>
    <row r="530" s="253" customFormat="true" ht="25.15" customHeight="true" x14ac:dyDescent="0.2">
      <c r="C530" s="2911" t="s">
        <v>379</v>
      </c>
      <c r="D530" s="2911"/>
      <c r="E530" s="660">
        <v>3.6391037539580037E-5</v>
      </c>
      <c r="F530" s="599"/>
      <c r="G530" s="599"/>
      <c r="H530" s="2911" t="s">
        <v>326</v>
      </c>
      <c r="I530" s="2911"/>
      <c r="J530" s="661">
        <v>0.16776081716251523</v>
      </c>
      <c r="K530" s="599"/>
      <c r="L530" s="599"/>
      <c r="M530" s="2911" t="s">
        <v>334</v>
      </c>
      <c r="N530" s="2911"/>
      <c r="O530" s="662">
        <v>5.976334325928722E-2</v>
      </c>
      <c r="P530" s="599"/>
      <c r="Q530" s="599"/>
      <c r="AD530" s="246"/>
      <c r="AE530" s="246"/>
      <c r="AF530" s="246"/>
      <c r="AG530" s="246"/>
      <c r="AH530" s="246"/>
      <c r="AI530" s="246"/>
      <c r="AJ530" s="246"/>
      <c r="AK530" s="246"/>
      <c r="AL530" s="246"/>
      <c r="AM530" s="246"/>
      <c r="AN530" s="246"/>
      <c r="AO530" s="246"/>
      <c r="AP530" s="246"/>
      <c r="AQ530" s="246"/>
      <c r="AR530" s="246"/>
      <c r="AS530" s="246"/>
      <c r="AT530" s="246"/>
      <c r="AU530" s="246"/>
      <c r="AV530" s="246"/>
      <c r="AW530" s="246"/>
      <c r="AX530" s="246"/>
      <c r="AY530" s="246"/>
      <c r="AZ530" s="246"/>
      <c r="BA530" s="248"/>
      <c r="BB530" s="350"/>
      <c r="BC530" s="248"/>
      <c r="BD530" s="248"/>
      <c r="BE530" s="248"/>
      <c r="BF530" s="248"/>
      <c r="BG530" s="248"/>
      <c r="BH530" s="248"/>
      <c r="BI530" s="248"/>
      <c r="BJ530" s="248"/>
      <c r="BK530" s="248"/>
      <c r="BL530" s="248"/>
      <c r="BM530" s="248"/>
      <c r="BN530" s="248"/>
      <c r="BO530" s="248"/>
      <c r="BP530" s="248"/>
      <c r="BQ530" s="248"/>
      <c r="BR530" s="248"/>
      <c r="BS530" s="248"/>
      <c r="BT530" s="248"/>
      <c r="BU530" s="248"/>
      <c r="BV530" s="248"/>
      <c r="BW530" s="248"/>
      <c r="BX530" s="248"/>
      <c r="BY530" s="248"/>
      <c r="BZ530" s="249"/>
      <c r="CA530" s="249"/>
      <c r="CB530" s="249"/>
      <c r="CC530" s="249"/>
      <c r="CD530" s="249"/>
      <c r="CE530" s="249"/>
      <c r="CF530" s="249"/>
      <c r="CG530" s="249"/>
      <c r="CH530" s="249"/>
      <c r="CI530" s="249"/>
      <c r="CJ530" s="249"/>
      <c r="CK530" s="249"/>
      <c r="CL530" s="249"/>
      <c r="CM530" s="249"/>
      <c r="CN530" s="249"/>
      <c r="CO530" s="249"/>
      <c r="CP530" s="249"/>
      <c r="CQ530" s="249"/>
      <c r="CR530" s="249"/>
      <c r="CS530" s="249"/>
      <c r="CT530" s="249"/>
      <c r="CU530" s="249"/>
      <c r="CV530" s="249"/>
      <c r="CW530" s="249"/>
      <c r="CX530" s="249"/>
      <c r="CY530" s="249"/>
      <c r="CZ530" s="249"/>
    </row>
    <row r="531" s="253" customFormat="true" ht="25.15" customHeight="true" x14ac:dyDescent="0.2">
      <c r="C531" s="2911" t="s">
        <v>380</v>
      </c>
      <c r="D531" s="2911"/>
      <c r="E531" s="660">
        <v>1.662675317485087E-5</v>
      </c>
      <c r="F531" s="599"/>
      <c r="G531" s="599"/>
      <c r="H531" s="2911" t="s">
        <v>324</v>
      </c>
      <c r="I531" s="2911"/>
      <c r="J531" s="661">
        <v>0.21237477666771434</v>
      </c>
      <c r="K531" s="599"/>
      <c r="L531" s="599"/>
      <c r="M531" s="2911" t="s">
        <v>358</v>
      </c>
      <c r="N531" s="2911"/>
      <c r="O531" s="662">
        <v>1.8573235847158916E-2</v>
      </c>
      <c r="P531" s="599"/>
      <c r="Q531" s="599"/>
      <c r="AD531" s="246"/>
      <c r="AE531" s="246"/>
      <c r="AF531" s="246"/>
      <c r="AG531" s="246"/>
      <c r="AH531" s="246"/>
      <c r="AI531" s="246"/>
      <c r="AJ531" s="246"/>
      <c r="AK531" s="246"/>
      <c r="AL531" s="246"/>
      <c r="AM531" s="246"/>
      <c r="AN531" s="246"/>
      <c r="AO531" s="246"/>
      <c r="AP531" s="246"/>
      <c r="AQ531" s="246"/>
      <c r="AR531" s="246"/>
      <c r="AS531" s="246"/>
      <c r="AT531" s="246"/>
      <c r="AU531" s="246"/>
      <c r="AV531" s="246"/>
      <c r="AW531" s="246"/>
      <c r="AX531" s="246"/>
      <c r="AY531" s="246"/>
      <c r="AZ531" s="246"/>
      <c r="BA531" s="248"/>
      <c r="BB531" s="350"/>
      <c r="BC531" s="248"/>
      <c r="BD531" s="248"/>
      <c r="BE531" s="248"/>
      <c r="BF531" s="248"/>
      <c r="BG531" s="248"/>
      <c r="BH531" s="248"/>
      <c r="BI531" s="248"/>
      <c r="BJ531" s="248"/>
      <c r="BK531" s="248"/>
      <c r="BL531" s="248"/>
      <c r="BM531" s="248"/>
      <c r="BN531" s="248"/>
      <c r="BO531" s="248"/>
      <c r="BP531" s="248"/>
      <c r="BQ531" s="248"/>
      <c r="BR531" s="248"/>
      <c r="BS531" s="248"/>
      <c r="BT531" s="248"/>
      <c r="BU531" s="248"/>
      <c r="BV531" s="248"/>
      <c r="BW531" s="248"/>
      <c r="BX531" s="248"/>
      <c r="BY531" s="248"/>
      <c r="BZ531" s="249"/>
      <c r="CA531" s="249"/>
      <c r="CB531" s="249"/>
      <c r="CC531" s="249"/>
      <c r="CD531" s="249"/>
      <c r="CE531" s="249"/>
      <c r="CF531" s="249"/>
      <c r="CG531" s="249"/>
      <c r="CH531" s="249"/>
      <c r="CI531" s="249"/>
      <c r="CJ531" s="249"/>
      <c r="CK531" s="249"/>
      <c r="CL531" s="249"/>
      <c r="CM531" s="249"/>
      <c r="CN531" s="249"/>
      <c r="CO531" s="249"/>
      <c r="CP531" s="249"/>
      <c r="CQ531" s="249"/>
      <c r="CR531" s="249"/>
      <c r="CS531" s="249"/>
      <c r="CT531" s="249"/>
      <c r="CU531" s="249"/>
      <c r="CV531" s="249"/>
      <c r="CW531" s="249"/>
      <c r="CX531" s="249"/>
      <c r="CY531" s="249"/>
      <c r="CZ531" s="249"/>
    </row>
    <row r="532" s="253" customFormat="true" ht="25.15" customHeight="true" x14ac:dyDescent="0.2">
      <c r="C532" s="2911" t="s">
        <v>370</v>
      </c>
      <c r="D532" s="2911"/>
      <c r="E532" s="660">
        <v>1.8867384915664995E-3</v>
      </c>
      <c r="F532" s="599"/>
      <c r="G532" s="599"/>
      <c r="H532" s="2911" t="s">
        <v>334</v>
      </c>
      <c r="I532" s="2911"/>
      <c r="J532" s="661">
        <v>1.0455431538687346E-2</v>
      </c>
      <c r="K532" s="599"/>
      <c r="L532" s="599"/>
      <c r="M532" s="2911" t="s">
        <v>367</v>
      </c>
      <c r="N532" s="2911"/>
      <c r="O532" s="662">
        <v>5.4123443883139716E-3</v>
      </c>
      <c r="P532" s="599"/>
      <c r="Q532" s="599"/>
      <c r="AD532" s="246"/>
      <c r="AE532" s="246"/>
      <c r="AF532" s="246"/>
      <c r="AG532" s="246"/>
      <c r="AH532" s="246"/>
      <c r="AI532" s="246"/>
      <c r="AJ532" s="246"/>
      <c r="AK532" s="246"/>
      <c r="AL532" s="246"/>
      <c r="AM532" s="246"/>
      <c r="AN532" s="246"/>
      <c r="AO532" s="246"/>
      <c r="AP532" s="246"/>
      <c r="AQ532" s="246"/>
      <c r="AR532" s="246"/>
      <c r="AS532" s="246"/>
      <c r="AT532" s="246"/>
      <c r="AU532" s="246"/>
      <c r="AV532" s="246"/>
      <c r="AW532" s="246"/>
      <c r="AX532" s="246"/>
      <c r="AY532" s="246"/>
      <c r="AZ532" s="246"/>
      <c r="BA532" s="248"/>
      <c r="BB532" s="350"/>
      <c r="BC532" s="248"/>
      <c r="BD532" s="248"/>
      <c r="BE532" s="248"/>
      <c r="BF532" s="248"/>
      <c r="BG532" s="248"/>
      <c r="BH532" s="248"/>
      <c r="BI532" s="248"/>
      <c r="BJ532" s="248"/>
      <c r="BK532" s="248"/>
      <c r="BL532" s="248"/>
      <c r="BM532" s="248"/>
      <c r="BN532" s="248"/>
      <c r="BO532" s="248"/>
      <c r="BP532" s="248"/>
      <c r="BQ532" s="248"/>
      <c r="BR532" s="248"/>
      <c r="BS532" s="248"/>
      <c r="BT532" s="248"/>
      <c r="BU532" s="248"/>
      <c r="BV532" s="248"/>
      <c r="BW532" s="248"/>
      <c r="BX532" s="248"/>
      <c r="BY532" s="248"/>
      <c r="BZ532" s="249"/>
      <c r="CA532" s="249"/>
      <c r="CB532" s="249"/>
      <c r="CC532" s="249"/>
      <c r="CD532" s="249"/>
      <c r="CE532" s="249"/>
      <c r="CF532" s="249"/>
      <c r="CG532" s="249"/>
      <c r="CH532" s="249"/>
      <c r="CI532" s="249"/>
      <c r="CJ532" s="249"/>
      <c r="CK532" s="249"/>
      <c r="CL532" s="249"/>
      <c r="CM532" s="249"/>
      <c r="CN532" s="249"/>
      <c r="CO532" s="249"/>
      <c r="CP532" s="249"/>
      <c r="CQ532" s="249"/>
      <c r="CR532" s="249"/>
      <c r="CS532" s="249"/>
      <c r="CT532" s="249"/>
      <c r="CU532" s="249"/>
      <c r="CV532" s="249"/>
      <c r="CW532" s="249"/>
      <c r="CX532" s="249"/>
      <c r="CY532" s="249"/>
      <c r="CZ532" s="249"/>
    </row>
    <row r="533" s="253" customFormat="true" ht="25.15" customHeight="true" x14ac:dyDescent="0.2">
      <c r="C533" s="2911" t="s">
        <v>355</v>
      </c>
      <c r="D533" s="2911"/>
      <c r="E533" s="660">
        <v>1.0956137851891059E-2</v>
      </c>
      <c r="F533" s="599"/>
      <c r="G533" s="599"/>
      <c r="H533" s="2911" t="s">
        <v>358</v>
      </c>
      <c r="I533" s="2911"/>
      <c r="J533" s="661">
        <v>7.0198032756309226E-4</v>
      </c>
      <c r="K533" s="599"/>
      <c r="L533" s="599"/>
      <c r="M533" s="2911" t="s">
        <v>363</v>
      </c>
      <c r="N533" s="2911"/>
      <c r="O533" s="662">
        <v>1.3820900958787279E-2</v>
      </c>
      <c r="P533" s="599"/>
      <c r="Q533" s="599"/>
      <c r="AD533" s="246"/>
      <c r="AE533" s="246"/>
      <c r="AF533" s="246"/>
      <c r="AG533" s="246"/>
      <c r="AH533" s="246"/>
      <c r="AI533" s="246"/>
      <c r="AJ533" s="246"/>
      <c r="AK533" s="246"/>
      <c r="AL533" s="246"/>
      <c r="AM533" s="246"/>
      <c r="AN533" s="246"/>
      <c r="AO533" s="246"/>
      <c r="AP533" s="246"/>
      <c r="AQ533" s="246"/>
      <c r="AR533" s="246"/>
      <c r="AS533" s="246"/>
      <c r="AT533" s="246"/>
      <c r="AU533" s="246"/>
      <c r="AV533" s="246"/>
      <c r="AW533" s="246"/>
      <c r="AX533" s="246"/>
      <c r="AY533" s="246"/>
      <c r="AZ533" s="246"/>
      <c r="BA533" s="248"/>
      <c r="BB533" s="350"/>
      <c r="BC533" s="248"/>
      <c r="BD533" s="248"/>
      <c r="BE533" s="248"/>
      <c r="BF533" s="248"/>
      <c r="BG533" s="248"/>
      <c r="BH533" s="248"/>
      <c r="BI533" s="248"/>
      <c r="BJ533" s="248"/>
      <c r="BK533" s="248"/>
      <c r="BL533" s="248"/>
      <c r="BM533" s="248"/>
      <c r="BN533" s="248"/>
      <c r="BO533" s="248"/>
      <c r="BP533" s="248"/>
      <c r="BQ533" s="248"/>
      <c r="BR533" s="248"/>
      <c r="BS533" s="248"/>
      <c r="BT533" s="248"/>
      <c r="BU533" s="248"/>
      <c r="BV533" s="248"/>
      <c r="BW533" s="248"/>
      <c r="BX533" s="248"/>
      <c r="BY533" s="248"/>
      <c r="BZ533" s="249"/>
      <c r="CA533" s="249"/>
      <c r="CB533" s="249"/>
      <c r="CC533" s="249"/>
      <c r="CD533" s="249"/>
      <c r="CE533" s="249"/>
      <c r="CF533" s="249"/>
      <c r="CG533" s="249"/>
      <c r="CH533" s="249"/>
      <c r="CI533" s="249"/>
      <c r="CJ533" s="249"/>
      <c r="CK533" s="249"/>
      <c r="CL533" s="249"/>
      <c r="CM533" s="249"/>
      <c r="CN533" s="249"/>
      <c r="CO533" s="249"/>
      <c r="CP533" s="249"/>
      <c r="CQ533" s="249"/>
      <c r="CR533" s="249"/>
      <c r="CS533" s="249"/>
      <c r="CT533" s="249"/>
      <c r="CU533" s="249"/>
      <c r="CV533" s="249"/>
      <c r="CW533" s="249"/>
      <c r="CX533" s="249"/>
      <c r="CY533" s="249"/>
      <c r="CZ533" s="249"/>
    </row>
    <row r="534" s="253" customFormat="true" ht="25.15" customHeight="true" x14ac:dyDescent="0.2">
      <c r="C534" s="2911" t="s">
        <v>350</v>
      </c>
      <c r="D534" s="2911"/>
      <c r="E534" s="660">
        <v>1.9955327702348018E-2</v>
      </c>
      <c r="F534" s="599"/>
      <c r="G534" s="599"/>
      <c r="H534" s="2911" t="s">
        <v>367</v>
      </c>
      <c r="I534" s="2911"/>
      <c r="J534" s="661">
        <v>2.06618778287376E-6</v>
      </c>
      <c r="K534" s="599"/>
      <c r="L534" s="599"/>
      <c r="M534" s="2911" t="s">
        <v>364</v>
      </c>
      <c r="N534" s="2911"/>
      <c r="O534" s="662">
        <v>1.4992247521586073E-2</v>
      </c>
      <c r="P534" s="599"/>
      <c r="Q534" s="599"/>
      <c r="AD534" s="246"/>
      <c r="AE534" s="246"/>
      <c r="AF534" s="246"/>
      <c r="AG534" s="246"/>
      <c r="AH534" s="246"/>
      <c r="AI534" s="246"/>
      <c r="AJ534" s="246"/>
      <c r="AK534" s="246"/>
      <c r="AL534" s="246"/>
      <c r="AM534" s="246"/>
      <c r="AN534" s="246"/>
      <c r="AO534" s="246"/>
      <c r="AP534" s="246"/>
      <c r="AQ534" s="246"/>
      <c r="AR534" s="246"/>
      <c r="AS534" s="246"/>
      <c r="AT534" s="246"/>
      <c r="AU534" s="246"/>
      <c r="AV534" s="246"/>
      <c r="AW534" s="246"/>
      <c r="AX534" s="246"/>
      <c r="AY534" s="246"/>
      <c r="AZ534" s="246"/>
      <c r="BA534" s="248"/>
      <c r="BB534" s="350"/>
      <c r="BC534" s="248"/>
      <c r="BD534" s="248"/>
      <c r="BE534" s="248"/>
      <c r="BF534" s="248"/>
      <c r="BG534" s="248"/>
      <c r="BH534" s="248"/>
      <c r="BI534" s="248"/>
      <c r="BJ534" s="248"/>
      <c r="BK534" s="248"/>
      <c r="BL534" s="248"/>
      <c r="BM534" s="248"/>
      <c r="BN534" s="248"/>
      <c r="BO534" s="248"/>
      <c r="BP534" s="248"/>
      <c r="BQ534" s="248"/>
      <c r="BR534" s="248"/>
      <c r="BS534" s="248"/>
      <c r="BT534" s="248"/>
      <c r="BU534" s="248"/>
      <c r="BV534" s="248"/>
      <c r="BW534" s="248"/>
      <c r="BX534" s="248"/>
      <c r="BY534" s="248"/>
      <c r="BZ534" s="249"/>
      <c r="CA534" s="249"/>
      <c r="CB534" s="249"/>
      <c r="CC534" s="249"/>
      <c r="CD534" s="249"/>
      <c r="CE534" s="249"/>
      <c r="CF534" s="249"/>
      <c r="CG534" s="249"/>
      <c r="CH534" s="249"/>
      <c r="CI534" s="249"/>
      <c r="CJ534" s="249"/>
      <c r="CK534" s="249"/>
      <c r="CL534" s="249"/>
      <c r="CM534" s="249"/>
      <c r="CN534" s="249"/>
      <c r="CO534" s="249"/>
      <c r="CP534" s="249"/>
      <c r="CQ534" s="249"/>
      <c r="CR534" s="249"/>
      <c r="CS534" s="249"/>
      <c r="CT534" s="249"/>
      <c r="CU534" s="249"/>
      <c r="CV534" s="249"/>
      <c r="CW534" s="249"/>
      <c r="CX534" s="249"/>
      <c r="CY534" s="249"/>
      <c r="CZ534" s="249"/>
    </row>
    <row r="535" s="253" customFormat="true" ht="25.15" customHeight="true" x14ac:dyDescent="0.2">
      <c r="C535" s="2911" t="s">
        <v>340</v>
      </c>
      <c r="D535" s="2911"/>
      <c r="E535" s="660">
        <v>4.1943145017268625E-2</v>
      </c>
      <c r="F535" s="599"/>
      <c r="G535" s="599"/>
      <c r="H535" s="2911" t="s">
        <v>363</v>
      </c>
      <c r="I535" s="2911"/>
      <c r="J535" s="661">
        <v>1.7616182036461084E-3</v>
      </c>
      <c r="K535" s="599"/>
      <c r="L535" s="599"/>
      <c r="M535" s="2911" t="s">
        <v>382</v>
      </c>
      <c r="N535" s="2911"/>
      <c r="O535" s="662">
        <v>9.5913702396462585E-4</v>
      </c>
      <c r="P535" s="599"/>
      <c r="Q535" s="599"/>
      <c r="AD535" s="246"/>
      <c r="AE535" s="246"/>
      <c r="AF535" s="246"/>
      <c r="AG535" s="246"/>
      <c r="AH535" s="246"/>
      <c r="AI535" s="246"/>
      <c r="AJ535" s="246"/>
      <c r="AK535" s="246"/>
      <c r="AL535" s="246"/>
      <c r="AM535" s="246"/>
      <c r="AN535" s="246"/>
      <c r="AO535" s="246"/>
      <c r="AP535" s="246"/>
      <c r="AQ535" s="246"/>
      <c r="AR535" s="246"/>
      <c r="AS535" s="246"/>
      <c r="AT535" s="246"/>
      <c r="AU535" s="246"/>
      <c r="AV535" s="246"/>
      <c r="AW535" s="246"/>
      <c r="AX535" s="246"/>
      <c r="AY535" s="246"/>
      <c r="AZ535" s="246"/>
      <c r="BA535" s="248"/>
      <c r="BB535" s="350"/>
      <c r="BC535" s="248"/>
      <c r="BD535" s="248"/>
      <c r="BE535" s="248"/>
      <c r="BF535" s="248"/>
      <c r="BG535" s="248"/>
      <c r="BH535" s="248"/>
      <c r="BI535" s="248"/>
      <c r="BJ535" s="248"/>
      <c r="BK535" s="248"/>
      <c r="BL535" s="248"/>
      <c r="BM535" s="248"/>
      <c r="BN535" s="248"/>
      <c r="BO535" s="248"/>
      <c r="BP535" s="248"/>
      <c r="BQ535" s="248"/>
      <c r="BR535" s="248"/>
      <c r="BS535" s="248"/>
      <c r="BT535" s="248"/>
      <c r="BU535" s="248"/>
      <c r="BV535" s="248"/>
      <c r="BW535" s="248"/>
      <c r="BX535" s="248"/>
      <c r="BY535" s="248"/>
      <c r="BZ535" s="249"/>
      <c r="CA535" s="249"/>
      <c r="CB535" s="249"/>
      <c r="CC535" s="249"/>
      <c r="CD535" s="249"/>
      <c r="CE535" s="249"/>
      <c r="CF535" s="249"/>
      <c r="CG535" s="249"/>
      <c r="CH535" s="249"/>
      <c r="CI535" s="249"/>
      <c r="CJ535" s="249"/>
      <c r="CK535" s="249"/>
      <c r="CL535" s="249"/>
      <c r="CM535" s="249"/>
      <c r="CN535" s="249"/>
      <c r="CO535" s="249"/>
      <c r="CP535" s="249"/>
      <c r="CQ535" s="249"/>
      <c r="CR535" s="249"/>
      <c r="CS535" s="249"/>
      <c r="CT535" s="249"/>
      <c r="CU535" s="249"/>
      <c r="CV535" s="249"/>
      <c r="CW535" s="249"/>
      <c r="CX535" s="249"/>
      <c r="CY535" s="249"/>
      <c r="CZ535" s="249"/>
    </row>
    <row r="536" s="253" customFormat="true" ht="25.15" customHeight="true" x14ac:dyDescent="0.2">
      <c r="C536" s="2911" t="s">
        <v>332</v>
      </c>
      <c r="D536" s="2911"/>
      <c r="E536" s="660">
        <v>0.18864525947063887</v>
      </c>
      <c r="F536" s="599"/>
      <c r="G536" s="599"/>
      <c r="H536" s="2911" t="s">
        <v>364</v>
      </c>
      <c r="I536" s="2911"/>
      <c r="J536" s="661">
        <v>2.1831389407347486E-3</v>
      </c>
      <c r="K536" s="599"/>
      <c r="L536" s="599"/>
      <c r="M536" s="2911" t="s">
        <v>353</v>
      </c>
      <c r="N536" s="2911"/>
      <c r="O536" s="662">
        <v>1.1766179416525115E-2</v>
      </c>
      <c r="P536" s="599"/>
      <c r="Q536" s="599"/>
      <c r="AD536" s="246"/>
      <c r="AE536" s="246"/>
      <c r="AF536" s="246"/>
      <c r="AG536" s="246"/>
      <c r="AH536" s="246"/>
      <c r="AI536" s="246"/>
      <c r="AJ536" s="246"/>
      <c r="AK536" s="246"/>
      <c r="AL536" s="246"/>
      <c r="AM536" s="246"/>
      <c r="AN536" s="246"/>
      <c r="AO536" s="246"/>
      <c r="AP536" s="246"/>
      <c r="AQ536" s="246"/>
      <c r="AR536" s="246"/>
      <c r="AS536" s="246"/>
      <c r="AT536" s="246"/>
      <c r="AU536" s="246"/>
      <c r="AV536" s="246"/>
      <c r="AW536" s="246"/>
      <c r="AX536" s="246"/>
      <c r="AY536" s="246"/>
      <c r="AZ536" s="246"/>
      <c r="BA536" s="248"/>
      <c r="BB536" s="350"/>
      <c r="BC536" s="248"/>
      <c r="BD536" s="248"/>
      <c r="BE536" s="248"/>
      <c r="BF536" s="248"/>
      <c r="BG536" s="248"/>
      <c r="BH536" s="248"/>
      <c r="BI536" s="248"/>
      <c r="BJ536" s="248"/>
      <c r="BK536" s="248"/>
      <c r="BL536" s="248"/>
      <c r="BM536" s="248"/>
      <c r="BN536" s="248"/>
      <c r="BO536" s="248"/>
      <c r="BP536" s="248"/>
      <c r="BQ536" s="248"/>
      <c r="BR536" s="248"/>
      <c r="BS536" s="248"/>
      <c r="BT536" s="248"/>
      <c r="BU536" s="248"/>
      <c r="BV536" s="248"/>
      <c r="BW536" s="248"/>
      <c r="BX536" s="248"/>
      <c r="BY536" s="248"/>
      <c r="BZ536" s="249"/>
      <c r="CA536" s="249"/>
      <c r="CB536" s="249"/>
      <c r="CC536" s="249"/>
      <c r="CD536" s="249"/>
      <c r="CE536" s="249"/>
      <c r="CF536" s="249"/>
      <c r="CG536" s="249"/>
      <c r="CH536" s="249"/>
      <c r="CI536" s="249"/>
      <c r="CJ536" s="249"/>
      <c r="CK536" s="249"/>
      <c r="CL536" s="249"/>
      <c r="CM536" s="249"/>
      <c r="CN536" s="249"/>
      <c r="CO536" s="249"/>
      <c r="CP536" s="249"/>
      <c r="CQ536" s="249"/>
      <c r="CR536" s="249"/>
      <c r="CS536" s="249"/>
      <c r="CT536" s="249"/>
      <c r="CU536" s="249"/>
      <c r="CV536" s="249"/>
      <c r="CW536" s="249"/>
      <c r="CX536" s="249"/>
      <c r="CY536" s="249"/>
      <c r="CZ536" s="249"/>
    </row>
    <row r="537" s="253" customFormat="true" ht="25.15" customHeight="true" x14ac:dyDescent="0.2">
      <c r="C537" s="2911" t="s">
        <v>374</v>
      </c>
      <c r="D537" s="2911"/>
      <c r="E537" s="660">
        <v>4.1485233061636728E-5</v>
      </c>
      <c r="F537" s="599"/>
      <c r="G537" s="599"/>
      <c r="H537" s="2911" t="s">
        <v>382</v>
      </c>
      <c r="I537" s="2911"/>
      <c r="J537" s="661">
        <v>4.309481726348191E-4</v>
      </c>
      <c r="K537" s="599"/>
      <c r="L537" s="599"/>
      <c r="M537" s="2911" t="s">
        <v>379</v>
      </c>
      <c r="N537" s="2911"/>
      <c r="O537" s="662">
        <v>6.355658813383178E-4</v>
      </c>
      <c r="P537" s="599"/>
      <c r="Q537" s="599"/>
      <c r="AD537" s="246"/>
      <c r="AE537" s="246"/>
      <c r="AF537" s="246"/>
      <c r="AG537" s="246"/>
      <c r="AH537" s="246"/>
      <c r="AI537" s="246"/>
      <c r="AJ537" s="246"/>
      <c r="AK537" s="246"/>
      <c r="AL537" s="246"/>
      <c r="AM537" s="246"/>
      <c r="AN537" s="246"/>
      <c r="AO537" s="246"/>
      <c r="AP537" s="246"/>
      <c r="AQ537" s="246"/>
      <c r="AR537" s="246"/>
      <c r="AS537" s="246"/>
      <c r="AT537" s="246"/>
      <c r="AU537" s="246"/>
      <c r="AV537" s="246"/>
      <c r="AW537" s="246"/>
      <c r="AX537" s="246"/>
      <c r="AY537" s="246"/>
      <c r="AZ537" s="246"/>
      <c r="BA537" s="248"/>
      <c r="BB537" s="350"/>
      <c r="BC537" s="248"/>
      <c r="BD537" s="248"/>
      <c r="BE537" s="248"/>
      <c r="BF537" s="248"/>
      <c r="BG537" s="248"/>
      <c r="BH537" s="248"/>
      <c r="BI537" s="248"/>
      <c r="BJ537" s="248"/>
      <c r="BK537" s="248"/>
      <c r="BL537" s="248"/>
      <c r="BM537" s="248"/>
      <c r="BN537" s="248"/>
      <c r="BO537" s="248"/>
      <c r="BP537" s="248"/>
      <c r="BQ537" s="248"/>
      <c r="BR537" s="248"/>
      <c r="BS537" s="248"/>
      <c r="BT537" s="248"/>
      <c r="BU537" s="248"/>
      <c r="BV537" s="248"/>
      <c r="BW537" s="248"/>
      <c r="BX537" s="248"/>
      <c r="BY537" s="248"/>
      <c r="BZ537" s="249"/>
      <c r="CA537" s="249"/>
      <c r="CB537" s="249"/>
      <c r="CC537" s="249"/>
      <c r="CD537" s="249"/>
      <c r="CE537" s="249"/>
      <c r="CF537" s="249"/>
      <c r="CG537" s="249"/>
      <c r="CH537" s="249"/>
      <c r="CI537" s="249"/>
      <c r="CJ537" s="249"/>
      <c r="CK537" s="249"/>
      <c r="CL537" s="249"/>
      <c r="CM537" s="249"/>
      <c r="CN537" s="249"/>
      <c r="CO537" s="249"/>
      <c r="CP537" s="249"/>
      <c r="CQ537" s="249"/>
      <c r="CR537" s="249"/>
      <c r="CS537" s="249"/>
      <c r="CT537" s="249"/>
      <c r="CU537" s="249"/>
      <c r="CV537" s="249"/>
      <c r="CW537" s="249"/>
      <c r="CX537" s="249"/>
      <c r="CY537" s="249"/>
      <c r="CZ537" s="249"/>
    </row>
    <row r="538" s="253" customFormat="true" ht="25.15" customHeight="true" x14ac:dyDescent="0.2">
      <c r="C538" s="2911" t="s">
        <v>338</v>
      </c>
      <c r="D538" s="2911"/>
      <c r="E538" s="660">
        <v>4.0166383950283963E-2</v>
      </c>
      <c r="F538" s="599"/>
      <c r="G538" s="599"/>
      <c r="H538" s="2911" t="s">
        <v>353</v>
      </c>
      <c r="I538" s="2911"/>
      <c r="J538" s="661">
        <v>1.4420066172213291E-2</v>
      </c>
      <c r="K538" s="599"/>
      <c r="L538" s="599"/>
      <c r="M538" s="2911" t="s">
        <v>380</v>
      </c>
      <c r="N538" s="2911"/>
      <c r="O538" s="662">
        <v>2.8356376618854885E-5</v>
      </c>
      <c r="P538" s="599"/>
      <c r="Q538" s="599"/>
      <c r="AD538" s="246"/>
      <c r="AE538" s="246"/>
      <c r="AF538" s="246"/>
      <c r="AG538" s="246"/>
      <c r="AH538" s="246"/>
      <c r="AI538" s="246"/>
      <c r="AJ538" s="246"/>
      <c r="AK538" s="246"/>
      <c r="AL538" s="246"/>
      <c r="AM538" s="246"/>
      <c r="AN538" s="246"/>
      <c r="AO538" s="246"/>
      <c r="AP538" s="246"/>
      <c r="AQ538" s="246"/>
      <c r="AR538" s="246"/>
      <c r="AS538" s="246"/>
      <c r="AT538" s="246"/>
      <c r="AU538" s="246"/>
      <c r="AV538" s="246"/>
      <c r="AW538" s="246"/>
      <c r="AX538" s="246"/>
      <c r="AY538" s="246"/>
      <c r="AZ538" s="246"/>
      <c r="BA538" s="248"/>
      <c r="BB538" s="350"/>
      <c r="BC538" s="248"/>
      <c r="BD538" s="248"/>
      <c r="BE538" s="248"/>
      <c r="BF538" s="248"/>
      <c r="BG538" s="248"/>
      <c r="BH538" s="248"/>
      <c r="BI538" s="248"/>
      <c r="BJ538" s="248"/>
      <c r="BK538" s="248"/>
      <c r="BL538" s="248"/>
      <c r="BM538" s="248"/>
      <c r="BN538" s="248"/>
      <c r="BO538" s="248"/>
      <c r="BP538" s="248"/>
      <c r="BQ538" s="248"/>
      <c r="BR538" s="248"/>
      <c r="BS538" s="248"/>
      <c r="BT538" s="248"/>
      <c r="BU538" s="248"/>
      <c r="BV538" s="248"/>
      <c r="BW538" s="248"/>
      <c r="BX538" s="248"/>
      <c r="BY538" s="248"/>
      <c r="BZ538" s="249"/>
      <c r="CA538" s="249"/>
      <c r="CB538" s="249"/>
      <c r="CC538" s="249"/>
      <c r="CD538" s="249"/>
      <c r="CE538" s="249"/>
      <c r="CF538" s="249"/>
      <c r="CG538" s="249"/>
      <c r="CH538" s="249"/>
      <c r="CI538" s="249"/>
      <c r="CJ538" s="249"/>
      <c r="CK538" s="249"/>
      <c r="CL538" s="249"/>
      <c r="CM538" s="249"/>
      <c r="CN538" s="249"/>
      <c r="CO538" s="249"/>
      <c r="CP538" s="249"/>
      <c r="CQ538" s="249"/>
      <c r="CR538" s="249"/>
      <c r="CS538" s="249"/>
      <c r="CT538" s="249"/>
      <c r="CU538" s="249"/>
      <c r="CV538" s="249"/>
      <c r="CW538" s="249"/>
      <c r="CX538" s="249"/>
      <c r="CY538" s="249"/>
      <c r="CZ538" s="249"/>
    </row>
    <row r="539" s="253" customFormat="true" ht="25.15" customHeight="true" x14ac:dyDescent="0.2">
      <c r="C539" s="2911" t="s">
        <v>352</v>
      </c>
      <c r="D539" s="2911"/>
      <c r="E539" s="660">
        <v>1.3329201143531894E-2</v>
      </c>
      <c r="F539" s="599"/>
      <c r="G539" s="599"/>
      <c r="H539" s="2911" t="s">
        <v>379</v>
      </c>
      <c r="I539" s="2911"/>
      <c r="J539" s="661">
        <v>4.1843430174206837E-4</v>
      </c>
      <c r="K539" s="599"/>
      <c r="L539" s="599"/>
      <c r="M539" s="2911" t="s">
        <v>355</v>
      </c>
      <c r="N539" s="2911"/>
      <c r="O539" s="662">
        <v>1.655196743395309E-4</v>
      </c>
      <c r="P539" s="599"/>
      <c r="Q539" s="599"/>
      <c r="AD539" s="246"/>
      <c r="AE539" s="246"/>
      <c r="AF539" s="246"/>
      <c r="AG539" s="246"/>
      <c r="AH539" s="246"/>
      <c r="AI539" s="246"/>
      <c r="AJ539" s="246"/>
      <c r="AK539" s="246"/>
      <c r="AL539" s="246"/>
      <c r="AM539" s="246"/>
      <c r="AN539" s="246"/>
      <c r="AO539" s="246"/>
      <c r="AP539" s="246"/>
      <c r="AQ539" s="246"/>
      <c r="AR539" s="246"/>
      <c r="AS539" s="246"/>
      <c r="AT539" s="246"/>
      <c r="AU539" s="246"/>
      <c r="AV539" s="246"/>
      <c r="AW539" s="246"/>
      <c r="AX539" s="246"/>
      <c r="AY539" s="246"/>
      <c r="AZ539" s="246"/>
      <c r="BA539" s="248"/>
      <c r="BB539" s="350"/>
      <c r="BC539" s="248"/>
      <c r="BD539" s="248"/>
      <c r="BE539" s="248"/>
      <c r="BF539" s="248"/>
      <c r="BG539" s="248"/>
      <c r="BH539" s="248"/>
      <c r="BI539" s="248"/>
      <c r="BJ539" s="248"/>
      <c r="BK539" s="248"/>
      <c r="BL539" s="248"/>
      <c r="BM539" s="248"/>
      <c r="BN539" s="248"/>
      <c r="BO539" s="248"/>
      <c r="BP539" s="248"/>
      <c r="BQ539" s="248"/>
      <c r="BR539" s="248"/>
      <c r="BS539" s="248"/>
      <c r="BT539" s="248"/>
      <c r="BU539" s="248"/>
      <c r="BV539" s="248"/>
      <c r="BW539" s="248"/>
      <c r="BX539" s="248"/>
      <c r="BY539" s="248"/>
      <c r="BZ539" s="249"/>
      <c r="CA539" s="249"/>
      <c r="CB539" s="249"/>
      <c r="CC539" s="249"/>
      <c r="CD539" s="249"/>
      <c r="CE539" s="249"/>
      <c r="CF539" s="249"/>
      <c r="CG539" s="249"/>
      <c r="CH539" s="249"/>
      <c r="CI539" s="249"/>
      <c r="CJ539" s="249"/>
      <c r="CK539" s="249"/>
      <c r="CL539" s="249"/>
      <c r="CM539" s="249"/>
      <c r="CN539" s="249"/>
      <c r="CO539" s="249"/>
      <c r="CP539" s="249"/>
      <c r="CQ539" s="249"/>
      <c r="CR539" s="249"/>
      <c r="CS539" s="249"/>
      <c r="CT539" s="249"/>
      <c r="CU539" s="249"/>
      <c r="CV539" s="249"/>
      <c r="CW539" s="249"/>
      <c r="CX539" s="249"/>
      <c r="CY539" s="249"/>
      <c r="CZ539" s="249"/>
    </row>
    <row r="540" s="253" customFormat="true" ht="25.15" customHeight="true" x14ac:dyDescent="0.2">
      <c r="C540" s="2911" t="s">
        <v>329</v>
      </c>
      <c r="D540" s="2911"/>
      <c r="E540" s="660">
        <v>0.24312574244811522</v>
      </c>
      <c r="F540" s="599"/>
      <c r="G540" s="599"/>
      <c r="H540" s="2911" t="s">
        <v>380</v>
      </c>
      <c r="I540" s="2911"/>
      <c r="J540" s="661">
        <v>7.7197597547968579E-4</v>
      </c>
      <c r="K540" s="599"/>
      <c r="L540" s="599"/>
      <c r="M540" s="2911" t="s">
        <v>350</v>
      </c>
      <c r="N540" s="2911"/>
      <c r="O540" s="662">
        <v>5.3030790108011378E-5</v>
      </c>
      <c r="P540" s="599"/>
      <c r="Q540" s="599"/>
      <c r="AD540" s="246"/>
      <c r="AE540" s="246"/>
      <c r="AF540" s="246"/>
      <c r="AG540" s="246"/>
      <c r="AH540" s="246"/>
      <c r="AI540" s="246"/>
      <c r="AJ540" s="246"/>
      <c r="AK540" s="246"/>
      <c r="AL540" s="246"/>
      <c r="AM540" s="246"/>
      <c r="AN540" s="246"/>
      <c r="AO540" s="246"/>
      <c r="AP540" s="246"/>
      <c r="AQ540" s="246"/>
      <c r="AR540" s="246"/>
      <c r="AS540" s="246"/>
      <c r="AT540" s="246"/>
      <c r="AU540" s="246"/>
      <c r="AV540" s="246"/>
      <c r="AW540" s="246"/>
      <c r="AX540" s="246"/>
      <c r="AY540" s="246"/>
      <c r="AZ540" s="246"/>
      <c r="BA540" s="248"/>
      <c r="BB540" s="350"/>
      <c r="BC540" s="248"/>
      <c r="BD540" s="248"/>
      <c r="BE540" s="248"/>
      <c r="BF540" s="248"/>
      <c r="BG540" s="248"/>
      <c r="BH540" s="248"/>
      <c r="BI540" s="248"/>
      <c r="BJ540" s="248"/>
      <c r="BK540" s="248"/>
      <c r="BL540" s="248"/>
      <c r="BM540" s="248"/>
      <c r="BN540" s="248"/>
      <c r="BO540" s="248"/>
      <c r="BP540" s="248"/>
      <c r="BQ540" s="248"/>
      <c r="BR540" s="248"/>
      <c r="BS540" s="248"/>
      <c r="BT540" s="248"/>
      <c r="BU540" s="248"/>
      <c r="BV540" s="248"/>
      <c r="BW540" s="248"/>
      <c r="BX540" s="248"/>
      <c r="BY540" s="248"/>
      <c r="BZ540" s="249"/>
      <c r="CA540" s="249"/>
      <c r="CB540" s="249"/>
      <c r="CC540" s="249"/>
      <c r="CD540" s="249"/>
      <c r="CE540" s="249"/>
      <c r="CF540" s="249"/>
      <c r="CG540" s="249"/>
      <c r="CH540" s="249"/>
      <c r="CI540" s="249"/>
      <c r="CJ540" s="249"/>
      <c r="CK540" s="249"/>
      <c r="CL540" s="249"/>
      <c r="CM540" s="249"/>
      <c r="CN540" s="249"/>
      <c r="CO540" s="249"/>
      <c r="CP540" s="249"/>
      <c r="CQ540" s="249"/>
      <c r="CR540" s="249"/>
      <c r="CS540" s="249"/>
      <c r="CT540" s="249"/>
      <c r="CU540" s="249"/>
      <c r="CV540" s="249"/>
      <c r="CW540" s="249"/>
      <c r="CX540" s="249"/>
      <c r="CY540" s="249"/>
      <c r="CZ540" s="249"/>
    </row>
    <row r="541" s="253" customFormat="true" ht="25.15" customHeight="true" x14ac:dyDescent="0.2">
      <c r="C541" s="2911" t="s">
        <v>315</v>
      </c>
      <c r="D541" s="2911"/>
      <c r="E541" s="660">
        <v>0.58837716024647491</v>
      </c>
      <c r="F541" s="599"/>
      <c r="G541" s="599"/>
      <c r="H541" s="2911" t="s">
        <v>370</v>
      </c>
      <c r="I541" s="2911"/>
      <c r="J541" s="661">
        <v>1.0836625877543213E-3</v>
      </c>
      <c r="K541" s="599"/>
      <c r="L541" s="599"/>
      <c r="M541" s="2911" t="s">
        <v>340</v>
      </c>
      <c r="N541" s="2911"/>
      <c r="O541" s="662">
        <v>3.6277639272969987E-2</v>
      </c>
      <c r="P541" s="599"/>
      <c r="Q541" s="599"/>
      <c r="AD541" s="246"/>
      <c r="AE541" s="246"/>
      <c r="AF541" s="246"/>
      <c r="AG541" s="246"/>
      <c r="AH541" s="246"/>
      <c r="AI541" s="246"/>
      <c r="AJ541" s="246"/>
      <c r="AK541" s="246"/>
      <c r="AL541" s="246"/>
      <c r="AM541" s="246"/>
      <c r="AN541" s="246"/>
      <c r="AO541" s="246"/>
      <c r="AP541" s="246"/>
      <c r="AQ541" s="246"/>
      <c r="AR541" s="246"/>
      <c r="AS541" s="246"/>
      <c r="AT541" s="246"/>
      <c r="AU541" s="246"/>
      <c r="AV541" s="246"/>
      <c r="AW541" s="246"/>
      <c r="AX541" s="246"/>
      <c r="AY541" s="246"/>
      <c r="AZ541" s="246"/>
      <c r="BA541" s="248"/>
      <c r="BB541" s="350"/>
      <c r="BC541" s="248"/>
      <c r="BD541" s="248"/>
      <c r="BE541" s="248"/>
      <c r="BF541" s="248"/>
      <c r="BG541" s="248"/>
      <c r="BH541" s="248"/>
      <c r="BI541" s="248"/>
      <c r="BJ541" s="248"/>
      <c r="BK541" s="248"/>
      <c r="BL541" s="248"/>
      <c r="BM541" s="248"/>
      <c r="BN541" s="248"/>
      <c r="BO541" s="248"/>
      <c r="BP541" s="248"/>
      <c r="BQ541" s="248"/>
      <c r="BR541" s="248"/>
      <c r="BS541" s="248"/>
      <c r="BT541" s="248"/>
      <c r="BU541" s="248"/>
      <c r="BV541" s="248"/>
      <c r="BW541" s="248"/>
      <c r="BX541" s="248"/>
      <c r="BY541" s="248"/>
      <c r="BZ541" s="249"/>
      <c r="CA541" s="249"/>
      <c r="CB541" s="249"/>
      <c r="CC541" s="249"/>
      <c r="CD541" s="249"/>
      <c r="CE541" s="249"/>
      <c r="CF541" s="249"/>
      <c r="CG541" s="249"/>
      <c r="CH541" s="249"/>
      <c r="CI541" s="249"/>
      <c r="CJ541" s="249"/>
      <c r="CK541" s="249"/>
      <c r="CL541" s="249"/>
      <c r="CM541" s="249"/>
      <c r="CN541" s="249"/>
      <c r="CO541" s="249"/>
      <c r="CP541" s="249"/>
      <c r="CQ541" s="249"/>
      <c r="CR541" s="249"/>
      <c r="CS541" s="249"/>
      <c r="CT541" s="249"/>
      <c r="CU541" s="249"/>
      <c r="CV541" s="249"/>
      <c r="CW541" s="249"/>
      <c r="CX541" s="249"/>
      <c r="CY541" s="249"/>
      <c r="CZ541" s="249"/>
    </row>
    <row r="542" s="253" customFormat="true" ht="25.15" customHeight="true" x14ac:dyDescent="0.2">
      <c r="C542" s="2911" t="s">
        <v>330</v>
      </c>
      <c r="D542" s="2911"/>
      <c r="E542" s="660">
        <v>0.19322294455790182</v>
      </c>
      <c r="F542" s="599"/>
      <c r="G542" s="599"/>
      <c r="H542" s="2911" t="s">
        <v>355</v>
      </c>
      <c r="I542" s="2911"/>
      <c r="J542" s="661">
        <v>2.9687933031230236E-4</v>
      </c>
      <c r="K542" s="599"/>
      <c r="L542" s="599"/>
      <c r="M542" s="2911" t="s">
        <v>332</v>
      </c>
      <c r="N542" s="2911"/>
      <c r="O542" s="662">
        <v>0.18247874617634435</v>
      </c>
      <c r="P542" s="599"/>
      <c r="Q542" s="599"/>
      <c r="AD542" s="246"/>
      <c r="AE542" s="246"/>
      <c r="AF542" s="246"/>
      <c r="AG542" s="246"/>
      <c r="AH542" s="246"/>
      <c r="AI542" s="246"/>
      <c r="AJ542" s="246"/>
      <c r="AK542" s="246"/>
      <c r="AL542" s="246"/>
      <c r="AM542" s="246"/>
      <c r="AN542" s="246"/>
      <c r="AO542" s="246"/>
      <c r="AP542" s="246"/>
      <c r="AQ542" s="246"/>
      <c r="AR542" s="246"/>
      <c r="AS542" s="246"/>
      <c r="AT542" s="246"/>
      <c r="AU542" s="246"/>
      <c r="AV542" s="246"/>
      <c r="AW542" s="246"/>
      <c r="AX542" s="246"/>
      <c r="AY542" s="246"/>
      <c r="AZ542" s="246"/>
      <c r="BA542" s="248"/>
      <c r="BB542" s="350"/>
      <c r="BC542" s="248"/>
      <c r="BD542" s="248"/>
      <c r="BE542" s="248"/>
      <c r="BF542" s="248"/>
      <c r="BG542" s="248"/>
      <c r="BH542" s="248"/>
      <c r="BI542" s="248"/>
      <c r="BJ542" s="248"/>
      <c r="BK542" s="248"/>
      <c r="BL542" s="248"/>
      <c r="BM542" s="248"/>
      <c r="BN542" s="248"/>
      <c r="BO542" s="248"/>
      <c r="BP542" s="248"/>
      <c r="BQ542" s="248"/>
      <c r="BR542" s="248"/>
      <c r="BS542" s="248"/>
      <c r="BT542" s="248"/>
      <c r="BU542" s="248"/>
      <c r="BV542" s="248"/>
      <c r="BW542" s="248"/>
      <c r="BX542" s="248"/>
      <c r="BY542" s="248"/>
      <c r="BZ542" s="249"/>
      <c r="CA542" s="249"/>
      <c r="CB542" s="249"/>
      <c r="CC542" s="249"/>
      <c r="CD542" s="249"/>
      <c r="CE542" s="249"/>
      <c r="CF542" s="249"/>
      <c r="CG542" s="249"/>
      <c r="CH542" s="249"/>
      <c r="CI542" s="249"/>
      <c r="CJ542" s="249"/>
      <c r="CK542" s="249"/>
      <c r="CL542" s="249"/>
      <c r="CM542" s="249"/>
      <c r="CN542" s="249"/>
      <c r="CO542" s="249"/>
      <c r="CP542" s="249"/>
      <c r="CQ542" s="249"/>
      <c r="CR542" s="249"/>
      <c r="CS542" s="249"/>
      <c r="CT542" s="249"/>
      <c r="CU542" s="249"/>
      <c r="CV542" s="249"/>
      <c r="CW542" s="249"/>
      <c r="CX542" s="249"/>
      <c r="CY542" s="249"/>
      <c r="CZ542" s="249"/>
    </row>
    <row r="543" s="253" customFormat="true" ht="25.15" customHeight="true" x14ac:dyDescent="0.2">
      <c r="C543" s="2911" t="s">
        <v>321</v>
      </c>
      <c r="D543" s="2911"/>
      <c r="E543" s="660">
        <v>0.46950789197392045</v>
      </c>
      <c r="F543" s="599"/>
      <c r="G543" s="599"/>
      <c r="H543" s="2911" t="s">
        <v>350</v>
      </c>
      <c r="I543" s="2911"/>
      <c r="J543" s="661">
        <v>8.546052293070561E-3</v>
      </c>
      <c r="K543" s="599"/>
      <c r="L543" s="599"/>
      <c r="M543" s="2911" t="s">
        <v>374</v>
      </c>
      <c r="N543" s="2911"/>
      <c r="O543" s="662">
        <v>1.4826350023103239E-4</v>
      </c>
      <c r="P543" s="599"/>
      <c r="Q543" s="599"/>
      <c r="AD543" s="246"/>
      <c r="AE543" s="246"/>
      <c r="AF543" s="246"/>
      <c r="AG543" s="246"/>
      <c r="AH543" s="246"/>
      <c r="AI543" s="246"/>
      <c r="AJ543" s="246"/>
      <c r="AK543" s="246"/>
      <c r="AL543" s="246"/>
      <c r="AM543" s="246"/>
      <c r="AN543" s="246"/>
      <c r="AO543" s="246"/>
      <c r="AP543" s="246"/>
      <c r="AQ543" s="246"/>
      <c r="AR543" s="246"/>
      <c r="AS543" s="246"/>
      <c r="AT543" s="246"/>
      <c r="AU543" s="246"/>
      <c r="AV543" s="246"/>
      <c r="AW543" s="246"/>
      <c r="AX543" s="246"/>
      <c r="AY543" s="246"/>
      <c r="AZ543" s="246"/>
      <c r="BA543" s="248"/>
      <c r="BB543" s="350"/>
      <c r="BC543" s="248"/>
      <c r="BD543" s="248"/>
      <c r="BE543" s="248"/>
      <c r="BF543" s="248"/>
      <c r="BG543" s="248"/>
      <c r="BH543" s="248"/>
      <c r="BI543" s="248"/>
      <c r="BJ543" s="248"/>
      <c r="BK543" s="248"/>
      <c r="BL543" s="248"/>
      <c r="BM543" s="248"/>
      <c r="BN543" s="248"/>
      <c r="BO543" s="248"/>
      <c r="BP543" s="248"/>
      <c r="BQ543" s="248"/>
      <c r="BR543" s="248"/>
      <c r="BS543" s="248"/>
      <c r="BT543" s="248"/>
      <c r="BU543" s="248"/>
      <c r="BV543" s="248"/>
      <c r="BW543" s="248"/>
      <c r="BX543" s="248"/>
      <c r="BY543" s="248"/>
      <c r="BZ543" s="249"/>
      <c r="CA543" s="249"/>
      <c r="CB543" s="249"/>
      <c r="CC543" s="249"/>
      <c r="CD543" s="249"/>
      <c r="CE543" s="249"/>
      <c r="CF543" s="249"/>
      <c r="CG543" s="249"/>
      <c r="CH543" s="249"/>
      <c r="CI543" s="249"/>
      <c r="CJ543" s="249"/>
      <c r="CK543" s="249"/>
      <c r="CL543" s="249"/>
      <c r="CM543" s="249"/>
      <c r="CN543" s="249"/>
      <c r="CO543" s="249"/>
      <c r="CP543" s="249"/>
      <c r="CQ543" s="249"/>
      <c r="CR543" s="249"/>
      <c r="CS543" s="249"/>
      <c r="CT543" s="249"/>
      <c r="CU543" s="249"/>
      <c r="CV543" s="249"/>
      <c r="CW543" s="249"/>
      <c r="CX543" s="249"/>
      <c r="CY543" s="249"/>
      <c r="CZ543" s="249"/>
    </row>
    <row r="544" s="253" customFormat="true" ht="25.15" customHeight="true" x14ac:dyDescent="0.2">
      <c r="C544" s="2911" t="s">
        <v>319</v>
      </c>
      <c r="D544" s="2911"/>
      <c r="E544" s="660">
        <v>0.52363223280436211</v>
      </c>
      <c r="F544" s="599"/>
      <c r="G544" s="599"/>
      <c r="H544" s="2911" t="s">
        <v>340</v>
      </c>
      <c r="I544" s="2911"/>
      <c r="J544" s="661">
        <v>5.0037488856461386E-2</v>
      </c>
      <c r="K544" s="599"/>
      <c r="L544" s="599"/>
      <c r="M544" s="2911" t="s">
        <v>338</v>
      </c>
      <c r="N544" s="2911"/>
      <c r="O544" s="662">
        <v>2.8254309934182396E-2</v>
      </c>
      <c r="P544" s="599"/>
      <c r="Q544" s="599"/>
      <c r="AD544" s="246"/>
      <c r="AE544" s="246"/>
      <c r="AF544" s="246"/>
      <c r="AG544" s="246"/>
      <c r="AH544" s="246"/>
      <c r="AI544" s="246"/>
      <c r="AJ544" s="246"/>
      <c r="AK544" s="246"/>
      <c r="AL544" s="246"/>
      <c r="AM544" s="246"/>
      <c r="AN544" s="246"/>
      <c r="AO544" s="246"/>
      <c r="AP544" s="246"/>
      <c r="AQ544" s="246"/>
      <c r="AR544" s="246"/>
      <c r="AS544" s="246"/>
      <c r="AT544" s="246"/>
      <c r="AU544" s="246"/>
      <c r="AV544" s="246"/>
      <c r="AW544" s="246"/>
      <c r="AX544" s="246"/>
      <c r="AY544" s="246"/>
      <c r="AZ544" s="246"/>
      <c r="BA544" s="248"/>
      <c r="BB544" s="350"/>
      <c r="BC544" s="248"/>
      <c r="BD544" s="248"/>
      <c r="BE544" s="248"/>
      <c r="BF544" s="248"/>
      <c r="BG544" s="248"/>
      <c r="BH544" s="248"/>
      <c r="BI544" s="248"/>
      <c r="BJ544" s="248"/>
      <c r="BK544" s="248"/>
      <c r="BL544" s="248"/>
      <c r="BM544" s="248"/>
      <c r="BN544" s="248"/>
      <c r="BO544" s="248"/>
      <c r="BP544" s="248"/>
      <c r="BQ544" s="248"/>
      <c r="BR544" s="248"/>
      <c r="BS544" s="248"/>
      <c r="BT544" s="248"/>
      <c r="BU544" s="248"/>
      <c r="BV544" s="248"/>
      <c r="BW544" s="248"/>
      <c r="BX544" s="248"/>
      <c r="BY544" s="248"/>
      <c r="BZ544" s="249"/>
      <c r="CA544" s="249"/>
      <c r="CB544" s="249"/>
      <c r="CC544" s="249"/>
      <c r="CD544" s="249"/>
      <c r="CE544" s="249"/>
      <c r="CF544" s="249"/>
      <c r="CG544" s="249"/>
      <c r="CH544" s="249"/>
      <c r="CI544" s="249"/>
      <c r="CJ544" s="249"/>
      <c r="CK544" s="249"/>
      <c r="CL544" s="249"/>
      <c r="CM544" s="249"/>
      <c r="CN544" s="249"/>
      <c r="CO544" s="249"/>
      <c r="CP544" s="249"/>
      <c r="CQ544" s="249"/>
      <c r="CR544" s="249"/>
      <c r="CS544" s="249"/>
      <c r="CT544" s="249"/>
      <c r="CU544" s="249"/>
      <c r="CV544" s="249"/>
      <c r="CW544" s="249"/>
      <c r="CX544" s="249"/>
      <c r="CY544" s="249"/>
      <c r="CZ544" s="249"/>
    </row>
    <row r="545" s="253" customFormat="true" ht="25.15" customHeight="true" x14ac:dyDescent="0.2">
      <c r="C545" s="2911" t="s">
        <v>341</v>
      </c>
      <c r="D545" s="2911"/>
      <c r="E545" s="660">
        <v>4.0033841420482996E-2</v>
      </c>
      <c r="F545" s="599"/>
      <c r="G545" s="599"/>
      <c r="H545" s="2911" t="s">
        <v>332</v>
      </c>
      <c r="I545" s="2911"/>
      <c r="J545" s="661">
        <v>0.13624239587907563</v>
      </c>
      <c r="K545" s="599"/>
      <c r="L545" s="599"/>
      <c r="M545" s="2911" t="s">
        <v>352</v>
      </c>
      <c r="N545" s="2911"/>
      <c r="O545" s="662">
        <v>1.8678734315408715E-2</v>
      </c>
      <c r="P545" s="599"/>
      <c r="Q545" s="599"/>
      <c r="AD545" s="246"/>
      <c r="AE545" s="246"/>
      <c r="AF545" s="246"/>
      <c r="AG545" s="246"/>
      <c r="AH545" s="246"/>
      <c r="AI545" s="246"/>
      <c r="AJ545" s="246"/>
      <c r="AK545" s="246"/>
      <c r="AL545" s="246"/>
      <c r="AM545" s="246"/>
      <c r="AN545" s="246"/>
      <c r="AO545" s="246"/>
      <c r="AP545" s="246"/>
      <c r="AQ545" s="246"/>
      <c r="AR545" s="246"/>
      <c r="AS545" s="246"/>
      <c r="AT545" s="246"/>
      <c r="AU545" s="246"/>
      <c r="AV545" s="246"/>
      <c r="AW545" s="246"/>
      <c r="AX545" s="246"/>
      <c r="AY545" s="246"/>
      <c r="AZ545" s="246"/>
      <c r="BA545" s="248"/>
      <c r="BB545" s="350"/>
      <c r="BC545" s="248"/>
      <c r="BD545" s="248"/>
      <c r="BE545" s="248"/>
      <c r="BF545" s="248"/>
      <c r="BG545" s="248"/>
      <c r="BH545" s="248"/>
      <c r="BI545" s="248"/>
      <c r="BJ545" s="248"/>
      <c r="BK545" s="248"/>
      <c r="BL545" s="248"/>
      <c r="BM545" s="248"/>
      <c r="BN545" s="248"/>
      <c r="BO545" s="248"/>
      <c r="BP545" s="248"/>
      <c r="BQ545" s="248"/>
      <c r="BR545" s="248"/>
      <c r="BS545" s="248"/>
      <c r="BT545" s="248"/>
      <c r="BU545" s="248"/>
      <c r="BV545" s="248"/>
      <c r="BW545" s="248"/>
      <c r="BX545" s="248"/>
      <c r="BY545" s="248"/>
      <c r="BZ545" s="249"/>
      <c r="CA545" s="249"/>
      <c r="CB545" s="249"/>
      <c r="CC545" s="249"/>
      <c r="CD545" s="249"/>
      <c r="CE545" s="249"/>
      <c r="CF545" s="249"/>
      <c r="CG545" s="249"/>
      <c r="CH545" s="249"/>
      <c r="CI545" s="249"/>
      <c r="CJ545" s="249"/>
      <c r="CK545" s="249"/>
      <c r="CL545" s="249"/>
      <c r="CM545" s="249"/>
      <c r="CN545" s="249"/>
      <c r="CO545" s="249"/>
      <c r="CP545" s="249"/>
      <c r="CQ545" s="249"/>
      <c r="CR545" s="249"/>
      <c r="CS545" s="249"/>
      <c r="CT545" s="249"/>
      <c r="CU545" s="249"/>
      <c r="CV545" s="249"/>
      <c r="CW545" s="249"/>
      <c r="CX545" s="249"/>
      <c r="CY545" s="249"/>
      <c r="CZ545" s="249"/>
    </row>
    <row r="546" s="253" customFormat="true" ht="25.15" customHeight="true" x14ac:dyDescent="0.2">
      <c r="C546" s="2911" t="s">
        <v>325</v>
      </c>
      <c r="D546" s="2911"/>
      <c r="E546" s="660">
        <v>0.24849009686064186</v>
      </c>
      <c r="F546" s="599"/>
      <c r="G546" s="599"/>
      <c r="H546" s="2911" t="s">
        <v>374</v>
      </c>
      <c r="I546" s="2911"/>
      <c r="J546" s="661">
        <v>2.2044509033984469E-3</v>
      </c>
      <c r="K546" s="599"/>
      <c r="L546" s="599"/>
      <c r="M546" s="2911" t="s">
        <v>329</v>
      </c>
      <c r="N546" s="2911"/>
      <c r="O546" s="662">
        <v>0.21613210065821001</v>
      </c>
      <c r="P546" s="599"/>
      <c r="Q546" s="599"/>
      <c r="AD546" s="246"/>
      <c r="AE546" s="246"/>
      <c r="AF546" s="246"/>
      <c r="AG546" s="246"/>
      <c r="AH546" s="246"/>
      <c r="AI546" s="246"/>
      <c r="AJ546" s="246"/>
      <c r="AK546" s="246"/>
      <c r="AL546" s="246"/>
      <c r="AM546" s="246"/>
      <c r="AN546" s="246"/>
      <c r="AO546" s="246"/>
      <c r="AP546" s="246"/>
      <c r="AQ546" s="246"/>
      <c r="AR546" s="246"/>
      <c r="AS546" s="246"/>
      <c r="AT546" s="246"/>
      <c r="AU546" s="246"/>
      <c r="AV546" s="246"/>
      <c r="AW546" s="246"/>
      <c r="AX546" s="246"/>
      <c r="AY546" s="246"/>
      <c r="AZ546" s="246"/>
      <c r="BA546" s="248"/>
      <c r="BB546" s="350"/>
      <c r="BC546" s="248"/>
      <c r="BD546" s="248"/>
      <c r="BE546" s="248"/>
      <c r="BF546" s="248"/>
      <c r="BG546" s="248"/>
      <c r="BH546" s="248"/>
      <c r="BI546" s="248"/>
      <c r="BJ546" s="248"/>
      <c r="BK546" s="248"/>
      <c r="BL546" s="248"/>
      <c r="BM546" s="248"/>
      <c r="BN546" s="248"/>
      <c r="BO546" s="248"/>
      <c r="BP546" s="248"/>
      <c r="BQ546" s="248"/>
      <c r="BR546" s="248"/>
      <c r="BS546" s="248"/>
      <c r="BT546" s="248"/>
      <c r="BU546" s="248"/>
      <c r="BV546" s="248"/>
      <c r="BW546" s="248"/>
      <c r="BX546" s="248"/>
      <c r="BY546" s="248"/>
      <c r="BZ546" s="249"/>
      <c r="CA546" s="249"/>
      <c r="CB546" s="249"/>
      <c r="CC546" s="249"/>
      <c r="CD546" s="249"/>
      <c r="CE546" s="249"/>
      <c r="CF546" s="249"/>
      <c r="CG546" s="249"/>
      <c r="CH546" s="249"/>
      <c r="CI546" s="249"/>
      <c r="CJ546" s="249"/>
      <c r="CK546" s="249"/>
      <c r="CL546" s="249"/>
      <c r="CM546" s="249"/>
      <c r="CN546" s="249"/>
      <c r="CO546" s="249"/>
      <c r="CP546" s="249"/>
      <c r="CQ546" s="249"/>
      <c r="CR546" s="249"/>
      <c r="CS546" s="249"/>
      <c r="CT546" s="249"/>
      <c r="CU546" s="249"/>
      <c r="CV546" s="249"/>
      <c r="CW546" s="249"/>
      <c r="CX546" s="249"/>
      <c r="CY546" s="249"/>
      <c r="CZ546" s="249"/>
    </row>
    <row r="547" s="253" customFormat="true" ht="25.15" customHeight="true" x14ac:dyDescent="0.2">
      <c r="C547" s="2911" t="s">
        <v>348</v>
      </c>
      <c r="D547" s="2911"/>
      <c r="E547" s="660">
        <v>2.2130422451577762E-2</v>
      </c>
      <c r="F547" s="599"/>
      <c r="G547" s="599"/>
      <c r="H547" s="2911" t="s">
        <v>338</v>
      </c>
      <c r="I547" s="2911"/>
      <c r="J547" s="661">
        <v>5.9580540306184634E-2</v>
      </c>
      <c r="K547" s="599"/>
      <c r="L547" s="599"/>
      <c r="M547" s="2911" t="s">
        <v>315</v>
      </c>
      <c r="N547" s="2911"/>
      <c r="O547" s="662">
        <v>0.35960774194719913</v>
      </c>
      <c r="P547" s="599"/>
      <c r="Q547" s="599"/>
      <c r="AD547" s="246"/>
      <c r="AE547" s="246"/>
      <c r="AF547" s="246"/>
      <c r="AG547" s="246"/>
      <c r="AH547" s="246"/>
      <c r="AI547" s="246"/>
      <c r="AJ547" s="246"/>
      <c r="AK547" s="246"/>
      <c r="AL547" s="246"/>
      <c r="AM547" s="246"/>
      <c r="AN547" s="246"/>
      <c r="AO547" s="246"/>
      <c r="AP547" s="246"/>
      <c r="AQ547" s="246"/>
      <c r="AR547" s="246"/>
      <c r="AS547" s="246"/>
      <c r="AT547" s="246"/>
      <c r="AU547" s="246"/>
      <c r="AV547" s="246"/>
      <c r="AW547" s="246"/>
      <c r="AX547" s="246"/>
      <c r="AY547" s="246"/>
      <c r="AZ547" s="246"/>
      <c r="BA547" s="248"/>
      <c r="BB547" s="350"/>
      <c r="BC547" s="248"/>
      <c r="BD547" s="248"/>
      <c r="BE547" s="248"/>
      <c r="BF547" s="248"/>
      <c r="BG547" s="248"/>
      <c r="BH547" s="248"/>
      <c r="BI547" s="248"/>
      <c r="BJ547" s="248"/>
      <c r="BK547" s="248"/>
      <c r="BL547" s="248"/>
      <c r="BM547" s="248"/>
      <c r="BN547" s="248"/>
      <c r="BO547" s="248"/>
      <c r="BP547" s="248"/>
      <c r="BQ547" s="248"/>
      <c r="BR547" s="248"/>
      <c r="BS547" s="248"/>
      <c r="BT547" s="248"/>
      <c r="BU547" s="248"/>
      <c r="BV547" s="248"/>
      <c r="BW547" s="248"/>
      <c r="BX547" s="248"/>
      <c r="BY547" s="248"/>
      <c r="BZ547" s="249"/>
      <c r="CA547" s="249"/>
      <c r="CB547" s="249"/>
      <c r="CC547" s="249"/>
      <c r="CD547" s="249"/>
      <c r="CE547" s="249"/>
      <c r="CF547" s="249"/>
      <c r="CG547" s="249"/>
      <c r="CH547" s="249"/>
      <c r="CI547" s="249"/>
      <c r="CJ547" s="249"/>
      <c r="CK547" s="249"/>
      <c r="CL547" s="249"/>
      <c r="CM547" s="249"/>
      <c r="CN547" s="249"/>
      <c r="CO547" s="249"/>
      <c r="CP547" s="249"/>
      <c r="CQ547" s="249"/>
      <c r="CR547" s="249"/>
      <c r="CS547" s="249"/>
      <c r="CT547" s="249"/>
      <c r="CU547" s="249"/>
      <c r="CV547" s="249"/>
      <c r="CW547" s="249"/>
      <c r="CX547" s="249"/>
      <c r="CY547" s="249"/>
      <c r="CZ547" s="249"/>
    </row>
    <row r="548" s="253" customFormat="true" ht="25.15" customHeight="true" x14ac:dyDescent="0.2">
      <c r="C548" s="2911" t="s">
        <v>337</v>
      </c>
      <c r="D548" s="2911"/>
      <c r="E548" s="660">
        <v>6.929052640945467E-2</v>
      </c>
      <c r="F548" s="599"/>
      <c r="G548" s="599"/>
      <c r="H548" s="2911" t="s">
        <v>352</v>
      </c>
      <c r="I548" s="2911"/>
      <c r="J548" s="661">
        <v>9.5279567448885352E-3</v>
      </c>
      <c r="K548" s="599"/>
      <c r="L548" s="599"/>
      <c r="M548" s="2911" t="s">
        <v>330</v>
      </c>
      <c r="N548" s="2911"/>
      <c r="O548" s="662">
        <v>0.13274775665701197</v>
      </c>
      <c r="P548" s="599"/>
      <c r="Q548" s="599"/>
      <c r="AD548" s="246"/>
      <c r="AE548" s="246"/>
      <c r="AF548" s="246"/>
      <c r="AG548" s="246"/>
      <c r="AH548" s="246"/>
      <c r="AI548" s="246"/>
      <c r="AJ548" s="246"/>
      <c r="AK548" s="246"/>
      <c r="AL548" s="246"/>
      <c r="AM548" s="246"/>
      <c r="AN548" s="246"/>
      <c r="AO548" s="246"/>
      <c r="AP548" s="246"/>
      <c r="AQ548" s="246"/>
      <c r="AR548" s="246"/>
      <c r="AS548" s="246"/>
      <c r="AT548" s="246"/>
      <c r="AU548" s="246"/>
      <c r="AV548" s="246"/>
      <c r="AW548" s="246"/>
      <c r="AX548" s="246"/>
      <c r="AY548" s="246"/>
      <c r="AZ548" s="246"/>
      <c r="BA548" s="248"/>
      <c r="BB548" s="350"/>
      <c r="BC548" s="248"/>
      <c r="BD548" s="248"/>
      <c r="BE548" s="248"/>
      <c r="BF548" s="248"/>
      <c r="BG548" s="248"/>
      <c r="BH548" s="248"/>
      <c r="BI548" s="248"/>
      <c r="BJ548" s="248"/>
      <c r="BK548" s="248"/>
      <c r="BL548" s="248"/>
      <c r="BM548" s="248"/>
      <c r="BN548" s="248"/>
      <c r="BO548" s="248"/>
      <c r="BP548" s="248"/>
      <c r="BQ548" s="248"/>
      <c r="BR548" s="248"/>
      <c r="BS548" s="248"/>
      <c r="BT548" s="248"/>
      <c r="BU548" s="248"/>
      <c r="BV548" s="248"/>
      <c r="BW548" s="248"/>
      <c r="BX548" s="248"/>
      <c r="BY548" s="248"/>
      <c r="BZ548" s="249"/>
      <c r="CA548" s="249"/>
      <c r="CB548" s="249"/>
      <c r="CC548" s="249"/>
      <c r="CD548" s="249"/>
      <c r="CE548" s="249"/>
      <c r="CF548" s="249"/>
      <c r="CG548" s="249"/>
      <c r="CH548" s="249"/>
      <c r="CI548" s="249"/>
      <c r="CJ548" s="249"/>
      <c r="CK548" s="249"/>
      <c r="CL548" s="249"/>
      <c r="CM548" s="249"/>
      <c r="CN548" s="249"/>
      <c r="CO548" s="249"/>
      <c r="CP548" s="249"/>
      <c r="CQ548" s="249"/>
      <c r="CR548" s="249"/>
      <c r="CS548" s="249"/>
      <c r="CT548" s="249"/>
      <c r="CU548" s="249"/>
      <c r="CV548" s="249"/>
      <c r="CW548" s="249"/>
      <c r="CX548" s="249"/>
      <c r="CY548" s="249"/>
      <c r="CZ548" s="249"/>
    </row>
    <row r="549" s="253" customFormat="true" ht="25.15" customHeight="true" x14ac:dyDescent="0.2">
      <c r="C549" s="2911" t="s">
        <v>316</v>
      </c>
      <c r="D549" s="2911"/>
      <c r="E549" s="660">
        <v>0.54971892738737516</v>
      </c>
      <c r="F549" s="599"/>
      <c r="G549" s="599"/>
      <c r="H549" s="2911" t="s">
        <v>329</v>
      </c>
      <c r="I549" s="2911"/>
      <c r="J549" s="661">
        <v>0.16824869272886853</v>
      </c>
      <c r="K549" s="599"/>
      <c r="L549" s="599"/>
      <c r="M549" s="2911" t="s">
        <v>321</v>
      </c>
      <c r="N549" s="2911"/>
      <c r="O549" s="662">
        <v>0.29255305674124688</v>
      </c>
      <c r="P549" s="599"/>
      <c r="Q549" s="599"/>
      <c r="AD549" s="246"/>
      <c r="AE549" s="246"/>
      <c r="AF549" s="246"/>
      <c r="AG549" s="246"/>
      <c r="AH549" s="246"/>
      <c r="AI549" s="246"/>
      <c r="AJ549" s="246"/>
      <c r="AK549" s="246"/>
      <c r="AL549" s="246"/>
      <c r="AM549" s="246"/>
      <c r="AN549" s="246"/>
      <c r="AO549" s="246"/>
      <c r="AP549" s="246"/>
      <c r="AQ549" s="246"/>
      <c r="AR549" s="246"/>
      <c r="AS549" s="246"/>
      <c r="AT549" s="246"/>
      <c r="AU549" s="246"/>
      <c r="AV549" s="246"/>
      <c r="AW549" s="246"/>
      <c r="AX549" s="246"/>
      <c r="AY549" s="246"/>
      <c r="AZ549" s="246"/>
      <c r="BA549" s="248"/>
      <c r="BB549" s="350"/>
      <c r="BC549" s="248"/>
      <c r="BD549" s="248"/>
      <c r="BE549" s="248"/>
      <c r="BF549" s="248"/>
      <c r="BG549" s="248"/>
      <c r="BH549" s="248"/>
      <c r="BI549" s="248"/>
      <c r="BJ549" s="248"/>
      <c r="BK549" s="248"/>
      <c r="BL549" s="248"/>
      <c r="BM549" s="248"/>
      <c r="BN549" s="248"/>
      <c r="BO549" s="248"/>
      <c r="BP549" s="248"/>
      <c r="BQ549" s="248"/>
      <c r="BR549" s="248"/>
      <c r="BS549" s="248"/>
      <c r="BT549" s="248"/>
      <c r="BU549" s="248"/>
      <c r="BV549" s="248"/>
      <c r="BW549" s="248"/>
      <c r="BX549" s="248"/>
      <c r="BY549" s="248"/>
      <c r="BZ549" s="249"/>
      <c r="CA549" s="249"/>
      <c r="CB549" s="249"/>
      <c r="CC549" s="249"/>
      <c r="CD549" s="249"/>
      <c r="CE549" s="249"/>
      <c r="CF549" s="249"/>
      <c r="CG549" s="249"/>
      <c r="CH549" s="249"/>
      <c r="CI549" s="249"/>
      <c r="CJ549" s="249"/>
      <c r="CK549" s="249"/>
      <c r="CL549" s="249"/>
      <c r="CM549" s="249"/>
      <c r="CN549" s="249"/>
      <c r="CO549" s="249"/>
      <c r="CP549" s="249"/>
      <c r="CQ549" s="249"/>
      <c r="CR549" s="249"/>
      <c r="CS549" s="249"/>
      <c r="CT549" s="249"/>
      <c r="CU549" s="249"/>
      <c r="CV549" s="249"/>
      <c r="CW549" s="249"/>
      <c r="CX549" s="249"/>
      <c r="CY549" s="249"/>
      <c r="CZ549" s="249"/>
    </row>
    <row r="550" s="253" customFormat="true" ht="25.15" customHeight="true" x14ac:dyDescent="0.2">
      <c r="C550" s="2911" t="s">
        <v>328</v>
      </c>
      <c r="D550" s="2911"/>
      <c r="E550" s="660">
        <v>0.30638180023493555</v>
      </c>
      <c r="F550" s="599"/>
      <c r="G550" s="599"/>
      <c r="H550" s="2911" t="s">
        <v>315</v>
      </c>
      <c r="I550" s="2911"/>
      <c r="J550" s="661">
        <v>0.38153806759433062</v>
      </c>
      <c r="K550" s="599"/>
      <c r="L550" s="599"/>
      <c r="M550" s="2911" t="s">
        <v>319</v>
      </c>
      <c r="N550" s="2911"/>
      <c r="O550" s="662">
        <v>0.2886860202833112</v>
      </c>
      <c r="P550" s="599"/>
      <c r="Q550" s="599"/>
      <c r="AD550" s="246"/>
      <c r="AE550" s="246"/>
      <c r="AF550" s="246"/>
      <c r="AG550" s="246"/>
      <c r="AH550" s="246"/>
      <c r="AI550" s="246"/>
      <c r="AJ550" s="246"/>
      <c r="AK550" s="246"/>
      <c r="AL550" s="246"/>
      <c r="AM550" s="246"/>
      <c r="AN550" s="246"/>
      <c r="AO550" s="246"/>
      <c r="AP550" s="246"/>
      <c r="AQ550" s="246"/>
      <c r="AR550" s="246"/>
      <c r="AS550" s="246"/>
      <c r="AT550" s="246"/>
      <c r="AU550" s="246"/>
      <c r="AV550" s="246"/>
      <c r="AW550" s="246"/>
      <c r="AX550" s="246"/>
      <c r="AY550" s="246"/>
      <c r="AZ550" s="246"/>
      <c r="BA550" s="248"/>
      <c r="BB550" s="350"/>
      <c r="BC550" s="248"/>
      <c r="BD550" s="248"/>
      <c r="BE550" s="248"/>
      <c r="BF550" s="248"/>
      <c r="BG550" s="248"/>
      <c r="BH550" s="248"/>
      <c r="BI550" s="248"/>
      <c r="BJ550" s="248"/>
      <c r="BK550" s="248"/>
      <c r="BL550" s="248"/>
      <c r="BM550" s="248"/>
      <c r="BN550" s="248"/>
      <c r="BO550" s="248"/>
      <c r="BP550" s="248"/>
      <c r="BQ550" s="248"/>
      <c r="BR550" s="248"/>
      <c r="BS550" s="248"/>
      <c r="BT550" s="248"/>
      <c r="BU550" s="248"/>
      <c r="BV550" s="248"/>
      <c r="BW550" s="248"/>
      <c r="BX550" s="248"/>
      <c r="BY550" s="248"/>
      <c r="BZ550" s="249"/>
      <c r="CA550" s="249"/>
      <c r="CB550" s="249"/>
      <c r="CC550" s="249"/>
      <c r="CD550" s="249"/>
      <c r="CE550" s="249"/>
      <c r="CF550" s="249"/>
      <c r="CG550" s="249"/>
      <c r="CH550" s="249"/>
      <c r="CI550" s="249"/>
      <c r="CJ550" s="249"/>
      <c r="CK550" s="249"/>
      <c r="CL550" s="249"/>
      <c r="CM550" s="249"/>
      <c r="CN550" s="249"/>
      <c r="CO550" s="249"/>
      <c r="CP550" s="249"/>
      <c r="CQ550" s="249"/>
      <c r="CR550" s="249"/>
      <c r="CS550" s="249"/>
      <c r="CT550" s="249"/>
      <c r="CU550" s="249"/>
      <c r="CV550" s="249"/>
      <c r="CW550" s="249"/>
      <c r="CX550" s="249"/>
      <c r="CY550" s="249"/>
      <c r="CZ550" s="249"/>
    </row>
    <row r="551" s="253" customFormat="true" ht="25.15" customHeight="true" x14ac:dyDescent="0.2">
      <c r="C551" s="2911" t="s">
        <v>217</v>
      </c>
      <c r="D551" s="2911"/>
      <c r="E551" s="660">
        <v>4.4288178380028569E-2</v>
      </c>
      <c r="F551" s="599"/>
      <c r="G551" s="599"/>
      <c r="H551" s="2911" t="s">
        <v>330</v>
      </c>
      <c r="I551" s="2911"/>
      <c r="J551" s="661">
        <v>0.18804431937535523</v>
      </c>
      <c r="K551" s="599"/>
      <c r="L551" s="599"/>
      <c r="M551" s="2911" t="s">
        <v>341</v>
      </c>
      <c r="N551" s="2911"/>
      <c r="O551" s="662">
        <v>4.4060669090122953E-3</v>
      </c>
      <c r="P551" s="599"/>
      <c r="Q551" s="599"/>
      <c r="AD551" s="246"/>
      <c r="AE551" s="246"/>
      <c r="AF551" s="246"/>
      <c r="AG551" s="246"/>
      <c r="AH551" s="246"/>
      <c r="AI551" s="246"/>
      <c r="AJ551" s="246"/>
      <c r="AK551" s="246"/>
      <c r="AL551" s="246"/>
      <c r="AM551" s="246"/>
      <c r="AN551" s="246"/>
      <c r="AO551" s="246"/>
      <c r="AP551" s="246"/>
      <c r="AQ551" s="246"/>
      <c r="AR551" s="246"/>
      <c r="AS551" s="246"/>
      <c r="AT551" s="246"/>
      <c r="AU551" s="246"/>
      <c r="AV551" s="246"/>
      <c r="AW551" s="246"/>
      <c r="AX551" s="246"/>
      <c r="AY551" s="246"/>
      <c r="AZ551" s="246"/>
      <c r="BA551" s="248"/>
      <c r="BB551" s="350"/>
      <c r="BC551" s="248"/>
      <c r="BD551" s="248"/>
      <c r="BE551" s="248"/>
      <c r="BF551" s="248"/>
      <c r="BG551" s="248"/>
      <c r="BH551" s="248"/>
      <c r="BI551" s="248"/>
      <c r="BJ551" s="248"/>
      <c r="BK551" s="248"/>
      <c r="BL551" s="248"/>
      <c r="BM551" s="248"/>
      <c r="BN551" s="248"/>
      <c r="BO551" s="248"/>
      <c r="BP551" s="248"/>
      <c r="BQ551" s="248"/>
      <c r="BR551" s="248"/>
      <c r="BS551" s="248"/>
      <c r="BT551" s="248"/>
      <c r="BU551" s="248"/>
      <c r="BV551" s="248"/>
      <c r="BW551" s="248"/>
      <c r="BX551" s="248"/>
      <c r="BY551" s="248"/>
      <c r="BZ551" s="249"/>
      <c r="CA551" s="249"/>
      <c r="CB551" s="249"/>
      <c r="CC551" s="249"/>
      <c r="CD551" s="249"/>
      <c r="CE551" s="249"/>
      <c r="CF551" s="249"/>
      <c r="CG551" s="249"/>
      <c r="CH551" s="249"/>
      <c r="CI551" s="249"/>
      <c r="CJ551" s="249"/>
      <c r="CK551" s="249"/>
      <c r="CL551" s="249"/>
      <c r="CM551" s="249"/>
      <c r="CN551" s="249"/>
      <c r="CO551" s="249"/>
      <c r="CP551" s="249"/>
      <c r="CQ551" s="249"/>
      <c r="CR551" s="249"/>
      <c r="CS551" s="249"/>
      <c r="CT551" s="249"/>
      <c r="CU551" s="249"/>
      <c r="CV551" s="249"/>
      <c r="CW551" s="249"/>
      <c r="CX551" s="249"/>
      <c r="CY551" s="249"/>
      <c r="CZ551" s="249"/>
    </row>
    <row r="552" s="253" customFormat="true" ht="25.15" customHeight="true" x14ac:dyDescent="0.2">
      <c r="C552" s="2911" t="s">
        <v>223</v>
      </c>
      <c r="D552" s="2911"/>
      <c r="E552" s="660">
        <v>5.7717706427936055E-3</v>
      </c>
      <c r="F552" s="599"/>
      <c r="G552" s="599"/>
      <c r="H552" s="2911" t="s">
        <v>321</v>
      </c>
      <c r="I552" s="2911"/>
      <c r="J552" s="661">
        <v>0.36101675347311579</v>
      </c>
      <c r="K552" s="599"/>
      <c r="L552" s="599"/>
      <c r="M552" s="2911" t="s">
        <v>325</v>
      </c>
      <c r="N552" s="2911"/>
      <c r="O552" s="662">
        <v>0.1159243933113107</v>
      </c>
      <c r="P552" s="599"/>
      <c r="Q552" s="599"/>
      <c r="AD552" s="246"/>
      <c r="AE552" s="246"/>
      <c r="AF552" s="246"/>
      <c r="AG552" s="246"/>
      <c r="AH552" s="246"/>
      <c r="AI552" s="246"/>
      <c r="AJ552" s="246"/>
      <c r="AK552" s="246"/>
      <c r="AL552" s="246"/>
      <c r="AM552" s="246"/>
      <c r="AN552" s="246"/>
      <c r="AO552" s="246"/>
      <c r="AP552" s="246"/>
      <c r="AQ552" s="246"/>
      <c r="AR552" s="246"/>
      <c r="AS552" s="246"/>
      <c r="AT552" s="246"/>
      <c r="AU552" s="246"/>
      <c r="AV552" s="246"/>
      <c r="AW552" s="246"/>
      <c r="AX552" s="246"/>
      <c r="AY552" s="246"/>
      <c r="AZ552" s="246"/>
      <c r="BA552" s="248"/>
      <c r="BB552" s="350"/>
      <c r="BC552" s="248"/>
      <c r="BD552" s="248"/>
      <c r="BE552" s="248"/>
      <c r="BF552" s="248"/>
      <c r="BG552" s="248"/>
      <c r="BH552" s="248"/>
      <c r="BI552" s="248"/>
      <c r="BJ552" s="248"/>
      <c r="BK552" s="248"/>
      <c r="BL552" s="248"/>
      <c r="BM552" s="248"/>
      <c r="BN552" s="248"/>
      <c r="BO552" s="248"/>
      <c r="BP552" s="248"/>
      <c r="BQ552" s="248"/>
      <c r="BR552" s="248"/>
      <c r="BS552" s="248"/>
      <c r="BT552" s="248"/>
      <c r="BU552" s="248"/>
      <c r="BV552" s="248"/>
      <c r="BW552" s="248"/>
      <c r="BX552" s="248"/>
      <c r="BY552" s="248"/>
      <c r="BZ552" s="249"/>
      <c r="CA552" s="249"/>
      <c r="CB552" s="249"/>
      <c r="CC552" s="249"/>
      <c r="CD552" s="249"/>
      <c r="CE552" s="249"/>
      <c r="CF552" s="249"/>
      <c r="CG552" s="249"/>
      <c r="CH552" s="249"/>
      <c r="CI552" s="249"/>
      <c r="CJ552" s="249"/>
      <c r="CK552" s="249"/>
      <c r="CL552" s="249"/>
      <c r="CM552" s="249"/>
      <c r="CN552" s="249"/>
      <c r="CO552" s="249"/>
      <c r="CP552" s="249"/>
      <c r="CQ552" s="249"/>
      <c r="CR552" s="249"/>
      <c r="CS552" s="249"/>
      <c r="CT552" s="249"/>
      <c r="CU552" s="249"/>
      <c r="CV552" s="249"/>
      <c r="CW552" s="249"/>
      <c r="CX552" s="249"/>
      <c r="CY552" s="249"/>
      <c r="CZ552" s="249"/>
    </row>
    <row r="553" s="253" customFormat="true" ht="25.15" customHeight="true" x14ac:dyDescent="0.2">
      <c r="C553" s="2911" t="s">
        <v>356</v>
      </c>
      <c r="D553" s="2911"/>
      <c r="E553" s="663">
        <v>7.4853625737950329E-3</v>
      </c>
      <c r="F553" s="599"/>
      <c r="G553" s="599"/>
      <c r="H553" s="2911" t="s">
        <v>319</v>
      </c>
      <c r="I553" s="2911"/>
      <c r="J553" s="661">
        <v>0.41329019091324914</v>
      </c>
      <c r="K553" s="599"/>
      <c r="L553" s="599"/>
      <c r="M553" s="2911" t="s">
        <v>348</v>
      </c>
      <c r="N553" s="2911"/>
      <c r="O553" s="662">
        <v>2.0468867991089709E-2</v>
      </c>
      <c r="P553" s="599"/>
      <c r="Q553" s="599"/>
      <c r="AD553" s="246"/>
      <c r="AE553" s="246"/>
      <c r="AF553" s="246"/>
      <c r="AG553" s="246"/>
      <c r="AH553" s="246"/>
      <c r="AI553" s="246"/>
      <c r="AJ553" s="246"/>
      <c r="AK553" s="246"/>
      <c r="AL553" s="246"/>
      <c r="AM553" s="246"/>
      <c r="AN553" s="246"/>
      <c r="AO553" s="246"/>
      <c r="AP553" s="246"/>
      <c r="AQ553" s="246"/>
      <c r="AR553" s="246"/>
      <c r="AS553" s="246"/>
      <c r="AT553" s="246"/>
      <c r="AU553" s="246"/>
      <c r="AV553" s="246"/>
      <c r="AW553" s="246"/>
      <c r="AX553" s="246"/>
      <c r="AY553" s="246"/>
      <c r="AZ553" s="246"/>
      <c r="BA553" s="248"/>
      <c r="BB553" s="350"/>
      <c r="BC553" s="248"/>
      <c r="BD553" s="248"/>
      <c r="BE553" s="248"/>
      <c r="BF553" s="248"/>
      <c r="BG553" s="248"/>
      <c r="BH553" s="248"/>
      <c r="BI553" s="248"/>
      <c r="BJ553" s="248"/>
      <c r="BK553" s="248"/>
      <c r="BL553" s="248"/>
      <c r="BM553" s="248"/>
      <c r="BN553" s="248"/>
      <c r="BO553" s="248"/>
      <c r="BP553" s="248"/>
      <c r="BQ553" s="248"/>
      <c r="BR553" s="248"/>
      <c r="BS553" s="248"/>
      <c r="BT553" s="248"/>
      <c r="BU553" s="248"/>
      <c r="BV553" s="248"/>
      <c r="BW553" s="248"/>
      <c r="BX553" s="248"/>
      <c r="BY553" s="248"/>
      <c r="BZ553" s="249"/>
      <c r="CA553" s="249"/>
      <c r="CB553" s="249"/>
      <c r="CC553" s="249"/>
      <c r="CD553" s="249"/>
      <c r="CE553" s="249"/>
      <c r="CF553" s="249"/>
      <c r="CG553" s="249"/>
      <c r="CH553" s="249"/>
      <c r="CI553" s="249"/>
      <c r="CJ553" s="249"/>
      <c r="CK553" s="249"/>
      <c r="CL553" s="249"/>
      <c r="CM553" s="249"/>
      <c r="CN553" s="249"/>
      <c r="CO553" s="249"/>
      <c r="CP553" s="249"/>
      <c r="CQ553" s="249"/>
      <c r="CR553" s="249"/>
      <c r="CS553" s="249"/>
      <c r="CT553" s="249"/>
      <c r="CU553" s="249"/>
      <c r="CV553" s="249"/>
      <c r="CW553" s="249"/>
      <c r="CX553" s="249"/>
      <c r="CY553" s="249"/>
      <c r="CZ553" s="249"/>
    </row>
    <row r="554" s="253" customFormat="true" ht="25.15" customHeight="true" x14ac:dyDescent="0.2">
      <c r="C554" s="2911"/>
      <c r="D554" s="2911"/>
      <c r="E554" s="599"/>
      <c r="F554" s="599"/>
      <c r="G554" s="599"/>
      <c r="H554" s="2911" t="s">
        <v>341</v>
      </c>
      <c r="I554" s="2911"/>
      <c r="J554" s="661">
        <v>4.9464168516977255E-2</v>
      </c>
      <c r="K554" s="599"/>
      <c r="L554" s="599"/>
      <c r="M554" s="2911" t="s">
        <v>337</v>
      </c>
      <c r="N554" s="2911"/>
      <c r="O554" s="662">
        <v>2.7807603086094992E-2</v>
      </c>
      <c r="P554" s="599"/>
      <c r="Q554" s="599"/>
      <c r="AD554" s="246"/>
      <c r="AE554" s="246"/>
      <c r="AF554" s="246"/>
      <c r="AG554" s="246"/>
      <c r="AH554" s="246"/>
      <c r="AI554" s="246"/>
      <c r="AJ554" s="246"/>
      <c r="AK554" s="246"/>
      <c r="AL554" s="246"/>
      <c r="AM554" s="246"/>
      <c r="AN554" s="246"/>
      <c r="AO554" s="246"/>
      <c r="AP554" s="246"/>
      <c r="AQ554" s="246"/>
      <c r="AR554" s="246"/>
      <c r="AS554" s="246"/>
      <c r="AT554" s="246"/>
      <c r="AU554" s="246"/>
      <c r="AV554" s="246"/>
      <c r="AW554" s="246"/>
      <c r="AX554" s="246"/>
      <c r="AY554" s="246"/>
      <c r="AZ554" s="246"/>
      <c r="BA554" s="248"/>
      <c r="BB554" s="350"/>
      <c r="BC554" s="248"/>
      <c r="BD554" s="248"/>
      <c r="BE554" s="248"/>
      <c r="BF554" s="248"/>
      <c r="BG554" s="248"/>
      <c r="BH554" s="248"/>
      <c r="BI554" s="248"/>
      <c r="BJ554" s="248"/>
      <c r="BK554" s="248"/>
      <c r="BL554" s="248"/>
      <c r="BM554" s="248"/>
      <c r="BN554" s="248"/>
      <c r="BO554" s="248"/>
      <c r="BP554" s="248"/>
      <c r="BQ554" s="248"/>
      <c r="BR554" s="248"/>
      <c r="BS554" s="248"/>
      <c r="BT554" s="248"/>
      <c r="BU554" s="248"/>
      <c r="BV554" s="248"/>
      <c r="BW554" s="248"/>
      <c r="BX554" s="248"/>
      <c r="BY554" s="248"/>
      <c r="BZ554" s="249"/>
      <c r="CA554" s="249"/>
      <c r="CB554" s="249"/>
      <c r="CC554" s="249"/>
      <c r="CD554" s="249"/>
      <c r="CE554" s="249"/>
      <c r="CF554" s="249"/>
      <c r="CG554" s="249"/>
      <c r="CH554" s="249"/>
      <c r="CI554" s="249"/>
      <c r="CJ554" s="249"/>
      <c r="CK554" s="249"/>
      <c r="CL554" s="249"/>
      <c r="CM554" s="249"/>
      <c r="CN554" s="249"/>
      <c r="CO554" s="249"/>
      <c r="CP554" s="249"/>
      <c r="CQ554" s="249"/>
      <c r="CR554" s="249"/>
      <c r="CS554" s="249"/>
      <c r="CT554" s="249"/>
      <c r="CU554" s="249"/>
      <c r="CV554" s="249"/>
      <c r="CW554" s="249"/>
      <c r="CX554" s="249"/>
      <c r="CY554" s="249"/>
      <c r="CZ554" s="249"/>
    </row>
    <row r="555" s="253" customFormat="true" ht="25.15" customHeight="true" x14ac:dyDescent="0.2">
      <c r="C555" s="2911"/>
      <c r="D555" s="2911"/>
      <c r="E555" s="599"/>
      <c r="F555" s="599"/>
      <c r="G555" s="599"/>
      <c r="H555" s="2911" t="s">
        <v>325</v>
      </c>
      <c r="I555" s="2911"/>
      <c r="J555" s="661">
        <v>0.24180219640672357</v>
      </c>
      <c r="K555" s="599"/>
      <c r="L555" s="599"/>
      <c r="M555" s="2911" t="s">
        <v>316</v>
      </c>
      <c r="N555" s="2911"/>
      <c r="O555" s="662">
        <v>0.31232305884418649</v>
      </c>
      <c r="P555" s="599"/>
      <c r="Q555" s="599"/>
      <c r="AD555" s="246"/>
      <c r="AE555" s="246"/>
      <c r="AF555" s="246"/>
      <c r="AG555" s="246"/>
      <c r="AH555" s="246"/>
      <c r="AI555" s="246"/>
      <c r="AJ555" s="246"/>
      <c r="AK555" s="246"/>
      <c r="AL555" s="246"/>
      <c r="AM555" s="246"/>
      <c r="AN555" s="246"/>
      <c r="AO555" s="246"/>
      <c r="AP555" s="246"/>
      <c r="AQ555" s="246"/>
      <c r="AR555" s="246"/>
      <c r="AS555" s="246"/>
      <c r="AT555" s="246"/>
      <c r="AU555" s="246"/>
      <c r="AV555" s="246"/>
      <c r="AW555" s="246"/>
      <c r="AX555" s="246"/>
      <c r="AY555" s="246"/>
      <c r="AZ555" s="246"/>
      <c r="BA555" s="248"/>
      <c r="BB555" s="350"/>
      <c r="BC555" s="248"/>
      <c r="BD555" s="248"/>
      <c r="BE555" s="248"/>
      <c r="BF555" s="248"/>
      <c r="BG555" s="248"/>
      <c r="BH555" s="248"/>
      <c r="BI555" s="248"/>
      <c r="BJ555" s="248"/>
      <c r="BK555" s="248"/>
      <c r="BL555" s="248"/>
      <c r="BM555" s="248"/>
      <c r="BN555" s="248"/>
      <c r="BO555" s="248"/>
      <c r="BP555" s="248"/>
      <c r="BQ555" s="248"/>
      <c r="BR555" s="248"/>
      <c r="BS555" s="248"/>
      <c r="BT555" s="248"/>
      <c r="BU555" s="248"/>
      <c r="BV555" s="248"/>
      <c r="BW555" s="248"/>
      <c r="BX555" s="248"/>
      <c r="BY555" s="248"/>
      <c r="BZ555" s="249"/>
      <c r="CA555" s="249"/>
      <c r="CB555" s="249"/>
      <c r="CC555" s="249"/>
      <c r="CD555" s="249"/>
      <c r="CE555" s="249"/>
      <c r="CF555" s="249"/>
      <c r="CG555" s="249"/>
      <c r="CH555" s="249"/>
      <c r="CI555" s="249"/>
      <c r="CJ555" s="249"/>
      <c r="CK555" s="249"/>
      <c r="CL555" s="249"/>
      <c r="CM555" s="249"/>
      <c r="CN555" s="249"/>
      <c r="CO555" s="249"/>
      <c r="CP555" s="249"/>
      <c r="CQ555" s="249"/>
      <c r="CR555" s="249"/>
      <c r="CS555" s="249"/>
      <c r="CT555" s="249"/>
      <c r="CU555" s="249"/>
      <c r="CV555" s="249"/>
      <c r="CW555" s="249"/>
      <c r="CX555" s="249"/>
      <c r="CY555" s="249"/>
      <c r="CZ555" s="249"/>
    </row>
    <row r="556" s="253" customFormat="true" ht="25.15" customHeight="true" x14ac:dyDescent="0.2">
      <c r="C556" s="2911" t="s">
        <v>231</v>
      </c>
      <c r="D556" s="2911"/>
      <c r="E556" s="2911"/>
      <c r="F556" s="2911"/>
      <c r="G556" s="2911"/>
      <c r="H556" s="2911" t="s">
        <v>348</v>
      </c>
      <c r="I556" s="2911"/>
      <c r="J556" s="661">
        <v>2.6061218846553873E-2</v>
      </c>
      <c r="K556" s="599"/>
      <c r="L556" s="599"/>
      <c r="M556" s="2911" t="s">
        <v>328</v>
      </c>
      <c r="N556" s="2911"/>
      <c r="O556" s="662">
        <v>0.2298772767063233</v>
      </c>
      <c r="P556" s="599"/>
      <c r="Q556" s="599"/>
      <c r="AD556" s="246"/>
      <c r="AE556" s="246"/>
      <c r="AF556" s="246"/>
      <c r="AG556" s="246"/>
      <c r="AH556" s="246"/>
      <c r="AI556" s="246"/>
      <c r="AJ556" s="246"/>
      <c r="AK556" s="246"/>
      <c r="AL556" s="246"/>
      <c r="AM556" s="246"/>
      <c r="AN556" s="246"/>
      <c r="AO556" s="246"/>
      <c r="AP556" s="246"/>
      <c r="AQ556" s="246"/>
      <c r="AR556" s="246"/>
      <c r="AS556" s="246"/>
      <c r="AT556" s="246"/>
      <c r="AU556" s="246"/>
      <c r="AV556" s="246"/>
      <c r="AW556" s="246"/>
      <c r="AX556" s="246"/>
      <c r="AY556" s="246"/>
      <c r="AZ556" s="246"/>
      <c r="BA556" s="248"/>
      <c r="BB556" s="350"/>
      <c r="BC556" s="248"/>
      <c r="BD556" s="248"/>
      <c r="BE556" s="248"/>
      <c r="BF556" s="248"/>
      <c r="BG556" s="248"/>
      <c r="BH556" s="248"/>
      <c r="BI556" s="248"/>
      <c r="BJ556" s="248"/>
      <c r="BK556" s="248"/>
      <c r="BL556" s="248"/>
      <c r="BM556" s="248"/>
      <c r="BN556" s="248"/>
      <c r="BO556" s="248"/>
      <c r="BP556" s="248"/>
      <c r="BQ556" s="248"/>
      <c r="BR556" s="248"/>
      <c r="BS556" s="248"/>
      <c r="BT556" s="248"/>
      <c r="BU556" s="248"/>
      <c r="BV556" s="248"/>
      <c r="BW556" s="248"/>
      <c r="BX556" s="248"/>
      <c r="BY556" s="248"/>
      <c r="BZ556" s="249"/>
      <c r="CA556" s="249"/>
      <c r="CB556" s="249"/>
      <c r="CC556" s="249"/>
      <c r="CD556" s="249"/>
      <c r="CE556" s="249"/>
      <c r="CF556" s="249"/>
      <c r="CG556" s="249"/>
      <c r="CH556" s="249"/>
      <c r="CI556" s="249"/>
      <c r="CJ556" s="249"/>
      <c r="CK556" s="249"/>
      <c r="CL556" s="249"/>
      <c r="CM556" s="249"/>
      <c r="CN556" s="249"/>
      <c r="CO556" s="249"/>
      <c r="CP556" s="249"/>
      <c r="CQ556" s="249"/>
      <c r="CR556" s="249"/>
      <c r="CS556" s="249"/>
      <c r="CT556" s="249"/>
      <c r="CU556" s="249"/>
      <c r="CV556" s="249"/>
      <c r="CW556" s="249"/>
      <c r="CX556" s="249"/>
      <c r="CY556" s="249"/>
      <c r="CZ556" s="249"/>
    </row>
    <row r="557" s="253" customFormat="true" ht="25.15" customHeight="true" x14ac:dyDescent="0.2">
      <c r="C557" s="2911" t="s">
        <v>213</v>
      </c>
      <c r="D557" s="2911"/>
      <c r="E557" s="2920" t="s">
        <v>232</v>
      </c>
      <c r="F557" s="2921"/>
      <c r="G557" s="2922"/>
      <c r="H557" s="2911" t="s">
        <v>337</v>
      </c>
      <c r="I557" s="2911"/>
      <c r="J557" s="661">
        <v>8.1337101235574388E-2</v>
      </c>
      <c r="K557" s="599"/>
      <c r="L557" s="599"/>
      <c r="M557" s="2911" t="s">
        <v>217</v>
      </c>
      <c r="N557" s="2911"/>
      <c r="O557" s="662">
        <v>2.6776842318279887E-2</v>
      </c>
      <c r="P557" s="599"/>
      <c r="Q557" s="599"/>
      <c r="AD557" s="246"/>
      <c r="AE557" s="246"/>
      <c r="AF557" s="246"/>
      <c r="AG557" s="246"/>
      <c r="AH557" s="246"/>
      <c r="AI557" s="246"/>
      <c r="AJ557" s="246"/>
      <c r="AK557" s="246"/>
      <c r="AL557" s="246"/>
      <c r="AM557" s="246"/>
      <c r="AN557" s="246"/>
      <c r="AO557" s="246"/>
      <c r="AP557" s="246"/>
      <c r="AQ557" s="246"/>
      <c r="AR557" s="246"/>
      <c r="AS557" s="246"/>
      <c r="AT557" s="246"/>
      <c r="AU557" s="246"/>
      <c r="AV557" s="246"/>
      <c r="AW557" s="246"/>
      <c r="AX557" s="246"/>
      <c r="AY557" s="246"/>
      <c r="AZ557" s="246"/>
      <c r="BA557" s="248"/>
      <c r="BB557" s="350"/>
      <c r="BC557" s="248"/>
      <c r="BD557" s="248"/>
      <c r="BE557" s="248"/>
      <c r="BF557" s="248"/>
      <c r="BG557" s="248"/>
      <c r="BH557" s="248"/>
      <c r="BI557" s="248"/>
      <c r="BJ557" s="248"/>
      <c r="BK557" s="248"/>
      <c r="BL557" s="248"/>
      <c r="BM557" s="248"/>
      <c r="BN557" s="248"/>
      <c r="BO557" s="248"/>
      <c r="BP557" s="248"/>
      <c r="BQ557" s="248"/>
      <c r="BR557" s="248"/>
      <c r="BS557" s="248"/>
      <c r="BT557" s="248"/>
      <c r="BU557" s="248"/>
      <c r="BV557" s="248"/>
      <c r="BW557" s="248"/>
      <c r="BX557" s="248"/>
      <c r="BY557" s="248"/>
      <c r="BZ557" s="249"/>
      <c r="CA557" s="249"/>
      <c r="CB557" s="249"/>
      <c r="CC557" s="249"/>
      <c r="CD557" s="249"/>
      <c r="CE557" s="249"/>
      <c r="CF557" s="249"/>
      <c r="CG557" s="249"/>
      <c r="CH557" s="249"/>
      <c r="CI557" s="249"/>
      <c r="CJ557" s="249"/>
      <c r="CK557" s="249"/>
      <c r="CL557" s="249"/>
      <c r="CM557" s="249"/>
      <c r="CN557" s="249"/>
      <c r="CO557" s="249"/>
      <c r="CP557" s="249"/>
      <c r="CQ557" s="249"/>
      <c r="CR557" s="249"/>
      <c r="CS557" s="249"/>
      <c r="CT557" s="249"/>
      <c r="CU557" s="249"/>
      <c r="CV557" s="249"/>
      <c r="CW557" s="249"/>
      <c r="CX557" s="249"/>
      <c r="CY557" s="249"/>
      <c r="CZ557" s="249"/>
    </row>
    <row r="558" s="253" customFormat="true" ht="25.15" customHeight="true" x14ac:dyDescent="0.2">
      <c r="C558" s="2911"/>
      <c r="D558" s="2911"/>
      <c r="E558" s="645" t="s">
        <v>197</v>
      </c>
      <c r="F558" s="646" t="s">
        <v>233</v>
      </c>
      <c r="G558" s="647" t="s">
        <v>234</v>
      </c>
      <c r="H558" s="2911" t="s">
        <v>316</v>
      </c>
      <c r="I558" s="2911"/>
      <c r="J558" s="661">
        <v>0.49975473288892613</v>
      </c>
      <c r="K558" s="599"/>
      <c r="L558" s="599"/>
      <c r="M558" s="2911" t="s">
        <v>223</v>
      </c>
      <c r="N558" s="2911"/>
      <c r="O558" s="662">
        <v>2.0574753610177299E-2</v>
      </c>
      <c r="P558" s="599"/>
      <c r="Q558" s="599"/>
      <c r="AD558" s="246"/>
      <c r="AE558" s="246"/>
      <c r="AF558" s="246"/>
      <c r="AG558" s="246"/>
      <c r="AH558" s="246"/>
      <c r="AI558" s="246"/>
      <c r="AJ558" s="246"/>
      <c r="AK558" s="246"/>
      <c r="AL558" s="246"/>
      <c r="AM558" s="246"/>
      <c r="AN558" s="246"/>
      <c r="AO558" s="246"/>
      <c r="AP558" s="246"/>
      <c r="AQ558" s="246"/>
      <c r="AR558" s="246"/>
      <c r="AS558" s="246"/>
      <c r="AT558" s="246"/>
      <c r="AU558" s="246"/>
      <c r="AV558" s="246"/>
      <c r="AW558" s="246"/>
      <c r="AX558" s="246"/>
      <c r="AY558" s="246"/>
      <c r="AZ558" s="246"/>
      <c r="BA558" s="248"/>
      <c r="BB558" s="350"/>
      <c r="BC558" s="248"/>
      <c r="BD558" s="248"/>
      <c r="BE558" s="248"/>
      <c r="BF558" s="248"/>
      <c r="BG558" s="248"/>
      <c r="BH558" s="248"/>
      <c r="BI558" s="248"/>
      <c r="BJ558" s="248"/>
      <c r="BK558" s="248"/>
      <c r="BL558" s="248"/>
      <c r="BM558" s="248"/>
      <c r="BN558" s="248"/>
      <c r="BO558" s="248"/>
      <c r="BP558" s="248"/>
      <c r="BQ558" s="248"/>
      <c r="BR558" s="248"/>
      <c r="BS558" s="248"/>
      <c r="BT558" s="248"/>
      <c r="BU558" s="248"/>
      <c r="BV558" s="248"/>
      <c r="BW558" s="248"/>
      <c r="BX558" s="248"/>
      <c r="BY558" s="248"/>
      <c r="BZ558" s="249"/>
      <c r="CA558" s="249"/>
      <c r="CB558" s="249"/>
      <c r="CC558" s="249"/>
      <c r="CD558" s="249"/>
      <c r="CE558" s="249"/>
      <c r="CF558" s="249"/>
      <c r="CG558" s="249"/>
      <c r="CH558" s="249"/>
      <c r="CI558" s="249"/>
      <c r="CJ558" s="249"/>
      <c r="CK558" s="249"/>
      <c r="CL558" s="249"/>
      <c r="CM558" s="249"/>
      <c r="CN558" s="249"/>
      <c r="CO558" s="249"/>
      <c r="CP558" s="249"/>
      <c r="CQ558" s="249"/>
      <c r="CR558" s="249"/>
      <c r="CS558" s="249"/>
      <c r="CT558" s="249"/>
      <c r="CU558" s="249"/>
      <c r="CV558" s="249"/>
      <c r="CW558" s="249"/>
      <c r="CX558" s="249"/>
      <c r="CY558" s="249"/>
      <c r="CZ558" s="249"/>
    </row>
    <row r="559" s="253" customFormat="true" ht="25.15" customHeight="true" x14ac:dyDescent="0.2">
      <c r="C559" s="2911" t="s">
        <v>214</v>
      </c>
      <c r="D559" s="2911"/>
      <c r="E559" s="666">
        <v>8.8743543036776806</v>
      </c>
      <c r="F559" s="667">
        <v>12.156649731065317</v>
      </c>
      <c r="G559" s="668">
        <v>12.156649731065317</v>
      </c>
      <c r="H559" s="2911" t="s">
        <v>328</v>
      </c>
      <c r="I559" s="2911"/>
      <c r="J559" s="661">
        <v>0.20434629551342184</v>
      </c>
      <c r="K559" s="599"/>
      <c r="L559" s="599"/>
      <c r="M559" s="2911" t="s">
        <v>356</v>
      </c>
      <c r="N559" s="2911"/>
      <c r="O559" s="662">
        <v>6.4964314052702058E-3</v>
      </c>
      <c r="P559" s="599"/>
      <c r="Q559" s="599"/>
      <c r="AD559" s="246"/>
      <c r="AE559" s="246"/>
      <c r="AF559" s="246"/>
      <c r="AG559" s="246"/>
      <c r="AH559" s="246"/>
      <c r="AI559" s="246"/>
      <c r="AJ559" s="246"/>
      <c r="AK559" s="246"/>
      <c r="AL559" s="246"/>
      <c r="AM559" s="246"/>
      <c r="AN559" s="246"/>
      <c r="AO559" s="246"/>
      <c r="AP559" s="246"/>
      <c r="AQ559" s="246"/>
      <c r="AR559" s="246"/>
      <c r="AS559" s="246"/>
      <c r="AT559" s="246"/>
      <c r="AU559" s="246"/>
      <c r="AV559" s="246"/>
      <c r="AW559" s="246"/>
      <c r="AX559" s="246"/>
      <c r="AY559" s="246"/>
      <c r="AZ559" s="246"/>
      <c r="BA559" s="248"/>
      <c r="BB559" s="350"/>
      <c r="BC559" s="248"/>
      <c r="BD559" s="248"/>
      <c r="BE559" s="248"/>
      <c r="BF559" s="248"/>
      <c r="BG559" s="248"/>
      <c r="BH559" s="248"/>
      <c r="BI559" s="248"/>
      <c r="BJ559" s="248"/>
      <c r="BK559" s="248"/>
      <c r="BL559" s="248"/>
      <c r="BM559" s="248"/>
      <c r="BN559" s="248"/>
      <c r="BO559" s="248"/>
      <c r="BP559" s="248"/>
      <c r="BQ559" s="248"/>
      <c r="BR559" s="248"/>
      <c r="BS559" s="248"/>
      <c r="BT559" s="248"/>
      <c r="BU559" s="248"/>
      <c r="BV559" s="248"/>
      <c r="BW559" s="248"/>
      <c r="BX559" s="248"/>
      <c r="BY559" s="248"/>
      <c r="BZ559" s="249"/>
      <c r="CA559" s="249"/>
      <c r="CB559" s="249"/>
      <c r="CC559" s="249"/>
      <c r="CD559" s="249"/>
      <c r="CE559" s="249"/>
      <c r="CF559" s="249"/>
      <c r="CG559" s="249"/>
      <c r="CH559" s="249"/>
      <c r="CI559" s="249"/>
      <c r="CJ559" s="249"/>
      <c r="CK559" s="249"/>
      <c r="CL559" s="249"/>
      <c r="CM559" s="249"/>
      <c r="CN559" s="249"/>
      <c r="CO559" s="249"/>
      <c r="CP559" s="249"/>
      <c r="CQ559" s="249"/>
      <c r="CR559" s="249"/>
      <c r="CS559" s="249"/>
      <c r="CT559" s="249"/>
      <c r="CU559" s="249"/>
      <c r="CV559" s="249"/>
      <c r="CW559" s="249"/>
      <c r="CX559" s="249"/>
      <c r="CY559" s="249"/>
      <c r="CZ559" s="249"/>
    </row>
    <row r="560" s="253" customFormat="true" ht="25.15" customHeight="true" x14ac:dyDescent="0.2">
      <c r="C560" s="2911"/>
      <c r="D560" s="2911"/>
      <c r="E560" s="599"/>
      <c r="F560" s="599"/>
      <c r="G560" s="599"/>
      <c r="H560" s="2911" t="s">
        <v>217</v>
      </c>
      <c r="I560" s="2911"/>
      <c r="J560" s="661">
        <v>4.0040223591909015E-2</v>
      </c>
      <c r="K560" s="599"/>
      <c r="L560" s="599"/>
      <c r="M560" s="2911" t="s">
        <v>216</v>
      </c>
      <c r="N560" s="2911"/>
      <c r="O560" s="662">
        <v>5.0195508961399571E-2</v>
      </c>
      <c r="P560" s="599"/>
      <c r="Q560" s="599"/>
      <c r="AD560" s="246"/>
      <c r="AE560" s="246"/>
      <c r="AF560" s="246"/>
      <c r="AG560" s="246"/>
      <c r="AH560" s="246"/>
      <c r="AI560" s="246"/>
      <c r="AJ560" s="246"/>
      <c r="AK560" s="246"/>
      <c r="AL560" s="246"/>
      <c r="AM560" s="246"/>
      <c r="AN560" s="246"/>
      <c r="AO560" s="246"/>
      <c r="AP560" s="246"/>
      <c r="AQ560" s="246"/>
      <c r="AR560" s="246"/>
      <c r="AS560" s="246"/>
      <c r="AT560" s="246"/>
      <c r="AU560" s="246"/>
      <c r="AV560" s="246"/>
      <c r="AW560" s="246"/>
      <c r="AX560" s="246"/>
      <c r="AY560" s="246"/>
      <c r="AZ560" s="246"/>
      <c r="BA560" s="248"/>
      <c r="BB560" s="350"/>
      <c r="BC560" s="248"/>
      <c r="BD560" s="248"/>
      <c r="BE560" s="248"/>
      <c r="BF560" s="248"/>
      <c r="BG560" s="248"/>
      <c r="BH560" s="248"/>
      <c r="BI560" s="248"/>
      <c r="BJ560" s="248"/>
      <c r="BK560" s="248"/>
      <c r="BL560" s="248"/>
      <c r="BM560" s="248"/>
      <c r="BN560" s="248"/>
      <c r="BO560" s="248"/>
      <c r="BP560" s="248"/>
      <c r="BQ560" s="248"/>
      <c r="BR560" s="248"/>
      <c r="BS560" s="248"/>
      <c r="BT560" s="248"/>
      <c r="BU560" s="248"/>
      <c r="BV560" s="248"/>
      <c r="BW560" s="248"/>
      <c r="BX560" s="248"/>
      <c r="BY560" s="248"/>
      <c r="BZ560" s="249"/>
      <c r="CA560" s="249"/>
      <c r="CB560" s="249"/>
      <c r="CC560" s="249"/>
      <c r="CD560" s="249"/>
      <c r="CE560" s="249"/>
      <c r="CF560" s="249"/>
      <c r="CG560" s="249"/>
      <c r="CH560" s="249"/>
      <c r="CI560" s="249"/>
      <c r="CJ560" s="249"/>
      <c r="CK560" s="249"/>
      <c r="CL560" s="249"/>
      <c r="CM560" s="249"/>
      <c r="CN560" s="249"/>
      <c r="CO560" s="249"/>
      <c r="CP560" s="249"/>
      <c r="CQ560" s="249"/>
      <c r="CR560" s="249"/>
      <c r="CS560" s="249"/>
      <c r="CT560" s="249"/>
      <c r="CU560" s="249"/>
      <c r="CV560" s="249"/>
      <c r="CW560" s="249"/>
      <c r="CX560" s="249"/>
      <c r="CY560" s="249"/>
      <c r="CZ560" s="249"/>
    </row>
    <row r="561" s="253" customFormat="true" ht="25.15" customHeight="true" x14ac:dyDescent="0.2">
      <c r="C561" s="2911"/>
      <c r="D561" s="2911"/>
      <c r="E561" s="599"/>
      <c r="F561" s="599"/>
      <c r="G561" s="599"/>
      <c r="H561" s="2911" t="s">
        <v>223</v>
      </c>
      <c r="I561" s="2911"/>
      <c r="J561" s="661">
        <v>2.1901635709449792E-4</v>
      </c>
      <c r="K561" s="599"/>
      <c r="L561" s="599"/>
      <c r="M561" s="2911" t="s">
        <v>383</v>
      </c>
      <c r="N561" s="2911"/>
      <c r="O561" s="662">
        <v>2.5743322794433799E-4</v>
      </c>
      <c r="P561" s="599"/>
      <c r="Q561" s="599"/>
      <c r="AD561" s="246"/>
      <c r="AE561" s="246"/>
      <c r="AF561" s="246"/>
      <c r="AG561" s="246"/>
      <c r="AH561" s="246"/>
      <c r="AI561" s="246"/>
      <c r="AJ561" s="246"/>
      <c r="AK561" s="246"/>
      <c r="AL561" s="246"/>
      <c r="AM561" s="246"/>
      <c r="AN561" s="246"/>
      <c r="AO561" s="246"/>
      <c r="AP561" s="246"/>
      <c r="AQ561" s="246"/>
      <c r="AR561" s="246"/>
      <c r="AS561" s="246"/>
      <c r="AT561" s="246"/>
      <c r="AU561" s="246"/>
      <c r="AV561" s="246"/>
      <c r="AW561" s="246"/>
      <c r="AX561" s="246"/>
      <c r="AY561" s="246"/>
      <c r="AZ561" s="246"/>
      <c r="BA561" s="248"/>
      <c r="BB561" s="350"/>
      <c r="BC561" s="248"/>
      <c r="BD561" s="248"/>
      <c r="BE561" s="248"/>
      <c r="BF561" s="248"/>
      <c r="BG561" s="248"/>
      <c r="BH561" s="248"/>
      <c r="BI561" s="248"/>
      <c r="BJ561" s="248"/>
      <c r="BK561" s="248"/>
      <c r="BL561" s="248"/>
      <c r="BM561" s="248"/>
      <c r="BN561" s="248"/>
      <c r="BO561" s="248"/>
      <c r="BP561" s="248"/>
      <c r="BQ561" s="248"/>
      <c r="BR561" s="248"/>
      <c r="BS561" s="248"/>
      <c r="BT561" s="248"/>
      <c r="BU561" s="248"/>
      <c r="BV561" s="248"/>
      <c r="BW561" s="248"/>
      <c r="BX561" s="248"/>
      <c r="BY561" s="248"/>
      <c r="BZ561" s="249"/>
      <c r="CA561" s="249"/>
      <c r="CB561" s="249"/>
      <c r="CC561" s="249"/>
      <c r="CD561" s="249"/>
      <c r="CE561" s="249"/>
      <c r="CF561" s="249"/>
      <c r="CG561" s="249"/>
      <c r="CH561" s="249"/>
      <c r="CI561" s="249"/>
      <c r="CJ561" s="249"/>
      <c r="CK561" s="249"/>
      <c r="CL561" s="249"/>
      <c r="CM561" s="249"/>
      <c r="CN561" s="249"/>
      <c r="CO561" s="249"/>
      <c r="CP561" s="249"/>
      <c r="CQ561" s="249"/>
      <c r="CR561" s="249"/>
      <c r="CS561" s="249"/>
      <c r="CT561" s="249"/>
      <c r="CU561" s="249"/>
      <c r="CV561" s="249"/>
      <c r="CW561" s="249"/>
      <c r="CX561" s="249"/>
      <c r="CY561" s="249"/>
      <c r="CZ561" s="249"/>
    </row>
    <row r="562" s="253" customFormat="true" ht="25.15" customHeight="true" x14ac:dyDescent="0.2">
      <c r="C562" s="2911" t="s">
        <v>235</v>
      </c>
      <c r="D562" s="2911"/>
      <c r="E562" s="2911"/>
      <c r="F562" s="599"/>
      <c r="G562" s="599"/>
      <c r="H562" s="2911" t="s">
        <v>356</v>
      </c>
      <c r="I562" s="2911"/>
      <c r="J562" s="661">
        <v>7.1316929859691191E-3</v>
      </c>
      <c r="K562" s="599"/>
      <c r="L562" s="599"/>
      <c r="M562" s="2911" t="s">
        <v>336</v>
      </c>
      <c r="N562" s="2911"/>
      <c r="O562" s="662">
        <v>5.6052454840984561E-2</v>
      </c>
      <c r="P562" s="599"/>
      <c r="Q562" s="599"/>
      <c r="AD562" s="246"/>
      <c r="AE562" s="246"/>
      <c r="AF562" s="246"/>
      <c r="AG562" s="246"/>
      <c r="AH562" s="246"/>
      <c r="AI562" s="246"/>
      <c r="AJ562" s="246"/>
      <c r="AK562" s="246"/>
      <c r="AL562" s="246"/>
      <c r="AM562" s="246"/>
      <c r="AN562" s="246"/>
      <c r="AO562" s="246"/>
      <c r="AP562" s="246"/>
      <c r="AQ562" s="246"/>
      <c r="AR562" s="246"/>
      <c r="AS562" s="246"/>
      <c r="AT562" s="246"/>
      <c r="AU562" s="246"/>
      <c r="AV562" s="246"/>
      <c r="AW562" s="246"/>
      <c r="AX562" s="246"/>
      <c r="AY562" s="246"/>
      <c r="AZ562" s="246"/>
      <c r="BA562" s="248"/>
      <c r="BB562" s="350"/>
      <c r="BC562" s="248"/>
      <c r="BD562" s="248"/>
      <c r="BE562" s="248"/>
      <c r="BF562" s="248"/>
      <c r="BG562" s="248"/>
      <c r="BH562" s="248"/>
      <c r="BI562" s="248"/>
      <c r="BJ562" s="248"/>
      <c r="BK562" s="248"/>
      <c r="BL562" s="248"/>
      <c r="BM562" s="248"/>
      <c r="BN562" s="248"/>
      <c r="BO562" s="248"/>
      <c r="BP562" s="248"/>
      <c r="BQ562" s="248"/>
      <c r="BR562" s="248"/>
      <c r="BS562" s="248"/>
      <c r="BT562" s="248"/>
      <c r="BU562" s="248"/>
      <c r="BV562" s="248"/>
      <c r="BW562" s="248"/>
      <c r="BX562" s="248"/>
      <c r="BY562" s="248"/>
      <c r="BZ562" s="249"/>
      <c r="CA562" s="249"/>
      <c r="CB562" s="249"/>
      <c r="CC562" s="249"/>
      <c r="CD562" s="249"/>
      <c r="CE562" s="249"/>
      <c r="CF562" s="249"/>
      <c r="CG562" s="249"/>
      <c r="CH562" s="249"/>
      <c r="CI562" s="249"/>
      <c r="CJ562" s="249"/>
      <c r="CK562" s="249"/>
      <c r="CL562" s="249"/>
      <c r="CM562" s="249"/>
      <c r="CN562" s="249"/>
      <c r="CO562" s="249"/>
      <c r="CP562" s="249"/>
      <c r="CQ562" s="249"/>
      <c r="CR562" s="249"/>
      <c r="CS562" s="249"/>
      <c r="CT562" s="249"/>
      <c r="CU562" s="249"/>
      <c r="CV562" s="249"/>
      <c r="CW562" s="249"/>
      <c r="CX562" s="249"/>
      <c r="CY562" s="249"/>
      <c r="CZ562" s="249"/>
    </row>
    <row r="563" s="253" customFormat="true" ht="25.15" customHeight="true" x14ac:dyDescent="0.2">
      <c r="C563" s="2911"/>
      <c r="D563" s="2911"/>
      <c r="E563" s="648" t="s">
        <v>213</v>
      </c>
      <c r="F563" s="599"/>
      <c r="G563" s="599"/>
      <c r="H563" s="2911" t="s">
        <v>216</v>
      </c>
      <c r="I563" s="2911"/>
      <c r="J563" s="661">
        <v>9.0729108231401012E-2</v>
      </c>
      <c r="K563" s="599"/>
      <c r="L563" s="599"/>
      <c r="M563" s="2911" t="s">
        <v>369</v>
      </c>
      <c r="N563" s="2911"/>
      <c r="O563" s="662">
        <v>2.8608730946891518E-3</v>
      </c>
      <c r="P563" s="599"/>
      <c r="Q563" s="599"/>
      <c r="AD563" s="246"/>
      <c r="AE563" s="246"/>
      <c r="AF563" s="246"/>
      <c r="AG563" s="246"/>
      <c r="AH563" s="246"/>
      <c r="AI563" s="246"/>
      <c r="AJ563" s="246"/>
      <c r="AK563" s="246"/>
      <c r="AL563" s="246"/>
      <c r="AM563" s="246"/>
      <c r="AN563" s="246"/>
      <c r="AO563" s="246"/>
      <c r="AP563" s="246"/>
      <c r="AQ563" s="246"/>
      <c r="AR563" s="246"/>
      <c r="AS563" s="246"/>
      <c r="AT563" s="246"/>
      <c r="AU563" s="246"/>
      <c r="AV563" s="246"/>
      <c r="AW563" s="246"/>
      <c r="AX563" s="246"/>
      <c r="AY563" s="246"/>
      <c r="AZ563" s="246"/>
      <c r="BA563" s="248"/>
      <c r="BB563" s="350"/>
      <c r="BC563" s="248"/>
      <c r="BD563" s="248"/>
      <c r="BE563" s="248"/>
      <c r="BF563" s="248"/>
      <c r="BG563" s="248"/>
      <c r="BH563" s="248"/>
      <c r="BI563" s="248"/>
      <c r="BJ563" s="248"/>
      <c r="BK563" s="248"/>
      <c r="BL563" s="248"/>
      <c r="BM563" s="248"/>
      <c r="BN563" s="248"/>
      <c r="BO563" s="248"/>
      <c r="BP563" s="248"/>
      <c r="BQ563" s="248"/>
      <c r="BR563" s="248"/>
      <c r="BS563" s="248"/>
      <c r="BT563" s="248"/>
      <c r="BU563" s="248"/>
      <c r="BV563" s="248"/>
      <c r="BW563" s="248"/>
      <c r="BX563" s="248"/>
      <c r="BY563" s="248"/>
      <c r="BZ563" s="249"/>
      <c r="CA563" s="249"/>
      <c r="CB563" s="249"/>
      <c r="CC563" s="249"/>
      <c r="CD563" s="249"/>
      <c r="CE563" s="249"/>
      <c r="CF563" s="249"/>
      <c r="CG563" s="249"/>
      <c r="CH563" s="249"/>
      <c r="CI563" s="249"/>
      <c r="CJ563" s="249"/>
      <c r="CK563" s="249"/>
      <c r="CL563" s="249"/>
      <c r="CM563" s="249"/>
      <c r="CN563" s="249"/>
      <c r="CO563" s="249"/>
      <c r="CP563" s="249"/>
      <c r="CQ563" s="249"/>
      <c r="CR563" s="249"/>
      <c r="CS563" s="249"/>
      <c r="CT563" s="249"/>
      <c r="CU563" s="249"/>
      <c r="CV563" s="249"/>
      <c r="CW563" s="249"/>
      <c r="CX563" s="249"/>
      <c r="CY563" s="249"/>
      <c r="CZ563" s="249"/>
    </row>
    <row r="564" s="253" customFormat="true" ht="25.15" customHeight="true" x14ac:dyDescent="0.2">
      <c r="C564" s="2911"/>
      <c r="D564" s="2911"/>
      <c r="E564" s="669" t="s">
        <v>214</v>
      </c>
      <c r="F564" s="599"/>
      <c r="G564" s="599"/>
      <c r="H564" s="2911" t="s">
        <v>336</v>
      </c>
      <c r="I564" s="2911"/>
      <c r="J564" s="661">
        <v>2.8423085833992477E-3</v>
      </c>
      <c r="K564" s="599"/>
      <c r="L564" s="599"/>
      <c r="M564" s="2911" t="s">
        <v>372</v>
      </c>
      <c r="N564" s="2911"/>
      <c r="O564" s="662">
        <v>1.1806466796700512E-3</v>
      </c>
      <c r="P564" s="599"/>
      <c r="Q564" s="599"/>
      <c r="AD564" s="246"/>
      <c r="AE564" s="246"/>
      <c r="AF564" s="246"/>
      <c r="AG564" s="246"/>
      <c r="AH564" s="246"/>
      <c r="AI564" s="246"/>
      <c r="AJ564" s="246"/>
      <c r="AK564" s="246"/>
      <c r="AL564" s="246"/>
      <c r="AM564" s="246"/>
      <c r="AN564" s="246"/>
      <c r="AO564" s="246"/>
      <c r="AP564" s="246"/>
      <c r="AQ564" s="246"/>
      <c r="AR564" s="246"/>
      <c r="AS564" s="246"/>
      <c r="AT564" s="246"/>
      <c r="AU564" s="246"/>
      <c r="AV564" s="246"/>
      <c r="AW564" s="246"/>
      <c r="AX564" s="246"/>
      <c r="AY564" s="246"/>
      <c r="AZ564" s="246"/>
      <c r="BA564" s="248"/>
      <c r="BB564" s="350"/>
      <c r="BC564" s="248"/>
      <c r="BD564" s="248"/>
      <c r="BE564" s="248"/>
      <c r="BF564" s="248"/>
      <c r="BG564" s="248"/>
      <c r="BH564" s="248"/>
      <c r="BI564" s="248"/>
      <c r="BJ564" s="248"/>
      <c r="BK564" s="248"/>
      <c r="BL564" s="248"/>
      <c r="BM564" s="248"/>
      <c r="BN564" s="248"/>
      <c r="BO564" s="248"/>
      <c r="BP564" s="248"/>
      <c r="BQ564" s="248"/>
      <c r="BR564" s="248"/>
      <c r="BS564" s="248"/>
      <c r="BT564" s="248"/>
      <c r="BU564" s="248"/>
      <c r="BV564" s="248"/>
      <c r="BW564" s="248"/>
      <c r="BX564" s="248"/>
      <c r="BY564" s="248"/>
      <c r="BZ564" s="249"/>
      <c r="CA564" s="249"/>
      <c r="CB564" s="249"/>
      <c r="CC564" s="249"/>
      <c r="CD564" s="249"/>
      <c r="CE564" s="249"/>
      <c r="CF564" s="249"/>
      <c r="CG564" s="249"/>
      <c r="CH564" s="249"/>
      <c r="CI564" s="249"/>
      <c r="CJ564" s="249"/>
      <c r="CK564" s="249"/>
      <c r="CL564" s="249"/>
      <c r="CM564" s="249"/>
      <c r="CN564" s="249"/>
      <c r="CO564" s="249"/>
      <c r="CP564" s="249"/>
      <c r="CQ564" s="249"/>
      <c r="CR564" s="249"/>
      <c r="CS564" s="249"/>
      <c r="CT564" s="249"/>
      <c r="CU564" s="249"/>
      <c r="CV564" s="249"/>
      <c r="CW564" s="249"/>
      <c r="CX564" s="249"/>
      <c r="CY564" s="249"/>
      <c r="CZ564" s="249"/>
    </row>
    <row r="565" s="253" customFormat="true" ht="25.15" customHeight="true" x14ac:dyDescent="0.2">
      <c r="C565" s="2911" t="s">
        <v>227</v>
      </c>
      <c r="D565" s="2911"/>
      <c r="E565" s="657">
        <v>-1.2169273157866322E-2</v>
      </c>
      <c r="F565" s="599"/>
      <c r="G565" s="599"/>
      <c r="H565" s="2911" t="s">
        <v>369</v>
      </c>
      <c r="I565" s="2911"/>
      <c r="J565" s="661">
        <v>5.3009435389619547E-3</v>
      </c>
      <c r="K565" s="599"/>
      <c r="L565" s="599"/>
      <c r="M565" s="2911" t="s">
        <v>371</v>
      </c>
      <c r="N565" s="2911"/>
      <c r="O565" s="662">
        <v>5.417206115717191E-3</v>
      </c>
      <c r="P565" s="599"/>
      <c r="Q565" s="599"/>
      <c r="AD565" s="246"/>
      <c r="AE565" s="246"/>
      <c r="AF565" s="246"/>
      <c r="AG565" s="246"/>
      <c r="AH565" s="246"/>
      <c r="AI565" s="246"/>
      <c r="AJ565" s="246"/>
      <c r="AK565" s="246"/>
      <c r="AL565" s="246"/>
      <c r="AM565" s="246"/>
      <c r="AN565" s="246"/>
      <c r="AO565" s="246"/>
      <c r="AP565" s="246"/>
      <c r="AQ565" s="246"/>
      <c r="AR565" s="246"/>
      <c r="AS565" s="246"/>
      <c r="AT565" s="246"/>
      <c r="AU565" s="246"/>
      <c r="AV565" s="246"/>
      <c r="AW565" s="246"/>
      <c r="AX565" s="246"/>
      <c r="AY565" s="246"/>
      <c r="AZ565" s="246"/>
      <c r="BA565" s="248"/>
      <c r="BB565" s="350"/>
      <c r="BC565" s="248"/>
      <c r="BD565" s="248"/>
      <c r="BE565" s="248"/>
      <c r="BF565" s="248"/>
      <c r="BG565" s="248"/>
      <c r="BH565" s="248"/>
      <c r="BI565" s="248"/>
      <c r="BJ565" s="248"/>
      <c r="BK565" s="248"/>
      <c r="BL565" s="248"/>
      <c r="BM565" s="248"/>
      <c r="BN565" s="248"/>
      <c r="BO565" s="248"/>
      <c r="BP565" s="248"/>
      <c r="BQ565" s="248"/>
      <c r="BR565" s="248"/>
      <c r="BS565" s="248"/>
      <c r="BT565" s="248"/>
      <c r="BU565" s="248"/>
      <c r="BV565" s="248"/>
      <c r="BW565" s="248"/>
      <c r="BX565" s="248"/>
      <c r="BY565" s="248"/>
      <c r="BZ565" s="249"/>
      <c r="CA565" s="249"/>
      <c r="CB565" s="249"/>
      <c r="CC565" s="249"/>
      <c r="CD565" s="249"/>
      <c r="CE565" s="249"/>
      <c r="CF565" s="249"/>
      <c r="CG565" s="249"/>
      <c r="CH565" s="249"/>
      <c r="CI565" s="249"/>
      <c r="CJ565" s="249"/>
      <c r="CK565" s="249"/>
      <c r="CL565" s="249"/>
      <c r="CM565" s="249"/>
      <c r="CN565" s="249"/>
      <c r="CO565" s="249"/>
      <c r="CP565" s="249"/>
      <c r="CQ565" s="249"/>
      <c r="CR565" s="249"/>
      <c r="CS565" s="249"/>
      <c r="CT565" s="249"/>
      <c r="CU565" s="249"/>
      <c r="CV565" s="249"/>
      <c r="CW565" s="249"/>
      <c r="CX565" s="249"/>
      <c r="CY565" s="249"/>
      <c r="CZ565" s="249"/>
    </row>
    <row r="566" s="253" customFormat="true" ht="25.15" customHeight="true" x14ac:dyDescent="0.2">
      <c r="C566" s="2911" t="s">
        <v>215</v>
      </c>
      <c r="D566" s="2911"/>
      <c r="E566" s="660">
        <v>-9.040702336704301E-2</v>
      </c>
      <c r="F566" s="599"/>
      <c r="G566" s="599"/>
      <c r="H566" s="2911" t="s">
        <v>372</v>
      </c>
      <c r="I566" s="2911"/>
      <c r="J566" s="661">
        <v>3.5954966765867238E-3</v>
      </c>
      <c r="K566" s="599"/>
      <c r="L566" s="599"/>
      <c r="M566" s="2911" t="s">
        <v>381</v>
      </c>
      <c r="N566" s="2911"/>
      <c r="O566" s="662">
        <v>4.5807138121930737E-4</v>
      </c>
      <c r="P566" s="599"/>
      <c r="Q566" s="599"/>
      <c r="AD566" s="246"/>
      <c r="AE566" s="246"/>
      <c r="AF566" s="246"/>
      <c r="AG566" s="246"/>
      <c r="AH566" s="246"/>
      <c r="AI566" s="246"/>
      <c r="AJ566" s="246"/>
      <c r="AK566" s="246"/>
      <c r="AL566" s="246"/>
      <c r="AM566" s="246"/>
      <c r="AN566" s="246"/>
      <c r="AO566" s="246"/>
      <c r="AP566" s="246"/>
      <c r="AQ566" s="246"/>
      <c r="AR566" s="246"/>
      <c r="AS566" s="246"/>
      <c r="AT566" s="246"/>
      <c r="AU566" s="246"/>
      <c r="AV566" s="246"/>
      <c r="AW566" s="246"/>
      <c r="AX566" s="246"/>
      <c r="AY566" s="246"/>
      <c r="AZ566" s="246"/>
      <c r="BA566" s="248"/>
      <c r="BB566" s="350"/>
      <c r="BC566" s="248"/>
      <c r="BD566" s="248"/>
      <c r="BE566" s="248"/>
      <c r="BF566" s="248"/>
      <c r="BG566" s="248"/>
      <c r="BH566" s="248"/>
      <c r="BI566" s="248"/>
      <c r="BJ566" s="248"/>
      <c r="BK566" s="248"/>
      <c r="BL566" s="248"/>
      <c r="BM566" s="248"/>
      <c r="BN566" s="248"/>
      <c r="BO566" s="248"/>
      <c r="BP566" s="248"/>
      <c r="BQ566" s="248"/>
      <c r="BR566" s="248"/>
      <c r="BS566" s="248"/>
      <c r="BT566" s="248"/>
      <c r="BU566" s="248"/>
      <c r="BV566" s="248"/>
      <c r="BW566" s="248"/>
      <c r="BX566" s="248"/>
      <c r="BY566" s="248"/>
      <c r="BZ566" s="249"/>
      <c r="CA566" s="249"/>
      <c r="CB566" s="249"/>
      <c r="CC566" s="249"/>
      <c r="CD566" s="249"/>
      <c r="CE566" s="249"/>
      <c r="CF566" s="249"/>
      <c r="CG566" s="249"/>
      <c r="CH566" s="249"/>
      <c r="CI566" s="249"/>
      <c r="CJ566" s="249"/>
      <c r="CK566" s="249"/>
      <c r="CL566" s="249"/>
      <c r="CM566" s="249"/>
      <c r="CN566" s="249"/>
      <c r="CO566" s="249"/>
      <c r="CP566" s="249"/>
      <c r="CQ566" s="249"/>
      <c r="CR566" s="249"/>
      <c r="CS566" s="249"/>
      <c r="CT566" s="249"/>
      <c r="CU566" s="249"/>
      <c r="CV566" s="249"/>
      <c r="CW566" s="249"/>
      <c r="CX566" s="249"/>
      <c r="CY566" s="249"/>
      <c r="CZ566" s="249"/>
    </row>
    <row r="567" s="253" customFormat="true" ht="25.15" customHeight="true" x14ac:dyDescent="0.2">
      <c r="C567" s="2911" t="s">
        <v>226</v>
      </c>
      <c r="D567" s="2911"/>
      <c r="E567" s="660">
        <v>-3.7507040444072551E-4</v>
      </c>
      <c r="F567" s="599"/>
      <c r="G567" s="599"/>
      <c r="H567" s="2911" t="s">
        <v>371</v>
      </c>
      <c r="I567" s="2911"/>
      <c r="J567" s="661">
        <v>1.5640911513184969E-3</v>
      </c>
      <c r="K567" s="599"/>
      <c r="L567" s="599"/>
      <c r="M567" s="2911" t="s">
        <v>361</v>
      </c>
      <c r="N567" s="2911"/>
      <c r="O567" s="662">
        <v>1.5890107076078682E-2</v>
      </c>
      <c r="P567" s="599"/>
      <c r="Q567" s="599"/>
      <c r="AD567" s="246"/>
      <c r="AE567" s="246"/>
      <c r="AF567" s="246"/>
      <c r="AG567" s="246"/>
      <c r="AH567" s="246"/>
      <c r="AI567" s="246"/>
      <c r="AJ567" s="246"/>
      <c r="AK567" s="246"/>
      <c r="AL567" s="246"/>
      <c r="AM567" s="246"/>
      <c r="AN567" s="246"/>
      <c r="AO567" s="246"/>
      <c r="AP567" s="246"/>
      <c r="AQ567" s="246"/>
      <c r="AR567" s="246"/>
      <c r="AS567" s="246"/>
      <c r="AT567" s="246"/>
      <c r="AU567" s="246"/>
      <c r="AV567" s="246"/>
      <c r="AW567" s="246"/>
      <c r="AX567" s="246"/>
      <c r="AY567" s="246"/>
      <c r="AZ567" s="246"/>
      <c r="BA567" s="248"/>
      <c r="BB567" s="350"/>
      <c r="BC567" s="248"/>
      <c r="BD567" s="248"/>
      <c r="BE567" s="248"/>
      <c r="BF567" s="248"/>
      <c r="BG567" s="248"/>
      <c r="BH567" s="248"/>
      <c r="BI567" s="248"/>
      <c r="BJ567" s="248"/>
      <c r="BK567" s="248"/>
      <c r="BL567" s="248"/>
      <c r="BM567" s="248"/>
      <c r="BN567" s="248"/>
      <c r="BO567" s="248"/>
      <c r="BP567" s="248"/>
      <c r="BQ567" s="248"/>
      <c r="BR567" s="248"/>
      <c r="BS567" s="248"/>
      <c r="BT567" s="248"/>
      <c r="BU567" s="248"/>
      <c r="BV567" s="248"/>
      <c r="BW567" s="248"/>
      <c r="BX567" s="248"/>
      <c r="BY567" s="248"/>
      <c r="BZ567" s="249"/>
      <c r="CA567" s="249"/>
      <c r="CB567" s="249"/>
      <c r="CC567" s="249"/>
      <c r="CD567" s="249"/>
      <c r="CE567" s="249"/>
      <c r="CF567" s="249"/>
      <c r="CG567" s="249"/>
      <c r="CH567" s="249"/>
      <c r="CI567" s="249"/>
      <c r="CJ567" s="249"/>
      <c r="CK567" s="249"/>
      <c r="CL567" s="249"/>
      <c r="CM567" s="249"/>
      <c r="CN567" s="249"/>
      <c r="CO567" s="249"/>
      <c r="CP567" s="249"/>
      <c r="CQ567" s="249"/>
      <c r="CR567" s="249"/>
      <c r="CS567" s="249"/>
      <c r="CT567" s="249"/>
      <c r="CU567" s="249"/>
      <c r="CV567" s="249"/>
      <c r="CW567" s="249"/>
      <c r="CX567" s="249"/>
      <c r="CY567" s="249"/>
      <c r="CZ567" s="249"/>
    </row>
    <row r="568" s="253" customFormat="true" ht="25.15" customHeight="true" x14ac:dyDescent="0.2">
      <c r="C568" s="2911" t="s">
        <v>283</v>
      </c>
      <c r="D568" s="2911"/>
      <c r="E568" s="660">
        <v>2.6275770093143861E-4</v>
      </c>
      <c r="F568" s="599"/>
      <c r="G568" s="599"/>
      <c r="H568" s="2911" t="s">
        <v>381</v>
      </c>
      <c r="I568" s="2911"/>
      <c r="J568" s="661">
        <v>8.5640337381091966E-4</v>
      </c>
      <c r="K568" s="599"/>
      <c r="L568" s="599"/>
      <c r="M568" s="2911" t="s">
        <v>339</v>
      </c>
      <c r="N568" s="2911"/>
      <c r="O568" s="662">
        <v>3.8652210447832951E-2</v>
      </c>
      <c r="P568" s="599"/>
      <c r="Q568" s="599"/>
      <c r="AD568" s="246"/>
      <c r="AE568" s="246"/>
      <c r="AF568" s="246"/>
      <c r="AG568" s="246"/>
      <c r="AH568" s="246"/>
      <c r="AI568" s="246"/>
      <c r="AJ568" s="246"/>
      <c r="AK568" s="246"/>
      <c r="AL568" s="246"/>
      <c r="AM568" s="246"/>
      <c r="AN568" s="246"/>
      <c r="AO568" s="246"/>
      <c r="AP568" s="246"/>
      <c r="AQ568" s="246"/>
      <c r="AR568" s="246"/>
      <c r="AS568" s="246"/>
      <c r="AT568" s="246"/>
      <c r="AU568" s="246"/>
      <c r="AV568" s="246"/>
      <c r="AW568" s="246"/>
      <c r="AX568" s="246"/>
      <c r="AY568" s="246"/>
      <c r="AZ568" s="246"/>
      <c r="BA568" s="248"/>
      <c r="BB568" s="350"/>
      <c r="BC568" s="248"/>
      <c r="BD568" s="248"/>
      <c r="BE568" s="248"/>
      <c r="BF568" s="248"/>
      <c r="BG568" s="248"/>
      <c r="BH568" s="248"/>
      <c r="BI568" s="248"/>
      <c r="BJ568" s="248"/>
      <c r="BK568" s="248"/>
      <c r="BL568" s="248"/>
      <c r="BM568" s="248"/>
      <c r="BN568" s="248"/>
      <c r="BO568" s="248"/>
      <c r="BP568" s="248"/>
      <c r="BQ568" s="248"/>
      <c r="BR568" s="248"/>
      <c r="BS568" s="248"/>
      <c r="BT568" s="248"/>
      <c r="BU568" s="248"/>
      <c r="BV568" s="248"/>
      <c r="BW568" s="248"/>
      <c r="BX568" s="248"/>
      <c r="BY568" s="248"/>
      <c r="BZ568" s="249"/>
      <c r="CA568" s="249"/>
      <c r="CB568" s="249"/>
      <c r="CC568" s="249"/>
      <c r="CD568" s="249"/>
      <c r="CE568" s="249"/>
      <c r="CF568" s="249"/>
      <c r="CG568" s="249"/>
      <c r="CH568" s="249"/>
      <c r="CI568" s="249"/>
      <c r="CJ568" s="249"/>
      <c r="CK568" s="249"/>
      <c r="CL568" s="249"/>
      <c r="CM568" s="249"/>
      <c r="CN568" s="249"/>
      <c r="CO568" s="249"/>
      <c r="CP568" s="249"/>
      <c r="CQ568" s="249"/>
      <c r="CR568" s="249"/>
      <c r="CS568" s="249"/>
      <c r="CT568" s="249"/>
      <c r="CU568" s="249"/>
      <c r="CV568" s="249"/>
      <c r="CW568" s="249"/>
      <c r="CX568" s="249"/>
      <c r="CY568" s="249"/>
      <c r="CZ568" s="249"/>
    </row>
    <row r="569" s="253" customFormat="true" ht="25.15" customHeight="true" x14ac:dyDescent="0.2">
      <c r="C569" s="2911" t="s">
        <v>276</v>
      </c>
      <c r="D569" s="2911"/>
      <c r="E569" s="660">
        <v>2.8245636479643843E-2</v>
      </c>
      <c r="F569" s="599"/>
      <c r="G569" s="599"/>
      <c r="H569" s="2911" t="s">
        <v>361</v>
      </c>
      <c r="I569" s="2911"/>
      <c r="J569" s="661">
        <v>4.6808072001718317E-3</v>
      </c>
      <c r="K569" s="599"/>
      <c r="L569" s="599"/>
      <c r="M569" s="2911" t="s">
        <v>354</v>
      </c>
      <c r="N569" s="2911"/>
      <c r="O569" s="662">
        <v>2.4591275312995334E-2</v>
      </c>
      <c r="P569" s="599"/>
      <c r="Q569" s="599"/>
      <c r="AD569" s="246"/>
      <c r="AE569" s="246"/>
      <c r="AF569" s="246"/>
      <c r="AG569" s="246"/>
      <c r="AH569" s="246"/>
      <c r="AI569" s="246"/>
      <c r="AJ569" s="246"/>
      <c r="AK569" s="246"/>
      <c r="AL569" s="246"/>
      <c r="AM569" s="246"/>
      <c r="AN569" s="246"/>
      <c r="AO569" s="246"/>
      <c r="AP569" s="246"/>
      <c r="AQ569" s="246"/>
      <c r="AR569" s="246"/>
      <c r="AS569" s="246"/>
      <c r="AT569" s="246"/>
      <c r="AU569" s="246"/>
      <c r="AV569" s="246"/>
      <c r="AW569" s="246"/>
      <c r="AX569" s="246"/>
      <c r="AY569" s="246"/>
      <c r="AZ569" s="246"/>
      <c r="BA569" s="248"/>
      <c r="BB569" s="350"/>
      <c r="BC569" s="248"/>
      <c r="BD569" s="248"/>
      <c r="BE569" s="248"/>
      <c r="BF569" s="248"/>
      <c r="BG569" s="248"/>
      <c r="BH569" s="248"/>
      <c r="BI569" s="248"/>
      <c r="BJ569" s="248"/>
      <c r="BK569" s="248"/>
      <c r="BL569" s="248"/>
      <c r="BM569" s="248"/>
      <c r="BN569" s="248"/>
      <c r="BO569" s="248"/>
      <c r="BP569" s="248"/>
      <c r="BQ569" s="248"/>
      <c r="BR569" s="248"/>
      <c r="BS569" s="248"/>
      <c r="BT569" s="248"/>
      <c r="BU569" s="248"/>
      <c r="BV569" s="248"/>
      <c r="BW569" s="248"/>
      <c r="BX569" s="248"/>
      <c r="BY569" s="248"/>
      <c r="BZ569" s="249"/>
      <c r="CA569" s="249"/>
      <c r="CB569" s="249"/>
      <c r="CC569" s="249"/>
      <c r="CD569" s="249"/>
      <c r="CE569" s="249"/>
      <c r="CF569" s="249"/>
      <c r="CG569" s="249"/>
      <c r="CH569" s="249"/>
      <c r="CI569" s="249"/>
      <c r="CJ569" s="249"/>
      <c r="CK569" s="249"/>
      <c r="CL569" s="249"/>
      <c r="CM569" s="249"/>
      <c r="CN569" s="249"/>
      <c r="CO569" s="249"/>
      <c r="CP569" s="249"/>
      <c r="CQ569" s="249"/>
      <c r="CR569" s="249"/>
      <c r="CS569" s="249"/>
      <c r="CT569" s="249"/>
      <c r="CU569" s="249"/>
      <c r="CV569" s="249"/>
      <c r="CW569" s="249"/>
      <c r="CX569" s="249"/>
      <c r="CY569" s="249"/>
      <c r="CZ569" s="249"/>
    </row>
    <row r="570" s="253" customFormat="true" ht="25.15" customHeight="true" x14ac:dyDescent="0.2">
      <c r="C570" s="2911" t="s">
        <v>224</v>
      </c>
      <c r="D570" s="2911"/>
      <c r="E570" s="660">
        <v>3.3271757084049731E-2</v>
      </c>
      <c r="F570" s="599"/>
      <c r="G570" s="599"/>
      <c r="H570" s="2911" t="s">
        <v>339</v>
      </c>
      <c r="I570" s="2911"/>
      <c r="J570" s="661">
        <v>1.5653112939679418E-2</v>
      </c>
      <c r="K570" s="599"/>
      <c r="L570" s="599"/>
      <c r="M570" s="2911" t="s">
        <v>362</v>
      </c>
      <c r="N570" s="2911"/>
      <c r="O570" s="662">
        <v>2.355533378594084E-5</v>
      </c>
      <c r="P570" s="599"/>
      <c r="Q570" s="599"/>
      <c r="AD570" s="246"/>
      <c r="AE570" s="246"/>
      <c r="AF570" s="246"/>
      <c r="AG570" s="246"/>
      <c r="AH570" s="246"/>
      <c r="AI570" s="246"/>
      <c r="AJ570" s="246"/>
      <c r="AK570" s="246"/>
      <c r="AL570" s="246"/>
      <c r="AM570" s="246"/>
      <c r="AN570" s="246"/>
      <c r="AO570" s="246"/>
      <c r="AP570" s="246"/>
      <c r="AQ570" s="246"/>
      <c r="AR570" s="246"/>
      <c r="AS570" s="246"/>
      <c r="AT570" s="246"/>
      <c r="AU570" s="246"/>
      <c r="AV570" s="246"/>
      <c r="AW570" s="246"/>
      <c r="AX570" s="246"/>
      <c r="AY570" s="246"/>
      <c r="AZ570" s="246"/>
      <c r="BA570" s="248"/>
      <c r="BB570" s="350"/>
      <c r="BC570" s="248"/>
      <c r="BD570" s="248"/>
      <c r="BE570" s="248"/>
      <c r="BF570" s="248"/>
      <c r="BG570" s="248"/>
      <c r="BH570" s="248"/>
      <c r="BI570" s="248"/>
      <c r="BJ570" s="248"/>
      <c r="BK570" s="248"/>
      <c r="BL570" s="248"/>
      <c r="BM570" s="248"/>
      <c r="BN570" s="248"/>
      <c r="BO570" s="248"/>
      <c r="BP570" s="248"/>
      <c r="BQ570" s="248"/>
      <c r="BR570" s="248"/>
      <c r="BS570" s="248"/>
      <c r="BT570" s="248"/>
      <c r="BU570" s="248"/>
      <c r="BV570" s="248"/>
      <c r="BW570" s="248"/>
      <c r="BX570" s="248"/>
      <c r="BY570" s="248"/>
      <c r="BZ570" s="249"/>
      <c r="CA570" s="249"/>
      <c r="CB570" s="249"/>
      <c r="CC570" s="249"/>
      <c r="CD570" s="249"/>
      <c r="CE570" s="249"/>
      <c r="CF570" s="249"/>
      <c r="CG570" s="249"/>
      <c r="CH570" s="249"/>
      <c r="CI570" s="249"/>
      <c r="CJ570" s="249"/>
      <c r="CK570" s="249"/>
      <c r="CL570" s="249"/>
      <c r="CM570" s="249"/>
      <c r="CN570" s="249"/>
      <c r="CO570" s="249"/>
      <c r="CP570" s="249"/>
      <c r="CQ570" s="249"/>
      <c r="CR570" s="249"/>
      <c r="CS570" s="249"/>
      <c r="CT570" s="249"/>
      <c r="CU570" s="249"/>
      <c r="CV570" s="249"/>
      <c r="CW570" s="249"/>
      <c r="CX570" s="249"/>
      <c r="CY570" s="249"/>
      <c r="CZ570" s="249"/>
    </row>
    <row r="571" s="253" customFormat="true" ht="25.15" customHeight="true" x14ac:dyDescent="0.2">
      <c r="C571" s="2911" t="s">
        <v>219</v>
      </c>
      <c r="D571" s="2911"/>
      <c r="E571" s="660">
        <v>6.6048312602182052E-2</v>
      </c>
      <c r="F571" s="599"/>
      <c r="G571" s="599"/>
      <c r="H571" s="2911" t="s">
        <v>354</v>
      </c>
      <c r="I571" s="2911"/>
      <c r="J571" s="661">
        <v>1.2013327064891622E-2</v>
      </c>
      <c r="K571" s="599"/>
      <c r="L571" s="599"/>
      <c r="M571" s="2911" t="s">
        <v>346</v>
      </c>
      <c r="N571" s="2911"/>
      <c r="O571" s="664">
        <v>1.6603997703566159E-2</v>
      </c>
      <c r="P571" s="599"/>
      <c r="Q571" s="599"/>
      <c r="AD571" s="246"/>
      <c r="AE571" s="246"/>
      <c r="AF571" s="246"/>
      <c r="AG571" s="246"/>
      <c r="AH571" s="246"/>
      <c r="AI571" s="246"/>
      <c r="AJ571" s="246"/>
      <c r="AK571" s="246"/>
      <c r="AL571" s="246"/>
      <c r="AM571" s="246"/>
      <c r="AN571" s="246"/>
      <c r="AO571" s="246"/>
      <c r="AP571" s="246"/>
      <c r="AQ571" s="246"/>
      <c r="AR571" s="246"/>
      <c r="AS571" s="246"/>
      <c r="AT571" s="246"/>
      <c r="AU571" s="246"/>
      <c r="AV571" s="246"/>
      <c r="AW571" s="246"/>
      <c r="AX571" s="246"/>
      <c r="AY571" s="246"/>
      <c r="AZ571" s="246"/>
      <c r="BA571" s="248"/>
      <c r="BB571" s="350"/>
      <c r="BC571" s="248"/>
      <c r="BD571" s="248"/>
      <c r="BE571" s="248"/>
      <c r="BF571" s="248"/>
      <c r="BG571" s="248"/>
      <c r="BH571" s="248"/>
      <c r="BI571" s="248"/>
      <c r="BJ571" s="248"/>
      <c r="BK571" s="248"/>
      <c r="BL571" s="248"/>
      <c r="BM571" s="248"/>
      <c r="BN571" s="248"/>
      <c r="BO571" s="248"/>
      <c r="BP571" s="248"/>
      <c r="BQ571" s="248"/>
      <c r="BR571" s="248"/>
      <c r="BS571" s="248"/>
      <c r="BT571" s="248"/>
      <c r="BU571" s="248"/>
      <c r="BV571" s="248"/>
      <c r="BW571" s="248"/>
      <c r="BX571" s="248"/>
      <c r="BY571" s="248"/>
      <c r="BZ571" s="249"/>
      <c r="CA571" s="249"/>
      <c r="CB571" s="249"/>
      <c r="CC571" s="249"/>
      <c r="CD571" s="249"/>
      <c r="CE571" s="249"/>
      <c r="CF571" s="249"/>
      <c r="CG571" s="249"/>
      <c r="CH571" s="249"/>
      <c r="CI571" s="249"/>
      <c r="CJ571" s="249"/>
      <c r="CK571" s="249"/>
      <c r="CL571" s="249"/>
      <c r="CM571" s="249"/>
      <c r="CN571" s="249"/>
      <c r="CO571" s="249"/>
      <c r="CP571" s="249"/>
      <c r="CQ571" s="249"/>
      <c r="CR571" s="249"/>
      <c r="CS571" s="249"/>
      <c r="CT571" s="249"/>
      <c r="CU571" s="249"/>
      <c r="CV571" s="249"/>
      <c r="CW571" s="249"/>
      <c r="CX571" s="249"/>
      <c r="CY571" s="249"/>
      <c r="CZ571" s="249"/>
    </row>
    <row r="572" s="253" customFormat="true" ht="25.15" customHeight="true" x14ac:dyDescent="0.2">
      <c r="C572" s="2911" t="s">
        <v>278</v>
      </c>
      <c r="D572" s="2911"/>
      <c r="E572" s="660">
        <v>1.7484181581798274E-2</v>
      </c>
      <c r="F572" s="599"/>
      <c r="G572" s="599"/>
      <c r="H572" s="2911" t="s">
        <v>362</v>
      </c>
      <c r="I572" s="2911"/>
      <c r="J572" s="661">
        <v>1.0304030828327189E-2</v>
      </c>
      <c r="K572" s="599"/>
      <c r="L572" s="599"/>
      <c r="M572" s="2911"/>
      <c r="N572" s="2911"/>
      <c r="O572" s="599"/>
      <c r="P572" s="599"/>
      <c r="Q572" s="599"/>
      <c r="AD572" s="246"/>
      <c r="AE572" s="246"/>
      <c r="AF572" s="246"/>
      <c r="AG572" s="246"/>
      <c r="AH572" s="246"/>
      <c r="AI572" s="246"/>
      <c r="AJ572" s="246"/>
      <c r="AK572" s="246"/>
      <c r="AL572" s="246"/>
      <c r="AM572" s="246"/>
      <c r="AN572" s="246"/>
      <c r="AO572" s="246"/>
      <c r="AP572" s="246"/>
      <c r="AQ572" s="246"/>
      <c r="AR572" s="246"/>
      <c r="AS572" s="246"/>
      <c r="AT572" s="246"/>
      <c r="AU572" s="246"/>
      <c r="AV572" s="246"/>
      <c r="AW572" s="246"/>
      <c r="AX572" s="246"/>
      <c r="AY572" s="246"/>
      <c r="AZ572" s="246"/>
      <c r="BA572" s="248"/>
      <c r="BB572" s="350"/>
      <c r="BC572" s="248"/>
      <c r="BD572" s="248"/>
      <c r="BE572" s="248"/>
      <c r="BF572" s="248"/>
      <c r="BG572" s="248"/>
      <c r="BH572" s="248"/>
      <c r="BI572" s="248"/>
      <c r="BJ572" s="248"/>
      <c r="BK572" s="248"/>
      <c r="BL572" s="248"/>
      <c r="BM572" s="248"/>
      <c r="BN572" s="248"/>
      <c r="BO572" s="248"/>
      <c r="BP572" s="248"/>
      <c r="BQ572" s="248"/>
      <c r="BR572" s="248"/>
      <c r="BS572" s="248"/>
      <c r="BT572" s="248"/>
      <c r="BU572" s="248"/>
      <c r="BV572" s="248"/>
      <c r="BW572" s="248"/>
      <c r="BX572" s="248"/>
      <c r="BY572" s="248"/>
      <c r="BZ572" s="249"/>
      <c r="CA572" s="249"/>
      <c r="CB572" s="249"/>
      <c r="CC572" s="249"/>
      <c r="CD572" s="249"/>
      <c r="CE572" s="249"/>
      <c r="CF572" s="249"/>
      <c r="CG572" s="249"/>
      <c r="CH572" s="249"/>
      <c r="CI572" s="249"/>
      <c r="CJ572" s="249"/>
      <c r="CK572" s="249"/>
      <c r="CL572" s="249"/>
      <c r="CM572" s="249"/>
      <c r="CN572" s="249"/>
      <c r="CO572" s="249"/>
      <c r="CP572" s="249"/>
      <c r="CQ572" s="249"/>
      <c r="CR572" s="249"/>
      <c r="CS572" s="249"/>
      <c r="CT572" s="249"/>
      <c r="CU572" s="249"/>
      <c r="CV572" s="249"/>
      <c r="CW572" s="249"/>
      <c r="CX572" s="249"/>
      <c r="CY572" s="249"/>
      <c r="CZ572" s="249"/>
    </row>
    <row r="573" s="253" customFormat="true" ht="25.15" customHeight="true" x14ac:dyDescent="0.2">
      <c r="C573" s="2911" t="s">
        <v>323</v>
      </c>
      <c r="D573" s="2911"/>
      <c r="E573" s="660">
        <v>-5.8127983631610647E-2</v>
      </c>
      <c r="F573" s="599"/>
      <c r="G573" s="599"/>
      <c r="H573" s="2911" t="s">
        <v>346</v>
      </c>
      <c r="I573" s="2911"/>
      <c r="J573" s="665">
        <v>2.9918133550836015E-2</v>
      </c>
      <c r="K573" s="599"/>
      <c r="L573" s="599"/>
      <c r="M573" s="2911"/>
      <c r="N573" s="2911"/>
      <c r="O573" s="599"/>
      <c r="P573" s="599"/>
      <c r="Q573" s="599"/>
      <c r="AD573" s="246"/>
      <c r="AE573" s="246"/>
      <c r="AF573" s="246"/>
      <c r="AG573" s="246"/>
      <c r="AH573" s="246"/>
      <c r="AI573" s="246"/>
      <c r="AJ573" s="246"/>
      <c r="AK573" s="246"/>
      <c r="AL573" s="246"/>
      <c r="AM573" s="246"/>
      <c r="AN573" s="246"/>
      <c r="AO573" s="246"/>
      <c r="AP573" s="246"/>
      <c r="AQ573" s="246"/>
      <c r="AR573" s="246"/>
      <c r="AS573" s="246"/>
      <c r="AT573" s="246"/>
      <c r="AU573" s="246"/>
      <c r="AV573" s="246"/>
      <c r="AW573" s="246"/>
      <c r="AX573" s="246"/>
      <c r="AY573" s="246"/>
      <c r="AZ573" s="246"/>
      <c r="BA573" s="248"/>
      <c r="BB573" s="350"/>
      <c r="BC573" s="248"/>
      <c r="BD573" s="248"/>
      <c r="BE573" s="248"/>
      <c r="BF573" s="248"/>
      <c r="BG573" s="248"/>
      <c r="BH573" s="248"/>
      <c r="BI573" s="248"/>
      <c r="BJ573" s="248"/>
      <c r="BK573" s="248"/>
      <c r="BL573" s="248"/>
      <c r="BM573" s="248"/>
      <c r="BN573" s="248"/>
      <c r="BO573" s="248"/>
      <c r="BP573" s="248"/>
      <c r="BQ573" s="248"/>
      <c r="BR573" s="248"/>
      <c r="BS573" s="248"/>
      <c r="BT573" s="248"/>
      <c r="BU573" s="248"/>
      <c r="BV573" s="248"/>
      <c r="BW573" s="248"/>
      <c r="BX573" s="248"/>
      <c r="BY573" s="248"/>
      <c r="BZ573" s="249"/>
      <c r="CA573" s="249"/>
      <c r="CB573" s="249"/>
      <c r="CC573" s="249"/>
      <c r="CD573" s="249"/>
      <c r="CE573" s="249"/>
      <c r="CF573" s="249"/>
      <c r="CG573" s="249"/>
      <c r="CH573" s="249"/>
      <c r="CI573" s="249"/>
      <c r="CJ573" s="249"/>
      <c r="CK573" s="249"/>
      <c r="CL573" s="249"/>
      <c r="CM573" s="249"/>
      <c r="CN573" s="249"/>
      <c r="CO573" s="249"/>
      <c r="CP573" s="249"/>
      <c r="CQ573" s="249"/>
      <c r="CR573" s="249"/>
      <c r="CS573" s="249"/>
      <c r="CT573" s="249"/>
      <c r="CU573" s="249"/>
      <c r="CV573" s="249"/>
      <c r="CW573" s="249"/>
      <c r="CX573" s="249"/>
      <c r="CY573" s="249"/>
      <c r="CZ573" s="249"/>
    </row>
    <row r="574" s="253" customFormat="true" ht="25.15" customHeight="true" x14ac:dyDescent="0.2">
      <c r="C574" s="2911" t="s">
        <v>343</v>
      </c>
      <c r="D574" s="2911"/>
      <c r="E574" s="660">
        <v>-2.3011248383463044E-2</v>
      </c>
      <c r="F574" s="599"/>
      <c r="G574" s="599"/>
      <c r="H574" s="2911"/>
      <c r="I574" s="2911"/>
      <c r="J574" s="599"/>
      <c r="K574" s="599"/>
      <c r="L574" s="599"/>
      <c r="M574" s="2911" t="s">
        <v>231</v>
      </c>
      <c r="N574" s="2911"/>
      <c r="O574" s="2911"/>
      <c r="P574" s="2911"/>
      <c r="Q574" s="2911"/>
      <c r="AD574" s="246"/>
      <c r="AE574" s="246"/>
      <c r="AF574" s="246"/>
      <c r="AG574" s="246"/>
      <c r="AH574" s="246"/>
      <c r="AI574" s="246"/>
      <c r="AJ574" s="246"/>
      <c r="AK574" s="246"/>
      <c r="AL574" s="246"/>
      <c r="AM574" s="246"/>
      <c r="AN574" s="246"/>
      <c r="AO574" s="246"/>
      <c r="AP574" s="246"/>
      <c r="AQ574" s="246"/>
      <c r="AR574" s="246"/>
      <c r="AS574" s="246"/>
      <c r="AT574" s="246"/>
      <c r="AU574" s="246"/>
      <c r="AV574" s="246"/>
      <c r="AW574" s="246"/>
      <c r="AX574" s="246"/>
      <c r="AY574" s="246"/>
      <c r="AZ574" s="246"/>
      <c r="BA574" s="248"/>
      <c r="BB574" s="350"/>
      <c r="BC574" s="248"/>
      <c r="BD574" s="248"/>
      <c r="BE574" s="248"/>
      <c r="BF574" s="248"/>
      <c r="BG574" s="248"/>
      <c r="BH574" s="248"/>
      <c r="BI574" s="248"/>
      <c r="BJ574" s="248"/>
      <c r="BK574" s="248"/>
      <c r="BL574" s="248"/>
      <c r="BM574" s="248"/>
      <c r="BN574" s="248"/>
      <c r="BO574" s="248"/>
      <c r="BP574" s="248"/>
      <c r="BQ574" s="248"/>
      <c r="BR574" s="248"/>
      <c r="BS574" s="248"/>
      <c r="BT574" s="248"/>
      <c r="BU574" s="248"/>
      <c r="BV574" s="248"/>
      <c r="BW574" s="248"/>
      <c r="BX574" s="248"/>
      <c r="BY574" s="248"/>
      <c r="BZ574" s="249"/>
      <c r="CA574" s="249"/>
      <c r="CB574" s="249"/>
      <c r="CC574" s="249"/>
      <c r="CD574" s="249"/>
      <c r="CE574" s="249"/>
      <c r="CF574" s="249"/>
      <c r="CG574" s="249"/>
      <c r="CH574" s="249"/>
      <c r="CI574" s="249"/>
      <c r="CJ574" s="249"/>
      <c r="CK574" s="249"/>
      <c r="CL574" s="249"/>
      <c r="CM574" s="249"/>
      <c r="CN574" s="249"/>
      <c r="CO574" s="249"/>
      <c r="CP574" s="249"/>
      <c r="CQ574" s="249"/>
      <c r="CR574" s="249"/>
      <c r="CS574" s="249"/>
      <c r="CT574" s="249"/>
      <c r="CU574" s="249"/>
      <c r="CV574" s="249"/>
      <c r="CW574" s="249"/>
      <c r="CX574" s="249"/>
      <c r="CY574" s="249"/>
      <c r="CZ574" s="249"/>
    </row>
    <row r="575" s="253" customFormat="true" ht="25.15" customHeight="true" x14ac:dyDescent="0.2">
      <c r="C575" s="2911" t="s">
        <v>357</v>
      </c>
      <c r="D575" s="2911"/>
      <c r="E575" s="660">
        <v>-9.6959646994039632E-3</v>
      </c>
      <c r="F575" s="599"/>
      <c r="G575" s="599"/>
      <c r="H575" s="2911"/>
      <c r="I575" s="2911"/>
      <c r="J575" s="599"/>
      <c r="K575" s="599"/>
      <c r="L575" s="599"/>
      <c r="M575" s="2911" t="s">
        <v>213</v>
      </c>
      <c r="N575" s="2911"/>
      <c r="O575" s="2920" t="s">
        <v>232</v>
      </c>
      <c r="P575" s="2921"/>
      <c r="Q575" s="2922"/>
      <c r="AD575" s="246"/>
      <c r="AE575" s="246"/>
      <c r="AF575" s="246"/>
      <c r="AG575" s="246"/>
      <c r="AH575" s="246"/>
      <c r="AI575" s="246"/>
      <c r="AJ575" s="246"/>
      <c r="AK575" s="246"/>
      <c r="AL575" s="246"/>
      <c r="AM575" s="246"/>
      <c r="AN575" s="246"/>
      <c r="AO575" s="246"/>
      <c r="AP575" s="246"/>
      <c r="AQ575" s="246"/>
      <c r="AR575" s="246"/>
      <c r="AS575" s="246"/>
      <c r="AT575" s="246"/>
      <c r="AU575" s="246"/>
      <c r="AV575" s="246"/>
      <c r="AW575" s="246"/>
      <c r="AX575" s="246"/>
      <c r="AY575" s="246"/>
      <c r="AZ575" s="246"/>
      <c r="BA575" s="248"/>
      <c r="BB575" s="350"/>
      <c r="BC575" s="248"/>
      <c r="BD575" s="248"/>
      <c r="BE575" s="248"/>
      <c r="BF575" s="248"/>
      <c r="BG575" s="248"/>
      <c r="BH575" s="248"/>
      <c r="BI575" s="248"/>
      <c r="BJ575" s="248"/>
      <c r="BK575" s="248"/>
      <c r="BL575" s="248"/>
      <c r="BM575" s="248"/>
      <c r="BN575" s="248"/>
      <c r="BO575" s="248"/>
      <c r="BP575" s="248"/>
      <c r="BQ575" s="248"/>
      <c r="BR575" s="248"/>
      <c r="BS575" s="248"/>
      <c r="BT575" s="248"/>
      <c r="BU575" s="248"/>
      <c r="BV575" s="248"/>
      <c r="BW575" s="248"/>
      <c r="BX575" s="248"/>
      <c r="BY575" s="248"/>
      <c r="BZ575" s="249"/>
      <c r="CA575" s="249"/>
      <c r="CB575" s="249"/>
      <c r="CC575" s="249"/>
      <c r="CD575" s="249"/>
      <c r="CE575" s="249"/>
      <c r="CF575" s="249"/>
      <c r="CG575" s="249"/>
      <c r="CH575" s="249"/>
      <c r="CI575" s="249"/>
      <c r="CJ575" s="249"/>
      <c r="CK575" s="249"/>
      <c r="CL575" s="249"/>
      <c r="CM575" s="249"/>
      <c r="CN575" s="249"/>
      <c r="CO575" s="249"/>
      <c r="CP575" s="249"/>
      <c r="CQ575" s="249"/>
      <c r="CR575" s="249"/>
      <c r="CS575" s="249"/>
      <c r="CT575" s="249"/>
      <c r="CU575" s="249"/>
      <c r="CV575" s="249"/>
      <c r="CW575" s="249"/>
      <c r="CX575" s="249"/>
      <c r="CY575" s="249"/>
      <c r="CZ575" s="249"/>
    </row>
    <row r="576" s="253" customFormat="true" ht="25.15" customHeight="true" x14ac:dyDescent="0.2">
      <c r="C576" s="2911" t="s">
        <v>320</v>
      </c>
      <c r="D576" s="2911"/>
      <c r="E576" s="660">
        <v>5.7576741681515435E-2</v>
      </c>
      <c r="F576" s="599"/>
      <c r="G576" s="599"/>
      <c r="H576" s="2911" t="s">
        <v>231</v>
      </c>
      <c r="I576" s="2911"/>
      <c r="J576" s="2911"/>
      <c r="K576" s="2911"/>
      <c r="L576" s="2911"/>
      <c r="M576" s="2911"/>
      <c r="N576" s="2911"/>
      <c r="O576" s="649" t="s">
        <v>197</v>
      </c>
      <c r="P576" s="650" t="s">
        <v>233</v>
      </c>
      <c r="Q576" s="651" t="s">
        <v>234</v>
      </c>
      <c r="AD576" s="246"/>
      <c r="AE576" s="246"/>
      <c r="AF576" s="246"/>
      <c r="AG576" s="246"/>
      <c r="AH576" s="246"/>
      <c r="AI576" s="246"/>
      <c r="AJ576" s="246"/>
      <c r="AK576" s="246"/>
      <c r="AL576" s="246"/>
      <c r="AM576" s="246"/>
      <c r="AN576" s="246"/>
      <c r="AO576" s="246"/>
      <c r="AP576" s="246"/>
      <c r="AQ576" s="246"/>
      <c r="AR576" s="246"/>
      <c r="AS576" s="246"/>
      <c r="AT576" s="246"/>
      <c r="AU576" s="246"/>
      <c r="AV576" s="246"/>
      <c r="AW576" s="246"/>
      <c r="AX576" s="246"/>
      <c r="AY576" s="246"/>
      <c r="AZ576" s="246"/>
      <c r="BA576" s="248"/>
      <c r="BB576" s="350"/>
      <c r="BC576" s="248"/>
      <c r="BD576" s="248"/>
      <c r="BE576" s="248"/>
      <c r="BF576" s="248"/>
      <c r="BG576" s="248"/>
      <c r="BH576" s="248"/>
      <c r="BI576" s="248"/>
      <c r="BJ576" s="248"/>
      <c r="BK576" s="248"/>
      <c r="BL576" s="248"/>
      <c r="BM576" s="248"/>
      <c r="BN576" s="248"/>
      <c r="BO576" s="248"/>
      <c r="BP576" s="248"/>
      <c r="BQ576" s="248"/>
      <c r="BR576" s="248"/>
      <c r="BS576" s="248"/>
      <c r="BT576" s="248"/>
      <c r="BU576" s="248"/>
      <c r="BV576" s="248"/>
      <c r="BW576" s="248"/>
      <c r="BX576" s="248"/>
      <c r="BY576" s="248"/>
      <c r="BZ576" s="249"/>
      <c r="CA576" s="249"/>
      <c r="CB576" s="249"/>
      <c r="CC576" s="249"/>
      <c r="CD576" s="249"/>
      <c r="CE576" s="249"/>
      <c r="CF576" s="249"/>
      <c r="CG576" s="249"/>
      <c r="CH576" s="249"/>
      <c r="CI576" s="249"/>
      <c r="CJ576" s="249"/>
      <c r="CK576" s="249"/>
      <c r="CL576" s="249"/>
      <c r="CM576" s="249"/>
      <c r="CN576" s="249"/>
      <c r="CO576" s="249"/>
      <c r="CP576" s="249"/>
      <c r="CQ576" s="249"/>
      <c r="CR576" s="249"/>
      <c r="CS576" s="249"/>
      <c r="CT576" s="249"/>
      <c r="CU576" s="249"/>
      <c r="CV576" s="249"/>
      <c r="CW576" s="249"/>
      <c r="CX576" s="249"/>
      <c r="CY576" s="249"/>
      <c r="CZ576" s="249"/>
    </row>
    <row r="577" s="253" customFormat="true" ht="25.15" customHeight="true" x14ac:dyDescent="0.2">
      <c r="C577" s="2911" t="s">
        <v>375</v>
      </c>
      <c r="D577" s="2911"/>
      <c r="E577" s="660">
        <v>1.5869302257712692E-3</v>
      </c>
      <c r="F577" s="599"/>
      <c r="G577" s="599"/>
      <c r="H577" s="2911" t="s">
        <v>213</v>
      </c>
      <c r="I577" s="2911"/>
      <c r="J577" s="2920" t="s">
        <v>232</v>
      </c>
      <c r="K577" s="2921"/>
      <c r="L577" s="2922"/>
      <c r="M577" s="2911" t="s">
        <v>214</v>
      </c>
      <c r="N577" s="2911"/>
      <c r="O577" s="670">
        <v>6.5743763180284533</v>
      </c>
      <c r="P577" s="671">
        <v>8.0175320951566498</v>
      </c>
      <c r="Q577" s="672">
        <v>8.0175320951566498</v>
      </c>
      <c r="AD577" s="246"/>
      <c r="AE577" s="246"/>
      <c r="AF577" s="246"/>
      <c r="AG577" s="246"/>
      <c r="AH577" s="246"/>
      <c r="AI577" s="246"/>
      <c r="AJ577" s="246"/>
      <c r="AK577" s="246"/>
      <c r="AL577" s="246"/>
      <c r="AM577" s="246"/>
      <c r="AN577" s="246"/>
      <c r="AO577" s="246"/>
      <c r="AP577" s="246"/>
      <c r="AQ577" s="246"/>
      <c r="AR577" s="246"/>
      <c r="AS577" s="246"/>
      <c r="AT577" s="246"/>
      <c r="AU577" s="246"/>
      <c r="AV577" s="246"/>
      <c r="AW577" s="246"/>
      <c r="AX577" s="246"/>
      <c r="AY577" s="246"/>
      <c r="AZ577" s="246"/>
      <c r="BA577" s="248"/>
      <c r="BB577" s="350"/>
      <c r="BC577" s="248"/>
      <c r="BD577" s="248"/>
      <c r="BE577" s="248"/>
      <c r="BF577" s="248"/>
      <c r="BG577" s="248"/>
      <c r="BH577" s="248"/>
      <c r="BI577" s="248"/>
      <c r="BJ577" s="248"/>
      <c r="BK577" s="248"/>
      <c r="BL577" s="248"/>
      <c r="BM577" s="248"/>
      <c r="BN577" s="248"/>
      <c r="BO577" s="248"/>
      <c r="BP577" s="248"/>
      <c r="BQ577" s="248"/>
      <c r="BR577" s="248"/>
      <c r="BS577" s="248"/>
      <c r="BT577" s="248"/>
      <c r="BU577" s="248"/>
      <c r="BV577" s="248"/>
      <c r="BW577" s="248"/>
      <c r="BX577" s="248"/>
      <c r="BY577" s="248"/>
      <c r="BZ577" s="249"/>
      <c r="CA577" s="249"/>
      <c r="CB577" s="249"/>
      <c r="CC577" s="249"/>
      <c r="CD577" s="249"/>
      <c r="CE577" s="249"/>
      <c r="CF577" s="249"/>
      <c r="CG577" s="249"/>
      <c r="CH577" s="249"/>
      <c r="CI577" s="249"/>
      <c r="CJ577" s="249"/>
      <c r="CK577" s="249"/>
      <c r="CL577" s="249"/>
      <c r="CM577" s="249"/>
      <c r="CN577" s="249"/>
      <c r="CO577" s="249"/>
      <c r="CP577" s="249"/>
      <c r="CQ577" s="249"/>
      <c r="CR577" s="249"/>
      <c r="CS577" s="249"/>
      <c r="CT577" s="249"/>
      <c r="CU577" s="249"/>
      <c r="CV577" s="249"/>
      <c r="CW577" s="249"/>
      <c r="CX577" s="249"/>
      <c r="CY577" s="249"/>
      <c r="CZ577" s="249"/>
    </row>
    <row r="578" s="253" customFormat="true" ht="25.15" customHeight="true" x14ac:dyDescent="0.2">
      <c r="C578" s="2911" t="s">
        <v>349</v>
      </c>
      <c r="D578" s="2911"/>
      <c r="E578" s="660">
        <v>1.6352554179652725E-2</v>
      </c>
      <c r="F578" s="599"/>
      <c r="G578" s="599"/>
      <c r="H578" s="2911"/>
      <c r="I578" s="2911"/>
      <c r="J578" s="652" t="s">
        <v>197</v>
      </c>
      <c r="K578" s="653" t="s">
        <v>233</v>
      </c>
      <c r="L578" s="654" t="s">
        <v>234</v>
      </c>
      <c r="M578" s="2911"/>
      <c r="N578" s="2911"/>
      <c r="O578" s="599"/>
      <c r="P578" s="599"/>
      <c r="Q578" s="599"/>
      <c r="AD578" s="246"/>
      <c r="AE578" s="246"/>
      <c r="AF578" s="246"/>
      <c r="AG578" s="246"/>
      <c r="AH578" s="246"/>
      <c r="AI578" s="246"/>
      <c r="AJ578" s="246"/>
      <c r="AK578" s="246"/>
      <c r="AL578" s="246"/>
      <c r="AM578" s="246"/>
      <c r="AN578" s="246"/>
      <c r="AO578" s="246"/>
      <c r="AP578" s="246"/>
      <c r="AQ578" s="246"/>
      <c r="AR578" s="246"/>
      <c r="AS578" s="246"/>
      <c r="AT578" s="246"/>
      <c r="AU578" s="246"/>
      <c r="AV578" s="246"/>
      <c r="AW578" s="246"/>
      <c r="AX578" s="246"/>
      <c r="AY578" s="246"/>
      <c r="AZ578" s="246"/>
      <c r="BA578" s="248"/>
      <c r="BB578" s="350"/>
      <c r="BC578" s="248"/>
      <c r="BD578" s="248"/>
      <c r="BE578" s="248"/>
      <c r="BF578" s="248"/>
      <c r="BG578" s="248"/>
      <c r="BH578" s="248"/>
      <c r="BI578" s="248"/>
      <c r="BJ578" s="248"/>
      <c r="BK578" s="248"/>
      <c r="BL578" s="248"/>
      <c r="BM578" s="248"/>
      <c r="BN578" s="248"/>
      <c r="BO578" s="248"/>
      <c r="BP578" s="248"/>
      <c r="BQ578" s="248"/>
      <c r="BR578" s="248"/>
      <c r="BS578" s="248"/>
      <c r="BT578" s="248"/>
      <c r="BU578" s="248"/>
      <c r="BV578" s="248"/>
      <c r="BW578" s="248"/>
      <c r="BX578" s="248"/>
      <c r="BY578" s="248"/>
      <c r="BZ578" s="249"/>
      <c r="CA578" s="249"/>
      <c r="CB578" s="249"/>
      <c r="CC578" s="249"/>
      <c r="CD578" s="249"/>
      <c r="CE578" s="249"/>
      <c r="CF578" s="249"/>
      <c r="CG578" s="249"/>
      <c r="CH578" s="249"/>
      <c r="CI578" s="249"/>
      <c r="CJ578" s="249"/>
      <c r="CK578" s="249"/>
      <c r="CL578" s="249"/>
      <c r="CM578" s="249"/>
      <c r="CN578" s="249"/>
      <c r="CO578" s="249"/>
      <c r="CP578" s="249"/>
      <c r="CQ578" s="249"/>
      <c r="CR578" s="249"/>
      <c r="CS578" s="249"/>
      <c r="CT578" s="249"/>
      <c r="CU578" s="249"/>
      <c r="CV578" s="249"/>
      <c r="CW578" s="249"/>
      <c r="CX578" s="249"/>
      <c r="CY578" s="249"/>
      <c r="CZ578" s="249"/>
    </row>
    <row r="579" s="253" customFormat="true" ht="25.15" customHeight="true" x14ac:dyDescent="0.2">
      <c r="C579" s="2911" t="s">
        <v>344</v>
      </c>
      <c r="D579" s="2911"/>
      <c r="E579" s="660">
        <v>4.2945034787523822E-3</v>
      </c>
      <c r="F579" s="599"/>
      <c r="G579" s="599"/>
      <c r="H579" s="2911" t="s">
        <v>214</v>
      </c>
      <c r="I579" s="2911"/>
      <c r="J579" s="673">
        <v>7.1849504212278532</v>
      </c>
      <c r="K579" s="674">
        <v>8.6565667725636786</v>
      </c>
      <c r="L579" s="675">
        <v>8.6565667725636786</v>
      </c>
      <c r="M579" s="2911"/>
      <c r="N579" s="2911"/>
      <c r="O579" s="599"/>
      <c r="P579" s="599"/>
      <c r="Q579" s="599"/>
      <c r="AD579" s="246"/>
      <c r="AE579" s="246"/>
      <c r="AF579" s="246"/>
      <c r="AG579" s="246"/>
      <c r="AH579" s="246"/>
      <c r="AI579" s="246"/>
      <c r="AJ579" s="246"/>
      <c r="AK579" s="246"/>
      <c r="AL579" s="246"/>
      <c r="AM579" s="246"/>
      <c r="AN579" s="246"/>
      <c r="AO579" s="246"/>
      <c r="AP579" s="246"/>
      <c r="AQ579" s="246"/>
      <c r="AR579" s="246"/>
      <c r="AS579" s="246"/>
      <c r="AT579" s="246"/>
      <c r="AU579" s="246"/>
      <c r="AV579" s="246"/>
      <c r="AW579" s="246"/>
      <c r="AX579" s="246"/>
      <c r="AY579" s="246"/>
      <c r="AZ579" s="246"/>
      <c r="BA579" s="248"/>
      <c r="BB579" s="350"/>
      <c r="BC579" s="248"/>
      <c r="BD579" s="248"/>
      <c r="BE579" s="248"/>
      <c r="BF579" s="248"/>
      <c r="BG579" s="248"/>
      <c r="BH579" s="248"/>
      <c r="BI579" s="248"/>
      <c r="BJ579" s="248"/>
      <c r="BK579" s="248"/>
      <c r="BL579" s="248"/>
      <c r="BM579" s="248"/>
      <c r="BN579" s="248"/>
      <c r="BO579" s="248"/>
      <c r="BP579" s="248"/>
      <c r="BQ579" s="248"/>
      <c r="BR579" s="248"/>
      <c r="BS579" s="248"/>
      <c r="BT579" s="248"/>
      <c r="BU579" s="248"/>
      <c r="BV579" s="248"/>
      <c r="BW579" s="248"/>
      <c r="BX579" s="248"/>
      <c r="BY579" s="248"/>
      <c r="BZ579" s="249"/>
      <c r="CA579" s="249"/>
      <c r="CB579" s="249"/>
      <c r="CC579" s="249"/>
      <c r="CD579" s="249"/>
      <c r="CE579" s="249"/>
      <c r="CF579" s="249"/>
      <c r="CG579" s="249"/>
      <c r="CH579" s="249"/>
      <c r="CI579" s="249"/>
      <c r="CJ579" s="249"/>
      <c r="CK579" s="249"/>
      <c r="CL579" s="249"/>
      <c r="CM579" s="249"/>
      <c r="CN579" s="249"/>
      <c r="CO579" s="249"/>
      <c r="CP579" s="249"/>
      <c r="CQ579" s="249"/>
      <c r="CR579" s="249"/>
      <c r="CS579" s="249"/>
      <c r="CT579" s="249"/>
      <c r="CU579" s="249"/>
      <c r="CV579" s="249"/>
      <c r="CW579" s="249"/>
      <c r="CX579" s="249"/>
      <c r="CY579" s="249"/>
      <c r="CZ579" s="249"/>
    </row>
    <row r="580" s="253" customFormat="true" ht="25.15" customHeight="true" x14ac:dyDescent="0.2">
      <c r="C580" s="2911" t="s">
        <v>327</v>
      </c>
      <c r="D580" s="2911"/>
      <c r="E580" s="660">
        <v>-5.9789728015344885E-2</v>
      </c>
      <c r="F580" s="599"/>
      <c r="G580" s="599"/>
      <c r="H580" s="2911"/>
      <c r="I580" s="2911"/>
      <c r="J580" s="599"/>
      <c r="K580" s="599"/>
      <c r="L580" s="599"/>
      <c r="M580" s="2911" t="s">
        <v>235</v>
      </c>
      <c r="N580" s="2911"/>
      <c r="O580" s="2911"/>
      <c r="P580" s="599"/>
      <c r="Q580" s="599"/>
      <c r="AD580" s="246"/>
      <c r="AE580" s="246"/>
      <c r="AF580" s="246"/>
      <c r="AG580" s="246"/>
      <c r="AH580" s="246"/>
      <c r="AI580" s="246"/>
      <c r="AJ580" s="246"/>
      <c r="AK580" s="246"/>
      <c r="AL580" s="246"/>
      <c r="AM580" s="246"/>
      <c r="AN580" s="246"/>
      <c r="AO580" s="246"/>
      <c r="AP580" s="246"/>
      <c r="AQ580" s="246"/>
      <c r="AR580" s="246"/>
      <c r="AS580" s="246"/>
      <c r="AT580" s="246"/>
      <c r="AU580" s="246"/>
      <c r="AV580" s="246"/>
      <c r="AW580" s="246"/>
      <c r="AX580" s="246"/>
      <c r="AY580" s="246"/>
      <c r="AZ580" s="246"/>
      <c r="BA580" s="248"/>
      <c r="BB580" s="350"/>
      <c r="BC580" s="248"/>
      <c r="BD580" s="248"/>
      <c r="BE580" s="248"/>
      <c r="BF580" s="248"/>
      <c r="BG580" s="248"/>
      <c r="BH580" s="248"/>
      <c r="BI580" s="248"/>
      <c r="BJ580" s="248"/>
      <c r="BK580" s="248"/>
      <c r="BL580" s="248"/>
      <c r="BM580" s="248"/>
      <c r="BN580" s="248"/>
      <c r="BO580" s="248"/>
      <c r="BP580" s="248"/>
      <c r="BQ580" s="248"/>
      <c r="BR580" s="248"/>
      <c r="BS580" s="248"/>
      <c r="BT580" s="248"/>
      <c r="BU580" s="248"/>
      <c r="BV580" s="248"/>
      <c r="BW580" s="248"/>
      <c r="BX580" s="248"/>
      <c r="BY580" s="248"/>
      <c r="BZ580" s="249"/>
      <c r="CA580" s="249"/>
      <c r="CB580" s="249"/>
      <c r="CC580" s="249"/>
      <c r="CD580" s="249"/>
      <c r="CE580" s="249"/>
      <c r="CF580" s="249"/>
      <c r="CG580" s="249"/>
      <c r="CH580" s="249"/>
      <c r="CI580" s="249"/>
      <c r="CJ580" s="249"/>
      <c r="CK580" s="249"/>
      <c r="CL580" s="249"/>
      <c r="CM580" s="249"/>
      <c r="CN580" s="249"/>
      <c r="CO580" s="249"/>
      <c r="CP580" s="249"/>
      <c r="CQ580" s="249"/>
      <c r="CR580" s="249"/>
      <c r="CS580" s="249"/>
      <c r="CT580" s="249"/>
      <c r="CU580" s="249"/>
      <c r="CV580" s="249"/>
      <c r="CW580" s="249"/>
      <c r="CX580" s="249"/>
      <c r="CY580" s="249"/>
      <c r="CZ580" s="249"/>
    </row>
    <row r="581" s="253" customFormat="true" ht="25.15" customHeight="true" x14ac:dyDescent="0.2">
      <c r="C581" s="2911" t="s">
        <v>378</v>
      </c>
      <c r="D581" s="2911"/>
      <c r="E581" s="660">
        <v>-8.2073938153431924E-4</v>
      </c>
      <c r="F581" s="599"/>
      <c r="G581" s="599"/>
      <c r="H581" s="2911"/>
      <c r="I581" s="2911"/>
      <c r="J581" s="599"/>
      <c r="K581" s="599"/>
      <c r="L581" s="599"/>
      <c r="M581" s="2911"/>
      <c r="N581" s="2911"/>
      <c r="O581" s="655" t="s">
        <v>213</v>
      </c>
      <c r="P581" s="599"/>
      <c r="Q581" s="599"/>
      <c r="AD581" s="246"/>
      <c r="AE581" s="246"/>
      <c r="AF581" s="246"/>
      <c r="AG581" s="246"/>
      <c r="AH581" s="246"/>
      <c r="AI581" s="246"/>
      <c r="AJ581" s="246"/>
      <c r="AK581" s="246"/>
      <c r="AL581" s="246"/>
      <c r="AM581" s="246"/>
      <c r="AN581" s="246"/>
      <c r="AO581" s="246"/>
      <c r="AP581" s="246"/>
      <c r="AQ581" s="246"/>
      <c r="AR581" s="246"/>
      <c r="AS581" s="246"/>
      <c r="AT581" s="246"/>
      <c r="AU581" s="246"/>
      <c r="AV581" s="246"/>
      <c r="AW581" s="246"/>
      <c r="AX581" s="246"/>
      <c r="AY581" s="246"/>
      <c r="AZ581" s="246"/>
      <c r="BA581" s="248"/>
      <c r="BB581" s="350"/>
      <c r="BC581" s="248"/>
      <c r="BD581" s="248"/>
      <c r="BE581" s="248"/>
      <c r="BF581" s="248"/>
      <c r="BG581" s="248"/>
      <c r="BH581" s="248"/>
      <c r="BI581" s="248"/>
      <c r="BJ581" s="248"/>
      <c r="BK581" s="248"/>
      <c r="BL581" s="248"/>
      <c r="BM581" s="248"/>
      <c r="BN581" s="248"/>
      <c r="BO581" s="248"/>
      <c r="BP581" s="248"/>
      <c r="BQ581" s="248"/>
      <c r="BR581" s="248"/>
      <c r="BS581" s="248"/>
      <c r="BT581" s="248"/>
      <c r="BU581" s="248"/>
      <c r="BV581" s="248"/>
      <c r="BW581" s="248"/>
      <c r="BX581" s="248"/>
      <c r="BY581" s="248"/>
      <c r="BZ581" s="249"/>
      <c r="CA581" s="249"/>
      <c r="CB581" s="249"/>
      <c r="CC581" s="249"/>
      <c r="CD581" s="249"/>
      <c r="CE581" s="249"/>
      <c r="CF581" s="249"/>
      <c r="CG581" s="249"/>
      <c r="CH581" s="249"/>
      <c r="CI581" s="249"/>
      <c r="CJ581" s="249"/>
      <c r="CK581" s="249"/>
      <c r="CL581" s="249"/>
      <c r="CM581" s="249"/>
      <c r="CN581" s="249"/>
      <c r="CO581" s="249"/>
      <c r="CP581" s="249"/>
      <c r="CQ581" s="249"/>
      <c r="CR581" s="249"/>
      <c r="CS581" s="249"/>
      <c r="CT581" s="249"/>
      <c r="CU581" s="249"/>
      <c r="CV581" s="249"/>
      <c r="CW581" s="249"/>
      <c r="CX581" s="249"/>
      <c r="CY581" s="249"/>
      <c r="CZ581" s="249"/>
    </row>
    <row r="582" s="253" customFormat="true" ht="25.15" customHeight="true" x14ac:dyDescent="0.2">
      <c r="C582" s="2911" t="s">
        <v>351</v>
      </c>
      <c r="D582" s="2911"/>
      <c r="E582" s="660">
        <v>-1.4088570342836469E-2</v>
      </c>
      <c r="F582" s="599"/>
      <c r="G582" s="599"/>
      <c r="H582" s="2911" t="s">
        <v>235</v>
      </c>
      <c r="I582" s="2911"/>
      <c r="J582" s="2911"/>
      <c r="K582" s="599"/>
      <c r="L582" s="599"/>
      <c r="M582" s="2911"/>
      <c r="N582" s="2911"/>
      <c r="O582" s="676" t="s">
        <v>214</v>
      </c>
      <c r="P582" s="599"/>
      <c r="Q582" s="599"/>
      <c r="AD582" s="246"/>
      <c r="AE582" s="246"/>
      <c r="AF582" s="246"/>
      <c r="AG582" s="246"/>
      <c r="AH582" s="246"/>
      <c r="AI582" s="246"/>
      <c r="AJ582" s="246"/>
      <c r="AK582" s="246"/>
      <c r="AL582" s="246"/>
      <c r="AM582" s="246"/>
      <c r="AN582" s="246"/>
      <c r="AO582" s="246"/>
      <c r="AP582" s="246"/>
      <c r="AQ582" s="246"/>
      <c r="AR582" s="246"/>
      <c r="AS582" s="246"/>
      <c r="AT582" s="246"/>
      <c r="AU582" s="246"/>
      <c r="AV582" s="246"/>
      <c r="AW582" s="246"/>
      <c r="AX582" s="246"/>
      <c r="AY582" s="246"/>
      <c r="AZ582" s="246"/>
      <c r="BA582" s="248"/>
      <c r="BB582" s="350"/>
      <c r="BC582" s="248"/>
      <c r="BD582" s="248"/>
      <c r="BE582" s="248"/>
      <c r="BF582" s="248"/>
      <c r="BG582" s="248"/>
      <c r="BH582" s="248"/>
      <c r="BI582" s="248"/>
      <c r="BJ582" s="248"/>
      <c r="BK582" s="248"/>
      <c r="BL582" s="248"/>
      <c r="BM582" s="248"/>
      <c r="BN582" s="248"/>
      <c r="BO582" s="248"/>
      <c r="BP582" s="248"/>
      <c r="BQ582" s="248"/>
      <c r="BR582" s="248"/>
      <c r="BS582" s="248"/>
      <c r="BT582" s="248"/>
      <c r="BU582" s="248"/>
      <c r="BV582" s="248"/>
      <c r="BW582" s="248"/>
      <c r="BX582" s="248"/>
      <c r="BY582" s="248"/>
      <c r="BZ582" s="249"/>
      <c r="CA582" s="249"/>
      <c r="CB582" s="249"/>
      <c r="CC582" s="249"/>
      <c r="CD582" s="249"/>
      <c r="CE582" s="249"/>
      <c r="CF582" s="249"/>
      <c r="CG582" s="249"/>
      <c r="CH582" s="249"/>
      <c r="CI582" s="249"/>
      <c r="CJ582" s="249"/>
      <c r="CK582" s="249"/>
      <c r="CL582" s="249"/>
      <c r="CM582" s="249"/>
      <c r="CN582" s="249"/>
      <c r="CO582" s="249"/>
      <c r="CP582" s="249"/>
      <c r="CQ582" s="249"/>
      <c r="CR582" s="249"/>
      <c r="CS582" s="249"/>
      <c r="CT582" s="249"/>
      <c r="CU582" s="249"/>
      <c r="CV582" s="249"/>
      <c r="CW582" s="249"/>
      <c r="CX582" s="249"/>
      <c r="CY582" s="249"/>
      <c r="CZ582" s="249"/>
    </row>
    <row r="583" s="253" customFormat="true" ht="25.15" customHeight="true" x14ac:dyDescent="0.2">
      <c r="C583" s="2911" t="s">
        <v>333</v>
      </c>
      <c r="D583" s="2911"/>
      <c r="E583" s="660">
        <v>-3.8260471356902775E-2</v>
      </c>
      <c r="F583" s="599"/>
      <c r="G583" s="599"/>
      <c r="H583" s="2911"/>
      <c r="I583" s="2911"/>
      <c r="J583" s="656" t="s">
        <v>213</v>
      </c>
      <c r="K583" s="599"/>
      <c r="L583" s="599"/>
      <c r="M583" s="2911" t="s">
        <v>227</v>
      </c>
      <c r="N583" s="2911"/>
      <c r="O583" s="659">
        <v>-2.7108293890318484E-2</v>
      </c>
      <c r="P583" s="599"/>
      <c r="Q583" s="599"/>
      <c r="AD583" s="246"/>
      <c r="AE583" s="246"/>
      <c r="AF583" s="246"/>
      <c r="AG583" s="246"/>
      <c r="AH583" s="246"/>
      <c r="AI583" s="246"/>
      <c r="AJ583" s="246"/>
      <c r="AK583" s="246"/>
      <c r="AL583" s="246"/>
      <c r="AM583" s="246"/>
      <c r="AN583" s="246"/>
      <c r="AO583" s="246"/>
      <c r="AP583" s="246"/>
      <c r="AQ583" s="246"/>
      <c r="AR583" s="246"/>
      <c r="AS583" s="246"/>
      <c r="AT583" s="246"/>
      <c r="AU583" s="246"/>
      <c r="AV583" s="246"/>
      <c r="AW583" s="246"/>
      <c r="AX583" s="246"/>
      <c r="AY583" s="246"/>
      <c r="AZ583" s="246"/>
      <c r="BA583" s="248"/>
      <c r="BB583" s="350"/>
      <c r="BC583" s="248"/>
      <c r="BD583" s="248"/>
      <c r="BE583" s="248"/>
      <c r="BF583" s="248"/>
      <c r="BG583" s="248"/>
      <c r="BH583" s="248"/>
      <c r="BI583" s="248"/>
      <c r="BJ583" s="248"/>
      <c r="BK583" s="248"/>
      <c r="BL583" s="248"/>
      <c r="BM583" s="248"/>
      <c r="BN583" s="248"/>
      <c r="BO583" s="248"/>
      <c r="BP583" s="248"/>
      <c r="BQ583" s="248"/>
      <c r="BR583" s="248"/>
      <c r="BS583" s="248"/>
      <c r="BT583" s="248"/>
      <c r="BU583" s="248"/>
      <c r="BV583" s="248"/>
      <c r="BW583" s="248"/>
      <c r="BX583" s="248"/>
      <c r="BY583" s="248"/>
      <c r="BZ583" s="249"/>
      <c r="CA583" s="249"/>
      <c r="CB583" s="249"/>
      <c r="CC583" s="249"/>
      <c r="CD583" s="249"/>
      <c r="CE583" s="249"/>
      <c r="CF583" s="249"/>
      <c r="CG583" s="249"/>
      <c r="CH583" s="249"/>
      <c r="CI583" s="249"/>
      <c r="CJ583" s="249"/>
      <c r="CK583" s="249"/>
      <c r="CL583" s="249"/>
      <c r="CM583" s="249"/>
      <c r="CN583" s="249"/>
      <c r="CO583" s="249"/>
      <c r="CP583" s="249"/>
      <c r="CQ583" s="249"/>
      <c r="CR583" s="249"/>
      <c r="CS583" s="249"/>
      <c r="CT583" s="249"/>
      <c r="CU583" s="249"/>
      <c r="CV583" s="249"/>
      <c r="CW583" s="249"/>
      <c r="CX583" s="249"/>
      <c r="CY583" s="249"/>
      <c r="CZ583" s="249"/>
    </row>
    <row r="584" s="253" customFormat="true" ht="25.15" customHeight="true" x14ac:dyDescent="0.2">
      <c r="C584" s="2911" t="s">
        <v>342</v>
      </c>
      <c r="D584" s="2911"/>
      <c r="E584" s="660">
        <v>5.1283597663518074E-3</v>
      </c>
      <c r="F584" s="599"/>
      <c r="G584" s="599"/>
      <c r="H584" s="2911"/>
      <c r="I584" s="2911"/>
      <c r="J584" s="677" t="s">
        <v>214</v>
      </c>
      <c r="K584" s="599"/>
      <c r="L584" s="599"/>
      <c r="M584" s="2911" t="s">
        <v>215</v>
      </c>
      <c r="N584" s="2911"/>
      <c r="O584" s="662">
        <v>-0.11746206515219612</v>
      </c>
      <c r="P584" s="599"/>
      <c r="Q584" s="599"/>
      <c r="AD584" s="246"/>
      <c r="AE584" s="246"/>
      <c r="AF584" s="246"/>
      <c r="AG584" s="246"/>
      <c r="AH584" s="246"/>
      <c r="AI584" s="246"/>
      <c r="AJ584" s="246"/>
      <c r="AK584" s="246"/>
      <c r="AL584" s="246"/>
      <c r="AM584" s="246"/>
      <c r="AN584" s="246"/>
      <c r="AO584" s="246"/>
      <c r="AP584" s="246"/>
      <c r="AQ584" s="246"/>
      <c r="AR584" s="246"/>
      <c r="AS584" s="246"/>
      <c r="AT584" s="246"/>
      <c r="AU584" s="246"/>
      <c r="AV584" s="246"/>
      <c r="AW584" s="246"/>
      <c r="AX584" s="246"/>
      <c r="AY584" s="246"/>
      <c r="AZ584" s="246"/>
      <c r="BA584" s="248"/>
      <c r="BB584" s="350"/>
      <c r="BC584" s="248"/>
      <c r="BD584" s="248"/>
      <c r="BE584" s="248"/>
      <c r="BF584" s="248"/>
      <c r="BG584" s="248"/>
      <c r="BH584" s="248"/>
      <c r="BI584" s="248"/>
      <c r="BJ584" s="248"/>
      <c r="BK584" s="248"/>
      <c r="BL584" s="248"/>
      <c r="BM584" s="248"/>
      <c r="BN584" s="248"/>
      <c r="BO584" s="248"/>
      <c r="BP584" s="248"/>
      <c r="BQ584" s="248"/>
      <c r="BR584" s="248"/>
      <c r="BS584" s="248"/>
      <c r="BT584" s="248"/>
      <c r="BU584" s="248"/>
      <c r="BV584" s="248"/>
      <c r="BW584" s="248"/>
      <c r="BX584" s="248"/>
      <c r="BY584" s="248"/>
      <c r="BZ584" s="249"/>
      <c r="CA584" s="249"/>
      <c r="CB584" s="249"/>
      <c r="CC584" s="249"/>
      <c r="CD584" s="249"/>
      <c r="CE584" s="249"/>
      <c r="CF584" s="249"/>
      <c r="CG584" s="249"/>
      <c r="CH584" s="249"/>
      <c r="CI584" s="249"/>
      <c r="CJ584" s="249"/>
      <c r="CK584" s="249"/>
      <c r="CL584" s="249"/>
      <c r="CM584" s="249"/>
      <c r="CN584" s="249"/>
      <c r="CO584" s="249"/>
      <c r="CP584" s="249"/>
      <c r="CQ584" s="249"/>
      <c r="CR584" s="249"/>
      <c r="CS584" s="249"/>
      <c r="CT584" s="249"/>
      <c r="CU584" s="249"/>
      <c r="CV584" s="249"/>
      <c r="CW584" s="249"/>
      <c r="CX584" s="249"/>
      <c r="CY584" s="249"/>
      <c r="CZ584" s="249"/>
    </row>
    <row r="585" s="253" customFormat="true" ht="25.15" customHeight="true" x14ac:dyDescent="0.2">
      <c r="C585" s="2911" t="s">
        <v>317</v>
      </c>
      <c r="D585" s="2911"/>
      <c r="E585" s="660">
        <v>7.1662689730949969E-2</v>
      </c>
      <c r="F585" s="599"/>
      <c r="G585" s="599"/>
      <c r="H585" s="2911" t="s">
        <v>227</v>
      </c>
      <c r="I585" s="2911"/>
      <c r="J585" s="658">
        <v>-1.6246153225026691E-2</v>
      </c>
      <c r="K585" s="599"/>
      <c r="L585" s="599"/>
      <c r="M585" s="2911" t="s">
        <v>226</v>
      </c>
      <c r="N585" s="2911"/>
      <c r="O585" s="662">
        <v>1.1433473873751982E-2</v>
      </c>
      <c r="P585" s="599"/>
      <c r="Q585" s="599"/>
      <c r="AD585" s="246"/>
      <c r="AE585" s="246"/>
      <c r="AF585" s="246"/>
      <c r="AG585" s="246"/>
      <c r="AH585" s="246"/>
      <c r="AI585" s="246"/>
      <c r="AJ585" s="246"/>
      <c r="AK585" s="246"/>
      <c r="AL585" s="246"/>
      <c r="AM585" s="246"/>
      <c r="AN585" s="246"/>
      <c r="AO585" s="246"/>
      <c r="AP585" s="246"/>
      <c r="AQ585" s="246"/>
      <c r="AR585" s="246"/>
      <c r="AS585" s="246"/>
      <c r="AT585" s="246"/>
      <c r="AU585" s="246"/>
      <c r="AV585" s="246"/>
      <c r="AW585" s="246"/>
      <c r="AX585" s="246"/>
      <c r="AY585" s="246"/>
      <c r="AZ585" s="246"/>
      <c r="BA585" s="248"/>
      <c r="BB585" s="350"/>
      <c r="BC585" s="248"/>
      <c r="BD585" s="248"/>
      <c r="BE585" s="248"/>
      <c r="BF585" s="248"/>
      <c r="BG585" s="248"/>
      <c r="BH585" s="248"/>
      <c r="BI585" s="248"/>
      <c r="BJ585" s="248"/>
      <c r="BK585" s="248"/>
      <c r="BL585" s="248"/>
      <c r="BM585" s="248"/>
      <c r="BN585" s="248"/>
      <c r="BO585" s="248"/>
      <c r="BP585" s="248"/>
      <c r="BQ585" s="248"/>
      <c r="BR585" s="248"/>
      <c r="BS585" s="248"/>
      <c r="BT585" s="248"/>
      <c r="BU585" s="248"/>
      <c r="BV585" s="248"/>
      <c r="BW585" s="248"/>
      <c r="BX585" s="248"/>
      <c r="BY585" s="248"/>
      <c r="BZ585" s="249"/>
      <c r="CA585" s="249"/>
      <c r="CB585" s="249"/>
      <c r="CC585" s="249"/>
      <c r="CD585" s="249"/>
      <c r="CE585" s="249"/>
      <c r="CF585" s="249"/>
      <c r="CG585" s="249"/>
      <c r="CH585" s="249"/>
      <c r="CI585" s="249"/>
      <c r="CJ585" s="249"/>
      <c r="CK585" s="249"/>
      <c r="CL585" s="249"/>
      <c r="CM585" s="249"/>
      <c r="CN585" s="249"/>
      <c r="CO585" s="249"/>
      <c r="CP585" s="249"/>
      <c r="CQ585" s="249"/>
      <c r="CR585" s="249"/>
      <c r="CS585" s="249"/>
      <c r="CT585" s="249"/>
      <c r="CU585" s="249"/>
      <c r="CV585" s="249"/>
      <c r="CW585" s="249"/>
      <c r="CX585" s="249"/>
      <c r="CY585" s="249"/>
      <c r="CZ585" s="249"/>
    </row>
    <row r="586" s="253" customFormat="true" ht="25.15" customHeight="true" x14ac:dyDescent="0.2">
      <c r="C586" s="2911" t="s">
        <v>377</v>
      </c>
      <c r="D586" s="2911"/>
      <c r="E586" s="660">
        <v>4.41570948263689E-4</v>
      </c>
      <c r="F586" s="599"/>
      <c r="G586" s="599"/>
      <c r="H586" s="2911" t="s">
        <v>215</v>
      </c>
      <c r="I586" s="2911"/>
      <c r="J586" s="661">
        <v>-9.0576711840080787E-2</v>
      </c>
      <c r="K586" s="599"/>
      <c r="L586" s="599"/>
      <c r="M586" s="2911" t="s">
        <v>276</v>
      </c>
      <c r="N586" s="2911"/>
      <c r="O586" s="662">
        <v>2.9620005062403965E-2</v>
      </c>
      <c r="P586" s="599"/>
      <c r="Q586" s="599"/>
      <c r="AD586" s="246"/>
      <c r="AE586" s="246"/>
      <c r="AF586" s="246"/>
      <c r="AG586" s="246"/>
      <c r="AH586" s="246"/>
      <c r="AI586" s="246"/>
      <c r="AJ586" s="246"/>
      <c r="AK586" s="246"/>
      <c r="AL586" s="246"/>
      <c r="AM586" s="246"/>
      <c r="AN586" s="246"/>
      <c r="AO586" s="246"/>
      <c r="AP586" s="246"/>
      <c r="AQ586" s="246"/>
      <c r="AR586" s="246"/>
      <c r="AS586" s="246"/>
      <c r="AT586" s="246"/>
      <c r="AU586" s="246"/>
      <c r="AV586" s="246"/>
      <c r="AW586" s="246"/>
      <c r="AX586" s="246"/>
      <c r="AY586" s="246"/>
      <c r="AZ586" s="246"/>
      <c r="BA586" s="248"/>
      <c r="BB586" s="350"/>
      <c r="BC586" s="248"/>
      <c r="BD586" s="248"/>
      <c r="BE586" s="248"/>
      <c r="BF586" s="248"/>
      <c r="BG586" s="248"/>
      <c r="BH586" s="248"/>
      <c r="BI586" s="248"/>
      <c r="BJ586" s="248"/>
      <c r="BK586" s="248"/>
      <c r="BL586" s="248"/>
      <c r="BM586" s="248"/>
      <c r="BN586" s="248"/>
      <c r="BO586" s="248"/>
      <c r="BP586" s="248"/>
      <c r="BQ586" s="248"/>
      <c r="BR586" s="248"/>
      <c r="BS586" s="248"/>
      <c r="BT586" s="248"/>
      <c r="BU586" s="248"/>
      <c r="BV586" s="248"/>
      <c r="BW586" s="248"/>
      <c r="BX586" s="248"/>
      <c r="BY586" s="248"/>
      <c r="BZ586" s="249"/>
      <c r="CA586" s="249"/>
      <c r="CB586" s="249"/>
      <c r="CC586" s="249"/>
      <c r="CD586" s="249"/>
      <c r="CE586" s="249"/>
      <c r="CF586" s="249"/>
      <c r="CG586" s="249"/>
      <c r="CH586" s="249"/>
      <c r="CI586" s="249"/>
      <c r="CJ586" s="249"/>
      <c r="CK586" s="249"/>
      <c r="CL586" s="249"/>
      <c r="CM586" s="249"/>
      <c r="CN586" s="249"/>
      <c r="CO586" s="249"/>
      <c r="CP586" s="249"/>
      <c r="CQ586" s="249"/>
      <c r="CR586" s="249"/>
      <c r="CS586" s="249"/>
      <c r="CT586" s="249"/>
      <c r="CU586" s="249"/>
      <c r="CV586" s="249"/>
      <c r="CW586" s="249"/>
      <c r="CX586" s="249"/>
      <c r="CY586" s="249"/>
      <c r="CZ586" s="249"/>
    </row>
    <row r="587" s="253" customFormat="true" ht="25.15" customHeight="true" x14ac:dyDescent="0.2">
      <c r="C587" s="2911" t="s">
        <v>345</v>
      </c>
      <c r="D587" s="2911"/>
      <c r="E587" s="660">
        <v>2.1899101458131051E-2</v>
      </c>
      <c r="F587" s="599"/>
      <c r="G587" s="599"/>
      <c r="H587" s="2911" t="s">
        <v>226</v>
      </c>
      <c r="I587" s="2911"/>
      <c r="J587" s="661">
        <v>-7.6807242502675392E-3</v>
      </c>
      <c r="K587" s="599"/>
      <c r="L587" s="599"/>
      <c r="M587" s="2911" t="s">
        <v>224</v>
      </c>
      <c r="N587" s="2911"/>
      <c r="O587" s="662">
        <v>2.6506655490942024E-2</v>
      </c>
      <c r="P587" s="599"/>
      <c r="Q587" s="599"/>
      <c r="AD587" s="246"/>
      <c r="AE587" s="246"/>
      <c r="AF587" s="246"/>
      <c r="AG587" s="246"/>
      <c r="AH587" s="246"/>
      <c r="AI587" s="246"/>
      <c r="AJ587" s="246"/>
      <c r="AK587" s="246"/>
      <c r="AL587" s="246"/>
      <c r="AM587" s="246"/>
      <c r="AN587" s="246"/>
      <c r="AO587" s="246"/>
      <c r="AP587" s="246"/>
      <c r="AQ587" s="246"/>
      <c r="AR587" s="246"/>
      <c r="AS587" s="246"/>
      <c r="AT587" s="246"/>
      <c r="AU587" s="246"/>
      <c r="AV587" s="246"/>
      <c r="AW587" s="246"/>
      <c r="AX587" s="246"/>
      <c r="AY587" s="246"/>
      <c r="AZ587" s="246"/>
      <c r="BA587" s="248"/>
      <c r="BB587" s="350"/>
      <c r="BC587" s="248"/>
      <c r="BD587" s="248"/>
      <c r="BE587" s="248"/>
      <c r="BF587" s="248"/>
      <c r="BG587" s="248"/>
      <c r="BH587" s="248"/>
      <c r="BI587" s="248"/>
      <c r="BJ587" s="248"/>
      <c r="BK587" s="248"/>
      <c r="BL587" s="248"/>
      <c r="BM587" s="248"/>
      <c r="BN587" s="248"/>
      <c r="BO587" s="248"/>
      <c r="BP587" s="248"/>
      <c r="BQ587" s="248"/>
      <c r="BR587" s="248"/>
      <c r="BS587" s="248"/>
      <c r="BT587" s="248"/>
      <c r="BU587" s="248"/>
      <c r="BV587" s="248"/>
      <c r="BW587" s="248"/>
      <c r="BX587" s="248"/>
      <c r="BY587" s="248"/>
      <c r="BZ587" s="249"/>
      <c r="CA587" s="249"/>
      <c r="CB587" s="249"/>
      <c r="CC587" s="249"/>
      <c r="CD587" s="249"/>
      <c r="CE587" s="249"/>
      <c r="CF587" s="249"/>
      <c r="CG587" s="249"/>
      <c r="CH587" s="249"/>
      <c r="CI587" s="249"/>
      <c r="CJ587" s="249"/>
      <c r="CK587" s="249"/>
      <c r="CL587" s="249"/>
      <c r="CM587" s="249"/>
      <c r="CN587" s="249"/>
      <c r="CO587" s="249"/>
      <c r="CP587" s="249"/>
      <c r="CQ587" s="249"/>
      <c r="CR587" s="249"/>
      <c r="CS587" s="249"/>
      <c r="CT587" s="249"/>
      <c r="CU587" s="249"/>
      <c r="CV587" s="249"/>
      <c r="CW587" s="249"/>
      <c r="CX587" s="249"/>
      <c r="CY587" s="249"/>
      <c r="CZ587" s="249"/>
    </row>
    <row r="588" s="253" customFormat="true" ht="25.15" customHeight="true" x14ac:dyDescent="0.2">
      <c r="C588" s="2911" t="s">
        <v>360</v>
      </c>
      <c r="D588" s="2911"/>
      <c r="E588" s="660">
        <v>8.8590699128546259E-3</v>
      </c>
      <c r="F588" s="599"/>
      <c r="G588" s="599"/>
      <c r="H588" s="2911" t="s">
        <v>283</v>
      </c>
      <c r="I588" s="2911"/>
      <c r="J588" s="661">
        <v>-3.7468279225157039E-3</v>
      </c>
      <c r="K588" s="599"/>
      <c r="L588" s="599"/>
      <c r="M588" s="2911" t="s">
        <v>219</v>
      </c>
      <c r="N588" s="2911"/>
      <c r="O588" s="662">
        <v>0.10574117694007158</v>
      </c>
      <c r="P588" s="599"/>
      <c r="Q588" s="599"/>
      <c r="AD588" s="246"/>
      <c r="AE588" s="246"/>
      <c r="AF588" s="246"/>
      <c r="AG588" s="246"/>
      <c r="AH588" s="246"/>
      <c r="AI588" s="246"/>
      <c r="AJ588" s="246"/>
      <c r="AK588" s="246"/>
      <c r="AL588" s="246"/>
      <c r="AM588" s="246"/>
      <c r="AN588" s="246"/>
      <c r="AO588" s="246"/>
      <c r="AP588" s="246"/>
      <c r="AQ588" s="246"/>
      <c r="AR588" s="246"/>
      <c r="AS588" s="246"/>
      <c r="AT588" s="246"/>
      <c r="AU588" s="246"/>
      <c r="AV588" s="246"/>
      <c r="AW588" s="246"/>
      <c r="AX588" s="246"/>
      <c r="AY588" s="246"/>
      <c r="AZ588" s="246"/>
      <c r="BA588" s="248"/>
      <c r="BB588" s="350"/>
      <c r="BC588" s="248"/>
      <c r="BD588" s="248"/>
      <c r="BE588" s="248"/>
      <c r="BF588" s="248"/>
      <c r="BG588" s="248"/>
      <c r="BH588" s="248"/>
      <c r="BI588" s="248"/>
      <c r="BJ588" s="248"/>
      <c r="BK588" s="248"/>
      <c r="BL588" s="248"/>
      <c r="BM588" s="248"/>
      <c r="BN588" s="248"/>
      <c r="BO588" s="248"/>
      <c r="BP588" s="248"/>
      <c r="BQ588" s="248"/>
      <c r="BR588" s="248"/>
      <c r="BS588" s="248"/>
      <c r="BT588" s="248"/>
      <c r="BU588" s="248"/>
      <c r="BV588" s="248"/>
      <c r="BW588" s="248"/>
      <c r="BX588" s="248"/>
      <c r="BY588" s="248"/>
      <c r="BZ588" s="249"/>
      <c r="CA588" s="249"/>
      <c r="CB588" s="249"/>
      <c r="CC588" s="249"/>
      <c r="CD588" s="249"/>
      <c r="CE588" s="249"/>
      <c r="CF588" s="249"/>
      <c r="CG588" s="249"/>
      <c r="CH588" s="249"/>
      <c r="CI588" s="249"/>
      <c r="CJ588" s="249"/>
      <c r="CK588" s="249"/>
      <c r="CL588" s="249"/>
      <c r="CM588" s="249"/>
      <c r="CN588" s="249"/>
      <c r="CO588" s="249"/>
      <c r="CP588" s="249"/>
      <c r="CQ588" s="249"/>
      <c r="CR588" s="249"/>
      <c r="CS588" s="249"/>
      <c r="CT588" s="249"/>
      <c r="CU588" s="249"/>
      <c r="CV588" s="249"/>
      <c r="CW588" s="249"/>
      <c r="CX588" s="249"/>
      <c r="CY588" s="249"/>
      <c r="CZ588" s="249"/>
    </row>
    <row r="589" s="253" customFormat="true" ht="25.15" customHeight="true" x14ac:dyDescent="0.2">
      <c r="C589" s="2911" t="s">
        <v>225</v>
      </c>
      <c r="D589" s="2911"/>
      <c r="E589" s="660">
        <v>4.9095960092868651E-3</v>
      </c>
      <c r="F589" s="599"/>
      <c r="G589" s="599"/>
      <c r="H589" s="2911" t="s">
        <v>276</v>
      </c>
      <c r="I589" s="2911"/>
      <c r="J589" s="661">
        <v>2.9272480138291545E-2</v>
      </c>
      <c r="K589" s="599"/>
      <c r="L589" s="599"/>
      <c r="M589" s="2911" t="s">
        <v>278</v>
      </c>
      <c r="N589" s="2911"/>
      <c r="O589" s="662">
        <v>2.561124372009008E-2</v>
      </c>
      <c r="P589" s="599"/>
      <c r="Q589" s="599"/>
      <c r="AD589" s="246"/>
      <c r="AE589" s="246"/>
      <c r="AF589" s="246"/>
      <c r="AG589" s="246"/>
      <c r="AH589" s="246"/>
      <c r="AI589" s="246"/>
      <c r="AJ589" s="246"/>
      <c r="AK589" s="246"/>
      <c r="AL589" s="246"/>
      <c r="AM589" s="246"/>
      <c r="AN589" s="246"/>
      <c r="AO589" s="246"/>
      <c r="AP589" s="246"/>
      <c r="AQ589" s="246"/>
      <c r="AR589" s="246"/>
      <c r="AS589" s="246"/>
      <c r="AT589" s="246"/>
      <c r="AU589" s="246"/>
      <c r="AV589" s="246"/>
      <c r="AW589" s="246"/>
      <c r="AX589" s="246"/>
      <c r="AY589" s="246"/>
      <c r="AZ589" s="246"/>
      <c r="BA589" s="248"/>
      <c r="BB589" s="350"/>
      <c r="BC589" s="248"/>
      <c r="BD589" s="248"/>
      <c r="BE589" s="248"/>
      <c r="BF589" s="248"/>
      <c r="BG589" s="248"/>
      <c r="BH589" s="248"/>
      <c r="BI589" s="248"/>
      <c r="BJ589" s="248"/>
      <c r="BK589" s="248"/>
      <c r="BL589" s="248"/>
      <c r="BM589" s="248"/>
      <c r="BN589" s="248"/>
      <c r="BO589" s="248"/>
      <c r="BP589" s="248"/>
      <c r="BQ589" s="248"/>
      <c r="BR589" s="248"/>
      <c r="BS589" s="248"/>
      <c r="BT589" s="248"/>
      <c r="BU589" s="248"/>
      <c r="BV589" s="248"/>
      <c r="BW589" s="248"/>
      <c r="BX589" s="248"/>
      <c r="BY589" s="248"/>
      <c r="BZ589" s="249"/>
      <c r="CA589" s="249"/>
      <c r="CB589" s="249"/>
      <c r="CC589" s="249"/>
      <c r="CD589" s="249"/>
      <c r="CE589" s="249"/>
      <c r="CF589" s="249"/>
      <c r="CG589" s="249"/>
      <c r="CH589" s="249"/>
      <c r="CI589" s="249"/>
      <c r="CJ589" s="249"/>
      <c r="CK589" s="249"/>
      <c r="CL589" s="249"/>
      <c r="CM589" s="249"/>
      <c r="CN589" s="249"/>
      <c r="CO589" s="249"/>
      <c r="CP589" s="249"/>
      <c r="CQ589" s="249"/>
      <c r="CR589" s="249"/>
      <c r="CS589" s="249"/>
      <c r="CT589" s="249"/>
      <c r="CU589" s="249"/>
      <c r="CV589" s="249"/>
      <c r="CW589" s="249"/>
      <c r="CX589" s="249"/>
      <c r="CY589" s="249"/>
      <c r="CZ589" s="249"/>
    </row>
    <row r="590" s="253" customFormat="true" ht="25.15" customHeight="true" x14ac:dyDescent="0.2">
      <c r="C590" s="2911" t="s">
        <v>220</v>
      </c>
      <c r="D590" s="2911"/>
      <c r="E590" s="660">
        <v>7.4236774322511662E-2</v>
      </c>
      <c r="F590" s="599"/>
      <c r="G590" s="599"/>
      <c r="H590" s="2911" t="s">
        <v>224</v>
      </c>
      <c r="I590" s="2911"/>
      <c r="J590" s="661">
        <v>4.436070166787575E-2</v>
      </c>
      <c r="K590" s="599"/>
      <c r="L590" s="599"/>
      <c r="M590" s="2911" t="s">
        <v>323</v>
      </c>
      <c r="N590" s="2911"/>
      <c r="O590" s="662">
        <v>-8.1163300290600746E-2</v>
      </c>
      <c r="P590" s="599"/>
      <c r="Q590" s="599"/>
      <c r="AD590" s="246"/>
      <c r="AE590" s="246"/>
      <c r="AF590" s="246"/>
      <c r="AG590" s="246"/>
      <c r="AH590" s="246"/>
      <c r="AI590" s="246"/>
      <c r="AJ590" s="246"/>
      <c r="AK590" s="246"/>
      <c r="AL590" s="246"/>
      <c r="AM590" s="246"/>
      <c r="AN590" s="246"/>
      <c r="AO590" s="246"/>
      <c r="AP590" s="246"/>
      <c r="AQ590" s="246"/>
      <c r="AR590" s="246"/>
      <c r="AS590" s="246"/>
      <c r="AT590" s="246"/>
      <c r="AU590" s="246"/>
      <c r="AV590" s="246"/>
      <c r="AW590" s="246"/>
      <c r="AX590" s="246"/>
      <c r="AY590" s="246"/>
      <c r="AZ590" s="246"/>
      <c r="BA590" s="248"/>
      <c r="BB590" s="350"/>
      <c r="BC590" s="248"/>
      <c r="BD590" s="248"/>
      <c r="BE590" s="248"/>
      <c r="BF590" s="248"/>
      <c r="BG590" s="248"/>
      <c r="BH590" s="248"/>
      <c r="BI590" s="248"/>
      <c r="BJ590" s="248"/>
      <c r="BK590" s="248"/>
      <c r="BL590" s="248"/>
      <c r="BM590" s="248"/>
      <c r="BN590" s="248"/>
      <c r="BO590" s="248"/>
      <c r="BP590" s="248"/>
      <c r="BQ590" s="248"/>
      <c r="BR590" s="248"/>
      <c r="BS590" s="248"/>
      <c r="BT590" s="248"/>
      <c r="BU590" s="248"/>
      <c r="BV590" s="248"/>
      <c r="BW590" s="248"/>
      <c r="BX590" s="248"/>
      <c r="BY590" s="248"/>
      <c r="BZ590" s="249"/>
      <c r="CA590" s="249"/>
      <c r="CB590" s="249"/>
      <c r="CC590" s="249"/>
      <c r="CD590" s="249"/>
      <c r="CE590" s="249"/>
      <c r="CF590" s="249"/>
      <c r="CG590" s="249"/>
      <c r="CH590" s="249"/>
      <c r="CI590" s="249"/>
      <c r="CJ590" s="249"/>
      <c r="CK590" s="249"/>
      <c r="CL590" s="249"/>
      <c r="CM590" s="249"/>
      <c r="CN590" s="249"/>
      <c r="CO590" s="249"/>
      <c r="CP590" s="249"/>
      <c r="CQ590" s="249"/>
      <c r="CR590" s="249"/>
      <c r="CS590" s="249"/>
      <c r="CT590" s="249"/>
      <c r="CU590" s="249"/>
      <c r="CV590" s="249"/>
      <c r="CW590" s="249"/>
      <c r="CX590" s="249"/>
      <c r="CY590" s="249"/>
      <c r="CZ590" s="249"/>
    </row>
    <row r="591" s="253" customFormat="true" ht="25.15" customHeight="true" x14ac:dyDescent="0.2">
      <c r="C591" s="2911" t="s">
        <v>359</v>
      </c>
      <c r="D591" s="2911"/>
      <c r="E591" s="660">
        <v>9.4159853712657438E-3</v>
      </c>
      <c r="F591" s="599"/>
      <c r="G591" s="599"/>
      <c r="H591" s="2911" t="s">
        <v>219</v>
      </c>
      <c r="I591" s="2911"/>
      <c r="J591" s="661">
        <v>3.2740766838251778E-2</v>
      </c>
      <c r="K591" s="599"/>
      <c r="L591" s="599"/>
      <c r="M591" s="2911" t="s">
        <v>343</v>
      </c>
      <c r="N591" s="2911"/>
      <c r="O591" s="662">
        <v>-2.6125517780959395E-2</v>
      </c>
      <c r="P591" s="599"/>
      <c r="Q591" s="599"/>
      <c r="AD591" s="246"/>
      <c r="AE591" s="246"/>
      <c r="AF591" s="246"/>
      <c r="AG591" s="246"/>
      <c r="AH591" s="246"/>
      <c r="AI591" s="246"/>
      <c r="AJ591" s="246"/>
      <c r="AK591" s="246"/>
      <c r="AL591" s="246"/>
      <c r="AM591" s="246"/>
      <c r="AN591" s="246"/>
      <c r="AO591" s="246"/>
      <c r="AP591" s="246"/>
      <c r="AQ591" s="246"/>
      <c r="AR591" s="246"/>
      <c r="AS591" s="246"/>
      <c r="AT591" s="246"/>
      <c r="AU591" s="246"/>
      <c r="AV591" s="246"/>
      <c r="AW591" s="246"/>
      <c r="AX591" s="246"/>
      <c r="AY591" s="246"/>
      <c r="AZ591" s="246"/>
      <c r="BA591" s="248"/>
      <c r="BB591" s="350"/>
      <c r="BC591" s="248"/>
      <c r="BD591" s="248"/>
      <c r="BE591" s="248"/>
      <c r="BF591" s="248"/>
      <c r="BG591" s="248"/>
      <c r="BH591" s="248"/>
      <c r="BI591" s="248"/>
      <c r="BJ591" s="248"/>
      <c r="BK591" s="248"/>
      <c r="BL591" s="248"/>
      <c r="BM591" s="248"/>
      <c r="BN591" s="248"/>
      <c r="BO591" s="248"/>
      <c r="BP591" s="248"/>
      <c r="BQ591" s="248"/>
      <c r="BR591" s="248"/>
      <c r="BS591" s="248"/>
      <c r="BT591" s="248"/>
      <c r="BU591" s="248"/>
      <c r="BV591" s="248"/>
      <c r="BW591" s="248"/>
      <c r="BX591" s="248"/>
      <c r="BY591" s="248"/>
      <c r="BZ591" s="249"/>
      <c r="CA591" s="249"/>
      <c r="CB591" s="249"/>
      <c r="CC591" s="249"/>
      <c r="CD591" s="249"/>
      <c r="CE591" s="249"/>
      <c r="CF591" s="249"/>
      <c r="CG591" s="249"/>
      <c r="CH591" s="249"/>
      <c r="CI591" s="249"/>
      <c r="CJ591" s="249"/>
      <c r="CK591" s="249"/>
      <c r="CL591" s="249"/>
      <c r="CM591" s="249"/>
      <c r="CN591" s="249"/>
      <c r="CO591" s="249"/>
      <c r="CP591" s="249"/>
      <c r="CQ591" s="249"/>
      <c r="CR591" s="249"/>
      <c r="CS591" s="249"/>
      <c r="CT591" s="249"/>
      <c r="CU591" s="249"/>
      <c r="CV591" s="249"/>
      <c r="CW591" s="249"/>
      <c r="CX591" s="249"/>
      <c r="CY591" s="249"/>
      <c r="CZ591" s="249"/>
    </row>
    <row r="592" s="253" customFormat="true" ht="25.15" customHeight="true" x14ac:dyDescent="0.2">
      <c r="C592" s="2911" t="s">
        <v>222</v>
      </c>
      <c r="D592" s="2911"/>
      <c r="E592" s="660">
        <v>2.983022286409636E-2</v>
      </c>
      <c r="F592" s="599"/>
      <c r="G592" s="599"/>
      <c r="H592" s="2911" t="s">
        <v>278</v>
      </c>
      <c r="I592" s="2911"/>
      <c r="J592" s="661">
        <v>1.9462575706449832E-2</v>
      </c>
      <c r="K592" s="599"/>
      <c r="L592" s="599"/>
      <c r="M592" s="2911" t="s">
        <v>357</v>
      </c>
      <c r="N592" s="2911"/>
      <c r="O592" s="662">
        <v>-1.1164081272328701E-2</v>
      </c>
      <c r="P592" s="599"/>
      <c r="Q592" s="599"/>
      <c r="AD592" s="246"/>
      <c r="AE592" s="246"/>
      <c r="AF592" s="246"/>
      <c r="AG592" s="246"/>
      <c r="AH592" s="246"/>
      <c r="AI592" s="246"/>
      <c r="AJ592" s="246"/>
      <c r="AK592" s="246"/>
      <c r="AL592" s="246"/>
      <c r="AM592" s="246"/>
      <c r="AN592" s="246"/>
      <c r="AO592" s="246"/>
      <c r="AP592" s="246"/>
      <c r="AQ592" s="246"/>
      <c r="AR592" s="246"/>
      <c r="AS592" s="246"/>
      <c r="AT592" s="246"/>
      <c r="AU592" s="246"/>
      <c r="AV592" s="246"/>
      <c r="AW592" s="246"/>
      <c r="AX592" s="246"/>
      <c r="AY592" s="246"/>
      <c r="AZ592" s="246"/>
      <c r="BA592" s="248"/>
      <c r="BB592" s="350"/>
      <c r="BC592" s="248"/>
      <c r="BD592" s="248"/>
      <c r="BE592" s="248"/>
      <c r="BF592" s="248"/>
      <c r="BG592" s="248"/>
      <c r="BH592" s="248"/>
      <c r="BI592" s="248"/>
      <c r="BJ592" s="248"/>
      <c r="BK592" s="248"/>
      <c r="BL592" s="248"/>
      <c r="BM592" s="248"/>
      <c r="BN592" s="248"/>
      <c r="BO592" s="248"/>
      <c r="BP592" s="248"/>
      <c r="BQ592" s="248"/>
      <c r="BR592" s="248"/>
      <c r="BS592" s="248"/>
      <c r="BT592" s="248"/>
      <c r="BU592" s="248"/>
      <c r="BV592" s="248"/>
      <c r="BW592" s="248"/>
      <c r="BX592" s="248"/>
      <c r="BY592" s="248"/>
      <c r="BZ592" s="249"/>
      <c r="CA592" s="249"/>
      <c r="CB592" s="249"/>
      <c r="CC592" s="249"/>
      <c r="CD592" s="249"/>
      <c r="CE592" s="249"/>
      <c r="CF592" s="249"/>
      <c r="CG592" s="249"/>
      <c r="CH592" s="249"/>
      <c r="CI592" s="249"/>
      <c r="CJ592" s="249"/>
      <c r="CK592" s="249"/>
      <c r="CL592" s="249"/>
      <c r="CM592" s="249"/>
      <c r="CN592" s="249"/>
      <c r="CO592" s="249"/>
      <c r="CP592" s="249"/>
      <c r="CQ592" s="249"/>
      <c r="CR592" s="249"/>
      <c r="CS592" s="249"/>
      <c r="CT592" s="249"/>
      <c r="CU592" s="249"/>
      <c r="CV592" s="249"/>
      <c r="CW592" s="249"/>
      <c r="CX592" s="249"/>
      <c r="CY592" s="249"/>
      <c r="CZ592" s="249"/>
    </row>
    <row r="593" s="253" customFormat="true" ht="25.15" customHeight="true" x14ac:dyDescent="0.2">
      <c r="C593" s="2911" t="s">
        <v>218</v>
      </c>
      <c r="D593" s="2911"/>
      <c r="E593" s="660">
        <v>3.4136611985947731E-3</v>
      </c>
      <c r="F593" s="599"/>
      <c r="G593" s="599"/>
      <c r="H593" s="2911" t="s">
        <v>323</v>
      </c>
      <c r="I593" s="2911"/>
      <c r="J593" s="661">
        <v>-5.0062500049394491E-2</v>
      </c>
      <c r="K593" s="599"/>
      <c r="L593" s="599"/>
      <c r="M593" s="2911" t="s">
        <v>320</v>
      </c>
      <c r="N593" s="2911"/>
      <c r="O593" s="662">
        <v>8.8565176311666341E-2</v>
      </c>
      <c r="P593" s="599"/>
      <c r="Q593" s="599"/>
      <c r="AD593" s="246"/>
      <c r="AE593" s="246"/>
      <c r="AF593" s="246"/>
      <c r="AG593" s="246"/>
      <c r="AH593" s="246"/>
      <c r="AI593" s="246"/>
      <c r="AJ593" s="246"/>
      <c r="AK593" s="246"/>
      <c r="AL593" s="246"/>
      <c r="AM593" s="246"/>
      <c r="AN593" s="246"/>
      <c r="AO593" s="246"/>
      <c r="AP593" s="246"/>
      <c r="AQ593" s="246"/>
      <c r="AR593" s="246"/>
      <c r="AS593" s="246"/>
      <c r="AT593" s="246"/>
      <c r="AU593" s="246"/>
      <c r="AV593" s="246"/>
      <c r="AW593" s="246"/>
      <c r="AX593" s="246"/>
      <c r="AY593" s="246"/>
      <c r="AZ593" s="246"/>
      <c r="BA593" s="248"/>
      <c r="BB593" s="350"/>
      <c r="BC593" s="248"/>
      <c r="BD593" s="248"/>
      <c r="BE593" s="248"/>
      <c r="BF593" s="248"/>
      <c r="BG593" s="248"/>
      <c r="BH593" s="248"/>
      <c r="BI593" s="248"/>
      <c r="BJ593" s="248"/>
      <c r="BK593" s="248"/>
      <c r="BL593" s="248"/>
      <c r="BM593" s="248"/>
      <c r="BN593" s="248"/>
      <c r="BO593" s="248"/>
      <c r="BP593" s="248"/>
      <c r="BQ593" s="248"/>
      <c r="BR593" s="248"/>
      <c r="BS593" s="248"/>
      <c r="BT593" s="248"/>
      <c r="BU593" s="248"/>
      <c r="BV593" s="248"/>
      <c r="BW593" s="248"/>
      <c r="BX593" s="248"/>
      <c r="BY593" s="248"/>
      <c r="BZ593" s="249"/>
      <c r="CA593" s="249"/>
      <c r="CB593" s="249"/>
      <c r="CC593" s="249"/>
      <c r="CD593" s="249"/>
      <c r="CE593" s="249"/>
      <c r="CF593" s="249"/>
      <c r="CG593" s="249"/>
      <c r="CH593" s="249"/>
      <c r="CI593" s="249"/>
      <c r="CJ593" s="249"/>
      <c r="CK593" s="249"/>
      <c r="CL593" s="249"/>
      <c r="CM593" s="249"/>
      <c r="CN593" s="249"/>
      <c r="CO593" s="249"/>
      <c r="CP593" s="249"/>
      <c r="CQ593" s="249"/>
      <c r="CR593" s="249"/>
      <c r="CS593" s="249"/>
      <c r="CT593" s="249"/>
      <c r="CU593" s="249"/>
      <c r="CV593" s="249"/>
      <c r="CW593" s="249"/>
      <c r="CX593" s="249"/>
      <c r="CY593" s="249"/>
      <c r="CZ593" s="249"/>
    </row>
    <row r="594" s="253" customFormat="true" ht="25.15" customHeight="true" x14ac:dyDescent="0.2">
      <c r="C594" s="2911" t="s">
        <v>314</v>
      </c>
      <c r="D594" s="2911"/>
      <c r="E594" s="660">
        <v>-8.3737162308497023E-2</v>
      </c>
      <c r="F594" s="599"/>
      <c r="G594" s="599"/>
      <c r="H594" s="2911" t="s">
        <v>343</v>
      </c>
      <c r="I594" s="2911"/>
      <c r="J594" s="661">
        <v>-2.5771306735960797E-2</v>
      </c>
      <c r="K594" s="599"/>
      <c r="L594" s="599"/>
      <c r="M594" s="2911" t="s">
        <v>375</v>
      </c>
      <c r="N594" s="2911"/>
      <c r="O594" s="662">
        <v>3.6438321133409717E-3</v>
      </c>
      <c r="P594" s="599"/>
      <c r="Q594" s="599"/>
      <c r="AD594" s="246"/>
      <c r="AE594" s="246"/>
      <c r="AF594" s="246"/>
      <c r="AG594" s="246"/>
      <c r="AH594" s="246"/>
      <c r="AI594" s="246"/>
      <c r="AJ594" s="246"/>
      <c r="AK594" s="246"/>
      <c r="AL594" s="246"/>
      <c r="AM594" s="246"/>
      <c r="AN594" s="246"/>
      <c r="AO594" s="246"/>
      <c r="AP594" s="246"/>
      <c r="AQ594" s="246"/>
      <c r="AR594" s="246"/>
      <c r="AS594" s="246"/>
      <c r="AT594" s="246"/>
      <c r="AU594" s="246"/>
      <c r="AV594" s="246"/>
      <c r="AW594" s="246"/>
      <c r="AX594" s="246"/>
      <c r="AY594" s="246"/>
      <c r="AZ594" s="246"/>
      <c r="BA594" s="248"/>
      <c r="BB594" s="350"/>
      <c r="BC594" s="248"/>
      <c r="BD594" s="248"/>
      <c r="BE594" s="248"/>
      <c r="BF594" s="248"/>
      <c r="BG594" s="248"/>
      <c r="BH594" s="248"/>
      <c r="BI594" s="248"/>
      <c r="BJ594" s="248"/>
      <c r="BK594" s="248"/>
      <c r="BL594" s="248"/>
      <c r="BM594" s="248"/>
      <c r="BN594" s="248"/>
      <c r="BO594" s="248"/>
      <c r="BP594" s="248"/>
      <c r="BQ594" s="248"/>
      <c r="BR594" s="248"/>
      <c r="BS594" s="248"/>
      <c r="BT594" s="248"/>
      <c r="BU594" s="248"/>
      <c r="BV594" s="248"/>
      <c r="BW594" s="248"/>
      <c r="BX594" s="248"/>
      <c r="BY594" s="248"/>
      <c r="BZ594" s="249"/>
      <c r="CA594" s="249"/>
      <c r="CB594" s="249"/>
      <c r="CC594" s="249"/>
      <c r="CD594" s="249"/>
      <c r="CE594" s="249"/>
      <c r="CF594" s="249"/>
      <c r="CG594" s="249"/>
      <c r="CH594" s="249"/>
      <c r="CI594" s="249"/>
      <c r="CJ594" s="249"/>
      <c r="CK594" s="249"/>
      <c r="CL594" s="249"/>
      <c r="CM594" s="249"/>
      <c r="CN594" s="249"/>
      <c r="CO594" s="249"/>
      <c r="CP594" s="249"/>
      <c r="CQ594" s="249"/>
      <c r="CR594" s="249"/>
      <c r="CS594" s="249"/>
      <c r="CT594" s="249"/>
      <c r="CU594" s="249"/>
      <c r="CV594" s="249"/>
      <c r="CW594" s="249"/>
      <c r="CX594" s="249"/>
      <c r="CY594" s="249"/>
      <c r="CZ594" s="249"/>
    </row>
    <row r="595" s="253" customFormat="true" ht="25.15" customHeight="true" x14ac:dyDescent="0.2">
      <c r="C595" s="2911" t="s">
        <v>347</v>
      </c>
      <c r="D595" s="2911"/>
      <c r="E595" s="660">
        <v>1.7078724251777169E-2</v>
      </c>
      <c r="F595" s="599"/>
      <c r="G595" s="599"/>
      <c r="H595" s="2911" t="s">
        <v>357</v>
      </c>
      <c r="I595" s="2911"/>
      <c r="J595" s="661">
        <v>-1.2887437330645483E-2</v>
      </c>
      <c r="K595" s="599"/>
      <c r="L595" s="599"/>
      <c r="M595" s="2911" t="s">
        <v>349</v>
      </c>
      <c r="N595" s="2911"/>
      <c r="O595" s="662">
        <v>4.8660920208972742E-3</v>
      </c>
      <c r="P595" s="599"/>
      <c r="Q595" s="599"/>
      <c r="AD595" s="246"/>
      <c r="AE595" s="246"/>
      <c r="AF595" s="246"/>
      <c r="AG595" s="246"/>
      <c r="AH595" s="246"/>
      <c r="AI595" s="246"/>
      <c r="AJ595" s="246"/>
      <c r="AK595" s="246"/>
      <c r="AL595" s="246"/>
      <c r="AM595" s="246"/>
      <c r="AN595" s="246"/>
      <c r="AO595" s="246"/>
      <c r="AP595" s="246"/>
      <c r="AQ595" s="246"/>
      <c r="AR595" s="246"/>
      <c r="AS595" s="246"/>
      <c r="AT595" s="246"/>
      <c r="AU595" s="246"/>
      <c r="AV595" s="246"/>
      <c r="AW595" s="246"/>
      <c r="AX595" s="246"/>
      <c r="AY595" s="246"/>
      <c r="AZ595" s="246"/>
      <c r="BA595" s="248"/>
      <c r="BB595" s="350"/>
      <c r="BC595" s="248"/>
      <c r="BD595" s="248"/>
      <c r="BE595" s="248"/>
      <c r="BF595" s="248"/>
      <c r="BG595" s="248"/>
      <c r="BH595" s="248"/>
      <c r="BI595" s="248"/>
      <c r="BJ595" s="248"/>
      <c r="BK595" s="248"/>
      <c r="BL595" s="248"/>
      <c r="BM595" s="248"/>
      <c r="BN595" s="248"/>
      <c r="BO595" s="248"/>
      <c r="BP595" s="248"/>
      <c r="BQ595" s="248"/>
      <c r="BR595" s="248"/>
      <c r="BS595" s="248"/>
      <c r="BT595" s="248"/>
      <c r="BU595" s="248"/>
      <c r="BV595" s="248"/>
      <c r="BW595" s="248"/>
      <c r="BX595" s="248"/>
      <c r="BY595" s="248"/>
      <c r="BZ595" s="249"/>
      <c r="CA595" s="249"/>
      <c r="CB595" s="249"/>
      <c r="CC595" s="249"/>
      <c r="CD595" s="249"/>
      <c r="CE595" s="249"/>
      <c r="CF595" s="249"/>
      <c r="CG595" s="249"/>
      <c r="CH595" s="249"/>
      <c r="CI595" s="249"/>
      <c r="CJ595" s="249"/>
      <c r="CK595" s="249"/>
      <c r="CL595" s="249"/>
      <c r="CM595" s="249"/>
      <c r="CN595" s="249"/>
      <c r="CO595" s="249"/>
      <c r="CP595" s="249"/>
      <c r="CQ595" s="249"/>
      <c r="CR595" s="249"/>
      <c r="CS595" s="249"/>
      <c r="CT595" s="249"/>
      <c r="CU595" s="249"/>
      <c r="CV595" s="249"/>
      <c r="CW595" s="249"/>
      <c r="CX595" s="249"/>
      <c r="CY595" s="249"/>
      <c r="CZ595" s="249"/>
    </row>
    <row r="596" s="253" customFormat="true" ht="25.15" customHeight="true" x14ac:dyDescent="0.2">
      <c r="C596" s="2911" t="s">
        <v>373</v>
      </c>
      <c r="D596" s="2911"/>
      <c r="E596" s="660">
        <v>-3.6545460096554399E-3</v>
      </c>
      <c r="F596" s="599"/>
      <c r="G596" s="599"/>
      <c r="H596" s="2911" t="s">
        <v>320</v>
      </c>
      <c r="I596" s="2911"/>
      <c r="J596" s="661">
        <v>2.7039612510335695E-2</v>
      </c>
      <c r="K596" s="599"/>
      <c r="L596" s="599"/>
      <c r="M596" s="2911" t="s">
        <v>344</v>
      </c>
      <c r="N596" s="2911"/>
      <c r="O596" s="662">
        <v>2.7007196506137671E-2</v>
      </c>
      <c r="P596" s="599"/>
      <c r="Q596" s="599"/>
      <c r="AD596" s="246"/>
      <c r="AE596" s="246"/>
      <c r="AF596" s="246"/>
      <c r="AG596" s="246"/>
      <c r="AH596" s="246"/>
      <c r="AI596" s="246"/>
      <c r="AJ596" s="246"/>
      <c r="AK596" s="246"/>
      <c r="AL596" s="246"/>
      <c r="AM596" s="246"/>
      <c r="AN596" s="246"/>
      <c r="AO596" s="246"/>
      <c r="AP596" s="246"/>
      <c r="AQ596" s="246"/>
      <c r="AR596" s="246"/>
      <c r="AS596" s="246"/>
      <c r="AT596" s="246"/>
      <c r="AU596" s="246"/>
      <c r="AV596" s="246"/>
      <c r="AW596" s="246"/>
      <c r="AX596" s="246"/>
      <c r="AY596" s="246"/>
      <c r="AZ596" s="246"/>
      <c r="BA596" s="248"/>
      <c r="BB596" s="350"/>
      <c r="BC596" s="248"/>
      <c r="BD596" s="248"/>
      <c r="BE596" s="248"/>
      <c r="BF596" s="248"/>
      <c r="BG596" s="248"/>
      <c r="BH596" s="248"/>
      <c r="BI596" s="248"/>
      <c r="BJ596" s="248"/>
      <c r="BK596" s="248"/>
      <c r="BL596" s="248"/>
      <c r="BM596" s="248"/>
      <c r="BN596" s="248"/>
      <c r="BO596" s="248"/>
      <c r="BP596" s="248"/>
      <c r="BQ596" s="248"/>
      <c r="BR596" s="248"/>
      <c r="BS596" s="248"/>
      <c r="BT596" s="248"/>
      <c r="BU596" s="248"/>
      <c r="BV596" s="248"/>
      <c r="BW596" s="248"/>
      <c r="BX596" s="248"/>
      <c r="BY596" s="248"/>
      <c r="BZ596" s="249"/>
      <c r="CA596" s="249"/>
      <c r="CB596" s="249"/>
      <c r="CC596" s="249"/>
      <c r="CD596" s="249"/>
      <c r="CE596" s="249"/>
      <c r="CF596" s="249"/>
      <c r="CG596" s="249"/>
      <c r="CH596" s="249"/>
      <c r="CI596" s="249"/>
      <c r="CJ596" s="249"/>
      <c r="CK596" s="249"/>
      <c r="CL596" s="249"/>
      <c r="CM596" s="249"/>
      <c r="CN596" s="249"/>
      <c r="CO596" s="249"/>
      <c r="CP596" s="249"/>
      <c r="CQ596" s="249"/>
      <c r="CR596" s="249"/>
      <c r="CS596" s="249"/>
      <c r="CT596" s="249"/>
      <c r="CU596" s="249"/>
      <c r="CV596" s="249"/>
      <c r="CW596" s="249"/>
      <c r="CX596" s="249"/>
      <c r="CY596" s="249"/>
      <c r="CZ596" s="249"/>
    </row>
    <row r="597" s="253" customFormat="true" ht="25.15" customHeight="true" x14ac:dyDescent="0.2">
      <c r="C597" s="2911" t="s">
        <v>376</v>
      </c>
      <c r="D597" s="2911"/>
      <c r="E597" s="660">
        <v>-1.0777000807401171E-3</v>
      </c>
      <c r="F597" s="599"/>
      <c r="G597" s="599"/>
      <c r="H597" s="2911" t="s">
        <v>375</v>
      </c>
      <c r="I597" s="2911"/>
      <c r="J597" s="661">
        <v>2.1988061135368221E-3</v>
      </c>
      <c r="K597" s="599"/>
      <c r="L597" s="599"/>
      <c r="M597" s="2911" t="s">
        <v>327</v>
      </c>
      <c r="N597" s="2911"/>
      <c r="O597" s="662">
        <v>-7.3623525486324129E-2</v>
      </c>
      <c r="P597" s="599"/>
      <c r="Q597" s="599"/>
      <c r="AD597" s="246"/>
      <c r="AE597" s="246"/>
      <c r="AF597" s="246"/>
      <c r="AG597" s="246"/>
      <c r="AH597" s="246"/>
      <c r="AI597" s="246"/>
      <c r="AJ597" s="246"/>
      <c r="AK597" s="246"/>
      <c r="AL597" s="246"/>
      <c r="AM597" s="246"/>
      <c r="AN597" s="246"/>
      <c r="AO597" s="246"/>
      <c r="AP597" s="246"/>
      <c r="AQ597" s="246"/>
      <c r="AR597" s="246"/>
      <c r="AS597" s="246"/>
      <c r="AT597" s="246"/>
      <c r="AU597" s="246"/>
      <c r="AV597" s="246"/>
      <c r="AW597" s="246"/>
      <c r="AX597" s="246"/>
      <c r="AY597" s="246"/>
      <c r="AZ597" s="246"/>
      <c r="BA597" s="248"/>
      <c r="BB597" s="350"/>
      <c r="BC597" s="248"/>
      <c r="BD597" s="248"/>
      <c r="BE597" s="248"/>
      <c r="BF597" s="248"/>
      <c r="BG597" s="248"/>
      <c r="BH597" s="248"/>
      <c r="BI597" s="248"/>
      <c r="BJ597" s="248"/>
      <c r="BK597" s="248"/>
      <c r="BL597" s="248"/>
      <c r="BM597" s="248"/>
      <c r="BN597" s="248"/>
      <c r="BO597" s="248"/>
      <c r="BP597" s="248"/>
      <c r="BQ597" s="248"/>
      <c r="BR597" s="248"/>
      <c r="BS597" s="248"/>
      <c r="BT597" s="248"/>
      <c r="BU597" s="248"/>
      <c r="BV597" s="248"/>
      <c r="BW597" s="248"/>
      <c r="BX597" s="248"/>
      <c r="BY597" s="248"/>
      <c r="BZ597" s="249"/>
      <c r="CA597" s="249"/>
      <c r="CB597" s="249"/>
      <c r="CC597" s="249"/>
      <c r="CD597" s="249"/>
      <c r="CE597" s="249"/>
      <c r="CF597" s="249"/>
      <c r="CG597" s="249"/>
      <c r="CH597" s="249"/>
      <c r="CI597" s="249"/>
      <c r="CJ597" s="249"/>
      <c r="CK597" s="249"/>
      <c r="CL597" s="249"/>
      <c r="CM597" s="249"/>
      <c r="CN597" s="249"/>
      <c r="CO597" s="249"/>
      <c r="CP597" s="249"/>
      <c r="CQ597" s="249"/>
      <c r="CR597" s="249"/>
      <c r="CS597" s="249"/>
      <c r="CT597" s="249"/>
      <c r="CU597" s="249"/>
      <c r="CV597" s="249"/>
      <c r="CW597" s="249"/>
      <c r="CX597" s="249"/>
      <c r="CY597" s="249"/>
      <c r="CZ597" s="249"/>
    </row>
    <row r="598" s="253" customFormat="true" ht="25.15" customHeight="true" x14ac:dyDescent="0.2">
      <c r="C598" s="2911" t="s">
        <v>366</v>
      </c>
      <c r="D598" s="2911"/>
      <c r="E598" s="660">
        <v>7.2984620171856517E-3</v>
      </c>
      <c r="F598" s="599"/>
      <c r="G598" s="599"/>
      <c r="H598" s="2911" t="s">
        <v>349</v>
      </c>
      <c r="I598" s="2911"/>
      <c r="J598" s="661">
        <v>2.1300978379113232E-2</v>
      </c>
      <c r="K598" s="599"/>
      <c r="L598" s="599"/>
      <c r="M598" s="2911" t="s">
        <v>378</v>
      </c>
      <c r="N598" s="2911"/>
      <c r="O598" s="662">
        <v>1.9986954751484366E-3</v>
      </c>
      <c r="P598" s="599"/>
      <c r="Q598" s="599"/>
      <c r="AD598" s="246"/>
      <c r="AE598" s="246"/>
      <c r="AF598" s="246"/>
      <c r="AG598" s="246"/>
      <c r="AH598" s="246"/>
      <c r="AI598" s="246"/>
      <c r="AJ598" s="246"/>
      <c r="AK598" s="246"/>
      <c r="AL598" s="246"/>
      <c r="AM598" s="246"/>
      <c r="AN598" s="246"/>
      <c r="AO598" s="246"/>
      <c r="AP598" s="246"/>
      <c r="AQ598" s="246"/>
      <c r="AR598" s="246"/>
      <c r="AS598" s="246"/>
      <c r="AT598" s="246"/>
      <c r="AU598" s="246"/>
      <c r="AV598" s="246"/>
      <c r="AW598" s="246"/>
      <c r="AX598" s="246"/>
      <c r="AY598" s="246"/>
      <c r="AZ598" s="246"/>
      <c r="BA598" s="248"/>
      <c r="BB598" s="350"/>
      <c r="BC598" s="248"/>
      <c r="BD598" s="248"/>
      <c r="BE598" s="248"/>
      <c r="BF598" s="248"/>
      <c r="BG598" s="248"/>
      <c r="BH598" s="248"/>
      <c r="BI598" s="248"/>
      <c r="BJ598" s="248"/>
      <c r="BK598" s="248"/>
      <c r="BL598" s="248"/>
      <c r="BM598" s="248"/>
      <c r="BN598" s="248"/>
      <c r="BO598" s="248"/>
      <c r="BP598" s="248"/>
      <c r="BQ598" s="248"/>
      <c r="BR598" s="248"/>
      <c r="BS598" s="248"/>
      <c r="BT598" s="248"/>
      <c r="BU598" s="248"/>
      <c r="BV598" s="248"/>
      <c r="BW598" s="248"/>
      <c r="BX598" s="248"/>
      <c r="BY598" s="248"/>
      <c r="BZ598" s="249"/>
      <c r="CA598" s="249"/>
      <c r="CB598" s="249"/>
      <c r="CC598" s="249"/>
      <c r="CD598" s="249"/>
      <c r="CE598" s="249"/>
      <c r="CF598" s="249"/>
      <c r="CG598" s="249"/>
      <c r="CH598" s="249"/>
      <c r="CI598" s="249"/>
      <c r="CJ598" s="249"/>
      <c r="CK598" s="249"/>
      <c r="CL598" s="249"/>
      <c r="CM598" s="249"/>
      <c r="CN598" s="249"/>
      <c r="CO598" s="249"/>
      <c r="CP598" s="249"/>
      <c r="CQ598" s="249"/>
      <c r="CR598" s="249"/>
      <c r="CS598" s="249"/>
      <c r="CT598" s="249"/>
      <c r="CU598" s="249"/>
      <c r="CV598" s="249"/>
      <c r="CW598" s="249"/>
      <c r="CX598" s="249"/>
      <c r="CY598" s="249"/>
      <c r="CZ598" s="249"/>
    </row>
    <row r="599" s="253" customFormat="true" ht="25.15" customHeight="true" x14ac:dyDescent="0.2">
      <c r="C599" s="2911" t="s">
        <v>318</v>
      </c>
      <c r="D599" s="2911"/>
      <c r="E599" s="660">
        <v>-8.0774046926756035E-2</v>
      </c>
      <c r="F599" s="599"/>
      <c r="G599" s="599"/>
      <c r="H599" s="2911" t="s">
        <v>344</v>
      </c>
      <c r="I599" s="2911"/>
      <c r="J599" s="661">
        <v>-1.5244722460510222E-2</v>
      </c>
      <c r="K599" s="599"/>
      <c r="L599" s="599"/>
      <c r="M599" s="2911" t="s">
        <v>351</v>
      </c>
      <c r="N599" s="2911"/>
      <c r="O599" s="662">
        <v>-1.9082175668837267E-2</v>
      </c>
      <c r="P599" s="599"/>
      <c r="Q599" s="599"/>
      <c r="AD599" s="246"/>
      <c r="AE599" s="246"/>
      <c r="AF599" s="246"/>
      <c r="AG599" s="246"/>
      <c r="AH599" s="246"/>
      <c r="AI599" s="246"/>
      <c r="AJ599" s="246"/>
      <c r="AK599" s="246"/>
      <c r="AL599" s="246"/>
      <c r="AM599" s="246"/>
      <c r="AN599" s="246"/>
      <c r="AO599" s="246"/>
      <c r="AP599" s="246"/>
      <c r="AQ599" s="246"/>
      <c r="AR599" s="246"/>
      <c r="AS599" s="246"/>
      <c r="AT599" s="246"/>
      <c r="AU599" s="246"/>
      <c r="AV599" s="246"/>
      <c r="AW599" s="246"/>
      <c r="AX599" s="246"/>
      <c r="AY599" s="246"/>
      <c r="AZ599" s="246"/>
      <c r="BA599" s="248"/>
      <c r="BB599" s="350"/>
      <c r="BC599" s="248"/>
      <c r="BD599" s="248"/>
      <c r="BE599" s="248"/>
      <c r="BF599" s="248"/>
      <c r="BG599" s="248"/>
      <c r="BH599" s="248"/>
      <c r="BI599" s="248"/>
      <c r="BJ599" s="248"/>
      <c r="BK599" s="248"/>
      <c r="BL599" s="248"/>
      <c r="BM599" s="248"/>
      <c r="BN599" s="248"/>
      <c r="BO599" s="248"/>
      <c r="BP599" s="248"/>
      <c r="BQ599" s="248"/>
      <c r="BR599" s="248"/>
      <c r="BS599" s="248"/>
      <c r="BT599" s="248"/>
      <c r="BU599" s="248"/>
      <c r="BV599" s="248"/>
      <c r="BW599" s="248"/>
      <c r="BX599" s="248"/>
      <c r="BY599" s="248"/>
      <c r="BZ599" s="249"/>
      <c r="CA599" s="249"/>
      <c r="CB599" s="249"/>
      <c r="CC599" s="249"/>
      <c r="CD599" s="249"/>
      <c r="CE599" s="249"/>
      <c r="CF599" s="249"/>
      <c r="CG599" s="249"/>
      <c r="CH599" s="249"/>
      <c r="CI599" s="249"/>
      <c r="CJ599" s="249"/>
      <c r="CK599" s="249"/>
      <c r="CL599" s="249"/>
      <c r="CM599" s="249"/>
      <c r="CN599" s="249"/>
      <c r="CO599" s="249"/>
      <c r="CP599" s="249"/>
      <c r="CQ599" s="249"/>
      <c r="CR599" s="249"/>
      <c r="CS599" s="249"/>
      <c r="CT599" s="249"/>
      <c r="CU599" s="249"/>
      <c r="CV599" s="249"/>
      <c r="CW599" s="249"/>
      <c r="CX599" s="249"/>
      <c r="CY599" s="249"/>
      <c r="CZ599" s="249"/>
    </row>
    <row r="600" s="253" customFormat="true" ht="25.15" customHeight="true" x14ac:dyDescent="0.2">
      <c r="C600" s="2911" t="s">
        <v>365</v>
      </c>
      <c r="D600" s="2911"/>
      <c r="E600" s="660">
        <v>8.1850845354607699E-3</v>
      </c>
      <c r="F600" s="599"/>
      <c r="G600" s="599"/>
      <c r="H600" s="2911" t="s">
        <v>327</v>
      </c>
      <c r="I600" s="2911"/>
      <c r="J600" s="661">
        <v>-5.6701310208553089E-2</v>
      </c>
      <c r="K600" s="599"/>
      <c r="L600" s="599"/>
      <c r="M600" s="2911" t="s">
        <v>333</v>
      </c>
      <c r="N600" s="2911"/>
      <c r="O600" s="662">
        <v>-3.1129685753008913E-2</v>
      </c>
      <c r="P600" s="599"/>
      <c r="Q600" s="599"/>
      <c r="AD600" s="246"/>
      <c r="AE600" s="246"/>
      <c r="AF600" s="246"/>
      <c r="AG600" s="246"/>
      <c r="AH600" s="246"/>
      <c r="AI600" s="246"/>
      <c r="AJ600" s="246"/>
      <c r="AK600" s="246"/>
      <c r="AL600" s="246"/>
      <c r="AM600" s="246"/>
      <c r="AN600" s="246"/>
      <c r="AO600" s="246"/>
      <c r="AP600" s="246"/>
      <c r="AQ600" s="246"/>
      <c r="AR600" s="246"/>
      <c r="AS600" s="246"/>
      <c r="AT600" s="246"/>
      <c r="AU600" s="246"/>
      <c r="AV600" s="246"/>
      <c r="AW600" s="246"/>
      <c r="AX600" s="246"/>
      <c r="AY600" s="246"/>
      <c r="AZ600" s="246"/>
      <c r="BA600" s="248"/>
      <c r="BB600" s="350"/>
      <c r="BC600" s="248"/>
      <c r="BD600" s="248"/>
      <c r="BE600" s="248"/>
      <c r="BF600" s="248"/>
      <c r="BG600" s="248"/>
      <c r="BH600" s="248"/>
      <c r="BI600" s="248"/>
      <c r="BJ600" s="248"/>
      <c r="BK600" s="248"/>
      <c r="BL600" s="248"/>
      <c r="BM600" s="248"/>
      <c r="BN600" s="248"/>
      <c r="BO600" s="248"/>
      <c r="BP600" s="248"/>
      <c r="BQ600" s="248"/>
      <c r="BR600" s="248"/>
      <c r="BS600" s="248"/>
      <c r="BT600" s="248"/>
      <c r="BU600" s="248"/>
      <c r="BV600" s="248"/>
      <c r="BW600" s="248"/>
      <c r="BX600" s="248"/>
      <c r="BY600" s="248"/>
      <c r="BZ600" s="249"/>
      <c r="CA600" s="249"/>
      <c r="CB600" s="249"/>
      <c r="CC600" s="249"/>
      <c r="CD600" s="249"/>
      <c r="CE600" s="249"/>
      <c r="CF600" s="249"/>
      <c r="CG600" s="249"/>
      <c r="CH600" s="249"/>
      <c r="CI600" s="249"/>
      <c r="CJ600" s="249"/>
      <c r="CK600" s="249"/>
      <c r="CL600" s="249"/>
      <c r="CM600" s="249"/>
      <c r="CN600" s="249"/>
      <c r="CO600" s="249"/>
      <c r="CP600" s="249"/>
      <c r="CQ600" s="249"/>
      <c r="CR600" s="249"/>
      <c r="CS600" s="249"/>
      <c r="CT600" s="249"/>
      <c r="CU600" s="249"/>
      <c r="CV600" s="249"/>
      <c r="CW600" s="249"/>
      <c r="CX600" s="249"/>
      <c r="CY600" s="249"/>
      <c r="CZ600" s="249"/>
    </row>
    <row r="601" s="253" customFormat="true" ht="25.15" customHeight="true" x14ac:dyDescent="0.2">
      <c r="C601" s="2911" t="s">
        <v>368</v>
      </c>
      <c r="D601" s="2911"/>
      <c r="E601" s="660">
        <v>5.7352098188649852E-3</v>
      </c>
      <c r="F601" s="599"/>
      <c r="G601" s="599"/>
      <c r="H601" s="2911" t="s">
        <v>378</v>
      </c>
      <c r="I601" s="2911"/>
      <c r="J601" s="661">
        <v>-1.1520893994007169E-3</v>
      </c>
      <c r="K601" s="599"/>
      <c r="L601" s="599"/>
      <c r="M601" s="2911" t="s">
        <v>342</v>
      </c>
      <c r="N601" s="2911"/>
      <c r="O601" s="662">
        <v>2.9533792754115069E-2</v>
      </c>
      <c r="P601" s="599"/>
      <c r="Q601" s="599"/>
      <c r="AD601" s="246"/>
      <c r="AE601" s="246"/>
      <c r="AF601" s="246"/>
      <c r="AG601" s="246"/>
      <c r="AH601" s="246"/>
      <c r="AI601" s="246"/>
      <c r="AJ601" s="246"/>
      <c r="AK601" s="246"/>
      <c r="AL601" s="246"/>
      <c r="AM601" s="246"/>
      <c r="AN601" s="246"/>
      <c r="AO601" s="246"/>
      <c r="AP601" s="246"/>
      <c r="AQ601" s="246"/>
      <c r="AR601" s="246"/>
      <c r="AS601" s="246"/>
      <c r="AT601" s="246"/>
      <c r="AU601" s="246"/>
      <c r="AV601" s="246"/>
      <c r="AW601" s="246"/>
      <c r="AX601" s="246"/>
      <c r="AY601" s="246"/>
      <c r="AZ601" s="246"/>
      <c r="BA601" s="248"/>
      <c r="BB601" s="350"/>
      <c r="BC601" s="248"/>
      <c r="BD601" s="248"/>
      <c r="BE601" s="248"/>
      <c r="BF601" s="248"/>
      <c r="BG601" s="248"/>
      <c r="BH601" s="248"/>
      <c r="BI601" s="248"/>
      <c r="BJ601" s="248"/>
      <c r="BK601" s="248"/>
      <c r="BL601" s="248"/>
      <c r="BM601" s="248"/>
      <c r="BN601" s="248"/>
      <c r="BO601" s="248"/>
      <c r="BP601" s="248"/>
      <c r="BQ601" s="248"/>
      <c r="BR601" s="248"/>
      <c r="BS601" s="248"/>
      <c r="BT601" s="248"/>
      <c r="BU601" s="248"/>
      <c r="BV601" s="248"/>
      <c r="BW601" s="248"/>
      <c r="BX601" s="248"/>
      <c r="BY601" s="248"/>
      <c r="BZ601" s="249"/>
      <c r="CA601" s="249"/>
      <c r="CB601" s="249"/>
      <c r="CC601" s="249"/>
      <c r="CD601" s="249"/>
      <c r="CE601" s="249"/>
      <c r="CF601" s="249"/>
      <c r="CG601" s="249"/>
      <c r="CH601" s="249"/>
      <c r="CI601" s="249"/>
      <c r="CJ601" s="249"/>
      <c r="CK601" s="249"/>
      <c r="CL601" s="249"/>
      <c r="CM601" s="249"/>
      <c r="CN601" s="249"/>
      <c r="CO601" s="249"/>
      <c r="CP601" s="249"/>
      <c r="CQ601" s="249"/>
      <c r="CR601" s="249"/>
      <c r="CS601" s="249"/>
      <c r="CT601" s="249"/>
      <c r="CU601" s="249"/>
      <c r="CV601" s="249"/>
      <c r="CW601" s="249"/>
      <c r="CX601" s="249"/>
      <c r="CY601" s="249"/>
      <c r="CZ601" s="249"/>
    </row>
    <row r="602" s="253" customFormat="true" ht="25.15" customHeight="true" x14ac:dyDescent="0.2">
      <c r="C602" s="2911" t="s">
        <v>322</v>
      </c>
      <c r="D602" s="2911"/>
      <c r="E602" s="660">
        <v>4.4306359059540168E-2</v>
      </c>
      <c r="F602" s="599"/>
      <c r="G602" s="599"/>
      <c r="H602" s="2911" t="s">
        <v>351</v>
      </c>
      <c r="I602" s="2911"/>
      <c r="J602" s="661">
        <v>-1.5614147856114249E-2</v>
      </c>
      <c r="K602" s="599"/>
      <c r="L602" s="599"/>
      <c r="M602" s="2911" t="s">
        <v>317</v>
      </c>
      <c r="N602" s="2911"/>
      <c r="O602" s="662">
        <v>9.3108330865670302E-2</v>
      </c>
      <c r="P602" s="599"/>
      <c r="Q602" s="599"/>
      <c r="AD602" s="246"/>
      <c r="AE602" s="246"/>
      <c r="AF602" s="246"/>
      <c r="AG602" s="246"/>
      <c r="AH602" s="246"/>
      <c r="AI602" s="246"/>
      <c r="AJ602" s="246"/>
      <c r="AK602" s="246"/>
      <c r="AL602" s="246"/>
      <c r="AM602" s="246"/>
      <c r="AN602" s="246"/>
      <c r="AO602" s="246"/>
      <c r="AP602" s="246"/>
      <c r="AQ602" s="246"/>
      <c r="AR602" s="246"/>
      <c r="AS602" s="246"/>
      <c r="AT602" s="246"/>
      <c r="AU602" s="246"/>
      <c r="AV602" s="246"/>
      <c r="AW602" s="246"/>
      <c r="AX602" s="246"/>
      <c r="AY602" s="246"/>
      <c r="AZ602" s="246"/>
      <c r="BA602" s="248"/>
      <c r="BB602" s="350"/>
      <c r="BC602" s="248"/>
      <c r="BD602" s="248"/>
      <c r="BE602" s="248"/>
      <c r="BF602" s="248"/>
      <c r="BG602" s="248"/>
      <c r="BH602" s="248"/>
      <c r="BI602" s="248"/>
      <c r="BJ602" s="248"/>
      <c r="BK602" s="248"/>
      <c r="BL602" s="248"/>
      <c r="BM602" s="248"/>
      <c r="BN602" s="248"/>
      <c r="BO602" s="248"/>
      <c r="BP602" s="248"/>
      <c r="BQ602" s="248"/>
      <c r="BR602" s="248"/>
      <c r="BS602" s="248"/>
      <c r="BT602" s="248"/>
      <c r="BU602" s="248"/>
      <c r="BV602" s="248"/>
      <c r="BW602" s="248"/>
      <c r="BX602" s="248"/>
      <c r="BY602" s="248"/>
      <c r="BZ602" s="249"/>
      <c r="CA602" s="249"/>
      <c r="CB602" s="249"/>
      <c r="CC602" s="249"/>
      <c r="CD602" s="249"/>
      <c r="CE602" s="249"/>
      <c r="CF602" s="249"/>
      <c r="CG602" s="249"/>
      <c r="CH602" s="249"/>
      <c r="CI602" s="249"/>
      <c r="CJ602" s="249"/>
      <c r="CK602" s="249"/>
      <c r="CL602" s="249"/>
      <c r="CM602" s="249"/>
      <c r="CN602" s="249"/>
      <c r="CO602" s="249"/>
      <c r="CP602" s="249"/>
      <c r="CQ602" s="249"/>
      <c r="CR602" s="249"/>
      <c r="CS602" s="249"/>
      <c r="CT602" s="249"/>
      <c r="CU602" s="249"/>
      <c r="CV602" s="249"/>
      <c r="CW602" s="249"/>
      <c r="CX602" s="249"/>
      <c r="CY602" s="249"/>
      <c r="CZ602" s="249"/>
    </row>
    <row r="603" s="253" customFormat="true" ht="25.15" customHeight="true" x14ac:dyDescent="0.2">
      <c r="C603" s="2911" t="s">
        <v>331</v>
      </c>
      <c r="D603" s="2911"/>
      <c r="E603" s="660">
        <v>-3.0525959639617802E-2</v>
      </c>
      <c r="F603" s="599"/>
      <c r="G603" s="599"/>
      <c r="H603" s="2911" t="s">
        <v>333</v>
      </c>
      <c r="I603" s="2911"/>
      <c r="J603" s="661">
        <v>-4.9338421354103636E-2</v>
      </c>
      <c r="K603" s="599"/>
      <c r="L603" s="599"/>
      <c r="M603" s="2911" t="s">
        <v>377</v>
      </c>
      <c r="N603" s="2911"/>
      <c r="O603" s="662">
        <v>-5.9723242776341537E-3</v>
      </c>
      <c r="P603" s="599"/>
      <c r="Q603" s="599"/>
      <c r="AD603" s="246"/>
      <c r="AE603" s="246"/>
      <c r="AF603" s="246"/>
      <c r="AG603" s="246"/>
      <c r="AH603" s="246"/>
      <c r="AI603" s="246"/>
      <c r="AJ603" s="246"/>
      <c r="AK603" s="246"/>
      <c r="AL603" s="246"/>
      <c r="AM603" s="246"/>
      <c r="AN603" s="246"/>
      <c r="AO603" s="246"/>
      <c r="AP603" s="246"/>
      <c r="AQ603" s="246"/>
      <c r="AR603" s="246"/>
      <c r="AS603" s="246"/>
      <c r="AT603" s="246"/>
      <c r="AU603" s="246"/>
      <c r="AV603" s="246"/>
      <c r="AW603" s="246"/>
      <c r="AX603" s="246"/>
      <c r="AY603" s="246"/>
      <c r="AZ603" s="246"/>
      <c r="BA603" s="248"/>
      <c r="BB603" s="350"/>
      <c r="BC603" s="248"/>
      <c r="BD603" s="248"/>
      <c r="BE603" s="248"/>
      <c r="BF603" s="248"/>
      <c r="BG603" s="248"/>
      <c r="BH603" s="248"/>
      <c r="BI603" s="248"/>
      <c r="BJ603" s="248"/>
      <c r="BK603" s="248"/>
      <c r="BL603" s="248"/>
      <c r="BM603" s="248"/>
      <c r="BN603" s="248"/>
      <c r="BO603" s="248"/>
      <c r="BP603" s="248"/>
      <c r="BQ603" s="248"/>
      <c r="BR603" s="248"/>
      <c r="BS603" s="248"/>
      <c r="BT603" s="248"/>
      <c r="BU603" s="248"/>
      <c r="BV603" s="248"/>
      <c r="BW603" s="248"/>
      <c r="BX603" s="248"/>
      <c r="BY603" s="248"/>
      <c r="BZ603" s="249"/>
      <c r="CA603" s="249"/>
      <c r="CB603" s="249"/>
      <c r="CC603" s="249"/>
      <c r="CD603" s="249"/>
      <c r="CE603" s="249"/>
      <c r="CF603" s="249"/>
      <c r="CG603" s="249"/>
      <c r="CH603" s="249"/>
      <c r="CI603" s="249"/>
      <c r="CJ603" s="249"/>
      <c r="CK603" s="249"/>
      <c r="CL603" s="249"/>
      <c r="CM603" s="249"/>
      <c r="CN603" s="249"/>
      <c r="CO603" s="249"/>
      <c r="CP603" s="249"/>
      <c r="CQ603" s="249"/>
      <c r="CR603" s="249"/>
      <c r="CS603" s="249"/>
      <c r="CT603" s="249"/>
      <c r="CU603" s="249"/>
      <c r="CV603" s="249"/>
      <c r="CW603" s="249"/>
      <c r="CX603" s="249"/>
      <c r="CY603" s="249"/>
      <c r="CZ603" s="249"/>
    </row>
    <row r="604" s="253" customFormat="true" ht="25.15" customHeight="true" x14ac:dyDescent="0.2">
      <c r="C604" s="2911" t="s">
        <v>335</v>
      </c>
      <c r="D604" s="2911"/>
      <c r="E604" s="660">
        <v>-1.6497791907832959E-2</v>
      </c>
      <c r="F604" s="599"/>
      <c r="G604" s="599"/>
      <c r="H604" s="2911" t="s">
        <v>342</v>
      </c>
      <c r="I604" s="2911"/>
      <c r="J604" s="661">
        <v>-1.8494826451954494E-2</v>
      </c>
      <c r="K604" s="599"/>
      <c r="L604" s="599"/>
      <c r="M604" s="2911" t="s">
        <v>345</v>
      </c>
      <c r="N604" s="2911"/>
      <c r="O604" s="662">
        <v>2.5750112503877678E-2</v>
      </c>
      <c r="P604" s="599"/>
      <c r="Q604" s="599"/>
      <c r="AD604" s="246"/>
      <c r="AE604" s="246"/>
      <c r="AF604" s="246"/>
      <c r="AG604" s="246"/>
      <c r="AH604" s="246"/>
      <c r="AI604" s="246"/>
      <c r="AJ604" s="246"/>
      <c r="AK604" s="246"/>
      <c r="AL604" s="246"/>
      <c r="AM604" s="246"/>
      <c r="AN604" s="246"/>
      <c r="AO604" s="246"/>
      <c r="AP604" s="246"/>
      <c r="AQ604" s="246"/>
      <c r="AR604" s="246"/>
      <c r="AS604" s="246"/>
      <c r="AT604" s="246"/>
      <c r="AU604" s="246"/>
      <c r="AV604" s="246"/>
      <c r="AW604" s="246"/>
      <c r="AX604" s="246"/>
      <c r="AY604" s="246"/>
      <c r="AZ604" s="246"/>
      <c r="BA604" s="249"/>
      <c r="BB604" s="351"/>
      <c r="BC604" s="249"/>
      <c r="BD604" s="249"/>
      <c r="BE604" s="249"/>
      <c r="BF604" s="249"/>
      <c r="BG604" s="249"/>
      <c r="BH604" s="249"/>
      <c r="BI604" s="249"/>
      <c r="BJ604" s="249"/>
      <c r="BK604" s="249"/>
      <c r="BL604" s="249"/>
      <c r="BM604" s="249"/>
      <c r="BN604" s="249"/>
      <c r="BO604" s="249"/>
      <c r="BP604" s="249"/>
      <c r="BQ604" s="249"/>
      <c r="BR604" s="249"/>
      <c r="BS604" s="249"/>
      <c r="BT604" s="249"/>
      <c r="BU604" s="249"/>
      <c r="BV604" s="249"/>
      <c r="BW604" s="249"/>
      <c r="BX604" s="249"/>
      <c r="BY604" s="249"/>
      <c r="BZ604" s="249"/>
      <c r="CA604" s="249"/>
      <c r="CB604" s="249"/>
      <c r="CC604" s="249"/>
      <c r="CD604" s="249"/>
      <c r="CE604" s="249"/>
      <c r="CF604" s="249"/>
      <c r="CG604" s="249"/>
      <c r="CH604" s="249"/>
      <c r="CI604" s="249"/>
      <c r="CJ604" s="249"/>
      <c r="CK604" s="249"/>
      <c r="CL604" s="249"/>
      <c r="CM604" s="249"/>
      <c r="CN604" s="249"/>
      <c r="CO604" s="249"/>
      <c r="CP604" s="249"/>
      <c r="CQ604" s="249"/>
      <c r="CR604" s="249"/>
      <c r="CS604" s="249"/>
      <c r="CT604" s="249"/>
      <c r="CU604" s="249"/>
      <c r="CV604" s="249"/>
      <c r="CW604" s="249"/>
      <c r="CX604" s="249"/>
      <c r="CY604" s="249"/>
      <c r="CZ604" s="249"/>
    </row>
    <row r="605" s="253" customFormat="true" ht="25.15" customHeight="true" x14ac:dyDescent="0.2">
      <c r="C605" s="2911" t="s">
        <v>326</v>
      </c>
      <c r="D605" s="2911"/>
      <c r="E605" s="660">
        <v>-6.569056757872796E-2</v>
      </c>
      <c r="F605" s="599"/>
      <c r="G605" s="599"/>
      <c r="H605" s="2911" t="s">
        <v>317</v>
      </c>
      <c r="I605" s="2911"/>
      <c r="J605" s="661">
        <v>6.6927788387159681E-2</v>
      </c>
      <c r="K605" s="599"/>
      <c r="L605" s="599"/>
      <c r="M605" s="2911" t="s">
        <v>360</v>
      </c>
      <c r="N605" s="2911"/>
      <c r="O605" s="662">
        <v>5.9544195845023804E-3</v>
      </c>
      <c r="P605" s="599"/>
      <c r="Q605" s="599"/>
      <c r="AD605" s="246"/>
      <c r="AE605" s="246"/>
      <c r="AF605" s="246"/>
      <c r="AG605" s="246"/>
      <c r="AH605" s="246"/>
      <c r="AI605" s="246"/>
      <c r="AJ605" s="246"/>
      <c r="AK605" s="246"/>
      <c r="AL605" s="246"/>
      <c r="AM605" s="246"/>
      <c r="AN605" s="246"/>
      <c r="AO605" s="246"/>
      <c r="AP605" s="246"/>
      <c r="AQ605" s="246"/>
      <c r="AR605" s="246"/>
      <c r="AS605" s="246"/>
      <c r="AT605" s="246"/>
      <c r="AU605" s="246"/>
      <c r="AV605" s="246"/>
      <c r="AW605" s="246"/>
      <c r="AX605" s="246"/>
      <c r="AY605" s="246"/>
      <c r="AZ605" s="246"/>
      <c r="BA605" s="249"/>
      <c r="BB605" s="351"/>
      <c r="BC605" s="249"/>
      <c r="BD605" s="249"/>
      <c r="BE605" s="249"/>
      <c r="BF605" s="249"/>
      <c r="BG605" s="249"/>
      <c r="BH605" s="249"/>
      <c r="BI605" s="249"/>
      <c r="BJ605" s="249"/>
      <c r="BK605" s="249"/>
      <c r="BL605" s="249"/>
      <c r="BM605" s="249"/>
      <c r="BN605" s="249"/>
      <c r="BO605" s="249"/>
      <c r="BP605" s="249"/>
      <c r="BQ605" s="249"/>
      <c r="BR605" s="249"/>
      <c r="BS605" s="249"/>
      <c r="BT605" s="249"/>
      <c r="BU605" s="249"/>
      <c r="BV605" s="249"/>
      <c r="BW605" s="249"/>
      <c r="BX605" s="249"/>
      <c r="BY605" s="249"/>
      <c r="BZ605" s="249"/>
      <c r="CA605" s="249"/>
      <c r="CB605" s="249"/>
      <c r="CC605" s="249"/>
      <c r="CD605" s="249"/>
      <c r="CE605" s="249"/>
      <c r="CF605" s="249"/>
      <c r="CG605" s="249"/>
      <c r="CH605" s="249"/>
      <c r="CI605" s="249"/>
      <c r="CJ605" s="249"/>
      <c r="CK605" s="249"/>
      <c r="CL605" s="249"/>
      <c r="CM605" s="249"/>
      <c r="CN605" s="249"/>
      <c r="CO605" s="249"/>
      <c r="CP605" s="249"/>
      <c r="CQ605" s="249"/>
      <c r="CR605" s="249"/>
      <c r="CS605" s="249"/>
      <c r="CT605" s="249"/>
      <c r="CU605" s="249"/>
      <c r="CV605" s="249"/>
      <c r="CW605" s="249"/>
      <c r="CX605" s="249"/>
      <c r="CY605" s="249"/>
      <c r="CZ605" s="249"/>
    </row>
    <row r="606" s="253" customFormat="true" ht="25.15" customHeight="true" x14ac:dyDescent="0.2">
      <c r="C606" s="2911" t="s">
        <v>324</v>
      </c>
      <c r="D606" s="2911"/>
      <c r="E606" s="660">
        <v>7.0628449478205027E-2</v>
      </c>
      <c r="F606" s="599"/>
      <c r="G606" s="599"/>
      <c r="H606" s="2911" t="s">
        <v>377</v>
      </c>
      <c r="I606" s="2911"/>
      <c r="J606" s="661">
        <v>4.3211237311806174E-3</v>
      </c>
      <c r="K606" s="599"/>
      <c r="L606" s="599"/>
      <c r="M606" s="2911" t="s">
        <v>220</v>
      </c>
      <c r="N606" s="2911"/>
      <c r="O606" s="662">
        <v>6.6579324396308467E-2</v>
      </c>
      <c r="P606" s="599"/>
      <c r="Q606" s="599"/>
      <c r="AD606" s="246"/>
      <c r="AE606" s="246"/>
      <c r="AF606" s="246"/>
      <c r="AG606" s="246"/>
      <c r="AH606" s="246"/>
      <c r="AI606" s="246"/>
      <c r="AJ606" s="246"/>
      <c r="AK606" s="246"/>
      <c r="AL606" s="246"/>
      <c r="AM606" s="246"/>
      <c r="AN606" s="246"/>
      <c r="AO606" s="246"/>
      <c r="AP606" s="246"/>
      <c r="AQ606" s="246"/>
      <c r="AR606" s="246"/>
      <c r="AS606" s="246"/>
      <c r="AT606" s="246"/>
      <c r="AU606" s="246"/>
      <c r="AV606" s="246"/>
      <c r="AW606" s="246"/>
      <c r="AX606" s="246"/>
      <c r="AY606" s="246"/>
      <c r="AZ606" s="246"/>
      <c r="BA606" s="249"/>
      <c r="BB606" s="351"/>
      <c r="BC606" s="249"/>
      <c r="BD606" s="249"/>
      <c r="BE606" s="249"/>
      <c r="BF606" s="249"/>
      <c r="BG606" s="249"/>
      <c r="BH606" s="249"/>
      <c r="BI606" s="249"/>
      <c r="BJ606" s="249"/>
      <c r="BK606" s="249"/>
      <c r="BL606" s="249"/>
      <c r="BM606" s="249"/>
      <c r="BN606" s="249"/>
      <c r="BO606" s="249"/>
      <c r="BP606" s="249"/>
      <c r="BQ606" s="249"/>
      <c r="BR606" s="249"/>
      <c r="BS606" s="249"/>
      <c r="BT606" s="249"/>
      <c r="BU606" s="249"/>
      <c r="BV606" s="249"/>
      <c r="BW606" s="249"/>
      <c r="BX606" s="249"/>
      <c r="BY606" s="249"/>
      <c r="BZ606" s="249"/>
      <c r="CA606" s="249"/>
      <c r="CB606" s="249"/>
      <c r="CC606" s="249"/>
      <c r="CD606" s="249"/>
      <c r="CE606" s="249"/>
      <c r="CF606" s="249"/>
      <c r="CG606" s="249"/>
      <c r="CH606" s="249"/>
      <c r="CI606" s="249"/>
      <c r="CJ606" s="249"/>
      <c r="CK606" s="249"/>
      <c r="CL606" s="249"/>
      <c r="CM606" s="249"/>
      <c r="CN606" s="249"/>
      <c r="CO606" s="249"/>
      <c r="CP606" s="249"/>
      <c r="CQ606" s="249"/>
      <c r="CR606" s="249"/>
      <c r="CS606" s="249"/>
      <c r="CT606" s="249"/>
      <c r="CU606" s="249"/>
      <c r="CV606" s="249"/>
      <c r="CW606" s="249"/>
      <c r="CX606" s="249"/>
      <c r="CY606" s="249"/>
      <c r="CZ606" s="249"/>
    </row>
    <row r="607" s="253" customFormat="true" ht="25.15" customHeight="true" x14ac:dyDescent="0.2">
      <c r="C607" s="2911" t="s">
        <v>334</v>
      </c>
      <c r="D607" s="2911"/>
      <c r="E607" s="660">
        <v>1.0747431983679481E-3</v>
      </c>
      <c r="F607" s="599"/>
      <c r="G607" s="599"/>
      <c r="H607" s="2911" t="s">
        <v>345</v>
      </c>
      <c r="I607" s="2911"/>
      <c r="J607" s="661">
        <v>1.5265821930400641E-2</v>
      </c>
      <c r="K607" s="599"/>
      <c r="L607" s="599"/>
      <c r="M607" s="2911" t="s">
        <v>359</v>
      </c>
      <c r="N607" s="2911"/>
      <c r="O607" s="662">
        <v>1.1248653095541685E-2</v>
      </c>
      <c r="P607" s="599"/>
      <c r="Q607" s="599"/>
      <c r="AD607" s="246"/>
      <c r="AE607" s="246"/>
      <c r="AF607" s="246"/>
      <c r="AG607" s="246"/>
      <c r="AH607" s="246"/>
      <c r="AI607" s="246"/>
      <c r="AJ607" s="246"/>
      <c r="AK607" s="246"/>
      <c r="AL607" s="246"/>
      <c r="AM607" s="246"/>
      <c r="AN607" s="246"/>
      <c r="AO607" s="246"/>
      <c r="AP607" s="246"/>
      <c r="AQ607" s="246"/>
      <c r="AR607" s="246"/>
      <c r="AS607" s="246"/>
      <c r="AT607" s="246"/>
      <c r="AU607" s="246"/>
      <c r="AV607" s="246"/>
      <c r="AW607" s="246"/>
      <c r="AX607" s="246"/>
      <c r="AY607" s="246"/>
      <c r="AZ607" s="246"/>
      <c r="BA607" s="249"/>
      <c r="BB607" s="351"/>
      <c r="BC607" s="249"/>
      <c r="BD607" s="249"/>
      <c r="BE607" s="249"/>
      <c r="BF607" s="249"/>
      <c r="BG607" s="249"/>
      <c r="BH607" s="249"/>
      <c r="BI607" s="249"/>
      <c r="BJ607" s="249"/>
      <c r="BK607" s="249"/>
      <c r="BL607" s="249"/>
      <c r="BM607" s="249"/>
      <c r="BN607" s="249"/>
      <c r="BO607" s="249"/>
      <c r="BP607" s="249"/>
      <c r="BQ607" s="249"/>
      <c r="BR607" s="249"/>
      <c r="BS607" s="249"/>
      <c r="BT607" s="249"/>
      <c r="BU607" s="249"/>
      <c r="BV607" s="249"/>
      <c r="BW607" s="249"/>
      <c r="BX607" s="249"/>
      <c r="BY607" s="249"/>
      <c r="BZ607" s="249"/>
      <c r="CA607" s="249"/>
      <c r="CB607" s="249"/>
      <c r="CC607" s="249"/>
      <c r="CD607" s="249"/>
      <c r="CE607" s="249"/>
      <c r="CF607" s="249"/>
      <c r="CG607" s="249"/>
      <c r="CH607" s="249"/>
      <c r="CI607" s="249"/>
      <c r="CJ607" s="249"/>
      <c r="CK607" s="249"/>
      <c r="CL607" s="249"/>
      <c r="CM607" s="249"/>
      <c r="CN607" s="249"/>
      <c r="CO607" s="249"/>
      <c r="CP607" s="249"/>
      <c r="CQ607" s="249"/>
      <c r="CR607" s="249"/>
      <c r="CS607" s="249"/>
      <c r="CT607" s="249"/>
      <c r="CU607" s="249"/>
      <c r="CV607" s="249"/>
      <c r="CW607" s="249"/>
      <c r="CX607" s="249"/>
      <c r="CY607" s="249"/>
      <c r="CZ607" s="249"/>
    </row>
    <row r="608" s="253" customFormat="true" ht="25.15" customHeight="true" x14ac:dyDescent="0.2">
      <c r="C608" s="2911" t="s">
        <v>358</v>
      </c>
      <c r="D608" s="2911"/>
      <c r="E608" s="660">
        <v>-5.6784471470207329E-3</v>
      </c>
      <c r="F608" s="599"/>
      <c r="G608" s="599"/>
      <c r="H608" s="2911" t="s">
        <v>360</v>
      </c>
      <c r="I608" s="2911"/>
      <c r="J608" s="661">
        <v>1.3626573479383758E-2</v>
      </c>
      <c r="K608" s="599"/>
      <c r="L608" s="599"/>
      <c r="M608" s="2911" t="s">
        <v>222</v>
      </c>
      <c r="N608" s="2911"/>
      <c r="O608" s="662">
        <v>4.6364951367679492E-2</v>
      </c>
      <c r="P608" s="599"/>
      <c r="Q608" s="599"/>
      <c r="AD608" s="246"/>
      <c r="AE608" s="246"/>
      <c r="AF608" s="246"/>
      <c r="AG608" s="246"/>
      <c r="AH608" s="246"/>
      <c r="AI608" s="246"/>
      <c r="AJ608" s="246"/>
      <c r="AK608" s="246"/>
      <c r="AL608" s="246"/>
      <c r="AM608" s="246"/>
      <c r="AN608" s="246"/>
      <c r="AO608" s="246"/>
      <c r="AP608" s="246"/>
      <c r="AQ608" s="246"/>
      <c r="AR608" s="246"/>
      <c r="AS608" s="246"/>
      <c r="AT608" s="246"/>
      <c r="AU608" s="246"/>
      <c r="AV608" s="246"/>
      <c r="AW608" s="246"/>
      <c r="AX608" s="246"/>
      <c r="AY608" s="246"/>
      <c r="AZ608" s="246"/>
      <c r="BA608" s="249"/>
      <c r="BB608" s="351"/>
      <c r="BC608" s="249"/>
      <c r="BD608" s="249"/>
      <c r="BE608" s="249"/>
      <c r="BF608" s="249"/>
      <c r="BG608" s="249"/>
      <c r="BH608" s="249"/>
      <c r="BI608" s="249"/>
      <c r="BJ608" s="249"/>
      <c r="BK608" s="249"/>
      <c r="BL608" s="249"/>
      <c r="BM608" s="249"/>
      <c r="BN608" s="249"/>
      <c r="BO608" s="249"/>
      <c r="BP608" s="249"/>
      <c r="BQ608" s="249"/>
      <c r="BR608" s="249"/>
      <c r="BS608" s="249"/>
      <c r="BT608" s="249"/>
      <c r="BU608" s="249"/>
      <c r="BV608" s="249"/>
      <c r="BW608" s="249"/>
      <c r="BX608" s="249"/>
      <c r="BY608" s="249"/>
      <c r="BZ608" s="249"/>
      <c r="CA608" s="249"/>
      <c r="CB608" s="249"/>
      <c r="CC608" s="249"/>
      <c r="CD608" s="249"/>
      <c r="CE608" s="249"/>
      <c r="CF608" s="249"/>
      <c r="CG608" s="249"/>
      <c r="CH608" s="249"/>
      <c r="CI608" s="249"/>
      <c r="CJ608" s="249"/>
      <c r="CK608" s="249"/>
      <c r="CL608" s="249"/>
      <c r="CM608" s="249"/>
      <c r="CN608" s="249"/>
      <c r="CO608" s="249"/>
      <c r="CP608" s="249"/>
      <c r="CQ608" s="249"/>
      <c r="CR608" s="249"/>
      <c r="CS608" s="249"/>
      <c r="CT608" s="249"/>
      <c r="CU608" s="249"/>
      <c r="CV608" s="249"/>
      <c r="CW608" s="249"/>
      <c r="CX608" s="249"/>
      <c r="CY608" s="249"/>
      <c r="CZ608" s="249"/>
    </row>
    <row r="609" s="253" customFormat="true" ht="25.15" customHeight="true" x14ac:dyDescent="0.2">
      <c r="C609" s="2911" t="s">
        <v>367</v>
      </c>
      <c r="D609" s="2911"/>
      <c r="E609" s="660">
        <v>7.0089344930131837E-3</v>
      </c>
      <c r="F609" s="599"/>
      <c r="G609" s="599"/>
      <c r="H609" s="2911" t="s">
        <v>225</v>
      </c>
      <c r="I609" s="2911"/>
      <c r="J609" s="661">
        <v>4.4332517680383396E-3</v>
      </c>
      <c r="K609" s="599"/>
      <c r="L609" s="599"/>
      <c r="M609" s="2911" t="s">
        <v>218</v>
      </c>
      <c r="N609" s="2911"/>
      <c r="O609" s="662">
        <v>5.6496044066143914E-3</v>
      </c>
      <c r="P609" s="599"/>
      <c r="Q609" s="599"/>
      <c r="AD609" s="246"/>
      <c r="AE609" s="246"/>
      <c r="AF609" s="246"/>
      <c r="AG609" s="246"/>
      <c r="AH609" s="246"/>
      <c r="AI609" s="246"/>
      <c r="AJ609" s="246"/>
      <c r="AK609" s="246"/>
      <c r="AL609" s="246"/>
      <c r="AM609" s="246"/>
      <c r="AN609" s="246"/>
      <c r="AO609" s="246"/>
      <c r="AP609" s="246"/>
      <c r="AQ609" s="246"/>
      <c r="AR609" s="246"/>
      <c r="AS609" s="246"/>
      <c r="AT609" s="246"/>
      <c r="AU609" s="246"/>
      <c r="AV609" s="246"/>
      <c r="AW609" s="246"/>
      <c r="AX609" s="246"/>
      <c r="AY609" s="246"/>
      <c r="AZ609" s="246"/>
      <c r="BA609" s="249"/>
      <c r="BB609" s="351"/>
      <c r="BC609" s="249"/>
      <c r="BD609" s="249"/>
      <c r="BE609" s="249"/>
      <c r="BF609" s="249"/>
      <c r="BG609" s="249"/>
      <c r="BH609" s="249"/>
      <c r="BI609" s="249"/>
      <c r="BJ609" s="249"/>
      <c r="BK609" s="249"/>
      <c r="BL609" s="249"/>
      <c r="BM609" s="249"/>
      <c r="BN609" s="249"/>
      <c r="BO609" s="249"/>
      <c r="BP609" s="249"/>
      <c r="BQ609" s="249"/>
      <c r="BR609" s="249"/>
      <c r="BS609" s="249"/>
      <c r="BT609" s="249"/>
      <c r="BU609" s="249"/>
      <c r="BV609" s="249"/>
      <c r="BW609" s="249"/>
      <c r="BX609" s="249"/>
      <c r="BY609" s="249"/>
      <c r="BZ609" s="249"/>
      <c r="CA609" s="249"/>
      <c r="CB609" s="249"/>
      <c r="CC609" s="249"/>
      <c r="CD609" s="249"/>
      <c r="CE609" s="249"/>
      <c r="CF609" s="249"/>
      <c r="CG609" s="249"/>
      <c r="CH609" s="249"/>
      <c r="CI609" s="249"/>
      <c r="CJ609" s="249"/>
      <c r="CK609" s="249"/>
      <c r="CL609" s="249"/>
      <c r="CM609" s="249"/>
      <c r="CN609" s="249"/>
      <c r="CO609" s="249"/>
      <c r="CP609" s="249"/>
      <c r="CQ609" s="249"/>
      <c r="CR609" s="249"/>
      <c r="CS609" s="249"/>
      <c r="CT609" s="249"/>
      <c r="CU609" s="249"/>
      <c r="CV609" s="249"/>
      <c r="CW609" s="249"/>
      <c r="CX609" s="249"/>
      <c r="CY609" s="249"/>
      <c r="CZ609" s="249"/>
    </row>
    <row r="610" s="253" customFormat="true" ht="25.15" customHeight="true" x14ac:dyDescent="0.2">
      <c r="C610" s="2911" t="s">
        <v>363</v>
      </c>
      <c r="D610" s="2911"/>
      <c r="E610" s="660">
        <v>-8.5504139331214687E-3</v>
      </c>
      <c r="F610" s="599"/>
      <c r="G610" s="599"/>
      <c r="H610" s="2911" t="s">
        <v>220</v>
      </c>
      <c r="I610" s="2911"/>
      <c r="J610" s="661">
        <v>9.7956517976039117E-2</v>
      </c>
      <c r="K610" s="599"/>
      <c r="L610" s="599"/>
      <c r="M610" s="2911" t="s">
        <v>314</v>
      </c>
      <c r="N610" s="2911"/>
      <c r="O610" s="662">
        <v>-6.722230837844842E-2</v>
      </c>
      <c r="P610" s="599"/>
      <c r="Q610" s="599"/>
      <c r="AD610" s="246"/>
      <c r="AE610" s="246"/>
      <c r="AF610" s="246"/>
      <c r="AG610" s="246"/>
      <c r="AH610" s="246"/>
      <c r="AI610" s="246"/>
      <c r="AJ610" s="246"/>
      <c r="AK610" s="246"/>
      <c r="AL610" s="246"/>
      <c r="AM610" s="246"/>
      <c r="AN610" s="246"/>
      <c r="AO610" s="246"/>
      <c r="AP610" s="246"/>
      <c r="AQ610" s="246"/>
      <c r="AR610" s="246"/>
      <c r="AS610" s="246"/>
      <c r="AT610" s="246"/>
      <c r="AU610" s="246"/>
      <c r="AV610" s="246"/>
      <c r="AW610" s="246"/>
      <c r="AX610" s="246"/>
      <c r="AY610" s="246"/>
      <c r="AZ610" s="246"/>
      <c r="BA610" s="249"/>
      <c r="BB610" s="351"/>
      <c r="BC610" s="249"/>
      <c r="BD610" s="249"/>
      <c r="BE610" s="249"/>
      <c r="BF610" s="249"/>
      <c r="BG610" s="249"/>
      <c r="BH610" s="249"/>
      <c r="BI610" s="249"/>
      <c r="BJ610" s="249"/>
      <c r="BK610" s="249"/>
      <c r="BL610" s="249"/>
      <c r="BM610" s="249"/>
      <c r="BN610" s="249"/>
      <c r="BO610" s="249"/>
      <c r="BP610" s="249"/>
      <c r="BQ610" s="249"/>
      <c r="BR610" s="249"/>
      <c r="BS610" s="249"/>
      <c r="BT610" s="249"/>
      <c r="BU610" s="249"/>
      <c r="BV610" s="249"/>
      <c r="BW610" s="249"/>
      <c r="BX610" s="249"/>
      <c r="BY610" s="249"/>
      <c r="BZ610" s="249"/>
      <c r="CA610" s="249"/>
      <c r="CB610" s="249"/>
      <c r="CC610" s="249"/>
      <c r="CD610" s="249"/>
      <c r="CE610" s="249"/>
      <c r="CF610" s="249"/>
      <c r="CG610" s="249"/>
      <c r="CH610" s="249"/>
      <c r="CI610" s="249"/>
      <c r="CJ610" s="249"/>
      <c r="CK610" s="249"/>
      <c r="CL610" s="249"/>
      <c r="CM610" s="249"/>
      <c r="CN610" s="249"/>
      <c r="CO610" s="249"/>
      <c r="CP610" s="249"/>
      <c r="CQ610" s="249"/>
      <c r="CR610" s="249"/>
      <c r="CS610" s="249"/>
      <c r="CT610" s="249"/>
      <c r="CU610" s="249"/>
      <c r="CV610" s="249"/>
      <c r="CW610" s="249"/>
      <c r="CX610" s="249"/>
      <c r="CY610" s="249"/>
      <c r="CZ610" s="249"/>
    </row>
    <row r="611" s="253" customFormat="true" ht="25.15" customHeight="true" x14ac:dyDescent="0.2">
      <c r="C611" s="2911" t="s">
        <v>364</v>
      </c>
      <c r="D611" s="2911"/>
      <c r="E611" s="660">
        <v>-2.3162610153075608E-3</v>
      </c>
      <c r="F611" s="599"/>
      <c r="G611" s="599"/>
      <c r="H611" s="2911" t="s">
        <v>359</v>
      </c>
      <c r="I611" s="2911"/>
      <c r="J611" s="661">
        <v>1.0126765849094518E-2</v>
      </c>
      <c r="K611" s="599"/>
      <c r="L611" s="599"/>
      <c r="M611" s="2911" t="s">
        <v>347</v>
      </c>
      <c r="N611" s="2911"/>
      <c r="O611" s="662">
        <v>1.552603159672645E-2</v>
      </c>
      <c r="P611" s="599"/>
      <c r="Q611" s="599"/>
      <c r="AD611" s="246"/>
      <c r="AE611" s="246"/>
      <c r="AF611" s="246"/>
      <c r="AG611" s="246"/>
      <c r="AH611" s="246"/>
      <c r="AI611" s="246"/>
      <c r="AJ611" s="246"/>
      <c r="AK611" s="246"/>
      <c r="AL611" s="246"/>
      <c r="AM611" s="246"/>
      <c r="AN611" s="246"/>
      <c r="AO611" s="246"/>
      <c r="AP611" s="246"/>
      <c r="AQ611" s="246"/>
      <c r="AR611" s="246"/>
      <c r="AS611" s="246"/>
      <c r="AT611" s="246"/>
      <c r="AU611" s="246"/>
      <c r="AV611" s="246"/>
      <c r="AW611" s="246"/>
      <c r="AX611" s="246"/>
      <c r="AY611" s="246"/>
      <c r="AZ611" s="246"/>
      <c r="BA611" s="249"/>
      <c r="BB611" s="351"/>
      <c r="BC611" s="249"/>
      <c r="BD611" s="249"/>
      <c r="BE611" s="249"/>
      <c r="BF611" s="249"/>
      <c r="BG611" s="249"/>
      <c r="BH611" s="249"/>
      <c r="BI611" s="249"/>
      <c r="BJ611" s="249"/>
      <c r="BK611" s="249"/>
      <c r="BL611" s="249"/>
      <c r="BM611" s="249"/>
      <c r="BN611" s="249"/>
      <c r="BO611" s="249"/>
      <c r="BP611" s="249"/>
      <c r="BQ611" s="249"/>
      <c r="BR611" s="249"/>
      <c r="BS611" s="249"/>
      <c r="BT611" s="249"/>
      <c r="BU611" s="249"/>
      <c r="BV611" s="249"/>
      <c r="BW611" s="249"/>
      <c r="BX611" s="249"/>
      <c r="BY611" s="249"/>
      <c r="BZ611" s="249"/>
      <c r="CA611" s="249"/>
      <c r="CB611" s="249"/>
      <c r="CC611" s="249"/>
      <c r="CD611" s="249"/>
      <c r="CE611" s="249"/>
      <c r="CF611" s="249"/>
      <c r="CG611" s="249"/>
      <c r="CH611" s="249"/>
      <c r="CI611" s="249"/>
      <c r="CJ611" s="249"/>
      <c r="CK611" s="249"/>
      <c r="CL611" s="249"/>
      <c r="CM611" s="249"/>
      <c r="CN611" s="249"/>
      <c r="CO611" s="249"/>
      <c r="CP611" s="249"/>
      <c r="CQ611" s="249"/>
      <c r="CR611" s="249"/>
      <c r="CS611" s="249"/>
      <c r="CT611" s="249"/>
      <c r="CU611" s="249"/>
      <c r="CV611" s="249"/>
      <c r="CW611" s="249"/>
      <c r="CX611" s="249"/>
      <c r="CY611" s="249"/>
      <c r="CZ611" s="249"/>
    </row>
    <row r="612" s="253" customFormat="true" ht="25.15" customHeight="true" x14ac:dyDescent="0.2">
      <c r="C612" s="2911" t="s">
        <v>382</v>
      </c>
      <c r="D612" s="2911"/>
      <c r="E612" s="660">
        <v>1.3535050285733136E-4</v>
      </c>
      <c r="F612" s="599"/>
      <c r="G612" s="599"/>
      <c r="H612" s="2911" t="s">
        <v>222</v>
      </c>
      <c r="I612" s="2911"/>
      <c r="J612" s="661">
        <v>2.1338578015433513E-2</v>
      </c>
      <c r="K612" s="599"/>
      <c r="L612" s="599"/>
      <c r="M612" s="2911" t="s">
        <v>373</v>
      </c>
      <c r="N612" s="2911"/>
      <c r="O612" s="662">
        <v>-5.7937271753006093E-3</v>
      </c>
      <c r="P612" s="599"/>
      <c r="Q612" s="599"/>
      <c r="AD612" s="246"/>
      <c r="AE612" s="246"/>
      <c r="AF612" s="246"/>
      <c r="AG612" s="246"/>
      <c r="AH612" s="246"/>
      <c r="AI612" s="246"/>
      <c r="AJ612" s="246"/>
      <c r="AK612" s="246"/>
      <c r="AL612" s="246"/>
      <c r="AM612" s="246"/>
      <c r="AN612" s="246"/>
      <c r="AO612" s="246"/>
      <c r="AP612" s="246"/>
      <c r="AQ612" s="246"/>
      <c r="AR612" s="246"/>
      <c r="AS612" s="246"/>
      <c r="AT612" s="246"/>
      <c r="AU612" s="246"/>
      <c r="AV612" s="246"/>
      <c r="AW612" s="246"/>
      <c r="AX612" s="246"/>
      <c r="AY612" s="246"/>
      <c r="AZ612" s="246"/>
      <c r="BA612" s="249"/>
      <c r="BB612" s="351"/>
      <c r="BC612" s="249"/>
      <c r="BD612" s="249"/>
      <c r="BE612" s="249"/>
      <c r="BF612" s="249"/>
      <c r="BG612" s="249"/>
      <c r="BH612" s="249"/>
      <c r="BI612" s="249"/>
      <c r="BJ612" s="249"/>
      <c r="BK612" s="249"/>
      <c r="BL612" s="249"/>
      <c r="BM612" s="249"/>
      <c r="BN612" s="249"/>
      <c r="BO612" s="249"/>
      <c r="BP612" s="249"/>
      <c r="BQ612" s="249"/>
      <c r="BR612" s="249"/>
      <c r="BS612" s="249"/>
      <c r="BT612" s="249"/>
      <c r="BU612" s="249"/>
      <c r="BV612" s="249"/>
      <c r="BW612" s="249"/>
      <c r="BX612" s="249"/>
      <c r="BY612" s="249"/>
      <c r="BZ612" s="249"/>
      <c r="CA612" s="249"/>
      <c r="CB612" s="249"/>
      <c r="CC612" s="249"/>
      <c r="CD612" s="249"/>
      <c r="CE612" s="249"/>
      <c r="CF612" s="249"/>
      <c r="CG612" s="249"/>
      <c r="CH612" s="249"/>
      <c r="CI612" s="249"/>
      <c r="CJ612" s="249"/>
      <c r="CK612" s="249"/>
      <c r="CL612" s="249"/>
      <c r="CM612" s="249"/>
      <c r="CN612" s="249"/>
      <c r="CO612" s="249"/>
      <c r="CP612" s="249"/>
      <c r="CQ612" s="249"/>
      <c r="CR612" s="249"/>
      <c r="CS612" s="249"/>
      <c r="CT612" s="249"/>
      <c r="CU612" s="249"/>
      <c r="CV612" s="249"/>
      <c r="CW612" s="249"/>
      <c r="CX612" s="249"/>
      <c r="CY612" s="249"/>
      <c r="CZ612" s="249"/>
    </row>
    <row r="613" s="253" customFormat="true" ht="25.15" customHeight="true" x14ac:dyDescent="0.2">
      <c r="C613" s="2911" t="s">
        <v>353</v>
      </c>
      <c r="D613" s="2911"/>
      <c r="E613" s="660">
        <v>-3.9914747044947693E-4</v>
      </c>
      <c r="F613" s="599"/>
      <c r="G613" s="599"/>
      <c r="H613" s="2911" t="s">
        <v>218</v>
      </c>
      <c r="I613" s="2911"/>
      <c r="J613" s="661">
        <v>-1.9881884345391513E-3</v>
      </c>
      <c r="K613" s="599"/>
      <c r="L613" s="599"/>
      <c r="M613" s="2911" t="s">
        <v>376</v>
      </c>
      <c r="N613" s="2911"/>
      <c r="O613" s="662">
        <v>-2.686994584926669E-3</v>
      </c>
      <c r="P613" s="599"/>
      <c r="Q613" s="599"/>
      <c r="AD613" s="246"/>
      <c r="AE613" s="246"/>
      <c r="AF613" s="246"/>
      <c r="AG613" s="246"/>
      <c r="AH613" s="246"/>
      <c r="AI613" s="246"/>
      <c r="AJ613" s="246"/>
      <c r="AK613" s="246"/>
      <c r="AL613" s="246"/>
      <c r="AM613" s="246"/>
      <c r="AN613" s="246"/>
      <c r="AO613" s="246"/>
      <c r="AP613" s="246"/>
      <c r="AQ613" s="246"/>
      <c r="AR613" s="246"/>
      <c r="AS613" s="246"/>
      <c r="AT613" s="246"/>
      <c r="AU613" s="246"/>
      <c r="AV613" s="246"/>
      <c r="AW613" s="246"/>
      <c r="AX613" s="246"/>
      <c r="AY613" s="246"/>
      <c r="AZ613" s="246"/>
      <c r="BA613" s="249"/>
      <c r="BB613" s="351"/>
      <c r="BC613" s="249"/>
      <c r="BD613" s="249"/>
      <c r="BE613" s="249"/>
      <c r="BF613" s="249"/>
      <c r="BG613" s="249"/>
      <c r="BH613" s="249"/>
      <c r="BI613" s="249"/>
      <c r="BJ613" s="249"/>
      <c r="BK613" s="249"/>
      <c r="BL613" s="249"/>
      <c r="BM613" s="249"/>
      <c r="BN613" s="249"/>
      <c r="BO613" s="249"/>
      <c r="BP613" s="249"/>
      <c r="BQ613" s="249"/>
      <c r="BR613" s="249"/>
      <c r="BS613" s="249"/>
      <c r="BT613" s="249"/>
      <c r="BU613" s="249"/>
      <c r="BV613" s="249"/>
      <c r="BW613" s="249"/>
      <c r="BX613" s="249"/>
      <c r="BY613" s="249"/>
      <c r="BZ613" s="249"/>
      <c r="CA613" s="249"/>
      <c r="CB613" s="249"/>
      <c r="CC613" s="249"/>
      <c r="CD613" s="249"/>
      <c r="CE613" s="249"/>
      <c r="CF613" s="249"/>
      <c r="CG613" s="249"/>
      <c r="CH613" s="249"/>
      <c r="CI613" s="249"/>
      <c r="CJ613" s="249"/>
      <c r="CK613" s="249"/>
      <c r="CL613" s="249"/>
      <c r="CM613" s="249"/>
      <c r="CN613" s="249"/>
      <c r="CO613" s="249"/>
      <c r="CP613" s="249"/>
      <c r="CQ613" s="249"/>
      <c r="CR613" s="249"/>
      <c r="CS613" s="249"/>
      <c r="CT613" s="249"/>
      <c r="CU613" s="249"/>
      <c r="CV613" s="249"/>
      <c r="CW613" s="249"/>
      <c r="CX613" s="249"/>
      <c r="CY613" s="249"/>
      <c r="CZ613" s="249"/>
    </row>
    <row r="614" s="253" customFormat="true" ht="25.15" customHeight="true" x14ac:dyDescent="0.2">
      <c r="C614" s="2911" t="s">
        <v>379</v>
      </c>
      <c r="D614" s="2911"/>
      <c r="E614" s="660">
        <v>6.7976759128248279E-4</v>
      </c>
      <c r="F614" s="599"/>
      <c r="G614" s="599"/>
      <c r="H614" s="2911" t="s">
        <v>314</v>
      </c>
      <c r="I614" s="2911"/>
      <c r="J614" s="661">
        <v>-0.10233821314015598</v>
      </c>
      <c r="K614" s="599"/>
      <c r="L614" s="599"/>
      <c r="M614" s="2911" t="s">
        <v>366</v>
      </c>
      <c r="N614" s="2911"/>
      <c r="O614" s="662">
        <v>9.5433355982270165E-3</v>
      </c>
      <c r="P614" s="599"/>
      <c r="Q614" s="599"/>
      <c r="AD614" s="246"/>
      <c r="AE614" s="246"/>
      <c r="AF614" s="246"/>
      <c r="AG614" s="246"/>
      <c r="AH614" s="246"/>
      <c r="AI614" s="246"/>
      <c r="AJ614" s="246"/>
      <c r="AK614" s="246"/>
      <c r="AL614" s="246"/>
      <c r="AM614" s="246"/>
      <c r="AN614" s="246"/>
      <c r="AO614" s="246"/>
      <c r="AP614" s="246"/>
      <c r="AQ614" s="246"/>
      <c r="AR614" s="246"/>
      <c r="AS614" s="246"/>
      <c r="AT614" s="246"/>
      <c r="AU614" s="246"/>
      <c r="AV614" s="246"/>
      <c r="AW614" s="246"/>
      <c r="AX614" s="246"/>
      <c r="AY614" s="246"/>
      <c r="AZ614" s="246"/>
      <c r="BA614" s="249"/>
      <c r="BB614" s="351"/>
      <c r="BC614" s="249"/>
      <c r="BD614" s="249"/>
      <c r="BE614" s="249"/>
      <c r="BF614" s="249"/>
      <c r="BG614" s="249"/>
      <c r="BH614" s="249"/>
      <c r="BI614" s="249"/>
      <c r="BJ614" s="249"/>
      <c r="BK614" s="249"/>
      <c r="BL614" s="249"/>
      <c r="BM614" s="249"/>
      <c r="BN614" s="249"/>
      <c r="BO614" s="249"/>
      <c r="BP614" s="249"/>
      <c r="BQ614" s="249"/>
      <c r="BR614" s="249"/>
      <c r="BS614" s="249"/>
      <c r="BT614" s="249"/>
      <c r="BU614" s="249"/>
      <c r="BV614" s="249"/>
      <c r="BW614" s="249"/>
      <c r="BX614" s="249"/>
      <c r="BY614" s="249"/>
      <c r="BZ614" s="249"/>
      <c r="CA614" s="249"/>
      <c r="CB614" s="249"/>
      <c r="CC614" s="249"/>
      <c r="CD614" s="249"/>
      <c r="CE614" s="249"/>
      <c r="CF614" s="249"/>
      <c r="CG614" s="249"/>
      <c r="CH614" s="249"/>
      <c r="CI614" s="249"/>
      <c r="CJ614" s="249"/>
      <c r="CK614" s="249"/>
      <c r="CL614" s="249"/>
      <c r="CM614" s="249"/>
      <c r="CN614" s="249"/>
      <c r="CO614" s="249"/>
      <c r="CP614" s="249"/>
      <c r="CQ614" s="249"/>
      <c r="CR614" s="249"/>
      <c r="CS614" s="249"/>
      <c r="CT614" s="249"/>
      <c r="CU614" s="249"/>
      <c r="CV614" s="249"/>
      <c r="CW614" s="249"/>
      <c r="CX614" s="249"/>
      <c r="CY614" s="249"/>
      <c r="CZ614" s="249"/>
    </row>
    <row r="615" s="253" customFormat="true" ht="25.15" customHeight="true" x14ac:dyDescent="0.2">
      <c r="C615" s="2911" t="s">
        <v>380</v>
      </c>
      <c r="D615" s="2911"/>
      <c r="E615" s="660">
        <v>-4.5948036898996322E-4</v>
      </c>
      <c r="F615" s="599"/>
      <c r="G615" s="599"/>
      <c r="H615" s="2911" t="s">
        <v>347</v>
      </c>
      <c r="I615" s="2911"/>
      <c r="J615" s="661">
        <v>2.4782415584855026E-3</v>
      </c>
      <c r="K615" s="599"/>
      <c r="L615" s="599"/>
      <c r="M615" s="2911" t="s">
        <v>318</v>
      </c>
      <c r="N615" s="2911"/>
      <c r="O615" s="662">
        <v>-6.8921863774479744E-2</v>
      </c>
      <c r="P615" s="599"/>
      <c r="Q615" s="599"/>
      <c r="AD615" s="246"/>
      <c r="AE615" s="246"/>
      <c r="AF615" s="246"/>
      <c r="AG615" s="246"/>
      <c r="AH615" s="246"/>
      <c r="AI615" s="246"/>
      <c r="AJ615" s="246"/>
      <c r="AK615" s="246"/>
      <c r="AL615" s="246"/>
      <c r="AM615" s="246"/>
      <c r="AN615" s="246"/>
      <c r="AO615" s="246"/>
      <c r="AP615" s="246"/>
      <c r="AQ615" s="246"/>
      <c r="AR615" s="246"/>
      <c r="AS615" s="246"/>
      <c r="AT615" s="246"/>
      <c r="AU615" s="246"/>
      <c r="AV615" s="246"/>
      <c r="AW615" s="246"/>
      <c r="AX615" s="246"/>
      <c r="AY615" s="246"/>
      <c r="AZ615" s="246"/>
      <c r="BA615" s="249"/>
      <c r="BB615" s="351"/>
      <c r="BC615" s="249"/>
      <c r="BD615" s="249"/>
      <c r="BE615" s="249"/>
      <c r="BF615" s="249"/>
      <c r="BG615" s="249"/>
      <c r="BH615" s="249"/>
      <c r="BI615" s="249"/>
      <c r="BJ615" s="249"/>
      <c r="BK615" s="249"/>
      <c r="BL615" s="249"/>
      <c r="BM615" s="249"/>
      <c r="BN615" s="249"/>
      <c r="BO615" s="249"/>
      <c r="BP615" s="249"/>
      <c r="BQ615" s="249"/>
      <c r="BR615" s="249"/>
      <c r="BS615" s="249"/>
      <c r="BT615" s="249"/>
      <c r="BU615" s="249"/>
      <c r="BV615" s="249"/>
      <c r="BW615" s="249"/>
      <c r="BX615" s="249"/>
      <c r="BY615" s="249"/>
      <c r="BZ615" s="249"/>
      <c r="CA615" s="249"/>
      <c r="CB615" s="249"/>
      <c r="CC615" s="249"/>
      <c r="CD615" s="249"/>
      <c r="CE615" s="249"/>
      <c r="CF615" s="249"/>
      <c r="CG615" s="249"/>
      <c r="CH615" s="249"/>
      <c r="CI615" s="249"/>
      <c r="CJ615" s="249"/>
      <c r="CK615" s="249"/>
      <c r="CL615" s="249"/>
      <c r="CM615" s="249"/>
      <c r="CN615" s="249"/>
      <c r="CO615" s="249"/>
      <c r="CP615" s="249"/>
      <c r="CQ615" s="249"/>
      <c r="CR615" s="249"/>
      <c r="CS615" s="249"/>
      <c r="CT615" s="249"/>
      <c r="CU615" s="249"/>
      <c r="CV615" s="249"/>
      <c r="CW615" s="249"/>
      <c r="CX615" s="249"/>
      <c r="CY615" s="249"/>
      <c r="CZ615" s="249"/>
    </row>
    <row r="616" s="253" customFormat="true" ht="25.15" customHeight="true" x14ac:dyDescent="0.2">
      <c r="C616" s="2911" t="s">
        <v>370</v>
      </c>
      <c r="D616" s="2911"/>
      <c r="E616" s="660">
        <v>4.8946212473254501E-3</v>
      </c>
      <c r="F616" s="599"/>
      <c r="G616" s="599"/>
      <c r="H616" s="2911" t="s">
        <v>376</v>
      </c>
      <c r="I616" s="2911"/>
      <c r="J616" s="661">
        <v>3.904101046470175E-4</v>
      </c>
      <c r="K616" s="599"/>
      <c r="L616" s="599"/>
      <c r="M616" s="2911" t="s">
        <v>365</v>
      </c>
      <c r="N616" s="2911"/>
      <c r="O616" s="662">
        <v>1.7828731898736294E-2</v>
      </c>
      <c r="P616" s="599"/>
      <c r="Q616" s="599"/>
      <c r="AD616" s="246"/>
      <c r="AE616" s="246"/>
      <c r="AF616" s="246"/>
      <c r="AG616" s="246"/>
      <c r="AH616" s="246"/>
      <c r="AI616" s="246"/>
      <c r="AJ616" s="246"/>
      <c r="AK616" s="246"/>
      <c r="AL616" s="246"/>
      <c r="AM616" s="246"/>
      <c r="AN616" s="246"/>
      <c r="AO616" s="246"/>
      <c r="AP616" s="246"/>
      <c r="AQ616" s="246"/>
      <c r="AR616" s="246"/>
      <c r="AS616" s="246"/>
      <c r="AT616" s="246"/>
      <c r="AU616" s="246"/>
      <c r="AV616" s="246"/>
      <c r="AW616" s="246"/>
      <c r="AX616" s="246"/>
      <c r="AY616" s="246"/>
      <c r="AZ616" s="246"/>
      <c r="BA616" s="249"/>
      <c r="BB616" s="351"/>
      <c r="BC616" s="249"/>
      <c r="BD616" s="249"/>
      <c r="BE616" s="249"/>
      <c r="BF616" s="249"/>
      <c r="BG616" s="249"/>
      <c r="BH616" s="249"/>
      <c r="BI616" s="249"/>
      <c r="BJ616" s="249"/>
      <c r="BK616" s="249"/>
      <c r="BL616" s="249"/>
      <c r="BM616" s="249"/>
      <c r="BN616" s="249"/>
      <c r="BO616" s="249"/>
      <c r="BP616" s="249"/>
      <c r="BQ616" s="249"/>
      <c r="BR616" s="249"/>
      <c r="BS616" s="249"/>
      <c r="BT616" s="249"/>
      <c r="BU616" s="249"/>
      <c r="BV616" s="249"/>
      <c r="BW616" s="249"/>
      <c r="BX616" s="249"/>
      <c r="BY616" s="249"/>
      <c r="BZ616" s="249"/>
      <c r="CA616" s="249"/>
      <c r="CB616" s="249"/>
      <c r="CC616" s="249"/>
      <c r="CD616" s="249"/>
      <c r="CE616" s="249"/>
      <c r="CF616" s="249"/>
      <c r="CG616" s="249"/>
      <c r="CH616" s="249"/>
      <c r="CI616" s="249"/>
      <c r="CJ616" s="249"/>
      <c r="CK616" s="249"/>
      <c r="CL616" s="249"/>
      <c r="CM616" s="249"/>
      <c r="CN616" s="249"/>
      <c r="CO616" s="249"/>
      <c r="CP616" s="249"/>
      <c r="CQ616" s="249"/>
      <c r="CR616" s="249"/>
      <c r="CS616" s="249"/>
      <c r="CT616" s="249"/>
      <c r="CU616" s="249"/>
      <c r="CV616" s="249"/>
      <c r="CW616" s="249"/>
      <c r="CX616" s="249"/>
      <c r="CY616" s="249"/>
      <c r="CZ616" s="249"/>
    </row>
    <row r="617" s="253" customFormat="true" ht="25.15" customHeight="true" x14ac:dyDescent="0.2">
      <c r="C617" s="2911" t="s">
        <v>355</v>
      </c>
      <c r="D617" s="2911"/>
      <c r="E617" s="660">
        <v>1.1794837999764624E-2</v>
      </c>
      <c r="F617" s="599"/>
      <c r="G617" s="599"/>
      <c r="H617" s="2911" t="s">
        <v>366</v>
      </c>
      <c r="I617" s="2911"/>
      <c r="J617" s="661">
        <v>-7.5932060353299915E-4</v>
      </c>
      <c r="K617" s="599"/>
      <c r="L617" s="599"/>
      <c r="M617" s="2911" t="s">
        <v>368</v>
      </c>
      <c r="N617" s="2911"/>
      <c r="O617" s="662">
        <v>7.6994802227089171E-3</v>
      </c>
      <c r="P617" s="599"/>
      <c r="Q617" s="599"/>
      <c r="AD617" s="246"/>
      <c r="AE617" s="246"/>
      <c r="AF617" s="246"/>
      <c r="AG617" s="246"/>
      <c r="AH617" s="246"/>
      <c r="AI617" s="246"/>
      <c r="AJ617" s="246"/>
      <c r="AK617" s="246"/>
      <c r="AL617" s="246"/>
      <c r="AM617" s="246"/>
      <c r="AN617" s="246"/>
      <c r="AO617" s="246"/>
      <c r="AP617" s="246"/>
      <c r="AQ617" s="246"/>
      <c r="AR617" s="246"/>
      <c r="AS617" s="246"/>
      <c r="AT617" s="246"/>
      <c r="AU617" s="246"/>
      <c r="AV617" s="246"/>
      <c r="AW617" s="246"/>
      <c r="AX617" s="246"/>
      <c r="AY617" s="246"/>
      <c r="AZ617" s="246"/>
      <c r="BA617" s="249"/>
      <c r="BB617" s="351"/>
      <c r="BC617" s="249"/>
      <c r="BD617" s="249"/>
      <c r="BE617" s="249"/>
      <c r="BF617" s="249"/>
      <c r="BG617" s="249"/>
      <c r="BH617" s="249"/>
      <c r="BI617" s="249"/>
      <c r="BJ617" s="249"/>
      <c r="BK617" s="249"/>
      <c r="BL617" s="249"/>
      <c r="BM617" s="249"/>
      <c r="BN617" s="249"/>
      <c r="BO617" s="249"/>
      <c r="BP617" s="249"/>
      <c r="BQ617" s="249"/>
      <c r="BR617" s="249"/>
      <c r="BS617" s="249"/>
      <c r="BT617" s="249"/>
      <c r="BU617" s="249"/>
      <c r="BV617" s="249"/>
      <c r="BW617" s="249"/>
      <c r="BX617" s="249"/>
      <c r="BY617" s="249"/>
      <c r="BZ617" s="249"/>
      <c r="CA617" s="249"/>
      <c r="CB617" s="249"/>
      <c r="CC617" s="249"/>
      <c r="CD617" s="249"/>
      <c r="CE617" s="249"/>
      <c r="CF617" s="249"/>
      <c r="CG617" s="249"/>
      <c r="CH617" s="249"/>
      <c r="CI617" s="249"/>
      <c r="CJ617" s="249"/>
      <c r="CK617" s="249"/>
      <c r="CL617" s="249"/>
      <c r="CM617" s="249"/>
      <c r="CN617" s="249"/>
      <c r="CO617" s="249"/>
      <c r="CP617" s="249"/>
      <c r="CQ617" s="249"/>
      <c r="CR617" s="249"/>
      <c r="CS617" s="249"/>
      <c r="CT617" s="249"/>
      <c r="CU617" s="249"/>
      <c r="CV617" s="249"/>
      <c r="CW617" s="249"/>
      <c r="CX617" s="249"/>
      <c r="CY617" s="249"/>
      <c r="CZ617" s="249"/>
    </row>
    <row r="618" s="253" customFormat="true" ht="25.15" customHeight="true" x14ac:dyDescent="0.2">
      <c r="C618" s="2911" t="s">
        <v>350</v>
      </c>
      <c r="D618" s="2911"/>
      <c r="E618" s="660">
        <v>1.5918152767757904E-2</v>
      </c>
      <c r="F618" s="599"/>
      <c r="G618" s="599"/>
      <c r="H618" s="2911" t="s">
        <v>318</v>
      </c>
      <c r="I618" s="2911"/>
      <c r="J618" s="661">
        <v>-9.7558418603017963E-2</v>
      </c>
      <c r="K618" s="599"/>
      <c r="L618" s="599"/>
      <c r="M618" s="2911" t="s">
        <v>322</v>
      </c>
      <c r="N618" s="2911"/>
      <c r="O618" s="662">
        <v>4.4788833186812832E-4</v>
      </c>
      <c r="P618" s="599"/>
      <c r="Q618" s="599"/>
      <c r="AD618" s="246"/>
      <c r="AE618" s="246"/>
      <c r="AF618" s="246"/>
      <c r="AG618" s="246"/>
      <c r="AH618" s="246"/>
      <c r="AI618" s="246"/>
      <c r="AJ618" s="246"/>
      <c r="AK618" s="246"/>
      <c r="AL618" s="246"/>
      <c r="AM618" s="246"/>
      <c r="AN618" s="246"/>
      <c r="AO618" s="246"/>
      <c r="AP618" s="246"/>
      <c r="AQ618" s="246"/>
      <c r="AR618" s="246"/>
      <c r="AS618" s="246"/>
      <c r="AT618" s="246"/>
      <c r="AU618" s="246"/>
      <c r="AV618" s="246"/>
      <c r="AW618" s="246"/>
      <c r="AX618" s="246"/>
      <c r="AY618" s="246"/>
      <c r="AZ618" s="246"/>
      <c r="BA618" s="249"/>
      <c r="BB618" s="351"/>
      <c r="BC618" s="249"/>
      <c r="BD618" s="249"/>
      <c r="BE618" s="249"/>
      <c r="BF618" s="249"/>
      <c r="BG618" s="249"/>
      <c r="BH618" s="249"/>
      <c r="BI618" s="249"/>
      <c r="BJ618" s="249"/>
      <c r="BK618" s="249"/>
      <c r="BL618" s="249"/>
      <c r="BM618" s="249"/>
      <c r="BN618" s="249"/>
      <c r="BO618" s="249"/>
      <c r="BP618" s="249"/>
      <c r="BQ618" s="249"/>
      <c r="BR618" s="249"/>
      <c r="BS618" s="249"/>
      <c r="BT618" s="249"/>
      <c r="BU618" s="249"/>
      <c r="BV618" s="249"/>
      <c r="BW618" s="249"/>
      <c r="BX618" s="249"/>
      <c r="BY618" s="249"/>
      <c r="BZ618" s="249"/>
      <c r="CA618" s="249"/>
      <c r="CB618" s="249"/>
      <c r="CC618" s="249"/>
      <c r="CD618" s="249"/>
      <c r="CE618" s="249"/>
      <c r="CF618" s="249"/>
      <c r="CG618" s="249"/>
      <c r="CH618" s="249"/>
      <c r="CI618" s="249"/>
      <c r="CJ618" s="249"/>
      <c r="CK618" s="249"/>
      <c r="CL618" s="249"/>
      <c r="CM618" s="249"/>
      <c r="CN618" s="249"/>
      <c r="CO618" s="249"/>
      <c r="CP618" s="249"/>
      <c r="CQ618" s="249"/>
      <c r="CR618" s="249"/>
      <c r="CS618" s="249"/>
      <c r="CT618" s="249"/>
      <c r="CU618" s="249"/>
      <c r="CV618" s="249"/>
      <c r="CW618" s="249"/>
      <c r="CX618" s="249"/>
      <c r="CY618" s="249"/>
      <c r="CZ618" s="249"/>
    </row>
    <row r="619" s="253" customFormat="true" ht="25.15" customHeight="true" x14ac:dyDescent="0.2">
      <c r="C619" s="2911" t="s">
        <v>340</v>
      </c>
      <c r="D619" s="2911"/>
      <c r="E619" s="660">
        <v>-2.30777642385523E-2</v>
      </c>
      <c r="F619" s="599"/>
      <c r="G619" s="599"/>
      <c r="H619" s="2911" t="s">
        <v>365</v>
      </c>
      <c r="I619" s="2911"/>
      <c r="J619" s="661">
        <v>-8.3959008784340074E-3</v>
      </c>
      <c r="K619" s="599"/>
      <c r="L619" s="599"/>
      <c r="M619" s="2911" t="s">
        <v>331</v>
      </c>
      <c r="N619" s="2911"/>
      <c r="O619" s="662">
        <v>2.4117966575457027E-2</v>
      </c>
      <c r="P619" s="599"/>
      <c r="Q619" s="599"/>
      <c r="AD619" s="246"/>
      <c r="AE619" s="246"/>
      <c r="AF619" s="246"/>
      <c r="AG619" s="246"/>
      <c r="AH619" s="246"/>
      <c r="AI619" s="246"/>
      <c r="AJ619" s="246"/>
      <c r="AK619" s="246"/>
      <c r="AL619" s="246"/>
      <c r="AM619" s="246"/>
      <c r="AN619" s="246"/>
      <c r="AO619" s="246"/>
      <c r="AP619" s="246"/>
      <c r="AQ619" s="246"/>
      <c r="AR619" s="246"/>
      <c r="AS619" s="246"/>
      <c r="AT619" s="246"/>
      <c r="AU619" s="246"/>
      <c r="AV619" s="246"/>
      <c r="AW619" s="246"/>
      <c r="AX619" s="246"/>
      <c r="AY619" s="246"/>
      <c r="AZ619" s="246"/>
      <c r="BA619" s="249"/>
      <c r="BB619" s="351"/>
      <c r="BC619" s="249"/>
      <c r="BD619" s="249"/>
      <c r="BE619" s="249"/>
      <c r="BF619" s="249"/>
      <c r="BG619" s="249"/>
      <c r="BH619" s="249"/>
      <c r="BI619" s="249"/>
      <c r="BJ619" s="249"/>
      <c r="BK619" s="249"/>
      <c r="BL619" s="249"/>
      <c r="BM619" s="249"/>
      <c r="BN619" s="249"/>
      <c r="BO619" s="249"/>
      <c r="BP619" s="249"/>
      <c r="BQ619" s="249"/>
      <c r="BR619" s="249"/>
      <c r="BS619" s="249"/>
      <c r="BT619" s="249"/>
      <c r="BU619" s="249"/>
      <c r="BV619" s="249"/>
      <c r="BW619" s="249"/>
      <c r="BX619" s="249"/>
      <c r="BY619" s="249"/>
      <c r="BZ619" s="249"/>
      <c r="CA619" s="249"/>
      <c r="CB619" s="249"/>
      <c r="CC619" s="249"/>
      <c r="CD619" s="249"/>
      <c r="CE619" s="249"/>
      <c r="CF619" s="249"/>
      <c r="CG619" s="249"/>
      <c r="CH619" s="249"/>
      <c r="CI619" s="249"/>
      <c r="CJ619" s="249"/>
      <c r="CK619" s="249"/>
      <c r="CL619" s="249"/>
      <c r="CM619" s="249"/>
      <c r="CN619" s="249"/>
      <c r="CO619" s="249"/>
      <c r="CP619" s="249"/>
      <c r="CQ619" s="249"/>
      <c r="CR619" s="249"/>
      <c r="CS619" s="249"/>
      <c r="CT619" s="249"/>
      <c r="CU619" s="249"/>
      <c r="CV619" s="249"/>
      <c r="CW619" s="249"/>
      <c r="CX619" s="249"/>
      <c r="CY619" s="249"/>
      <c r="CZ619" s="249"/>
    </row>
    <row r="620" s="253" customFormat="true" ht="25.15" customHeight="true" x14ac:dyDescent="0.2">
      <c r="C620" s="2911" t="s">
        <v>332</v>
      </c>
      <c r="D620" s="2911"/>
      <c r="E620" s="660">
        <v>-4.8942503931060304E-2</v>
      </c>
      <c r="F620" s="599"/>
      <c r="G620" s="599"/>
      <c r="H620" s="2911" t="s">
        <v>368</v>
      </c>
      <c r="I620" s="2911"/>
      <c r="J620" s="661">
        <v>-6.4920198025033598E-7</v>
      </c>
      <c r="K620" s="599"/>
      <c r="L620" s="599"/>
      <c r="M620" s="2911" t="s">
        <v>335</v>
      </c>
      <c r="N620" s="2911"/>
      <c r="O620" s="662">
        <v>-3.4791241381924028E-2</v>
      </c>
      <c r="P620" s="599"/>
      <c r="Q620" s="599"/>
      <c r="AD620" s="246"/>
      <c r="AE620" s="246"/>
      <c r="AF620" s="246"/>
      <c r="AG620" s="246"/>
      <c r="AH620" s="246"/>
      <c r="AI620" s="246"/>
      <c r="AJ620" s="246"/>
      <c r="AK620" s="246"/>
      <c r="AL620" s="246"/>
      <c r="AM620" s="246"/>
      <c r="AN620" s="246"/>
      <c r="AO620" s="246"/>
      <c r="AP620" s="246"/>
      <c r="AQ620" s="246"/>
      <c r="AR620" s="246"/>
      <c r="AS620" s="246"/>
      <c r="AT620" s="246"/>
      <c r="AU620" s="246"/>
      <c r="AV620" s="246"/>
      <c r="AW620" s="246"/>
      <c r="AX620" s="246"/>
      <c r="AY620" s="246"/>
      <c r="AZ620" s="246"/>
      <c r="BA620" s="249"/>
      <c r="BB620" s="351"/>
      <c r="BC620" s="249"/>
      <c r="BD620" s="249"/>
      <c r="BE620" s="249"/>
      <c r="BF620" s="249"/>
      <c r="BG620" s="249"/>
      <c r="BH620" s="249"/>
      <c r="BI620" s="249"/>
      <c r="BJ620" s="249"/>
      <c r="BK620" s="249"/>
      <c r="BL620" s="249"/>
      <c r="BM620" s="249"/>
      <c r="BN620" s="249"/>
      <c r="BO620" s="249"/>
      <c r="BP620" s="249"/>
      <c r="BQ620" s="249"/>
      <c r="BR620" s="249"/>
      <c r="BS620" s="249"/>
      <c r="BT620" s="249"/>
      <c r="BU620" s="249"/>
      <c r="BV620" s="249"/>
      <c r="BW620" s="249"/>
      <c r="BX620" s="249"/>
      <c r="BY620" s="249"/>
      <c r="BZ620" s="249"/>
      <c r="CA620" s="249"/>
      <c r="CB620" s="249"/>
      <c r="CC620" s="249"/>
      <c r="CD620" s="249"/>
      <c r="CE620" s="249"/>
      <c r="CF620" s="249"/>
      <c r="CG620" s="249"/>
      <c r="CH620" s="249"/>
      <c r="CI620" s="249"/>
      <c r="CJ620" s="249"/>
      <c r="CK620" s="249"/>
      <c r="CL620" s="249"/>
      <c r="CM620" s="249"/>
      <c r="CN620" s="249"/>
      <c r="CO620" s="249"/>
      <c r="CP620" s="249"/>
      <c r="CQ620" s="249"/>
      <c r="CR620" s="249"/>
      <c r="CS620" s="249"/>
      <c r="CT620" s="249"/>
      <c r="CU620" s="249"/>
      <c r="CV620" s="249"/>
      <c r="CW620" s="249"/>
      <c r="CX620" s="249"/>
      <c r="CY620" s="249"/>
      <c r="CZ620" s="249"/>
    </row>
    <row r="621" s="253" customFormat="true" ht="25.15" customHeight="true" x14ac:dyDescent="0.2">
      <c r="C621" s="2911" t="s">
        <v>374</v>
      </c>
      <c r="D621" s="2911"/>
      <c r="E621" s="660">
        <v>7.2578836772613632E-4</v>
      </c>
      <c r="F621" s="599"/>
      <c r="G621" s="599"/>
      <c r="H621" s="2911" t="s">
        <v>322</v>
      </c>
      <c r="I621" s="2911"/>
      <c r="J621" s="661">
        <v>8.6775096776449595E-2</v>
      </c>
      <c r="K621" s="599"/>
      <c r="L621" s="599"/>
      <c r="M621" s="2911" t="s">
        <v>326</v>
      </c>
      <c r="N621" s="2911"/>
      <c r="O621" s="662">
        <v>-7.7685222182369867E-2</v>
      </c>
      <c r="P621" s="599"/>
      <c r="Q621" s="599"/>
      <c r="AD621" s="246"/>
      <c r="AE621" s="246"/>
      <c r="AF621" s="246"/>
      <c r="AG621" s="246"/>
      <c r="AH621" s="246"/>
      <c r="AI621" s="246"/>
      <c r="AJ621" s="246"/>
      <c r="AK621" s="246"/>
      <c r="AL621" s="246"/>
      <c r="AM621" s="246"/>
      <c r="AN621" s="246"/>
      <c r="AO621" s="246"/>
      <c r="AP621" s="246"/>
      <c r="AQ621" s="246"/>
      <c r="AR621" s="246"/>
      <c r="AS621" s="246"/>
      <c r="AT621" s="246"/>
      <c r="AU621" s="246"/>
      <c r="AV621" s="246"/>
      <c r="AW621" s="246"/>
      <c r="AX621" s="246"/>
      <c r="AY621" s="246"/>
      <c r="AZ621" s="246"/>
      <c r="BA621" s="249"/>
      <c r="BB621" s="351"/>
      <c r="BC621" s="249"/>
      <c r="BD621" s="249"/>
      <c r="BE621" s="249"/>
      <c r="BF621" s="249"/>
      <c r="BG621" s="249"/>
      <c r="BH621" s="249"/>
      <c r="BI621" s="249"/>
      <c r="BJ621" s="249"/>
      <c r="BK621" s="249"/>
      <c r="BL621" s="249"/>
      <c r="BM621" s="249"/>
      <c r="BN621" s="249"/>
      <c r="BO621" s="249"/>
      <c r="BP621" s="249"/>
      <c r="BQ621" s="249"/>
      <c r="BR621" s="249"/>
      <c r="BS621" s="249"/>
      <c r="BT621" s="249"/>
      <c r="BU621" s="249"/>
      <c r="BV621" s="249"/>
      <c r="BW621" s="249"/>
      <c r="BX621" s="249"/>
      <c r="BY621" s="249"/>
      <c r="BZ621" s="249"/>
      <c r="CA621" s="249"/>
      <c r="CB621" s="249"/>
      <c r="CC621" s="249"/>
      <c r="CD621" s="249"/>
      <c r="CE621" s="249"/>
      <c r="CF621" s="249"/>
      <c r="CG621" s="249"/>
      <c r="CH621" s="249"/>
      <c r="CI621" s="249"/>
      <c r="CJ621" s="249"/>
      <c r="CK621" s="249"/>
      <c r="CL621" s="249"/>
      <c r="CM621" s="249"/>
      <c r="CN621" s="249"/>
      <c r="CO621" s="249"/>
      <c r="CP621" s="249"/>
      <c r="CQ621" s="249"/>
      <c r="CR621" s="249"/>
      <c r="CS621" s="249"/>
      <c r="CT621" s="249"/>
      <c r="CU621" s="249"/>
      <c r="CV621" s="249"/>
      <c r="CW621" s="249"/>
      <c r="CX621" s="249"/>
      <c r="CY621" s="249"/>
      <c r="CZ621" s="249"/>
    </row>
    <row r="622" s="253" customFormat="true" ht="25.15" customHeight="true" x14ac:dyDescent="0.2">
      <c r="C622" s="2911" t="s">
        <v>338</v>
      </c>
      <c r="D622" s="2911"/>
      <c r="E622" s="660">
        <v>-2.2583674412617001E-2</v>
      </c>
      <c r="F622" s="599"/>
      <c r="G622" s="599"/>
      <c r="H622" s="2911" t="s">
        <v>331</v>
      </c>
      <c r="I622" s="2911"/>
      <c r="J622" s="661">
        <v>-5.2443140064289601E-2</v>
      </c>
      <c r="K622" s="599"/>
      <c r="L622" s="599"/>
      <c r="M622" s="2911" t="s">
        <v>324</v>
      </c>
      <c r="N622" s="2911"/>
      <c r="O622" s="662">
        <v>6.993695627679572E-2</v>
      </c>
      <c r="P622" s="599"/>
      <c r="Q622" s="599"/>
      <c r="AD622" s="246"/>
      <c r="AE622" s="246"/>
      <c r="AF622" s="246"/>
      <c r="AG622" s="246"/>
      <c r="AH622" s="246"/>
      <c r="AI622" s="246"/>
      <c r="AJ622" s="246"/>
      <c r="AK622" s="246"/>
      <c r="AL622" s="246"/>
      <c r="AM622" s="246"/>
      <c r="AN622" s="246"/>
      <c r="AO622" s="246"/>
      <c r="AP622" s="246"/>
      <c r="AQ622" s="246"/>
      <c r="AR622" s="246"/>
      <c r="AS622" s="246"/>
      <c r="AT622" s="246"/>
      <c r="AU622" s="246"/>
      <c r="AV622" s="246"/>
      <c r="AW622" s="246"/>
      <c r="AX622" s="246"/>
      <c r="AY622" s="246"/>
      <c r="AZ622" s="246"/>
      <c r="BA622" s="249"/>
      <c r="BB622" s="351"/>
      <c r="BC622" s="249"/>
      <c r="BD622" s="249"/>
      <c r="BE622" s="249"/>
      <c r="BF622" s="249"/>
      <c r="BG622" s="249"/>
      <c r="BH622" s="249"/>
      <c r="BI622" s="249"/>
      <c r="BJ622" s="249"/>
      <c r="BK622" s="249"/>
      <c r="BL622" s="249"/>
      <c r="BM622" s="249"/>
      <c r="BN622" s="249"/>
      <c r="BO622" s="249"/>
      <c r="BP622" s="249"/>
      <c r="BQ622" s="249"/>
      <c r="BR622" s="249"/>
      <c r="BS622" s="249"/>
      <c r="BT622" s="249"/>
      <c r="BU622" s="249"/>
      <c r="BV622" s="249"/>
      <c r="BW622" s="249"/>
      <c r="BX622" s="249"/>
      <c r="BY622" s="249"/>
      <c r="BZ622" s="249"/>
      <c r="CA622" s="249"/>
      <c r="CB622" s="249"/>
      <c r="CC622" s="249"/>
      <c r="CD622" s="249"/>
      <c r="CE622" s="249"/>
      <c r="CF622" s="249"/>
      <c r="CG622" s="249"/>
      <c r="CH622" s="249"/>
      <c r="CI622" s="249"/>
      <c r="CJ622" s="249"/>
      <c r="CK622" s="249"/>
      <c r="CL622" s="249"/>
      <c r="CM622" s="249"/>
      <c r="CN622" s="249"/>
      <c r="CO622" s="249"/>
      <c r="CP622" s="249"/>
      <c r="CQ622" s="249"/>
      <c r="CR622" s="249"/>
      <c r="CS622" s="249"/>
      <c r="CT622" s="249"/>
      <c r="CU622" s="249"/>
      <c r="CV622" s="249"/>
      <c r="CW622" s="249"/>
      <c r="CX622" s="249"/>
      <c r="CY622" s="249"/>
      <c r="CZ622" s="249"/>
    </row>
    <row r="623" s="253" customFormat="true" ht="25.15" customHeight="true" x14ac:dyDescent="0.2">
      <c r="C623" s="2911" t="s">
        <v>352</v>
      </c>
      <c r="D623" s="2911"/>
      <c r="E623" s="660">
        <v>-1.3009640543294719E-2</v>
      </c>
      <c r="F623" s="599"/>
      <c r="G623" s="599"/>
      <c r="H623" s="2911" t="s">
        <v>335</v>
      </c>
      <c r="I623" s="2911"/>
      <c r="J623" s="661">
        <v>-4.2048838476841155E-2</v>
      </c>
      <c r="K623" s="599"/>
      <c r="L623" s="599"/>
      <c r="M623" s="2911" t="s">
        <v>334</v>
      </c>
      <c r="N623" s="2911"/>
      <c r="O623" s="662">
        <v>3.7184580197039969E-2</v>
      </c>
      <c r="P623" s="599"/>
      <c r="Q623" s="599"/>
      <c r="AD623" s="246"/>
      <c r="AE623" s="246"/>
      <c r="AF623" s="246"/>
      <c r="AG623" s="246"/>
      <c r="AH623" s="246"/>
      <c r="AI623" s="246"/>
      <c r="AJ623" s="246"/>
      <c r="AK623" s="246"/>
      <c r="AL623" s="246"/>
      <c r="AM623" s="246"/>
      <c r="AN623" s="246"/>
      <c r="AO623" s="246"/>
      <c r="AP623" s="246"/>
      <c r="AQ623" s="246"/>
      <c r="AR623" s="246"/>
      <c r="AS623" s="246"/>
      <c r="AT623" s="246"/>
      <c r="AU623" s="246"/>
      <c r="AV623" s="246"/>
      <c r="AW623" s="246"/>
      <c r="AX623" s="246"/>
      <c r="AY623" s="246"/>
      <c r="AZ623" s="246"/>
      <c r="BA623" s="249"/>
      <c r="BB623" s="351"/>
      <c r="BC623" s="249"/>
      <c r="BD623" s="249"/>
      <c r="BE623" s="249"/>
      <c r="BF623" s="249"/>
      <c r="BG623" s="249"/>
      <c r="BH623" s="249"/>
      <c r="BI623" s="249"/>
      <c r="BJ623" s="249"/>
      <c r="BK623" s="249"/>
      <c r="BL623" s="249"/>
      <c r="BM623" s="249"/>
      <c r="BN623" s="249"/>
      <c r="BO623" s="249"/>
      <c r="BP623" s="249"/>
      <c r="BQ623" s="249"/>
      <c r="BR623" s="249"/>
      <c r="BS623" s="249"/>
      <c r="BT623" s="249"/>
      <c r="BU623" s="249"/>
      <c r="BV623" s="249"/>
      <c r="BW623" s="249"/>
      <c r="BX623" s="249"/>
      <c r="BY623" s="249"/>
      <c r="BZ623" s="249"/>
      <c r="CA623" s="249"/>
      <c r="CB623" s="249"/>
      <c r="CC623" s="249"/>
      <c r="CD623" s="249"/>
      <c r="CE623" s="249"/>
      <c r="CF623" s="249"/>
      <c r="CG623" s="249"/>
      <c r="CH623" s="249"/>
      <c r="CI623" s="249"/>
      <c r="CJ623" s="249"/>
      <c r="CK623" s="249"/>
      <c r="CL623" s="249"/>
      <c r="CM623" s="249"/>
      <c r="CN623" s="249"/>
      <c r="CO623" s="249"/>
      <c r="CP623" s="249"/>
      <c r="CQ623" s="249"/>
      <c r="CR623" s="249"/>
      <c r="CS623" s="249"/>
      <c r="CT623" s="249"/>
      <c r="CU623" s="249"/>
      <c r="CV623" s="249"/>
      <c r="CW623" s="249"/>
      <c r="CX623" s="249"/>
      <c r="CY623" s="249"/>
      <c r="CZ623" s="249"/>
    </row>
    <row r="624" s="253" customFormat="true" ht="25.15" customHeight="true" x14ac:dyDescent="0.2">
      <c r="C624" s="2911" t="s">
        <v>329</v>
      </c>
      <c r="D624" s="2911"/>
      <c r="E624" s="660">
        <v>-5.556210729047191E-2</v>
      </c>
      <c r="F624" s="599"/>
      <c r="G624" s="599"/>
      <c r="H624" s="2911" t="s">
        <v>326</v>
      </c>
      <c r="I624" s="2911"/>
      <c r="J624" s="661">
        <v>-5.7006121060860677E-2</v>
      </c>
      <c r="K624" s="599"/>
      <c r="L624" s="599"/>
      <c r="M624" s="2911" t="s">
        <v>358</v>
      </c>
      <c r="N624" s="2911"/>
      <c r="O624" s="662">
        <v>-2.072951910707008E-2</v>
      </c>
      <c r="P624" s="599"/>
      <c r="Q624" s="599"/>
      <c r="AD624" s="246"/>
      <c r="AE624" s="246"/>
      <c r="AF624" s="246"/>
      <c r="AG624" s="246"/>
      <c r="AH624" s="246"/>
      <c r="AI624" s="246"/>
      <c r="AJ624" s="246"/>
      <c r="AK624" s="246"/>
      <c r="AL624" s="246"/>
      <c r="AM624" s="246"/>
      <c r="AN624" s="246"/>
      <c r="AO624" s="246"/>
      <c r="AP624" s="246"/>
      <c r="AQ624" s="246"/>
      <c r="AR624" s="246"/>
      <c r="AS624" s="246"/>
      <c r="AT624" s="246"/>
      <c r="AU624" s="246"/>
      <c r="AV624" s="246"/>
      <c r="AW624" s="246"/>
      <c r="AX624" s="246"/>
      <c r="AY624" s="246"/>
      <c r="AZ624" s="246"/>
      <c r="BA624" s="249"/>
      <c r="BB624" s="351"/>
      <c r="BC624" s="249"/>
      <c r="BD624" s="249"/>
      <c r="BE624" s="249"/>
      <c r="BF624" s="249"/>
      <c r="BG624" s="249"/>
      <c r="BH624" s="249"/>
      <c r="BI624" s="249"/>
      <c r="BJ624" s="249"/>
      <c r="BK624" s="249"/>
      <c r="BL624" s="249"/>
      <c r="BM624" s="249"/>
      <c r="BN624" s="249"/>
      <c r="BO624" s="249"/>
      <c r="BP624" s="249"/>
      <c r="BQ624" s="249"/>
      <c r="BR624" s="249"/>
      <c r="BS624" s="249"/>
      <c r="BT624" s="249"/>
      <c r="BU624" s="249"/>
      <c r="BV624" s="249"/>
      <c r="BW624" s="249"/>
      <c r="BX624" s="249"/>
      <c r="BY624" s="249"/>
      <c r="BZ624" s="249"/>
      <c r="CA624" s="249"/>
      <c r="CB624" s="249"/>
      <c r="CC624" s="249"/>
      <c r="CD624" s="249"/>
      <c r="CE624" s="249"/>
      <c r="CF624" s="249"/>
      <c r="CG624" s="249"/>
      <c r="CH624" s="249"/>
      <c r="CI624" s="249"/>
      <c r="CJ624" s="249"/>
      <c r="CK624" s="249"/>
      <c r="CL624" s="249"/>
      <c r="CM624" s="249"/>
      <c r="CN624" s="249"/>
      <c r="CO624" s="249"/>
      <c r="CP624" s="249"/>
      <c r="CQ624" s="249"/>
      <c r="CR624" s="249"/>
      <c r="CS624" s="249"/>
      <c r="CT624" s="249"/>
      <c r="CU624" s="249"/>
      <c r="CV624" s="249"/>
      <c r="CW624" s="249"/>
      <c r="CX624" s="249"/>
      <c r="CY624" s="249"/>
      <c r="CZ624" s="249"/>
    </row>
    <row r="625" s="253" customFormat="true" ht="25.15" customHeight="true" x14ac:dyDescent="0.2">
      <c r="C625" s="2911" t="s">
        <v>315</v>
      </c>
      <c r="D625" s="2911"/>
      <c r="E625" s="660">
        <v>8.6435299112945771E-2</v>
      </c>
      <c r="F625" s="599"/>
      <c r="G625" s="599"/>
      <c r="H625" s="2911" t="s">
        <v>324</v>
      </c>
      <c r="I625" s="2911"/>
      <c r="J625" s="661">
        <v>6.4139813367871404E-2</v>
      </c>
      <c r="K625" s="599"/>
      <c r="L625" s="599"/>
      <c r="M625" s="2911" t="s">
        <v>367</v>
      </c>
      <c r="N625" s="2911"/>
      <c r="O625" s="662">
        <v>-1.1190207816123525E-2</v>
      </c>
      <c r="P625" s="599"/>
      <c r="Q625" s="599"/>
      <c r="AD625" s="246"/>
      <c r="AE625" s="246"/>
      <c r="AF625" s="246"/>
      <c r="AG625" s="246"/>
      <c r="AH625" s="246"/>
      <c r="AI625" s="246"/>
      <c r="AJ625" s="246"/>
      <c r="AK625" s="246"/>
      <c r="AL625" s="246"/>
      <c r="AM625" s="246"/>
      <c r="AN625" s="246"/>
      <c r="AO625" s="246"/>
      <c r="AP625" s="246"/>
      <c r="AQ625" s="246"/>
      <c r="AR625" s="246"/>
      <c r="AS625" s="246"/>
      <c r="AT625" s="246"/>
      <c r="AU625" s="246"/>
      <c r="AV625" s="246"/>
      <c r="AW625" s="246"/>
      <c r="AX625" s="246"/>
      <c r="AY625" s="246"/>
      <c r="AZ625" s="246"/>
      <c r="BA625" s="249"/>
      <c r="BB625" s="351"/>
      <c r="BC625" s="249"/>
      <c r="BD625" s="249"/>
      <c r="BE625" s="249"/>
      <c r="BF625" s="249"/>
      <c r="BG625" s="249"/>
      <c r="BH625" s="249"/>
      <c r="BI625" s="249"/>
      <c r="BJ625" s="249"/>
      <c r="BK625" s="249"/>
      <c r="BL625" s="249"/>
      <c r="BM625" s="249"/>
      <c r="BN625" s="249"/>
      <c r="BO625" s="249"/>
      <c r="BP625" s="249"/>
      <c r="BQ625" s="249"/>
      <c r="BR625" s="249"/>
      <c r="BS625" s="249"/>
      <c r="BT625" s="249"/>
      <c r="BU625" s="249"/>
      <c r="BV625" s="249"/>
      <c r="BW625" s="249"/>
      <c r="BX625" s="249"/>
      <c r="BY625" s="249"/>
      <c r="BZ625" s="249"/>
      <c r="CA625" s="249"/>
      <c r="CB625" s="249"/>
      <c r="CC625" s="249"/>
      <c r="CD625" s="249"/>
      <c r="CE625" s="249"/>
      <c r="CF625" s="249"/>
      <c r="CG625" s="249"/>
      <c r="CH625" s="249"/>
      <c r="CI625" s="249"/>
      <c r="CJ625" s="249"/>
      <c r="CK625" s="249"/>
      <c r="CL625" s="249"/>
      <c r="CM625" s="249"/>
      <c r="CN625" s="249"/>
      <c r="CO625" s="249"/>
      <c r="CP625" s="249"/>
      <c r="CQ625" s="249"/>
      <c r="CR625" s="249"/>
      <c r="CS625" s="249"/>
      <c r="CT625" s="249"/>
      <c r="CU625" s="249"/>
      <c r="CV625" s="249"/>
      <c r="CW625" s="249"/>
      <c r="CX625" s="249"/>
      <c r="CY625" s="249"/>
      <c r="CZ625" s="249"/>
    </row>
    <row r="626" s="253" customFormat="true" ht="25.15" customHeight="true" x14ac:dyDescent="0.2">
      <c r="C626" s="2911" t="s">
        <v>330</v>
      </c>
      <c r="D626" s="2911"/>
      <c r="E626" s="660">
        <v>4.9532766445670125E-2</v>
      </c>
      <c r="F626" s="599"/>
      <c r="G626" s="599"/>
      <c r="H626" s="2911" t="s">
        <v>334</v>
      </c>
      <c r="I626" s="2911"/>
      <c r="J626" s="661">
        <v>-1.4231386242016678E-2</v>
      </c>
      <c r="K626" s="599"/>
      <c r="L626" s="599"/>
      <c r="M626" s="2911" t="s">
        <v>363</v>
      </c>
      <c r="N626" s="2911"/>
      <c r="O626" s="662">
        <v>-1.7881898188902175E-2</v>
      </c>
      <c r="P626" s="599"/>
      <c r="Q626" s="599"/>
      <c r="AD626" s="246"/>
      <c r="AE626" s="246"/>
      <c r="AF626" s="246"/>
      <c r="AG626" s="246"/>
      <c r="AH626" s="246"/>
      <c r="AI626" s="246"/>
      <c r="AJ626" s="246"/>
      <c r="AK626" s="246"/>
      <c r="AL626" s="246"/>
      <c r="AM626" s="246"/>
      <c r="AN626" s="246"/>
      <c r="AO626" s="246"/>
      <c r="AP626" s="246"/>
      <c r="AQ626" s="246"/>
      <c r="AR626" s="246"/>
      <c r="AS626" s="246"/>
      <c r="AT626" s="246"/>
      <c r="AU626" s="246"/>
      <c r="AV626" s="246"/>
      <c r="AW626" s="246"/>
      <c r="AX626" s="246"/>
      <c r="AY626" s="246"/>
      <c r="AZ626" s="246"/>
      <c r="BA626" s="249"/>
      <c r="BB626" s="351"/>
      <c r="BC626" s="249"/>
      <c r="BD626" s="249"/>
      <c r="BE626" s="249"/>
      <c r="BF626" s="249"/>
      <c r="BG626" s="249"/>
      <c r="BH626" s="249"/>
      <c r="BI626" s="249"/>
      <c r="BJ626" s="249"/>
      <c r="BK626" s="249"/>
      <c r="BL626" s="249"/>
      <c r="BM626" s="249"/>
      <c r="BN626" s="249"/>
      <c r="BO626" s="249"/>
      <c r="BP626" s="249"/>
      <c r="BQ626" s="249"/>
      <c r="BR626" s="249"/>
      <c r="BS626" s="249"/>
      <c r="BT626" s="249"/>
      <c r="BU626" s="249"/>
      <c r="BV626" s="249"/>
      <c r="BW626" s="249"/>
      <c r="BX626" s="249"/>
      <c r="BY626" s="249"/>
      <c r="BZ626" s="249"/>
      <c r="CA626" s="249"/>
      <c r="CB626" s="249"/>
      <c r="CC626" s="249"/>
      <c r="CD626" s="249"/>
      <c r="CE626" s="249"/>
      <c r="CF626" s="249"/>
      <c r="CG626" s="249"/>
      <c r="CH626" s="249"/>
      <c r="CI626" s="249"/>
      <c r="CJ626" s="249"/>
      <c r="CK626" s="249"/>
      <c r="CL626" s="249"/>
      <c r="CM626" s="249"/>
      <c r="CN626" s="249"/>
      <c r="CO626" s="249"/>
      <c r="CP626" s="249"/>
      <c r="CQ626" s="249"/>
      <c r="CR626" s="249"/>
      <c r="CS626" s="249"/>
      <c r="CT626" s="249"/>
      <c r="CU626" s="249"/>
      <c r="CV626" s="249"/>
      <c r="CW626" s="249"/>
      <c r="CX626" s="249"/>
      <c r="CY626" s="249"/>
      <c r="CZ626" s="249"/>
    </row>
    <row r="627" s="253" customFormat="true" ht="25.15" customHeight="true" x14ac:dyDescent="0.2">
      <c r="C627" s="2911" t="s">
        <v>321</v>
      </c>
      <c r="D627" s="2911"/>
      <c r="E627" s="660">
        <v>7.7211979140213771E-2</v>
      </c>
      <c r="F627" s="599"/>
      <c r="G627" s="599"/>
      <c r="H627" s="2911" t="s">
        <v>358</v>
      </c>
      <c r="I627" s="2911"/>
      <c r="J627" s="661">
        <v>-3.6875566008029463E-3</v>
      </c>
      <c r="K627" s="599"/>
      <c r="L627" s="599"/>
      <c r="M627" s="2911" t="s">
        <v>364</v>
      </c>
      <c r="N627" s="2911"/>
      <c r="O627" s="662">
        <v>-1.8624250843748053E-2</v>
      </c>
      <c r="P627" s="599"/>
      <c r="Q627" s="599"/>
      <c r="AD627" s="246"/>
      <c r="AE627" s="246"/>
      <c r="AF627" s="246"/>
      <c r="AG627" s="246"/>
      <c r="AH627" s="246"/>
      <c r="AI627" s="246"/>
      <c r="AJ627" s="246"/>
      <c r="AK627" s="246"/>
      <c r="AL627" s="246"/>
      <c r="AM627" s="246"/>
      <c r="AN627" s="246"/>
      <c r="AO627" s="246"/>
      <c r="AP627" s="246"/>
      <c r="AQ627" s="246"/>
      <c r="AR627" s="246"/>
      <c r="AS627" s="246"/>
      <c r="AT627" s="246"/>
      <c r="AU627" s="246"/>
      <c r="AV627" s="246"/>
      <c r="AW627" s="246"/>
      <c r="AX627" s="246"/>
      <c r="AY627" s="246"/>
      <c r="AZ627" s="246"/>
      <c r="BA627" s="249"/>
      <c r="BB627" s="351"/>
      <c r="BC627" s="249"/>
      <c r="BD627" s="249"/>
      <c r="BE627" s="249"/>
      <c r="BF627" s="249"/>
      <c r="BG627" s="249"/>
      <c r="BH627" s="249"/>
      <c r="BI627" s="249"/>
      <c r="BJ627" s="249"/>
      <c r="BK627" s="249"/>
      <c r="BL627" s="249"/>
      <c r="BM627" s="249"/>
      <c r="BN627" s="249"/>
      <c r="BO627" s="249"/>
      <c r="BP627" s="249"/>
      <c r="BQ627" s="249"/>
      <c r="BR627" s="249"/>
      <c r="BS627" s="249"/>
      <c r="BT627" s="249"/>
      <c r="BU627" s="249"/>
      <c r="BV627" s="249"/>
      <c r="BW627" s="249"/>
      <c r="BX627" s="249"/>
      <c r="BY627" s="249"/>
      <c r="BZ627" s="249"/>
      <c r="CA627" s="249"/>
      <c r="CB627" s="249"/>
      <c r="CC627" s="249"/>
      <c r="CD627" s="249"/>
      <c r="CE627" s="249"/>
      <c r="CF627" s="249"/>
      <c r="CG627" s="249"/>
      <c r="CH627" s="249"/>
      <c r="CI627" s="249"/>
      <c r="CJ627" s="249"/>
      <c r="CK627" s="249"/>
      <c r="CL627" s="249"/>
      <c r="CM627" s="249"/>
      <c r="CN627" s="249"/>
      <c r="CO627" s="249"/>
      <c r="CP627" s="249"/>
      <c r="CQ627" s="249"/>
      <c r="CR627" s="249"/>
      <c r="CS627" s="249"/>
      <c r="CT627" s="249"/>
      <c r="CU627" s="249"/>
      <c r="CV627" s="249"/>
      <c r="CW627" s="249"/>
      <c r="CX627" s="249"/>
      <c r="CY627" s="249"/>
      <c r="CZ627" s="249"/>
    </row>
    <row r="628" s="253" customFormat="true" ht="25.15" customHeight="true" x14ac:dyDescent="0.2">
      <c r="C628" s="2911" t="s">
        <v>319</v>
      </c>
      <c r="D628" s="2911"/>
      <c r="E628" s="660">
        <v>8.1541073070182934E-2</v>
      </c>
      <c r="F628" s="599"/>
      <c r="G628" s="599"/>
      <c r="H628" s="2911" t="s">
        <v>367</v>
      </c>
      <c r="I628" s="2911"/>
      <c r="J628" s="661">
        <v>2.0006039362205664E-4</v>
      </c>
      <c r="K628" s="599"/>
      <c r="L628" s="599"/>
      <c r="M628" s="2911" t="s">
        <v>382</v>
      </c>
      <c r="N628" s="2911"/>
      <c r="O628" s="662">
        <v>-4.7107034834242547E-3</v>
      </c>
      <c r="P628" s="599"/>
      <c r="Q628" s="599"/>
      <c r="AD628" s="246"/>
      <c r="AE628" s="246"/>
      <c r="AF628" s="246"/>
      <c r="AG628" s="246"/>
      <c r="AH628" s="246"/>
      <c r="AI628" s="246"/>
      <c r="AJ628" s="246"/>
      <c r="AK628" s="246"/>
      <c r="AL628" s="246"/>
      <c r="AM628" s="246"/>
      <c r="AN628" s="246"/>
      <c r="AO628" s="246"/>
      <c r="AP628" s="246"/>
      <c r="AQ628" s="246"/>
      <c r="AR628" s="246"/>
      <c r="AS628" s="246"/>
      <c r="AT628" s="246"/>
      <c r="AU628" s="246"/>
      <c r="AV628" s="246"/>
      <c r="AW628" s="246"/>
      <c r="AX628" s="246"/>
      <c r="AY628" s="246"/>
      <c r="AZ628" s="246"/>
      <c r="BA628" s="249"/>
      <c r="BB628" s="351"/>
      <c r="BC628" s="249"/>
      <c r="BD628" s="249"/>
      <c r="BE628" s="249"/>
      <c r="BF628" s="249"/>
      <c r="BG628" s="249"/>
      <c r="BH628" s="249"/>
      <c r="BI628" s="249"/>
      <c r="BJ628" s="249"/>
      <c r="BK628" s="249"/>
      <c r="BL628" s="249"/>
      <c r="BM628" s="249"/>
      <c r="BN628" s="249"/>
      <c r="BO628" s="249"/>
      <c r="BP628" s="249"/>
      <c r="BQ628" s="249"/>
      <c r="BR628" s="249"/>
      <c r="BS628" s="249"/>
      <c r="BT628" s="249"/>
      <c r="BU628" s="249"/>
      <c r="BV628" s="249"/>
      <c r="BW628" s="249"/>
      <c r="BX628" s="249"/>
      <c r="BY628" s="249"/>
      <c r="BZ628" s="249"/>
      <c r="CA628" s="249"/>
      <c r="CB628" s="249"/>
      <c r="CC628" s="249"/>
      <c r="CD628" s="249"/>
      <c r="CE628" s="249"/>
      <c r="CF628" s="249"/>
      <c r="CG628" s="249"/>
      <c r="CH628" s="249"/>
      <c r="CI628" s="249"/>
      <c r="CJ628" s="249"/>
      <c r="CK628" s="249"/>
      <c r="CL628" s="249"/>
      <c r="CM628" s="249"/>
      <c r="CN628" s="249"/>
      <c r="CO628" s="249"/>
      <c r="CP628" s="249"/>
      <c r="CQ628" s="249"/>
      <c r="CR628" s="249"/>
      <c r="CS628" s="249"/>
      <c r="CT628" s="249"/>
      <c r="CU628" s="249"/>
      <c r="CV628" s="249"/>
      <c r="CW628" s="249"/>
      <c r="CX628" s="249"/>
      <c r="CY628" s="249"/>
      <c r="CZ628" s="249"/>
    </row>
    <row r="629" s="253" customFormat="true" ht="25.15" customHeight="true" x14ac:dyDescent="0.2">
      <c r="C629" s="2911" t="s">
        <v>341</v>
      </c>
      <c r="D629" s="2911"/>
      <c r="E629" s="660">
        <v>2.2546382397810347E-2</v>
      </c>
      <c r="F629" s="599"/>
      <c r="G629" s="599"/>
      <c r="H629" s="2911" t="s">
        <v>363</v>
      </c>
      <c r="I629" s="2911"/>
      <c r="J629" s="661">
        <v>-5.8416040811804558E-3</v>
      </c>
      <c r="K629" s="599"/>
      <c r="L629" s="599"/>
      <c r="M629" s="2911" t="s">
        <v>353</v>
      </c>
      <c r="N629" s="2911"/>
      <c r="O629" s="662">
        <v>1.6499210891852242E-2</v>
      </c>
      <c r="P629" s="599"/>
      <c r="Q629" s="599"/>
      <c r="AD629" s="246"/>
      <c r="AE629" s="246"/>
      <c r="AF629" s="246"/>
      <c r="AG629" s="246"/>
      <c r="AH629" s="246"/>
      <c r="AI629" s="246"/>
      <c r="AJ629" s="246"/>
      <c r="AK629" s="246"/>
      <c r="AL629" s="246"/>
      <c r="AM629" s="246"/>
      <c r="AN629" s="246"/>
      <c r="AO629" s="246"/>
      <c r="AP629" s="246"/>
      <c r="AQ629" s="246"/>
      <c r="AR629" s="246"/>
      <c r="AS629" s="246"/>
      <c r="AT629" s="246"/>
      <c r="AU629" s="246"/>
      <c r="AV629" s="246"/>
      <c r="AW629" s="246"/>
      <c r="AX629" s="246"/>
      <c r="AY629" s="246"/>
      <c r="AZ629" s="246"/>
      <c r="BA629" s="249"/>
      <c r="BB629" s="351"/>
      <c r="BC629" s="249"/>
      <c r="BD629" s="249"/>
      <c r="BE629" s="249"/>
      <c r="BF629" s="249"/>
      <c r="BG629" s="249"/>
      <c r="BH629" s="249"/>
      <c r="BI629" s="249"/>
      <c r="BJ629" s="249"/>
      <c r="BK629" s="249"/>
      <c r="BL629" s="249"/>
      <c r="BM629" s="249"/>
      <c r="BN629" s="249"/>
      <c r="BO629" s="249"/>
      <c r="BP629" s="249"/>
      <c r="BQ629" s="249"/>
      <c r="BR629" s="249"/>
      <c r="BS629" s="249"/>
      <c r="BT629" s="249"/>
      <c r="BU629" s="249"/>
      <c r="BV629" s="249"/>
      <c r="BW629" s="249"/>
      <c r="BX629" s="249"/>
      <c r="BY629" s="249"/>
      <c r="BZ629" s="249"/>
      <c r="CA629" s="249"/>
      <c r="CB629" s="249"/>
      <c r="CC629" s="249"/>
      <c r="CD629" s="249"/>
      <c r="CE629" s="249"/>
      <c r="CF629" s="249"/>
      <c r="CG629" s="249"/>
      <c r="CH629" s="249"/>
      <c r="CI629" s="249"/>
      <c r="CJ629" s="249"/>
      <c r="CK629" s="249"/>
      <c r="CL629" s="249"/>
      <c r="CM629" s="249"/>
      <c r="CN629" s="249"/>
      <c r="CO629" s="249"/>
      <c r="CP629" s="249"/>
      <c r="CQ629" s="249"/>
      <c r="CR629" s="249"/>
      <c r="CS629" s="249"/>
      <c r="CT629" s="249"/>
      <c r="CU629" s="249"/>
      <c r="CV629" s="249"/>
      <c r="CW629" s="249"/>
      <c r="CX629" s="249"/>
      <c r="CY629" s="249"/>
      <c r="CZ629" s="249"/>
    </row>
    <row r="630" s="253" customFormat="true" ht="25.15" customHeight="true" x14ac:dyDescent="0.2">
      <c r="C630" s="2911" t="s">
        <v>325</v>
      </c>
      <c r="D630" s="2911"/>
      <c r="E630" s="660">
        <v>5.6171727326223046E-2</v>
      </c>
      <c r="F630" s="599"/>
      <c r="G630" s="599"/>
      <c r="H630" s="2911" t="s">
        <v>364</v>
      </c>
      <c r="I630" s="2911"/>
      <c r="J630" s="661">
        <v>6.5030472934458012E-3</v>
      </c>
      <c r="K630" s="599"/>
      <c r="L630" s="599"/>
      <c r="M630" s="2911" t="s">
        <v>379</v>
      </c>
      <c r="N630" s="2911"/>
      <c r="O630" s="662">
        <v>-3.8346499766296004E-3</v>
      </c>
      <c r="P630" s="599"/>
      <c r="Q630" s="599"/>
      <c r="AD630" s="246"/>
      <c r="AE630" s="246"/>
      <c r="AF630" s="246"/>
      <c r="AG630" s="246"/>
      <c r="AH630" s="246"/>
      <c r="AI630" s="246"/>
      <c r="AJ630" s="246"/>
      <c r="AK630" s="246"/>
      <c r="AL630" s="246"/>
      <c r="AM630" s="246"/>
      <c r="AN630" s="246"/>
      <c r="AO630" s="246"/>
      <c r="AP630" s="246"/>
      <c r="AQ630" s="246"/>
      <c r="AR630" s="246"/>
      <c r="AS630" s="246"/>
      <c r="AT630" s="246"/>
      <c r="AU630" s="246"/>
      <c r="AV630" s="246"/>
      <c r="AW630" s="246"/>
      <c r="AX630" s="246"/>
      <c r="AY630" s="246"/>
      <c r="AZ630" s="246"/>
      <c r="BA630" s="249"/>
      <c r="BB630" s="351"/>
      <c r="BC630" s="249"/>
      <c r="BD630" s="249"/>
      <c r="BE630" s="249"/>
      <c r="BF630" s="249"/>
      <c r="BG630" s="249"/>
      <c r="BH630" s="249"/>
      <c r="BI630" s="249"/>
      <c r="BJ630" s="249"/>
      <c r="BK630" s="249"/>
      <c r="BL630" s="249"/>
      <c r="BM630" s="249"/>
      <c r="BN630" s="249"/>
      <c r="BO630" s="249"/>
      <c r="BP630" s="249"/>
      <c r="BQ630" s="249"/>
      <c r="BR630" s="249"/>
      <c r="BS630" s="249"/>
      <c r="BT630" s="249"/>
      <c r="BU630" s="249"/>
      <c r="BV630" s="249"/>
      <c r="BW630" s="249"/>
      <c r="BX630" s="249"/>
      <c r="BY630" s="249"/>
      <c r="BZ630" s="249"/>
      <c r="CA630" s="249"/>
      <c r="CB630" s="249"/>
      <c r="CC630" s="249"/>
      <c r="CD630" s="249"/>
      <c r="CE630" s="249"/>
      <c r="CF630" s="249"/>
      <c r="CG630" s="249"/>
      <c r="CH630" s="249"/>
      <c r="CI630" s="249"/>
      <c r="CJ630" s="249"/>
      <c r="CK630" s="249"/>
      <c r="CL630" s="249"/>
      <c r="CM630" s="249"/>
      <c r="CN630" s="249"/>
      <c r="CO630" s="249"/>
      <c r="CP630" s="249"/>
      <c r="CQ630" s="249"/>
      <c r="CR630" s="249"/>
      <c r="CS630" s="249"/>
      <c r="CT630" s="249"/>
      <c r="CU630" s="249"/>
      <c r="CV630" s="249"/>
      <c r="CW630" s="249"/>
      <c r="CX630" s="249"/>
      <c r="CY630" s="249"/>
      <c r="CZ630" s="249"/>
    </row>
    <row r="631" s="253" customFormat="true" ht="25.15" customHeight="true" x14ac:dyDescent="0.2">
      <c r="C631" s="2911" t="s">
        <v>348</v>
      </c>
      <c r="D631" s="2911"/>
      <c r="E631" s="660">
        <v>1.6763244848101197E-2</v>
      </c>
      <c r="F631" s="599"/>
      <c r="G631" s="599"/>
      <c r="H631" s="2911" t="s">
        <v>382</v>
      </c>
      <c r="I631" s="2911"/>
      <c r="J631" s="661">
        <v>-2.8892741103679924E-3</v>
      </c>
      <c r="K631" s="599"/>
      <c r="L631" s="599"/>
      <c r="M631" s="2911" t="s">
        <v>380</v>
      </c>
      <c r="N631" s="2911"/>
      <c r="O631" s="662">
        <v>8.0997349656881132E-4</v>
      </c>
      <c r="P631" s="599"/>
      <c r="Q631" s="599"/>
      <c r="AD631" s="246"/>
      <c r="AE631" s="246"/>
      <c r="AF631" s="246"/>
      <c r="AG631" s="246"/>
      <c r="AH631" s="246"/>
      <c r="AI631" s="246"/>
      <c r="AJ631" s="246"/>
      <c r="AK631" s="246"/>
      <c r="AL631" s="246"/>
      <c r="AM631" s="246"/>
      <c r="AN631" s="246"/>
      <c r="AO631" s="246"/>
      <c r="AP631" s="246"/>
      <c r="AQ631" s="246"/>
      <c r="AR631" s="246"/>
      <c r="AS631" s="246"/>
      <c r="AT631" s="246"/>
      <c r="AU631" s="246"/>
      <c r="AV631" s="246"/>
      <c r="AW631" s="246"/>
      <c r="AX631" s="246"/>
      <c r="AY631" s="246"/>
      <c r="AZ631" s="246"/>
      <c r="BA631" s="249"/>
      <c r="BB631" s="351"/>
      <c r="BC631" s="249"/>
      <c r="BD631" s="249"/>
      <c r="BE631" s="249"/>
      <c r="BF631" s="249"/>
      <c r="BG631" s="249"/>
      <c r="BH631" s="249"/>
      <c r="BI631" s="249"/>
      <c r="BJ631" s="249"/>
      <c r="BK631" s="249"/>
      <c r="BL631" s="249"/>
      <c r="BM631" s="249"/>
      <c r="BN631" s="249"/>
      <c r="BO631" s="249"/>
      <c r="BP631" s="249"/>
      <c r="BQ631" s="249"/>
      <c r="BR631" s="249"/>
      <c r="BS631" s="249"/>
      <c r="BT631" s="249"/>
      <c r="BU631" s="249"/>
      <c r="BV631" s="249"/>
      <c r="BW631" s="249"/>
      <c r="BX631" s="249"/>
      <c r="BY631" s="249"/>
      <c r="BZ631" s="249"/>
      <c r="CA631" s="249"/>
      <c r="CB631" s="249"/>
      <c r="CC631" s="249"/>
      <c r="CD631" s="249"/>
      <c r="CE631" s="249"/>
      <c r="CF631" s="249"/>
      <c r="CG631" s="249"/>
      <c r="CH631" s="249"/>
      <c r="CI631" s="249"/>
      <c r="CJ631" s="249"/>
      <c r="CK631" s="249"/>
      <c r="CL631" s="249"/>
      <c r="CM631" s="249"/>
      <c r="CN631" s="249"/>
      <c r="CO631" s="249"/>
      <c r="CP631" s="249"/>
      <c r="CQ631" s="249"/>
      <c r="CR631" s="249"/>
      <c r="CS631" s="249"/>
      <c r="CT631" s="249"/>
      <c r="CU631" s="249"/>
      <c r="CV631" s="249"/>
      <c r="CW631" s="249"/>
      <c r="CX631" s="249"/>
      <c r="CY631" s="249"/>
      <c r="CZ631" s="249"/>
    </row>
    <row r="632" s="253" customFormat="true" ht="25.15" customHeight="true" x14ac:dyDescent="0.2">
      <c r="C632" s="2911" t="s">
        <v>337</v>
      </c>
      <c r="D632" s="2911"/>
      <c r="E632" s="660">
        <v>2.9661981976576796E-2</v>
      </c>
      <c r="F632" s="599"/>
      <c r="G632" s="599"/>
      <c r="H632" s="2911" t="s">
        <v>353</v>
      </c>
      <c r="I632" s="2911"/>
      <c r="J632" s="661">
        <v>-1.6713209264382259E-2</v>
      </c>
      <c r="K632" s="599"/>
      <c r="L632" s="599"/>
      <c r="M632" s="2911" t="s">
        <v>355</v>
      </c>
      <c r="N632" s="2911"/>
      <c r="O632" s="662">
        <v>-1.9569072943368361E-3</v>
      </c>
      <c r="P632" s="599"/>
      <c r="Q632" s="599"/>
      <c r="AD632" s="246"/>
      <c r="AE632" s="246"/>
      <c r="AF632" s="246"/>
      <c r="AG632" s="246"/>
      <c r="AH632" s="246"/>
      <c r="AI632" s="246"/>
      <c r="AJ632" s="246"/>
      <c r="AK632" s="246"/>
      <c r="AL632" s="246"/>
      <c r="AM632" s="246"/>
      <c r="AN632" s="246"/>
      <c r="AO632" s="246"/>
      <c r="AP632" s="246"/>
      <c r="AQ632" s="246"/>
      <c r="AR632" s="246"/>
      <c r="AS632" s="246"/>
      <c r="AT632" s="246"/>
      <c r="AU632" s="246"/>
      <c r="AV632" s="246"/>
      <c r="AW632" s="246"/>
      <c r="AX632" s="246"/>
      <c r="AY632" s="246"/>
      <c r="AZ632" s="246"/>
      <c r="BA632" s="249"/>
      <c r="BB632" s="351"/>
      <c r="BC632" s="249"/>
      <c r="BD632" s="249"/>
      <c r="BE632" s="249"/>
      <c r="BF632" s="249"/>
      <c r="BG632" s="249"/>
      <c r="BH632" s="249"/>
      <c r="BI632" s="249"/>
      <c r="BJ632" s="249"/>
      <c r="BK632" s="249"/>
      <c r="BL632" s="249"/>
      <c r="BM632" s="249"/>
      <c r="BN632" s="249"/>
      <c r="BO632" s="249"/>
      <c r="BP632" s="249"/>
      <c r="BQ632" s="249"/>
      <c r="BR632" s="249"/>
      <c r="BS632" s="249"/>
      <c r="BT632" s="249"/>
      <c r="BU632" s="249"/>
      <c r="BV632" s="249"/>
      <c r="BW632" s="249"/>
      <c r="BX632" s="249"/>
      <c r="BY632" s="249"/>
      <c r="BZ632" s="249"/>
      <c r="CA632" s="249"/>
      <c r="CB632" s="249"/>
      <c r="CC632" s="249"/>
      <c r="CD632" s="249"/>
      <c r="CE632" s="249"/>
      <c r="CF632" s="249"/>
      <c r="CG632" s="249"/>
      <c r="CH632" s="249"/>
      <c r="CI632" s="249"/>
      <c r="CJ632" s="249"/>
      <c r="CK632" s="249"/>
      <c r="CL632" s="249"/>
      <c r="CM632" s="249"/>
      <c r="CN632" s="249"/>
      <c r="CO632" s="249"/>
      <c r="CP632" s="249"/>
      <c r="CQ632" s="249"/>
      <c r="CR632" s="249"/>
      <c r="CS632" s="249"/>
      <c r="CT632" s="249"/>
      <c r="CU632" s="249"/>
      <c r="CV632" s="249"/>
      <c r="CW632" s="249"/>
      <c r="CX632" s="249"/>
      <c r="CY632" s="249"/>
      <c r="CZ632" s="249"/>
    </row>
    <row r="633" s="253" customFormat="true" ht="25.15" customHeight="true" x14ac:dyDescent="0.2">
      <c r="C633" s="2911" t="s">
        <v>316</v>
      </c>
      <c r="D633" s="2911"/>
      <c r="E633" s="660">
        <v>8.3547523572377894E-2</v>
      </c>
      <c r="F633" s="599"/>
      <c r="G633" s="599"/>
      <c r="H633" s="2911" t="s">
        <v>379</v>
      </c>
      <c r="I633" s="2911"/>
      <c r="J633" s="661">
        <v>2.8470157119925418E-3</v>
      </c>
      <c r="K633" s="599"/>
      <c r="L633" s="599"/>
      <c r="M633" s="2911" t="s">
        <v>350</v>
      </c>
      <c r="N633" s="2911"/>
      <c r="O633" s="662">
        <v>1.1076676939792685E-3</v>
      </c>
      <c r="P633" s="599"/>
      <c r="Q633" s="599"/>
      <c r="AD633" s="246"/>
      <c r="AE633" s="246"/>
      <c r="AF633" s="246"/>
      <c r="AG633" s="246"/>
      <c r="AH633" s="246"/>
      <c r="AI633" s="246"/>
      <c r="AJ633" s="246"/>
      <c r="AK633" s="246"/>
      <c r="AL633" s="246"/>
      <c r="AM633" s="246"/>
      <c r="AN633" s="246"/>
      <c r="AO633" s="246"/>
      <c r="AP633" s="246"/>
      <c r="AQ633" s="246"/>
      <c r="AR633" s="246"/>
      <c r="AS633" s="246"/>
      <c r="AT633" s="246"/>
      <c r="AU633" s="246"/>
      <c r="AV633" s="246"/>
      <c r="AW633" s="246"/>
      <c r="AX633" s="246"/>
      <c r="AY633" s="246"/>
      <c r="AZ633" s="246"/>
      <c r="BA633" s="249"/>
      <c r="BB633" s="351"/>
      <c r="BC633" s="249"/>
      <c r="BD633" s="249"/>
      <c r="BE633" s="249"/>
      <c r="BF633" s="249"/>
      <c r="BG633" s="249"/>
      <c r="BH633" s="249"/>
      <c r="BI633" s="249"/>
      <c r="BJ633" s="249"/>
      <c r="BK633" s="249"/>
      <c r="BL633" s="249"/>
      <c r="BM633" s="249"/>
      <c r="BN633" s="249"/>
      <c r="BO633" s="249"/>
      <c r="BP633" s="249"/>
      <c r="BQ633" s="249"/>
      <c r="BR633" s="249"/>
      <c r="BS633" s="249"/>
      <c r="BT633" s="249"/>
      <c r="BU633" s="249"/>
      <c r="BV633" s="249"/>
      <c r="BW633" s="249"/>
      <c r="BX633" s="249"/>
      <c r="BY633" s="249"/>
      <c r="BZ633" s="249"/>
      <c r="CA633" s="249"/>
      <c r="CB633" s="249"/>
      <c r="CC633" s="249"/>
      <c r="CD633" s="249"/>
      <c r="CE633" s="249"/>
      <c r="CF633" s="249"/>
      <c r="CG633" s="249"/>
      <c r="CH633" s="249"/>
      <c r="CI633" s="249"/>
      <c r="CJ633" s="249"/>
      <c r="CK633" s="249"/>
      <c r="CL633" s="249"/>
      <c r="CM633" s="249"/>
      <c r="CN633" s="249"/>
      <c r="CO633" s="249"/>
      <c r="CP633" s="249"/>
      <c r="CQ633" s="249"/>
      <c r="CR633" s="249"/>
      <c r="CS633" s="249"/>
      <c r="CT633" s="249"/>
      <c r="CU633" s="249"/>
      <c r="CV633" s="249"/>
      <c r="CW633" s="249"/>
      <c r="CX633" s="249"/>
      <c r="CY633" s="249"/>
      <c r="CZ633" s="249"/>
    </row>
    <row r="634" s="253" customFormat="true" ht="25.15" customHeight="true" x14ac:dyDescent="0.2">
      <c r="C634" s="2911" t="s">
        <v>328</v>
      </c>
      <c r="D634" s="2911"/>
      <c r="E634" s="660">
        <v>6.2372724970465872E-2</v>
      </c>
      <c r="F634" s="599"/>
      <c r="G634" s="599"/>
      <c r="H634" s="2911" t="s">
        <v>380</v>
      </c>
      <c r="I634" s="2911"/>
      <c r="J634" s="661">
        <v>-3.8670351242430321E-3</v>
      </c>
      <c r="K634" s="599"/>
      <c r="L634" s="599"/>
      <c r="M634" s="2911" t="s">
        <v>340</v>
      </c>
      <c r="N634" s="2911"/>
      <c r="O634" s="662">
        <v>-2.8971097620419651E-2</v>
      </c>
      <c r="P634" s="599"/>
      <c r="Q634" s="599"/>
      <c r="AD634" s="246"/>
      <c r="AE634" s="246"/>
      <c r="AF634" s="246"/>
      <c r="AG634" s="246"/>
      <c r="AH634" s="246"/>
      <c r="AI634" s="246"/>
      <c r="AJ634" s="246"/>
      <c r="AK634" s="246"/>
      <c r="AL634" s="246"/>
      <c r="AM634" s="246"/>
      <c r="AN634" s="246"/>
      <c r="AO634" s="246"/>
      <c r="AP634" s="246"/>
      <c r="AQ634" s="246"/>
      <c r="AR634" s="246"/>
      <c r="AS634" s="246"/>
      <c r="AT634" s="246"/>
      <c r="AU634" s="246"/>
      <c r="AV634" s="246"/>
      <c r="AW634" s="246"/>
      <c r="AX634" s="246"/>
      <c r="AY634" s="246"/>
      <c r="AZ634" s="246"/>
      <c r="BA634" s="249"/>
      <c r="BB634" s="351"/>
      <c r="BC634" s="249"/>
      <c r="BD634" s="249"/>
      <c r="BE634" s="249"/>
      <c r="BF634" s="249"/>
      <c r="BG634" s="249"/>
      <c r="BH634" s="249"/>
      <c r="BI634" s="249"/>
      <c r="BJ634" s="249"/>
      <c r="BK634" s="249"/>
      <c r="BL634" s="249"/>
      <c r="BM634" s="249"/>
      <c r="BN634" s="249"/>
      <c r="BO634" s="249"/>
      <c r="BP634" s="249"/>
      <c r="BQ634" s="249"/>
      <c r="BR634" s="249"/>
      <c r="BS634" s="249"/>
      <c r="BT634" s="249"/>
      <c r="BU634" s="249"/>
      <c r="BV634" s="249"/>
      <c r="BW634" s="249"/>
      <c r="BX634" s="249"/>
      <c r="BY634" s="249"/>
      <c r="BZ634" s="249"/>
      <c r="CA634" s="249"/>
      <c r="CB634" s="249"/>
      <c r="CC634" s="249"/>
      <c r="CD634" s="249"/>
      <c r="CE634" s="249"/>
      <c r="CF634" s="249"/>
      <c r="CG634" s="249"/>
      <c r="CH634" s="249"/>
      <c r="CI634" s="249"/>
      <c r="CJ634" s="249"/>
      <c r="CK634" s="249"/>
      <c r="CL634" s="249"/>
      <c r="CM634" s="249"/>
      <c r="CN634" s="249"/>
      <c r="CO634" s="249"/>
      <c r="CP634" s="249"/>
      <c r="CQ634" s="249"/>
      <c r="CR634" s="249"/>
      <c r="CS634" s="249"/>
      <c r="CT634" s="249"/>
      <c r="CU634" s="249"/>
      <c r="CV634" s="249"/>
      <c r="CW634" s="249"/>
      <c r="CX634" s="249"/>
      <c r="CY634" s="249"/>
      <c r="CZ634" s="249"/>
    </row>
    <row r="635" s="253" customFormat="true" ht="25.15" customHeight="true" x14ac:dyDescent="0.2">
      <c r="C635" s="2911" t="s">
        <v>217</v>
      </c>
      <c r="D635" s="2911"/>
      <c r="E635" s="660">
        <v>-2.371412720492418E-2</v>
      </c>
      <c r="F635" s="599"/>
      <c r="G635" s="599"/>
      <c r="H635" s="2911" t="s">
        <v>370</v>
      </c>
      <c r="I635" s="2911"/>
      <c r="J635" s="661">
        <v>-4.5816642918907469E-3</v>
      </c>
      <c r="K635" s="599"/>
      <c r="L635" s="599"/>
      <c r="M635" s="2911" t="s">
        <v>332</v>
      </c>
      <c r="N635" s="2911"/>
      <c r="O635" s="662">
        <v>-6.4975792403477034E-2</v>
      </c>
      <c r="P635" s="599"/>
      <c r="Q635" s="599"/>
      <c r="AD635" s="246"/>
      <c r="AE635" s="246"/>
      <c r="AF635" s="246"/>
      <c r="AG635" s="246"/>
      <c r="AH635" s="246"/>
      <c r="AI635" s="246"/>
      <c r="AJ635" s="246"/>
      <c r="AK635" s="246"/>
      <c r="AL635" s="246"/>
      <c r="AM635" s="246"/>
      <c r="AN635" s="246"/>
      <c r="AO635" s="246"/>
      <c r="AP635" s="246"/>
      <c r="AQ635" s="246"/>
      <c r="AR635" s="246"/>
      <c r="AS635" s="246"/>
      <c r="AT635" s="246"/>
      <c r="AU635" s="246"/>
      <c r="AV635" s="246"/>
      <c r="AW635" s="246"/>
      <c r="AX635" s="246"/>
      <c r="AY635" s="246"/>
      <c r="AZ635" s="246"/>
      <c r="BA635" s="249"/>
      <c r="BB635" s="351"/>
      <c r="BC635" s="249"/>
      <c r="BD635" s="249"/>
      <c r="BE635" s="249"/>
      <c r="BF635" s="249"/>
      <c r="BG635" s="249"/>
      <c r="BH635" s="249"/>
      <c r="BI635" s="249"/>
      <c r="BJ635" s="249"/>
      <c r="BK635" s="249"/>
      <c r="BL635" s="249"/>
      <c r="BM635" s="249"/>
      <c r="BN635" s="249"/>
      <c r="BO635" s="249"/>
      <c r="BP635" s="249"/>
      <c r="BQ635" s="249"/>
      <c r="BR635" s="249"/>
      <c r="BS635" s="249"/>
      <c r="BT635" s="249"/>
      <c r="BU635" s="249"/>
      <c r="BV635" s="249"/>
      <c r="BW635" s="249"/>
      <c r="BX635" s="249"/>
      <c r="BY635" s="249"/>
      <c r="BZ635" s="249"/>
      <c r="CA635" s="249"/>
      <c r="CB635" s="249"/>
      <c r="CC635" s="249"/>
      <c r="CD635" s="249"/>
      <c r="CE635" s="249"/>
      <c r="CF635" s="249"/>
      <c r="CG635" s="249"/>
      <c r="CH635" s="249"/>
      <c r="CI635" s="249"/>
      <c r="CJ635" s="249"/>
      <c r="CK635" s="249"/>
      <c r="CL635" s="249"/>
      <c r="CM635" s="249"/>
      <c r="CN635" s="249"/>
      <c r="CO635" s="249"/>
      <c r="CP635" s="249"/>
      <c r="CQ635" s="249"/>
      <c r="CR635" s="249"/>
      <c r="CS635" s="249"/>
      <c r="CT635" s="249"/>
      <c r="CU635" s="249"/>
      <c r="CV635" s="249"/>
      <c r="CW635" s="249"/>
      <c r="CX635" s="249"/>
      <c r="CY635" s="249"/>
      <c r="CZ635" s="249"/>
    </row>
    <row r="636" s="253" customFormat="true" ht="25.15" customHeight="true" x14ac:dyDescent="0.2">
      <c r="C636" s="2911" t="s">
        <v>223</v>
      </c>
      <c r="D636" s="2911"/>
      <c r="E636" s="660">
        <v>8.5608673697722005E-3</v>
      </c>
      <c r="F636" s="599"/>
      <c r="G636" s="599"/>
      <c r="H636" s="2911" t="s">
        <v>355</v>
      </c>
      <c r="I636" s="2911"/>
      <c r="J636" s="661">
        <v>2.3980940147196273E-3</v>
      </c>
      <c r="K636" s="599"/>
      <c r="L636" s="599"/>
      <c r="M636" s="2911" t="s">
        <v>374</v>
      </c>
      <c r="N636" s="2911"/>
      <c r="O636" s="662">
        <v>-1.8520920385888013E-3</v>
      </c>
      <c r="P636" s="599"/>
      <c r="Q636" s="599"/>
      <c r="AD636" s="246"/>
      <c r="AE636" s="246"/>
      <c r="AF636" s="246"/>
      <c r="AG636" s="246"/>
      <c r="AH636" s="246"/>
      <c r="AI636" s="246"/>
      <c r="AJ636" s="246"/>
      <c r="AK636" s="246"/>
      <c r="AL636" s="246"/>
      <c r="AM636" s="246"/>
      <c r="AN636" s="246"/>
      <c r="AO636" s="246"/>
      <c r="AP636" s="246"/>
      <c r="AQ636" s="246"/>
      <c r="AR636" s="246"/>
      <c r="AS636" s="246"/>
      <c r="AT636" s="246"/>
      <c r="AU636" s="246"/>
      <c r="AV636" s="246"/>
      <c r="AW636" s="246"/>
      <c r="AX636" s="246"/>
      <c r="AY636" s="246"/>
      <c r="AZ636" s="246"/>
      <c r="BA636" s="249"/>
      <c r="BB636" s="351"/>
      <c r="BC636" s="249"/>
      <c r="BD636" s="249"/>
      <c r="BE636" s="249"/>
      <c r="BF636" s="249"/>
      <c r="BG636" s="249"/>
      <c r="BH636" s="249"/>
      <c r="BI636" s="249"/>
      <c r="BJ636" s="249"/>
      <c r="BK636" s="249"/>
      <c r="BL636" s="249"/>
      <c r="BM636" s="249"/>
      <c r="BN636" s="249"/>
      <c r="BO636" s="249"/>
      <c r="BP636" s="249"/>
      <c r="BQ636" s="249"/>
      <c r="BR636" s="249"/>
      <c r="BS636" s="249"/>
      <c r="BT636" s="249"/>
      <c r="BU636" s="249"/>
      <c r="BV636" s="249"/>
      <c r="BW636" s="249"/>
      <c r="BX636" s="249"/>
      <c r="BY636" s="249"/>
      <c r="BZ636" s="249"/>
      <c r="CA636" s="249"/>
      <c r="CB636" s="249"/>
      <c r="CC636" s="249"/>
      <c r="CD636" s="249"/>
      <c r="CE636" s="249"/>
      <c r="CF636" s="249"/>
      <c r="CG636" s="249"/>
      <c r="CH636" s="249"/>
      <c r="CI636" s="249"/>
      <c r="CJ636" s="249"/>
      <c r="CK636" s="249"/>
      <c r="CL636" s="249"/>
      <c r="CM636" s="249"/>
      <c r="CN636" s="249"/>
      <c r="CO636" s="249"/>
      <c r="CP636" s="249"/>
      <c r="CQ636" s="249"/>
      <c r="CR636" s="249"/>
      <c r="CS636" s="249"/>
      <c r="CT636" s="249"/>
      <c r="CU636" s="249"/>
      <c r="CV636" s="249"/>
      <c r="CW636" s="249"/>
      <c r="CX636" s="249"/>
      <c r="CY636" s="249"/>
      <c r="CZ636" s="249"/>
    </row>
    <row r="637" s="253" customFormat="true" ht="25.15" customHeight="true" x14ac:dyDescent="0.2">
      <c r="C637" s="2911" t="s">
        <v>356</v>
      </c>
      <c r="D637" s="2911"/>
      <c r="E637" s="663">
        <v>-9.7492152019959324E-3</v>
      </c>
      <c r="F637" s="599"/>
      <c r="G637" s="599"/>
      <c r="H637" s="2911" t="s">
        <v>350</v>
      </c>
      <c r="I637" s="2911"/>
      <c r="J637" s="661">
        <v>1.2866457721476435E-2</v>
      </c>
      <c r="K637" s="599"/>
      <c r="L637" s="599"/>
      <c r="M637" s="2911" t="s">
        <v>338</v>
      </c>
      <c r="N637" s="2911"/>
      <c r="O637" s="662">
        <v>-2.5567472228616921E-2</v>
      </c>
      <c r="P637" s="599"/>
      <c r="Q637" s="599"/>
      <c r="AD637" s="246"/>
      <c r="AE637" s="246"/>
      <c r="AF637" s="246"/>
      <c r="AG637" s="246"/>
      <c r="AH637" s="246"/>
      <c r="AI637" s="246"/>
      <c r="AJ637" s="246"/>
      <c r="AK637" s="246"/>
      <c r="AL637" s="246"/>
      <c r="AM637" s="246"/>
      <c r="AN637" s="246"/>
      <c r="AO637" s="246"/>
      <c r="AP637" s="246"/>
      <c r="AQ637" s="246"/>
      <c r="AR637" s="246"/>
      <c r="AS637" s="246"/>
      <c r="AT637" s="246"/>
      <c r="AU637" s="246"/>
      <c r="AV637" s="246"/>
      <c r="AW637" s="246"/>
      <c r="AX637" s="246"/>
      <c r="AY637" s="246"/>
      <c r="AZ637" s="246"/>
      <c r="BA637" s="249"/>
      <c r="BB637" s="351"/>
      <c r="BC637" s="249"/>
      <c r="BD637" s="249"/>
      <c r="BE637" s="249"/>
      <c r="BF637" s="249"/>
      <c r="BG637" s="249"/>
      <c r="BH637" s="249"/>
      <c r="BI637" s="249"/>
      <c r="BJ637" s="249"/>
      <c r="BK637" s="249"/>
      <c r="BL637" s="249"/>
      <c r="BM637" s="249"/>
      <c r="BN637" s="249"/>
      <c r="BO637" s="249"/>
      <c r="BP637" s="249"/>
      <c r="BQ637" s="249"/>
      <c r="BR637" s="249"/>
      <c r="BS637" s="249"/>
      <c r="BT637" s="249"/>
      <c r="BU637" s="249"/>
      <c r="BV637" s="249"/>
      <c r="BW637" s="249"/>
      <c r="BX637" s="249"/>
      <c r="BY637" s="249"/>
      <c r="BZ637" s="249"/>
      <c r="CA637" s="249"/>
      <c r="CB637" s="249"/>
      <c r="CC637" s="249"/>
      <c r="CD637" s="249"/>
      <c r="CE637" s="249"/>
      <c r="CF637" s="249"/>
      <c r="CG637" s="249"/>
      <c r="CH637" s="249"/>
      <c r="CI637" s="249"/>
      <c r="CJ637" s="249"/>
      <c r="CK637" s="249"/>
      <c r="CL637" s="249"/>
      <c r="CM637" s="249"/>
      <c r="CN637" s="249"/>
      <c r="CO637" s="249"/>
      <c r="CP637" s="249"/>
      <c r="CQ637" s="249"/>
      <c r="CR637" s="249"/>
      <c r="CS637" s="249"/>
      <c r="CT637" s="249"/>
      <c r="CU637" s="249"/>
      <c r="CV637" s="249"/>
      <c r="CW637" s="249"/>
      <c r="CX637" s="249"/>
      <c r="CY637" s="249"/>
      <c r="CZ637" s="249"/>
    </row>
    <row r="638" s="253" customFormat="true" ht="25.15" customHeight="true" x14ac:dyDescent="0.2">
      <c r="C638" s="2911"/>
      <c r="D638" s="2911"/>
      <c r="E638" s="599"/>
      <c r="F638" s="599"/>
      <c r="G638" s="599"/>
      <c r="H638" s="2911" t="s">
        <v>340</v>
      </c>
      <c r="I638" s="2911"/>
      <c r="J638" s="661">
        <v>-3.1133215479596302E-2</v>
      </c>
      <c r="K638" s="599"/>
      <c r="L638" s="599"/>
      <c r="M638" s="2911" t="s">
        <v>352</v>
      </c>
      <c r="N638" s="2911"/>
      <c r="O638" s="662">
        <v>-2.0788308964760631E-2</v>
      </c>
      <c r="P638" s="599"/>
      <c r="Q638" s="599"/>
      <c r="AD638" s="246"/>
      <c r="AE638" s="246"/>
      <c r="AF638" s="246"/>
      <c r="AG638" s="246"/>
      <c r="AH638" s="246"/>
      <c r="AI638" s="246"/>
      <c r="AJ638" s="246"/>
      <c r="AK638" s="246"/>
      <c r="AL638" s="246"/>
      <c r="AM638" s="246"/>
      <c r="AN638" s="246"/>
      <c r="AO638" s="246"/>
      <c r="AP638" s="246"/>
      <c r="AQ638" s="246"/>
      <c r="AR638" s="246"/>
      <c r="AS638" s="246"/>
      <c r="AT638" s="246"/>
      <c r="AU638" s="246"/>
      <c r="AV638" s="246"/>
      <c r="AW638" s="246"/>
      <c r="AX638" s="246"/>
      <c r="AY638" s="246"/>
      <c r="AZ638" s="246"/>
      <c r="BA638" s="249"/>
      <c r="BB638" s="351"/>
      <c r="BC638" s="249"/>
      <c r="BD638" s="249"/>
      <c r="BE638" s="249"/>
      <c r="BF638" s="249"/>
      <c r="BG638" s="249"/>
      <c r="BH638" s="249"/>
      <c r="BI638" s="249"/>
      <c r="BJ638" s="249"/>
      <c r="BK638" s="249"/>
      <c r="BL638" s="249"/>
      <c r="BM638" s="249"/>
      <c r="BN638" s="249"/>
      <c r="BO638" s="249"/>
      <c r="BP638" s="249"/>
      <c r="BQ638" s="249"/>
      <c r="BR638" s="249"/>
      <c r="BS638" s="249"/>
      <c r="BT638" s="249"/>
      <c r="BU638" s="249"/>
      <c r="BV638" s="249"/>
      <c r="BW638" s="249"/>
      <c r="BX638" s="249"/>
      <c r="BY638" s="249"/>
      <c r="BZ638" s="249"/>
      <c r="CA638" s="249"/>
      <c r="CB638" s="249"/>
      <c r="CC638" s="249"/>
      <c r="CD638" s="249"/>
      <c r="CE638" s="249"/>
      <c r="CF638" s="249"/>
      <c r="CG638" s="249"/>
      <c r="CH638" s="249"/>
      <c r="CI638" s="249"/>
      <c r="CJ638" s="249"/>
      <c r="CK638" s="249"/>
      <c r="CL638" s="249"/>
      <c r="CM638" s="249"/>
      <c r="CN638" s="249"/>
      <c r="CO638" s="249"/>
      <c r="CP638" s="249"/>
      <c r="CQ638" s="249"/>
      <c r="CR638" s="249"/>
      <c r="CS638" s="249"/>
      <c r="CT638" s="249"/>
      <c r="CU638" s="249"/>
      <c r="CV638" s="249"/>
      <c r="CW638" s="249"/>
      <c r="CX638" s="249"/>
      <c r="CY638" s="249"/>
      <c r="CZ638" s="249"/>
    </row>
    <row r="639" s="253" customFormat="true" ht="25.15" customHeight="true" x14ac:dyDescent="0.2">
      <c r="C639" s="2911"/>
      <c r="D639" s="2911"/>
      <c r="E639" s="599"/>
      <c r="F639" s="599"/>
      <c r="G639" s="599"/>
      <c r="H639" s="2911" t="s">
        <v>332</v>
      </c>
      <c r="I639" s="2911"/>
      <c r="J639" s="661">
        <v>-5.1372696316801948E-2</v>
      </c>
      <c r="K639" s="599"/>
      <c r="L639" s="599"/>
      <c r="M639" s="2911" t="s">
        <v>329</v>
      </c>
      <c r="N639" s="2911"/>
      <c r="O639" s="662">
        <v>-7.0713946846644796E-2</v>
      </c>
      <c r="P639" s="599"/>
      <c r="Q639" s="599"/>
      <c r="AD639" s="246"/>
      <c r="AE639" s="246"/>
      <c r="AF639" s="246"/>
      <c r="AG639" s="246"/>
      <c r="AH639" s="246"/>
      <c r="AI639" s="246"/>
      <c r="AJ639" s="246"/>
      <c r="AK639" s="246"/>
      <c r="AL639" s="246"/>
      <c r="AM639" s="246"/>
      <c r="AN639" s="246"/>
      <c r="AO639" s="246"/>
      <c r="AP639" s="246"/>
      <c r="AQ639" s="246"/>
      <c r="AR639" s="246"/>
      <c r="AS639" s="246"/>
      <c r="AT639" s="246"/>
      <c r="AU639" s="246"/>
      <c r="AV639" s="246"/>
      <c r="AW639" s="246"/>
      <c r="AX639" s="246"/>
      <c r="AY639" s="246"/>
      <c r="AZ639" s="246"/>
      <c r="BA639" s="249"/>
      <c r="BB639" s="351"/>
      <c r="BC639" s="249"/>
      <c r="BD639" s="249"/>
      <c r="BE639" s="249"/>
      <c r="BF639" s="249"/>
      <c r="BG639" s="249"/>
      <c r="BH639" s="249"/>
      <c r="BI639" s="249"/>
      <c r="BJ639" s="249"/>
      <c r="BK639" s="249"/>
      <c r="BL639" s="249"/>
      <c r="BM639" s="249"/>
      <c r="BN639" s="249"/>
      <c r="BO639" s="249"/>
      <c r="BP639" s="249"/>
      <c r="BQ639" s="249"/>
      <c r="BR639" s="249"/>
      <c r="BS639" s="249"/>
      <c r="BT639" s="249"/>
      <c r="BU639" s="249"/>
      <c r="BV639" s="249"/>
      <c r="BW639" s="249"/>
      <c r="BX639" s="249"/>
      <c r="BY639" s="249"/>
      <c r="BZ639" s="249"/>
      <c r="CA639" s="249"/>
      <c r="CB639" s="249"/>
      <c r="CC639" s="249"/>
      <c r="CD639" s="249"/>
      <c r="CE639" s="249"/>
      <c r="CF639" s="249"/>
      <c r="CG639" s="249"/>
      <c r="CH639" s="249"/>
      <c r="CI639" s="249"/>
      <c r="CJ639" s="249"/>
      <c r="CK639" s="249"/>
      <c r="CL639" s="249"/>
      <c r="CM639" s="249"/>
      <c r="CN639" s="249"/>
      <c r="CO639" s="249"/>
      <c r="CP639" s="249"/>
      <c r="CQ639" s="249"/>
      <c r="CR639" s="249"/>
      <c r="CS639" s="249"/>
      <c r="CT639" s="249"/>
      <c r="CU639" s="249"/>
      <c r="CV639" s="249"/>
      <c r="CW639" s="249"/>
      <c r="CX639" s="249"/>
      <c r="CY639" s="249"/>
      <c r="CZ639" s="249"/>
    </row>
    <row r="640" s="253" customFormat="true" ht="25.15" customHeight="true" x14ac:dyDescent="0.2">
      <c r="C640" s="2911" t="s">
        <v>236</v>
      </c>
      <c r="D640" s="2911"/>
      <c r="E640" s="2911"/>
      <c r="F640" s="599"/>
      <c r="G640" s="599"/>
      <c r="H640" s="2911" t="s">
        <v>374</v>
      </c>
      <c r="I640" s="2911"/>
      <c r="J640" s="661">
        <v>-6.5347118159034814E-3</v>
      </c>
      <c r="K640" s="599"/>
      <c r="L640" s="599"/>
      <c r="M640" s="2911" t="s">
        <v>315</v>
      </c>
      <c r="N640" s="2911"/>
      <c r="O640" s="662">
        <v>9.1213675668869634E-2</v>
      </c>
      <c r="P640" s="599"/>
      <c r="Q640" s="599"/>
      <c r="AD640" s="246"/>
      <c r="AE640" s="246"/>
      <c r="AF640" s="246"/>
      <c r="AG640" s="246"/>
      <c r="AH640" s="246"/>
      <c r="AI640" s="246"/>
      <c r="AJ640" s="246"/>
      <c r="AK640" s="246"/>
      <c r="AL640" s="246"/>
      <c r="AM640" s="246"/>
      <c r="AN640" s="246"/>
      <c r="AO640" s="246"/>
      <c r="AP640" s="246"/>
      <c r="AQ640" s="246"/>
      <c r="AR640" s="246"/>
      <c r="AS640" s="246"/>
      <c r="AT640" s="246"/>
      <c r="AU640" s="246"/>
      <c r="AV640" s="246"/>
      <c r="AW640" s="246"/>
      <c r="AX640" s="246"/>
      <c r="AY640" s="246"/>
      <c r="AZ640" s="246"/>
      <c r="BA640" s="249"/>
      <c r="BB640" s="351"/>
      <c r="BC640" s="249"/>
      <c r="BD640" s="249"/>
      <c r="BE640" s="249"/>
      <c r="BF640" s="249"/>
      <c r="BG640" s="249"/>
      <c r="BH640" s="249"/>
      <c r="BI640" s="249"/>
      <c r="BJ640" s="249"/>
      <c r="BK640" s="249"/>
      <c r="BL640" s="249"/>
      <c r="BM640" s="249"/>
      <c r="BN640" s="249"/>
      <c r="BO640" s="249"/>
      <c r="BP640" s="249"/>
      <c r="BQ640" s="249"/>
      <c r="BR640" s="249"/>
      <c r="BS640" s="249"/>
      <c r="BT640" s="249"/>
      <c r="BU640" s="249"/>
      <c r="BV640" s="249"/>
      <c r="BW640" s="249"/>
      <c r="BX640" s="249"/>
      <c r="BY640" s="249"/>
      <c r="BZ640" s="249"/>
      <c r="CA640" s="249"/>
      <c r="CB640" s="249"/>
      <c r="CC640" s="249"/>
      <c r="CD640" s="249"/>
      <c r="CE640" s="249"/>
      <c r="CF640" s="249"/>
      <c r="CG640" s="249"/>
      <c r="CH640" s="249"/>
      <c r="CI640" s="249"/>
      <c r="CJ640" s="249"/>
      <c r="CK640" s="249"/>
      <c r="CL640" s="249"/>
      <c r="CM640" s="249"/>
      <c r="CN640" s="249"/>
      <c r="CO640" s="249"/>
      <c r="CP640" s="249"/>
      <c r="CQ640" s="249"/>
      <c r="CR640" s="249"/>
      <c r="CS640" s="249"/>
      <c r="CT640" s="249"/>
      <c r="CU640" s="249"/>
      <c r="CV640" s="249"/>
      <c r="CW640" s="249"/>
      <c r="CX640" s="249"/>
      <c r="CY640" s="249"/>
      <c r="CZ640" s="249"/>
    </row>
    <row r="641" s="253" customFormat="true" ht="25.15" customHeight="true" x14ac:dyDescent="0.2">
      <c r="C641" s="2911" t="s">
        <v>213</v>
      </c>
      <c r="D641" s="2911"/>
      <c r="E641" s="678" t="s">
        <v>214</v>
      </c>
      <c r="F641" s="599"/>
      <c r="G641" s="599"/>
      <c r="H641" s="2911" t="s">
        <v>338</v>
      </c>
      <c r="I641" s="2911"/>
      <c r="J641" s="661">
        <v>-3.3972573190473435E-2</v>
      </c>
      <c r="K641" s="599"/>
      <c r="L641" s="599"/>
      <c r="M641" s="2911" t="s">
        <v>330</v>
      </c>
      <c r="N641" s="2911"/>
      <c r="O641" s="662">
        <v>5.5419044764286843E-2</v>
      </c>
      <c r="P641" s="599"/>
      <c r="Q641" s="599"/>
      <c r="AD641" s="246"/>
      <c r="AE641" s="246"/>
      <c r="AF641" s="246"/>
      <c r="AG641" s="246"/>
      <c r="AH641" s="246"/>
      <c r="AI641" s="246"/>
      <c r="AJ641" s="246"/>
      <c r="AK641" s="246"/>
      <c r="AL641" s="246"/>
      <c r="AM641" s="246"/>
      <c r="AN641" s="246"/>
      <c r="AO641" s="246"/>
      <c r="AP641" s="246"/>
      <c r="AQ641" s="246"/>
      <c r="AR641" s="246"/>
      <c r="AS641" s="246"/>
      <c r="AT641" s="246"/>
      <c r="AU641" s="246"/>
      <c r="AV641" s="246"/>
      <c r="AW641" s="246"/>
      <c r="AX641" s="246"/>
      <c r="AY641" s="246"/>
      <c r="AZ641" s="246"/>
      <c r="BA641" s="249"/>
      <c r="BB641" s="351"/>
      <c r="BC641" s="249"/>
      <c r="BD641" s="249"/>
      <c r="BE641" s="249"/>
      <c r="BF641" s="249"/>
      <c r="BG641" s="249"/>
      <c r="BH641" s="249"/>
      <c r="BI641" s="249"/>
      <c r="BJ641" s="249"/>
      <c r="BK641" s="249"/>
      <c r="BL641" s="249"/>
      <c r="BM641" s="249"/>
      <c r="BN641" s="249"/>
      <c r="BO641" s="249"/>
      <c r="BP641" s="249"/>
      <c r="BQ641" s="249"/>
      <c r="BR641" s="249"/>
      <c r="BS641" s="249"/>
      <c r="BT641" s="249"/>
      <c r="BU641" s="249"/>
      <c r="BV641" s="249"/>
      <c r="BW641" s="249"/>
      <c r="BX641" s="249"/>
      <c r="BY641" s="249"/>
      <c r="BZ641" s="249"/>
      <c r="CA641" s="249"/>
      <c r="CB641" s="249"/>
      <c r="CC641" s="249"/>
      <c r="CD641" s="249"/>
      <c r="CE641" s="249"/>
      <c r="CF641" s="249"/>
      <c r="CG641" s="249"/>
      <c r="CH641" s="249"/>
      <c r="CI641" s="249"/>
      <c r="CJ641" s="249"/>
      <c r="CK641" s="249"/>
      <c r="CL641" s="249"/>
      <c r="CM641" s="249"/>
      <c r="CN641" s="249"/>
      <c r="CO641" s="249"/>
      <c r="CP641" s="249"/>
      <c r="CQ641" s="249"/>
      <c r="CR641" s="249"/>
      <c r="CS641" s="249"/>
      <c r="CT641" s="249"/>
      <c r="CU641" s="249"/>
      <c r="CV641" s="249"/>
      <c r="CW641" s="249"/>
      <c r="CX641" s="249"/>
      <c r="CY641" s="249"/>
      <c r="CZ641" s="249"/>
    </row>
    <row r="642" s="253" customFormat="true" ht="25.15" customHeight="true" x14ac:dyDescent="0.2">
      <c r="C642" s="2911" t="s">
        <v>214</v>
      </c>
      <c r="D642" s="2911"/>
      <c r="E642" s="679">
        <v>0.99999999999999967</v>
      </c>
      <c r="F642" s="599"/>
      <c r="G642" s="599"/>
      <c r="H642" s="2911" t="s">
        <v>352</v>
      </c>
      <c r="I642" s="2911"/>
      <c r="J642" s="661">
        <v>-1.3585515201176252E-2</v>
      </c>
      <c r="K642" s="599"/>
      <c r="L642" s="599"/>
      <c r="M642" s="2911" t="s">
        <v>321</v>
      </c>
      <c r="N642" s="2911"/>
      <c r="O642" s="662">
        <v>8.2271186483022937E-2</v>
      </c>
      <c r="P642" s="599"/>
      <c r="Q642" s="599"/>
      <c r="AD642" s="246"/>
      <c r="AE642" s="246"/>
      <c r="AF642" s="246"/>
      <c r="AG642" s="246"/>
      <c r="AH642" s="246"/>
      <c r="AI642" s="246"/>
      <c r="AJ642" s="246"/>
      <c r="AK642" s="246"/>
      <c r="AL642" s="246"/>
      <c r="AM642" s="246"/>
      <c r="AN642" s="246"/>
      <c r="AO642" s="246"/>
      <c r="AP642" s="246"/>
      <c r="AQ642" s="246"/>
      <c r="AR642" s="246"/>
      <c r="AS642" s="246"/>
      <c r="AT642" s="246"/>
      <c r="AU642" s="246"/>
      <c r="AV642" s="246"/>
      <c r="AW642" s="246"/>
      <c r="AX642" s="246"/>
      <c r="AY642" s="246"/>
      <c r="AZ642" s="246"/>
      <c r="BA642" s="249"/>
      <c r="BB642" s="351"/>
      <c r="BC642" s="249"/>
      <c r="BD642" s="249"/>
      <c r="BE642" s="249"/>
      <c r="BF642" s="249"/>
      <c r="BG642" s="249"/>
      <c r="BH642" s="249"/>
      <c r="BI642" s="249"/>
      <c r="BJ642" s="249"/>
      <c r="BK642" s="249"/>
      <c r="BL642" s="249"/>
      <c r="BM642" s="249"/>
      <c r="BN642" s="249"/>
      <c r="BO642" s="249"/>
      <c r="BP642" s="249"/>
      <c r="BQ642" s="249"/>
      <c r="BR642" s="249"/>
      <c r="BS642" s="249"/>
      <c r="BT642" s="249"/>
      <c r="BU642" s="249"/>
      <c r="BV642" s="249"/>
      <c r="BW642" s="249"/>
      <c r="BX642" s="249"/>
      <c r="BY642" s="249"/>
      <c r="BZ642" s="249"/>
      <c r="CA642" s="249"/>
      <c r="CB642" s="249"/>
      <c r="CC642" s="249"/>
      <c r="CD642" s="249"/>
      <c r="CE642" s="249"/>
      <c r="CF642" s="249"/>
      <c r="CG642" s="249"/>
      <c r="CH642" s="249"/>
      <c r="CI642" s="249"/>
      <c r="CJ642" s="249"/>
      <c r="CK642" s="249"/>
      <c r="CL642" s="249"/>
      <c r="CM642" s="249"/>
      <c r="CN642" s="249"/>
      <c r="CO642" s="249"/>
      <c r="CP642" s="249"/>
      <c r="CQ642" s="249"/>
      <c r="CR642" s="249"/>
      <c r="CS642" s="249"/>
      <c r="CT642" s="249"/>
      <c r="CU642" s="249"/>
      <c r="CV642" s="249"/>
      <c r="CW642" s="249"/>
      <c r="CX642" s="249"/>
      <c r="CY642" s="249"/>
      <c r="CZ642" s="249"/>
    </row>
    <row r="643" s="253" customFormat="true" ht="25.15" customHeight="true" x14ac:dyDescent="0.2">
      <c r="C643" s="2911"/>
      <c r="D643" s="2911"/>
      <c r="E643" s="599"/>
      <c r="F643" s="599"/>
      <c r="G643" s="599"/>
      <c r="H643" s="2911" t="s">
        <v>329</v>
      </c>
      <c r="I643" s="2911"/>
      <c r="J643" s="661">
        <v>-5.7088952388958364E-2</v>
      </c>
      <c r="K643" s="599"/>
      <c r="L643" s="599"/>
      <c r="M643" s="2911" t="s">
        <v>319</v>
      </c>
      <c r="N643" s="2911"/>
      <c r="O643" s="662">
        <v>8.1725637550971356E-2</v>
      </c>
      <c r="P643" s="599"/>
      <c r="Q643" s="599"/>
      <c r="AD643" s="246"/>
      <c r="AE643" s="246"/>
      <c r="AF643" s="246"/>
      <c r="AG643" s="246"/>
      <c r="AH643" s="246"/>
      <c r="AI643" s="246"/>
      <c r="AJ643" s="246"/>
      <c r="AK643" s="246"/>
      <c r="AL643" s="246"/>
      <c r="AM643" s="246"/>
      <c r="AN643" s="246"/>
      <c r="AO643" s="246"/>
      <c r="AP643" s="246"/>
      <c r="AQ643" s="246"/>
      <c r="AR643" s="246"/>
      <c r="AS643" s="246"/>
      <c r="AT643" s="246"/>
      <c r="AU643" s="246"/>
      <c r="AV643" s="246"/>
      <c r="AW643" s="246"/>
      <c r="AX643" s="246"/>
      <c r="AY643" s="246"/>
      <c r="AZ643" s="246"/>
      <c r="BA643" s="249"/>
      <c r="BB643" s="351"/>
      <c r="BC643" s="249"/>
      <c r="BD643" s="249"/>
      <c r="BE643" s="249"/>
      <c r="BF643" s="249"/>
      <c r="BG643" s="249"/>
      <c r="BH643" s="249"/>
      <c r="BI643" s="249"/>
      <c r="BJ643" s="249"/>
      <c r="BK643" s="249"/>
      <c r="BL643" s="249"/>
      <c r="BM643" s="249"/>
      <c r="BN643" s="249"/>
      <c r="BO643" s="249"/>
      <c r="BP643" s="249"/>
      <c r="BQ643" s="249"/>
      <c r="BR643" s="249"/>
      <c r="BS643" s="249"/>
      <c r="BT643" s="249"/>
      <c r="BU643" s="249"/>
      <c r="BV643" s="249"/>
      <c r="BW643" s="249"/>
      <c r="BX643" s="249"/>
      <c r="BY643" s="249"/>
      <c r="BZ643" s="249"/>
      <c r="CA643" s="249"/>
      <c r="CB643" s="249"/>
      <c r="CC643" s="249"/>
      <c r="CD643" s="249"/>
      <c r="CE643" s="249"/>
      <c r="CF643" s="249"/>
      <c r="CG643" s="249"/>
      <c r="CH643" s="249"/>
      <c r="CI643" s="249"/>
      <c r="CJ643" s="249"/>
      <c r="CK643" s="249"/>
      <c r="CL643" s="249"/>
      <c r="CM643" s="249"/>
      <c r="CN643" s="249"/>
      <c r="CO643" s="249"/>
      <c r="CP643" s="249"/>
      <c r="CQ643" s="249"/>
      <c r="CR643" s="249"/>
      <c r="CS643" s="249"/>
      <c r="CT643" s="249"/>
      <c r="CU643" s="249"/>
      <c r="CV643" s="249"/>
      <c r="CW643" s="249"/>
      <c r="CX643" s="249"/>
      <c r="CY643" s="249"/>
      <c r="CZ643" s="249"/>
    </row>
    <row r="644" s="253" customFormat="true" ht="25.15" customHeight="true" x14ac:dyDescent="0.2">
      <c r="C644" s="2911"/>
      <c r="D644" s="2911"/>
      <c r="E644" s="599"/>
      <c r="F644" s="599"/>
      <c r="G644" s="599"/>
      <c r="H644" s="2911" t="s">
        <v>315</v>
      </c>
      <c r="I644" s="2911"/>
      <c r="J644" s="661">
        <v>8.5969650703292128E-2</v>
      </c>
      <c r="K644" s="599"/>
      <c r="L644" s="599"/>
      <c r="M644" s="2911" t="s">
        <v>341</v>
      </c>
      <c r="N644" s="2911"/>
      <c r="O644" s="662">
        <v>1.0096503134343314E-2</v>
      </c>
      <c r="P644" s="599"/>
      <c r="Q644" s="599"/>
      <c r="AD644" s="246"/>
      <c r="AE644" s="246"/>
      <c r="AF644" s="246"/>
      <c r="AG644" s="246"/>
      <c r="AH644" s="246"/>
      <c r="AI644" s="246"/>
      <c r="AJ644" s="246"/>
      <c r="AK644" s="246"/>
      <c r="AL644" s="246"/>
      <c r="AM644" s="246"/>
      <c r="AN644" s="246"/>
      <c r="AO644" s="246"/>
      <c r="AP644" s="246"/>
      <c r="AQ644" s="246"/>
      <c r="AR644" s="246"/>
      <c r="AS644" s="246"/>
      <c r="AT644" s="246"/>
      <c r="AU644" s="246"/>
      <c r="AV644" s="246"/>
      <c r="AW644" s="246"/>
      <c r="AX644" s="246"/>
      <c r="AY644" s="246"/>
      <c r="AZ644" s="246"/>
      <c r="BA644" s="249"/>
      <c r="BB644" s="351"/>
      <c r="BC644" s="249"/>
      <c r="BD644" s="249"/>
      <c r="BE644" s="249"/>
      <c r="BF644" s="249"/>
      <c r="BG644" s="249"/>
      <c r="BH644" s="249"/>
      <c r="BI644" s="249"/>
      <c r="BJ644" s="249"/>
      <c r="BK644" s="249"/>
      <c r="BL644" s="249"/>
      <c r="BM644" s="249"/>
      <c r="BN644" s="249"/>
      <c r="BO644" s="249"/>
      <c r="BP644" s="249"/>
      <c r="BQ644" s="249"/>
      <c r="BR644" s="249"/>
      <c r="BS644" s="249"/>
      <c r="BT644" s="249"/>
      <c r="BU644" s="249"/>
      <c r="BV644" s="249"/>
      <c r="BW644" s="249"/>
      <c r="BX644" s="249"/>
      <c r="BY644" s="249"/>
      <c r="BZ644" s="249"/>
      <c r="CA644" s="249"/>
      <c r="CB644" s="249"/>
      <c r="CC644" s="249"/>
      <c r="CD644" s="249"/>
      <c r="CE644" s="249"/>
      <c r="CF644" s="249"/>
      <c r="CG644" s="249"/>
      <c r="CH644" s="249"/>
      <c r="CI644" s="249"/>
      <c r="CJ644" s="249"/>
      <c r="CK644" s="249"/>
      <c r="CL644" s="249"/>
      <c r="CM644" s="249"/>
      <c r="CN644" s="249"/>
      <c r="CO644" s="249"/>
      <c r="CP644" s="249"/>
      <c r="CQ644" s="249"/>
      <c r="CR644" s="249"/>
      <c r="CS644" s="249"/>
      <c r="CT644" s="249"/>
      <c r="CU644" s="249"/>
      <c r="CV644" s="249"/>
      <c r="CW644" s="249"/>
      <c r="CX644" s="249"/>
      <c r="CY644" s="249"/>
      <c r="CZ644" s="249"/>
    </row>
    <row r="645" s="253" customFormat="true" ht="25.15" customHeight="true" x14ac:dyDescent="0.2">
      <c r="C645" s="2911"/>
      <c r="D645" s="2911"/>
      <c r="E645" s="599"/>
      <c r="F645" s="599"/>
      <c r="G645" s="599"/>
      <c r="H645" s="2911" t="s">
        <v>330</v>
      </c>
      <c r="I645" s="2911"/>
      <c r="J645" s="661">
        <v>6.0354038211497298E-2</v>
      </c>
      <c r="K645" s="599"/>
      <c r="L645" s="599"/>
      <c r="M645" s="2911" t="s">
        <v>325</v>
      </c>
      <c r="N645" s="2911"/>
      <c r="O645" s="662">
        <v>5.1788443240175445E-2</v>
      </c>
      <c r="P645" s="599"/>
      <c r="Q645" s="599"/>
      <c r="AD645" s="246"/>
      <c r="AE645" s="246"/>
      <c r="AF645" s="246"/>
      <c r="AG645" s="246"/>
      <c r="AH645" s="246"/>
      <c r="AI645" s="246"/>
      <c r="AJ645" s="246"/>
      <c r="AK645" s="246"/>
      <c r="AL645" s="246"/>
      <c r="AM645" s="246"/>
      <c r="AN645" s="246"/>
      <c r="AO645" s="246"/>
      <c r="AP645" s="246"/>
      <c r="AQ645" s="246"/>
      <c r="AR645" s="246"/>
      <c r="AS645" s="246"/>
      <c r="AT645" s="246"/>
      <c r="AU645" s="246"/>
      <c r="AV645" s="246"/>
      <c r="AW645" s="246"/>
      <c r="AX645" s="246"/>
      <c r="AY645" s="246"/>
      <c r="AZ645" s="246"/>
      <c r="BA645" s="249"/>
      <c r="BB645" s="351"/>
      <c r="BC645" s="249"/>
      <c r="BD645" s="249"/>
      <c r="BE645" s="249"/>
      <c r="BF645" s="249"/>
      <c r="BG645" s="249"/>
      <c r="BH645" s="249"/>
      <c r="BI645" s="249"/>
      <c r="BJ645" s="249"/>
      <c r="BK645" s="249"/>
      <c r="BL645" s="249"/>
      <c r="BM645" s="249"/>
      <c r="BN645" s="249"/>
      <c r="BO645" s="249"/>
      <c r="BP645" s="249"/>
      <c r="BQ645" s="249"/>
      <c r="BR645" s="249"/>
      <c r="BS645" s="249"/>
      <c r="BT645" s="249"/>
      <c r="BU645" s="249"/>
      <c r="BV645" s="249"/>
      <c r="BW645" s="249"/>
      <c r="BX645" s="249"/>
      <c r="BY645" s="249"/>
      <c r="BZ645" s="249"/>
      <c r="CA645" s="249"/>
      <c r="CB645" s="249"/>
      <c r="CC645" s="249"/>
      <c r="CD645" s="249"/>
      <c r="CE645" s="249"/>
      <c r="CF645" s="249"/>
      <c r="CG645" s="249"/>
      <c r="CH645" s="249"/>
      <c r="CI645" s="249"/>
      <c r="CJ645" s="249"/>
      <c r="CK645" s="249"/>
      <c r="CL645" s="249"/>
      <c r="CM645" s="249"/>
      <c r="CN645" s="249"/>
      <c r="CO645" s="249"/>
      <c r="CP645" s="249"/>
      <c r="CQ645" s="249"/>
      <c r="CR645" s="249"/>
      <c r="CS645" s="249"/>
      <c r="CT645" s="249"/>
      <c r="CU645" s="249"/>
      <c r="CV645" s="249"/>
      <c r="CW645" s="249"/>
      <c r="CX645" s="249"/>
      <c r="CY645" s="249"/>
      <c r="CZ645" s="249"/>
    </row>
    <row r="646" s="253" customFormat="true" ht="25.15" customHeight="true" x14ac:dyDescent="0.2">
      <c r="C646" s="2911"/>
      <c r="D646" s="2911"/>
      <c r="E646" s="599"/>
      <c r="F646" s="599"/>
      <c r="G646" s="599"/>
      <c r="H646" s="2911" t="s">
        <v>321</v>
      </c>
      <c r="I646" s="2911"/>
      <c r="J646" s="661">
        <v>8.3625726264213607E-2</v>
      </c>
      <c r="K646" s="599"/>
      <c r="L646" s="599"/>
      <c r="M646" s="2911" t="s">
        <v>348</v>
      </c>
      <c r="N646" s="2911"/>
      <c r="O646" s="662">
        <v>2.1761676654026674E-2</v>
      </c>
      <c r="P646" s="599"/>
      <c r="Q646" s="599"/>
      <c r="AD646" s="246"/>
      <c r="AE646" s="246"/>
      <c r="AF646" s="246"/>
      <c r="AG646" s="246"/>
      <c r="AH646" s="246"/>
      <c r="AI646" s="246"/>
      <c r="AJ646" s="246"/>
      <c r="AK646" s="246"/>
      <c r="AL646" s="246"/>
      <c r="AM646" s="246"/>
      <c r="AN646" s="246"/>
      <c r="AO646" s="246"/>
      <c r="AP646" s="246"/>
      <c r="AQ646" s="246"/>
      <c r="AR646" s="246"/>
      <c r="AS646" s="246"/>
      <c r="AT646" s="246"/>
      <c r="AU646" s="246"/>
      <c r="AV646" s="246"/>
      <c r="AW646" s="246"/>
      <c r="AX646" s="246"/>
      <c r="AY646" s="246"/>
      <c r="AZ646" s="246"/>
      <c r="BA646" s="249"/>
      <c r="BB646" s="351"/>
      <c r="BC646" s="249"/>
      <c r="BD646" s="249"/>
      <c r="BE646" s="249"/>
      <c r="BF646" s="249"/>
      <c r="BG646" s="249"/>
      <c r="BH646" s="249"/>
      <c r="BI646" s="249"/>
      <c r="BJ646" s="249"/>
      <c r="BK646" s="249"/>
      <c r="BL646" s="249"/>
      <c r="BM646" s="249"/>
      <c r="BN646" s="249"/>
      <c r="BO646" s="249"/>
      <c r="BP646" s="249"/>
      <c r="BQ646" s="249"/>
      <c r="BR646" s="249"/>
      <c r="BS646" s="249"/>
      <c r="BT646" s="249"/>
      <c r="BU646" s="249"/>
      <c r="BV646" s="249"/>
      <c r="BW646" s="249"/>
      <c r="BX646" s="249"/>
      <c r="BY646" s="249"/>
      <c r="BZ646" s="249"/>
      <c r="CA646" s="249"/>
      <c r="CB646" s="249"/>
      <c r="CC646" s="249"/>
      <c r="CD646" s="249"/>
      <c r="CE646" s="249"/>
      <c r="CF646" s="249"/>
      <c r="CG646" s="249"/>
      <c r="CH646" s="249"/>
      <c r="CI646" s="249"/>
      <c r="CJ646" s="249"/>
      <c r="CK646" s="249"/>
      <c r="CL646" s="249"/>
      <c r="CM646" s="249"/>
      <c r="CN646" s="249"/>
      <c r="CO646" s="249"/>
      <c r="CP646" s="249"/>
      <c r="CQ646" s="249"/>
      <c r="CR646" s="249"/>
      <c r="CS646" s="249"/>
      <c r="CT646" s="249"/>
      <c r="CU646" s="249"/>
      <c r="CV646" s="249"/>
      <c r="CW646" s="249"/>
      <c r="CX646" s="249"/>
      <c r="CY646" s="249"/>
      <c r="CZ646" s="249"/>
    </row>
    <row r="647" s="253" customFormat="true" ht="25.15" customHeight="true" x14ac:dyDescent="0.2">
      <c r="C647" s="2911"/>
      <c r="D647" s="2911"/>
      <c r="E647" s="599"/>
      <c r="F647" s="599"/>
      <c r="G647" s="599"/>
      <c r="H647" s="2911" t="s">
        <v>319</v>
      </c>
      <c r="I647" s="2911"/>
      <c r="J647" s="661">
        <v>8.9475425676384099E-2</v>
      </c>
      <c r="K647" s="599"/>
      <c r="L647" s="599"/>
      <c r="M647" s="2911" t="s">
        <v>337</v>
      </c>
      <c r="N647" s="2911"/>
      <c r="O647" s="662">
        <v>2.5364553308181746E-2</v>
      </c>
      <c r="P647" s="599"/>
      <c r="Q647" s="599"/>
      <c r="AD647" s="246"/>
      <c r="AE647" s="246"/>
      <c r="AF647" s="246"/>
      <c r="AG647" s="246"/>
      <c r="AH647" s="246"/>
      <c r="AI647" s="246"/>
      <c r="AJ647" s="246"/>
      <c r="AK647" s="246"/>
      <c r="AL647" s="246"/>
      <c r="AM647" s="246"/>
      <c r="AN647" s="246"/>
      <c r="AO647" s="246"/>
      <c r="AP647" s="246"/>
      <c r="AQ647" s="246"/>
      <c r="AR647" s="246"/>
      <c r="AS647" s="246"/>
      <c r="AT647" s="246"/>
      <c r="AU647" s="246"/>
      <c r="AV647" s="246"/>
      <c r="AW647" s="246"/>
      <c r="AX647" s="246"/>
      <c r="AY647" s="246"/>
      <c r="AZ647" s="246"/>
      <c r="BA647" s="249"/>
      <c r="BB647" s="351"/>
      <c r="BC647" s="249"/>
      <c r="BD647" s="249"/>
      <c r="BE647" s="249"/>
      <c r="BF647" s="249"/>
      <c r="BG647" s="249"/>
      <c r="BH647" s="249"/>
      <c r="BI647" s="249"/>
      <c r="BJ647" s="249"/>
      <c r="BK647" s="249"/>
      <c r="BL647" s="249"/>
      <c r="BM647" s="249"/>
      <c r="BN647" s="249"/>
      <c r="BO647" s="249"/>
      <c r="BP647" s="249"/>
      <c r="BQ647" s="249"/>
      <c r="BR647" s="249"/>
      <c r="BS647" s="249"/>
      <c r="BT647" s="249"/>
      <c r="BU647" s="249"/>
      <c r="BV647" s="249"/>
      <c r="BW647" s="249"/>
      <c r="BX647" s="249"/>
      <c r="BY647" s="249"/>
      <c r="BZ647" s="249"/>
      <c r="CA647" s="249"/>
      <c r="CB647" s="249"/>
      <c r="CC647" s="249"/>
      <c r="CD647" s="249"/>
      <c r="CE647" s="249"/>
      <c r="CF647" s="249"/>
      <c r="CG647" s="249"/>
      <c r="CH647" s="249"/>
      <c r="CI647" s="249"/>
      <c r="CJ647" s="249"/>
      <c r="CK647" s="249"/>
      <c r="CL647" s="249"/>
      <c r="CM647" s="249"/>
      <c r="CN647" s="249"/>
      <c r="CO647" s="249"/>
      <c r="CP647" s="249"/>
      <c r="CQ647" s="249"/>
      <c r="CR647" s="249"/>
      <c r="CS647" s="249"/>
      <c r="CT647" s="249"/>
      <c r="CU647" s="249"/>
      <c r="CV647" s="249"/>
      <c r="CW647" s="249"/>
      <c r="CX647" s="249"/>
      <c r="CY647" s="249"/>
      <c r="CZ647" s="249"/>
    </row>
    <row r="648" s="253" customFormat="true" ht="25.15" customHeight="true" x14ac:dyDescent="0.2">
      <c r="C648" s="2911"/>
      <c r="D648" s="2911"/>
      <c r="E648" s="599"/>
      <c r="F648" s="599"/>
      <c r="G648" s="599"/>
      <c r="H648" s="2911" t="s">
        <v>341</v>
      </c>
      <c r="I648" s="2911"/>
      <c r="J648" s="661">
        <v>3.0954342302533213E-2</v>
      </c>
      <c r="K648" s="599"/>
      <c r="L648" s="599"/>
      <c r="M648" s="2911" t="s">
        <v>316</v>
      </c>
      <c r="N648" s="2911"/>
      <c r="O648" s="662">
        <v>8.5005585921939464E-2</v>
      </c>
      <c r="P648" s="599"/>
      <c r="Q648" s="599"/>
      <c r="AD648" s="246"/>
      <c r="AE648" s="246"/>
      <c r="AF648" s="246"/>
      <c r="AG648" s="246"/>
      <c r="AH648" s="246"/>
      <c r="AI648" s="246"/>
      <c r="AJ648" s="246"/>
      <c r="AK648" s="246"/>
      <c r="AL648" s="246"/>
      <c r="AM648" s="246"/>
      <c r="AN648" s="246"/>
      <c r="AO648" s="246"/>
      <c r="AP648" s="246"/>
      <c r="AQ648" s="246"/>
      <c r="AR648" s="246"/>
      <c r="AS648" s="246"/>
      <c r="AT648" s="246"/>
      <c r="AU648" s="246"/>
      <c r="AV648" s="246"/>
      <c r="AW648" s="246"/>
      <c r="AX648" s="246"/>
      <c r="AY648" s="246"/>
      <c r="AZ648" s="246"/>
      <c r="BA648" s="249"/>
      <c r="BB648" s="351"/>
      <c r="BC648" s="249"/>
      <c r="BD648" s="249"/>
      <c r="BE648" s="249"/>
      <c r="BF648" s="249"/>
      <c r="BG648" s="249"/>
      <c r="BH648" s="249"/>
      <c r="BI648" s="249"/>
      <c r="BJ648" s="249"/>
      <c r="BK648" s="249"/>
      <c r="BL648" s="249"/>
      <c r="BM648" s="249"/>
      <c r="BN648" s="249"/>
      <c r="BO648" s="249"/>
      <c r="BP648" s="249"/>
      <c r="BQ648" s="249"/>
      <c r="BR648" s="249"/>
      <c r="BS648" s="249"/>
      <c r="BT648" s="249"/>
      <c r="BU648" s="249"/>
      <c r="BV648" s="249"/>
      <c r="BW648" s="249"/>
      <c r="BX648" s="249"/>
      <c r="BY648" s="249"/>
      <c r="BZ648" s="249"/>
      <c r="CA648" s="249"/>
      <c r="CB648" s="249"/>
      <c r="CC648" s="249"/>
      <c r="CD648" s="249"/>
      <c r="CE648" s="249"/>
      <c r="CF648" s="249"/>
      <c r="CG648" s="249"/>
      <c r="CH648" s="249"/>
      <c r="CI648" s="249"/>
      <c r="CJ648" s="249"/>
      <c r="CK648" s="249"/>
      <c r="CL648" s="249"/>
      <c r="CM648" s="249"/>
      <c r="CN648" s="249"/>
      <c r="CO648" s="249"/>
      <c r="CP648" s="249"/>
      <c r="CQ648" s="249"/>
      <c r="CR648" s="249"/>
      <c r="CS648" s="249"/>
      <c r="CT648" s="249"/>
      <c r="CU648" s="249"/>
      <c r="CV648" s="249"/>
      <c r="CW648" s="249"/>
      <c r="CX648" s="249"/>
      <c r="CY648" s="249"/>
      <c r="CZ648" s="249"/>
    </row>
    <row r="649" s="253" customFormat="true" ht="25.15" customHeight="true" x14ac:dyDescent="0.2">
      <c r="C649" s="2911"/>
      <c r="D649" s="2911"/>
      <c r="E649" s="599"/>
      <c r="F649" s="599"/>
      <c r="G649" s="599"/>
      <c r="H649" s="2911" t="s">
        <v>325</v>
      </c>
      <c r="I649" s="2911"/>
      <c r="J649" s="661">
        <v>6.8439423883388972E-2</v>
      </c>
      <c r="K649" s="599"/>
      <c r="L649" s="599"/>
      <c r="M649" s="2911" t="s">
        <v>328</v>
      </c>
      <c r="N649" s="2911"/>
      <c r="O649" s="662">
        <v>7.2927858733304832E-2</v>
      </c>
      <c r="P649" s="599"/>
      <c r="Q649" s="599"/>
      <c r="AD649" s="246"/>
      <c r="AE649" s="246"/>
      <c r="AF649" s="246"/>
      <c r="AG649" s="246"/>
      <c r="AH649" s="246"/>
      <c r="AI649" s="246"/>
      <c r="AJ649" s="246"/>
      <c r="AK649" s="246"/>
      <c r="AL649" s="246"/>
      <c r="AM649" s="246"/>
      <c r="AN649" s="246"/>
      <c r="AO649" s="246"/>
      <c r="AP649" s="246"/>
      <c r="AQ649" s="246"/>
      <c r="AR649" s="246"/>
      <c r="AS649" s="246"/>
      <c r="AT649" s="246"/>
      <c r="AU649" s="246"/>
      <c r="AV649" s="246"/>
      <c r="AW649" s="246"/>
      <c r="AX649" s="246"/>
      <c r="AY649" s="246"/>
      <c r="AZ649" s="246"/>
      <c r="BA649" s="249"/>
      <c r="BB649" s="351"/>
      <c r="BC649" s="249"/>
      <c r="BD649" s="249"/>
      <c r="BE649" s="249"/>
      <c r="BF649" s="249"/>
      <c r="BG649" s="249"/>
      <c r="BH649" s="249"/>
      <c r="BI649" s="249"/>
      <c r="BJ649" s="249"/>
      <c r="BK649" s="249"/>
      <c r="BL649" s="249"/>
      <c r="BM649" s="249"/>
      <c r="BN649" s="249"/>
      <c r="BO649" s="249"/>
      <c r="BP649" s="249"/>
      <c r="BQ649" s="249"/>
      <c r="BR649" s="249"/>
      <c r="BS649" s="249"/>
      <c r="BT649" s="249"/>
      <c r="BU649" s="249"/>
      <c r="BV649" s="249"/>
      <c r="BW649" s="249"/>
      <c r="BX649" s="249"/>
      <c r="BY649" s="249"/>
      <c r="BZ649" s="249"/>
      <c r="CA649" s="249"/>
      <c r="CB649" s="249"/>
      <c r="CC649" s="249"/>
      <c r="CD649" s="249"/>
      <c r="CE649" s="249"/>
      <c r="CF649" s="249"/>
      <c r="CG649" s="249"/>
      <c r="CH649" s="249"/>
      <c r="CI649" s="249"/>
      <c r="CJ649" s="249"/>
      <c r="CK649" s="249"/>
      <c r="CL649" s="249"/>
      <c r="CM649" s="249"/>
      <c r="CN649" s="249"/>
      <c r="CO649" s="249"/>
      <c r="CP649" s="249"/>
      <c r="CQ649" s="249"/>
      <c r="CR649" s="249"/>
      <c r="CS649" s="249"/>
      <c r="CT649" s="249"/>
      <c r="CU649" s="249"/>
      <c r="CV649" s="249"/>
      <c r="CW649" s="249"/>
      <c r="CX649" s="249"/>
      <c r="CY649" s="249"/>
      <c r="CZ649" s="249"/>
    </row>
    <row r="650" s="253" customFormat="true" ht="25.15" customHeight="true" x14ac:dyDescent="0.2">
      <c r="C650" s="2911"/>
      <c r="D650" s="2911"/>
      <c r="E650" s="599"/>
      <c r="F650" s="599"/>
      <c r="G650" s="599"/>
      <c r="H650" s="2911" t="s">
        <v>348</v>
      </c>
      <c r="I650" s="2911"/>
      <c r="J650" s="661">
        <v>2.2468474446530735E-2</v>
      </c>
      <c r="K650" s="599"/>
      <c r="L650" s="599"/>
      <c r="M650" s="2911" t="s">
        <v>217</v>
      </c>
      <c r="N650" s="2911"/>
      <c r="O650" s="662">
        <v>-2.4890012863319089E-2</v>
      </c>
      <c r="P650" s="599"/>
      <c r="Q650" s="599"/>
      <c r="AD650" s="246"/>
      <c r="AE650" s="246"/>
      <c r="AF650" s="246"/>
      <c r="AG650" s="246"/>
      <c r="AH650" s="246"/>
      <c r="AI650" s="246"/>
      <c r="AJ650" s="246"/>
      <c r="AK650" s="246"/>
      <c r="AL650" s="246"/>
      <c r="AM650" s="246"/>
      <c r="AN650" s="246"/>
      <c r="AO650" s="246"/>
      <c r="AP650" s="246"/>
      <c r="AQ650" s="246"/>
      <c r="AR650" s="246"/>
      <c r="AS650" s="246"/>
      <c r="AT650" s="246"/>
      <c r="AU650" s="246"/>
      <c r="AV650" s="246"/>
      <c r="AW650" s="246"/>
      <c r="AX650" s="246"/>
      <c r="AY650" s="246"/>
      <c r="AZ650" s="246"/>
      <c r="BA650" s="249"/>
      <c r="BB650" s="351"/>
      <c r="BC650" s="249"/>
      <c r="BD650" s="249"/>
      <c r="BE650" s="249"/>
      <c r="BF650" s="249"/>
      <c r="BG650" s="249"/>
      <c r="BH650" s="249"/>
      <c r="BI650" s="249"/>
      <c r="BJ650" s="249"/>
      <c r="BK650" s="249"/>
      <c r="BL650" s="249"/>
      <c r="BM650" s="249"/>
      <c r="BN650" s="249"/>
      <c r="BO650" s="249"/>
      <c r="BP650" s="249"/>
      <c r="BQ650" s="249"/>
      <c r="BR650" s="249"/>
      <c r="BS650" s="249"/>
      <c r="BT650" s="249"/>
      <c r="BU650" s="249"/>
      <c r="BV650" s="249"/>
      <c r="BW650" s="249"/>
      <c r="BX650" s="249"/>
      <c r="BY650" s="249"/>
      <c r="BZ650" s="249"/>
      <c r="CA650" s="249"/>
      <c r="CB650" s="249"/>
      <c r="CC650" s="249"/>
      <c r="CD650" s="249"/>
      <c r="CE650" s="249"/>
      <c r="CF650" s="249"/>
      <c r="CG650" s="249"/>
      <c r="CH650" s="249"/>
      <c r="CI650" s="249"/>
      <c r="CJ650" s="249"/>
      <c r="CK650" s="249"/>
      <c r="CL650" s="249"/>
      <c r="CM650" s="249"/>
      <c r="CN650" s="249"/>
      <c r="CO650" s="249"/>
      <c r="CP650" s="249"/>
      <c r="CQ650" s="249"/>
      <c r="CR650" s="249"/>
      <c r="CS650" s="249"/>
      <c r="CT650" s="249"/>
      <c r="CU650" s="249"/>
      <c r="CV650" s="249"/>
      <c r="CW650" s="249"/>
      <c r="CX650" s="249"/>
      <c r="CY650" s="249"/>
      <c r="CZ650" s="249"/>
    </row>
    <row r="651" s="253" customFormat="true" ht="25.15" customHeight="true" x14ac:dyDescent="0.2">
      <c r="C651" s="2911"/>
      <c r="D651" s="2911"/>
      <c r="E651" s="599"/>
      <c r="F651" s="599"/>
      <c r="G651" s="599"/>
      <c r="H651" s="2911" t="s">
        <v>337</v>
      </c>
      <c r="I651" s="2911"/>
      <c r="J651" s="661">
        <v>3.969360737427919E-2</v>
      </c>
      <c r="K651" s="599"/>
      <c r="L651" s="599"/>
      <c r="M651" s="2911" t="s">
        <v>223</v>
      </c>
      <c r="N651" s="2911"/>
      <c r="O651" s="662">
        <v>2.1817890713217224E-2</v>
      </c>
      <c r="P651" s="599"/>
      <c r="Q651" s="599"/>
      <c r="AD651" s="246"/>
      <c r="AE651" s="246"/>
      <c r="AF651" s="246"/>
      <c r="AG651" s="246"/>
      <c r="AH651" s="246"/>
      <c r="AI651" s="246"/>
      <c r="AJ651" s="246"/>
      <c r="AK651" s="246"/>
      <c r="AL651" s="246"/>
      <c r="AM651" s="246"/>
      <c r="AN651" s="246"/>
      <c r="AO651" s="246"/>
      <c r="AP651" s="246"/>
      <c r="AQ651" s="246"/>
      <c r="AR651" s="246"/>
      <c r="AS651" s="246"/>
      <c r="AT651" s="246"/>
      <c r="AU651" s="246"/>
      <c r="AV651" s="246"/>
      <c r="AW651" s="246"/>
      <c r="AX651" s="246"/>
      <c r="AY651" s="246"/>
      <c r="AZ651" s="246"/>
      <c r="BA651" s="249"/>
      <c r="BB651" s="351"/>
      <c r="BC651" s="249"/>
      <c r="BD651" s="249"/>
      <c r="BE651" s="249"/>
      <c r="BF651" s="249"/>
      <c r="BG651" s="249"/>
      <c r="BH651" s="249"/>
      <c r="BI651" s="249"/>
      <c r="BJ651" s="249"/>
      <c r="BK651" s="249"/>
      <c r="BL651" s="249"/>
      <c r="BM651" s="249"/>
      <c r="BN651" s="249"/>
      <c r="BO651" s="249"/>
      <c r="BP651" s="249"/>
      <c r="BQ651" s="249"/>
      <c r="BR651" s="249"/>
      <c r="BS651" s="249"/>
      <c r="BT651" s="249"/>
      <c r="BU651" s="249"/>
      <c r="BV651" s="249"/>
      <c r="BW651" s="249"/>
      <c r="BX651" s="249"/>
      <c r="BY651" s="249"/>
      <c r="BZ651" s="249"/>
      <c r="CA651" s="249"/>
      <c r="CB651" s="249"/>
      <c r="CC651" s="249"/>
      <c r="CD651" s="249"/>
      <c r="CE651" s="249"/>
      <c r="CF651" s="249"/>
      <c r="CG651" s="249"/>
      <c r="CH651" s="249"/>
      <c r="CI651" s="249"/>
      <c r="CJ651" s="249"/>
      <c r="CK651" s="249"/>
      <c r="CL651" s="249"/>
      <c r="CM651" s="249"/>
      <c r="CN651" s="249"/>
      <c r="CO651" s="249"/>
      <c r="CP651" s="249"/>
      <c r="CQ651" s="249"/>
      <c r="CR651" s="249"/>
      <c r="CS651" s="249"/>
      <c r="CT651" s="249"/>
      <c r="CU651" s="249"/>
      <c r="CV651" s="249"/>
      <c r="CW651" s="249"/>
      <c r="CX651" s="249"/>
      <c r="CY651" s="249"/>
      <c r="CZ651" s="249"/>
    </row>
    <row r="652" s="253" customFormat="true" ht="25.15" customHeight="true" x14ac:dyDescent="0.2">
      <c r="C652" s="2911"/>
      <c r="D652" s="2911"/>
      <c r="E652" s="599"/>
      <c r="F652" s="599"/>
      <c r="G652" s="599"/>
      <c r="H652" s="2911" t="s">
        <v>316</v>
      </c>
      <c r="I652" s="2911"/>
      <c r="J652" s="661">
        <v>9.8390843141647644E-2</v>
      </c>
      <c r="K652" s="599"/>
      <c r="L652" s="599"/>
      <c r="M652" s="2911" t="s">
        <v>356</v>
      </c>
      <c r="N652" s="2911"/>
      <c r="O652" s="662">
        <v>-1.2259785424587138E-2</v>
      </c>
      <c r="P652" s="599"/>
      <c r="Q652" s="599"/>
      <c r="AD652" s="246"/>
      <c r="AE652" s="246"/>
      <c r="AF652" s="246"/>
      <c r="AG652" s="246"/>
      <c r="AH652" s="246"/>
      <c r="AI652" s="246"/>
      <c r="AJ652" s="246"/>
      <c r="AK652" s="246"/>
      <c r="AL652" s="246"/>
      <c r="AM652" s="246"/>
      <c r="AN652" s="246"/>
      <c r="AO652" s="246"/>
      <c r="AP652" s="246"/>
      <c r="AQ652" s="246"/>
      <c r="AR652" s="246"/>
      <c r="AS652" s="246"/>
      <c r="AT652" s="246"/>
      <c r="AU652" s="246"/>
      <c r="AV652" s="246"/>
      <c r="AW652" s="246"/>
      <c r="AX652" s="246"/>
      <c r="AY652" s="246"/>
      <c r="AZ652" s="246"/>
      <c r="BA652" s="249"/>
      <c r="BB652" s="351"/>
      <c r="BC652" s="249"/>
      <c r="BD652" s="249"/>
      <c r="BE652" s="249"/>
      <c r="BF652" s="249"/>
      <c r="BG652" s="249"/>
      <c r="BH652" s="249"/>
      <c r="BI652" s="249"/>
      <c r="BJ652" s="249"/>
      <c r="BK652" s="249"/>
      <c r="BL652" s="249"/>
      <c r="BM652" s="249"/>
      <c r="BN652" s="249"/>
      <c r="BO652" s="249"/>
      <c r="BP652" s="249"/>
      <c r="BQ652" s="249"/>
      <c r="BR652" s="249"/>
      <c r="BS652" s="249"/>
      <c r="BT652" s="249"/>
      <c r="BU652" s="249"/>
      <c r="BV652" s="249"/>
      <c r="BW652" s="249"/>
      <c r="BX652" s="249"/>
      <c r="BY652" s="249"/>
      <c r="BZ652" s="249"/>
      <c r="CA652" s="249"/>
      <c r="CB652" s="249"/>
      <c r="CC652" s="249"/>
      <c r="CD652" s="249"/>
      <c r="CE652" s="249"/>
      <c r="CF652" s="249"/>
      <c r="CG652" s="249"/>
      <c r="CH652" s="249"/>
      <c r="CI652" s="249"/>
      <c r="CJ652" s="249"/>
      <c r="CK652" s="249"/>
      <c r="CL652" s="249"/>
      <c r="CM652" s="249"/>
      <c r="CN652" s="249"/>
      <c r="CO652" s="249"/>
      <c r="CP652" s="249"/>
      <c r="CQ652" s="249"/>
      <c r="CR652" s="249"/>
      <c r="CS652" s="249"/>
      <c r="CT652" s="249"/>
      <c r="CU652" s="249"/>
      <c r="CV652" s="249"/>
      <c r="CW652" s="249"/>
      <c r="CX652" s="249"/>
      <c r="CY652" s="249"/>
      <c r="CZ652" s="249"/>
    </row>
    <row r="653" s="253" customFormat="true" ht="25.15" customHeight="true" x14ac:dyDescent="0.2">
      <c r="C653" s="2911"/>
      <c r="D653" s="2911"/>
      <c r="E653" s="599"/>
      <c r="F653" s="599"/>
      <c r="G653" s="599"/>
      <c r="H653" s="2911" t="s">
        <v>328</v>
      </c>
      <c r="I653" s="2911"/>
      <c r="J653" s="661">
        <v>6.2915783429146471E-2</v>
      </c>
      <c r="K653" s="599"/>
      <c r="L653" s="599"/>
      <c r="M653" s="2911" t="s">
        <v>216</v>
      </c>
      <c r="N653" s="2911"/>
      <c r="O653" s="662">
        <v>3.407829605713604E-2</v>
      </c>
      <c r="P653" s="599"/>
      <c r="Q653" s="599"/>
      <c r="AD653" s="246"/>
      <c r="AE653" s="246"/>
      <c r="AF653" s="246"/>
      <c r="AG653" s="246"/>
      <c r="AH653" s="246"/>
      <c r="AI653" s="246"/>
      <c r="AJ653" s="246"/>
      <c r="AK653" s="246"/>
      <c r="AL653" s="246"/>
      <c r="AM653" s="246"/>
      <c r="AN653" s="246"/>
      <c r="AO653" s="246"/>
      <c r="AP653" s="246"/>
      <c r="AQ653" s="246"/>
      <c r="AR653" s="246"/>
      <c r="AS653" s="246"/>
      <c r="AT653" s="246"/>
      <c r="AU653" s="246"/>
      <c r="AV653" s="246"/>
      <c r="AW653" s="246"/>
      <c r="AX653" s="246"/>
      <c r="AY653" s="246"/>
      <c r="AZ653" s="246"/>
      <c r="BA653" s="249"/>
      <c r="BB653" s="351"/>
      <c r="BC653" s="249"/>
      <c r="BD653" s="249"/>
      <c r="BE653" s="249"/>
      <c r="BF653" s="249"/>
      <c r="BG653" s="249"/>
      <c r="BH653" s="249"/>
      <c r="BI653" s="249"/>
      <c r="BJ653" s="249"/>
      <c r="BK653" s="249"/>
      <c r="BL653" s="249"/>
      <c r="BM653" s="249"/>
      <c r="BN653" s="249"/>
      <c r="BO653" s="249"/>
      <c r="BP653" s="249"/>
      <c r="BQ653" s="249"/>
      <c r="BR653" s="249"/>
      <c r="BS653" s="249"/>
      <c r="BT653" s="249"/>
      <c r="BU653" s="249"/>
      <c r="BV653" s="249"/>
      <c r="BW653" s="249"/>
      <c r="BX653" s="249"/>
      <c r="BY653" s="249"/>
      <c r="BZ653" s="249"/>
      <c r="CA653" s="249"/>
      <c r="CB653" s="249"/>
      <c r="CC653" s="249"/>
      <c r="CD653" s="249"/>
      <c r="CE653" s="249"/>
      <c r="CF653" s="249"/>
      <c r="CG653" s="249"/>
      <c r="CH653" s="249"/>
      <c r="CI653" s="249"/>
      <c r="CJ653" s="249"/>
      <c r="CK653" s="249"/>
      <c r="CL653" s="249"/>
      <c r="CM653" s="249"/>
      <c r="CN653" s="249"/>
      <c r="CO653" s="249"/>
      <c r="CP653" s="249"/>
      <c r="CQ653" s="249"/>
      <c r="CR653" s="249"/>
      <c r="CS653" s="249"/>
      <c r="CT653" s="249"/>
      <c r="CU653" s="249"/>
      <c r="CV653" s="249"/>
      <c r="CW653" s="249"/>
      <c r="CX653" s="249"/>
      <c r="CY653" s="249"/>
      <c r="CZ653" s="249"/>
    </row>
    <row r="654" s="253" customFormat="true" ht="25.15" customHeight="true" x14ac:dyDescent="0.2">
      <c r="C654" s="2911"/>
      <c r="D654" s="2911"/>
      <c r="E654" s="599"/>
      <c r="F654" s="599"/>
      <c r="G654" s="599"/>
      <c r="H654" s="2911" t="s">
        <v>217</v>
      </c>
      <c r="I654" s="2911"/>
      <c r="J654" s="661">
        <v>-2.7849953302532131E-2</v>
      </c>
      <c r="K654" s="599"/>
      <c r="L654" s="599"/>
      <c r="M654" s="2911" t="s">
        <v>383</v>
      </c>
      <c r="N654" s="2911"/>
      <c r="O654" s="662">
        <v>2.4404939852135572E-3</v>
      </c>
      <c r="P654" s="599"/>
      <c r="Q654" s="599"/>
      <c r="AD654" s="246"/>
      <c r="AE654" s="246"/>
      <c r="AF654" s="246"/>
      <c r="AG654" s="246"/>
      <c r="AH654" s="246"/>
      <c r="AI654" s="246"/>
      <c r="AJ654" s="246"/>
      <c r="AK654" s="246"/>
      <c r="AL654" s="246"/>
      <c r="AM654" s="246"/>
      <c r="AN654" s="246"/>
      <c r="AO654" s="246"/>
      <c r="AP654" s="246"/>
      <c r="AQ654" s="246"/>
      <c r="AR654" s="246"/>
      <c r="AS654" s="246"/>
      <c r="AT654" s="246"/>
      <c r="AU654" s="246"/>
      <c r="AV654" s="246"/>
      <c r="AW654" s="246"/>
      <c r="AX654" s="246"/>
      <c r="AY654" s="246"/>
      <c r="AZ654" s="246"/>
      <c r="BA654" s="249"/>
      <c r="BB654" s="351"/>
      <c r="BC654" s="249"/>
      <c r="BD654" s="249"/>
      <c r="BE654" s="249"/>
      <c r="BF654" s="249"/>
      <c r="BG654" s="249"/>
      <c r="BH654" s="249"/>
      <c r="BI654" s="249"/>
      <c r="BJ654" s="249"/>
      <c r="BK654" s="249"/>
      <c r="BL654" s="249"/>
      <c r="BM654" s="249"/>
      <c r="BN654" s="249"/>
      <c r="BO654" s="249"/>
      <c r="BP654" s="249"/>
      <c r="BQ654" s="249"/>
      <c r="BR654" s="249"/>
      <c r="BS654" s="249"/>
      <c r="BT654" s="249"/>
      <c r="BU654" s="249"/>
      <c r="BV654" s="249"/>
      <c r="BW654" s="249"/>
      <c r="BX654" s="249"/>
      <c r="BY654" s="249"/>
      <c r="BZ654" s="249"/>
      <c r="CA654" s="249"/>
      <c r="CB654" s="249"/>
      <c r="CC654" s="249"/>
      <c r="CD654" s="249"/>
      <c r="CE654" s="249"/>
      <c r="CF654" s="249"/>
      <c r="CG654" s="249"/>
      <c r="CH654" s="249"/>
      <c r="CI654" s="249"/>
      <c r="CJ654" s="249"/>
      <c r="CK654" s="249"/>
      <c r="CL654" s="249"/>
      <c r="CM654" s="249"/>
      <c r="CN654" s="249"/>
      <c r="CO654" s="249"/>
      <c r="CP654" s="249"/>
      <c r="CQ654" s="249"/>
      <c r="CR654" s="249"/>
      <c r="CS654" s="249"/>
      <c r="CT654" s="249"/>
      <c r="CU654" s="249"/>
      <c r="CV654" s="249"/>
      <c r="CW654" s="249"/>
      <c r="CX654" s="249"/>
      <c r="CY654" s="249"/>
      <c r="CZ654" s="249"/>
    </row>
    <row r="655" s="253" customFormat="true" ht="25.15" customHeight="true" x14ac:dyDescent="0.2">
      <c r="C655" s="2911"/>
      <c r="D655" s="2911"/>
      <c r="E655" s="599"/>
      <c r="F655" s="599"/>
      <c r="G655" s="599"/>
      <c r="H655" s="2911" t="s">
        <v>223</v>
      </c>
      <c r="I655" s="2911"/>
      <c r="J655" s="661">
        <v>2.0597499445387025E-3</v>
      </c>
      <c r="K655" s="599"/>
      <c r="L655" s="599"/>
      <c r="M655" s="2911" t="s">
        <v>336</v>
      </c>
      <c r="N655" s="2911"/>
      <c r="O655" s="662">
        <v>3.6011628329413757E-2</v>
      </c>
      <c r="P655" s="599"/>
      <c r="Q655" s="599"/>
      <c r="AD655" s="246"/>
      <c r="AE655" s="246"/>
      <c r="AF655" s="246"/>
      <c r="AG655" s="246"/>
      <c r="AH655" s="246"/>
      <c r="AI655" s="246"/>
      <c r="AJ655" s="246"/>
      <c r="AK655" s="246"/>
      <c r="AL655" s="246"/>
      <c r="AM655" s="246"/>
      <c r="AN655" s="246"/>
      <c r="AO655" s="246"/>
      <c r="AP655" s="246"/>
      <c r="AQ655" s="246"/>
      <c r="AR655" s="246"/>
      <c r="AS655" s="246"/>
      <c r="AT655" s="246"/>
      <c r="AU655" s="246"/>
      <c r="AV655" s="246"/>
      <c r="AW655" s="246"/>
      <c r="AX655" s="246"/>
      <c r="AY655" s="246"/>
      <c r="AZ655" s="246"/>
      <c r="BA655" s="249"/>
      <c r="BB655" s="351"/>
      <c r="BC655" s="249"/>
      <c r="BD655" s="249"/>
      <c r="BE655" s="249"/>
      <c r="BF655" s="249"/>
      <c r="BG655" s="249"/>
      <c r="BH655" s="249"/>
      <c r="BI655" s="249"/>
      <c r="BJ655" s="249"/>
      <c r="BK655" s="249"/>
      <c r="BL655" s="249"/>
      <c r="BM655" s="249"/>
      <c r="BN655" s="249"/>
      <c r="BO655" s="249"/>
      <c r="BP655" s="249"/>
      <c r="BQ655" s="249"/>
      <c r="BR655" s="249"/>
      <c r="BS655" s="249"/>
      <c r="BT655" s="249"/>
      <c r="BU655" s="249"/>
      <c r="BV655" s="249"/>
      <c r="BW655" s="249"/>
      <c r="BX655" s="249"/>
      <c r="BY655" s="249"/>
      <c r="BZ655" s="249"/>
      <c r="CA655" s="249"/>
      <c r="CB655" s="249"/>
      <c r="CC655" s="249"/>
      <c r="CD655" s="249"/>
      <c r="CE655" s="249"/>
      <c r="CF655" s="249"/>
      <c r="CG655" s="249"/>
      <c r="CH655" s="249"/>
      <c r="CI655" s="249"/>
      <c r="CJ655" s="249"/>
      <c r="CK655" s="249"/>
      <c r="CL655" s="249"/>
      <c r="CM655" s="249"/>
      <c r="CN655" s="249"/>
      <c r="CO655" s="249"/>
      <c r="CP655" s="249"/>
      <c r="CQ655" s="249"/>
      <c r="CR655" s="249"/>
      <c r="CS655" s="249"/>
      <c r="CT655" s="249"/>
      <c r="CU655" s="249"/>
      <c r="CV655" s="249"/>
      <c r="CW655" s="249"/>
      <c r="CX655" s="249"/>
      <c r="CY655" s="249"/>
      <c r="CZ655" s="249"/>
    </row>
    <row r="656" s="253" customFormat="true" ht="25.15" customHeight="true" x14ac:dyDescent="0.2">
      <c r="C656" s="2911"/>
      <c r="D656" s="2911"/>
      <c r="E656" s="599"/>
      <c r="F656" s="599"/>
      <c r="G656" s="599"/>
      <c r="H656" s="2911" t="s">
        <v>356</v>
      </c>
      <c r="I656" s="2911"/>
      <c r="J656" s="661">
        <v>-1.1753644305230423E-2</v>
      </c>
      <c r="K656" s="599"/>
      <c r="L656" s="599"/>
      <c r="M656" s="2911" t="s">
        <v>369</v>
      </c>
      <c r="N656" s="2911"/>
      <c r="O656" s="662">
        <v>8.1356964662073344E-3</v>
      </c>
      <c r="P656" s="599"/>
      <c r="Q656" s="599"/>
      <c r="AD656" s="246"/>
      <c r="AE656" s="246"/>
      <c r="AF656" s="246"/>
      <c r="AG656" s="246"/>
      <c r="AH656" s="246"/>
      <c r="AI656" s="246"/>
      <c r="AJ656" s="246"/>
      <c r="AK656" s="246"/>
      <c r="AL656" s="246"/>
      <c r="AM656" s="246"/>
      <c r="AN656" s="246"/>
      <c r="AO656" s="246"/>
      <c r="AP656" s="246"/>
      <c r="AQ656" s="246"/>
      <c r="AR656" s="246"/>
      <c r="AS656" s="246"/>
      <c r="AT656" s="246"/>
      <c r="AU656" s="246"/>
      <c r="AV656" s="246"/>
      <c r="AW656" s="246"/>
      <c r="AX656" s="246"/>
      <c r="AY656" s="246"/>
      <c r="AZ656" s="246"/>
      <c r="BA656" s="249"/>
      <c r="BB656" s="351"/>
      <c r="BC656" s="249"/>
      <c r="BD656" s="249"/>
      <c r="BE656" s="249"/>
      <c r="BF656" s="249"/>
      <c r="BG656" s="249"/>
      <c r="BH656" s="249"/>
      <c r="BI656" s="249"/>
      <c r="BJ656" s="249"/>
      <c r="BK656" s="249"/>
      <c r="BL656" s="249"/>
      <c r="BM656" s="249"/>
      <c r="BN656" s="249"/>
      <c r="BO656" s="249"/>
      <c r="BP656" s="249"/>
      <c r="BQ656" s="249"/>
      <c r="BR656" s="249"/>
      <c r="BS656" s="249"/>
      <c r="BT656" s="249"/>
      <c r="BU656" s="249"/>
      <c r="BV656" s="249"/>
      <c r="BW656" s="249"/>
      <c r="BX656" s="249"/>
      <c r="BY656" s="249"/>
      <c r="BZ656" s="249"/>
      <c r="CA656" s="249"/>
      <c r="CB656" s="249"/>
      <c r="CC656" s="249"/>
      <c r="CD656" s="249"/>
      <c r="CE656" s="249"/>
      <c r="CF656" s="249"/>
      <c r="CG656" s="249"/>
      <c r="CH656" s="249"/>
      <c r="CI656" s="249"/>
      <c r="CJ656" s="249"/>
      <c r="CK656" s="249"/>
      <c r="CL656" s="249"/>
      <c r="CM656" s="249"/>
      <c r="CN656" s="249"/>
      <c r="CO656" s="249"/>
      <c r="CP656" s="249"/>
      <c r="CQ656" s="249"/>
      <c r="CR656" s="249"/>
      <c r="CS656" s="249"/>
      <c r="CT656" s="249"/>
      <c r="CU656" s="249"/>
      <c r="CV656" s="249"/>
      <c r="CW656" s="249"/>
      <c r="CX656" s="249"/>
      <c r="CY656" s="249"/>
      <c r="CZ656" s="249"/>
    </row>
    <row r="657" s="253" customFormat="true" ht="25.15" customHeight="true" x14ac:dyDescent="0.2">
      <c r="C657" s="2911"/>
      <c r="D657" s="2911"/>
      <c r="E657" s="599"/>
      <c r="F657" s="599"/>
      <c r="G657" s="599"/>
      <c r="H657" s="2911" t="s">
        <v>216</v>
      </c>
      <c r="I657" s="2911"/>
      <c r="J657" s="661">
        <v>4.1922728973729499E-2</v>
      </c>
      <c r="K657" s="599"/>
      <c r="L657" s="599"/>
      <c r="M657" s="2911" t="s">
        <v>372</v>
      </c>
      <c r="N657" s="2911"/>
      <c r="O657" s="662">
        <v>5.2264333390295284E-3</v>
      </c>
      <c r="P657" s="599"/>
      <c r="Q657" s="599"/>
      <c r="AD657" s="246"/>
      <c r="AE657" s="246"/>
      <c r="AF657" s="246"/>
      <c r="AG657" s="246"/>
      <c r="AH657" s="246"/>
      <c r="AI657" s="246"/>
      <c r="AJ657" s="246"/>
      <c r="AK657" s="246"/>
      <c r="AL657" s="246"/>
      <c r="AM657" s="246"/>
      <c r="AN657" s="246"/>
      <c r="AO657" s="246"/>
      <c r="AP657" s="246"/>
      <c r="AQ657" s="246"/>
      <c r="AR657" s="246"/>
      <c r="AS657" s="246"/>
      <c r="AT657" s="246"/>
      <c r="AU657" s="246"/>
      <c r="AV657" s="246"/>
      <c r="AW657" s="246"/>
      <c r="AX657" s="246"/>
      <c r="AY657" s="246"/>
      <c r="AZ657" s="246"/>
      <c r="BA657" s="249"/>
      <c r="BB657" s="351"/>
      <c r="BC657" s="249"/>
      <c r="BD657" s="249"/>
      <c r="BE657" s="249"/>
      <c r="BF657" s="249"/>
      <c r="BG657" s="249"/>
      <c r="BH657" s="249"/>
      <c r="BI657" s="249"/>
      <c r="BJ657" s="249"/>
      <c r="BK657" s="249"/>
      <c r="BL657" s="249"/>
      <c r="BM657" s="249"/>
      <c r="BN657" s="249"/>
      <c r="BO657" s="249"/>
      <c r="BP657" s="249"/>
      <c r="BQ657" s="249"/>
      <c r="BR657" s="249"/>
      <c r="BS657" s="249"/>
      <c r="BT657" s="249"/>
      <c r="BU657" s="249"/>
      <c r="BV657" s="249"/>
      <c r="BW657" s="249"/>
      <c r="BX657" s="249"/>
      <c r="BY657" s="249"/>
      <c r="BZ657" s="249"/>
      <c r="CA657" s="249"/>
      <c r="CB657" s="249"/>
      <c r="CC657" s="249"/>
      <c r="CD657" s="249"/>
      <c r="CE657" s="249"/>
      <c r="CF657" s="249"/>
      <c r="CG657" s="249"/>
      <c r="CH657" s="249"/>
      <c r="CI657" s="249"/>
      <c r="CJ657" s="249"/>
      <c r="CK657" s="249"/>
      <c r="CL657" s="249"/>
      <c r="CM657" s="249"/>
      <c r="CN657" s="249"/>
      <c r="CO657" s="249"/>
      <c r="CP657" s="249"/>
      <c r="CQ657" s="249"/>
      <c r="CR657" s="249"/>
      <c r="CS657" s="249"/>
      <c r="CT657" s="249"/>
      <c r="CU657" s="249"/>
      <c r="CV657" s="249"/>
      <c r="CW657" s="249"/>
      <c r="CX657" s="249"/>
      <c r="CY657" s="249"/>
      <c r="CZ657" s="249"/>
    </row>
    <row r="658" s="253" customFormat="true" ht="25.15" customHeight="true" x14ac:dyDescent="0.2">
      <c r="C658" s="2911"/>
      <c r="D658" s="2911"/>
      <c r="E658" s="599"/>
      <c r="F658" s="599"/>
      <c r="G658" s="599"/>
      <c r="H658" s="2911" t="s">
        <v>336</v>
      </c>
      <c r="I658" s="2911"/>
      <c r="J658" s="661">
        <v>7.4201355263659704E-3</v>
      </c>
      <c r="K658" s="599"/>
      <c r="L658" s="599"/>
      <c r="M658" s="2911" t="s">
        <v>371</v>
      </c>
      <c r="N658" s="2911"/>
      <c r="O658" s="662">
        <v>-1.119523258213114E-2</v>
      </c>
      <c r="P658" s="599"/>
      <c r="Q658" s="599"/>
      <c r="AD658" s="246"/>
      <c r="AE658" s="246"/>
      <c r="AF658" s="246"/>
      <c r="AG658" s="246"/>
      <c r="AH658" s="246"/>
      <c r="AI658" s="246"/>
      <c r="AJ658" s="246"/>
      <c r="AK658" s="246"/>
      <c r="AL658" s="246"/>
      <c r="AM658" s="246"/>
      <c r="AN658" s="246"/>
      <c r="AO658" s="246"/>
      <c r="AP658" s="246"/>
      <c r="AQ658" s="246"/>
      <c r="AR658" s="246"/>
      <c r="AS658" s="246"/>
      <c r="AT658" s="246"/>
      <c r="AU658" s="246"/>
      <c r="AV658" s="246"/>
      <c r="AW658" s="246"/>
      <c r="AX658" s="246"/>
      <c r="AY658" s="246"/>
      <c r="AZ658" s="246"/>
      <c r="BA658" s="249"/>
      <c r="BB658" s="351"/>
      <c r="BC658" s="249"/>
      <c r="BD658" s="249"/>
      <c r="BE658" s="249"/>
      <c r="BF658" s="249"/>
      <c r="BG658" s="249"/>
      <c r="BH658" s="249"/>
      <c r="BI658" s="249"/>
      <c r="BJ658" s="249"/>
      <c r="BK658" s="249"/>
      <c r="BL658" s="249"/>
      <c r="BM658" s="249"/>
      <c r="BN658" s="249"/>
      <c r="BO658" s="249"/>
      <c r="BP658" s="249"/>
      <c r="BQ658" s="249"/>
      <c r="BR658" s="249"/>
      <c r="BS658" s="249"/>
      <c r="BT658" s="249"/>
      <c r="BU658" s="249"/>
      <c r="BV658" s="249"/>
      <c r="BW658" s="249"/>
      <c r="BX658" s="249"/>
      <c r="BY658" s="249"/>
      <c r="BZ658" s="249"/>
      <c r="CA658" s="249"/>
      <c r="CB658" s="249"/>
      <c r="CC658" s="249"/>
      <c r="CD658" s="249"/>
      <c r="CE658" s="249"/>
      <c r="CF658" s="249"/>
      <c r="CG658" s="249"/>
      <c r="CH658" s="249"/>
      <c r="CI658" s="249"/>
      <c r="CJ658" s="249"/>
      <c r="CK658" s="249"/>
      <c r="CL658" s="249"/>
      <c r="CM658" s="249"/>
      <c r="CN658" s="249"/>
      <c r="CO658" s="249"/>
      <c r="CP658" s="249"/>
      <c r="CQ658" s="249"/>
      <c r="CR658" s="249"/>
      <c r="CS658" s="249"/>
      <c r="CT658" s="249"/>
      <c r="CU658" s="249"/>
      <c r="CV658" s="249"/>
      <c r="CW658" s="249"/>
      <c r="CX658" s="249"/>
      <c r="CY658" s="249"/>
      <c r="CZ658" s="249"/>
    </row>
    <row r="659" s="253" customFormat="true" ht="25.15" customHeight="true" x14ac:dyDescent="0.2">
      <c r="C659" s="2911"/>
      <c r="D659" s="2911"/>
      <c r="E659" s="599"/>
      <c r="F659" s="599"/>
      <c r="G659" s="599"/>
      <c r="H659" s="2911" t="s">
        <v>369</v>
      </c>
      <c r="I659" s="2911"/>
      <c r="J659" s="661">
        <v>1.0133344642365809E-2</v>
      </c>
      <c r="K659" s="599"/>
      <c r="L659" s="599"/>
      <c r="M659" s="2911" t="s">
        <v>381</v>
      </c>
      <c r="N659" s="2911"/>
      <c r="O659" s="662">
        <v>-3.255457426133956E-3</v>
      </c>
      <c r="P659" s="599"/>
      <c r="Q659" s="599"/>
      <c r="AD659" s="246"/>
      <c r="AE659" s="246"/>
      <c r="AF659" s="246"/>
      <c r="AG659" s="246"/>
      <c r="AH659" s="246"/>
      <c r="AI659" s="246"/>
      <c r="AJ659" s="246"/>
      <c r="AK659" s="246"/>
      <c r="AL659" s="246"/>
      <c r="AM659" s="246"/>
      <c r="AN659" s="246"/>
      <c r="AO659" s="246"/>
      <c r="AP659" s="246"/>
      <c r="AQ659" s="246"/>
      <c r="AR659" s="246"/>
      <c r="AS659" s="246"/>
      <c r="AT659" s="246"/>
      <c r="AU659" s="246"/>
      <c r="AV659" s="246"/>
      <c r="AW659" s="246"/>
      <c r="AX659" s="246"/>
      <c r="AY659" s="246"/>
      <c r="AZ659" s="246"/>
      <c r="BA659" s="249"/>
      <c r="BB659" s="351"/>
      <c r="BC659" s="249"/>
      <c r="BD659" s="249"/>
      <c r="BE659" s="249"/>
      <c r="BF659" s="249"/>
      <c r="BG659" s="249"/>
      <c r="BH659" s="249"/>
      <c r="BI659" s="249"/>
      <c r="BJ659" s="249"/>
      <c r="BK659" s="249"/>
      <c r="BL659" s="249"/>
      <c r="BM659" s="249"/>
      <c r="BN659" s="249"/>
      <c r="BO659" s="249"/>
      <c r="BP659" s="249"/>
      <c r="BQ659" s="249"/>
      <c r="BR659" s="249"/>
      <c r="BS659" s="249"/>
      <c r="BT659" s="249"/>
      <c r="BU659" s="249"/>
      <c r="BV659" s="249"/>
      <c r="BW659" s="249"/>
      <c r="BX659" s="249"/>
      <c r="BY659" s="249"/>
      <c r="BZ659" s="249"/>
      <c r="CA659" s="249"/>
      <c r="CB659" s="249"/>
      <c r="CC659" s="249"/>
      <c r="CD659" s="249"/>
      <c r="CE659" s="249"/>
      <c r="CF659" s="249"/>
      <c r="CG659" s="249"/>
      <c r="CH659" s="249"/>
      <c r="CI659" s="249"/>
      <c r="CJ659" s="249"/>
      <c r="CK659" s="249"/>
      <c r="CL659" s="249"/>
      <c r="CM659" s="249"/>
      <c r="CN659" s="249"/>
      <c r="CO659" s="249"/>
      <c r="CP659" s="249"/>
      <c r="CQ659" s="249"/>
      <c r="CR659" s="249"/>
      <c r="CS659" s="249"/>
      <c r="CT659" s="249"/>
      <c r="CU659" s="249"/>
      <c r="CV659" s="249"/>
      <c r="CW659" s="249"/>
      <c r="CX659" s="249"/>
      <c r="CY659" s="249"/>
      <c r="CZ659" s="249"/>
    </row>
    <row r="660" s="253" customFormat="true" ht="25.15" customHeight="true" x14ac:dyDescent="0.2">
      <c r="C660" s="2911"/>
      <c r="D660" s="2911"/>
      <c r="E660" s="599"/>
      <c r="F660" s="599"/>
      <c r="G660" s="599"/>
      <c r="H660" s="2911" t="s">
        <v>372</v>
      </c>
      <c r="I660" s="2911"/>
      <c r="J660" s="661">
        <v>-8.3455635802745301E-3</v>
      </c>
      <c r="K660" s="599"/>
      <c r="L660" s="599"/>
      <c r="M660" s="2911" t="s">
        <v>361</v>
      </c>
      <c r="N660" s="2911"/>
      <c r="O660" s="662">
        <v>-1.917382911055995E-2</v>
      </c>
      <c r="P660" s="599"/>
      <c r="Q660" s="599"/>
      <c r="AD660" s="246"/>
      <c r="AE660" s="246"/>
      <c r="AF660" s="246"/>
      <c r="AG660" s="246"/>
      <c r="AH660" s="246"/>
      <c r="AI660" s="246"/>
      <c r="AJ660" s="246"/>
      <c r="AK660" s="246"/>
      <c r="AL660" s="246"/>
      <c r="AM660" s="246"/>
      <c r="AN660" s="246"/>
      <c r="AO660" s="246"/>
      <c r="AP660" s="246"/>
      <c r="AQ660" s="246"/>
      <c r="AR660" s="246"/>
      <c r="AS660" s="246"/>
      <c r="AT660" s="246"/>
      <c r="AU660" s="246"/>
      <c r="AV660" s="246"/>
      <c r="AW660" s="246"/>
      <c r="AX660" s="246"/>
      <c r="AY660" s="246"/>
      <c r="AZ660" s="246"/>
      <c r="BA660" s="249"/>
      <c r="BB660" s="351"/>
      <c r="BC660" s="249"/>
      <c r="BD660" s="249"/>
      <c r="BE660" s="249"/>
      <c r="BF660" s="249"/>
      <c r="BG660" s="249"/>
      <c r="BH660" s="249"/>
      <c r="BI660" s="249"/>
      <c r="BJ660" s="249"/>
      <c r="BK660" s="249"/>
      <c r="BL660" s="249"/>
      <c r="BM660" s="249"/>
      <c r="BN660" s="249"/>
      <c r="BO660" s="249"/>
      <c r="BP660" s="249"/>
      <c r="BQ660" s="249"/>
      <c r="BR660" s="249"/>
      <c r="BS660" s="249"/>
      <c r="BT660" s="249"/>
      <c r="BU660" s="249"/>
      <c r="BV660" s="249"/>
      <c r="BW660" s="249"/>
      <c r="BX660" s="249"/>
      <c r="BY660" s="249"/>
      <c r="BZ660" s="249"/>
      <c r="CA660" s="249"/>
      <c r="CB660" s="249"/>
      <c r="CC660" s="249"/>
      <c r="CD660" s="249"/>
      <c r="CE660" s="249"/>
      <c r="CF660" s="249"/>
      <c r="CG660" s="249"/>
      <c r="CH660" s="249"/>
      <c r="CI660" s="249"/>
      <c r="CJ660" s="249"/>
      <c r="CK660" s="249"/>
      <c r="CL660" s="249"/>
      <c r="CM660" s="249"/>
      <c r="CN660" s="249"/>
      <c r="CO660" s="249"/>
      <c r="CP660" s="249"/>
      <c r="CQ660" s="249"/>
      <c r="CR660" s="249"/>
      <c r="CS660" s="249"/>
      <c r="CT660" s="249"/>
      <c r="CU660" s="249"/>
      <c r="CV660" s="249"/>
      <c r="CW660" s="249"/>
      <c r="CX660" s="249"/>
      <c r="CY660" s="249"/>
      <c r="CZ660" s="249"/>
    </row>
    <row r="661" s="253" customFormat="true" ht="25.15" customHeight="true" x14ac:dyDescent="0.2">
      <c r="C661" s="2911"/>
      <c r="D661" s="2911"/>
      <c r="E661" s="599"/>
      <c r="F661" s="599"/>
      <c r="G661" s="599"/>
      <c r="H661" s="2911" t="s">
        <v>371</v>
      </c>
      <c r="I661" s="2911"/>
      <c r="J661" s="661">
        <v>-5.5043653694551329E-3</v>
      </c>
      <c r="K661" s="599"/>
      <c r="L661" s="599"/>
      <c r="M661" s="2911" t="s">
        <v>339</v>
      </c>
      <c r="N661" s="2911"/>
      <c r="O661" s="662">
        <v>-2.9904228891736027E-2</v>
      </c>
      <c r="P661" s="599"/>
      <c r="Q661" s="599"/>
      <c r="AD661" s="246"/>
      <c r="AE661" s="246"/>
      <c r="AF661" s="246"/>
      <c r="AG661" s="246"/>
      <c r="AH661" s="246"/>
      <c r="AI661" s="246"/>
      <c r="AJ661" s="246"/>
      <c r="AK661" s="246"/>
      <c r="AL661" s="246"/>
      <c r="AM661" s="246"/>
      <c r="AN661" s="246"/>
      <c r="AO661" s="246"/>
      <c r="AP661" s="246"/>
      <c r="AQ661" s="246"/>
      <c r="AR661" s="246"/>
      <c r="AS661" s="246"/>
      <c r="AT661" s="246"/>
      <c r="AU661" s="246"/>
      <c r="AV661" s="246"/>
      <c r="AW661" s="246"/>
      <c r="AX661" s="246"/>
      <c r="AY661" s="246"/>
      <c r="AZ661" s="246"/>
      <c r="BA661" s="249"/>
      <c r="BB661" s="351"/>
      <c r="BC661" s="249"/>
      <c r="BD661" s="249"/>
      <c r="BE661" s="249"/>
      <c r="BF661" s="249"/>
      <c r="BG661" s="249"/>
      <c r="BH661" s="249"/>
      <c r="BI661" s="249"/>
      <c r="BJ661" s="249"/>
      <c r="BK661" s="249"/>
      <c r="BL661" s="249"/>
      <c r="BM661" s="249"/>
      <c r="BN661" s="249"/>
      <c r="BO661" s="249"/>
      <c r="BP661" s="249"/>
      <c r="BQ661" s="249"/>
      <c r="BR661" s="249"/>
      <c r="BS661" s="249"/>
      <c r="BT661" s="249"/>
      <c r="BU661" s="249"/>
      <c r="BV661" s="249"/>
      <c r="BW661" s="249"/>
      <c r="BX661" s="249"/>
      <c r="BY661" s="249"/>
      <c r="BZ661" s="249"/>
      <c r="CA661" s="249"/>
      <c r="CB661" s="249"/>
      <c r="CC661" s="249"/>
      <c r="CD661" s="249"/>
      <c r="CE661" s="249"/>
      <c r="CF661" s="249"/>
      <c r="CG661" s="249"/>
      <c r="CH661" s="249"/>
      <c r="CI661" s="249"/>
      <c r="CJ661" s="249"/>
      <c r="CK661" s="249"/>
      <c r="CL661" s="249"/>
      <c r="CM661" s="249"/>
      <c r="CN661" s="249"/>
      <c r="CO661" s="249"/>
      <c r="CP661" s="249"/>
      <c r="CQ661" s="249"/>
      <c r="CR661" s="249"/>
      <c r="CS661" s="249"/>
      <c r="CT661" s="249"/>
      <c r="CU661" s="249"/>
      <c r="CV661" s="249"/>
      <c r="CW661" s="249"/>
      <c r="CX661" s="249"/>
      <c r="CY661" s="249"/>
      <c r="CZ661" s="249"/>
    </row>
    <row r="662" s="253" customFormat="true" ht="25.15" customHeight="true" x14ac:dyDescent="0.2">
      <c r="C662" s="2911"/>
      <c r="D662" s="2911"/>
      <c r="E662" s="599"/>
      <c r="F662" s="599"/>
      <c r="G662" s="599"/>
      <c r="H662" s="2911" t="s">
        <v>381</v>
      </c>
      <c r="I662" s="2911"/>
      <c r="J662" s="661">
        <v>-4.0730093689704079E-3</v>
      </c>
      <c r="K662" s="599"/>
      <c r="L662" s="599"/>
      <c r="M662" s="2911" t="s">
        <v>354</v>
      </c>
      <c r="N662" s="2911"/>
      <c r="O662" s="662">
        <v>-2.3852613248001021E-2</v>
      </c>
      <c r="P662" s="599"/>
      <c r="Q662" s="599"/>
      <c r="AD662" s="246"/>
      <c r="AE662" s="246"/>
      <c r="AF662" s="246"/>
      <c r="AG662" s="246"/>
      <c r="AH662" s="246"/>
      <c r="AI662" s="246"/>
      <c r="AJ662" s="246"/>
      <c r="AK662" s="246"/>
      <c r="AL662" s="246"/>
      <c r="AM662" s="246"/>
      <c r="AN662" s="246"/>
      <c r="AO662" s="246"/>
      <c r="AP662" s="246"/>
      <c r="AQ662" s="246"/>
      <c r="AR662" s="246"/>
      <c r="AS662" s="246"/>
      <c r="AT662" s="246"/>
      <c r="AU662" s="246"/>
      <c r="AV662" s="246"/>
      <c r="AW662" s="246"/>
      <c r="AX662" s="246"/>
      <c r="AY662" s="246"/>
      <c r="AZ662" s="246"/>
      <c r="BA662" s="249"/>
      <c r="BB662" s="351"/>
      <c r="BC662" s="249"/>
      <c r="BD662" s="249"/>
      <c r="BE662" s="249"/>
      <c r="BF662" s="249"/>
      <c r="BG662" s="249"/>
      <c r="BH662" s="249"/>
      <c r="BI662" s="249"/>
      <c r="BJ662" s="249"/>
      <c r="BK662" s="249"/>
      <c r="BL662" s="249"/>
      <c r="BM662" s="249"/>
      <c r="BN662" s="249"/>
      <c r="BO662" s="249"/>
      <c r="BP662" s="249"/>
      <c r="BQ662" s="249"/>
      <c r="BR662" s="249"/>
      <c r="BS662" s="249"/>
      <c r="BT662" s="249"/>
      <c r="BU662" s="249"/>
      <c r="BV662" s="249"/>
      <c r="BW662" s="249"/>
      <c r="BX662" s="249"/>
      <c r="BY662" s="249"/>
      <c r="BZ662" s="249"/>
      <c r="CA662" s="249"/>
      <c r="CB662" s="249"/>
      <c r="CC662" s="249"/>
      <c r="CD662" s="249"/>
      <c r="CE662" s="249"/>
      <c r="CF662" s="249"/>
      <c r="CG662" s="249"/>
      <c r="CH662" s="249"/>
      <c r="CI662" s="249"/>
      <c r="CJ662" s="249"/>
      <c r="CK662" s="249"/>
      <c r="CL662" s="249"/>
      <c r="CM662" s="249"/>
      <c r="CN662" s="249"/>
      <c r="CO662" s="249"/>
      <c r="CP662" s="249"/>
      <c r="CQ662" s="249"/>
      <c r="CR662" s="249"/>
      <c r="CS662" s="249"/>
      <c r="CT662" s="249"/>
      <c r="CU662" s="249"/>
      <c r="CV662" s="249"/>
      <c r="CW662" s="249"/>
      <c r="CX662" s="249"/>
      <c r="CY662" s="249"/>
      <c r="CZ662" s="249"/>
    </row>
    <row r="663" s="253" customFormat="true" ht="25.15" customHeight="true" x14ac:dyDescent="0.2">
      <c r="C663" s="2911"/>
      <c r="D663" s="2911"/>
      <c r="E663" s="599"/>
      <c r="F663" s="599"/>
      <c r="G663" s="599"/>
      <c r="H663" s="2911" t="s">
        <v>361</v>
      </c>
      <c r="I663" s="2911"/>
      <c r="J663" s="661">
        <v>-9.522184694224417E-3</v>
      </c>
      <c r="K663" s="599"/>
      <c r="L663" s="599"/>
      <c r="M663" s="2911" t="s">
        <v>362</v>
      </c>
      <c r="N663" s="2911"/>
      <c r="O663" s="662">
        <v>7.3822724943372968E-4</v>
      </c>
      <c r="P663" s="599"/>
      <c r="Q663" s="599"/>
      <c r="AD663" s="246"/>
      <c r="AE663" s="246"/>
      <c r="AF663" s="246"/>
      <c r="AG663" s="246"/>
      <c r="AH663" s="246"/>
      <c r="AI663" s="246"/>
      <c r="AJ663" s="246"/>
      <c r="AK663" s="246"/>
      <c r="AL663" s="246"/>
      <c r="AM663" s="246"/>
      <c r="AN663" s="246"/>
      <c r="AO663" s="246"/>
      <c r="AP663" s="246"/>
      <c r="AQ663" s="246"/>
      <c r="AR663" s="246"/>
      <c r="AS663" s="246"/>
      <c r="AT663" s="246"/>
      <c r="AU663" s="246"/>
      <c r="AV663" s="246"/>
      <c r="AW663" s="246"/>
      <c r="AX663" s="246"/>
      <c r="AY663" s="246"/>
      <c r="AZ663" s="246"/>
      <c r="BA663" s="249"/>
      <c r="BB663" s="351"/>
      <c r="BC663" s="249"/>
      <c r="BD663" s="249"/>
      <c r="BE663" s="249"/>
      <c r="BF663" s="249"/>
      <c r="BG663" s="249"/>
      <c r="BH663" s="249"/>
      <c r="BI663" s="249"/>
      <c r="BJ663" s="249"/>
      <c r="BK663" s="249"/>
      <c r="BL663" s="249"/>
      <c r="BM663" s="249"/>
      <c r="BN663" s="249"/>
      <c r="BO663" s="249"/>
      <c r="BP663" s="249"/>
      <c r="BQ663" s="249"/>
      <c r="BR663" s="249"/>
      <c r="BS663" s="249"/>
      <c r="BT663" s="249"/>
      <c r="BU663" s="249"/>
      <c r="BV663" s="249"/>
      <c r="BW663" s="249"/>
      <c r="BX663" s="249"/>
      <c r="BY663" s="249"/>
      <c r="BZ663" s="249"/>
      <c r="CA663" s="249"/>
      <c r="CB663" s="249"/>
      <c r="CC663" s="249"/>
      <c r="CD663" s="249"/>
      <c r="CE663" s="249"/>
      <c r="CF663" s="249"/>
      <c r="CG663" s="249"/>
      <c r="CH663" s="249"/>
      <c r="CI663" s="249"/>
      <c r="CJ663" s="249"/>
      <c r="CK663" s="249"/>
      <c r="CL663" s="249"/>
      <c r="CM663" s="249"/>
      <c r="CN663" s="249"/>
      <c r="CO663" s="249"/>
      <c r="CP663" s="249"/>
      <c r="CQ663" s="249"/>
      <c r="CR663" s="249"/>
      <c r="CS663" s="249"/>
      <c r="CT663" s="249"/>
      <c r="CU663" s="249"/>
      <c r="CV663" s="249"/>
      <c r="CW663" s="249"/>
      <c r="CX663" s="249"/>
      <c r="CY663" s="249"/>
      <c r="CZ663" s="249"/>
    </row>
    <row r="664" s="253" customFormat="true" ht="25.15" customHeight="true" x14ac:dyDescent="0.2">
      <c r="C664" s="2911"/>
      <c r="D664" s="2911"/>
      <c r="E664" s="599"/>
      <c r="F664" s="599"/>
      <c r="G664" s="599"/>
      <c r="H664" s="2911" t="s">
        <v>339</v>
      </c>
      <c r="I664" s="2911"/>
      <c r="J664" s="661">
        <v>-1.7413119630294894E-2</v>
      </c>
      <c r="K664" s="599"/>
      <c r="L664" s="599"/>
      <c r="M664" s="2911" t="s">
        <v>346</v>
      </c>
      <c r="N664" s="2911"/>
      <c r="O664" s="664">
        <v>-1.9599806004196061E-2</v>
      </c>
      <c r="P664" s="599"/>
      <c r="Q664" s="599"/>
      <c r="AD664" s="246"/>
      <c r="AE664" s="246"/>
      <c r="AF664" s="246"/>
      <c r="AG664" s="246"/>
      <c r="AH664" s="246"/>
      <c r="AI664" s="246"/>
      <c r="AJ664" s="246"/>
      <c r="AK664" s="246"/>
      <c r="AL664" s="246"/>
      <c r="AM664" s="246"/>
      <c r="AN664" s="246"/>
      <c r="AO664" s="246"/>
      <c r="AP664" s="246"/>
      <c r="AQ664" s="246"/>
      <c r="AR664" s="246"/>
      <c r="AS664" s="246"/>
      <c r="AT664" s="246"/>
      <c r="AU664" s="246"/>
      <c r="AV664" s="246"/>
      <c r="AW664" s="246"/>
      <c r="AX664" s="246"/>
      <c r="AY664" s="246"/>
      <c r="AZ664" s="246"/>
      <c r="BA664" s="249"/>
      <c r="BB664" s="351"/>
      <c r="BC664" s="249"/>
      <c r="BD664" s="249"/>
      <c r="BE664" s="249"/>
      <c r="BF664" s="249"/>
      <c r="BG664" s="249"/>
      <c r="BH664" s="249"/>
      <c r="BI664" s="249"/>
      <c r="BJ664" s="249"/>
      <c r="BK664" s="249"/>
      <c r="BL664" s="249"/>
      <c r="BM664" s="249"/>
      <c r="BN664" s="249"/>
      <c r="BO664" s="249"/>
      <c r="BP664" s="249"/>
      <c r="BQ664" s="249"/>
      <c r="BR664" s="249"/>
      <c r="BS664" s="249"/>
      <c r="BT664" s="249"/>
      <c r="BU664" s="249"/>
      <c r="BV664" s="249"/>
      <c r="BW664" s="249"/>
      <c r="BX664" s="249"/>
      <c r="BY664" s="249"/>
      <c r="BZ664" s="249"/>
      <c r="CA664" s="249"/>
      <c r="CB664" s="249"/>
      <c r="CC664" s="249"/>
      <c r="CD664" s="249"/>
      <c r="CE664" s="249"/>
      <c r="CF664" s="249"/>
      <c r="CG664" s="249"/>
      <c r="CH664" s="249"/>
      <c r="CI664" s="249"/>
      <c r="CJ664" s="249"/>
      <c r="CK664" s="249"/>
      <c r="CL664" s="249"/>
      <c r="CM664" s="249"/>
      <c r="CN664" s="249"/>
      <c r="CO664" s="249"/>
      <c r="CP664" s="249"/>
      <c r="CQ664" s="249"/>
      <c r="CR664" s="249"/>
      <c r="CS664" s="249"/>
      <c r="CT664" s="249"/>
      <c r="CU664" s="249"/>
      <c r="CV664" s="249"/>
      <c r="CW664" s="249"/>
      <c r="CX664" s="249"/>
      <c r="CY664" s="249"/>
      <c r="CZ664" s="249"/>
    </row>
    <row r="665" s="253" customFormat="true" ht="25.15" customHeight="true" x14ac:dyDescent="0.2">
      <c r="C665" s="2911"/>
      <c r="D665" s="2911"/>
      <c r="E665" s="599"/>
      <c r="F665" s="599"/>
      <c r="G665" s="599"/>
      <c r="H665" s="2911" t="s">
        <v>354</v>
      </c>
      <c r="I665" s="2911"/>
      <c r="J665" s="661">
        <v>-1.5254847653228855E-2</v>
      </c>
      <c r="K665" s="599"/>
      <c r="L665" s="599"/>
      <c r="M665" s="2911"/>
      <c r="N665" s="2911"/>
      <c r="O665" s="599"/>
      <c r="P665" s="599"/>
      <c r="Q665" s="599"/>
      <c r="AD665" s="246"/>
      <c r="AE665" s="246"/>
      <c r="AF665" s="246"/>
      <c r="AG665" s="246"/>
      <c r="AH665" s="246"/>
      <c r="AI665" s="246"/>
      <c r="AJ665" s="246"/>
      <c r="AK665" s="246"/>
      <c r="AL665" s="246"/>
      <c r="AM665" s="246"/>
      <c r="AN665" s="246"/>
      <c r="AO665" s="246"/>
      <c r="AP665" s="246"/>
      <c r="AQ665" s="246"/>
      <c r="AR665" s="246"/>
      <c r="AS665" s="246"/>
      <c r="AT665" s="246"/>
      <c r="AU665" s="246"/>
      <c r="AV665" s="246"/>
      <c r="AW665" s="246"/>
      <c r="AX665" s="246"/>
      <c r="AY665" s="246"/>
      <c r="AZ665" s="246"/>
      <c r="BA665" s="249"/>
      <c r="BB665" s="351"/>
      <c r="BC665" s="249"/>
      <c r="BD665" s="249"/>
      <c r="BE665" s="249"/>
      <c r="BF665" s="249"/>
      <c r="BG665" s="249"/>
      <c r="BH665" s="249"/>
      <c r="BI665" s="249"/>
      <c r="BJ665" s="249"/>
      <c r="BK665" s="249"/>
      <c r="BL665" s="249"/>
      <c r="BM665" s="249"/>
      <c r="BN665" s="249"/>
      <c r="BO665" s="249"/>
      <c r="BP665" s="249"/>
      <c r="BQ665" s="249"/>
      <c r="BR665" s="249"/>
      <c r="BS665" s="249"/>
      <c r="BT665" s="249"/>
      <c r="BU665" s="249"/>
      <c r="BV665" s="249"/>
      <c r="BW665" s="249"/>
      <c r="BX665" s="249"/>
      <c r="BY665" s="249"/>
      <c r="BZ665" s="249"/>
      <c r="CA665" s="249"/>
      <c r="CB665" s="249"/>
      <c r="CC665" s="249"/>
      <c r="CD665" s="249"/>
      <c r="CE665" s="249"/>
      <c r="CF665" s="249"/>
      <c r="CG665" s="249"/>
      <c r="CH665" s="249"/>
      <c r="CI665" s="249"/>
      <c r="CJ665" s="249"/>
      <c r="CK665" s="249"/>
      <c r="CL665" s="249"/>
      <c r="CM665" s="249"/>
      <c r="CN665" s="249"/>
      <c r="CO665" s="249"/>
      <c r="CP665" s="249"/>
      <c r="CQ665" s="249"/>
      <c r="CR665" s="249"/>
      <c r="CS665" s="249"/>
      <c r="CT665" s="249"/>
      <c r="CU665" s="249"/>
      <c r="CV665" s="249"/>
      <c r="CW665" s="249"/>
      <c r="CX665" s="249"/>
      <c r="CY665" s="249"/>
      <c r="CZ665" s="249"/>
    </row>
    <row r="666" s="253" customFormat="true" ht="25.15" customHeight="true" x14ac:dyDescent="0.2">
      <c r="C666" s="2911"/>
      <c r="D666" s="2911"/>
      <c r="E666" s="599"/>
      <c r="F666" s="599"/>
      <c r="G666" s="599"/>
      <c r="H666" s="2911" t="s">
        <v>362</v>
      </c>
      <c r="I666" s="2911"/>
      <c r="J666" s="661">
        <v>-1.4127971137331751E-2</v>
      </c>
      <c r="K666" s="599"/>
      <c r="L666" s="599"/>
      <c r="M666" s="2911"/>
      <c r="N666" s="2911"/>
      <c r="O666" s="599"/>
      <c r="P666" s="599"/>
      <c r="Q666" s="599"/>
      <c r="AD666" s="246"/>
      <c r="AE666" s="246"/>
      <c r="AF666" s="246"/>
      <c r="AG666" s="246"/>
      <c r="AH666" s="246"/>
      <c r="AI666" s="246"/>
      <c r="AJ666" s="246"/>
      <c r="AK666" s="246"/>
      <c r="AL666" s="246"/>
      <c r="AM666" s="246"/>
      <c r="AN666" s="246"/>
      <c r="AO666" s="246"/>
      <c r="AP666" s="246"/>
      <c r="AQ666" s="246"/>
      <c r="AR666" s="246"/>
      <c r="AS666" s="246"/>
      <c r="AT666" s="246"/>
      <c r="AU666" s="246"/>
      <c r="AV666" s="246"/>
      <c r="AW666" s="246"/>
      <c r="AX666" s="246"/>
      <c r="AY666" s="246"/>
      <c r="AZ666" s="246"/>
      <c r="BA666" s="249"/>
      <c r="BB666" s="351"/>
      <c r="BC666" s="249"/>
      <c r="BD666" s="249"/>
      <c r="BE666" s="249"/>
      <c r="BF666" s="249"/>
      <c r="BG666" s="249"/>
      <c r="BH666" s="249"/>
      <c r="BI666" s="249"/>
      <c r="BJ666" s="249"/>
      <c r="BK666" s="249"/>
      <c r="BL666" s="249"/>
      <c r="BM666" s="249"/>
      <c r="BN666" s="249"/>
      <c r="BO666" s="249"/>
      <c r="BP666" s="249"/>
      <c r="BQ666" s="249"/>
      <c r="BR666" s="249"/>
      <c r="BS666" s="249"/>
      <c r="BT666" s="249"/>
      <c r="BU666" s="249"/>
      <c r="BV666" s="249"/>
      <c r="BW666" s="249"/>
      <c r="BX666" s="249"/>
      <c r="BY666" s="249"/>
      <c r="BZ666" s="249"/>
      <c r="CA666" s="249"/>
      <c r="CB666" s="249"/>
      <c r="CC666" s="249"/>
      <c r="CD666" s="249"/>
      <c r="CE666" s="249"/>
      <c r="CF666" s="249"/>
      <c r="CG666" s="249"/>
      <c r="CH666" s="249"/>
      <c r="CI666" s="249"/>
      <c r="CJ666" s="249"/>
      <c r="CK666" s="249"/>
      <c r="CL666" s="249"/>
      <c r="CM666" s="249"/>
      <c r="CN666" s="249"/>
      <c r="CO666" s="249"/>
      <c r="CP666" s="249"/>
      <c r="CQ666" s="249"/>
      <c r="CR666" s="249"/>
      <c r="CS666" s="249"/>
      <c r="CT666" s="249"/>
      <c r="CU666" s="249"/>
      <c r="CV666" s="249"/>
      <c r="CW666" s="249"/>
      <c r="CX666" s="249"/>
      <c r="CY666" s="249"/>
      <c r="CZ666" s="249"/>
    </row>
    <row r="667" s="253" customFormat="true" ht="25.15" customHeight="true" x14ac:dyDescent="0.2">
      <c r="C667" s="2911"/>
      <c r="D667" s="2911"/>
      <c r="E667" s="599"/>
      <c r="F667" s="599"/>
      <c r="G667" s="599"/>
      <c r="H667" s="2911" t="s">
        <v>346</v>
      </c>
      <c r="I667" s="2911"/>
      <c r="J667" s="665">
        <v>-2.4073734832649501E-2</v>
      </c>
      <c r="K667" s="599"/>
      <c r="L667" s="599"/>
      <c r="M667" s="2911" t="s">
        <v>236</v>
      </c>
      <c r="N667" s="2911"/>
      <c r="O667" s="2911"/>
      <c r="P667" s="599"/>
      <c r="Q667" s="599"/>
      <c r="AD667" s="246"/>
      <c r="AE667" s="246"/>
      <c r="AF667" s="246"/>
      <c r="AG667" s="246"/>
      <c r="AH667" s="246"/>
      <c r="AI667" s="246"/>
      <c r="AJ667" s="246"/>
      <c r="AK667" s="246"/>
      <c r="AL667" s="246"/>
      <c r="AM667" s="246"/>
      <c r="AN667" s="246"/>
      <c r="AO667" s="246"/>
      <c r="AP667" s="246"/>
      <c r="AQ667" s="246"/>
      <c r="AR667" s="246"/>
      <c r="AS667" s="246"/>
      <c r="AT667" s="246"/>
      <c r="AU667" s="246"/>
      <c r="AV667" s="246"/>
      <c r="AW667" s="246"/>
      <c r="AX667" s="246"/>
      <c r="AY667" s="246"/>
      <c r="AZ667" s="246"/>
      <c r="BA667" s="249"/>
      <c r="BB667" s="351"/>
      <c r="BC667" s="249"/>
      <c r="BD667" s="249"/>
      <c r="BE667" s="249"/>
      <c r="BF667" s="249"/>
      <c r="BG667" s="249"/>
      <c r="BH667" s="249"/>
      <c r="BI667" s="249"/>
      <c r="BJ667" s="249"/>
      <c r="BK667" s="249"/>
      <c r="BL667" s="249"/>
      <c r="BM667" s="249"/>
      <c r="BN667" s="249"/>
      <c r="BO667" s="249"/>
      <c r="BP667" s="249"/>
      <c r="BQ667" s="249"/>
      <c r="BR667" s="249"/>
      <c r="BS667" s="249"/>
      <c r="BT667" s="249"/>
      <c r="BU667" s="249"/>
      <c r="BV667" s="249"/>
      <c r="BW667" s="249"/>
      <c r="BX667" s="249"/>
      <c r="BY667" s="249"/>
      <c r="BZ667" s="249"/>
      <c r="CA667" s="249"/>
      <c r="CB667" s="249"/>
      <c r="CC667" s="249"/>
      <c r="CD667" s="249"/>
      <c r="CE667" s="249"/>
      <c r="CF667" s="249"/>
      <c r="CG667" s="249"/>
      <c r="CH667" s="249"/>
      <c r="CI667" s="249"/>
      <c r="CJ667" s="249"/>
      <c r="CK667" s="249"/>
      <c r="CL667" s="249"/>
      <c r="CM667" s="249"/>
      <c r="CN667" s="249"/>
      <c r="CO667" s="249"/>
      <c r="CP667" s="249"/>
      <c r="CQ667" s="249"/>
      <c r="CR667" s="249"/>
      <c r="CS667" s="249"/>
      <c r="CT667" s="249"/>
      <c r="CU667" s="249"/>
      <c r="CV667" s="249"/>
      <c r="CW667" s="249"/>
      <c r="CX667" s="249"/>
      <c r="CY667" s="249"/>
      <c r="CZ667" s="249"/>
    </row>
    <row r="668" s="253" customFormat="true" ht="25.15" customHeight="true" x14ac:dyDescent="0.2">
      <c r="C668" s="2911"/>
      <c r="D668" s="2911"/>
      <c r="E668" s="599"/>
      <c r="F668" s="599"/>
      <c r="G668" s="599"/>
      <c r="H668" s="2911"/>
      <c r="I668" s="2911"/>
      <c r="J668" s="599"/>
      <c r="K668" s="599"/>
      <c r="L668" s="599"/>
      <c r="M668" s="2911" t="s">
        <v>213</v>
      </c>
      <c r="N668" s="2911"/>
      <c r="O668" s="680" t="s">
        <v>214</v>
      </c>
      <c r="P668" s="599"/>
      <c r="Q668" s="599"/>
      <c r="AD668" s="246"/>
      <c r="AE668" s="246"/>
      <c r="AF668" s="246"/>
      <c r="AG668" s="246"/>
      <c r="AH668" s="246"/>
      <c r="AI668" s="246"/>
      <c r="AJ668" s="246"/>
      <c r="AK668" s="246"/>
      <c r="AL668" s="246"/>
      <c r="AM668" s="246"/>
      <c r="AN668" s="246"/>
      <c r="AO668" s="246"/>
      <c r="AP668" s="246"/>
      <c r="AQ668" s="246"/>
      <c r="AR668" s="246"/>
      <c r="AS668" s="246"/>
      <c r="AT668" s="246"/>
      <c r="AU668" s="246"/>
      <c r="AV668" s="246"/>
      <c r="AW668" s="246"/>
      <c r="AX668" s="246"/>
      <c r="AY668" s="246"/>
      <c r="AZ668" s="246"/>
      <c r="BA668" s="249"/>
      <c r="BB668" s="351"/>
      <c r="BC668" s="249"/>
      <c r="BD668" s="249"/>
      <c r="BE668" s="249"/>
      <c r="BF668" s="249"/>
      <c r="BG668" s="249"/>
      <c r="BH668" s="249"/>
      <c r="BI668" s="249"/>
      <c r="BJ668" s="249"/>
      <c r="BK668" s="249"/>
      <c r="BL668" s="249"/>
      <c r="BM668" s="249"/>
      <c r="BN668" s="249"/>
      <c r="BO668" s="249"/>
      <c r="BP668" s="249"/>
      <c r="BQ668" s="249"/>
      <c r="BR668" s="249"/>
      <c r="BS668" s="249"/>
      <c r="BT668" s="249"/>
      <c r="BU668" s="249"/>
      <c r="BV668" s="249"/>
      <c r="BW668" s="249"/>
      <c r="BX668" s="249"/>
      <c r="BY668" s="249"/>
      <c r="BZ668" s="249"/>
      <c r="CA668" s="249"/>
      <c r="CB668" s="249"/>
      <c r="CC668" s="249"/>
      <c r="CD668" s="249"/>
      <c r="CE668" s="249"/>
      <c r="CF668" s="249"/>
      <c r="CG668" s="249"/>
      <c r="CH668" s="249"/>
      <c r="CI668" s="249"/>
      <c r="CJ668" s="249"/>
      <c r="CK668" s="249"/>
      <c r="CL668" s="249"/>
      <c r="CM668" s="249"/>
      <c r="CN668" s="249"/>
      <c r="CO668" s="249"/>
      <c r="CP668" s="249"/>
      <c r="CQ668" s="249"/>
      <c r="CR668" s="249"/>
      <c r="CS668" s="249"/>
      <c r="CT668" s="249"/>
      <c r="CU668" s="249"/>
      <c r="CV668" s="249"/>
      <c r="CW668" s="249"/>
      <c r="CX668" s="249"/>
      <c r="CY668" s="249"/>
      <c r="CZ668" s="249"/>
    </row>
    <row r="669" s="253" customFormat="true" ht="25.15" customHeight="true" x14ac:dyDescent="0.2">
      <c r="C669" s="2911"/>
      <c r="D669" s="2911"/>
      <c r="E669" s="599"/>
      <c r="F669" s="599"/>
      <c r="G669" s="599"/>
      <c r="H669" s="2911"/>
      <c r="I669" s="2911"/>
      <c r="J669" s="599"/>
      <c r="K669" s="599"/>
      <c r="L669" s="599"/>
      <c r="M669" s="2911" t="s">
        <v>214</v>
      </c>
      <c r="N669" s="2911"/>
      <c r="O669" s="681">
        <v>1.0000000000000002</v>
      </c>
      <c r="P669" s="599"/>
      <c r="Q669" s="599"/>
      <c r="AD669" s="246"/>
      <c r="AE669" s="246"/>
      <c r="AF669" s="246"/>
      <c r="AG669" s="246"/>
      <c r="AH669" s="246"/>
      <c r="AI669" s="246"/>
      <c r="AJ669" s="246"/>
      <c r="AK669" s="246"/>
      <c r="AL669" s="246"/>
      <c r="AM669" s="246"/>
      <c r="AN669" s="246"/>
      <c r="AO669" s="246"/>
      <c r="AP669" s="246"/>
      <c r="AQ669" s="246"/>
      <c r="AR669" s="246"/>
      <c r="AS669" s="246"/>
      <c r="AT669" s="246"/>
      <c r="AU669" s="246"/>
      <c r="AV669" s="246"/>
      <c r="AW669" s="246"/>
      <c r="AX669" s="246"/>
      <c r="AY669" s="246"/>
      <c r="AZ669" s="246"/>
      <c r="BA669" s="249"/>
      <c r="BB669" s="351"/>
      <c r="BC669" s="249"/>
      <c r="BD669" s="249"/>
      <c r="BE669" s="249"/>
      <c r="BF669" s="249"/>
      <c r="BG669" s="249"/>
      <c r="BH669" s="249"/>
      <c r="BI669" s="249"/>
      <c r="BJ669" s="249"/>
      <c r="BK669" s="249"/>
      <c r="BL669" s="249"/>
      <c r="BM669" s="249"/>
      <c r="BN669" s="249"/>
      <c r="BO669" s="249"/>
      <c r="BP669" s="249"/>
      <c r="BQ669" s="249"/>
      <c r="BR669" s="249"/>
      <c r="BS669" s="249"/>
      <c r="BT669" s="249"/>
      <c r="BU669" s="249"/>
      <c r="BV669" s="249"/>
      <c r="BW669" s="249"/>
      <c r="BX669" s="249"/>
      <c r="BY669" s="249"/>
      <c r="BZ669" s="249"/>
      <c r="CA669" s="249"/>
      <c r="CB669" s="249"/>
      <c r="CC669" s="249"/>
      <c r="CD669" s="249"/>
      <c r="CE669" s="249"/>
      <c r="CF669" s="249"/>
      <c r="CG669" s="249"/>
      <c r="CH669" s="249"/>
      <c r="CI669" s="249"/>
      <c r="CJ669" s="249"/>
      <c r="CK669" s="249"/>
      <c r="CL669" s="249"/>
      <c r="CM669" s="249"/>
      <c r="CN669" s="249"/>
      <c r="CO669" s="249"/>
      <c r="CP669" s="249"/>
      <c r="CQ669" s="249"/>
      <c r="CR669" s="249"/>
      <c r="CS669" s="249"/>
      <c r="CT669" s="249"/>
      <c r="CU669" s="249"/>
      <c r="CV669" s="249"/>
      <c r="CW669" s="249"/>
      <c r="CX669" s="249"/>
      <c r="CY669" s="249"/>
      <c r="CZ669" s="249"/>
    </row>
    <row r="670" s="253" customFormat="true" ht="25.15" customHeight="true" x14ac:dyDescent="0.2">
      <c r="C670" s="2911"/>
      <c r="D670" s="2911"/>
      <c r="E670" s="599"/>
      <c r="F670" s="599"/>
      <c r="G670" s="599"/>
      <c r="H670" s="2911" t="s">
        <v>236</v>
      </c>
      <c r="I670" s="2911"/>
      <c r="J670" s="2911"/>
      <c r="K670" s="599"/>
      <c r="L670" s="599"/>
      <c r="M670" s="2911"/>
      <c r="N670" s="2911"/>
      <c r="O670" s="599"/>
      <c r="P670" s="599"/>
      <c r="Q670" s="599"/>
      <c r="AD670" s="246"/>
      <c r="AE670" s="246"/>
      <c r="AF670" s="246"/>
      <c r="AG670" s="246"/>
      <c r="AH670" s="246"/>
      <c r="AI670" s="246"/>
      <c r="AJ670" s="246"/>
      <c r="AK670" s="246"/>
      <c r="AL670" s="246"/>
      <c r="AM670" s="246"/>
      <c r="AN670" s="246"/>
      <c r="AO670" s="246"/>
      <c r="AP670" s="246"/>
      <c r="AQ670" s="246"/>
      <c r="AR670" s="246"/>
      <c r="AS670" s="246"/>
      <c r="AT670" s="246"/>
      <c r="AU670" s="246"/>
      <c r="AV670" s="246"/>
      <c r="AW670" s="246"/>
      <c r="AX670" s="246"/>
      <c r="AY670" s="246"/>
      <c r="AZ670" s="246"/>
      <c r="BA670" s="249"/>
      <c r="BB670" s="351"/>
      <c r="BC670" s="249"/>
      <c r="BD670" s="249"/>
      <c r="BE670" s="249"/>
      <c r="BF670" s="249"/>
      <c r="BG670" s="249"/>
      <c r="BH670" s="249"/>
      <c r="BI670" s="249"/>
      <c r="BJ670" s="249"/>
      <c r="BK670" s="249"/>
      <c r="BL670" s="249"/>
      <c r="BM670" s="249"/>
      <c r="BN670" s="249"/>
      <c r="BO670" s="249"/>
      <c r="BP670" s="249"/>
      <c r="BQ670" s="249"/>
      <c r="BR670" s="249"/>
      <c r="BS670" s="249"/>
      <c r="BT670" s="249"/>
      <c r="BU670" s="249"/>
      <c r="BV670" s="249"/>
      <c r="BW670" s="249"/>
      <c r="BX670" s="249"/>
      <c r="BY670" s="249"/>
      <c r="BZ670" s="249"/>
      <c r="CA670" s="249"/>
      <c r="CB670" s="249"/>
      <c r="CC670" s="249"/>
      <c r="CD670" s="249"/>
      <c r="CE670" s="249"/>
      <c r="CF670" s="249"/>
      <c r="CG670" s="249"/>
      <c r="CH670" s="249"/>
      <c r="CI670" s="249"/>
      <c r="CJ670" s="249"/>
      <c r="CK670" s="249"/>
      <c r="CL670" s="249"/>
      <c r="CM670" s="249"/>
      <c r="CN670" s="249"/>
      <c r="CO670" s="249"/>
      <c r="CP670" s="249"/>
      <c r="CQ670" s="249"/>
      <c r="CR670" s="249"/>
      <c r="CS670" s="249"/>
      <c r="CT670" s="249"/>
      <c r="CU670" s="249"/>
      <c r="CV670" s="249"/>
      <c r="CW670" s="249"/>
      <c r="CX670" s="249"/>
      <c r="CY670" s="249"/>
      <c r="CZ670" s="249"/>
    </row>
    <row r="671" s="253" customFormat="true" ht="25.15" customHeight="true" x14ac:dyDescent="0.2">
      <c r="C671" s="2911"/>
      <c r="D671" s="2911"/>
      <c r="E671" s="599"/>
      <c r="F671" s="599"/>
      <c r="G671" s="599"/>
      <c r="H671" s="2911" t="s">
        <v>213</v>
      </c>
      <c r="I671" s="2911"/>
      <c r="J671" s="682" t="s">
        <v>214</v>
      </c>
      <c r="K671" s="599"/>
      <c r="L671" s="599"/>
      <c r="M671" s="2911"/>
      <c r="N671" s="2911"/>
      <c r="O671" s="599"/>
      <c r="P671" s="599"/>
      <c r="Q671" s="599"/>
      <c r="AD671" s="246"/>
      <c r="AE671" s="246"/>
      <c r="AF671" s="246"/>
      <c r="AG671" s="246"/>
      <c r="AH671" s="246"/>
      <c r="AI671" s="246"/>
      <c r="AJ671" s="246"/>
      <c r="AK671" s="246"/>
      <c r="AL671" s="246"/>
      <c r="AM671" s="246"/>
      <c r="AN671" s="246"/>
      <c r="AO671" s="246"/>
      <c r="AP671" s="246"/>
      <c r="AQ671" s="246"/>
      <c r="AR671" s="246"/>
      <c r="AS671" s="246"/>
      <c r="AT671" s="246"/>
      <c r="AU671" s="246"/>
      <c r="AV671" s="246"/>
      <c r="AW671" s="246"/>
      <c r="AX671" s="246"/>
      <c r="AY671" s="246"/>
      <c r="AZ671" s="246"/>
      <c r="BA671" s="249"/>
      <c r="BB671" s="351"/>
      <c r="BC671" s="249"/>
      <c r="BD671" s="249"/>
      <c r="BE671" s="249"/>
      <c r="BF671" s="249"/>
      <c r="BG671" s="249"/>
      <c r="BH671" s="249"/>
      <c r="BI671" s="249"/>
      <c r="BJ671" s="249"/>
      <c r="BK671" s="249"/>
      <c r="BL671" s="249"/>
      <c r="BM671" s="249"/>
      <c r="BN671" s="249"/>
      <c r="BO671" s="249"/>
      <c r="BP671" s="249"/>
      <c r="BQ671" s="249"/>
      <c r="BR671" s="249"/>
      <c r="BS671" s="249"/>
      <c r="BT671" s="249"/>
      <c r="BU671" s="249"/>
      <c r="BV671" s="249"/>
      <c r="BW671" s="249"/>
      <c r="BX671" s="249"/>
      <c r="BY671" s="249"/>
      <c r="BZ671" s="249"/>
      <c r="CA671" s="249"/>
      <c r="CB671" s="249"/>
      <c r="CC671" s="249"/>
      <c r="CD671" s="249"/>
      <c r="CE671" s="249"/>
      <c r="CF671" s="249"/>
      <c r="CG671" s="249"/>
      <c r="CH671" s="249"/>
      <c r="CI671" s="249"/>
      <c r="CJ671" s="249"/>
      <c r="CK671" s="249"/>
      <c r="CL671" s="249"/>
      <c r="CM671" s="249"/>
      <c r="CN671" s="249"/>
      <c r="CO671" s="249"/>
      <c r="CP671" s="249"/>
      <c r="CQ671" s="249"/>
      <c r="CR671" s="249"/>
      <c r="CS671" s="249"/>
      <c r="CT671" s="249"/>
      <c r="CU671" s="249"/>
      <c r="CV671" s="249"/>
      <c r="CW671" s="249"/>
      <c r="CX671" s="249"/>
      <c r="CY671" s="249"/>
      <c r="CZ671" s="249"/>
    </row>
    <row r="672" s="253" customFormat="true" ht="25.15" customHeight="true" x14ac:dyDescent="0.2">
      <c r="C672" s="2911"/>
      <c r="D672" s="2911"/>
      <c r="E672" s="599"/>
      <c r="F672" s="599"/>
      <c r="G672" s="599"/>
      <c r="H672" s="2911" t="s">
        <v>214</v>
      </c>
      <c r="I672" s="2911"/>
      <c r="J672" s="683">
        <v>1.0000000000000002</v>
      </c>
      <c r="K672" s="599"/>
      <c r="L672" s="599"/>
      <c r="M672" s="2911"/>
      <c r="N672" s="2911"/>
      <c r="O672" s="599"/>
      <c r="P672" s="599"/>
      <c r="Q672" s="599"/>
      <c r="AD672" s="246"/>
      <c r="AE672" s="246"/>
      <c r="AF672" s="246"/>
      <c r="AG672" s="246"/>
      <c r="AH672" s="246"/>
      <c r="AI672" s="246"/>
      <c r="AJ672" s="246"/>
      <c r="AK672" s="246"/>
      <c r="AL672" s="246"/>
      <c r="AM672" s="246"/>
      <c r="AN672" s="246"/>
      <c r="AO672" s="246"/>
      <c r="AP672" s="246"/>
      <c r="AQ672" s="246"/>
      <c r="AR672" s="246"/>
      <c r="AS672" s="246"/>
      <c r="AT672" s="246"/>
      <c r="AU672" s="246"/>
      <c r="AV672" s="246"/>
      <c r="AW672" s="246"/>
      <c r="AX672" s="246"/>
      <c r="AY672" s="246"/>
      <c r="AZ672" s="246"/>
      <c r="BA672" s="249"/>
      <c r="BB672" s="351"/>
      <c r="BC672" s="249"/>
      <c r="BD672" s="249"/>
      <c r="BE672" s="249"/>
      <c r="BF672" s="249"/>
      <c r="BG672" s="249"/>
      <c r="BH672" s="249"/>
      <c r="BI672" s="249"/>
      <c r="BJ672" s="249"/>
      <c r="BK672" s="249"/>
      <c r="BL672" s="249"/>
      <c r="BM672" s="249"/>
      <c r="BN672" s="249"/>
      <c r="BO672" s="249"/>
      <c r="BP672" s="249"/>
      <c r="BQ672" s="249"/>
      <c r="BR672" s="249"/>
      <c r="BS672" s="249"/>
      <c r="BT672" s="249"/>
      <c r="BU672" s="249"/>
      <c r="BV672" s="249"/>
      <c r="BW672" s="249"/>
      <c r="BX672" s="249"/>
      <c r="BY672" s="249"/>
      <c r="BZ672" s="249"/>
      <c r="CA672" s="249"/>
      <c r="CB672" s="249"/>
      <c r="CC672" s="249"/>
      <c r="CD672" s="249"/>
      <c r="CE672" s="249"/>
      <c r="CF672" s="249"/>
      <c r="CG672" s="249"/>
      <c r="CH672" s="249"/>
      <c r="CI672" s="249"/>
      <c r="CJ672" s="249"/>
      <c r="CK672" s="249"/>
      <c r="CL672" s="249"/>
      <c r="CM672" s="249"/>
      <c r="CN672" s="249"/>
      <c r="CO672" s="249"/>
      <c r="CP672" s="249"/>
      <c r="CQ672" s="249"/>
      <c r="CR672" s="249"/>
      <c r="CS672" s="249"/>
      <c r="CT672" s="249"/>
      <c r="CU672" s="249"/>
      <c r="CV672" s="249"/>
      <c r="CW672" s="249"/>
      <c r="CX672" s="249"/>
      <c r="CY672" s="249"/>
      <c r="CZ672" s="249"/>
    </row>
    <row r="673" s="253" customFormat="true" ht="25.15" customHeight="true" x14ac:dyDescent="0.2">
      <c r="C673" s="2911"/>
      <c r="D673" s="2911"/>
      <c r="E673" s="599"/>
      <c r="F673" s="599"/>
      <c r="G673" s="599"/>
      <c r="H673" s="2911"/>
      <c r="I673" s="2911"/>
      <c r="J673" s="599"/>
      <c r="K673" s="599"/>
      <c r="L673" s="599"/>
      <c r="M673" s="2911"/>
      <c r="N673" s="2911"/>
      <c r="O673" s="599"/>
      <c r="P673" s="599"/>
      <c r="Q673" s="599"/>
      <c r="AD673" s="246"/>
      <c r="AE673" s="246"/>
      <c r="AF673" s="246"/>
      <c r="AG673" s="246"/>
      <c r="AH673" s="246"/>
      <c r="AI673" s="246"/>
      <c r="AJ673" s="246"/>
      <c r="AK673" s="246"/>
      <c r="AL673" s="246"/>
      <c r="AM673" s="246"/>
      <c r="AN673" s="246"/>
      <c r="AO673" s="246"/>
      <c r="AP673" s="246"/>
      <c r="AQ673" s="246"/>
      <c r="AR673" s="246"/>
      <c r="AS673" s="246"/>
      <c r="AT673" s="246"/>
      <c r="AU673" s="246"/>
      <c r="AV673" s="246"/>
      <c r="AW673" s="246"/>
      <c r="AX673" s="246"/>
      <c r="AY673" s="246"/>
      <c r="AZ673" s="246"/>
      <c r="BA673" s="249"/>
      <c r="BB673" s="351"/>
      <c r="BC673" s="249"/>
      <c r="BD673" s="249"/>
      <c r="BE673" s="249"/>
      <c r="BF673" s="249"/>
      <c r="BG673" s="249"/>
      <c r="BH673" s="249"/>
      <c r="BI673" s="249"/>
      <c r="BJ673" s="249"/>
      <c r="BK673" s="249"/>
      <c r="BL673" s="249"/>
      <c r="BM673" s="249"/>
      <c r="BN673" s="249"/>
      <c r="BO673" s="249"/>
      <c r="BP673" s="249"/>
      <c r="BQ673" s="249"/>
      <c r="BR673" s="249"/>
      <c r="BS673" s="249"/>
      <c r="BT673" s="249"/>
      <c r="BU673" s="249"/>
      <c r="BV673" s="249"/>
      <c r="BW673" s="249"/>
      <c r="BX673" s="249"/>
      <c r="BY673" s="249"/>
      <c r="BZ673" s="249"/>
      <c r="CA673" s="249"/>
      <c r="CB673" s="249"/>
      <c r="CC673" s="249"/>
      <c r="CD673" s="249"/>
      <c r="CE673" s="249"/>
      <c r="CF673" s="249"/>
      <c r="CG673" s="249"/>
      <c r="CH673" s="249"/>
      <c r="CI673" s="249"/>
      <c r="CJ673" s="249"/>
      <c r="CK673" s="249"/>
      <c r="CL673" s="249"/>
      <c r="CM673" s="249"/>
      <c r="CN673" s="249"/>
      <c r="CO673" s="249"/>
      <c r="CP673" s="249"/>
      <c r="CQ673" s="249"/>
      <c r="CR673" s="249"/>
      <c r="CS673" s="249"/>
      <c r="CT673" s="249"/>
      <c r="CU673" s="249"/>
      <c r="CV673" s="249"/>
      <c r="CW673" s="249"/>
      <c r="CX673" s="249"/>
      <c r="CY673" s="249"/>
      <c r="CZ673" s="249"/>
    </row>
    <row r="674" s="253" customFormat="true" ht="25.15" customHeight="true" x14ac:dyDescent="0.2">
      <c r="C674" s="2910"/>
      <c r="D674" s="2911"/>
      <c r="E674" s="598"/>
      <c r="F674" s="598"/>
      <c r="G674" s="598"/>
      <c r="H674" s="2910"/>
      <c r="I674" s="2911"/>
      <c r="J674" s="598"/>
      <c r="K674" s="598"/>
      <c r="L674" s="598"/>
      <c r="M674" s="2910"/>
      <c r="N674" s="2911"/>
      <c r="O674" s="598"/>
      <c r="P674" s="598"/>
      <c r="Q674" s="598"/>
      <c r="AD674" s="246"/>
      <c r="AE674" s="246"/>
      <c r="AF674" s="246"/>
      <c r="AG674" s="246"/>
      <c r="AH674" s="246"/>
      <c r="AI674" s="246"/>
      <c r="AJ674" s="246"/>
      <c r="AK674" s="246"/>
      <c r="AL674" s="246"/>
      <c r="AM674" s="246"/>
      <c r="AN674" s="246"/>
      <c r="AO674" s="246"/>
      <c r="AP674" s="246"/>
      <c r="AQ674" s="246"/>
      <c r="AR674" s="246"/>
      <c r="AS674" s="246"/>
      <c r="AT674" s="246"/>
      <c r="AU674" s="246"/>
      <c r="AV674" s="246"/>
      <c r="AW674" s="246"/>
      <c r="AX674" s="246"/>
      <c r="AY674" s="246"/>
      <c r="AZ674" s="246"/>
      <c r="BA674" s="249"/>
      <c r="BB674" s="351"/>
      <c r="BC674" s="249"/>
      <c r="BD674" s="249"/>
      <c r="BE674" s="249"/>
      <c r="BF674" s="249"/>
      <c r="BG674" s="249"/>
      <c r="BH674" s="249"/>
      <c r="BI674" s="249"/>
      <c r="BJ674" s="249"/>
      <c r="BK674" s="249"/>
      <c r="BL674" s="249"/>
      <c r="BM674" s="249"/>
      <c r="BN674" s="249"/>
      <c r="BO674" s="249"/>
      <c r="BP674" s="249"/>
      <c r="BQ674" s="249"/>
      <c r="BR674" s="249"/>
      <c r="BS674" s="249"/>
      <c r="BT674" s="249"/>
      <c r="BU674" s="249"/>
      <c r="BV674" s="249"/>
      <c r="BW674" s="249"/>
      <c r="BX674" s="249"/>
      <c r="BY674" s="249"/>
      <c r="BZ674" s="249"/>
      <c r="CA674" s="249"/>
      <c r="CB674" s="249"/>
      <c r="CC674" s="249"/>
      <c r="CD674" s="249"/>
      <c r="CE674" s="249"/>
      <c r="CF674" s="249"/>
      <c r="CG674" s="249"/>
      <c r="CH674" s="249"/>
      <c r="CI674" s="249"/>
      <c r="CJ674" s="249"/>
      <c r="CK674" s="249"/>
      <c r="CL674" s="249"/>
      <c r="CM674" s="249"/>
      <c r="CN674" s="249"/>
      <c r="CO674" s="249"/>
      <c r="CP674" s="249"/>
      <c r="CQ674" s="249"/>
      <c r="CR674" s="249"/>
      <c r="CS674" s="249"/>
      <c r="CT674" s="249"/>
      <c r="CU674" s="249"/>
      <c r="CV674" s="249"/>
      <c r="CW674" s="249"/>
      <c r="CX674" s="249"/>
      <c r="CY674" s="249"/>
      <c r="CZ674" s="249"/>
    </row>
    <row r="675" s="253" customFormat="true" ht="25.15" customHeight="true" x14ac:dyDescent="0.2">
      <c r="C675" s="2910"/>
      <c r="D675" s="2911"/>
      <c r="E675" s="598"/>
      <c r="F675" s="598"/>
      <c r="G675" s="598"/>
      <c r="H675" s="2910"/>
      <c r="I675" s="2911"/>
      <c r="J675" s="598"/>
      <c r="K675" s="598"/>
      <c r="L675" s="598"/>
      <c r="M675" s="2910"/>
      <c r="N675" s="2911"/>
      <c r="O675" s="598"/>
      <c r="P675" s="598"/>
      <c r="Q675" s="598"/>
      <c r="AD675" s="246"/>
      <c r="AE675" s="246"/>
      <c r="AF675" s="246"/>
      <c r="AG675" s="246"/>
      <c r="AH675" s="246"/>
      <c r="AI675" s="246"/>
      <c r="AJ675" s="246"/>
      <c r="AK675" s="246"/>
      <c r="AL675" s="246"/>
      <c r="AM675" s="246"/>
      <c r="AN675" s="246"/>
      <c r="AO675" s="246"/>
      <c r="AP675" s="246"/>
      <c r="AQ675" s="246"/>
      <c r="AR675" s="246"/>
      <c r="AS675" s="246"/>
      <c r="AT675" s="246"/>
      <c r="AU675" s="246"/>
      <c r="AV675" s="246"/>
      <c r="AW675" s="246"/>
      <c r="AX675" s="246"/>
      <c r="AY675" s="246"/>
      <c r="AZ675" s="246"/>
      <c r="BA675" s="249"/>
      <c r="BB675" s="351"/>
      <c r="BC675" s="249"/>
      <c r="BD675" s="249"/>
      <c r="BE675" s="249"/>
      <c r="BF675" s="249"/>
      <c r="BG675" s="249"/>
      <c r="BH675" s="249"/>
      <c r="BI675" s="249"/>
      <c r="BJ675" s="249"/>
      <c r="BK675" s="249"/>
      <c r="BL675" s="249"/>
      <c r="BM675" s="249"/>
      <c r="BN675" s="249"/>
      <c r="BO675" s="249"/>
      <c r="BP675" s="249"/>
      <c r="BQ675" s="249"/>
      <c r="BR675" s="249"/>
      <c r="BS675" s="249"/>
      <c r="BT675" s="249"/>
      <c r="BU675" s="249"/>
      <c r="BV675" s="249"/>
      <c r="BW675" s="249"/>
      <c r="BX675" s="249"/>
      <c r="BY675" s="249"/>
      <c r="BZ675" s="249"/>
      <c r="CA675" s="249"/>
      <c r="CB675" s="249"/>
      <c r="CC675" s="249"/>
      <c r="CD675" s="249"/>
      <c r="CE675" s="249"/>
      <c r="CF675" s="249"/>
      <c r="CG675" s="249"/>
      <c r="CH675" s="249"/>
      <c r="CI675" s="249"/>
      <c r="CJ675" s="249"/>
      <c r="CK675" s="249"/>
      <c r="CL675" s="249"/>
      <c r="CM675" s="249"/>
      <c r="CN675" s="249"/>
      <c r="CO675" s="249"/>
      <c r="CP675" s="249"/>
      <c r="CQ675" s="249"/>
      <c r="CR675" s="249"/>
      <c r="CS675" s="249"/>
      <c r="CT675" s="249"/>
      <c r="CU675" s="249"/>
      <c r="CV675" s="249"/>
      <c r="CW675" s="249"/>
      <c r="CX675" s="249"/>
      <c r="CY675" s="249"/>
      <c r="CZ675" s="249"/>
    </row>
    <row r="676" s="253" customFormat="true" ht="25.15" customHeight="true" x14ac:dyDescent="0.2">
      <c r="C676" s="2910"/>
      <c r="D676" s="2911"/>
      <c r="E676" s="598"/>
      <c r="F676" s="598"/>
      <c r="G676" s="598"/>
      <c r="H676" s="2910"/>
      <c r="I676" s="2911"/>
      <c r="J676" s="598"/>
      <c r="K676" s="598"/>
      <c r="L676" s="598"/>
      <c r="M676" s="2910"/>
      <c r="N676" s="2911"/>
      <c r="O676" s="598"/>
      <c r="P676" s="598"/>
      <c r="Q676" s="598"/>
      <c r="AD676" s="246"/>
      <c r="AE676" s="246"/>
      <c r="AF676" s="246"/>
      <c r="AG676" s="246"/>
      <c r="AH676" s="246"/>
      <c r="AI676" s="246"/>
      <c r="AJ676" s="246"/>
      <c r="AK676" s="246"/>
      <c r="AL676" s="246"/>
      <c r="AM676" s="246"/>
      <c r="AN676" s="246"/>
      <c r="AO676" s="246"/>
      <c r="AP676" s="246"/>
      <c r="AQ676" s="246"/>
      <c r="AR676" s="246"/>
      <c r="AS676" s="246"/>
      <c r="AT676" s="246"/>
      <c r="AU676" s="246"/>
      <c r="AV676" s="246"/>
      <c r="AW676" s="246"/>
      <c r="AX676" s="246"/>
      <c r="AY676" s="246"/>
      <c r="AZ676" s="246"/>
      <c r="BA676" s="249"/>
      <c r="BB676" s="351"/>
      <c r="BC676" s="249"/>
      <c r="BD676" s="249"/>
      <c r="BE676" s="249"/>
      <c r="BF676" s="249"/>
      <c r="BG676" s="249"/>
      <c r="BH676" s="249"/>
      <c r="BI676" s="249"/>
      <c r="BJ676" s="249"/>
      <c r="BK676" s="249"/>
      <c r="BL676" s="249"/>
      <c r="BM676" s="249"/>
      <c r="BN676" s="249"/>
      <c r="BO676" s="249"/>
      <c r="BP676" s="249"/>
      <c r="BQ676" s="249"/>
      <c r="BR676" s="249"/>
      <c r="BS676" s="249"/>
      <c r="BT676" s="249"/>
      <c r="BU676" s="249"/>
      <c r="BV676" s="249"/>
      <c r="BW676" s="249"/>
      <c r="BX676" s="249"/>
      <c r="BY676" s="249"/>
      <c r="BZ676" s="249"/>
      <c r="CA676" s="249"/>
      <c r="CB676" s="249"/>
      <c r="CC676" s="249"/>
      <c r="CD676" s="249"/>
      <c r="CE676" s="249"/>
      <c r="CF676" s="249"/>
      <c r="CG676" s="249"/>
      <c r="CH676" s="249"/>
      <c r="CI676" s="249"/>
      <c r="CJ676" s="249"/>
      <c r="CK676" s="249"/>
      <c r="CL676" s="249"/>
      <c r="CM676" s="249"/>
      <c r="CN676" s="249"/>
      <c r="CO676" s="249"/>
      <c r="CP676" s="249"/>
      <c r="CQ676" s="249"/>
      <c r="CR676" s="249"/>
      <c r="CS676" s="249"/>
      <c r="CT676" s="249"/>
      <c r="CU676" s="249"/>
      <c r="CV676" s="249"/>
      <c r="CW676" s="249"/>
      <c r="CX676" s="249"/>
      <c r="CY676" s="249"/>
      <c r="CZ676" s="249"/>
    </row>
    <row r="677" s="253" customFormat="true" ht="25.15" customHeight="true" x14ac:dyDescent="0.2">
      <c r="C677" s="2910"/>
      <c r="D677" s="2911"/>
      <c r="E677" s="598"/>
      <c r="F677" s="598"/>
      <c r="G677" s="598"/>
      <c r="H677" s="2910"/>
      <c r="I677" s="2911"/>
      <c r="J677" s="598"/>
      <c r="K677" s="598"/>
      <c r="L677" s="598"/>
      <c r="M677" s="2910"/>
      <c r="N677" s="2911"/>
      <c r="O677" s="598"/>
      <c r="P677" s="598"/>
      <c r="Q677" s="598"/>
      <c r="AD677" s="246"/>
      <c r="AE677" s="246"/>
      <c r="AF677" s="246"/>
      <c r="AG677" s="246"/>
      <c r="AH677" s="246"/>
      <c r="AI677" s="246"/>
      <c r="AJ677" s="246"/>
      <c r="AK677" s="246"/>
      <c r="AL677" s="246"/>
      <c r="AM677" s="246"/>
      <c r="AN677" s="246"/>
      <c r="AO677" s="246"/>
      <c r="AP677" s="246"/>
      <c r="AQ677" s="246"/>
      <c r="AR677" s="246"/>
      <c r="AS677" s="246"/>
      <c r="AT677" s="246"/>
      <c r="AU677" s="246"/>
      <c r="AV677" s="246"/>
      <c r="AW677" s="246"/>
      <c r="AX677" s="246"/>
      <c r="AY677" s="246"/>
      <c r="AZ677" s="246"/>
      <c r="BA677" s="249"/>
      <c r="BB677" s="351"/>
      <c r="BC677" s="249"/>
      <c r="BD677" s="249"/>
      <c r="BE677" s="249"/>
      <c r="BF677" s="249"/>
      <c r="BG677" s="249"/>
      <c r="BH677" s="249"/>
      <c r="BI677" s="249"/>
      <c r="BJ677" s="249"/>
      <c r="BK677" s="249"/>
      <c r="BL677" s="249"/>
      <c r="BM677" s="249"/>
      <c r="BN677" s="249"/>
      <c r="BO677" s="249"/>
      <c r="BP677" s="249"/>
      <c r="BQ677" s="249"/>
      <c r="BR677" s="249"/>
      <c r="BS677" s="249"/>
      <c r="BT677" s="249"/>
      <c r="BU677" s="249"/>
      <c r="BV677" s="249"/>
      <c r="BW677" s="249"/>
      <c r="BX677" s="249"/>
      <c r="BY677" s="249"/>
      <c r="BZ677" s="249"/>
      <c r="CA677" s="249"/>
      <c r="CB677" s="249"/>
      <c r="CC677" s="249"/>
      <c r="CD677" s="249"/>
      <c r="CE677" s="249"/>
      <c r="CF677" s="249"/>
      <c r="CG677" s="249"/>
      <c r="CH677" s="249"/>
      <c r="CI677" s="249"/>
      <c r="CJ677" s="249"/>
      <c r="CK677" s="249"/>
      <c r="CL677" s="249"/>
      <c r="CM677" s="249"/>
      <c r="CN677" s="249"/>
      <c r="CO677" s="249"/>
      <c r="CP677" s="249"/>
      <c r="CQ677" s="249"/>
      <c r="CR677" s="249"/>
      <c r="CS677" s="249"/>
      <c r="CT677" s="249"/>
      <c r="CU677" s="249"/>
      <c r="CV677" s="249"/>
      <c r="CW677" s="249"/>
      <c r="CX677" s="249"/>
      <c r="CY677" s="249"/>
      <c r="CZ677" s="249"/>
    </row>
    <row r="678" s="253" customFormat="true" ht="25.15" customHeight="true" x14ac:dyDescent="0.2">
      <c r="C678" s="2910"/>
      <c r="D678" s="2911"/>
      <c r="E678" s="598"/>
      <c r="F678" s="598"/>
      <c r="G678" s="598"/>
      <c r="H678" s="2910"/>
      <c r="I678" s="2911"/>
      <c r="J678" s="598"/>
      <c r="K678" s="598"/>
      <c r="L678" s="598"/>
      <c r="M678" s="2910"/>
      <c r="N678" s="2911"/>
      <c r="O678" s="598"/>
      <c r="P678" s="598"/>
      <c r="Q678" s="598"/>
      <c r="AD678" s="246"/>
      <c r="AE678" s="246"/>
      <c r="AF678" s="246"/>
      <c r="AG678" s="246"/>
      <c r="AH678" s="246"/>
      <c r="AI678" s="246"/>
      <c r="AJ678" s="246"/>
      <c r="AK678" s="246"/>
      <c r="AL678" s="246"/>
      <c r="AM678" s="246"/>
      <c r="AN678" s="246"/>
      <c r="AO678" s="246"/>
      <c r="AP678" s="246"/>
      <c r="AQ678" s="246"/>
      <c r="AR678" s="246"/>
      <c r="AS678" s="246"/>
      <c r="AT678" s="246"/>
      <c r="AU678" s="246"/>
      <c r="AV678" s="246"/>
      <c r="AW678" s="246"/>
      <c r="AX678" s="246"/>
      <c r="AY678" s="246"/>
      <c r="AZ678" s="246"/>
      <c r="BA678" s="249"/>
      <c r="BB678" s="351"/>
      <c r="BC678" s="249"/>
      <c r="BD678" s="249"/>
      <c r="BE678" s="249"/>
      <c r="BF678" s="249"/>
      <c r="BG678" s="249"/>
      <c r="BH678" s="249"/>
      <c r="BI678" s="249"/>
      <c r="BJ678" s="249"/>
      <c r="BK678" s="249"/>
      <c r="BL678" s="249"/>
      <c r="BM678" s="249"/>
      <c r="BN678" s="249"/>
      <c r="BO678" s="249"/>
      <c r="BP678" s="249"/>
      <c r="BQ678" s="249"/>
      <c r="BR678" s="249"/>
      <c r="BS678" s="249"/>
      <c r="BT678" s="249"/>
      <c r="BU678" s="249"/>
      <c r="BV678" s="249"/>
      <c r="BW678" s="249"/>
      <c r="BX678" s="249"/>
      <c r="BY678" s="249"/>
      <c r="BZ678" s="249"/>
      <c r="CA678" s="249"/>
      <c r="CB678" s="249"/>
      <c r="CC678" s="249"/>
      <c r="CD678" s="249"/>
      <c r="CE678" s="249"/>
      <c r="CF678" s="249"/>
      <c r="CG678" s="249"/>
      <c r="CH678" s="249"/>
      <c r="CI678" s="249"/>
      <c r="CJ678" s="249"/>
      <c r="CK678" s="249"/>
      <c r="CL678" s="249"/>
      <c r="CM678" s="249"/>
      <c r="CN678" s="249"/>
      <c r="CO678" s="249"/>
      <c r="CP678" s="249"/>
      <c r="CQ678" s="249"/>
      <c r="CR678" s="249"/>
      <c r="CS678" s="249"/>
      <c r="CT678" s="249"/>
      <c r="CU678" s="249"/>
      <c r="CV678" s="249"/>
      <c r="CW678" s="249"/>
      <c r="CX678" s="249"/>
      <c r="CY678" s="249"/>
      <c r="CZ678" s="249"/>
    </row>
    <row r="679" s="253" customFormat="true" ht="25.15" customHeight="true" x14ac:dyDescent="0.2">
      <c r="C679" s="2910"/>
      <c r="D679" s="2911"/>
      <c r="E679" s="598"/>
      <c r="F679" s="598"/>
      <c r="G679" s="598"/>
      <c r="H679" s="2910"/>
      <c r="I679" s="2911"/>
      <c r="J679" s="598"/>
      <c r="K679" s="598"/>
      <c r="L679" s="598"/>
      <c r="M679" s="2910"/>
      <c r="N679" s="2911"/>
      <c r="O679" s="598"/>
      <c r="P679" s="598"/>
      <c r="Q679" s="598"/>
      <c r="AD679" s="246"/>
      <c r="AE679" s="246"/>
      <c r="AF679" s="246"/>
      <c r="AG679" s="246"/>
      <c r="AH679" s="246"/>
      <c r="AI679" s="246"/>
      <c r="AJ679" s="246"/>
      <c r="AK679" s="246"/>
      <c r="AL679" s="246"/>
      <c r="AM679" s="246"/>
      <c r="AN679" s="246"/>
      <c r="AO679" s="246"/>
      <c r="AP679" s="246"/>
      <c r="AQ679" s="246"/>
      <c r="AR679" s="246"/>
      <c r="AS679" s="246"/>
      <c r="AT679" s="246"/>
      <c r="AU679" s="246"/>
      <c r="AV679" s="246"/>
      <c r="AW679" s="246"/>
      <c r="AX679" s="246"/>
      <c r="AY679" s="246"/>
      <c r="AZ679" s="246"/>
      <c r="BA679" s="249"/>
      <c r="BB679" s="351"/>
      <c r="BC679" s="249"/>
      <c r="BD679" s="249"/>
      <c r="BE679" s="249"/>
      <c r="BF679" s="249"/>
      <c r="BG679" s="249"/>
      <c r="BH679" s="249"/>
      <c r="BI679" s="249"/>
      <c r="BJ679" s="249"/>
      <c r="BK679" s="249"/>
      <c r="BL679" s="249"/>
      <c r="BM679" s="249"/>
      <c r="BN679" s="249"/>
      <c r="BO679" s="249"/>
      <c r="BP679" s="249"/>
      <c r="BQ679" s="249"/>
      <c r="BR679" s="249"/>
      <c r="BS679" s="249"/>
      <c r="BT679" s="249"/>
      <c r="BU679" s="249"/>
      <c r="BV679" s="249"/>
      <c r="BW679" s="249"/>
      <c r="BX679" s="249"/>
      <c r="BY679" s="249"/>
      <c r="BZ679" s="249"/>
      <c r="CA679" s="249"/>
      <c r="CB679" s="249"/>
      <c r="CC679" s="249"/>
      <c r="CD679" s="249"/>
      <c r="CE679" s="249"/>
      <c r="CF679" s="249"/>
      <c r="CG679" s="249"/>
      <c r="CH679" s="249"/>
      <c r="CI679" s="249"/>
      <c r="CJ679" s="249"/>
      <c r="CK679" s="249"/>
      <c r="CL679" s="249"/>
      <c r="CM679" s="249"/>
      <c r="CN679" s="249"/>
      <c r="CO679" s="249"/>
      <c r="CP679" s="249"/>
      <c r="CQ679" s="249"/>
      <c r="CR679" s="249"/>
      <c r="CS679" s="249"/>
      <c r="CT679" s="249"/>
      <c r="CU679" s="249"/>
      <c r="CV679" s="249"/>
      <c r="CW679" s="249"/>
      <c r="CX679" s="249"/>
      <c r="CY679" s="249"/>
      <c r="CZ679" s="249"/>
    </row>
    <row r="680" s="253" customFormat="true" ht="25.15" customHeight="true" x14ac:dyDescent="0.2">
      <c r="C680" s="2910"/>
      <c r="D680" s="2911"/>
      <c r="E680" s="598"/>
      <c r="F680" s="598"/>
      <c r="G680" s="598"/>
      <c r="H680" s="2910"/>
      <c r="I680" s="2911"/>
      <c r="J680" s="598"/>
      <c r="K680" s="598"/>
      <c r="L680" s="598"/>
      <c r="M680" s="2910"/>
      <c r="N680" s="2911"/>
      <c r="O680" s="598"/>
      <c r="P680" s="598"/>
      <c r="Q680" s="598"/>
      <c r="AD680" s="246"/>
      <c r="AE680" s="246"/>
      <c r="AF680" s="246"/>
      <c r="AG680" s="246"/>
      <c r="AH680" s="246"/>
      <c r="AI680" s="246"/>
      <c r="AJ680" s="246"/>
      <c r="AK680" s="246"/>
      <c r="AL680" s="246"/>
      <c r="AM680" s="246"/>
      <c r="AN680" s="246"/>
      <c r="AO680" s="246"/>
      <c r="AP680" s="246"/>
      <c r="AQ680" s="246"/>
      <c r="AR680" s="246"/>
      <c r="AS680" s="246"/>
      <c r="AT680" s="246"/>
      <c r="AU680" s="246"/>
      <c r="AV680" s="246"/>
      <c r="AW680" s="246"/>
      <c r="AX680" s="246"/>
      <c r="AY680" s="246"/>
      <c r="AZ680" s="246"/>
      <c r="BA680" s="249"/>
      <c r="BB680" s="351"/>
      <c r="BC680" s="249"/>
      <c r="BD680" s="249"/>
      <c r="BE680" s="249"/>
      <c r="BF680" s="249"/>
      <c r="BG680" s="249"/>
      <c r="BH680" s="249"/>
      <c r="BI680" s="249"/>
      <c r="BJ680" s="249"/>
      <c r="BK680" s="249"/>
      <c r="BL680" s="249"/>
      <c r="BM680" s="249"/>
      <c r="BN680" s="249"/>
      <c r="BO680" s="249"/>
      <c r="BP680" s="249"/>
      <c r="BQ680" s="249"/>
      <c r="BR680" s="249"/>
      <c r="BS680" s="249"/>
      <c r="BT680" s="249"/>
      <c r="BU680" s="249"/>
      <c r="BV680" s="249"/>
      <c r="BW680" s="249"/>
      <c r="BX680" s="249"/>
      <c r="BY680" s="249"/>
      <c r="BZ680" s="249"/>
      <c r="CA680" s="249"/>
      <c r="CB680" s="249"/>
      <c r="CC680" s="249"/>
      <c r="CD680" s="249"/>
      <c r="CE680" s="249"/>
      <c r="CF680" s="249"/>
      <c r="CG680" s="249"/>
      <c r="CH680" s="249"/>
      <c r="CI680" s="249"/>
      <c r="CJ680" s="249"/>
      <c r="CK680" s="249"/>
      <c r="CL680" s="249"/>
      <c r="CM680" s="249"/>
      <c r="CN680" s="249"/>
      <c r="CO680" s="249"/>
      <c r="CP680" s="249"/>
      <c r="CQ680" s="249"/>
      <c r="CR680" s="249"/>
      <c r="CS680" s="249"/>
      <c r="CT680" s="249"/>
      <c r="CU680" s="249"/>
      <c r="CV680" s="249"/>
      <c r="CW680" s="249"/>
      <c r="CX680" s="249"/>
      <c r="CY680" s="249"/>
      <c r="CZ680" s="249"/>
    </row>
    <row r="681" s="253" customFormat="true" ht="25.15" customHeight="true" x14ac:dyDescent="0.2">
      <c r="C681" s="2910"/>
      <c r="D681" s="2911"/>
      <c r="E681" s="598"/>
      <c r="F681" s="598"/>
      <c r="G681" s="598"/>
      <c r="H681" s="2910"/>
      <c r="I681" s="2911"/>
      <c r="J681" s="598"/>
      <c r="K681" s="598"/>
      <c r="L681" s="598"/>
      <c r="M681" s="2910"/>
      <c r="N681" s="2911"/>
      <c r="O681" s="598"/>
      <c r="P681" s="598"/>
      <c r="Q681" s="598"/>
      <c r="AD681" s="246"/>
      <c r="AE681" s="246"/>
      <c r="AF681" s="246"/>
      <c r="AG681" s="246"/>
      <c r="AH681" s="246"/>
      <c r="AI681" s="246"/>
      <c r="AJ681" s="246"/>
      <c r="AK681" s="246"/>
      <c r="AL681" s="246"/>
      <c r="AM681" s="246"/>
      <c r="AN681" s="246"/>
      <c r="AO681" s="246"/>
      <c r="AP681" s="246"/>
      <c r="AQ681" s="246"/>
      <c r="AR681" s="246"/>
      <c r="AS681" s="246"/>
      <c r="AT681" s="246"/>
      <c r="AU681" s="246"/>
      <c r="AV681" s="246"/>
      <c r="AW681" s="246"/>
      <c r="AX681" s="246"/>
      <c r="AY681" s="246"/>
      <c r="AZ681" s="246"/>
      <c r="BA681" s="249"/>
      <c r="BB681" s="351"/>
      <c r="BC681" s="249"/>
      <c r="BD681" s="249"/>
      <c r="BE681" s="249"/>
      <c r="BF681" s="249"/>
      <c r="BG681" s="249"/>
      <c r="BH681" s="249"/>
      <c r="BI681" s="249"/>
      <c r="BJ681" s="249"/>
      <c r="BK681" s="249"/>
      <c r="BL681" s="249"/>
      <c r="BM681" s="249"/>
      <c r="BN681" s="249"/>
      <c r="BO681" s="249"/>
      <c r="BP681" s="249"/>
      <c r="BQ681" s="249"/>
      <c r="BR681" s="249"/>
      <c r="BS681" s="249"/>
      <c r="BT681" s="249"/>
      <c r="BU681" s="249"/>
      <c r="BV681" s="249"/>
      <c r="BW681" s="249"/>
      <c r="BX681" s="249"/>
      <c r="BY681" s="249"/>
      <c r="BZ681" s="249"/>
      <c r="CA681" s="249"/>
      <c r="CB681" s="249"/>
      <c r="CC681" s="249"/>
      <c r="CD681" s="249"/>
      <c r="CE681" s="249"/>
      <c r="CF681" s="249"/>
      <c r="CG681" s="249"/>
      <c r="CH681" s="249"/>
      <c r="CI681" s="249"/>
      <c r="CJ681" s="249"/>
      <c r="CK681" s="249"/>
      <c r="CL681" s="249"/>
      <c r="CM681" s="249"/>
      <c r="CN681" s="249"/>
      <c r="CO681" s="249"/>
      <c r="CP681" s="249"/>
      <c r="CQ681" s="249"/>
      <c r="CR681" s="249"/>
      <c r="CS681" s="249"/>
      <c r="CT681" s="249"/>
      <c r="CU681" s="249"/>
      <c r="CV681" s="249"/>
      <c r="CW681" s="249"/>
      <c r="CX681" s="249"/>
      <c r="CY681" s="249"/>
      <c r="CZ681" s="249"/>
    </row>
    <row r="682" s="253" customFormat="true" ht="25.15" customHeight="true" x14ac:dyDescent="0.2">
      <c r="C682" s="2910"/>
      <c r="D682" s="2911"/>
      <c r="E682" s="598"/>
      <c r="F682" s="598"/>
      <c r="G682" s="598"/>
      <c r="H682" s="2910"/>
      <c r="I682" s="2911"/>
      <c r="J682" s="598"/>
      <c r="K682" s="598"/>
      <c r="L682" s="598"/>
      <c r="M682" s="2910"/>
      <c r="N682" s="2911"/>
      <c r="O682" s="598"/>
      <c r="P682" s="598"/>
      <c r="Q682" s="598"/>
      <c r="AD682" s="246"/>
      <c r="AE682" s="246"/>
      <c r="AF682" s="246"/>
      <c r="AG682" s="246"/>
      <c r="AH682" s="246"/>
      <c r="AI682" s="246"/>
      <c r="AJ682" s="246"/>
      <c r="AK682" s="246"/>
      <c r="AL682" s="246"/>
      <c r="AM682" s="246"/>
      <c r="AN682" s="246"/>
      <c r="AO682" s="246"/>
      <c r="AP682" s="246"/>
      <c r="AQ682" s="246"/>
      <c r="AR682" s="246"/>
      <c r="AS682" s="246"/>
      <c r="AT682" s="246"/>
      <c r="AU682" s="246"/>
      <c r="AV682" s="246"/>
      <c r="AW682" s="246"/>
      <c r="AX682" s="246"/>
      <c r="AY682" s="246"/>
      <c r="AZ682" s="246"/>
      <c r="BA682" s="249"/>
      <c r="BB682" s="351"/>
      <c r="BC682" s="249"/>
      <c r="BD682" s="249"/>
      <c r="BE682" s="249"/>
      <c r="BF682" s="249"/>
      <c r="BG682" s="249"/>
      <c r="BH682" s="249"/>
      <c r="BI682" s="249"/>
      <c r="BJ682" s="249"/>
      <c r="BK682" s="249"/>
      <c r="BL682" s="249"/>
      <c r="BM682" s="249"/>
      <c r="BN682" s="249"/>
      <c r="BO682" s="249"/>
      <c r="BP682" s="249"/>
      <c r="BQ682" s="249"/>
      <c r="BR682" s="249"/>
      <c r="BS682" s="249"/>
      <c r="BT682" s="249"/>
      <c r="BU682" s="249"/>
      <c r="BV682" s="249"/>
      <c r="BW682" s="249"/>
      <c r="BX682" s="249"/>
      <c r="BY682" s="249"/>
      <c r="BZ682" s="249"/>
      <c r="CA682" s="249"/>
      <c r="CB682" s="249"/>
      <c r="CC682" s="249"/>
      <c r="CD682" s="249"/>
      <c r="CE682" s="249"/>
      <c r="CF682" s="249"/>
      <c r="CG682" s="249"/>
      <c r="CH682" s="249"/>
      <c r="CI682" s="249"/>
      <c r="CJ682" s="249"/>
      <c r="CK682" s="249"/>
      <c r="CL682" s="249"/>
      <c r="CM682" s="249"/>
      <c r="CN682" s="249"/>
      <c r="CO682" s="249"/>
      <c r="CP682" s="249"/>
      <c r="CQ682" s="249"/>
      <c r="CR682" s="249"/>
      <c r="CS682" s="249"/>
      <c r="CT682" s="249"/>
      <c r="CU682" s="249"/>
      <c r="CV682" s="249"/>
      <c r="CW682" s="249"/>
      <c r="CX682" s="249"/>
      <c r="CY682" s="249"/>
      <c r="CZ682" s="249"/>
    </row>
    <row r="683" s="253" customFormat="true" ht="25.15" customHeight="true" x14ac:dyDescent="0.2">
      <c r="C683" s="2910"/>
      <c r="D683" s="2911"/>
      <c r="E683" s="598"/>
      <c r="F683" s="598"/>
      <c r="G683" s="598"/>
      <c r="H683" s="2910"/>
      <c r="I683" s="2911"/>
      <c r="J683" s="598"/>
      <c r="K683" s="598"/>
      <c r="L683" s="598"/>
      <c r="M683" s="2910"/>
      <c r="N683" s="2911"/>
      <c r="O683" s="598"/>
      <c r="P683" s="598"/>
      <c r="Q683" s="598"/>
      <c r="AD683" s="246"/>
      <c r="AE683" s="246"/>
      <c r="AF683" s="246"/>
      <c r="AG683" s="246"/>
      <c r="AH683" s="246"/>
      <c r="AI683" s="246"/>
      <c r="AJ683" s="246"/>
      <c r="AK683" s="246"/>
      <c r="AL683" s="246"/>
      <c r="AM683" s="246"/>
      <c r="AN683" s="246"/>
      <c r="AO683" s="246"/>
      <c r="AP683" s="246"/>
      <c r="AQ683" s="246"/>
      <c r="AR683" s="246"/>
      <c r="AS683" s="246"/>
      <c r="AT683" s="246"/>
      <c r="AU683" s="246"/>
      <c r="AV683" s="246"/>
      <c r="AW683" s="246"/>
      <c r="AX683" s="246"/>
      <c r="AY683" s="246"/>
      <c r="AZ683" s="246"/>
      <c r="BA683" s="249"/>
      <c r="BB683" s="351"/>
      <c r="BC683" s="249"/>
      <c r="BD683" s="249"/>
      <c r="BE683" s="249"/>
      <c r="BF683" s="249"/>
      <c r="BG683" s="249"/>
      <c r="BH683" s="249"/>
      <c r="BI683" s="249"/>
      <c r="BJ683" s="249"/>
      <c r="BK683" s="249"/>
      <c r="BL683" s="249"/>
      <c r="BM683" s="249"/>
      <c r="BN683" s="249"/>
      <c r="BO683" s="249"/>
      <c r="BP683" s="249"/>
      <c r="BQ683" s="249"/>
      <c r="BR683" s="249"/>
      <c r="BS683" s="249"/>
      <c r="BT683" s="249"/>
      <c r="BU683" s="249"/>
      <c r="BV683" s="249"/>
      <c r="BW683" s="249"/>
      <c r="BX683" s="249"/>
      <c r="BY683" s="249"/>
      <c r="BZ683" s="249"/>
      <c r="CA683" s="249"/>
      <c r="CB683" s="249"/>
      <c r="CC683" s="249"/>
      <c r="CD683" s="249"/>
      <c r="CE683" s="249"/>
      <c r="CF683" s="249"/>
      <c r="CG683" s="249"/>
      <c r="CH683" s="249"/>
      <c r="CI683" s="249"/>
      <c r="CJ683" s="249"/>
      <c r="CK683" s="249"/>
      <c r="CL683" s="249"/>
      <c r="CM683" s="249"/>
      <c r="CN683" s="249"/>
      <c r="CO683" s="249"/>
      <c r="CP683" s="249"/>
      <c r="CQ683" s="249"/>
      <c r="CR683" s="249"/>
      <c r="CS683" s="249"/>
      <c r="CT683" s="249"/>
      <c r="CU683" s="249"/>
      <c r="CV683" s="249"/>
      <c r="CW683" s="249"/>
      <c r="CX683" s="249"/>
      <c r="CY683" s="249"/>
      <c r="CZ683" s="249"/>
    </row>
    <row r="684" s="253" customFormat="true" ht="25.15" customHeight="true" x14ac:dyDescent="0.2">
      <c r="C684" s="2910"/>
      <c r="D684" s="2911"/>
      <c r="E684" s="598"/>
      <c r="F684" s="598"/>
      <c r="G684" s="598"/>
      <c r="H684" s="2910"/>
      <c r="I684" s="2911"/>
      <c r="J684" s="598"/>
      <c r="K684" s="598"/>
      <c r="L684" s="598"/>
      <c r="M684" s="2910"/>
      <c r="N684" s="2911"/>
      <c r="O684" s="598"/>
      <c r="P684" s="598"/>
      <c r="Q684" s="598"/>
      <c r="AD684" s="246"/>
      <c r="AE684" s="246"/>
      <c r="AF684" s="246"/>
      <c r="AG684" s="246"/>
      <c r="AH684" s="246"/>
      <c r="AI684" s="246"/>
      <c r="AJ684" s="246"/>
      <c r="AK684" s="246"/>
      <c r="AL684" s="246"/>
      <c r="AM684" s="246"/>
      <c r="AN684" s="246"/>
      <c r="AO684" s="246"/>
      <c r="AP684" s="246"/>
      <c r="AQ684" s="246"/>
      <c r="AR684" s="246"/>
      <c r="AS684" s="246"/>
      <c r="AT684" s="246"/>
      <c r="AU684" s="246"/>
      <c r="AV684" s="246"/>
      <c r="AW684" s="246"/>
      <c r="AX684" s="246"/>
      <c r="AY684" s="246"/>
      <c r="AZ684" s="246"/>
      <c r="BA684" s="249"/>
      <c r="BB684" s="351"/>
      <c r="BC684" s="249"/>
      <c r="BD684" s="249"/>
      <c r="BE684" s="249"/>
      <c r="BF684" s="249"/>
      <c r="BG684" s="249"/>
      <c r="BH684" s="249"/>
      <c r="BI684" s="249"/>
      <c r="BJ684" s="249"/>
      <c r="BK684" s="249"/>
      <c r="BL684" s="249"/>
      <c r="BM684" s="249"/>
      <c r="BN684" s="249"/>
      <c r="BO684" s="249"/>
      <c r="BP684" s="249"/>
      <c r="BQ684" s="249"/>
      <c r="BR684" s="249"/>
      <c r="BS684" s="249"/>
      <c r="BT684" s="249"/>
      <c r="BU684" s="249"/>
      <c r="BV684" s="249"/>
      <c r="BW684" s="249"/>
      <c r="BX684" s="249"/>
      <c r="BY684" s="249"/>
      <c r="BZ684" s="249"/>
      <c r="CA684" s="249"/>
      <c r="CB684" s="249"/>
      <c r="CC684" s="249"/>
      <c r="CD684" s="249"/>
      <c r="CE684" s="249"/>
      <c r="CF684" s="249"/>
      <c r="CG684" s="249"/>
      <c r="CH684" s="249"/>
      <c r="CI684" s="249"/>
      <c r="CJ684" s="249"/>
      <c r="CK684" s="249"/>
      <c r="CL684" s="249"/>
      <c r="CM684" s="249"/>
      <c r="CN684" s="249"/>
      <c r="CO684" s="249"/>
      <c r="CP684" s="249"/>
      <c r="CQ684" s="249"/>
      <c r="CR684" s="249"/>
      <c r="CS684" s="249"/>
      <c r="CT684" s="249"/>
      <c r="CU684" s="249"/>
      <c r="CV684" s="249"/>
      <c r="CW684" s="249"/>
      <c r="CX684" s="249"/>
      <c r="CY684" s="249"/>
      <c r="CZ684" s="249"/>
    </row>
    <row r="685" s="253" customFormat="true" ht="25.15" customHeight="true" x14ac:dyDescent="0.2">
      <c r="C685" s="2910"/>
      <c r="D685" s="2911"/>
      <c r="E685" s="598"/>
      <c r="F685" s="598"/>
      <c r="G685" s="598"/>
      <c r="H685" s="2910"/>
      <c r="I685" s="2911"/>
      <c r="J685" s="598"/>
      <c r="K685" s="598"/>
      <c r="L685" s="598"/>
      <c r="M685" s="2910"/>
      <c r="N685" s="2911"/>
      <c r="O685" s="598"/>
      <c r="P685" s="598"/>
      <c r="Q685" s="598"/>
      <c r="AD685" s="246"/>
      <c r="AE685" s="246"/>
      <c r="AF685" s="246"/>
      <c r="AG685" s="246"/>
      <c r="AH685" s="246"/>
      <c r="AI685" s="246"/>
      <c r="AJ685" s="246"/>
      <c r="AK685" s="246"/>
      <c r="AL685" s="246"/>
      <c r="AM685" s="246"/>
      <c r="AN685" s="246"/>
      <c r="AO685" s="246"/>
      <c r="AP685" s="246"/>
      <c r="AQ685" s="246"/>
      <c r="AR685" s="246"/>
      <c r="AS685" s="246"/>
      <c r="AT685" s="246"/>
      <c r="AU685" s="246"/>
      <c r="AV685" s="246"/>
      <c r="AW685" s="246"/>
      <c r="AX685" s="246"/>
      <c r="AY685" s="246"/>
      <c r="AZ685" s="246"/>
      <c r="BA685" s="249"/>
      <c r="BB685" s="351"/>
      <c r="BC685" s="249"/>
      <c r="BD685" s="249"/>
      <c r="BE685" s="249"/>
      <c r="BF685" s="249"/>
      <c r="BG685" s="249"/>
      <c r="BH685" s="249"/>
      <c r="BI685" s="249"/>
      <c r="BJ685" s="249"/>
      <c r="BK685" s="249"/>
      <c r="BL685" s="249"/>
      <c r="BM685" s="249"/>
      <c r="BN685" s="249"/>
      <c r="BO685" s="249"/>
      <c r="BP685" s="249"/>
      <c r="BQ685" s="249"/>
      <c r="BR685" s="249"/>
      <c r="BS685" s="249"/>
      <c r="BT685" s="249"/>
      <c r="BU685" s="249"/>
      <c r="BV685" s="249"/>
      <c r="BW685" s="249"/>
      <c r="BX685" s="249"/>
      <c r="BY685" s="249"/>
      <c r="BZ685" s="249"/>
      <c r="CA685" s="249"/>
      <c r="CB685" s="249"/>
      <c r="CC685" s="249"/>
      <c r="CD685" s="249"/>
      <c r="CE685" s="249"/>
      <c r="CF685" s="249"/>
      <c r="CG685" s="249"/>
      <c r="CH685" s="249"/>
      <c r="CI685" s="249"/>
      <c r="CJ685" s="249"/>
      <c r="CK685" s="249"/>
      <c r="CL685" s="249"/>
      <c r="CM685" s="249"/>
      <c r="CN685" s="249"/>
      <c r="CO685" s="249"/>
      <c r="CP685" s="249"/>
      <c r="CQ685" s="249"/>
      <c r="CR685" s="249"/>
      <c r="CS685" s="249"/>
      <c r="CT685" s="249"/>
      <c r="CU685" s="249"/>
      <c r="CV685" s="249"/>
      <c r="CW685" s="249"/>
      <c r="CX685" s="249"/>
      <c r="CY685" s="249"/>
      <c r="CZ685" s="249"/>
    </row>
    <row r="686" s="253" customFormat="true" ht="25.15" customHeight="true" x14ac:dyDescent="0.2">
      <c r="C686" s="2910"/>
      <c r="D686" s="2911"/>
      <c r="E686" s="598"/>
      <c r="F686" s="598"/>
      <c r="G686" s="598"/>
      <c r="H686" s="2910"/>
      <c r="I686" s="2911"/>
      <c r="J686" s="598"/>
      <c r="K686" s="598"/>
      <c r="L686" s="598"/>
      <c r="M686" s="2910"/>
      <c r="N686" s="2911"/>
      <c r="O686" s="598"/>
      <c r="P686" s="598"/>
      <c r="Q686" s="598"/>
      <c r="AD686" s="246"/>
      <c r="AE686" s="246"/>
      <c r="AF686" s="246"/>
      <c r="AG686" s="246"/>
      <c r="AH686" s="246"/>
      <c r="AI686" s="246"/>
      <c r="AJ686" s="246"/>
      <c r="AK686" s="246"/>
      <c r="AL686" s="246"/>
      <c r="AM686" s="246"/>
      <c r="AN686" s="246"/>
      <c r="AO686" s="246"/>
      <c r="AP686" s="246"/>
      <c r="AQ686" s="246"/>
      <c r="AR686" s="246"/>
      <c r="AS686" s="246"/>
      <c r="AT686" s="246"/>
      <c r="AU686" s="246"/>
      <c r="AV686" s="246"/>
      <c r="AW686" s="246"/>
      <c r="AX686" s="246"/>
      <c r="AY686" s="246"/>
      <c r="AZ686" s="246"/>
      <c r="BA686" s="249"/>
      <c r="BB686" s="351"/>
      <c r="BC686" s="249"/>
      <c r="BD686" s="249"/>
      <c r="BE686" s="249"/>
      <c r="BF686" s="249"/>
      <c r="BG686" s="249"/>
      <c r="BH686" s="249"/>
      <c r="BI686" s="249"/>
      <c r="BJ686" s="249"/>
      <c r="BK686" s="249"/>
      <c r="BL686" s="249"/>
      <c r="BM686" s="249"/>
      <c r="BN686" s="249"/>
      <c r="BO686" s="249"/>
      <c r="BP686" s="249"/>
      <c r="BQ686" s="249"/>
      <c r="BR686" s="249"/>
      <c r="BS686" s="249"/>
      <c r="BT686" s="249"/>
      <c r="BU686" s="249"/>
      <c r="BV686" s="249"/>
      <c r="BW686" s="249"/>
      <c r="BX686" s="249"/>
      <c r="BY686" s="249"/>
      <c r="BZ686" s="249"/>
      <c r="CA686" s="249"/>
      <c r="CB686" s="249"/>
      <c r="CC686" s="249"/>
      <c r="CD686" s="249"/>
      <c r="CE686" s="249"/>
      <c r="CF686" s="249"/>
      <c r="CG686" s="249"/>
      <c r="CH686" s="249"/>
      <c r="CI686" s="249"/>
      <c r="CJ686" s="249"/>
      <c r="CK686" s="249"/>
      <c r="CL686" s="249"/>
      <c r="CM686" s="249"/>
      <c r="CN686" s="249"/>
      <c r="CO686" s="249"/>
      <c r="CP686" s="249"/>
      <c r="CQ686" s="249"/>
      <c r="CR686" s="249"/>
      <c r="CS686" s="249"/>
      <c r="CT686" s="249"/>
      <c r="CU686" s="249"/>
      <c r="CV686" s="249"/>
      <c r="CW686" s="249"/>
      <c r="CX686" s="249"/>
      <c r="CY686" s="249"/>
      <c r="CZ686" s="249"/>
    </row>
    <row r="687" s="253" customFormat="true" ht="25.15" customHeight="true" x14ac:dyDescent="0.2">
      <c r="C687" s="2910"/>
      <c r="D687" s="2911"/>
      <c r="E687" s="598"/>
      <c r="F687" s="598"/>
      <c r="G687" s="598"/>
      <c r="H687" s="2910"/>
      <c r="I687" s="2911"/>
      <c r="J687" s="598"/>
      <c r="K687" s="598"/>
      <c r="L687" s="598"/>
      <c r="M687" s="2910"/>
      <c r="N687" s="2911"/>
      <c r="O687" s="598"/>
      <c r="P687" s="598"/>
      <c r="Q687" s="598"/>
      <c r="AD687" s="246"/>
      <c r="AE687" s="246"/>
      <c r="AF687" s="246"/>
      <c r="AG687" s="246"/>
      <c r="AH687" s="246"/>
      <c r="AI687" s="246"/>
      <c r="AJ687" s="246"/>
      <c r="AK687" s="246"/>
      <c r="AL687" s="246"/>
      <c r="AM687" s="246"/>
      <c r="AN687" s="246"/>
      <c r="AO687" s="246"/>
      <c r="AP687" s="246"/>
      <c r="AQ687" s="246"/>
      <c r="AR687" s="246"/>
      <c r="AS687" s="246"/>
      <c r="AT687" s="246"/>
      <c r="AU687" s="246"/>
      <c r="AV687" s="246"/>
      <c r="AW687" s="246"/>
      <c r="AX687" s="246"/>
      <c r="AY687" s="246"/>
      <c r="AZ687" s="246"/>
      <c r="BA687" s="249"/>
      <c r="BB687" s="351"/>
      <c r="BC687" s="249"/>
      <c r="BD687" s="249"/>
      <c r="BE687" s="249"/>
      <c r="BF687" s="249"/>
      <c r="BG687" s="249"/>
      <c r="BH687" s="249"/>
      <c r="BI687" s="249"/>
      <c r="BJ687" s="249"/>
      <c r="BK687" s="249"/>
      <c r="BL687" s="249"/>
      <c r="BM687" s="249"/>
      <c r="BN687" s="249"/>
      <c r="BO687" s="249"/>
      <c r="BP687" s="249"/>
      <c r="BQ687" s="249"/>
      <c r="BR687" s="249"/>
      <c r="BS687" s="249"/>
      <c r="BT687" s="249"/>
      <c r="BU687" s="249"/>
      <c r="BV687" s="249"/>
      <c r="BW687" s="249"/>
      <c r="BX687" s="249"/>
      <c r="BY687" s="249"/>
      <c r="BZ687" s="249"/>
      <c r="CA687" s="249"/>
      <c r="CB687" s="249"/>
      <c r="CC687" s="249"/>
      <c r="CD687" s="249"/>
      <c r="CE687" s="249"/>
      <c r="CF687" s="249"/>
      <c r="CG687" s="249"/>
      <c r="CH687" s="249"/>
      <c r="CI687" s="249"/>
      <c r="CJ687" s="249"/>
      <c r="CK687" s="249"/>
      <c r="CL687" s="249"/>
      <c r="CM687" s="249"/>
      <c r="CN687" s="249"/>
      <c r="CO687" s="249"/>
      <c r="CP687" s="249"/>
      <c r="CQ687" s="249"/>
      <c r="CR687" s="249"/>
      <c r="CS687" s="249"/>
      <c r="CT687" s="249"/>
      <c r="CU687" s="249"/>
      <c r="CV687" s="249"/>
      <c r="CW687" s="249"/>
      <c r="CX687" s="249"/>
      <c r="CY687" s="249"/>
      <c r="CZ687" s="249"/>
    </row>
    <row r="688" s="253" customFormat="true" ht="25.15" customHeight="true" x14ac:dyDescent="0.2">
      <c r="C688" s="2910"/>
      <c r="D688" s="2911"/>
      <c r="E688" s="598"/>
      <c r="F688" s="598"/>
      <c r="G688" s="598"/>
      <c r="H688" s="2910"/>
      <c r="I688" s="2911"/>
      <c r="J688" s="598"/>
      <c r="K688" s="598"/>
      <c r="L688" s="598"/>
      <c r="M688" s="2910"/>
      <c r="N688" s="2911"/>
      <c r="O688" s="598"/>
      <c r="P688" s="598"/>
      <c r="Q688" s="598"/>
      <c r="AD688" s="246"/>
      <c r="AE688" s="246"/>
      <c r="AF688" s="246"/>
      <c r="AG688" s="246"/>
      <c r="AH688" s="246"/>
      <c r="AI688" s="246"/>
      <c r="AJ688" s="246"/>
      <c r="AK688" s="246"/>
      <c r="AL688" s="246"/>
      <c r="AM688" s="246"/>
      <c r="AN688" s="246"/>
      <c r="AO688" s="246"/>
      <c r="AP688" s="246"/>
      <c r="AQ688" s="246"/>
      <c r="AR688" s="246"/>
      <c r="AS688" s="246"/>
      <c r="AT688" s="246"/>
      <c r="AU688" s="246"/>
      <c r="AV688" s="246"/>
      <c r="AW688" s="246"/>
      <c r="AX688" s="246"/>
      <c r="AY688" s="246"/>
      <c r="AZ688" s="246"/>
      <c r="BA688" s="249"/>
      <c r="BB688" s="351"/>
      <c r="BC688" s="249"/>
      <c r="BD688" s="249"/>
      <c r="BE688" s="249"/>
      <c r="BF688" s="249"/>
      <c r="BG688" s="249"/>
      <c r="BH688" s="249"/>
      <c r="BI688" s="249"/>
      <c r="BJ688" s="249"/>
      <c r="BK688" s="249"/>
      <c r="BL688" s="249"/>
      <c r="BM688" s="249"/>
      <c r="BN688" s="249"/>
      <c r="BO688" s="249"/>
      <c r="BP688" s="249"/>
      <c r="BQ688" s="249"/>
      <c r="BR688" s="249"/>
      <c r="BS688" s="249"/>
      <c r="BT688" s="249"/>
      <c r="BU688" s="249"/>
      <c r="BV688" s="249"/>
      <c r="BW688" s="249"/>
      <c r="BX688" s="249"/>
      <c r="BY688" s="249"/>
      <c r="BZ688" s="249"/>
      <c r="CA688" s="249"/>
      <c r="CB688" s="249"/>
      <c r="CC688" s="249"/>
      <c r="CD688" s="249"/>
      <c r="CE688" s="249"/>
      <c r="CF688" s="249"/>
      <c r="CG688" s="249"/>
      <c r="CH688" s="249"/>
      <c r="CI688" s="249"/>
      <c r="CJ688" s="249"/>
      <c r="CK688" s="249"/>
      <c r="CL688" s="249"/>
      <c r="CM688" s="249"/>
      <c r="CN688" s="249"/>
      <c r="CO688" s="249"/>
      <c r="CP688" s="249"/>
      <c r="CQ688" s="249"/>
      <c r="CR688" s="249"/>
      <c r="CS688" s="249"/>
      <c r="CT688" s="249"/>
      <c r="CU688" s="249"/>
      <c r="CV688" s="249"/>
      <c r="CW688" s="249"/>
      <c r="CX688" s="249"/>
      <c r="CY688" s="249"/>
      <c r="CZ688" s="249"/>
    </row>
    <row r="689" s="253" customFormat="true" ht="25.15" customHeight="true" x14ac:dyDescent="0.2">
      <c r="C689" s="2910"/>
      <c r="D689" s="2911"/>
      <c r="E689" s="598"/>
      <c r="F689" s="598"/>
      <c r="G689" s="598"/>
      <c r="H689" s="2910"/>
      <c r="I689" s="2911"/>
      <c r="J689" s="598"/>
      <c r="K689" s="598"/>
      <c r="L689" s="598"/>
      <c r="M689" s="2910"/>
      <c r="N689" s="2911"/>
      <c r="O689" s="598"/>
      <c r="P689" s="598"/>
      <c r="Q689" s="598"/>
      <c r="AD689" s="246"/>
      <c r="AE689" s="246"/>
      <c r="AF689" s="246"/>
      <c r="AG689" s="246"/>
      <c r="AH689" s="246"/>
      <c r="AI689" s="246"/>
      <c r="AJ689" s="246"/>
      <c r="AK689" s="246"/>
      <c r="AL689" s="246"/>
      <c r="AM689" s="246"/>
      <c r="AN689" s="246"/>
      <c r="AO689" s="246"/>
      <c r="AP689" s="246"/>
      <c r="AQ689" s="246"/>
      <c r="AR689" s="246"/>
      <c r="AS689" s="246"/>
      <c r="AT689" s="246"/>
      <c r="AU689" s="246"/>
      <c r="AV689" s="246"/>
      <c r="AW689" s="246"/>
      <c r="AX689" s="246"/>
      <c r="AY689" s="246"/>
      <c r="AZ689" s="246"/>
      <c r="BA689" s="249"/>
      <c r="BB689" s="351"/>
      <c r="BC689" s="249"/>
      <c r="BD689" s="249"/>
      <c r="BE689" s="249"/>
      <c r="BF689" s="249"/>
      <c r="BG689" s="249"/>
      <c r="BH689" s="249"/>
      <c r="BI689" s="249"/>
      <c r="BJ689" s="249"/>
      <c r="BK689" s="249"/>
      <c r="BL689" s="249"/>
      <c r="BM689" s="249"/>
      <c r="BN689" s="249"/>
      <c r="BO689" s="249"/>
      <c r="BP689" s="249"/>
      <c r="BQ689" s="249"/>
      <c r="BR689" s="249"/>
      <c r="BS689" s="249"/>
      <c r="BT689" s="249"/>
      <c r="BU689" s="249"/>
      <c r="BV689" s="249"/>
      <c r="BW689" s="249"/>
      <c r="BX689" s="249"/>
      <c r="BY689" s="249"/>
      <c r="BZ689" s="249"/>
      <c r="CA689" s="249"/>
      <c r="CB689" s="249"/>
      <c r="CC689" s="249"/>
      <c r="CD689" s="249"/>
      <c r="CE689" s="249"/>
      <c r="CF689" s="249"/>
      <c r="CG689" s="249"/>
      <c r="CH689" s="249"/>
      <c r="CI689" s="249"/>
      <c r="CJ689" s="249"/>
      <c r="CK689" s="249"/>
      <c r="CL689" s="249"/>
      <c r="CM689" s="249"/>
      <c r="CN689" s="249"/>
      <c r="CO689" s="249"/>
      <c r="CP689" s="249"/>
      <c r="CQ689" s="249"/>
      <c r="CR689" s="249"/>
      <c r="CS689" s="249"/>
      <c r="CT689" s="249"/>
      <c r="CU689" s="249"/>
      <c r="CV689" s="249"/>
      <c r="CW689" s="249"/>
      <c r="CX689" s="249"/>
      <c r="CY689" s="249"/>
      <c r="CZ689" s="249"/>
    </row>
    <row r="690" s="253" customFormat="true" ht="25.15" customHeight="true" x14ac:dyDescent="0.2">
      <c r="C690" s="2910"/>
      <c r="D690" s="2911"/>
      <c r="E690" s="598"/>
      <c r="F690" s="598"/>
      <c r="G690" s="598"/>
      <c r="H690" s="2910"/>
      <c r="I690" s="2911"/>
      <c r="J690" s="598"/>
      <c r="K690" s="598"/>
      <c r="L690" s="598"/>
      <c r="M690" s="2910"/>
      <c r="N690" s="2911"/>
      <c r="O690" s="598"/>
      <c r="P690" s="598"/>
      <c r="Q690" s="598"/>
      <c r="AD690" s="246"/>
      <c r="AE690" s="246"/>
      <c r="AF690" s="246"/>
      <c r="AG690" s="246"/>
      <c r="AH690" s="246"/>
      <c r="AI690" s="246"/>
      <c r="AJ690" s="246"/>
      <c r="AK690" s="246"/>
      <c r="AL690" s="246"/>
      <c r="AM690" s="246"/>
      <c r="AN690" s="246"/>
      <c r="AO690" s="246"/>
      <c r="AP690" s="246"/>
      <c r="AQ690" s="246"/>
      <c r="AR690" s="246"/>
      <c r="AS690" s="246"/>
      <c r="AT690" s="246"/>
      <c r="AU690" s="246"/>
      <c r="AV690" s="246"/>
      <c r="AW690" s="246"/>
      <c r="AX690" s="246"/>
      <c r="AY690" s="246"/>
      <c r="AZ690" s="246"/>
      <c r="BA690" s="249"/>
      <c r="BB690" s="351"/>
      <c r="BC690" s="249"/>
      <c r="BD690" s="249"/>
      <c r="BE690" s="249"/>
      <c r="BF690" s="249"/>
      <c r="BG690" s="249"/>
      <c r="BH690" s="249"/>
      <c r="BI690" s="249"/>
      <c r="BJ690" s="249"/>
      <c r="BK690" s="249"/>
      <c r="BL690" s="249"/>
      <c r="BM690" s="249"/>
      <c r="BN690" s="249"/>
      <c r="BO690" s="249"/>
      <c r="BP690" s="249"/>
      <c r="BQ690" s="249"/>
      <c r="BR690" s="249"/>
      <c r="BS690" s="249"/>
      <c r="BT690" s="249"/>
      <c r="BU690" s="249"/>
      <c r="BV690" s="249"/>
      <c r="BW690" s="249"/>
      <c r="BX690" s="249"/>
      <c r="BY690" s="249"/>
      <c r="BZ690" s="249"/>
      <c r="CA690" s="249"/>
      <c r="CB690" s="249"/>
      <c r="CC690" s="249"/>
      <c r="CD690" s="249"/>
      <c r="CE690" s="249"/>
      <c r="CF690" s="249"/>
      <c r="CG690" s="249"/>
      <c r="CH690" s="249"/>
      <c r="CI690" s="249"/>
      <c r="CJ690" s="249"/>
      <c r="CK690" s="249"/>
      <c r="CL690" s="249"/>
      <c r="CM690" s="249"/>
      <c r="CN690" s="249"/>
      <c r="CO690" s="249"/>
      <c r="CP690" s="249"/>
      <c r="CQ690" s="249"/>
      <c r="CR690" s="249"/>
      <c r="CS690" s="249"/>
      <c r="CT690" s="249"/>
      <c r="CU690" s="249"/>
      <c r="CV690" s="249"/>
      <c r="CW690" s="249"/>
      <c r="CX690" s="249"/>
      <c r="CY690" s="249"/>
      <c r="CZ690" s="249"/>
    </row>
    <row r="691" s="253" customFormat="true" ht="25.15" customHeight="true" x14ac:dyDescent="0.2">
      <c r="C691" s="2910"/>
      <c r="D691" s="2911"/>
      <c r="E691" s="598"/>
      <c r="F691" s="598"/>
      <c r="G691" s="598"/>
      <c r="H691" s="2910"/>
      <c r="I691" s="2911"/>
      <c r="J691" s="598"/>
      <c r="K691" s="598"/>
      <c r="L691" s="598"/>
      <c r="M691" s="2910"/>
      <c r="N691" s="2911"/>
      <c r="O691" s="598"/>
      <c r="P691" s="598"/>
      <c r="Q691" s="598"/>
      <c r="AD691" s="246"/>
      <c r="AE691" s="246"/>
      <c r="AF691" s="246"/>
      <c r="AG691" s="246"/>
      <c r="AH691" s="246"/>
      <c r="AI691" s="246"/>
      <c r="AJ691" s="246"/>
      <c r="AK691" s="246"/>
      <c r="AL691" s="246"/>
      <c r="AM691" s="246"/>
      <c r="AN691" s="246"/>
      <c r="AO691" s="246"/>
      <c r="AP691" s="246"/>
      <c r="AQ691" s="246"/>
      <c r="AR691" s="246"/>
      <c r="AS691" s="246"/>
      <c r="AT691" s="246"/>
      <c r="AU691" s="246"/>
      <c r="AV691" s="246"/>
      <c r="AW691" s="246"/>
      <c r="AX691" s="246"/>
      <c r="AY691" s="246"/>
      <c r="AZ691" s="246"/>
      <c r="BA691" s="249"/>
      <c r="BB691" s="351"/>
      <c r="BC691" s="249"/>
      <c r="BD691" s="249"/>
      <c r="BE691" s="249"/>
      <c r="BF691" s="249"/>
      <c r="BG691" s="249"/>
      <c r="BH691" s="249"/>
      <c r="BI691" s="249"/>
      <c r="BJ691" s="249"/>
      <c r="BK691" s="249"/>
      <c r="BL691" s="249"/>
      <c r="BM691" s="249"/>
      <c r="BN691" s="249"/>
      <c r="BO691" s="249"/>
      <c r="BP691" s="249"/>
      <c r="BQ691" s="249"/>
      <c r="BR691" s="249"/>
      <c r="BS691" s="249"/>
      <c r="BT691" s="249"/>
      <c r="BU691" s="249"/>
      <c r="BV691" s="249"/>
      <c r="BW691" s="249"/>
      <c r="BX691" s="249"/>
      <c r="BY691" s="249"/>
      <c r="BZ691" s="249"/>
      <c r="CA691" s="249"/>
      <c r="CB691" s="249"/>
      <c r="CC691" s="249"/>
      <c r="CD691" s="249"/>
      <c r="CE691" s="249"/>
      <c r="CF691" s="249"/>
      <c r="CG691" s="249"/>
      <c r="CH691" s="249"/>
      <c r="CI691" s="249"/>
      <c r="CJ691" s="249"/>
      <c r="CK691" s="249"/>
      <c r="CL691" s="249"/>
      <c r="CM691" s="249"/>
      <c r="CN691" s="249"/>
      <c r="CO691" s="249"/>
      <c r="CP691" s="249"/>
      <c r="CQ691" s="249"/>
      <c r="CR691" s="249"/>
      <c r="CS691" s="249"/>
      <c r="CT691" s="249"/>
      <c r="CU691" s="249"/>
      <c r="CV691" s="249"/>
      <c r="CW691" s="249"/>
      <c r="CX691" s="249"/>
      <c r="CY691" s="249"/>
      <c r="CZ691" s="249"/>
    </row>
    <row r="692" s="253" customFormat="true" ht="25.15" customHeight="true" x14ac:dyDescent="0.2">
      <c r="C692" s="2910"/>
      <c r="D692" s="2911"/>
      <c r="E692" s="598"/>
      <c r="F692" s="598"/>
      <c r="G692" s="598"/>
      <c r="H692" s="2910"/>
      <c r="I692" s="2911"/>
      <c r="J692" s="598"/>
      <c r="K692" s="598"/>
      <c r="L692" s="598"/>
      <c r="M692" s="2910"/>
      <c r="N692" s="2911"/>
      <c r="O692" s="598"/>
      <c r="P692" s="598"/>
      <c r="Q692" s="598"/>
      <c r="AD692" s="246"/>
      <c r="AE692" s="246"/>
      <c r="AF692" s="246"/>
      <c r="AG692" s="246"/>
      <c r="AH692" s="246"/>
      <c r="AI692" s="246"/>
      <c r="AJ692" s="246"/>
      <c r="AK692" s="246"/>
      <c r="AL692" s="246"/>
      <c r="AM692" s="246"/>
      <c r="AN692" s="246"/>
      <c r="AO692" s="246"/>
      <c r="AP692" s="246"/>
      <c r="AQ692" s="246"/>
      <c r="AR692" s="246"/>
      <c r="AS692" s="246"/>
      <c r="AT692" s="246"/>
      <c r="AU692" s="246"/>
      <c r="AV692" s="246"/>
      <c r="AW692" s="246"/>
      <c r="AX692" s="246"/>
      <c r="AY692" s="246"/>
      <c r="AZ692" s="246"/>
      <c r="BA692" s="249"/>
      <c r="BB692" s="351"/>
      <c r="BC692" s="249"/>
      <c r="BD692" s="249"/>
      <c r="BE692" s="249"/>
      <c r="BF692" s="249"/>
      <c r="BG692" s="249"/>
      <c r="BH692" s="249"/>
      <c r="BI692" s="249"/>
      <c r="BJ692" s="249"/>
      <c r="BK692" s="249"/>
      <c r="BL692" s="249"/>
      <c r="BM692" s="249"/>
      <c r="BN692" s="249"/>
      <c r="BO692" s="249"/>
      <c r="BP692" s="249"/>
      <c r="BQ692" s="249"/>
      <c r="BR692" s="249"/>
      <c r="BS692" s="249"/>
      <c r="BT692" s="249"/>
      <c r="BU692" s="249"/>
      <c r="BV692" s="249"/>
      <c r="BW692" s="249"/>
      <c r="BX692" s="249"/>
      <c r="BY692" s="249"/>
      <c r="BZ692" s="249"/>
      <c r="CA692" s="249"/>
      <c r="CB692" s="249"/>
      <c r="CC692" s="249"/>
      <c r="CD692" s="249"/>
      <c r="CE692" s="249"/>
      <c r="CF692" s="249"/>
      <c r="CG692" s="249"/>
      <c r="CH692" s="249"/>
      <c r="CI692" s="249"/>
      <c r="CJ692" s="249"/>
      <c r="CK692" s="249"/>
      <c r="CL692" s="249"/>
      <c r="CM692" s="249"/>
      <c r="CN692" s="249"/>
      <c r="CO692" s="249"/>
      <c r="CP692" s="249"/>
      <c r="CQ692" s="249"/>
      <c r="CR692" s="249"/>
      <c r="CS692" s="249"/>
      <c r="CT692" s="249"/>
      <c r="CU692" s="249"/>
      <c r="CV692" s="249"/>
      <c r="CW692" s="249"/>
      <c r="CX692" s="249"/>
      <c r="CY692" s="249"/>
      <c r="CZ692" s="249"/>
    </row>
    <row r="693" s="253" customFormat="true" ht="25.15" customHeight="true" x14ac:dyDescent="0.2">
      <c r="C693" s="2910"/>
      <c r="D693" s="2911"/>
      <c r="E693" s="598"/>
      <c r="F693" s="598"/>
      <c r="G693" s="598"/>
      <c r="H693" s="2910"/>
      <c r="I693" s="2911"/>
      <c r="J693" s="598"/>
      <c r="K693" s="598"/>
      <c r="L693" s="598"/>
      <c r="M693" s="2910"/>
      <c r="N693" s="2911"/>
      <c r="O693" s="598"/>
      <c r="P693" s="598"/>
      <c r="Q693" s="598"/>
      <c r="AD693" s="246"/>
      <c r="AE693" s="246"/>
      <c r="AF693" s="246"/>
      <c r="AG693" s="246"/>
      <c r="AH693" s="246"/>
      <c r="AI693" s="246"/>
      <c r="AJ693" s="246"/>
      <c r="AK693" s="246"/>
      <c r="AL693" s="246"/>
      <c r="AM693" s="246"/>
      <c r="AN693" s="246"/>
      <c r="AO693" s="246"/>
      <c r="AP693" s="246"/>
      <c r="AQ693" s="246"/>
      <c r="AR693" s="246"/>
      <c r="AS693" s="246"/>
      <c r="AT693" s="246"/>
      <c r="AU693" s="246"/>
      <c r="AV693" s="246"/>
      <c r="AW693" s="246"/>
      <c r="AX693" s="246"/>
      <c r="AY693" s="246"/>
      <c r="AZ693" s="246"/>
      <c r="BA693" s="249"/>
      <c r="BB693" s="351"/>
      <c r="BC693" s="249"/>
      <c r="BD693" s="249"/>
      <c r="BE693" s="249"/>
      <c r="BF693" s="249"/>
      <c r="BG693" s="249"/>
      <c r="BH693" s="249"/>
      <c r="BI693" s="249"/>
      <c r="BJ693" s="249"/>
      <c r="BK693" s="249"/>
      <c r="BL693" s="249"/>
      <c r="BM693" s="249"/>
      <c r="BN693" s="249"/>
      <c r="BO693" s="249"/>
      <c r="BP693" s="249"/>
      <c r="BQ693" s="249"/>
      <c r="BR693" s="249"/>
      <c r="BS693" s="249"/>
      <c r="BT693" s="249"/>
      <c r="BU693" s="249"/>
      <c r="BV693" s="249"/>
      <c r="BW693" s="249"/>
      <c r="BX693" s="249"/>
      <c r="BY693" s="249"/>
      <c r="BZ693" s="249"/>
      <c r="CA693" s="249"/>
      <c r="CB693" s="249"/>
      <c r="CC693" s="249"/>
      <c r="CD693" s="249"/>
      <c r="CE693" s="249"/>
      <c r="CF693" s="249"/>
      <c r="CG693" s="249"/>
      <c r="CH693" s="249"/>
      <c r="CI693" s="249"/>
      <c r="CJ693" s="249"/>
      <c r="CK693" s="249"/>
      <c r="CL693" s="249"/>
      <c r="CM693" s="249"/>
      <c r="CN693" s="249"/>
      <c r="CO693" s="249"/>
      <c r="CP693" s="249"/>
      <c r="CQ693" s="249"/>
      <c r="CR693" s="249"/>
      <c r="CS693" s="249"/>
      <c r="CT693" s="249"/>
      <c r="CU693" s="249"/>
      <c r="CV693" s="249"/>
      <c r="CW693" s="249"/>
      <c r="CX693" s="249"/>
      <c r="CY693" s="249"/>
      <c r="CZ693" s="249"/>
    </row>
    <row r="694" s="253" customFormat="true" ht="25.15" customHeight="true" x14ac:dyDescent="0.2">
      <c r="C694" s="2910"/>
      <c r="D694" s="2911"/>
      <c r="E694" s="598"/>
      <c r="F694" s="598"/>
      <c r="G694" s="598"/>
      <c r="H694" s="2910"/>
      <c r="I694" s="2911"/>
      <c r="J694" s="598"/>
      <c r="K694" s="598"/>
      <c r="L694" s="598"/>
      <c r="M694" s="2910"/>
      <c r="N694" s="2911"/>
      <c r="O694" s="598"/>
      <c r="P694" s="598"/>
      <c r="Q694" s="598"/>
      <c r="AD694" s="246"/>
      <c r="AE694" s="246"/>
      <c r="AF694" s="246"/>
      <c r="AG694" s="246"/>
      <c r="AH694" s="246"/>
      <c r="AI694" s="246"/>
      <c r="AJ694" s="246"/>
      <c r="AK694" s="246"/>
      <c r="AL694" s="246"/>
      <c r="AM694" s="246"/>
      <c r="AN694" s="246"/>
      <c r="AO694" s="246"/>
      <c r="AP694" s="246"/>
      <c r="AQ694" s="246"/>
      <c r="AR694" s="246"/>
      <c r="AS694" s="246"/>
      <c r="AT694" s="246"/>
      <c r="AU694" s="246"/>
      <c r="AV694" s="246"/>
      <c r="AW694" s="246"/>
      <c r="AX694" s="246"/>
      <c r="AY694" s="246"/>
      <c r="AZ694" s="246"/>
      <c r="BA694" s="249"/>
      <c r="BB694" s="351"/>
      <c r="BC694" s="249"/>
      <c r="BD694" s="249"/>
      <c r="BE694" s="249"/>
      <c r="BF694" s="249"/>
      <c r="BG694" s="249"/>
      <c r="BH694" s="249"/>
      <c r="BI694" s="249"/>
      <c r="BJ694" s="249"/>
      <c r="BK694" s="249"/>
      <c r="BL694" s="249"/>
      <c r="BM694" s="249"/>
      <c r="BN694" s="249"/>
      <c r="BO694" s="249"/>
      <c r="BP694" s="249"/>
      <c r="BQ694" s="249"/>
      <c r="BR694" s="249"/>
      <c r="BS694" s="249"/>
      <c r="BT694" s="249"/>
      <c r="BU694" s="249"/>
      <c r="BV694" s="249"/>
      <c r="BW694" s="249"/>
      <c r="BX694" s="249"/>
      <c r="BY694" s="249"/>
      <c r="BZ694" s="249"/>
      <c r="CA694" s="249"/>
      <c r="CB694" s="249"/>
      <c r="CC694" s="249"/>
      <c r="CD694" s="249"/>
      <c r="CE694" s="249"/>
      <c r="CF694" s="249"/>
      <c r="CG694" s="249"/>
      <c r="CH694" s="249"/>
      <c r="CI694" s="249"/>
      <c r="CJ694" s="249"/>
      <c r="CK694" s="249"/>
      <c r="CL694" s="249"/>
      <c r="CM694" s="249"/>
      <c r="CN694" s="249"/>
      <c r="CO694" s="249"/>
      <c r="CP694" s="249"/>
      <c r="CQ694" s="249"/>
      <c r="CR694" s="249"/>
      <c r="CS694" s="249"/>
      <c r="CT694" s="249"/>
      <c r="CU694" s="249"/>
      <c r="CV694" s="249"/>
      <c r="CW694" s="249"/>
      <c r="CX694" s="249"/>
      <c r="CY694" s="249"/>
      <c r="CZ694" s="249"/>
    </row>
    <row r="695" s="253" customFormat="true" ht="25.15" customHeight="true" x14ac:dyDescent="0.2">
      <c r="C695" s="2910"/>
      <c r="D695" s="2911"/>
      <c r="E695" s="598"/>
      <c r="F695" s="598"/>
      <c r="G695" s="598"/>
      <c r="H695" s="2910"/>
      <c r="I695" s="2911"/>
      <c r="J695" s="598"/>
      <c r="K695" s="598"/>
      <c r="L695" s="598"/>
      <c r="M695" s="2910"/>
      <c r="N695" s="2911"/>
      <c r="O695" s="598"/>
      <c r="P695" s="598"/>
      <c r="Q695" s="598"/>
      <c r="AD695" s="246"/>
      <c r="AE695" s="246"/>
      <c r="AF695" s="246"/>
      <c r="AG695" s="246"/>
      <c r="AH695" s="246"/>
      <c r="AI695" s="246"/>
      <c r="AJ695" s="246"/>
      <c r="AK695" s="246"/>
      <c r="AL695" s="246"/>
      <c r="AM695" s="246"/>
      <c r="AN695" s="246"/>
      <c r="AO695" s="246"/>
      <c r="AP695" s="246"/>
      <c r="AQ695" s="246"/>
      <c r="AR695" s="246"/>
      <c r="AS695" s="246"/>
      <c r="AT695" s="246"/>
      <c r="AU695" s="246"/>
      <c r="AV695" s="246"/>
      <c r="AW695" s="246"/>
      <c r="AX695" s="246"/>
      <c r="AY695" s="246"/>
      <c r="AZ695" s="246"/>
      <c r="BA695" s="249"/>
      <c r="BB695" s="351"/>
      <c r="BC695" s="249"/>
      <c r="BD695" s="249"/>
      <c r="BE695" s="249"/>
      <c r="BF695" s="249"/>
      <c r="BG695" s="249"/>
      <c r="BH695" s="249"/>
      <c r="BI695" s="249"/>
      <c r="BJ695" s="249"/>
      <c r="BK695" s="249"/>
      <c r="BL695" s="249"/>
      <c r="BM695" s="249"/>
      <c r="BN695" s="249"/>
      <c r="BO695" s="249"/>
      <c r="BP695" s="249"/>
      <c r="BQ695" s="249"/>
      <c r="BR695" s="249"/>
      <c r="BS695" s="249"/>
      <c r="BT695" s="249"/>
      <c r="BU695" s="249"/>
      <c r="BV695" s="249"/>
      <c r="BW695" s="249"/>
      <c r="BX695" s="249"/>
      <c r="BY695" s="249"/>
      <c r="BZ695" s="249"/>
      <c r="CA695" s="249"/>
      <c r="CB695" s="249"/>
      <c r="CC695" s="249"/>
      <c r="CD695" s="249"/>
      <c r="CE695" s="249"/>
      <c r="CF695" s="249"/>
      <c r="CG695" s="249"/>
      <c r="CH695" s="249"/>
      <c r="CI695" s="249"/>
      <c r="CJ695" s="249"/>
      <c r="CK695" s="249"/>
      <c r="CL695" s="249"/>
      <c r="CM695" s="249"/>
      <c r="CN695" s="249"/>
      <c r="CO695" s="249"/>
      <c r="CP695" s="249"/>
      <c r="CQ695" s="249"/>
      <c r="CR695" s="249"/>
      <c r="CS695" s="249"/>
      <c r="CT695" s="249"/>
      <c r="CU695" s="249"/>
      <c r="CV695" s="249"/>
      <c r="CW695" s="249"/>
      <c r="CX695" s="249"/>
      <c r="CY695" s="249"/>
      <c r="CZ695" s="249"/>
    </row>
    <row r="696" s="253" customFormat="true" ht="25.15" customHeight="true" x14ac:dyDescent="0.2">
      <c r="C696" s="2910"/>
      <c r="D696" s="2911"/>
      <c r="E696" s="598"/>
      <c r="F696" s="598"/>
      <c r="G696" s="598"/>
      <c r="H696" s="2910"/>
      <c r="I696" s="2911"/>
      <c r="J696" s="598"/>
      <c r="K696" s="598"/>
      <c r="L696" s="598"/>
      <c r="M696" s="2910"/>
      <c r="N696" s="2911"/>
      <c r="O696" s="598"/>
      <c r="P696" s="598"/>
      <c r="Q696" s="598"/>
      <c r="AD696" s="246"/>
      <c r="AE696" s="246"/>
      <c r="AF696" s="246"/>
      <c r="AG696" s="246"/>
      <c r="AH696" s="246"/>
      <c r="AI696" s="246"/>
      <c r="AJ696" s="246"/>
      <c r="AK696" s="246"/>
      <c r="AL696" s="246"/>
      <c r="AM696" s="246"/>
      <c r="AN696" s="246"/>
      <c r="AO696" s="246"/>
      <c r="AP696" s="246"/>
      <c r="AQ696" s="246"/>
      <c r="AR696" s="246"/>
      <c r="AS696" s="246"/>
      <c r="AT696" s="246"/>
      <c r="AU696" s="246"/>
      <c r="AV696" s="246"/>
      <c r="AW696" s="246"/>
      <c r="AX696" s="246"/>
      <c r="AY696" s="246"/>
      <c r="AZ696" s="246"/>
      <c r="BA696" s="249"/>
      <c r="BB696" s="351"/>
      <c r="BC696" s="249"/>
      <c r="BD696" s="249"/>
      <c r="BE696" s="249"/>
      <c r="BF696" s="249"/>
      <c r="BG696" s="249"/>
      <c r="BH696" s="249"/>
      <c r="BI696" s="249"/>
      <c r="BJ696" s="249"/>
      <c r="BK696" s="249"/>
      <c r="BL696" s="249"/>
      <c r="BM696" s="249"/>
      <c r="BN696" s="249"/>
      <c r="BO696" s="249"/>
      <c r="BP696" s="249"/>
      <c r="BQ696" s="249"/>
      <c r="BR696" s="249"/>
      <c r="BS696" s="249"/>
      <c r="BT696" s="249"/>
      <c r="BU696" s="249"/>
      <c r="BV696" s="249"/>
      <c r="BW696" s="249"/>
      <c r="BX696" s="249"/>
      <c r="BY696" s="249"/>
      <c r="BZ696" s="249"/>
      <c r="CA696" s="249"/>
      <c r="CB696" s="249"/>
      <c r="CC696" s="249"/>
      <c r="CD696" s="249"/>
      <c r="CE696" s="249"/>
      <c r="CF696" s="249"/>
      <c r="CG696" s="249"/>
      <c r="CH696" s="249"/>
      <c r="CI696" s="249"/>
      <c r="CJ696" s="249"/>
      <c r="CK696" s="249"/>
      <c r="CL696" s="249"/>
      <c r="CM696" s="249"/>
      <c r="CN696" s="249"/>
      <c r="CO696" s="249"/>
      <c r="CP696" s="249"/>
      <c r="CQ696" s="249"/>
      <c r="CR696" s="249"/>
      <c r="CS696" s="249"/>
      <c r="CT696" s="249"/>
      <c r="CU696" s="249"/>
      <c r="CV696" s="249"/>
      <c r="CW696" s="249"/>
      <c r="CX696" s="249"/>
      <c r="CY696" s="249"/>
      <c r="CZ696" s="249"/>
    </row>
    <row r="697" s="253" customFormat="true" ht="25.15" customHeight="true" x14ac:dyDescent="0.2">
      <c r="C697" s="2910"/>
      <c r="D697" s="2911"/>
      <c r="E697" s="598"/>
      <c r="F697" s="598"/>
      <c r="G697" s="598"/>
      <c r="H697" s="2910"/>
      <c r="I697" s="2911"/>
      <c r="J697" s="598"/>
      <c r="K697" s="598"/>
      <c r="L697" s="598"/>
      <c r="M697" s="2910"/>
      <c r="N697" s="2911"/>
      <c r="O697" s="598"/>
      <c r="P697" s="598"/>
      <c r="Q697" s="598"/>
      <c r="AD697" s="246"/>
      <c r="AE697" s="246"/>
      <c r="AF697" s="246"/>
      <c r="AG697" s="246"/>
      <c r="AH697" s="246"/>
      <c r="AI697" s="246"/>
      <c r="AJ697" s="246"/>
      <c r="AK697" s="246"/>
      <c r="AL697" s="246"/>
      <c r="AM697" s="246"/>
      <c r="AN697" s="246"/>
      <c r="AO697" s="246"/>
      <c r="AP697" s="246"/>
      <c r="AQ697" s="246"/>
      <c r="AR697" s="246"/>
      <c r="AS697" s="246"/>
      <c r="AT697" s="246"/>
      <c r="AU697" s="246"/>
      <c r="AV697" s="246"/>
      <c r="AW697" s="246"/>
      <c r="AX697" s="246"/>
      <c r="AY697" s="246"/>
      <c r="AZ697" s="246"/>
      <c r="BA697" s="249"/>
      <c r="BB697" s="351"/>
      <c r="BC697" s="249"/>
      <c r="BD697" s="249"/>
      <c r="BE697" s="249"/>
      <c r="BF697" s="249"/>
      <c r="BG697" s="249"/>
      <c r="BH697" s="249"/>
      <c r="BI697" s="249"/>
      <c r="BJ697" s="249"/>
      <c r="BK697" s="249"/>
      <c r="BL697" s="249"/>
      <c r="BM697" s="249"/>
      <c r="BN697" s="249"/>
      <c r="BO697" s="249"/>
      <c r="BP697" s="249"/>
      <c r="BQ697" s="249"/>
      <c r="BR697" s="249"/>
      <c r="BS697" s="249"/>
      <c r="BT697" s="249"/>
      <c r="BU697" s="249"/>
      <c r="BV697" s="249"/>
      <c r="BW697" s="249"/>
      <c r="BX697" s="249"/>
      <c r="BY697" s="249"/>
      <c r="BZ697" s="249"/>
      <c r="CA697" s="249"/>
      <c r="CB697" s="249"/>
      <c r="CC697" s="249"/>
      <c r="CD697" s="249"/>
      <c r="CE697" s="249"/>
      <c r="CF697" s="249"/>
      <c r="CG697" s="249"/>
      <c r="CH697" s="249"/>
      <c r="CI697" s="249"/>
      <c r="CJ697" s="249"/>
      <c r="CK697" s="249"/>
      <c r="CL697" s="249"/>
      <c r="CM697" s="249"/>
      <c r="CN697" s="249"/>
      <c r="CO697" s="249"/>
      <c r="CP697" s="249"/>
      <c r="CQ697" s="249"/>
      <c r="CR697" s="249"/>
      <c r="CS697" s="249"/>
      <c r="CT697" s="249"/>
      <c r="CU697" s="249"/>
      <c r="CV697" s="249"/>
      <c r="CW697" s="249"/>
      <c r="CX697" s="249"/>
      <c r="CY697" s="249"/>
      <c r="CZ697" s="249"/>
    </row>
    <row r="698" s="253" customFormat="true" ht="25.15" customHeight="true" x14ac:dyDescent="0.2">
      <c r="C698" s="2910"/>
      <c r="D698" s="2911"/>
      <c r="E698" s="598"/>
      <c r="F698" s="598"/>
      <c r="G698" s="598"/>
      <c r="H698" s="2910"/>
      <c r="I698" s="2911"/>
      <c r="J698" s="598"/>
      <c r="K698" s="598"/>
      <c r="L698" s="598"/>
      <c r="M698" s="2910"/>
      <c r="N698" s="2911"/>
      <c r="O698" s="598"/>
      <c r="P698" s="598"/>
      <c r="Q698" s="598"/>
      <c r="AD698" s="246"/>
      <c r="AE698" s="246"/>
      <c r="AF698" s="246"/>
      <c r="AG698" s="246"/>
      <c r="AH698" s="246"/>
      <c r="AI698" s="246"/>
      <c r="AJ698" s="246"/>
      <c r="AK698" s="246"/>
      <c r="AL698" s="246"/>
      <c r="AM698" s="246"/>
      <c r="AN698" s="246"/>
      <c r="AO698" s="246"/>
      <c r="AP698" s="246"/>
      <c r="AQ698" s="246"/>
      <c r="AR698" s="246"/>
      <c r="AS698" s="246"/>
      <c r="AT698" s="246"/>
      <c r="AU698" s="246"/>
      <c r="AV698" s="246"/>
      <c r="AW698" s="246"/>
      <c r="AX698" s="246"/>
      <c r="AY698" s="246"/>
      <c r="AZ698" s="246"/>
      <c r="BA698" s="249"/>
      <c r="BB698" s="351"/>
      <c r="BC698" s="249"/>
      <c r="BD698" s="249"/>
      <c r="BE698" s="249"/>
      <c r="BF698" s="249"/>
      <c r="BG698" s="249"/>
      <c r="BH698" s="249"/>
      <c r="BI698" s="249"/>
      <c r="BJ698" s="249"/>
      <c r="BK698" s="249"/>
      <c r="BL698" s="249"/>
      <c r="BM698" s="249"/>
      <c r="BN698" s="249"/>
      <c r="BO698" s="249"/>
      <c r="BP698" s="249"/>
      <c r="BQ698" s="249"/>
      <c r="BR698" s="249"/>
      <c r="BS698" s="249"/>
      <c r="BT698" s="249"/>
      <c r="BU698" s="249"/>
      <c r="BV698" s="249"/>
      <c r="BW698" s="249"/>
      <c r="BX698" s="249"/>
      <c r="BY698" s="249"/>
      <c r="BZ698" s="249"/>
      <c r="CA698" s="249"/>
      <c r="CB698" s="249"/>
      <c r="CC698" s="249"/>
      <c r="CD698" s="249"/>
      <c r="CE698" s="249"/>
      <c r="CF698" s="249"/>
      <c r="CG698" s="249"/>
      <c r="CH698" s="249"/>
      <c r="CI698" s="249"/>
      <c r="CJ698" s="249"/>
      <c r="CK698" s="249"/>
      <c r="CL698" s="249"/>
      <c r="CM698" s="249"/>
      <c r="CN698" s="249"/>
      <c r="CO698" s="249"/>
      <c r="CP698" s="249"/>
      <c r="CQ698" s="249"/>
      <c r="CR698" s="249"/>
      <c r="CS698" s="249"/>
      <c r="CT698" s="249"/>
      <c r="CU698" s="249"/>
      <c r="CV698" s="249"/>
      <c r="CW698" s="249"/>
      <c r="CX698" s="249"/>
      <c r="CY698" s="249"/>
      <c r="CZ698" s="249"/>
    </row>
    <row r="699" s="253" customFormat="true" ht="25.15" customHeight="true" x14ac:dyDescent="0.2">
      <c r="C699" s="2910"/>
      <c r="D699" s="2911"/>
      <c r="E699" s="598"/>
      <c r="F699" s="598"/>
      <c r="G699" s="598"/>
      <c r="H699" s="2910"/>
      <c r="I699" s="2911"/>
      <c r="J699" s="598"/>
      <c r="K699" s="598"/>
      <c r="L699" s="598"/>
      <c r="M699" s="2910"/>
      <c r="N699" s="2911"/>
      <c r="O699" s="598"/>
      <c r="P699" s="598"/>
      <c r="Q699" s="598"/>
      <c r="AD699" s="246"/>
      <c r="AE699" s="246"/>
      <c r="AF699" s="246"/>
      <c r="AG699" s="246"/>
      <c r="AH699" s="246"/>
      <c r="AI699" s="246"/>
      <c r="AJ699" s="246"/>
      <c r="AK699" s="246"/>
      <c r="AL699" s="246"/>
      <c r="AM699" s="246"/>
      <c r="AN699" s="246"/>
      <c r="AO699" s="246"/>
      <c r="AP699" s="246"/>
      <c r="AQ699" s="246"/>
      <c r="AR699" s="246"/>
      <c r="AS699" s="246"/>
      <c r="AT699" s="246"/>
      <c r="AU699" s="246"/>
      <c r="AV699" s="246"/>
      <c r="AW699" s="246"/>
      <c r="AX699" s="246"/>
      <c r="AY699" s="246"/>
      <c r="AZ699" s="246"/>
      <c r="BA699" s="249"/>
      <c r="BB699" s="351"/>
      <c r="BC699" s="249"/>
      <c r="BD699" s="249"/>
      <c r="BE699" s="249"/>
      <c r="BF699" s="249"/>
      <c r="BG699" s="249"/>
      <c r="BH699" s="249"/>
      <c r="BI699" s="249"/>
      <c r="BJ699" s="249"/>
      <c r="BK699" s="249"/>
      <c r="BL699" s="249"/>
      <c r="BM699" s="249"/>
      <c r="BN699" s="249"/>
      <c r="BO699" s="249"/>
      <c r="BP699" s="249"/>
      <c r="BQ699" s="249"/>
      <c r="BR699" s="249"/>
      <c r="BS699" s="249"/>
      <c r="BT699" s="249"/>
      <c r="BU699" s="249"/>
      <c r="BV699" s="249"/>
      <c r="BW699" s="249"/>
      <c r="BX699" s="249"/>
      <c r="BY699" s="249"/>
      <c r="BZ699" s="249"/>
      <c r="CA699" s="249"/>
      <c r="CB699" s="249"/>
      <c r="CC699" s="249"/>
      <c r="CD699" s="249"/>
      <c r="CE699" s="249"/>
      <c r="CF699" s="249"/>
      <c r="CG699" s="249"/>
      <c r="CH699" s="249"/>
      <c r="CI699" s="249"/>
      <c r="CJ699" s="249"/>
      <c r="CK699" s="249"/>
      <c r="CL699" s="249"/>
      <c r="CM699" s="249"/>
      <c r="CN699" s="249"/>
      <c r="CO699" s="249"/>
      <c r="CP699" s="249"/>
      <c r="CQ699" s="249"/>
      <c r="CR699" s="249"/>
      <c r="CS699" s="249"/>
      <c r="CT699" s="249"/>
      <c r="CU699" s="249"/>
      <c r="CV699" s="249"/>
      <c r="CW699" s="249"/>
      <c r="CX699" s="249"/>
      <c r="CY699" s="249"/>
      <c r="CZ699" s="249"/>
    </row>
    <row r="700" s="253" customFormat="true" ht="25.15" customHeight="true" x14ac:dyDescent="0.2">
      <c r="C700" s="2910"/>
      <c r="D700" s="2911"/>
      <c r="E700" s="598"/>
      <c r="F700" s="598"/>
      <c r="G700" s="598"/>
      <c r="H700" s="2910"/>
      <c r="I700" s="2911"/>
      <c r="J700" s="598"/>
      <c r="K700" s="598"/>
      <c r="L700" s="598"/>
      <c r="M700" s="2910"/>
      <c r="N700" s="2911"/>
      <c r="O700" s="598"/>
      <c r="P700" s="598"/>
      <c r="Q700" s="598"/>
      <c r="AD700" s="246"/>
      <c r="AE700" s="246"/>
      <c r="AF700" s="246"/>
      <c r="AG700" s="246"/>
      <c r="AH700" s="246"/>
      <c r="AI700" s="246"/>
      <c r="AJ700" s="246"/>
      <c r="AK700" s="246"/>
      <c r="AL700" s="246"/>
      <c r="AM700" s="246"/>
      <c r="AN700" s="246"/>
      <c r="AO700" s="246"/>
      <c r="AP700" s="246"/>
      <c r="AQ700" s="246"/>
      <c r="AR700" s="246"/>
      <c r="AS700" s="246"/>
      <c r="AT700" s="246"/>
      <c r="AU700" s="246"/>
      <c r="AV700" s="246"/>
      <c r="AW700" s="246"/>
      <c r="AX700" s="246"/>
      <c r="AY700" s="246"/>
      <c r="AZ700" s="246"/>
      <c r="BA700" s="249"/>
      <c r="BB700" s="351"/>
      <c r="BC700" s="249"/>
      <c r="BD700" s="249"/>
      <c r="BE700" s="249"/>
      <c r="BF700" s="249"/>
      <c r="BG700" s="249"/>
      <c r="BH700" s="249"/>
      <c r="BI700" s="249"/>
      <c r="BJ700" s="249"/>
      <c r="BK700" s="249"/>
      <c r="BL700" s="249"/>
      <c r="BM700" s="249"/>
      <c r="BN700" s="249"/>
      <c r="BO700" s="249"/>
      <c r="BP700" s="249"/>
      <c r="BQ700" s="249"/>
      <c r="BR700" s="249"/>
      <c r="BS700" s="249"/>
      <c r="BT700" s="249"/>
      <c r="BU700" s="249"/>
      <c r="BV700" s="249"/>
      <c r="BW700" s="249"/>
      <c r="BX700" s="249"/>
      <c r="BY700" s="249"/>
      <c r="BZ700" s="249"/>
      <c r="CA700" s="249"/>
      <c r="CB700" s="249"/>
      <c r="CC700" s="249"/>
      <c r="CD700" s="249"/>
      <c r="CE700" s="249"/>
      <c r="CF700" s="249"/>
      <c r="CG700" s="249"/>
      <c r="CH700" s="249"/>
      <c r="CI700" s="249"/>
      <c r="CJ700" s="249"/>
      <c r="CK700" s="249"/>
      <c r="CL700" s="249"/>
      <c r="CM700" s="249"/>
      <c r="CN700" s="249"/>
      <c r="CO700" s="249"/>
      <c r="CP700" s="249"/>
      <c r="CQ700" s="249"/>
      <c r="CR700" s="249"/>
      <c r="CS700" s="249"/>
      <c r="CT700" s="249"/>
      <c r="CU700" s="249"/>
      <c r="CV700" s="249"/>
      <c r="CW700" s="249"/>
      <c r="CX700" s="249"/>
      <c r="CY700" s="249"/>
      <c r="CZ700" s="249"/>
    </row>
    <row r="701" ht="25.15" customHeight="true" x14ac:dyDescent="0.2">
      <c r="C701" s="2911"/>
      <c r="D701" s="2911"/>
      <c r="E701" s="599"/>
      <c r="F701" s="599"/>
      <c r="G701" s="599"/>
      <c r="H701" s="2911"/>
      <c r="I701" s="2911"/>
      <c r="J701" s="599"/>
      <c r="K701" s="599"/>
      <c r="L701" s="599"/>
      <c r="M701" s="2911"/>
      <c r="N701" s="2911"/>
      <c r="O701" s="599"/>
      <c r="P701" s="599"/>
      <c r="Q701" s="599"/>
      <c r="BA701" s="249"/>
      <c r="BB701" s="351"/>
      <c r="BC701" s="249"/>
      <c r="BD701" s="249"/>
      <c r="BE701" s="249"/>
      <c r="BF701" s="249"/>
      <c r="BG701" s="249"/>
      <c r="BH701" s="249"/>
      <c r="BI701" s="249"/>
      <c r="BJ701" s="249"/>
      <c r="BK701" s="249"/>
      <c r="BL701" s="249"/>
      <c r="BM701" s="249"/>
      <c r="BN701" s="249"/>
      <c r="BO701" s="249"/>
      <c r="BP701" s="249"/>
      <c r="BQ701" s="249"/>
      <c r="BR701" s="249"/>
      <c r="BS701" s="249"/>
      <c r="BT701" s="249"/>
      <c r="BU701" s="249"/>
      <c r="BV701" s="249"/>
      <c r="BW701" s="249"/>
      <c r="BX701" s="249"/>
      <c r="BY701" s="249"/>
      <c r="BZ701" s="249"/>
      <c r="CA701" s="249"/>
      <c r="CB701" s="249"/>
      <c r="CC701" s="249"/>
      <c r="CD701" s="249"/>
      <c r="CE701" s="249"/>
      <c r="CF701" s="249"/>
      <c r="CG701" s="249"/>
      <c r="CH701" s="249"/>
      <c r="CI701" s="249"/>
      <c r="CJ701" s="249"/>
      <c r="CK701" s="249"/>
      <c r="CL701" s="249"/>
      <c r="CM701" s="249"/>
      <c r="CN701" s="249"/>
      <c r="CO701" s="249"/>
      <c r="CP701" s="249"/>
      <c r="CQ701" s="249"/>
      <c r="CR701" s="249"/>
      <c r="CS701" s="249"/>
      <c r="CT701" s="249"/>
      <c r="CU701" s="249"/>
      <c r="CV701" s="249"/>
      <c r="CW701" s="249"/>
      <c r="CX701" s="249"/>
      <c r="CY701" s="249"/>
      <c r="CZ701" s="249"/>
    </row>
    <row r="702" ht="25.15" customHeight="true" x14ac:dyDescent="0.2">
      <c r="C702" s="2911"/>
      <c r="D702" s="2911"/>
      <c r="E702" s="599"/>
      <c r="F702" s="599"/>
      <c r="G702" s="599"/>
      <c r="H702" s="2911"/>
      <c r="I702" s="2911"/>
      <c r="J702" s="599"/>
      <c r="K702" s="599"/>
      <c r="L702" s="599"/>
      <c r="M702" s="2911"/>
      <c r="N702" s="2911"/>
      <c r="O702" s="599"/>
      <c r="P702" s="599"/>
      <c r="Q702" s="599"/>
      <c r="BA702" s="249"/>
      <c r="BB702" s="351"/>
      <c r="BC702" s="249"/>
      <c r="BD702" s="249"/>
      <c r="BE702" s="249"/>
      <c r="BF702" s="249"/>
      <c r="BG702" s="249"/>
      <c r="BH702" s="249"/>
      <c r="BI702" s="249"/>
      <c r="BJ702" s="249"/>
      <c r="BK702" s="249"/>
      <c r="BL702" s="249"/>
      <c r="BM702" s="249"/>
      <c r="BN702" s="249"/>
      <c r="BO702" s="249"/>
      <c r="BP702" s="249"/>
      <c r="BQ702" s="249"/>
      <c r="BR702" s="249"/>
      <c r="BS702" s="249"/>
      <c r="BT702" s="249"/>
      <c r="BU702" s="249"/>
      <c r="BV702" s="249"/>
      <c r="BW702" s="249"/>
      <c r="BX702" s="249"/>
      <c r="BY702" s="249"/>
      <c r="BZ702" s="249"/>
      <c r="CA702" s="249"/>
      <c r="CB702" s="249"/>
      <c r="CC702" s="249"/>
      <c r="CD702" s="249"/>
      <c r="CE702" s="249"/>
      <c r="CF702" s="249"/>
      <c r="CG702" s="249"/>
      <c r="CH702" s="249"/>
      <c r="CI702" s="249"/>
      <c r="CJ702" s="249"/>
      <c r="CK702" s="249"/>
      <c r="CL702" s="249"/>
      <c r="CM702" s="249"/>
      <c r="CN702" s="249"/>
      <c r="CO702" s="249"/>
      <c r="CP702" s="249"/>
      <c r="CQ702" s="249"/>
      <c r="CR702" s="249"/>
      <c r="CS702" s="249"/>
      <c r="CT702" s="249"/>
      <c r="CU702" s="249"/>
      <c r="CV702" s="249"/>
      <c r="CW702" s="249"/>
      <c r="CX702" s="249"/>
      <c r="CY702" s="249"/>
      <c r="CZ702" s="249"/>
    </row>
    <row r="703" ht="25.15" customHeight="true" x14ac:dyDescent="0.2">
      <c r="C703" s="2911"/>
      <c r="D703" s="2911"/>
      <c r="E703" s="599"/>
      <c r="F703" s="599"/>
      <c r="G703" s="599"/>
      <c r="H703" s="2911"/>
      <c r="I703" s="2911"/>
      <c r="J703" s="599"/>
      <c r="K703" s="599"/>
      <c r="L703" s="599"/>
      <c r="M703" s="2911"/>
      <c r="N703" s="2911"/>
      <c r="O703" s="599"/>
      <c r="P703" s="599"/>
      <c r="Q703" s="599"/>
      <c r="BA703" s="249"/>
      <c r="BB703" s="351"/>
      <c r="BC703" s="249"/>
      <c r="BD703" s="249"/>
      <c r="BE703" s="249"/>
      <c r="BF703" s="249"/>
      <c r="BG703" s="249"/>
      <c r="BH703" s="249"/>
      <c r="BI703" s="249"/>
      <c r="BJ703" s="249"/>
      <c r="BK703" s="249"/>
      <c r="BL703" s="249"/>
      <c r="BM703" s="249"/>
      <c r="BN703" s="249"/>
      <c r="BO703" s="249"/>
      <c r="BP703" s="249"/>
      <c r="BQ703" s="249"/>
      <c r="BR703" s="249"/>
      <c r="BS703" s="249"/>
      <c r="BT703" s="249"/>
      <c r="BU703" s="249"/>
      <c r="BV703" s="249"/>
      <c r="BW703" s="249"/>
      <c r="BX703" s="249"/>
      <c r="BY703" s="249"/>
      <c r="BZ703" s="249"/>
      <c r="CA703" s="249"/>
      <c r="CB703" s="249"/>
      <c r="CC703" s="249"/>
      <c r="CD703" s="249"/>
      <c r="CE703" s="249"/>
      <c r="CF703" s="249"/>
      <c r="CG703" s="249"/>
      <c r="CH703" s="249"/>
      <c r="CI703" s="249"/>
      <c r="CJ703" s="249"/>
      <c r="CK703" s="249"/>
      <c r="CL703" s="249"/>
      <c r="CM703" s="249"/>
      <c r="CN703" s="249"/>
      <c r="CO703" s="249"/>
      <c r="CP703" s="249"/>
      <c r="CQ703" s="249"/>
      <c r="CR703" s="249"/>
      <c r="CS703" s="249"/>
      <c r="CT703" s="249"/>
      <c r="CU703" s="249"/>
      <c r="CV703" s="249"/>
      <c r="CW703" s="249"/>
      <c r="CX703" s="249"/>
      <c r="CY703" s="249"/>
      <c r="CZ703" s="249"/>
    </row>
    <row r="704" ht="25.15" customHeight="true" x14ac:dyDescent="0.2">
      <c r="C704" s="2911"/>
      <c r="D704" s="2911"/>
      <c r="E704" s="599"/>
      <c r="F704" s="599"/>
      <c r="G704" s="599"/>
      <c r="H704" s="2911"/>
      <c r="I704" s="2911"/>
      <c r="J704" s="599"/>
      <c r="K704" s="599"/>
      <c r="L704" s="599"/>
      <c r="M704" s="2911"/>
      <c r="N704" s="2911"/>
      <c r="O704" s="599"/>
      <c r="P704" s="599"/>
      <c r="Q704" s="599"/>
      <c r="BA704" s="249"/>
      <c r="BB704" s="351"/>
      <c r="BC704" s="249"/>
      <c r="BD704" s="249"/>
      <c r="BE704" s="249"/>
      <c r="BF704" s="249"/>
      <c r="BG704" s="249"/>
      <c r="BH704" s="249"/>
      <c r="BI704" s="249"/>
      <c r="BJ704" s="249"/>
      <c r="BK704" s="249"/>
      <c r="BL704" s="249"/>
      <c r="BM704" s="249"/>
      <c r="BN704" s="249"/>
      <c r="BO704" s="249"/>
      <c r="BP704" s="249"/>
      <c r="BQ704" s="249"/>
      <c r="BR704" s="249"/>
      <c r="BS704" s="249"/>
      <c r="BT704" s="249"/>
      <c r="BU704" s="249"/>
      <c r="BV704" s="249"/>
      <c r="BW704" s="249"/>
      <c r="BX704" s="249"/>
      <c r="BY704" s="249"/>
      <c r="BZ704" s="249"/>
      <c r="CA704" s="249"/>
      <c r="CB704" s="249"/>
      <c r="CC704" s="249"/>
      <c r="CD704" s="249"/>
      <c r="CE704" s="249"/>
      <c r="CF704" s="249"/>
      <c r="CG704" s="249"/>
      <c r="CH704" s="249"/>
      <c r="CI704" s="249"/>
      <c r="CJ704" s="249"/>
      <c r="CK704" s="249"/>
      <c r="CL704" s="249"/>
      <c r="CM704" s="249"/>
      <c r="CN704" s="249"/>
      <c r="CO704" s="249"/>
      <c r="CP704" s="249"/>
      <c r="CQ704" s="249"/>
      <c r="CR704" s="249"/>
      <c r="CS704" s="249"/>
      <c r="CT704" s="249"/>
      <c r="CU704" s="249"/>
      <c r="CV704" s="249"/>
      <c r="CW704" s="249"/>
      <c r="CX704" s="249"/>
      <c r="CY704" s="249"/>
      <c r="CZ704" s="249"/>
    </row>
    <row r="705" ht="25.15" customHeight="true" x14ac:dyDescent="0.2">
      <c r="C705" s="2911"/>
      <c r="D705" s="2911"/>
      <c r="E705" s="599"/>
      <c r="F705" s="599"/>
      <c r="G705" s="599"/>
      <c r="H705" s="2911"/>
      <c r="I705" s="2911"/>
      <c r="J705" s="599"/>
      <c r="K705" s="599"/>
      <c r="L705" s="599"/>
      <c r="M705" s="2911"/>
      <c r="N705" s="2911"/>
      <c r="O705" s="599"/>
      <c r="P705" s="599"/>
      <c r="Q705" s="599"/>
      <c r="BA705" s="249"/>
      <c r="BB705" s="351"/>
      <c r="BC705" s="249"/>
      <c r="BD705" s="249"/>
      <c r="BE705" s="249"/>
      <c r="BF705" s="249"/>
      <c r="BG705" s="249"/>
      <c r="BH705" s="249"/>
      <c r="BI705" s="249"/>
      <c r="BJ705" s="249"/>
      <c r="BK705" s="249"/>
      <c r="BL705" s="249"/>
      <c r="BM705" s="249"/>
      <c r="BN705" s="249"/>
      <c r="BO705" s="249"/>
      <c r="BP705" s="249"/>
      <c r="BQ705" s="249"/>
      <c r="BR705" s="249"/>
      <c r="BS705" s="249"/>
      <c r="BT705" s="249"/>
      <c r="BU705" s="249"/>
      <c r="BV705" s="249"/>
      <c r="BW705" s="249"/>
      <c r="BX705" s="249"/>
      <c r="BY705" s="249"/>
      <c r="BZ705" s="249"/>
      <c r="CA705" s="249"/>
      <c r="CB705" s="249"/>
      <c r="CC705" s="249"/>
      <c r="CD705" s="249"/>
      <c r="CE705" s="249"/>
      <c r="CF705" s="249"/>
      <c r="CG705" s="249"/>
      <c r="CH705" s="249"/>
      <c r="CI705" s="249"/>
      <c r="CJ705" s="249"/>
      <c r="CK705" s="249"/>
      <c r="CL705" s="249"/>
      <c r="CM705" s="249"/>
      <c r="CN705" s="249"/>
      <c r="CO705" s="249"/>
      <c r="CP705" s="249"/>
      <c r="CQ705" s="249"/>
      <c r="CR705" s="249"/>
      <c r="CS705" s="249"/>
      <c r="CT705" s="249"/>
      <c r="CU705" s="249"/>
      <c r="CV705" s="249"/>
      <c r="CW705" s="249"/>
      <c r="CX705" s="249"/>
      <c r="CY705" s="249"/>
      <c r="CZ705" s="249"/>
    </row>
    <row r="706" ht="25.15" customHeight="true" x14ac:dyDescent="0.2">
      <c r="C706" s="2911"/>
      <c r="D706" s="2911"/>
      <c r="E706" s="599"/>
      <c r="F706" s="599"/>
      <c r="G706" s="599"/>
      <c r="H706" s="2911"/>
      <c r="I706" s="2911"/>
      <c r="J706" s="599"/>
      <c r="K706" s="599"/>
      <c r="L706" s="599"/>
      <c r="M706" s="2911"/>
      <c r="N706" s="2911"/>
      <c r="O706" s="599"/>
      <c r="P706" s="599"/>
      <c r="Q706" s="599"/>
      <c r="BA706" s="249"/>
      <c r="BB706" s="351"/>
      <c r="BC706" s="249"/>
      <c r="BD706" s="249"/>
      <c r="BE706" s="249"/>
      <c r="BF706" s="249"/>
      <c r="BG706" s="249"/>
      <c r="BH706" s="249"/>
      <c r="BI706" s="249"/>
      <c r="BJ706" s="249"/>
      <c r="BK706" s="249"/>
      <c r="BL706" s="249"/>
      <c r="BM706" s="249"/>
      <c r="BN706" s="249"/>
      <c r="BO706" s="249"/>
      <c r="BP706" s="249"/>
      <c r="BQ706" s="249"/>
      <c r="BR706" s="249"/>
      <c r="BS706" s="249"/>
      <c r="BT706" s="249"/>
      <c r="BU706" s="249"/>
      <c r="BV706" s="249"/>
      <c r="BW706" s="249"/>
      <c r="BX706" s="249"/>
      <c r="BY706" s="249"/>
      <c r="BZ706" s="249"/>
      <c r="CA706" s="249"/>
      <c r="CB706" s="249"/>
      <c r="CC706" s="249"/>
      <c r="CD706" s="249"/>
      <c r="CE706" s="249"/>
      <c r="CF706" s="249"/>
      <c r="CG706" s="249"/>
      <c r="CH706" s="249"/>
      <c r="CI706" s="249"/>
      <c r="CJ706" s="249"/>
      <c r="CK706" s="249"/>
      <c r="CL706" s="249"/>
      <c r="CM706" s="249"/>
      <c r="CN706" s="249"/>
      <c r="CO706" s="249"/>
      <c r="CP706" s="249"/>
      <c r="CQ706" s="249"/>
      <c r="CR706" s="249"/>
      <c r="CS706" s="249"/>
      <c r="CT706" s="249"/>
      <c r="CU706" s="249"/>
      <c r="CV706" s="249"/>
      <c r="CW706" s="249"/>
      <c r="CX706" s="249"/>
      <c r="CY706" s="249"/>
      <c r="CZ706" s="249"/>
    </row>
    <row r="707" ht="25.15" customHeight="true" x14ac:dyDescent="0.2">
      <c r="C707" s="2911"/>
      <c r="D707" s="2911"/>
      <c r="E707" s="599"/>
      <c r="F707" s="599"/>
      <c r="G707" s="599"/>
      <c r="H707" s="2911"/>
      <c r="I707" s="2911"/>
      <c r="J707" s="599"/>
      <c r="K707" s="599"/>
      <c r="L707" s="599"/>
      <c r="M707" s="2911"/>
      <c r="N707" s="2911"/>
      <c r="O707" s="599"/>
      <c r="P707" s="599"/>
      <c r="Q707" s="599"/>
      <c r="BA707" s="249"/>
      <c r="BB707" s="351"/>
      <c r="BC707" s="249"/>
      <c r="BD707" s="249"/>
      <c r="BE707" s="249"/>
      <c r="BF707" s="249"/>
      <c r="BG707" s="249"/>
      <c r="BH707" s="249"/>
      <c r="BI707" s="249"/>
      <c r="BJ707" s="249"/>
      <c r="BK707" s="249"/>
      <c r="BL707" s="249"/>
      <c r="BM707" s="249"/>
      <c r="BN707" s="249"/>
      <c r="BO707" s="249"/>
      <c r="BP707" s="249"/>
      <c r="BQ707" s="249"/>
      <c r="BR707" s="249"/>
      <c r="BS707" s="249"/>
      <c r="BT707" s="249"/>
      <c r="BU707" s="249"/>
      <c r="BV707" s="249"/>
      <c r="BW707" s="249"/>
      <c r="BX707" s="249"/>
      <c r="BY707" s="249"/>
      <c r="BZ707" s="249"/>
      <c r="CA707" s="249"/>
      <c r="CB707" s="249"/>
      <c r="CC707" s="249"/>
      <c r="CD707" s="249"/>
      <c r="CE707" s="249"/>
      <c r="CF707" s="249"/>
      <c r="CG707" s="249"/>
      <c r="CH707" s="249"/>
      <c r="CI707" s="249"/>
      <c r="CJ707" s="249"/>
      <c r="CK707" s="249"/>
      <c r="CL707" s="249"/>
      <c r="CM707" s="249"/>
      <c r="CN707" s="249"/>
      <c r="CO707" s="249"/>
      <c r="CP707" s="249"/>
      <c r="CQ707" s="249"/>
      <c r="CR707" s="249"/>
      <c r="CS707" s="249"/>
      <c r="CT707" s="249"/>
      <c r="CU707" s="249"/>
      <c r="CV707" s="249"/>
      <c r="CW707" s="249"/>
      <c r="CX707" s="249"/>
      <c r="CY707" s="249"/>
      <c r="CZ707" s="249"/>
    </row>
    <row r="708" ht="25.15" customHeight="true" x14ac:dyDescent="0.2">
      <c r="C708" s="2911"/>
      <c r="D708" s="2911"/>
      <c r="E708" s="599"/>
      <c r="F708" s="599"/>
      <c r="G708" s="599"/>
      <c r="H708" s="2911"/>
      <c r="I708" s="2911"/>
      <c r="J708" s="599"/>
      <c r="K708" s="599"/>
      <c r="L708" s="599"/>
      <c r="M708" s="2911"/>
      <c r="N708" s="2911"/>
      <c r="O708" s="599"/>
      <c r="P708" s="599"/>
      <c r="Q708" s="599"/>
      <c r="BA708" s="249"/>
      <c r="BB708" s="351"/>
      <c r="BC708" s="249"/>
      <c r="BD708" s="249"/>
      <c r="BE708" s="249"/>
      <c r="BF708" s="249"/>
      <c r="BG708" s="249"/>
      <c r="BH708" s="249"/>
      <c r="BI708" s="249"/>
      <c r="BJ708" s="249"/>
      <c r="BK708" s="249"/>
      <c r="BL708" s="249"/>
      <c r="BM708" s="249"/>
      <c r="BN708" s="249"/>
      <c r="BO708" s="249"/>
      <c r="BP708" s="249"/>
      <c r="BQ708" s="249"/>
      <c r="BR708" s="249"/>
      <c r="BS708" s="249"/>
      <c r="BT708" s="249"/>
      <c r="BU708" s="249"/>
      <c r="BV708" s="249"/>
      <c r="BW708" s="249"/>
      <c r="BX708" s="249"/>
      <c r="BY708" s="249"/>
      <c r="BZ708" s="249"/>
      <c r="CA708" s="249"/>
      <c r="CB708" s="249"/>
      <c r="CC708" s="249"/>
      <c r="CD708" s="249"/>
      <c r="CE708" s="249"/>
      <c r="CF708" s="249"/>
      <c r="CG708" s="249"/>
      <c r="CH708" s="249"/>
      <c r="CI708" s="249"/>
      <c r="CJ708" s="249"/>
      <c r="CK708" s="249"/>
      <c r="CL708" s="249"/>
      <c r="CM708" s="249"/>
      <c r="CN708" s="249"/>
      <c r="CO708" s="249"/>
      <c r="CP708" s="249"/>
      <c r="CQ708" s="249"/>
      <c r="CR708" s="249"/>
      <c r="CS708" s="249"/>
      <c r="CT708" s="249"/>
      <c r="CU708" s="249"/>
      <c r="CV708" s="249"/>
      <c r="CW708" s="249"/>
      <c r="CX708" s="249"/>
      <c r="CY708" s="249"/>
      <c r="CZ708" s="249"/>
    </row>
    <row r="709" ht="25.15" customHeight="true" x14ac:dyDescent="0.2">
      <c r="C709" s="2911"/>
      <c r="D709" s="2911"/>
      <c r="E709" s="599"/>
      <c r="F709" s="599"/>
      <c r="G709" s="599"/>
      <c r="H709" s="2911"/>
      <c r="I709" s="2911"/>
      <c r="J709" s="599"/>
      <c r="K709" s="599"/>
      <c r="L709" s="599"/>
      <c r="M709" s="2911"/>
      <c r="N709" s="2911"/>
      <c r="O709" s="599"/>
      <c r="P709" s="599"/>
      <c r="Q709" s="599"/>
      <c r="BA709" s="249"/>
      <c r="BB709" s="351"/>
      <c r="BC709" s="249"/>
      <c r="BD709" s="249"/>
      <c r="BE709" s="249"/>
      <c r="BF709" s="249"/>
      <c r="BG709" s="249"/>
      <c r="BH709" s="249"/>
      <c r="BI709" s="249"/>
      <c r="BJ709" s="249"/>
      <c r="BK709" s="249"/>
      <c r="BL709" s="249"/>
      <c r="BM709" s="249"/>
      <c r="BN709" s="249"/>
      <c r="BO709" s="249"/>
      <c r="BP709" s="249"/>
      <c r="BQ709" s="249"/>
      <c r="BR709" s="249"/>
      <c r="BS709" s="249"/>
      <c r="BT709" s="249"/>
      <c r="BU709" s="249"/>
      <c r="BV709" s="249"/>
      <c r="BW709" s="249"/>
      <c r="BX709" s="249"/>
      <c r="BY709" s="249"/>
      <c r="BZ709" s="249"/>
      <c r="CA709" s="249"/>
      <c r="CB709" s="249"/>
      <c r="CC709" s="249"/>
      <c r="CD709" s="249"/>
      <c r="CE709" s="249"/>
      <c r="CF709" s="249"/>
      <c r="CG709" s="249"/>
      <c r="CH709" s="249"/>
      <c r="CI709" s="249"/>
      <c r="CJ709" s="249"/>
      <c r="CK709" s="249"/>
      <c r="CL709" s="249"/>
      <c r="CM709" s="249"/>
      <c r="CN709" s="249"/>
      <c r="CO709" s="249"/>
      <c r="CP709" s="249"/>
      <c r="CQ709" s="249"/>
      <c r="CR709" s="249"/>
      <c r="CS709" s="249"/>
      <c r="CT709" s="249"/>
      <c r="CU709" s="249"/>
      <c r="CV709" s="249"/>
      <c r="CW709" s="249"/>
      <c r="CX709" s="249"/>
      <c r="CY709" s="249"/>
      <c r="CZ709" s="249"/>
    </row>
    <row r="710" ht="25.15" customHeight="true" x14ac:dyDescent="0.2">
      <c r="C710" s="2911"/>
      <c r="D710" s="2911"/>
      <c r="E710" s="599"/>
      <c r="F710" s="599"/>
      <c r="G710" s="599"/>
      <c r="H710" s="2911"/>
      <c r="I710" s="2911"/>
      <c r="J710" s="599"/>
      <c r="K710" s="599"/>
      <c r="L710" s="599"/>
      <c r="M710" s="2911"/>
      <c r="N710" s="2911"/>
      <c r="O710" s="599"/>
      <c r="P710" s="599"/>
      <c r="Q710" s="599"/>
      <c r="BA710" s="249"/>
      <c r="BB710" s="351"/>
      <c r="BC710" s="249"/>
      <c r="BD710" s="249"/>
      <c r="BE710" s="249"/>
      <c r="BF710" s="249"/>
      <c r="BG710" s="249"/>
      <c r="BH710" s="249"/>
      <c r="BI710" s="249"/>
      <c r="BJ710" s="249"/>
      <c r="BK710" s="249"/>
      <c r="BL710" s="249"/>
      <c r="BM710" s="249"/>
      <c r="BN710" s="249"/>
      <c r="BO710" s="249"/>
      <c r="BP710" s="249"/>
      <c r="BQ710" s="249"/>
      <c r="BR710" s="249"/>
      <c r="BS710" s="249"/>
      <c r="BT710" s="249"/>
      <c r="BU710" s="249"/>
      <c r="BV710" s="249"/>
      <c r="BW710" s="249"/>
      <c r="BX710" s="249"/>
      <c r="BY710" s="249"/>
      <c r="BZ710" s="249"/>
      <c r="CA710" s="249"/>
      <c r="CB710" s="249"/>
      <c r="CC710" s="249"/>
      <c r="CD710" s="249"/>
      <c r="CE710" s="249"/>
      <c r="CF710" s="249"/>
      <c r="CG710" s="249"/>
      <c r="CH710" s="249"/>
      <c r="CI710" s="249"/>
      <c r="CJ710" s="249"/>
      <c r="CK710" s="249"/>
      <c r="CL710" s="249"/>
      <c r="CM710" s="249"/>
      <c r="CN710" s="249"/>
      <c r="CO710" s="249"/>
      <c r="CP710" s="249"/>
      <c r="CQ710" s="249"/>
      <c r="CR710" s="249"/>
      <c r="CS710" s="249"/>
      <c r="CT710" s="249"/>
      <c r="CU710" s="249"/>
      <c r="CV710" s="249"/>
      <c r="CW710" s="249"/>
      <c r="CX710" s="249"/>
      <c r="CY710" s="249"/>
      <c r="CZ710" s="249"/>
    </row>
    <row r="711" ht="25.15" customHeight="true" x14ac:dyDescent="0.2">
      <c r="C711" s="2911"/>
      <c r="D711" s="2911"/>
      <c r="E711" s="599"/>
      <c r="F711" s="599"/>
      <c r="G711" s="599"/>
      <c r="H711" s="2911"/>
      <c r="I711" s="2911"/>
      <c r="J711" s="599"/>
      <c r="K711" s="599"/>
      <c r="L711" s="599"/>
      <c r="M711" s="2911"/>
      <c r="N711" s="2911"/>
      <c r="O711" s="599"/>
      <c r="P711" s="599"/>
      <c r="Q711" s="599"/>
      <c r="BA711" s="249"/>
      <c r="BB711" s="351"/>
      <c r="BC711" s="249"/>
      <c r="BD711" s="249"/>
      <c r="BE711" s="249"/>
      <c r="BF711" s="249"/>
      <c r="BG711" s="249"/>
      <c r="BH711" s="249"/>
      <c r="BI711" s="249"/>
      <c r="BJ711" s="249"/>
      <c r="BK711" s="249"/>
      <c r="BL711" s="249"/>
      <c r="BM711" s="249"/>
      <c r="BN711" s="249"/>
      <c r="BO711" s="249"/>
      <c r="BP711" s="249"/>
      <c r="BQ711" s="249"/>
      <c r="BR711" s="249"/>
      <c r="BS711" s="249"/>
      <c r="BT711" s="249"/>
      <c r="BU711" s="249"/>
      <c r="BV711" s="249"/>
      <c r="BW711" s="249"/>
      <c r="BX711" s="249"/>
      <c r="BY711" s="249"/>
      <c r="BZ711" s="249"/>
      <c r="CA711" s="249"/>
      <c r="CB711" s="249"/>
      <c r="CC711" s="249"/>
      <c r="CD711" s="249"/>
      <c r="CE711" s="249"/>
      <c r="CF711" s="249"/>
      <c r="CG711" s="249"/>
      <c r="CH711" s="249"/>
      <c r="CI711" s="249"/>
      <c r="CJ711" s="249"/>
      <c r="CK711" s="249"/>
      <c r="CL711" s="249"/>
      <c r="CM711" s="249"/>
      <c r="CN711" s="249"/>
      <c r="CO711" s="249"/>
      <c r="CP711" s="249"/>
      <c r="CQ711" s="249"/>
      <c r="CR711" s="249"/>
      <c r="CS711" s="249"/>
      <c r="CT711" s="249"/>
      <c r="CU711" s="249"/>
      <c r="CV711" s="249"/>
      <c r="CW711" s="249"/>
      <c r="CX711" s="249"/>
      <c r="CY711" s="249"/>
      <c r="CZ711" s="249"/>
    </row>
    <row r="712" ht="25.15" customHeight="true" x14ac:dyDescent="0.2">
      <c r="C712" s="2911"/>
      <c r="D712" s="2911"/>
      <c r="E712" s="599"/>
      <c r="F712" s="599"/>
      <c r="G712" s="599"/>
      <c r="H712" s="2911"/>
      <c r="I712" s="2911"/>
      <c r="J712" s="599"/>
      <c r="K712" s="599"/>
      <c r="L712" s="599"/>
      <c r="M712" s="2911"/>
      <c r="N712" s="2911"/>
      <c r="O712" s="599"/>
      <c r="P712" s="599"/>
      <c r="Q712" s="599"/>
      <c r="BA712" s="249"/>
      <c r="BB712" s="351"/>
      <c r="BC712" s="249"/>
      <c r="BD712" s="249"/>
      <c r="BE712" s="249"/>
      <c r="BF712" s="249"/>
      <c r="BG712" s="249"/>
      <c r="BH712" s="249"/>
      <c r="BI712" s="249"/>
      <c r="BJ712" s="249"/>
      <c r="BK712" s="249"/>
      <c r="BL712" s="249"/>
      <c r="BM712" s="249"/>
      <c r="BN712" s="249"/>
      <c r="BO712" s="249"/>
      <c r="BP712" s="249"/>
      <c r="BQ712" s="249"/>
      <c r="BR712" s="249"/>
      <c r="BS712" s="249"/>
      <c r="BT712" s="249"/>
      <c r="BU712" s="249"/>
      <c r="BV712" s="249"/>
      <c r="BW712" s="249"/>
      <c r="BX712" s="249"/>
      <c r="BY712" s="249"/>
      <c r="BZ712" s="249"/>
      <c r="CA712" s="249"/>
      <c r="CB712" s="249"/>
      <c r="CC712" s="249"/>
      <c r="CD712" s="249"/>
      <c r="CE712" s="249"/>
      <c r="CF712" s="249"/>
      <c r="CG712" s="249"/>
      <c r="CH712" s="249"/>
      <c r="CI712" s="249"/>
      <c r="CJ712" s="249"/>
      <c r="CK712" s="249"/>
      <c r="CL712" s="249"/>
      <c r="CM712" s="249"/>
      <c r="CN712" s="249"/>
      <c r="CO712" s="249"/>
      <c r="CP712" s="249"/>
      <c r="CQ712" s="249"/>
      <c r="CR712" s="249"/>
      <c r="CS712" s="249"/>
      <c r="CT712" s="249"/>
      <c r="CU712" s="249"/>
      <c r="CV712" s="249"/>
      <c r="CW712" s="249"/>
      <c r="CX712" s="249"/>
      <c r="CY712" s="249"/>
      <c r="CZ712" s="249"/>
    </row>
    <row r="713" ht="25.15" customHeight="true" x14ac:dyDescent="0.2">
      <c r="C713" s="2911"/>
      <c r="D713" s="2911"/>
      <c r="E713" s="599"/>
      <c r="F713" s="599"/>
      <c r="G713" s="599"/>
      <c r="H713" s="2911"/>
      <c r="I713" s="2911"/>
      <c r="J713" s="599"/>
      <c r="K713" s="599"/>
      <c r="L713" s="599"/>
      <c r="M713" s="2911"/>
      <c r="N713" s="2911"/>
      <c r="O713" s="599"/>
      <c r="P713" s="599"/>
      <c r="Q713" s="599"/>
      <c r="BA713" s="249"/>
      <c r="BB713" s="351"/>
      <c r="BC713" s="249"/>
      <c r="BD713" s="249"/>
      <c r="BE713" s="249"/>
      <c r="BF713" s="249"/>
      <c r="BG713" s="249"/>
      <c r="BH713" s="249"/>
      <c r="BI713" s="249"/>
      <c r="BJ713" s="249"/>
      <c r="BK713" s="249"/>
      <c r="BL713" s="249"/>
      <c r="BM713" s="249"/>
      <c r="BN713" s="249"/>
      <c r="BO713" s="249"/>
      <c r="BP713" s="249"/>
      <c r="BQ713" s="249"/>
      <c r="BR713" s="249"/>
      <c r="BS713" s="249"/>
      <c r="BT713" s="249"/>
      <c r="BU713" s="249"/>
      <c r="BV713" s="249"/>
      <c r="BW713" s="249"/>
      <c r="BX713" s="249"/>
      <c r="BY713" s="249"/>
      <c r="BZ713" s="249"/>
      <c r="CA713" s="249"/>
      <c r="CB713" s="249"/>
      <c r="CC713" s="249"/>
      <c r="CD713" s="249"/>
      <c r="CE713" s="249"/>
      <c r="CF713" s="249"/>
      <c r="CG713" s="249"/>
      <c r="CH713" s="249"/>
      <c r="CI713" s="249"/>
      <c r="CJ713" s="249"/>
      <c r="CK713" s="249"/>
      <c r="CL713" s="249"/>
      <c r="CM713" s="249"/>
      <c r="CN713" s="249"/>
      <c r="CO713" s="249"/>
      <c r="CP713" s="249"/>
      <c r="CQ713" s="249"/>
      <c r="CR713" s="249"/>
      <c r="CS713" s="249"/>
      <c r="CT713" s="249"/>
      <c r="CU713" s="249"/>
      <c r="CV713" s="249"/>
      <c r="CW713" s="249"/>
      <c r="CX713" s="249"/>
      <c r="CY713" s="249"/>
      <c r="CZ713" s="249"/>
    </row>
    <row r="714" ht="25.15" customHeight="true" x14ac:dyDescent="0.2">
      <c r="C714" s="2911"/>
      <c r="D714" s="2911"/>
      <c r="E714" s="599"/>
      <c r="F714" s="599"/>
      <c r="G714" s="599"/>
      <c r="H714" s="2911"/>
      <c r="I714" s="2911"/>
      <c r="J714" s="599"/>
      <c r="K714" s="599"/>
      <c r="L714" s="599"/>
      <c r="M714" s="2911"/>
      <c r="N714" s="2911"/>
      <c r="O714" s="599"/>
      <c r="P714" s="599"/>
      <c r="Q714" s="599"/>
      <c r="BA714" s="249"/>
      <c r="BB714" s="351"/>
      <c r="BC714" s="249"/>
      <c r="BD714" s="249"/>
      <c r="BE714" s="249"/>
      <c r="BF714" s="249"/>
      <c r="BG714" s="249"/>
      <c r="BH714" s="249"/>
      <c r="BI714" s="249"/>
      <c r="BJ714" s="249"/>
      <c r="BK714" s="249"/>
      <c r="BL714" s="249"/>
      <c r="BM714" s="249"/>
      <c r="BN714" s="249"/>
      <c r="BO714" s="249"/>
      <c r="BP714" s="249"/>
      <c r="BQ714" s="249"/>
      <c r="BR714" s="249"/>
      <c r="BS714" s="249"/>
      <c r="BT714" s="249"/>
      <c r="BU714" s="249"/>
      <c r="BV714" s="249"/>
      <c r="BW714" s="249"/>
      <c r="BX714" s="249"/>
      <c r="BY714" s="249"/>
      <c r="BZ714" s="249"/>
      <c r="CA714" s="249"/>
      <c r="CB714" s="249"/>
      <c r="CC714" s="249"/>
      <c r="CD714" s="249"/>
      <c r="CE714" s="249"/>
      <c r="CF714" s="249"/>
      <c r="CG714" s="249"/>
      <c r="CH714" s="249"/>
      <c r="CI714" s="249"/>
      <c r="CJ714" s="249"/>
      <c r="CK714" s="249"/>
      <c r="CL714" s="249"/>
      <c r="CM714" s="249"/>
      <c r="CN714" s="249"/>
      <c r="CO714" s="249"/>
      <c r="CP714" s="249"/>
      <c r="CQ714" s="249"/>
      <c r="CR714" s="249"/>
      <c r="CS714" s="249"/>
      <c r="CT714" s="249"/>
      <c r="CU714" s="249"/>
      <c r="CV714" s="249"/>
      <c r="CW714" s="249"/>
      <c r="CX714" s="249"/>
      <c r="CY714" s="249"/>
      <c r="CZ714" s="249"/>
    </row>
    <row r="715" ht="25.15" customHeight="true" x14ac:dyDescent="0.2">
      <c r="C715" s="2911"/>
      <c r="D715" s="2911"/>
      <c r="E715" s="599"/>
      <c r="F715" s="599"/>
      <c r="G715" s="599"/>
      <c r="H715" s="2911"/>
      <c r="I715" s="2911"/>
      <c r="J715" s="599"/>
      <c r="K715" s="599"/>
      <c r="L715" s="599"/>
      <c r="M715" s="2911"/>
      <c r="N715" s="2911"/>
      <c r="O715" s="599"/>
      <c r="P715" s="599"/>
      <c r="Q715" s="599"/>
      <c r="BA715" s="249"/>
      <c r="BB715" s="351"/>
      <c r="BC715" s="249"/>
      <c r="BD715" s="249"/>
      <c r="BE715" s="249"/>
      <c r="BF715" s="249"/>
      <c r="BG715" s="249"/>
      <c r="BH715" s="249"/>
      <c r="BI715" s="249"/>
      <c r="BJ715" s="249"/>
      <c r="BK715" s="249"/>
      <c r="BL715" s="249"/>
      <c r="BM715" s="249"/>
      <c r="BN715" s="249"/>
      <c r="BO715" s="249"/>
      <c r="BP715" s="249"/>
      <c r="BQ715" s="249"/>
      <c r="BR715" s="249"/>
      <c r="BS715" s="249"/>
      <c r="BT715" s="249"/>
      <c r="BU715" s="249"/>
      <c r="BV715" s="249"/>
      <c r="BW715" s="249"/>
      <c r="BX715" s="249"/>
      <c r="BY715" s="249"/>
      <c r="BZ715" s="249"/>
      <c r="CA715" s="249"/>
      <c r="CB715" s="249"/>
      <c r="CC715" s="249"/>
      <c r="CD715" s="249"/>
      <c r="CE715" s="249"/>
      <c r="CF715" s="249"/>
      <c r="CG715" s="249"/>
      <c r="CH715" s="249"/>
      <c r="CI715" s="249"/>
      <c r="CJ715" s="249"/>
      <c r="CK715" s="249"/>
      <c r="CL715" s="249"/>
      <c r="CM715" s="249"/>
      <c r="CN715" s="249"/>
      <c r="CO715" s="249"/>
      <c r="CP715" s="249"/>
      <c r="CQ715" s="249"/>
      <c r="CR715" s="249"/>
      <c r="CS715" s="249"/>
      <c r="CT715" s="249"/>
      <c r="CU715" s="249"/>
      <c r="CV715" s="249"/>
      <c r="CW715" s="249"/>
      <c r="CX715" s="249"/>
      <c r="CY715" s="249"/>
      <c r="CZ715" s="249"/>
    </row>
    <row r="716" ht="25.15" customHeight="true" x14ac:dyDescent="0.2">
      <c r="C716" s="2911"/>
      <c r="D716" s="2911"/>
      <c r="E716" s="599"/>
      <c r="F716" s="599"/>
      <c r="G716" s="599"/>
      <c r="H716" s="2911"/>
      <c r="I716" s="2911"/>
      <c r="J716" s="599"/>
      <c r="K716" s="599"/>
      <c r="L716" s="599"/>
      <c r="M716" s="2911"/>
      <c r="N716" s="2911"/>
      <c r="O716" s="599"/>
      <c r="P716" s="599"/>
      <c r="Q716" s="599"/>
      <c r="BA716" s="249"/>
      <c r="BB716" s="351"/>
      <c r="BC716" s="249"/>
      <c r="BD716" s="249"/>
      <c r="BE716" s="249"/>
      <c r="BF716" s="249"/>
      <c r="BG716" s="249"/>
      <c r="BH716" s="249"/>
      <c r="BI716" s="249"/>
      <c r="BJ716" s="249"/>
      <c r="BK716" s="249"/>
      <c r="BL716" s="249"/>
      <c r="BM716" s="249"/>
      <c r="BN716" s="249"/>
      <c r="BO716" s="249"/>
      <c r="BP716" s="249"/>
      <c r="BQ716" s="249"/>
      <c r="BR716" s="249"/>
      <c r="BS716" s="249"/>
      <c r="BT716" s="249"/>
      <c r="BU716" s="249"/>
      <c r="BV716" s="249"/>
      <c r="BW716" s="249"/>
      <c r="BX716" s="249"/>
      <c r="BY716" s="249"/>
      <c r="BZ716" s="249"/>
      <c r="CA716" s="249"/>
      <c r="CB716" s="249"/>
      <c r="CC716" s="249"/>
      <c r="CD716" s="249"/>
      <c r="CE716" s="249"/>
      <c r="CF716" s="249"/>
      <c r="CG716" s="249"/>
      <c r="CH716" s="249"/>
      <c r="CI716" s="249"/>
      <c r="CJ716" s="249"/>
      <c r="CK716" s="249"/>
      <c r="CL716" s="249"/>
      <c r="CM716" s="249"/>
      <c r="CN716" s="249"/>
      <c r="CO716" s="249"/>
      <c r="CP716" s="249"/>
      <c r="CQ716" s="249"/>
      <c r="CR716" s="249"/>
      <c r="CS716" s="249"/>
      <c r="CT716" s="249"/>
      <c r="CU716" s="249"/>
      <c r="CV716" s="249"/>
      <c r="CW716" s="249"/>
      <c r="CX716" s="249"/>
      <c r="CY716" s="249"/>
      <c r="CZ716" s="249"/>
    </row>
    <row r="717" ht="25.15" customHeight="true" x14ac:dyDescent="0.2">
      <c r="C717" s="2911"/>
      <c r="D717" s="2911"/>
      <c r="E717" s="599"/>
      <c r="F717" s="599"/>
      <c r="G717" s="599"/>
      <c r="H717" s="2911"/>
      <c r="I717" s="2911"/>
      <c r="J717" s="599"/>
      <c r="K717" s="599"/>
      <c r="L717" s="599"/>
      <c r="M717" s="2911"/>
      <c r="N717" s="2911"/>
      <c r="O717" s="599"/>
      <c r="P717" s="599"/>
      <c r="Q717" s="599"/>
      <c r="BA717" s="249"/>
      <c r="BB717" s="351"/>
      <c r="BC717" s="249"/>
      <c r="BD717" s="249"/>
      <c r="BE717" s="249"/>
      <c r="BF717" s="249"/>
      <c r="BG717" s="249"/>
      <c r="BH717" s="249"/>
      <c r="BI717" s="249"/>
      <c r="BJ717" s="249"/>
      <c r="BK717" s="249"/>
      <c r="BL717" s="249"/>
      <c r="BM717" s="249"/>
      <c r="BN717" s="249"/>
      <c r="BO717" s="249"/>
      <c r="BP717" s="249"/>
      <c r="BQ717" s="249"/>
      <c r="BR717" s="249"/>
      <c r="BS717" s="249"/>
      <c r="BT717" s="249"/>
      <c r="BU717" s="249"/>
      <c r="BV717" s="249"/>
      <c r="BW717" s="249"/>
      <c r="BX717" s="249"/>
      <c r="BY717" s="249"/>
      <c r="BZ717" s="249"/>
      <c r="CA717" s="249"/>
      <c r="CB717" s="249"/>
      <c r="CC717" s="249"/>
      <c r="CD717" s="249"/>
      <c r="CE717" s="249"/>
      <c r="CF717" s="249"/>
      <c r="CG717" s="249"/>
      <c r="CH717" s="249"/>
      <c r="CI717" s="249"/>
      <c r="CJ717" s="249"/>
      <c r="CK717" s="249"/>
      <c r="CL717" s="249"/>
      <c r="CM717" s="249"/>
      <c r="CN717" s="249"/>
      <c r="CO717" s="249"/>
      <c r="CP717" s="249"/>
      <c r="CQ717" s="249"/>
      <c r="CR717" s="249"/>
      <c r="CS717" s="249"/>
      <c r="CT717" s="249"/>
      <c r="CU717" s="249"/>
      <c r="CV717" s="249"/>
      <c r="CW717" s="249"/>
      <c r="CX717" s="249"/>
      <c r="CY717" s="249"/>
      <c r="CZ717" s="249"/>
    </row>
    <row r="718" ht="25.15" customHeight="true" x14ac:dyDescent="0.2">
      <c r="C718" s="2911"/>
      <c r="D718" s="2911"/>
      <c r="E718" s="599"/>
      <c r="F718" s="599"/>
      <c r="G718" s="599"/>
      <c r="H718" s="2911"/>
      <c r="I718" s="2911"/>
      <c r="J718" s="599"/>
      <c r="K718" s="599"/>
      <c r="L718" s="599"/>
      <c r="M718" s="2911"/>
      <c r="N718" s="2911"/>
      <c r="O718" s="599"/>
      <c r="P718" s="599"/>
      <c r="Q718" s="599"/>
      <c r="BA718" s="249"/>
      <c r="BB718" s="351"/>
      <c r="BC718" s="249"/>
      <c r="BD718" s="249"/>
      <c r="BE718" s="249"/>
      <c r="BF718" s="249"/>
      <c r="BG718" s="249"/>
      <c r="BH718" s="249"/>
      <c r="BI718" s="249"/>
      <c r="BJ718" s="249"/>
      <c r="BK718" s="249"/>
      <c r="BL718" s="249"/>
      <c r="BM718" s="249"/>
      <c r="BN718" s="249"/>
      <c r="BO718" s="249"/>
      <c r="BP718" s="249"/>
      <c r="BQ718" s="249"/>
      <c r="BR718" s="249"/>
      <c r="BS718" s="249"/>
      <c r="BT718" s="249"/>
      <c r="BU718" s="249"/>
      <c r="BV718" s="249"/>
      <c r="BW718" s="249"/>
      <c r="BX718" s="249"/>
      <c r="BY718" s="249"/>
      <c r="BZ718" s="249"/>
      <c r="CA718" s="249"/>
      <c r="CB718" s="249"/>
      <c r="CC718" s="249"/>
      <c r="CD718" s="249"/>
      <c r="CE718" s="249"/>
      <c r="CF718" s="249"/>
      <c r="CG718" s="249"/>
      <c r="CH718" s="249"/>
      <c r="CI718" s="249"/>
      <c r="CJ718" s="249"/>
      <c r="CK718" s="249"/>
      <c r="CL718" s="249"/>
      <c r="CM718" s="249"/>
      <c r="CN718" s="249"/>
      <c r="CO718" s="249"/>
      <c r="CP718" s="249"/>
      <c r="CQ718" s="249"/>
      <c r="CR718" s="249"/>
      <c r="CS718" s="249"/>
      <c r="CT718" s="249"/>
      <c r="CU718" s="249"/>
      <c r="CV718" s="249"/>
      <c r="CW718" s="249"/>
      <c r="CX718" s="249"/>
      <c r="CY718" s="249"/>
      <c r="CZ718" s="249"/>
    </row>
    <row r="719" ht="25.15" customHeight="true" x14ac:dyDescent="0.2">
      <c r="C719" s="2911"/>
      <c r="D719" s="2911"/>
      <c r="E719" s="599"/>
      <c r="F719" s="599"/>
      <c r="G719" s="599"/>
      <c r="H719" s="2911"/>
      <c r="I719" s="2911"/>
      <c r="J719" s="599"/>
      <c r="K719" s="599"/>
      <c r="L719" s="599"/>
      <c r="M719" s="2911"/>
      <c r="N719" s="2911"/>
      <c r="O719" s="599"/>
      <c r="P719" s="599"/>
      <c r="Q719" s="599"/>
      <c r="BA719" s="249"/>
      <c r="BB719" s="351"/>
      <c r="BC719" s="249"/>
      <c r="BD719" s="249"/>
      <c r="BE719" s="249"/>
      <c r="BF719" s="249"/>
      <c r="BG719" s="249"/>
      <c r="BH719" s="249"/>
      <c r="BI719" s="249"/>
      <c r="BJ719" s="249"/>
      <c r="BK719" s="249"/>
      <c r="BL719" s="249"/>
      <c r="BM719" s="249"/>
      <c r="BN719" s="249"/>
      <c r="BO719" s="249"/>
      <c r="BP719" s="249"/>
      <c r="BQ719" s="249"/>
      <c r="BR719" s="249"/>
      <c r="BS719" s="249"/>
      <c r="BT719" s="249"/>
      <c r="BU719" s="249"/>
      <c r="BV719" s="249"/>
      <c r="BW719" s="249"/>
      <c r="BX719" s="249"/>
      <c r="BY719" s="249"/>
      <c r="BZ719" s="249"/>
      <c r="CA719" s="249"/>
      <c r="CB719" s="249"/>
      <c r="CC719" s="249"/>
      <c r="CD719" s="249"/>
      <c r="CE719" s="249"/>
      <c r="CF719" s="249"/>
      <c r="CG719" s="249"/>
      <c r="CH719" s="249"/>
      <c r="CI719" s="249"/>
      <c r="CJ719" s="249"/>
      <c r="CK719" s="249"/>
      <c r="CL719" s="249"/>
      <c r="CM719" s="249"/>
      <c r="CN719" s="249"/>
      <c r="CO719" s="249"/>
      <c r="CP719" s="249"/>
      <c r="CQ719" s="249"/>
      <c r="CR719" s="249"/>
      <c r="CS719" s="249"/>
      <c r="CT719" s="249"/>
      <c r="CU719" s="249"/>
      <c r="CV719" s="249"/>
      <c r="CW719" s="249"/>
      <c r="CX719" s="249"/>
      <c r="CY719" s="249"/>
      <c r="CZ719" s="249"/>
    </row>
    <row r="720" ht="25.15" customHeight="true" x14ac:dyDescent="0.2">
      <c r="C720" s="2911"/>
      <c r="D720" s="2911"/>
      <c r="E720" s="599"/>
      <c r="F720" s="599"/>
      <c r="G720" s="599"/>
      <c r="H720" s="2911"/>
      <c r="I720" s="2911"/>
      <c r="J720" s="599"/>
      <c r="K720" s="599"/>
      <c r="L720" s="599"/>
      <c r="M720" s="2911"/>
      <c r="N720" s="2911"/>
      <c r="O720" s="599"/>
      <c r="P720" s="599"/>
      <c r="Q720" s="599"/>
      <c r="BA720" s="249"/>
      <c r="BB720" s="351"/>
      <c r="BC720" s="249"/>
      <c r="BD720" s="249"/>
      <c r="BE720" s="249"/>
      <c r="BF720" s="249"/>
      <c r="BG720" s="249"/>
      <c r="BH720" s="249"/>
      <c r="BI720" s="249"/>
      <c r="BJ720" s="249"/>
      <c r="BK720" s="249"/>
      <c r="BL720" s="249"/>
      <c r="BM720" s="249"/>
      <c r="BN720" s="249"/>
      <c r="BO720" s="249"/>
      <c r="BP720" s="249"/>
      <c r="BQ720" s="249"/>
      <c r="BR720" s="249"/>
      <c r="BS720" s="249"/>
      <c r="BT720" s="249"/>
      <c r="BU720" s="249"/>
      <c r="BV720" s="249"/>
      <c r="BW720" s="249"/>
      <c r="BX720" s="249"/>
      <c r="BY720" s="249"/>
      <c r="BZ720" s="249"/>
      <c r="CA720" s="249"/>
      <c r="CB720" s="249"/>
      <c r="CC720" s="249"/>
      <c r="CD720" s="249"/>
      <c r="CE720" s="249"/>
      <c r="CF720" s="249"/>
      <c r="CG720" s="249"/>
      <c r="CH720" s="249"/>
      <c r="CI720" s="249"/>
      <c r="CJ720" s="249"/>
      <c r="CK720" s="249"/>
      <c r="CL720" s="249"/>
      <c r="CM720" s="249"/>
      <c r="CN720" s="249"/>
      <c r="CO720" s="249"/>
      <c r="CP720" s="249"/>
      <c r="CQ720" s="249"/>
      <c r="CR720" s="249"/>
      <c r="CS720" s="249"/>
      <c r="CT720" s="249"/>
      <c r="CU720" s="249"/>
      <c r="CV720" s="249"/>
      <c r="CW720" s="249"/>
      <c r="CX720" s="249"/>
      <c r="CY720" s="249"/>
      <c r="CZ720" s="249"/>
    </row>
    <row r="721" ht="25.15" customHeight="true" x14ac:dyDescent="0.2">
      <c r="C721" s="2911"/>
      <c r="D721" s="2911"/>
      <c r="E721" s="599"/>
      <c r="F721" s="599"/>
      <c r="G721" s="599"/>
      <c r="H721" s="2911"/>
      <c r="I721" s="2911"/>
      <c r="J721" s="599"/>
      <c r="K721" s="599"/>
      <c r="L721" s="599"/>
      <c r="M721" s="2911"/>
      <c r="N721" s="2911"/>
      <c r="O721" s="599"/>
      <c r="P721" s="599"/>
      <c r="Q721" s="599"/>
      <c r="BA721" s="249"/>
      <c r="BB721" s="351"/>
      <c r="BC721" s="249"/>
      <c r="BD721" s="249"/>
      <c r="BE721" s="249"/>
      <c r="BF721" s="249"/>
      <c r="BG721" s="249"/>
      <c r="BH721" s="249"/>
      <c r="BI721" s="249"/>
      <c r="BJ721" s="249"/>
      <c r="BK721" s="249"/>
      <c r="BL721" s="249"/>
      <c r="BM721" s="249"/>
      <c r="BN721" s="249"/>
      <c r="BO721" s="249"/>
      <c r="BP721" s="249"/>
      <c r="BQ721" s="249"/>
      <c r="BR721" s="249"/>
      <c r="BS721" s="249"/>
      <c r="BT721" s="249"/>
      <c r="BU721" s="249"/>
      <c r="BV721" s="249"/>
      <c r="BW721" s="249"/>
      <c r="BX721" s="249"/>
      <c r="BY721" s="249"/>
      <c r="BZ721" s="249"/>
      <c r="CA721" s="249"/>
      <c r="CB721" s="249"/>
      <c r="CC721" s="249"/>
      <c r="CD721" s="249"/>
      <c r="CE721" s="249"/>
      <c r="CF721" s="249"/>
      <c r="CG721" s="249"/>
      <c r="CH721" s="249"/>
      <c r="CI721" s="249"/>
      <c r="CJ721" s="249"/>
      <c r="CK721" s="249"/>
      <c r="CL721" s="249"/>
      <c r="CM721" s="249"/>
      <c r="CN721" s="249"/>
      <c r="CO721" s="249"/>
      <c r="CP721" s="249"/>
      <c r="CQ721" s="249"/>
      <c r="CR721" s="249"/>
      <c r="CS721" s="249"/>
      <c r="CT721" s="249"/>
      <c r="CU721" s="249"/>
      <c r="CV721" s="249"/>
      <c r="CW721" s="249"/>
      <c r="CX721" s="249"/>
      <c r="CY721" s="249"/>
      <c r="CZ721" s="249"/>
    </row>
    <row r="722" ht="25.15" customHeight="true" x14ac:dyDescent="0.2">
      <c r="C722" s="2911"/>
      <c r="D722" s="2911"/>
      <c r="E722" s="599"/>
      <c r="F722" s="599"/>
      <c r="G722" s="599"/>
      <c r="H722" s="2911"/>
      <c r="I722" s="2911"/>
      <c r="J722" s="599"/>
      <c r="K722" s="599"/>
      <c r="L722" s="599"/>
      <c r="M722" s="2911"/>
      <c r="N722" s="2911"/>
      <c r="O722" s="599"/>
      <c r="P722" s="599"/>
      <c r="Q722" s="599"/>
      <c r="BA722" s="249"/>
      <c r="BB722" s="351"/>
      <c r="BC722" s="249"/>
      <c r="BD722" s="249"/>
      <c r="BE722" s="249"/>
      <c r="BF722" s="249"/>
      <c r="BG722" s="249"/>
      <c r="BH722" s="249"/>
      <c r="BI722" s="249"/>
      <c r="BJ722" s="249"/>
      <c r="BK722" s="249"/>
      <c r="BL722" s="249"/>
      <c r="BM722" s="249"/>
      <c r="BN722" s="249"/>
      <c r="BO722" s="249"/>
      <c r="BP722" s="249"/>
      <c r="BQ722" s="249"/>
      <c r="BR722" s="249"/>
      <c r="BS722" s="249"/>
      <c r="BT722" s="249"/>
      <c r="BU722" s="249"/>
      <c r="BV722" s="249"/>
      <c r="BW722" s="249"/>
      <c r="BX722" s="249"/>
      <c r="BY722" s="249"/>
      <c r="BZ722" s="249"/>
      <c r="CA722" s="249"/>
      <c r="CB722" s="249"/>
      <c r="CC722" s="249"/>
      <c r="CD722" s="249"/>
      <c r="CE722" s="249"/>
      <c r="CF722" s="249"/>
      <c r="CG722" s="249"/>
      <c r="CH722" s="249"/>
      <c r="CI722" s="249"/>
      <c r="CJ722" s="249"/>
      <c r="CK722" s="249"/>
      <c r="CL722" s="249"/>
      <c r="CM722" s="249"/>
      <c r="CN722" s="249"/>
      <c r="CO722" s="249"/>
      <c r="CP722" s="249"/>
      <c r="CQ722" s="249"/>
      <c r="CR722" s="249"/>
      <c r="CS722" s="249"/>
      <c r="CT722" s="249"/>
      <c r="CU722" s="249"/>
      <c r="CV722" s="249"/>
      <c r="CW722" s="249"/>
      <c r="CX722" s="249"/>
      <c r="CY722" s="249"/>
      <c r="CZ722" s="249"/>
    </row>
    <row r="723" ht="25.15" customHeight="true" x14ac:dyDescent="0.2">
      <c r="C723" s="2911"/>
      <c r="D723" s="2911"/>
      <c r="E723" s="599"/>
      <c r="F723" s="599"/>
      <c r="G723" s="599"/>
      <c r="H723" s="2911"/>
      <c r="I723" s="2911"/>
      <c r="J723" s="599"/>
      <c r="K723" s="599"/>
      <c r="L723" s="599"/>
      <c r="M723" s="2911"/>
      <c r="N723" s="2911"/>
      <c r="O723" s="599"/>
      <c r="P723" s="599"/>
      <c r="Q723" s="599"/>
      <c r="BA723" s="249"/>
      <c r="BB723" s="351"/>
      <c r="BC723" s="249"/>
      <c r="BD723" s="249"/>
      <c r="BE723" s="249"/>
      <c r="BF723" s="249"/>
      <c r="BG723" s="249"/>
      <c r="BH723" s="249"/>
      <c r="BI723" s="249"/>
      <c r="BJ723" s="249"/>
      <c r="BK723" s="249"/>
      <c r="BL723" s="249"/>
      <c r="BM723" s="249"/>
      <c r="BN723" s="249"/>
      <c r="BO723" s="249"/>
      <c r="BP723" s="249"/>
      <c r="BQ723" s="249"/>
      <c r="BR723" s="249"/>
      <c r="BS723" s="249"/>
      <c r="BT723" s="249"/>
      <c r="BU723" s="249"/>
      <c r="BV723" s="249"/>
      <c r="BW723" s="249"/>
      <c r="BX723" s="249"/>
      <c r="BY723" s="249"/>
      <c r="BZ723" s="249"/>
      <c r="CA723" s="249"/>
      <c r="CB723" s="249"/>
      <c r="CC723" s="249"/>
      <c r="CD723" s="249"/>
      <c r="CE723" s="249"/>
      <c r="CF723" s="249"/>
      <c r="CG723" s="249"/>
      <c r="CH723" s="249"/>
      <c r="CI723" s="249"/>
      <c r="CJ723" s="249"/>
      <c r="CK723" s="249"/>
      <c r="CL723" s="249"/>
      <c r="CM723" s="249"/>
      <c r="CN723" s="249"/>
      <c r="CO723" s="249"/>
      <c r="CP723" s="249"/>
      <c r="CQ723" s="249"/>
      <c r="CR723" s="249"/>
      <c r="CS723" s="249"/>
      <c r="CT723" s="249"/>
      <c r="CU723" s="249"/>
      <c r="CV723" s="249"/>
      <c r="CW723" s="249"/>
      <c r="CX723" s="249"/>
      <c r="CY723" s="249"/>
      <c r="CZ723" s="249"/>
    </row>
    <row r="724" ht="25.15" customHeight="true" x14ac:dyDescent="0.2">
      <c r="C724" s="2911"/>
      <c r="D724" s="2911"/>
      <c r="E724" s="599"/>
      <c r="F724" s="599"/>
      <c r="G724" s="599"/>
      <c r="H724" s="2911"/>
      <c r="I724" s="2911"/>
      <c r="J724" s="599"/>
      <c r="K724" s="599"/>
      <c r="L724" s="599"/>
      <c r="M724" s="2911"/>
      <c r="N724" s="2911"/>
      <c r="O724" s="599"/>
      <c r="P724" s="599"/>
      <c r="Q724" s="599"/>
      <c r="BA724" s="249"/>
      <c r="BB724" s="351"/>
      <c r="BC724" s="249"/>
      <c r="BD724" s="249"/>
      <c r="BE724" s="249"/>
      <c r="BF724" s="249"/>
      <c r="BG724" s="249"/>
      <c r="BH724" s="249"/>
      <c r="BI724" s="249"/>
      <c r="BJ724" s="249"/>
      <c r="BK724" s="249"/>
      <c r="BL724" s="249"/>
      <c r="BM724" s="249"/>
      <c r="BN724" s="249"/>
      <c r="BO724" s="249"/>
      <c r="BP724" s="249"/>
      <c r="BQ724" s="249"/>
      <c r="BR724" s="249"/>
      <c r="BS724" s="249"/>
      <c r="BT724" s="249"/>
      <c r="BU724" s="249"/>
      <c r="BV724" s="249"/>
      <c r="BW724" s="249"/>
      <c r="BX724" s="249"/>
      <c r="BY724" s="249"/>
      <c r="BZ724" s="249"/>
      <c r="CA724" s="249"/>
      <c r="CB724" s="249"/>
      <c r="CC724" s="249"/>
      <c r="CD724" s="249"/>
      <c r="CE724" s="249"/>
      <c r="CF724" s="249"/>
      <c r="CG724" s="249"/>
      <c r="CH724" s="249"/>
      <c r="CI724" s="249"/>
      <c r="CJ724" s="249"/>
      <c r="CK724" s="249"/>
      <c r="CL724" s="249"/>
      <c r="CM724" s="249"/>
      <c r="CN724" s="249"/>
      <c r="CO724" s="249"/>
      <c r="CP724" s="249"/>
      <c r="CQ724" s="249"/>
      <c r="CR724" s="249"/>
      <c r="CS724" s="249"/>
      <c r="CT724" s="249"/>
      <c r="CU724" s="249"/>
      <c r="CV724" s="249"/>
      <c r="CW724" s="249"/>
      <c r="CX724" s="249"/>
      <c r="CY724" s="249"/>
      <c r="CZ724" s="249"/>
    </row>
    <row r="725" ht="25.15" customHeight="true" x14ac:dyDescent="0.2">
      <c r="C725" s="2911"/>
      <c r="D725" s="2911"/>
      <c r="E725" s="599"/>
      <c r="F725" s="599"/>
      <c r="G725" s="599"/>
      <c r="H725" s="2911"/>
      <c r="I725" s="2911"/>
      <c r="J725" s="599"/>
      <c r="K725" s="599"/>
      <c r="L725" s="599"/>
      <c r="M725" s="2911"/>
      <c r="N725" s="2911"/>
      <c r="O725" s="599"/>
      <c r="P725" s="599"/>
      <c r="Q725" s="599"/>
      <c r="BA725" s="249"/>
      <c r="BB725" s="351"/>
      <c r="BC725" s="249"/>
      <c r="BD725" s="249"/>
      <c r="BE725" s="249"/>
      <c r="BF725" s="249"/>
      <c r="BG725" s="249"/>
      <c r="BH725" s="249"/>
      <c r="BI725" s="249"/>
      <c r="BJ725" s="249"/>
      <c r="BK725" s="249"/>
      <c r="BL725" s="249"/>
      <c r="BM725" s="249"/>
      <c r="BN725" s="249"/>
      <c r="BO725" s="249"/>
      <c r="BP725" s="249"/>
      <c r="BQ725" s="249"/>
      <c r="BR725" s="249"/>
      <c r="BS725" s="249"/>
      <c r="BT725" s="249"/>
      <c r="BU725" s="249"/>
      <c r="BV725" s="249"/>
      <c r="BW725" s="249"/>
      <c r="BX725" s="249"/>
      <c r="BY725" s="249"/>
      <c r="BZ725" s="249"/>
      <c r="CA725" s="249"/>
      <c r="CB725" s="249"/>
      <c r="CC725" s="249"/>
      <c r="CD725" s="249"/>
      <c r="CE725" s="249"/>
      <c r="CF725" s="249"/>
      <c r="CG725" s="249"/>
      <c r="CH725" s="249"/>
      <c r="CI725" s="249"/>
      <c r="CJ725" s="249"/>
      <c r="CK725" s="249"/>
      <c r="CL725" s="249"/>
      <c r="CM725" s="249"/>
      <c r="CN725" s="249"/>
      <c r="CO725" s="249"/>
      <c r="CP725" s="249"/>
      <c r="CQ725" s="249"/>
      <c r="CR725" s="249"/>
      <c r="CS725" s="249"/>
      <c r="CT725" s="249"/>
      <c r="CU725" s="249"/>
      <c r="CV725" s="249"/>
      <c r="CW725" s="249"/>
      <c r="CX725" s="249"/>
      <c r="CY725" s="249"/>
      <c r="CZ725" s="249"/>
    </row>
    <row r="726" ht="25.15" customHeight="true" x14ac:dyDescent="0.2">
      <c r="C726" s="2911"/>
      <c r="D726" s="2911"/>
      <c r="E726" s="599"/>
      <c r="F726" s="599"/>
      <c r="G726" s="599"/>
      <c r="H726" s="2911"/>
      <c r="I726" s="2911"/>
      <c r="J726" s="599"/>
      <c r="K726" s="599"/>
      <c r="L726" s="599"/>
      <c r="M726" s="2911"/>
      <c r="N726" s="2911"/>
      <c r="O726" s="599"/>
      <c r="P726" s="599"/>
      <c r="Q726" s="599"/>
      <c r="BA726" s="249"/>
      <c r="BB726" s="351"/>
      <c r="BC726" s="249"/>
      <c r="BD726" s="249"/>
      <c r="BE726" s="249"/>
      <c r="BF726" s="249"/>
      <c r="BG726" s="249"/>
      <c r="BH726" s="249"/>
      <c r="BI726" s="249"/>
      <c r="BJ726" s="249"/>
      <c r="BK726" s="249"/>
      <c r="BL726" s="249"/>
      <c r="BM726" s="249"/>
      <c r="BN726" s="249"/>
      <c r="BO726" s="249"/>
      <c r="BP726" s="249"/>
      <c r="BQ726" s="249"/>
      <c r="BR726" s="249"/>
      <c r="BS726" s="249"/>
      <c r="BT726" s="249"/>
      <c r="BU726" s="249"/>
      <c r="BV726" s="249"/>
      <c r="BW726" s="249"/>
      <c r="BX726" s="249"/>
      <c r="BY726" s="249"/>
      <c r="BZ726" s="249"/>
      <c r="CA726" s="249"/>
      <c r="CB726" s="249"/>
      <c r="CC726" s="249"/>
      <c r="CD726" s="249"/>
      <c r="CE726" s="249"/>
      <c r="CF726" s="249"/>
      <c r="CG726" s="249"/>
      <c r="CH726" s="249"/>
      <c r="CI726" s="249"/>
      <c r="CJ726" s="249"/>
      <c r="CK726" s="249"/>
      <c r="CL726" s="249"/>
      <c r="CM726" s="249"/>
      <c r="CN726" s="249"/>
      <c r="CO726" s="249"/>
      <c r="CP726" s="249"/>
      <c r="CQ726" s="249"/>
      <c r="CR726" s="249"/>
      <c r="CS726" s="249"/>
      <c r="CT726" s="249"/>
      <c r="CU726" s="249"/>
      <c r="CV726" s="249"/>
      <c r="CW726" s="249"/>
      <c r="CX726" s="249"/>
      <c r="CY726" s="249"/>
      <c r="CZ726" s="249"/>
    </row>
    <row r="727" ht="25.15" customHeight="true" x14ac:dyDescent="0.2">
      <c r="C727" s="2911"/>
      <c r="D727" s="2911"/>
      <c r="E727" s="599"/>
      <c r="F727" s="599"/>
      <c r="G727" s="599"/>
      <c r="H727" s="2911"/>
      <c r="I727" s="2911"/>
      <c r="J727" s="599"/>
      <c r="K727" s="599"/>
      <c r="L727" s="599"/>
      <c r="M727" s="2911"/>
      <c r="N727" s="2911"/>
      <c r="O727" s="599"/>
      <c r="P727" s="599"/>
      <c r="Q727" s="599"/>
      <c r="BA727" s="249"/>
      <c r="BB727" s="351"/>
      <c r="BC727" s="249"/>
      <c r="BD727" s="249"/>
      <c r="BE727" s="249"/>
      <c r="BF727" s="249"/>
      <c r="BG727" s="249"/>
      <c r="BH727" s="249"/>
      <c r="BI727" s="249"/>
      <c r="BJ727" s="249"/>
      <c r="BK727" s="249"/>
      <c r="BL727" s="249"/>
      <c r="BM727" s="249"/>
      <c r="BN727" s="249"/>
      <c r="BO727" s="249"/>
      <c r="BP727" s="249"/>
      <c r="BQ727" s="249"/>
      <c r="BR727" s="249"/>
      <c r="BS727" s="249"/>
      <c r="BT727" s="249"/>
      <c r="BU727" s="249"/>
      <c r="BV727" s="249"/>
      <c r="BW727" s="249"/>
      <c r="BX727" s="249"/>
      <c r="BY727" s="249"/>
      <c r="BZ727" s="249"/>
      <c r="CA727" s="249"/>
      <c r="CB727" s="249"/>
      <c r="CC727" s="249"/>
      <c r="CD727" s="249"/>
      <c r="CE727" s="249"/>
      <c r="CF727" s="249"/>
      <c r="CG727" s="249"/>
      <c r="CH727" s="249"/>
      <c r="CI727" s="249"/>
      <c r="CJ727" s="249"/>
      <c r="CK727" s="249"/>
      <c r="CL727" s="249"/>
      <c r="CM727" s="249"/>
      <c r="CN727" s="249"/>
      <c r="CO727" s="249"/>
      <c r="CP727" s="249"/>
      <c r="CQ727" s="249"/>
      <c r="CR727" s="249"/>
      <c r="CS727" s="249"/>
      <c r="CT727" s="249"/>
      <c r="CU727" s="249"/>
      <c r="CV727" s="249"/>
      <c r="CW727" s="249"/>
      <c r="CX727" s="249"/>
      <c r="CY727" s="249"/>
      <c r="CZ727" s="249"/>
    </row>
    <row r="728" ht="25.15" customHeight="true" x14ac:dyDescent="0.2">
      <c r="C728" s="2911"/>
      <c r="D728" s="2911"/>
      <c r="E728" s="599"/>
      <c r="F728" s="599"/>
      <c r="G728" s="599"/>
      <c r="H728" s="2911"/>
      <c r="I728" s="2911"/>
      <c r="J728" s="599"/>
      <c r="K728" s="599"/>
      <c r="L728" s="599"/>
      <c r="M728" s="2911"/>
      <c r="N728" s="2911"/>
      <c r="O728" s="599"/>
      <c r="P728" s="599"/>
      <c r="Q728" s="599"/>
      <c r="BA728" s="249"/>
      <c r="BB728" s="351"/>
      <c r="BC728" s="249"/>
      <c r="BD728" s="249"/>
      <c r="BE728" s="249"/>
      <c r="BF728" s="249"/>
      <c r="BG728" s="249"/>
      <c r="BH728" s="249"/>
      <c r="BI728" s="249"/>
      <c r="BJ728" s="249"/>
      <c r="BK728" s="249"/>
      <c r="BL728" s="249"/>
      <c r="BM728" s="249"/>
      <c r="BN728" s="249"/>
      <c r="BO728" s="249"/>
      <c r="BP728" s="249"/>
      <c r="BQ728" s="249"/>
      <c r="BR728" s="249"/>
      <c r="BS728" s="249"/>
      <c r="BT728" s="249"/>
      <c r="BU728" s="249"/>
      <c r="BV728" s="249"/>
      <c r="BW728" s="249"/>
      <c r="BX728" s="249"/>
      <c r="BY728" s="249"/>
      <c r="BZ728" s="249"/>
      <c r="CA728" s="249"/>
      <c r="CB728" s="249"/>
      <c r="CC728" s="249"/>
      <c r="CD728" s="249"/>
      <c r="CE728" s="249"/>
      <c r="CF728" s="249"/>
      <c r="CG728" s="249"/>
      <c r="CH728" s="249"/>
      <c r="CI728" s="249"/>
      <c r="CJ728" s="249"/>
      <c r="CK728" s="249"/>
      <c r="CL728" s="249"/>
      <c r="CM728" s="249"/>
      <c r="CN728" s="249"/>
      <c r="CO728" s="249"/>
      <c r="CP728" s="249"/>
      <c r="CQ728" s="249"/>
      <c r="CR728" s="249"/>
      <c r="CS728" s="249"/>
      <c r="CT728" s="249"/>
      <c r="CU728" s="249"/>
      <c r="CV728" s="249"/>
      <c r="CW728" s="249"/>
      <c r="CX728" s="249"/>
      <c r="CY728" s="249"/>
      <c r="CZ728" s="249"/>
    </row>
    <row r="729" ht="25.15" customHeight="true" x14ac:dyDescent="0.2">
      <c r="C729" s="2911"/>
      <c r="D729" s="2911"/>
      <c r="E729" s="599"/>
      <c r="F729" s="599"/>
      <c r="G729" s="599"/>
      <c r="H729" s="2911"/>
      <c r="I729" s="2911"/>
      <c r="J729" s="599"/>
      <c r="K729" s="599"/>
      <c r="L729" s="599"/>
      <c r="M729" s="2911"/>
      <c r="N729" s="2911"/>
      <c r="O729" s="599"/>
      <c r="P729" s="599"/>
      <c r="Q729" s="599"/>
      <c r="BA729" s="249"/>
      <c r="BB729" s="351"/>
      <c r="BC729" s="249"/>
      <c r="BD729" s="249"/>
      <c r="BE729" s="249"/>
      <c r="BF729" s="249"/>
      <c r="BG729" s="249"/>
      <c r="BH729" s="249"/>
      <c r="BI729" s="249"/>
      <c r="BJ729" s="249"/>
      <c r="BK729" s="249"/>
      <c r="BL729" s="249"/>
      <c r="BM729" s="249"/>
      <c r="BN729" s="249"/>
      <c r="BO729" s="249"/>
      <c r="BP729" s="249"/>
      <c r="BQ729" s="249"/>
      <c r="BR729" s="249"/>
      <c r="BS729" s="249"/>
      <c r="BT729" s="249"/>
      <c r="BU729" s="249"/>
      <c r="BV729" s="249"/>
      <c r="BW729" s="249"/>
      <c r="BX729" s="249"/>
      <c r="BY729" s="249"/>
      <c r="BZ729" s="249"/>
      <c r="CA729" s="249"/>
      <c r="CB729" s="249"/>
      <c r="CC729" s="249"/>
      <c r="CD729" s="249"/>
      <c r="CE729" s="249"/>
      <c r="CF729" s="249"/>
      <c r="CG729" s="249"/>
      <c r="CH729" s="249"/>
      <c r="CI729" s="249"/>
      <c r="CJ729" s="249"/>
      <c r="CK729" s="249"/>
      <c r="CL729" s="249"/>
      <c r="CM729" s="249"/>
      <c r="CN729" s="249"/>
      <c r="CO729" s="249"/>
      <c r="CP729" s="249"/>
      <c r="CQ729" s="249"/>
      <c r="CR729" s="249"/>
      <c r="CS729" s="249"/>
      <c r="CT729" s="249"/>
      <c r="CU729" s="249"/>
      <c r="CV729" s="249"/>
      <c r="CW729" s="249"/>
      <c r="CX729" s="249"/>
      <c r="CY729" s="249"/>
      <c r="CZ729" s="249"/>
    </row>
    <row r="730" ht="25.15" customHeight="true" x14ac:dyDescent="0.2">
      <c r="C730" s="2911"/>
      <c r="D730" s="2911"/>
      <c r="E730" s="599"/>
      <c r="F730" s="599"/>
      <c r="G730" s="599"/>
      <c r="H730" s="2911"/>
      <c r="I730" s="2911"/>
      <c r="J730" s="599"/>
      <c r="K730" s="599"/>
      <c r="L730" s="599"/>
      <c r="M730" s="2911"/>
      <c r="N730" s="2911"/>
      <c r="O730" s="599"/>
      <c r="P730" s="599"/>
      <c r="Q730" s="599"/>
      <c r="BA730" s="249"/>
      <c r="BB730" s="351"/>
      <c r="BC730" s="249"/>
      <c r="BD730" s="249"/>
      <c r="BE730" s="249"/>
      <c r="BF730" s="249"/>
      <c r="BG730" s="249"/>
      <c r="BH730" s="249"/>
      <c r="BI730" s="249"/>
      <c r="BJ730" s="249"/>
      <c r="BK730" s="249"/>
      <c r="BL730" s="249"/>
      <c r="BM730" s="249"/>
      <c r="BN730" s="249"/>
      <c r="BO730" s="249"/>
      <c r="BP730" s="249"/>
      <c r="BQ730" s="249"/>
      <c r="BR730" s="249"/>
      <c r="BS730" s="249"/>
      <c r="BT730" s="249"/>
      <c r="BU730" s="249"/>
      <c r="BV730" s="249"/>
      <c r="BW730" s="249"/>
      <c r="BX730" s="249"/>
      <c r="BY730" s="249"/>
      <c r="BZ730" s="249"/>
      <c r="CA730" s="249"/>
      <c r="CB730" s="249"/>
      <c r="CC730" s="249"/>
      <c r="CD730" s="249"/>
      <c r="CE730" s="249"/>
      <c r="CF730" s="249"/>
      <c r="CG730" s="249"/>
      <c r="CH730" s="249"/>
      <c r="CI730" s="249"/>
      <c r="CJ730" s="249"/>
      <c r="CK730" s="249"/>
      <c r="CL730" s="249"/>
      <c r="CM730" s="249"/>
      <c r="CN730" s="249"/>
      <c r="CO730" s="249"/>
      <c r="CP730" s="249"/>
      <c r="CQ730" s="249"/>
      <c r="CR730" s="249"/>
      <c r="CS730" s="249"/>
      <c r="CT730" s="249"/>
      <c r="CU730" s="249"/>
      <c r="CV730" s="249"/>
      <c r="CW730" s="249"/>
      <c r="CX730" s="249"/>
      <c r="CY730" s="249"/>
      <c r="CZ730" s="249"/>
    </row>
    <row r="731" ht="25.15" customHeight="true" x14ac:dyDescent="0.2">
      <c r="C731" s="2911"/>
      <c r="D731" s="2911"/>
      <c r="E731" s="599"/>
      <c r="F731" s="599"/>
      <c r="G731" s="599"/>
      <c r="H731" s="2911"/>
      <c r="I731" s="2911"/>
      <c r="J731" s="599"/>
      <c r="K731" s="599"/>
      <c r="L731" s="599"/>
      <c r="M731" s="2911"/>
      <c r="N731" s="2911"/>
      <c r="O731" s="599"/>
      <c r="P731" s="599"/>
      <c r="Q731" s="599"/>
      <c r="BA731" s="249"/>
      <c r="BB731" s="351"/>
      <c r="BC731" s="249"/>
      <c r="BD731" s="249"/>
      <c r="BE731" s="249"/>
      <c r="BF731" s="249"/>
      <c r="BG731" s="249"/>
      <c r="BH731" s="249"/>
      <c r="BI731" s="249"/>
      <c r="BJ731" s="249"/>
      <c r="BK731" s="249"/>
      <c r="BL731" s="249"/>
      <c r="BM731" s="249"/>
      <c r="BN731" s="249"/>
      <c r="BO731" s="249"/>
      <c r="BP731" s="249"/>
      <c r="BQ731" s="249"/>
      <c r="BR731" s="249"/>
      <c r="BS731" s="249"/>
      <c r="BT731" s="249"/>
      <c r="BU731" s="249"/>
      <c r="BV731" s="249"/>
      <c r="BW731" s="249"/>
      <c r="BX731" s="249"/>
      <c r="BY731" s="249"/>
      <c r="BZ731" s="249"/>
      <c r="CA731" s="249"/>
      <c r="CB731" s="249"/>
      <c r="CC731" s="249"/>
      <c r="CD731" s="249"/>
      <c r="CE731" s="249"/>
      <c r="CF731" s="249"/>
      <c r="CG731" s="249"/>
      <c r="CH731" s="249"/>
      <c r="CI731" s="249"/>
      <c r="CJ731" s="249"/>
      <c r="CK731" s="249"/>
      <c r="CL731" s="249"/>
      <c r="CM731" s="249"/>
      <c r="CN731" s="249"/>
      <c r="CO731" s="249"/>
      <c r="CP731" s="249"/>
      <c r="CQ731" s="249"/>
      <c r="CR731" s="249"/>
      <c r="CS731" s="249"/>
      <c r="CT731" s="249"/>
      <c r="CU731" s="249"/>
      <c r="CV731" s="249"/>
      <c r="CW731" s="249"/>
      <c r="CX731" s="249"/>
      <c r="CY731" s="249"/>
      <c r="CZ731" s="249"/>
    </row>
    <row r="732" ht="25.15" customHeight="true" x14ac:dyDescent="0.2">
      <c r="C732" s="2911"/>
      <c r="D732" s="2911"/>
      <c r="E732" s="599"/>
      <c r="F732" s="599"/>
      <c r="G732" s="599"/>
      <c r="H732" s="2911"/>
      <c r="I732" s="2911"/>
      <c r="J732" s="599"/>
      <c r="K732" s="599"/>
      <c r="L732" s="599"/>
      <c r="M732" s="2911"/>
      <c r="N732" s="2911"/>
      <c r="O732" s="599"/>
      <c r="P732" s="599"/>
      <c r="Q732" s="599"/>
      <c r="BA732" s="249"/>
      <c r="BB732" s="351"/>
      <c r="BC732" s="249"/>
      <c r="BD732" s="249"/>
      <c r="BE732" s="249"/>
      <c r="BF732" s="249"/>
      <c r="BG732" s="249"/>
      <c r="BH732" s="249"/>
      <c r="BI732" s="249"/>
      <c r="BJ732" s="249"/>
      <c r="BK732" s="249"/>
      <c r="BL732" s="249"/>
      <c r="BM732" s="249"/>
      <c r="BN732" s="249"/>
      <c r="BO732" s="249"/>
      <c r="BP732" s="249"/>
      <c r="BQ732" s="249"/>
      <c r="BR732" s="249"/>
      <c r="BS732" s="249"/>
      <c r="BT732" s="249"/>
      <c r="BU732" s="249"/>
      <c r="BV732" s="249"/>
      <c r="BW732" s="249"/>
      <c r="BX732" s="249"/>
      <c r="BY732" s="249"/>
      <c r="BZ732" s="249"/>
      <c r="CA732" s="249"/>
      <c r="CB732" s="249"/>
      <c r="CC732" s="249"/>
      <c r="CD732" s="249"/>
      <c r="CE732" s="249"/>
      <c r="CF732" s="249"/>
      <c r="CG732" s="249"/>
      <c r="CH732" s="249"/>
      <c r="CI732" s="249"/>
      <c r="CJ732" s="249"/>
      <c r="CK732" s="249"/>
      <c r="CL732" s="249"/>
      <c r="CM732" s="249"/>
      <c r="CN732" s="249"/>
      <c r="CO732" s="249"/>
      <c r="CP732" s="249"/>
      <c r="CQ732" s="249"/>
      <c r="CR732" s="249"/>
      <c r="CS732" s="249"/>
      <c r="CT732" s="249"/>
      <c r="CU732" s="249"/>
      <c r="CV732" s="249"/>
      <c r="CW732" s="249"/>
      <c r="CX732" s="249"/>
      <c r="CY732" s="249"/>
      <c r="CZ732" s="249"/>
    </row>
    <row r="733" ht="25.15" customHeight="true" x14ac:dyDescent="0.2">
      <c r="C733" s="2911"/>
      <c r="D733" s="2911"/>
      <c r="E733" s="599"/>
      <c r="F733" s="599"/>
      <c r="G733" s="599"/>
      <c r="H733" s="2911"/>
      <c r="I733" s="2911"/>
      <c r="J733" s="599"/>
      <c r="K733" s="599"/>
      <c r="L733" s="599"/>
      <c r="M733" s="2911"/>
      <c r="N733" s="2911"/>
      <c r="O733" s="599"/>
      <c r="P733" s="599"/>
      <c r="Q733" s="599"/>
      <c r="BA733" s="249"/>
      <c r="BB733" s="351"/>
      <c r="BC733" s="249"/>
      <c r="BD733" s="249"/>
      <c r="BE733" s="249"/>
      <c r="BF733" s="249"/>
      <c r="BG733" s="249"/>
      <c r="BH733" s="249"/>
      <c r="BI733" s="249"/>
      <c r="BJ733" s="249"/>
      <c r="BK733" s="249"/>
      <c r="BL733" s="249"/>
      <c r="BM733" s="249"/>
      <c r="BN733" s="249"/>
      <c r="BO733" s="249"/>
      <c r="BP733" s="249"/>
      <c r="BQ733" s="249"/>
      <c r="BR733" s="249"/>
      <c r="BS733" s="249"/>
      <c r="BT733" s="249"/>
      <c r="BU733" s="249"/>
      <c r="BV733" s="249"/>
      <c r="BW733" s="249"/>
      <c r="BX733" s="249"/>
      <c r="BY733" s="249"/>
      <c r="BZ733" s="249"/>
      <c r="CA733" s="249"/>
      <c r="CB733" s="249"/>
      <c r="CC733" s="249"/>
      <c r="CD733" s="249"/>
      <c r="CE733" s="249"/>
      <c r="CF733" s="249"/>
      <c r="CG733" s="249"/>
      <c r="CH733" s="249"/>
      <c r="CI733" s="249"/>
      <c r="CJ733" s="249"/>
      <c r="CK733" s="249"/>
      <c r="CL733" s="249"/>
      <c r="CM733" s="249"/>
      <c r="CN733" s="249"/>
      <c r="CO733" s="249"/>
      <c r="CP733" s="249"/>
      <c r="CQ733" s="249"/>
      <c r="CR733" s="249"/>
      <c r="CS733" s="249"/>
      <c r="CT733" s="249"/>
      <c r="CU733" s="249"/>
      <c r="CV733" s="249"/>
      <c r="CW733" s="249"/>
      <c r="CX733" s="249"/>
      <c r="CY733" s="249"/>
      <c r="CZ733" s="249"/>
    </row>
    <row r="734" ht="25.15" customHeight="true" x14ac:dyDescent="0.2">
      <c r="C734" s="2911"/>
      <c r="D734" s="2911"/>
      <c r="E734" s="599"/>
      <c r="F734" s="599"/>
      <c r="G734" s="599"/>
      <c r="H734" s="2911"/>
      <c r="I734" s="2911"/>
      <c r="J734" s="599"/>
      <c r="K734" s="599"/>
      <c r="L734" s="599"/>
      <c r="M734" s="2911"/>
      <c r="N734" s="2911"/>
      <c r="O734" s="599"/>
      <c r="P734" s="599"/>
      <c r="Q734" s="599"/>
      <c r="BA734" s="249"/>
      <c r="BB734" s="351"/>
      <c r="BC734" s="249"/>
      <c r="BD734" s="249"/>
      <c r="BE734" s="249"/>
      <c r="BF734" s="249"/>
      <c r="BG734" s="249"/>
      <c r="BH734" s="249"/>
      <c r="BI734" s="249"/>
      <c r="BJ734" s="249"/>
      <c r="BK734" s="249"/>
      <c r="BL734" s="249"/>
      <c r="BM734" s="249"/>
      <c r="BN734" s="249"/>
      <c r="BO734" s="249"/>
      <c r="BP734" s="249"/>
      <c r="BQ734" s="249"/>
      <c r="BR734" s="249"/>
      <c r="BS734" s="249"/>
      <c r="BT734" s="249"/>
      <c r="BU734" s="249"/>
      <c r="BV734" s="249"/>
      <c r="BW734" s="249"/>
      <c r="BX734" s="249"/>
      <c r="BY734" s="249"/>
      <c r="BZ734" s="249"/>
      <c r="CA734" s="249"/>
      <c r="CB734" s="249"/>
      <c r="CC734" s="249"/>
      <c r="CD734" s="249"/>
      <c r="CE734" s="249"/>
      <c r="CF734" s="249"/>
      <c r="CG734" s="249"/>
      <c r="CH734" s="249"/>
      <c r="CI734" s="249"/>
      <c r="CJ734" s="249"/>
      <c r="CK734" s="249"/>
      <c r="CL734" s="249"/>
      <c r="CM734" s="249"/>
      <c r="CN734" s="249"/>
      <c r="CO734" s="249"/>
      <c r="CP734" s="249"/>
      <c r="CQ734" s="249"/>
      <c r="CR734" s="249"/>
      <c r="CS734" s="249"/>
      <c r="CT734" s="249"/>
      <c r="CU734" s="249"/>
      <c r="CV734" s="249"/>
      <c r="CW734" s="249"/>
      <c r="CX734" s="249"/>
      <c r="CY734" s="249"/>
      <c r="CZ734" s="249"/>
    </row>
    <row r="735" ht="25.15" customHeight="true" x14ac:dyDescent="0.2">
      <c r="C735" s="2911"/>
      <c r="D735" s="2911"/>
      <c r="E735" s="599"/>
      <c r="F735" s="599"/>
      <c r="G735" s="599"/>
      <c r="H735" s="2911"/>
      <c r="I735" s="2911"/>
      <c r="J735" s="599"/>
      <c r="K735" s="599"/>
      <c r="L735" s="599"/>
      <c r="M735" s="2911"/>
      <c r="N735" s="2911"/>
      <c r="O735" s="599"/>
      <c r="P735" s="599"/>
      <c r="Q735" s="599"/>
      <c r="BA735" s="249"/>
      <c r="BB735" s="351"/>
      <c r="BC735" s="249"/>
      <c r="BD735" s="249"/>
      <c r="BE735" s="249"/>
      <c r="BF735" s="249"/>
      <c r="BG735" s="249"/>
      <c r="BH735" s="249"/>
      <c r="BI735" s="249"/>
      <c r="BJ735" s="249"/>
      <c r="BK735" s="249"/>
      <c r="BL735" s="249"/>
      <c r="BM735" s="249"/>
      <c r="BN735" s="249"/>
      <c r="BO735" s="249"/>
      <c r="BP735" s="249"/>
      <c r="BQ735" s="249"/>
      <c r="BR735" s="249"/>
      <c r="BS735" s="249"/>
      <c r="BT735" s="249"/>
      <c r="BU735" s="249"/>
      <c r="BV735" s="249"/>
      <c r="BW735" s="249"/>
      <c r="BX735" s="249"/>
      <c r="BY735" s="249"/>
      <c r="BZ735" s="249"/>
      <c r="CA735" s="249"/>
      <c r="CB735" s="249"/>
      <c r="CC735" s="249"/>
      <c r="CD735" s="249"/>
      <c r="CE735" s="249"/>
      <c r="CF735" s="249"/>
      <c r="CG735" s="249"/>
      <c r="CH735" s="249"/>
      <c r="CI735" s="249"/>
      <c r="CJ735" s="249"/>
      <c r="CK735" s="249"/>
      <c r="CL735" s="249"/>
      <c r="CM735" s="249"/>
      <c r="CN735" s="249"/>
      <c r="CO735" s="249"/>
      <c r="CP735" s="249"/>
      <c r="CQ735" s="249"/>
      <c r="CR735" s="249"/>
      <c r="CS735" s="249"/>
      <c r="CT735" s="249"/>
      <c r="CU735" s="249"/>
      <c r="CV735" s="249"/>
      <c r="CW735" s="249"/>
      <c r="CX735" s="249"/>
      <c r="CY735" s="249"/>
      <c r="CZ735" s="249"/>
    </row>
    <row r="736" ht="25.15" customHeight="true" x14ac:dyDescent="0.2">
      <c r="C736" s="2911"/>
      <c r="D736" s="2911"/>
      <c r="E736" s="599"/>
      <c r="F736" s="599"/>
      <c r="G736" s="599"/>
      <c r="H736" s="2911"/>
      <c r="I736" s="2911"/>
      <c r="J736" s="599"/>
      <c r="K736" s="599"/>
      <c r="L736" s="599"/>
      <c r="M736" s="2911"/>
      <c r="N736" s="2911"/>
      <c r="O736" s="599"/>
      <c r="P736" s="599"/>
      <c r="Q736" s="599"/>
      <c r="BA736" s="249"/>
      <c r="BB736" s="351"/>
      <c r="BC736" s="249"/>
      <c r="BD736" s="249"/>
      <c r="BE736" s="249"/>
      <c r="BF736" s="249"/>
      <c r="BG736" s="249"/>
      <c r="BH736" s="249"/>
      <c r="BI736" s="249"/>
      <c r="BJ736" s="249"/>
      <c r="BK736" s="249"/>
      <c r="BL736" s="249"/>
      <c r="BM736" s="249"/>
      <c r="BN736" s="249"/>
      <c r="BO736" s="249"/>
      <c r="BP736" s="249"/>
      <c r="BQ736" s="249"/>
      <c r="BR736" s="249"/>
      <c r="BS736" s="249"/>
      <c r="BT736" s="249"/>
      <c r="BU736" s="249"/>
      <c r="BV736" s="249"/>
      <c r="BW736" s="249"/>
      <c r="BX736" s="249"/>
      <c r="BY736" s="249"/>
      <c r="BZ736" s="249"/>
      <c r="CA736" s="249"/>
      <c r="CB736" s="249"/>
      <c r="CC736" s="249"/>
      <c r="CD736" s="249"/>
      <c r="CE736" s="249"/>
      <c r="CF736" s="249"/>
      <c r="CG736" s="249"/>
      <c r="CH736" s="249"/>
      <c r="CI736" s="249"/>
      <c r="CJ736" s="249"/>
      <c r="CK736" s="249"/>
      <c r="CL736" s="249"/>
      <c r="CM736" s="249"/>
      <c r="CN736" s="249"/>
      <c r="CO736" s="249"/>
      <c r="CP736" s="249"/>
      <c r="CQ736" s="249"/>
      <c r="CR736" s="249"/>
      <c r="CS736" s="249"/>
      <c r="CT736" s="249"/>
      <c r="CU736" s="249"/>
      <c r="CV736" s="249"/>
      <c r="CW736" s="249"/>
      <c r="CX736" s="249"/>
      <c r="CY736" s="249"/>
      <c r="CZ736" s="249"/>
    </row>
    <row r="737" ht="25.15" customHeight="true" x14ac:dyDescent="0.2">
      <c r="C737" s="2911"/>
      <c r="D737" s="2911"/>
      <c r="E737" s="599"/>
      <c r="F737" s="599"/>
      <c r="G737" s="599"/>
      <c r="H737" s="2911"/>
      <c r="I737" s="2911"/>
      <c r="J737" s="599"/>
      <c r="K737" s="599"/>
      <c r="L737" s="599"/>
      <c r="M737" s="2911"/>
      <c r="N737" s="2911"/>
      <c r="O737" s="599"/>
      <c r="P737" s="599"/>
      <c r="Q737" s="599"/>
      <c r="BA737" s="249"/>
      <c r="BB737" s="351"/>
      <c r="BC737" s="249"/>
      <c r="BD737" s="249"/>
      <c r="BE737" s="249"/>
      <c r="BF737" s="249"/>
      <c r="BG737" s="249"/>
      <c r="BH737" s="249"/>
      <c r="BI737" s="249"/>
      <c r="BJ737" s="249"/>
      <c r="BK737" s="249"/>
      <c r="BL737" s="249"/>
      <c r="BM737" s="249"/>
      <c r="BN737" s="249"/>
      <c r="BO737" s="249"/>
      <c r="BP737" s="249"/>
      <c r="BQ737" s="249"/>
      <c r="BR737" s="249"/>
      <c r="BS737" s="249"/>
      <c r="BT737" s="249"/>
      <c r="BU737" s="249"/>
      <c r="BV737" s="249"/>
      <c r="BW737" s="249"/>
      <c r="BX737" s="249"/>
      <c r="BY737" s="249"/>
      <c r="BZ737" s="249"/>
      <c r="CA737" s="249"/>
      <c r="CB737" s="249"/>
      <c r="CC737" s="249"/>
      <c r="CD737" s="249"/>
      <c r="CE737" s="249"/>
      <c r="CF737" s="249"/>
      <c r="CG737" s="249"/>
      <c r="CH737" s="249"/>
      <c r="CI737" s="249"/>
      <c r="CJ737" s="249"/>
      <c r="CK737" s="249"/>
      <c r="CL737" s="249"/>
      <c r="CM737" s="249"/>
      <c r="CN737" s="249"/>
      <c r="CO737" s="249"/>
      <c r="CP737" s="249"/>
      <c r="CQ737" s="249"/>
      <c r="CR737" s="249"/>
      <c r="CS737" s="249"/>
      <c r="CT737" s="249"/>
      <c r="CU737" s="249"/>
      <c r="CV737" s="249"/>
      <c r="CW737" s="249"/>
      <c r="CX737" s="249"/>
      <c r="CY737" s="249"/>
      <c r="CZ737" s="249"/>
    </row>
    <row r="738" ht="25.15" customHeight="true" x14ac:dyDescent="0.2">
      <c r="C738" s="2911"/>
      <c r="D738" s="2911"/>
      <c r="E738" s="599"/>
      <c r="F738" s="599"/>
      <c r="G738" s="599"/>
      <c r="H738" s="2911"/>
      <c r="I738" s="2911"/>
      <c r="J738" s="599"/>
      <c r="K738" s="599"/>
      <c r="L738" s="599"/>
      <c r="M738" s="2911"/>
      <c r="N738" s="2911"/>
      <c r="O738" s="599"/>
      <c r="P738" s="599"/>
      <c r="Q738" s="599"/>
      <c r="BA738" s="249"/>
      <c r="BB738" s="351"/>
      <c r="BC738" s="249"/>
      <c r="BD738" s="249"/>
      <c r="BE738" s="249"/>
      <c r="BF738" s="249"/>
      <c r="BG738" s="249"/>
      <c r="BH738" s="249"/>
      <c r="BI738" s="249"/>
      <c r="BJ738" s="249"/>
      <c r="BK738" s="249"/>
      <c r="BL738" s="249"/>
      <c r="BM738" s="249"/>
      <c r="BN738" s="249"/>
      <c r="BO738" s="249"/>
      <c r="BP738" s="249"/>
      <c r="BQ738" s="249"/>
      <c r="BR738" s="249"/>
      <c r="BS738" s="249"/>
      <c r="BT738" s="249"/>
      <c r="BU738" s="249"/>
      <c r="BV738" s="249"/>
      <c r="BW738" s="249"/>
      <c r="BX738" s="249"/>
      <c r="BY738" s="249"/>
      <c r="BZ738" s="249"/>
      <c r="CA738" s="249"/>
      <c r="CB738" s="249"/>
      <c r="CC738" s="249"/>
      <c r="CD738" s="249"/>
      <c r="CE738" s="249"/>
      <c r="CF738" s="249"/>
      <c r="CG738" s="249"/>
      <c r="CH738" s="249"/>
      <c r="CI738" s="249"/>
      <c r="CJ738" s="249"/>
      <c r="CK738" s="249"/>
      <c r="CL738" s="249"/>
      <c r="CM738" s="249"/>
      <c r="CN738" s="249"/>
      <c r="CO738" s="249"/>
      <c r="CP738" s="249"/>
      <c r="CQ738" s="249"/>
      <c r="CR738" s="249"/>
      <c r="CS738" s="249"/>
      <c r="CT738" s="249"/>
      <c r="CU738" s="249"/>
      <c r="CV738" s="249"/>
      <c r="CW738" s="249"/>
      <c r="CX738" s="249"/>
      <c r="CY738" s="249"/>
      <c r="CZ738" s="249"/>
    </row>
    <row r="739" ht="25.15" customHeight="true" x14ac:dyDescent="0.2">
      <c r="C739" s="2911"/>
      <c r="D739" s="2911"/>
      <c r="E739" s="599"/>
      <c r="F739" s="599"/>
      <c r="G739" s="599"/>
      <c r="H739" s="2911"/>
      <c r="I739" s="2911"/>
      <c r="J739" s="599"/>
      <c r="K739" s="599"/>
      <c r="L739" s="599"/>
      <c r="M739" s="2911"/>
      <c r="N739" s="2911"/>
      <c r="O739" s="599"/>
      <c r="P739" s="599"/>
      <c r="Q739" s="599"/>
      <c r="BA739" s="249"/>
      <c r="BB739" s="351"/>
      <c r="BC739" s="249"/>
      <c r="BD739" s="249"/>
      <c r="BE739" s="249"/>
      <c r="BF739" s="249"/>
      <c r="BG739" s="249"/>
      <c r="BH739" s="249"/>
      <c r="BI739" s="249"/>
      <c r="BJ739" s="249"/>
      <c r="BK739" s="249"/>
      <c r="BL739" s="249"/>
      <c r="BM739" s="249"/>
      <c r="BN739" s="249"/>
      <c r="BO739" s="249"/>
      <c r="BP739" s="249"/>
      <c r="BQ739" s="249"/>
      <c r="BR739" s="249"/>
      <c r="BS739" s="249"/>
      <c r="BT739" s="249"/>
      <c r="BU739" s="249"/>
      <c r="BV739" s="249"/>
      <c r="BW739" s="249"/>
      <c r="BX739" s="249"/>
      <c r="BY739" s="249"/>
      <c r="BZ739" s="249"/>
      <c r="CA739" s="249"/>
      <c r="CB739" s="249"/>
      <c r="CC739" s="249"/>
      <c r="CD739" s="249"/>
      <c r="CE739" s="249"/>
      <c r="CF739" s="249"/>
      <c r="CG739" s="249"/>
      <c r="CH739" s="249"/>
      <c r="CI739" s="249"/>
      <c r="CJ739" s="249"/>
      <c r="CK739" s="249"/>
      <c r="CL739" s="249"/>
      <c r="CM739" s="249"/>
      <c r="CN739" s="249"/>
      <c r="CO739" s="249"/>
      <c r="CP739" s="249"/>
      <c r="CQ739" s="249"/>
      <c r="CR739" s="249"/>
      <c r="CS739" s="249"/>
      <c r="CT739" s="249"/>
      <c r="CU739" s="249"/>
      <c r="CV739" s="249"/>
      <c r="CW739" s="249"/>
      <c r="CX739" s="249"/>
      <c r="CY739" s="249"/>
      <c r="CZ739" s="249"/>
    </row>
    <row r="740" ht="25.15" customHeight="true" x14ac:dyDescent="0.2">
      <c r="C740" s="2911"/>
      <c r="D740" s="2911"/>
      <c r="E740" s="599"/>
      <c r="F740" s="599"/>
      <c r="G740" s="599"/>
      <c r="H740" s="2911"/>
      <c r="I740" s="2911"/>
      <c r="J740" s="599"/>
      <c r="K740" s="599"/>
      <c r="L740" s="599"/>
      <c r="M740" s="2911"/>
      <c r="N740" s="2911"/>
      <c r="O740" s="599"/>
      <c r="P740" s="599"/>
      <c r="Q740" s="599"/>
      <c r="BA740" s="249"/>
      <c r="BB740" s="351"/>
      <c r="BC740" s="249"/>
      <c r="BD740" s="249"/>
      <c r="BE740" s="249"/>
      <c r="BF740" s="249"/>
      <c r="BG740" s="249"/>
      <c r="BH740" s="249"/>
      <c r="BI740" s="249"/>
      <c r="BJ740" s="249"/>
      <c r="BK740" s="249"/>
      <c r="BL740" s="249"/>
      <c r="BM740" s="249"/>
      <c r="BN740" s="249"/>
      <c r="BO740" s="249"/>
      <c r="BP740" s="249"/>
      <c r="BQ740" s="249"/>
      <c r="BR740" s="249"/>
      <c r="BS740" s="249"/>
      <c r="BT740" s="249"/>
      <c r="BU740" s="249"/>
      <c r="BV740" s="249"/>
      <c r="BW740" s="249"/>
      <c r="BX740" s="249"/>
      <c r="BY740" s="249"/>
      <c r="BZ740" s="249"/>
      <c r="CA740" s="249"/>
      <c r="CB740" s="249"/>
      <c r="CC740" s="249"/>
      <c r="CD740" s="249"/>
      <c r="CE740" s="249"/>
      <c r="CF740" s="249"/>
      <c r="CG740" s="249"/>
      <c r="CH740" s="249"/>
      <c r="CI740" s="249"/>
      <c r="CJ740" s="249"/>
      <c r="CK740" s="249"/>
      <c r="CL740" s="249"/>
      <c r="CM740" s="249"/>
      <c r="CN740" s="249"/>
      <c r="CO740" s="249"/>
      <c r="CP740" s="249"/>
      <c r="CQ740" s="249"/>
      <c r="CR740" s="249"/>
      <c r="CS740" s="249"/>
      <c r="CT740" s="249"/>
      <c r="CU740" s="249"/>
      <c r="CV740" s="249"/>
      <c r="CW740" s="249"/>
      <c r="CX740" s="249"/>
      <c r="CY740" s="249"/>
      <c r="CZ740" s="249"/>
    </row>
    <row r="741" ht="25.15" customHeight="true" x14ac:dyDescent="0.2">
      <c r="C741" s="2911"/>
      <c r="D741" s="2911"/>
      <c r="E741" s="599"/>
      <c r="F741" s="599"/>
      <c r="G741" s="599"/>
      <c r="H741" s="2911"/>
      <c r="I741" s="2911"/>
      <c r="J741" s="599"/>
      <c r="K741" s="599"/>
      <c r="L741" s="599"/>
      <c r="M741" s="2911"/>
      <c r="N741" s="2911"/>
      <c r="O741" s="599"/>
      <c r="P741" s="599"/>
      <c r="Q741" s="599"/>
      <c r="BA741" s="249"/>
      <c r="BB741" s="351"/>
      <c r="BC741" s="249"/>
      <c r="BD741" s="249"/>
      <c r="BE741" s="249"/>
      <c r="BF741" s="249"/>
      <c r="BG741" s="249"/>
      <c r="BH741" s="249"/>
      <c r="BI741" s="249"/>
      <c r="BJ741" s="249"/>
      <c r="BK741" s="249"/>
      <c r="BL741" s="249"/>
      <c r="BM741" s="249"/>
      <c r="BN741" s="249"/>
      <c r="BO741" s="249"/>
      <c r="BP741" s="249"/>
      <c r="BQ741" s="249"/>
      <c r="BR741" s="249"/>
      <c r="BS741" s="249"/>
      <c r="BT741" s="249"/>
      <c r="BU741" s="249"/>
      <c r="BV741" s="249"/>
      <c r="BW741" s="249"/>
      <c r="BX741" s="249"/>
      <c r="BY741" s="249"/>
      <c r="BZ741" s="249"/>
      <c r="CA741" s="249"/>
      <c r="CB741" s="249"/>
      <c r="CC741" s="249"/>
      <c r="CD741" s="249"/>
      <c r="CE741" s="249"/>
      <c r="CF741" s="249"/>
      <c r="CG741" s="249"/>
      <c r="CH741" s="249"/>
      <c r="CI741" s="249"/>
      <c r="CJ741" s="249"/>
      <c r="CK741" s="249"/>
      <c r="CL741" s="249"/>
      <c r="CM741" s="249"/>
      <c r="CN741" s="249"/>
      <c r="CO741" s="249"/>
      <c r="CP741" s="249"/>
      <c r="CQ741" s="249"/>
      <c r="CR741" s="249"/>
      <c r="CS741" s="249"/>
      <c r="CT741" s="249"/>
      <c r="CU741" s="249"/>
      <c r="CV741" s="249"/>
      <c r="CW741" s="249"/>
      <c r="CX741" s="249"/>
      <c r="CY741" s="249"/>
      <c r="CZ741" s="249"/>
    </row>
    <row r="742" ht="25.15" customHeight="true" x14ac:dyDescent="0.2">
      <c r="C742" s="2911"/>
      <c r="D742" s="2911"/>
      <c r="E742" s="599"/>
      <c r="F742" s="599"/>
      <c r="G742" s="599"/>
      <c r="H742" s="2911"/>
      <c r="I742" s="2911"/>
      <c r="J742" s="599"/>
      <c r="K742" s="599"/>
      <c r="L742" s="599"/>
      <c r="M742" s="2911"/>
      <c r="N742" s="2911"/>
      <c r="O742" s="599"/>
      <c r="P742" s="599"/>
      <c r="Q742" s="599"/>
      <c r="BA742" s="249"/>
      <c r="BB742" s="351"/>
      <c r="BC742" s="249"/>
      <c r="BD742" s="249"/>
      <c r="BE742" s="249"/>
      <c r="BF742" s="249"/>
      <c r="BG742" s="249"/>
      <c r="BH742" s="249"/>
      <c r="BI742" s="249"/>
      <c r="BJ742" s="249"/>
      <c r="BK742" s="249"/>
      <c r="BL742" s="249"/>
      <c r="BM742" s="249"/>
      <c r="BN742" s="249"/>
      <c r="BO742" s="249"/>
      <c r="BP742" s="249"/>
      <c r="BQ742" s="249"/>
      <c r="BR742" s="249"/>
      <c r="BS742" s="249"/>
      <c r="BT742" s="249"/>
      <c r="BU742" s="249"/>
      <c r="BV742" s="249"/>
      <c r="BW742" s="249"/>
      <c r="BX742" s="249"/>
      <c r="BY742" s="249"/>
      <c r="BZ742" s="249"/>
      <c r="CA742" s="249"/>
      <c r="CB742" s="249"/>
      <c r="CC742" s="249"/>
      <c r="CD742" s="249"/>
      <c r="CE742" s="249"/>
      <c r="CF742" s="249"/>
      <c r="CG742" s="249"/>
      <c r="CH742" s="249"/>
      <c r="CI742" s="249"/>
      <c r="CJ742" s="249"/>
      <c r="CK742" s="249"/>
      <c r="CL742" s="249"/>
      <c r="CM742" s="249"/>
      <c r="CN742" s="249"/>
      <c r="CO742" s="249"/>
      <c r="CP742" s="249"/>
      <c r="CQ742" s="249"/>
      <c r="CR742" s="249"/>
      <c r="CS742" s="249"/>
      <c r="CT742" s="249"/>
      <c r="CU742" s="249"/>
      <c r="CV742" s="249"/>
      <c r="CW742" s="249"/>
      <c r="CX742" s="249"/>
      <c r="CY742" s="249"/>
      <c r="CZ742" s="249"/>
    </row>
    <row r="743" ht="25.15" customHeight="true" x14ac:dyDescent="0.2">
      <c r="C743" s="2911"/>
      <c r="D743" s="2911"/>
      <c r="E743" s="599"/>
      <c r="F743" s="599"/>
      <c r="G743" s="599"/>
      <c r="H743" s="2911"/>
      <c r="I743" s="2911"/>
      <c r="J743" s="599"/>
      <c r="K743" s="599"/>
      <c r="L743" s="599"/>
      <c r="M743" s="2911"/>
      <c r="N743" s="2911"/>
      <c r="O743" s="599"/>
      <c r="P743" s="599"/>
      <c r="Q743" s="599"/>
      <c r="BA743" s="249"/>
      <c r="BB743" s="351"/>
      <c r="BC743" s="249"/>
      <c r="BD743" s="249"/>
      <c r="BE743" s="249"/>
      <c r="BF743" s="249"/>
      <c r="BG743" s="249"/>
      <c r="BH743" s="249"/>
      <c r="BI743" s="249"/>
      <c r="BJ743" s="249"/>
      <c r="BK743" s="249"/>
      <c r="BL743" s="249"/>
      <c r="BM743" s="249"/>
      <c r="BN743" s="249"/>
      <c r="BO743" s="249"/>
      <c r="BP743" s="249"/>
      <c r="BQ743" s="249"/>
      <c r="BR743" s="249"/>
      <c r="BS743" s="249"/>
      <c r="BT743" s="249"/>
      <c r="BU743" s="249"/>
      <c r="BV743" s="249"/>
      <c r="BW743" s="249"/>
      <c r="BX743" s="249"/>
      <c r="BY743" s="249"/>
      <c r="BZ743" s="249"/>
      <c r="CA743" s="249"/>
      <c r="CB743" s="249"/>
      <c r="CC743" s="249"/>
      <c r="CD743" s="249"/>
      <c r="CE743" s="249"/>
      <c r="CF743" s="249"/>
      <c r="CG743" s="249"/>
      <c r="CH743" s="249"/>
      <c r="CI743" s="249"/>
      <c r="CJ743" s="249"/>
      <c r="CK743" s="249"/>
      <c r="CL743" s="249"/>
      <c r="CM743" s="249"/>
      <c r="CN743" s="249"/>
      <c r="CO743" s="249"/>
      <c r="CP743" s="249"/>
      <c r="CQ743" s="249"/>
      <c r="CR743" s="249"/>
      <c r="CS743" s="249"/>
      <c r="CT743" s="249"/>
      <c r="CU743" s="249"/>
      <c r="CV743" s="249"/>
      <c r="CW743" s="249"/>
      <c r="CX743" s="249"/>
      <c r="CY743" s="249"/>
      <c r="CZ743" s="249"/>
    </row>
    <row r="744" ht="25.15" customHeight="true" x14ac:dyDescent="0.2">
      <c r="C744" s="2911"/>
      <c r="D744" s="2911"/>
      <c r="E744" s="599"/>
      <c r="F744" s="599"/>
      <c r="G744" s="599"/>
      <c r="H744" s="2911"/>
      <c r="I744" s="2911"/>
      <c r="J744" s="599"/>
      <c r="K744" s="599"/>
      <c r="L744" s="599"/>
      <c r="M744" s="2911"/>
      <c r="N744" s="2911"/>
      <c r="O744" s="599"/>
      <c r="P744" s="599"/>
      <c r="Q744" s="599"/>
      <c r="BA744" s="249"/>
      <c r="BB744" s="351"/>
      <c r="BC744" s="249"/>
      <c r="BD744" s="249"/>
      <c r="BE744" s="249"/>
      <c r="BF744" s="249"/>
      <c r="BG744" s="249"/>
      <c r="BH744" s="249"/>
      <c r="BI744" s="249"/>
      <c r="BJ744" s="249"/>
      <c r="BK744" s="249"/>
      <c r="BL744" s="249"/>
      <c r="BM744" s="249"/>
      <c r="BN744" s="249"/>
      <c r="BO744" s="249"/>
      <c r="BP744" s="249"/>
      <c r="BQ744" s="249"/>
      <c r="BR744" s="249"/>
      <c r="BS744" s="249"/>
      <c r="BT744" s="249"/>
      <c r="BU744" s="249"/>
      <c r="BV744" s="249"/>
      <c r="BW744" s="249"/>
      <c r="BX744" s="249"/>
      <c r="BY744" s="249"/>
      <c r="BZ744" s="249"/>
      <c r="CA744" s="249"/>
      <c r="CB744" s="249"/>
      <c r="CC744" s="249"/>
      <c r="CD744" s="249"/>
      <c r="CE744" s="249"/>
      <c r="CF744" s="249"/>
      <c r="CG744" s="249"/>
      <c r="CH744" s="249"/>
      <c r="CI744" s="249"/>
      <c r="CJ744" s="249"/>
      <c r="CK744" s="249"/>
      <c r="CL744" s="249"/>
      <c r="CM744" s="249"/>
      <c r="CN744" s="249"/>
      <c r="CO744" s="249"/>
      <c r="CP744" s="249"/>
      <c r="CQ744" s="249"/>
      <c r="CR744" s="249"/>
      <c r="CS744" s="249"/>
      <c r="CT744" s="249"/>
      <c r="CU744" s="249"/>
      <c r="CV744" s="249"/>
      <c r="CW744" s="249"/>
      <c r="CX744" s="249"/>
      <c r="CY744" s="249"/>
      <c r="CZ744" s="249"/>
    </row>
    <row r="745" ht="25.15" customHeight="true" x14ac:dyDescent="0.2">
      <c r="C745" s="2911"/>
      <c r="D745" s="2911"/>
      <c r="E745" s="599"/>
      <c r="F745" s="599"/>
      <c r="G745" s="599"/>
      <c r="H745" s="2911"/>
      <c r="I745" s="2911"/>
      <c r="J745" s="599"/>
      <c r="K745" s="599"/>
      <c r="L745" s="599"/>
      <c r="M745" s="2911"/>
      <c r="N745" s="2911"/>
      <c r="O745" s="599"/>
      <c r="P745" s="599"/>
      <c r="Q745" s="599"/>
      <c r="BA745" s="249"/>
      <c r="BB745" s="351"/>
      <c r="BC745" s="249"/>
      <c r="BD745" s="249"/>
      <c r="BE745" s="249"/>
      <c r="BF745" s="249"/>
      <c r="BG745" s="249"/>
      <c r="BH745" s="249"/>
      <c r="BI745" s="249"/>
      <c r="BJ745" s="249"/>
      <c r="BK745" s="249"/>
      <c r="BL745" s="249"/>
      <c r="BM745" s="249"/>
      <c r="BN745" s="249"/>
      <c r="BO745" s="249"/>
      <c r="BP745" s="249"/>
      <c r="BQ745" s="249"/>
      <c r="BR745" s="249"/>
      <c r="BS745" s="249"/>
      <c r="BT745" s="249"/>
      <c r="BU745" s="249"/>
      <c r="BV745" s="249"/>
      <c r="BW745" s="249"/>
      <c r="BX745" s="249"/>
      <c r="BY745" s="249"/>
      <c r="BZ745" s="249"/>
      <c r="CA745" s="249"/>
      <c r="CB745" s="249"/>
      <c r="CC745" s="249"/>
      <c r="CD745" s="249"/>
      <c r="CE745" s="249"/>
      <c r="CF745" s="249"/>
      <c r="CG745" s="249"/>
      <c r="CH745" s="249"/>
      <c r="CI745" s="249"/>
      <c r="CJ745" s="249"/>
      <c r="CK745" s="249"/>
      <c r="CL745" s="249"/>
      <c r="CM745" s="249"/>
      <c r="CN745" s="249"/>
      <c r="CO745" s="249"/>
      <c r="CP745" s="249"/>
      <c r="CQ745" s="249"/>
      <c r="CR745" s="249"/>
      <c r="CS745" s="249"/>
      <c r="CT745" s="249"/>
      <c r="CU745" s="249"/>
      <c r="CV745" s="249"/>
      <c r="CW745" s="249"/>
      <c r="CX745" s="249"/>
      <c r="CY745" s="249"/>
      <c r="CZ745" s="249"/>
    </row>
    <row r="746" ht="25.15" customHeight="true" x14ac:dyDescent="0.2">
      <c r="C746" s="2911"/>
      <c r="D746" s="2911"/>
      <c r="E746" s="599"/>
      <c r="F746" s="599"/>
      <c r="G746" s="599"/>
      <c r="H746" s="2911"/>
      <c r="I746" s="2911"/>
      <c r="J746" s="599"/>
      <c r="K746" s="599"/>
      <c r="L746" s="599"/>
      <c r="M746" s="2911"/>
      <c r="N746" s="2911"/>
      <c r="O746" s="599"/>
      <c r="P746" s="599"/>
      <c r="Q746" s="599"/>
      <c r="BA746" s="249"/>
      <c r="BB746" s="351"/>
      <c r="BC746" s="249"/>
      <c r="BD746" s="249"/>
      <c r="BE746" s="249"/>
      <c r="BF746" s="249"/>
      <c r="BG746" s="249"/>
      <c r="BH746" s="249"/>
      <c r="BI746" s="249"/>
      <c r="BJ746" s="249"/>
      <c r="BK746" s="249"/>
      <c r="BL746" s="249"/>
      <c r="BM746" s="249"/>
      <c r="BN746" s="249"/>
      <c r="BO746" s="249"/>
      <c r="BP746" s="249"/>
      <c r="BQ746" s="249"/>
      <c r="BR746" s="249"/>
      <c r="BS746" s="249"/>
      <c r="BT746" s="249"/>
      <c r="BU746" s="249"/>
      <c r="BV746" s="249"/>
      <c r="BW746" s="249"/>
      <c r="BX746" s="249"/>
      <c r="BY746" s="249"/>
      <c r="BZ746" s="249"/>
      <c r="CA746" s="249"/>
      <c r="CB746" s="249"/>
      <c r="CC746" s="249"/>
      <c r="CD746" s="249"/>
      <c r="CE746" s="249"/>
      <c r="CF746" s="249"/>
      <c r="CG746" s="249"/>
      <c r="CH746" s="249"/>
      <c r="CI746" s="249"/>
      <c r="CJ746" s="249"/>
      <c r="CK746" s="249"/>
      <c r="CL746" s="249"/>
      <c r="CM746" s="249"/>
      <c r="CN746" s="249"/>
      <c r="CO746" s="249"/>
      <c r="CP746" s="249"/>
      <c r="CQ746" s="249"/>
      <c r="CR746" s="249"/>
      <c r="CS746" s="249"/>
      <c r="CT746" s="249"/>
      <c r="CU746" s="249"/>
      <c r="CV746" s="249"/>
      <c r="CW746" s="249"/>
      <c r="CX746" s="249"/>
      <c r="CY746" s="249"/>
      <c r="CZ746" s="249"/>
    </row>
    <row r="747" ht="25.15" customHeight="true" x14ac:dyDescent="0.2">
      <c r="C747" s="2911"/>
      <c r="D747" s="2911"/>
      <c r="E747" s="599"/>
      <c r="F747" s="599"/>
      <c r="G747" s="599"/>
      <c r="H747" s="2911"/>
      <c r="I747" s="2911"/>
      <c r="J747" s="599"/>
      <c r="K747" s="599"/>
      <c r="L747" s="599"/>
      <c r="M747" s="2911"/>
      <c r="N747" s="2911"/>
      <c r="O747" s="599"/>
      <c r="P747" s="599"/>
      <c r="Q747" s="599"/>
      <c r="BA747" s="249"/>
      <c r="BB747" s="351"/>
      <c r="BC747" s="249"/>
      <c r="BD747" s="249"/>
      <c r="BE747" s="249"/>
      <c r="BF747" s="249"/>
      <c r="BG747" s="249"/>
      <c r="BH747" s="249"/>
      <c r="BI747" s="249"/>
      <c r="BJ747" s="249"/>
      <c r="BK747" s="249"/>
      <c r="BL747" s="249"/>
      <c r="BM747" s="249"/>
      <c r="BN747" s="249"/>
      <c r="BO747" s="249"/>
      <c r="BP747" s="249"/>
      <c r="BQ747" s="249"/>
      <c r="BR747" s="249"/>
      <c r="BS747" s="249"/>
      <c r="BT747" s="249"/>
      <c r="BU747" s="249"/>
      <c r="BV747" s="249"/>
      <c r="BW747" s="249"/>
      <c r="BX747" s="249"/>
      <c r="BY747" s="249"/>
      <c r="BZ747" s="249"/>
      <c r="CA747" s="249"/>
      <c r="CB747" s="249"/>
      <c r="CC747" s="249"/>
      <c r="CD747" s="249"/>
      <c r="CE747" s="249"/>
      <c r="CF747" s="249"/>
      <c r="CG747" s="249"/>
      <c r="CH747" s="249"/>
      <c r="CI747" s="249"/>
      <c r="CJ747" s="249"/>
      <c r="CK747" s="249"/>
      <c r="CL747" s="249"/>
      <c r="CM747" s="249"/>
      <c r="CN747" s="249"/>
      <c r="CO747" s="249"/>
      <c r="CP747" s="249"/>
      <c r="CQ747" s="249"/>
      <c r="CR747" s="249"/>
      <c r="CS747" s="249"/>
      <c r="CT747" s="249"/>
      <c r="CU747" s="249"/>
      <c r="CV747" s="249"/>
      <c r="CW747" s="249"/>
      <c r="CX747" s="249"/>
      <c r="CY747" s="249"/>
      <c r="CZ747" s="249"/>
    </row>
    <row r="748" ht="25.15" customHeight="true" x14ac:dyDescent="0.2">
      <c r="C748" s="2911"/>
      <c r="D748" s="2911"/>
      <c r="E748" s="599"/>
      <c r="F748" s="599"/>
      <c r="G748" s="599"/>
      <c r="H748" s="2911"/>
      <c r="I748" s="2911"/>
      <c r="J748" s="599"/>
      <c r="K748" s="599"/>
      <c r="L748" s="599"/>
      <c r="M748" s="2911"/>
      <c r="N748" s="2911"/>
      <c r="O748" s="599"/>
      <c r="P748" s="599"/>
      <c r="Q748" s="599"/>
      <c r="BA748" s="249"/>
      <c r="BB748" s="351"/>
      <c r="BC748" s="249"/>
      <c r="BD748" s="249"/>
      <c r="BE748" s="249"/>
      <c r="BF748" s="249"/>
      <c r="BG748" s="249"/>
      <c r="BH748" s="249"/>
      <c r="BI748" s="249"/>
      <c r="BJ748" s="249"/>
      <c r="BK748" s="249"/>
      <c r="BL748" s="249"/>
      <c r="BM748" s="249"/>
      <c r="BN748" s="249"/>
      <c r="BO748" s="249"/>
      <c r="BP748" s="249"/>
      <c r="BQ748" s="249"/>
      <c r="BR748" s="249"/>
      <c r="BS748" s="249"/>
      <c r="BT748" s="249"/>
      <c r="BU748" s="249"/>
      <c r="BV748" s="249"/>
      <c r="BW748" s="249"/>
      <c r="BX748" s="249"/>
      <c r="BY748" s="249"/>
      <c r="BZ748" s="249"/>
      <c r="CA748" s="249"/>
      <c r="CB748" s="249"/>
      <c r="CC748" s="249"/>
      <c r="CD748" s="249"/>
      <c r="CE748" s="249"/>
      <c r="CF748" s="249"/>
      <c r="CG748" s="249"/>
      <c r="CH748" s="249"/>
      <c r="CI748" s="249"/>
      <c r="CJ748" s="249"/>
      <c r="CK748" s="249"/>
      <c r="CL748" s="249"/>
      <c r="CM748" s="249"/>
      <c r="CN748" s="249"/>
      <c r="CO748" s="249"/>
      <c r="CP748" s="249"/>
      <c r="CQ748" s="249"/>
      <c r="CR748" s="249"/>
      <c r="CS748" s="249"/>
      <c r="CT748" s="249"/>
      <c r="CU748" s="249"/>
      <c r="CV748" s="249"/>
      <c r="CW748" s="249"/>
      <c r="CX748" s="249"/>
      <c r="CY748" s="249"/>
      <c r="CZ748" s="249"/>
    </row>
    <row r="749" ht="25.15" customHeight="true" x14ac:dyDescent="0.2">
      <c r="C749" s="2911"/>
      <c r="D749" s="2911"/>
      <c r="E749" s="599"/>
      <c r="F749" s="599"/>
      <c r="G749" s="599"/>
      <c r="H749" s="2911"/>
      <c r="I749" s="2911"/>
      <c r="J749" s="599"/>
      <c r="K749" s="599"/>
      <c r="L749" s="599"/>
      <c r="M749" s="2911"/>
      <c r="N749" s="2911"/>
      <c r="O749" s="599"/>
      <c r="P749" s="599"/>
      <c r="Q749" s="599"/>
      <c r="BA749" s="249"/>
      <c r="BB749" s="351"/>
      <c r="BC749" s="249"/>
      <c r="BD749" s="249"/>
      <c r="BE749" s="249"/>
      <c r="BF749" s="249"/>
      <c r="BG749" s="249"/>
      <c r="BH749" s="249"/>
      <c r="BI749" s="249"/>
      <c r="BJ749" s="249"/>
      <c r="BK749" s="249"/>
      <c r="BL749" s="249"/>
      <c r="BM749" s="249"/>
      <c r="BN749" s="249"/>
      <c r="BO749" s="249"/>
      <c r="BP749" s="249"/>
      <c r="BQ749" s="249"/>
      <c r="BR749" s="249"/>
      <c r="BS749" s="249"/>
      <c r="BT749" s="249"/>
      <c r="BU749" s="249"/>
      <c r="BV749" s="249"/>
      <c r="BW749" s="249"/>
      <c r="BX749" s="249"/>
      <c r="BY749" s="249"/>
      <c r="BZ749" s="249"/>
      <c r="CA749" s="249"/>
      <c r="CB749" s="249"/>
      <c r="CC749" s="249"/>
      <c r="CD749" s="249"/>
      <c r="CE749" s="249"/>
      <c r="CF749" s="249"/>
      <c r="CG749" s="249"/>
      <c r="CH749" s="249"/>
      <c r="CI749" s="249"/>
      <c r="CJ749" s="249"/>
      <c r="CK749" s="249"/>
      <c r="CL749" s="249"/>
      <c r="CM749" s="249"/>
      <c r="CN749" s="249"/>
      <c r="CO749" s="249"/>
      <c r="CP749" s="249"/>
      <c r="CQ749" s="249"/>
      <c r="CR749" s="249"/>
      <c r="CS749" s="249"/>
      <c r="CT749" s="249"/>
      <c r="CU749" s="249"/>
      <c r="CV749" s="249"/>
      <c r="CW749" s="249"/>
      <c r="CX749" s="249"/>
      <c r="CY749" s="249"/>
      <c r="CZ749" s="249"/>
    </row>
    <row r="750" ht="25.15" customHeight="true" x14ac:dyDescent="0.2">
      <c r="C750" s="2911"/>
      <c r="D750" s="2911"/>
      <c r="E750" s="599"/>
      <c r="F750" s="599"/>
      <c r="G750" s="599"/>
      <c r="H750" s="2911"/>
      <c r="I750" s="2911"/>
      <c r="J750" s="599"/>
      <c r="K750" s="599"/>
      <c r="L750" s="599"/>
      <c r="M750" s="2911"/>
      <c r="N750" s="2911"/>
      <c r="O750" s="599"/>
      <c r="P750" s="599"/>
      <c r="Q750" s="599"/>
      <c r="BA750" s="249"/>
      <c r="BB750" s="351"/>
      <c r="BC750" s="249"/>
      <c r="BD750" s="249"/>
      <c r="BE750" s="249"/>
      <c r="BF750" s="249"/>
      <c r="BG750" s="249"/>
      <c r="BH750" s="249"/>
      <c r="BI750" s="249"/>
      <c r="BJ750" s="249"/>
      <c r="BK750" s="249"/>
      <c r="BL750" s="249"/>
      <c r="BM750" s="249"/>
      <c r="BN750" s="249"/>
      <c r="BO750" s="249"/>
      <c r="BP750" s="249"/>
      <c r="BQ750" s="249"/>
      <c r="BR750" s="249"/>
      <c r="BS750" s="249"/>
      <c r="BT750" s="249"/>
      <c r="BU750" s="249"/>
      <c r="BV750" s="249"/>
      <c r="BW750" s="249"/>
      <c r="BX750" s="249"/>
      <c r="BY750" s="249"/>
      <c r="BZ750" s="249"/>
      <c r="CA750" s="249"/>
      <c r="CB750" s="249"/>
      <c r="CC750" s="249"/>
      <c r="CD750" s="249"/>
      <c r="CE750" s="249"/>
      <c r="CF750" s="249"/>
      <c r="CG750" s="249"/>
      <c r="CH750" s="249"/>
      <c r="CI750" s="249"/>
      <c r="CJ750" s="249"/>
      <c r="CK750" s="249"/>
      <c r="CL750" s="249"/>
      <c r="CM750" s="249"/>
      <c r="CN750" s="249"/>
      <c r="CO750" s="249"/>
      <c r="CP750" s="249"/>
      <c r="CQ750" s="249"/>
      <c r="CR750" s="249"/>
      <c r="CS750" s="249"/>
      <c r="CT750" s="249"/>
      <c r="CU750" s="249"/>
      <c r="CV750" s="249"/>
      <c r="CW750" s="249"/>
      <c r="CX750" s="249"/>
      <c r="CY750" s="249"/>
      <c r="CZ750" s="249"/>
    </row>
    <row r="751" ht="25.15" customHeight="true" x14ac:dyDescent="0.2">
      <c r="C751" s="2911"/>
      <c r="D751" s="2911"/>
      <c r="E751" s="599"/>
      <c r="F751" s="599"/>
      <c r="G751" s="599"/>
      <c r="H751" s="2911"/>
      <c r="I751" s="2911"/>
      <c r="J751" s="599"/>
      <c r="K751" s="599"/>
      <c r="L751" s="599"/>
      <c r="M751" s="2911"/>
      <c r="N751" s="2911"/>
      <c r="O751" s="599"/>
      <c r="P751" s="599"/>
      <c r="Q751" s="599"/>
      <c r="BA751" s="249"/>
      <c r="BB751" s="351"/>
      <c r="BC751" s="249"/>
      <c r="BD751" s="249"/>
      <c r="BE751" s="249"/>
      <c r="BF751" s="249"/>
      <c r="BG751" s="249"/>
      <c r="BH751" s="249"/>
      <c r="BI751" s="249"/>
      <c r="BJ751" s="249"/>
      <c r="BK751" s="249"/>
      <c r="BL751" s="249"/>
      <c r="BM751" s="249"/>
      <c r="BN751" s="249"/>
      <c r="BO751" s="249"/>
      <c r="BP751" s="249"/>
      <c r="BQ751" s="249"/>
      <c r="BR751" s="249"/>
      <c r="BS751" s="249"/>
      <c r="BT751" s="249"/>
      <c r="BU751" s="249"/>
      <c r="BV751" s="249"/>
      <c r="BW751" s="249"/>
      <c r="BX751" s="249"/>
      <c r="BY751" s="249"/>
      <c r="BZ751" s="249"/>
      <c r="CA751" s="249"/>
      <c r="CB751" s="249"/>
      <c r="CC751" s="249"/>
      <c r="CD751" s="249"/>
      <c r="CE751" s="249"/>
      <c r="CF751" s="249"/>
      <c r="CG751" s="249"/>
      <c r="CH751" s="249"/>
      <c r="CI751" s="249"/>
      <c r="CJ751" s="249"/>
      <c r="CK751" s="249"/>
      <c r="CL751" s="249"/>
      <c r="CM751" s="249"/>
      <c r="CN751" s="249"/>
      <c r="CO751" s="249"/>
      <c r="CP751" s="249"/>
      <c r="CQ751" s="249"/>
      <c r="CR751" s="249"/>
      <c r="CS751" s="249"/>
      <c r="CT751" s="249"/>
      <c r="CU751" s="249"/>
      <c r="CV751" s="249"/>
      <c r="CW751" s="249"/>
      <c r="CX751" s="249"/>
      <c r="CY751" s="249"/>
      <c r="CZ751" s="249"/>
    </row>
    <row r="752" ht="25.15" customHeight="true" x14ac:dyDescent="0.2">
      <c r="C752" s="2911"/>
      <c r="D752" s="2911"/>
      <c r="E752" s="599"/>
      <c r="F752" s="599"/>
      <c r="G752" s="599"/>
      <c r="H752" s="2911"/>
      <c r="I752" s="2911"/>
      <c r="J752" s="599"/>
      <c r="K752" s="599"/>
      <c r="L752" s="599"/>
      <c r="M752" s="2911"/>
      <c r="N752" s="2911"/>
      <c r="O752" s="599"/>
      <c r="P752" s="599"/>
      <c r="Q752" s="599"/>
      <c r="BA752" s="249"/>
      <c r="BB752" s="351"/>
      <c r="BC752" s="249"/>
      <c r="BD752" s="249"/>
      <c r="BE752" s="249"/>
      <c r="BF752" s="249"/>
      <c r="BG752" s="249"/>
      <c r="BH752" s="249"/>
      <c r="BI752" s="249"/>
      <c r="BJ752" s="249"/>
      <c r="BK752" s="249"/>
      <c r="BL752" s="249"/>
      <c r="BM752" s="249"/>
      <c r="BN752" s="249"/>
      <c r="BO752" s="249"/>
      <c r="BP752" s="249"/>
      <c r="BQ752" s="249"/>
      <c r="BR752" s="249"/>
      <c r="BS752" s="249"/>
      <c r="BT752" s="249"/>
      <c r="BU752" s="249"/>
      <c r="BV752" s="249"/>
      <c r="BW752" s="249"/>
      <c r="BX752" s="249"/>
      <c r="BY752" s="249"/>
      <c r="BZ752" s="249"/>
      <c r="CA752" s="249"/>
      <c r="CB752" s="249"/>
      <c r="CC752" s="249"/>
      <c r="CD752" s="249"/>
      <c r="CE752" s="249"/>
      <c r="CF752" s="249"/>
      <c r="CG752" s="249"/>
      <c r="CH752" s="249"/>
      <c r="CI752" s="249"/>
      <c r="CJ752" s="249"/>
      <c r="CK752" s="249"/>
      <c r="CL752" s="249"/>
      <c r="CM752" s="249"/>
      <c r="CN752" s="249"/>
      <c r="CO752" s="249"/>
      <c r="CP752" s="249"/>
      <c r="CQ752" s="249"/>
      <c r="CR752" s="249"/>
      <c r="CS752" s="249"/>
      <c r="CT752" s="249"/>
      <c r="CU752" s="249"/>
      <c r="CV752" s="249"/>
      <c r="CW752" s="249"/>
      <c r="CX752" s="249"/>
      <c r="CY752" s="249"/>
      <c r="CZ752" s="249"/>
    </row>
    <row r="753" ht="25.15" customHeight="true" x14ac:dyDescent="0.2">
      <c r="C753" s="2911"/>
      <c r="D753" s="2911"/>
      <c r="E753" s="599"/>
      <c r="F753" s="599"/>
      <c r="G753" s="599"/>
      <c r="H753" s="2911"/>
      <c r="I753" s="2911"/>
      <c r="J753" s="599"/>
      <c r="K753" s="599"/>
      <c r="L753" s="599"/>
      <c r="M753" s="2911"/>
      <c r="N753" s="2911"/>
      <c r="O753" s="599"/>
      <c r="P753" s="599"/>
      <c r="Q753" s="599"/>
      <c r="BA753" s="249"/>
      <c r="BB753" s="351"/>
      <c r="BC753" s="249"/>
      <c r="BD753" s="249"/>
      <c r="BE753" s="249"/>
      <c r="BF753" s="249"/>
      <c r="BG753" s="249"/>
      <c r="BH753" s="249"/>
      <c r="BI753" s="249"/>
      <c r="BJ753" s="249"/>
      <c r="BK753" s="249"/>
      <c r="BL753" s="249"/>
      <c r="BM753" s="249"/>
      <c r="BN753" s="249"/>
      <c r="BO753" s="249"/>
      <c r="BP753" s="249"/>
      <c r="BQ753" s="249"/>
      <c r="BR753" s="249"/>
      <c r="BS753" s="249"/>
      <c r="BT753" s="249"/>
      <c r="BU753" s="249"/>
      <c r="BV753" s="249"/>
      <c r="BW753" s="249"/>
      <c r="BX753" s="249"/>
      <c r="BY753" s="249"/>
      <c r="BZ753" s="249"/>
      <c r="CA753" s="249"/>
      <c r="CB753" s="249"/>
      <c r="CC753" s="249"/>
      <c r="CD753" s="249"/>
      <c r="CE753" s="249"/>
      <c r="CF753" s="249"/>
      <c r="CG753" s="249"/>
      <c r="CH753" s="249"/>
      <c r="CI753" s="249"/>
      <c r="CJ753" s="249"/>
      <c r="CK753" s="249"/>
      <c r="CL753" s="249"/>
      <c r="CM753" s="249"/>
      <c r="CN753" s="249"/>
      <c r="CO753" s="249"/>
      <c r="CP753" s="249"/>
      <c r="CQ753" s="249"/>
      <c r="CR753" s="249"/>
      <c r="CS753" s="249"/>
      <c r="CT753" s="249"/>
      <c r="CU753" s="249"/>
      <c r="CV753" s="249"/>
      <c r="CW753" s="249"/>
      <c r="CX753" s="249"/>
      <c r="CY753" s="249"/>
      <c r="CZ753" s="249"/>
    </row>
    <row r="754" ht="25.15" customHeight="true" x14ac:dyDescent="0.2">
      <c r="C754" s="2911"/>
      <c r="D754" s="2911"/>
      <c r="E754" s="599"/>
      <c r="F754" s="599"/>
      <c r="G754" s="599"/>
      <c r="H754" s="2911"/>
      <c r="I754" s="2911"/>
      <c r="J754" s="599"/>
      <c r="K754" s="599"/>
      <c r="L754" s="599"/>
      <c r="M754" s="2911"/>
      <c r="N754" s="2911"/>
      <c r="O754" s="599"/>
      <c r="P754" s="599"/>
      <c r="Q754" s="599"/>
      <c r="BA754" s="249"/>
      <c r="BB754" s="351"/>
      <c r="BC754" s="249"/>
      <c r="BD754" s="249"/>
      <c r="BE754" s="249"/>
      <c r="BF754" s="249"/>
      <c r="BG754" s="249"/>
      <c r="BH754" s="249"/>
      <c r="BI754" s="249"/>
      <c r="BJ754" s="249"/>
      <c r="BK754" s="249"/>
      <c r="BL754" s="249"/>
      <c r="BM754" s="249"/>
      <c r="BN754" s="249"/>
      <c r="BO754" s="249"/>
      <c r="BP754" s="249"/>
      <c r="BQ754" s="249"/>
      <c r="BR754" s="249"/>
      <c r="BS754" s="249"/>
      <c r="BT754" s="249"/>
      <c r="BU754" s="249"/>
      <c r="BV754" s="249"/>
      <c r="BW754" s="249"/>
      <c r="BX754" s="249"/>
      <c r="BY754" s="249"/>
      <c r="BZ754" s="249"/>
      <c r="CA754" s="249"/>
      <c r="CB754" s="249"/>
      <c r="CC754" s="249"/>
      <c r="CD754" s="249"/>
      <c r="CE754" s="249"/>
      <c r="CF754" s="249"/>
      <c r="CG754" s="249"/>
      <c r="CH754" s="249"/>
      <c r="CI754" s="249"/>
      <c r="CJ754" s="249"/>
      <c r="CK754" s="249"/>
      <c r="CL754" s="249"/>
      <c r="CM754" s="249"/>
      <c r="CN754" s="249"/>
      <c r="CO754" s="249"/>
      <c r="CP754" s="249"/>
      <c r="CQ754" s="249"/>
      <c r="CR754" s="249"/>
      <c r="CS754" s="249"/>
      <c r="CT754" s="249"/>
      <c r="CU754" s="249"/>
      <c r="CV754" s="249"/>
      <c r="CW754" s="249"/>
      <c r="CX754" s="249"/>
      <c r="CY754" s="249"/>
      <c r="CZ754" s="249"/>
    </row>
    <row r="755" ht="25.15" customHeight="true" x14ac:dyDescent="0.2">
      <c r="C755" s="2911"/>
      <c r="D755" s="2911"/>
      <c r="E755" s="599"/>
      <c r="F755" s="599"/>
      <c r="G755" s="599"/>
      <c r="H755" s="2911"/>
      <c r="I755" s="2911"/>
      <c r="J755" s="599"/>
      <c r="K755" s="599"/>
      <c r="L755" s="599"/>
      <c r="M755" s="2911"/>
      <c r="N755" s="2911"/>
      <c r="O755" s="599"/>
      <c r="P755" s="599"/>
      <c r="Q755" s="599"/>
      <c r="BA755" s="249"/>
      <c r="BB755" s="351"/>
      <c r="BC755" s="249"/>
      <c r="BD755" s="249"/>
      <c r="BE755" s="249"/>
      <c r="BF755" s="249"/>
      <c r="BG755" s="249"/>
      <c r="BH755" s="249"/>
      <c r="BI755" s="249"/>
      <c r="BJ755" s="249"/>
      <c r="BK755" s="249"/>
      <c r="BL755" s="249"/>
      <c r="BM755" s="249"/>
      <c r="BN755" s="249"/>
      <c r="BO755" s="249"/>
      <c r="BP755" s="249"/>
      <c r="BQ755" s="249"/>
      <c r="BR755" s="249"/>
      <c r="BS755" s="249"/>
      <c r="BT755" s="249"/>
      <c r="BU755" s="249"/>
      <c r="BV755" s="249"/>
      <c r="BW755" s="249"/>
      <c r="BX755" s="249"/>
      <c r="BY755" s="249"/>
      <c r="BZ755" s="249"/>
      <c r="CA755" s="249"/>
      <c r="CB755" s="249"/>
      <c r="CC755" s="249"/>
      <c r="CD755" s="249"/>
      <c r="CE755" s="249"/>
      <c r="CF755" s="249"/>
      <c r="CG755" s="249"/>
      <c r="CH755" s="249"/>
      <c r="CI755" s="249"/>
      <c r="CJ755" s="249"/>
      <c r="CK755" s="249"/>
      <c r="CL755" s="249"/>
      <c r="CM755" s="249"/>
      <c r="CN755" s="249"/>
      <c r="CO755" s="249"/>
      <c r="CP755" s="249"/>
      <c r="CQ755" s="249"/>
      <c r="CR755" s="249"/>
      <c r="CS755" s="249"/>
      <c r="CT755" s="249"/>
      <c r="CU755" s="249"/>
      <c r="CV755" s="249"/>
      <c r="CW755" s="249"/>
      <c r="CX755" s="249"/>
      <c r="CY755" s="249"/>
      <c r="CZ755" s="249"/>
    </row>
    <row r="756" ht="25.15" customHeight="true" x14ac:dyDescent="0.2">
      <c r="C756" s="2911"/>
      <c r="D756" s="2911"/>
      <c r="E756" s="599"/>
      <c r="F756" s="599"/>
      <c r="G756" s="599"/>
      <c r="H756" s="2911"/>
      <c r="I756" s="2911"/>
      <c r="J756" s="599"/>
      <c r="K756" s="599"/>
      <c r="L756" s="599"/>
      <c r="M756" s="2911"/>
      <c r="N756" s="2911"/>
      <c r="O756" s="599"/>
      <c r="P756" s="599"/>
      <c r="Q756" s="599"/>
      <c r="BA756" s="249"/>
      <c r="BB756" s="351"/>
      <c r="BC756" s="249"/>
      <c r="BD756" s="249"/>
      <c r="BE756" s="249"/>
      <c r="BF756" s="249"/>
      <c r="BG756" s="249"/>
      <c r="BH756" s="249"/>
      <c r="BI756" s="249"/>
      <c r="BJ756" s="249"/>
      <c r="BK756" s="249"/>
      <c r="BL756" s="249"/>
      <c r="BM756" s="249"/>
      <c r="BN756" s="249"/>
      <c r="BO756" s="249"/>
      <c r="BP756" s="249"/>
      <c r="BQ756" s="249"/>
      <c r="BR756" s="249"/>
      <c r="BS756" s="249"/>
      <c r="BT756" s="249"/>
      <c r="BU756" s="249"/>
      <c r="BV756" s="249"/>
      <c r="BW756" s="249"/>
      <c r="BX756" s="249"/>
      <c r="BY756" s="249"/>
      <c r="BZ756" s="249"/>
      <c r="CA756" s="249"/>
      <c r="CB756" s="249"/>
      <c r="CC756" s="249"/>
      <c r="CD756" s="249"/>
      <c r="CE756" s="249"/>
      <c r="CF756" s="249"/>
      <c r="CG756" s="249"/>
      <c r="CH756" s="249"/>
      <c r="CI756" s="249"/>
      <c r="CJ756" s="249"/>
      <c r="CK756" s="249"/>
      <c r="CL756" s="249"/>
      <c r="CM756" s="249"/>
      <c r="CN756" s="249"/>
      <c r="CO756" s="249"/>
      <c r="CP756" s="249"/>
      <c r="CQ756" s="249"/>
      <c r="CR756" s="249"/>
      <c r="CS756" s="249"/>
      <c r="CT756" s="249"/>
      <c r="CU756" s="249"/>
      <c r="CV756" s="249"/>
      <c r="CW756" s="249"/>
      <c r="CX756" s="249"/>
      <c r="CY756" s="249"/>
      <c r="CZ756" s="249"/>
    </row>
    <row r="757" ht="25.15" customHeight="true" x14ac:dyDescent="0.2">
      <c r="C757" s="2911"/>
      <c r="D757" s="2911"/>
      <c r="E757" s="599"/>
      <c r="F757" s="599"/>
      <c r="G757" s="599"/>
      <c r="H757" s="2911"/>
      <c r="I757" s="2911"/>
      <c r="J757" s="599"/>
      <c r="K757" s="599"/>
      <c r="L757" s="599"/>
      <c r="M757" s="2911"/>
      <c r="N757" s="2911"/>
      <c r="O757" s="599"/>
      <c r="P757" s="599"/>
      <c r="Q757" s="599"/>
      <c r="BA757" s="249"/>
      <c r="BB757" s="351"/>
      <c r="BC757" s="249"/>
      <c r="BD757" s="249"/>
      <c r="BE757" s="249"/>
      <c r="BF757" s="249"/>
      <c r="BG757" s="249"/>
      <c r="BH757" s="249"/>
      <c r="BI757" s="249"/>
      <c r="BJ757" s="249"/>
      <c r="BK757" s="249"/>
      <c r="BL757" s="249"/>
      <c r="BM757" s="249"/>
      <c r="BN757" s="249"/>
      <c r="BO757" s="249"/>
      <c r="BP757" s="249"/>
      <c r="BQ757" s="249"/>
      <c r="BR757" s="249"/>
      <c r="BS757" s="249"/>
      <c r="BT757" s="249"/>
      <c r="BU757" s="249"/>
      <c r="BV757" s="249"/>
      <c r="BW757" s="249"/>
      <c r="BX757" s="249"/>
      <c r="BY757" s="249"/>
      <c r="BZ757" s="249"/>
      <c r="CA757" s="249"/>
      <c r="CB757" s="249"/>
      <c r="CC757" s="249"/>
      <c r="CD757" s="249"/>
      <c r="CE757" s="249"/>
      <c r="CF757" s="249"/>
      <c r="CG757" s="249"/>
      <c r="CH757" s="249"/>
      <c r="CI757" s="249"/>
      <c r="CJ757" s="249"/>
      <c r="CK757" s="249"/>
      <c r="CL757" s="249"/>
      <c r="CM757" s="249"/>
      <c r="CN757" s="249"/>
      <c r="CO757" s="249"/>
      <c r="CP757" s="249"/>
      <c r="CQ757" s="249"/>
      <c r="CR757" s="249"/>
      <c r="CS757" s="249"/>
      <c r="CT757" s="249"/>
      <c r="CU757" s="249"/>
      <c r="CV757" s="249"/>
      <c r="CW757" s="249"/>
      <c r="CX757" s="249"/>
      <c r="CY757" s="249"/>
      <c r="CZ757" s="249"/>
    </row>
    <row r="758" ht="25.15" customHeight="true" x14ac:dyDescent="0.2">
      <c r="C758" s="2911"/>
      <c r="D758" s="2911"/>
      <c r="E758" s="599"/>
      <c r="F758" s="599"/>
      <c r="G758" s="599"/>
      <c r="H758" s="2911"/>
      <c r="I758" s="2911"/>
      <c r="J758" s="599"/>
      <c r="K758" s="599"/>
      <c r="L758" s="599"/>
      <c r="M758" s="2911"/>
      <c r="N758" s="2911"/>
      <c r="O758" s="599"/>
      <c r="P758" s="599"/>
      <c r="Q758" s="599"/>
      <c r="BA758" s="249"/>
      <c r="BB758" s="351"/>
      <c r="BC758" s="249"/>
      <c r="BD758" s="249"/>
      <c r="BE758" s="249"/>
      <c r="BF758" s="249"/>
      <c r="BG758" s="249"/>
      <c r="BH758" s="249"/>
      <c r="BI758" s="249"/>
      <c r="BJ758" s="249"/>
      <c r="BK758" s="249"/>
      <c r="BL758" s="249"/>
      <c r="BM758" s="249"/>
      <c r="BN758" s="249"/>
      <c r="BO758" s="249"/>
      <c r="BP758" s="249"/>
      <c r="BQ758" s="249"/>
      <c r="BR758" s="249"/>
      <c r="BS758" s="249"/>
      <c r="BT758" s="249"/>
      <c r="BU758" s="249"/>
      <c r="BV758" s="249"/>
      <c r="BW758" s="249"/>
      <c r="BX758" s="249"/>
      <c r="BY758" s="249"/>
      <c r="BZ758" s="249"/>
      <c r="CA758" s="249"/>
      <c r="CB758" s="249"/>
      <c r="CC758" s="249"/>
      <c r="CD758" s="249"/>
      <c r="CE758" s="249"/>
      <c r="CF758" s="249"/>
      <c r="CG758" s="249"/>
      <c r="CH758" s="249"/>
      <c r="CI758" s="249"/>
      <c r="CJ758" s="249"/>
      <c r="CK758" s="249"/>
      <c r="CL758" s="249"/>
      <c r="CM758" s="249"/>
      <c r="CN758" s="249"/>
      <c r="CO758" s="249"/>
      <c r="CP758" s="249"/>
      <c r="CQ758" s="249"/>
      <c r="CR758" s="249"/>
      <c r="CS758" s="249"/>
      <c r="CT758" s="249"/>
      <c r="CU758" s="249"/>
      <c r="CV758" s="249"/>
      <c r="CW758" s="249"/>
      <c r="CX758" s="249"/>
      <c r="CY758" s="249"/>
      <c r="CZ758" s="249"/>
    </row>
    <row r="759" ht="25.15" customHeight="true" x14ac:dyDescent="0.2">
      <c r="C759" s="2911"/>
      <c r="D759" s="2911"/>
      <c r="E759" s="599"/>
      <c r="F759" s="599"/>
      <c r="G759" s="599"/>
      <c r="H759" s="2911"/>
      <c r="I759" s="2911"/>
      <c r="J759" s="599"/>
      <c r="K759" s="599"/>
      <c r="L759" s="599"/>
      <c r="M759" s="2911"/>
      <c r="N759" s="2911"/>
      <c r="O759" s="599"/>
      <c r="P759" s="599"/>
      <c r="Q759" s="599"/>
      <c r="BA759" s="249"/>
      <c r="BB759" s="351"/>
      <c r="BC759" s="249"/>
      <c r="BD759" s="249"/>
      <c r="BE759" s="249"/>
      <c r="BF759" s="249"/>
      <c r="BG759" s="249"/>
      <c r="BH759" s="249"/>
      <c r="BI759" s="249"/>
      <c r="BJ759" s="249"/>
      <c r="BK759" s="249"/>
      <c r="BL759" s="249"/>
      <c r="BM759" s="249"/>
      <c r="BN759" s="249"/>
      <c r="BO759" s="249"/>
      <c r="BP759" s="249"/>
      <c r="BQ759" s="249"/>
      <c r="BR759" s="249"/>
      <c r="BS759" s="249"/>
      <c r="BT759" s="249"/>
      <c r="BU759" s="249"/>
      <c r="BV759" s="249"/>
      <c r="BW759" s="249"/>
      <c r="BX759" s="249"/>
      <c r="BY759" s="249"/>
      <c r="BZ759" s="249"/>
      <c r="CA759" s="249"/>
      <c r="CB759" s="249"/>
      <c r="CC759" s="249"/>
      <c r="CD759" s="249"/>
      <c r="CE759" s="249"/>
      <c r="CF759" s="249"/>
      <c r="CG759" s="249"/>
      <c r="CH759" s="249"/>
      <c r="CI759" s="249"/>
      <c r="CJ759" s="249"/>
      <c r="CK759" s="249"/>
      <c r="CL759" s="249"/>
      <c r="CM759" s="249"/>
      <c r="CN759" s="249"/>
      <c r="CO759" s="249"/>
      <c r="CP759" s="249"/>
      <c r="CQ759" s="249"/>
      <c r="CR759" s="249"/>
      <c r="CS759" s="249"/>
      <c r="CT759" s="249"/>
      <c r="CU759" s="249"/>
      <c r="CV759" s="249"/>
      <c r="CW759" s="249"/>
      <c r="CX759" s="249"/>
      <c r="CY759" s="249"/>
      <c r="CZ759" s="249"/>
    </row>
    <row r="760" ht="25.15" customHeight="true" x14ac:dyDescent="0.2">
      <c r="C760" s="2911"/>
      <c r="D760" s="2911"/>
      <c r="E760" s="599"/>
      <c r="F760" s="599"/>
      <c r="G760" s="599"/>
      <c r="H760" s="2911"/>
      <c r="I760" s="2911"/>
      <c r="J760" s="599"/>
      <c r="K760" s="599"/>
      <c r="L760" s="599"/>
      <c r="M760" s="2911"/>
      <c r="N760" s="2911"/>
      <c r="O760" s="599"/>
      <c r="P760" s="599"/>
      <c r="Q760" s="599"/>
      <c r="BA760" s="249"/>
      <c r="BB760" s="351"/>
      <c r="BC760" s="249"/>
      <c r="BD760" s="249"/>
      <c r="BE760" s="249"/>
      <c r="BF760" s="249"/>
      <c r="BG760" s="249"/>
      <c r="BH760" s="249"/>
      <c r="BI760" s="249"/>
      <c r="BJ760" s="249"/>
      <c r="BK760" s="249"/>
      <c r="BL760" s="249"/>
      <c r="BM760" s="249"/>
      <c r="BN760" s="249"/>
      <c r="BO760" s="249"/>
      <c r="BP760" s="249"/>
      <c r="BQ760" s="249"/>
      <c r="BR760" s="249"/>
      <c r="BS760" s="249"/>
      <c r="BT760" s="249"/>
      <c r="BU760" s="249"/>
      <c r="BV760" s="249"/>
      <c r="BW760" s="249"/>
      <c r="BX760" s="249"/>
      <c r="BY760" s="249"/>
      <c r="BZ760" s="249"/>
      <c r="CA760" s="249"/>
      <c r="CB760" s="249"/>
      <c r="CC760" s="249"/>
      <c r="CD760" s="249"/>
      <c r="CE760" s="249"/>
      <c r="CF760" s="249"/>
      <c r="CG760" s="249"/>
      <c r="CH760" s="249"/>
      <c r="CI760" s="249"/>
      <c r="CJ760" s="249"/>
      <c r="CK760" s="249"/>
      <c r="CL760" s="249"/>
      <c r="CM760" s="249"/>
      <c r="CN760" s="249"/>
      <c r="CO760" s="249"/>
      <c r="CP760" s="249"/>
      <c r="CQ760" s="249"/>
      <c r="CR760" s="249"/>
      <c r="CS760" s="249"/>
      <c r="CT760" s="249"/>
      <c r="CU760" s="249"/>
      <c r="CV760" s="249"/>
      <c r="CW760" s="249"/>
      <c r="CX760" s="249"/>
      <c r="CY760" s="249"/>
      <c r="CZ760" s="249"/>
    </row>
    <row r="761" ht="25.15" customHeight="true" x14ac:dyDescent="0.2">
      <c r="C761" s="2911"/>
      <c r="D761" s="2911"/>
      <c r="E761" s="599"/>
      <c r="F761" s="599"/>
      <c r="G761" s="599"/>
      <c r="H761" s="2911"/>
      <c r="I761" s="2911"/>
      <c r="J761" s="599"/>
      <c r="K761" s="599"/>
      <c r="L761" s="599"/>
      <c r="M761" s="2911"/>
      <c r="N761" s="2911"/>
      <c r="O761" s="599"/>
      <c r="P761" s="599"/>
      <c r="Q761" s="599"/>
      <c r="BA761" s="249"/>
      <c r="BB761" s="351"/>
      <c r="BC761" s="249"/>
      <c r="BD761" s="249"/>
      <c r="BE761" s="249"/>
      <c r="BF761" s="249"/>
      <c r="BG761" s="249"/>
      <c r="BH761" s="249"/>
      <c r="BI761" s="249"/>
      <c r="BJ761" s="249"/>
      <c r="BK761" s="249"/>
      <c r="BL761" s="249"/>
      <c r="BM761" s="249"/>
      <c r="BN761" s="249"/>
      <c r="BO761" s="249"/>
      <c r="BP761" s="249"/>
      <c r="BQ761" s="249"/>
      <c r="BR761" s="249"/>
      <c r="BS761" s="249"/>
      <c r="BT761" s="249"/>
      <c r="BU761" s="249"/>
      <c r="BV761" s="249"/>
      <c r="BW761" s="249"/>
      <c r="BX761" s="249"/>
      <c r="BY761" s="249"/>
      <c r="BZ761" s="249"/>
      <c r="CA761" s="249"/>
      <c r="CB761" s="249"/>
      <c r="CC761" s="249"/>
      <c r="CD761" s="249"/>
      <c r="CE761" s="249"/>
      <c r="CF761" s="249"/>
      <c r="CG761" s="249"/>
      <c r="CH761" s="249"/>
      <c r="CI761" s="249"/>
      <c r="CJ761" s="249"/>
      <c r="CK761" s="249"/>
      <c r="CL761" s="249"/>
      <c r="CM761" s="249"/>
      <c r="CN761" s="249"/>
      <c r="CO761" s="249"/>
      <c r="CP761" s="249"/>
      <c r="CQ761" s="249"/>
      <c r="CR761" s="249"/>
      <c r="CS761" s="249"/>
      <c r="CT761" s="249"/>
      <c r="CU761" s="249"/>
      <c r="CV761" s="249"/>
      <c r="CW761" s="249"/>
      <c r="CX761" s="249"/>
      <c r="CY761" s="249"/>
      <c r="CZ761" s="249"/>
    </row>
    <row r="762" ht="25.15" customHeight="true" x14ac:dyDescent="0.2">
      <c r="C762" s="2911"/>
      <c r="D762" s="2911"/>
      <c r="E762" s="599"/>
      <c r="F762" s="599"/>
      <c r="G762" s="599"/>
      <c r="H762" s="2911"/>
      <c r="I762" s="2911"/>
      <c r="J762" s="599"/>
      <c r="K762" s="599"/>
      <c r="L762" s="599"/>
      <c r="M762" s="2911"/>
      <c r="N762" s="2911"/>
      <c r="O762" s="599"/>
      <c r="P762" s="599"/>
      <c r="Q762" s="599"/>
      <c r="BA762" s="249"/>
      <c r="BB762" s="351"/>
      <c r="BC762" s="249"/>
      <c r="BD762" s="249"/>
      <c r="BE762" s="249"/>
      <c r="BF762" s="249"/>
      <c r="BG762" s="249"/>
      <c r="BH762" s="249"/>
      <c r="BI762" s="249"/>
      <c r="BJ762" s="249"/>
      <c r="BK762" s="249"/>
      <c r="BL762" s="249"/>
      <c r="BM762" s="249"/>
      <c r="BN762" s="249"/>
      <c r="BO762" s="249"/>
      <c r="BP762" s="249"/>
      <c r="BQ762" s="249"/>
      <c r="BR762" s="249"/>
      <c r="BS762" s="249"/>
      <c r="BT762" s="249"/>
      <c r="BU762" s="249"/>
      <c r="BV762" s="249"/>
      <c r="BW762" s="249"/>
      <c r="BX762" s="249"/>
      <c r="BY762" s="249"/>
      <c r="BZ762" s="249"/>
      <c r="CA762" s="249"/>
      <c r="CB762" s="249"/>
      <c r="CC762" s="249"/>
      <c r="CD762" s="249"/>
      <c r="CE762" s="249"/>
      <c r="CF762" s="249"/>
      <c r="CG762" s="249"/>
      <c r="CH762" s="249"/>
      <c r="CI762" s="249"/>
      <c r="CJ762" s="249"/>
      <c r="CK762" s="249"/>
      <c r="CL762" s="249"/>
      <c r="CM762" s="249"/>
      <c r="CN762" s="249"/>
      <c r="CO762" s="249"/>
      <c r="CP762" s="249"/>
      <c r="CQ762" s="249"/>
      <c r="CR762" s="249"/>
      <c r="CS762" s="249"/>
      <c r="CT762" s="249"/>
      <c r="CU762" s="249"/>
      <c r="CV762" s="249"/>
      <c r="CW762" s="249"/>
      <c r="CX762" s="249"/>
      <c r="CY762" s="249"/>
      <c r="CZ762" s="249"/>
    </row>
    <row r="763" ht="25.15" customHeight="true" x14ac:dyDescent="0.2">
      <c r="C763" s="2911"/>
      <c r="D763" s="2911"/>
      <c r="E763" s="599"/>
      <c r="F763" s="599"/>
      <c r="G763" s="599"/>
      <c r="H763" s="2911"/>
      <c r="I763" s="2911"/>
      <c r="J763" s="599"/>
      <c r="K763" s="599"/>
      <c r="L763" s="599"/>
      <c r="M763" s="2911"/>
      <c r="N763" s="2911"/>
      <c r="O763" s="599"/>
      <c r="P763" s="599"/>
      <c r="Q763" s="599"/>
      <c r="BA763" s="249"/>
      <c r="BB763" s="351"/>
      <c r="BC763" s="249"/>
      <c r="BD763" s="249"/>
      <c r="BE763" s="249"/>
      <c r="BF763" s="249"/>
      <c r="BG763" s="249"/>
      <c r="BH763" s="249"/>
      <c r="BI763" s="249"/>
      <c r="BJ763" s="249"/>
      <c r="BK763" s="249"/>
      <c r="BL763" s="249"/>
      <c r="BM763" s="249"/>
      <c r="BN763" s="249"/>
      <c r="BO763" s="249"/>
      <c r="BP763" s="249"/>
      <c r="BQ763" s="249"/>
      <c r="BR763" s="249"/>
      <c r="BS763" s="249"/>
      <c r="BT763" s="249"/>
      <c r="BU763" s="249"/>
      <c r="BV763" s="249"/>
      <c r="BW763" s="249"/>
      <c r="BX763" s="249"/>
      <c r="BY763" s="249"/>
      <c r="BZ763" s="249"/>
      <c r="CA763" s="249"/>
      <c r="CB763" s="249"/>
      <c r="CC763" s="249"/>
      <c r="CD763" s="249"/>
      <c r="CE763" s="249"/>
      <c r="CF763" s="249"/>
      <c r="CG763" s="249"/>
      <c r="CH763" s="249"/>
      <c r="CI763" s="249"/>
      <c r="CJ763" s="249"/>
      <c r="CK763" s="249"/>
      <c r="CL763" s="249"/>
      <c r="CM763" s="249"/>
      <c r="CN763" s="249"/>
      <c r="CO763" s="249"/>
      <c r="CP763" s="249"/>
      <c r="CQ763" s="249"/>
      <c r="CR763" s="249"/>
      <c r="CS763" s="249"/>
      <c r="CT763" s="249"/>
      <c r="CU763" s="249"/>
      <c r="CV763" s="249"/>
      <c r="CW763" s="249"/>
      <c r="CX763" s="249"/>
      <c r="CY763" s="249"/>
      <c r="CZ763" s="249"/>
    </row>
    <row r="764" ht="25.15" customHeight="true" x14ac:dyDescent="0.2">
      <c r="C764" s="2911"/>
      <c r="D764" s="2911"/>
      <c r="E764" s="599"/>
      <c r="F764" s="599"/>
      <c r="G764" s="599"/>
      <c r="H764" s="2911"/>
      <c r="I764" s="2911"/>
      <c r="J764" s="599"/>
      <c r="K764" s="599"/>
      <c r="L764" s="599"/>
      <c r="M764" s="2911"/>
      <c r="N764" s="2911"/>
      <c r="O764" s="599"/>
      <c r="P764" s="599"/>
      <c r="Q764" s="599"/>
      <c r="BA764" s="249"/>
      <c r="BB764" s="351"/>
      <c r="BC764" s="249"/>
      <c r="BD764" s="249"/>
      <c r="BE764" s="249"/>
      <c r="BF764" s="249"/>
      <c r="BG764" s="249"/>
      <c r="BH764" s="249"/>
      <c r="BI764" s="249"/>
      <c r="BJ764" s="249"/>
      <c r="BK764" s="249"/>
      <c r="BL764" s="249"/>
      <c r="BM764" s="249"/>
      <c r="BN764" s="249"/>
      <c r="BO764" s="249"/>
      <c r="BP764" s="249"/>
      <c r="BQ764" s="249"/>
      <c r="BR764" s="249"/>
      <c r="BS764" s="249"/>
      <c r="BT764" s="249"/>
      <c r="BU764" s="249"/>
      <c r="BV764" s="249"/>
      <c r="BW764" s="249"/>
      <c r="BX764" s="249"/>
      <c r="BY764" s="249"/>
      <c r="BZ764" s="249"/>
      <c r="CA764" s="249"/>
      <c r="CB764" s="249"/>
      <c r="CC764" s="249"/>
      <c r="CD764" s="249"/>
      <c r="CE764" s="249"/>
      <c r="CF764" s="249"/>
      <c r="CG764" s="249"/>
      <c r="CH764" s="249"/>
      <c r="CI764" s="249"/>
      <c r="CJ764" s="249"/>
      <c r="CK764" s="249"/>
      <c r="CL764" s="249"/>
      <c r="CM764" s="249"/>
      <c r="CN764" s="249"/>
      <c r="CO764" s="249"/>
      <c r="CP764" s="249"/>
      <c r="CQ764" s="249"/>
      <c r="CR764" s="249"/>
      <c r="CS764" s="249"/>
      <c r="CT764" s="249"/>
      <c r="CU764" s="249"/>
      <c r="CV764" s="249"/>
      <c r="CW764" s="249"/>
      <c r="CX764" s="249"/>
      <c r="CY764" s="249"/>
      <c r="CZ764" s="249"/>
    </row>
    <row r="765" ht="25.15" customHeight="true" x14ac:dyDescent="0.2">
      <c r="C765" s="2911"/>
      <c r="D765" s="2911"/>
      <c r="E765" s="599"/>
      <c r="F765" s="599"/>
      <c r="G765" s="599"/>
      <c r="H765" s="2911"/>
      <c r="I765" s="2911"/>
      <c r="J765" s="599"/>
      <c r="K765" s="599"/>
      <c r="L765" s="599"/>
      <c r="M765" s="2911"/>
      <c r="N765" s="2911"/>
      <c r="O765" s="599"/>
      <c r="P765" s="599"/>
      <c r="Q765" s="599"/>
      <c r="BA765" s="249"/>
      <c r="BB765" s="351"/>
      <c r="BC765" s="249"/>
      <c r="BD765" s="249"/>
      <c r="BE765" s="249"/>
      <c r="BF765" s="249"/>
      <c r="BG765" s="249"/>
      <c r="BH765" s="249"/>
      <c r="BI765" s="249"/>
      <c r="BJ765" s="249"/>
      <c r="BK765" s="249"/>
      <c r="BL765" s="249"/>
      <c r="BM765" s="249"/>
      <c r="BN765" s="249"/>
      <c r="BO765" s="249"/>
      <c r="BP765" s="249"/>
      <c r="BQ765" s="249"/>
      <c r="BR765" s="249"/>
      <c r="BS765" s="249"/>
      <c r="BT765" s="249"/>
      <c r="BU765" s="249"/>
      <c r="BV765" s="249"/>
      <c r="BW765" s="249"/>
      <c r="BX765" s="249"/>
      <c r="BY765" s="249"/>
      <c r="BZ765" s="249"/>
      <c r="CA765" s="249"/>
      <c r="CB765" s="249"/>
      <c r="CC765" s="249"/>
      <c r="CD765" s="249"/>
      <c r="CE765" s="249"/>
      <c r="CF765" s="249"/>
      <c r="CG765" s="249"/>
      <c r="CH765" s="249"/>
      <c r="CI765" s="249"/>
      <c r="CJ765" s="249"/>
      <c r="CK765" s="249"/>
      <c r="CL765" s="249"/>
      <c r="CM765" s="249"/>
      <c r="CN765" s="249"/>
      <c r="CO765" s="249"/>
      <c r="CP765" s="249"/>
      <c r="CQ765" s="249"/>
      <c r="CR765" s="249"/>
      <c r="CS765" s="249"/>
      <c r="CT765" s="249"/>
      <c r="CU765" s="249"/>
      <c r="CV765" s="249"/>
      <c r="CW765" s="249"/>
      <c r="CX765" s="249"/>
      <c r="CY765" s="249"/>
      <c r="CZ765" s="249"/>
    </row>
    <row r="766" ht="25.15" customHeight="true" x14ac:dyDescent="0.2">
      <c r="C766" s="2911"/>
      <c r="D766" s="2911"/>
      <c r="E766" s="599"/>
      <c r="F766" s="599"/>
      <c r="G766" s="599"/>
      <c r="H766" s="2911"/>
      <c r="I766" s="2911"/>
      <c r="J766" s="599"/>
      <c r="K766" s="599"/>
      <c r="L766" s="599"/>
      <c r="M766" s="2911"/>
      <c r="N766" s="2911"/>
      <c r="O766" s="599"/>
      <c r="P766" s="599"/>
      <c r="Q766" s="599"/>
      <c r="BA766" s="249"/>
      <c r="BB766" s="351"/>
      <c r="BC766" s="249"/>
      <c r="BD766" s="249"/>
      <c r="BE766" s="249"/>
      <c r="BF766" s="249"/>
      <c r="BG766" s="249"/>
      <c r="BH766" s="249"/>
      <c r="BI766" s="249"/>
      <c r="BJ766" s="249"/>
      <c r="BK766" s="249"/>
      <c r="BL766" s="249"/>
      <c r="BM766" s="249"/>
      <c r="BN766" s="249"/>
      <c r="BO766" s="249"/>
      <c r="BP766" s="249"/>
      <c r="BQ766" s="249"/>
      <c r="BR766" s="249"/>
      <c r="BS766" s="249"/>
      <c r="BT766" s="249"/>
      <c r="BU766" s="249"/>
      <c r="BV766" s="249"/>
      <c r="BW766" s="249"/>
      <c r="BX766" s="249"/>
      <c r="BY766" s="249"/>
      <c r="BZ766" s="249"/>
      <c r="CA766" s="249"/>
      <c r="CB766" s="249"/>
      <c r="CC766" s="249"/>
      <c r="CD766" s="249"/>
      <c r="CE766" s="249"/>
      <c r="CF766" s="249"/>
      <c r="CG766" s="249"/>
      <c r="CH766" s="249"/>
      <c r="CI766" s="249"/>
      <c r="CJ766" s="249"/>
      <c r="CK766" s="249"/>
      <c r="CL766" s="249"/>
      <c r="CM766" s="249"/>
      <c r="CN766" s="249"/>
      <c r="CO766" s="249"/>
      <c r="CP766" s="249"/>
      <c r="CQ766" s="249"/>
      <c r="CR766" s="249"/>
      <c r="CS766" s="249"/>
      <c r="CT766" s="249"/>
      <c r="CU766" s="249"/>
      <c r="CV766" s="249"/>
      <c r="CW766" s="249"/>
      <c r="CX766" s="249"/>
      <c r="CY766" s="249"/>
      <c r="CZ766" s="249"/>
    </row>
    <row r="767" ht="25.15" customHeight="true" x14ac:dyDescent="0.2">
      <c r="C767" s="2911"/>
      <c r="D767" s="2911"/>
      <c r="E767" s="599"/>
      <c r="F767" s="599"/>
      <c r="G767" s="599"/>
      <c r="H767" s="2911"/>
      <c r="I767" s="2911"/>
      <c r="J767" s="599"/>
      <c r="K767" s="599"/>
      <c r="L767" s="599"/>
      <c r="M767" s="2911"/>
      <c r="N767" s="2911"/>
      <c r="O767" s="599"/>
      <c r="P767" s="599"/>
      <c r="Q767" s="599"/>
      <c r="BA767" s="249"/>
      <c r="BB767" s="351"/>
      <c r="BC767" s="249"/>
      <c r="BD767" s="249"/>
      <c r="BE767" s="249"/>
      <c r="BF767" s="249"/>
      <c r="BG767" s="249"/>
      <c r="BH767" s="249"/>
      <c r="BI767" s="249"/>
      <c r="BJ767" s="249"/>
      <c r="BK767" s="249"/>
      <c r="BL767" s="249"/>
      <c r="BM767" s="249"/>
      <c r="BN767" s="249"/>
      <c r="BO767" s="249"/>
      <c r="BP767" s="249"/>
      <c r="BQ767" s="249"/>
      <c r="BR767" s="249"/>
      <c r="BS767" s="249"/>
      <c r="BT767" s="249"/>
      <c r="BU767" s="249"/>
      <c r="BV767" s="249"/>
      <c r="BW767" s="249"/>
      <c r="BX767" s="249"/>
      <c r="BY767" s="249"/>
      <c r="BZ767" s="249"/>
      <c r="CA767" s="249"/>
      <c r="CB767" s="249"/>
      <c r="CC767" s="249"/>
      <c r="CD767" s="249"/>
      <c r="CE767" s="249"/>
      <c r="CF767" s="249"/>
      <c r="CG767" s="249"/>
      <c r="CH767" s="249"/>
      <c r="CI767" s="249"/>
      <c r="CJ767" s="249"/>
      <c r="CK767" s="249"/>
      <c r="CL767" s="249"/>
      <c r="CM767" s="249"/>
      <c r="CN767" s="249"/>
      <c r="CO767" s="249"/>
      <c r="CP767" s="249"/>
      <c r="CQ767" s="249"/>
      <c r="CR767" s="249"/>
      <c r="CS767" s="249"/>
      <c r="CT767" s="249"/>
      <c r="CU767" s="249"/>
      <c r="CV767" s="249"/>
      <c r="CW767" s="249"/>
      <c r="CX767" s="249"/>
      <c r="CY767" s="249"/>
      <c r="CZ767" s="249"/>
    </row>
    <row r="768" ht="25.15" customHeight="true" x14ac:dyDescent="0.2">
      <c r="C768" s="2911"/>
      <c r="D768" s="2911"/>
      <c r="E768" s="599"/>
      <c r="F768" s="599"/>
      <c r="G768" s="599"/>
      <c r="H768" s="2911"/>
      <c r="I768" s="2911"/>
      <c r="J768" s="599"/>
      <c r="K768" s="599"/>
      <c r="L768" s="599"/>
      <c r="M768" s="2911"/>
      <c r="N768" s="2911"/>
      <c r="O768" s="599"/>
      <c r="P768" s="599"/>
      <c r="Q768" s="599"/>
      <c r="BA768" s="247"/>
      <c r="BB768" s="352"/>
      <c r="BC768" s="247"/>
      <c r="BD768" s="247"/>
      <c r="BE768" s="247"/>
      <c r="BF768" s="247"/>
      <c r="BG768" s="247"/>
      <c r="BH768" s="247"/>
      <c r="BI768" s="247"/>
      <c r="BJ768" s="247"/>
      <c r="BK768" s="247"/>
      <c r="BL768" s="247"/>
      <c r="BM768" s="247"/>
      <c r="BN768" s="247"/>
      <c r="BO768" s="247"/>
      <c r="BP768" s="247"/>
      <c r="BQ768" s="247"/>
      <c r="BR768" s="247"/>
      <c r="BS768" s="247"/>
      <c r="BT768" s="247"/>
      <c r="BU768" s="247"/>
      <c r="BV768" s="247"/>
      <c r="BW768" s="247"/>
      <c r="BX768" s="247"/>
      <c r="BY768" s="247"/>
      <c r="BZ768" s="247"/>
      <c r="CA768" s="247"/>
      <c r="CB768" s="247"/>
      <c r="CC768" s="247"/>
      <c r="CD768" s="247"/>
      <c r="CE768" s="247"/>
      <c r="CF768" s="247"/>
      <c r="CG768" s="247"/>
      <c r="CH768" s="247"/>
      <c r="CI768" s="247"/>
      <c r="CJ768" s="247"/>
      <c r="CK768" s="247"/>
      <c r="CL768" s="247"/>
      <c r="CM768" s="247"/>
      <c r="CN768" s="247"/>
      <c r="CO768" s="247"/>
      <c r="CP768" s="247"/>
      <c r="CQ768" s="247"/>
      <c r="CR768" s="247"/>
      <c r="CS768" s="247"/>
      <c r="CT768" s="247"/>
      <c r="CU768" s="247"/>
      <c r="CV768" s="247"/>
      <c r="CW768" s="247"/>
      <c r="CX768" s="247"/>
      <c r="CY768" s="247"/>
      <c r="CZ768" s="247"/>
    </row>
    <row r="769" ht="25.15" customHeight="true" x14ac:dyDescent="0.2">
      <c r="C769" s="2911"/>
      <c r="D769" s="2911"/>
      <c r="E769" s="599"/>
      <c r="F769" s="599"/>
      <c r="G769" s="599"/>
      <c r="H769" s="2911"/>
      <c r="I769" s="2911"/>
      <c r="J769" s="599"/>
      <c r="K769" s="599"/>
      <c r="L769" s="599"/>
      <c r="M769" s="2911"/>
      <c r="N769" s="2911"/>
      <c r="O769" s="599"/>
      <c r="P769" s="599"/>
      <c r="Q769" s="599"/>
      <c r="BA769" s="247"/>
      <c r="BB769" s="352"/>
      <c r="BC769" s="247"/>
      <c r="BD769" s="247"/>
      <c r="BE769" s="247"/>
      <c r="BF769" s="247"/>
      <c r="BG769" s="247"/>
      <c r="BH769" s="247"/>
      <c r="BI769" s="247"/>
      <c r="BJ769" s="247"/>
      <c r="BK769" s="247"/>
      <c r="BL769" s="247"/>
      <c r="BM769" s="247"/>
      <c r="BN769" s="247"/>
      <c r="BO769" s="247"/>
      <c r="BP769" s="247"/>
      <c r="BQ769" s="247"/>
      <c r="BR769" s="247"/>
      <c r="BS769" s="247"/>
      <c r="BT769" s="247"/>
      <c r="BU769" s="247"/>
      <c r="BV769" s="247"/>
      <c r="BW769" s="247"/>
      <c r="BX769" s="247"/>
      <c r="BY769" s="247"/>
      <c r="BZ769" s="247"/>
      <c r="CA769" s="247"/>
      <c r="CB769" s="247"/>
      <c r="CC769" s="247"/>
      <c r="CD769" s="247"/>
      <c r="CE769" s="247"/>
      <c r="CF769" s="247"/>
      <c r="CG769" s="247"/>
      <c r="CH769" s="247"/>
      <c r="CI769" s="247"/>
      <c r="CJ769" s="247"/>
      <c r="CK769" s="247"/>
      <c r="CL769" s="247"/>
      <c r="CM769" s="247"/>
      <c r="CN769" s="247"/>
      <c r="CO769" s="247"/>
      <c r="CP769" s="247"/>
      <c r="CQ769" s="247"/>
      <c r="CR769" s="247"/>
      <c r="CS769" s="247"/>
      <c r="CT769" s="247"/>
      <c r="CU769" s="247"/>
      <c r="CV769" s="247"/>
      <c r="CW769" s="247"/>
      <c r="CX769" s="247"/>
      <c r="CY769" s="247"/>
      <c r="CZ769" s="247"/>
    </row>
    <row r="770" ht="25.15" customHeight="true" x14ac:dyDescent="0.2">
      <c r="C770" s="2911"/>
      <c r="D770" s="2911"/>
      <c r="E770" s="599"/>
      <c r="F770" s="599"/>
      <c r="G770" s="599"/>
      <c r="H770" s="2911"/>
      <c r="I770" s="2911"/>
      <c r="J770" s="599"/>
      <c r="K770" s="599"/>
      <c r="L770" s="599"/>
      <c r="M770" s="2911"/>
      <c r="N770" s="2911"/>
      <c r="O770" s="599"/>
      <c r="P770" s="599"/>
      <c r="Q770" s="599"/>
      <c r="BA770" s="247"/>
      <c r="BB770" s="352"/>
      <c r="BC770" s="247"/>
      <c r="BD770" s="247"/>
      <c r="BE770" s="247"/>
      <c r="BF770" s="247"/>
      <c r="BG770" s="247"/>
      <c r="BH770" s="247"/>
      <c r="BI770" s="247"/>
      <c r="BJ770" s="247"/>
      <c r="BK770" s="247"/>
      <c r="BL770" s="247"/>
      <c r="BM770" s="247"/>
      <c r="BN770" s="247"/>
      <c r="BO770" s="247"/>
      <c r="BP770" s="247"/>
      <c r="BQ770" s="247"/>
      <c r="BR770" s="247"/>
      <c r="BS770" s="247"/>
      <c r="BT770" s="247"/>
      <c r="BU770" s="247"/>
      <c r="BV770" s="247"/>
      <c r="BW770" s="247"/>
      <c r="BX770" s="247"/>
      <c r="BY770" s="247"/>
      <c r="BZ770" s="247"/>
      <c r="CA770" s="247"/>
      <c r="CB770" s="247"/>
      <c r="CC770" s="247"/>
      <c r="CD770" s="247"/>
      <c r="CE770" s="247"/>
      <c r="CF770" s="247"/>
      <c r="CG770" s="247"/>
      <c r="CH770" s="247"/>
      <c r="CI770" s="247"/>
      <c r="CJ770" s="247"/>
      <c r="CK770" s="247"/>
      <c r="CL770" s="247"/>
      <c r="CM770" s="247"/>
      <c r="CN770" s="247"/>
      <c r="CO770" s="247"/>
      <c r="CP770" s="247"/>
      <c r="CQ770" s="247"/>
      <c r="CR770" s="247"/>
      <c r="CS770" s="247"/>
      <c r="CT770" s="247"/>
      <c r="CU770" s="247"/>
      <c r="CV770" s="247"/>
      <c r="CW770" s="247"/>
      <c r="CX770" s="247"/>
      <c r="CY770" s="247"/>
      <c r="CZ770" s="247"/>
    </row>
    <row r="771" ht="25.15" customHeight="true" x14ac:dyDescent="0.2">
      <c r="C771" s="2911"/>
      <c r="D771" s="2911"/>
      <c r="E771" s="599"/>
      <c r="F771" s="599"/>
      <c r="G771" s="599"/>
      <c r="H771" s="2911"/>
      <c r="I771" s="2911"/>
      <c r="J771" s="599"/>
      <c r="K771" s="599"/>
      <c r="L771" s="599"/>
      <c r="M771" s="2911"/>
      <c r="N771" s="2911"/>
      <c r="O771" s="599"/>
      <c r="P771" s="599"/>
      <c r="Q771" s="599"/>
      <c r="BA771" s="247"/>
      <c r="BB771" s="352"/>
      <c r="BC771" s="247"/>
      <c r="BD771" s="247"/>
      <c r="BE771" s="247"/>
      <c r="BF771" s="247"/>
      <c r="BG771" s="247"/>
      <c r="BH771" s="247"/>
      <c r="BI771" s="247"/>
      <c r="BJ771" s="247"/>
      <c r="BK771" s="247"/>
      <c r="BL771" s="247"/>
      <c r="BM771" s="247"/>
      <c r="BN771" s="247"/>
      <c r="BO771" s="247"/>
      <c r="BP771" s="247"/>
      <c r="BQ771" s="247"/>
      <c r="BR771" s="247"/>
      <c r="BS771" s="247"/>
      <c r="BT771" s="247"/>
      <c r="BU771" s="247"/>
      <c r="BV771" s="247"/>
      <c r="BW771" s="247"/>
      <c r="BX771" s="247"/>
      <c r="BY771" s="247"/>
      <c r="BZ771" s="247"/>
      <c r="CA771" s="247"/>
      <c r="CB771" s="247"/>
      <c r="CC771" s="247"/>
      <c r="CD771" s="247"/>
      <c r="CE771" s="247"/>
      <c r="CF771" s="247"/>
      <c r="CG771" s="247"/>
      <c r="CH771" s="247"/>
      <c r="CI771" s="247"/>
      <c r="CJ771" s="247"/>
      <c r="CK771" s="247"/>
      <c r="CL771" s="247"/>
      <c r="CM771" s="247"/>
      <c r="CN771" s="247"/>
      <c r="CO771" s="247"/>
      <c r="CP771" s="247"/>
      <c r="CQ771" s="247"/>
      <c r="CR771" s="247"/>
      <c r="CS771" s="247"/>
      <c r="CT771" s="247"/>
      <c r="CU771" s="247"/>
      <c r="CV771" s="247"/>
      <c r="CW771" s="247"/>
      <c r="CX771" s="247"/>
      <c r="CY771" s="247"/>
      <c r="CZ771" s="247"/>
    </row>
    <row r="772" ht="25.15" customHeight="true" x14ac:dyDescent="0.2">
      <c r="C772" s="2911"/>
      <c r="D772" s="2911"/>
      <c r="E772" s="599"/>
      <c r="F772" s="599"/>
      <c r="G772" s="599"/>
      <c r="H772" s="2911"/>
      <c r="I772" s="2911"/>
      <c r="J772" s="599"/>
      <c r="K772" s="599"/>
      <c r="L772" s="599"/>
      <c r="M772" s="2911"/>
      <c r="N772" s="2911"/>
      <c r="O772" s="599"/>
      <c r="P772" s="599"/>
      <c r="Q772" s="599"/>
      <c r="BA772" s="247"/>
      <c r="BB772" s="352"/>
      <c r="BC772" s="247"/>
      <c r="BD772" s="247"/>
      <c r="BE772" s="247"/>
      <c r="BF772" s="247"/>
      <c r="BG772" s="247"/>
      <c r="BH772" s="247"/>
      <c r="BI772" s="247"/>
      <c r="BJ772" s="247"/>
      <c r="BK772" s="247"/>
      <c r="BL772" s="247"/>
      <c r="BM772" s="247"/>
      <c r="BN772" s="247"/>
      <c r="BO772" s="247"/>
      <c r="BP772" s="247"/>
      <c r="BQ772" s="247"/>
      <c r="BR772" s="247"/>
      <c r="BS772" s="247"/>
      <c r="BT772" s="247"/>
      <c r="BU772" s="247"/>
      <c r="BV772" s="247"/>
      <c r="BW772" s="247"/>
      <c r="BX772" s="247"/>
      <c r="BY772" s="247"/>
      <c r="BZ772" s="247"/>
      <c r="CA772" s="247"/>
      <c r="CB772" s="247"/>
      <c r="CC772" s="247"/>
      <c r="CD772" s="247"/>
      <c r="CE772" s="247"/>
      <c r="CF772" s="247"/>
      <c r="CG772" s="247"/>
      <c r="CH772" s="247"/>
      <c r="CI772" s="247"/>
      <c r="CJ772" s="247"/>
      <c r="CK772" s="247"/>
      <c r="CL772" s="247"/>
      <c r="CM772" s="247"/>
      <c r="CN772" s="247"/>
      <c r="CO772" s="247"/>
      <c r="CP772" s="247"/>
      <c r="CQ772" s="247"/>
      <c r="CR772" s="247"/>
      <c r="CS772" s="247"/>
      <c r="CT772" s="247"/>
      <c r="CU772" s="247"/>
      <c r="CV772" s="247"/>
      <c r="CW772" s="247"/>
      <c r="CX772" s="247"/>
      <c r="CY772" s="247"/>
      <c r="CZ772" s="247"/>
    </row>
    <row r="773" ht="25.15" customHeight="true" x14ac:dyDescent="0.2">
      <c r="C773" s="2911"/>
      <c r="D773" s="2911"/>
      <c r="E773" s="599"/>
      <c r="F773" s="599"/>
      <c r="G773" s="599"/>
      <c r="H773" s="2911"/>
      <c r="I773" s="2911"/>
      <c r="J773" s="599"/>
      <c r="K773" s="599"/>
      <c r="L773" s="599"/>
      <c r="M773" s="2911"/>
      <c r="N773" s="2911"/>
      <c r="O773" s="599"/>
      <c r="P773" s="599"/>
      <c r="Q773" s="599"/>
      <c r="BA773" s="247"/>
      <c r="BB773" s="352"/>
      <c r="BC773" s="247"/>
      <c r="BD773" s="247"/>
      <c r="BE773" s="247"/>
      <c r="BF773" s="247"/>
      <c r="BG773" s="247"/>
      <c r="BH773" s="247"/>
      <c r="BI773" s="247"/>
      <c r="BJ773" s="247"/>
      <c r="BK773" s="247"/>
      <c r="BL773" s="247"/>
      <c r="BM773" s="247"/>
      <c r="BN773" s="247"/>
      <c r="BO773" s="247"/>
      <c r="BP773" s="247"/>
      <c r="BQ773" s="247"/>
      <c r="BR773" s="247"/>
      <c r="BS773" s="247"/>
      <c r="BT773" s="247"/>
      <c r="BU773" s="247"/>
      <c r="BV773" s="247"/>
      <c r="BW773" s="247"/>
      <c r="BX773" s="247"/>
      <c r="BY773" s="247"/>
      <c r="BZ773" s="247"/>
      <c r="CA773" s="247"/>
      <c r="CB773" s="247"/>
      <c r="CC773" s="247"/>
      <c r="CD773" s="247"/>
      <c r="CE773" s="247"/>
      <c r="CF773" s="247"/>
      <c r="CG773" s="247"/>
      <c r="CH773" s="247"/>
      <c r="CI773" s="247"/>
      <c r="CJ773" s="247"/>
      <c r="CK773" s="247"/>
      <c r="CL773" s="247"/>
      <c r="CM773" s="247"/>
      <c r="CN773" s="247"/>
      <c r="CO773" s="247"/>
      <c r="CP773" s="247"/>
      <c r="CQ773" s="247"/>
      <c r="CR773" s="247"/>
      <c r="CS773" s="247"/>
      <c r="CT773" s="247"/>
      <c r="CU773" s="247"/>
      <c r="CV773" s="247"/>
      <c r="CW773" s="247"/>
      <c r="CX773" s="247"/>
      <c r="CY773" s="247"/>
      <c r="CZ773" s="247"/>
    </row>
    <row r="774" ht="25.15" customHeight="true" x14ac:dyDescent="0.2">
      <c r="C774" s="2911"/>
      <c r="D774" s="2911"/>
      <c r="E774" s="599"/>
      <c r="F774" s="599"/>
      <c r="G774" s="599"/>
      <c r="H774" s="2911"/>
      <c r="I774" s="2911"/>
      <c r="J774" s="599"/>
      <c r="K774" s="599"/>
      <c r="L774" s="599"/>
      <c r="M774" s="2911"/>
      <c r="N774" s="2911"/>
      <c r="O774" s="599"/>
      <c r="P774" s="599"/>
      <c r="Q774" s="599"/>
      <c r="BA774" s="247"/>
      <c r="BB774" s="352"/>
      <c r="BC774" s="247"/>
      <c r="BD774" s="247"/>
      <c r="BE774" s="247"/>
      <c r="BF774" s="247"/>
      <c r="BG774" s="247"/>
      <c r="BH774" s="247"/>
      <c r="BI774" s="247"/>
      <c r="BJ774" s="247"/>
      <c r="BK774" s="247"/>
      <c r="BL774" s="247"/>
      <c r="BM774" s="247"/>
      <c r="BN774" s="247"/>
      <c r="BO774" s="247"/>
      <c r="BP774" s="247"/>
      <c r="BQ774" s="247"/>
      <c r="BR774" s="247"/>
      <c r="BS774" s="247"/>
      <c r="BT774" s="247"/>
      <c r="BU774" s="247"/>
      <c r="BV774" s="247"/>
      <c r="BW774" s="247"/>
      <c r="BX774" s="247"/>
      <c r="BY774" s="247"/>
      <c r="BZ774" s="247"/>
      <c r="CA774" s="247"/>
      <c r="CB774" s="247"/>
      <c r="CC774" s="247"/>
      <c r="CD774" s="247"/>
      <c r="CE774" s="247"/>
      <c r="CF774" s="247"/>
      <c r="CG774" s="247"/>
      <c r="CH774" s="247"/>
      <c r="CI774" s="247"/>
      <c r="CJ774" s="247"/>
      <c r="CK774" s="247"/>
      <c r="CL774" s="247"/>
      <c r="CM774" s="247"/>
      <c r="CN774" s="247"/>
      <c r="CO774" s="247"/>
      <c r="CP774" s="247"/>
      <c r="CQ774" s="247"/>
      <c r="CR774" s="247"/>
      <c r="CS774" s="247"/>
      <c r="CT774" s="247"/>
      <c r="CU774" s="247"/>
      <c r="CV774" s="247"/>
      <c r="CW774" s="247"/>
      <c r="CX774" s="247"/>
      <c r="CY774" s="247"/>
      <c r="CZ774" s="247"/>
    </row>
    <row r="775" ht="25.15" customHeight="true" x14ac:dyDescent="0.2">
      <c r="C775" s="2911"/>
      <c r="D775" s="2911"/>
      <c r="E775" s="599"/>
      <c r="F775" s="599"/>
      <c r="G775" s="599"/>
      <c r="H775" s="2911"/>
      <c r="I775" s="2911"/>
      <c r="J775" s="599"/>
      <c r="K775" s="599"/>
      <c r="L775" s="599"/>
      <c r="M775" s="2911"/>
      <c r="N775" s="2911"/>
      <c r="O775" s="599"/>
      <c r="P775" s="599"/>
      <c r="Q775" s="599"/>
      <c r="BA775" s="247"/>
      <c r="BB775" s="352"/>
      <c r="BC775" s="247"/>
      <c r="BD775" s="247"/>
      <c r="BE775" s="247"/>
      <c r="BF775" s="247"/>
      <c r="BG775" s="247"/>
      <c r="BH775" s="247"/>
      <c r="BI775" s="247"/>
      <c r="BJ775" s="247"/>
      <c r="BK775" s="247"/>
      <c r="BL775" s="247"/>
      <c r="BM775" s="247"/>
      <c r="BN775" s="247"/>
      <c r="BO775" s="247"/>
      <c r="BP775" s="247"/>
      <c r="BQ775" s="247"/>
      <c r="BR775" s="247"/>
      <c r="BS775" s="247"/>
      <c r="BT775" s="247"/>
      <c r="BU775" s="247"/>
      <c r="BV775" s="247"/>
      <c r="BW775" s="247"/>
      <c r="BX775" s="247"/>
      <c r="BY775" s="247"/>
      <c r="BZ775" s="247"/>
      <c r="CA775" s="247"/>
      <c r="CB775" s="247"/>
      <c r="CC775" s="247"/>
      <c r="CD775" s="247"/>
      <c r="CE775" s="247"/>
      <c r="CF775" s="247"/>
      <c r="CG775" s="247"/>
      <c r="CH775" s="247"/>
      <c r="CI775" s="247"/>
      <c r="CJ775" s="247"/>
      <c r="CK775" s="247"/>
      <c r="CL775" s="247"/>
      <c r="CM775" s="247"/>
      <c r="CN775" s="247"/>
      <c r="CO775" s="247"/>
      <c r="CP775" s="247"/>
      <c r="CQ775" s="247"/>
      <c r="CR775" s="247"/>
      <c r="CS775" s="247"/>
      <c r="CT775" s="247"/>
      <c r="CU775" s="247"/>
      <c r="CV775" s="247"/>
      <c r="CW775" s="247"/>
      <c r="CX775" s="247"/>
      <c r="CY775" s="247"/>
      <c r="CZ775" s="247"/>
    </row>
    <row r="776" ht="25.15" customHeight="true" x14ac:dyDescent="0.2">
      <c r="C776" s="2911"/>
      <c r="D776" s="2911"/>
      <c r="E776" s="599"/>
      <c r="F776" s="599"/>
      <c r="G776" s="599"/>
      <c r="H776" s="2911"/>
      <c r="I776" s="2911"/>
      <c r="J776" s="599"/>
      <c r="K776" s="599"/>
      <c r="L776" s="599"/>
      <c r="M776" s="2911"/>
      <c r="N776" s="2911"/>
      <c r="O776" s="599"/>
      <c r="P776" s="599"/>
      <c r="Q776" s="599"/>
      <c r="BA776" s="247"/>
      <c r="BB776" s="352"/>
      <c r="BC776" s="247"/>
      <c r="BD776" s="247"/>
      <c r="BE776" s="247"/>
      <c r="BF776" s="247"/>
      <c r="BG776" s="247"/>
      <c r="BH776" s="247"/>
      <c r="BI776" s="247"/>
      <c r="BJ776" s="247"/>
      <c r="BK776" s="247"/>
      <c r="BL776" s="247"/>
      <c r="BM776" s="247"/>
      <c r="BN776" s="247"/>
      <c r="BO776" s="247"/>
      <c r="BP776" s="247"/>
      <c r="BQ776" s="247"/>
      <c r="BR776" s="247"/>
      <c r="BS776" s="247"/>
      <c r="BT776" s="247"/>
      <c r="BU776" s="247"/>
      <c r="BV776" s="247"/>
      <c r="BW776" s="247"/>
      <c r="BX776" s="247"/>
      <c r="BY776" s="247"/>
      <c r="BZ776" s="247"/>
      <c r="CA776" s="247"/>
      <c r="CB776" s="247"/>
      <c r="CC776" s="247"/>
      <c r="CD776" s="247"/>
      <c r="CE776" s="247"/>
      <c r="CF776" s="247"/>
      <c r="CG776" s="247"/>
      <c r="CH776" s="247"/>
      <c r="CI776" s="247"/>
      <c r="CJ776" s="247"/>
      <c r="CK776" s="247"/>
      <c r="CL776" s="247"/>
      <c r="CM776" s="247"/>
      <c r="CN776" s="247"/>
      <c r="CO776" s="247"/>
      <c r="CP776" s="247"/>
      <c r="CQ776" s="247"/>
      <c r="CR776" s="247"/>
      <c r="CS776" s="247"/>
      <c r="CT776" s="247"/>
      <c r="CU776" s="247"/>
      <c r="CV776" s="247"/>
      <c r="CW776" s="247"/>
      <c r="CX776" s="247"/>
      <c r="CY776" s="247"/>
      <c r="CZ776" s="247"/>
    </row>
    <row r="777" ht="25.15" customHeight="true" x14ac:dyDescent="0.2">
      <c r="C777" s="2911"/>
      <c r="D777" s="2911"/>
      <c r="E777" s="599"/>
      <c r="F777" s="599"/>
      <c r="G777" s="599"/>
      <c r="H777" s="2911"/>
      <c r="I777" s="2911"/>
      <c r="J777" s="599"/>
      <c r="K777" s="599"/>
      <c r="L777" s="599"/>
      <c r="M777" s="2911"/>
      <c r="N777" s="2911"/>
      <c r="O777" s="599"/>
      <c r="P777" s="599"/>
      <c r="Q777" s="599"/>
      <c r="BA777" s="247"/>
      <c r="BB777" s="352"/>
      <c r="BC777" s="247"/>
      <c r="BD777" s="247"/>
      <c r="BE777" s="247"/>
      <c r="BF777" s="247"/>
      <c r="BG777" s="247"/>
      <c r="BH777" s="247"/>
      <c r="BI777" s="247"/>
      <c r="BJ777" s="247"/>
      <c r="BK777" s="247"/>
      <c r="BL777" s="247"/>
      <c r="BM777" s="247"/>
      <c r="BN777" s="247"/>
      <c r="BO777" s="247"/>
      <c r="BP777" s="247"/>
      <c r="BQ777" s="247"/>
      <c r="BR777" s="247"/>
      <c r="BS777" s="247"/>
      <c r="BT777" s="247"/>
      <c r="BU777" s="247"/>
      <c r="BV777" s="247"/>
      <c r="BW777" s="247"/>
      <c r="BX777" s="247"/>
      <c r="BY777" s="247"/>
      <c r="BZ777" s="247"/>
      <c r="CA777" s="247"/>
      <c r="CB777" s="247"/>
      <c r="CC777" s="247"/>
      <c r="CD777" s="247"/>
      <c r="CE777" s="247"/>
      <c r="CF777" s="247"/>
      <c r="CG777" s="247"/>
      <c r="CH777" s="247"/>
      <c r="CI777" s="247"/>
      <c r="CJ777" s="247"/>
      <c r="CK777" s="247"/>
      <c r="CL777" s="247"/>
      <c r="CM777" s="247"/>
      <c r="CN777" s="247"/>
      <c r="CO777" s="247"/>
      <c r="CP777" s="247"/>
      <c r="CQ777" s="247"/>
      <c r="CR777" s="247"/>
      <c r="CS777" s="247"/>
      <c r="CT777" s="247"/>
      <c r="CU777" s="247"/>
      <c r="CV777" s="247"/>
      <c r="CW777" s="247"/>
      <c r="CX777" s="247"/>
      <c r="CY777" s="247"/>
      <c r="CZ777" s="247"/>
    </row>
    <row r="778" ht="25.15" customHeight="true" x14ac:dyDescent="0.2">
      <c r="C778" s="2911"/>
      <c r="D778" s="2911"/>
      <c r="E778" s="599"/>
      <c r="F778" s="599"/>
      <c r="G778" s="599"/>
      <c r="H778" s="2911"/>
      <c r="I778" s="2911"/>
      <c r="J778" s="599"/>
      <c r="K778" s="599"/>
      <c r="L778" s="599"/>
      <c r="M778" s="2911"/>
      <c r="N778" s="2911"/>
      <c r="O778" s="599"/>
      <c r="P778" s="599"/>
      <c r="Q778" s="599"/>
      <c r="BA778" s="247"/>
      <c r="BB778" s="352"/>
      <c r="BC778" s="247"/>
      <c r="BD778" s="247"/>
      <c r="BE778" s="247"/>
      <c r="BF778" s="247"/>
      <c r="BG778" s="247"/>
      <c r="BH778" s="247"/>
      <c r="BI778" s="247"/>
      <c r="BJ778" s="247"/>
      <c r="BK778" s="247"/>
      <c r="BL778" s="247"/>
      <c r="BM778" s="247"/>
      <c r="BN778" s="247"/>
      <c r="BO778" s="247"/>
      <c r="BP778" s="247"/>
      <c r="BQ778" s="247"/>
      <c r="BR778" s="247"/>
      <c r="BS778" s="247"/>
      <c r="BT778" s="247"/>
      <c r="BU778" s="247"/>
      <c r="BV778" s="247"/>
      <c r="BW778" s="247"/>
      <c r="BX778" s="247"/>
      <c r="BY778" s="247"/>
      <c r="BZ778" s="247"/>
      <c r="CA778" s="247"/>
      <c r="CB778" s="247"/>
      <c r="CC778" s="247"/>
      <c r="CD778" s="247"/>
      <c r="CE778" s="247"/>
      <c r="CF778" s="247"/>
      <c r="CG778" s="247"/>
      <c r="CH778" s="247"/>
      <c r="CI778" s="247"/>
      <c r="CJ778" s="247"/>
      <c r="CK778" s="247"/>
      <c r="CL778" s="247"/>
      <c r="CM778" s="247"/>
      <c r="CN778" s="247"/>
      <c r="CO778" s="247"/>
      <c r="CP778" s="247"/>
      <c r="CQ778" s="247"/>
      <c r="CR778" s="247"/>
      <c r="CS778" s="247"/>
      <c r="CT778" s="247"/>
      <c r="CU778" s="247"/>
      <c r="CV778" s="247"/>
      <c r="CW778" s="247"/>
      <c r="CX778" s="247"/>
      <c r="CY778" s="247"/>
      <c r="CZ778" s="247"/>
    </row>
    <row r="779" ht="25.15" customHeight="true" x14ac:dyDescent="0.2">
      <c r="C779" s="2911"/>
      <c r="D779" s="2911"/>
      <c r="E779" s="599"/>
      <c r="F779" s="599"/>
      <c r="G779" s="599"/>
      <c r="H779" s="2911"/>
      <c r="I779" s="2911"/>
      <c r="J779" s="599"/>
      <c r="K779" s="599"/>
      <c r="L779" s="599"/>
      <c r="M779" s="2911"/>
      <c r="N779" s="2911"/>
      <c r="O779" s="599"/>
      <c r="P779" s="599"/>
      <c r="Q779" s="599"/>
      <c r="BA779" s="247"/>
      <c r="BB779" s="352"/>
      <c r="BC779" s="247"/>
      <c r="BD779" s="247"/>
      <c r="BE779" s="247"/>
      <c r="BF779" s="247"/>
      <c r="BG779" s="247"/>
      <c r="BH779" s="247"/>
      <c r="BI779" s="247"/>
      <c r="BJ779" s="247"/>
      <c r="BK779" s="247"/>
      <c r="BL779" s="247"/>
      <c r="BM779" s="247"/>
      <c r="BN779" s="247"/>
      <c r="BO779" s="247"/>
      <c r="BP779" s="247"/>
      <c r="BQ779" s="247"/>
      <c r="BR779" s="247"/>
      <c r="BS779" s="247"/>
      <c r="BT779" s="247"/>
      <c r="BU779" s="247"/>
      <c r="BV779" s="247"/>
      <c r="BW779" s="247"/>
      <c r="BX779" s="247"/>
      <c r="BY779" s="247"/>
      <c r="BZ779" s="247"/>
      <c r="CA779" s="247"/>
      <c r="CB779" s="247"/>
      <c r="CC779" s="247"/>
      <c r="CD779" s="247"/>
      <c r="CE779" s="247"/>
      <c r="CF779" s="247"/>
      <c r="CG779" s="247"/>
      <c r="CH779" s="247"/>
      <c r="CI779" s="247"/>
      <c r="CJ779" s="247"/>
      <c r="CK779" s="247"/>
      <c r="CL779" s="247"/>
      <c r="CM779" s="247"/>
      <c r="CN779" s="247"/>
      <c r="CO779" s="247"/>
      <c r="CP779" s="247"/>
      <c r="CQ779" s="247"/>
      <c r="CR779" s="247"/>
      <c r="CS779" s="247"/>
      <c r="CT779" s="247"/>
      <c r="CU779" s="247"/>
      <c r="CV779" s="247"/>
      <c r="CW779" s="247"/>
      <c r="CX779" s="247"/>
      <c r="CY779" s="247"/>
      <c r="CZ779" s="247"/>
    </row>
    <row r="780" ht="25.15" customHeight="true" x14ac:dyDescent="0.2">
      <c r="C780" s="2911"/>
      <c r="D780" s="2911"/>
      <c r="E780" s="599"/>
      <c r="F780" s="599"/>
      <c r="G780" s="599"/>
      <c r="H780" s="2911"/>
      <c r="I780" s="2911"/>
      <c r="J780" s="599"/>
      <c r="K780" s="599"/>
      <c r="L780" s="599"/>
      <c r="M780" s="2911"/>
      <c r="N780" s="2911"/>
      <c r="O780" s="599"/>
      <c r="P780" s="599"/>
      <c r="Q780" s="599"/>
      <c r="BA780" s="247"/>
      <c r="BB780" s="352"/>
      <c r="BC780" s="247"/>
      <c r="BD780" s="247"/>
      <c r="BE780" s="247"/>
      <c r="BF780" s="247"/>
      <c r="BG780" s="247"/>
      <c r="BH780" s="247"/>
      <c r="BI780" s="247"/>
      <c r="BJ780" s="247"/>
      <c r="BK780" s="247"/>
      <c r="BL780" s="247"/>
      <c r="BM780" s="247"/>
      <c r="BN780" s="247"/>
      <c r="BO780" s="247"/>
      <c r="BP780" s="247"/>
      <c r="BQ780" s="247"/>
      <c r="BR780" s="247"/>
      <c r="BS780" s="247"/>
      <c r="BT780" s="247"/>
      <c r="BU780" s="247"/>
      <c r="BV780" s="247"/>
      <c r="BW780" s="247"/>
      <c r="BX780" s="247"/>
      <c r="BY780" s="247"/>
      <c r="BZ780" s="247"/>
      <c r="CA780" s="247"/>
      <c r="CB780" s="247"/>
      <c r="CC780" s="247"/>
      <c r="CD780" s="247"/>
      <c r="CE780" s="247"/>
      <c r="CF780" s="247"/>
      <c r="CG780" s="247"/>
      <c r="CH780" s="247"/>
      <c r="CI780" s="247"/>
      <c r="CJ780" s="247"/>
      <c r="CK780" s="247"/>
      <c r="CL780" s="247"/>
      <c r="CM780" s="247"/>
      <c r="CN780" s="247"/>
      <c r="CO780" s="247"/>
      <c r="CP780" s="247"/>
      <c r="CQ780" s="247"/>
      <c r="CR780" s="247"/>
      <c r="CS780" s="247"/>
      <c r="CT780" s="247"/>
      <c r="CU780" s="247"/>
      <c r="CV780" s="247"/>
      <c r="CW780" s="247"/>
      <c r="CX780" s="247"/>
      <c r="CY780" s="247"/>
      <c r="CZ780" s="247"/>
    </row>
    <row r="781" ht="25.15" customHeight="true" x14ac:dyDescent="0.2">
      <c r="C781" s="2911"/>
      <c r="D781" s="2911"/>
      <c r="E781" s="599"/>
      <c r="F781" s="599"/>
      <c r="G781" s="599"/>
      <c r="H781" s="2911"/>
      <c r="I781" s="2911"/>
      <c r="J781" s="599"/>
      <c r="K781" s="599"/>
      <c r="L781" s="599"/>
      <c r="M781" s="2911"/>
      <c r="N781" s="2911"/>
      <c r="O781" s="599"/>
      <c r="P781" s="599"/>
      <c r="Q781" s="599"/>
      <c r="BA781" s="247"/>
      <c r="BB781" s="352"/>
      <c r="BC781" s="247"/>
      <c r="BD781" s="247"/>
      <c r="BE781" s="247"/>
      <c r="BF781" s="247"/>
      <c r="BG781" s="247"/>
      <c r="BH781" s="247"/>
      <c r="BI781" s="247"/>
      <c r="BJ781" s="247"/>
      <c r="BK781" s="247"/>
      <c r="BL781" s="247"/>
      <c r="BM781" s="247"/>
      <c r="BN781" s="247"/>
      <c r="BO781" s="247"/>
      <c r="BP781" s="247"/>
      <c r="BQ781" s="247"/>
      <c r="BR781" s="247"/>
      <c r="BS781" s="247"/>
      <c r="BT781" s="247"/>
      <c r="BU781" s="247"/>
      <c r="BV781" s="247"/>
      <c r="BW781" s="247"/>
      <c r="BX781" s="247"/>
      <c r="BY781" s="247"/>
      <c r="BZ781" s="247"/>
      <c r="CA781" s="247"/>
      <c r="CB781" s="247"/>
      <c r="CC781" s="247"/>
      <c r="CD781" s="247"/>
      <c r="CE781" s="247"/>
      <c r="CF781" s="247"/>
      <c r="CG781" s="247"/>
      <c r="CH781" s="247"/>
      <c r="CI781" s="247"/>
      <c r="CJ781" s="247"/>
      <c r="CK781" s="247"/>
      <c r="CL781" s="247"/>
      <c r="CM781" s="247"/>
      <c r="CN781" s="247"/>
      <c r="CO781" s="247"/>
      <c r="CP781" s="247"/>
      <c r="CQ781" s="247"/>
      <c r="CR781" s="247"/>
      <c r="CS781" s="247"/>
      <c r="CT781" s="247"/>
      <c r="CU781" s="247"/>
      <c r="CV781" s="247"/>
      <c r="CW781" s="247"/>
      <c r="CX781" s="247"/>
      <c r="CY781" s="247"/>
      <c r="CZ781" s="247"/>
    </row>
    <row r="782" ht="25.15" customHeight="true" x14ac:dyDescent="0.2">
      <c r="C782" s="2911"/>
      <c r="D782" s="2911"/>
      <c r="E782" s="599"/>
      <c r="F782" s="599"/>
      <c r="G782" s="599"/>
      <c r="H782" s="2911"/>
      <c r="I782" s="2911"/>
      <c r="J782" s="599"/>
      <c r="K782" s="599"/>
      <c r="L782" s="599"/>
      <c r="M782" s="2911"/>
      <c r="N782" s="2911"/>
      <c r="O782" s="599"/>
      <c r="P782" s="599"/>
      <c r="Q782" s="599"/>
      <c r="BA782" s="247"/>
      <c r="BB782" s="352"/>
      <c r="BC782" s="247"/>
      <c r="BD782" s="247"/>
      <c r="BE782" s="247"/>
      <c r="BF782" s="247"/>
      <c r="BG782" s="247"/>
      <c r="BH782" s="247"/>
      <c r="BI782" s="247"/>
      <c r="BJ782" s="247"/>
      <c r="BK782" s="247"/>
      <c r="BL782" s="247"/>
      <c r="BM782" s="247"/>
      <c r="BN782" s="247"/>
      <c r="BO782" s="247"/>
      <c r="BP782" s="247"/>
      <c r="BQ782" s="247"/>
      <c r="BR782" s="247"/>
      <c r="BS782" s="247"/>
      <c r="BT782" s="247"/>
      <c r="BU782" s="247"/>
      <c r="BV782" s="247"/>
      <c r="BW782" s="247"/>
      <c r="BX782" s="247"/>
      <c r="BY782" s="247"/>
      <c r="BZ782" s="247"/>
      <c r="CA782" s="247"/>
      <c r="CB782" s="247"/>
      <c r="CC782" s="247"/>
      <c r="CD782" s="247"/>
      <c r="CE782" s="247"/>
      <c r="CF782" s="247"/>
      <c r="CG782" s="247"/>
      <c r="CH782" s="247"/>
      <c r="CI782" s="247"/>
      <c r="CJ782" s="247"/>
      <c r="CK782" s="247"/>
      <c r="CL782" s="247"/>
      <c r="CM782" s="247"/>
      <c r="CN782" s="247"/>
      <c r="CO782" s="247"/>
      <c r="CP782" s="247"/>
      <c r="CQ782" s="247"/>
      <c r="CR782" s="247"/>
      <c r="CS782" s="247"/>
      <c r="CT782" s="247"/>
      <c r="CU782" s="247"/>
      <c r="CV782" s="247"/>
      <c r="CW782" s="247"/>
      <c r="CX782" s="247"/>
      <c r="CY782" s="247"/>
      <c r="CZ782" s="247"/>
    </row>
    <row r="783" ht="25.15" customHeight="true" x14ac:dyDescent="0.2">
      <c r="C783" s="2911"/>
      <c r="D783" s="2911"/>
      <c r="E783" s="599"/>
      <c r="F783" s="599"/>
      <c r="G783" s="599"/>
      <c r="H783" s="2911"/>
      <c r="I783" s="2911"/>
      <c r="J783" s="599"/>
      <c r="K783" s="599"/>
      <c r="L783" s="599"/>
      <c r="M783" s="2911"/>
      <c r="N783" s="2911"/>
      <c r="O783" s="599"/>
      <c r="P783" s="599"/>
      <c r="Q783" s="599"/>
      <c r="BA783" s="247"/>
      <c r="BB783" s="352"/>
      <c r="BC783" s="247"/>
      <c r="BD783" s="247"/>
      <c r="BE783" s="247"/>
      <c r="BF783" s="247"/>
      <c r="BG783" s="247"/>
      <c r="BH783" s="247"/>
      <c r="BI783" s="247"/>
      <c r="BJ783" s="247"/>
      <c r="BK783" s="247"/>
      <c r="BL783" s="247"/>
      <c r="BM783" s="247"/>
      <c r="BN783" s="247"/>
      <c r="BO783" s="247"/>
      <c r="BP783" s="247"/>
      <c r="BQ783" s="247"/>
      <c r="BR783" s="247"/>
      <c r="BS783" s="247"/>
      <c r="BT783" s="247"/>
      <c r="BU783" s="247"/>
      <c r="BV783" s="247"/>
      <c r="BW783" s="247"/>
      <c r="BX783" s="247"/>
      <c r="BY783" s="247"/>
      <c r="BZ783" s="247"/>
      <c r="CA783" s="247"/>
      <c r="CB783" s="247"/>
      <c r="CC783" s="247"/>
      <c r="CD783" s="247"/>
      <c r="CE783" s="247"/>
      <c r="CF783" s="247"/>
      <c r="CG783" s="247"/>
      <c r="CH783" s="247"/>
      <c r="CI783" s="247"/>
      <c r="CJ783" s="247"/>
      <c r="CK783" s="247"/>
      <c r="CL783" s="247"/>
      <c r="CM783" s="247"/>
      <c r="CN783" s="247"/>
      <c r="CO783" s="247"/>
      <c r="CP783" s="247"/>
      <c r="CQ783" s="247"/>
      <c r="CR783" s="247"/>
      <c r="CS783" s="247"/>
      <c r="CT783" s="247"/>
      <c r="CU783" s="247"/>
      <c r="CV783" s="247"/>
      <c r="CW783" s="247"/>
      <c r="CX783" s="247"/>
      <c r="CY783" s="247"/>
      <c r="CZ783" s="247"/>
    </row>
    <row r="784" ht="25.15" customHeight="true" x14ac:dyDescent="0.2">
      <c r="C784" s="2911"/>
      <c r="D784" s="2911"/>
      <c r="E784" s="599"/>
      <c r="F784" s="599"/>
      <c r="G784" s="599"/>
      <c r="H784" s="2911"/>
      <c r="I784" s="2911"/>
      <c r="J784" s="599"/>
      <c r="K784" s="599"/>
      <c r="L784" s="599"/>
      <c r="M784" s="2911"/>
      <c r="N784" s="2911"/>
      <c r="O784" s="599"/>
      <c r="P784" s="599"/>
      <c r="Q784" s="599"/>
      <c r="BA784" s="247"/>
      <c r="BB784" s="352"/>
      <c r="BC784" s="247"/>
      <c r="BD784" s="247"/>
      <c r="BE784" s="247"/>
      <c r="BF784" s="247"/>
      <c r="BG784" s="247"/>
      <c r="BH784" s="247"/>
      <c r="BI784" s="247"/>
      <c r="BJ784" s="247"/>
      <c r="BK784" s="247"/>
      <c r="BL784" s="247"/>
      <c r="BM784" s="247"/>
      <c r="BN784" s="247"/>
      <c r="BO784" s="247"/>
      <c r="BP784" s="247"/>
      <c r="BQ784" s="247"/>
      <c r="BR784" s="247"/>
      <c r="BS784" s="247"/>
      <c r="BT784" s="247"/>
      <c r="BU784" s="247"/>
      <c r="BV784" s="247"/>
      <c r="BW784" s="247"/>
      <c r="BX784" s="247"/>
      <c r="BY784" s="247"/>
      <c r="BZ784" s="247"/>
      <c r="CA784" s="247"/>
      <c r="CB784" s="247"/>
      <c r="CC784" s="247"/>
      <c r="CD784" s="247"/>
      <c r="CE784" s="247"/>
      <c r="CF784" s="247"/>
      <c r="CG784" s="247"/>
      <c r="CH784" s="247"/>
      <c r="CI784" s="247"/>
      <c r="CJ784" s="247"/>
      <c r="CK784" s="247"/>
      <c r="CL784" s="247"/>
      <c r="CM784" s="247"/>
      <c r="CN784" s="247"/>
      <c r="CO784" s="247"/>
      <c r="CP784" s="247"/>
      <c r="CQ784" s="247"/>
      <c r="CR784" s="247"/>
      <c r="CS784" s="247"/>
      <c r="CT784" s="247"/>
      <c r="CU784" s="247"/>
      <c r="CV784" s="247"/>
      <c r="CW784" s="247"/>
      <c r="CX784" s="247"/>
      <c r="CY784" s="247"/>
      <c r="CZ784" s="247"/>
    </row>
    <row r="785" ht="25.15" customHeight="true" x14ac:dyDescent="0.2">
      <c r="C785" s="2911"/>
      <c r="D785" s="2911"/>
      <c r="E785" s="599"/>
      <c r="F785" s="599"/>
      <c r="G785" s="599"/>
      <c r="H785" s="2911"/>
      <c r="I785" s="2911"/>
      <c r="J785" s="599"/>
      <c r="K785" s="599"/>
      <c r="L785" s="599"/>
      <c r="M785" s="2911"/>
      <c r="N785" s="2911"/>
      <c r="O785" s="599"/>
      <c r="P785" s="599"/>
      <c r="Q785" s="599"/>
      <c r="BA785" s="247"/>
      <c r="BB785" s="352"/>
      <c r="BC785" s="247"/>
      <c r="BD785" s="247"/>
      <c r="BE785" s="247"/>
      <c r="BF785" s="247"/>
      <c r="BG785" s="247"/>
      <c r="BH785" s="247"/>
      <c r="BI785" s="247"/>
      <c r="BJ785" s="247"/>
      <c r="BK785" s="247"/>
      <c r="BL785" s="247"/>
      <c r="BM785" s="247"/>
      <c r="BN785" s="247"/>
      <c r="BO785" s="247"/>
      <c r="BP785" s="247"/>
      <c r="BQ785" s="247"/>
      <c r="BR785" s="247"/>
      <c r="BS785" s="247"/>
      <c r="BT785" s="247"/>
      <c r="BU785" s="247"/>
      <c r="BV785" s="247"/>
      <c r="BW785" s="247"/>
      <c r="BX785" s="247"/>
      <c r="BY785" s="247"/>
      <c r="BZ785" s="247"/>
      <c r="CA785" s="247"/>
      <c r="CB785" s="247"/>
      <c r="CC785" s="247"/>
      <c r="CD785" s="247"/>
      <c r="CE785" s="247"/>
      <c r="CF785" s="247"/>
      <c r="CG785" s="247"/>
      <c r="CH785" s="247"/>
      <c r="CI785" s="247"/>
      <c r="CJ785" s="247"/>
      <c r="CK785" s="247"/>
      <c r="CL785" s="247"/>
      <c r="CM785" s="247"/>
      <c r="CN785" s="247"/>
      <c r="CO785" s="247"/>
      <c r="CP785" s="247"/>
      <c r="CQ785" s="247"/>
      <c r="CR785" s="247"/>
      <c r="CS785" s="247"/>
      <c r="CT785" s="247"/>
      <c r="CU785" s="247"/>
      <c r="CV785" s="247"/>
      <c r="CW785" s="247"/>
      <c r="CX785" s="247"/>
      <c r="CY785" s="247"/>
      <c r="CZ785" s="247"/>
    </row>
    <row r="786" ht="25.15" customHeight="true" x14ac:dyDescent="0.2">
      <c r="C786" s="2911"/>
      <c r="D786" s="2911"/>
      <c r="E786" s="599"/>
      <c r="F786" s="599"/>
      <c r="G786" s="599"/>
      <c r="H786" s="2911"/>
      <c r="I786" s="2911"/>
      <c r="J786" s="599"/>
      <c r="K786" s="599"/>
      <c r="L786" s="599"/>
      <c r="M786" s="2911"/>
      <c r="N786" s="2911"/>
      <c r="O786" s="599"/>
      <c r="P786" s="599"/>
      <c r="Q786" s="599"/>
      <c r="BA786" s="247"/>
      <c r="BB786" s="352"/>
      <c r="BC786" s="247"/>
      <c r="BD786" s="247"/>
      <c r="BE786" s="247"/>
      <c r="BF786" s="247"/>
      <c r="BG786" s="247"/>
      <c r="BH786" s="247"/>
      <c r="BI786" s="247"/>
      <c r="BJ786" s="247"/>
      <c r="BK786" s="247"/>
      <c r="BL786" s="247"/>
      <c r="BM786" s="247"/>
      <c r="BN786" s="247"/>
      <c r="BO786" s="247"/>
      <c r="BP786" s="247"/>
      <c r="BQ786" s="247"/>
      <c r="BR786" s="247"/>
      <c r="BS786" s="247"/>
      <c r="BT786" s="247"/>
      <c r="BU786" s="247"/>
      <c r="BV786" s="247"/>
      <c r="BW786" s="247"/>
      <c r="BX786" s="247"/>
      <c r="BY786" s="247"/>
      <c r="BZ786" s="247"/>
      <c r="CA786" s="247"/>
      <c r="CB786" s="247"/>
      <c r="CC786" s="247"/>
      <c r="CD786" s="247"/>
      <c r="CE786" s="247"/>
      <c r="CF786" s="247"/>
      <c r="CG786" s="247"/>
      <c r="CH786" s="247"/>
      <c r="CI786" s="247"/>
      <c r="CJ786" s="247"/>
      <c r="CK786" s="247"/>
      <c r="CL786" s="247"/>
      <c r="CM786" s="247"/>
      <c r="CN786" s="247"/>
      <c r="CO786" s="247"/>
      <c r="CP786" s="247"/>
      <c r="CQ786" s="247"/>
      <c r="CR786" s="247"/>
      <c r="CS786" s="247"/>
      <c r="CT786" s="247"/>
      <c r="CU786" s="247"/>
      <c r="CV786" s="247"/>
      <c r="CW786" s="247"/>
      <c r="CX786" s="247"/>
      <c r="CY786" s="247"/>
      <c r="CZ786" s="247"/>
    </row>
    <row r="787" ht="25.15" customHeight="true" x14ac:dyDescent="0.2">
      <c r="C787" s="2911"/>
      <c r="D787" s="2911"/>
      <c r="E787" s="599"/>
      <c r="F787" s="599"/>
      <c r="G787" s="599"/>
      <c r="H787" s="2911"/>
      <c r="I787" s="2911"/>
      <c r="J787" s="599"/>
      <c r="K787" s="599"/>
      <c r="L787" s="599"/>
      <c r="M787" s="2911"/>
      <c r="N787" s="2911"/>
      <c r="O787" s="599"/>
      <c r="P787" s="599"/>
      <c r="Q787" s="599"/>
      <c r="BA787" s="247"/>
      <c r="BB787" s="352"/>
      <c r="BC787" s="247"/>
      <c r="BD787" s="247"/>
      <c r="BE787" s="247"/>
      <c r="BF787" s="247"/>
      <c r="BG787" s="247"/>
      <c r="BH787" s="247"/>
      <c r="BI787" s="247"/>
      <c r="BJ787" s="247"/>
      <c r="BK787" s="247"/>
      <c r="BL787" s="247"/>
      <c r="BM787" s="247"/>
      <c r="BN787" s="247"/>
      <c r="BO787" s="247"/>
      <c r="BP787" s="247"/>
      <c r="BQ787" s="247"/>
      <c r="BR787" s="247"/>
      <c r="BS787" s="247"/>
      <c r="BT787" s="247"/>
      <c r="BU787" s="247"/>
      <c r="BV787" s="247"/>
      <c r="BW787" s="247"/>
      <c r="BX787" s="247"/>
      <c r="BY787" s="247"/>
      <c r="BZ787" s="247"/>
      <c r="CA787" s="247"/>
      <c r="CB787" s="247"/>
      <c r="CC787" s="247"/>
      <c r="CD787" s="247"/>
      <c r="CE787" s="247"/>
      <c r="CF787" s="247"/>
      <c r="CG787" s="247"/>
      <c r="CH787" s="247"/>
      <c r="CI787" s="247"/>
      <c r="CJ787" s="247"/>
      <c r="CK787" s="247"/>
      <c r="CL787" s="247"/>
      <c r="CM787" s="247"/>
      <c r="CN787" s="247"/>
      <c r="CO787" s="247"/>
      <c r="CP787" s="247"/>
      <c r="CQ787" s="247"/>
      <c r="CR787" s="247"/>
      <c r="CS787" s="247"/>
      <c r="CT787" s="247"/>
      <c r="CU787" s="247"/>
      <c r="CV787" s="247"/>
      <c r="CW787" s="247"/>
      <c r="CX787" s="247"/>
      <c r="CY787" s="247"/>
      <c r="CZ787" s="247"/>
    </row>
    <row r="788" ht="25.15" customHeight="true" x14ac:dyDescent="0.2">
      <c r="C788" s="2911"/>
      <c r="D788" s="2911"/>
      <c r="E788" s="599"/>
      <c r="F788" s="599"/>
      <c r="G788" s="599"/>
      <c r="H788" s="2911"/>
      <c r="I788" s="2911"/>
      <c r="J788" s="599"/>
      <c r="K788" s="599"/>
      <c r="L788" s="599"/>
      <c r="M788" s="2911"/>
      <c r="N788" s="2911"/>
      <c r="O788" s="599"/>
      <c r="P788" s="599"/>
      <c r="Q788" s="599"/>
      <c r="BA788" s="247"/>
      <c r="BB788" s="352"/>
      <c r="BC788" s="247"/>
      <c r="BD788" s="247"/>
      <c r="BE788" s="247"/>
      <c r="BF788" s="247"/>
      <c r="BG788" s="247"/>
      <c r="BH788" s="247"/>
      <c r="BI788" s="247"/>
      <c r="BJ788" s="247"/>
      <c r="BK788" s="247"/>
      <c r="BL788" s="247"/>
      <c r="BM788" s="247"/>
      <c r="BN788" s="247"/>
      <c r="BO788" s="247"/>
      <c r="BP788" s="247"/>
      <c r="BQ788" s="247"/>
      <c r="BR788" s="247"/>
      <c r="BS788" s="247"/>
      <c r="BT788" s="247"/>
      <c r="BU788" s="247"/>
      <c r="BV788" s="247"/>
      <c r="BW788" s="247"/>
      <c r="BX788" s="247"/>
      <c r="BY788" s="247"/>
      <c r="BZ788" s="247"/>
      <c r="CA788" s="247"/>
      <c r="CB788" s="247"/>
      <c r="CC788" s="247"/>
      <c r="CD788" s="247"/>
      <c r="CE788" s="247"/>
      <c r="CF788" s="247"/>
      <c r="CG788" s="247"/>
      <c r="CH788" s="247"/>
      <c r="CI788" s="247"/>
      <c r="CJ788" s="247"/>
      <c r="CK788" s="247"/>
      <c r="CL788" s="247"/>
      <c r="CM788" s="247"/>
      <c r="CN788" s="247"/>
      <c r="CO788" s="247"/>
      <c r="CP788" s="247"/>
      <c r="CQ788" s="247"/>
      <c r="CR788" s="247"/>
      <c r="CS788" s="247"/>
      <c r="CT788" s="247"/>
      <c r="CU788" s="247"/>
      <c r="CV788" s="247"/>
      <c r="CW788" s="247"/>
      <c r="CX788" s="247"/>
      <c r="CY788" s="247"/>
      <c r="CZ788" s="247"/>
    </row>
    <row r="789" ht="25.15" customHeight="true" x14ac:dyDescent="0.2">
      <c r="C789" s="2911"/>
      <c r="D789" s="2911"/>
      <c r="E789" s="599"/>
      <c r="F789" s="599"/>
      <c r="G789" s="599"/>
      <c r="H789" s="2911"/>
      <c r="I789" s="2911"/>
      <c r="J789" s="599"/>
      <c r="K789" s="599"/>
      <c r="L789" s="599"/>
      <c r="M789" s="2911"/>
      <c r="N789" s="2911"/>
      <c r="O789" s="599"/>
      <c r="P789" s="599"/>
      <c r="Q789" s="599"/>
      <c r="BA789" s="247"/>
      <c r="BB789" s="352"/>
      <c r="BC789" s="247"/>
      <c r="BD789" s="247"/>
      <c r="BE789" s="247"/>
      <c r="BF789" s="247"/>
      <c r="BG789" s="247"/>
      <c r="BH789" s="247"/>
      <c r="BI789" s="247"/>
      <c r="BJ789" s="247"/>
      <c r="BK789" s="247"/>
      <c r="BL789" s="247"/>
      <c r="BM789" s="247"/>
      <c r="BN789" s="247"/>
      <c r="BO789" s="247"/>
      <c r="BP789" s="247"/>
      <c r="BQ789" s="247"/>
      <c r="BR789" s="247"/>
      <c r="BS789" s="247"/>
      <c r="BT789" s="247"/>
      <c r="BU789" s="247"/>
      <c r="BV789" s="247"/>
      <c r="BW789" s="247"/>
      <c r="BX789" s="247"/>
      <c r="BY789" s="247"/>
      <c r="BZ789" s="247"/>
      <c r="CA789" s="247"/>
      <c r="CB789" s="247"/>
      <c r="CC789" s="247"/>
      <c r="CD789" s="247"/>
      <c r="CE789" s="247"/>
      <c r="CF789" s="247"/>
      <c r="CG789" s="247"/>
      <c r="CH789" s="247"/>
      <c r="CI789" s="247"/>
      <c r="CJ789" s="247"/>
      <c r="CK789" s="247"/>
      <c r="CL789" s="247"/>
      <c r="CM789" s="247"/>
      <c r="CN789" s="247"/>
      <c r="CO789" s="247"/>
      <c r="CP789" s="247"/>
      <c r="CQ789" s="247"/>
      <c r="CR789" s="247"/>
      <c r="CS789" s="247"/>
      <c r="CT789" s="247"/>
      <c r="CU789" s="247"/>
      <c r="CV789" s="247"/>
      <c r="CW789" s="247"/>
      <c r="CX789" s="247"/>
      <c r="CY789" s="247"/>
      <c r="CZ789" s="247"/>
    </row>
    <row r="790" ht="25.15" customHeight="true" x14ac:dyDescent="0.2">
      <c r="C790" s="2911"/>
      <c r="D790" s="2911"/>
      <c r="E790" s="599"/>
      <c r="F790" s="599"/>
      <c r="G790" s="599"/>
      <c r="H790" s="2911"/>
      <c r="I790" s="2911"/>
      <c r="J790" s="599"/>
      <c r="K790" s="599"/>
      <c r="L790" s="599"/>
      <c r="M790" s="2911"/>
      <c r="N790" s="2911"/>
      <c r="O790" s="599"/>
      <c r="P790" s="599"/>
      <c r="Q790" s="599"/>
      <c r="BA790" s="247"/>
      <c r="BB790" s="352"/>
      <c r="BC790" s="247"/>
      <c r="BD790" s="247"/>
      <c r="BE790" s="247"/>
      <c r="BF790" s="247"/>
      <c r="BG790" s="247"/>
      <c r="BH790" s="247"/>
      <c r="BI790" s="247"/>
      <c r="BJ790" s="247"/>
      <c r="BK790" s="247"/>
      <c r="BL790" s="247"/>
      <c r="BM790" s="247"/>
      <c r="BN790" s="247"/>
      <c r="BO790" s="247"/>
      <c r="BP790" s="247"/>
      <c r="BQ790" s="247"/>
      <c r="BR790" s="247"/>
      <c r="BS790" s="247"/>
      <c r="BT790" s="247"/>
      <c r="BU790" s="247"/>
      <c r="BV790" s="247"/>
      <c r="BW790" s="247"/>
      <c r="BX790" s="247"/>
      <c r="BY790" s="247"/>
      <c r="BZ790" s="247"/>
      <c r="CA790" s="247"/>
      <c r="CB790" s="247"/>
      <c r="CC790" s="247"/>
      <c r="CD790" s="247"/>
      <c r="CE790" s="247"/>
      <c r="CF790" s="247"/>
      <c r="CG790" s="247"/>
      <c r="CH790" s="247"/>
      <c r="CI790" s="247"/>
      <c r="CJ790" s="247"/>
      <c r="CK790" s="247"/>
      <c r="CL790" s="247"/>
      <c r="CM790" s="247"/>
      <c r="CN790" s="247"/>
      <c r="CO790" s="247"/>
      <c r="CP790" s="247"/>
      <c r="CQ790" s="247"/>
      <c r="CR790" s="247"/>
      <c r="CS790" s="247"/>
      <c r="CT790" s="247"/>
      <c r="CU790" s="247"/>
      <c r="CV790" s="247"/>
      <c r="CW790" s="247"/>
      <c r="CX790" s="247"/>
      <c r="CY790" s="247"/>
      <c r="CZ790" s="247"/>
    </row>
    <row r="791" ht="25.15" customHeight="true" x14ac:dyDescent="0.2">
      <c r="C791" s="2911"/>
      <c r="D791" s="2911"/>
      <c r="E791" s="599"/>
      <c r="F791" s="599"/>
      <c r="G791" s="599"/>
      <c r="H791" s="2911"/>
      <c r="I791" s="2911"/>
      <c r="J791" s="599"/>
      <c r="K791" s="599"/>
      <c r="L791" s="599"/>
      <c r="M791" s="2911"/>
      <c r="N791" s="2911"/>
      <c r="O791" s="599"/>
      <c r="P791" s="599"/>
      <c r="Q791" s="599"/>
      <c r="BA791" s="247"/>
      <c r="BB791" s="352"/>
      <c r="BC791" s="247"/>
      <c r="BD791" s="247"/>
      <c r="BE791" s="247"/>
      <c r="BF791" s="247"/>
      <c r="BG791" s="247"/>
      <c r="BH791" s="247"/>
      <c r="BI791" s="247"/>
      <c r="BJ791" s="247"/>
      <c r="BK791" s="247"/>
      <c r="BL791" s="247"/>
      <c r="BM791" s="247"/>
      <c r="BN791" s="247"/>
      <c r="BO791" s="247"/>
      <c r="BP791" s="247"/>
      <c r="BQ791" s="247"/>
      <c r="BR791" s="247"/>
      <c r="BS791" s="247"/>
      <c r="BT791" s="247"/>
      <c r="BU791" s="247"/>
      <c r="BV791" s="247"/>
      <c r="BW791" s="247"/>
      <c r="BX791" s="247"/>
      <c r="BY791" s="247"/>
      <c r="BZ791" s="247"/>
      <c r="CA791" s="247"/>
      <c r="CB791" s="247"/>
      <c r="CC791" s="247"/>
      <c r="CD791" s="247"/>
      <c r="CE791" s="247"/>
      <c r="CF791" s="247"/>
      <c r="CG791" s="247"/>
      <c r="CH791" s="247"/>
      <c r="CI791" s="247"/>
      <c r="CJ791" s="247"/>
      <c r="CK791" s="247"/>
      <c r="CL791" s="247"/>
      <c r="CM791" s="247"/>
      <c r="CN791" s="247"/>
      <c r="CO791" s="247"/>
      <c r="CP791" s="247"/>
      <c r="CQ791" s="247"/>
      <c r="CR791" s="247"/>
      <c r="CS791" s="247"/>
      <c r="CT791" s="247"/>
      <c r="CU791" s="247"/>
      <c r="CV791" s="247"/>
      <c r="CW791" s="247"/>
      <c r="CX791" s="247"/>
      <c r="CY791" s="247"/>
      <c r="CZ791" s="247"/>
    </row>
    <row r="792" ht="25.15" customHeight="true" x14ac:dyDescent="0.2">
      <c r="C792" s="2911"/>
      <c r="D792" s="2911"/>
      <c r="E792" s="599"/>
      <c r="F792" s="599"/>
      <c r="G792" s="599"/>
      <c r="H792" s="2911"/>
      <c r="I792" s="2911"/>
      <c r="J792" s="599"/>
      <c r="K792" s="599"/>
      <c r="L792" s="599"/>
      <c r="M792" s="2911"/>
      <c r="N792" s="2911"/>
      <c r="O792" s="599"/>
      <c r="P792" s="599"/>
      <c r="Q792" s="599"/>
      <c r="BA792" s="247"/>
      <c r="BB792" s="352"/>
      <c r="BC792" s="247"/>
      <c r="BD792" s="247"/>
      <c r="BE792" s="247"/>
      <c r="BF792" s="247"/>
      <c r="BG792" s="247"/>
      <c r="BH792" s="247"/>
      <c r="BI792" s="247"/>
      <c r="BJ792" s="247"/>
      <c r="BK792" s="247"/>
      <c r="BL792" s="247"/>
      <c r="BM792" s="247"/>
      <c r="BN792" s="247"/>
      <c r="BO792" s="247"/>
      <c r="BP792" s="247"/>
      <c r="BQ792" s="247"/>
      <c r="BR792" s="247"/>
      <c r="BS792" s="247"/>
      <c r="BT792" s="247"/>
      <c r="BU792" s="247"/>
      <c r="BV792" s="247"/>
      <c r="BW792" s="247"/>
      <c r="BX792" s="247"/>
      <c r="BY792" s="247"/>
      <c r="BZ792" s="247"/>
      <c r="CA792" s="247"/>
      <c r="CB792" s="247"/>
      <c r="CC792" s="247"/>
      <c r="CD792" s="247"/>
      <c r="CE792" s="247"/>
      <c r="CF792" s="247"/>
      <c r="CG792" s="247"/>
      <c r="CH792" s="247"/>
      <c r="CI792" s="247"/>
      <c r="CJ792" s="247"/>
      <c r="CK792" s="247"/>
      <c r="CL792" s="247"/>
      <c r="CM792" s="247"/>
      <c r="CN792" s="247"/>
      <c r="CO792" s="247"/>
      <c r="CP792" s="247"/>
      <c r="CQ792" s="247"/>
      <c r="CR792" s="247"/>
      <c r="CS792" s="247"/>
      <c r="CT792" s="247"/>
      <c r="CU792" s="247"/>
      <c r="CV792" s="247"/>
      <c r="CW792" s="247"/>
      <c r="CX792" s="247"/>
      <c r="CY792" s="247"/>
      <c r="CZ792" s="247"/>
    </row>
    <row r="793" ht="25.15" customHeight="true" x14ac:dyDescent="0.2">
      <c r="C793" s="2911"/>
      <c r="D793" s="2911"/>
      <c r="E793" s="599"/>
      <c r="F793" s="599"/>
      <c r="G793" s="599"/>
      <c r="H793" s="2911"/>
      <c r="I793" s="2911"/>
      <c r="J793" s="599"/>
      <c r="K793" s="599"/>
      <c r="L793" s="599"/>
      <c r="M793" s="2911"/>
      <c r="N793" s="2911"/>
      <c r="O793" s="599"/>
      <c r="P793" s="599"/>
      <c r="Q793" s="599"/>
      <c r="BA793" s="247"/>
      <c r="BB793" s="352"/>
      <c r="BC793" s="247"/>
      <c r="BD793" s="247"/>
      <c r="BE793" s="247"/>
      <c r="BF793" s="247"/>
      <c r="BG793" s="247"/>
      <c r="BH793" s="247"/>
      <c r="BI793" s="247"/>
      <c r="BJ793" s="247"/>
      <c r="BK793" s="247"/>
      <c r="BL793" s="247"/>
      <c r="BM793" s="247"/>
      <c r="BN793" s="247"/>
      <c r="BO793" s="247"/>
      <c r="BP793" s="247"/>
      <c r="BQ793" s="247"/>
      <c r="BR793" s="247"/>
      <c r="BS793" s="247"/>
      <c r="BT793" s="247"/>
      <c r="BU793" s="247"/>
      <c r="BV793" s="247"/>
      <c r="BW793" s="247"/>
      <c r="BX793" s="247"/>
      <c r="BY793" s="247"/>
      <c r="BZ793" s="247"/>
      <c r="CA793" s="247"/>
      <c r="CB793" s="247"/>
      <c r="CC793" s="247"/>
      <c r="CD793" s="247"/>
      <c r="CE793" s="247"/>
      <c r="CF793" s="247"/>
      <c r="CG793" s="247"/>
      <c r="CH793" s="247"/>
      <c r="CI793" s="247"/>
      <c r="CJ793" s="247"/>
      <c r="CK793" s="247"/>
      <c r="CL793" s="247"/>
      <c r="CM793" s="247"/>
      <c r="CN793" s="247"/>
      <c r="CO793" s="247"/>
      <c r="CP793" s="247"/>
      <c r="CQ793" s="247"/>
      <c r="CR793" s="247"/>
      <c r="CS793" s="247"/>
      <c r="CT793" s="247"/>
      <c r="CU793" s="247"/>
      <c r="CV793" s="247"/>
      <c r="CW793" s="247"/>
      <c r="CX793" s="247"/>
      <c r="CY793" s="247"/>
      <c r="CZ793" s="247"/>
    </row>
    <row r="794" ht="25.15" customHeight="true" x14ac:dyDescent="0.2">
      <c r="C794" s="2911"/>
      <c r="D794" s="2911"/>
      <c r="E794" s="599"/>
      <c r="F794" s="599"/>
      <c r="G794" s="599"/>
      <c r="H794" s="2911"/>
      <c r="I794" s="2911"/>
      <c r="J794" s="599"/>
      <c r="K794" s="599"/>
      <c r="L794" s="599"/>
      <c r="M794" s="2911"/>
      <c r="N794" s="2911"/>
      <c r="O794" s="599"/>
      <c r="P794" s="599"/>
      <c r="Q794" s="599"/>
      <c r="BA794" s="247"/>
      <c r="BB794" s="352"/>
      <c r="BC794" s="247"/>
      <c r="BD794" s="247"/>
      <c r="BE794" s="247"/>
      <c r="BF794" s="247"/>
      <c r="BG794" s="247"/>
      <c r="BH794" s="247"/>
      <c r="BI794" s="247"/>
      <c r="BJ794" s="247"/>
      <c r="BK794" s="247"/>
      <c r="BL794" s="247"/>
      <c r="BM794" s="247"/>
      <c r="BN794" s="247"/>
      <c r="BO794" s="247"/>
      <c r="BP794" s="247"/>
      <c r="BQ794" s="247"/>
      <c r="BR794" s="247"/>
      <c r="BS794" s="247"/>
      <c r="BT794" s="247"/>
      <c r="BU794" s="247"/>
      <c r="BV794" s="247"/>
      <c r="BW794" s="247"/>
      <c r="BX794" s="247"/>
      <c r="BY794" s="247"/>
      <c r="BZ794" s="247"/>
      <c r="CA794" s="247"/>
      <c r="CB794" s="247"/>
      <c r="CC794" s="247"/>
      <c r="CD794" s="247"/>
      <c r="CE794" s="247"/>
      <c r="CF794" s="247"/>
      <c r="CG794" s="247"/>
      <c r="CH794" s="247"/>
      <c r="CI794" s="247"/>
      <c r="CJ794" s="247"/>
      <c r="CK794" s="247"/>
      <c r="CL794" s="247"/>
      <c r="CM794" s="247"/>
      <c r="CN794" s="247"/>
      <c r="CO794" s="247"/>
      <c r="CP794" s="247"/>
      <c r="CQ794" s="247"/>
      <c r="CR794" s="247"/>
      <c r="CS794" s="247"/>
      <c r="CT794" s="247"/>
      <c r="CU794" s="247"/>
      <c r="CV794" s="247"/>
      <c r="CW794" s="247"/>
      <c r="CX794" s="247"/>
      <c r="CY794" s="247"/>
      <c r="CZ794" s="247"/>
    </row>
    <row r="795" ht="25.15" customHeight="true" x14ac:dyDescent="0.2">
      <c r="C795" s="2911"/>
      <c r="D795" s="2911"/>
      <c r="E795" s="599"/>
      <c r="F795" s="599"/>
      <c r="G795" s="599"/>
      <c r="H795" s="2911"/>
      <c r="I795" s="2911"/>
      <c r="J795" s="599"/>
      <c r="K795" s="599"/>
      <c r="L795" s="599"/>
      <c r="M795" s="2911"/>
      <c r="N795" s="2911"/>
      <c r="O795" s="599"/>
      <c r="P795" s="599"/>
      <c r="Q795" s="599"/>
      <c r="BA795" s="247"/>
      <c r="BB795" s="352"/>
      <c r="BC795" s="247"/>
      <c r="BD795" s="247"/>
      <c r="BE795" s="247"/>
      <c r="BF795" s="247"/>
      <c r="BG795" s="247"/>
      <c r="BH795" s="247"/>
      <c r="BI795" s="247"/>
      <c r="BJ795" s="247"/>
      <c r="BK795" s="247"/>
      <c r="BL795" s="247"/>
      <c r="BM795" s="247"/>
      <c r="BN795" s="247"/>
      <c r="BO795" s="247"/>
      <c r="BP795" s="247"/>
      <c r="BQ795" s="247"/>
      <c r="BR795" s="247"/>
      <c r="BS795" s="247"/>
      <c r="BT795" s="247"/>
      <c r="BU795" s="247"/>
      <c r="BV795" s="247"/>
      <c r="BW795" s="247"/>
      <c r="BX795" s="247"/>
      <c r="BY795" s="247"/>
      <c r="BZ795" s="247"/>
      <c r="CA795" s="247"/>
      <c r="CB795" s="247"/>
      <c r="CC795" s="247"/>
      <c r="CD795" s="247"/>
      <c r="CE795" s="247"/>
      <c r="CF795" s="247"/>
      <c r="CG795" s="247"/>
      <c r="CH795" s="247"/>
      <c r="CI795" s="247"/>
      <c r="CJ795" s="247"/>
      <c r="CK795" s="247"/>
      <c r="CL795" s="247"/>
      <c r="CM795" s="247"/>
      <c r="CN795" s="247"/>
      <c r="CO795" s="247"/>
      <c r="CP795" s="247"/>
      <c r="CQ795" s="247"/>
      <c r="CR795" s="247"/>
      <c r="CS795" s="247"/>
      <c r="CT795" s="247"/>
      <c r="CU795" s="247"/>
      <c r="CV795" s="247"/>
      <c r="CW795" s="247"/>
      <c r="CX795" s="247"/>
      <c r="CY795" s="247"/>
      <c r="CZ795" s="247"/>
    </row>
    <row r="796" ht="25.15" customHeight="true" x14ac:dyDescent="0.2">
      <c r="C796" s="2911"/>
      <c r="D796" s="2911"/>
      <c r="E796" s="599"/>
      <c r="F796" s="599"/>
      <c r="G796" s="599"/>
      <c r="H796" s="2911"/>
      <c r="I796" s="2911"/>
      <c r="J796" s="599"/>
      <c r="K796" s="599"/>
      <c r="L796" s="599"/>
      <c r="M796" s="2911"/>
      <c r="N796" s="2911"/>
      <c r="O796" s="599"/>
      <c r="P796" s="599"/>
      <c r="Q796" s="599"/>
      <c r="BA796" s="247"/>
      <c r="BB796" s="352"/>
      <c r="BC796" s="247"/>
      <c r="BD796" s="247"/>
      <c r="BE796" s="247"/>
      <c r="BF796" s="247"/>
      <c r="BG796" s="247"/>
      <c r="BH796" s="247"/>
      <c r="BI796" s="247"/>
      <c r="BJ796" s="247"/>
      <c r="BK796" s="247"/>
      <c r="BL796" s="247"/>
      <c r="BM796" s="247"/>
      <c r="BN796" s="247"/>
      <c r="BO796" s="247"/>
      <c r="BP796" s="247"/>
      <c r="BQ796" s="247"/>
      <c r="BR796" s="247"/>
      <c r="BS796" s="247"/>
      <c r="BT796" s="247"/>
      <c r="BU796" s="247"/>
      <c r="BV796" s="247"/>
      <c r="BW796" s="247"/>
      <c r="BX796" s="247"/>
      <c r="BY796" s="247"/>
      <c r="BZ796" s="247"/>
      <c r="CA796" s="247"/>
      <c r="CB796" s="247"/>
      <c r="CC796" s="247"/>
      <c r="CD796" s="247"/>
      <c r="CE796" s="247"/>
      <c r="CF796" s="247"/>
      <c r="CG796" s="247"/>
      <c r="CH796" s="247"/>
      <c r="CI796" s="247"/>
      <c r="CJ796" s="247"/>
      <c r="CK796" s="247"/>
      <c r="CL796" s="247"/>
      <c r="CM796" s="247"/>
      <c r="CN796" s="247"/>
      <c r="CO796" s="247"/>
      <c r="CP796" s="247"/>
      <c r="CQ796" s="247"/>
      <c r="CR796" s="247"/>
      <c r="CS796" s="247"/>
      <c r="CT796" s="247"/>
      <c r="CU796" s="247"/>
      <c r="CV796" s="247"/>
      <c r="CW796" s="247"/>
      <c r="CX796" s="247"/>
      <c r="CY796" s="247"/>
      <c r="CZ796" s="247"/>
    </row>
    <row r="797" ht="25.15" customHeight="true" x14ac:dyDescent="0.2">
      <c r="C797" s="2911"/>
      <c r="D797" s="2911"/>
      <c r="E797" s="599"/>
      <c r="F797" s="599"/>
      <c r="G797" s="599"/>
      <c r="H797" s="2911"/>
      <c r="I797" s="2911"/>
      <c r="J797" s="599"/>
      <c r="K797" s="599"/>
      <c r="L797" s="599"/>
      <c r="M797" s="2911"/>
      <c r="N797" s="2911"/>
      <c r="O797" s="599"/>
      <c r="P797" s="599"/>
      <c r="Q797" s="599"/>
      <c r="BA797" s="247"/>
      <c r="BB797" s="352"/>
      <c r="BC797" s="247"/>
      <c r="BD797" s="247"/>
      <c r="BE797" s="247"/>
      <c r="BF797" s="247"/>
      <c r="BG797" s="247"/>
      <c r="BH797" s="247"/>
      <c r="BI797" s="247"/>
      <c r="BJ797" s="247"/>
      <c r="BK797" s="247"/>
      <c r="BL797" s="247"/>
      <c r="BM797" s="247"/>
      <c r="BN797" s="247"/>
      <c r="BO797" s="247"/>
      <c r="BP797" s="247"/>
      <c r="BQ797" s="247"/>
      <c r="BR797" s="247"/>
      <c r="BS797" s="247"/>
      <c r="BT797" s="247"/>
      <c r="BU797" s="247"/>
      <c r="BV797" s="247"/>
      <c r="BW797" s="247"/>
      <c r="BX797" s="247"/>
      <c r="BY797" s="247"/>
      <c r="BZ797" s="247"/>
      <c r="CA797" s="247"/>
      <c r="CB797" s="247"/>
      <c r="CC797" s="247"/>
      <c r="CD797" s="247"/>
      <c r="CE797" s="247"/>
      <c r="CF797" s="247"/>
      <c r="CG797" s="247"/>
      <c r="CH797" s="247"/>
      <c r="CI797" s="247"/>
      <c r="CJ797" s="247"/>
      <c r="CK797" s="247"/>
      <c r="CL797" s="247"/>
      <c r="CM797" s="247"/>
      <c r="CN797" s="247"/>
      <c r="CO797" s="247"/>
      <c r="CP797" s="247"/>
      <c r="CQ797" s="247"/>
      <c r="CR797" s="247"/>
      <c r="CS797" s="247"/>
      <c r="CT797" s="247"/>
      <c r="CU797" s="247"/>
      <c r="CV797" s="247"/>
      <c r="CW797" s="247"/>
      <c r="CX797" s="247"/>
      <c r="CY797" s="247"/>
      <c r="CZ797" s="247"/>
    </row>
    <row r="798" ht="25.15" customHeight="true" x14ac:dyDescent="0.2">
      <c r="C798" s="2911"/>
      <c r="D798" s="2911"/>
      <c r="E798" s="599"/>
      <c r="F798" s="599"/>
      <c r="G798" s="599"/>
      <c r="H798" s="2911"/>
      <c r="I798" s="2911"/>
      <c r="J798" s="599"/>
      <c r="K798" s="599"/>
      <c r="L798" s="599"/>
      <c r="M798" s="2911"/>
      <c r="N798" s="2911"/>
      <c r="O798" s="599"/>
      <c r="P798" s="599"/>
      <c r="Q798" s="599"/>
      <c r="BA798" s="247"/>
      <c r="BB798" s="352"/>
      <c r="BC798" s="247"/>
      <c r="BD798" s="247"/>
      <c r="BE798" s="247"/>
      <c r="BF798" s="247"/>
      <c r="BG798" s="247"/>
      <c r="BH798" s="247"/>
      <c r="BI798" s="247"/>
      <c r="BJ798" s="247"/>
      <c r="BK798" s="247"/>
      <c r="BL798" s="247"/>
      <c r="BM798" s="247"/>
      <c r="BN798" s="247"/>
      <c r="BO798" s="247"/>
      <c r="BP798" s="247"/>
      <c r="BQ798" s="247"/>
      <c r="BR798" s="247"/>
      <c r="BS798" s="247"/>
      <c r="BT798" s="247"/>
      <c r="BU798" s="247"/>
      <c r="BV798" s="247"/>
      <c r="BW798" s="247"/>
      <c r="BX798" s="247"/>
      <c r="BY798" s="247"/>
      <c r="BZ798" s="247"/>
      <c r="CA798" s="247"/>
      <c r="CB798" s="247"/>
      <c r="CC798" s="247"/>
      <c r="CD798" s="247"/>
      <c r="CE798" s="247"/>
      <c r="CF798" s="247"/>
      <c r="CG798" s="247"/>
      <c r="CH798" s="247"/>
      <c r="CI798" s="247"/>
      <c r="CJ798" s="247"/>
      <c r="CK798" s="247"/>
      <c r="CL798" s="247"/>
      <c r="CM798" s="247"/>
      <c r="CN798" s="247"/>
      <c r="CO798" s="247"/>
      <c r="CP798" s="247"/>
      <c r="CQ798" s="247"/>
      <c r="CR798" s="247"/>
      <c r="CS798" s="247"/>
      <c r="CT798" s="247"/>
      <c r="CU798" s="247"/>
      <c r="CV798" s="247"/>
      <c r="CW798" s="247"/>
      <c r="CX798" s="247"/>
      <c r="CY798" s="247"/>
      <c r="CZ798" s="247"/>
    </row>
    <row r="799" ht="25.15" customHeight="true" x14ac:dyDescent="0.2">
      <c r="C799" s="2911"/>
      <c r="D799" s="2911"/>
      <c r="E799" s="599"/>
      <c r="F799" s="599"/>
      <c r="G799" s="599"/>
      <c r="H799" s="2911"/>
      <c r="I799" s="2911"/>
      <c r="J799" s="599"/>
      <c r="K799" s="599"/>
      <c r="L799" s="599"/>
      <c r="M799" s="2911"/>
      <c r="N799" s="2911"/>
      <c r="O799" s="599"/>
      <c r="P799" s="599"/>
      <c r="Q799" s="599"/>
      <c r="BA799" s="247"/>
      <c r="BB799" s="352"/>
      <c r="BC799" s="247"/>
      <c r="BD799" s="247"/>
      <c r="BE799" s="247"/>
      <c r="BF799" s="247"/>
      <c r="BG799" s="247"/>
      <c r="BH799" s="247"/>
      <c r="BI799" s="247"/>
      <c r="BJ799" s="247"/>
      <c r="BK799" s="247"/>
      <c r="BL799" s="247"/>
      <c r="BM799" s="247"/>
      <c r="BN799" s="247"/>
      <c r="BO799" s="247"/>
      <c r="BP799" s="247"/>
      <c r="BQ799" s="247"/>
      <c r="BR799" s="247"/>
      <c r="BS799" s="247"/>
      <c r="BT799" s="247"/>
      <c r="BU799" s="247"/>
      <c r="BV799" s="247"/>
      <c r="BW799" s="247"/>
      <c r="BX799" s="247"/>
      <c r="BY799" s="247"/>
      <c r="BZ799" s="247"/>
      <c r="CA799" s="247"/>
      <c r="CB799" s="247"/>
      <c r="CC799" s="247"/>
      <c r="CD799" s="247"/>
      <c r="CE799" s="247"/>
      <c r="CF799" s="247"/>
      <c r="CG799" s="247"/>
      <c r="CH799" s="247"/>
      <c r="CI799" s="247"/>
      <c r="CJ799" s="247"/>
      <c r="CK799" s="247"/>
      <c r="CL799" s="247"/>
      <c r="CM799" s="247"/>
      <c r="CN799" s="247"/>
      <c r="CO799" s="247"/>
      <c r="CP799" s="247"/>
      <c r="CQ799" s="247"/>
      <c r="CR799" s="247"/>
      <c r="CS799" s="247"/>
      <c r="CT799" s="247"/>
      <c r="CU799" s="247"/>
      <c r="CV799" s="247"/>
      <c r="CW799" s="247"/>
      <c r="CX799" s="247"/>
      <c r="CY799" s="247"/>
      <c r="CZ799" s="247"/>
    </row>
    <row r="800" ht="25.15" customHeight="true" x14ac:dyDescent="0.2">
      <c r="C800" s="599"/>
      <c r="D800" s="599"/>
      <c r="E800" s="599"/>
      <c r="F800" s="599"/>
      <c r="G800" s="599"/>
      <c r="H800" s="599"/>
      <c r="I800" s="599"/>
      <c r="J800" s="599"/>
      <c r="K800" s="599"/>
      <c r="L800" s="599"/>
      <c r="M800" s="599"/>
      <c r="N800" s="599"/>
      <c r="O800" s="599"/>
      <c r="P800" s="599"/>
      <c r="Q800" s="599"/>
      <c r="BA800" s="247"/>
      <c r="BB800" s="352"/>
      <c r="BC800" s="247"/>
      <c r="BD800" s="247"/>
      <c r="BE800" s="247"/>
      <c r="BF800" s="247"/>
      <c r="BG800" s="247"/>
      <c r="BH800" s="247"/>
      <c r="BI800" s="247"/>
      <c r="BJ800" s="247"/>
      <c r="BK800" s="247"/>
      <c r="BL800" s="247"/>
      <c r="BM800" s="247"/>
      <c r="BN800" s="247"/>
      <c r="BO800" s="247"/>
      <c r="BP800" s="247"/>
      <c r="BQ800" s="247"/>
      <c r="BR800" s="247"/>
      <c r="BS800" s="247"/>
      <c r="BT800" s="247"/>
      <c r="BU800" s="247"/>
      <c r="BV800" s="247"/>
      <c r="BW800" s="247"/>
      <c r="BX800" s="247"/>
      <c r="BY800" s="247"/>
      <c r="BZ800" s="247"/>
      <c r="CA800" s="247"/>
      <c r="CB800" s="247"/>
      <c r="CC800" s="247"/>
      <c r="CD800" s="247"/>
      <c r="CE800" s="247"/>
      <c r="CF800" s="247"/>
      <c r="CG800" s="247"/>
      <c r="CH800" s="247"/>
      <c r="CI800" s="247"/>
      <c r="CJ800" s="247"/>
      <c r="CK800" s="247"/>
      <c r="CL800" s="247"/>
      <c r="CM800" s="247"/>
      <c r="CN800" s="247"/>
      <c r="CO800" s="247"/>
      <c r="CP800" s="247"/>
      <c r="CQ800" s="247"/>
      <c r="CR800" s="247"/>
      <c r="CS800" s="247"/>
      <c r="CT800" s="247"/>
      <c r="CU800" s="247"/>
      <c r="CV800" s="247"/>
      <c r="CW800" s="247"/>
      <c r="CX800" s="247"/>
      <c r="CY800" s="247"/>
      <c r="CZ800" s="247"/>
    </row>
    <row r="801" ht="25.15" customHeight="true" x14ac:dyDescent="0.2">
      <c r="C801" s="599"/>
      <c r="D801" s="599"/>
      <c r="E801" s="599"/>
      <c r="F801" s="599"/>
      <c r="G801" s="599"/>
      <c r="H801" s="599"/>
      <c r="I801" s="599"/>
      <c r="J801" s="599"/>
      <c r="K801" s="599"/>
      <c r="L801" s="599"/>
      <c r="M801" s="599"/>
      <c r="N801" s="599"/>
      <c r="O801" s="599"/>
      <c r="P801" s="599"/>
      <c r="Q801" s="599"/>
    </row>
    <row r="802" ht="25.15" customHeight="true" x14ac:dyDescent="0.2">
      <c r="C802" s="599"/>
      <c r="D802" s="599"/>
      <c r="E802" s="599"/>
      <c r="F802" s="599"/>
      <c r="G802" s="599"/>
      <c r="H802" s="599"/>
      <c r="I802" s="599"/>
      <c r="J802" s="599"/>
      <c r="K802" s="599"/>
      <c r="L802" s="599"/>
      <c r="M802" s="599"/>
      <c r="N802" s="599"/>
      <c r="O802" s="599"/>
      <c r="P802" s="599"/>
      <c r="Q802" s="599"/>
    </row>
    <row r="803" ht="25.15" customHeight="true" x14ac:dyDescent="0.2">
      <c r="C803" s="599"/>
      <c r="D803" s="599"/>
      <c r="E803" s="599"/>
      <c r="F803" s="599"/>
      <c r="G803" s="599"/>
      <c r="H803" s="599"/>
      <c r="I803" s="599"/>
      <c r="J803" s="599"/>
      <c r="K803" s="599"/>
      <c r="L803" s="599"/>
      <c r="M803" s="599"/>
      <c r="N803" s="599"/>
      <c r="O803" s="599"/>
      <c r="P803" s="599"/>
      <c r="Q803" s="599"/>
    </row>
    <row r="804" ht="25.15" customHeight="true" x14ac:dyDescent="0.2">
      <c r="C804" s="599"/>
      <c r="D804" s="599"/>
      <c r="E804" s="599"/>
      <c r="F804" s="599"/>
      <c r="G804" s="599"/>
      <c r="H804" s="599"/>
      <c r="I804" s="599"/>
      <c r="J804" s="599"/>
      <c r="K804" s="599"/>
      <c r="L804" s="599"/>
      <c r="M804" s="599"/>
      <c r="N804" s="599"/>
      <c r="O804" s="599"/>
      <c r="P804" s="599"/>
      <c r="Q804" s="599"/>
    </row>
    <row r="805" ht="25.15" customHeight="true" x14ac:dyDescent="0.2">
      <c r="C805" s="599"/>
      <c r="D805" s="599"/>
      <c r="E805" s="599"/>
      <c r="F805" s="599"/>
      <c r="G805" s="599"/>
      <c r="H805" s="599"/>
      <c r="I805" s="599"/>
      <c r="J805" s="599"/>
      <c r="K805" s="599"/>
      <c r="L805" s="599"/>
      <c r="M805" s="599"/>
      <c r="N805" s="599"/>
      <c r="O805" s="599"/>
      <c r="P805" s="599"/>
      <c r="Q805" s="599"/>
    </row>
    <row r="806" ht="25.15" customHeight="true" x14ac:dyDescent="0.2">
      <c r="C806" s="599"/>
      <c r="D806" s="599"/>
      <c r="E806" s="599"/>
      <c r="F806" s="599"/>
      <c r="G806" s="599"/>
      <c r="H806" s="599"/>
      <c r="I806" s="599"/>
      <c r="J806" s="599"/>
      <c r="K806" s="599"/>
      <c r="L806" s="599"/>
      <c r="M806" s="599"/>
      <c r="N806" s="599"/>
      <c r="O806" s="599"/>
      <c r="P806" s="599"/>
      <c r="Q806" s="599"/>
    </row>
    <row r="807" ht="25.15" customHeight="true" x14ac:dyDescent="0.2">
      <c r="C807" s="599"/>
      <c r="D807" s="599"/>
      <c r="E807" s="599"/>
      <c r="F807" s="599"/>
      <c r="G807" s="599"/>
      <c r="H807" s="599"/>
      <c r="I807" s="599"/>
      <c r="J807" s="599"/>
      <c r="K807" s="599"/>
      <c r="L807" s="599"/>
      <c r="M807" s="599"/>
      <c r="N807" s="599"/>
      <c r="O807" s="599"/>
      <c r="P807" s="599"/>
      <c r="Q807" s="599"/>
    </row>
    <row r="808" ht="25.15" customHeight="true" x14ac:dyDescent="0.2">
      <c r="C808" s="599"/>
      <c r="D808" s="599"/>
      <c r="E808" s="599"/>
      <c r="F808" s="599"/>
      <c r="G808" s="599"/>
      <c r="H808" s="599"/>
      <c r="I808" s="599"/>
      <c r="J808" s="599"/>
      <c r="K808" s="599"/>
      <c r="L808" s="599"/>
      <c r="M808" s="599"/>
      <c r="N808" s="599"/>
      <c r="O808" s="599"/>
      <c r="P808" s="599"/>
      <c r="Q808" s="599"/>
    </row>
    <row r="809" ht="25.15" customHeight="true" x14ac:dyDescent="0.2">
      <c r="C809" s="599"/>
      <c r="D809" s="599"/>
      <c r="E809" s="599"/>
      <c r="F809" s="599"/>
      <c r="G809" s="599"/>
      <c r="H809" s="599"/>
      <c r="I809" s="599"/>
      <c r="J809" s="599"/>
      <c r="K809" s="599"/>
      <c r="L809" s="599"/>
      <c r="M809" s="599"/>
      <c r="N809" s="599"/>
      <c r="O809" s="599"/>
      <c r="P809" s="599"/>
      <c r="Q809" s="599"/>
    </row>
    <row r="810" ht="25.15" customHeight="true" x14ac:dyDescent="0.2">
      <c r="C810" s="599"/>
      <c r="D810" s="599"/>
      <c r="E810" s="599"/>
      <c r="F810" s="599"/>
      <c r="G810" s="599"/>
      <c r="H810" s="599"/>
      <c r="I810" s="599"/>
      <c r="J810" s="599"/>
      <c r="K810" s="599"/>
      <c r="L810" s="599"/>
      <c r="M810" s="599"/>
      <c r="N810" s="599"/>
      <c r="O810" s="599"/>
      <c r="P810" s="599"/>
      <c r="Q810" s="599"/>
    </row>
    <row r="811" ht="25.15" customHeight="true" x14ac:dyDescent="0.2">
      <c r="C811" s="599"/>
      <c r="D811" s="599"/>
      <c r="E811" s="599"/>
      <c r="F811" s="599"/>
      <c r="G811" s="599"/>
      <c r="H811" s="599"/>
      <c r="I811" s="599"/>
      <c r="J811" s="599"/>
      <c r="K811" s="599"/>
      <c r="L811" s="599"/>
      <c r="M811" s="599"/>
      <c r="N811" s="599"/>
      <c r="O811" s="599"/>
      <c r="P811" s="599"/>
      <c r="Q811" s="599"/>
    </row>
    <row r="812" ht="25.15" customHeight="true" x14ac:dyDescent="0.2">
      <c r="C812" s="599"/>
      <c r="D812" s="599"/>
      <c r="E812" s="599"/>
      <c r="F812" s="599"/>
      <c r="G812" s="599"/>
      <c r="H812" s="599"/>
      <c r="I812" s="599"/>
      <c r="J812" s="599"/>
      <c r="K812" s="599"/>
      <c r="L812" s="599"/>
      <c r="M812" s="599"/>
      <c r="N812" s="599"/>
      <c r="O812" s="599"/>
      <c r="P812" s="599"/>
      <c r="Q812" s="599"/>
    </row>
    <row r="813" ht="25.15" customHeight="true" x14ac:dyDescent="0.2">
      <c r="C813" s="599"/>
      <c r="D813" s="599"/>
      <c r="E813" s="599"/>
      <c r="F813" s="599"/>
      <c r="G813" s="599"/>
      <c r="H813" s="599"/>
      <c r="I813" s="599"/>
      <c r="J813" s="599"/>
      <c r="K813" s="599"/>
      <c r="L813" s="599"/>
      <c r="M813" s="599"/>
      <c r="N813" s="599"/>
      <c r="O813" s="599"/>
      <c r="P813" s="599"/>
      <c r="Q813" s="599"/>
    </row>
    <row r="814" ht="25.15" customHeight="true" x14ac:dyDescent="0.2">
      <c r="C814" s="599"/>
      <c r="D814" s="599"/>
      <c r="E814" s="599"/>
      <c r="F814" s="599"/>
      <c r="G814" s="599"/>
      <c r="H814" s="599"/>
      <c r="I814" s="599"/>
      <c r="J814" s="599"/>
      <c r="K814" s="599"/>
      <c r="L814" s="599"/>
      <c r="M814" s="599"/>
      <c r="N814" s="599"/>
      <c r="O814" s="599"/>
      <c r="P814" s="599"/>
      <c r="Q814" s="599"/>
    </row>
    <row r="815" ht="25.15" customHeight="true" x14ac:dyDescent="0.2">
      <c r="C815" s="599"/>
      <c r="D815" s="599"/>
      <c r="E815" s="599"/>
      <c r="F815" s="599"/>
      <c r="G815" s="599"/>
      <c r="H815" s="599"/>
      <c r="I815" s="599"/>
      <c r="J815" s="599"/>
      <c r="K815" s="599"/>
      <c r="L815" s="599"/>
      <c r="M815" s="599"/>
      <c r="N815" s="599"/>
      <c r="O815" s="599"/>
      <c r="P815" s="599"/>
      <c r="Q815" s="599"/>
    </row>
    <row r="816" ht="25.15" customHeight="true" x14ac:dyDescent="0.2">
      <c r="C816" s="599"/>
      <c r="D816" s="599"/>
      <c r="E816" s="599"/>
      <c r="F816" s="599"/>
      <c r="G816" s="599"/>
      <c r="H816" s="599"/>
      <c r="I816" s="599"/>
      <c r="J816" s="599"/>
      <c r="K816" s="599"/>
      <c r="L816" s="599"/>
      <c r="M816" s="599"/>
      <c r="N816" s="599"/>
      <c r="O816" s="599"/>
      <c r="P816" s="599"/>
      <c r="Q816" s="599"/>
    </row>
    <row r="817" ht="25.15" customHeight="true" x14ac:dyDescent="0.2">
      <c r="C817" s="599"/>
      <c r="D817" s="599"/>
      <c r="E817" s="599"/>
      <c r="F817" s="599"/>
      <c r="G817" s="599"/>
      <c r="H817" s="599"/>
      <c r="I817" s="599"/>
      <c r="J817" s="599"/>
      <c r="K817" s="599"/>
      <c r="L817" s="599"/>
      <c r="M817" s="599"/>
      <c r="N817" s="599"/>
      <c r="O817" s="599"/>
      <c r="P817" s="599"/>
      <c r="Q817" s="599"/>
    </row>
    <row r="818" ht="25.15" customHeight="true" x14ac:dyDescent="0.2">
      <c r="C818" s="599"/>
      <c r="D818" s="599"/>
      <c r="E818" s="599"/>
      <c r="F818" s="599"/>
      <c r="G818" s="599"/>
      <c r="H818" s="599"/>
      <c r="I818" s="599"/>
      <c r="J818" s="599"/>
      <c r="K818" s="599"/>
      <c r="L818" s="599"/>
      <c r="M818" s="599"/>
      <c r="N818" s="599"/>
      <c r="O818" s="599"/>
      <c r="P818" s="599"/>
      <c r="Q818" s="599"/>
    </row>
    <row r="819" ht="25.15" customHeight="true" x14ac:dyDescent="0.2">
      <c r="C819" s="599"/>
      <c r="D819" s="599"/>
      <c r="E819" s="599"/>
      <c r="F819" s="599"/>
      <c r="G819" s="599"/>
      <c r="H819" s="599"/>
      <c r="I819" s="599"/>
      <c r="J819" s="599"/>
      <c r="K819" s="599"/>
      <c r="L819" s="599"/>
      <c r="M819" s="599"/>
      <c r="N819" s="599"/>
      <c r="O819" s="599"/>
      <c r="P819" s="599"/>
      <c r="Q819" s="599"/>
    </row>
    <row r="820" ht="25.15" customHeight="true" x14ac:dyDescent="0.2">
      <c r="C820" s="599"/>
      <c r="D820" s="599"/>
      <c r="E820" s="599"/>
      <c r="F820" s="599"/>
      <c r="G820" s="599"/>
      <c r="H820" s="599"/>
      <c r="I820" s="599"/>
      <c r="J820" s="599"/>
      <c r="K820" s="599"/>
      <c r="L820" s="599"/>
      <c r="M820" s="599"/>
      <c r="N820" s="599"/>
      <c r="O820" s="599"/>
      <c r="P820" s="599"/>
      <c r="Q820" s="599"/>
    </row>
    <row r="821" ht="25.15" customHeight="true" x14ac:dyDescent="0.2">
      <c r="C821" s="599"/>
      <c r="D821" s="599"/>
      <c r="E821" s="599"/>
      <c r="F821" s="599"/>
      <c r="G821" s="599"/>
      <c r="H821" s="599"/>
      <c r="I821" s="599"/>
      <c r="J821" s="599"/>
      <c r="K821" s="599"/>
      <c r="L821" s="599"/>
      <c r="M821" s="599"/>
      <c r="N821" s="599"/>
      <c r="O821" s="599"/>
      <c r="P821" s="599"/>
      <c r="Q821" s="599"/>
    </row>
    <row r="822" ht="25.15" customHeight="true" x14ac:dyDescent="0.2">
      <c r="C822" s="599"/>
      <c r="D822" s="599"/>
      <c r="E822" s="599"/>
      <c r="F822" s="599"/>
      <c r="G822" s="599"/>
      <c r="H822" s="599"/>
      <c r="I822" s="599"/>
      <c r="J822" s="599"/>
      <c r="K822" s="599"/>
      <c r="L822" s="599"/>
      <c r="M822" s="599"/>
      <c r="N822" s="599"/>
      <c r="O822" s="599"/>
      <c r="P822" s="599"/>
      <c r="Q822" s="599"/>
    </row>
    <row r="823" ht="25.15" customHeight="true" x14ac:dyDescent="0.2">
      <c r="C823" s="599"/>
      <c r="D823" s="599"/>
      <c r="E823" s="599"/>
      <c r="F823" s="599"/>
      <c r="G823" s="599"/>
      <c r="H823" s="599"/>
      <c r="I823" s="599"/>
      <c r="J823" s="599"/>
      <c r="K823" s="599"/>
      <c r="L823" s="599"/>
      <c r="M823" s="599"/>
      <c r="N823" s="599"/>
      <c r="O823" s="599"/>
      <c r="P823" s="599"/>
      <c r="Q823" s="599"/>
    </row>
    <row r="824" ht="25.15" customHeight="true" x14ac:dyDescent="0.2">
      <c r="C824" s="599"/>
      <c r="D824" s="599"/>
      <c r="E824" s="599"/>
      <c r="F824" s="599"/>
      <c r="G824" s="599"/>
      <c r="H824" s="599"/>
      <c r="I824" s="599"/>
      <c r="J824" s="599"/>
      <c r="K824" s="599"/>
      <c r="L824" s="599"/>
      <c r="M824" s="599"/>
      <c r="N824" s="599"/>
      <c r="O824" s="599"/>
      <c r="P824" s="599"/>
      <c r="Q824" s="599"/>
    </row>
    <row r="825" ht="25.15" customHeight="true" x14ac:dyDescent="0.2">
      <c r="C825" s="599"/>
      <c r="D825" s="599"/>
      <c r="E825" s="599"/>
      <c r="F825" s="599"/>
      <c r="G825" s="599"/>
      <c r="H825" s="599"/>
      <c r="I825" s="599"/>
      <c r="J825" s="599"/>
      <c r="K825" s="599"/>
      <c r="L825" s="599"/>
      <c r="M825" s="599"/>
      <c r="N825" s="599"/>
      <c r="O825" s="599"/>
      <c r="P825" s="599"/>
      <c r="Q825" s="599"/>
    </row>
    <row r="826" ht="25.15" customHeight="true" x14ac:dyDescent="0.2">
      <c r="C826" s="599"/>
      <c r="D826" s="599"/>
      <c r="E826" s="599"/>
      <c r="F826" s="599"/>
      <c r="G826" s="599"/>
      <c r="H826" s="599"/>
      <c r="I826" s="599"/>
      <c r="J826" s="599"/>
      <c r="K826" s="599"/>
      <c r="L826" s="599"/>
      <c r="M826" s="599"/>
      <c r="N826" s="599"/>
      <c r="O826" s="599"/>
      <c r="P826" s="599"/>
      <c r="Q826" s="599"/>
    </row>
    <row r="827" ht="25.15" customHeight="true" x14ac:dyDescent="0.2">
      <c r="C827" s="599"/>
      <c r="D827" s="599"/>
      <c r="E827" s="599"/>
      <c r="F827" s="599"/>
      <c r="G827" s="599"/>
      <c r="H827" s="599"/>
      <c r="I827" s="599"/>
      <c r="J827" s="599"/>
      <c r="K827" s="599"/>
      <c r="L827" s="599"/>
      <c r="M827" s="599"/>
      <c r="N827" s="599"/>
      <c r="O827" s="599"/>
      <c r="P827" s="599"/>
      <c r="Q827" s="599"/>
    </row>
    <row r="828" ht="25.15" customHeight="true" x14ac:dyDescent="0.2">
      <c r="C828" s="599"/>
      <c r="D828" s="599"/>
      <c r="E828" s="599"/>
      <c r="F828" s="599"/>
      <c r="G828" s="599"/>
      <c r="H828" s="599"/>
      <c r="I828" s="599"/>
      <c r="J828" s="599"/>
      <c r="K828" s="599"/>
      <c r="L828" s="599"/>
      <c r="M828" s="599"/>
      <c r="N828" s="599"/>
      <c r="O828" s="599"/>
      <c r="P828" s="599"/>
      <c r="Q828" s="599"/>
    </row>
    <row r="829" ht="25.15" customHeight="true" x14ac:dyDescent="0.2">
      <c r="C829" s="599"/>
      <c r="D829" s="599"/>
      <c r="E829" s="599"/>
      <c r="F829" s="599"/>
      <c r="G829" s="599"/>
      <c r="H829" s="599"/>
      <c r="I829" s="599"/>
      <c r="J829" s="599"/>
      <c r="K829" s="599"/>
      <c r="L829" s="599"/>
      <c r="M829" s="599"/>
      <c r="N829" s="599"/>
      <c r="O829" s="599"/>
      <c r="P829" s="599"/>
      <c r="Q829" s="599"/>
    </row>
    <row r="830" ht="25.15" customHeight="true" x14ac:dyDescent="0.2">
      <c r="C830" s="599"/>
      <c r="D830" s="599"/>
      <c r="E830" s="599"/>
      <c r="F830" s="599"/>
      <c r="G830" s="599"/>
      <c r="H830" s="599"/>
      <c r="I830" s="599"/>
      <c r="J830" s="599"/>
      <c r="K830" s="599"/>
      <c r="L830" s="599"/>
      <c r="M830" s="599"/>
      <c r="N830" s="599"/>
      <c r="O830" s="599"/>
      <c r="P830" s="599"/>
      <c r="Q830" s="599"/>
    </row>
    <row r="831" ht="25.15" customHeight="true" x14ac:dyDescent="0.2">
      <c r="C831" s="599"/>
      <c r="D831" s="599"/>
      <c r="E831" s="599"/>
      <c r="F831" s="599"/>
      <c r="G831" s="599"/>
      <c r="H831" s="599"/>
      <c r="I831" s="599"/>
      <c r="J831" s="599"/>
      <c r="K831" s="599"/>
      <c r="L831" s="599"/>
      <c r="M831" s="599"/>
      <c r="N831" s="599"/>
      <c r="O831" s="599"/>
      <c r="P831" s="599"/>
      <c r="Q831" s="599"/>
    </row>
    <row r="832" ht="25.15" customHeight="true" x14ac:dyDescent="0.2">
      <c r="C832" s="599"/>
      <c r="D832" s="599"/>
      <c r="E832" s="599"/>
      <c r="F832" s="599"/>
      <c r="G832" s="599"/>
      <c r="H832" s="599"/>
      <c r="I832" s="599"/>
      <c r="J832" s="599"/>
      <c r="K832" s="599"/>
      <c r="L832" s="599"/>
      <c r="M832" s="599"/>
      <c r="N832" s="599"/>
      <c r="O832" s="599"/>
      <c r="P832" s="599"/>
      <c r="Q832" s="599"/>
    </row>
    <row r="833" ht="25.15" customHeight="true" x14ac:dyDescent="0.2">
      <c r="C833" s="599"/>
      <c r="D833" s="599"/>
      <c r="E833" s="599"/>
      <c r="F833" s="599"/>
      <c r="G833" s="599"/>
      <c r="H833" s="599"/>
      <c r="I833" s="599"/>
      <c r="J833" s="599"/>
      <c r="K833" s="599"/>
      <c r="L833" s="599"/>
      <c r="M833" s="599"/>
      <c r="N833" s="599"/>
      <c r="O833" s="599"/>
      <c r="P833" s="599"/>
      <c r="Q833" s="599"/>
    </row>
    <row r="834" ht="25.15" customHeight="true" x14ac:dyDescent="0.2">
      <c r="C834" s="599"/>
      <c r="D834" s="599"/>
      <c r="E834" s="599"/>
      <c r="F834" s="599"/>
      <c r="G834" s="599"/>
      <c r="H834" s="599"/>
      <c r="I834" s="599"/>
      <c r="J834" s="599"/>
      <c r="K834" s="599"/>
      <c r="L834" s="599"/>
      <c r="M834" s="599"/>
      <c r="N834" s="599"/>
      <c r="O834" s="599"/>
      <c r="P834" s="599"/>
      <c r="Q834" s="599"/>
    </row>
    <row r="835" ht="25.15" customHeight="true" x14ac:dyDescent="0.2">
      <c r="C835" s="599"/>
      <c r="D835" s="599"/>
      <c r="E835" s="599"/>
      <c r="F835" s="599"/>
      <c r="G835" s="599"/>
      <c r="H835" s="599"/>
      <c r="I835" s="599"/>
      <c r="J835" s="599"/>
      <c r="K835" s="599"/>
      <c r="L835" s="599"/>
      <c r="M835" s="599"/>
      <c r="N835" s="599"/>
      <c r="O835" s="599"/>
      <c r="P835" s="599"/>
      <c r="Q835" s="599"/>
    </row>
    <row r="836" ht="25.15" customHeight="true" x14ac:dyDescent="0.2">
      <c r="C836" s="599"/>
      <c r="D836" s="599"/>
      <c r="E836" s="599"/>
      <c r="F836" s="599"/>
      <c r="G836" s="599"/>
      <c r="H836" s="599"/>
      <c r="I836" s="599"/>
      <c r="J836" s="599"/>
      <c r="K836" s="599"/>
      <c r="L836" s="599"/>
      <c r="M836" s="599"/>
      <c r="N836" s="599"/>
      <c r="O836" s="599"/>
      <c r="P836" s="599"/>
      <c r="Q836" s="599"/>
    </row>
    <row r="837" ht="25.15" customHeight="true" x14ac:dyDescent="0.2">
      <c r="C837" s="599"/>
      <c r="D837" s="599"/>
      <c r="E837" s="599"/>
      <c r="F837" s="599"/>
      <c r="G837" s="599"/>
      <c r="H837" s="599"/>
      <c r="I837" s="599"/>
      <c r="J837" s="599"/>
      <c r="K837" s="599"/>
      <c r="L837" s="599"/>
      <c r="M837" s="599"/>
      <c r="N837" s="599"/>
      <c r="O837" s="599"/>
      <c r="P837" s="599"/>
      <c r="Q837" s="599"/>
    </row>
    <row r="838" ht="25.15" customHeight="true" x14ac:dyDescent="0.2">
      <c r="C838" s="599"/>
      <c r="D838" s="599"/>
      <c r="E838" s="599"/>
      <c r="F838" s="599"/>
      <c r="G838" s="599"/>
      <c r="H838" s="599"/>
      <c r="I838" s="599"/>
      <c r="J838" s="599"/>
      <c r="K838" s="599"/>
      <c r="L838" s="599"/>
      <c r="M838" s="599"/>
      <c r="N838" s="599"/>
      <c r="O838" s="599"/>
      <c r="P838" s="599"/>
      <c r="Q838" s="599"/>
    </row>
    <row r="839" ht="25.15" customHeight="true" x14ac:dyDescent="0.2">
      <c r="C839" s="599"/>
      <c r="D839" s="599"/>
      <c r="E839" s="599"/>
      <c r="F839" s="599"/>
      <c r="G839" s="599"/>
      <c r="H839" s="599"/>
      <c r="I839" s="599"/>
      <c r="J839" s="599"/>
      <c r="K839" s="599"/>
      <c r="L839" s="599"/>
      <c r="M839" s="599"/>
      <c r="N839" s="599"/>
      <c r="O839" s="599"/>
      <c r="P839" s="599"/>
      <c r="Q839" s="599"/>
    </row>
    <row r="840" ht="25.15" customHeight="true" x14ac:dyDescent="0.2">
      <c r="C840" s="599"/>
      <c r="D840" s="599"/>
      <c r="E840" s="599"/>
      <c r="F840" s="599"/>
      <c r="G840" s="599"/>
      <c r="H840" s="599"/>
      <c r="I840" s="599"/>
      <c r="J840" s="599"/>
      <c r="K840" s="599"/>
      <c r="L840" s="599"/>
      <c r="M840" s="599"/>
      <c r="N840" s="599"/>
      <c r="O840" s="599"/>
      <c r="P840" s="599"/>
      <c r="Q840" s="599"/>
    </row>
    <row r="841" ht="25.15" customHeight="true" x14ac:dyDescent="0.2">
      <c r="C841" s="599"/>
      <c r="D841" s="599"/>
      <c r="E841" s="599"/>
      <c r="F841" s="599"/>
      <c r="G841" s="599"/>
      <c r="H841" s="599"/>
      <c r="I841" s="599"/>
      <c r="J841" s="599"/>
      <c r="K841" s="599"/>
      <c r="L841" s="599"/>
      <c r="M841" s="599"/>
      <c r="N841" s="599"/>
      <c r="O841" s="599"/>
      <c r="P841" s="599"/>
      <c r="Q841" s="599"/>
    </row>
    <row r="842" ht="25.15" customHeight="true" x14ac:dyDescent="0.2">
      <c r="C842" s="599"/>
      <c r="D842" s="599"/>
      <c r="E842" s="599"/>
      <c r="F842" s="599"/>
      <c r="G842" s="599"/>
      <c r="H842" s="599"/>
      <c r="I842" s="599"/>
      <c r="J842" s="599"/>
      <c r="K842" s="599"/>
      <c r="L842" s="599"/>
      <c r="M842" s="599"/>
      <c r="N842" s="599"/>
      <c r="O842" s="599"/>
      <c r="P842" s="599"/>
      <c r="Q842" s="599"/>
    </row>
    <row r="843" ht="25.15" customHeight="true" x14ac:dyDescent="0.2">
      <c r="C843" s="599"/>
      <c r="D843" s="599"/>
      <c r="E843" s="599"/>
      <c r="F843" s="599"/>
      <c r="G843" s="599"/>
      <c r="H843" s="599"/>
      <c r="I843" s="599"/>
      <c r="J843" s="599"/>
      <c r="K843" s="599"/>
      <c r="L843" s="599"/>
      <c r="M843" s="599"/>
      <c r="N843" s="599"/>
      <c r="O843" s="599"/>
      <c r="P843" s="599"/>
      <c r="Q843" s="599"/>
    </row>
    <row r="844" ht="25.15" customHeight="true" x14ac:dyDescent="0.2">
      <c r="C844" s="599"/>
      <c r="D844" s="599"/>
      <c r="E844" s="599"/>
      <c r="F844" s="599"/>
      <c r="G844" s="599"/>
      <c r="H844" s="599"/>
      <c r="I844" s="599"/>
      <c r="J844" s="599"/>
      <c r="K844" s="599"/>
      <c r="L844" s="599"/>
      <c r="M844" s="599"/>
      <c r="N844" s="599"/>
      <c r="O844" s="599"/>
      <c r="P844" s="599"/>
      <c r="Q844" s="599"/>
    </row>
    <row r="845" ht="25.15" customHeight="true" x14ac:dyDescent="0.2">
      <c r="C845" s="599"/>
      <c r="D845" s="599"/>
      <c r="E845" s="599"/>
      <c r="F845" s="599"/>
      <c r="G845" s="599"/>
      <c r="H845" s="599"/>
      <c r="I845" s="599"/>
      <c r="J845" s="599"/>
      <c r="K845" s="599"/>
      <c r="L845" s="599"/>
      <c r="M845" s="599"/>
      <c r="N845" s="599"/>
      <c r="O845" s="599"/>
      <c r="P845" s="599"/>
      <c r="Q845" s="599"/>
    </row>
    <row r="846" ht="25.15" customHeight="true" x14ac:dyDescent="0.2">
      <c r="C846" s="599"/>
      <c r="D846" s="599"/>
      <c r="E846" s="599"/>
      <c r="F846" s="599"/>
      <c r="G846" s="599"/>
      <c r="H846" s="599"/>
      <c r="I846" s="599"/>
      <c r="J846" s="599"/>
      <c r="K846" s="599"/>
      <c r="L846" s="599"/>
      <c r="M846" s="599"/>
      <c r="N846" s="599"/>
      <c r="O846" s="599"/>
      <c r="P846" s="599"/>
      <c r="Q846" s="599"/>
    </row>
    <row r="847" ht="25.15" customHeight="true" x14ac:dyDescent="0.2">
      <c r="C847" s="599"/>
      <c r="D847" s="599"/>
      <c r="E847" s="599"/>
      <c r="F847" s="599"/>
      <c r="G847" s="599"/>
      <c r="H847" s="599"/>
      <c r="I847" s="599"/>
      <c r="J847" s="599"/>
      <c r="K847" s="599"/>
      <c r="L847" s="599"/>
      <c r="M847" s="599"/>
      <c r="N847" s="599"/>
      <c r="O847" s="599"/>
      <c r="P847" s="599"/>
      <c r="Q847" s="599"/>
    </row>
    <row r="848" ht="25.15" customHeight="true" x14ac:dyDescent="0.2">
      <c r="C848" s="599"/>
      <c r="D848" s="599"/>
      <c r="E848" s="599"/>
      <c r="F848" s="599"/>
      <c r="G848" s="599"/>
      <c r="H848" s="599"/>
      <c r="I848" s="599"/>
      <c r="J848" s="599"/>
      <c r="K848" s="599"/>
      <c r="L848" s="599"/>
      <c r="M848" s="599"/>
      <c r="N848" s="599"/>
      <c r="O848" s="599"/>
      <c r="P848" s="599"/>
      <c r="Q848" s="599"/>
    </row>
    <row r="849" ht="25.15" customHeight="true" x14ac:dyDescent="0.2">
      <c r="C849" s="599"/>
      <c r="D849" s="599"/>
      <c r="E849" s="599"/>
      <c r="F849" s="599"/>
      <c r="G849" s="599"/>
      <c r="H849" s="599"/>
      <c r="I849" s="599"/>
      <c r="J849" s="599"/>
      <c r="K849" s="599"/>
      <c r="L849" s="599"/>
      <c r="M849" s="599"/>
      <c r="N849" s="599"/>
      <c r="O849" s="599"/>
      <c r="P849" s="599"/>
      <c r="Q849" s="599"/>
    </row>
    <row r="850" ht="25.15" customHeight="true" x14ac:dyDescent="0.2">
      <c r="C850" s="599"/>
      <c r="D850" s="599"/>
      <c r="E850" s="599"/>
      <c r="F850" s="599"/>
      <c r="G850" s="599"/>
      <c r="H850" s="599"/>
      <c r="I850" s="599"/>
      <c r="J850" s="599"/>
      <c r="K850" s="599"/>
      <c r="L850" s="599"/>
      <c r="M850" s="599"/>
      <c r="N850" s="599"/>
      <c r="O850" s="599"/>
      <c r="P850" s="599"/>
      <c r="Q850" s="599"/>
    </row>
    <row r="851" ht="25.15" customHeight="true" x14ac:dyDescent="0.2">
      <c r="C851" s="599"/>
      <c r="D851" s="599"/>
      <c r="E851" s="599"/>
      <c r="F851" s="599"/>
      <c r="G851" s="599"/>
      <c r="H851" s="599"/>
      <c r="I851" s="599"/>
      <c r="J851" s="599"/>
      <c r="K851" s="599"/>
      <c r="L851" s="599"/>
      <c r="M851" s="599"/>
      <c r="N851" s="599"/>
      <c r="O851" s="599"/>
      <c r="P851" s="599"/>
      <c r="Q851" s="599"/>
    </row>
    <row r="852" ht="25.15" customHeight="true" x14ac:dyDescent="0.2">
      <c r="C852" s="599"/>
      <c r="D852" s="599"/>
      <c r="E852" s="599"/>
      <c r="F852" s="599"/>
      <c r="G852" s="599"/>
      <c r="H852" s="599"/>
      <c r="I852" s="599"/>
      <c r="J852" s="599"/>
      <c r="K852" s="599"/>
      <c r="L852" s="599"/>
      <c r="M852" s="599"/>
      <c r="N852" s="599"/>
      <c r="O852" s="599"/>
      <c r="P852" s="599"/>
      <c r="Q852" s="599"/>
    </row>
    <row r="853" ht="25.15" customHeight="true" x14ac:dyDescent="0.2">
      <c r="C853" s="599"/>
      <c r="D853" s="599"/>
      <c r="E853" s="599"/>
      <c r="F853" s="599"/>
      <c r="G853" s="599"/>
      <c r="H853" s="599"/>
      <c r="I853" s="599"/>
      <c r="J853" s="599"/>
      <c r="K853" s="599"/>
      <c r="L853" s="599"/>
      <c r="M853" s="599"/>
      <c r="N853" s="599"/>
      <c r="O853" s="599"/>
      <c r="P853" s="599"/>
      <c r="Q853" s="599"/>
    </row>
    <row r="854" ht="25.15" customHeight="true" x14ac:dyDescent="0.2">
      <c r="C854" s="599"/>
      <c r="D854" s="599"/>
      <c r="E854" s="599"/>
      <c r="F854" s="599"/>
      <c r="G854" s="599"/>
      <c r="H854" s="599"/>
      <c r="I854" s="599"/>
      <c r="J854" s="599"/>
      <c r="K854" s="599"/>
      <c r="L854" s="599"/>
      <c r="M854" s="599"/>
      <c r="N854" s="599"/>
      <c r="O854" s="599"/>
      <c r="P854" s="599"/>
      <c r="Q854" s="599"/>
    </row>
    <row r="855" ht="25.15" customHeight="true" x14ac:dyDescent="0.2">
      <c r="C855" s="599"/>
      <c r="D855" s="599"/>
      <c r="E855" s="599"/>
      <c r="F855" s="599"/>
      <c r="G855" s="599"/>
      <c r="H855" s="599"/>
      <c r="I855" s="599"/>
      <c r="J855" s="599"/>
      <c r="K855" s="599"/>
      <c r="L855" s="599"/>
      <c r="M855" s="599"/>
      <c r="N855" s="599"/>
      <c r="O855" s="599"/>
      <c r="P855" s="599"/>
      <c r="Q855" s="599"/>
    </row>
    <row r="856" ht="25.15" customHeight="true" x14ac:dyDescent="0.2">
      <c r="C856" s="599"/>
      <c r="D856" s="599"/>
      <c r="E856" s="599"/>
      <c r="F856" s="599"/>
      <c r="G856" s="599"/>
      <c r="H856" s="599"/>
      <c r="I856" s="599"/>
      <c r="J856" s="599"/>
      <c r="K856" s="599"/>
      <c r="L856" s="599"/>
      <c r="M856" s="599"/>
      <c r="N856" s="599"/>
      <c r="O856" s="599"/>
      <c r="P856" s="599"/>
      <c r="Q856" s="599"/>
    </row>
    <row r="857" ht="25.15" customHeight="true" x14ac:dyDescent="0.2">
      <c r="C857" s="599"/>
      <c r="D857" s="599"/>
      <c r="E857" s="599"/>
      <c r="F857" s="599"/>
      <c r="G857" s="599"/>
      <c r="H857" s="599"/>
      <c r="I857" s="599"/>
      <c r="J857" s="599"/>
      <c r="K857" s="599"/>
      <c r="L857" s="599"/>
      <c r="M857" s="599"/>
      <c r="N857" s="599"/>
      <c r="O857" s="599"/>
      <c r="P857" s="599"/>
      <c r="Q857" s="599"/>
    </row>
    <row r="858" ht="25.15" customHeight="true" x14ac:dyDescent="0.2">
      <c r="C858" s="599"/>
      <c r="D858" s="599"/>
      <c r="E858" s="599"/>
      <c r="F858" s="599"/>
      <c r="G858" s="599"/>
      <c r="H858" s="599"/>
      <c r="I858" s="599"/>
      <c r="J858" s="599"/>
      <c r="K858" s="599"/>
      <c r="L858" s="599"/>
      <c r="M858" s="599"/>
      <c r="N858" s="599"/>
      <c r="O858" s="599"/>
      <c r="P858" s="599"/>
      <c r="Q858" s="599"/>
    </row>
    <row r="859" ht="25.15" customHeight="true" x14ac:dyDescent="0.2">
      <c r="C859" s="599"/>
      <c r="D859" s="599"/>
      <c r="E859" s="599"/>
      <c r="F859" s="599"/>
      <c r="G859" s="599"/>
      <c r="H859" s="599"/>
      <c r="I859" s="599"/>
      <c r="J859" s="599"/>
      <c r="K859" s="599"/>
      <c r="L859" s="599"/>
      <c r="M859" s="599"/>
      <c r="N859" s="599"/>
      <c r="O859" s="599"/>
      <c r="P859" s="599"/>
      <c r="Q859" s="599"/>
    </row>
    <row r="860" ht="25.15" customHeight="true" x14ac:dyDescent="0.2">
      <c r="C860" s="599"/>
      <c r="D860" s="599"/>
      <c r="E860" s="599"/>
      <c r="F860" s="599"/>
      <c r="G860" s="599"/>
      <c r="H860" s="599"/>
      <c r="I860" s="599"/>
      <c r="J860" s="599"/>
      <c r="K860" s="599"/>
      <c r="L860" s="599"/>
      <c r="M860" s="599"/>
      <c r="N860" s="599"/>
      <c r="O860" s="599"/>
      <c r="P860" s="599"/>
      <c r="Q860" s="599"/>
    </row>
    <row r="861" ht="25.15" customHeight="true" x14ac:dyDescent="0.2">
      <c r="C861" s="599"/>
      <c r="D861" s="599"/>
      <c r="E861" s="599"/>
      <c r="F861" s="599"/>
      <c r="G861" s="599"/>
      <c r="H861" s="599"/>
      <c r="I861" s="599"/>
      <c r="J861" s="599"/>
      <c r="K861" s="599"/>
      <c r="L861" s="599"/>
      <c r="M861" s="599"/>
      <c r="N861" s="599"/>
      <c r="O861" s="599"/>
      <c r="P861" s="599"/>
      <c r="Q861" s="599"/>
    </row>
    <row r="862" ht="25.15" customHeight="true" x14ac:dyDescent="0.2">
      <c r="C862" s="599"/>
      <c r="D862" s="599"/>
      <c r="E862" s="599"/>
      <c r="F862" s="599"/>
      <c r="G862" s="599"/>
      <c r="H862" s="599"/>
      <c r="I862" s="599"/>
      <c r="J862" s="599"/>
      <c r="K862" s="599"/>
      <c r="L862" s="599"/>
      <c r="M862" s="599"/>
      <c r="N862" s="599"/>
      <c r="O862" s="599"/>
      <c r="P862" s="599"/>
      <c r="Q862" s="599"/>
    </row>
    <row r="863" ht="25.15" customHeight="true" x14ac:dyDescent="0.2">
      <c r="C863" s="599"/>
      <c r="D863" s="599"/>
      <c r="E863" s="599"/>
      <c r="F863" s="599"/>
      <c r="G863" s="599"/>
      <c r="H863" s="599"/>
      <c r="I863" s="599"/>
      <c r="J863" s="599"/>
      <c r="K863" s="599"/>
      <c r="L863" s="599"/>
      <c r="M863" s="599"/>
      <c r="N863" s="599"/>
      <c r="O863" s="599"/>
      <c r="P863" s="599"/>
      <c r="Q863" s="599"/>
    </row>
    <row r="864" ht="25.15" customHeight="true" x14ac:dyDescent="0.2">
      <c r="C864" s="599"/>
      <c r="D864" s="599"/>
      <c r="E864" s="599"/>
      <c r="F864" s="599"/>
      <c r="G864" s="599"/>
      <c r="H864" s="599"/>
      <c r="I864" s="599"/>
      <c r="J864" s="599"/>
      <c r="K864" s="599"/>
      <c r="L864" s="599"/>
      <c r="M864" s="599"/>
      <c r="N864" s="599"/>
      <c r="O864" s="599"/>
      <c r="P864" s="599"/>
      <c r="Q864" s="599"/>
    </row>
    <row r="865" ht="25.15" customHeight="true" x14ac:dyDescent="0.2">
      <c r="C865" s="599"/>
      <c r="D865" s="599"/>
      <c r="E865" s="599"/>
      <c r="F865" s="599"/>
      <c r="G865" s="599"/>
      <c r="H865" s="599"/>
      <c r="I865" s="599"/>
      <c r="J865" s="599"/>
      <c r="K865" s="599"/>
      <c r="L865" s="599"/>
      <c r="M865" s="599"/>
      <c r="N865" s="599"/>
      <c r="O865" s="599"/>
      <c r="P865" s="599"/>
      <c r="Q865" s="599"/>
    </row>
    <row r="866" ht="25.15" customHeight="true" x14ac:dyDescent="0.2">
      <c r="C866" s="599"/>
      <c r="D866" s="599"/>
      <c r="E866" s="599"/>
      <c r="F866" s="599"/>
      <c r="G866" s="599"/>
      <c r="H866" s="599"/>
      <c r="I866" s="599"/>
      <c r="J866" s="599"/>
      <c r="K866" s="599"/>
      <c r="L866" s="599"/>
      <c r="M866" s="599"/>
      <c r="N866" s="599"/>
      <c r="O866" s="599"/>
      <c r="P866" s="599"/>
      <c r="Q866" s="599"/>
    </row>
    <row r="867" ht="25.15" customHeight="true" x14ac:dyDescent="0.2">
      <c r="C867" s="599"/>
      <c r="D867" s="599"/>
      <c r="E867" s="599"/>
      <c r="F867" s="599"/>
      <c r="G867" s="599"/>
      <c r="H867" s="599"/>
      <c r="I867" s="599"/>
      <c r="J867" s="599"/>
      <c r="K867" s="599"/>
      <c r="L867" s="599"/>
      <c r="M867" s="599"/>
      <c r="N867" s="599"/>
      <c r="O867" s="599"/>
      <c r="P867" s="599"/>
      <c r="Q867" s="599"/>
    </row>
    <row r="868" ht="25.15" customHeight="true" x14ac:dyDescent="0.2">
      <c r="C868" s="599"/>
      <c r="D868" s="599"/>
      <c r="E868" s="599"/>
      <c r="F868" s="599"/>
      <c r="G868" s="599"/>
      <c r="H868" s="599"/>
      <c r="I868" s="599"/>
      <c r="J868" s="599"/>
      <c r="K868" s="599"/>
      <c r="L868" s="599"/>
      <c r="M868" s="599"/>
      <c r="N868" s="599"/>
      <c r="O868" s="599"/>
      <c r="P868" s="599"/>
      <c r="Q868" s="599"/>
    </row>
    <row r="869" ht="25.15" customHeight="true" x14ac:dyDescent="0.2">
      <c r="C869" s="599"/>
      <c r="D869" s="599"/>
      <c r="E869" s="599"/>
      <c r="F869" s="599"/>
      <c r="G869" s="599"/>
      <c r="H869" s="599"/>
      <c r="I869" s="599"/>
      <c r="J869" s="599"/>
      <c r="K869" s="599"/>
      <c r="L869" s="599"/>
      <c r="M869" s="599"/>
      <c r="N869" s="599"/>
      <c r="O869" s="599"/>
      <c r="P869" s="599"/>
      <c r="Q869" s="599"/>
    </row>
    <row r="870" ht="25.15" customHeight="true" x14ac:dyDescent="0.2">
      <c r="C870" s="599"/>
      <c r="D870" s="599"/>
      <c r="E870" s="599"/>
      <c r="F870" s="599"/>
      <c r="G870" s="599"/>
      <c r="H870" s="599"/>
      <c r="I870" s="599"/>
      <c r="J870" s="599"/>
      <c r="K870" s="599"/>
      <c r="L870" s="599"/>
      <c r="M870" s="599"/>
      <c r="N870" s="599"/>
      <c r="O870" s="599"/>
      <c r="P870" s="599"/>
      <c r="Q870" s="599"/>
    </row>
    <row r="871" ht="25.15" customHeight="true" x14ac:dyDescent="0.2">
      <c r="C871" s="599"/>
      <c r="D871" s="599"/>
      <c r="E871" s="599"/>
      <c r="F871" s="599"/>
      <c r="G871" s="599"/>
      <c r="H871" s="599"/>
      <c r="I871" s="599"/>
      <c r="J871" s="599"/>
      <c r="K871" s="599"/>
      <c r="L871" s="599"/>
      <c r="M871" s="599"/>
      <c r="N871" s="599"/>
      <c r="O871" s="599"/>
      <c r="P871" s="599"/>
      <c r="Q871" s="599"/>
    </row>
    <row r="872" ht="25.15" customHeight="true" x14ac:dyDescent="0.2">
      <c r="C872" s="599"/>
      <c r="D872" s="599"/>
      <c r="E872" s="599"/>
      <c r="F872" s="599"/>
      <c r="G872" s="599"/>
      <c r="H872" s="599"/>
      <c r="I872" s="599"/>
      <c r="J872" s="599"/>
      <c r="K872" s="599"/>
      <c r="L872" s="599"/>
      <c r="M872" s="599"/>
      <c r="N872" s="599"/>
      <c r="O872" s="599"/>
      <c r="P872" s="599"/>
      <c r="Q872" s="599"/>
    </row>
    <row r="873" ht="25.15" customHeight="true" x14ac:dyDescent="0.2">
      <c r="C873" s="599"/>
      <c r="D873" s="599"/>
      <c r="E873" s="599"/>
      <c r="F873" s="599"/>
      <c r="G873" s="599"/>
      <c r="H873" s="599"/>
      <c r="I873" s="599"/>
      <c r="J873" s="599"/>
      <c r="K873" s="599"/>
      <c r="L873" s="599"/>
      <c r="M873" s="599"/>
      <c r="N873" s="599"/>
      <c r="O873" s="599"/>
      <c r="P873" s="599"/>
      <c r="Q873" s="599"/>
    </row>
    <row r="874" ht="25.15" customHeight="true" x14ac:dyDescent="0.2">
      <c r="C874" s="599"/>
      <c r="D874" s="599"/>
      <c r="E874" s="599"/>
      <c r="F874" s="599"/>
      <c r="G874" s="599"/>
      <c r="H874" s="599"/>
      <c r="I874" s="599"/>
      <c r="J874" s="599"/>
      <c r="K874" s="599"/>
      <c r="L874" s="599"/>
      <c r="M874" s="599"/>
      <c r="N874" s="599"/>
      <c r="O874" s="599"/>
      <c r="P874" s="599"/>
      <c r="Q874" s="599"/>
    </row>
    <row r="875" ht="25.15" customHeight="true" x14ac:dyDescent="0.2">
      <c r="C875" s="599"/>
      <c r="D875" s="599"/>
      <c r="E875" s="599"/>
      <c r="F875" s="599"/>
      <c r="G875" s="599"/>
      <c r="H875" s="599"/>
      <c r="I875" s="599"/>
      <c r="J875" s="599"/>
      <c r="K875" s="599"/>
      <c r="L875" s="599"/>
      <c r="M875" s="599"/>
      <c r="N875" s="599"/>
      <c r="O875" s="599"/>
      <c r="P875" s="599"/>
      <c r="Q875" s="599"/>
    </row>
    <row r="876" ht="25.15" customHeight="true" x14ac:dyDescent="0.2">
      <c r="C876" s="599"/>
      <c r="D876" s="599"/>
      <c r="E876" s="599"/>
      <c r="F876" s="599"/>
      <c r="G876" s="599"/>
      <c r="H876" s="599"/>
      <c r="I876" s="599"/>
      <c r="J876" s="599"/>
      <c r="K876" s="599"/>
      <c r="L876" s="599"/>
      <c r="M876" s="599"/>
      <c r="N876" s="599"/>
      <c r="O876" s="599"/>
      <c r="P876" s="599"/>
      <c r="Q876" s="599"/>
    </row>
    <row r="877" ht="25.15" customHeight="true" x14ac:dyDescent="0.2">
      <c r="C877" s="599"/>
      <c r="D877" s="599"/>
      <c r="E877" s="599"/>
      <c r="F877" s="599"/>
      <c r="G877" s="599"/>
      <c r="H877" s="599"/>
      <c r="I877" s="599"/>
      <c r="J877" s="599"/>
      <c r="K877" s="599"/>
      <c r="L877" s="599"/>
      <c r="M877" s="599"/>
      <c r="N877" s="599"/>
      <c r="O877" s="599"/>
      <c r="P877" s="599"/>
      <c r="Q877" s="599"/>
    </row>
    <row r="878" ht="25.15" customHeight="true" x14ac:dyDescent="0.2">
      <c r="C878" s="599"/>
      <c r="D878" s="599"/>
      <c r="E878" s="599"/>
      <c r="F878" s="599"/>
      <c r="G878" s="599"/>
      <c r="H878" s="599"/>
      <c r="I878" s="599"/>
      <c r="J878" s="599"/>
      <c r="K878" s="599"/>
      <c r="L878" s="599"/>
      <c r="M878" s="599"/>
      <c r="N878" s="599"/>
      <c r="O878" s="599"/>
      <c r="P878" s="599"/>
      <c r="Q878" s="599"/>
    </row>
    <row r="879" ht="25.15" customHeight="true" x14ac:dyDescent="0.2">
      <c r="C879" s="599"/>
      <c r="D879" s="599"/>
      <c r="E879" s="599"/>
      <c r="F879" s="599"/>
      <c r="G879" s="599"/>
      <c r="H879" s="599"/>
      <c r="I879" s="599"/>
      <c r="J879" s="599"/>
      <c r="K879" s="599"/>
      <c r="L879" s="599"/>
      <c r="M879" s="599"/>
      <c r="N879" s="599"/>
      <c r="O879" s="599"/>
      <c r="P879" s="599"/>
      <c r="Q879" s="599"/>
    </row>
    <row r="880" ht="25.15" customHeight="true" x14ac:dyDescent="0.2">
      <c r="C880" s="599"/>
      <c r="D880" s="599"/>
      <c r="E880" s="599"/>
      <c r="F880" s="599"/>
      <c r="G880" s="599"/>
      <c r="H880" s="599"/>
      <c r="I880" s="599"/>
      <c r="J880" s="599"/>
      <c r="K880" s="599"/>
      <c r="L880" s="599"/>
      <c r="M880" s="599"/>
      <c r="N880" s="599"/>
      <c r="O880" s="599"/>
      <c r="P880" s="599"/>
      <c r="Q880" s="599"/>
    </row>
    <row r="881" ht="25.15" customHeight="true" x14ac:dyDescent="0.2">
      <c r="C881" s="599"/>
      <c r="D881" s="599"/>
      <c r="E881" s="599"/>
      <c r="F881" s="599"/>
      <c r="G881" s="599"/>
      <c r="H881" s="599"/>
      <c r="I881" s="599"/>
      <c r="J881" s="599"/>
      <c r="K881" s="599"/>
      <c r="L881" s="599"/>
      <c r="M881" s="599"/>
      <c r="N881" s="599"/>
      <c r="O881" s="599"/>
      <c r="P881" s="599"/>
      <c r="Q881" s="599"/>
    </row>
    <row r="882" ht="25.15" customHeight="true" x14ac:dyDescent="0.2">
      <c r="C882" s="599"/>
      <c r="D882" s="599"/>
      <c r="E882" s="599"/>
      <c r="F882" s="599"/>
      <c r="G882" s="599"/>
      <c r="H882" s="599"/>
      <c r="I882" s="599"/>
      <c r="J882" s="599"/>
      <c r="K882" s="599"/>
      <c r="L882" s="599"/>
      <c r="M882" s="599"/>
      <c r="N882" s="599"/>
      <c r="O882" s="599"/>
      <c r="P882" s="599"/>
      <c r="Q882" s="599"/>
    </row>
    <row r="883" ht="25.15" customHeight="true" x14ac:dyDescent="0.2">
      <c r="C883" s="599"/>
      <c r="D883" s="599"/>
      <c r="E883" s="599"/>
      <c r="F883" s="599"/>
      <c r="G883" s="599"/>
      <c r="H883" s="599"/>
      <c r="I883" s="599"/>
      <c r="J883" s="599"/>
      <c r="K883" s="599"/>
      <c r="L883" s="599"/>
      <c r="M883" s="599"/>
      <c r="N883" s="599"/>
      <c r="O883" s="599"/>
      <c r="P883" s="599"/>
      <c r="Q883" s="599"/>
    </row>
    <row r="884" ht="25.15" customHeight="true" x14ac:dyDescent="0.2">
      <c r="C884" s="599"/>
      <c r="D884" s="599"/>
      <c r="E884" s="599"/>
      <c r="F884" s="599"/>
      <c r="G884" s="599"/>
      <c r="H884" s="599"/>
      <c r="I884" s="599"/>
      <c r="J884" s="599"/>
      <c r="K884" s="599"/>
      <c r="L884" s="599"/>
      <c r="M884" s="599"/>
      <c r="N884" s="599"/>
      <c r="O884" s="599"/>
      <c r="P884" s="599"/>
      <c r="Q884" s="599"/>
    </row>
    <row r="885" ht="25.15" customHeight="true" x14ac:dyDescent="0.2">
      <c r="C885" s="599"/>
      <c r="D885" s="599"/>
      <c r="E885" s="599"/>
      <c r="F885" s="599"/>
      <c r="G885" s="599"/>
      <c r="H885" s="599"/>
      <c r="I885" s="599"/>
      <c r="J885" s="599"/>
      <c r="K885" s="599"/>
      <c r="L885" s="599"/>
      <c r="M885" s="599"/>
      <c r="N885" s="599"/>
      <c r="O885" s="599"/>
      <c r="P885" s="599"/>
      <c r="Q885" s="599"/>
    </row>
    <row r="886" ht="25.15" customHeight="true" x14ac:dyDescent="0.2">
      <c r="C886" s="599"/>
      <c r="D886" s="599"/>
      <c r="E886" s="599"/>
      <c r="F886" s="599"/>
      <c r="G886" s="599"/>
      <c r="H886" s="599"/>
      <c r="I886" s="599"/>
      <c r="J886" s="599"/>
      <c r="K886" s="599"/>
      <c r="L886" s="599"/>
      <c r="M886" s="599"/>
      <c r="N886" s="599"/>
      <c r="O886" s="599"/>
      <c r="P886" s="599"/>
      <c r="Q886" s="599"/>
    </row>
    <row r="887" ht="25.15" customHeight="true" x14ac:dyDescent="0.2">
      <c r="C887" s="599"/>
      <c r="D887" s="599"/>
      <c r="E887" s="599"/>
      <c r="F887" s="599"/>
      <c r="G887" s="599"/>
      <c r="H887" s="599"/>
      <c r="I887" s="599"/>
      <c r="J887" s="599"/>
      <c r="K887" s="599"/>
      <c r="L887" s="599"/>
      <c r="M887" s="599"/>
      <c r="N887" s="599"/>
      <c r="O887" s="599"/>
      <c r="P887" s="599"/>
      <c r="Q887" s="599"/>
    </row>
    <row r="888" ht="25.15" customHeight="true" x14ac:dyDescent="0.2">
      <c r="C888" s="599"/>
      <c r="D888" s="599"/>
      <c r="E888" s="599"/>
      <c r="F888" s="599"/>
      <c r="G888" s="599"/>
      <c r="H888" s="599"/>
      <c r="I888" s="599"/>
      <c r="J888" s="599"/>
      <c r="K888" s="599"/>
      <c r="L888" s="599"/>
      <c r="M888" s="599"/>
      <c r="N888" s="599"/>
      <c r="O888" s="599"/>
      <c r="P888" s="599"/>
      <c r="Q888" s="599"/>
    </row>
    <row r="889" ht="25.15" customHeight="true" x14ac:dyDescent="0.2">
      <c r="C889" s="599"/>
      <c r="D889" s="599"/>
      <c r="E889" s="599"/>
      <c r="F889" s="599"/>
      <c r="G889" s="599"/>
      <c r="H889" s="599"/>
      <c r="I889" s="599"/>
      <c r="J889" s="599"/>
      <c r="K889" s="599"/>
      <c r="L889" s="599"/>
      <c r="M889" s="599"/>
      <c r="N889" s="599"/>
      <c r="O889" s="599"/>
      <c r="P889" s="599"/>
      <c r="Q889" s="599"/>
    </row>
    <row r="890" ht="25.15" customHeight="true" x14ac:dyDescent="0.2">
      <c r="C890" s="599"/>
      <c r="D890" s="599"/>
      <c r="E890" s="599"/>
      <c r="F890" s="599"/>
      <c r="G890" s="599"/>
      <c r="H890" s="599"/>
      <c r="I890" s="599"/>
      <c r="J890" s="599"/>
      <c r="K890" s="599"/>
      <c r="L890" s="599"/>
      <c r="M890" s="599"/>
      <c r="N890" s="599"/>
      <c r="O890" s="599"/>
      <c r="P890" s="599"/>
      <c r="Q890" s="599"/>
    </row>
    <row r="891" ht="25.15" customHeight="true" x14ac:dyDescent="0.2">
      <c r="C891" s="599"/>
      <c r="D891" s="599"/>
      <c r="E891" s="599"/>
      <c r="F891" s="599"/>
      <c r="G891" s="599"/>
      <c r="H891" s="599"/>
      <c r="I891" s="599"/>
      <c r="J891" s="599"/>
      <c r="K891" s="599"/>
      <c r="L891" s="599"/>
      <c r="M891" s="599"/>
      <c r="N891" s="599"/>
      <c r="O891" s="599"/>
      <c r="P891" s="599"/>
      <c r="Q891" s="599"/>
    </row>
    <row r="892" ht="25.15" customHeight="true" x14ac:dyDescent="0.2">
      <c r="C892" s="599"/>
      <c r="D892" s="599"/>
      <c r="E892" s="599"/>
      <c r="F892" s="599"/>
      <c r="G892" s="599"/>
      <c r="H892" s="599"/>
      <c r="I892" s="599"/>
      <c r="J892" s="599"/>
      <c r="K892" s="599"/>
      <c r="L892" s="599"/>
      <c r="M892" s="599"/>
      <c r="N892" s="599"/>
      <c r="O892" s="599"/>
      <c r="P892" s="599"/>
      <c r="Q892" s="599"/>
    </row>
    <row r="893" ht="25.15" customHeight="true" x14ac:dyDescent="0.2">
      <c r="C893" s="599"/>
      <c r="D893" s="599"/>
      <c r="E893" s="599"/>
      <c r="F893" s="599"/>
      <c r="G893" s="599"/>
      <c r="H893" s="599"/>
      <c r="I893" s="599"/>
      <c r="J893" s="599"/>
      <c r="K893" s="599"/>
      <c r="L893" s="599"/>
      <c r="M893" s="599"/>
      <c r="N893" s="599"/>
      <c r="O893" s="599"/>
      <c r="P893" s="599"/>
      <c r="Q893" s="599"/>
    </row>
    <row r="894" ht="25.15" customHeight="true" x14ac:dyDescent="0.2">
      <c r="C894" s="599"/>
      <c r="D894" s="599"/>
      <c r="E894" s="599"/>
      <c r="F894" s="599"/>
      <c r="G894" s="599"/>
      <c r="H894" s="599"/>
      <c r="I894" s="599"/>
      <c r="J894" s="599"/>
      <c r="K894" s="599"/>
      <c r="L894" s="599"/>
      <c r="M894" s="599"/>
      <c r="N894" s="599"/>
      <c r="O894" s="599"/>
      <c r="P894" s="599"/>
      <c r="Q894" s="599"/>
    </row>
    <row r="895" ht="25.15" customHeight="true" x14ac:dyDescent="0.2">
      <c r="C895" s="599"/>
      <c r="D895" s="599"/>
      <c r="E895" s="599"/>
      <c r="F895" s="599"/>
      <c r="G895" s="599"/>
      <c r="H895" s="599"/>
      <c r="I895" s="599"/>
      <c r="J895" s="599"/>
      <c r="K895" s="599"/>
      <c r="L895" s="599"/>
      <c r="M895" s="599"/>
      <c r="N895" s="599"/>
      <c r="O895" s="599"/>
      <c r="P895" s="599"/>
      <c r="Q895" s="599"/>
    </row>
    <row r="896" ht="25.15" customHeight="true" x14ac:dyDescent="0.2">
      <c r="C896" s="599"/>
      <c r="D896" s="599"/>
      <c r="E896" s="599"/>
      <c r="F896" s="599"/>
      <c r="G896" s="599"/>
      <c r="H896" s="599"/>
      <c r="I896" s="599"/>
      <c r="J896" s="599"/>
      <c r="K896" s="599"/>
      <c r="L896" s="599"/>
      <c r="M896" s="599"/>
      <c r="N896" s="599"/>
      <c r="O896" s="599"/>
      <c r="P896" s="599"/>
      <c r="Q896" s="599"/>
    </row>
    <row r="897" ht="25.15" customHeight="true" x14ac:dyDescent="0.2">
      <c r="C897" s="599"/>
      <c r="D897" s="599"/>
      <c r="E897" s="599"/>
      <c r="F897" s="599"/>
      <c r="G897" s="599"/>
      <c r="H897" s="599"/>
      <c r="I897" s="599"/>
      <c r="J897" s="599"/>
      <c r="K897" s="599"/>
      <c r="L897" s="599"/>
      <c r="M897" s="599"/>
      <c r="N897" s="599"/>
      <c r="O897" s="599"/>
      <c r="P897" s="599"/>
      <c r="Q897" s="599"/>
    </row>
    <row r="898" ht="25.15" customHeight="true" x14ac:dyDescent="0.2">
      <c r="C898" s="599"/>
      <c r="D898" s="599"/>
      <c r="E898" s="599"/>
      <c r="F898" s="599"/>
      <c r="G898" s="599"/>
      <c r="H898" s="599"/>
      <c r="I898" s="599"/>
      <c r="J898" s="599"/>
      <c r="K898" s="599"/>
      <c r="L898" s="599"/>
      <c r="M898" s="599"/>
      <c r="N898" s="599"/>
      <c r="O898" s="599"/>
      <c r="P898" s="599"/>
      <c r="Q898" s="599"/>
    </row>
    <row r="899" ht="25.15" customHeight="true" x14ac:dyDescent="0.2">
      <c r="C899" s="599"/>
      <c r="D899" s="599"/>
      <c r="E899" s="599"/>
      <c r="F899" s="599"/>
      <c r="G899" s="599"/>
      <c r="H899" s="599"/>
      <c r="I899" s="599"/>
      <c r="J899" s="599"/>
      <c r="K899" s="599"/>
      <c r="L899" s="599"/>
      <c r="M899" s="599"/>
      <c r="N899" s="599"/>
      <c r="O899" s="599"/>
      <c r="P899" s="599"/>
      <c r="Q899" s="599"/>
    </row>
    <row r="900" ht="25.15" customHeight="true" x14ac:dyDescent="0.2">
      <c r="C900" s="599"/>
      <c r="D900" s="599"/>
      <c r="E900" s="599"/>
      <c r="F900" s="599"/>
      <c r="G900" s="599"/>
      <c r="H900" s="599"/>
      <c r="I900" s="599"/>
      <c r="J900" s="599"/>
      <c r="K900" s="599"/>
      <c r="L900" s="599"/>
      <c r="M900" s="599"/>
      <c r="N900" s="599"/>
      <c r="O900" s="599"/>
      <c r="P900" s="599"/>
      <c r="Q900" s="599"/>
    </row>
    <row r="901" ht="25.15" customHeight="true" x14ac:dyDescent="0.2">
      <c r="C901" s="599"/>
      <c r="D901" s="599"/>
      <c r="E901" s="599"/>
      <c r="F901" s="599"/>
      <c r="G901" s="599"/>
      <c r="H901" s="599"/>
      <c r="I901" s="599"/>
      <c r="J901" s="599"/>
      <c r="K901" s="599"/>
      <c r="L901" s="599"/>
      <c r="M901" s="599"/>
      <c r="N901" s="599"/>
      <c r="O901" s="599"/>
      <c r="P901" s="599"/>
      <c r="Q901" s="599"/>
    </row>
    <row r="902" ht="25.15" customHeight="true" x14ac:dyDescent="0.2">
      <c r="C902" s="599"/>
      <c r="D902" s="599"/>
      <c r="E902" s="599"/>
      <c r="F902" s="599"/>
      <c r="G902" s="599"/>
      <c r="H902" s="599"/>
      <c r="I902" s="599"/>
      <c r="J902" s="599"/>
      <c r="K902" s="599"/>
      <c r="L902" s="599"/>
      <c r="M902" s="599"/>
      <c r="N902" s="599"/>
      <c r="O902" s="599"/>
      <c r="P902" s="599"/>
      <c r="Q902" s="599"/>
    </row>
    <row r="903" ht="25.15" customHeight="true" x14ac:dyDescent="0.2">
      <c r="C903" s="599"/>
      <c r="D903" s="599"/>
      <c r="E903" s="599"/>
      <c r="F903" s="599"/>
      <c r="G903" s="599"/>
      <c r="H903" s="599"/>
      <c r="I903" s="599"/>
      <c r="J903" s="599"/>
      <c r="K903" s="599"/>
      <c r="L903" s="599"/>
      <c r="M903" s="599"/>
      <c r="N903" s="599"/>
      <c r="O903" s="599"/>
      <c r="P903" s="599"/>
      <c r="Q903" s="599"/>
    </row>
    <row r="904" ht="25.15" customHeight="true" x14ac:dyDescent="0.2">
      <c r="C904" s="599"/>
      <c r="D904" s="599"/>
      <c r="E904" s="599"/>
      <c r="F904" s="599"/>
      <c r="G904" s="599"/>
      <c r="H904" s="599"/>
      <c r="I904" s="599"/>
      <c r="J904" s="599"/>
      <c r="K904" s="599"/>
      <c r="L904" s="599"/>
      <c r="M904" s="599"/>
      <c r="N904" s="599"/>
      <c r="O904" s="599"/>
      <c r="P904" s="599"/>
      <c r="Q904" s="599"/>
    </row>
    <row r="905" ht="25.15" customHeight="true" x14ac:dyDescent="0.2">
      <c r="C905" s="599"/>
      <c r="D905" s="599"/>
      <c r="E905" s="599"/>
      <c r="F905" s="599"/>
      <c r="G905" s="599"/>
      <c r="H905" s="599"/>
      <c r="I905" s="599"/>
      <c r="J905" s="599"/>
      <c r="K905" s="599"/>
      <c r="L905" s="599"/>
      <c r="M905" s="599"/>
      <c r="N905" s="599"/>
      <c r="O905" s="599"/>
      <c r="P905" s="599"/>
      <c r="Q905" s="599"/>
    </row>
    <row r="906" ht="25.15" customHeight="true" x14ac:dyDescent="0.2">
      <c r="C906" s="599"/>
      <c r="D906" s="599"/>
      <c r="E906" s="599"/>
      <c r="F906" s="599"/>
      <c r="G906" s="599"/>
      <c r="H906" s="599"/>
      <c r="I906" s="599"/>
      <c r="J906" s="599"/>
      <c r="K906" s="599"/>
      <c r="L906" s="599"/>
      <c r="M906" s="599"/>
      <c r="N906" s="599"/>
      <c r="O906" s="599"/>
      <c r="P906" s="599"/>
      <c r="Q906" s="599"/>
    </row>
    <row r="907" ht="25.15" customHeight="true" x14ac:dyDescent="0.2">
      <c r="C907" s="599"/>
      <c r="D907" s="599"/>
      <c r="E907" s="599"/>
      <c r="F907" s="599"/>
      <c r="G907" s="599"/>
      <c r="H907" s="599"/>
      <c r="I907" s="599"/>
      <c r="J907" s="599"/>
      <c r="K907" s="599"/>
      <c r="L907" s="599"/>
      <c r="M907" s="599"/>
      <c r="N907" s="599"/>
      <c r="O907" s="599"/>
      <c r="P907" s="599"/>
      <c r="Q907" s="599"/>
    </row>
    <row r="908" ht="25.15" customHeight="true" x14ac:dyDescent="0.2">
      <c r="C908" s="599"/>
      <c r="D908" s="599"/>
      <c r="E908" s="599"/>
      <c r="F908" s="599"/>
      <c r="G908" s="599"/>
      <c r="H908" s="599"/>
      <c r="I908" s="599"/>
      <c r="J908" s="599"/>
      <c r="K908" s="599"/>
      <c r="L908" s="599"/>
      <c r="M908" s="599"/>
      <c r="N908" s="599"/>
      <c r="O908" s="599"/>
      <c r="P908" s="599"/>
      <c r="Q908" s="599"/>
    </row>
    <row r="909" ht="25.15" customHeight="true" x14ac:dyDescent="0.2">
      <c r="C909" s="599"/>
      <c r="D909" s="599"/>
      <c r="E909" s="599"/>
      <c r="F909" s="599"/>
      <c r="G909" s="599"/>
      <c r="H909" s="599"/>
      <c r="I909" s="599"/>
      <c r="J909" s="599"/>
      <c r="K909" s="599"/>
      <c r="L909" s="599"/>
      <c r="M909" s="599"/>
      <c r="N909" s="599"/>
      <c r="O909" s="599"/>
      <c r="P909" s="599"/>
      <c r="Q909" s="599"/>
    </row>
    <row r="910" ht="25.15" customHeight="true" x14ac:dyDescent="0.2">
      <c r="C910" s="599"/>
      <c r="D910" s="599"/>
      <c r="E910" s="599"/>
      <c r="F910" s="599"/>
      <c r="G910" s="599"/>
      <c r="H910" s="599"/>
      <c r="I910" s="599"/>
      <c r="J910" s="599"/>
      <c r="K910" s="599"/>
      <c r="L910" s="599"/>
      <c r="M910" s="599"/>
      <c r="N910" s="599"/>
      <c r="O910" s="599"/>
      <c r="P910" s="599"/>
      <c r="Q910" s="599"/>
    </row>
    <row r="911" ht="25.15" customHeight="true" x14ac:dyDescent="0.2">
      <c r="C911" s="599"/>
      <c r="D911" s="599"/>
      <c r="E911" s="599"/>
      <c r="F911" s="599"/>
      <c r="G911" s="599"/>
      <c r="H911" s="599"/>
      <c r="I911" s="599"/>
      <c r="J911" s="599"/>
      <c r="K911" s="599"/>
      <c r="L911" s="599"/>
      <c r="M911" s="599"/>
      <c r="N911" s="599"/>
      <c r="O911" s="599"/>
      <c r="P911" s="599"/>
      <c r="Q911" s="599"/>
    </row>
    <row r="912" ht="25.15" customHeight="true" x14ac:dyDescent="0.2">
      <c r="C912" s="599"/>
      <c r="D912" s="599"/>
      <c r="E912" s="599"/>
      <c r="F912" s="599"/>
      <c r="G912" s="599"/>
      <c r="H912" s="599"/>
      <c r="I912" s="599"/>
      <c r="J912" s="599"/>
      <c r="K912" s="599"/>
      <c r="L912" s="599"/>
      <c r="M912" s="599"/>
      <c r="N912" s="599"/>
      <c r="O912" s="599"/>
      <c r="P912" s="599"/>
      <c r="Q912" s="599"/>
    </row>
    <row r="913" ht="25.15" customHeight="true" x14ac:dyDescent="0.2">
      <c r="C913" s="599"/>
      <c r="D913" s="599"/>
      <c r="E913" s="599"/>
      <c r="F913" s="599"/>
      <c r="G913" s="599"/>
      <c r="H913" s="599"/>
      <c r="I913" s="599"/>
      <c r="J913" s="599"/>
      <c r="K913" s="599"/>
      <c r="L913" s="599"/>
      <c r="M913" s="599"/>
      <c r="N913" s="599"/>
      <c r="O913" s="599"/>
      <c r="P913" s="599"/>
      <c r="Q913" s="599"/>
    </row>
    <row r="914" ht="25.15" customHeight="true" x14ac:dyDescent="0.2">
      <c r="C914" s="599"/>
      <c r="D914" s="599"/>
      <c r="E914" s="599"/>
      <c r="F914" s="599"/>
      <c r="G914" s="599"/>
      <c r="H914" s="599"/>
      <c r="I914" s="599"/>
      <c r="J914" s="599"/>
      <c r="K914" s="599"/>
      <c r="L914" s="599"/>
      <c r="M914" s="599"/>
      <c r="N914" s="599"/>
      <c r="O914" s="599"/>
      <c r="P914" s="599"/>
      <c r="Q914" s="599"/>
    </row>
    <row r="915" ht="25.15" customHeight="true" x14ac:dyDescent="0.2">
      <c r="C915" s="599"/>
      <c r="D915" s="599"/>
      <c r="E915" s="599"/>
      <c r="F915" s="599"/>
      <c r="G915" s="599"/>
      <c r="H915" s="599"/>
      <c r="I915" s="599"/>
      <c r="J915" s="599"/>
      <c r="K915" s="599"/>
      <c r="L915" s="599"/>
      <c r="M915" s="599"/>
      <c r="N915" s="599"/>
      <c r="O915" s="599"/>
      <c r="P915" s="599"/>
      <c r="Q915" s="599"/>
    </row>
    <row r="916" ht="25.15" customHeight="true" x14ac:dyDescent="0.2">
      <c r="C916" s="599"/>
      <c r="D916" s="599"/>
      <c r="E916" s="599"/>
      <c r="F916" s="599"/>
      <c r="G916" s="599"/>
      <c r="H916" s="599"/>
      <c r="I916" s="599"/>
      <c r="J916" s="599"/>
      <c r="K916" s="599"/>
      <c r="L916" s="599"/>
      <c r="M916" s="599"/>
      <c r="N916" s="599"/>
      <c r="O916" s="599"/>
      <c r="P916" s="599"/>
      <c r="Q916" s="599"/>
    </row>
    <row r="917" ht="25.15" customHeight="true" x14ac:dyDescent="0.2">
      <c r="C917" s="599"/>
      <c r="D917" s="599"/>
      <c r="E917" s="599"/>
      <c r="F917" s="599"/>
      <c r="G917" s="599"/>
      <c r="H917" s="599"/>
      <c r="I917" s="599"/>
      <c r="J917" s="599"/>
      <c r="K917" s="599"/>
      <c r="L917" s="599"/>
      <c r="M917" s="599"/>
      <c r="N917" s="599"/>
      <c r="O917" s="599"/>
      <c r="P917" s="599"/>
      <c r="Q917" s="599"/>
    </row>
    <row r="918" ht="25.15" customHeight="true" x14ac:dyDescent="0.2">
      <c r="C918" s="599"/>
      <c r="D918" s="599"/>
      <c r="E918" s="599"/>
      <c r="F918" s="599"/>
      <c r="G918" s="599"/>
      <c r="H918" s="599"/>
      <c r="I918" s="599"/>
      <c r="J918" s="599"/>
      <c r="K918" s="599"/>
      <c r="L918" s="599"/>
      <c r="M918" s="599"/>
      <c r="N918" s="599"/>
      <c r="O918" s="599"/>
      <c r="P918" s="599"/>
      <c r="Q918" s="599"/>
    </row>
    <row r="919" ht="25.15" customHeight="true" x14ac:dyDescent="0.2">
      <c r="C919" s="599"/>
      <c r="D919" s="599"/>
      <c r="E919" s="599"/>
      <c r="F919" s="599"/>
      <c r="G919" s="599"/>
      <c r="H919" s="599"/>
      <c r="I919" s="599"/>
      <c r="J919" s="599"/>
      <c r="K919" s="599"/>
      <c r="L919" s="599"/>
      <c r="M919" s="599"/>
      <c r="N919" s="599"/>
      <c r="O919" s="599"/>
      <c r="P919" s="599"/>
      <c r="Q919" s="599"/>
    </row>
    <row r="920" ht="25.15" customHeight="true" x14ac:dyDescent="0.2">
      <c r="C920" s="599"/>
      <c r="D920" s="599"/>
      <c r="E920" s="599"/>
      <c r="F920" s="599"/>
      <c r="G920" s="599"/>
      <c r="H920" s="599"/>
      <c r="I920" s="599"/>
      <c r="J920" s="599"/>
      <c r="K920" s="599"/>
      <c r="L920" s="599"/>
      <c r="M920" s="599"/>
      <c r="N920" s="599"/>
      <c r="O920" s="599"/>
      <c r="P920" s="599"/>
      <c r="Q920" s="599"/>
    </row>
    <row r="921" ht="25.15" customHeight="true" x14ac:dyDescent="0.2">
      <c r="C921" s="599"/>
      <c r="D921" s="599"/>
      <c r="E921" s="599"/>
      <c r="F921" s="599"/>
      <c r="G921" s="599"/>
      <c r="H921" s="599"/>
      <c r="I921" s="599"/>
      <c r="J921" s="599"/>
      <c r="K921" s="599"/>
      <c r="L921" s="599"/>
      <c r="M921" s="599"/>
      <c r="N921" s="599"/>
      <c r="O921" s="599"/>
      <c r="P921" s="599"/>
      <c r="Q921" s="599"/>
    </row>
    <row r="922" ht="25.15" customHeight="true" x14ac:dyDescent="0.2">
      <c r="C922" s="599"/>
      <c r="D922" s="599"/>
      <c r="E922" s="599"/>
      <c r="F922" s="599"/>
      <c r="G922" s="599"/>
      <c r="H922" s="599"/>
      <c r="I922" s="599"/>
      <c r="J922" s="599"/>
      <c r="K922" s="599"/>
      <c r="L922" s="599"/>
      <c r="M922" s="599"/>
      <c r="N922" s="599"/>
      <c r="O922" s="599"/>
      <c r="P922" s="599"/>
      <c r="Q922" s="599"/>
    </row>
    <row r="923" ht="25.15" customHeight="true" x14ac:dyDescent="0.2">
      <c r="C923" s="599"/>
      <c r="D923" s="599"/>
      <c r="E923" s="599"/>
      <c r="F923" s="599"/>
      <c r="G923" s="599"/>
      <c r="H923" s="599"/>
      <c r="I923" s="599"/>
      <c r="J923" s="599"/>
      <c r="K923" s="599"/>
      <c r="L923" s="599"/>
      <c r="M923" s="599"/>
      <c r="N923" s="599"/>
      <c r="O923" s="599"/>
      <c r="P923" s="599"/>
      <c r="Q923" s="599"/>
    </row>
    <row r="924" ht="25.15" customHeight="true" x14ac:dyDescent="0.2">
      <c r="C924" s="599"/>
      <c r="D924" s="599"/>
      <c r="E924" s="599"/>
      <c r="F924" s="599"/>
      <c r="G924" s="599"/>
      <c r="H924" s="599"/>
      <c r="I924" s="599"/>
      <c r="J924" s="599"/>
      <c r="K924" s="599"/>
      <c r="L924" s="599"/>
      <c r="M924" s="599"/>
      <c r="N924" s="599"/>
      <c r="O924" s="599"/>
      <c r="P924" s="599"/>
      <c r="Q924" s="599"/>
    </row>
    <row r="925" ht="25.15" customHeight="true" x14ac:dyDescent="0.2">
      <c r="C925" s="599"/>
      <c r="D925" s="599"/>
      <c r="E925" s="599"/>
      <c r="F925" s="599"/>
      <c r="G925" s="599"/>
      <c r="H925" s="599"/>
      <c r="I925" s="599"/>
      <c r="J925" s="599"/>
      <c r="K925" s="599"/>
      <c r="L925" s="599"/>
      <c r="M925" s="599"/>
      <c r="N925" s="599"/>
      <c r="O925" s="599"/>
      <c r="P925" s="599"/>
      <c r="Q925" s="599"/>
    </row>
    <row r="926" ht="25.15" customHeight="true" x14ac:dyDescent="0.2">
      <c r="C926" s="599"/>
      <c r="D926" s="599"/>
      <c r="E926" s="599"/>
      <c r="F926" s="599"/>
      <c r="G926" s="599"/>
      <c r="H926" s="599"/>
      <c r="I926" s="599"/>
      <c r="J926" s="599"/>
      <c r="K926" s="599"/>
      <c r="L926" s="599"/>
      <c r="M926" s="599"/>
      <c r="N926" s="599"/>
      <c r="O926" s="599"/>
      <c r="P926" s="599"/>
      <c r="Q926" s="599"/>
    </row>
    <row r="927" ht="25.15" customHeight="true" x14ac:dyDescent="0.2">
      <c r="C927" s="599"/>
      <c r="D927" s="599"/>
      <c r="E927" s="599"/>
      <c r="F927" s="599"/>
      <c r="G927" s="599"/>
      <c r="H927" s="599"/>
      <c r="I927" s="599"/>
      <c r="J927" s="599"/>
      <c r="K927" s="599"/>
      <c r="L927" s="599"/>
      <c r="M927" s="599"/>
      <c r="N927" s="599"/>
      <c r="O927" s="599"/>
      <c r="P927" s="599"/>
      <c r="Q927" s="599"/>
    </row>
    <row r="928" ht="25.15" customHeight="true" x14ac:dyDescent="0.2">
      <c r="C928" s="599"/>
      <c r="D928" s="599"/>
      <c r="E928" s="599"/>
      <c r="F928" s="599"/>
      <c r="G928" s="599"/>
      <c r="H928" s="599"/>
      <c r="I928" s="599"/>
      <c r="J928" s="599"/>
      <c r="K928" s="599"/>
      <c r="L928" s="599"/>
      <c r="M928" s="599"/>
      <c r="N928" s="599"/>
      <c r="O928" s="599"/>
      <c r="P928" s="599"/>
      <c r="Q928" s="599"/>
    </row>
    <row r="929" ht="25.15" customHeight="true" x14ac:dyDescent="0.2">
      <c r="C929" s="599"/>
      <c r="D929" s="599"/>
      <c r="E929" s="599"/>
      <c r="F929" s="599"/>
      <c r="G929" s="599"/>
      <c r="H929" s="599"/>
      <c r="I929" s="599"/>
      <c r="J929" s="599"/>
      <c r="K929" s="599"/>
      <c r="L929" s="599"/>
      <c r="M929" s="599"/>
      <c r="N929" s="599"/>
      <c r="O929" s="599"/>
      <c r="P929" s="599"/>
      <c r="Q929" s="599"/>
    </row>
    <row r="930" ht="25.15" customHeight="true" x14ac:dyDescent="0.2">
      <c r="C930" s="599"/>
      <c r="D930" s="599"/>
      <c r="E930" s="599"/>
      <c r="F930" s="599"/>
      <c r="G930" s="599"/>
      <c r="H930" s="599"/>
      <c r="I930" s="599"/>
      <c r="J930" s="599"/>
      <c r="K930" s="599"/>
      <c r="L930" s="599"/>
      <c r="M930" s="599"/>
      <c r="N930" s="599"/>
      <c r="O930" s="599"/>
      <c r="P930" s="599"/>
      <c r="Q930" s="599"/>
    </row>
    <row r="931" ht="25.15" customHeight="true" x14ac:dyDescent="0.2">
      <c r="C931" s="599"/>
      <c r="D931" s="599"/>
      <c r="E931" s="599"/>
      <c r="F931" s="599"/>
      <c r="G931" s="599"/>
      <c r="H931" s="599"/>
      <c r="I931" s="599"/>
      <c r="J931" s="599"/>
      <c r="K931" s="599"/>
      <c r="L931" s="599"/>
      <c r="M931" s="599"/>
      <c r="N931" s="599"/>
      <c r="O931" s="599"/>
      <c r="P931" s="599"/>
      <c r="Q931" s="599"/>
    </row>
    <row r="932" ht="25.15" customHeight="true" x14ac:dyDescent="0.2">
      <c r="C932" s="599"/>
      <c r="D932" s="599"/>
      <c r="E932" s="599"/>
      <c r="F932" s="599"/>
      <c r="G932" s="599"/>
      <c r="H932" s="599"/>
      <c r="I932" s="599"/>
      <c r="J932" s="599"/>
      <c r="K932" s="599"/>
      <c r="L932" s="599"/>
      <c r="M932" s="599"/>
      <c r="N932" s="599"/>
      <c r="O932" s="599"/>
      <c r="P932" s="599"/>
      <c r="Q932" s="599"/>
    </row>
    <row r="933" ht="25.15" customHeight="true" x14ac:dyDescent="0.2">
      <c r="C933" s="599"/>
      <c r="D933" s="599"/>
      <c r="E933" s="599"/>
      <c r="F933" s="599"/>
      <c r="G933" s="599"/>
      <c r="H933" s="599"/>
      <c r="I933" s="599"/>
      <c r="J933" s="599"/>
      <c r="K933" s="599"/>
      <c r="L933" s="599"/>
      <c r="M933" s="599"/>
      <c r="N933" s="599"/>
      <c r="O933" s="599"/>
      <c r="P933" s="599"/>
      <c r="Q933" s="599"/>
    </row>
    <row r="934" ht="25.15" customHeight="true" x14ac:dyDescent="0.2">
      <c r="C934" s="599"/>
      <c r="D934" s="599"/>
      <c r="E934" s="599"/>
      <c r="F934" s="599"/>
      <c r="G934" s="599"/>
      <c r="H934" s="599"/>
      <c r="I934" s="599"/>
      <c r="J934" s="599"/>
      <c r="K934" s="599"/>
      <c r="L934" s="599"/>
      <c r="M934" s="599"/>
      <c r="N934" s="599"/>
      <c r="O934" s="599"/>
      <c r="P934" s="599"/>
      <c r="Q934" s="599"/>
    </row>
    <row r="935" ht="25.15" customHeight="true" x14ac:dyDescent="0.2">
      <c r="C935" s="599"/>
      <c r="D935" s="599"/>
      <c r="E935" s="599"/>
      <c r="F935" s="599"/>
      <c r="G935" s="599"/>
      <c r="H935" s="599"/>
      <c r="I935" s="599"/>
      <c r="J935" s="599"/>
      <c r="K935" s="599"/>
      <c r="L935" s="599"/>
      <c r="M935" s="599"/>
      <c r="N935" s="599"/>
      <c r="O935" s="599"/>
      <c r="P935" s="599"/>
      <c r="Q935" s="599"/>
    </row>
    <row r="936" ht="25.15" customHeight="true" x14ac:dyDescent="0.2">
      <c r="C936" s="599"/>
      <c r="D936" s="599"/>
      <c r="E936" s="599"/>
      <c r="F936" s="599"/>
      <c r="G936" s="599"/>
      <c r="H936" s="599"/>
      <c r="I936" s="599"/>
      <c r="J936" s="599"/>
      <c r="K936" s="599"/>
      <c r="L936" s="599"/>
      <c r="M936" s="599"/>
      <c r="N936" s="599"/>
      <c r="O936" s="599"/>
      <c r="P936" s="599"/>
      <c r="Q936" s="599"/>
    </row>
    <row r="937" ht="25.15" customHeight="true" x14ac:dyDescent="0.2">
      <c r="C937" s="599"/>
      <c r="D937" s="599"/>
      <c r="E937" s="599"/>
      <c r="F937" s="599"/>
      <c r="G937" s="599"/>
      <c r="H937" s="599"/>
      <c r="I937" s="599"/>
      <c r="J937" s="599"/>
      <c r="K937" s="599"/>
      <c r="L937" s="599"/>
      <c r="M937" s="599"/>
      <c r="N937" s="599"/>
      <c r="O937" s="599"/>
      <c r="P937" s="599"/>
      <c r="Q937" s="599"/>
    </row>
    <row r="938" ht="25.15" customHeight="true" x14ac:dyDescent="0.2">
      <c r="C938" s="599"/>
      <c r="D938" s="599"/>
      <c r="E938" s="599"/>
      <c r="F938" s="599"/>
      <c r="G938" s="599"/>
      <c r="H938" s="599"/>
      <c r="I938" s="599"/>
      <c r="J938" s="599"/>
      <c r="K938" s="599"/>
      <c r="L938" s="599"/>
      <c r="M938" s="599"/>
      <c r="N938" s="599"/>
      <c r="O938" s="599"/>
      <c r="P938" s="599"/>
      <c r="Q938" s="599"/>
    </row>
    <row r="939" ht="25.15" customHeight="true" x14ac:dyDescent="0.2">
      <c r="C939" s="599"/>
      <c r="D939" s="599"/>
      <c r="E939" s="599"/>
      <c r="F939" s="599"/>
      <c r="G939" s="599"/>
      <c r="H939" s="599"/>
      <c r="I939" s="599"/>
      <c r="J939" s="599"/>
      <c r="K939" s="599"/>
      <c r="L939" s="599"/>
      <c r="M939" s="599"/>
      <c r="N939" s="599"/>
      <c r="O939" s="599"/>
      <c r="P939" s="599"/>
      <c r="Q939" s="599"/>
    </row>
    <row r="940" ht="25.15" customHeight="true" x14ac:dyDescent="0.2">
      <c r="C940" s="599"/>
      <c r="D940" s="599"/>
      <c r="E940" s="599"/>
      <c r="F940" s="599"/>
      <c r="G940" s="599"/>
      <c r="H940" s="599"/>
      <c r="I940" s="599"/>
      <c r="J940" s="599"/>
      <c r="K940" s="599"/>
      <c r="L940" s="599"/>
      <c r="M940" s="599"/>
      <c r="N940" s="599"/>
      <c r="O940" s="599"/>
      <c r="P940" s="599"/>
      <c r="Q940" s="599"/>
    </row>
    <row r="941" ht="25.15" customHeight="true" x14ac:dyDescent="0.2">
      <c r="C941" s="599"/>
      <c r="D941" s="599"/>
      <c r="E941" s="599"/>
      <c r="F941" s="599"/>
      <c r="G941" s="599"/>
      <c r="H941" s="599"/>
      <c r="I941" s="599"/>
      <c r="J941" s="599"/>
      <c r="K941" s="599"/>
      <c r="L941" s="599"/>
      <c r="M941" s="599"/>
      <c r="N941" s="599"/>
      <c r="O941" s="599"/>
      <c r="P941" s="599"/>
      <c r="Q941" s="599"/>
    </row>
    <row r="942" ht="25.15" customHeight="true" x14ac:dyDescent="0.2">
      <c r="C942" s="599"/>
      <c r="D942" s="599"/>
      <c r="E942" s="599"/>
      <c r="F942" s="599"/>
      <c r="G942" s="599"/>
      <c r="H942" s="599"/>
      <c r="I942" s="599"/>
      <c r="J942" s="599"/>
      <c r="K942" s="599"/>
      <c r="L942" s="599"/>
      <c r="M942" s="599"/>
      <c r="N942" s="599"/>
      <c r="O942" s="599"/>
      <c r="P942" s="599"/>
      <c r="Q942" s="599"/>
    </row>
    <row r="943" ht="25.15" customHeight="true" x14ac:dyDescent="0.2">
      <c r="C943" s="599"/>
      <c r="D943" s="599"/>
      <c r="E943" s="599"/>
      <c r="F943" s="599"/>
      <c r="G943" s="599"/>
      <c r="H943" s="599"/>
      <c r="I943" s="599"/>
      <c r="J943" s="599"/>
      <c r="K943" s="599"/>
      <c r="L943" s="599"/>
      <c r="M943" s="599"/>
      <c r="N943" s="599"/>
      <c r="O943" s="599"/>
      <c r="P943" s="599"/>
      <c r="Q943" s="599"/>
    </row>
    <row r="944" ht="25.15" customHeight="true" x14ac:dyDescent="0.2">
      <c r="C944" s="599"/>
      <c r="D944" s="599"/>
      <c r="E944" s="599"/>
      <c r="F944" s="599"/>
      <c r="G944" s="599"/>
      <c r="H944" s="599"/>
      <c r="I944" s="599"/>
      <c r="J944" s="599"/>
      <c r="K944" s="599"/>
      <c r="L944" s="599"/>
      <c r="M944" s="599"/>
      <c r="N944" s="599"/>
      <c r="O944" s="599"/>
      <c r="P944" s="599"/>
      <c r="Q944" s="599"/>
    </row>
    <row r="945" ht="25.15" customHeight="true" x14ac:dyDescent="0.2">
      <c r="C945" s="599"/>
      <c r="D945" s="599"/>
      <c r="E945" s="599"/>
      <c r="F945" s="599"/>
      <c r="G945" s="599"/>
      <c r="H945" s="599"/>
      <c r="I945" s="599"/>
      <c r="J945" s="599"/>
      <c r="K945" s="599"/>
      <c r="L945" s="599"/>
      <c r="M945" s="599"/>
      <c r="N945" s="599"/>
      <c r="O945" s="599"/>
      <c r="P945" s="599"/>
      <c r="Q945" s="599"/>
    </row>
    <row r="946" ht="25.15" customHeight="true" x14ac:dyDescent="0.2">
      <c r="C946" s="599"/>
      <c r="D946" s="599"/>
      <c r="E946" s="599"/>
      <c r="F946" s="599"/>
      <c r="G946" s="599"/>
      <c r="H946" s="599"/>
      <c r="I946" s="599"/>
      <c r="J946" s="599"/>
      <c r="K946" s="599"/>
      <c r="L946" s="599"/>
      <c r="M946" s="599"/>
      <c r="N946" s="599"/>
      <c r="O946" s="599"/>
      <c r="P946" s="599"/>
      <c r="Q946" s="599"/>
    </row>
    <row r="947" ht="25.15" customHeight="true" x14ac:dyDescent="0.2">
      <c r="C947" s="599"/>
      <c r="D947" s="599"/>
      <c r="E947" s="599"/>
      <c r="F947" s="599"/>
      <c r="G947" s="599"/>
      <c r="H947" s="599"/>
      <c r="I947" s="599"/>
      <c r="J947" s="599"/>
      <c r="K947" s="599"/>
      <c r="L947" s="599"/>
      <c r="M947" s="599"/>
      <c r="N947" s="599"/>
      <c r="O947" s="599"/>
      <c r="P947" s="599"/>
      <c r="Q947" s="599"/>
    </row>
    <row r="948" ht="25.15" customHeight="true" x14ac:dyDescent="0.2">
      <c r="C948" s="599"/>
      <c r="D948" s="599"/>
      <c r="E948" s="599"/>
      <c r="F948" s="599"/>
      <c r="G948" s="599"/>
      <c r="H948" s="599"/>
      <c r="I948" s="599"/>
      <c r="J948" s="599"/>
      <c r="K948" s="599"/>
      <c r="L948" s="599"/>
      <c r="M948" s="599"/>
      <c r="N948" s="599"/>
      <c r="O948" s="599"/>
      <c r="P948" s="599"/>
      <c r="Q948" s="599"/>
    </row>
    <row r="949" ht="25.15" customHeight="true" x14ac:dyDescent="0.2">
      <c r="C949" s="599"/>
      <c r="D949" s="599"/>
      <c r="E949" s="599"/>
      <c r="F949" s="599"/>
      <c r="G949" s="599"/>
      <c r="H949" s="599"/>
      <c r="I949" s="599"/>
      <c r="J949" s="599"/>
      <c r="K949" s="599"/>
      <c r="L949" s="599"/>
      <c r="M949" s="599"/>
      <c r="N949" s="599"/>
      <c r="O949" s="599"/>
      <c r="P949" s="599"/>
      <c r="Q949" s="599"/>
    </row>
    <row r="950" ht="25.15" customHeight="true" x14ac:dyDescent="0.2">
      <c r="C950" s="599"/>
      <c r="D950" s="599"/>
      <c r="E950" s="599"/>
      <c r="F950" s="599"/>
      <c r="G950" s="599"/>
      <c r="H950" s="599"/>
      <c r="I950" s="599"/>
      <c r="J950" s="599"/>
      <c r="K950" s="599"/>
      <c r="L950" s="599"/>
      <c r="M950" s="599"/>
      <c r="N950" s="599"/>
      <c r="O950" s="599"/>
      <c r="P950" s="599"/>
      <c r="Q950" s="599"/>
    </row>
    <row r="951" ht="25.15" customHeight="true" x14ac:dyDescent="0.2">
      <c r="C951" s="599"/>
      <c r="D951" s="599"/>
      <c r="E951" s="599"/>
      <c r="F951" s="599"/>
      <c r="G951" s="599"/>
      <c r="H951" s="599"/>
      <c r="I951" s="599"/>
      <c r="J951" s="599"/>
      <c r="K951" s="599"/>
      <c r="L951" s="599"/>
      <c r="M951" s="599"/>
      <c r="N951" s="599"/>
      <c r="O951" s="599"/>
      <c r="P951" s="599"/>
      <c r="Q951" s="599"/>
    </row>
    <row r="952" ht="25.15" customHeight="true" x14ac:dyDescent="0.2">
      <c r="C952" s="599"/>
      <c r="D952" s="599"/>
      <c r="E952" s="599"/>
      <c r="F952" s="599"/>
      <c r="G952" s="599"/>
      <c r="H952" s="599"/>
      <c r="I952" s="599"/>
      <c r="J952" s="599"/>
      <c r="K952" s="599"/>
      <c r="L952" s="599"/>
      <c r="M952" s="599"/>
      <c r="N952" s="599"/>
      <c r="O952" s="599"/>
      <c r="P952" s="599"/>
      <c r="Q952" s="599"/>
    </row>
    <row r="953" ht="25.15" customHeight="true" x14ac:dyDescent="0.2">
      <c r="C953" s="599"/>
      <c r="D953" s="599"/>
      <c r="E953" s="599"/>
      <c r="F953" s="599"/>
      <c r="G953" s="599"/>
      <c r="H953" s="599"/>
      <c r="I953" s="599"/>
      <c r="J953" s="599"/>
      <c r="K953" s="599"/>
      <c r="L953" s="599"/>
      <c r="M953" s="599"/>
      <c r="N953" s="599"/>
      <c r="O953" s="599"/>
      <c r="P953" s="599"/>
      <c r="Q953" s="599"/>
    </row>
    <row r="954" ht="25.15" customHeight="true" x14ac:dyDescent="0.2">
      <c r="C954" s="599"/>
      <c r="D954" s="599"/>
      <c r="E954" s="599"/>
      <c r="F954" s="599"/>
      <c r="G954" s="599"/>
      <c r="H954" s="599"/>
      <c r="I954" s="599"/>
      <c r="J954" s="599"/>
      <c r="K954" s="599"/>
      <c r="L954" s="599"/>
      <c r="M954" s="599"/>
      <c r="N954" s="599"/>
      <c r="O954" s="599"/>
      <c r="P954" s="599"/>
      <c r="Q954" s="599"/>
    </row>
    <row r="955" ht="25.15" customHeight="true" x14ac:dyDescent="0.2">
      <c r="C955" s="599"/>
      <c r="D955" s="599"/>
      <c r="E955" s="599"/>
      <c r="F955" s="599"/>
      <c r="G955" s="599"/>
      <c r="H955" s="599"/>
      <c r="I955" s="599"/>
      <c r="J955" s="599"/>
      <c r="K955" s="599"/>
      <c r="L955" s="599"/>
      <c r="M955" s="599"/>
      <c r="N955" s="599"/>
      <c r="O955" s="599"/>
      <c r="P955" s="599"/>
      <c r="Q955" s="599"/>
    </row>
    <row r="956" ht="25.15" customHeight="true" x14ac:dyDescent="0.2">
      <c r="C956" s="599"/>
      <c r="D956" s="599"/>
      <c r="E956" s="599"/>
      <c r="F956" s="599"/>
      <c r="G956" s="599"/>
      <c r="H956" s="599"/>
      <c r="I956" s="599"/>
      <c r="J956" s="599"/>
      <c r="K956" s="599"/>
      <c r="L956" s="599"/>
      <c r="M956" s="599"/>
      <c r="N956" s="599"/>
      <c r="O956" s="599"/>
      <c r="P956" s="599"/>
      <c r="Q956" s="599"/>
    </row>
    <row r="957" ht="25.15" customHeight="true" x14ac:dyDescent="0.2">
      <c r="C957" s="599"/>
      <c r="D957" s="599"/>
      <c r="E957" s="599"/>
      <c r="F957" s="599"/>
      <c r="G957" s="599"/>
      <c r="H957" s="599"/>
      <c r="I957" s="599"/>
      <c r="J957" s="599"/>
      <c r="K957" s="599"/>
      <c r="L957" s="599"/>
      <c r="M957" s="599"/>
      <c r="N957" s="599"/>
      <c r="O957" s="599"/>
      <c r="P957" s="599"/>
      <c r="Q957" s="599"/>
    </row>
    <row r="958" ht="25.15" customHeight="true" x14ac:dyDescent="0.2">
      <c r="C958" s="599"/>
      <c r="D958" s="599"/>
      <c r="E958" s="599"/>
      <c r="F958" s="599"/>
      <c r="G958" s="599"/>
      <c r="H958" s="599"/>
      <c r="I958" s="599"/>
      <c r="J958" s="599"/>
      <c r="K958" s="599"/>
      <c r="L958" s="599"/>
      <c r="M958" s="599"/>
      <c r="N958" s="599"/>
      <c r="O958" s="599"/>
      <c r="P958" s="599"/>
      <c r="Q958" s="599"/>
    </row>
    <row r="959" ht="25.15" customHeight="true" x14ac:dyDescent="0.2">
      <c r="C959" s="599"/>
      <c r="D959" s="599"/>
      <c r="E959" s="599"/>
      <c r="F959" s="599"/>
      <c r="G959" s="599"/>
      <c r="H959" s="599"/>
      <c r="I959" s="599"/>
      <c r="J959" s="599"/>
      <c r="K959" s="599"/>
      <c r="L959" s="599"/>
      <c r="M959" s="599"/>
      <c r="N959" s="599"/>
      <c r="O959" s="599"/>
      <c r="P959" s="599"/>
      <c r="Q959" s="599"/>
    </row>
    <row r="960" ht="25.15" customHeight="true" x14ac:dyDescent="0.2">
      <c r="C960" s="599"/>
      <c r="D960" s="599"/>
      <c r="E960" s="599"/>
      <c r="F960" s="599"/>
      <c r="G960" s="599"/>
      <c r="H960" s="599"/>
      <c r="I960" s="599"/>
      <c r="J960" s="599"/>
      <c r="K960" s="599"/>
      <c r="L960" s="599"/>
      <c r="M960" s="599"/>
      <c r="N960" s="599"/>
      <c r="O960" s="599"/>
      <c r="P960" s="599"/>
      <c r="Q960" s="599"/>
    </row>
    <row r="961" ht="25.15" customHeight="true" x14ac:dyDescent="0.2">
      <c r="C961" s="599"/>
      <c r="D961" s="599"/>
      <c r="E961" s="599"/>
      <c r="F961" s="599"/>
      <c r="G961" s="599"/>
      <c r="H961" s="599"/>
      <c r="I961" s="599"/>
      <c r="J961" s="599"/>
      <c r="K961" s="599"/>
      <c r="L961" s="599"/>
      <c r="M961" s="599"/>
      <c r="N961" s="599"/>
      <c r="O961" s="599"/>
      <c r="P961" s="599"/>
      <c r="Q961" s="599"/>
    </row>
    <row r="962" ht="25.15" customHeight="true" x14ac:dyDescent="0.2">
      <c r="C962" s="599"/>
      <c r="D962" s="599"/>
      <c r="E962" s="599"/>
      <c r="F962" s="599"/>
      <c r="G962" s="599"/>
      <c r="H962" s="599"/>
      <c r="I962" s="599"/>
      <c r="J962" s="599"/>
      <c r="K962" s="599"/>
      <c r="L962" s="599"/>
      <c r="M962" s="599"/>
      <c r="N962" s="599"/>
      <c r="O962" s="599"/>
      <c r="P962" s="599"/>
      <c r="Q962" s="599"/>
    </row>
    <row r="963" ht="25.15" customHeight="true" x14ac:dyDescent="0.2">
      <c r="C963" s="599"/>
      <c r="D963" s="599"/>
      <c r="E963" s="599"/>
      <c r="F963" s="599"/>
      <c r="G963" s="599"/>
      <c r="H963" s="599"/>
      <c r="I963" s="599"/>
      <c r="J963" s="599"/>
      <c r="K963" s="599"/>
      <c r="L963" s="599"/>
      <c r="M963" s="599"/>
      <c r="N963" s="599"/>
      <c r="O963" s="599"/>
      <c r="P963" s="599"/>
      <c r="Q963" s="599"/>
    </row>
    <row r="964" ht="25.15" customHeight="true" x14ac:dyDescent="0.2">
      <c r="C964" s="599"/>
      <c r="D964" s="599"/>
      <c r="E964" s="599"/>
      <c r="F964" s="599"/>
      <c r="G964" s="599"/>
      <c r="H964" s="599"/>
      <c r="I964" s="599"/>
      <c r="J964" s="599"/>
      <c r="K964" s="599"/>
      <c r="L964" s="599"/>
      <c r="M964" s="599"/>
      <c r="N964" s="599"/>
      <c r="O964" s="599"/>
      <c r="P964" s="599"/>
      <c r="Q964" s="599"/>
    </row>
    <row r="965" ht="25.15" customHeight="true" x14ac:dyDescent="0.2">
      <c r="C965" s="599"/>
      <c r="D965" s="599"/>
      <c r="E965" s="599"/>
      <c r="F965" s="599"/>
      <c r="G965" s="599"/>
      <c r="H965" s="599"/>
      <c r="I965" s="599"/>
      <c r="J965" s="599"/>
      <c r="K965" s="599"/>
      <c r="L965" s="599"/>
      <c r="M965" s="599"/>
      <c r="N965" s="599"/>
      <c r="O965" s="599"/>
      <c r="P965" s="599"/>
      <c r="Q965" s="599"/>
    </row>
    <row r="966" ht="25.15" customHeight="true" x14ac:dyDescent="0.2">
      <c r="C966" s="599"/>
      <c r="D966" s="599"/>
      <c r="E966" s="599"/>
      <c r="F966" s="599"/>
      <c r="G966" s="599"/>
      <c r="H966" s="599"/>
      <c r="I966" s="599"/>
      <c r="J966" s="599"/>
      <c r="K966" s="599"/>
      <c r="L966" s="599"/>
      <c r="M966" s="599"/>
      <c r="N966" s="599"/>
      <c r="O966" s="599"/>
      <c r="P966" s="599"/>
      <c r="Q966" s="599"/>
    </row>
    <row r="967" ht="25.15" customHeight="true" x14ac:dyDescent="0.2">
      <c r="C967" s="599"/>
      <c r="D967" s="599"/>
      <c r="E967" s="599"/>
      <c r="F967" s="599"/>
      <c r="G967" s="599"/>
      <c r="H967" s="599"/>
      <c r="I967" s="599"/>
      <c r="J967" s="599"/>
      <c r="K967" s="599"/>
      <c r="L967" s="599"/>
      <c r="M967" s="599"/>
      <c r="N967" s="599"/>
      <c r="O967" s="599"/>
      <c r="P967" s="599"/>
      <c r="Q967" s="599"/>
    </row>
    <row r="968" ht="25.15" customHeight="true" x14ac:dyDescent="0.2">
      <c r="C968" s="599"/>
      <c r="D968" s="599"/>
      <c r="E968" s="599"/>
      <c r="F968" s="599"/>
      <c r="G968" s="599"/>
      <c r="H968" s="599"/>
      <c r="I968" s="599"/>
      <c r="J968" s="599"/>
      <c r="K968" s="599"/>
      <c r="L968" s="599"/>
      <c r="M968" s="599"/>
      <c r="N968" s="599"/>
      <c r="O968" s="599"/>
      <c r="P968" s="599"/>
      <c r="Q968" s="599"/>
    </row>
    <row r="969" ht="25.15" customHeight="true" x14ac:dyDescent="0.2">
      <c r="C969" s="599"/>
      <c r="D969" s="599"/>
      <c r="E969" s="599"/>
      <c r="F969" s="599"/>
      <c r="G969" s="599"/>
      <c r="H969" s="599"/>
      <c r="I969" s="599"/>
      <c r="J969" s="599"/>
      <c r="K969" s="599"/>
      <c r="L969" s="599"/>
      <c r="M969" s="599"/>
      <c r="N969" s="599"/>
      <c r="O969" s="599"/>
      <c r="P969" s="599"/>
      <c r="Q969" s="599"/>
    </row>
    <row r="970" ht="25.15" customHeight="true" x14ac:dyDescent="0.2">
      <c r="C970" s="599"/>
      <c r="D970" s="599"/>
      <c r="E970" s="599"/>
      <c r="F970" s="599"/>
      <c r="G970" s="599"/>
      <c r="H970" s="599"/>
      <c r="I970" s="599"/>
      <c r="J970" s="599"/>
      <c r="K970" s="599"/>
      <c r="L970" s="599"/>
      <c r="M970" s="599"/>
      <c r="N970" s="599"/>
      <c r="O970" s="599"/>
      <c r="P970" s="599"/>
      <c r="Q970" s="599"/>
    </row>
    <row r="971" ht="25.15" customHeight="true" x14ac:dyDescent="0.2">
      <c r="C971" s="599"/>
      <c r="D971" s="599"/>
      <c r="E971" s="599"/>
      <c r="F971" s="599"/>
      <c r="G971" s="599"/>
      <c r="H971" s="599"/>
      <c r="I971" s="599"/>
      <c r="J971" s="599"/>
      <c r="K971" s="599"/>
      <c r="L971" s="599"/>
      <c r="M971" s="599"/>
      <c r="N971" s="599"/>
      <c r="O971" s="599"/>
      <c r="P971" s="599"/>
      <c r="Q971" s="599"/>
    </row>
    <row r="972" ht="25.15" customHeight="true" x14ac:dyDescent="0.2">
      <c r="C972" s="599"/>
      <c r="D972" s="599"/>
      <c r="E972" s="599"/>
      <c r="F972" s="599"/>
      <c r="G972" s="599"/>
      <c r="H972" s="599"/>
      <c r="I972" s="599"/>
      <c r="J972" s="599"/>
      <c r="K972" s="599"/>
      <c r="L972" s="599"/>
      <c r="M972" s="599"/>
      <c r="N972" s="599"/>
      <c r="O972" s="599"/>
      <c r="P972" s="599"/>
      <c r="Q972" s="599"/>
    </row>
    <row r="973" ht="25.15" customHeight="true" x14ac:dyDescent="0.2">
      <c r="C973" s="599"/>
      <c r="D973" s="599"/>
      <c r="E973" s="599"/>
      <c r="F973" s="599"/>
      <c r="G973" s="599"/>
      <c r="H973" s="599"/>
      <c r="I973" s="599"/>
      <c r="J973" s="599"/>
      <c r="K973" s="599"/>
      <c r="L973" s="599"/>
      <c r="M973" s="599"/>
      <c r="N973" s="599"/>
      <c r="O973" s="599"/>
      <c r="P973" s="599"/>
      <c r="Q973" s="599"/>
    </row>
    <row r="974" ht="25.15" customHeight="true" x14ac:dyDescent="0.2">
      <c r="C974" s="599"/>
      <c r="D974" s="599"/>
      <c r="E974" s="599"/>
      <c r="F974" s="599"/>
      <c r="G974" s="599"/>
      <c r="H974" s="599"/>
      <c r="I974" s="599"/>
      <c r="J974" s="599"/>
      <c r="K974" s="599"/>
      <c r="L974" s="599"/>
      <c r="M974" s="599"/>
      <c r="N974" s="599"/>
      <c r="O974" s="599"/>
      <c r="P974" s="599"/>
      <c r="Q974" s="599"/>
    </row>
    <row r="975" ht="25.15" customHeight="true" x14ac:dyDescent="0.2">
      <c r="C975" s="599"/>
      <c r="D975" s="599"/>
      <c r="E975" s="599"/>
      <c r="F975" s="599"/>
      <c r="G975" s="599"/>
      <c r="H975" s="599"/>
      <c r="I975" s="599"/>
      <c r="J975" s="599"/>
      <c r="K975" s="599"/>
      <c r="L975" s="599"/>
      <c r="M975" s="599"/>
      <c r="N975" s="599"/>
      <c r="O975" s="599"/>
      <c r="P975" s="599"/>
      <c r="Q975" s="599"/>
    </row>
    <row r="976" ht="25.15" customHeight="true" x14ac:dyDescent="0.2">
      <c r="C976" s="599"/>
      <c r="D976" s="599"/>
      <c r="E976" s="599"/>
      <c r="F976" s="599"/>
      <c r="G976" s="599"/>
      <c r="H976" s="599"/>
      <c r="I976" s="599"/>
      <c r="J976" s="599"/>
      <c r="K976" s="599"/>
      <c r="L976" s="599"/>
      <c r="M976" s="599"/>
      <c r="N976" s="599"/>
      <c r="O976" s="599"/>
      <c r="P976" s="599"/>
      <c r="Q976" s="599"/>
    </row>
    <row r="977" ht="25.15" customHeight="true" x14ac:dyDescent="0.2">
      <c r="C977" s="599"/>
      <c r="D977" s="599"/>
      <c r="E977" s="599"/>
      <c r="F977" s="599"/>
      <c r="G977" s="599"/>
      <c r="H977" s="599"/>
      <c r="I977" s="599"/>
      <c r="J977" s="599"/>
      <c r="K977" s="599"/>
      <c r="L977" s="599"/>
      <c r="M977" s="599"/>
      <c r="N977" s="599"/>
      <c r="O977" s="599"/>
      <c r="P977" s="599"/>
      <c r="Q977" s="599"/>
    </row>
    <row r="978" ht="25.15" customHeight="true" x14ac:dyDescent="0.2">
      <c r="C978" s="599"/>
      <c r="D978" s="599"/>
      <c r="E978" s="599"/>
      <c r="F978" s="599"/>
      <c r="G978" s="599"/>
      <c r="H978" s="599"/>
      <c r="I978" s="599"/>
      <c r="J978" s="599"/>
      <c r="K978" s="599"/>
      <c r="L978" s="599"/>
      <c r="M978" s="599"/>
      <c r="N978" s="599"/>
      <c r="O978" s="599"/>
      <c r="P978" s="599"/>
      <c r="Q978" s="599"/>
    </row>
    <row r="979" ht="25.15" customHeight="true" x14ac:dyDescent="0.2">
      <c r="C979" s="599"/>
      <c r="D979" s="599"/>
      <c r="E979" s="599"/>
      <c r="F979" s="599"/>
      <c r="G979" s="599"/>
      <c r="H979" s="599"/>
      <c r="I979" s="599"/>
      <c r="J979" s="599"/>
      <c r="K979" s="599"/>
      <c r="L979" s="599"/>
      <c r="M979" s="599"/>
      <c r="N979" s="599"/>
      <c r="O979" s="599"/>
      <c r="P979" s="599"/>
      <c r="Q979" s="599"/>
    </row>
    <row r="980" ht="25.15" customHeight="true" x14ac:dyDescent="0.2">
      <c r="C980" s="599"/>
      <c r="D980" s="599"/>
      <c r="E980" s="599"/>
      <c r="F980" s="599"/>
      <c r="G980" s="599"/>
      <c r="H980" s="599"/>
      <c r="I980" s="599"/>
      <c r="J980" s="599"/>
      <c r="K980" s="599"/>
      <c r="L980" s="599"/>
      <c r="M980" s="599"/>
      <c r="N980" s="599"/>
      <c r="O980" s="599"/>
      <c r="P980" s="599"/>
      <c r="Q980" s="599"/>
    </row>
    <row r="981" ht="25.15" customHeight="true" x14ac:dyDescent="0.2">
      <c r="C981" s="599"/>
      <c r="D981" s="599"/>
      <c r="E981" s="599"/>
      <c r="F981" s="599"/>
      <c r="G981" s="599"/>
      <c r="H981" s="599"/>
      <c r="I981" s="599"/>
      <c r="J981" s="599"/>
      <c r="K981" s="599"/>
      <c r="L981" s="599"/>
      <c r="M981" s="599"/>
      <c r="N981" s="599"/>
      <c r="O981" s="599"/>
      <c r="P981" s="599"/>
      <c r="Q981" s="599"/>
    </row>
    <row r="982" ht="25.15" customHeight="true" x14ac:dyDescent="0.2">
      <c r="C982" s="599"/>
      <c r="D982" s="599"/>
      <c r="E982" s="599"/>
      <c r="F982" s="599"/>
      <c r="G982" s="599"/>
      <c r="H982" s="599"/>
      <c r="I982" s="599"/>
      <c r="J982" s="599"/>
      <c r="K982" s="599"/>
      <c r="L982" s="599"/>
      <c r="M982" s="599"/>
      <c r="N982" s="599"/>
      <c r="O982" s="599"/>
      <c r="P982" s="599"/>
      <c r="Q982" s="599"/>
    </row>
    <row r="983" ht="25.15" customHeight="true" x14ac:dyDescent="0.2">
      <c r="C983" s="599"/>
      <c r="D983" s="599"/>
      <c r="E983" s="599"/>
      <c r="F983" s="599"/>
      <c r="G983" s="599"/>
      <c r="H983" s="599"/>
      <c r="I983" s="599"/>
      <c r="J983" s="599"/>
      <c r="K983" s="599"/>
      <c r="L983" s="599"/>
      <c r="M983" s="599"/>
      <c r="N983" s="599"/>
      <c r="O983" s="599"/>
      <c r="P983" s="599"/>
      <c r="Q983" s="599"/>
    </row>
    <row r="984" ht="25.15" customHeight="true" x14ac:dyDescent="0.2">
      <c r="C984" s="599"/>
      <c r="D984" s="599"/>
      <c r="E984" s="599"/>
      <c r="F984" s="599"/>
      <c r="G984" s="599"/>
      <c r="H984" s="599"/>
      <c r="I984" s="599"/>
      <c r="J984" s="599"/>
      <c r="K984" s="599"/>
      <c r="L984" s="599"/>
      <c r="M984" s="599"/>
      <c r="N984" s="599"/>
      <c r="O984" s="599"/>
      <c r="P984" s="599"/>
      <c r="Q984" s="599"/>
    </row>
    <row r="985" ht="25.15" customHeight="true" x14ac:dyDescent="0.2">
      <c r="C985" s="599"/>
      <c r="D985" s="599"/>
      <c r="E985" s="599"/>
      <c r="F985" s="599"/>
      <c r="G985" s="599"/>
      <c r="H985" s="599"/>
      <c r="I985" s="599"/>
      <c r="J985" s="599"/>
      <c r="K985" s="599"/>
      <c r="L985" s="599"/>
      <c r="M985" s="599"/>
      <c r="N985" s="599"/>
      <c r="O985" s="599"/>
      <c r="P985" s="599"/>
      <c r="Q985" s="599"/>
    </row>
    <row r="986" ht="25.15" customHeight="true" x14ac:dyDescent="0.2">
      <c r="C986" s="599"/>
      <c r="D986" s="599"/>
      <c r="E986" s="599"/>
      <c r="F986" s="599"/>
      <c r="G986" s="599"/>
      <c r="H986" s="599"/>
      <c r="I986" s="599"/>
      <c r="J986" s="599"/>
      <c r="K986" s="599"/>
      <c r="L986" s="599"/>
      <c r="M986" s="599"/>
      <c r="N986" s="599"/>
      <c r="O986" s="599"/>
      <c r="P986" s="599"/>
      <c r="Q986" s="599"/>
    </row>
    <row r="987" ht="25.15" customHeight="true" x14ac:dyDescent="0.2">
      <c r="C987" s="599"/>
      <c r="D987" s="599"/>
      <c r="E987" s="599"/>
      <c r="F987" s="599"/>
      <c r="G987" s="599"/>
      <c r="H987" s="599"/>
      <c r="I987" s="599"/>
      <c r="J987" s="599"/>
      <c r="K987" s="599"/>
      <c r="L987" s="599"/>
      <c r="M987" s="599"/>
      <c r="N987" s="599"/>
      <c r="O987" s="599"/>
      <c r="P987" s="599"/>
      <c r="Q987" s="599"/>
    </row>
    <row r="988" ht="25.15" customHeight="true" x14ac:dyDescent="0.2">
      <c r="C988" s="599"/>
      <c r="D988" s="599"/>
      <c r="E988" s="599"/>
      <c r="F988" s="599"/>
      <c r="G988" s="599"/>
      <c r="H988" s="599"/>
      <c r="I988" s="599"/>
      <c r="J988" s="599"/>
      <c r="K988" s="599"/>
      <c r="L988" s="599"/>
      <c r="M988" s="599"/>
      <c r="N988" s="599"/>
      <c r="O988" s="599"/>
      <c r="P988" s="599"/>
      <c r="Q988" s="599"/>
    </row>
    <row r="989" ht="25.15" customHeight="true" x14ac:dyDescent="0.2">
      <c r="C989" s="599"/>
      <c r="D989" s="599"/>
      <c r="E989" s="599"/>
      <c r="F989" s="599"/>
      <c r="G989" s="599"/>
      <c r="H989" s="599"/>
      <c r="I989" s="599"/>
      <c r="J989" s="599"/>
      <c r="K989" s="599"/>
      <c r="L989" s="599"/>
      <c r="M989" s="599"/>
      <c r="N989" s="599"/>
      <c r="O989" s="599"/>
      <c r="P989" s="599"/>
      <c r="Q989" s="599"/>
    </row>
    <row r="990" ht="25.15" customHeight="true" x14ac:dyDescent="0.2">
      <c r="C990" s="599"/>
      <c r="D990" s="599"/>
      <c r="E990" s="599"/>
      <c r="F990" s="599"/>
      <c r="G990" s="599"/>
      <c r="H990" s="599"/>
      <c r="I990" s="599"/>
      <c r="J990" s="599"/>
      <c r="K990" s="599"/>
      <c r="L990" s="599"/>
      <c r="M990" s="599"/>
      <c r="N990" s="599"/>
      <c r="O990" s="599"/>
      <c r="P990" s="599"/>
      <c r="Q990" s="599"/>
    </row>
    <row r="991" ht="25.15" customHeight="true" x14ac:dyDescent="0.2">
      <c r="C991" s="599"/>
      <c r="D991" s="599"/>
      <c r="E991" s="599"/>
      <c r="F991" s="599"/>
      <c r="G991" s="599"/>
      <c r="H991" s="599"/>
      <c r="I991" s="599"/>
      <c r="J991" s="599"/>
      <c r="K991" s="599"/>
      <c r="L991" s="599"/>
      <c r="M991" s="599"/>
      <c r="N991" s="599"/>
      <c r="O991" s="599"/>
      <c r="P991" s="599"/>
      <c r="Q991" s="599"/>
    </row>
    <row r="992" ht="25.15" customHeight="true" x14ac:dyDescent="0.2">
      <c r="C992" s="599"/>
      <c r="D992" s="599"/>
      <c r="E992" s="599"/>
      <c r="F992" s="599"/>
      <c r="G992" s="599"/>
      <c r="H992" s="599"/>
      <c r="I992" s="599"/>
      <c r="J992" s="599"/>
      <c r="K992" s="599"/>
      <c r="L992" s="599"/>
      <c r="M992" s="599"/>
      <c r="N992" s="599"/>
      <c r="O992" s="599"/>
      <c r="P992" s="599"/>
      <c r="Q992" s="599"/>
    </row>
    <row r="993" ht="25.15" customHeight="true" x14ac:dyDescent="0.2">
      <c r="C993" s="599"/>
      <c r="D993" s="599"/>
      <c r="E993" s="599"/>
      <c r="F993" s="599"/>
      <c r="G993" s="599"/>
      <c r="H993" s="599"/>
      <c r="I993" s="599"/>
      <c r="J993" s="599"/>
      <c r="K993" s="599"/>
      <c r="L993" s="599"/>
      <c r="M993" s="599"/>
      <c r="N993" s="599"/>
      <c r="O993" s="599"/>
      <c r="P993" s="599"/>
      <c r="Q993" s="599"/>
    </row>
    <row r="994" ht="25.15" customHeight="true" x14ac:dyDescent="0.2">
      <c r="C994" s="599"/>
      <c r="D994" s="599"/>
      <c r="E994" s="599"/>
      <c r="F994" s="599"/>
      <c r="G994" s="599"/>
      <c r="H994" s="599"/>
      <c r="I994" s="599"/>
      <c r="J994" s="599"/>
      <c r="K994" s="599"/>
      <c r="L994" s="599"/>
      <c r="M994" s="599"/>
      <c r="N994" s="599"/>
      <c r="O994" s="599"/>
      <c r="P994" s="599"/>
      <c r="Q994" s="599"/>
    </row>
    <row r="995" ht="25.15" customHeight="true" x14ac:dyDescent="0.2">
      <c r="C995" s="599"/>
      <c r="D995" s="599"/>
      <c r="E995" s="599"/>
      <c r="F995" s="599"/>
      <c r="G995" s="599"/>
      <c r="H995" s="599"/>
      <c r="I995" s="599"/>
      <c r="J995" s="599"/>
      <c r="K995" s="599"/>
      <c r="L995" s="599"/>
      <c r="M995" s="599"/>
      <c r="N995" s="599"/>
      <c r="O995" s="599"/>
      <c r="P995" s="599"/>
      <c r="Q995" s="599"/>
    </row>
    <row r="996" ht="25.15" customHeight="true" x14ac:dyDescent="0.2">
      <c r="C996" s="599"/>
      <c r="D996" s="599"/>
      <c r="E996" s="599"/>
      <c r="F996" s="599"/>
      <c r="G996" s="599"/>
      <c r="H996" s="599"/>
      <c r="I996" s="599"/>
      <c r="J996" s="599"/>
      <c r="K996" s="599"/>
      <c r="L996" s="599"/>
      <c r="M996" s="599"/>
      <c r="N996" s="599"/>
      <c r="O996" s="599"/>
      <c r="P996" s="599"/>
      <c r="Q996" s="599"/>
    </row>
    <row r="997" ht="25.15" customHeight="true" x14ac:dyDescent="0.2">
      <c r="C997" s="599"/>
      <c r="D997" s="599"/>
      <c r="E997" s="599"/>
      <c r="F997" s="599"/>
      <c r="G997" s="599"/>
      <c r="H997" s="599"/>
      <c r="I997" s="599"/>
      <c r="J997" s="599"/>
      <c r="K997" s="599"/>
      <c r="L997" s="599"/>
      <c r="M997" s="599"/>
      <c r="N997" s="599"/>
      <c r="O997" s="599"/>
      <c r="P997" s="599"/>
      <c r="Q997" s="599"/>
    </row>
    <row r="998" ht="25.15" customHeight="true" x14ac:dyDescent="0.2">
      <c r="C998" s="599"/>
      <c r="D998" s="599"/>
      <c r="E998" s="599"/>
      <c r="F998" s="599"/>
      <c r="G998" s="599"/>
      <c r="H998" s="599"/>
      <c r="I998" s="599"/>
      <c r="J998" s="599"/>
      <c r="K998" s="599"/>
      <c r="L998" s="599"/>
      <c r="M998" s="599"/>
      <c r="N998" s="599"/>
      <c r="O998" s="599"/>
      <c r="P998" s="599"/>
      <c r="Q998" s="599"/>
    </row>
    <row r="999" ht="25.15" customHeight="true" x14ac:dyDescent="0.2">
      <c r="C999" s="599"/>
      <c r="D999" s="599"/>
      <c r="E999" s="599"/>
      <c r="F999" s="599"/>
      <c r="G999" s="599"/>
      <c r="H999" s="599"/>
      <c r="I999" s="599"/>
      <c r="J999" s="599"/>
      <c r="K999" s="599"/>
      <c r="L999" s="599"/>
      <c r="M999" s="599"/>
      <c r="N999" s="599"/>
      <c r="O999" s="599"/>
      <c r="P999" s="599"/>
      <c r="Q999" s="599"/>
    </row>
    <row r="1000" ht="25.15" customHeight="true" x14ac:dyDescent="0.2">
      <c r="C1000" s="599"/>
      <c r="D1000" s="599"/>
      <c r="E1000" s="599"/>
      <c r="F1000" s="599"/>
      <c r="G1000" s="599"/>
      <c r="H1000" s="599"/>
      <c r="I1000" s="599"/>
      <c r="J1000" s="599"/>
      <c r="K1000" s="599"/>
      <c r="L1000" s="599"/>
      <c r="M1000" s="599"/>
      <c r="N1000" s="599"/>
      <c r="O1000" s="599"/>
      <c r="P1000" s="599"/>
      <c r="Q1000" s="599"/>
    </row>
    <row r="1001" ht="25.15" customHeight="true" x14ac:dyDescent="0.2">
      <c r="C1001" s="599"/>
      <c r="D1001" s="599"/>
      <c r="E1001" s="599"/>
      <c r="F1001" s="599"/>
      <c r="G1001" s="599"/>
      <c r="H1001" s="599"/>
      <c r="I1001" s="599"/>
      <c r="J1001" s="599"/>
      <c r="K1001" s="599"/>
      <c r="L1001" s="599"/>
      <c r="M1001" s="599"/>
      <c r="N1001" s="599"/>
      <c r="O1001" s="599"/>
      <c r="P1001" s="599"/>
      <c r="Q1001" s="599"/>
    </row>
    <row r="1002" ht="25.15" customHeight="true" x14ac:dyDescent="0.2">
      <c r="C1002" s="599"/>
      <c r="D1002" s="599"/>
      <c r="E1002" s="599"/>
      <c r="F1002" s="599"/>
      <c r="G1002" s="599"/>
      <c r="H1002" s="599"/>
      <c r="I1002" s="599"/>
      <c r="J1002" s="599"/>
      <c r="K1002" s="599"/>
      <c r="L1002" s="599"/>
      <c r="M1002" s="599"/>
      <c r="N1002" s="599"/>
      <c r="O1002" s="599"/>
      <c r="P1002" s="599"/>
      <c r="Q1002" s="599"/>
    </row>
    <row r="1003" ht="25.15" customHeight="true" x14ac:dyDescent="0.2">
      <c r="C1003" s="599"/>
      <c r="D1003" s="599"/>
      <c r="E1003" s="599"/>
      <c r="F1003" s="599"/>
      <c r="G1003" s="599"/>
      <c r="H1003" s="599"/>
      <c r="I1003" s="599"/>
      <c r="J1003" s="599"/>
      <c r="K1003" s="599"/>
      <c r="L1003" s="599"/>
      <c r="M1003" s="599"/>
      <c r="N1003" s="599"/>
      <c r="O1003" s="599"/>
      <c r="P1003" s="599"/>
      <c r="Q1003" s="599"/>
    </row>
    <row r="1004" ht="25.15" customHeight="true" x14ac:dyDescent="0.2">
      <c r="C1004" s="599"/>
      <c r="D1004" s="599"/>
      <c r="E1004" s="599"/>
      <c r="F1004" s="599"/>
      <c r="G1004" s="599"/>
      <c r="H1004" s="599"/>
      <c r="I1004" s="599"/>
      <c r="J1004" s="599"/>
      <c r="K1004" s="599"/>
      <c r="L1004" s="599"/>
      <c r="M1004" s="599"/>
      <c r="N1004" s="599"/>
      <c r="O1004" s="599"/>
      <c r="P1004" s="599"/>
      <c r="Q1004" s="599"/>
    </row>
    <row r="1005" ht="25.15" customHeight="true" x14ac:dyDescent="0.2">
      <c r="C1005" s="599"/>
      <c r="D1005" s="599"/>
      <c r="E1005" s="599"/>
      <c r="F1005" s="599"/>
      <c r="G1005" s="599"/>
      <c r="H1005" s="599"/>
      <c r="I1005" s="599"/>
      <c r="J1005" s="599"/>
      <c r="K1005" s="599"/>
      <c r="L1005" s="599"/>
      <c r="M1005" s="599"/>
      <c r="N1005" s="599"/>
      <c r="O1005" s="599"/>
      <c r="P1005" s="599"/>
      <c r="Q1005" s="599"/>
    </row>
    <row r="1006" ht="25.15" customHeight="true" x14ac:dyDescent="0.2">
      <c r="C1006" s="599"/>
      <c r="D1006" s="599"/>
      <c r="E1006" s="599"/>
      <c r="F1006" s="599"/>
      <c r="G1006" s="599"/>
      <c r="H1006" s="599"/>
      <c r="I1006" s="599"/>
      <c r="J1006" s="599"/>
      <c r="K1006" s="599"/>
      <c r="L1006" s="599"/>
      <c r="M1006" s="599"/>
      <c r="N1006" s="599"/>
      <c r="O1006" s="599"/>
      <c r="P1006" s="599"/>
      <c r="Q1006" s="599"/>
    </row>
    <row r="1007" ht="25.15" customHeight="true" x14ac:dyDescent="0.2">
      <c r="C1007" s="599"/>
      <c r="D1007" s="599"/>
      <c r="E1007" s="599"/>
      <c r="F1007" s="599"/>
      <c r="G1007" s="599"/>
      <c r="H1007" s="599"/>
      <c r="I1007" s="599"/>
      <c r="J1007" s="599"/>
      <c r="K1007" s="599"/>
      <c r="L1007" s="599"/>
      <c r="M1007" s="599"/>
      <c r="N1007" s="599"/>
      <c r="O1007" s="599"/>
      <c r="P1007" s="599"/>
      <c r="Q1007" s="599"/>
    </row>
    <row r="1008" ht="25.15" customHeight="true" x14ac:dyDescent="0.2">
      <c r="C1008" s="599"/>
      <c r="D1008" s="599"/>
      <c r="E1008" s="599"/>
      <c r="F1008" s="599"/>
      <c r="G1008" s="599"/>
      <c r="H1008" s="599"/>
      <c r="I1008" s="599"/>
      <c r="J1008" s="599"/>
      <c r="K1008" s="599"/>
      <c r="L1008" s="599"/>
      <c r="M1008" s="599"/>
      <c r="N1008" s="599"/>
      <c r="O1008" s="599"/>
      <c r="P1008" s="599"/>
      <c r="Q1008" s="599"/>
    </row>
    <row r="1009" ht="25.15" customHeight="true" x14ac:dyDescent="0.2">
      <c r="C1009" s="599"/>
      <c r="D1009" s="599"/>
      <c r="E1009" s="599"/>
      <c r="F1009" s="599"/>
      <c r="G1009" s="599"/>
      <c r="H1009" s="599"/>
      <c r="I1009" s="599"/>
      <c r="J1009" s="599"/>
      <c r="K1009" s="599"/>
      <c r="L1009" s="599"/>
      <c r="M1009" s="599"/>
      <c r="N1009" s="599"/>
      <c r="O1009" s="599"/>
      <c r="P1009" s="599"/>
      <c r="Q1009" s="599"/>
    </row>
    <row r="1010" ht="25.15" customHeight="true" x14ac:dyDescent="0.2">
      <c r="C1010" s="599"/>
      <c r="D1010" s="599"/>
      <c r="E1010" s="599"/>
      <c r="F1010" s="599"/>
      <c r="G1010" s="599"/>
      <c r="H1010" s="599"/>
      <c r="I1010" s="599"/>
      <c r="J1010" s="599"/>
      <c r="K1010" s="599"/>
      <c r="L1010" s="599"/>
      <c r="M1010" s="599"/>
      <c r="N1010" s="599"/>
      <c r="O1010" s="599"/>
      <c r="P1010" s="599"/>
      <c r="Q1010" s="599"/>
    </row>
    <row r="1011" ht="25.15" customHeight="true" x14ac:dyDescent="0.2">
      <c r="C1011" s="599"/>
      <c r="D1011" s="599"/>
      <c r="E1011" s="599"/>
      <c r="F1011" s="599"/>
      <c r="G1011" s="599"/>
      <c r="H1011" s="599"/>
      <c r="I1011" s="599"/>
      <c r="J1011" s="599"/>
      <c r="K1011" s="599"/>
      <c r="L1011" s="599"/>
      <c r="M1011" s="599"/>
      <c r="N1011" s="599"/>
      <c r="O1011" s="599"/>
      <c r="P1011" s="599"/>
      <c r="Q1011" s="599"/>
    </row>
    <row r="1012" ht="25.15" customHeight="true" x14ac:dyDescent="0.2">
      <c r="C1012" s="599"/>
      <c r="D1012" s="599"/>
      <c r="E1012" s="599"/>
      <c r="F1012" s="599"/>
      <c r="G1012" s="599"/>
      <c r="H1012" s="599"/>
      <c r="I1012" s="599"/>
      <c r="J1012" s="599"/>
      <c r="K1012" s="599"/>
      <c r="L1012" s="599"/>
      <c r="M1012" s="599"/>
      <c r="N1012" s="599"/>
      <c r="O1012" s="599"/>
      <c r="P1012" s="599"/>
      <c r="Q1012" s="599"/>
    </row>
    <row r="1013" ht="25.15" customHeight="true" x14ac:dyDescent="0.2">
      <c r="C1013" s="599"/>
      <c r="D1013" s="599"/>
      <c r="E1013" s="599"/>
      <c r="F1013" s="599"/>
      <c r="G1013" s="599"/>
      <c r="H1013" s="599"/>
      <c r="I1013" s="599"/>
      <c r="J1013" s="599"/>
      <c r="K1013" s="599"/>
      <c r="L1013" s="599"/>
      <c r="M1013" s="599"/>
      <c r="N1013" s="599"/>
      <c r="O1013" s="599"/>
      <c r="P1013" s="599"/>
      <c r="Q1013" s="599"/>
    </row>
    <row r="1014" ht="25.15" customHeight="true" x14ac:dyDescent="0.2">
      <c r="C1014" s="599"/>
      <c r="D1014" s="599"/>
      <c r="E1014" s="599"/>
      <c r="F1014" s="599"/>
      <c r="G1014" s="599"/>
      <c r="H1014" s="599"/>
      <c r="I1014" s="599"/>
      <c r="J1014" s="599"/>
      <c r="K1014" s="599"/>
      <c r="L1014" s="599"/>
      <c r="M1014" s="599"/>
      <c r="N1014" s="599"/>
      <c r="O1014" s="599"/>
      <c r="P1014" s="599"/>
      <c r="Q1014" s="599"/>
    </row>
    <row r="1015" ht="25.15" customHeight="true" x14ac:dyDescent="0.2">
      <c r="C1015" s="599"/>
      <c r="D1015" s="599"/>
      <c r="E1015" s="599"/>
      <c r="F1015" s="599"/>
      <c r="G1015" s="599"/>
      <c r="H1015" s="599"/>
      <c r="I1015" s="599"/>
      <c r="J1015" s="599"/>
      <c r="K1015" s="599"/>
      <c r="L1015" s="599"/>
      <c r="M1015" s="599"/>
      <c r="N1015" s="599"/>
      <c r="O1015" s="599"/>
      <c r="P1015" s="599"/>
      <c r="Q1015" s="599"/>
    </row>
    <row r="1016" ht="25.15" customHeight="true" x14ac:dyDescent="0.2">
      <c r="C1016" s="599"/>
      <c r="D1016" s="599"/>
      <c r="E1016" s="599"/>
      <c r="F1016" s="599"/>
      <c r="G1016" s="599"/>
      <c r="H1016" s="599"/>
      <c r="I1016" s="599"/>
      <c r="J1016" s="599"/>
      <c r="K1016" s="599"/>
      <c r="L1016" s="599"/>
      <c r="M1016" s="599"/>
      <c r="N1016" s="599"/>
      <c r="O1016" s="599"/>
      <c r="P1016" s="599"/>
      <c r="Q1016" s="599"/>
    </row>
    <row r="1017" ht="25.15" customHeight="true" x14ac:dyDescent="0.2">
      <c r="C1017" s="599"/>
      <c r="D1017" s="599"/>
      <c r="E1017" s="599"/>
      <c r="F1017" s="599"/>
      <c r="G1017" s="599"/>
      <c r="H1017" s="599"/>
      <c r="I1017" s="599"/>
      <c r="J1017" s="599"/>
      <c r="K1017" s="599"/>
      <c r="L1017" s="599"/>
      <c r="M1017" s="599"/>
      <c r="N1017" s="599"/>
      <c r="O1017" s="599"/>
      <c r="P1017" s="599"/>
      <c r="Q1017" s="599"/>
    </row>
    <row r="1018" ht="25.15" customHeight="true" x14ac:dyDescent="0.2">
      <c r="C1018" s="599"/>
      <c r="D1018" s="599"/>
      <c r="E1018" s="599"/>
      <c r="F1018" s="599"/>
      <c r="G1018" s="599"/>
      <c r="H1018" s="599"/>
      <c r="I1018" s="599"/>
      <c r="J1018" s="599"/>
      <c r="K1018" s="599"/>
      <c r="L1018" s="599"/>
      <c r="M1018" s="599"/>
      <c r="N1018" s="599"/>
      <c r="O1018" s="599"/>
      <c r="P1018" s="599"/>
      <c r="Q1018" s="599"/>
    </row>
    <row r="1019" ht="25.15" customHeight="true" x14ac:dyDescent="0.2">
      <c r="C1019" s="599"/>
      <c r="D1019" s="599"/>
      <c r="E1019" s="599"/>
      <c r="F1019" s="599"/>
      <c r="G1019" s="599"/>
      <c r="H1019" s="599"/>
      <c r="I1019" s="599"/>
      <c r="J1019" s="599"/>
      <c r="K1019" s="599"/>
      <c r="L1019" s="599"/>
      <c r="M1019" s="599"/>
      <c r="N1019" s="599"/>
      <c r="O1019" s="599"/>
      <c r="P1019" s="599"/>
      <c r="Q1019" s="599"/>
    </row>
    <row r="1020" ht="25.15" customHeight="true" x14ac:dyDescent="0.2">
      <c r="C1020" s="599"/>
      <c r="D1020" s="599"/>
      <c r="E1020" s="599"/>
      <c r="F1020" s="599"/>
      <c r="G1020" s="599"/>
      <c r="H1020" s="599"/>
      <c r="I1020" s="599"/>
      <c r="J1020" s="599"/>
      <c r="K1020" s="599"/>
      <c r="L1020" s="599"/>
      <c r="M1020" s="599"/>
      <c r="N1020" s="599"/>
      <c r="O1020" s="599"/>
      <c r="P1020" s="599"/>
      <c r="Q1020" s="599"/>
    </row>
    <row r="1021" ht="25.15" customHeight="true" x14ac:dyDescent="0.2">
      <c r="C1021" s="599"/>
      <c r="D1021" s="599"/>
      <c r="E1021" s="599"/>
      <c r="F1021" s="599"/>
      <c r="G1021" s="599"/>
      <c r="H1021" s="599"/>
      <c r="I1021" s="599"/>
      <c r="J1021" s="599"/>
      <c r="K1021" s="599"/>
      <c r="L1021" s="599"/>
      <c r="M1021" s="599"/>
      <c r="N1021" s="599"/>
      <c r="O1021" s="599"/>
      <c r="P1021" s="599"/>
      <c r="Q1021" s="599"/>
    </row>
    <row r="1022" ht="25.15" customHeight="true" x14ac:dyDescent="0.2">
      <c r="C1022" s="599"/>
      <c r="D1022" s="599"/>
      <c r="E1022" s="599"/>
      <c r="F1022" s="599"/>
      <c r="G1022" s="599"/>
      <c r="H1022" s="599"/>
      <c r="I1022" s="599"/>
      <c r="J1022" s="599"/>
      <c r="K1022" s="599"/>
      <c r="L1022" s="599"/>
      <c r="M1022" s="599"/>
      <c r="N1022" s="599"/>
      <c r="O1022" s="599"/>
      <c r="P1022" s="599"/>
      <c r="Q1022" s="599"/>
    </row>
    <row r="1023" ht="25.15" customHeight="true" x14ac:dyDescent="0.2">
      <c r="C1023" s="599"/>
      <c r="D1023" s="599"/>
      <c r="E1023" s="599"/>
      <c r="F1023" s="599"/>
      <c r="G1023" s="599"/>
      <c r="H1023" s="599"/>
      <c r="I1023" s="599"/>
      <c r="J1023" s="599"/>
      <c r="K1023" s="599"/>
      <c r="L1023" s="599"/>
      <c r="M1023" s="599"/>
      <c r="N1023" s="599"/>
      <c r="O1023" s="599"/>
      <c r="P1023" s="599"/>
      <c r="Q1023" s="599"/>
    </row>
    <row r="1024" ht="25.15" customHeight="true" x14ac:dyDescent="0.2">
      <c r="C1024" s="599"/>
      <c r="D1024" s="599"/>
      <c r="E1024" s="599"/>
      <c r="F1024" s="599"/>
      <c r="G1024" s="599"/>
      <c r="H1024" s="599"/>
      <c r="I1024" s="599"/>
      <c r="J1024" s="599"/>
      <c r="K1024" s="599"/>
      <c r="L1024" s="599"/>
      <c r="M1024" s="599"/>
      <c r="N1024" s="599"/>
      <c r="O1024" s="599"/>
      <c r="P1024" s="599"/>
      <c r="Q1024" s="599"/>
    </row>
    <row r="1025" s="511" customFormat="true" ht="21" customHeight="true" x14ac:dyDescent="0.2">
      <c r="A1025" s="2908" t="s">
        <v>35</v>
      </c>
      <c r="B1025" s="2908"/>
      <c r="C1025" s="2908"/>
      <c r="AD1025" s="775"/>
      <c r="AE1025" s="775"/>
      <c r="AF1025" s="775"/>
      <c r="AG1025" s="775"/>
      <c r="AH1025" s="775"/>
      <c r="AI1025" s="775"/>
      <c r="AJ1025" s="775"/>
      <c r="AK1025" s="775"/>
      <c r="AL1025" s="775"/>
      <c r="AM1025" s="775"/>
      <c r="AN1025" s="775"/>
      <c r="AO1025" s="775"/>
      <c r="AP1025" s="775"/>
      <c r="AQ1025" s="775"/>
      <c r="AR1025" s="775"/>
      <c r="AS1025" s="775"/>
      <c r="AT1025" s="775"/>
      <c r="AU1025" s="775"/>
      <c r="AV1025" s="775"/>
      <c r="AW1025" s="775"/>
      <c r="AX1025" s="775"/>
      <c r="AY1025" s="775"/>
      <c r="AZ1025" s="775"/>
      <c r="BA1025" s="261"/>
      <c r="BB1025" s="353"/>
      <c r="BC1025"/>
      <c r="BD1025"/>
      <c r="BE1025"/>
      <c r="BF1025"/>
      <c r="BG1025"/>
      <c r="BH1025"/>
      <c r="BI1025"/>
      <c r="BJ1025"/>
      <c r="BK1025"/>
      <c r="BL1025"/>
      <c r="BM1025"/>
      <c r="BN1025"/>
      <c r="BO1025"/>
      <c r="BP1025"/>
      <c r="BQ1025"/>
      <c r="BR1025"/>
      <c r="BS1025"/>
      <c r="BT1025"/>
      <c r="BU1025"/>
      <c r="BV1025"/>
      <c r="BW1025"/>
      <c r="BX1025"/>
      <c r="BY1025" s="261"/>
      <c r="BZ1025" s="263"/>
      <c r="CA1025" s="263"/>
      <c r="CB1025" s="263"/>
      <c r="CC1025" s="263"/>
      <c r="CD1025" s="263"/>
      <c r="CE1025" s="263"/>
      <c r="CF1025" s="263"/>
      <c r="CG1025" s="263"/>
      <c r="CH1025" s="263"/>
      <c r="CI1025" s="263"/>
      <c r="CJ1025" s="263"/>
      <c r="CK1025" s="263"/>
      <c r="CL1025" s="263"/>
      <c r="CM1025" s="263"/>
      <c r="CN1025" s="263"/>
      <c r="CO1025" s="263"/>
      <c r="CP1025" s="263"/>
      <c r="CQ1025" s="263"/>
      <c r="CR1025" s="263"/>
      <c r="CS1025" s="263"/>
      <c r="CT1025" s="263"/>
      <c r="CU1025" s="263"/>
      <c r="CV1025" s="263"/>
      <c r="CW1025" s="263"/>
      <c r="CX1025" s="263"/>
      <c r="CY1025" s="263"/>
      <c r="CZ1025" s="263"/>
    </row>
    <row r="1026" s="511" customFormat="true" ht="15.95" customHeight="true" x14ac:dyDescent="0.2">
      <c r="A1026" s="2909" t="s">
        <v>198</v>
      </c>
      <c r="B1026" s="2909"/>
      <c r="C1026" s="547" t="s">
        <v>199</v>
      </c>
      <c r="AD1026" s="775"/>
      <c r="AE1026" s="775"/>
      <c r="AF1026" s="775"/>
      <c r="AG1026" s="775"/>
      <c r="AH1026" s="775"/>
      <c r="AI1026" s="775"/>
      <c r="AJ1026" s="775"/>
      <c r="AK1026" s="775"/>
      <c r="AL1026" s="775"/>
      <c r="AM1026" s="775"/>
      <c r="AN1026" s="775"/>
      <c r="AO1026" s="775"/>
      <c r="AP1026" s="775"/>
      <c r="AQ1026" s="775"/>
      <c r="AR1026" s="775"/>
      <c r="AS1026" s="775"/>
      <c r="AT1026" s="775"/>
      <c r="AU1026" s="775"/>
      <c r="AV1026" s="775"/>
      <c r="AW1026" s="775"/>
      <c r="AX1026" s="775"/>
      <c r="AY1026" s="775"/>
      <c r="AZ1026" s="775"/>
      <c r="BA1026" s="261"/>
      <c r="BB1026" s="353"/>
      <c r="BC1026"/>
      <c r="BD1026"/>
      <c r="BE1026"/>
      <c r="BF1026"/>
      <c r="BG1026"/>
      <c r="BH1026"/>
      <c r="BI1026"/>
      <c r="BJ1026"/>
      <c r="BK1026"/>
      <c r="BL1026"/>
      <c r="BM1026"/>
      <c r="BN1026"/>
      <c r="BO1026"/>
      <c r="BP1026"/>
      <c r="BQ1026"/>
      <c r="BR1026"/>
      <c r="BS1026"/>
      <c r="BT1026"/>
      <c r="BU1026"/>
      <c r="BV1026"/>
      <c r="BW1026"/>
      <c r="BX1026"/>
      <c r="BY1026" s="261"/>
      <c r="BZ1026" s="263"/>
      <c r="CA1026" s="263"/>
      <c r="CB1026" s="263"/>
      <c r="CC1026" s="263"/>
      <c r="CD1026" s="263"/>
      <c r="CE1026" s="263"/>
      <c r="CF1026" s="263"/>
      <c r="CG1026" s="263"/>
      <c r="CH1026" s="263"/>
      <c r="CI1026" s="263"/>
      <c r="CJ1026" s="263"/>
      <c r="CK1026" s="263"/>
      <c r="CL1026" s="263"/>
      <c r="CM1026" s="263"/>
      <c r="CN1026" s="263"/>
      <c r="CO1026" s="263"/>
      <c r="CP1026" s="263"/>
      <c r="CQ1026" s="263"/>
      <c r="CR1026" s="263"/>
      <c r="CS1026" s="263"/>
      <c r="CT1026" s="263"/>
      <c r="CU1026" s="263"/>
      <c r="CV1026" s="263"/>
      <c r="CW1026" s="263"/>
      <c r="CX1026" s="263"/>
      <c r="CY1026" s="263"/>
      <c r="CZ1026" s="263"/>
    </row>
    <row r="1027" s="511" customFormat="true" ht="17.1" hidden="true" customHeight="true" x14ac:dyDescent="0.2">
      <c r="A1027" s="548" t="s">
        <v>200</v>
      </c>
      <c r="B1027" s="549" t="s">
        <v>201</v>
      </c>
      <c r="C1027" s="550">
        <v>9667</v>
      </c>
      <c r="AD1027" s="775"/>
      <c r="AE1027" s="775"/>
      <c r="AF1027" s="775"/>
      <c r="AG1027" s="775"/>
      <c r="AH1027" s="775"/>
      <c r="AI1027" s="775"/>
      <c r="AJ1027" s="775"/>
      <c r="AK1027" s="775"/>
      <c r="AL1027" s="775"/>
      <c r="AM1027" s="775"/>
      <c r="AN1027" s="775"/>
      <c r="AO1027" s="775"/>
      <c r="AP1027" s="775"/>
      <c r="AQ1027" s="775"/>
      <c r="AR1027" s="775"/>
      <c r="AS1027" s="775"/>
      <c r="AT1027" s="775"/>
      <c r="AU1027" s="775"/>
      <c r="AV1027" s="775"/>
      <c r="AW1027" s="775"/>
      <c r="AX1027" s="775"/>
      <c r="AY1027" s="775"/>
      <c r="AZ1027" s="775"/>
      <c r="BA1027" s="261"/>
      <c r="BB1027" s="353"/>
      <c r="BC1027"/>
      <c r="BD1027"/>
      <c r="BE1027"/>
      <c r="BF1027"/>
      <c r="BG1027"/>
      <c r="BH1027"/>
      <c r="BI1027"/>
      <c r="BJ1027"/>
      <c r="BK1027"/>
      <c r="BL1027"/>
      <c r="BM1027"/>
      <c r="BN1027"/>
      <c r="BO1027"/>
      <c r="BP1027"/>
      <c r="BQ1027"/>
      <c r="BR1027"/>
      <c r="BS1027"/>
      <c r="BT1027"/>
      <c r="BU1027"/>
      <c r="BV1027"/>
      <c r="BW1027"/>
      <c r="BX1027"/>
      <c r="BY1027" s="261"/>
      <c r="BZ1027" s="263"/>
      <c r="CA1027" s="263"/>
      <c r="CB1027" s="263"/>
      <c r="CC1027" s="263"/>
      <c r="CD1027" s="263"/>
      <c r="CE1027" s="263"/>
      <c r="CF1027" s="263"/>
      <c r="CG1027" s="263"/>
      <c r="CH1027" s="263"/>
      <c r="CI1027" s="263"/>
      <c r="CJ1027" s="263"/>
      <c r="CK1027" s="263"/>
      <c r="CL1027" s="263"/>
      <c r="CM1027" s="263"/>
      <c r="CN1027" s="263"/>
      <c r="CO1027" s="263"/>
      <c r="CP1027" s="263"/>
      <c r="CQ1027" s="263"/>
      <c r="CR1027" s="263"/>
      <c r="CS1027" s="263"/>
      <c r="CT1027" s="263"/>
      <c r="CU1027" s="263"/>
      <c r="CV1027" s="263"/>
      <c r="CW1027" s="263"/>
      <c r="CX1027" s="263"/>
      <c r="CY1027" s="263"/>
      <c r="CZ1027" s="263"/>
    </row>
    <row r="1028" s="511" customFormat="true" ht="17.1" hidden="true" customHeight="true" x14ac:dyDescent="0.2">
      <c r="A1028" s="551" t="s">
        <v>202</v>
      </c>
      <c r="B1028" s="552" t="s">
        <v>201</v>
      </c>
      <c r="C1028" s="553">
        <v>9667</v>
      </c>
      <c r="AD1028" s="775"/>
      <c r="AE1028" s="775"/>
      <c r="AF1028" s="775"/>
      <c r="AG1028" s="775"/>
      <c r="AH1028" s="775"/>
      <c r="AI1028" s="775"/>
      <c r="AJ1028" s="775"/>
      <c r="AK1028" s="775"/>
      <c r="AL1028" s="775"/>
      <c r="AM1028" s="775"/>
      <c r="AN1028" s="775"/>
      <c r="AO1028" s="775"/>
      <c r="AP1028" s="775"/>
      <c r="AQ1028" s="775"/>
      <c r="AR1028" s="775"/>
      <c r="AS1028" s="775"/>
      <c r="AT1028" s="775"/>
      <c r="AU1028" s="775"/>
      <c r="AV1028" s="775"/>
      <c r="AW1028" s="775"/>
      <c r="AX1028" s="775"/>
      <c r="AY1028" s="775"/>
      <c r="AZ1028" s="775"/>
      <c r="BA1028" s="261"/>
      <c r="BB1028" s="353"/>
      <c r="BC1028"/>
      <c r="BD1028"/>
      <c r="BE1028"/>
      <c r="BF1028"/>
      <c r="BG1028"/>
      <c r="BH1028"/>
      <c r="BI1028"/>
      <c r="BJ1028"/>
      <c r="BK1028"/>
      <c r="BL1028"/>
      <c r="BM1028"/>
      <c r="BN1028"/>
      <c r="BO1028"/>
      <c r="BP1028"/>
      <c r="BQ1028"/>
      <c r="BR1028"/>
      <c r="BS1028"/>
      <c r="BT1028"/>
      <c r="BU1028"/>
      <c r="BV1028"/>
      <c r="BW1028"/>
      <c r="BX1028"/>
      <c r="BY1028" s="261"/>
      <c r="BZ1028" s="263"/>
      <c r="CA1028" s="263"/>
      <c r="CB1028" s="263"/>
      <c r="CC1028" s="263"/>
      <c r="CD1028" s="263"/>
      <c r="CE1028" s="263"/>
      <c r="CF1028" s="263"/>
      <c r="CG1028" s="263"/>
      <c r="CH1028" s="263"/>
      <c r="CI1028" s="263"/>
      <c r="CJ1028" s="263"/>
      <c r="CK1028" s="263"/>
      <c r="CL1028" s="263"/>
      <c r="CM1028" s="263"/>
      <c r="CN1028" s="263"/>
      <c r="CO1028" s="263"/>
      <c r="CP1028" s="263"/>
      <c r="CQ1028" s="263"/>
      <c r="CR1028" s="263"/>
      <c r="CS1028" s="263"/>
      <c r="CT1028" s="263"/>
      <c r="CU1028" s="263"/>
      <c r="CV1028" s="263"/>
      <c r="CW1028" s="263"/>
      <c r="CX1028" s="263"/>
      <c r="CY1028" s="263"/>
      <c r="CZ1028" s="263"/>
    </row>
    <row r="1029" s="511" customFormat="true" ht="17.1" hidden="true" customHeight="true" x14ac:dyDescent="0.2">
      <c r="A1029" s="551" t="s">
        <v>203</v>
      </c>
      <c r="B1029" s="552" t="s">
        <v>201</v>
      </c>
      <c r="C1029" s="553">
        <v>9667</v>
      </c>
      <c r="AD1029" s="775"/>
      <c r="AE1029" s="775"/>
      <c r="AF1029" s="775"/>
      <c r="AG1029" s="775"/>
      <c r="AH1029" s="775"/>
      <c r="AI1029" s="775"/>
      <c r="AJ1029" s="775"/>
      <c r="AK1029" s="775"/>
      <c r="AL1029" s="775"/>
      <c r="AM1029" s="775"/>
      <c r="AN1029" s="775"/>
      <c r="AO1029" s="775"/>
      <c r="AP1029" s="775"/>
      <c r="AQ1029" s="775"/>
      <c r="AR1029" s="775"/>
      <c r="AS1029" s="775"/>
      <c r="AT1029" s="775"/>
      <c r="AU1029" s="775"/>
      <c r="AV1029" s="775"/>
      <c r="AW1029" s="775"/>
      <c r="AX1029" s="775"/>
      <c r="AY1029" s="775"/>
      <c r="AZ1029" s="775"/>
      <c r="BA1029" s="261"/>
      <c r="BB1029" s="353"/>
      <c r="BC1029"/>
      <c r="BD1029"/>
      <c r="BE1029"/>
      <c r="BF1029"/>
      <c r="BG1029"/>
      <c r="BH1029"/>
      <c r="BI1029"/>
      <c r="BJ1029"/>
      <c r="BK1029"/>
      <c r="BL1029"/>
      <c r="BM1029"/>
      <c r="BN1029"/>
      <c r="BO1029"/>
      <c r="BP1029"/>
      <c r="BQ1029"/>
      <c r="BR1029"/>
      <c r="BS1029"/>
      <c r="BT1029"/>
      <c r="BU1029"/>
      <c r="BV1029"/>
      <c r="BW1029"/>
      <c r="BX1029"/>
      <c r="BY1029" s="261"/>
      <c r="BZ1029" s="263"/>
      <c r="CA1029" s="263"/>
      <c r="CB1029" s="263"/>
      <c r="CC1029" s="263"/>
      <c r="CD1029" s="263"/>
      <c r="CE1029" s="263"/>
      <c r="CF1029" s="263"/>
      <c r="CG1029" s="263"/>
      <c r="CH1029" s="263"/>
      <c r="CI1029" s="263"/>
      <c r="CJ1029" s="263"/>
      <c r="CK1029" s="263"/>
      <c r="CL1029" s="263"/>
      <c r="CM1029" s="263"/>
      <c r="CN1029" s="263"/>
      <c r="CO1029" s="263"/>
      <c r="CP1029" s="263"/>
      <c r="CQ1029" s="263"/>
      <c r="CR1029" s="263"/>
      <c r="CS1029" s="263"/>
      <c r="CT1029" s="263"/>
      <c r="CU1029" s="263"/>
      <c r="CV1029" s="263"/>
      <c r="CW1029" s="263"/>
      <c r="CX1029" s="263"/>
      <c r="CY1029" s="263"/>
      <c r="CZ1029" s="263"/>
    </row>
    <row r="1030" s="511" customFormat="true" ht="17.1" hidden="true" customHeight="true" x14ac:dyDescent="0.2">
      <c r="A1030" s="551" t="s">
        <v>205</v>
      </c>
      <c r="B1030" s="552" t="s">
        <v>201</v>
      </c>
      <c r="C1030" s="553">
        <v>9667</v>
      </c>
      <c r="AD1030" s="775"/>
      <c r="AE1030" s="775"/>
      <c r="AF1030" s="775"/>
      <c r="AG1030" s="775"/>
      <c r="AH1030" s="775"/>
      <c r="AI1030" s="775"/>
      <c r="AJ1030" s="775"/>
      <c r="AK1030" s="775"/>
      <c r="AL1030" s="775"/>
      <c r="AM1030" s="775"/>
      <c r="AN1030" s="775"/>
      <c r="AO1030" s="775"/>
      <c r="AP1030" s="775"/>
      <c r="AQ1030" s="775"/>
      <c r="AR1030" s="775"/>
      <c r="AS1030" s="775"/>
      <c r="AT1030" s="775"/>
      <c r="AU1030" s="775"/>
      <c r="AV1030" s="775"/>
      <c r="AW1030" s="775"/>
      <c r="AX1030" s="775"/>
      <c r="AY1030" s="775"/>
      <c r="AZ1030" s="775"/>
      <c r="BA1030" s="261"/>
      <c r="BB1030" s="353"/>
      <c r="BC1030"/>
      <c r="BD1030"/>
      <c r="BE1030"/>
      <c r="BF1030"/>
      <c r="BG1030"/>
      <c r="BH1030"/>
      <c r="BI1030"/>
      <c r="BJ1030"/>
      <c r="BK1030"/>
      <c r="BL1030"/>
      <c r="BM1030"/>
      <c r="BN1030"/>
      <c r="BO1030"/>
      <c r="BP1030"/>
      <c r="BQ1030"/>
      <c r="BR1030"/>
      <c r="BS1030"/>
      <c r="BT1030"/>
      <c r="BU1030"/>
      <c r="BV1030"/>
      <c r="BW1030"/>
      <c r="BX1030"/>
      <c r="BY1030" s="261"/>
      <c r="BZ1030" s="263"/>
      <c r="CA1030" s="263"/>
      <c r="CB1030" s="263"/>
      <c r="CC1030" s="263"/>
      <c r="CD1030" s="263"/>
      <c r="CE1030" s="263"/>
      <c r="CF1030" s="263"/>
      <c r="CG1030" s="263"/>
      <c r="CH1030" s="263"/>
      <c r="CI1030" s="263"/>
      <c r="CJ1030" s="263"/>
      <c r="CK1030" s="263"/>
      <c r="CL1030" s="263"/>
      <c r="CM1030" s="263"/>
      <c r="CN1030" s="263"/>
      <c r="CO1030" s="263"/>
      <c r="CP1030" s="263"/>
      <c r="CQ1030" s="263"/>
      <c r="CR1030" s="263"/>
      <c r="CS1030" s="263"/>
      <c r="CT1030" s="263"/>
      <c r="CU1030" s="263"/>
      <c r="CV1030" s="263"/>
      <c r="CW1030" s="263"/>
      <c r="CX1030" s="263"/>
      <c r="CY1030" s="263"/>
      <c r="CZ1030" s="263"/>
    </row>
    <row r="1031" s="511" customFormat="true" ht="17.1" customHeight="true" x14ac:dyDescent="0.2">
      <c r="A1031" s="2912" t="s">
        <v>207</v>
      </c>
      <c r="B1031" s="552" t="s">
        <v>208</v>
      </c>
      <c r="C1031" s="553">
        <v>4449</v>
      </c>
      <c r="AD1031" s="775"/>
      <c r="AE1031" s="775"/>
      <c r="AF1031" s="775"/>
      <c r="AG1031" s="775"/>
      <c r="AH1031" s="775"/>
      <c r="AI1031" s="775"/>
      <c r="AJ1031" s="775"/>
      <c r="AK1031" s="775"/>
      <c r="AL1031" s="775"/>
      <c r="AM1031" s="775"/>
      <c r="AN1031" s="775"/>
      <c r="AO1031" s="775"/>
      <c r="AP1031" s="775"/>
      <c r="AQ1031" s="775"/>
      <c r="AR1031" s="775"/>
      <c r="AS1031" s="775"/>
      <c r="AT1031" s="775"/>
      <c r="AU1031" s="775"/>
      <c r="AV1031" s="775"/>
      <c r="AW1031" s="775"/>
      <c r="AX1031" s="775"/>
      <c r="AY1031" s="775"/>
      <c r="AZ1031" s="775"/>
      <c r="BA1031" s="261"/>
      <c r="BB1031" s="353"/>
      <c r="BC1031"/>
      <c r="BD1031"/>
      <c r="BE1031"/>
      <c r="BF1031"/>
      <c r="BG1031"/>
      <c r="BH1031"/>
      <c r="BI1031"/>
      <c r="BJ1031"/>
      <c r="BK1031"/>
      <c r="BL1031"/>
      <c r="BM1031"/>
      <c r="BN1031"/>
      <c r="BO1031"/>
      <c r="BP1031"/>
      <c r="BQ1031"/>
      <c r="BR1031"/>
      <c r="BS1031"/>
      <c r="BT1031"/>
      <c r="BU1031"/>
      <c r="BV1031"/>
      <c r="BW1031"/>
      <c r="BX1031"/>
      <c r="BY1031" s="261"/>
      <c r="BZ1031" s="263"/>
      <c r="CA1031" s="263"/>
      <c r="CB1031" s="263"/>
      <c r="CC1031" s="263"/>
      <c r="CD1031" s="263"/>
      <c r="CE1031" s="263"/>
      <c r="CF1031" s="263"/>
      <c r="CG1031" s="263"/>
      <c r="CH1031" s="263"/>
      <c r="CI1031" s="263"/>
      <c r="CJ1031" s="263"/>
      <c r="CK1031" s="263"/>
      <c r="CL1031" s="263"/>
      <c r="CM1031" s="263"/>
      <c r="CN1031" s="263"/>
      <c r="CO1031" s="263"/>
      <c r="CP1031" s="263"/>
      <c r="CQ1031" s="263"/>
      <c r="CR1031" s="263"/>
      <c r="CS1031" s="263"/>
      <c r="CT1031" s="263"/>
      <c r="CU1031" s="263"/>
      <c r="CV1031" s="263"/>
      <c r="CW1031" s="263"/>
      <c r="CX1031" s="263"/>
      <c r="CY1031" s="263"/>
      <c r="CZ1031" s="263"/>
    </row>
    <row r="1032" s="511" customFormat="true" ht="17.1" customHeight="true" x14ac:dyDescent="0.2">
      <c r="A1032" s="2912"/>
      <c r="B1032" s="552" t="s">
        <v>209</v>
      </c>
      <c r="C1032" s="553">
        <v>5218</v>
      </c>
      <c r="AD1032" s="775"/>
      <c r="AE1032" s="775"/>
      <c r="AF1032" s="775"/>
      <c r="AG1032" s="775"/>
      <c r="AH1032" s="775"/>
      <c r="AI1032" s="775"/>
      <c r="AJ1032" s="775"/>
      <c r="AK1032" s="775"/>
      <c r="AL1032" s="775"/>
      <c r="AM1032" s="775"/>
      <c r="AN1032" s="775"/>
      <c r="AO1032" s="775"/>
      <c r="AP1032" s="775"/>
      <c r="AQ1032" s="775"/>
      <c r="AR1032" s="775"/>
      <c r="AS1032" s="775"/>
      <c r="AT1032" s="775"/>
      <c r="AU1032" s="775"/>
      <c r="AV1032" s="775"/>
      <c r="AW1032" s="775"/>
      <c r="AX1032" s="775"/>
      <c r="AY1032" s="775"/>
      <c r="AZ1032" s="775"/>
      <c r="BA1032" s="261"/>
      <c r="BB1032" s="353"/>
      <c r="BC1032"/>
      <c r="BD1032"/>
      <c r="BE1032"/>
      <c r="BF1032"/>
      <c r="BG1032"/>
      <c r="BH1032"/>
      <c r="BI1032"/>
      <c r="BJ1032"/>
      <c r="BK1032"/>
      <c r="BL1032"/>
      <c r="BM1032"/>
      <c r="BN1032"/>
      <c r="BO1032"/>
      <c r="BP1032"/>
      <c r="BQ1032"/>
      <c r="BR1032"/>
      <c r="BS1032"/>
      <c r="BT1032"/>
      <c r="BU1032"/>
      <c r="BV1032"/>
      <c r="BW1032"/>
      <c r="BX1032"/>
      <c r="BY1032" s="261"/>
      <c r="BZ1032" s="263"/>
      <c r="CA1032" s="263"/>
      <c r="CB1032" s="263"/>
      <c r="CC1032" s="263"/>
      <c r="CD1032" s="263"/>
      <c r="CE1032" s="263"/>
      <c r="CF1032" s="263"/>
      <c r="CG1032" s="263"/>
      <c r="CH1032" s="263"/>
      <c r="CI1032" s="263"/>
      <c r="CJ1032" s="263"/>
      <c r="CK1032" s="263"/>
      <c r="CL1032" s="263"/>
      <c r="CM1032" s="263"/>
      <c r="CN1032" s="263"/>
      <c r="CO1032" s="263"/>
      <c r="CP1032" s="263"/>
      <c r="CQ1032" s="263"/>
      <c r="CR1032" s="263"/>
      <c r="CS1032" s="263"/>
      <c r="CT1032" s="263"/>
      <c r="CU1032" s="263"/>
      <c r="CV1032" s="263"/>
      <c r="CW1032" s="263"/>
      <c r="CX1032" s="263"/>
      <c r="CY1032" s="263"/>
      <c r="CZ1032" s="263"/>
    </row>
    <row r="1033" s="511" customFormat="true" ht="17.1" customHeight="true" x14ac:dyDescent="0.2">
      <c r="A1033" s="2913"/>
      <c r="B1033" s="554" t="s">
        <v>210</v>
      </c>
      <c r="C1033" s="555">
        <v>0</v>
      </c>
      <c r="AD1033" s="775"/>
      <c r="AE1033" s="775"/>
      <c r="AF1033" s="775"/>
      <c r="AG1033" s="775"/>
      <c r="AH1033" s="775"/>
      <c r="AI1033" s="775"/>
      <c r="AJ1033" s="775"/>
      <c r="AK1033" s="775"/>
      <c r="AL1033" s="775"/>
      <c r="AM1033" s="775"/>
      <c r="AN1033" s="775"/>
      <c r="AO1033" s="775"/>
      <c r="AP1033" s="775"/>
      <c r="AQ1033" s="775"/>
      <c r="AR1033" s="775"/>
      <c r="AS1033" s="775"/>
      <c r="AT1033" s="775"/>
      <c r="AU1033" s="775"/>
      <c r="AV1033" s="775"/>
      <c r="AW1033" s="775"/>
      <c r="AX1033" s="775"/>
      <c r="AY1033" s="775"/>
      <c r="AZ1033" s="775"/>
      <c r="BA1033" s="527"/>
      <c r="BB1033" s="162"/>
      <c r="BC1033" s="527"/>
      <c r="BD1033" s="527"/>
      <c r="BE1033" s="527"/>
      <c r="BF1033" s="527"/>
      <c r="BG1033" s="527"/>
      <c r="BH1033" s="527"/>
      <c r="BI1033" s="527"/>
      <c r="BJ1033" s="527"/>
      <c r="BK1033" s="527"/>
      <c r="BL1033" s="527"/>
      <c r="BM1033" s="527"/>
      <c r="BN1033" s="527"/>
      <c r="BO1033" s="527"/>
      <c r="BP1033" s="527"/>
      <c r="BQ1033" s="527"/>
      <c r="BR1033" s="527"/>
      <c r="BS1033" s="527"/>
      <c r="BT1033" s="527"/>
      <c r="BU1033" s="527"/>
      <c r="BV1033" s="527"/>
      <c r="BW1033" s="527"/>
      <c r="BX1033" s="527"/>
      <c r="BY1033" s="527"/>
      <c r="BZ1033" s="246"/>
      <c r="CA1033" s="246"/>
      <c r="CB1033" s="246"/>
      <c r="CC1033" s="246"/>
      <c r="CD1033" s="246"/>
      <c r="CE1033" s="246"/>
      <c r="CF1033" s="246"/>
      <c r="CG1033" s="246"/>
      <c r="CH1033" s="246"/>
      <c r="CI1033" s="246"/>
      <c r="CJ1033" s="246"/>
      <c r="CK1033" s="246"/>
      <c r="CL1033" s="246"/>
      <c r="CM1033" s="246"/>
      <c r="CN1033" s="246"/>
      <c r="CO1033" s="246"/>
      <c r="CP1033" s="246"/>
      <c r="CQ1033" s="246"/>
      <c r="CR1033" s="246"/>
      <c r="CS1033" s="246"/>
      <c r="CT1033" s="246"/>
      <c r="CU1033" s="246"/>
      <c r="CV1033" s="246"/>
      <c r="CW1033" s="246"/>
      <c r="CX1033" s="246"/>
      <c r="CY1033" s="246"/>
      <c r="CZ1033" s="246"/>
    </row>
    <row r="1034" s="511" customFormat="true" ht="12.95" customHeight="true" x14ac:dyDescent="0.2">
      <c r="A1034" s="2914" t="s">
        <v>313</v>
      </c>
      <c r="B1034" s="2914"/>
      <c r="C1034" s="2914"/>
      <c r="AD1034" s="775"/>
      <c r="AE1034" s="775"/>
      <c r="AF1034" s="775"/>
      <c r="AG1034" s="775"/>
      <c r="AH1034" s="775"/>
      <c r="AI1034" s="775"/>
      <c r="AJ1034" s="775"/>
      <c r="AK1034" s="775"/>
      <c r="AL1034" s="775"/>
      <c r="AM1034" s="775"/>
      <c r="AN1034" s="775"/>
      <c r="AO1034" s="775"/>
      <c r="AP1034" s="775"/>
      <c r="AQ1034" s="775"/>
      <c r="AR1034" s="775"/>
      <c r="AS1034" s="775"/>
      <c r="AT1034" s="775"/>
      <c r="AU1034" s="775"/>
      <c r="AV1034" s="775"/>
      <c r="AW1034" s="775"/>
      <c r="AX1034" s="775"/>
      <c r="AY1034" s="775"/>
      <c r="AZ1034" s="775"/>
      <c r="BA1034" s="261"/>
      <c r="BB1034" s="353"/>
      <c r="BC1034"/>
      <c r="BD1034"/>
      <c r="BE1034"/>
      <c r="BF1034"/>
      <c r="BG1034"/>
      <c r="BH1034"/>
      <c r="BI1034"/>
      <c r="BJ1034"/>
      <c r="BK1034"/>
      <c r="BL1034"/>
      <c r="BM1034"/>
      <c r="BN1034"/>
      <c r="BO1034"/>
      <c r="BP1034"/>
      <c r="BQ1034"/>
      <c r="BR1034"/>
      <c r="BS1034"/>
      <c r="BT1034"/>
      <c r="BU1034"/>
      <c r="BV1034"/>
      <c r="BW1034"/>
      <c r="BX1034"/>
      <c r="BY1034" s="261"/>
      <c r="BZ1034" s="263"/>
      <c r="CA1034" s="263"/>
      <c r="CB1034" s="263"/>
      <c r="CC1034" s="263"/>
      <c r="CD1034" s="263"/>
      <c r="CE1034" s="263"/>
      <c r="CF1034" s="263"/>
      <c r="CG1034" s="263"/>
      <c r="CH1034" s="263"/>
      <c r="CI1034" s="263"/>
      <c r="CJ1034" s="263"/>
      <c r="CK1034" s="263"/>
      <c r="CL1034" s="263"/>
      <c r="CM1034" s="263"/>
      <c r="CN1034" s="263"/>
      <c r="CO1034" s="263"/>
      <c r="CP1034" s="263"/>
      <c r="CQ1034" s="263"/>
      <c r="CR1034" s="263"/>
      <c r="CS1034" s="263"/>
      <c r="CT1034" s="263"/>
      <c r="CU1034" s="263"/>
      <c r="CV1034" s="263"/>
      <c r="CW1034" s="263"/>
      <c r="CX1034" s="263"/>
      <c r="CY1034" s="263"/>
      <c r="CZ1034" s="263"/>
    </row>
    <row r="1035" s="511" customFormat="true" ht="12.75" x14ac:dyDescent="0.2">
      <c r="AD1035" s="775"/>
      <c r="AE1035" s="775"/>
      <c r="AF1035" s="775"/>
      <c r="AG1035" s="775"/>
      <c r="AH1035" s="775"/>
      <c r="AI1035" s="775"/>
      <c r="AJ1035" s="775"/>
      <c r="AK1035" s="775"/>
      <c r="AL1035" s="775"/>
      <c r="AM1035" s="775"/>
      <c r="AN1035" s="775"/>
      <c r="AO1035" s="775"/>
      <c r="AP1035" s="775"/>
      <c r="AQ1035" s="775"/>
      <c r="AR1035" s="775"/>
      <c r="AS1035" s="775"/>
      <c r="AT1035" s="775"/>
      <c r="AU1035" s="775"/>
      <c r="AV1035" s="775"/>
      <c r="AW1035" s="775"/>
      <c r="AX1035" s="775"/>
      <c r="AY1035" s="775"/>
      <c r="AZ1035" s="775"/>
      <c r="BA1035" s="508"/>
      <c r="BB1035" s="277"/>
      <c r="BC1035" s="508"/>
      <c r="BD1035" s="508"/>
      <c r="BE1035" s="508"/>
      <c r="BF1035" s="508"/>
      <c r="BG1035" s="508"/>
      <c r="BH1035" s="508"/>
      <c r="BI1035" s="508"/>
      <c r="BJ1035" s="508"/>
      <c r="BK1035" s="508"/>
      <c r="BL1035" s="508"/>
      <c r="BM1035" s="508"/>
      <c r="BN1035" s="508"/>
      <c r="BO1035" s="508"/>
      <c r="BP1035" s="508"/>
      <c r="BQ1035" s="508"/>
      <c r="BR1035" s="508"/>
      <c r="BS1035" s="508"/>
      <c r="BT1035" s="508"/>
      <c r="BU1035" s="508"/>
      <c r="BV1035" s="508"/>
      <c r="BW1035" s="508"/>
      <c r="BX1035" s="508"/>
      <c r="BY1035" s="508"/>
      <c r="BZ1035" s="246"/>
      <c r="CA1035" s="246"/>
      <c r="CB1035" s="246"/>
      <c r="CC1035" s="246"/>
      <c r="CD1035" s="246"/>
      <c r="CE1035" s="246"/>
      <c r="CF1035" s="246"/>
      <c r="CG1035" s="246"/>
      <c r="CH1035" s="246"/>
      <c r="CI1035" s="246"/>
      <c r="CJ1035" s="246"/>
      <c r="CK1035" s="246"/>
      <c r="CL1035" s="246"/>
      <c r="CM1035" s="246"/>
      <c r="CN1035" s="246"/>
      <c r="CO1035" s="246"/>
      <c r="CP1035" s="246"/>
      <c r="CQ1035" s="246"/>
      <c r="CR1035" s="246"/>
      <c r="CS1035" s="246"/>
      <c r="CT1035" s="246"/>
      <c r="CU1035" s="246"/>
      <c r="CV1035" s="246"/>
      <c r="CW1035" s="246"/>
      <c r="CX1035" s="246"/>
      <c r="CY1035" s="246"/>
      <c r="CZ1035" s="246"/>
    </row>
    <row r="1036" ht="15" customHeight="true" x14ac:dyDescent="0.25">
      <c r="A1036" s="354" t="s">
        <v>122</v>
      </c>
      <c r="B1036" s="144" t="s">
        <v>123</v>
      </c>
    </row>
    <row r="1037" ht="15" customHeight="true" x14ac:dyDescent="0.2">
      <c r="A1037" s="355" t="str">
        <f>R15</f>
        <v>Adamaoua</v>
      </c>
      <c r="B1037" s="355">
        <f>BR122+BR123</f>
        <v>2233.1057925679997</v>
      </c>
    </row>
    <row r="1038" ht="15" customHeight="true" x14ac:dyDescent="0.2">
      <c r="A1038" s="355" t="str">
        <f>S15</f>
        <v>Centre</v>
      </c>
      <c r="B1038" s="355">
        <f>BS122+BS123</f>
        <v>3900.4785034520069</v>
      </c>
    </row>
    <row r="1039" ht="15" customHeight="true" x14ac:dyDescent="0.2">
      <c r="A1039" s="355" t="str">
        <f>T15</f>
        <v>Douala</v>
      </c>
      <c r="B1039" s="355">
        <f>BT122+BT123</f>
        <v>4634.2926986469975</v>
      </c>
    </row>
    <row r="1040" ht="15" customHeight="true" x14ac:dyDescent="0.2">
      <c r="A1040" s="355" t="str">
        <f>U15</f>
        <v>Est</v>
      </c>
      <c r="B1040" s="355">
        <f>BU122+BU123</f>
        <v>2004.475999941001</v>
      </c>
    </row>
    <row r="1041" ht="15" customHeight="true" x14ac:dyDescent="0.2">
      <c r="A1041" s="355" t="str">
        <f>V15</f>
        <v>Extreme Nord</v>
      </c>
      <c r="B1041" s="355">
        <f>BV122+BV123</f>
        <v>7439.8862070910136</v>
      </c>
    </row>
    <row r="1042" ht="15" customHeight="true" x14ac:dyDescent="0.2">
      <c r="A1042" s="355" t="str">
        <f>W15</f>
        <v>Littoral</v>
      </c>
      <c r="B1042" s="355">
        <f>BW122+BW123</f>
        <v>1736.3204132319993</v>
      </c>
    </row>
    <row r="1043" ht="15" customHeight="true" x14ac:dyDescent="0.2">
      <c r="A1043" s="355" t="str">
        <f>X15</f>
        <v>Nord</v>
      </c>
      <c r="B1043" s="355">
        <f>BX122+XR123</f>
        <v>1013.1586656739996</v>
      </c>
    </row>
    <row r="1044" ht="15" customHeight="true" x14ac:dyDescent="0.2">
      <c r="A1044" s="355" t="str">
        <f>Y15</f>
        <v>Nord Ouest</v>
      </c>
      <c r="B1044" s="355">
        <f>BY122+BY123</f>
        <v>3189.4332185789985</v>
      </c>
    </row>
    <row r="1045" ht="15" customHeight="true" x14ac:dyDescent="0.2">
      <c r="A1045" s="355" t="str">
        <f>Z15</f>
        <v>Ouest</v>
      </c>
      <c r="B1045" s="355">
        <f>BZ122+BZ123</f>
        <v>5844.2905480030086</v>
      </c>
    </row>
    <row r="1046" ht="15" customHeight="true" x14ac:dyDescent="0.2">
      <c r="A1046" s="277" t="str">
        <f>AA15</f>
        <v>Sud</v>
      </c>
      <c r="B1046" s="355">
        <f>CA122+CA123</f>
        <v>1437.7551965000011</v>
      </c>
    </row>
    <row r="1047" ht="15" customHeight="true" x14ac:dyDescent="0.2">
      <c r="A1047" s="277" t="str">
        <f>AB15</f>
        <v>Sud Ouest</v>
      </c>
      <c r="B1047" s="355">
        <f>CB122+CB123</f>
        <v>3097.5979701850006</v>
      </c>
    </row>
    <row r="1048" ht="15" customHeight="true" x14ac:dyDescent="0.2">
      <c r="A1048" s="277" t="str">
        <f>AC15</f>
        <v>Yaounde</v>
      </c>
      <c r="B1048" s="355">
        <f>CC122+CC123</f>
        <v>3967.0349136830018</v>
      </c>
    </row>
    <row r="1049" ht="15" customHeight="true" x14ac:dyDescent="0.2">
      <c r="A1049" s="277">
        <f>AD15</f>
        <v>0</v>
      </c>
      <c r="B1049" s="355">
        <f>CD122+CD123</f>
        <v>0</v>
      </c>
    </row>
    <row r="1050" ht="15" customHeight="true" x14ac:dyDescent="0.2">
      <c r="A1050" s="277">
        <f>AE15</f>
        <v>0</v>
      </c>
      <c r="B1050" s="355">
        <f>CE122+CE123</f>
        <v>0</v>
      </c>
    </row>
    <row r="1051" ht="15" customHeight="true" x14ac:dyDescent="0.2">
      <c r="A1051" s="277">
        <f>AF15</f>
        <v>0</v>
      </c>
      <c r="B1051" s="355">
        <f>CF122+CF123</f>
        <v>0</v>
      </c>
    </row>
    <row r="1052" ht="15" customHeight="true" x14ac:dyDescent="0.2">
      <c r="A1052" s="277">
        <f>AG15</f>
        <v>0</v>
      </c>
      <c r="B1052" s="355">
        <f>CG122+CG123</f>
        <v>0</v>
      </c>
    </row>
    <row r="1053" ht="15" customHeight="true" x14ac:dyDescent="0.2">
      <c r="A1053" s="277">
        <f>AH15</f>
        <v>0</v>
      </c>
      <c r="B1053" s="355">
        <f>CH122+CH123</f>
        <v>0</v>
      </c>
    </row>
    <row r="1054" ht="15" customHeight="true" x14ac:dyDescent="0.2">
      <c r="A1054" s="277">
        <f>AI15</f>
        <v>0</v>
      </c>
      <c r="B1054" s="355">
        <f>CI122+CI123</f>
        <v>0</v>
      </c>
    </row>
    <row r="1055" ht="15" customHeight="true" x14ac:dyDescent="0.2">
      <c r="A1055" s="277">
        <f>AJ15</f>
        <v>0</v>
      </c>
      <c r="B1055" s="355">
        <f>CJ122+CJ123</f>
        <v>0</v>
      </c>
    </row>
    <row r="1056" ht="15" customHeight="true" x14ac:dyDescent="0.2">
      <c r="A1056" s="277">
        <f>AK15</f>
        <v>0</v>
      </c>
      <c r="B1056" s="355">
        <f>CK122+CK123</f>
        <v>0</v>
      </c>
    </row>
    <row r="1057" ht="15" customHeight="true" x14ac:dyDescent="0.2">
      <c r="A1057" s="277">
        <f>AL15</f>
        <v>0</v>
      </c>
      <c r="B1057" s="355">
        <f>CL122+CL123</f>
        <v>0</v>
      </c>
    </row>
    <row r="1058" ht="15" customHeight="true" x14ac:dyDescent="0.2">
      <c r="A1058" s="277">
        <f>AM15</f>
        <v>0</v>
      </c>
      <c r="B1058" s="355">
        <f>CM122+CM123</f>
        <v>0</v>
      </c>
    </row>
    <row r="1059" ht="15" customHeight="true" x14ac:dyDescent="0.2">
      <c r="A1059" s="277">
        <f>AN15</f>
        <v>0</v>
      </c>
      <c r="B1059" s="355">
        <f>CN122+CN123</f>
        <v>0</v>
      </c>
    </row>
    <row r="1060" ht="15" customHeight="true" x14ac:dyDescent="0.2">
      <c r="A1060" s="277">
        <f>AO15</f>
        <v>0</v>
      </c>
      <c r="B1060" s="355">
        <f>CO122+CO123</f>
        <v>0</v>
      </c>
    </row>
    <row r="1061" ht="15" customHeight="true" x14ac:dyDescent="0.2">
      <c r="A1061" s="277">
        <f>AP15</f>
        <v>0</v>
      </c>
      <c r="B1061" s="355">
        <f>CP122+CP123</f>
        <v>0</v>
      </c>
    </row>
    <row r="1062" ht="15" customHeight="true" x14ac:dyDescent="0.2">
      <c r="A1062" s="277">
        <f>AQ15</f>
        <v>0</v>
      </c>
      <c r="B1062" s="355">
        <f>CQ122+CQ123</f>
        <v>0</v>
      </c>
    </row>
    <row r="1063" ht="15" customHeight="true" x14ac:dyDescent="0.2">
      <c r="A1063" s="277">
        <f>AR15</f>
        <v>0</v>
      </c>
      <c r="B1063" s="355">
        <f>CR122+CR123</f>
        <v>0</v>
      </c>
    </row>
    <row r="1064" ht="15" customHeight="true" x14ac:dyDescent="0.2">
      <c r="A1064" s="277">
        <f>AS15</f>
        <v>0</v>
      </c>
      <c r="B1064" s="355">
        <f>CS122+CS123</f>
        <v>0</v>
      </c>
    </row>
    <row r="1065" ht="15" customHeight="true" x14ac:dyDescent="0.2">
      <c r="A1065" s="277">
        <f>AT15</f>
        <v>0</v>
      </c>
      <c r="B1065" s="355">
        <f>CT122+CT123</f>
        <v>0</v>
      </c>
    </row>
    <row r="1066" ht="15" customHeight="true" x14ac:dyDescent="0.2">
      <c r="A1066" s="277">
        <f>AU15</f>
        <v>0</v>
      </c>
      <c r="B1066" s="355">
        <f>CU122+CU123</f>
        <v>0</v>
      </c>
    </row>
    <row r="1067" ht="15" customHeight="true" x14ac:dyDescent="0.2">
      <c r="A1067" s="277">
        <f>AV15</f>
        <v>0</v>
      </c>
      <c r="B1067" s="355">
        <f>CV122+CV123</f>
        <v>0</v>
      </c>
    </row>
    <row r="1068" ht="15" customHeight="true" x14ac:dyDescent="0.2">
      <c r="A1068" s="277">
        <f>AW15</f>
        <v>0</v>
      </c>
      <c r="B1068" s="355">
        <f>CW122+CW123</f>
        <v>0</v>
      </c>
    </row>
    <row r="1069" ht="15" customHeight="true" x14ac:dyDescent="0.2">
      <c r="A1069" s="277">
        <f>AX15</f>
        <v>0</v>
      </c>
      <c r="B1069" s="355">
        <f>CX122+CX123</f>
        <v>0</v>
      </c>
    </row>
    <row r="1070" ht="15" customHeight="true" x14ac:dyDescent="0.2">
      <c r="A1070" s="277">
        <f>AY15</f>
        <v>0</v>
      </c>
      <c r="B1070" s="355">
        <f>CY122+CY123</f>
        <v>0</v>
      </c>
    </row>
    <row r="1071" ht="15" customHeight="true" x14ac:dyDescent="0.2">
      <c r="A1071" s="277"/>
      <c r="B1071" s="355"/>
    </row>
    <row r="1072" ht="15" customHeight="true" x14ac:dyDescent="0.2">
      <c r="A1072" s="355">
        <f>34-COUNTIF(A1037:A1071,"0")</f>
        <v>12</v>
      </c>
      <c r="B1072" s="277" t="s">
        <v>143</v>
      </c>
    </row>
    <row r="1100" s="785" customFormat="true" ht="17.1" customHeight="true" x14ac:dyDescent="0.2">
      <c r="A1100" s="814"/>
      <c r="B1100" s="803"/>
      <c r="BA1100" s="508"/>
      <c r="BB1100" s="277"/>
      <c r="BC1100" s="508"/>
      <c r="BD1100" s="508"/>
      <c r="BE1100" s="508"/>
      <c r="BF1100" s="508"/>
      <c r="BG1100" s="508"/>
      <c r="BH1100" s="508"/>
      <c r="BI1100" s="508"/>
      <c r="BJ1100" s="508"/>
      <c r="BK1100" s="508"/>
      <c r="BL1100" s="508"/>
      <c r="BM1100" s="508"/>
      <c r="BN1100" s="508"/>
      <c r="BO1100" s="508"/>
      <c r="BP1100" s="508"/>
      <c r="BQ1100" s="508"/>
      <c r="BR1100" s="508"/>
      <c r="BS1100" s="508"/>
      <c r="BT1100" s="508"/>
      <c r="BU1100" s="508"/>
      <c r="BV1100" s="508"/>
      <c r="BW1100" s="508"/>
      <c r="BX1100" s="508"/>
      <c r="BY1100" s="508"/>
      <c r="BZ1100" s="246"/>
      <c r="CA1100" s="246"/>
      <c r="CB1100" s="246"/>
      <c r="CC1100" s="246"/>
      <c r="CD1100" s="246"/>
      <c r="CE1100" s="246"/>
      <c r="CF1100" s="246"/>
      <c r="CG1100" s="246"/>
      <c r="CH1100" s="246"/>
      <c r="CI1100" s="246"/>
      <c r="CJ1100" s="246"/>
      <c r="CK1100" s="246"/>
      <c r="CL1100" s="246"/>
      <c r="CM1100" s="246"/>
      <c r="CN1100" s="246"/>
      <c r="CO1100" s="246"/>
      <c r="CP1100" s="246"/>
      <c r="CQ1100" s="246"/>
      <c r="CR1100" s="246"/>
      <c r="CS1100" s="246"/>
      <c r="CT1100" s="246"/>
      <c r="CU1100" s="246"/>
      <c r="CV1100" s="246"/>
      <c r="CW1100" s="246"/>
      <c r="CX1100" s="246"/>
      <c r="CY1100" s="246"/>
      <c r="CZ1100" s="246"/>
    </row>
    <row r="1101" s="785" customFormat="true" ht="17.1" customHeight="true" x14ac:dyDescent="0.2">
      <c r="A1101" s="815"/>
      <c r="B1101" s="804"/>
      <c r="BA1101" s="508"/>
      <c r="BB1101" s="277"/>
      <c r="BC1101" s="508"/>
      <c r="BD1101" s="508"/>
      <c r="BE1101" s="508"/>
      <c r="BF1101" s="508"/>
      <c r="BG1101" s="508"/>
      <c r="BH1101" s="508"/>
      <c r="BI1101" s="508"/>
      <c r="BJ1101" s="508"/>
      <c r="BK1101" s="508"/>
      <c r="BL1101" s="508"/>
      <c r="BM1101" s="508"/>
      <c r="BN1101" s="508"/>
      <c r="BO1101" s="508"/>
      <c r="BP1101" s="508"/>
      <c r="BQ1101" s="508"/>
      <c r="BR1101" s="508"/>
      <c r="BS1101" s="508"/>
      <c r="BT1101" s="508"/>
      <c r="BU1101" s="508"/>
      <c r="BV1101" s="508"/>
      <c r="BW1101" s="508"/>
      <c r="BX1101" s="508"/>
      <c r="BY1101" s="508"/>
      <c r="BZ1101" s="246"/>
      <c r="CA1101" s="246"/>
      <c r="CB1101" s="246"/>
      <c r="CC1101" s="246"/>
      <c r="CD1101" s="246"/>
      <c r="CE1101" s="246"/>
      <c r="CF1101" s="246"/>
      <c r="CG1101" s="246"/>
      <c r="CH1101" s="246"/>
      <c r="CI1101" s="246"/>
      <c r="CJ1101" s="246"/>
      <c r="CK1101" s="246"/>
      <c r="CL1101" s="246"/>
      <c r="CM1101" s="246"/>
      <c r="CN1101" s="246"/>
      <c r="CO1101" s="246"/>
      <c r="CP1101" s="246"/>
      <c r="CQ1101" s="246"/>
      <c r="CR1101" s="246"/>
      <c r="CS1101" s="246"/>
      <c r="CT1101" s="246"/>
      <c r="CU1101" s="246"/>
      <c r="CV1101" s="246"/>
      <c r="CW1101" s="246"/>
      <c r="CX1101" s="246"/>
      <c r="CY1101" s="246"/>
      <c r="CZ1101" s="246"/>
    </row>
    <row r="1102" s="246" customFormat="true" ht="15" customHeight="true" x14ac:dyDescent="0.2">
      <c r="BA1102" s="508"/>
      <c r="BB1102" s="277"/>
      <c r="BC1102" s="508"/>
      <c r="BD1102" s="508"/>
      <c r="BE1102" s="508"/>
      <c r="BF1102" s="508"/>
      <c r="BG1102" s="508"/>
      <c r="BH1102" s="508"/>
      <c r="BI1102" s="508"/>
      <c r="BJ1102" s="508"/>
      <c r="BK1102" s="508"/>
      <c r="BL1102" s="508"/>
      <c r="BM1102" s="508"/>
      <c r="BN1102" s="508"/>
      <c r="BO1102" s="508"/>
      <c r="BP1102" s="508"/>
      <c r="BQ1102" s="508"/>
      <c r="BR1102" s="508"/>
      <c r="BS1102" s="508"/>
      <c r="BT1102" s="508"/>
      <c r="BU1102" s="508"/>
      <c r="BV1102" s="508"/>
      <c r="BW1102" s="508"/>
      <c r="BX1102" s="508"/>
      <c r="BY1102" s="508"/>
    </row>
    <row r="1103" s="246" customFormat="true" ht="15" customHeight="true" x14ac:dyDescent="0.2">
      <c r="BA1103" s="508"/>
      <c r="BB1103" s="277"/>
      <c r="BC1103" s="508"/>
      <c r="BD1103" s="508"/>
      <c r="BE1103" s="508"/>
      <c r="BF1103" s="508"/>
      <c r="BG1103" s="508"/>
      <c r="BH1103" s="508"/>
      <c r="BI1103" s="508"/>
      <c r="BJ1103" s="508"/>
      <c r="BK1103" s="508"/>
      <c r="BL1103" s="508"/>
      <c r="BM1103" s="508"/>
      <c r="BN1103" s="508"/>
      <c r="BO1103" s="508"/>
      <c r="BP1103" s="508"/>
      <c r="BQ1103" s="508"/>
      <c r="BR1103" s="508"/>
      <c r="BS1103" s="508"/>
      <c r="BT1103" s="508"/>
      <c r="BU1103" s="508"/>
      <c r="BV1103" s="508"/>
      <c r="BW1103" s="508"/>
      <c r="BX1103" s="508"/>
      <c r="BY1103" s="508"/>
    </row>
    <row r="1104" s="246" customFormat="true" ht="15" customHeight="true" x14ac:dyDescent="0.2">
      <c r="BA1104" s="508"/>
      <c r="BB1104" s="277"/>
      <c r="BC1104" s="508"/>
      <c r="BD1104" s="508"/>
      <c r="BE1104" s="508"/>
      <c r="BF1104" s="508"/>
      <c r="BG1104" s="508"/>
      <c r="BH1104" s="508"/>
      <c r="BI1104" s="508"/>
      <c r="BJ1104" s="508"/>
      <c r="BK1104" s="508"/>
      <c r="BL1104" s="508"/>
      <c r="BM1104" s="508"/>
      <c r="BN1104" s="508"/>
      <c r="BO1104" s="508"/>
      <c r="BP1104" s="508"/>
      <c r="BQ1104" s="508"/>
      <c r="BR1104" s="508"/>
      <c r="BS1104" s="508"/>
      <c r="BT1104" s="508"/>
      <c r="BU1104" s="508"/>
      <c r="BV1104" s="508"/>
      <c r="BW1104" s="508"/>
      <c r="BX1104" s="508"/>
      <c r="BY1104" s="508"/>
    </row>
    <row r="1105" s="246" customFormat="true" ht="15" customHeight="true" x14ac:dyDescent="0.2">
      <c r="BA1105" s="508"/>
      <c r="BB1105" s="277"/>
      <c r="BC1105" s="508"/>
      <c r="BD1105" s="508"/>
      <c r="BE1105" s="508"/>
      <c r="BF1105" s="508"/>
      <c r="BG1105" s="508"/>
      <c r="BH1105" s="508"/>
      <c r="BI1105" s="508"/>
      <c r="BJ1105" s="508"/>
      <c r="BK1105" s="508"/>
      <c r="BL1105" s="508"/>
      <c r="BM1105" s="508"/>
      <c r="BN1105" s="508"/>
      <c r="BO1105" s="508"/>
      <c r="BP1105" s="508"/>
      <c r="BQ1105" s="508"/>
      <c r="BR1105" s="508"/>
      <c r="BS1105" s="508"/>
      <c r="BT1105" s="508"/>
      <c r="BU1105" s="508"/>
      <c r="BV1105" s="508"/>
      <c r="BW1105" s="508"/>
      <c r="BX1105" s="508"/>
      <c r="BY1105" s="508"/>
    </row>
    <row r="1106" s="246" customFormat="true" ht="15" customHeight="true" x14ac:dyDescent="0.2">
      <c r="BA1106" s="508"/>
      <c r="BB1106" s="277"/>
      <c r="BC1106" s="508"/>
      <c r="BD1106" s="508"/>
      <c r="BE1106" s="508"/>
      <c r="BF1106" s="508"/>
      <c r="BG1106" s="508"/>
      <c r="BH1106" s="508"/>
      <c r="BI1106" s="508"/>
      <c r="BJ1106" s="508"/>
      <c r="BK1106" s="508"/>
      <c r="BL1106" s="508"/>
      <c r="BM1106" s="508"/>
      <c r="BN1106" s="508"/>
      <c r="BO1106" s="508"/>
      <c r="BP1106" s="508"/>
      <c r="BQ1106" s="508"/>
      <c r="BR1106" s="508"/>
      <c r="BS1106" s="508"/>
      <c r="BT1106" s="508"/>
      <c r="BU1106" s="508"/>
      <c r="BV1106" s="508"/>
      <c r="BW1106" s="508"/>
      <c r="BX1106" s="508"/>
      <c r="BY1106" s="508"/>
    </row>
    <row r="1107" s="246" customFormat="true" ht="15" customHeight="true" x14ac:dyDescent="0.2">
      <c r="BA1107" s="508"/>
      <c r="BB1107" s="277"/>
      <c r="BC1107" s="508"/>
      <c r="BD1107" s="508"/>
      <c r="BE1107" s="508"/>
      <c r="BF1107" s="508"/>
      <c r="BG1107" s="508"/>
      <c r="BH1107" s="508"/>
      <c r="BI1107" s="508"/>
      <c r="BJ1107" s="508"/>
      <c r="BK1107" s="508"/>
      <c r="BL1107" s="508"/>
      <c r="BM1107" s="508"/>
      <c r="BN1107" s="508"/>
      <c r="BO1107" s="508"/>
      <c r="BP1107" s="508"/>
      <c r="BQ1107" s="508"/>
      <c r="BR1107" s="508"/>
      <c r="BS1107" s="508"/>
      <c r="BT1107" s="508"/>
      <c r="BU1107" s="508"/>
      <c r="BV1107" s="508"/>
      <c r="BW1107" s="508"/>
      <c r="BX1107" s="508"/>
      <c r="BY1107" s="508"/>
    </row>
    <row r="1108" s="246" customFormat="true" ht="15" customHeight="true" x14ac:dyDescent="0.2">
      <c r="BA1108" s="508"/>
      <c r="BB1108" s="277"/>
      <c r="BC1108" s="508"/>
      <c r="BD1108" s="508"/>
      <c r="BE1108" s="508"/>
      <c r="BF1108" s="508"/>
      <c r="BG1108" s="508"/>
      <c r="BH1108" s="508"/>
      <c r="BI1108" s="508"/>
      <c r="BJ1108" s="508"/>
      <c r="BK1108" s="508"/>
      <c r="BL1108" s="508"/>
      <c r="BM1108" s="508"/>
      <c r="BN1108" s="508"/>
      <c r="BO1108" s="508"/>
      <c r="BP1108" s="508"/>
      <c r="BQ1108" s="508"/>
      <c r="BR1108" s="508"/>
      <c r="BS1108" s="508"/>
      <c r="BT1108" s="508"/>
      <c r="BU1108" s="508"/>
      <c r="BV1108" s="508"/>
      <c r="BW1108" s="508"/>
      <c r="BX1108" s="508"/>
      <c r="BY1108" s="508"/>
    </row>
    <row r="1109" s="246" customFormat="true" ht="15" customHeight="true" x14ac:dyDescent="0.2">
      <c r="BA1109" s="508"/>
      <c r="BB1109" s="277"/>
      <c r="BC1109" s="508"/>
      <c r="BD1109" s="508"/>
      <c r="BE1109" s="508"/>
      <c r="BF1109" s="508"/>
      <c r="BG1109" s="508"/>
      <c r="BH1109" s="508"/>
      <c r="BI1109" s="508"/>
      <c r="BJ1109" s="508"/>
      <c r="BK1109" s="508"/>
      <c r="BL1109" s="508"/>
      <c r="BM1109" s="508"/>
      <c r="BN1109" s="508"/>
      <c r="BO1109" s="508"/>
      <c r="BP1109" s="508"/>
      <c r="BQ1109" s="508"/>
      <c r="BR1109" s="508"/>
      <c r="BS1109" s="508"/>
      <c r="BT1109" s="508"/>
      <c r="BU1109" s="508"/>
      <c r="BV1109" s="508"/>
      <c r="BW1109" s="508"/>
      <c r="BX1109" s="508"/>
      <c r="BY1109" s="508"/>
    </row>
    <row r="1110" s="246" customFormat="true" ht="15" customHeight="true" x14ac:dyDescent="0.2">
      <c r="BA1110" s="508"/>
      <c r="BB1110" s="277"/>
      <c r="BC1110" s="508"/>
      <c r="BD1110" s="508"/>
      <c r="BE1110" s="508"/>
      <c r="BF1110" s="508"/>
      <c r="BG1110" s="508"/>
      <c r="BH1110" s="508"/>
      <c r="BI1110" s="508"/>
      <c r="BJ1110" s="508"/>
      <c r="BK1110" s="508"/>
      <c r="BL1110" s="508"/>
      <c r="BM1110" s="508"/>
      <c r="BN1110" s="508"/>
      <c r="BO1110" s="508"/>
      <c r="BP1110" s="508"/>
      <c r="BQ1110" s="508"/>
      <c r="BR1110" s="508"/>
      <c r="BS1110" s="508"/>
      <c r="BT1110" s="508"/>
      <c r="BU1110" s="508"/>
      <c r="BV1110" s="508"/>
      <c r="BW1110" s="508"/>
      <c r="BX1110" s="508"/>
      <c r="BY1110" s="508"/>
    </row>
    <row r="1111" s="246" customFormat="true" ht="15" customHeight="true" x14ac:dyDescent="0.2">
      <c r="BA1111" s="508"/>
      <c r="BB1111" s="277"/>
      <c r="BC1111" s="508"/>
      <c r="BD1111" s="508"/>
      <c r="BE1111" s="508"/>
      <c r="BF1111" s="508"/>
      <c r="BG1111" s="508"/>
      <c r="BH1111" s="508"/>
      <c r="BI1111" s="508"/>
      <c r="BJ1111" s="508"/>
      <c r="BK1111" s="508"/>
      <c r="BL1111" s="508"/>
      <c r="BM1111" s="508"/>
      <c r="BN1111" s="508"/>
      <c r="BO1111" s="508"/>
      <c r="BP1111" s="508"/>
      <c r="BQ1111" s="508"/>
      <c r="BR1111" s="508"/>
      <c r="BS1111" s="508"/>
      <c r="BT1111" s="508"/>
      <c r="BU1111" s="508"/>
      <c r="BV1111" s="508"/>
      <c r="BW1111" s="508"/>
      <c r="BX1111" s="508"/>
      <c r="BY1111" s="508"/>
    </row>
    <row r="1112" s="246" customFormat="true" ht="15" customHeight="true" x14ac:dyDescent="0.2">
      <c r="BA1112" s="508"/>
      <c r="BB1112" s="277"/>
      <c r="BC1112" s="508"/>
      <c r="BD1112" s="508"/>
      <c r="BE1112" s="508"/>
      <c r="BF1112" s="508"/>
      <c r="BG1112" s="508"/>
      <c r="BH1112" s="508"/>
      <c r="BI1112" s="508"/>
      <c r="BJ1112" s="508"/>
      <c r="BK1112" s="508"/>
      <c r="BL1112" s="508"/>
      <c r="BM1112" s="508"/>
      <c r="BN1112" s="508"/>
      <c r="BO1112" s="508"/>
      <c r="BP1112" s="508"/>
      <c r="BQ1112" s="508"/>
      <c r="BR1112" s="508"/>
      <c r="BS1112" s="508"/>
      <c r="BT1112" s="508"/>
      <c r="BU1112" s="508"/>
      <c r="BV1112" s="508"/>
      <c r="BW1112" s="508"/>
      <c r="BX1112" s="508"/>
      <c r="BY1112" s="508"/>
    </row>
    <row r="1113" s="246" customFormat="true" ht="15" customHeight="true" x14ac:dyDescent="0.2">
      <c r="BA1113" s="508"/>
      <c r="BB1113" s="277"/>
      <c r="BC1113" s="508"/>
      <c r="BD1113" s="508"/>
      <c r="BE1113" s="508"/>
      <c r="BF1113" s="508"/>
      <c r="BG1113" s="508"/>
      <c r="BH1113" s="508"/>
      <c r="BI1113" s="508"/>
      <c r="BJ1113" s="508"/>
      <c r="BK1113" s="508"/>
      <c r="BL1113" s="508"/>
      <c r="BM1113" s="508"/>
      <c r="BN1113" s="508"/>
      <c r="BO1113" s="508"/>
      <c r="BP1113" s="508"/>
      <c r="BQ1113" s="508"/>
      <c r="BR1113" s="508"/>
      <c r="BS1113" s="508"/>
      <c r="BT1113" s="508"/>
      <c r="BU1113" s="508"/>
      <c r="BV1113" s="508"/>
      <c r="BW1113" s="508"/>
      <c r="BX1113" s="508"/>
      <c r="BY1113" s="508"/>
    </row>
    <row r="1114" s="785" customFormat="true" ht="17.1" customHeight="true" x14ac:dyDescent="0.2">
      <c r="A1114" s="815"/>
      <c r="B1114" s="804"/>
      <c r="C1114" s="805"/>
      <c r="D1114" s="806"/>
      <c r="E1114" s="806"/>
      <c r="F1114" s="806"/>
      <c r="G1114" s="807"/>
      <c r="H1114" s="806"/>
      <c r="I1114" s="806"/>
      <c r="J1114" s="806"/>
      <c r="K1114" s="806"/>
      <c r="L1114" s="807"/>
      <c r="M1114" s="806"/>
      <c r="N1114" s="806"/>
      <c r="O1114" s="806"/>
      <c r="P1114" s="806"/>
      <c r="Q1114" s="807"/>
      <c r="R1114" s="806"/>
      <c r="S1114" s="806"/>
      <c r="T1114" s="806"/>
      <c r="U1114" s="806"/>
      <c r="V1114" s="806"/>
      <c r="W1114" s="806"/>
      <c r="X1114" s="806"/>
      <c r="Y1114" s="806"/>
      <c r="Z1114" s="806"/>
      <c r="AA1114" s="806"/>
      <c r="AB1114" s="806"/>
      <c r="AC1114" s="808"/>
      <c r="BA1114" s="508"/>
      <c r="BB1114" s="277"/>
      <c r="BC1114" s="508"/>
      <c r="BD1114" s="508"/>
      <c r="BE1114" s="508"/>
      <c r="BF1114" s="508"/>
      <c r="BG1114" s="508"/>
      <c r="BH1114" s="508"/>
      <c r="BI1114" s="508"/>
      <c r="BJ1114" s="508"/>
      <c r="BK1114" s="508"/>
      <c r="BL1114" s="508"/>
      <c r="BM1114" s="508"/>
      <c r="BN1114" s="508"/>
      <c r="BO1114" s="508"/>
      <c r="BP1114" s="508"/>
      <c r="BQ1114" s="508"/>
      <c r="BR1114" s="508"/>
      <c r="BS1114" s="508"/>
      <c r="BT1114" s="508"/>
      <c r="BU1114" s="508"/>
      <c r="BV1114" s="508"/>
      <c r="BW1114" s="508"/>
      <c r="BX1114" s="508"/>
      <c r="BY1114" s="508"/>
      <c r="BZ1114" s="246"/>
      <c r="CA1114" s="246"/>
      <c r="CB1114" s="246"/>
      <c r="CC1114" s="246"/>
      <c r="CD1114" s="246"/>
      <c r="CE1114" s="246"/>
      <c r="CF1114" s="246"/>
      <c r="CG1114" s="246"/>
      <c r="CH1114" s="246"/>
      <c r="CI1114" s="246"/>
      <c r="CJ1114" s="246"/>
      <c r="CK1114" s="246"/>
      <c r="CL1114" s="246"/>
      <c r="CM1114" s="246"/>
      <c r="CN1114" s="246"/>
      <c r="CO1114" s="246"/>
      <c r="CP1114" s="246"/>
      <c r="CQ1114" s="246"/>
      <c r="CR1114" s="246"/>
      <c r="CS1114" s="246"/>
      <c r="CT1114" s="246"/>
      <c r="CU1114" s="246"/>
      <c r="CV1114" s="246"/>
      <c r="CW1114" s="246"/>
      <c r="CX1114" s="246"/>
      <c r="CY1114" s="246"/>
      <c r="CZ1114" s="246"/>
    </row>
    <row r="1115" s="785" customFormat="true" ht="17.1" customHeight="true" x14ac:dyDescent="0.2">
      <c r="A1115" s="815"/>
      <c r="B1115" s="804"/>
      <c r="C1115" s="805"/>
      <c r="D1115" s="806"/>
      <c r="E1115" s="806"/>
      <c r="F1115" s="806"/>
      <c r="G1115" s="807"/>
      <c r="H1115" s="806"/>
      <c r="I1115" s="806"/>
      <c r="J1115" s="806"/>
      <c r="K1115" s="806"/>
      <c r="L1115" s="807"/>
      <c r="M1115" s="806"/>
      <c r="N1115" s="806"/>
      <c r="O1115" s="806"/>
      <c r="P1115" s="806"/>
      <c r="Q1115" s="807"/>
      <c r="R1115" s="806"/>
      <c r="S1115" s="806"/>
      <c r="T1115" s="806"/>
      <c r="U1115" s="806"/>
      <c r="V1115" s="806"/>
      <c r="W1115" s="806"/>
      <c r="X1115" s="806"/>
      <c r="Y1115" s="806"/>
      <c r="Z1115" s="806"/>
      <c r="AA1115" s="806"/>
      <c r="AB1115" s="806"/>
      <c r="AC1115" s="808"/>
      <c r="BA1115" s="508"/>
      <c r="BB1115" s="277"/>
      <c r="BC1115" s="508"/>
      <c r="BD1115" s="508"/>
      <c r="BE1115" s="508"/>
      <c r="BF1115" s="508"/>
      <c r="BG1115" s="508"/>
      <c r="BH1115" s="508"/>
      <c r="BI1115" s="508"/>
      <c r="BJ1115" s="508"/>
      <c r="BK1115" s="508"/>
      <c r="BL1115" s="508"/>
      <c r="BM1115" s="508"/>
      <c r="BN1115" s="508"/>
      <c r="BO1115" s="508"/>
      <c r="BP1115" s="508"/>
      <c r="BQ1115" s="508"/>
      <c r="BR1115" s="508"/>
      <c r="BS1115" s="508"/>
      <c r="BT1115" s="508"/>
      <c r="BU1115" s="508"/>
      <c r="BV1115" s="508"/>
      <c r="BW1115" s="508"/>
      <c r="BX1115" s="508"/>
      <c r="BY1115" s="508"/>
      <c r="BZ1115" s="246"/>
      <c r="CA1115" s="246"/>
      <c r="CB1115" s="246"/>
      <c r="CC1115" s="246"/>
      <c r="CD1115" s="246"/>
      <c r="CE1115" s="246"/>
      <c r="CF1115" s="246"/>
      <c r="CG1115" s="246"/>
      <c r="CH1115" s="246"/>
      <c r="CI1115" s="246"/>
      <c r="CJ1115" s="246"/>
      <c r="CK1115" s="246"/>
      <c r="CL1115" s="246"/>
      <c r="CM1115" s="246"/>
      <c r="CN1115" s="246"/>
      <c r="CO1115" s="246"/>
      <c r="CP1115" s="246"/>
      <c r="CQ1115" s="246"/>
      <c r="CR1115" s="246"/>
      <c r="CS1115" s="246"/>
      <c r="CT1115" s="246"/>
      <c r="CU1115" s="246"/>
      <c r="CV1115" s="246"/>
      <c r="CW1115" s="246"/>
      <c r="CX1115" s="246"/>
      <c r="CY1115" s="246"/>
      <c r="CZ1115" s="246"/>
    </row>
    <row r="1116" s="785" customFormat="true" ht="17.1" customHeight="true" x14ac:dyDescent="0.2">
      <c r="A1116" s="815"/>
      <c r="B1116" s="804"/>
      <c r="C1116" s="805"/>
      <c r="D1116" s="806"/>
      <c r="E1116" s="806"/>
      <c r="F1116" s="806"/>
      <c r="G1116" s="807"/>
      <c r="H1116" s="806"/>
      <c r="I1116" s="806"/>
      <c r="J1116" s="806"/>
      <c r="K1116" s="806"/>
      <c r="L1116" s="807"/>
      <c r="M1116" s="806"/>
      <c r="N1116" s="806"/>
      <c r="O1116" s="806"/>
      <c r="P1116" s="806"/>
      <c r="Q1116" s="807"/>
      <c r="R1116" s="806"/>
      <c r="S1116" s="806"/>
      <c r="T1116" s="806"/>
      <c r="U1116" s="806"/>
      <c r="V1116" s="806"/>
      <c r="W1116" s="806"/>
      <c r="X1116" s="806"/>
      <c r="Y1116" s="806"/>
      <c r="Z1116" s="806"/>
      <c r="AA1116" s="806"/>
      <c r="AB1116" s="806"/>
      <c r="AC1116" s="808"/>
      <c r="BA1116" s="508"/>
      <c r="BB1116" s="277"/>
      <c r="BC1116" s="508"/>
      <c r="BD1116" s="508"/>
      <c r="BE1116" s="508"/>
      <c r="BF1116" s="508"/>
      <c r="BG1116" s="508"/>
      <c r="BH1116" s="508"/>
      <c r="BI1116" s="508"/>
      <c r="BJ1116" s="508"/>
      <c r="BK1116" s="508"/>
      <c r="BL1116" s="508"/>
      <c r="BM1116" s="508"/>
      <c r="BN1116" s="508"/>
      <c r="BO1116" s="508"/>
      <c r="BP1116" s="508"/>
      <c r="BQ1116" s="508"/>
      <c r="BR1116" s="508"/>
      <c r="BS1116" s="508"/>
      <c r="BT1116" s="508"/>
      <c r="BU1116" s="508"/>
      <c r="BV1116" s="508"/>
      <c r="BW1116" s="508"/>
      <c r="BX1116" s="508"/>
      <c r="BY1116" s="508"/>
      <c r="BZ1116" s="246"/>
      <c r="CA1116" s="246"/>
      <c r="CB1116" s="246"/>
      <c r="CC1116" s="246"/>
      <c r="CD1116" s="246"/>
      <c r="CE1116" s="246"/>
      <c r="CF1116" s="246"/>
      <c r="CG1116" s="246"/>
      <c r="CH1116" s="246"/>
      <c r="CI1116" s="246"/>
      <c r="CJ1116" s="246"/>
      <c r="CK1116" s="246"/>
      <c r="CL1116" s="246"/>
      <c r="CM1116" s="246"/>
      <c r="CN1116" s="246"/>
      <c r="CO1116" s="246"/>
      <c r="CP1116" s="246"/>
      <c r="CQ1116" s="246"/>
      <c r="CR1116" s="246"/>
      <c r="CS1116" s="246"/>
      <c r="CT1116" s="246"/>
      <c r="CU1116" s="246"/>
      <c r="CV1116" s="246"/>
      <c r="CW1116" s="246"/>
      <c r="CX1116" s="246"/>
      <c r="CY1116" s="246"/>
      <c r="CZ1116" s="246"/>
    </row>
    <row r="1117" s="785" customFormat="true" ht="17.1" customHeight="true" x14ac:dyDescent="0.2">
      <c r="A1117" s="816"/>
      <c r="B1117" s="809"/>
      <c r="C1117" s="810"/>
      <c r="D1117" s="811"/>
      <c r="E1117" s="811"/>
      <c r="F1117" s="811"/>
      <c r="G1117" s="812"/>
      <c r="H1117" s="811"/>
      <c r="I1117" s="811"/>
      <c r="J1117" s="811"/>
      <c r="K1117" s="811"/>
      <c r="L1117" s="812"/>
      <c r="M1117" s="811"/>
      <c r="N1117" s="811"/>
      <c r="O1117" s="811"/>
      <c r="P1117" s="811"/>
      <c r="Q1117" s="812"/>
      <c r="R1117" s="811"/>
      <c r="S1117" s="811"/>
      <c r="T1117" s="811"/>
      <c r="U1117" s="811"/>
      <c r="V1117" s="811"/>
      <c r="W1117" s="811"/>
      <c r="X1117" s="811"/>
      <c r="Y1117" s="811"/>
      <c r="Z1117" s="811"/>
      <c r="AA1117" s="811"/>
      <c r="AB1117" s="811"/>
      <c r="AC1117" s="813"/>
      <c r="BA1117" s="508"/>
      <c r="BB1117" s="277"/>
      <c r="BC1117" s="508"/>
      <c r="BD1117" s="508"/>
      <c r="BE1117" s="508"/>
      <c r="BF1117" s="508"/>
      <c r="BG1117" s="508"/>
      <c r="BH1117" s="508"/>
      <c r="BI1117" s="508"/>
      <c r="BJ1117" s="508"/>
      <c r="BK1117" s="508"/>
      <c r="BL1117" s="508"/>
      <c r="BM1117" s="508"/>
      <c r="BN1117" s="508"/>
      <c r="BO1117" s="508"/>
      <c r="BP1117" s="508"/>
      <c r="BQ1117" s="508"/>
      <c r="BR1117" s="508"/>
      <c r="BS1117" s="508"/>
      <c r="BT1117" s="508"/>
      <c r="BU1117" s="508"/>
      <c r="BV1117" s="508"/>
      <c r="BW1117" s="508"/>
      <c r="BX1117" s="508"/>
      <c r="BY1117" s="508"/>
      <c r="BZ1117" s="246"/>
      <c r="CA1117" s="246"/>
      <c r="CB1117" s="246"/>
      <c r="CC1117" s="246"/>
      <c r="CD1117" s="246"/>
      <c r="CE1117" s="246"/>
      <c r="CF1117" s="246"/>
      <c r="CG1117" s="246"/>
      <c r="CH1117" s="246"/>
      <c r="CI1117" s="246"/>
      <c r="CJ1117" s="246"/>
      <c r="CK1117" s="246"/>
      <c r="CL1117" s="246"/>
      <c r="CM1117" s="246"/>
      <c r="CN1117" s="246"/>
      <c r="CO1117" s="246"/>
      <c r="CP1117" s="246"/>
      <c r="CQ1117" s="246"/>
      <c r="CR1117" s="246"/>
      <c r="CS1117" s="246"/>
      <c r="CT1117" s="246"/>
      <c r="CU1117" s="246"/>
      <c r="CV1117" s="246"/>
      <c r="CW1117" s="246"/>
      <c r="CX1117" s="246"/>
      <c r="CY1117" s="246"/>
      <c r="CZ1117" s="246"/>
    </row>
    <row r="1118" s="246" customFormat="true" ht="15" customHeight="true" x14ac:dyDescent="0.2">
      <c r="BA1118" s="508"/>
      <c r="BB1118" s="277"/>
      <c r="BC1118" s="508"/>
      <c r="BD1118" s="508"/>
      <c r="BE1118" s="508"/>
      <c r="BF1118" s="508"/>
      <c r="BG1118" s="508"/>
      <c r="BH1118" s="508"/>
      <c r="BI1118" s="508"/>
      <c r="BJ1118" s="508"/>
      <c r="BK1118" s="508"/>
      <c r="BL1118" s="508"/>
      <c r="BM1118" s="508"/>
      <c r="BN1118" s="508"/>
      <c r="BO1118" s="508"/>
      <c r="BP1118" s="508"/>
      <c r="BQ1118" s="508"/>
      <c r="BR1118" s="508"/>
      <c r="BS1118" s="508"/>
      <c r="BT1118" s="508"/>
      <c r="BU1118" s="508"/>
      <c r="BV1118" s="508"/>
      <c r="BW1118" s="508"/>
      <c r="BX1118" s="508"/>
      <c r="BY1118" s="508"/>
    </row>
    <row r="1119" s="246" customFormat="true" ht="15" customHeight="true" x14ac:dyDescent="0.2">
      <c r="BA1119" s="508"/>
      <c r="BB1119" s="277"/>
      <c r="BC1119" s="508"/>
      <c r="BD1119" s="508"/>
      <c r="BE1119" s="508"/>
      <c r="BF1119" s="508"/>
      <c r="BG1119" s="508"/>
      <c r="BH1119" s="508"/>
      <c r="BI1119" s="508"/>
      <c r="BJ1119" s="508"/>
      <c r="BK1119" s="508"/>
      <c r="BL1119" s="508"/>
      <c r="BM1119" s="508"/>
      <c r="BN1119" s="508"/>
      <c r="BO1119" s="508"/>
      <c r="BP1119" s="508"/>
      <c r="BQ1119" s="508"/>
      <c r="BR1119" s="508"/>
      <c r="BS1119" s="508"/>
      <c r="BT1119" s="508"/>
      <c r="BU1119" s="508"/>
      <c r="BV1119" s="508"/>
      <c r="BW1119" s="508"/>
      <c r="BX1119" s="508"/>
      <c r="BY1119" s="508"/>
    </row>
    <row r="1120" s="246" customFormat="true" ht="15" customHeight="true" x14ac:dyDescent="0.2">
      <c r="BA1120" s="508"/>
      <c r="BB1120" s="277"/>
      <c r="BC1120" s="508"/>
      <c r="BD1120" s="508"/>
      <c r="BE1120" s="508"/>
      <c r="BF1120" s="508"/>
      <c r="BG1120" s="508"/>
      <c r="BH1120" s="508"/>
      <c r="BI1120" s="508"/>
      <c r="BJ1120" s="508"/>
      <c r="BK1120" s="508"/>
      <c r="BL1120" s="508"/>
      <c r="BM1120" s="508"/>
      <c r="BN1120" s="508"/>
      <c r="BO1120" s="508"/>
      <c r="BP1120" s="508"/>
      <c r="BQ1120" s="508"/>
      <c r="BR1120" s="508"/>
      <c r="BS1120" s="508"/>
      <c r="BT1120" s="508"/>
      <c r="BU1120" s="508"/>
      <c r="BV1120" s="508"/>
      <c r="BW1120" s="508"/>
      <c r="BX1120" s="508"/>
      <c r="BY1120" s="508"/>
    </row>
    <row r="1121" s="246" customFormat="true" ht="15" customHeight="true" x14ac:dyDescent="0.2">
      <c r="BA1121" s="508"/>
      <c r="BB1121" s="277"/>
      <c r="BC1121" s="508"/>
      <c r="BD1121" s="508"/>
      <c r="BE1121" s="508"/>
      <c r="BF1121" s="508"/>
      <c r="BG1121" s="508"/>
      <c r="BH1121" s="508"/>
      <c r="BI1121" s="508"/>
      <c r="BJ1121" s="508"/>
      <c r="BK1121" s="508"/>
      <c r="BL1121" s="508"/>
      <c r="BM1121" s="508"/>
      <c r="BN1121" s="508"/>
      <c r="BO1121" s="508"/>
      <c r="BP1121" s="508"/>
      <c r="BQ1121" s="508"/>
      <c r="BR1121" s="508"/>
      <c r="BS1121" s="508"/>
      <c r="BT1121" s="508"/>
      <c r="BU1121" s="508"/>
      <c r="BV1121" s="508"/>
      <c r="BW1121" s="508"/>
      <c r="BX1121" s="508"/>
      <c r="BY1121" s="508"/>
    </row>
    <row r="1122" s="246" customFormat="true" ht="15" customHeight="true" x14ac:dyDescent="0.2">
      <c r="BA1122" s="508"/>
      <c r="BB1122" s="277"/>
      <c r="BC1122" s="508"/>
      <c r="BD1122" s="508"/>
      <c r="BE1122" s="508"/>
      <c r="BF1122" s="508"/>
      <c r="BG1122" s="508"/>
      <c r="BH1122" s="508"/>
      <c r="BI1122" s="508"/>
      <c r="BJ1122" s="508"/>
      <c r="BK1122" s="508"/>
      <c r="BL1122" s="508"/>
      <c r="BM1122" s="508"/>
      <c r="BN1122" s="508"/>
      <c r="BO1122" s="508"/>
      <c r="BP1122" s="508"/>
      <c r="BQ1122" s="508"/>
      <c r="BR1122" s="508"/>
      <c r="BS1122" s="508"/>
      <c r="BT1122" s="508"/>
      <c r="BU1122" s="508"/>
      <c r="BV1122" s="508"/>
      <c r="BW1122" s="508"/>
      <c r="BX1122" s="508"/>
      <c r="BY1122" s="508"/>
    </row>
    <row r="1123" s="246" customFormat="true" ht="15" customHeight="true" x14ac:dyDescent="0.2">
      <c r="BA1123" s="508"/>
      <c r="BB1123" s="277"/>
      <c r="BC1123" s="508"/>
      <c r="BD1123" s="508"/>
      <c r="BE1123" s="508"/>
      <c r="BF1123" s="508"/>
      <c r="BG1123" s="508"/>
      <c r="BH1123" s="508"/>
      <c r="BI1123" s="508"/>
      <c r="BJ1123" s="508"/>
      <c r="BK1123" s="508"/>
      <c r="BL1123" s="508"/>
      <c r="BM1123" s="508"/>
      <c r="BN1123" s="508"/>
      <c r="BO1123" s="508"/>
      <c r="BP1123" s="508"/>
      <c r="BQ1123" s="508"/>
      <c r="BR1123" s="508"/>
      <c r="BS1123" s="508"/>
      <c r="BT1123" s="508"/>
      <c r="BU1123" s="508"/>
      <c r="BV1123" s="508"/>
      <c r="BW1123" s="508"/>
      <c r="BX1123" s="508"/>
      <c r="BY1123" s="508"/>
    </row>
    <row r="1124" s="246" customFormat="true" ht="15" customHeight="true" x14ac:dyDescent="0.2">
      <c r="BA1124" s="508"/>
      <c r="BB1124" s="277"/>
      <c r="BC1124" s="508"/>
      <c r="BD1124" s="508"/>
      <c r="BE1124" s="508"/>
      <c r="BF1124" s="508"/>
      <c r="BG1124" s="508"/>
      <c r="BH1124" s="508"/>
      <c r="BI1124" s="508"/>
      <c r="BJ1124" s="508"/>
      <c r="BK1124" s="508"/>
      <c r="BL1124" s="508"/>
      <c r="BM1124" s="508"/>
      <c r="BN1124" s="508"/>
      <c r="BO1124" s="508"/>
      <c r="BP1124" s="508"/>
      <c r="BQ1124" s="508"/>
      <c r="BR1124" s="508"/>
      <c r="BS1124" s="508"/>
      <c r="BT1124" s="508"/>
      <c r="BU1124" s="508"/>
      <c r="BV1124" s="508"/>
      <c r="BW1124" s="508"/>
      <c r="BX1124" s="508"/>
      <c r="BY1124" s="508"/>
    </row>
    <row r="1125" s="246" customFormat="true" ht="15" customHeight="true" x14ac:dyDescent="0.2">
      <c r="BA1125" s="508"/>
      <c r="BB1125" s="277"/>
      <c r="BC1125" s="508"/>
      <c r="BD1125" s="508"/>
      <c r="BE1125" s="508"/>
      <c r="BF1125" s="508"/>
      <c r="BG1125" s="508"/>
      <c r="BH1125" s="508"/>
      <c r="BI1125" s="508"/>
      <c r="BJ1125" s="508"/>
      <c r="BK1125" s="508"/>
      <c r="BL1125" s="508"/>
      <c r="BM1125" s="508"/>
      <c r="BN1125" s="508"/>
      <c r="BO1125" s="508"/>
      <c r="BP1125" s="508"/>
      <c r="BQ1125" s="508"/>
      <c r="BR1125" s="508"/>
      <c r="BS1125" s="508"/>
      <c r="BT1125" s="508"/>
      <c r="BU1125" s="508"/>
      <c r="BV1125" s="508"/>
      <c r="BW1125" s="508"/>
      <c r="BX1125" s="508"/>
      <c r="BY1125" s="508"/>
    </row>
    <row r="1126" s="246" customFormat="true" ht="15" customHeight="true" x14ac:dyDescent="0.2">
      <c r="BA1126" s="508"/>
      <c r="BB1126" s="277"/>
      <c r="BC1126" s="508"/>
      <c r="BD1126" s="508"/>
      <c r="BE1126" s="508"/>
      <c r="BF1126" s="508"/>
      <c r="BG1126" s="508"/>
      <c r="BH1126" s="508"/>
      <c r="BI1126" s="508"/>
      <c r="BJ1126" s="508"/>
      <c r="BK1126" s="508"/>
      <c r="BL1126" s="508"/>
      <c r="BM1126" s="508"/>
      <c r="BN1126" s="508"/>
      <c r="BO1126" s="508"/>
      <c r="BP1126" s="508"/>
      <c r="BQ1126" s="508"/>
      <c r="BR1126" s="508"/>
      <c r="BS1126" s="508"/>
      <c r="BT1126" s="508"/>
      <c r="BU1126" s="508"/>
      <c r="BV1126" s="508"/>
      <c r="BW1126" s="508"/>
      <c r="BX1126" s="508"/>
      <c r="BY1126" s="508"/>
    </row>
    <row r="1127" s="246" customFormat="true" ht="15" customHeight="true" x14ac:dyDescent="0.2">
      <c r="BA1127" s="508"/>
      <c r="BB1127" s="277"/>
      <c r="BC1127" s="508"/>
      <c r="BD1127" s="508"/>
      <c r="BE1127" s="508"/>
      <c r="BF1127" s="508"/>
      <c r="BG1127" s="508"/>
      <c r="BH1127" s="508"/>
      <c r="BI1127" s="508"/>
      <c r="BJ1127" s="508"/>
      <c r="BK1127" s="508"/>
      <c r="BL1127" s="508"/>
      <c r="BM1127" s="508"/>
      <c r="BN1127" s="508"/>
      <c r="BO1127" s="508"/>
      <c r="BP1127" s="508"/>
      <c r="BQ1127" s="508"/>
      <c r="BR1127" s="508"/>
      <c r="BS1127" s="508"/>
      <c r="BT1127" s="508"/>
      <c r="BU1127" s="508"/>
      <c r="BV1127" s="508"/>
      <c r="BW1127" s="508"/>
      <c r="BX1127" s="508"/>
      <c r="BY1127" s="508"/>
    </row>
    <row r="1128" s="246" customFormat="true" ht="15" customHeight="true" x14ac:dyDescent="0.2">
      <c r="BA1128" s="508"/>
      <c r="BB1128" s="277"/>
      <c r="BC1128" s="508"/>
      <c r="BD1128" s="508"/>
      <c r="BE1128" s="508"/>
      <c r="BF1128" s="508"/>
      <c r="BG1128" s="508"/>
      <c r="BH1128" s="508"/>
      <c r="BI1128" s="508"/>
      <c r="BJ1128" s="508"/>
      <c r="BK1128" s="508"/>
      <c r="BL1128" s="508"/>
      <c r="BM1128" s="508"/>
      <c r="BN1128" s="508"/>
      <c r="BO1128" s="508"/>
      <c r="BP1128" s="508"/>
      <c r="BQ1128" s="508"/>
      <c r="BR1128" s="508"/>
      <c r="BS1128" s="508"/>
      <c r="BT1128" s="508"/>
      <c r="BU1128" s="508"/>
      <c r="BV1128" s="508"/>
      <c r="BW1128" s="508"/>
      <c r="BX1128" s="508"/>
      <c r="BY1128" s="508"/>
    </row>
    <row r="1129" s="246" customFormat="true" ht="15" customHeight="true" x14ac:dyDescent="0.2">
      <c r="BA1129" s="508"/>
      <c r="BB1129" s="277"/>
      <c r="BC1129" s="508"/>
      <c r="BD1129" s="508"/>
      <c r="BE1129" s="508"/>
      <c r="BF1129" s="508"/>
      <c r="BG1129" s="508"/>
      <c r="BH1129" s="508"/>
      <c r="BI1129" s="508"/>
      <c r="BJ1129" s="508"/>
      <c r="BK1129" s="508"/>
      <c r="BL1129" s="508"/>
      <c r="BM1129" s="508"/>
      <c r="BN1129" s="508"/>
      <c r="BO1129" s="508"/>
      <c r="BP1129" s="508"/>
      <c r="BQ1129" s="508"/>
      <c r="BR1129" s="508"/>
      <c r="BS1129" s="508"/>
      <c r="BT1129" s="508"/>
      <c r="BU1129" s="508"/>
      <c r="BV1129" s="508"/>
      <c r="BW1129" s="508"/>
      <c r="BX1129" s="508"/>
      <c r="BY1129" s="508"/>
    </row>
    <row r="1130" s="246" customFormat="true" ht="15" customHeight="true" x14ac:dyDescent="0.2">
      <c r="BA1130" s="508"/>
      <c r="BB1130" s="277"/>
      <c r="BC1130" s="508"/>
      <c r="BD1130" s="508"/>
      <c r="BE1130" s="508"/>
      <c r="BF1130" s="508"/>
      <c r="BG1130" s="508"/>
      <c r="BH1130" s="508"/>
      <c r="BI1130" s="508"/>
      <c r="BJ1130" s="508"/>
      <c r="BK1130" s="508"/>
      <c r="BL1130" s="508"/>
      <c r="BM1130" s="508"/>
      <c r="BN1130" s="508"/>
      <c r="BO1130" s="508"/>
      <c r="BP1130" s="508"/>
      <c r="BQ1130" s="508"/>
      <c r="BR1130" s="508"/>
      <c r="BS1130" s="508"/>
      <c r="BT1130" s="508"/>
      <c r="BU1130" s="508"/>
      <c r="BV1130" s="508"/>
      <c r="BW1130" s="508"/>
      <c r="BX1130" s="508"/>
      <c r="BY1130" s="508"/>
    </row>
    <row r="1131" s="246" customFormat="true" ht="15" customHeight="true" x14ac:dyDescent="0.2">
      <c r="BA1131" s="508"/>
      <c r="BB1131" s="277"/>
      <c r="BC1131" s="508"/>
      <c r="BD1131" s="508"/>
      <c r="BE1131" s="508"/>
      <c r="BF1131" s="508"/>
      <c r="BG1131" s="508"/>
      <c r="BH1131" s="508"/>
      <c r="BI1131" s="508"/>
      <c r="BJ1131" s="508"/>
      <c r="BK1131" s="508"/>
      <c r="BL1131" s="508"/>
      <c r="BM1131" s="508"/>
      <c r="BN1131" s="508"/>
      <c r="BO1131" s="508"/>
      <c r="BP1131" s="508"/>
      <c r="BQ1131" s="508"/>
      <c r="BR1131" s="508"/>
      <c r="BS1131" s="508"/>
      <c r="BT1131" s="508"/>
      <c r="BU1131" s="508"/>
      <c r="BV1131" s="508"/>
      <c r="BW1131" s="508"/>
      <c r="BX1131" s="508"/>
      <c r="BY1131" s="508"/>
    </row>
    <row r="1132" s="246" customFormat="true" ht="15" customHeight="true" x14ac:dyDescent="0.2">
      <c r="BA1132" s="508"/>
      <c r="BB1132" s="277"/>
      <c r="BC1132" s="508"/>
      <c r="BD1132" s="508"/>
      <c r="BE1132" s="508"/>
      <c r="BF1132" s="508"/>
      <c r="BG1132" s="508"/>
      <c r="BH1132" s="508"/>
      <c r="BI1132" s="508"/>
      <c r="BJ1132" s="508"/>
      <c r="BK1132" s="508"/>
      <c r="BL1132" s="508"/>
      <c r="BM1132" s="508"/>
      <c r="BN1132" s="508"/>
      <c r="BO1132" s="508"/>
      <c r="BP1132" s="508"/>
      <c r="BQ1132" s="508"/>
      <c r="BR1132" s="508"/>
      <c r="BS1132" s="508"/>
      <c r="BT1132" s="508"/>
      <c r="BU1132" s="508"/>
      <c r="BV1132" s="508"/>
      <c r="BW1132" s="508"/>
      <c r="BX1132" s="508"/>
      <c r="BY1132" s="508"/>
    </row>
    <row r="1133" s="246" customFormat="true" ht="15" customHeight="true" x14ac:dyDescent="0.2">
      <c r="BA1133" s="508"/>
      <c r="BB1133" s="277"/>
      <c r="BC1133" s="508"/>
      <c r="BD1133" s="508"/>
      <c r="BE1133" s="508"/>
      <c r="BF1133" s="508"/>
      <c r="BG1133" s="508"/>
      <c r="BH1133" s="508"/>
      <c r="BI1133" s="508"/>
      <c r="BJ1133" s="508"/>
      <c r="BK1133" s="508"/>
      <c r="BL1133" s="508"/>
      <c r="BM1133" s="508"/>
      <c r="BN1133" s="508"/>
      <c r="BO1133" s="508"/>
      <c r="BP1133" s="508"/>
      <c r="BQ1133" s="508"/>
      <c r="BR1133" s="508"/>
      <c r="BS1133" s="508"/>
      <c r="BT1133" s="508"/>
      <c r="BU1133" s="508"/>
      <c r="BV1133" s="508"/>
      <c r="BW1133" s="508"/>
      <c r="BX1133" s="508"/>
      <c r="BY1133" s="508"/>
    </row>
    <row r="1134" s="246" customFormat="true" ht="15" customHeight="true" x14ac:dyDescent="0.2">
      <c r="BA1134" s="508"/>
      <c r="BB1134" s="277"/>
      <c r="BC1134" s="508"/>
      <c r="BD1134" s="508"/>
      <c r="BE1134" s="508"/>
      <c r="BF1134" s="508"/>
      <c r="BG1134" s="508"/>
      <c r="BH1134" s="508"/>
      <c r="BI1134" s="508"/>
      <c r="BJ1134" s="508"/>
      <c r="BK1134" s="508"/>
      <c r="BL1134" s="508"/>
      <c r="BM1134" s="508"/>
      <c r="BN1134" s="508"/>
      <c r="BO1134" s="508"/>
      <c r="BP1134" s="508"/>
      <c r="BQ1134" s="508"/>
      <c r="BR1134" s="508"/>
      <c r="BS1134" s="508"/>
      <c r="BT1134" s="508"/>
      <c r="BU1134" s="508"/>
      <c r="BV1134" s="508"/>
      <c r="BW1134" s="508"/>
      <c r="BX1134" s="508"/>
      <c r="BY1134" s="508"/>
    </row>
    <row r="1135" s="246" customFormat="true" ht="15" customHeight="true" x14ac:dyDescent="0.2">
      <c r="BA1135" s="508"/>
      <c r="BB1135" s="277"/>
      <c r="BC1135" s="508"/>
      <c r="BD1135" s="508"/>
      <c r="BE1135" s="508"/>
      <c r="BF1135" s="508"/>
      <c r="BG1135" s="508"/>
      <c r="BH1135" s="508"/>
      <c r="BI1135" s="508"/>
      <c r="BJ1135" s="508"/>
      <c r="BK1135" s="508"/>
      <c r="BL1135" s="508"/>
      <c r="BM1135" s="508"/>
      <c r="BN1135" s="508"/>
      <c r="BO1135" s="508"/>
      <c r="BP1135" s="508"/>
      <c r="BQ1135" s="508"/>
      <c r="BR1135" s="508"/>
      <c r="BS1135" s="508"/>
      <c r="BT1135" s="508"/>
      <c r="BU1135" s="508"/>
      <c r="BV1135" s="508"/>
      <c r="BW1135" s="508"/>
      <c r="BX1135" s="508"/>
      <c r="BY1135" s="508"/>
    </row>
    <row r="1136" s="246" customFormat="true" ht="15" customHeight="true" x14ac:dyDescent="0.2">
      <c r="BA1136" s="508"/>
      <c r="BB1136" s="277"/>
      <c r="BC1136" s="508"/>
      <c r="BD1136" s="508"/>
      <c r="BE1136" s="508"/>
      <c r="BF1136" s="508"/>
      <c r="BG1136" s="508"/>
      <c r="BH1136" s="508"/>
      <c r="BI1136" s="508"/>
      <c r="BJ1136" s="508"/>
      <c r="BK1136" s="508"/>
      <c r="BL1136" s="508"/>
      <c r="BM1136" s="508"/>
      <c r="BN1136" s="508"/>
      <c r="BO1136" s="508"/>
      <c r="BP1136" s="508"/>
      <c r="BQ1136" s="508"/>
      <c r="BR1136" s="508"/>
      <c r="BS1136" s="508"/>
      <c r="BT1136" s="508"/>
      <c r="BU1136" s="508"/>
      <c r="BV1136" s="508"/>
      <c r="BW1136" s="508"/>
      <c r="BX1136" s="508"/>
      <c r="BY1136" s="508"/>
    </row>
    <row r="1137" s="246" customFormat="true" ht="15" customHeight="true" x14ac:dyDescent="0.2">
      <c r="BA1137" s="508"/>
      <c r="BB1137" s="277"/>
      <c r="BC1137" s="508"/>
      <c r="BD1137" s="508"/>
      <c r="BE1137" s="508"/>
      <c r="BF1137" s="508"/>
      <c r="BG1137" s="508"/>
      <c r="BH1137" s="508"/>
      <c r="BI1137" s="508"/>
      <c r="BJ1137" s="508"/>
      <c r="BK1137" s="508"/>
      <c r="BL1137" s="508"/>
      <c r="BM1137" s="508"/>
      <c r="BN1137" s="508"/>
      <c r="BO1137" s="508"/>
      <c r="BP1137" s="508"/>
      <c r="BQ1137" s="508"/>
      <c r="BR1137" s="508"/>
      <c r="BS1137" s="508"/>
      <c r="BT1137" s="508"/>
      <c r="BU1137" s="508"/>
      <c r="BV1137" s="508"/>
      <c r="BW1137" s="508"/>
      <c r="BX1137" s="508"/>
      <c r="BY1137" s="508"/>
    </row>
    <row r="1138" s="246" customFormat="true" ht="15" customHeight="true" x14ac:dyDescent="0.2">
      <c r="BA1138" s="508"/>
      <c r="BB1138" s="277"/>
      <c r="BC1138" s="508"/>
      <c r="BD1138" s="508"/>
      <c r="BE1138" s="508"/>
      <c r="BF1138" s="508"/>
      <c r="BG1138" s="508"/>
      <c r="BH1138" s="508"/>
      <c r="BI1138" s="508"/>
      <c r="BJ1138" s="508"/>
      <c r="BK1138" s="508"/>
      <c r="BL1138" s="508"/>
      <c r="BM1138" s="508"/>
      <c r="BN1138" s="508"/>
      <c r="BO1138" s="508"/>
      <c r="BP1138" s="508"/>
      <c r="BQ1138" s="508"/>
      <c r="BR1138" s="508"/>
      <c r="BS1138" s="508"/>
      <c r="BT1138" s="508"/>
      <c r="BU1138" s="508"/>
      <c r="BV1138" s="508"/>
      <c r="BW1138" s="508"/>
      <c r="BX1138" s="508"/>
      <c r="BY1138" s="508"/>
    </row>
    <row r="1139" s="246" customFormat="true" ht="15" customHeight="true" x14ac:dyDescent="0.2">
      <c r="BA1139" s="508"/>
      <c r="BB1139" s="277"/>
      <c r="BC1139" s="508"/>
      <c r="BD1139" s="508"/>
      <c r="BE1139" s="508"/>
      <c r="BF1139" s="508"/>
      <c r="BG1139" s="508"/>
      <c r="BH1139" s="508"/>
      <c r="BI1139" s="508"/>
      <c r="BJ1139" s="508"/>
      <c r="BK1139" s="508"/>
      <c r="BL1139" s="508"/>
      <c r="BM1139" s="508"/>
      <c r="BN1139" s="508"/>
      <c r="BO1139" s="508"/>
      <c r="BP1139" s="508"/>
      <c r="BQ1139" s="508"/>
      <c r="BR1139" s="508"/>
      <c r="BS1139" s="508"/>
      <c r="BT1139" s="508"/>
      <c r="BU1139" s="508"/>
      <c r="BV1139" s="508"/>
      <c r="BW1139" s="508"/>
      <c r="BX1139" s="508"/>
      <c r="BY1139" s="508"/>
    </row>
    <row r="1140" s="246" customFormat="true" ht="15" customHeight="true" x14ac:dyDescent="0.2">
      <c r="BA1140" s="508"/>
      <c r="BB1140" s="277"/>
      <c r="BC1140" s="508"/>
      <c r="BD1140" s="508"/>
      <c r="BE1140" s="508"/>
      <c r="BF1140" s="508"/>
      <c r="BG1140" s="508"/>
      <c r="BH1140" s="508"/>
      <c r="BI1140" s="508"/>
      <c r="BJ1140" s="508"/>
      <c r="BK1140" s="508"/>
      <c r="BL1140" s="508"/>
      <c r="BM1140" s="508"/>
      <c r="BN1140" s="508"/>
      <c r="BO1140" s="508"/>
      <c r="BP1140" s="508"/>
      <c r="BQ1140" s="508"/>
      <c r="BR1140" s="508"/>
      <c r="BS1140" s="508"/>
      <c r="BT1140" s="508"/>
      <c r="BU1140" s="508"/>
      <c r="BV1140" s="508"/>
      <c r="BW1140" s="508"/>
      <c r="BX1140" s="508"/>
      <c r="BY1140" s="508"/>
    </row>
    <row r="1141" s="246" customFormat="true" ht="15" customHeight="true" x14ac:dyDescent="0.2">
      <c r="BA1141" s="508"/>
      <c r="BB1141" s="277"/>
      <c r="BC1141" s="508"/>
      <c r="BD1141" s="508"/>
      <c r="BE1141" s="508"/>
      <c r="BF1141" s="508"/>
      <c r="BG1141" s="508"/>
      <c r="BH1141" s="508"/>
      <c r="BI1141" s="508"/>
      <c r="BJ1141" s="508"/>
      <c r="BK1141" s="508"/>
      <c r="BL1141" s="508"/>
      <c r="BM1141" s="508"/>
      <c r="BN1141" s="508"/>
      <c r="BO1141" s="508"/>
      <c r="BP1141" s="508"/>
      <c r="BQ1141" s="508"/>
      <c r="BR1141" s="508"/>
      <c r="BS1141" s="508"/>
      <c r="BT1141" s="508"/>
      <c r="BU1141" s="508"/>
      <c r="BV1141" s="508"/>
      <c r="BW1141" s="508"/>
      <c r="BX1141" s="508"/>
      <c r="BY1141" s="508"/>
    </row>
    <row r="1142" s="246" customFormat="true" ht="15" customHeight="true" x14ac:dyDescent="0.2">
      <c r="BA1142" s="508"/>
      <c r="BB1142" s="277"/>
      <c r="BC1142" s="508"/>
      <c r="BD1142" s="508"/>
      <c r="BE1142" s="508"/>
      <c r="BF1142" s="508"/>
      <c r="BG1142" s="508"/>
      <c r="BH1142" s="508"/>
      <c r="BI1142" s="508"/>
      <c r="BJ1142" s="508"/>
      <c r="BK1142" s="508"/>
      <c r="BL1142" s="508"/>
      <c r="BM1142" s="508"/>
      <c r="BN1142" s="508"/>
      <c r="BO1142" s="508"/>
      <c r="BP1142" s="508"/>
      <c r="BQ1142" s="508"/>
      <c r="BR1142" s="508"/>
      <c r="BS1142" s="508"/>
      <c r="BT1142" s="508"/>
      <c r="BU1142" s="508"/>
      <c r="BV1142" s="508"/>
      <c r="BW1142" s="508"/>
      <c r="BX1142" s="508"/>
      <c r="BY1142" s="508"/>
    </row>
    <row r="1143" s="246" customFormat="true" ht="15" customHeight="true" x14ac:dyDescent="0.2">
      <c r="BA1143" s="508"/>
      <c r="BB1143" s="277"/>
      <c r="BC1143" s="508"/>
      <c r="BD1143" s="508"/>
      <c r="BE1143" s="508"/>
      <c r="BF1143" s="508"/>
      <c r="BG1143" s="508"/>
      <c r="BH1143" s="508"/>
      <c r="BI1143" s="508"/>
      <c r="BJ1143" s="508"/>
      <c r="BK1143" s="508"/>
      <c r="BL1143" s="508"/>
      <c r="BM1143" s="508"/>
      <c r="BN1143" s="508"/>
      <c r="BO1143" s="508"/>
      <c r="BP1143" s="508"/>
      <c r="BQ1143" s="508"/>
      <c r="BR1143" s="508"/>
      <c r="BS1143" s="508"/>
      <c r="BT1143" s="508"/>
      <c r="BU1143" s="508"/>
      <c r="BV1143" s="508"/>
      <c r="BW1143" s="508"/>
      <c r="BX1143" s="508"/>
      <c r="BY1143" s="508"/>
    </row>
    <row r="1144" s="246" customFormat="true" ht="15" customHeight="true" x14ac:dyDescent="0.2">
      <c r="BA1144" s="508"/>
      <c r="BB1144" s="277"/>
      <c r="BC1144" s="508"/>
      <c r="BD1144" s="508"/>
      <c r="BE1144" s="508"/>
      <c r="BF1144" s="508"/>
      <c r="BG1144" s="508"/>
      <c r="BH1144" s="508"/>
      <c r="BI1144" s="508"/>
      <c r="BJ1144" s="508"/>
      <c r="BK1144" s="508"/>
      <c r="BL1144" s="508"/>
      <c r="BM1144" s="508"/>
      <c r="BN1144" s="508"/>
      <c r="BO1144" s="508"/>
      <c r="BP1144" s="508"/>
      <c r="BQ1144" s="508"/>
      <c r="BR1144" s="508"/>
      <c r="BS1144" s="508"/>
      <c r="BT1144" s="508"/>
      <c r="BU1144" s="508"/>
      <c r="BV1144" s="508"/>
      <c r="BW1144" s="508"/>
      <c r="BX1144" s="508"/>
      <c r="BY1144" s="508"/>
    </row>
    <row r="1145" s="246" customFormat="true" ht="15" customHeight="true" x14ac:dyDescent="0.2">
      <c r="BA1145" s="508"/>
      <c r="BB1145" s="277"/>
      <c r="BC1145" s="508"/>
      <c r="BD1145" s="508"/>
      <c r="BE1145" s="508"/>
      <c r="BF1145" s="508"/>
      <c r="BG1145" s="508"/>
      <c r="BH1145" s="508"/>
      <c r="BI1145" s="508"/>
      <c r="BJ1145" s="508"/>
      <c r="BK1145" s="508"/>
      <c r="BL1145" s="508"/>
      <c r="BM1145" s="508"/>
      <c r="BN1145" s="508"/>
      <c r="BO1145" s="508"/>
      <c r="BP1145" s="508"/>
      <c r="BQ1145" s="508"/>
      <c r="BR1145" s="508"/>
      <c r="BS1145" s="508"/>
      <c r="BT1145" s="508"/>
      <c r="BU1145" s="508"/>
      <c r="BV1145" s="508"/>
      <c r="BW1145" s="508"/>
      <c r="BX1145" s="508"/>
      <c r="BY1145" s="508"/>
    </row>
    <row r="1146" s="246" customFormat="true" ht="15" customHeight="true" x14ac:dyDescent="0.2">
      <c r="BA1146" s="508"/>
      <c r="BB1146" s="277"/>
      <c r="BC1146" s="508"/>
      <c r="BD1146" s="508"/>
      <c r="BE1146" s="508"/>
      <c r="BF1146" s="508"/>
      <c r="BG1146" s="508"/>
      <c r="BH1146" s="508"/>
      <c r="BI1146" s="508"/>
      <c r="BJ1146" s="508"/>
      <c r="BK1146" s="508"/>
      <c r="BL1146" s="508"/>
      <c r="BM1146" s="508"/>
      <c r="BN1146" s="508"/>
      <c r="BO1146" s="508"/>
      <c r="BP1146" s="508"/>
      <c r="BQ1146" s="508"/>
      <c r="BR1146" s="508"/>
      <c r="BS1146" s="508"/>
      <c r="BT1146" s="508"/>
      <c r="BU1146" s="508"/>
      <c r="BV1146" s="508"/>
      <c r="BW1146" s="508"/>
      <c r="BX1146" s="508"/>
      <c r="BY1146" s="508"/>
    </row>
    <row r="1147" s="246" customFormat="true" ht="15" customHeight="true" x14ac:dyDescent="0.2">
      <c r="BA1147" s="508"/>
      <c r="BB1147" s="277"/>
      <c r="BC1147" s="508"/>
      <c r="BD1147" s="508"/>
      <c r="BE1147" s="508"/>
      <c r="BF1147" s="508"/>
      <c r="BG1147" s="508"/>
      <c r="BH1147" s="508"/>
      <c r="BI1147" s="508"/>
      <c r="BJ1147" s="508"/>
      <c r="BK1147" s="508"/>
      <c r="BL1147" s="508"/>
      <c r="BM1147" s="508"/>
      <c r="BN1147" s="508"/>
      <c r="BO1147" s="508"/>
      <c r="BP1147" s="508"/>
      <c r="BQ1147" s="508"/>
      <c r="BR1147" s="508"/>
      <c r="BS1147" s="508"/>
      <c r="BT1147" s="508"/>
      <c r="BU1147" s="508"/>
      <c r="BV1147" s="508"/>
      <c r="BW1147" s="508"/>
      <c r="BX1147" s="508"/>
      <c r="BY1147" s="508"/>
    </row>
    <row r="1148" s="246" customFormat="true" ht="15" customHeight="true" x14ac:dyDescent="0.2">
      <c r="BA1148" s="508"/>
      <c r="BB1148" s="277"/>
      <c r="BC1148" s="508"/>
      <c r="BD1148" s="508"/>
      <c r="BE1148" s="508"/>
      <c r="BF1148" s="508"/>
      <c r="BG1148" s="508"/>
      <c r="BH1148" s="508"/>
      <c r="BI1148" s="508"/>
      <c r="BJ1148" s="508"/>
      <c r="BK1148" s="508"/>
      <c r="BL1148" s="508"/>
      <c r="BM1148" s="508"/>
      <c r="BN1148" s="508"/>
      <c r="BO1148" s="508"/>
      <c r="BP1148" s="508"/>
      <c r="BQ1148" s="508"/>
      <c r="BR1148" s="508"/>
      <c r="BS1148" s="508"/>
      <c r="BT1148" s="508"/>
      <c r="BU1148" s="508"/>
      <c r="BV1148" s="508"/>
      <c r="BW1148" s="508"/>
      <c r="BX1148" s="508"/>
      <c r="BY1148" s="508"/>
    </row>
    <row r="1149" s="246" customFormat="true" ht="15" customHeight="true" x14ac:dyDescent="0.2">
      <c r="BA1149" s="508"/>
      <c r="BB1149" s="277"/>
      <c r="BC1149" s="508"/>
      <c r="BD1149" s="508"/>
      <c r="BE1149" s="508"/>
      <c r="BF1149" s="508"/>
      <c r="BG1149" s="508"/>
      <c r="BH1149" s="508"/>
      <c r="BI1149" s="508"/>
      <c r="BJ1149" s="508"/>
      <c r="BK1149" s="508"/>
      <c r="BL1149" s="508"/>
      <c r="BM1149" s="508"/>
      <c r="BN1149" s="508"/>
      <c r="BO1149" s="508"/>
      <c r="BP1149" s="508"/>
      <c r="BQ1149" s="508"/>
      <c r="BR1149" s="508"/>
      <c r="BS1149" s="508"/>
      <c r="BT1149" s="508"/>
      <c r="BU1149" s="508"/>
      <c r="BV1149" s="508"/>
      <c r="BW1149" s="508"/>
      <c r="BX1149" s="508"/>
      <c r="BY1149" s="508"/>
    </row>
    <row r="1150" s="246" customFormat="true" ht="15" customHeight="true" x14ac:dyDescent="0.2">
      <c r="BA1150" s="508"/>
      <c r="BB1150" s="277"/>
      <c r="BC1150" s="508"/>
      <c r="BD1150" s="508"/>
      <c r="BE1150" s="508"/>
      <c r="BF1150" s="508"/>
      <c r="BG1150" s="508"/>
      <c r="BH1150" s="508"/>
      <c r="BI1150" s="508"/>
      <c r="BJ1150" s="508"/>
      <c r="BK1150" s="508"/>
      <c r="BL1150" s="508"/>
      <c r="BM1150" s="508"/>
      <c r="BN1150" s="508"/>
      <c r="BO1150" s="508"/>
      <c r="BP1150" s="508"/>
      <c r="BQ1150" s="508"/>
      <c r="BR1150" s="508"/>
      <c r="BS1150" s="508"/>
      <c r="BT1150" s="508"/>
      <c r="BU1150" s="508"/>
      <c r="BV1150" s="508"/>
      <c r="BW1150" s="508"/>
      <c r="BX1150" s="508"/>
      <c r="BY1150" s="508"/>
    </row>
    <row r="1151" s="246" customFormat="true" ht="15" customHeight="true" x14ac:dyDescent="0.2">
      <c r="BA1151" s="508"/>
      <c r="BB1151" s="277"/>
      <c r="BC1151" s="508"/>
      <c r="BD1151" s="508"/>
      <c r="BE1151" s="508"/>
      <c r="BF1151" s="508"/>
      <c r="BG1151" s="508"/>
      <c r="BH1151" s="508"/>
      <c r="BI1151" s="508"/>
      <c r="BJ1151" s="508"/>
      <c r="BK1151" s="508"/>
      <c r="BL1151" s="508"/>
      <c r="BM1151" s="508"/>
      <c r="BN1151" s="508"/>
      <c r="BO1151" s="508"/>
      <c r="BP1151" s="508"/>
      <c r="BQ1151" s="508"/>
      <c r="BR1151" s="508"/>
      <c r="BS1151" s="508"/>
      <c r="BT1151" s="508"/>
      <c r="BU1151" s="508"/>
      <c r="BV1151" s="508"/>
      <c r="BW1151" s="508"/>
      <c r="BX1151" s="508"/>
      <c r="BY1151" s="508"/>
    </row>
    <row r="1152" s="246" customFormat="true" ht="15" customHeight="true" x14ac:dyDescent="0.2">
      <c r="BA1152" s="508"/>
      <c r="BB1152" s="277"/>
      <c r="BC1152" s="508"/>
      <c r="BD1152" s="508"/>
      <c r="BE1152" s="508"/>
      <c r="BF1152" s="508"/>
      <c r="BG1152" s="508"/>
      <c r="BH1152" s="508"/>
      <c r="BI1152" s="508"/>
      <c r="BJ1152" s="508"/>
      <c r="BK1152" s="508"/>
      <c r="BL1152" s="508"/>
      <c r="BM1152" s="508"/>
      <c r="BN1152" s="508"/>
      <c r="BO1152" s="508"/>
      <c r="BP1152" s="508"/>
      <c r="BQ1152" s="508"/>
      <c r="BR1152" s="508"/>
      <c r="BS1152" s="508"/>
      <c r="BT1152" s="508"/>
      <c r="BU1152" s="508"/>
      <c r="BV1152" s="508"/>
      <c r="BW1152" s="508"/>
      <c r="BX1152" s="508"/>
      <c r="BY1152" s="508"/>
    </row>
    <row r="1153" s="246" customFormat="true" ht="15" customHeight="true" x14ac:dyDescent="0.2">
      <c r="BA1153" s="508"/>
      <c r="BB1153" s="277"/>
      <c r="BC1153" s="508"/>
      <c r="BD1153" s="508"/>
      <c r="BE1153" s="508"/>
      <c r="BF1153" s="508"/>
      <c r="BG1153" s="508"/>
      <c r="BH1153" s="508"/>
      <c r="BI1153" s="508"/>
      <c r="BJ1153" s="508"/>
      <c r="BK1153" s="508"/>
      <c r="BL1153" s="508"/>
      <c r="BM1153" s="508"/>
      <c r="BN1153" s="508"/>
      <c r="BO1153" s="508"/>
      <c r="BP1153" s="508"/>
      <c r="BQ1153" s="508"/>
      <c r="BR1153" s="508"/>
      <c r="BS1153" s="508"/>
      <c r="BT1153" s="508"/>
      <c r="BU1153" s="508"/>
      <c r="BV1153" s="508"/>
      <c r="BW1153" s="508"/>
      <c r="BX1153" s="508"/>
      <c r="BY1153" s="508"/>
    </row>
    <row r="1154" s="246" customFormat="true" ht="15" customHeight="true" x14ac:dyDescent="0.2">
      <c r="BA1154" s="508"/>
      <c r="BB1154" s="277"/>
      <c r="BC1154" s="508"/>
      <c r="BD1154" s="508"/>
      <c r="BE1154" s="508"/>
      <c r="BF1154" s="508"/>
      <c r="BG1154" s="508"/>
      <c r="BH1154" s="508"/>
      <c r="BI1154" s="508"/>
      <c r="BJ1154" s="508"/>
      <c r="BK1154" s="508"/>
      <c r="BL1154" s="508"/>
      <c r="BM1154" s="508"/>
      <c r="BN1154" s="508"/>
      <c r="BO1154" s="508"/>
      <c r="BP1154" s="508"/>
      <c r="BQ1154" s="508"/>
      <c r="BR1154" s="508"/>
      <c r="BS1154" s="508"/>
      <c r="BT1154" s="508"/>
      <c r="BU1154" s="508"/>
      <c r="BV1154" s="508"/>
      <c r="BW1154" s="508"/>
      <c r="BX1154" s="508"/>
      <c r="BY1154" s="508"/>
    </row>
    <row r="1155" s="246" customFormat="true" ht="15" customHeight="true" x14ac:dyDescent="0.2">
      <c r="BA1155" s="508"/>
      <c r="BB1155" s="277"/>
      <c r="BC1155" s="508"/>
      <c r="BD1155" s="508"/>
      <c r="BE1155" s="508"/>
      <c r="BF1155" s="508"/>
      <c r="BG1155" s="508"/>
      <c r="BH1155" s="508"/>
      <c r="BI1155" s="508"/>
      <c r="BJ1155" s="508"/>
      <c r="BK1155" s="508"/>
      <c r="BL1155" s="508"/>
      <c r="BM1155" s="508"/>
      <c r="BN1155" s="508"/>
      <c r="BO1155" s="508"/>
      <c r="BP1155" s="508"/>
      <c r="BQ1155" s="508"/>
      <c r="BR1155" s="508"/>
      <c r="BS1155" s="508"/>
      <c r="BT1155" s="508"/>
      <c r="BU1155" s="508"/>
      <c r="BV1155" s="508"/>
      <c r="BW1155" s="508"/>
      <c r="BX1155" s="508"/>
      <c r="BY1155" s="508"/>
    </row>
    <row r="1156" s="246" customFormat="true" ht="15" customHeight="true" x14ac:dyDescent="0.2">
      <c r="BA1156" s="508"/>
      <c r="BB1156" s="277"/>
      <c r="BC1156" s="508"/>
      <c r="BD1156" s="508"/>
      <c r="BE1156" s="508"/>
      <c r="BF1156" s="508"/>
      <c r="BG1156" s="508"/>
      <c r="BH1156" s="508"/>
      <c r="BI1156" s="508"/>
      <c r="BJ1156" s="508"/>
      <c r="BK1156" s="508"/>
      <c r="BL1156" s="508"/>
      <c r="BM1156" s="508"/>
      <c r="BN1156" s="508"/>
      <c r="BO1156" s="508"/>
      <c r="BP1156" s="508"/>
      <c r="BQ1156" s="508"/>
      <c r="BR1156" s="508"/>
      <c r="BS1156" s="508"/>
      <c r="BT1156" s="508"/>
      <c r="BU1156" s="508"/>
      <c r="BV1156" s="508"/>
      <c r="BW1156" s="508"/>
      <c r="BX1156" s="508"/>
      <c r="BY1156" s="508"/>
    </row>
    <row r="1157" s="246" customFormat="true" ht="15" customHeight="true" x14ac:dyDescent="0.2">
      <c r="BA1157" s="508"/>
      <c r="BB1157" s="277"/>
      <c r="BC1157" s="508"/>
      <c r="BD1157" s="508"/>
      <c r="BE1157" s="508"/>
      <c r="BF1157" s="508"/>
      <c r="BG1157" s="508"/>
      <c r="BH1157" s="508"/>
      <c r="BI1157" s="508"/>
      <c r="BJ1157" s="508"/>
      <c r="BK1157" s="508"/>
      <c r="BL1157" s="508"/>
      <c r="BM1157" s="508"/>
      <c r="BN1157" s="508"/>
      <c r="BO1157" s="508"/>
      <c r="BP1157" s="508"/>
      <c r="BQ1157" s="508"/>
      <c r="BR1157" s="508"/>
      <c r="BS1157" s="508"/>
      <c r="BT1157" s="508"/>
      <c r="BU1157" s="508"/>
      <c r="BV1157" s="508"/>
      <c r="BW1157" s="508"/>
      <c r="BX1157" s="508"/>
      <c r="BY1157" s="508"/>
    </row>
    <row r="1158" s="246" customFormat="true" ht="15" customHeight="true" x14ac:dyDescent="0.2">
      <c r="BA1158" s="508"/>
      <c r="BB1158" s="277"/>
      <c r="BC1158" s="508"/>
      <c r="BD1158" s="508"/>
      <c r="BE1158" s="508"/>
      <c r="BF1158" s="508"/>
      <c r="BG1158" s="508"/>
      <c r="BH1158" s="508"/>
      <c r="BI1158" s="508"/>
      <c r="BJ1158" s="508"/>
      <c r="BK1158" s="508"/>
      <c r="BL1158" s="508"/>
      <c r="BM1158" s="508"/>
      <c r="BN1158" s="508"/>
      <c r="BO1158" s="508"/>
      <c r="BP1158" s="508"/>
      <c r="BQ1158" s="508"/>
      <c r="BR1158" s="508"/>
      <c r="BS1158" s="508"/>
      <c r="BT1158" s="508"/>
      <c r="BU1158" s="508"/>
      <c r="BV1158" s="508"/>
      <c r="BW1158" s="508"/>
      <c r="BX1158" s="508"/>
      <c r="BY1158" s="508"/>
    </row>
    <row r="1159" s="246" customFormat="true" ht="15" customHeight="true" x14ac:dyDescent="0.2">
      <c r="BA1159" s="508"/>
      <c r="BB1159" s="277"/>
      <c r="BC1159" s="508"/>
      <c r="BD1159" s="508"/>
      <c r="BE1159" s="508"/>
      <c r="BF1159" s="508"/>
      <c r="BG1159" s="508"/>
      <c r="BH1159" s="508"/>
      <c r="BI1159" s="508"/>
      <c r="BJ1159" s="508"/>
      <c r="BK1159" s="508"/>
      <c r="BL1159" s="508"/>
      <c r="BM1159" s="508"/>
      <c r="BN1159" s="508"/>
      <c r="BO1159" s="508"/>
      <c r="BP1159" s="508"/>
      <c r="BQ1159" s="508"/>
      <c r="BR1159" s="508"/>
      <c r="BS1159" s="508"/>
      <c r="BT1159" s="508"/>
      <c r="BU1159" s="508"/>
      <c r="BV1159" s="508"/>
      <c r="BW1159" s="508"/>
      <c r="BX1159" s="508"/>
      <c r="BY1159" s="508"/>
    </row>
    <row r="1160" s="246" customFormat="true" ht="15" customHeight="true" x14ac:dyDescent="0.2">
      <c r="BA1160" s="508"/>
      <c r="BB1160" s="277"/>
      <c r="BC1160" s="508"/>
      <c r="BD1160" s="508"/>
      <c r="BE1160" s="508"/>
      <c r="BF1160" s="508"/>
      <c r="BG1160" s="508"/>
      <c r="BH1160" s="508"/>
      <c r="BI1160" s="508"/>
      <c r="BJ1160" s="508"/>
      <c r="BK1160" s="508"/>
      <c r="BL1160" s="508"/>
      <c r="BM1160" s="508"/>
      <c r="BN1160" s="508"/>
      <c r="BO1160" s="508"/>
      <c r="BP1160" s="508"/>
      <c r="BQ1160" s="508"/>
      <c r="BR1160" s="508"/>
      <c r="BS1160" s="508"/>
      <c r="BT1160" s="508"/>
      <c r="BU1160" s="508"/>
      <c r="BV1160" s="508"/>
      <c r="BW1160" s="508"/>
      <c r="BX1160" s="508"/>
      <c r="BY1160" s="508"/>
    </row>
    <row r="1161" s="246" customFormat="true" ht="15" customHeight="true" x14ac:dyDescent="0.2">
      <c r="BA1161" s="508"/>
      <c r="BB1161" s="277"/>
      <c r="BC1161" s="508"/>
      <c r="BD1161" s="508"/>
      <c r="BE1161" s="508"/>
      <c r="BF1161" s="508"/>
      <c r="BG1161" s="508"/>
      <c r="BH1161" s="508"/>
      <c r="BI1161" s="508"/>
      <c r="BJ1161" s="508"/>
      <c r="BK1161" s="508"/>
      <c r="BL1161" s="508"/>
      <c r="BM1161" s="508"/>
      <c r="BN1161" s="508"/>
      <c r="BO1161" s="508"/>
      <c r="BP1161" s="508"/>
      <c r="BQ1161" s="508"/>
      <c r="BR1161" s="508"/>
      <c r="BS1161" s="508"/>
      <c r="BT1161" s="508"/>
      <c r="BU1161" s="508"/>
      <c r="BV1161" s="508"/>
      <c r="BW1161" s="508"/>
      <c r="BX1161" s="508"/>
      <c r="BY1161" s="508"/>
    </row>
    <row r="1162" s="246" customFormat="true" ht="15" customHeight="true" x14ac:dyDescent="0.2">
      <c r="BA1162" s="508"/>
      <c r="BB1162" s="277"/>
      <c r="BC1162" s="508"/>
      <c r="BD1162" s="508"/>
      <c r="BE1162" s="508"/>
      <c r="BF1162" s="508"/>
      <c r="BG1162" s="508"/>
      <c r="BH1162" s="508"/>
      <c r="BI1162" s="508"/>
      <c r="BJ1162" s="508"/>
      <c r="BK1162" s="508"/>
      <c r="BL1162" s="508"/>
      <c r="BM1162" s="508"/>
      <c r="BN1162" s="508"/>
      <c r="BO1162" s="508"/>
      <c r="BP1162" s="508"/>
      <c r="BQ1162" s="508"/>
      <c r="BR1162" s="508"/>
      <c r="BS1162" s="508"/>
      <c r="BT1162" s="508"/>
      <c r="BU1162" s="508"/>
      <c r="BV1162" s="508"/>
      <c r="BW1162" s="508"/>
      <c r="BX1162" s="508"/>
      <c r="BY1162" s="508"/>
    </row>
    <row r="1163" s="246" customFormat="true" ht="15" customHeight="true" x14ac:dyDescent="0.2">
      <c r="BA1163" s="508"/>
      <c r="BB1163" s="277"/>
      <c r="BC1163" s="508"/>
      <c r="BD1163" s="508"/>
      <c r="BE1163" s="508"/>
      <c r="BF1163" s="508"/>
      <c r="BG1163" s="508"/>
      <c r="BH1163" s="508"/>
      <c r="BI1163" s="508"/>
      <c r="BJ1163" s="508"/>
      <c r="BK1163" s="508"/>
      <c r="BL1163" s="508"/>
      <c r="BM1163" s="508"/>
      <c r="BN1163" s="508"/>
      <c r="BO1163" s="508"/>
      <c r="BP1163" s="508"/>
      <c r="BQ1163" s="508"/>
      <c r="BR1163" s="508"/>
      <c r="BS1163" s="508"/>
      <c r="BT1163" s="508"/>
      <c r="BU1163" s="508"/>
      <c r="BV1163" s="508"/>
      <c r="BW1163" s="508"/>
      <c r="BX1163" s="508"/>
      <c r="BY1163" s="508"/>
    </row>
    <row r="1164" s="246" customFormat="true" ht="15" customHeight="true" x14ac:dyDescent="0.2">
      <c r="BA1164" s="508"/>
      <c r="BB1164" s="277"/>
      <c r="BC1164" s="508"/>
      <c r="BD1164" s="508"/>
      <c r="BE1164" s="508"/>
      <c r="BF1164" s="508"/>
      <c r="BG1164" s="508"/>
      <c r="BH1164" s="508"/>
      <c r="BI1164" s="508"/>
      <c r="BJ1164" s="508"/>
      <c r="BK1164" s="508"/>
      <c r="BL1164" s="508"/>
      <c r="BM1164" s="508"/>
      <c r="BN1164" s="508"/>
      <c r="BO1164" s="508"/>
      <c r="BP1164" s="508"/>
      <c r="BQ1164" s="508"/>
      <c r="BR1164" s="508"/>
      <c r="BS1164" s="508"/>
      <c r="BT1164" s="508"/>
      <c r="BU1164" s="508"/>
      <c r="BV1164" s="508"/>
      <c r="BW1164" s="508"/>
      <c r="BX1164" s="508"/>
      <c r="BY1164" s="508"/>
    </row>
    <row r="1165" s="246" customFormat="true" ht="15" customHeight="true" x14ac:dyDescent="0.2">
      <c r="BA1165" s="508"/>
      <c r="BB1165" s="277"/>
      <c r="BC1165" s="508"/>
      <c r="BD1165" s="508"/>
      <c r="BE1165" s="508"/>
      <c r="BF1165" s="508"/>
      <c r="BG1165" s="508"/>
      <c r="BH1165" s="508"/>
      <c r="BI1165" s="508"/>
      <c r="BJ1165" s="508"/>
      <c r="BK1165" s="508"/>
      <c r="BL1165" s="508"/>
      <c r="BM1165" s="508"/>
      <c r="BN1165" s="508"/>
      <c r="BO1165" s="508"/>
      <c r="BP1165" s="508"/>
      <c r="BQ1165" s="508"/>
      <c r="BR1165" s="508"/>
      <c r="BS1165" s="508"/>
      <c r="BT1165" s="508"/>
      <c r="BU1165" s="508"/>
      <c r="BV1165" s="508"/>
      <c r="BW1165" s="508"/>
      <c r="BX1165" s="508"/>
      <c r="BY1165" s="508"/>
    </row>
    <row r="1166" s="246" customFormat="true" ht="15" customHeight="true" x14ac:dyDescent="0.2">
      <c r="BA1166" s="508"/>
      <c r="BB1166" s="277"/>
      <c r="BC1166" s="508"/>
      <c r="BD1166" s="508"/>
      <c r="BE1166" s="508"/>
      <c r="BF1166" s="508"/>
      <c r="BG1166" s="508"/>
      <c r="BH1166" s="508"/>
      <c r="BI1166" s="508"/>
      <c r="BJ1166" s="508"/>
      <c r="BK1166" s="508"/>
      <c r="BL1166" s="508"/>
      <c r="BM1166" s="508"/>
      <c r="BN1166" s="508"/>
      <c r="BO1166" s="508"/>
      <c r="BP1166" s="508"/>
      <c r="BQ1166" s="508"/>
      <c r="BR1166" s="508"/>
      <c r="BS1166" s="508"/>
      <c r="BT1166" s="508"/>
      <c r="BU1166" s="508"/>
      <c r="BV1166" s="508"/>
      <c r="BW1166" s="508"/>
      <c r="BX1166" s="508"/>
      <c r="BY1166" s="508"/>
    </row>
    <row r="1167" s="246" customFormat="true" ht="15" customHeight="true" x14ac:dyDescent="0.2">
      <c r="BA1167" s="508"/>
      <c r="BB1167" s="277"/>
      <c r="BC1167" s="508"/>
      <c r="BD1167" s="508"/>
      <c r="BE1167" s="508"/>
      <c r="BF1167" s="508"/>
      <c r="BG1167" s="508"/>
      <c r="BH1167" s="508"/>
      <c r="BI1167" s="508"/>
      <c r="BJ1167" s="508"/>
      <c r="BK1167" s="508"/>
      <c r="BL1167" s="508"/>
      <c r="BM1167" s="508"/>
      <c r="BN1167" s="508"/>
      <c r="BO1167" s="508"/>
      <c r="BP1167" s="508"/>
      <c r="BQ1167" s="508"/>
      <c r="BR1167" s="508"/>
      <c r="BS1167" s="508"/>
      <c r="BT1167" s="508"/>
      <c r="BU1167" s="508"/>
      <c r="BV1167" s="508"/>
      <c r="BW1167" s="508"/>
      <c r="BX1167" s="508"/>
      <c r="BY1167" s="508"/>
    </row>
    <row r="1168" s="246" customFormat="true" ht="15" customHeight="true" x14ac:dyDescent="0.2">
      <c r="BA1168" s="508"/>
      <c r="BB1168" s="277"/>
      <c r="BC1168" s="508"/>
      <c r="BD1168" s="508"/>
      <c r="BE1168" s="508"/>
      <c r="BF1168" s="508"/>
      <c r="BG1168" s="508"/>
      <c r="BH1168" s="508"/>
      <c r="BI1168" s="508"/>
      <c r="BJ1168" s="508"/>
      <c r="BK1168" s="508"/>
      <c r="BL1168" s="508"/>
      <c r="BM1168" s="508"/>
      <c r="BN1168" s="508"/>
      <c r="BO1168" s="508"/>
      <c r="BP1168" s="508"/>
      <c r="BQ1168" s="508"/>
      <c r="BR1168" s="508"/>
      <c r="BS1168" s="508"/>
      <c r="BT1168" s="508"/>
      <c r="BU1168" s="508"/>
      <c r="BV1168" s="508"/>
      <c r="BW1168" s="508"/>
      <c r="BX1168" s="508"/>
      <c r="BY1168" s="508"/>
    </row>
    <row r="1169" s="246" customFormat="true" ht="15" customHeight="true" x14ac:dyDescent="0.2">
      <c r="BA1169" s="508"/>
      <c r="BB1169" s="277"/>
      <c r="BC1169" s="508"/>
      <c r="BD1169" s="508"/>
      <c r="BE1169" s="508"/>
      <c r="BF1169" s="508"/>
      <c r="BG1169" s="508"/>
      <c r="BH1169" s="508"/>
      <c r="BI1169" s="508"/>
      <c r="BJ1169" s="508"/>
      <c r="BK1169" s="508"/>
      <c r="BL1169" s="508"/>
      <c r="BM1169" s="508"/>
      <c r="BN1169" s="508"/>
      <c r="BO1169" s="508"/>
      <c r="BP1169" s="508"/>
      <c r="BQ1169" s="508"/>
      <c r="BR1169" s="508"/>
      <c r="BS1169" s="508"/>
      <c r="BT1169" s="508"/>
      <c r="BU1169" s="508"/>
      <c r="BV1169" s="508"/>
      <c r="BW1169" s="508"/>
      <c r="BX1169" s="508"/>
      <c r="BY1169" s="508"/>
    </row>
    <row r="1170" s="246" customFormat="true" ht="15" customHeight="true" x14ac:dyDescent="0.2">
      <c r="A1170" s="375"/>
      <c r="B1170" s="780"/>
      <c r="C1170" s="781"/>
      <c r="D1170" s="781"/>
      <c r="E1170" s="781"/>
      <c r="F1170" s="781"/>
      <c r="G1170" s="781"/>
      <c r="H1170" s="781"/>
      <c r="I1170" s="781"/>
      <c r="J1170" s="781"/>
      <c r="K1170" s="781"/>
      <c r="L1170" s="781"/>
      <c r="M1170" s="781"/>
      <c r="N1170" s="781"/>
      <c r="O1170" s="781"/>
      <c r="P1170" s="781"/>
      <c r="Q1170" s="781"/>
      <c r="R1170" s="781"/>
      <c r="S1170" s="781"/>
      <c r="T1170" s="781"/>
      <c r="U1170" s="781"/>
      <c r="V1170" s="781"/>
      <c r="W1170" s="781"/>
      <c r="X1170" s="781"/>
      <c r="Y1170" s="781"/>
      <c r="Z1170" s="781"/>
      <c r="AA1170" s="781"/>
      <c r="AB1170" s="781"/>
      <c r="BA1170" s="508"/>
      <c r="BB1170" s="277"/>
      <c r="BC1170" s="508"/>
      <c r="BD1170" s="508"/>
      <c r="BE1170" s="508"/>
      <c r="BF1170" s="508"/>
      <c r="BG1170" s="508"/>
      <c r="BH1170" s="508"/>
      <c r="BI1170" s="508"/>
      <c r="BJ1170" s="508"/>
      <c r="BK1170" s="508"/>
      <c r="BL1170" s="508"/>
      <c r="BM1170" s="508"/>
      <c r="BN1170" s="508"/>
      <c r="BO1170" s="508"/>
      <c r="BP1170" s="508"/>
      <c r="BQ1170" s="508"/>
      <c r="BR1170" s="508"/>
      <c r="BS1170" s="508"/>
      <c r="BT1170" s="508"/>
      <c r="BU1170" s="508"/>
      <c r="BV1170" s="508"/>
      <c r="BW1170" s="508"/>
      <c r="BX1170" s="508"/>
      <c r="BY1170" s="508"/>
    </row>
    <row r="1171" s="246" customFormat="true" ht="15" customHeight="true" x14ac:dyDescent="0.2">
      <c r="A1171" s="375"/>
      <c r="B1171" s="780"/>
      <c r="C1171" s="781"/>
      <c r="D1171" s="781"/>
      <c r="E1171" s="781"/>
      <c r="F1171" s="781"/>
      <c r="G1171" s="781"/>
      <c r="H1171" s="781"/>
      <c r="I1171" s="781"/>
      <c r="J1171" s="781"/>
      <c r="K1171" s="781"/>
      <c r="L1171" s="781"/>
      <c r="M1171" s="781"/>
      <c r="N1171" s="781"/>
      <c r="O1171" s="781"/>
      <c r="P1171" s="781"/>
      <c r="Q1171" s="781"/>
      <c r="R1171" s="781"/>
      <c r="S1171" s="781"/>
      <c r="T1171" s="781"/>
      <c r="U1171" s="781"/>
      <c r="V1171" s="781"/>
      <c r="W1171" s="781"/>
      <c r="X1171" s="781"/>
      <c r="Y1171" s="781"/>
      <c r="Z1171" s="781"/>
      <c r="AA1171" s="781"/>
      <c r="AB1171" s="781"/>
      <c r="BA1171" s="508"/>
      <c r="BB1171" s="277"/>
      <c r="BC1171" s="508"/>
      <c r="BD1171" s="508"/>
      <c r="BE1171" s="508"/>
      <c r="BF1171" s="508"/>
      <c r="BG1171" s="508"/>
      <c r="BH1171" s="508"/>
      <c r="BI1171" s="508"/>
      <c r="BJ1171" s="508"/>
      <c r="BK1171" s="508"/>
      <c r="BL1171" s="508"/>
      <c r="BM1171" s="508"/>
      <c r="BN1171" s="508"/>
      <c r="BO1171" s="508"/>
      <c r="BP1171" s="508"/>
      <c r="BQ1171" s="508"/>
      <c r="BR1171" s="508"/>
      <c r="BS1171" s="508"/>
      <c r="BT1171" s="508"/>
      <c r="BU1171" s="508"/>
      <c r="BV1171" s="508"/>
      <c r="BW1171" s="508"/>
      <c r="BX1171" s="508"/>
      <c r="BY1171" s="508"/>
    </row>
    <row r="1172" s="246" customFormat="true" ht="15" customHeight="true" x14ac:dyDescent="0.2">
      <c r="A1172" s="375"/>
      <c r="B1172" s="780"/>
      <c r="C1172" s="781"/>
      <c r="D1172" s="781"/>
      <c r="E1172" s="781"/>
      <c r="F1172" s="781"/>
      <c r="G1172" s="781"/>
      <c r="H1172" s="781"/>
      <c r="I1172" s="781"/>
      <c r="J1172" s="781"/>
      <c r="K1172" s="781"/>
      <c r="L1172" s="781"/>
      <c r="M1172" s="781"/>
      <c r="N1172" s="781"/>
      <c r="O1172" s="781"/>
      <c r="P1172" s="781"/>
      <c r="Q1172" s="781"/>
      <c r="R1172" s="781"/>
      <c r="S1172" s="781"/>
      <c r="T1172" s="781"/>
      <c r="U1172" s="781"/>
      <c r="V1172" s="781"/>
      <c r="W1172" s="781"/>
      <c r="X1172" s="781"/>
      <c r="Y1172" s="781"/>
      <c r="Z1172" s="781"/>
      <c r="AA1172" s="781"/>
      <c r="AB1172" s="781"/>
      <c r="BA1172" s="508"/>
      <c r="BB1172" s="277"/>
      <c r="BC1172" s="508"/>
      <c r="BD1172" s="508"/>
      <c r="BE1172" s="508"/>
      <c r="BF1172" s="508"/>
      <c r="BG1172" s="508"/>
      <c r="BH1172" s="508"/>
      <c r="BI1172" s="508"/>
      <c r="BJ1172" s="508"/>
      <c r="BK1172" s="508"/>
      <c r="BL1172" s="508"/>
      <c r="BM1172" s="508"/>
      <c r="BN1172" s="508"/>
      <c r="BO1172" s="508"/>
      <c r="BP1172" s="508"/>
      <c r="BQ1172" s="508"/>
      <c r="BR1172" s="508"/>
      <c r="BS1172" s="508"/>
      <c r="BT1172" s="508"/>
      <c r="BU1172" s="508"/>
      <c r="BV1172" s="508"/>
      <c r="BW1172" s="508"/>
      <c r="BX1172" s="508"/>
      <c r="BY1172" s="508"/>
    </row>
    <row r="1173" s="246" customFormat="true" ht="15" customHeight="true" x14ac:dyDescent="0.2">
      <c r="A1173" s="375"/>
      <c r="B1173" s="780"/>
      <c r="C1173" s="781"/>
      <c r="D1173" s="781"/>
      <c r="E1173" s="781"/>
      <c r="F1173" s="781"/>
      <c r="G1173" s="781"/>
      <c r="H1173" s="781"/>
      <c r="I1173" s="781"/>
      <c r="J1173" s="781"/>
      <c r="K1173" s="781"/>
      <c r="L1173" s="781"/>
      <c r="M1173" s="781"/>
      <c r="N1173" s="781"/>
      <c r="O1173" s="781"/>
      <c r="P1173" s="781"/>
      <c r="Q1173" s="781"/>
      <c r="R1173" s="781"/>
      <c r="S1173" s="781"/>
      <c r="T1173" s="781"/>
      <c r="U1173" s="781"/>
      <c r="V1173" s="781"/>
      <c r="W1173" s="781"/>
      <c r="X1173" s="781"/>
      <c r="Y1173" s="781"/>
      <c r="Z1173" s="781"/>
      <c r="AA1173" s="781"/>
      <c r="AB1173" s="781"/>
      <c r="BA1173" s="508"/>
      <c r="BB1173" s="277"/>
      <c r="BC1173" s="508"/>
      <c r="BD1173" s="508"/>
      <c r="BE1173" s="508"/>
      <c r="BF1173" s="508"/>
      <c r="BG1173" s="508"/>
      <c r="BH1173" s="508"/>
      <c r="BI1173" s="508"/>
      <c r="BJ1173" s="508"/>
      <c r="BK1173" s="508"/>
      <c r="BL1173" s="508"/>
      <c r="BM1173" s="508"/>
      <c r="BN1173" s="508"/>
      <c r="BO1173" s="508"/>
      <c r="BP1173" s="508"/>
      <c r="BQ1173" s="508"/>
      <c r="BR1173" s="508"/>
      <c r="BS1173" s="508"/>
      <c r="BT1173" s="508"/>
      <c r="BU1173" s="508"/>
      <c r="BV1173" s="508"/>
      <c r="BW1173" s="508"/>
      <c r="BX1173" s="508"/>
      <c r="BY1173" s="508"/>
    </row>
    <row r="1174" s="246" customFormat="true" ht="15" customHeight="true" x14ac:dyDescent="0.2">
      <c r="A1174" s="375"/>
      <c r="B1174" s="780"/>
      <c r="C1174" s="781"/>
      <c r="D1174" s="781"/>
      <c r="E1174" s="781"/>
      <c r="F1174" s="781"/>
      <c r="G1174" s="781"/>
      <c r="H1174" s="781"/>
      <c r="I1174" s="781"/>
      <c r="J1174" s="781"/>
      <c r="K1174" s="781"/>
      <c r="L1174" s="781"/>
      <c r="M1174" s="781"/>
      <c r="N1174" s="781"/>
      <c r="O1174" s="781"/>
      <c r="P1174" s="781"/>
      <c r="Q1174" s="781"/>
      <c r="R1174" s="781"/>
      <c r="S1174" s="781"/>
      <c r="T1174" s="781"/>
      <c r="U1174" s="781"/>
      <c r="V1174" s="781"/>
      <c r="W1174" s="781"/>
      <c r="X1174" s="781"/>
      <c r="Y1174" s="781"/>
      <c r="Z1174" s="781"/>
      <c r="AA1174" s="781"/>
      <c r="AB1174" s="781"/>
      <c r="BA1174" s="508"/>
      <c r="BB1174" s="277"/>
      <c r="BC1174" s="508"/>
      <c r="BD1174" s="508"/>
      <c r="BE1174" s="508"/>
      <c r="BF1174" s="508"/>
      <c r="BG1174" s="508"/>
      <c r="BH1174" s="508"/>
      <c r="BI1174" s="508"/>
      <c r="BJ1174" s="508"/>
      <c r="BK1174" s="508"/>
      <c r="BL1174" s="508"/>
      <c r="BM1174" s="508"/>
      <c r="BN1174" s="508"/>
      <c r="BO1174" s="508"/>
      <c r="BP1174" s="508"/>
      <c r="BQ1174" s="508"/>
      <c r="BR1174" s="508"/>
      <c r="BS1174" s="508"/>
      <c r="BT1174" s="508"/>
      <c r="BU1174" s="508"/>
      <c r="BV1174" s="508"/>
      <c r="BW1174" s="508"/>
      <c r="BX1174" s="508"/>
      <c r="BY1174" s="508"/>
    </row>
    <row r="1175" s="246" customFormat="true" ht="15" customHeight="true" x14ac:dyDescent="0.2">
      <c r="A1175" s="375"/>
      <c r="B1175" s="780"/>
      <c r="C1175" s="781"/>
      <c r="D1175" s="781"/>
      <c r="E1175" s="781"/>
      <c r="F1175" s="781"/>
      <c r="G1175" s="781"/>
      <c r="H1175" s="781"/>
      <c r="I1175" s="781"/>
      <c r="J1175" s="781"/>
      <c r="K1175" s="781"/>
      <c r="L1175" s="781"/>
      <c r="M1175" s="781"/>
      <c r="N1175" s="781"/>
      <c r="O1175" s="781"/>
      <c r="P1175" s="781"/>
      <c r="Q1175" s="781"/>
      <c r="R1175" s="781"/>
      <c r="S1175" s="781"/>
      <c r="T1175" s="781"/>
      <c r="U1175" s="781"/>
      <c r="V1175" s="781"/>
      <c r="W1175" s="781"/>
      <c r="X1175" s="781"/>
      <c r="Y1175" s="781"/>
      <c r="Z1175" s="781"/>
      <c r="AA1175" s="781"/>
      <c r="AB1175" s="781"/>
      <c r="BA1175" s="508"/>
      <c r="BB1175" s="277"/>
      <c r="BC1175" s="508"/>
      <c r="BD1175" s="508"/>
      <c r="BE1175" s="508"/>
      <c r="BF1175" s="508"/>
      <c r="BG1175" s="508"/>
      <c r="BH1175" s="508"/>
      <c r="BI1175" s="508"/>
      <c r="BJ1175" s="508"/>
      <c r="BK1175" s="508"/>
      <c r="BL1175" s="508"/>
      <c r="BM1175" s="508"/>
      <c r="BN1175" s="508"/>
      <c r="BO1175" s="508"/>
      <c r="BP1175" s="508"/>
      <c r="BQ1175" s="508"/>
      <c r="BR1175" s="508"/>
      <c r="BS1175" s="508"/>
      <c r="BT1175" s="508"/>
      <c r="BU1175" s="508"/>
      <c r="BV1175" s="508"/>
      <c r="BW1175" s="508"/>
      <c r="BX1175" s="508"/>
      <c r="BY1175" s="508"/>
    </row>
    <row r="1176" s="246" customFormat="true" ht="15" customHeight="true" x14ac:dyDescent="0.2">
      <c r="A1176" s="782"/>
      <c r="B1176" s="375"/>
      <c r="C1176" s="783"/>
      <c r="D1176" s="784"/>
      <c r="E1176" s="784"/>
      <c r="F1176" s="784"/>
      <c r="G1176" s="784"/>
      <c r="H1176" s="783"/>
      <c r="I1176" s="784"/>
      <c r="J1176" s="784"/>
      <c r="K1176" s="784"/>
      <c r="L1176" s="784"/>
      <c r="M1176" s="783"/>
      <c r="N1176" s="784"/>
      <c r="O1176" s="784"/>
      <c r="P1176" s="784"/>
      <c r="Q1176" s="784"/>
      <c r="R1176" s="783"/>
      <c r="S1176" s="784"/>
      <c r="T1176" s="784"/>
      <c r="U1176" s="784"/>
      <c r="BA1176" s="508"/>
      <c r="BB1176" s="277"/>
      <c r="BC1176" s="508"/>
      <c r="BD1176" s="508"/>
      <c r="BE1176" s="508"/>
      <c r="BF1176" s="508"/>
      <c r="BG1176" s="508"/>
      <c r="BH1176" s="508"/>
      <c r="BI1176" s="508"/>
      <c r="BJ1176" s="508"/>
      <c r="BK1176" s="508"/>
      <c r="BL1176" s="508"/>
      <c r="BM1176" s="508"/>
      <c r="BN1176" s="508"/>
      <c r="BO1176" s="508"/>
      <c r="BP1176" s="508"/>
      <c r="BQ1176" s="508"/>
      <c r="BR1176" s="508"/>
      <c r="BS1176" s="508"/>
      <c r="BT1176" s="508"/>
      <c r="BU1176" s="508"/>
      <c r="BV1176" s="508"/>
      <c r="BW1176" s="508"/>
      <c r="BX1176" s="508"/>
      <c r="BY1176" s="508"/>
    </row>
    <row r="1177" s="246" customFormat="true" ht="15" customHeight="true" x14ac:dyDescent="0.2">
      <c r="A1177" s="784"/>
      <c r="B1177" s="784"/>
      <c r="C1177" s="783"/>
      <c r="D1177" s="783"/>
      <c r="E1177" s="783"/>
      <c r="F1177" s="783"/>
      <c r="G1177" s="783"/>
      <c r="H1177" s="783"/>
      <c r="I1177" s="783"/>
      <c r="J1177" s="783"/>
      <c r="K1177" s="783"/>
      <c r="L1177" s="783"/>
      <c r="M1177" s="783"/>
      <c r="N1177" s="783"/>
      <c r="O1177" s="783"/>
      <c r="P1177" s="783"/>
      <c r="Q1177" s="783"/>
      <c r="R1177" s="783"/>
      <c r="S1177" s="783"/>
      <c r="T1177" s="783"/>
      <c r="U1177" s="783"/>
      <c r="BA1177" s="508"/>
      <c r="BB1177" s="277"/>
      <c r="BC1177" s="508"/>
      <c r="BD1177" s="508"/>
      <c r="BE1177" s="508"/>
      <c r="BF1177" s="508"/>
      <c r="BG1177" s="508"/>
      <c r="BH1177" s="508"/>
      <c r="BI1177" s="508"/>
      <c r="BJ1177" s="508"/>
      <c r="BK1177" s="508"/>
      <c r="BL1177" s="508"/>
      <c r="BM1177" s="508"/>
      <c r="BN1177" s="508"/>
      <c r="BO1177" s="508"/>
      <c r="BP1177" s="508"/>
      <c r="BQ1177" s="508"/>
      <c r="BR1177" s="508"/>
      <c r="BS1177" s="508"/>
      <c r="BT1177" s="508"/>
      <c r="BU1177" s="508"/>
      <c r="BV1177" s="508"/>
      <c r="BW1177" s="508"/>
      <c r="BX1177" s="508"/>
      <c r="BY1177" s="508"/>
    </row>
    <row r="1178" s="246" customFormat="true" ht="15" customHeight="true" x14ac:dyDescent="0.2">
      <c r="BA1178" s="508"/>
      <c r="BB1178" s="277"/>
      <c r="BC1178" s="508"/>
      <c r="BD1178" s="508"/>
      <c r="BE1178" s="508"/>
      <c r="BF1178" s="508"/>
      <c r="BG1178" s="508"/>
      <c r="BH1178" s="508"/>
      <c r="BI1178" s="508"/>
      <c r="BJ1178" s="508"/>
      <c r="BK1178" s="508"/>
      <c r="BL1178" s="508"/>
      <c r="BM1178" s="508"/>
      <c r="BN1178" s="508"/>
      <c r="BO1178" s="508"/>
      <c r="BP1178" s="508"/>
      <c r="BQ1178" s="508"/>
      <c r="BR1178" s="508"/>
      <c r="BS1178" s="508"/>
      <c r="BT1178" s="508"/>
      <c r="BU1178" s="508"/>
      <c r="BV1178" s="508"/>
      <c r="BW1178" s="508"/>
      <c r="BX1178" s="508"/>
      <c r="BY1178" s="508"/>
    </row>
    <row r="1179" s="246" customFormat="true" ht="15" customHeight="true" x14ac:dyDescent="0.2">
      <c r="BA1179" s="508"/>
      <c r="BB1179" s="277"/>
      <c r="BC1179" s="508"/>
      <c r="BD1179" s="508"/>
      <c r="BE1179" s="508"/>
      <c r="BF1179" s="508"/>
      <c r="BG1179" s="508"/>
      <c r="BH1179" s="508"/>
      <c r="BI1179" s="508"/>
      <c r="BJ1179" s="508"/>
      <c r="BK1179" s="508"/>
      <c r="BL1179" s="508"/>
      <c r="BM1179" s="508"/>
      <c r="BN1179" s="508"/>
      <c r="BO1179" s="508"/>
      <c r="BP1179" s="508"/>
      <c r="BQ1179" s="508"/>
      <c r="BR1179" s="508"/>
      <c r="BS1179" s="508"/>
      <c r="BT1179" s="508"/>
      <c r="BU1179" s="508"/>
      <c r="BV1179" s="508"/>
      <c r="BW1179" s="508"/>
      <c r="BX1179" s="508"/>
      <c r="BY1179" s="508"/>
    </row>
    <row r="1180" s="246" customFormat="true" ht="15" customHeight="true" x14ac:dyDescent="0.2">
      <c r="BA1180" s="508"/>
      <c r="BB1180" s="277"/>
      <c r="BC1180" s="508"/>
      <c r="BD1180" s="508"/>
      <c r="BE1180" s="508"/>
      <c r="BF1180" s="508"/>
      <c r="BG1180" s="508"/>
      <c r="BH1180" s="508"/>
      <c r="BI1180" s="508"/>
      <c r="BJ1180" s="508"/>
      <c r="BK1180" s="508"/>
      <c r="BL1180" s="508"/>
      <c r="BM1180" s="508"/>
      <c r="BN1180" s="508"/>
      <c r="BO1180" s="508"/>
      <c r="BP1180" s="508"/>
      <c r="BQ1180" s="508"/>
      <c r="BR1180" s="508"/>
      <c r="BS1180" s="508"/>
      <c r="BT1180" s="508"/>
      <c r="BU1180" s="508"/>
      <c r="BV1180" s="508"/>
      <c r="BW1180" s="508"/>
      <c r="BX1180" s="508"/>
      <c r="BY1180" s="508"/>
    </row>
    <row r="1181" s="246" customFormat="true" ht="15" customHeight="true" x14ac:dyDescent="0.2">
      <c r="BA1181" s="508"/>
      <c r="BB1181" s="277"/>
      <c r="BC1181" s="508"/>
      <c r="BD1181" s="508"/>
      <c r="BE1181" s="508"/>
      <c r="BF1181" s="508"/>
      <c r="BG1181" s="508"/>
      <c r="BH1181" s="508"/>
      <c r="BI1181" s="508"/>
      <c r="BJ1181" s="508"/>
      <c r="BK1181" s="508"/>
      <c r="BL1181" s="508"/>
      <c r="BM1181" s="508"/>
      <c r="BN1181" s="508"/>
      <c r="BO1181" s="508"/>
      <c r="BP1181" s="508"/>
      <c r="BQ1181" s="508"/>
      <c r="BR1181" s="508"/>
      <c r="BS1181" s="508"/>
      <c r="BT1181" s="508"/>
      <c r="BU1181" s="508"/>
      <c r="BV1181" s="508"/>
      <c r="BW1181" s="508"/>
      <c r="BX1181" s="508"/>
      <c r="BY1181" s="508"/>
    </row>
    <row r="1182" s="246" customFormat="true" ht="15" customHeight="true" x14ac:dyDescent="0.2">
      <c r="BA1182" s="508"/>
      <c r="BB1182" s="277"/>
      <c r="BC1182" s="508"/>
      <c r="BD1182" s="508"/>
      <c r="BE1182" s="508"/>
      <c r="BF1182" s="508"/>
      <c r="BG1182" s="508"/>
      <c r="BH1182" s="508"/>
      <c r="BI1182" s="508"/>
      <c r="BJ1182" s="508"/>
      <c r="BK1182" s="508"/>
      <c r="BL1182" s="508"/>
      <c r="BM1182" s="508"/>
      <c r="BN1182" s="508"/>
      <c r="BO1182" s="508"/>
      <c r="BP1182" s="508"/>
      <c r="BQ1182" s="508"/>
      <c r="BR1182" s="508"/>
      <c r="BS1182" s="508"/>
      <c r="BT1182" s="508"/>
      <c r="BU1182" s="508"/>
      <c r="BV1182" s="508"/>
      <c r="BW1182" s="508"/>
      <c r="BX1182" s="508"/>
      <c r="BY1182" s="508"/>
    </row>
    <row r="1183" s="246" customFormat="true" ht="15" customHeight="true" x14ac:dyDescent="0.2">
      <c r="BA1183" s="508"/>
      <c r="BB1183" s="277"/>
      <c r="BC1183" s="508"/>
      <c r="BD1183" s="508"/>
      <c r="BE1183" s="508"/>
      <c r="BF1183" s="508"/>
      <c r="BG1183" s="508"/>
      <c r="BH1183" s="508"/>
      <c r="BI1183" s="508"/>
      <c r="BJ1183" s="508"/>
      <c r="BK1183" s="508"/>
      <c r="BL1183" s="508"/>
      <c r="BM1183" s="508"/>
      <c r="BN1183" s="508"/>
      <c r="BO1183" s="508"/>
      <c r="BP1183" s="508"/>
      <c r="BQ1183" s="508"/>
      <c r="BR1183" s="508"/>
      <c r="BS1183" s="508"/>
      <c r="BT1183" s="508"/>
      <c r="BU1183" s="508"/>
      <c r="BV1183" s="508"/>
      <c r="BW1183" s="508"/>
      <c r="BX1183" s="508"/>
      <c r="BY1183" s="508"/>
    </row>
    <row r="1184" s="246" customFormat="true" ht="15" customHeight="true" x14ac:dyDescent="0.2">
      <c r="BA1184" s="508"/>
      <c r="BB1184" s="277"/>
      <c r="BC1184" s="508"/>
      <c r="BD1184" s="508"/>
      <c r="BE1184" s="508"/>
      <c r="BF1184" s="508"/>
      <c r="BG1184" s="508"/>
      <c r="BH1184" s="508"/>
      <c r="BI1184" s="508"/>
      <c r="BJ1184" s="508"/>
      <c r="BK1184" s="508"/>
      <c r="BL1184" s="508"/>
      <c r="BM1184" s="508"/>
      <c r="BN1184" s="508"/>
      <c r="BO1184" s="508"/>
      <c r="BP1184" s="508"/>
      <c r="BQ1184" s="508"/>
      <c r="BR1184" s="508"/>
      <c r="BS1184" s="508"/>
      <c r="BT1184" s="508"/>
      <c r="BU1184" s="508"/>
      <c r="BV1184" s="508"/>
      <c r="BW1184" s="508"/>
      <c r="BX1184" s="508"/>
      <c r="BY1184" s="508"/>
    </row>
    <row r="1185" s="246" customFormat="true" ht="15" customHeight="true" x14ac:dyDescent="0.2">
      <c r="BA1185" s="508"/>
      <c r="BB1185" s="277"/>
      <c r="BC1185" s="508"/>
      <c r="BD1185" s="508"/>
      <c r="BE1185" s="508"/>
      <c r="BF1185" s="508"/>
      <c r="BG1185" s="508"/>
      <c r="BH1185" s="508"/>
      <c r="BI1185" s="508"/>
      <c r="BJ1185" s="508"/>
      <c r="BK1185" s="508"/>
      <c r="BL1185" s="508"/>
      <c r="BM1185" s="508"/>
      <c r="BN1185" s="508"/>
      <c r="BO1185" s="508"/>
      <c r="BP1185" s="508"/>
      <c r="BQ1185" s="508"/>
      <c r="BR1185" s="508"/>
      <c r="BS1185" s="508"/>
      <c r="BT1185" s="508"/>
      <c r="BU1185" s="508"/>
      <c r="BV1185" s="508"/>
      <c r="BW1185" s="508"/>
      <c r="BX1185" s="508"/>
      <c r="BY1185" s="508"/>
    </row>
    <row r="1186" s="246" customFormat="true" ht="15" customHeight="true" x14ac:dyDescent="0.2">
      <c r="BA1186" s="508"/>
      <c r="BB1186" s="277"/>
      <c r="BC1186" s="508"/>
      <c r="BD1186" s="508"/>
      <c r="BE1186" s="508"/>
      <c r="BF1186" s="508"/>
      <c r="BG1186" s="508"/>
      <c r="BH1186" s="508"/>
      <c r="BI1186" s="508"/>
      <c r="BJ1186" s="508"/>
      <c r="BK1186" s="508"/>
      <c r="BL1186" s="508"/>
      <c r="BM1186" s="508"/>
      <c r="BN1186" s="508"/>
      <c r="BO1186" s="508"/>
      <c r="BP1186" s="508"/>
      <c r="BQ1186" s="508"/>
      <c r="BR1186" s="508"/>
      <c r="BS1186" s="508"/>
      <c r="BT1186" s="508"/>
      <c r="BU1186" s="508"/>
      <c r="BV1186" s="508"/>
      <c r="BW1186" s="508"/>
      <c r="BX1186" s="508"/>
      <c r="BY1186" s="508"/>
    </row>
    <row r="1187" s="246" customFormat="true" ht="15" customHeight="true" x14ac:dyDescent="0.2">
      <c r="BA1187" s="508"/>
      <c r="BB1187" s="277"/>
      <c r="BC1187" s="508"/>
      <c r="BD1187" s="508"/>
      <c r="BE1187" s="508"/>
      <c r="BF1187" s="508"/>
      <c r="BG1187" s="508"/>
      <c r="BH1187" s="508"/>
      <c r="BI1187" s="508"/>
      <c r="BJ1187" s="508"/>
      <c r="BK1187" s="508"/>
      <c r="BL1187" s="508"/>
      <c r="BM1187" s="508"/>
      <c r="BN1187" s="508"/>
      <c r="BO1187" s="508"/>
      <c r="BP1187" s="508"/>
      <c r="BQ1187" s="508"/>
      <c r="BR1187" s="508"/>
      <c r="BS1187" s="508"/>
      <c r="BT1187" s="508"/>
      <c r="BU1187" s="508"/>
      <c r="BV1187" s="508"/>
      <c r="BW1187" s="508"/>
      <c r="BX1187" s="508"/>
      <c r="BY1187" s="508"/>
    </row>
    <row r="1188" s="246" customFormat="true" ht="15" customHeight="true" x14ac:dyDescent="0.2">
      <c r="BA1188" s="508"/>
      <c r="BB1188" s="277"/>
      <c r="BC1188" s="508"/>
      <c r="BD1188" s="508"/>
      <c r="BE1188" s="508"/>
      <c r="BF1188" s="508"/>
      <c r="BG1188" s="508"/>
      <c r="BH1188" s="508"/>
      <c r="BI1188" s="508"/>
      <c r="BJ1188" s="508"/>
      <c r="BK1188" s="508"/>
      <c r="BL1188" s="508"/>
      <c r="BM1188" s="508"/>
      <c r="BN1188" s="508"/>
      <c r="BO1188" s="508"/>
      <c r="BP1188" s="508"/>
      <c r="BQ1188" s="508"/>
      <c r="BR1188" s="508"/>
      <c r="BS1188" s="508"/>
      <c r="BT1188" s="508"/>
      <c r="BU1188" s="508"/>
      <c r="BV1188" s="508"/>
      <c r="BW1188" s="508"/>
      <c r="BX1188" s="508"/>
      <c r="BY1188" s="508"/>
    </row>
    <row r="1189" s="246" customFormat="true" ht="15" customHeight="true" x14ac:dyDescent="0.2">
      <c r="BA1189" s="508"/>
      <c r="BB1189" s="277"/>
      <c r="BC1189" s="508"/>
      <c r="BD1189" s="508"/>
      <c r="BE1189" s="508"/>
      <c r="BF1189" s="508"/>
      <c r="BG1189" s="508"/>
      <c r="BH1189" s="508"/>
      <c r="BI1189" s="508"/>
      <c r="BJ1189" s="508"/>
      <c r="BK1189" s="508"/>
      <c r="BL1189" s="508"/>
      <c r="BM1189" s="508"/>
      <c r="BN1189" s="508"/>
      <c r="BO1189" s="508"/>
      <c r="BP1189" s="508"/>
      <c r="BQ1189" s="508"/>
      <c r="BR1189" s="508"/>
      <c r="BS1189" s="508"/>
      <c r="BT1189" s="508"/>
      <c r="BU1189" s="508"/>
      <c r="BV1189" s="508"/>
      <c r="BW1189" s="508"/>
      <c r="BX1189" s="508"/>
      <c r="BY1189" s="508"/>
    </row>
    <row r="1190" s="246" customFormat="true" ht="15" customHeight="true" x14ac:dyDescent="0.2">
      <c r="BA1190" s="508"/>
      <c r="BB1190" s="277"/>
      <c r="BC1190" s="508"/>
      <c r="BD1190" s="508"/>
      <c r="BE1190" s="508"/>
      <c r="BF1190" s="508"/>
      <c r="BG1190" s="508"/>
      <c r="BH1190" s="508"/>
      <c r="BI1190" s="508"/>
      <c r="BJ1190" s="508"/>
      <c r="BK1190" s="508"/>
      <c r="BL1190" s="508"/>
      <c r="BM1190" s="508"/>
      <c r="BN1190" s="508"/>
      <c r="BO1190" s="508"/>
      <c r="BP1190" s="508"/>
      <c r="BQ1190" s="508"/>
      <c r="BR1190" s="508"/>
      <c r="BS1190" s="508"/>
      <c r="BT1190" s="508"/>
      <c r="BU1190" s="508"/>
      <c r="BV1190" s="508"/>
      <c r="BW1190" s="508"/>
      <c r="BX1190" s="508"/>
      <c r="BY1190" s="508"/>
    </row>
    <row r="1191" s="246" customFormat="true" ht="15" customHeight="true" x14ac:dyDescent="0.2">
      <c r="BA1191" s="508"/>
      <c r="BB1191" s="277"/>
      <c r="BC1191" s="508"/>
      <c r="BD1191" s="508"/>
      <c r="BE1191" s="508"/>
      <c r="BF1191" s="508"/>
      <c r="BG1191" s="508"/>
      <c r="BH1191" s="508"/>
      <c r="BI1191" s="508"/>
      <c r="BJ1191" s="508"/>
      <c r="BK1191" s="508"/>
      <c r="BL1191" s="508"/>
      <c r="BM1191" s="508"/>
      <c r="BN1191" s="508"/>
      <c r="BO1191" s="508"/>
      <c r="BP1191" s="508"/>
      <c r="BQ1191" s="508"/>
      <c r="BR1191" s="508"/>
      <c r="BS1191" s="508"/>
      <c r="BT1191" s="508"/>
      <c r="BU1191" s="508"/>
      <c r="BV1191" s="508"/>
      <c r="BW1191" s="508"/>
      <c r="BX1191" s="508"/>
      <c r="BY1191" s="508"/>
    </row>
    <row r="1192" s="246" customFormat="true" ht="15" customHeight="true" x14ac:dyDescent="0.2">
      <c r="BA1192" s="508"/>
      <c r="BB1192" s="277"/>
      <c r="BC1192" s="508"/>
      <c r="BD1192" s="508"/>
      <c r="BE1192" s="508"/>
      <c r="BF1192" s="508"/>
      <c r="BG1192" s="508"/>
      <c r="BH1192" s="508"/>
      <c r="BI1192" s="508"/>
      <c r="BJ1192" s="508"/>
      <c r="BK1192" s="508"/>
      <c r="BL1192" s="508"/>
      <c r="BM1192" s="508"/>
      <c r="BN1192" s="508"/>
      <c r="BO1192" s="508"/>
      <c r="BP1192" s="508"/>
      <c r="BQ1192" s="508"/>
      <c r="BR1192" s="508"/>
      <c r="BS1192" s="508"/>
      <c r="BT1192" s="508"/>
      <c r="BU1192" s="508"/>
      <c r="BV1192" s="508"/>
      <c r="BW1192" s="508"/>
      <c r="BX1192" s="508"/>
      <c r="BY1192" s="508"/>
    </row>
    <row r="1193" s="246" customFormat="true" ht="15" customHeight="true" x14ac:dyDescent="0.2">
      <c r="BA1193" s="508"/>
      <c r="BB1193" s="277"/>
      <c r="BC1193" s="508"/>
      <c r="BD1193" s="508"/>
      <c r="BE1193" s="508"/>
      <c r="BF1193" s="508"/>
      <c r="BG1193" s="508"/>
      <c r="BH1193" s="508"/>
      <c r="BI1193" s="508"/>
      <c r="BJ1193" s="508"/>
      <c r="BK1193" s="508"/>
      <c r="BL1193" s="508"/>
      <c r="BM1193" s="508"/>
      <c r="BN1193" s="508"/>
      <c r="BO1193" s="508"/>
      <c r="BP1193" s="508"/>
      <c r="BQ1193" s="508"/>
      <c r="BR1193" s="508"/>
      <c r="BS1193" s="508"/>
      <c r="BT1193" s="508"/>
      <c r="BU1193" s="508"/>
      <c r="BV1193" s="508"/>
      <c r="BW1193" s="508"/>
      <c r="BX1193" s="508"/>
      <c r="BY1193" s="508"/>
    </row>
    <row r="1194" s="246" customFormat="true" ht="15" customHeight="true" x14ac:dyDescent="0.2">
      <c r="BA1194" s="508"/>
      <c r="BB1194" s="277"/>
      <c r="BC1194" s="508"/>
      <c r="BD1194" s="508"/>
      <c r="BE1194" s="508"/>
      <c r="BF1194" s="508"/>
      <c r="BG1194" s="508"/>
      <c r="BH1194" s="508"/>
      <c r="BI1194" s="508"/>
      <c r="BJ1194" s="508"/>
      <c r="BK1194" s="508"/>
      <c r="BL1194" s="508"/>
      <c r="BM1194" s="508"/>
      <c r="BN1194" s="508"/>
      <c r="BO1194" s="508"/>
      <c r="BP1194" s="508"/>
      <c r="BQ1194" s="508"/>
      <c r="BR1194" s="508"/>
      <c r="BS1194" s="508"/>
      <c r="BT1194" s="508"/>
      <c r="BU1194" s="508"/>
      <c r="BV1194" s="508"/>
      <c r="BW1194" s="508"/>
      <c r="BX1194" s="508"/>
      <c r="BY1194" s="508"/>
    </row>
    <row r="1195" s="246" customFormat="true" ht="15" customHeight="true" x14ac:dyDescent="0.2">
      <c r="BA1195" s="508"/>
      <c r="BB1195" s="277"/>
      <c r="BC1195" s="508"/>
      <c r="BD1195" s="508"/>
      <c r="BE1195" s="508"/>
      <c r="BF1195" s="508"/>
      <c r="BG1195" s="508"/>
      <c r="BH1195" s="508"/>
      <c r="BI1195" s="508"/>
      <c r="BJ1195" s="508"/>
      <c r="BK1195" s="508"/>
      <c r="BL1195" s="508"/>
      <c r="BM1195" s="508"/>
      <c r="BN1195" s="508"/>
      <c r="BO1195" s="508"/>
      <c r="BP1195" s="508"/>
      <c r="BQ1195" s="508"/>
      <c r="BR1195" s="508"/>
      <c r="BS1195" s="508"/>
      <c r="BT1195" s="508"/>
      <c r="BU1195" s="508"/>
      <c r="BV1195" s="508"/>
      <c r="BW1195" s="508"/>
      <c r="BX1195" s="508"/>
      <c r="BY1195" s="508"/>
    </row>
    <row r="1196" s="246" customFormat="true" ht="15" customHeight="true" x14ac:dyDescent="0.2">
      <c r="BA1196" s="508"/>
      <c r="BB1196" s="277"/>
      <c r="BC1196" s="508"/>
      <c r="BD1196" s="508"/>
      <c r="BE1196" s="508"/>
      <c r="BF1196" s="508"/>
      <c r="BG1196" s="508"/>
      <c r="BH1196" s="508"/>
      <c r="BI1196" s="508"/>
      <c r="BJ1196" s="508"/>
      <c r="BK1196" s="508"/>
      <c r="BL1196" s="508"/>
      <c r="BM1196" s="508"/>
      <c r="BN1196" s="508"/>
      <c r="BO1196" s="508"/>
      <c r="BP1196" s="508"/>
      <c r="BQ1196" s="508"/>
      <c r="BR1196" s="508"/>
      <c r="BS1196" s="508"/>
      <c r="BT1196" s="508"/>
      <c r="BU1196" s="508"/>
      <c r="BV1196" s="508"/>
      <c r="BW1196" s="508"/>
      <c r="BX1196" s="508"/>
      <c r="BY1196" s="508"/>
    </row>
    <row r="1197" s="246" customFormat="true" ht="15" customHeight="true" x14ac:dyDescent="0.2">
      <c r="BA1197" s="508"/>
      <c r="BB1197" s="277"/>
      <c r="BC1197" s="508"/>
      <c r="BD1197" s="508"/>
      <c r="BE1197" s="508"/>
      <c r="BF1197" s="508"/>
      <c r="BG1197" s="508"/>
      <c r="BH1197" s="508"/>
      <c r="BI1197" s="508"/>
      <c r="BJ1197" s="508"/>
      <c r="BK1197" s="508"/>
      <c r="BL1197" s="508"/>
      <c r="BM1197" s="508"/>
      <c r="BN1197" s="508"/>
      <c r="BO1197" s="508"/>
      <c r="BP1197" s="508"/>
      <c r="BQ1197" s="508"/>
      <c r="BR1197" s="508"/>
      <c r="BS1197" s="508"/>
      <c r="BT1197" s="508"/>
      <c r="BU1197" s="508"/>
      <c r="BV1197" s="508"/>
      <c r="BW1197" s="508"/>
      <c r="BX1197" s="508"/>
      <c r="BY1197" s="508"/>
    </row>
    <row r="1198" s="246" customFormat="true" ht="15" customHeight="true" x14ac:dyDescent="0.2">
      <c r="BA1198" s="508"/>
      <c r="BB1198" s="277"/>
      <c r="BC1198" s="508"/>
      <c r="BD1198" s="508"/>
      <c r="BE1198" s="508"/>
      <c r="BF1198" s="508"/>
      <c r="BG1198" s="508"/>
      <c r="BH1198" s="508"/>
      <c r="BI1198" s="508"/>
      <c r="BJ1198" s="508"/>
      <c r="BK1198" s="508"/>
      <c r="BL1198" s="508"/>
      <c r="BM1198" s="508"/>
      <c r="BN1198" s="508"/>
      <c r="BO1198" s="508"/>
      <c r="BP1198" s="508"/>
      <c r="BQ1198" s="508"/>
      <c r="BR1198" s="508"/>
      <c r="BS1198" s="508"/>
      <c r="BT1198" s="508"/>
      <c r="BU1198" s="508"/>
      <c r="BV1198" s="508"/>
      <c r="BW1198" s="508"/>
      <c r="BX1198" s="508"/>
      <c r="BY1198" s="508"/>
    </row>
    <row r="1199" s="246" customFormat="true" ht="15" customHeight="true" x14ac:dyDescent="0.2">
      <c r="BA1199" s="508"/>
      <c r="BB1199" s="277"/>
      <c r="BC1199" s="508"/>
      <c r="BD1199" s="508"/>
      <c r="BE1199" s="508"/>
      <c r="BF1199" s="508"/>
      <c r="BG1199" s="508"/>
      <c r="BH1199" s="508"/>
      <c r="BI1199" s="508"/>
      <c r="BJ1199" s="508"/>
      <c r="BK1199" s="508"/>
      <c r="BL1199" s="508"/>
      <c r="BM1199" s="508"/>
      <c r="BN1199" s="508"/>
      <c r="BO1199" s="508"/>
      <c r="BP1199" s="508"/>
      <c r="BQ1199" s="508"/>
      <c r="BR1199" s="508"/>
      <c r="BS1199" s="508"/>
      <c r="BT1199" s="508"/>
      <c r="BU1199" s="508"/>
      <c r="BV1199" s="508"/>
      <c r="BW1199" s="508"/>
      <c r="BX1199" s="508"/>
      <c r="BY1199" s="508"/>
    </row>
    <row r="1200" s="246" customFormat="true" ht="15" customHeight="true" x14ac:dyDescent="0.2">
      <c r="BA1200" s="508"/>
      <c r="BB1200" s="277"/>
      <c r="BC1200" s="508"/>
      <c r="BD1200" s="508"/>
      <c r="BE1200" s="508"/>
      <c r="BF1200" s="508"/>
      <c r="BG1200" s="508"/>
      <c r="BH1200" s="508"/>
      <c r="BI1200" s="508"/>
      <c r="BJ1200" s="508"/>
      <c r="BK1200" s="508"/>
      <c r="BL1200" s="508"/>
      <c r="BM1200" s="508"/>
      <c r="BN1200" s="508"/>
      <c r="BO1200" s="508"/>
      <c r="BP1200" s="508"/>
      <c r="BQ1200" s="508"/>
      <c r="BR1200" s="508"/>
      <c r="BS1200" s="508"/>
      <c r="BT1200" s="508"/>
      <c r="BU1200" s="508"/>
      <c r="BV1200" s="508"/>
      <c r="BW1200" s="508"/>
      <c r="BX1200" s="508"/>
      <c r="BY1200" s="508"/>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J670"/>
    <mergeCell ref="M670:N670"/>
    <mergeCell ref="C667:D667"/>
    <mergeCell ref="H667:I667"/>
    <mergeCell ref="M667:O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E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1:D581"/>
    <mergeCell ref="H581:I581"/>
    <mergeCell ref="M581:N582"/>
    <mergeCell ref="C582:D582"/>
    <mergeCell ref="H582:J582"/>
    <mergeCell ref="C583:D583"/>
    <mergeCell ref="H583:I584"/>
    <mergeCell ref="M583:N583"/>
    <mergeCell ref="C584:D584"/>
    <mergeCell ref="M584:N584"/>
    <mergeCell ref="C579:D579"/>
    <mergeCell ref="H579:I579"/>
    <mergeCell ref="M579:N579"/>
    <mergeCell ref="C580:D580"/>
    <mergeCell ref="H580:I580"/>
    <mergeCell ref="M580:O580"/>
    <mergeCell ref="C577:D577"/>
    <mergeCell ref="H577:I578"/>
    <mergeCell ref="J577:L577"/>
    <mergeCell ref="M577:N577"/>
    <mergeCell ref="C578:D578"/>
    <mergeCell ref="M578:N578"/>
    <mergeCell ref="C574:D574"/>
    <mergeCell ref="H574:I574"/>
    <mergeCell ref="M574:Q574"/>
    <mergeCell ref="C575:D575"/>
    <mergeCell ref="H575:I575"/>
    <mergeCell ref="M575:N576"/>
    <mergeCell ref="O575:Q575"/>
    <mergeCell ref="C576:D576"/>
    <mergeCell ref="H576:L576"/>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3:D564"/>
    <mergeCell ref="H563:I563"/>
    <mergeCell ref="M563:N563"/>
    <mergeCell ref="H564:I564"/>
    <mergeCell ref="M564:N564"/>
    <mergeCell ref="C565:D565"/>
    <mergeCell ref="H565:I565"/>
    <mergeCell ref="M565:N565"/>
    <mergeCell ref="C561:D561"/>
    <mergeCell ref="H561:I561"/>
    <mergeCell ref="M561:N561"/>
    <mergeCell ref="C562:E562"/>
    <mergeCell ref="H562:I562"/>
    <mergeCell ref="M562:N562"/>
    <mergeCell ref="C559:D559"/>
    <mergeCell ref="H559:I559"/>
    <mergeCell ref="M559:N559"/>
    <mergeCell ref="C560:D560"/>
    <mergeCell ref="H560:I560"/>
    <mergeCell ref="M560:N560"/>
    <mergeCell ref="C556:G556"/>
    <mergeCell ref="H556:I556"/>
    <mergeCell ref="M556:N556"/>
    <mergeCell ref="C557:D558"/>
    <mergeCell ref="E557:G557"/>
    <mergeCell ref="H557:I557"/>
    <mergeCell ref="M557:N557"/>
    <mergeCell ref="H558:I558"/>
    <mergeCell ref="M558:N558"/>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O488"/>
    <mergeCell ref="C489:D489"/>
    <mergeCell ref="H489:J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E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220:G220"/>
    <mergeCell ref="H220:L220"/>
    <mergeCell ref="M220:Q220"/>
    <mergeCell ref="A208:B208"/>
    <mergeCell ref="A153:A163"/>
    <mergeCell ref="H399:K399"/>
    <mergeCell ref="M399:P399"/>
    <mergeCell ref="C400:E400"/>
    <mergeCell ref="H400:J400"/>
    <mergeCell ref="M400:O400"/>
    <mergeCell ref="C401:D402"/>
    <mergeCell ref="H401:I402"/>
    <mergeCell ref="M401:N402"/>
    <mergeCell ref="A1025:C1025"/>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A47:A49"/>
    <mergeCell ref="A58:A73"/>
    <mergeCell ref="C56:G56"/>
    <mergeCell ref="H56:L56"/>
    <mergeCell ref="M56:Q56"/>
    <mergeCell ref="A29:A30"/>
    <mergeCell ref="A35:A36"/>
    <mergeCell ref="A37:A38"/>
    <mergeCell ref="A41:A42"/>
    <mergeCell ref="A43:A44"/>
    <mergeCell ref="A45:A46"/>
    <mergeCell ref="C133:G133"/>
    <mergeCell ref="H133:L133"/>
    <mergeCell ref="M133:Q133"/>
    <mergeCell ref="A135:A139"/>
    <mergeCell ref="M120:Q120"/>
    <mergeCell ref="A122:A123"/>
    <mergeCell ref="A124:A127"/>
    <mergeCell ref="A128:A129"/>
    <mergeCell ref="A130:A132"/>
    <mergeCell ref="A108:B108"/>
    <mergeCell ref="C120:G120"/>
    <mergeCell ref="H120:L120"/>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M14:Q14"/>
    <mergeCell ref="A16:A17"/>
    <mergeCell ref="A18:A21"/>
    <mergeCell ref="A22:A23"/>
    <mergeCell ref="A24:A26"/>
    <mergeCell ref="C14:G14"/>
    <mergeCell ref="H14:L1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66675</xdr:rowOff>
                  </from>
                  <to>
                    <xdr:col>1</xdr:col>
                    <xdr:colOff>1704975</xdr:colOff>
                    <xdr:row>399</xdr:row>
                    <xdr:rowOff>257175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B6964-A4F1-4405-A340-8DC36A982EAB}">
  <sheetPr codeName="Feuil8"/>
  <dimension ref="A1:CZ1200"/>
  <sheetViews>
    <sheetView showGridLines="false" workbookViewId="0"/>
  </sheetViews>
  <sheetFormatPr defaultColWidth="9.140625" defaultRowHeight="15" customHeight="true" x14ac:dyDescent="0.2"/>
  <cols>
    <col min="1" max="1" width="31.5703125" style="503" customWidth="true"/>
    <col min="2" max="2" width="41.5703125" style="503" customWidth="true"/>
    <col min="3" max="17" width="10.7109375" style="503" customWidth="true"/>
    <col min="18" max="29" width="12.5703125" style="503" customWidth="true"/>
    <col min="30" max="52" width="12.5703125" style="246" customWidth="true"/>
    <col min="53" max="53" width="31.5703125" style="508" customWidth="true"/>
    <col min="54" max="54" width="41.5703125" style="277" customWidth="true"/>
    <col min="55" max="69" width="9.140625" style="508"/>
    <col min="70" max="77" width="12.5703125" style="508" customWidth="true"/>
    <col min="78" max="104" width="12.5703125" style="246" customWidth="true"/>
    <col min="105" max="16384" width="9.140625" style="503"/>
  </cols>
  <sheetData>
    <row r="1" s="137" customFormat="true" ht="18" customHeight="true" x14ac:dyDescent="0.2">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B1" s="160"/>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row>
    <row r="2" s="137" customFormat="true" ht="22.5" customHeight="true" x14ac:dyDescent="0.35">
      <c r="A2" s="264" t="str">
        <f>A1026</f>
        <v>Cameroon</v>
      </c>
      <c r="B2" s="265"/>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B2" s="160"/>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row>
    <row r="3" s="137" customFormat="true" ht="22.5" customHeight="true" x14ac:dyDescent="0.35">
      <c r="A3" s="164" t="str">
        <f>A1034</f>
        <v>2011</v>
      </c>
      <c r="B3" s="267"/>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B3" s="160"/>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row>
    <row r="4" s="137" customFormat="true" ht="22.5" customHeight="true" x14ac:dyDescent="0.35">
      <c r="A4" s="266" t="s">
        <v>97</v>
      </c>
      <c r="B4" s="267"/>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B4" s="160"/>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row>
    <row r="5" s="137" customFormat="true" ht="20.1" customHeight="true" x14ac:dyDescent="0.35">
      <c r="A5" s="266" t="s">
        <v>98</v>
      </c>
      <c r="B5" s="267"/>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B5" s="160"/>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row>
    <row r="6" s="137" customFormat="true" ht="15" customHeight="true" x14ac:dyDescent="0.2">
      <c r="A6" s="268" t="s">
        <v>99</v>
      </c>
      <c r="B6" s="269"/>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B6" s="160"/>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row>
    <row r="7" s="137" customFormat="true" ht="15" customHeight="true" x14ac:dyDescent="0.2">
      <c r="A7" s="270" t="s">
        <v>41</v>
      </c>
      <c r="B7" s="271"/>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B7" s="160"/>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row>
    <row r="8" s="137" customFormat="true" ht="15" customHeight="true" x14ac:dyDescent="0.2">
      <c r="A8" s="270" t="s">
        <v>40</v>
      </c>
      <c r="B8" s="271"/>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B8" s="160"/>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row>
    <row r="9" s="137" customFormat="true" ht="15" customHeight="true" x14ac:dyDescent="0.2">
      <c r="A9" s="270" t="s">
        <v>137</v>
      </c>
      <c r="B9" s="272" t="str">
        <f>A1025</f>
        <v>DHS11</v>
      </c>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B9" s="160"/>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row>
    <row r="10" s="137" customFormat="true" ht="15" customHeight="true" x14ac:dyDescent="0.2">
      <c r="A10" s="837" t="str">
        <f>B1028</f>
        <v/>
      </c>
      <c r="B10" s="838"/>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B10" s="160"/>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row>
    <row r="11" s="137" customFormat="true" ht="15" customHeight="true" x14ac:dyDescent="0.2">
      <c r="A11" s="837" t="str">
        <f>B1027</f>
        <v/>
      </c>
      <c r="B11" s="839"/>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B11" s="160"/>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row>
    <row r="12" s="137" customFormat="true" ht="18" customHeight="true" x14ac:dyDescent="0.2">
      <c r="A12" s="840"/>
      <c r="B12" s="838"/>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B12" s="160"/>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row>
    <row r="13" s="137" customFormat="true" ht="18" customHeight="true" x14ac:dyDescent="0.2">
      <c r="A13" s="841"/>
      <c r="B13" s="842"/>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B13" s="160"/>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row>
    <row r="14" s="161" customFormat="true" ht="15" customHeight="true" x14ac:dyDescent="0.2">
      <c r="A14" s="141" t="s">
        <v>97</v>
      </c>
      <c r="B14" s="243"/>
      <c r="C14" s="2896" t="s">
        <v>116</v>
      </c>
      <c r="D14" s="2897"/>
      <c r="E14" s="2897"/>
      <c r="F14" s="2897"/>
      <c r="G14" s="2898"/>
      <c r="H14" s="2899" t="s">
        <v>39</v>
      </c>
      <c r="I14" s="2888"/>
      <c r="J14" s="2888"/>
      <c r="K14" s="2888"/>
      <c r="L14" s="2890"/>
      <c r="M14" s="2882" t="s">
        <v>38</v>
      </c>
      <c r="N14" s="2883"/>
      <c r="O14" s="2883"/>
      <c r="P14" s="2883"/>
      <c r="Q14" s="2885"/>
      <c r="R14" s="2632" t="s">
        <v>144</v>
      </c>
      <c r="S14" s="2638"/>
      <c r="T14" s="2638"/>
      <c r="U14" s="2638"/>
      <c r="V14" s="2638"/>
      <c r="W14" s="2638"/>
      <c r="X14" s="2638"/>
      <c r="Y14" s="2638"/>
      <c r="Z14" s="2638"/>
      <c r="AA14" s="2638"/>
      <c r="AB14" s="2638"/>
      <c r="AC14" s="2639"/>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834"/>
      <c r="BA14" s="252" t="s">
        <v>132</v>
      </c>
      <c r="BB14" s="141" t="s">
        <v>97</v>
      </c>
      <c r="BC14" s="2882" t="s">
        <v>116</v>
      </c>
      <c r="BD14" s="2883"/>
      <c r="BE14" s="2883"/>
      <c r="BF14" s="2883"/>
      <c r="BG14" s="2884"/>
      <c r="BH14" s="2882" t="s">
        <v>39</v>
      </c>
      <c r="BI14" s="2883"/>
      <c r="BJ14" s="2883"/>
      <c r="BK14" s="2883"/>
      <c r="BL14" s="2884"/>
      <c r="BM14" s="2882" t="s">
        <v>38</v>
      </c>
      <c r="BN14" s="2883"/>
      <c r="BO14" s="2883"/>
      <c r="BP14" s="2883"/>
      <c r="BQ14" s="2885"/>
      <c r="BR14" s="2457" t="s">
        <v>144</v>
      </c>
      <c r="BS14" s="2458"/>
      <c r="BT14" s="2458"/>
      <c r="BU14" s="2458"/>
      <c r="BV14" s="2458"/>
      <c r="BW14" s="2458"/>
      <c r="BX14" s="2458"/>
      <c r="BY14" s="2459"/>
      <c r="BZ14" s="378"/>
      <c r="CA14" s="378"/>
      <c r="CB14" s="378"/>
      <c r="CC14" s="378"/>
      <c r="CD14" s="250"/>
      <c r="CE14" s="250"/>
      <c r="CF14" s="250"/>
      <c r="CG14" s="250"/>
      <c r="CH14" s="250"/>
      <c r="CI14" s="250"/>
      <c r="CJ14" s="250"/>
      <c r="CK14" s="250"/>
      <c r="CL14" s="250"/>
      <c r="CM14" s="250"/>
      <c r="CN14" s="250"/>
      <c r="CO14" s="250"/>
      <c r="CP14" s="250"/>
      <c r="CQ14" s="250"/>
      <c r="CR14" s="250"/>
      <c r="CS14" s="250"/>
      <c r="CT14" s="250"/>
      <c r="CU14" s="250"/>
      <c r="CV14" s="250"/>
      <c r="CW14" s="250"/>
      <c r="CX14" s="250"/>
      <c r="CY14" s="250"/>
      <c r="CZ14" s="250"/>
    </row>
    <row r="15" s="161" customFormat="true" ht="12.75" x14ac:dyDescent="0.2">
      <c r="A15" s="215" t="s">
        <v>88</v>
      </c>
      <c r="B15" s="284"/>
      <c r="C15" s="328" t="s">
        <v>0</v>
      </c>
      <c r="D15" s="329" t="s">
        <v>1</v>
      </c>
      <c r="E15" s="329" t="s">
        <v>2</v>
      </c>
      <c r="F15" s="329" t="s">
        <v>3</v>
      </c>
      <c r="G15" s="330" t="s">
        <v>4</v>
      </c>
      <c r="H15" s="1980" t="s">
        <v>0</v>
      </c>
      <c r="I15" s="1940" t="s">
        <v>1</v>
      </c>
      <c r="J15" s="1940" t="s">
        <v>2</v>
      </c>
      <c r="K15" s="1940" t="s">
        <v>3</v>
      </c>
      <c r="L15" s="1941" t="s">
        <v>4</v>
      </c>
      <c r="M15" s="1970" t="s">
        <v>0</v>
      </c>
      <c r="N15" s="1940" t="s">
        <v>1</v>
      </c>
      <c r="O15" s="1940" t="s">
        <v>2</v>
      </c>
      <c r="P15" s="1940" t="s">
        <v>3</v>
      </c>
      <c r="Q15" s="1990" t="s">
        <v>4</v>
      </c>
      <c r="R15" s="1980" t="s">
        <v>237</v>
      </c>
      <c r="S15" s="1940" t="s">
        <v>238</v>
      </c>
      <c r="T15" s="1940" t="s">
        <v>239</v>
      </c>
      <c r="U15" s="1940" t="s">
        <v>240</v>
      </c>
      <c r="V15" s="1940" t="s">
        <v>384</v>
      </c>
      <c r="W15" s="1940" t="s">
        <v>242</v>
      </c>
      <c r="X15" s="1940" t="s">
        <v>243</v>
      </c>
      <c r="Y15" s="1940" t="s">
        <v>385</v>
      </c>
      <c r="Z15" s="1940" t="s">
        <v>245</v>
      </c>
      <c r="AA15" s="1940" t="s">
        <v>246</v>
      </c>
      <c r="AB15" s="1940" t="s">
        <v>386</v>
      </c>
      <c r="AC15" s="1942" t="s">
        <v>387</v>
      </c>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375"/>
      <c r="AZ15" s="834"/>
      <c r="BA15" s="225" t="s">
        <v>121</v>
      </c>
      <c r="BB15" s="224"/>
      <c r="BC15" s="384" t="s">
        <v>0</v>
      </c>
      <c r="BD15" s="199" t="s">
        <v>1</v>
      </c>
      <c r="BE15" s="199" t="s">
        <v>2</v>
      </c>
      <c r="BF15" s="199" t="s">
        <v>3</v>
      </c>
      <c r="BG15" s="385" t="s">
        <v>4</v>
      </c>
      <c r="BH15" s="386" t="s">
        <v>0</v>
      </c>
      <c r="BI15" s="199" t="s">
        <v>1</v>
      </c>
      <c r="BJ15" s="199" t="s">
        <v>2</v>
      </c>
      <c r="BK15" s="199" t="s">
        <v>3</v>
      </c>
      <c r="BL15" s="385" t="s">
        <v>4</v>
      </c>
      <c r="BM15" s="386" t="s">
        <v>0</v>
      </c>
      <c r="BN15" s="199" t="s">
        <v>1</v>
      </c>
      <c r="BO15" s="199" t="s">
        <v>2</v>
      </c>
      <c r="BP15" s="199" t="s">
        <v>3</v>
      </c>
      <c r="BQ15" s="385" t="s">
        <v>4</v>
      </c>
      <c r="BR15" s="386" t="s">
        <v>237</v>
      </c>
      <c r="BS15" s="199" t="s">
        <v>238</v>
      </c>
      <c r="BT15" s="199" t="s">
        <v>239</v>
      </c>
      <c r="BU15" s="199" t="s">
        <v>240</v>
      </c>
      <c r="BV15" s="199" t="s">
        <v>384</v>
      </c>
      <c r="BW15" s="199" t="s">
        <v>242</v>
      </c>
      <c r="BX15" s="199" t="s">
        <v>243</v>
      </c>
      <c r="BY15" s="200" t="s">
        <v>385</v>
      </c>
      <c r="BZ15" s="200" t="s">
        <v>245</v>
      </c>
      <c r="CA15" s="200" t="s">
        <v>246</v>
      </c>
      <c r="CB15" s="200" t="s">
        <v>386</v>
      </c>
      <c r="CC15" s="200" t="s">
        <v>387</v>
      </c>
      <c r="CD15" s="2515"/>
      <c r="CE15" s="2515"/>
      <c r="CF15" s="2515"/>
      <c r="CG15" s="2515"/>
      <c r="CH15" s="2515"/>
      <c r="CI15" s="2515"/>
      <c r="CJ15" s="2515"/>
      <c r="CK15" s="2515"/>
      <c r="CL15" s="2515"/>
      <c r="CM15" s="2515"/>
      <c r="CN15" s="2515"/>
      <c r="CO15" s="2515"/>
      <c r="CP15" s="2515"/>
      <c r="CQ15" s="2515"/>
      <c r="CR15" s="2515"/>
      <c r="CS15" s="2515"/>
      <c r="CT15" s="2515"/>
      <c r="CU15" s="2515"/>
      <c r="CV15" s="2515"/>
      <c r="CW15" s="2515"/>
      <c r="CX15" s="2515"/>
      <c r="CY15" s="2515"/>
      <c r="CZ15" s="2515"/>
    </row>
    <row r="16" s="161" customFormat="true" ht="15" customHeight="true" x14ac:dyDescent="0.2">
      <c r="A16" s="2892" t="s">
        <v>13</v>
      </c>
      <c r="B16" s="2139" t="s">
        <v>14</v>
      </c>
      <c r="C16" s="2013">
        <v>42.318491655189433</v>
      </c>
      <c r="D16" s="2014">
        <v>49.580477267393668</v>
      </c>
      <c r="E16" s="2014">
        <v>67.805816040215518</v>
      </c>
      <c r="F16" s="2014">
        <v>88.535509783754009</v>
      </c>
      <c r="G16" s="2015">
        <v>96.587635555380288</v>
      </c>
      <c r="H16" s="2016">
        <v>73.472829850310077</v>
      </c>
      <c r="I16" s="2014">
        <v>90.441023386262131</v>
      </c>
      <c r="J16" s="2014">
        <v>93.232880314897386</v>
      </c>
      <c r="K16" s="2014">
        <v>96.244582738902338</v>
      </c>
      <c r="L16" s="2017">
        <v>98.182591699099248</v>
      </c>
      <c r="M16" s="2018">
        <v>40.71409407989681</v>
      </c>
      <c r="N16" s="2014">
        <v>41.918123898267787</v>
      </c>
      <c r="O16" s="2014">
        <v>45.417357515314983</v>
      </c>
      <c r="P16" s="2014">
        <v>52.281336982668471</v>
      </c>
      <c r="Q16" s="2015">
        <v>67.782777635409943</v>
      </c>
      <c r="R16" s="2016">
        <v>69.121850352281399</v>
      </c>
      <c r="S16" s="2014">
        <v>71.939060144183571</v>
      </c>
      <c r="T16" s="2014">
        <v>99.006960716101304</v>
      </c>
      <c r="U16" s="2014">
        <v>56.212235319142344</v>
      </c>
      <c r="V16" s="2014">
        <v>55.030211417457394</v>
      </c>
      <c r="W16" s="2014">
        <v>71.894254340193029</v>
      </c>
      <c r="X16" s="2014">
        <v>54.751124080992184</v>
      </c>
      <c r="Y16" s="2014">
        <v>64.129688130931001</v>
      </c>
      <c r="Z16" s="2014">
        <v>66.268567682546376</v>
      </c>
      <c r="AA16" s="2014">
        <v>70.941251138472893</v>
      </c>
      <c r="AB16" s="2014">
        <v>67.38524886370692</v>
      </c>
      <c r="AC16" s="2650">
        <v>98.054318609113594</v>
      </c>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834"/>
      <c r="BA16" s="2881" t="s">
        <v>13</v>
      </c>
      <c r="BB16" s="180" t="s">
        <v>14</v>
      </c>
      <c r="BC16" s="1268" t="s">
        <v>36</v>
      </c>
      <c r="BD16" s="1288" t="s">
        <v>36</v>
      </c>
      <c r="BE16" s="1288" t="s">
        <v>36</v>
      </c>
      <c r="BF16" s="1288" t="s">
        <v>36</v>
      </c>
      <c r="BG16" s="1309" t="s">
        <v>36</v>
      </c>
      <c r="BH16" s="1330" t="s">
        <v>36</v>
      </c>
      <c r="BI16" s="1288" t="s">
        <v>36</v>
      </c>
      <c r="BJ16" s="1288" t="s">
        <v>36</v>
      </c>
      <c r="BK16" s="1288" t="s">
        <v>36</v>
      </c>
      <c r="BL16" s="1309" t="s">
        <v>36</v>
      </c>
      <c r="BM16" s="1330" t="s">
        <v>36</v>
      </c>
      <c r="BN16" s="1288" t="s">
        <v>36</v>
      </c>
      <c r="BO16" s="1288" t="s">
        <v>36</v>
      </c>
      <c r="BP16" s="1288" t="s">
        <v>36</v>
      </c>
      <c r="BQ16" s="1309" t="s">
        <v>36</v>
      </c>
      <c r="BR16" s="1330" t="s">
        <v>36</v>
      </c>
      <c r="BS16" s="1288" t="s">
        <v>36</v>
      </c>
      <c r="BT16" s="1288" t="s">
        <v>36</v>
      </c>
      <c r="BU16" s="1288" t="s">
        <v>36</v>
      </c>
      <c r="BV16" s="1288" t="s">
        <v>36</v>
      </c>
      <c r="BW16" s="1288" t="s">
        <v>36</v>
      </c>
      <c r="BX16" s="1288" t="s">
        <v>36</v>
      </c>
      <c r="BY16" s="1350" t="s">
        <v>36</v>
      </c>
      <c r="BZ16" s="1350" t="s">
        <v>36</v>
      </c>
      <c r="CA16" s="1350" t="s">
        <v>36</v>
      </c>
      <c r="CB16" s="1350" t="s">
        <v>36</v>
      </c>
      <c r="CC16" s="1350" t="s">
        <v>36</v>
      </c>
      <c r="CD16" s="2516"/>
      <c r="CE16" s="2516"/>
      <c r="CF16" s="2516"/>
      <c r="CG16" s="2516"/>
      <c r="CH16" s="2516"/>
      <c r="CI16" s="2516"/>
      <c r="CJ16" s="2516"/>
      <c r="CK16" s="2516"/>
      <c r="CL16" s="2516"/>
      <c r="CM16" s="2516"/>
      <c r="CN16" s="2516"/>
      <c r="CO16" s="2516"/>
      <c r="CP16" s="2516"/>
      <c r="CQ16" s="2516"/>
      <c r="CR16" s="2516"/>
      <c r="CS16" s="2516"/>
      <c r="CT16" s="2516"/>
      <c r="CU16" s="2516"/>
      <c r="CV16" s="2516"/>
      <c r="CW16" s="2516"/>
      <c r="CX16" s="2516"/>
      <c r="CY16" s="2516"/>
      <c r="CZ16" s="2516"/>
    </row>
    <row r="17" s="161" customFormat="true" ht="15" customHeight="true" x14ac:dyDescent="0.2">
      <c r="A17" s="2886"/>
      <c r="B17" s="2140" t="s">
        <v>52</v>
      </c>
      <c r="C17" s="2019">
        <v>57.681508344811192</v>
      </c>
      <c r="D17" s="2020">
        <v>50.41952273260614</v>
      </c>
      <c r="E17" s="2020">
        <v>32.19418395978412</v>
      </c>
      <c r="F17" s="2020">
        <v>11.464490216245963</v>
      </c>
      <c r="G17" s="2021">
        <v>3.412364444619703</v>
      </c>
      <c r="H17" s="2022">
        <v>26.527170149689944</v>
      </c>
      <c r="I17" s="2020">
        <v>9.5589766137378707</v>
      </c>
      <c r="J17" s="2020">
        <v>6.7671196851026485</v>
      </c>
      <c r="K17" s="2020">
        <v>3.7554172610977226</v>
      </c>
      <c r="L17" s="2023">
        <v>1.8174083009007505</v>
      </c>
      <c r="M17" s="2024">
        <v>59.285905920103019</v>
      </c>
      <c r="N17" s="2020">
        <v>58.081876101732398</v>
      </c>
      <c r="O17" s="2020">
        <v>54.582642484685259</v>
      </c>
      <c r="P17" s="2020">
        <v>47.718663017331508</v>
      </c>
      <c r="Q17" s="2021">
        <v>32.217222364590036</v>
      </c>
      <c r="R17" s="2022">
        <v>30.878149647718462</v>
      </c>
      <c r="S17" s="2020">
        <v>28.060939855816446</v>
      </c>
      <c r="T17" s="2020">
        <v>0.99303928389869678</v>
      </c>
      <c r="U17" s="2020">
        <v>43.787764680857343</v>
      </c>
      <c r="V17" s="2020">
        <v>44.969788582542733</v>
      </c>
      <c r="W17" s="2020">
        <v>28.10574565980729</v>
      </c>
      <c r="X17" s="2020">
        <v>45.248875919007972</v>
      </c>
      <c r="Y17" s="2020">
        <v>35.87031186906917</v>
      </c>
      <c r="Z17" s="2020">
        <v>33.731432317453553</v>
      </c>
      <c r="AA17" s="2020">
        <v>29.058748861527079</v>
      </c>
      <c r="AB17" s="2020">
        <v>32.614751136293144</v>
      </c>
      <c r="AC17" s="2651">
        <v>1.9456813908863588</v>
      </c>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834"/>
      <c r="BA17" s="2878"/>
      <c r="BB17" s="181" t="s">
        <v>52</v>
      </c>
      <c r="BC17" s="1269" t="s">
        <v>36</v>
      </c>
      <c r="BD17" s="1289" t="s">
        <v>36</v>
      </c>
      <c r="BE17" s="1289" t="s">
        <v>36</v>
      </c>
      <c r="BF17" s="1289" t="s">
        <v>36</v>
      </c>
      <c r="BG17" s="1310" t="s">
        <v>36</v>
      </c>
      <c r="BH17" s="1331" t="s">
        <v>36</v>
      </c>
      <c r="BI17" s="1289" t="s">
        <v>36</v>
      </c>
      <c r="BJ17" s="1289" t="s">
        <v>36</v>
      </c>
      <c r="BK17" s="1289" t="s">
        <v>36</v>
      </c>
      <c r="BL17" s="1310" t="s">
        <v>36</v>
      </c>
      <c r="BM17" s="1331" t="s">
        <v>36</v>
      </c>
      <c r="BN17" s="1289" t="s">
        <v>36</v>
      </c>
      <c r="BO17" s="1289" t="s">
        <v>36</v>
      </c>
      <c r="BP17" s="1289" t="s">
        <v>36</v>
      </c>
      <c r="BQ17" s="1310" t="s">
        <v>36</v>
      </c>
      <c r="BR17" s="1331" t="s">
        <v>36</v>
      </c>
      <c r="BS17" s="1289" t="s">
        <v>36</v>
      </c>
      <c r="BT17" s="1289" t="s">
        <v>36</v>
      </c>
      <c r="BU17" s="1289" t="s">
        <v>36</v>
      </c>
      <c r="BV17" s="1289" t="s">
        <v>36</v>
      </c>
      <c r="BW17" s="1289" t="s">
        <v>36</v>
      </c>
      <c r="BX17" s="1289" t="s">
        <v>36</v>
      </c>
      <c r="BY17" s="1351" t="s">
        <v>36</v>
      </c>
      <c r="BZ17" s="1351" t="s">
        <v>36</v>
      </c>
      <c r="CA17" s="1351" t="s">
        <v>36</v>
      </c>
      <c r="CB17" s="1351" t="s">
        <v>36</v>
      </c>
      <c r="CC17" s="1351" t="s">
        <v>36</v>
      </c>
      <c r="CD17" s="2517"/>
      <c r="CE17" s="2517"/>
      <c r="CF17" s="2517"/>
      <c r="CG17" s="2517"/>
      <c r="CH17" s="2517"/>
      <c r="CI17" s="2517"/>
      <c r="CJ17" s="2517"/>
      <c r="CK17" s="2517"/>
      <c r="CL17" s="2517"/>
      <c r="CM17" s="2517"/>
      <c r="CN17" s="2517"/>
      <c r="CO17" s="2517"/>
      <c r="CP17" s="2517"/>
      <c r="CQ17" s="2517"/>
      <c r="CR17" s="2517"/>
      <c r="CS17" s="2517"/>
      <c r="CT17" s="2517"/>
      <c r="CU17" s="2517"/>
      <c r="CV17" s="2517"/>
      <c r="CW17" s="2517"/>
      <c r="CX17" s="2517"/>
      <c r="CY17" s="2517"/>
      <c r="CZ17" s="2517"/>
    </row>
    <row r="18" s="161" customFormat="true" ht="15" customHeight="true" x14ac:dyDescent="0.2">
      <c r="A18" s="2886" t="s">
        <v>61</v>
      </c>
      <c r="B18" s="2140" t="s">
        <v>15</v>
      </c>
      <c r="C18" s="1005">
        <f>C16*C23/100</f>
        <v>33.808476444194305</v>
      </c>
      <c r="D18" s="1006">
        <f>D16*D23/100</f>
        <v>40.372229259138514</v>
      </c>
      <c r="E18" s="1006">
        <f t="shared" ref="E18:AC18" si="0">E16*E23/100</f>
        <v>57.990714620531975</v>
      </c>
      <c r="F18" s="1006">
        <f t="shared" si="0"/>
        <v>79.170495499451434</v>
      </c>
      <c r="G18" s="1007">
        <f t="shared" si="0"/>
        <v>91.139697795928043</v>
      </c>
      <c r="H18" s="1008">
        <f t="shared" si="0"/>
        <v>61.265555206350328</v>
      </c>
      <c r="I18" s="1006">
        <f t="shared" si="0"/>
        <v>80.969788177456437</v>
      </c>
      <c r="J18" s="1006">
        <f t="shared" si="0"/>
        <v>83.508083525630298</v>
      </c>
      <c r="K18" s="1006">
        <f t="shared" si="0"/>
        <v>91.002115483497207</v>
      </c>
      <c r="L18" s="1009">
        <f t="shared" si="0"/>
        <v>92.791746256758245</v>
      </c>
      <c r="M18" s="1005">
        <f t="shared" si="0"/>
        <v>31.601317061656722</v>
      </c>
      <c r="N18" s="1006">
        <f t="shared" si="0"/>
        <v>33.985860706054957</v>
      </c>
      <c r="O18" s="1006">
        <f t="shared" si="0"/>
        <v>37.461150164616058</v>
      </c>
      <c r="P18" s="1006">
        <f t="shared" si="0"/>
        <v>44.128298096806063</v>
      </c>
      <c r="Q18" s="1007">
        <f t="shared" si="0"/>
        <v>58.310300909398585</v>
      </c>
      <c r="R18" s="1008">
        <f t="shared" si="0"/>
        <v>65.435459817830989</v>
      </c>
      <c r="S18" s="1006">
        <f t="shared" si="0"/>
        <v>58.170105235207259</v>
      </c>
      <c r="T18" s="1006">
        <f t="shared" si="0"/>
        <v>93.459188373915282</v>
      </c>
      <c r="U18" s="1006">
        <f t="shared" si="0"/>
        <v>42.227895398797507</v>
      </c>
      <c r="V18" s="1006">
        <f t="shared" si="0"/>
        <v>45.390960403239944</v>
      </c>
      <c r="W18" s="1006">
        <f t="shared" si="0"/>
        <v>67.397317582171297</v>
      </c>
      <c r="X18" s="1006">
        <f t="shared" si="0"/>
        <v>41.590700437691304</v>
      </c>
      <c r="Y18" s="1006">
        <f t="shared" si="0"/>
        <v>60.258629048165147</v>
      </c>
      <c r="Z18" s="1006">
        <f t="shared" si="0"/>
        <v>55.571325876507387</v>
      </c>
      <c r="AA18" s="1006">
        <f t="shared" si="0"/>
        <v>63.30469347402579</v>
      </c>
      <c r="AB18" s="1006">
        <f t="shared" si="0"/>
        <v>64.613776222946001</v>
      </c>
      <c r="AC18" s="1009">
        <f t="shared" si="0"/>
        <v>91.508480474199089</v>
      </c>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834"/>
      <c r="BA18" s="2878" t="s">
        <v>61</v>
      </c>
      <c r="BB18" s="181" t="s">
        <v>15</v>
      </c>
      <c r="BC18" s="1269" t="s">
        <v>36</v>
      </c>
      <c r="BD18" s="1289" t="s">
        <v>36</v>
      </c>
      <c r="BE18" s="1289" t="s">
        <v>36</v>
      </c>
      <c r="BF18" s="1289" t="s">
        <v>36</v>
      </c>
      <c r="BG18" s="1310" t="s">
        <v>36</v>
      </c>
      <c r="BH18" s="1331" t="s">
        <v>36</v>
      </c>
      <c r="BI18" s="1289" t="s">
        <v>36</v>
      </c>
      <c r="BJ18" s="1289" t="s">
        <v>36</v>
      </c>
      <c r="BK18" s="1289" t="s">
        <v>36</v>
      </c>
      <c r="BL18" s="1310" t="s">
        <v>36</v>
      </c>
      <c r="BM18" s="1331" t="s">
        <v>36</v>
      </c>
      <c r="BN18" s="1289" t="s">
        <v>36</v>
      </c>
      <c r="BO18" s="1289" t="s">
        <v>36</v>
      </c>
      <c r="BP18" s="1289" t="s">
        <v>36</v>
      </c>
      <c r="BQ18" s="1310" t="s">
        <v>36</v>
      </c>
      <c r="BR18" s="1331" t="s">
        <v>36</v>
      </c>
      <c r="BS18" s="1289" t="s">
        <v>36</v>
      </c>
      <c r="BT18" s="1289" t="s">
        <v>36</v>
      </c>
      <c r="BU18" s="1289" t="s">
        <v>36</v>
      </c>
      <c r="BV18" s="1289" t="s">
        <v>36</v>
      </c>
      <c r="BW18" s="1289" t="s">
        <v>36</v>
      </c>
      <c r="BX18" s="1289" t="s">
        <v>36</v>
      </c>
      <c r="BY18" s="1351" t="s">
        <v>36</v>
      </c>
      <c r="BZ18" s="1351" t="s">
        <v>36</v>
      </c>
      <c r="CA18" s="1351" t="s">
        <v>36</v>
      </c>
      <c r="CB18" s="1351" t="s">
        <v>36</v>
      </c>
      <c r="CC18" s="1351" t="s">
        <v>36</v>
      </c>
      <c r="CD18" s="2517"/>
      <c r="CE18" s="2517"/>
      <c r="CF18" s="2517"/>
      <c r="CG18" s="2517"/>
      <c r="CH18" s="2517"/>
      <c r="CI18" s="2517"/>
      <c r="CJ18" s="2517"/>
      <c r="CK18" s="2517"/>
      <c r="CL18" s="2517"/>
      <c r="CM18" s="2517"/>
      <c r="CN18" s="2517"/>
      <c r="CO18" s="2517"/>
      <c r="CP18" s="2517"/>
      <c r="CQ18" s="2517"/>
      <c r="CR18" s="2517"/>
      <c r="CS18" s="2517"/>
      <c r="CT18" s="2517"/>
      <c r="CU18" s="2517"/>
      <c r="CV18" s="2517"/>
      <c r="CW18" s="2517"/>
      <c r="CX18" s="2517"/>
      <c r="CY18" s="2517"/>
      <c r="CZ18" s="2517"/>
    </row>
    <row r="19" s="161" customFormat="true" ht="15" customHeight="true" x14ac:dyDescent="0.2">
      <c r="A19" s="2886"/>
      <c r="B19" s="2140" t="s">
        <v>16</v>
      </c>
      <c r="C19" s="1005">
        <f>C16*C22/100</f>
        <v>8.5100152109951281</v>
      </c>
      <c r="D19" s="1006">
        <f>D16*D22/100</f>
        <v>9.2082480082552181</v>
      </c>
      <c r="E19" s="1006">
        <f t="shared" ref="E19:AC19" si="1">E16*E22/100</f>
        <v>9.8151014196835948</v>
      </c>
      <c r="F19" s="1006">
        <f t="shared" si="1"/>
        <v>9.3650142843026067</v>
      </c>
      <c r="G19" s="1007">
        <f t="shared" si="1"/>
        <v>5.4479377594522145</v>
      </c>
      <c r="H19" s="1008">
        <f t="shared" si="1"/>
        <v>12.207274643959828</v>
      </c>
      <c r="I19" s="1006">
        <f t="shared" si="1"/>
        <v>9.4712352088057941</v>
      </c>
      <c r="J19" s="1006">
        <f t="shared" si="1"/>
        <v>9.724796789267101</v>
      </c>
      <c r="K19" s="1006">
        <f t="shared" si="1"/>
        <v>5.2424672554051526</v>
      </c>
      <c r="L19" s="1009">
        <f t="shared" si="1"/>
        <v>5.3908454423409182</v>
      </c>
      <c r="M19" s="1005">
        <f t="shared" si="1"/>
        <v>9.112777018240088</v>
      </c>
      <c r="N19" s="1006">
        <f t="shared" si="1"/>
        <v>7.9322631922128677</v>
      </c>
      <c r="O19" s="1006">
        <f t="shared" si="1"/>
        <v>7.9562073506989259</v>
      </c>
      <c r="P19" s="1006">
        <f t="shared" si="1"/>
        <v>8.1530388858624008</v>
      </c>
      <c r="Q19" s="1007">
        <f t="shared" si="1"/>
        <v>9.4724767260113829</v>
      </c>
      <c r="R19" s="1008">
        <f t="shared" si="1"/>
        <v>3.6863905344504366</v>
      </c>
      <c r="S19" s="1006">
        <f t="shared" si="1"/>
        <v>13.768954908976246</v>
      </c>
      <c r="T19" s="1006">
        <f t="shared" si="1"/>
        <v>5.5477723421860592</v>
      </c>
      <c r="U19" s="1006">
        <f t="shared" si="1"/>
        <v>13.984339920344855</v>
      </c>
      <c r="V19" s="1006">
        <f t="shared" si="1"/>
        <v>9.6392510142173915</v>
      </c>
      <c r="W19" s="1006">
        <f t="shared" si="1"/>
        <v>4.4969367580217607</v>
      </c>
      <c r="X19" s="1006">
        <f t="shared" si="1"/>
        <v>13.160423643300897</v>
      </c>
      <c r="Y19" s="1006">
        <f t="shared" si="1"/>
        <v>3.8710590827658673</v>
      </c>
      <c r="Z19" s="1006">
        <f t="shared" si="1"/>
        <v>10.697241806039138</v>
      </c>
      <c r="AA19" s="1006">
        <f t="shared" si="1"/>
        <v>7.6365576644469764</v>
      </c>
      <c r="AB19" s="1006">
        <f t="shared" si="1"/>
        <v>2.7714726407609245</v>
      </c>
      <c r="AC19" s="1009">
        <f t="shared" si="1"/>
        <v>6.5458381349145327</v>
      </c>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834"/>
      <c r="BA19" s="2878"/>
      <c r="BB19" s="181" t="s">
        <v>16</v>
      </c>
      <c r="BC19" s="1269" t="s">
        <v>36</v>
      </c>
      <c r="BD19" s="1289" t="s">
        <v>36</v>
      </c>
      <c r="BE19" s="1289" t="s">
        <v>36</v>
      </c>
      <c r="BF19" s="1289" t="s">
        <v>36</v>
      </c>
      <c r="BG19" s="1310" t="s">
        <v>36</v>
      </c>
      <c r="BH19" s="1331" t="s">
        <v>36</v>
      </c>
      <c r="BI19" s="1289" t="s">
        <v>36</v>
      </c>
      <c r="BJ19" s="1289" t="s">
        <v>36</v>
      </c>
      <c r="BK19" s="1289" t="s">
        <v>36</v>
      </c>
      <c r="BL19" s="1310" t="s">
        <v>36</v>
      </c>
      <c r="BM19" s="1331" t="s">
        <v>36</v>
      </c>
      <c r="BN19" s="1289" t="s">
        <v>36</v>
      </c>
      <c r="BO19" s="1289" t="s">
        <v>36</v>
      </c>
      <c r="BP19" s="1289" t="s">
        <v>36</v>
      </c>
      <c r="BQ19" s="1310" t="s">
        <v>36</v>
      </c>
      <c r="BR19" s="1331" t="s">
        <v>36</v>
      </c>
      <c r="BS19" s="1289" t="s">
        <v>36</v>
      </c>
      <c r="BT19" s="1289" t="s">
        <v>36</v>
      </c>
      <c r="BU19" s="1289" t="s">
        <v>36</v>
      </c>
      <c r="BV19" s="1289" t="s">
        <v>36</v>
      </c>
      <c r="BW19" s="1289" t="s">
        <v>36</v>
      </c>
      <c r="BX19" s="1289" t="s">
        <v>36</v>
      </c>
      <c r="BY19" s="1351" t="s">
        <v>36</v>
      </c>
      <c r="BZ19" s="1351" t="s">
        <v>36</v>
      </c>
      <c r="CA19" s="1351" t="s">
        <v>36</v>
      </c>
      <c r="CB19" s="1351" t="s">
        <v>36</v>
      </c>
      <c r="CC19" s="1351" t="s">
        <v>36</v>
      </c>
      <c r="CD19" s="2517"/>
      <c r="CE19" s="2517"/>
      <c r="CF19" s="2517"/>
      <c r="CG19" s="2517"/>
      <c r="CH19" s="2517"/>
      <c r="CI19" s="2517"/>
      <c r="CJ19" s="2517"/>
      <c r="CK19" s="2517"/>
      <c r="CL19" s="2517"/>
      <c r="CM19" s="2517"/>
      <c r="CN19" s="2517"/>
      <c r="CO19" s="2517"/>
      <c r="CP19" s="2517"/>
      <c r="CQ19" s="2517"/>
      <c r="CR19" s="2517"/>
      <c r="CS19" s="2517"/>
      <c r="CT19" s="2517"/>
      <c r="CU19" s="2517"/>
      <c r="CV19" s="2517"/>
      <c r="CW19" s="2517"/>
      <c r="CX19" s="2517"/>
      <c r="CY19" s="2517"/>
      <c r="CZ19" s="2517"/>
    </row>
    <row r="20" s="161" customFormat="true" ht="15" customHeight="true" x14ac:dyDescent="0.2">
      <c r="A20" s="2886"/>
      <c r="B20" s="2140" t="s">
        <v>22</v>
      </c>
      <c r="C20" s="1005">
        <f>100-C18-C19-C21</f>
        <v>38.691008109087292</v>
      </c>
      <c r="D20" s="1006">
        <f>100-D18-D19-D21</f>
        <v>32.733664686332091</v>
      </c>
      <c r="E20" s="1006">
        <f t="shared" ref="E20:AC20" si="2">100-E18-E19-E21</f>
        <v>23.38365278349184</v>
      </c>
      <c r="F20" s="1006">
        <f t="shared" si="2"/>
        <v>9.2116544260364535</v>
      </c>
      <c r="G20" s="1007">
        <f t="shared" si="2"/>
        <v>2.8321581395869782</v>
      </c>
      <c r="H20" s="1008">
        <f t="shared" si="2"/>
        <v>21.175160053642237</v>
      </c>
      <c r="I20" s="1006">
        <f t="shared" si="2"/>
        <v>8.8729714606752701</v>
      </c>
      <c r="J20" s="1006">
        <f t="shared" si="2"/>
        <v>6.1862412312978243</v>
      </c>
      <c r="K20" s="1006">
        <f t="shared" si="2"/>
        <v>3.1805425674360985</v>
      </c>
      <c r="L20" s="1009">
        <f t="shared" si="2"/>
        <v>1.5277530796422822</v>
      </c>
      <c r="M20" s="1005">
        <f t="shared" si="2"/>
        <v>42.124065006493936</v>
      </c>
      <c r="N20" s="1006">
        <f t="shared" si="2"/>
        <v>35.185075189424836</v>
      </c>
      <c r="O20" s="1006">
        <f t="shared" si="2"/>
        <v>33.407407476585618</v>
      </c>
      <c r="P20" s="1006">
        <f t="shared" si="2"/>
        <v>34.110491034279512</v>
      </c>
      <c r="Q20" s="1007">
        <f t="shared" si="2"/>
        <v>21.759999587162795</v>
      </c>
      <c r="R20" s="1008">
        <f t="shared" si="2"/>
        <v>23.535862443070208</v>
      </c>
      <c r="S20" s="1006">
        <f t="shared" si="2"/>
        <v>26.603446425015726</v>
      </c>
      <c r="T20" s="1006">
        <f t="shared" si="2"/>
        <v>0.99303928389865881</v>
      </c>
      <c r="U20" s="1006">
        <f t="shared" si="2"/>
        <v>42.645864377503649</v>
      </c>
      <c r="V20" s="1006">
        <f t="shared" si="2"/>
        <v>29.568417203653652</v>
      </c>
      <c r="W20" s="1006">
        <f t="shared" si="2"/>
        <v>18.832914437916898</v>
      </c>
      <c r="X20" s="1006">
        <f t="shared" si="2"/>
        <v>31.675326304843104</v>
      </c>
      <c r="Y20" s="1006">
        <f t="shared" si="2"/>
        <v>13.867425001591297</v>
      </c>
      <c r="Z20" s="1006">
        <f t="shared" si="2"/>
        <v>19.598070194834698</v>
      </c>
      <c r="AA20" s="1006">
        <f t="shared" si="2"/>
        <v>27.150042458710466</v>
      </c>
      <c r="AB20" s="1006">
        <f t="shared" si="2"/>
        <v>24.431163936203497</v>
      </c>
      <c r="AC20" s="1009">
        <f t="shared" si="2"/>
        <v>1.9456813908863779</v>
      </c>
      <c r="AD20" s="375"/>
      <c r="AE20" s="375"/>
      <c r="AF20" s="375"/>
      <c r="AG20" s="375"/>
      <c r="AH20" s="375"/>
      <c r="AI20" s="375"/>
      <c r="AJ20" s="375"/>
      <c r="AK20" s="375"/>
      <c r="AL20" s="375"/>
      <c r="AM20" s="375"/>
      <c r="AN20" s="375"/>
      <c r="AO20" s="375"/>
      <c r="AP20" s="375"/>
      <c r="AQ20" s="375"/>
      <c r="AR20" s="375"/>
      <c r="AS20" s="375"/>
      <c r="AT20" s="375"/>
      <c r="AU20" s="375"/>
      <c r="AV20" s="375"/>
      <c r="AW20" s="375"/>
      <c r="AX20" s="375"/>
      <c r="AY20" s="375"/>
      <c r="AZ20" s="834"/>
      <c r="BA20" s="2878"/>
      <c r="BB20" s="181" t="s">
        <v>22</v>
      </c>
      <c r="BC20" s="1269" t="s">
        <v>36</v>
      </c>
      <c r="BD20" s="1289" t="s">
        <v>36</v>
      </c>
      <c r="BE20" s="1289" t="s">
        <v>36</v>
      </c>
      <c r="BF20" s="1289" t="s">
        <v>36</v>
      </c>
      <c r="BG20" s="1310" t="s">
        <v>36</v>
      </c>
      <c r="BH20" s="1331" t="s">
        <v>36</v>
      </c>
      <c r="BI20" s="1289" t="s">
        <v>36</v>
      </c>
      <c r="BJ20" s="1289" t="s">
        <v>36</v>
      </c>
      <c r="BK20" s="1289" t="s">
        <v>36</v>
      </c>
      <c r="BL20" s="1310" t="s">
        <v>36</v>
      </c>
      <c r="BM20" s="1331" t="s">
        <v>36</v>
      </c>
      <c r="BN20" s="1289" t="s">
        <v>36</v>
      </c>
      <c r="BO20" s="1289" t="s">
        <v>36</v>
      </c>
      <c r="BP20" s="1289" t="s">
        <v>36</v>
      </c>
      <c r="BQ20" s="1310" t="s">
        <v>36</v>
      </c>
      <c r="BR20" s="1331" t="s">
        <v>36</v>
      </c>
      <c r="BS20" s="1289" t="s">
        <v>36</v>
      </c>
      <c r="BT20" s="1289" t="s">
        <v>36</v>
      </c>
      <c r="BU20" s="1289" t="s">
        <v>36</v>
      </c>
      <c r="BV20" s="1289" t="s">
        <v>36</v>
      </c>
      <c r="BW20" s="1289" t="s">
        <v>36</v>
      </c>
      <c r="BX20" s="1289" t="s">
        <v>36</v>
      </c>
      <c r="BY20" s="1351" t="s">
        <v>36</v>
      </c>
      <c r="BZ20" s="1351" t="s">
        <v>36</v>
      </c>
      <c r="CA20" s="1351" t="s">
        <v>36</v>
      </c>
      <c r="CB20" s="1351" t="s">
        <v>36</v>
      </c>
      <c r="CC20" s="1351" t="s">
        <v>36</v>
      </c>
      <c r="CD20" s="2517"/>
      <c r="CE20" s="2517"/>
      <c r="CF20" s="2517"/>
      <c r="CG20" s="2517"/>
      <c r="CH20" s="2517"/>
      <c r="CI20" s="2517"/>
      <c r="CJ20" s="2517"/>
      <c r="CK20" s="2517"/>
      <c r="CL20" s="2517"/>
      <c r="CM20" s="2517"/>
      <c r="CN20" s="2517"/>
      <c r="CO20" s="2517"/>
      <c r="CP20" s="2517"/>
      <c r="CQ20" s="2517"/>
      <c r="CR20" s="2517"/>
      <c r="CS20" s="2517"/>
      <c r="CT20" s="2517"/>
      <c r="CU20" s="2517"/>
      <c r="CV20" s="2517"/>
      <c r="CW20" s="2517"/>
      <c r="CX20" s="2517"/>
      <c r="CY20" s="2517"/>
      <c r="CZ20" s="2517"/>
    </row>
    <row r="21" s="161" customFormat="true" ht="15" customHeight="true" x14ac:dyDescent="0.2">
      <c r="A21" s="2886"/>
      <c r="B21" s="2140" t="s">
        <v>17</v>
      </c>
      <c r="C21" s="2019">
        <v>18.990500235723278</v>
      </c>
      <c r="D21" s="2020">
        <v>17.685858046274177</v>
      </c>
      <c r="E21" s="2020">
        <v>8.810531176292594</v>
      </c>
      <c r="F21" s="2020">
        <v>2.252835790209506</v>
      </c>
      <c r="G21" s="2021">
        <v>0.58020630503276405</v>
      </c>
      <c r="H21" s="2022">
        <v>5.3520100960476089</v>
      </c>
      <c r="I21" s="2020">
        <v>0.68600515306249898</v>
      </c>
      <c r="J21" s="2020">
        <v>0.58087845380477665</v>
      </c>
      <c r="K21" s="2020">
        <v>0.57487469366154242</v>
      </c>
      <c r="L21" s="2023">
        <v>0.28965522125855475</v>
      </c>
      <c r="M21" s="2024">
        <v>17.161840913609261</v>
      </c>
      <c r="N21" s="2020">
        <v>22.896800912307349</v>
      </c>
      <c r="O21" s="2020">
        <v>21.175235008099399</v>
      </c>
      <c r="P21" s="2020">
        <v>13.608171983052022</v>
      </c>
      <c r="Q21" s="2021">
        <v>10.457222777427233</v>
      </c>
      <c r="R21" s="2022">
        <v>7.3422872046483683</v>
      </c>
      <c r="S21" s="2020">
        <v>1.4574934308007688</v>
      </c>
      <c r="T21" s="2020">
        <v>0</v>
      </c>
      <c r="U21" s="2020">
        <v>1.1419003033539865</v>
      </c>
      <c r="V21" s="2020">
        <v>15.401371378889012</v>
      </c>
      <c r="W21" s="2020">
        <v>9.2728312218900442</v>
      </c>
      <c r="X21" s="2020">
        <v>13.573549614164696</v>
      </c>
      <c r="Y21" s="2020">
        <v>22.002886867477688</v>
      </c>
      <c r="Z21" s="2020">
        <v>14.133362122618776</v>
      </c>
      <c r="AA21" s="2020">
        <v>1.9087064028167706</v>
      </c>
      <c r="AB21" s="2020">
        <v>8.183587200089578</v>
      </c>
      <c r="AC21" s="2651">
        <v>0</v>
      </c>
      <c r="AD21" s="375"/>
      <c r="AE21" s="375"/>
      <c r="AF21" s="375"/>
      <c r="AG21" s="375"/>
      <c r="AH21" s="375"/>
      <c r="AI21" s="375"/>
      <c r="AJ21" s="375"/>
      <c r="AK21" s="375"/>
      <c r="AL21" s="375"/>
      <c r="AM21" s="375"/>
      <c r="AN21" s="375"/>
      <c r="AO21" s="375"/>
      <c r="AP21" s="375"/>
      <c r="AQ21" s="375"/>
      <c r="AR21" s="375"/>
      <c r="AS21" s="375"/>
      <c r="AT21" s="375"/>
      <c r="AU21" s="375"/>
      <c r="AV21" s="375"/>
      <c r="AW21" s="375"/>
      <c r="AX21" s="375"/>
      <c r="AY21" s="375"/>
      <c r="AZ21" s="834"/>
      <c r="BA21" s="2878"/>
      <c r="BB21" s="181" t="s">
        <v>17</v>
      </c>
      <c r="BC21" s="1269" t="s">
        <v>36</v>
      </c>
      <c r="BD21" s="1289" t="s">
        <v>36</v>
      </c>
      <c r="BE21" s="1289" t="s">
        <v>36</v>
      </c>
      <c r="BF21" s="1289" t="s">
        <v>36</v>
      </c>
      <c r="BG21" s="1310" t="s">
        <v>36</v>
      </c>
      <c r="BH21" s="1331" t="s">
        <v>36</v>
      </c>
      <c r="BI21" s="1289" t="s">
        <v>36</v>
      </c>
      <c r="BJ21" s="1289" t="s">
        <v>36</v>
      </c>
      <c r="BK21" s="1289" t="s">
        <v>36</v>
      </c>
      <c r="BL21" s="1310" t="s">
        <v>36</v>
      </c>
      <c r="BM21" s="1331" t="s">
        <v>36</v>
      </c>
      <c r="BN21" s="1289" t="s">
        <v>36</v>
      </c>
      <c r="BO21" s="1289" t="s">
        <v>36</v>
      </c>
      <c r="BP21" s="1289" t="s">
        <v>36</v>
      </c>
      <c r="BQ21" s="1310" t="s">
        <v>36</v>
      </c>
      <c r="BR21" s="1331" t="s">
        <v>36</v>
      </c>
      <c r="BS21" s="1289" t="s">
        <v>36</v>
      </c>
      <c r="BT21" s="1289" t="s">
        <v>36</v>
      </c>
      <c r="BU21" s="1289" t="s">
        <v>36</v>
      </c>
      <c r="BV21" s="1289" t="s">
        <v>36</v>
      </c>
      <c r="BW21" s="1289" t="s">
        <v>36</v>
      </c>
      <c r="BX21" s="1289" t="s">
        <v>36</v>
      </c>
      <c r="BY21" s="1351" t="s">
        <v>36</v>
      </c>
      <c r="BZ21" s="1351" t="s">
        <v>36</v>
      </c>
      <c r="CA21" s="1351" t="s">
        <v>36</v>
      </c>
      <c r="CB21" s="1351" t="s">
        <v>36</v>
      </c>
      <c r="CC21" s="1351" t="s">
        <v>36</v>
      </c>
      <c r="CD21" s="2517"/>
      <c r="CE21" s="2517"/>
      <c r="CF21" s="2517"/>
      <c r="CG21" s="2517"/>
      <c r="CH21" s="2517"/>
      <c r="CI21" s="2517"/>
      <c r="CJ21" s="2517"/>
      <c r="CK21" s="2517"/>
      <c r="CL21" s="2517"/>
      <c r="CM21" s="2517"/>
      <c r="CN21" s="2517"/>
      <c r="CO21" s="2517"/>
      <c r="CP21" s="2517"/>
      <c r="CQ21" s="2517"/>
      <c r="CR21" s="2517"/>
      <c r="CS21" s="2517"/>
      <c r="CT21" s="2517"/>
      <c r="CU21" s="2517"/>
      <c r="CV21" s="2517"/>
      <c r="CW21" s="2517"/>
      <c r="CX21" s="2517"/>
      <c r="CY21" s="2517"/>
      <c r="CZ21" s="2517"/>
    </row>
    <row r="22" s="161" customFormat="true" ht="15" customHeight="true" x14ac:dyDescent="0.2">
      <c r="A22" s="2886" t="s">
        <v>55</v>
      </c>
      <c r="B22" s="2140" t="s">
        <v>50</v>
      </c>
      <c r="C22" s="2019">
        <v>20.109448324232893</v>
      </c>
      <c r="D22" s="2020">
        <v>18.572326277929907</v>
      </c>
      <c r="E22" s="2020">
        <v>14.475309041133396</v>
      </c>
      <c r="F22" s="2020">
        <v>10.577692845702751</v>
      </c>
      <c r="G22" s="2021">
        <v>5.6404090731970964</v>
      </c>
      <c r="H22" s="2022">
        <v>16.614678744279111</v>
      </c>
      <c r="I22" s="2020">
        <v>10.472277794066251</v>
      </c>
      <c r="J22" s="2020">
        <v>10.430651457319835</v>
      </c>
      <c r="K22" s="2020">
        <v>5.4470258026129219</v>
      </c>
      <c r="L22" s="2023">
        <v>5.4906326560030863</v>
      </c>
      <c r="M22" s="2024">
        <v>22.382364692573763</v>
      </c>
      <c r="N22" s="2020">
        <v>18.923230465809702</v>
      </c>
      <c r="O22" s="2020">
        <v>17.517988244948089</v>
      </c>
      <c r="P22" s="2020">
        <v>15.594549329457994</v>
      </c>
      <c r="Q22" s="2021">
        <v>13.974754438305773</v>
      </c>
      <c r="R22" s="2022">
        <v>5.3331768690546424</v>
      </c>
      <c r="S22" s="2020">
        <v>19.139748116502876</v>
      </c>
      <c r="T22" s="2020">
        <v>5.6034164689633146</v>
      </c>
      <c r="U22" s="2020">
        <v>24.877750975298202</v>
      </c>
      <c r="V22" s="2020">
        <v>17.516289263536255</v>
      </c>
      <c r="W22" s="2020">
        <v>6.2549320516531379</v>
      </c>
      <c r="X22" s="2020">
        <v>24.036809954500583</v>
      </c>
      <c r="Y22" s="2020">
        <v>6.0362980011106275</v>
      </c>
      <c r="Z22" s="2020">
        <v>16.142255944452149</v>
      </c>
      <c r="AA22" s="2020">
        <v>10.764622193568158</v>
      </c>
      <c r="AB22" s="2020">
        <v>4.1128773544585275</v>
      </c>
      <c r="AC22" s="2651">
        <v>6.6757265031936432</v>
      </c>
      <c r="AD22" s="375"/>
      <c r="AE22" s="375"/>
      <c r="AF22" s="375"/>
      <c r="AG22" s="375"/>
      <c r="AH22" s="375"/>
      <c r="AI22" s="375"/>
      <c r="AJ22" s="375"/>
      <c r="AK22" s="375"/>
      <c r="AL22" s="375"/>
      <c r="AM22" s="375"/>
      <c r="AN22" s="375"/>
      <c r="AO22" s="375"/>
      <c r="AP22" s="375"/>
      <c r="AQ22" s="375"/>
      <c r="AR22" s="375"/>
      <c r="AS22" s="375"/>
      <c r="AT22" s="375"/>
      <c r="AU22" s="375"/>
      <c r="AV22" s="375"/>
      <c r="AW22" s="375"/>
      <c r="AX22" s="375"/>
      <c r="AY22" s="375"/>
      <c r="AZ22" s="834"/>
      <c r="BA22" s="2878" t="s">
        <v>55</v>
      </c>
      <c r="BB22" s="181" t="s">
        <v>50</v>
      </c>
      <c r="BC22" s="1269" t="s">
        <v>36</v>
      </c>
      <c r="BD22" s="1289" t="s">
        <v>36</v>
      </c>
      <c r="BE22" s="1289" t="s">
        <v>36</v>
      </c>
      <c r="BF22" s="1289" t="s">
        <v>36</v>
      </c>
      <c r="BG22" s="1310" t="s">
        <v>36</v>
      </c>
      <c r="BH22" s="1331" t="s">
        <v>36</v>
      </c>
      <c r="BI22" s="1289" t="s">
        <v>36</v>
      </c>
      <c r="BJ22" s="1289" t="s">
        <v>36</v>
      </c>
      <c r="BK22" s="1289" t="s">
        <v>36</v>
      </c>
      <c r="BL22" s="1310" t="s">
        <v>36</v>
      </c>
      <c r="BM22" s="1331" t="s">
        <v>36</v>
      </c>
      <c r="BN22" s="1289" t="s">
        <v>36</v>
      </c>
      <c r="BO22" s="1289" t="s">
        <v>36</v>
      </c>
      <c r="BP22" s="1289" t="s">
        <v>36</v>
      </c>
      <c r="BQ22" s="1310" t="s">
        <v>36</v>
      </c>
      <c r="BR22" s="1331" t="s">
        <v>36</v>
      </c>
      <c r="BS22" s="1289" t="s">
        <v>36</v>
      </c>
      <c r="BT22" s="1289" t="s">
        <v>36</v>
      </c>
      <c r="BU22" s="1289" t="s">
        <v>36</v>
      </c>
      <c r="BV22" s="1289" t="s">
        <v>36</v>
      </c>
      <c r="BW22" s="1289" t="s">
        <v>36</v>
      </c>
      <c r="BX22" s="1289" t="s">
        <v>36</v>
      </c>
      <c r="BY22" s="1351" t="s">
        <v>36</v>
      </c>
      <c r="BZ22" s="1351" t="s">
        <v>36</v>
      </c>
      <c r="CA22" s="1351" t="s">
        <v>36</v>
      </c>
      <c r="CB22" s="1351" t="s">
        <v>36</v>
      </c>
      <c r="CC22" s="1351" t="s">
        <v>36</v>
      </c>
      <c r="CD22" s="2517"/>
      <c r="CE22" s="2517"/>
      <c r="CF22" s="2517"/>
      <c r="CG22" s="2517"/>
      <c r="CH22" s="2517"/>
      <c r="CI22" s="2517"/>
      <c r="CJ22" s="2517"/>
      <c r="CK22" s="2517"/>
      <c r="CL22" s="2517"/>
      <c r="CM22" s="2517"/>
      <c r="CN22" s="2517"/>
      <c r="CO22" s="2517"/>
      <c r="CP22" s="2517"/>
      <c r="CQ22" s="2517"/>
      <c r="CR22" s="2517"/>
      <c r="CS22" s="2517"/>
      <c r="CT22" s="2517"/>
      <c r="CU22" s="2517"/>
      <c r="CV22" s="2517"/>
      <c r="CW22" s="2517"/>
      <c r="CX22" s="2517"/>
      <c r="CY22" s="2517"/>
      <c r="CZ22" s="2517"/>
    </row>
    <row r="23" s="161" customFormat="true" ht="15" customHeight="true" x14ac:dyDescent="0.2">
      <c r="A23" s="2891"/>
      <c r="B23" s="2141" t="s">
        <v>49</v>
      </c>
      <c r="C23" s="2025">
        <v>79.890551675767114</v>
      </c>
      <c r="D23" s="2026">
        <v>81.427673722070224</v>
      </c>
      <c r="E23" s="2026">
        <v>85.524690958866671</v>
      </c>
      <c r="F23" s="2026">
        <v>89.422307154297286</v>
      </c>
      <c r="G23" s="2027">
        <v>94.359590926802866</v>
      </c>
      <c r="H23" s="2028">
        <v>83.385321255720996</v>
      </c>
      <c r="I23" s="2026">
        <v>89.527722205933856</v>
      </c>
      <c r="J23" s="2026">
        <v>89.569348542680189</v>
      </c>
      <c r="K23" s="2026">
        <v>94.552974197387087</v>
      </c>
      <c r="L23" s="2029">
        <v>94.509367343996843</v>
      </c>
      <c r="M23" s="2030">
        <v>77.617635307426241</v>
      </c>
      <c r="N23" s="2026">
        <v>81.07676953419039</v>
      </c>
      <c r="O23" s="2026">
        <v>82.482011755051914</v>
      </c>
      <c r="P23" s="2026">
        <v>84.405450670541995</v>
      </c>
      <c r="Q23" s="2027">
        <v>86.025245561694263</v>
      </c>
      <c r="R23" s="2028">
        <v>94.666823130945389</v>
      </c>
      <c r="S23" s="2026">
        <v>80.860251883497028</v>
      </c>
      <c r="T23" s="2026">
        <v>94.396583531036711</v>
      </c>
      <c r="U23" s="2026">
        <v>75.12224902470183</v>
      </c>
      <c r="V23" s="2026">
        <v>82.483710736463635</v>
      </c>
      <c r="W23" s="2026">
        <v>93.7450679483469</v>
      </c>
      <c r="X23" s="2026">
        <v>75.963190045499445</v>
      </c>
      <c r="Y23" s="2026">
        <v>93.963701998889391</v>
      </c>
      <c r="Z23" s="2026">
        <v>83.857744055548082</v>
      </c>
      <c r="AA23" s="2026">
        <v>89.235377806431657</v>
      </c>
      <c r="AB23" s="2026">
        <v>95.887122645541496</v>
      </c>
      <c r="AC23" s="2652">
        <v>93.324273496806384</v>
      </c>
      <c r="AD23" s="375"/>
      <c r="AE23" s="375"/>
      <c r="AF23" s="375"/>
      <c r="AG23" s="375"/>
      <c r="AH23" s="375"/>
      <c r="AI23" s="375"/>
      <c r="AJ23" s="375"/>
      <c r="AK23" s="375"/>
      <c r="AL23" s="375"/>
      <c r="AM23" s="375"/>
      <c r="AN23" s="375"/>
      <c r="AO23" s="375"/>
      <c r="AP23" s="375"/>
      <c r="AQ23" s="375"/>
      <c r="AR23" s="375"/>
      <c r="AS23" s="375"/>
      <c r="AT23" s="375"/>
      <c r="AU23" s="375"/>
      <c r="AV23" s="375"/>
      <c r="AW23" s="375"/>
      <c r="AX23" s="375"/>
      <c r="AY23" s="375"/>
      <c r="AZ23" s="834"/>
      <c r="BA23" s="2880"/>
      <c r="BB23" s="182" t="s">
        <v>49</v>
      </c>
      <c r="BC23" s="1270" t="s">
        <v>36</v>
      </c>
      <c r="BD23" s="1290" t="s">
        <v>36</v>
      </c>
      <c r="BE23" s="1290" t="s">
        <v>36</v>
      </c>
      <c r="BF23" s="1290" t="s">
        <v>36</v>
      </c>
      <c r="BG23" s="1311" t="s">
        <v>36</v>
      </c>
      <c r="BH23" s="1332" t="s">
        <v>36</v>
      </c>
      <c r="BI23" s="1290" t="s">
        <v>36</v>
      </c>
      <c r="BJ23" s="1290" t="s">
        <v>36</v>
      </c>
      <c r="BK23" s="1290" t="s">
        <v>36</v>
      </c>
      <c r="BL23" s="1311" t="s">
        <v>36</v>
      </c>
      <c r="BM23" s="1332" t="s">
        <v>36</v>
      </c>
      <c r="BN23" s="1290" t="s">
        <v>36</v>
      </c>
      <c r="BO23" s="1290" t="s">
        <v>36</v>
      </c>
      <c r="BP23" s="1290" t="s">
        <v>36</v>
      </c>
      <c r="BQ23" s="1311" t="s">
        <v>36</v>
      </c>
      <c r="BR23" s="1332" t="s">
        <v>36</v>
      </c>
      <c r="BS23" s="1290" t="s">
        <v>36</v>
      </c>
      <c r="BT23" s="1290" t="s">
        <v>36</v>
      </c>
      <c r="BU23" s="1290" t="s">
        <v>36</v>
      </c>
      <c r="BV23" s="1290" t="s">
        <v>36</v>
      </c>
      <c r="BW23" s="1290" t="s">
        <v>36</v>
      </c>
      <c r="BX23" s="1290" t="s">
        <v>36</v>
      </c>
      <c r="BY23" s="1352" t="s">
        <v>36</v>
      </c>
      <c r="BZ23" s="1352" t="s">
        <v>36</v>
      </c>
      <c r="CA23" s="1352" t="s">
        <v>36</v>
      </c>
      <c r="CB23" s="1352" t="s">
        <v>36</v>
      </c>
      <c r="CC23" s="1352" t="s">
        <v>36</v>
      </c>
      <c r="CD23" s="2518"/>
      <c r="CE23" s="2518"/>
      <c r="CF23" s="2518"/>
      <c r="CG23" s="2518"/>
      <c r="CH23" s="2518"/>
      <c r="CI23" s="2518"/>
      <c r="CJ23" s="2518"/>
      <c r="CK23" s="2518"/>
      <c r="CL23" s="2518"/>
      <c r="CM23" s="2518"/>
      <c r="CN23" s="2518"/>
      <c r="CO23" s="2518"/>
      <c r="CP23" s="2518"/>
      <c r="CQ23" s="2518"/>
      <c r="CR23" s="2518"/>
      <c r="CS23" s="2518"/>
      <c r="CT23" s="2518"/>
      <c r="CU23" s="2518"/>
      <c r="CV23" s="2518"/>
      <c r="CW23" s="2518"/>
      <c r="CX23" s="2518"/>
      <c r="CY23" s="2518"/>
      <c r="CZ23" s="2518"/>
    </row>
    <row r="24" s="157" customFormat="true" ht="15" hidden="true" customHeight="true" x14ac:dyDescent="0.2">
      <c r="A24" s="2893" t="s">
        <v>48</v>
      </c>
      <c r="B24" s="290" t="s">
        <v>60</v>
      </c>
      <c r="C24" s="296"/>
      <c r="D24" s="297"/>
      <c r="E24" s="297"/>
      <c r="F24" s="297"/>
      <c r="G24" s="298"/>
      <c r="H24" s="299"/>
      <c r="I24" s="297"/>
      <c r="J24" s="297"/>
      <c r="K24" s="297"/>
      <c r="L24" s="300"/>
      <c r="M24" s="296"/>
      <c r="N24" s="297"/>
      <c r="O24" s="297"/>
      <c r="P24" s="297"/>
      <c r="Q24" s="298"/>
      <c r="R24" s="299"/>
      <c r="S24" s="297"/>
      <c r="T24" s="297"/>
      <c r="U24" s="297"/>
      <c r="V24" s="297"/>
      <c r="W24" s="297"/>
      <c r="X24" s="297"/>
      <c r="Y24" s="297"/>
      <c r="Z24" s="297"/>
      <c r="AA24" s="297"/>
      <c r="AB24" s="300"/>
      <c r="AC24" s="300"/>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251"/>
      <c r="BB24" s="159"/>
      <c r="BZ24" s="251"/>
      <c r="CA24" s="251"/>
      <c r="CB24" s="251"/>
      <c r="CC24" s="251"/>
      <c r="CD24" s="251"/>
      <c r="CE24" s="251"/>
      <c r="CF24" s="251"/>
      <c r="CG24" s="251"/>
      <c r="CH24" s="251"/>
      <c r="CI24" s="251"/>
      <c r="CJ24" s="251"/>
      <c r="CK24" s="251"/>
      <c r="CL24" s="251"/>
      <c r="CM24" s="251"/>
      <c r="CN24" s="251"/>
      <c r="CO24" s="251"/>
      <c r="CP24" s="251"/>
      <c r="CQ24" s="251"/>
      <c r="CR24" s="251"/>
      <c r="CS24" s="251"/>
      <c r="CT24" s="251"/>
      <c r="CU24" s="251"/>
      <c r="CV24" s="251"/>
      <c r="CW24" s="251"/>
      <c r="CX24" s="251"/>
      <c r="CY24" s="251"/>
      <c r="CZ24" s="251"/>
    </row>
    <row r="25" s="157" customFormat="true" ht="15" hidden="true" customHeight="true" x14ac:dyDescent="0.2">
      <c r="A25" s="2894"/>
      <c r="B25" s="282" t="s">
        <v>59</v>
      </c>
      <c r="C25" s="301"/>
      <c r="D25" s="302"/>
      <c r="E25" s="302"/>
      <c r="F25" s="302"/>
      <c r="G25" s="303"/>
      <c r="H25" s="304"/>
      <c r="I25" s="302"/>
      <c r="J25" s="302"/>
      <c r="K25" s="302"/>
      <c r="L25" s="305"/>
      <c r="M25" s="301"/>
      <c r="N25" s="302"/>
      <c r="O25" s="302"/>
      <c r="P25" s="302"/>
      <c r="Q25" s="303"/>
      <c r="R25" s="304"/>
      <c r="S25" s="302"/>
      <c r="T25" s="302"/>
      <c r="U25" s="302"/>
      <c r="V25" s="302"/>
      <c r="W25" s="302"/>
      <c r="X25" s="302"/>
      <c r="Y25" s="302"/>
      <c r="Z25" s="302"/>
      <c r="AA25" s="302"/>
      <c r="AB25" s="305"/>
      <c r="AC25" s="305"/>
      <c r="AD25" s="784"/>
      <c r="AE25" s="784"/>
      <c r="AF25" s="784"/>
      <c r="AG25" s="784"/>
      <c r="AH25" s="784"/>
      <c r="AI25" s="784"/>
      <c r="AJ25" s="784"/>
      <c r="AK25" s="784"/>
      <c r="AL25" s="784"/>
      <c r="AM25" s="784"/>
      <c r="AN25" s="784"/>
      <c r="AO25" s="784"/>
      <c r="AP25" s="784"/>
      <c r="AQ25" s="784"/>
      <c r="AR25" s="784"/>
      <c r="AS25" s="784"/>
      <c r="AT25" s="784"/>
      <c r="AU25" s="784"/>
      <c r="AV25" s="784"/>
      <c r="AW25" s="784"/>
      <c r="AX25" s="784"/>
      <c r="AY25" s="784"/>
      <c r="AZ25" s="251"/>
      <c r="BB25" s="159"/>
      <c r="BZ25" s="251"/>
      <c r="CA25" s="251"/>
      <c r="CB25" s="251"/>
      <c r="CC25" s="251"/>
      <c r="CD25" s="251"/>
      <c r="CE25" s="251"/>
      <c r="CF25" s="251"/>
      <c r="CG25" s="251"/>
      <c r="CH25" s="251"/>
      <c r="CI25" s="251"/>
      <c r="CJ25" s="251"/>
      <c r="CK25" s="251"/>
      <c r="CL25" s="251"/>
      <c r="CM25" s="251"/>
      <c r="CN25" s="251"/>
      <c r="CO25" s="251"/>
      <c r="CP25" s="251"/>
      <c r="CQ25" s="251"/>
      <c r="CR25" s="251"/>
      <c r="CS25" s="251"/>
      <c r="CT25" s="251"/>
      <c r="CU25" s="251"/>
      <c r="CV25" s="251"/>
      <c r="CW25" s="251"/>
      <c r="CX25" s="251"/>
      <c r="CY25" s="251"/>
      <c r="CZ25" s="251"/>
    </row>
    <row r="26" s="157" customFormat="true" ht="15" hidden="true" customHeight="true" x14ac:dyDescent="0.2">
      <c r="A26" s="2895"/>
      <c r="B26" s="283" t="s">
        <v>47</v>
      </c>
      <c r="C26" s="306"/>
      <c r="D26" s="307"/>
      <c r="E26" s="307"/>
      <c r="F26" s="307"/>
      <c r="G26" s="308"/>
      <c r="H26" s="309"/>
      <c r="I26" s="307"/>
      <c r="J26" s="307"/>
      <c r="K26" s="307"/>
      <c r="L26" s="310"/>
      <c r="M26" s="306"/>
      <c r="N26" s="307"/>
      <c r="O26" s="307"/>
      <c r="P26" s="307"/>
      <c r="Q26" s="308"/>
      <c r="R26" s="2450"/>
      <c r="S26" s="2451"/>
      <c r="T26" s="2451"/>
      <c r="U26" s="2451"/>
      <c r="V26" s="2451"/>
      <c r="W26" s="2451"/>
      <c r="X26" s="2451"/>
      <c r="Y26" s="2451"/>
      <c r="Z26" s="2451"/>
      <c r="AA26" s="2451"/>
      <c r="AB26" s="2452"/>
      <c r="AC26" s="2452"/>
      <c r="AD26" s="784"/>
      <c r="AE26" s="784"/>
      <c r="AF26" s="784"/>
      <c r="AG26" s="784"/>
      <c r="AH26" s="784"/>
      <c r="AI26" s="784"/>
      <c r="AJ26" s="784"/>
      <c r="AK26" s="784"/>
      <c r="AL26" s="784"/>
      <c r="AM26" s="784"/>
      <c r="AN26" s="784"/>
      <c r="AO26" s="784"/>
      <c r="AP26" s="784"/>
      <c r="AQ26" s="784"/>
      <c r="AR26" s="784"/>
      <c r="AS26" s="784"/>
      <c r="AT26" s="784"/>
      <c r="AU26" s="784"/>
      <c r="AV26" s="784"/>
      <c r="AW26" s="784"/>
      <c r="AX26" s="784"/>
      <c r="AY26" s="784"/>
      <c r="AZ26" s="251"/>
      <c r="BB26" s="159"/>
      <c r="BZ26" s="251"/>
      <c r="CA26" s="251"/>
      <c r="CB26" s="251"/>
      <c r="CC26" s="251"/>
      <c r="CD26" s="251"/>
      <c r="CE26" s="251"/>
      <c r="CF26" s="251"/>
      <c r="CG26" s="251"/>
      <c r="CH26" s="251"/>
      <c r="CI26" s="251"/>
      <c r="CJ26" s="251"/>
      <c r="CK26" s="251"/>
      <c r="CL26" s="251"/>
      <c r="CM26" s="251"/>
      <c r="CN26" s="251"/>
      <c r="CO26" s="251"/>
      <c r="CP26" s="251"/>
      <c r="CQ26" s="251"/>
      <c r="CR26" s="251"/>
      <c r="CS26" s="251"/>
      <c r="CT26" s="251"/>
      <c r="CU26" s="251"/>
      <c r="CV26" s="251"/>
      <c r="CW26" s="251"/>
      <c r="CX26" s="251"/>
      <c r="CY26" s="251"/>
      <c r="CZ26" s="251"/>
    </row>
    <row r="27" s="161" customFormat="true" ht="15" customHeight="true" x14ac:dyDescent="0.2">
      <c r="A27" s="156"/>
      <c r="B27" s="216"/>
      <c r="C27" s="2900" t="s">
        <v>116</v>
      </c>
      <c r="D27" s="2901"/>
      <c r="E27" s="2901"/>
      <c r="F27" s="2901"/>
      <c r="G27" s="2902"/>
      <c r="H27" s="2899" t="s">
        <v>39</v>
      </c>
      <c r="I27" s="2888"/>
      <c r="J27" s="2888"/>
      <c r="K27" s="2888"/>
      <c r="L27" s="2890"/>
      <c r="M27" s="2887" t="s">
        <v>38</v>
      </c>
      <c r="N27" s="2888"/>
      <c r="O27" s="2888"/>
      <c r="P27" s="2888"/>
      <c r="Q27" s="2890"/>
      <c r="R27" s="2633" t="s">
        <v>144</v>
      </c>
      <c r="S27" s="2640"/>
      <c r="T27" s="2640"/>
      <c r="U27" s="2640"/>
      <c r="V27" s="2640"/>
      <c r="W27" s="2640"/>
      <c r="X27" s="2640"/>
      <c r="Y27" s="2640"/>
      <c r="Z27" s="2640"/>
      <c r="AA27" s="2640"/>
      <c r="AB27" s="2640"/>
      <c r="AC27" s="2641"/>
      <c r="AD27" s="375"/>
      <c r="AE27" s="375"/>
      <c r="AF27" s="375"/>
      <c r="AG27" s="375"/>
      <c r="AH27" s="375"/>
      <c r="AI27" s="375"/>
      <c r="AJ27" s="375"/>
      <c r="AK27" s="375"/>
      <c r="AL27" s="375"/>
      <c r="AM27" s="375"/>
      <c r="AN27" s="375"/>
      <c r="AO27" s="375"/>
      <c r="AP27" s="375"/>
      <c r="AQ27" s="375"/>
      <c r="AR27" s="375"/>
      <c r="AS27" s="375"/>
      <c r="AT27" s="375"/>
      <c r="AU27" s="375"/>
      <c r="AV27" s="375"/>
      <c r="AW27" s="375"/>
      <c r="AX27" s="375"/>
      <c r="AY27" s="375"/>
      <c r="AZ27" s="834"/>
      <c r="BA27" s="252" t="s">
        <v>132</v>
      </c>
      <c r="BB27" s="141" t="s">
        <v>97</v>
      </c>
      <c r="BC27" s="2882" t="s">
        <v>116</v>
      </c>
      <c r="BD27" s="2883"/>
      <c r="BE27" s="2883"/>
      <c r="BF27" s="2883"/>
      <c r="BG27" s="2884"/>
      <c r="BH27" s="2882" t="s">
        <v>39</v>
      </c>
      <c r="BI27" s="2883"/>
      <c r="BJ27" s="2883"/>
      <c r="BK27" s="2883"/>
      <c r="BL27" s="2884"/>
      <c r="BM27" s="2882" t="s">
        <v>38</v>
      </c>
      <c r="BN27" s="2883"/>
      <c r="BO27" s="2883"/>
      <c r="BP27" s="2883"/>
      <c r="BQ27" s="2885"/>
      <c r="BR27" s="2460" t="s">
        <v>144</v>
      </c>
      <c r="BS27" s="2461"/>
      <c r="BT27" s="2461"/>
      <c r="BU27" s="2461"/>
      <c r="BV27" s="2461"/>
      <c r="BW27" s="2461"/>
      <c r="BX27" s="2461"/>
      <c r="BY27" s="2462"/>
      <c r="BZ27" s="378"/>
      <c r="CA27" s="378"/>
      <c r="CB27" s="378"/>
      <c r="CC27" s="378"/>
      <c r="CD27" s="250"/>
      <c r="CE27" s="250"/>
      <c r="CF27" s="250"/>
      <c r="CG27" s="250"/>
      <c r="CH27" s="250"/>
      <c r="CI27" s="250"/>
      <c r="CJ27" s="250"/>
      <c r="CK27" s="250"/>
      <c r="CL27" s="250"/>
      <c r="CM27" s="250"/>
      <c r="CN27" s="250"/>
      <c r="CO27" s="250"/>
      <c r="CP27" s="250"/>
      <c r="CQ27" s="250"/>
      <c r="CR27" s="250"/>
      <c r="CS27" s="250"/>
      <c r="CT27" s="250"/>
      <c r="CU27" s="250"/>
      <c r="CV27" s="250"/>
      <c r="CW27" s="250"/>
      <c r="CX27" s="250"/>
      <c r="CY27" s="250"/>
      <c r="CZ27" s="250"/>
    </row>
    <row r="28" s="161" customFormat="true" ht="12.75" x14ac:dyDescent="0.2">
      <c r="A28" s="217" t="s">
        <v>70</v>
      </c>
      <c r="B28" s="285"/>
      <c r="C28" s="331" t="s">
        <v>0</v>
      </c>
      <c r="D28" s="332" t="s">
        <v>1</v>
      </c>
      <c r="E28" s="332" t="s">
        <v>2</v>
      </c>
      <c r="F28" s="332" t="s">
        <v>3</v>
      </c>
      <c r="G28" s="333" t="s">
        <v>4</v>
      </c>
      <c r="H28" s="1981" t="s">
        <v>0</v>
      </c>
      <c r="I28" s="1943" t="s">
        <v>1</v>
      </c>
      <c r="J28" s="1943" t="s">
        <v>2</v>
      </c>
      <c r="K28" s="1943" t="s">
        <v>3</v>
      </c>
      <c r="L28" s="1944" t="s">
        <v>4</v>
      </c>
      <c r="M28" s="1971" t="s">
        <v>0</v>
      </c>
      <c r="N28" s="1943" t="s">
        <v>1</v>
      </c>
      <c r="O28" s="1943" t="s">
        <v>2</v>
      </c>
      <c r="P28" s="1943" t="s">
        <v>3</v>
      </c>
      <c r="Q28" s="1991" t="s">
        <v>4</v>
      </c>
      <c r="R28" s="1981" t="s">
        <v>237</v>
      </c>
      <c r="S28" s="1943" t="s">
        <v>238</v>
      </c>
      <c r="T28" s="1943" t="s">
        <v>239</v>
      </c>
      <c r="U28" s="1943" t="s">
        <v>240</v>
      </c>
      <c r="V28" s="1943" t="s">
        <v>384</v>
      </c>
      <c r="W28" s="1943" t="s">
        <v>242</v>
      </c>
      <c r="X28" s="1943" t="s">
        <v>243</v>
      </c>
      <c r="Y28" s="1943" t="s">
        <v>385</v>
      </c>
      <c r="Z28" s="1943" t="s">
        <v>245</v>
      </c>
      <c r="AA28" s="1943" t="s">
        <v>246</v>
      </c>
      <c r="AB28" s="1943" t="s">
        <v>386</v>
      </c>
      <c r="AC28" s="1945" t="s">
        <v>387</v>
      </c>
      <c r="AD28" s="375"/>
      <c r="AE28" s="375"/>
      <c r="AF28" s="375"/>
      <c r="AG28" s="375"/>
      <c r="AH28" s="375"/>
      <c r="AI28" s="375"/>
      <c r="AJ28" s="375"/>
      <c r="AK28" s="375"/>
      <c r="AL28" s="375"/>
      <c r="AM28" s="375"/>
      <c r="AN28" s="375"/>
      <c r="AO28" s="375"/>
      <c r="AP28" s="375"/>
      <c r="AQ28" s="375"/>
      <c r="AR28" s="375"/>
      <c r="AS28" s="375"/>
      <c r="AT28" s="375"/>
      <c r="AU28" s="375"/>
      <c r="AV28" s="375"/>
      <c r="AW28" s="375"/>
      <c r="AX28" s="375"/>
      <c r="AY28" s="375"/>
      <c r="AZ28" s="834"/>
      <c r="BA28" s="227" t="s">
        <v>121</v>
      </c>
      <c r="BB28" s="226"/>
      <c r="BC28" s="387" t="s">
        <v>0</v>
      </c>
      <c r="BD28" s="201" t="s">
        <v>1</v>
      </c>
      <c r="BE28" s="201" t="s">
        <v>2</v>
      </c>
      <c r="BF28" s="201" t="s">
        <v>3</v>
      </c>
      <c r="BG28" s="388" t="s">
        <v>4</v>
      </c>
      <c r="BH28" s="398" t="s">
        <v>0</v>
      </c>
      <c r="BI28" s="201" t="s">
        <v>1</v>
      </c>
      <c r="BJ28" s="201" t="s">
        <v>2</v>
      </c>
      <c r="BK28" s="201" t="s">
        <v>3</v>
      </c>
      <c r="BL28" s="388" t="s">
        <v>4</v>
      </c>
      <c r="BM28" s="398" t="s">
        <v>0</v>
      </c>
      <c r="BN28" s="201" t="s">
        <v>1</v>
      </c>
      <c r="BO28" s="201" t="s">
        <v>2</v>
      </c>
      <c r="BP28" s="201" t="s">
        <v>3</v>
      </c>
      <c r="BQ28" s="388" t="s">
        <v>4</v>
      </c>
      <c r="BR28" s="398" t="s">
        <v>237</v>
      </c>
      <c r="BS28" s="201" t="s">
        <v>238</v>
      </c>
      <c r="BT28" s="201" t="s">
        <v>239</v>
      </c>
      <c r="BU28" s="201" t="s">
        <v>240</v>
      </c>
      <c r="BV28" s="201" t="s">
        <v>384</v>
      </c>
      <c r="BW28" s="201" t="s">
        <v>242</v>
      </c>
      <c r="BX28" s="201" t="s">
        <v>243</v>
      </c>
      <c r="BY28" s="202" t="s">
        <v>385</v>
      </c>
      <c r="BZ28" s="202" t="s">
        <v>245</v>
      </c>
      <c r="CA28" s="202" t="s">
        <v>246</v>
      </c>
      <c r="CB28" s="202" t="s">
        <v>386</v>
      </c>
      <c r="CC28" s="202" t="s">
        <v>387</v>
      </c>
      <c r="CD28" s="2519"/>
      <c r="CE28" s="2519"/>
      <c r="CF28" s="2519"/>
      <c r="CG28" s="2519"/>
      <c r="CH28" s="2519"/>
      <c r="CI28" s="2519"/>
      <c r="CJ28" s="2519"/>
      <c r="CK28" s="2519"/>
      <c r="CL28" s="2519"/>
      <c r="CM28" s="2519"/>
      <c r="CN28" s="2519"/>
      <c r="CO28" s="2519"/>
      <c r="CP28" s="2519"/>
      <c r="CQ28" s="2519"/>
      <c r="CR28" s="2519"/>
      <c r="CS28" s="2519"/>
      <c r="CT28" s="2519"/>
      <c r="CU28" s="2519"/>
      <c r="CV28" s="2519"/>
      <c r="CW28" s="2519"/>
      <c r="CX28" s="2519"/>
      <c r="CY28" s="2519"/>
      <c r="CZ28" s="2519"/>
    </row>
    <row r="29" s="161" customFormat="true" ht="15" customHeight="true" x14ac:dyDescent="0.2">
      <c r="A29" s="2892" t="s">
        <v>58</v>
      </c>
      <c r="B29" s="2142" t="s">
        <v>50</v>
      </c>
      <c r="C29" s="2031">
        <v>6.2940811949315449</v>
      </c>
      <c r="D29" s="2032">
        <v>16.926747774542882</v>
      </c>
      <c r="E29" s="2032">
        <v>35.744128138246737</v>
      </c>
      <c r="F29" s="2032">
        <v>57.128604026260454</v>
      </c>
      <c r="G29" s="2033">
        <v>77.216804551006021</v>
      </c>
      <c r="H29" s="2034">
        <v>45.063638157955019</v>
      </c>
      <c r="I29" s="2032">
        <v>60.051700450670751</v>
      </c>
      <c r="J29" s="2032">
        <v>65.563846628451671</v>
      </c>
      <c r="K29" s="2032">
        <v>76.544311846086458</v>
      </c>
      <c r="L29" s="2035">
        <v>81.441507266706466</v>
      </c>
      <c r="M29" s="2036">
        <v>5.3300889671367697</v>
      </c>
      <c r="N29" s="2032">
        <v>6.3135086226260722</v>
      </c>
      <c r="O29" s="2032">
        <v>14.562978996064047</v>
      </c>
      <c r="P29" s="2032">
        <v>15.924694197189401</v>
      </c>
      <c r="Q29" s="2033">
        <v>28.549484704340227</v>
      </c>
      <c r="R29" s="2034">
        <v>24.666269909208399</v>
      </c>
      <c r="S29" s="2032">
        <v>20.283383566367018</v>
      </c>
      <c r="T29" s="2032">
        <v>63.832375648450892</v>
      </c>
      <c r="U29" s="2032">
        <v>13.344063482492578</v>
      </c>
      <c r="V29" s="2032">
        <v>17.271719851190387</v>
      </c>
      <c r="W29" s="2032">
        <v>56.391097496301256</v>
      </c>
      <c r="X29" s="2032">
        <v>21.99988539490996</v>
      </c>
      <c r="Y29" s="2032">
        <v>58.034901583834007</v>
      </c>
      <c r="Z29" s="2032">
        <v>30.082368361344059</v>
      </c>
      <c r="AA29" s="2032">
        <v>23.036059918578214</v>
      </c>
      <c r="AB29" s="2032">
        <v>61.720818612473295</v>
      </c>
      <c r="AC29" s="2653">
        <v>85.144901136844396</v>
      </c>
      <c r="AD29" s="375"/>
      <c r="AE29" s="375"/>
      <c r="AF29" s="375"/>
      <c r="AG29" s="375"/>
      <c r="AH29" s="375"/>
      <c r="AI29" s="375"/>
      <c r="AJ29" s="375"/>
      <c r="AK29" s="375"/>
      <c r="AL29" s="375"/>
      <c r="AM29" s="375"/>
      <c r="AN29" s="375"/>
      <c r="AO29" s="375"/>
      <c r="AP29" s="375"/>
      <c r="AQ29" s="375"/>
      <c r="AR29" s="375"/>
      <c r="AS29" s="375"/>
      <c r="AT29" s="375"/>
      <c r="AU29" s="375"/>
      <c r="AV29" s="375"/>
      <c r="AW29" s="375"/>
      <c r="AX29" s="375"/>
      <c r="AY29" s="375"/>
      <c r="AZ29" s="834"/>
      <c r="BA29" s="2881" t="s">
        <v>58</v>
      </c>
      <c r="BB29" s="183" t="s">
        <v>50</v>
      </c>
      <c r="BC29" s="1271" t="s">
        <v>36</v>
      </c>
      <c r="BD29" s="1291" t="s">
        <v>36</v>
      </c>
      <c r="BE29" s="1291" t="s">
        <v>36</v>
      </c>
      <c r="BF29" s="1291" t="s">
        <v>36</v>
      </c>
      <c r="BG29" s="1312" t="s">
        <v>36</v>
      </c>
      <c r="BH29" s="1333" t="s">
        <v>36</v>
      </c>
      <c r="BI29" s="1291" t="s">
        <v>36</v>
      </c>
      <c r="BJ29" s="1291" t="s">
        <v>36</v>
      </c>
      <c r="BK29" s="1291" t="s">
        <v>36</v>
      </c>
      <c r="BL29" s="1312" t="s">
        <v>36</v>
      </c>
      <c r="BM29" s="1333" t="s">
        <v>36</v>
      </c>
      <c r="BN29" s="1291" t="s">
        <v>36</v>
      </c>
      <c r="BO29" s="1291" t="s">
        <v>36</v>
      </c>
      <c r="BP29" s="1291" t="s">
        <v>36</v>
      </c>
      <c r="BQ29" s="1312" t="s">
        <v>36</v>
      </c>
      <c r="BR29" s="1333" t="s">
        <v>36</v>
      </c>
      <c r="BS29" s="1291" t="s">
        <v>36</v>
      </c>
      <c r="BT29" s="1291" t="s">
        <v>36</v>
      </c>
      <c r="BU29" s="1291" t="s">
        <v>36</v>
      </c>
      <c r="BV29" s="1291" t="s">
        <v>36</v>
      </c>
      <c r="BW29" s="1291" t="s">
        <v>36</v>
      </c>
      <c r="BX29" s="1291" t="s">
        <v>36</v>
      </c>
      <c r="BY29" s="1353" t="s">
        <v>36</v>
      </c>
      <c r="BZ29" s="1353" t="s">
        <v>36</v>
      </c>
      <c r="CA29" s="1353" t="s">
        <v>36</v>
      </c>
      <c r="CB29" s="1353" t="s">
        <v>36</v>
      </c>
      <c r="CC29" s="1353" t="s">
        <v>36</v>
      </c>
      <c r="CD29" s="2520"/>
      <c r="CE29" s="2520"/>
      <c r="CF29" s="2520"/>
      <c r="CG29" s="2520"/>
      <c r="CH29" s="2520"/>
      <c r="CI29" s="2520"/>
      <c r="CJ29" s="2520"/>
      <c r="CK29" s="2520"/>
      <c r="CL29" s="2520"/>
      <c r="CM29" s="2520"/>
      <c r="CN29" s="2520"/>
      <c r="CO29" s="2520"/>
      <c r="CP29" s="2520"/>
      <c r="CQ29" s="2520"/>
      <c r="CR29" s="2520"/>
      <c r="CS29" s="2520"/>
      <c r="CT29" s="2520"/>
      <c r="CU29" s="2520"/>
      <c r="CV29" s="2520"/>
      <c r="CW29" s="2520"/>
      <c r="CX29" s="2520"/>
      <c r="CY29" s="2520"/>
      <c r="CZ29" s="2520"/>
    </row>
    <row r="30" s="161" customFormat="true" ht="15" customHeight="true" x14ac:dyDescent="0.2">
      <c r="A30" s="2886"/>
      <c r="B30" s="2143" t="s">
        <v>49</v>
      </c>
      <c r="C30" s="2037">
        <v>93.705918805068606</v>
      </c>
      <c r="D30" s="2038">
        <v>83.073252225457068</v>
      </c>
      <c r="E30" s="2038">
        <v>64.255871861753036</v>
      </c>
      <c r="F30" s="2038">
        <v>42.871395973739524</v>
      </c>
      <c r="G30" s="2039">
        <v>22.783195448993986</v>
      </c>
      <c r="H30" s="2040">
        <v>54.936361842045123</v>
      </c>
      <c r="I30" s="2038">
        <v>39.948299549329278</v>
      </c>
      <c r="J30" s="2038">
        <v>34.436153371548549</v>
      </c>
      <c r="K30" s="2038">
        <v>23.455688153913567</v>
      </c>
      <c r="L30" s="2041">
        <v>18.558492733293399</v>
      </c>
      <c r="M30" s="2042">
        <v>94.669911032863212</v>
      </c>
      <c r="N30" s="2038">
        <v>93.686491377373954</v>
      </c>
      <c r="O30" s="2038">
        <v>85.437021003935953</v>
      </c>
      <c r="P30" s="2038">
        <v>84.075305802810618</v>
      </c>
      <c r="Q30" s="2039">
        <v>71.450515295659898</v>
      </c>
      <c r="R30" s="2040">
        <v>75.333730090791562</v>
      </c>
      <c r="S30" s="2038">
        <v>79.716616433632851</v>
      </c>
      <c r="T30" s="2038">
        <v>36.167624351549065</v>
      </c>
      <c r="U30" s="2038">
        <v>86.655936517507243</v>
      </c>
      <c r="V30" s="2038">
        <v>82.728280148809674</v>
      </c>
      <c r="W30" s="2038">
        <v>43.608902503698985</v>
      </c>
      <c r="X30" s="2038">
        <v>78.000114605090261</v>
      </c>
      <c r="Y30" s="2038">
        <v>41.965098416166136</v>
      </c>
      <c r="Z30" s="2038">
        <v>69.917631638655976</v>
      </c>
      <c r="AA30" s="2038">
        <v>76.963940081421782</v>
      </c>
      <c r="AB30" s="2038">
        <v>38.279181387526798</v>
      </c>
      <c r="AC30" s="2654">
        <v>14.855098863155572</v>
      </c>
      <c r="AD30" s="375"/>
      <c r="AE30" s="375"/>
      <c r="AF30" s="375"/>
      <c r="AG30" s="375"/>
      <c r="AH30" s="375"/>
      <c r="AI30" s="375"/>
      <c r="AJ30" s="375"/>
      <c r="AK30" s="375"/>
      <c r="AL30" s="375"/>
      <c r="AM30" s="375"/>
      <c r="AN30" s="375"/>
      <c r="AO30" s="375"/>
      <c r="AP30" s="375"/>
      <c r="AQ30" s="375"/>
      <c r="AR30" s="375"/>
      <c r="AS30" s="375"/>
      <c r="AT30" s="375"/>
      <c r="AU30" s="375"/>
      <c r="AV30" s="375"/>
      <c r="AW30" s="375"/>
      <c r="AX30" s="375"/>
      <c r="AY30" s="375"/>
      <c r="AZ30" s="834"/>
      <c r="BA30" s="2878"/>
      <c r="BB30" s="184" t="s">
        <v>49</v>
      </c>
      <c r="BC30" s="1272" t="s">
        <v>36</v>
      </c>
      <c r="BD30" s="1292" t="s">
        <v>36</v>
      </c>
      <c r="BE30" s="1292" t="s">
        <v>36</v>
      </c>
      <c r="BF30" s="1292" t="s">
        <v>36</v>
      </c>
      <c r="BG30" s="1313" t="s">
        <v>36</v>
      </c>
      <c r="BH30" s="1334" t="s">
        <v>36</v>
      </c>
      <c r="BI30" s="1292" t="s">
        <v>36</v>
      </c>
      <c r="BJ30" s="1292" t="s">
        <v>36</v>
      </c>
      <c r="BK30" s="1292" t="s">
        <v>36</v>
      </c>
      <c r="BL30" s="1313" t="s">
        <v>36</v>
      </c>
      <c r="BM30" s="1334" t="s">
        <v>36</v>
      </c>
      <c r="BN30" s="1292" t="s">
        <v>36</v>
      </c>
      <c r="BO30" s="1292" t="s">
        <v>36</v>
      </c>
      <c r="BP30" s="1292" t="s">
        <v>36</v>
      </c>
      <c r="BQ30" s="1313" t="s">
        <v>36</v>
      </c>
      <c r="BR30" s="1334" t="s">
        <v>36</v>
      </c>
      <c r="BS30" s="1292" t="s">
        <v>36</v>
      </c>
      <c r="BT30" s="1292" t="s">
        <v>36</v>
      </c>
      <c r="BU30" s="1292" t="s">
        <v>36</v>
      </c>
      <c r="BV30" s="1292" t="s">
        <v>36</v>
      </c>
      <c r="BW30" s="1292" t="s">
        <v>36</v>
      </c>
      <c r="BX30" s="1292" t="s">
        <v>36</v>
      </c>
      <c r="BY30" s="1354" t="s">
        <v>36</v>
      </c>
      <c r="BZ30" s="1354" t="s">
        <v>36</v>
      </c>
      <c r="CA30" s="1354" t="s">
        <v>36</v>
      </c>
      <c r="CB30" s="1354" t="s">
        <v>36</v>
      </c>
      <c r="CC30" s="1354" t="s">
        <v>36</v>
      </c>
      <c r="CD30" s="2521"/>
      <c r="CE30" s="2521"/>
      <c r="CF30" s="2521"/>
      <c r="CG30" s="2521"/>
      <c r="CH30" s="2521"/>
      <c r="CI30" s="2521"/>
      <c r="CJ30" s="2521"/>
      <c r="CK30" s="2521"/>
      <c r="CL30" s="2521"/>
      <c r="CM30" s="2521"/>
      <c r="CN30" s="2521"/>
      <c r="CO30" s="2521"/>
      <c r="CP30" s="2521"/>
      <c r="CQ30" s="2521"/>
      <c r="CR30" s="2521"/>
      <c r="CS30" s="2521"/>
      <c r="CT30" s="2521"/>
      <c r="CU30" s="2521"/>
      <c r="CV30" s="2521"/>
      <c r="CW30" s="2521"/>
      <c r="CX30" s="2521"/>
      <c r="CY30" s="2521"/>
      <c r="CZ30" s="2521"/>
    </row>
    <row r="31" s="156" customFormat="true" ht="15" customHeight="true" x14ac:dyDescent="0.2">
      <c r="A31" s="2886" t="s">
        <v>105</v>
      </c>
      <c r="B31" s="291" t="s">
        <v>50</v>
      </c>
      <c r="C31" s="2043">
        <v>8.1225482449498496E-2</v>
      </c>
      <c r="D31" s="2044">
        <v>1.0253505989448206</v>
      </c>
      <c r="E31" s="2044">
        <v>4.8602575914764206</v>
      </c>
      <c r="F31" s="2044">
        <v>15.854214285506416</v>
      </c>
      <c r="G31" s="2045">
        <v>46.52364429563589</v>
      </c>
      <c r="H31" s="2046">
        <v>2.8150144812975371</v>
      </c>
      <c r="I31" s="2044">
        <v>12.929834084776214</v>
      </c>
      <c r="J31" s="2044">
        <v>19.91777528357062</v>
      </c>
      <c r="K31" s="2044">
        <v>35.053900904822029</v>
      </c>
      <c r="L31" s="2047">
        <v>60.006768262101893</v>
      </c>
      <c r="M31" s="2048">
        <v>0</v>
      </c>
      <c r="N31" s="2044">
        <v>0.24765893115009174</v>
      </c>
      <c r="O31" s="2044">
        <v>0.60762535279880436</v>
      </c>
      <c r="P31" s="2044">
        <v>2.0952777368894417</v>
      </c>
      <c r="Q31" s="2045">
        <v>8.8759849264598394</v>
      </c>
      <c r="R31" s="2046">
        <v>5.3347543227477443</v>
      </c>
      <c r="S31" s="2044">
        <v>6.8295988590896677</v>
      </c>
      <c r="T31" s="2044">
        <v>29.50364708768306</v>
      </c>
      <c r="U31" s="2044">
        <v>4.7306330771072647</v>
      </c>
      <c r="V31" s="2044">
        <v>1.9816568725053545</v>
      </c>
      <c r="W31" s="2044">
        <v>16.47210125507371</v>
      </c>
      <c r="X31" s="2044">
        <v>2.3823899762059217</v>
      </c>
      <c r="Y31" s="2044">
        <v>18.922186814407915</v>
      </c>
      <c r="Z31" s="2044">
        <v>14.373021517064943</v>
      </c>
      <c r="AA31" s="2044">
        <v>9.1543069135034596</v>
      </c>
      <c r="AB31" s="2044">
        <v>23.735587493767888</v>
      </c>
      <c r="AC31" s="2655">
        <v>37.544944746086387</v>
      </c>
      <c r="AD31" s="375"/>
      <c r="AE31" s="375"/>
      <c r="AF31" s="375"/>
      <c r="AG31" s="375"/>
      <c r="AH31" s="375"/>
      <c r="AI31" s="375"/>
      <c r="AJ31" s="375"/>
      <c r="AK31" s="375"/>
      <c r="AL31" s="375"/>
      <c r="AM31" s="375"/>
      <c r="AN31" s="375"/>
      <c r="AO31" s="375"/>
      <c r="AP31" s="375"/>
      <c r="AQ31" s="375"/>
      <c r="AR31" s="375"/>
      <c r="AS31" s="375"/>
      <c r="AT31" s="375"/>
      <c r="AU31" s="375"/>
      <c r="AV31" s="375"/>
      <c r="AW31" s="375"/>
      <c r="AX31" s="375"/>
      <c r="AY31" s="375"/>
      <c r="AZ31" s="834"/>
      <c r="BA31" s="2878" t="s">
        <v>105</v>
      </c>
      <c r="BB31" s="184" t="s">
        <v>50</v>
      </c>
      <c r="BC31" s="1272" t="s">
        <v>36</v>
      </c>
      <c r="BD31" s="1292" t="s">
        <v>36</v>
      </c>
      <c r="BE31" s="1292" t="s">
        <v>36</v>
      </c>
      <c r="BF31" s="1292" t="s">
        <v>36</v>
      </c>
      <c r="BG31" s="1313" t="s">
        <v>36</v>
      </c>
      <c r="BH31" s="1334" t="s">
        <v>36</v>
      </c>
      <c r="BI31" s="1292" t="s">
        <v>36</v>
      </c>
      <c r="BJ31" s="1292" t="s">
        <v>36</v>
      </c>
      <c r="BK31" s="1292" t="s">
        <v>36</v>
      </c>
      <c r="BL31" s="1313" t="s">
        <v>36</v>
      </c>
      <c r="BM31" s="1334" t="s">
        <v>36</v>
      </c>
      <c r="BN31" s="1292" t="s">
        <v>36</v>
      </c>
      <c r="BO31" s="1292" t="s">
        <v>36</v>
      </c>
      <c r="BP31" s="1292" t="s">
        <v>36</v>
      </c>
      <c r="BQ31" s="1313" t="s">
        <v>36</v>
      </c>
      <c r="BR31" s="1334" t="s">
        <v>36</v>
      </c>
      <c r="BS31" s="1292" t="s">
        <v>36</v>
      </c>
      <c r="BT31" s="1292" t="s">
        <v>36</v>
      </c>
      <c r="BU31" s="1292" t="s">
        <v>36</v>
      </c>
      <c r="BV31" s="1292" t="s">
        <v>36</v>
      </c>
      <c r="BW31" s="1292" t="s">
        <v>36</v>
      </c>
      <c r="BX31" s="1292" t="s">
        <v>36</v>
      </c>
      <c r="BY31" s="1354" t="s">
        <v>36</v>
      </c>
      <c r="BZ31" s="1354" t="s">
        <v>36</v>
      </c>
      <c r="CA31" s="1354" t="s">
        <v>36</v>
      </c>
      <c r="CB31" s="1354" t="s">
        <v>36</v>
      </c>
      <c r="CC31" s="1354" t="s">
        <v>36</v>
      </c>
      <c r="CD31" s="2521"/>
      <c r="CE31" s="2521"/>
      <c r="CF31" s="2521"/>
      <c r="CG31" s="2521"/>
      <c r="CH31" s="2521"/>
      <c r="CI31" s="2521"/>
      <c r="CJ31" s="2521"/>
      <c r="CK31" s="2521"/>
      <c r="CL31" s="2521"/>
      <c r="CM31" s="2521"/>
      <c r="CN31" s="2521"/>
      <c r="CO31" s="2521"/>
      <c r="CP31" s="2521"/>
      <c r="CQ31" s="2521"/>
      <c r="CR31" s="2521"/>
      <c r="CS31" s="2521"/>
      <c r="CT31" s="2521"/>
      <c r="CU31" s="2521"/>
      <c r="CV31" s="2521"/>
      <c r="CW31" s="2521"/>
      <c r="CX31" s="2521"/>
      <c r="CY31" s="2521"/>
      <c r="CZ31" s="2521"/>
    </row>
    <row r="32" s="156" customFormat="true" ht="15" customHeight="true" x14ac:dyDescent="0.2">
      <c r="A32" s="2886"/>
      <c r="B32" s="291" t="s">
        <v>49</v>
      </c>
      <c r="C32" s="2037">
        <v>99.918774517550531</v>
      </c>
      <c r="D32" s="2038">
        <v>98.974649401055203</v>
      </c>
      <c r="E32" s="2038">
        <v>95.139742408523546</v>
      </c>
      <c r="F32" s="2038">
        <v>84.145785714493499</v>
      </c>
      <c r="G32" s="2039">
        <v>53.476355704364245</v>
      </c>
      <c r="H32" s="2040">
        <v>97.184985518702462</v>
      </c>
      <c r="I32" s="2038">
        <v>87.070165915223825</v>
      </c>
      <c r="J32" s="2038">
        <v>80.082224716429337</v>
      </c>
      <c r="K32" s="2038">
        <v>64.94609909517807</v>
      </c>
      <c r="L32" s="2041">
        <v>39.993231737898014</v>
      </c>
      <c r="M32" s="2042">
        <v>100</v>
      </c>
      <c r="N32" s="2038">
        <v>99.752341068849944</v>
      </c>
      <c r="O32" s="2038">
        <v>99.392374647201166</v>
      </c>
      <c r="P32" s="2038">
        <v>97.904722263110571</v>
      </c>
      <c r="Q32" s="2039">
        <v>91.124015073540178</v>
      </c>
      <c r="R32" s="2040">
        <v>94.66524567725223</v>
      </c>
      <c r="S32" s="2038">
        <v>93.170401140910215</v>
      </c>
      <c r="T32" s="2038">
        <v>70.496352912316993</v>
      </c>
      <c r="U32" s="2038">
        <v>95.269366922892601</v>
      </c>
      <c r="V32" s="2038">
        <v>98.01834312749466</v>
      </c>
      <c r="W32" s="2038">
        <v>83.52789874492656</v>
      </c>
      <c r="X32" s="2038">
        <v>97.617610023794185</v>
      </c>
      <c r="Y32" s="2038">
        <v>81.077813185592277</v>
      </c>
      <c r="Z32" s="2038">
        <v>85.626978482934945</v>
      </c>
      <c r="AA32" s="2038">
        <v>90.84569308649651</v>
      </c>
      <c r="AB32" s="2038">
        <v>76.264412506232162</v>
      </c>
      <c r="AC32" s="2654">
        <v>62.455055253913429</v>
      </c>
      <c r="AD32" s="375"/>
      <c r="AE32" s="375"/>
      <c r="AF32" s="375"/>
      <c r="AG32" s="375"/>
      <c r="AH32" s="375"/>
      <c r="AI32" s="375"/>
      <c r="AJ32" s="375"/>
      <c r="AK32" s="375"/>
      <c r="AL32" s="375"/>
      <c r="AM32" s="375"/>
      <c r="AN32" s="375"/>
      <c r="AO32" s="375"/>
      <c r="AP32" s="375"/>
      <c r="AQ32" s="375"/>
      <c r="AR32" s="375"/>
      <c r="AS32" s="375"/>
      <c r="AT32" s="375"/>
      <c r="AU32" s="375"/>
      <c r="AV32" s="375"/>
      <c r="AW32" s="375"/>
      <c r="AX32" s="375"/>
      <c r="AY32" s="375"/>
      <c r="AZ32" s="834"/>
      <c r="BA32" s="2878"/>
      <c r="BB32" s="184" t="s">
        <v>49</v>
      </c>
      <c r="BC32" s="1272" t="s">
        <v>36</v>
      </c>
      <c r="BD32" s="1292" t="s">
        <v>36</v>
      </c>
      <c r="BE32" s="1292" t="s">
        <v>36</v>
      </c>
      <c r="BF32" s="1292" t="s">
        <v>36</v>
      </c>
      <c r="BG32" s="1313" t="s">
        <v>36</v>
      </c>
      <c r="BH32" s="1334" t="s">
        <v>36</v>
      </c>
      <c r="BI32" s="1292" t="s">
        <v>36</v>
      </c>
      <c r="BJ32" s="1292" t="s">
        <v>36</v>
      </c>
      <c r="BK32" s="1292" t="s">
        <v>36</v>
      </c>
      <c r="BL32" s="1313" t="s">
        <v>36</v>
      </c>
      <c r="BM32" s="1334" t="s">
        <v>36</v>
      </c>
      <c r="BN32" s="1292" t="s">
        <v>36</v>
      </c>
      <c r="BO32" s="1292" t="s">
        <v>36</v>
      </c>
      <c r="BP32" s="1292" t="s">
        <v>36</v>
      </c>
      <c r="BQ32" s="1313" t="s">
        <v>36</v>
      </c>
      <c r="BR32" s="1334" t="s">
        <v>36</v>
      </c>
      <c r="BS32" s="1292" t="s">
        <v>36</v>
      </c>
      <c r="BT32" s="1292" t="s">
        <v>36</v>
      </c>
      <c r="BU32" s="1292" t="s">
        <v>36</v>
      </c>
      <c r="BV32" s="1292" t="s">
        <v>36</v>
      </c>
      <c r="BW32" s="1292" t="s">
        <v>36</v>
      </c>
      <c r="BX32" s="1292" t="s">
        <v>36</v>
      </c>
      <c r="BY32" s="1354" t="s">
        <v>36</v>
      </c>
      <c r="BZ32" s="1354" t="s">
        <v>36</v>
      </c>
      <c r="CA32" s="1354" t="s">
        <v>36</v>
      </c>
      <c r="CB32" s="1354" t="s">
        <v>36</v>
      </c>
      <c r="CC32" s="1354" t="s">
        <v>36</v>
      </c>
      <c r="CD32" s="2521"/>
      <c r="CE32" s="2521"/>
      <c r="CF32" s="2521"/>
      <c r="CG32" s="2521"/>
      <c r="CH32" s="2521"/>
      <c r="CI32" s="2521"/>
      <c r="CJ32" s="2521"/>
      <c r="CK32" s="2521"/>
      <c r="CL32" s="2521"/>
      <c r="CM32" s="2521"/>
      <c r="CN32" s="2521"/>
      <c r="CO32" s="2521"/>
      <c r="CP32" s="2521"/>
      <c r="CQ32" s="2521"/>
      <c r="CR32" s="2521"/>
      <c r="CS32" s="2521"/>
      <c r="CT32" s="2521"/>
      <c r="CU32" s="2521"/>
      <c r="CV32" s="2521"/>
      <c r="CW32" s="2521"/>
      <c r="CX32" s="2521"/>
      <c r="CY32" s="2521"/>
      <c r="CZ32" s="2521"/>
    </row>
    <row r="33" s="156" customFormat="true" ht="15" customHeight="true" x14ac:dyDescent="0.2">
      <c r="A33" s="2886" t="s">
        <v>106</v>
      </c>
      <c r="B33" s="291" t="s">
        <v>50</v>
      </c>
      <c r="C33" s="1201" t="s">
        <v>36</v>
      </c>
      <c r="D33" s="1213" t="s">
        <v>36</v>
      </c>
      <c r="E33" s="1213" t="s">
        <v>36</v>
      </c>
      <c r="F33" s="1213" t="s">
        <v>36</v>
      </c>
      <c r="G33" s="1225" t="s">
        <v>36</v>
      </c>
      <c r="H33" s="1237" t="s">
        <v>36</v>
      </c>
      <c r="I33" s="1213" t="s">
        <v>36</v>
      </c>
      <c r="J33" s="1213" t="s">
        <v>36</v>
      </c>
      <c r="K33" s="1213" t="s">
        <v>36</v>
      </c>
      <c r="L33" s="1249" t="s">
        <v>36</v>
      </c>
      <c r="M33" s="1261" t="s">
        <v>36</v>
      </c>
      <c r="N33" s="1213" t="s">
        <v>36</v>
      </c>
      <c r="O33" s="1213" t="s">
        <v>36</v>
      </c>
      <c r="P33" s="1213" t="s">
        <v>36</v>
      </c>
      <c r="Q33" s="1225" t="s">
        <v>36</v>
      </c>
      <c r="R33" s="1237" t="s">
        <v>36</v>
      </c>
      <c r="S33" s="1213" t="s">
        <v>36</v>
      </c>
      <c r="T33" s="1213" t="s">
        <v>36</v>
      </c>
      <c r="U33" s="1213" t="s">
        <v>36</v>
      </c>
      <c r="V33" s="1213" t="s">
        <v>36</v>
      </c>
      <c r="W33" s="1213" t="s">
        <v>36</v>
      </c>
      <c r="X33" s="1213" t="s">
        <v>36</v>
      </c>
      <c r="Y33" s="1265" t="s">
        <v>36</v>
      </c>
      <c r="Z33" s="1265" t="s">
        <v>36</v>
      </c>
      <c r="AA33" s="1265" t="s">
        <v>36</v>
      </c>
      <c r="AB33" s="1265" t="s">
        <v>36</v>
      </c>
      <c r="AC33" s="2496" t="s">
        <v>36</v>
      </c>
      <c r="AD33" s="2511"/>
      <c r="AE33" s="2511"/>
      <c r="AF33" s="2511"/>
      <c r="AG33" s="2511"/>
      <c r="AH33" s="2511"/>
      <c r="AI33" s="2511"/>
      <c r="AJ33" s="2511"/>
      <c r="AK33" s="2511"/>
      <c r="AL33" s="2511"/>
      <c r="AM33" s="2511"/>
      <c r="AN33" s="2511"/>
      <c r="AO33" s="2511"/>
      <c r="AP33" s="2511"/>
      <c r="AQ33" s="2511"/>
      <c r="AR33" s="2511"/>
      <c r="AS33" s="2511"/>
      <c r="AT33" s="2511"/>
      <c r="AU33" s="2511"/>
      <c r="AV33" s="2511"/>
      <c r="AW33" s="2511"/>
      <c r="AX33" s="2511"/>
      <c r="AY33" s="2511"/>
      <c r="AZ33" s="250"/>
      <c r="BA33" s="2878" t="s">
        <v>106</v>
      </c>
      <c r="BB33" s="184" t="s">
        <v>50</v>
      </c>
      <c r="BC33" s="1272" t="s">
        <v>36</v>
      </c>
      <c r="BD33" s="1292" t="s">
        <v>36</v>
      </c>
      <c r="BE33" s="1292" t="s">
        <v>36</v>
      </c>
      <c r="BF33" s="1292" t="s">
        <v>36</v>
      </c>
      <c r="BG33" s="1313" t="s">
        <v>36</v>
      </c>
      <c r="BH33" s="1334" t="s">
        <v>36</v>
      </c>
      <c r="BI33" s="1292" t="s">
        <v>36</v>
      </c>
      <c r="BJ33" s="1292" t="s">
        <v>36</v>
      </c>
      <c r="BK33" s="1292" t="s">
        <v>36</v>
      </c>
      <c r="BL33" s="1313" t="s">
        <v>36</v>
      </c>
      <c r="BM33" s="1334" t="s">
        <v>36</v>
      </c>
      <c r="BN33" s="1292" t="s">
        <v>36</v>
      </c>
      <c r="BO33" s="1292" t="s">
        <v>36</v>
      </c>
      <c r="BP33" s="1292" t="s">
        <v>36</v>
      </c>
      <c r="BQ33" s="1313" t="s">
        <v>36</v>
      </c>
      <c r="BR33" s="1334" t="s">
        <v>36</v>
      </c>
      <c r="BS33" s="1292" t="s">
        <v>36</v>
      </c>
      <c r="BT33" s="1292" t="s">
        <v>36</v>
      </c>
      <c r="BU33" s="1292" t="s">
        <v>36</v>
      </c>
      <c r="BV33" s="1292" t="s">
        <v>36</v>
      </c>
      <c r="BW33" s="1292" t="s">
        <v>36</v>
      </c>
      <c r="BX33" s="1292" t="s">
        <v>36</v>
      </c>
      <c r="BY33" s="1354" t="s">
        <v>36</v>
      </c>
      <c r="BZ33" s="1354" t="s">
        <v>36</v>
      </c>
      <c r="CA33" s="1354" t="s">
        <v>36</v>
      </c>
      <c r="CB33" s="1354" t="s">
        <v>36</v>
      </c>
      <c r="CC33" s="1354" t="s">
        <v>36</v>
      </c>
      <c r="CD33" s="2521"/>
      <c r="CE33" s="2521"/>
      <c r="CF33" s="2521"/>
      <c r="CG33" s="2521"/>
      <c r="CH33" s="2521"/>
      <c r="CI33" s="2521"/>
      <c r="CJ33" s="2521"/>
      <c r="CK33" s="2521"/>
      <c r="CL33" s="2521"/>
      <c r="CM33" s="2521"/>
      <c r="CN33" s="2521"/>
      <c r="CO33" s="2521"/>
      <c r="CP33" s="2521"/>
      <c r="CQ33" s="2521"/>
      <c r="CR33" s="2521"/>
      <c r="CS33" s="2521"/>
      <c r="CT33" s="2521"/>
      <c r="CU33" s="2521"/>
      <c r="CV33" s="2521"/>
      <c r="CW33" s="2521"/>
      <c r="CX33" s="2521"/>
      <c r="CY33" s="2521"/>
      <c r="CZ33" s="2521"/>
    </row>
    <row r="34" s="156" customFormat="true" ht="15" customHeight="true" x14ac:dyDescent="0.2">
      <c r="A34" s="2886"/>
      <c r="B34" s="291" t="s">
        <v>49</v>
      </c>
      <c r="C34" s="1201" t="s">
        <v>36</v>
      </c>
      <c r="D34" s="1213" t="s">
        <v>36</v>
      </c>
      <c r="E34" s="1213" t="s">
        <v>36</v>
      </c>
      <c r="F34" s="1213" t="s">
        <v>36</v>
      </c>
      <c r="G34" s="1225" t="s">
        <v>36</v>
      </c>
      <c r="H34" s="1237" t="s">
        <v>36</v>
      </c>
      <c r="I34" s="1213" t="s">
        <v>36</v>
      </c>
      <c r="J34" s="1213" t="s">
        <v>36</v>
      </c>
      <c r="K34" s="1213" t="s">
        <v>36</v>
      </c>
      <c r="L34" s="1249" t="s">
        <v>36</v>
      </c>
      <c r="M34" s="1261" t="s">
        <v>36</v>
      </c>
      <c r="N34" s="1213" t="s">
        <v>36</v>
      </c>
      <c r="O34" s="1213" t="s">
        <v>36</v>
      </c>
      <c r="P34" s="1213" t="s">
        <v>36</v>
      </c>
      <c r="Q34" s="1225" t="s">
        <v>36</v>
      </c>
      <c r="R34" s="1237" t="s">
        <v>36</v>
      </c>
      <c r="S34" s="1213" t="s">
        <v>36</v>
      </c>
      <c r="T34" s="1213" t="s">
        <v>36</v>
      </c>
      <c r="U34" s="1213" t="s">
        <v>36</v>
      </c>
      <c r="V34" s="1213" t="s">
        <v>36</v>
      </c>
      <c r="W34" s="1213" t="s">
        <v>36</v>
      </c>
      <c r="X34" s="1213" t="s">
        <v>36</v>
      </c>
      <c r="Y34" s="1265" t="s">
        <v>36</v>
      </c>
      <c r="Z34" s="1265" t="s">
        <v>36</v>
      </c>
      <c r="AA34" s="1265" t="s">
        <v>36</v>
      </c>
      <c r="AB34" s="1265" t="s">
        <v>36</v>
      </c>
      <c r="AC34" s="2496" t="s">
        <v>36</v>
      </c>
      <c r="AD34" s="2511"/>
      <c r="AE34" s="2511"/>
      <c r="AF34" s="2511"/>
      <c r="AG34" s="2511"/>
      <c r="AH34" s="2511"/>
      <c r="AI34" s="2511"/>
      <c r="AJ34" s="2511"/>
      <c r="AK34" s="2511"/>
      <c r="AL34" s="2511"/>
      <c r="AM34" s="2511"/>
      <c r="AN34" s="2511"/>
      <c r="AO34" s="2511"/>
      <c r="AP34" s="2511"/>
      <c r="AQ34" s="2511"/>
      <c r="AR34" s="2511"/>
      <c r="AS34" s="2511"/>
      <c r="AT34" s="2511"/>
      <c r="AU34" s="2511"/>
      <c r="AV34" s="2511"/>
      <c r="AW34" s="2511"/>
      <c r="AX34" s="2511"/>
      <c r="AY34" s="2511"/>
      <c r="AZ34" s="250"/>
      <c r="BA34" s="2878"/>
      <c r="BB34" s="184" t="s">
        <v>49</v>
      </c>
      <c r="BC34" s="1272" t="s">
        <v>36</v>
      </c>
      <c r="BD34" s="1292" t="s">
        <v>36</v>
      </c>
      <c r="BE34" s="1292" t="s">
        <v>36</v>
      </c>
      <c r="BF34" s="1292" t="s">
        <v>36</v>
      </c>
      <c r="BG34" s="1313" t="s">
        <v>36</v>
      </c>
      <c r="BH34" s="1334" t="s">
        <v>36</v>
      </c>
      <c r="BI34" s="1292" t="s">
        <v>36</v>
      </c>
      <c r="BJ34" s="1292" t="s">
        <v>36</v>
      </c>
      <c r="BK34" s="1292" t="s">
        <v>36</v>
      </c>
      <c r="BL34" s="1313" t="s">
        <v>36</v>
      </c>
      <c r="BM34" s="1334" t="s">
        <v>36</v>
      </c>
      <c r="BN34" s="1292" t="s">
        <v>36</v>
      </c>
      <c r="BO34" s="1292" t="s">
        <v>36</v>
      </c>
      <c r="BP34" s="1292" t="s">
        <v>36</v>
      </c>
      <c r="BQ34" s="1313" t="s">
        <v>36</v>
      </c>
      <c r="BR34" s="1334" t="s">
        <v>36</v>
      </c>
      <c r="BS34" s="1292" t="s">
        <v>36</v>
      </c>
      <c r="BT34" s="1292" t="s">
        <v>36</v>
      </c>
      <c r="BU34" s="1292" t="s">
        <v>36</v>
      </c>
      <c r="BV34" s="1292" t="s">
        <v>36</v>
      </c>
      <c r="BW34" s="1292" t="s">
        <v>36</v>
      </c>
      <c r="BX34" s="1292" t="s">
        <v>36</v>
      </c>
      <c r="BY34" s="1354" t="s">
        <v>36</v>
      </c>
      <c r="BZ34" s="1354" t="s">
        <v>36</v>
      </c>
      <c r="CA34" s="1354" t="s">
        <v>36</v>
      </c>
      <c r="CB34" s="1354" t="s">
        <v>36</v>
      </c>
      <c r="CC34" s="1354" t="s">
        <v>36</v>
      </c>
      <c r="CD34" s="2521"/>
      <c r="CE34" s="2521"/>
      <c r="CF34" s="2521"/>
      <c r="CG34" s="2521"/>
      <c r="CH34" s="2521"/>
      <c r="CI34" s="2521"/>
      <c r="CJ34" s="2521"/>
      <c r="CK34" s="2521"/>
      <c r="CL34" s="2521"/>
      <c r="CM34" s="2521"/>
      <c r="CN34" s="2521"/>
      <c r="CO34" s="2521"/>
      <c r="CP34" s="2521"/>
      <c r="CQ34" s="2521"/>
      <c r="CR34" s="2521"/>
      <c r="CS34" s="2521"/>
      <c r="CT34" s="2521"/>
      <c r="CU34" s="2521"/>
      <c r="CV34" s="2521"/>
      <c r="CW34" s="2521"/>
      <c r="CX34" s="2521"/>
      <c r="CY34" s="2521"/>
      <c r="CZ34" s="2521"/>
    </row>
    <row r="35" s="161" customFormat="true" ht="15" customHeight="true" x14ac:dyDescent="0.2">
      <c r="A35" s="2886" t="s">
        <v>56</v>
      </c>
      <c r="B35" s="2143" t="s">
        <v>50</v>
      </c>
      <c r="C35" s="2037">
        <v>2.9434579190487784</v>
      </c>
      <c r="D35" s="2038">
        <v>5.3112465253628045</v>
      </c>
      <c r="E35" s="2038">
        <v>10.616330572894594</v>
      </c>
      <c r="F35" s="2038">
        <v>20.454263408621021</v>
      </c>
      <c r="G35" s="2039">
        <v>50.342639829258374</v>
      </c>
      <c r="H35" s="2040">
        <v>8.1293848596337632</v>
      </c>
      <c r="I35" s="2038">
        <v>17.685100272463657</v>
      </c>
      <c r="J35" s="2038">
        <v>23.471278397609222</v>
      </c>
      <c r="K35" s="2038">
        <v>38.089098286126585</v>
      </c>
      <c r="L35" s="2041">
        <v>63.747293049008803</v>
      </c>
      <c r="M35" s="2042">
        <v>2.2894325153012036</v>
      </c>
      <c r="N35" s="2038">
        <v>3.4794014799540376</v>
      </c>
      <c r="O35" s="2038">
        <v>4.0796364398163112</v>
      </c>
      <c r="P35" s="2038">
        <v>8.5964684563267522</v>
      </c>
      <c r="Q35" s="2039">
        <v>15.543061759060786</v>
      </c>
      <c r="R35" s="2040">
        <v>20.903044878894182</v>
      </c>
      <c r="S35" s="2038">
        <v>11.009313043706873</v>
      </c>
      <c r="T35" s="2038">
        <v>32.274511017886859</v>
      </c>
      <c r="U35" s="2038">
        <v>10.953840267198551</v>
      </c>
      <c r="V35" s="2038">
        <v>4.5310509652007402</v>
      </c>
      <c r="W35" s="2038">
        <v>20.072041630398406</v>
      </c>
      <c r="X35" s="2038">
        <v>8.0545931506677118</v>
      </c>
      <c r="Y35" s="2038">
        <v>22.760981070605709</v>
      </c>
      <c r="Z35" s="2038">
        <v>18.759312344442495</v>
      </c>
      <c r="AA35" s="2038">
        <v>13.448613725890684</v>
      </c>
      <c r="AB35" s="2038">
        <v>26.71447725910097</v>
      </c>
      <c r="AC35" s="2654">
        <v>39.896306044568107</v>
      </c>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834"/>
      <c r="BA35" s="2878" t="s">
        <v>56</v>
      </c>
      <c r="BB35" s="184" t="s">
        <v>50</v>
      </c>
      <c r="BC35" s="1272" t="s">
        <v>36</v>
      </c>
      <c r="BD35" s="1292" t="s">
        <v>36</v>
      </c>
      <c r="BE35" s="1292" t="s">
        <v>36</v>
      </c>
      <c r="BF35" s="1292" t="s">
        <v>36</v>
      </c>
      <c r="BG35" s="1313" t="s">
        <v>36</v>
      </c>
      <c r="BH35" s="1334" t="s">
        <v>36</v>
      </c>
      <c r="BI35" s="1292" t="s">
        <v>36</v>
      </c>
      <c r="BJ35" s="1292" t="s">
        <v>36</v>
      </c>
      <c r="BK35" s="1292" t="s">
        <v>36</v>
      </c>
      <c r="BL35" s="1313" t="s">
        <v>36</v>
      </c>
      <c r="BM35" s="1334" t="s">
        <v>36</v>
      </c>
      <c r="BN35" s="1292" t="s">
        <v>36</v>
      </c>
      <c r="BO35" s="1292" t="s">
        <v>36</v>
      </c>
      <c r="BP35" s="1292" t="s">
        <v>36</v>
      </c>
      <c r="BQ35" s="1313" t="s">
        <v>36</v>
      </c>
      <c r="BR35" s="1334" t="s">
        <v>36</v>
      </c>
      <c r="BS35" s="1292" t="s">
        <v>36</v>
      </c>
      <c r="BT35" s="1292" t="s">
        <v>36</v>
      </c>
      <c r="BU35" s="1292" t="s">
        <v>36</v>
      </c>
      <c r="BV35" s="1292" t="s">
        <v>36</v>
      </c>
      <c r="BW35" s="1292" t="s">
        <v>36</v>
      </c>
      <c r="BX35" s="1292" t="s">
        <v>36</v>
      </c>
      <c r="BY35" s="1354" t="s">
        <v>36</v>
      </c>
      <c r="BZ35" s="1354" t="s">
        <v>36</v>
      </c>
      <c r="CA35" s="1354" t="s">
        <v>36</v>
      </c>
      <c r="CB35" s="1354" t="s">
        <v>36</v>
      </c>
      <c r="CC35" s="1354" t="s">
        <v>36</v>
      </c>
      <c r="CD35" s="2521"/>
      <c r="CE35" s="2521"/>
      <c r="CF35" s="2521"/>
      <c r="CG35" s="2521"/>
      <c r="CH35" s="2521"/>
      <c r="CI35" s="2521"/>
      <c r="CJ35" s="2521"/>
      <c r="CK35" s="2521"/>
      <c r="CL35" s="2521"/>
      <c r="CM35" s="2521"/>
      <c r="CN35" s="2521"/>
      <c r="CO35" s="2521"/>
      <c r="CP35" s="2521"/>
      <c r="CQ35" s="2521"/>
      <c r="CR35" s="2521"/>
      <c r="CS35" s="2521"/>
      <c r="CT35" s="2521"/>
      <c r="CU35" s="2521"/>
      <c r="CV35" s="2521"/>
      <c r="CW35" s="2521"/>
      <c r="CX35" s="2521"/>
      <c r="CY35" s="2521"/>
      <c r="CZ35" s="2521"/>
    </row>
    <row r="36" s="161" customFormat="true" ht="15" customHeight="true" x14ac:dyDescent="0.2">
      <c r="A36" s="2886"/>
      <c r="B36" s="2143" t="s">
        <v>49</v>
      </c>
      <c r="C36" s="2037">
        <v>97.056542080951317</v>
      </c>
      <c r="D36" s="2038">
        <v>94.688753474637195</v>
      </c>
      <c r="E36" s="2038">
        <v>89.383669427105332</v>
      </c>
      <c r="F36" s="2038">
        <v>79.545736591379011</v>
      </c>
      <c r="G36" s="2039">
        <v>49.657360170741754</v>
      </c>
      <c r="H36" s="2040">
        <v>91.870615140366212</v>
      </c>
      <c r="I36" s="2038">
        <v>82.314899727536357</v>
      </c>
      <c r="J36" s="2038">
        <v>76.52872160239076</v>
      </c>
      <c r="K36" s="2038">
        <v>61.910901713873493</v>
      </c>
      <c r="L36" s="2041">
        <v>36.252706950991083</v>
      </c>
      <c r="M36" s="2042">
        <v>97.710567484698785</v>
      </c>
      <c r="N36" s="2038">
        <v>96.520598520046036</v>
      </c>
      <c r="O36" s="2038">
        <v>95.920363560183688</v>
      </c>
      <c r="P36" s="2038">
        <v>91.403531543673253</v>
      </c>
      <c r="Q36" s="2039">
        <v>84.456938240939323</v>
      </c>
      <c r="R36" s="2040">
        <v>79.096955121105822</v>
      </c>
      <c r="S36" s="2038">
        <v>88.99068695629299</v>
      </c>
      <c r="T36" s="2038">
        <v>67.725488982113163</v>
      </c>
      <c r="U36" s="2038">
        <v>89.046159732801257</v>
      </c>
      <c r="V36" s="2038">
        <v>95.468949034799351</v>
      </c>
      <c r="W36" s="2038">
        <v>79.927958369601868</v>
      </c>
      <c r="X36" s="2038">
        <v>91.945406849332471</v>
      </c>
      <c r="Y36" s="2038">
        <v>77.239018929394433</v>
      </c>
      <c r="Z36" s="2038">
        <v>81.24068765555738</v>
      </c>
      <c r="AA36" s="2038">
        <v>86.551386274109291</v>
      </c>
      <c r="AB36" s="2038">
        <v>73.285522740899054</v>
      </c>
      <c r="AC36" s="2654">
        <v>60.103693955431694</v>
      </c>
      <c r="AD36" s="375"/>
      <c r="AE36" s="375"/>
      <c r="AF36" s="375"/>
      <c r="AG36" s="375"/>
      <c r="AH36" s="375"/>
      <c r="AI36" s="375"/>
      <c r="AJ36" s="375"/>
      <c r="AK36" s="375"/>
      <c r="AL36" s="375"/>
      <c r="AM36" s="375"/>
      <c r="AN36" s="375"/>
      <c r="AO36" s="375"/>
      <c r="AP36" s="375"/>
      <c r="AQ36" s="375"/>
      <c r="AR36" s="375"/>
      <c r="AS36" s="375"/>
      <c r="AT36" s="375"/>
      <c r="AU36" s="375"/>
      <c r="AV36" s="375"/>
      <c r="AW36" s="375"/>
      <c r="AX36" s="375"/>
      <c r="AY36" s="375"/>
      <c r="AZ36" s="834"/>
      <c r="BA36" s="2878"/>
      <c r="BB36" s="184" t="s">
        <v>49</v>
      </c>
      <c r="BC36" s="1272" t="s">
        <v>36</v>
      </c>
      <c r="BD36" s="1292" t="s">
        <v>36</v>
      </c>
      <c r="BE36" s="1292" t="s">
        <v>36</v>
      </c>
      <c r="BF36" s="1292" t="s">
        <v>36</v>
      </c>
      <c r="BG36" s="1313" t="s">
        <v>36</v>
      </c>
      <c r="BH36" s="1334" t="s">
        <v>36</v>
      </c>
      <c r="BI36" s="1292" t="s">
        <v>36</v>
      </c>
      <c r="BJ36" s="1292" t="s">
        <v>36</v>
      </c>
      <c r="BK36" s="1292" t="s">
        <v>36</v>
      </c>
      <c r="BL36" s="1313" t="s">
        <v>36</v>
      </c>
      <c r="BM36" s="1334" t="s">
        <v>36</v>
      </c>
      <c r="BN36" s="1292" t="s">
        <v>36</v>
      </c>
      <c r="BO36" s="1292" t="s">
        <v>36</v>
      </c>
      <c r="BP36" s="1292" t="s">
        <v>36</v>
      </c>
      <c r="BQ36" s="1313" t="s">
        <v>36</v>
      </c>
      <c r="BR36" s="1334" t="s">
        <v>36</v>
      </c>
      <c r="BS36" s="1292" t="s">
        <v>36</v>
      </c>
      <c r="BT36" s="1292" t="s">
        <v>36</v>
      </c>
      <c r="BU36" s="1292" t="s">
        <v>36</v>
      </c>
      <c r="BV36" s="1292" t="s">
        <v>36</v>
      </c>
      <c r="BW36" s="1292" t="s">
        <v>36</v>
      </c>
      <c r="BX36" s="1292" t="s">
        <v>36</v>
      </c>
      <c r="BY36" s="1354" t="s">
        <v>36</v>
      </c>
      <c r="BZ36" s="1354" t="s">
        <v>36</v>
      </c>
      <c r="CA36" s="1354" t="s">
        <v>36</v>
      </c>
      <c r="CB36" s="1354" t="s">
        <v>36</v>
      </c>
      <c r="CC36" s="1354" t="s">
        <v>36</v>
      </c>
      <c r="CD36" s="2521"/>
      <c r="CE36" s="2521"/>
      <c r="CF36" s="2521"/>
      <c r="CG36" s="2521"/>
      <c r="CH36" s="2521"/>
      <c r="CI36" s="2521"/>
      <c r="CJ36" s="2521"/>
      <c r="CK36" s="2521"/>
      <c r="CL36" s="2521"/>
      <c r="CM36" s="2521"/>
      <c r="CN36" s="2521"/>
      <c r="CO36" s="2521"/>
      <c r="CP36" s="2521"/>
      <c r="CQ36" s="2521"/>
      <c r="CR36" s="2521"/>
      <c r="CS36" s="2521"/>
      <c r="CT36" s="2521"/>
      <c r="CU36" s="2521"/>
      <c r="CV36" s="2521"/>
      <c r="CW36" s="2521"/>
      <c r="CX36" s="2521"/>
      <c r="CY36" s="2521"/>
      <c r="CZ36" s="2521"/>
    </row>
    <row r="37" s="161" customFormat="true" ht="15" customHeight="true" x14ac:dyDescent="0.2">
      <c r="A37" s="2886" t="s">
        <v>170</v>
      </c>
      <c r="B37" s="2143" t="s">
        <v>50</v>
      </c>
      <c r="C37" s="2037">
        <v>1.6400245402685723</v>
      </c>
      <c r="D37" s="2038">
        <v>7.0669586726663471</v>
      </c>
      <c r="E37" s="2038">
        <v>11.835985815216793</v>
      </c>
      <c r="F37" s="2038">
        <v>21.735463857013706</v>
      </c>
      <c r="G37" s="2039">
        <v>51.435821901367639</v>
      </c>
      <c r="H37" s="2040">
        <v>7.8205800203192872</v>
      </c>
      <c r="I37" s="2038">
        <v>17.842379379196171</v>
      </c>
      <c r="J37" s="2038">
        <v>24.225795198598576</v>
      </c>
      <c r="K37" s="2038">
        <v>39.385700389523748</v>
      </c>
      <c r="L37" s="2041">
        <v>64.278927091622478</v>
      </c>
      <c r="M37" s="2042">
        <v>2.2750514191656057</v>
      </c>
      <c r="N37" s="2038">
        <v>1.1488624468554567</v>
      </c>
      <c r="O37" s="2038">
        <v>5.0489703720515209</v>
      </c>
      <c r="P37" s="2038">
        <v>10.849211475744182</v>
      </c>
      <c r="Q37" s="2039">
        <v>19.886860573235431</v>
      </c>
      <c r="R37" s="2040">
        <v>18.596974963245344</v>
      </c>
      <c r="S37" s="2038">
        <v>13.455381330741753</v>
      </c>
      <c r="T37" s="2038">
        <v>32.560974806119646</v>
      </c>
      <c r="U37" s="2038">
        <v>14.458920511988815</v>
      </c>
      <c r="V37" s="2038">
        <v>5.5575311859586494</v>
      </c>
      <c r="W37" s="2038">
        <v>25.727395382959163</v>
      </c>
      <c r="X37" s="2038">
        <v>8.4709956827115054</v>
      </c>
      <c r="Y37" s="2038">
        <v>33.106163486981025</v>
      </c>
      <c r="Z37" s="2038">
        <v>26.64371923510706</v>
      </c>
      <c r="AA37" s="2038">
        <v>16.226070715164155</v>
      </c>
      <c r="AB37" s="2038">
        <v>38.988087793573165</v>
      </c>
      <c r="AC37" s="2654">
        <v>40.687964192185987</v>
      </c>
      <c r="AD37" s="375"/>
      <c r="AE37" s="375"/>
      <c r="AF37" s="375"/>
      <c r="AG37" s="375"/>
      <c r="AH37" s="375"/>
      <c r="AI37" s="375"/>
      <c r="AJ37" s="375"/>
      <c r="AK37" s="375"/>
      <c r="AL37" s="375"/>
      <c r="AM37" s="375"/>
      <c r="AN37" s="375"/>
      <c r="AO37" s="375"/>
      <c r="AP37" s="375"/>
      <c r="AQ37" s="375"/>
      <c r="AR37" s="375"/>
      <c r="AS37" s="375"/>
      <c r="AT37" s="375"/>
      <c r="AU37" s="375"/>
      <c r="AV37" s="375"/>
      <c r="AW37" s="375"/>
      <c r="AX37" s="375"/>
      <c r="AY37" s="375"/>
      <c r="AZ37" s="834"/>
      <c r="BA37" s="2878" t="s">
        <v>127</v>
      </c>
      <c r="BB37" s="184" t="s">
        <v>50</v>
      </c>
      <c r="BC37" s="1272" t="s">
        <v>36</v>
      </c>
      <c r="BD37" s="1292" t="s">
        <v>36</v>
      </c>
      <c r="BE37" s="1292" t="s">
        <v>36</v>
      </c>
      <c r="BF37" s="1292" t="s">
        <v>36</v>
      </c>
      <c r="BG37" s="1313" t="s">
        <v>36</v>
      </c>
      <c r="BH37" s="1334" t="s">
        <v>36</v>
      </c>
      <c r="BI37" s="1292" t="s">
        <v>36</v>
      </c>
      <c r="BJ37" s="1292" t="s">
        <v>36</v>
      </c>
      <c r="BK37" s="1292" t="s">
        <v>36</v>
      </c>
      <c r="BL37" s="1313" t="s">
        <v>36</v>
      </c>
      <c r="BM37" s="1334" t="s">
        <v>36</v>
      </c>
      <c r="BN37" s="1292" t="s">
        <v>36</v>
      </c>
      <c r="BO37" s="1292" t="s">
        <v>36</v>
      </c>
      <c r="BP37" s="1292" t="s">
        <v>36</v>
      </c>
      <c r="BQ37" s="1313" t="s">
        <v>36</v>
      </c>
      <c r="BR37" s="1334" t="s">
        <v>36</v>
      </c>
      <c r="BS37" s="1292" t="s">
        <v>36</v>
      </c>
      <c r="BT37" s="1292" t="s">
        <v>36</v>
      </c>
      <c r="BU37" s="1292" t="s">
        <v>36</v>
      </c>
      <c r="BV37" s="1292" t="s">
        <v>36</v>
      </c>
      <c r="BW37" s="1292" t="s">
        <v>36</v>
      </c>
      <c r="BX37" s="1292" t="s">
        <v>36</v>
      </c>
      <c r="BY37" s="1354" t="s">
        <v>36</v>
      </c>
      <c r="BZ37" s="1354" t="s">
        <v>36</v>
      </c>
      <c r="CA37" s="1354" t="s">
        <v>36</v>
      </c>
      <c r="CB37" s="1354" t="s">
        <v>36</v>
      </c>
      <c r="CC37" s="1354" t="s">
        <v>36</v>
      </c>
      <c r="CD37" s="2521"/>
      <c r="CE37" s="2521"/>
      <c r="CF37" s="2521"/>
      <c r="CG37" s="2521"/>
      <c r="CH37" s="2521"/>
      <c r="CI37" s="2521"/>
      <c r="CJ37" s="2521"/>
      <c r="CK37" s="2521"/>
      <c r="CL37" s="2521"/>
      <c r="CM37" s="2521"/>
      <c r="CN37" s="2521"/>
      <c r="CO37" s="2521"/>
      <c r="CP37" s="2521"/>
      <c r="CQ37" s="2521"/>
      <c r="CR37" s="2521"/>
      <c r="CS37" s="2521"/>
      <c r="CT37" s="2521"/>
      <c r="CU37" s="2521"/>
      <c r="CV37" s="2521"/>
      <c r="CW37" s="2521"/>
      <c r="CX37" s="2521"/>
      <c r="CY37" s="2521"/>
      <c r="CZ37" s="2521"/>
    </row>
    <row r="38" s="161" customFormat="true" ht="15" customHeight="true" x14ac:dyDescent="0.2">
      <c r="A38" s="2886"/>
      <c r="B38" s="2143" t="s">
        <v>49</v>
      </c>
      <c r="C38" s="2037">
        <v>98.359975459731459</v>
      </c>
      <c r="D38" s="2038">
        <v>92.933041327333683</v>
      </c>
      <c r="E38" s="2038">
        <v>88.164014184783284</v>
      </c>
      <c r="F38" s="2038">
        <v>78.264536142986387</v>
      </c>
      <c r="G38" s="2039">
        <v>48.56417809863256</v>
      </c>
      <c r="H38" s="2040">
        <v>92.179419979680802</v>
      </c>
      <c r="I38" s="2038">
        <v>82.157620620803868</v>
      </c>
      <c r="J38" s="2038">
        <v>75.774204801401396</v>
      </c>
      <c r="K38" s="2038">
        <v>60.614299610476216</v>
      </c>
      <c r="L38" s="2041">
        <v>35.721072908377387</v>
      </c>
      <c r="M38" s="2042">
        <v>97.724948580834379</v>
      </c>
      <c r="N38" s="2038">
        <v>98.85113755314454</v>
      </c>
      <c r="O38" s="2038">
        <v>94.951029627948458</v>
      </c>
      <c r="P38" s="2038">
        <v>89.150788524255802</v>
      </c>
      <c r="Q38" s="2039">
        <v>80.113139426764732</v>
      </c>
      <c r="R38" s="2040">
        <v>81.403025036754642</v>
      </c>
      <c r="S38" s="2038">
        <v>86.544618669258142</v>
      </c>
      <c r="T38" s="2038">
        <v>67.43902519388034</v>
      </c>
      <c r="U38" s="2038">
        <v>85.541079488011292</v>
      </c>
      <c r="V38" s="2038">
        <v>94.44246881404132</v>
      </c>
      <c r="W38" s="2038">
        <v>74.272604617040855</v>
      </c>
      <c r="X38" s="2038">
        <v>91.529004317288553</v>
      </c>
      <c r="Y38" s="2038">
        <v>66.893836513018883</v>
      </c>
      <c r="Z38" s="2038">
        <v>73.356280764893285</v>
      </c>
      <c r="AA38" s="2038">
        <v>83.773929284835674</v>
      </c>
      <c r="AB38" s="2038">
        <v>61.011912206426821</v>
      </c>
      <c r="AC38" s="2654">
        <v>59.312035807813857</v>
      </c>
      <c r="AD38" s="375"/>
      <c r="AE38" s="375"/>
      <c r="AF38" s="375"/>
      <c r="AG38" s="375"/>
      <c r="AH38" s="375"/>
      <c r="AI38" s="375"/>
      <c r="AJ38" s="375"/>
      <c r="AK38" s="375"/>
      <c r="AL38" s="375"/>
      <c r="AM38" s="375"/>
      <c r="AN38" s="375"/>
      <c r="AO38" s="375"/>
      <c r="AP38" s="375"/>
      <c r="AQ38" s="375"/>
      <c r="AR38" s="375"/>
      <c r="AS38" s="375"/>
      <c r="AT38" s="375"/>
      <c r="AU38" s="375"/>
      <c r="AV38" s="375"/>
      <c r="AW38" s="375"/>
      <c r="AX38" s="375"/>
      <c r="AY38" s="375"/>
      <c r="AZ38" s="834"/>
      <c r="BA38" s="2878"/>
      <c r="BB38" s="184" t="s">
        <v>49</v>
      </c>
      <c r="BC38" s="1272" t="s">
        <v>36</v>
      </c>
      <c r="BD38" s="1292" t="s">
        <v>36</v>
      </c>
      <c r="BE38" s="1292" t="s">
        <v>36</v>
      </c>
      <c r="BF38" s="1292" t="s">
        <v>36</v>
      </c>
      <c r="BG38" s="1313" t="s">
        <v>36</v>
      </c>
      <c r="BH38" s="1334" t="s">
        <v>36</v>
      </c>
      <c r="BI38" s="1292" t="s">
        <v>36</v>
      </c>
      <c r="BJ38" s="1292" t="s">
        <v>36</v>
      </c>
      <c r="BK38" s="1292" t="s">
        <v>36</v>
      </c>
      <c r="BL38" s="1313" t="s">
        <v>36</v>
      </c>
      <c r="BM38" s="1334" t="s">
        <v>36</v>
      </c>
      <c r="BN38" s="1292" t="s">
        <v>36</v>
      </c>
      <c r="BO38" s="1292" t="s">
        <v>36</v>
      </c>
      <c r="BP38" s="1292" t="s">
        <v>36</v>
      </c>
      <c r="BQ38" s="1313" t="s">
        <v>36</v>
      </c>
      <c r="BR38" s="1334" t="s">
        <v>36</v>
      </c>
      <c r="BS38" s="1292" t="s">
        <v>36</v>
      </c>
      <c r="BT38" s="1292" t="s">
        <v>36</v>
      </c>
      <c r="BU38" s="1292" t="s">
        <v>36</v>
      </c>
      <c r="BV38" s="1292" t="s">
        <v>36</v>
      </c>
      <c r="BW38" s="1292" t="s">
        <v>36</v>
      </c>
      <c r="BX38" s="1292" t="s">
        <v>36</v>
      </c>
      <c r="BY38" s="1354" t="s">
        <v>36</v>
      </c>
      <c r="BZ38" s="1354" t="s">
        <v>36</v>
      </c>
      <c r="CA38" s="1354" t="s">
        <v>36</v>
      </c>
      <c r="CB38" s="1354" t="s">
        <v>36</v>
      </c>
      <c r="CC38" s="1354" t="s">
        <v>36</v>
      </c>
      <c r="CD38" s="2521"/>
      <c r="CE38" s="2521"/>
      <c r="CF38" s="2521"/>
      <c r="CG38" s="2521"/>
      <c r="CH38" s="2521"/>
      <c r="CI38" s="2521"/>
      <c r="CJ38" s="2521"/>
      <c r="CK38" s="2521"/>
      <c r="CL38" s="2521"/>
      <c r="CM38" s="2521"/>
      <c r="CN38" s="2521"/>
      <c r="CO38" s="2521"/>
      <c r="CP38" s="2521"/>
      <c r="CQ38" s="2521"/>
      <c r="CR38" s="2521"/>
      <c r="CS38" s="2521"/>
      <c r="CT38" s="2521"/>
      <c r="CU38" s="2521"/>
      <c r="CV38" s="2521"/>
      <c r="CW38" s="2521"/>
      <c r="CX38" s="2521"/>
      <c r="CY38" s="2521"/>
      <c r="CZ38" s="2521"/>
    </row>
    <row r="39" s="156" customFormat="true" ht="15" customHeight="true" x14ac:dyDescent="0.2">
      <c r="A39" s="2886" t="s">
        <v>124</v>
      </c>
      <c r="B39" s="291" t="s">
        <v>50</v>
      </c>
      <c r="C39" s="1201" t="s">
        <v>36</v>
      </c>
      <c r="D39" s="1213" t="s">
        <v>36</v>
      </c>
      <c r="E39" s="1213" t="s">
        <v>36</v>
      </c>
      <c r="F39" s="1213" t="s">
        <v>36</v>
      </c>
      <c r="G39" s="1225" t="s">
        <v>36</v>
      </c>
      <c r="H39" s="1237" t="s">
        <v>36</v>
      </c>
      <c r="I39" s="1213" t="s">
        <v>36</v>
      </c>
      <c r="J39" s="1213" t="s">
        <v>36</v>
      </c>
      <c r="K39" s="1213" t="s">
        <v>36</v>
      </c>
      <c r="L39" s="1249" t="s">
        <v>36</v>
      </c>
      <c r="M39" s="1261" t="s">
        <v>36</v>
      </c>
      <c r="N39" s="1213" t="s">
        <v>36</v>
      </c>
      <c r="O39" s="1213" t="s">
        <v>36</v>
      </c>
      <c r="P39" s="1213" t="s">
        <v>36</v>
      </c>
      <c r="Q39" s="1225" t="s">
        <v>36</v>
      </c>
      <c r="R39" s="1237" t="s">
        <v>36</v>
      </c>
      <c r="S39" s="1213" t="s">
        <v>36</v>
      </c>
      <c r="T39" s="1213" t="s">
        <v>36</v>
      </c>
      <c r="U39" s="1213" t="s">
        <v>36</v>
      </c>
      <c r="V39" s="1213" t="s">
        <v>36</v>
      </c>
      <c r="W39" s="1213" t="s">
        <v>36</v>
      </c>
      <c r="X39" s="1213" t="s">
        <v>36</v>
      </c>
      <c r="Y39" s="1265" t="s">
        <v>36</v>
      </c>
      <c r="Z39" s="1265" t="s">
        <v>36</v>
      </c>
      <c r="AA39" s="1265" t="s">
        <v>36</v>
      </c>
      <c r="AB39" s="1265" t="s">
        <v>36</v>
      </c>
      <c r="AC39" s="2496" t="s">
        <v>36</v>
      </c>
      <c r="AD39" s="2511"/>
      <c r="AE39" s="2511"/>
      <c r="AF39" s="2511"/>
      <c r="AG39" s="2511"/>
      <c r="AH39" s="2511"/>
      <c r="AI39" s="2511"/>
      <c r="AJ39" s="2511"/>
      <c r="AK39" s="2511"/>
      <c r="AL39" s="2511"/>
      <c r="AM39" s="2511"/>
      <c r="AN39" s="2511"/>
      <c r="AO39" s="2511"/>
      <c r="AP39" s="2511"/>
      <c r="AQ39" s="2511"/>
      <c r="AR39" s="2511"/>
      <c r="AS39" s="2511"/>
      <c r="AT39" s="2511"/>
      <c r="AU39" s="2511"/>
      <c r="AV39" s="2511"/>
      <c r="AW39" s="2511"/>
      <c r="AX39" s="2511"/>
      <c r="AY39" s="2511"/>
      <c r="AZ39" s="250"/>
      <c r="BA39" s="2878" t="s">
        <v>124</v>
      </c>
      <c r="BB39" s="184" t="s">
        <v>50</v>
      </c>
      <c r="BC39" s="1272" t="s">
        <v>36</v>
      </c>
      <c r="BD39" s="1292" t="s">
        <v>36</v>
      </c>
      <c r="BE39" s="1292" t="s">
        <v>36</v>
      </c>
      <c r="BF39" s="1292" t="s">
        <v>36</v>
      </c>
      <c r="BG39" s="1313" t="s">
        <v>36</v>
      </c>
      <c r="BH39" s="1334" t="s">
        <v>36</v>
      </c>
      <c r="BI39" s="1292" t="s">
        <v>36</v>
      </c>
      <c r="BJ39" s="1292" t="s">
        <v>36</v>
      </c>
      <c r="BK39" s="1292" t="s">
        <v>36</v>
      </c>
      <c r="BL39" s="1313" t="s">
        <v>36</v>
      </c>
      <c r="BM39" s="1334" t="s">
        <v>36</v>
      </c>
      <c r="BN39" s="1292" t="s">
        <v>36</v>
      </c>
      <c r="BO39" s="1292" t="s">
        <v>36</v>
      </c>
      <c r="BP39" s="1292" t="s">
        <v>36</v>
      </c>
      <c r="BQ39" s="1313" t="s">
        <v>36</v>
      </c>
      <c r="BR39" s="1334" t="s">
        <v>36</v>
      </c>
      <c r="BS39" s="1292" t="s">
        <v>36</v>
      </c>
      <c r="BT39" s="1292" t="s">
        <v>36</v>
      </c>
      <c r="BU39" s="1292" t="s">
        <v>36</v>
      </c>
      <c r="BV39" s="1292" t="s">
        <v>36</v>
      </c>
      <c r="BW39" s="1292" t="s">
        <v>36</v>
      </c>
      <c r="BX39" s="1292" t="s">
        <v>36</v>
      </c>
      <c r="BY39" s="1354" t="s">
        <v>36</v>
      </c>
      <c r="BZ39" s="1354" t="s">
        <v>36</v>
      </c>
      <c r="CA39" s="1354" t="s">
        <v>36</v>
      </c>
      <c r="CB39" s="1354" t="s">
        <v>36</v>
      </c>
      <c r="CC39" s="1354" t="s">
        <v>36</v>
      </c>
      <c r="CD39" s="2521"/>
      <c r="CE39" s="2521"/>
      <c r="CF39" s="2521"/>
      <c r="CG39" s="2521"/>
      <c r="CH39" s="2521"/>
      <c r="CI39" s="2521"/>
      <c r="CJ39" s="2521"/>
      <c r="CK39" s="2521"/>
      <c r="CL39" s="2521"/>
      <c r="CM39" s="2521"/>
      <c r="CN39" s="2521"/>
      <c r="CO39" s="2521"/>
      <c r="CP39" s="2521"/>
      <c r="CQ39" s="2521"/>
      <c r="CR39" s="2521"/>
      <c r="CS39" s="2521"/>
      <c r="CT39" s="2521"/>
      <c r="CU39" s="2521"/>
      <c r="CV39" s="2521"/>
      <c r="CW39" s="2521"/>
      <c r="CX39" s="2521"/>
      <c r="CY39" s="2521"/>
      <c r="CZ39" s="2521"/>
    </row>
    <row r="40" s="156" customFormat="true" ht="15" customHeight="true" x14ac:dyDescent="0.2">
      <c r="A40" s="2886"/>
      <c r="B40" s="291" t="s">
        <v>49</v>
      </c>
      <c r="C40" s="1201" t="s">
        <v>36</v>
      </c>
      <c r="D40" s="1213" t="s">
        <v>36</v>
      </c>
      <c r="E40" s="1213" t="s">
        <v>36</v>
      </c>
      <c r="F40" s="1213" t="s">
        <v>36</v>
      </c>
      <c r="G40" s="1225" t="s">
        <v>36</v>
      </c>
      <c r="H40" s="1237" t="s">
        <v>36</v>
      </c>
      <c r="I40" s="1213" t="s">
        <v>36</v>
      </c>
      <c r="J40" s="1213" t="s">
        <v>36</v>
      </c>
      <c r="K40" s="1213" t="s">
        <v>36</v>
      </c>
      <c r="L40" s="1249" t="s">
        <v>36</v>
      </c>
      <c r="M40" s="1261" t="s">
        <v>36</v>
      </c>
      <c r="N40" s="1213" t="s">
        <v>36</v>
      </c>
      <c r="O40" s="1213" t="s">
        <v>36</v>
      </c>
      <c r="P40" s="1213" t="s">
        <v>36</v>
      </c>
      <c r="Q40" s="1225" t="s">
        <v>36</v>
      </c>
      <c r="R40" s="1237" t="s">
        <v>36</v>
      </c>
      <c r="S40" s="1213" t="s">
        <v>36</v>
      </c>
      <c r="T40" s="1213" t="s">
        <v>36</v>
      </c>
      <c r="U40" s="1213" t="s">
        <v>36</v>
      </c>
      <c r="V40" s="1213" t="s">
        <v>36</v>
      </c>
      <c r="W40" s="1213" t="s">
        <v>36</v>
      </c>
      <c r="X40" s="1213" t="s">
        <v>36</v>
      </c>
      <c r="Y40" s="1265" t="s">
        <v>36</v>
      </c>
      <c r="Z40" s="1265" t="s">
        <v>36</v>
      </c>
      <c r="AA40" s="1265" t="s">
        <v>36</v>
      </c>
      <c r="AB40" s="1265" t="s">
        <v>36</v>
      </c>
      <c r="AC40" s="2496" t="s">
        <v>36</v>
      </c>
      <c r="AD40" s="2511"/>
      <c r="AE40" s="2511"/>
      <c r="AF40" s="2511"/>
      <c r="AG40" s="2511"/>
      <c r="AH40" s="2511"/>
      <c r="AI40" s="2511"/>
      <c r="AJ40" s="2511"/>
      <c r="AK40" s="2511"/>
      <c r="AL40" s="2511"/>
      <c r="AM40" s="2511"/>
      <c r="AN40" s="2511"/>
      <c r="AO40" s="2511"/>
      <c r="AP40" s="2511"/>
      <c r="AQ40" s="2511"/>
      <c r="AR40" s="2511"/>
      <c r="AS40" s="2511"/>
      <c r="AT40" s="2511"/>
      <c r="AU40" s="2511"/>
      <c r="AV40" s="2511"/>
      <c r="AW40" s="2511"/>
      <c r="AX40" s="2511"/>
      <c r="AY40" s="2511"/>
      <c r="AZ40" s="250"/>
      <c r="BA40" s="2878"/>
      <c r="BB40" s="184" t="s">
        <v>49</v>
      </c>
      <c r="BC40" s="1272" t="s">
        <v>36</v>
      </c>
      <c r="BD40" s="1292" t="s">
        <v>36</v>
      </c>
      <c r="BE40" s="1292" t="s">
        <v>36</v>
      </c>
      <c r="BF40" s="1292" t="s">
        <v>36</v>
      </c>
      <c r="BG40" s="1313" t="s">
        <v>36</v>
      </c>
      <c r="BH40" s="1334" t="s">
        <v>36</v>
      </c>
      <c r="BI40" s="1292" t="s">
        <v>36</v>
      </c>
      <c r="BJ40" s="1292" t="s">
        <v>36</v>
      </c>
      <c r="BK40" s="1292" t="s">
        <v>36</v>
      </c>
      <c r="BL40" s="1313" t="s">
        <v>36</v>
      </c>
      <c r="BM40" s="1334" t="s">
        <v>36</v>
      </c>
      <c r="BN40" s="1292" t="s">
        <v>36</v>
      </c>
      <c r="BO40" s="1292" t="s">
        <v>36</v>
      </c>
      <c r="BP40" s="1292" t="s">
        <v>36</v>
      </c>
      <c r="BQ40" s="1313" t="s">
        <v>36</v>
      </c>
      <c r="BR40" s="1334" t="s">
        <v>36</v>
      </c>
      <c r="BS40" s="1292" t="s">
        <v>36</v>
      </c>
      <c r="BT40" s="1292" t="s">
        <v>36</v>
      </c>
      <c r="BU40" s="1292" t="s">
        <v>36</v>
      </c>
      <c r="BV40" s="1292" t="s">
        <v>36</v>
      </c>
      <c r="BW40" s="1292" t="s">
        <v>36</v>
      </c>
      <c r="BX40" s="1292" t="s">
        <v>36</v>
      </c>
      <c r="BY40" s="1354" t="s">
        <v>36</v>
      </c>
      <c r="BZ40" s="1354" t="s">
        <v>36</v>
      </c>
      <c r="CA40" s="1354" t="s">
        <v>36</v>
      </c>
      <c r="CB40" s="1354" t="s">
        <v>36</v>
      </c>
      <c r="CC40" s="1354" t="s">
        <v>36</v>
      </c>
      <c r="CD40" s="2521"/>
      <c r="CE40" s="2521"/>
      <c r="CF40" s="2521"/>
      <c r="CG40" s="2521"/>
      <c r="CH40" s="2521"/>
      <c r="CI40" s="2521"/>
      <c r="CJ40" s="2521"/>
      <c r="CK40" s="2521"/>
      <c r="CL40" s="2521"/>
      <c r="CM40" s="2521"/>
      <c r="CN40" s="2521"/>
      <c r="CO40" s="2521"/>
      <c r="CP40" s="2521"/>
      <c r="CQ40" s="2521"/>
      <c r="CR40" s="2521"/>
      <c r="CS40" s="2521"/>
      <c r="CT40" s="2521"/>
      <c r="CU40" s="2521"/>
      <c r="CV40" s="2521"/>
      <c r="CW40" s="2521"/>
      <c r="CX40" s="2521"/>
      <c r="CY40" s="2521"/>
      <c r="CZ40" s="2521"/>
    </row>
    <row r="41" s="161" customFormat="true" ht="15" customHeight="true" x14ac:dyDescent="0.2">
      <c r="A41" s="2886" t="s">
        <v>57</v>
      </c>
      <c r="B41" s="2143" t="s">
        <v>50</v>
      </c>
      <c r="C41" s="2037">
        <v>21.433640803151281</v>
      </c>
      <c r="D41" s="2038">
        <v>19.933318586691829</v>
      </c>
      <c r="E41" s="2038">
        <v>16.755360284249701</v>
      </c>
      <c r="F41" s="2038">
        <v>11.499690520711866</v>
      </c>
      <c r="G41" s="2039">
        <v>5.8227700904721091</v>
      </c>
      <c r="H41" s="2040">
        <v>17.08207726738242</v>
      </c>
      <c r="I41" s="2038">
        <v>11.485446416141414</v>
      </c>
      <c r="J41" s="2038">
        <v>10.633068310005738</v>
      </c>
      <c r="K41" s="2038">
        <v>5.4908476182804682</v>
      </c>
      <c r="L41" s="2041">
        <v>5.9089315346672144</v>
      </c>
      <c r="M41" s="2042">
        <v>22.206283111374486</v>
      </c>
      <c r="N41" s="2038">
        <v>21.090759908307131</v>
      </c>
      <c r="O41" s="2038">
        <v>19.61312679752605</v>
      </c>
      <c r="P41" s="2038">
        <v>17.660335924296362</v>
      </c>
      <c r="Q41" s="2039">
        <v>17.380641086921102</v>
      </c>
      <c r="R41" s="2040">
        <v>5.9517012788275601</v>
      </c>
      <c r="S41" s="2038">
        <v>21.432881049002738</v>
      </c>
      <c r="T41" s="2038">
        <v>5.8124413332991942</v>
      </c>
      <c r="U41" s="2038">
        <v>27.556923927178691</v>
      </c>
      <c r="V41" s="2038">
        <v>20.183173659673308</v>
      </c>
      <c r="W41" s="2038">
        <v>10.676100020029551</v>
      </c>
      <c r="X41" s="2038">
        <v>19.3224204259411</v>
      </c>
      <c r="Y41" s="2038">
        <v>9.2671522547957732</v>
      </c>
      <c r="Z41" s="2038">
        <v>20.365635197245307</v>
      </c>
      <c r="AA41" s="2038">
        <v>11.929580473179534</v>
      </c>
      <c r="AB41" s="2038">
        <v>10.80928086750205</v>
      </c>
      <c r="AC41" s="2654">
        <v>6.9915237946647446</v>
      </c>
      <c r="AD41" s="375"/>
      <c r="AE41" s="375"/>
      <c r="AF41" s="375"/>
      <c r="AG41" s="375"/>
      <c r="AH41" s="375"/>
      <c r="AI41" s="375"/>
      <c r="AJ41" s="375"/>
      <c r="AK41" s="375"/>
      <c r="AL41" s="375"/>
      <c r="AM41" s="375"/>
      <c r="AN41" s="375"/>
      <c r="AO41" s="375"/>
      <c r="AP41" s="375"/>
      <c r="AQ41" s="375"/>
      <c r="AR41" s="375"/>
      <c r="AS41" s="375"/>
      <c r="AT41" s="375"/>
      <c r="AU41" s="375"/>
      <c r="AV41" s="375"/>
      <c r="AW41" s="375"/>
      <c r="AX41" s="375"/>
      <c r="AY41" s="375"/>
      <c r="AZ41" s="834"/>
      <c r="BA41" s="2878" t="s">
        <v>57</v>
      </c>
      <c r="BB41" s="184" t="s">
        <v>50</v>
      </c>
      <c r="BC41" s="1272" t="s">
        <v>36</v>
      </c>
      <c r="BD41" s="1292" t="s">
        <v>36</v>
      </c>
      <c r="BE41" s="1292" t="s">
        <v>36</v>
      </c>
      <c r="BF41" s="1292" t="s">
        <v>36</v>
      </c>
      <c r="BG41" s="1313" t="s">
        <v>36</v>
      </c>
      <c r="BH41" s="1334" t="s">
        <v>36</v>
      </c>
      <c r="BI41" s="1292" t="s">
        <v>36</v>
      </c>
      <c r="BJ41" s="1292" t="s">
        <v>36</v>
      </c>
      <c r="BK41" s="1292" t="s">
        <v>36</v>
      </c>
      <c r="BL41" s="1313" t="s">
        <v>36</v>
      </c>
      <c r="BM41" s="1334" t="s">
        <v>36</v>
      </c>
      <c r="BN41" s="1292" t="s">
        <v>36</v>
      </c>
      <c r="BO41" s="1292" t="s">
        <v>36</v>
      </c>
      <c r="BP41" s="1292" t="s">
        <v>36</v>
      </c>
      <c r="BQ41" s="1313" t="s">
        <v>36</v>
      </c>
      <c r="BR41" s="1334" t="s">
        <v>36</v>
      </c>
      <c r="BS41" s="1292" t="s">
        <v>36</v>
      </c>
      <c r="BT41" s="1292" t="s">
        <v>36</v>
      </c>
      <c r="BU41" s="1292" t="s">
        <v>36</v>
      </c>
      <c r="BV41" s="1292" t="s">
        <v>36</v>
      </c>
      <c r="BW41" s="1292" t="s">
        <v>36</v>
      </c>
      <c r="BX41" s="1292" t="s">
        <v>36</v>
      </c>
      <c r="BY41" s="1354" t="s">
        <v>36</v>
      </c>
      <c r="BZ41" s="1354" t="s">
        <v>36</v>
      </c>
      <c r="CA41" s="1354" t="s">
        <v>36</v>
      </c>
      <c r="CB41" s="1354" t="s">
        <v>36</v>
      </c>
      <c r="CC41" s="1354" t="s">
        <v>36</v>
      </c>
      <c r="CD41" s="2521"/>
      <c r="CE41" s="2521"/>
      <c r="CF41" s="2521"/>
      <c r="CG41" s="2521"/>
      <c r="CH41" s="2521"/>
      <c r="CI41" s="2521"/>
      <c r="CJ41" s="2521"/>
      <c r="CK41" s="2521"/>
      <c r="CL41" s="2521"/>
      <c r="CM41" s="2521"/>
      <c r="CN41" s="2521"/>
      <c r="CO41" s="2521"/>
      <c r="CP41" s="2521"/>
      <c r="CQ41" s="2521"/>
      <c r="CR41" s="2521"/>
      <c r="CS41" s="2521"/>
      <c r="CT41" s="2521"/>
      <c r="CU41" s="2521"/>
      <c r="CV41" s="2521"/>
      <c r="CW41" s="2521"/>
      <c r="CX41" s="2521"/>
      <c r="CY41" s="2521"/>
      <c r="CZ41" s="2521"/>
    </row>
    <row r="42" s="161" customFormat="true" ht="15" customHeight="true" x14ac:dyDescent="0.2">
      <c r="A42" s="2886"/>
      <c r="B42" s="2143" t="s">
        <v>49</v>
      </c>
      <c r="C42" s="2037">
        <v>78.56635919684912</v>
      </c>
      <c r="D42" s="2038">
        <v>80.066681413308103</v>
      </c>
      <c r="E42" s="2038">
        <v>83.244639715750196</v>
      </c>
      <c r="F42" s="2038">
        <v>88.500309479288063</v>
      </c>
      <c r="G42" s="2039">
        <v>94.17722990952791</v>
      </c>
      <c r="H42" s="2040">
        <v>82.917922732617626</v>
      </c>
      <c r="I42" s="2038">
        <v>88.514553583858628</v>
      </c>
      <c r="J42" s="2038">
        <v>89.366931689994303</v>
      </c>
      <c r="K42" s="2038">
        <v>94.509152381719602</v>
      </c>
      <c r="L42" s="2041">
        <v>94.091068465332796</v>
      </c>
      <c r="M42" s="2042">
        <v>77.793716888625283</v>
      </c>
      <c r="N42" s="2038">
        <v>78.909240091692894</v>
      </c>
      <c r="O42" s="2038">
        <v>80.386873202473907</v>
      </c>
      <c r="P42" s="2038">
        <v>82.339664075703581</v>
      </c>
      <c r="Q42" s="2039">
        <v>82.619358913078941</v>
      </c>
      <c r="R42" s="2040">
        <v>94.048298721172387</v>
      </c>
      <c r="S42" s="2038">
        <v>78.567118950997298</v>
      </c>
      <c r="T42" s="2038">
        <v>94.187558666700809</v>
      </c>
      <c r="U42" s="2038">
        <v>72.443076072821114</v>
      </c>
      <c r="V42" s="2038">
        <v>79.816826340326799</v>
      </c>
      <c r="W42" s="2038">
        <v>89.323899979970619</v>
      </c>
      <c r="X42" s="2038">
        <v>80.67757957405901</v>
      </c>
      <c r="Y42" s="2038">
        <v>90.73284774520431</v>
      </c>
      <c r="Z42" s="2038">
        <v>79.634364802754604</v>
      </c>
      <c r="AA42" s="2038">
        <v>88.070419526820302</v>
      </c>
      <c r="AB42" s="2038">
        <v>89.190719132498046</v>
      </c>
      <c r="AC42" s="2654">
        <v>93.008476205335256</v>
      </c>
      <c r="AD42" s="375"/>
      <c r="AE42" s="375"/>
      <c r="AF42" s="375"/>
      <c r="AG42" s="375"/>
      <c r="AH42" s="375"/>
      <c r="AI42" s="375"/>
      <c r="AJ42" s="375"/>
      <c r="AK42" s="375"/>
      <c r="AL42" s="375"/>
      <c r="AM42" s="375"/>
      <c r="AN42" s="375"/>
      <c r="AO42" s="375"/>
      <c r="AP42" s="375"/>
      <c r="AQ42" s="375"/>
      <c r="AR42" s="375"/>
      <c r="AS42" s="375"/>
      <c r="AT42" s="375"/>
      <c r="AU42" s="375"/>
      <c r="AV42" s="375"/>
      <c r="AW42" s="375"/>
      <c r="AX42" s="375"/>
      <c r="AY42" s="375"/>
      <c r="AZ42" s="834"/>
      <c r="BA42" s="2878"/>
      <c r="BB42" s="184" t="s">
        <v>49</v>
      </c>
      <c r="BC42" s="1272" t="s">
        <v>36</v>
      </c>
      <c r="BD42" s="1292" t="s">
        <v>36</v>
      </c>
      <c r="BE42" s="1292" t="s">
        <v>36</v>
      </c>
      <c r="BF42" s="1292" t="s">
        <v>36</v>
      </c>
      <c r="BG42" s="1313" t="s">
        <v>36</v>
      </c>
      <c r="BH42" s="1334" t="s">
        <v>36</v>
      </c>
      <c r="BI42" s="1292" t="s">
        <v>36</v>
      </c>
      <c r="BJ42" s="1292" t="s">
        <v>36</v>
      </c>
      <c r="BK42" s="1292" t="s">
        <v>36</v>
      </c>
      <c r="BL42" s="1313" t="s">
        <v>36</v>
      </c>
      <c r="BM42" s="1334" t="s">
        <v>36</v>
      </c>
      <c r="BN42" s="1292" t="s">
        <v>36</v>
      </c>
      <c r="BO42" s="1292" t="s">
        <v>36</v>
      </c>
      <c r="BP42" s="1292" t="s">
        <v>36</v>
      </c>
      <c r="BQ42" s="1313" t="s">
        <v>36</v>
      </c>
      <c r="BR42" s="1334" t="s">
        <v>36</v>
      </c>
      <c r="BS42" s="1292" t="s">
        <v>36</v>
      </c>
      <c r="BT42" s="1292" t="s">
        <v>36</v>
      </c>
      <c r="BU42" s="1292" t="s">
        <v>36</v>
      </c>
      <c r="BV42" s="1292" t="s">
        <v>36</v>
      </c>
      <c r="BW42" s="1292" t="s">
        <v>36</v>
      </c>
      <c r="BX42" s="1292" t="s">
        <v>36</v>
      </c>
      <c r="BY42" s="1354" t="s">
        <v>36</v>
      </c>
      <c r="BZ42" s="1354" t="s">
        <v>36</v>
      </c>
      <c r="CA42" s="1354" t="s">
        <v>36</v>
      </c>
      <c r="CB42" s="1354" t="s">
        <v>36</v>
      </c>
      <c r="CC42" s="1354" t="s">
        <v>36</v>
      </c>
      <c r="CD42" s="2521"/>
      <c r="CE42" s="2521"/>
      <c r="CF42" s="2521"/>
      <c r="CG42" s="2521"/>
      <c r="CH42" s="2521"/>
      <c r="CI42" s="2521"/>
      <c r="CJ42" s="2521"/>
      <c r="CK42" s="2521"/>
      <c r="CL42" s="2521"/>
      <c r="CM42" s="2521"/>
      <c r="CN42" s="2521"/>
      <c r="CO42" s="2521"/>
      <c r="CP42" s="2521"/>
      <c r="CQ42" s="2521"/>
      <c r="CR42" s="2521"/>
      <c r="CS42" s="2521"/>
      <c r="CT42" s="2521"/>
      <c r="CU42" s="2521"/>
      <c r="CV42" s="2521"/>
      <c r="CW42" s="2521"/>
      <c r="CX42" s="2521"/>
      <c r="CY42" s="2521"/>
      <c r="CZ42" s="2521"/>
    </row>
    <row r="43" s="161" customFormat="true" ht="15" customHeight="true" x14ac:dyDescent="0.2">
      <c r="A43" s="2886" t="s">
        <v>54</v>
      </c>
      <c r="B43" s="2143" t="s">
        <v>50</v>
      </c>
      <c r="C43" s="2169" t="s">
        <v>36</v>
      </c>
      <c r="D43" s="2173" t="s">
        <v>36</v>
      </c>
      <c r="E43" s="2173" t="s">
        <v>36</v>
      </c>
      <c r="F43" s="2173" t="s">
        <v>36</v>
      </c>
      <c r="G43" s="2177" t="s">
        <v>36</v>
      </c>
      <c r="H43" s="2181" t="s">
        <v>36</v>
      </c>
      <c r="I43" s="2173" t="s">
        <v>36</v>
      </c>
      <c r="J43" s="2173" t="s">
        <v>36</v>
      </c>
      <c r="K43" s="2173" t="s">
        <v>36</v>
      </c>
      <c r="L43" s="2185" t="s">
        <v>36</v>
      </c>
      <c r="M43" s="2169" t="s">
        <v>36</v>
      </c>
      <c r="N43" s="2173" t="s">
        <v>36</v>
      </c>
      <c r="O43" s="2173" t="s">
        <v>36</v>
      </c>
      <c r="P43" s="2173" t="s">
        <v>36</v>
      </c>
      <c r="Q43" s="2177" t="s">
        <v>36</v>
      </c>
      <c r="R43" s="2181" t="s">
        <v>36</v>
      </c>
      <c r="S43" s="2173" t="s">
        <v>36</v>
      </c>
      <c r="T43" s="2173" t="s">
        <v>36</v>
      </c>
      <c r="U43" s="2173" t="s">
        <v>36</v>
      </c>
      <c r="V43" s="2173" t="s">
        <v>36</v>
      </c>
      <c r="W43" s="2173" t="s">
        <v>36</v>
      </c>
      <c r="X43" s="2173" t="s">
        <v>36</v>
      </c>
      <c r="Y43" s="2173" t="s">
        <v>36</v>
      </c>
      <c r="Z43" s="2173" t="s">
        <v>36</v>
      </c>
      <c r="AA43" s="2173" t="s">
        <v>36</v>
      </c>
      <c r="AB43" s="2173" t="s">
        <v>36</v>
      </c>
      <c r="AC43" s="2185" t="s">
        <v>36</v>
      </c>
      <c r="AD43" s="375"/>
      <c r="AE43" s="375"/>
      <c r="AF43" s="375"/>
      <c r="AG43" s="375"/>
      <c r="AH43" s="375"/>
      <c r="AI43" s="375"/>
      <c r="AJ43" s="375"/>
      <c r="AK43" s="375"/>
      <c r="AL43" s="375"/>
      <c r="AM43" s="375"/>
      <c r="AN43" s="375"/>
      <c r="AO43" s="375"/>
      <c r="AP43" s="375"/>
      <c r="AQ43" s="375"/>
      <c r="AR43" s="375"/>
      <c r="AS43" s="375"/>
      <c r="AT43" s="375"/>
      <c r="AU43" s="375"/>
      <c r="AV43" s="375"/>
      <c r="AW43" s="375"/>
      <c r="AX43" s="375"/>
      <c r="AY43" s="375"/>
      <c r="AZ43" s="834"/>
      <c r="BA43" s="2878" t="s">
        <v>54</v>
      </c>
      <c r="BB43" s="184" t="s">
        <v>50</v>
      </c>
      <c r="BC43" s="1272" t="s">
        <v>36</v>
      </c>
      <c r="BD43" s="1292" t="s">
        <v>36</v>
      </c>
      <c r="BE43" s="1292" t="s">
        <v>36</v>
      </c>
      <c r="BF43" s="1292" t="s">
        <v>36</v>
      </c>
      <c r="BG43" s="1313" t="s">
        <v>36</v>
      </c>
      <c r="BH43" s="1334" t="s">
        <v>36</v>
      </c>
      <c r="BI43" s="1292" t="s">
        <v>36</v>
      </c>
      <c r="BJ43" s="1292" t="s">
        <v>36</v>
      </c>
      <c r="BK43" s="1292" t="s">
        <v>36</v>
      </c>
      <c r="BL43" s="1313" t="s">
        <v>36</v>
      </c>
      <c r="BM43" s="1334" t="s">
        <v>36</v>
      </c>
      <c r="BN43" s="1292" t="s">
        <v>36</v>
      </c>
      <c r="BO43" s="1292" t="s">
        <v>36</v>
      </c>
      <c r="BP43" s="1292" t="s">
        <v>36</v>
      </c>
      <c r="BQ43" s="1313" t="s">
        <v>36</v>
      </c>
      <c r="BR43" s="1334" t="s">
        <v>36</v>
      </c>
      <c r="BS43" s="1292" t="s">
        <v>36</v>
      </c>
      <c r="BT43" s="1292" t="s">
        <v>36</v>
      </c>
      <c r="BU43" s="1292" t="s">
        <v>36</v>
      </c>
      <c r="BV43" s="1292" t="s">
        <v>36</v>
      </c>
      <c r="BW43" s="1292" t="s">
        <v>36</v>
      </c>
      <c r="BX43" s="1292" t="s">
        <v>36</v>
      </c>
      <c r="BY43" s="1354" t="s">
        <v>36</v>
      </c>
      <c r="BZ43" s="1354" t="s">
        <v>36</v>
      </c>
      <c r="CA43" s="1354" t="s">
        <v>36</v>
      </c>
      <c r="CB43" s="1354" t="s">
        <v>36</v>
      </c>
      <c r="CC43" s="1354" t="s">
        <v>36</v>
      </c>
      <c r="CD43" s="2521"/>
      <c r="CE43" s="2521"/>
      <c r="CF43" s="2521"/>
      <c r="CG43" s="2521"/>
      <c r="CH43" s="2521"/>
      <c r="CI43" s="2521"/>
      <c r="CJ43" s="2521"/>
      <c r="CK43" s="2521"/>
      <c r="CL43" s="2521"/>
      <c r="CM43" s="2521"/>
      <c r="CN43" s="2521"/>
      <c r="CO43" s="2521"/>
      <c r="CP43" s="2521"/>
      <c r="CQ43" s="2521"/>
      <c r="CR43" s="2521"/>
      <c r="CS43" s="2521"/>
      <c r="CT43" s="2521"/>
      <c r="CU43" s="2521"/>
      <c r="CV43" s="2521"/>
      <c r="CW43" s="2521"/>
      <c r="CX43" s="2521"/>
      <c r="CY43" s="2521"/>
      <c r="CZ43" s="2521"/>
    </row>
    <row r="44" s="161" customFormat="true" ht="15" customHeight="true" x14ac:dyDescent="0.2">
      <c r="A44" s="2886"/>
      <c r="B44" s="2143" t="s">
        <v>49</v>
      </c>
      <c r="C44" s="2169" t="s">
        <v>36</v>
      </c>
      <c r="D44" s="2173" t="s">
        <v>36</v>
      </c>
      <c r="E44" s="2173" t="s">
        <v>36</v>
      </c>
      <c r="F44" s="2173" t="s">
        <v>36</v>
      </c>
      <c r="G44" s="2177" t="s">
        <v>36</v>
      </c>
      <c r="H44" s="2181" t="s">
        <v>36</v>
      </c>
      <c r="I44" s="2173" t="s">
        <v>36</v>
      </c>
      <c r="J44" s="2173" t="s">
        <v>36</v>
      </c>
      <c r="K44" s="2173" t="s">
        <v>36</v>
      </c>
      <c r="L44" s="2185" t="s">
        <v>36</v>
      </c>
      <c r="M44" s="2169" t="s">
        <v>36</v>
      </c>
      <c r="N44" s="2173" t="s">
        <v>36</v>
      </c>
      <c r="O44" s="2173" t="s">
        <v>36</v>
      </c>
      <c r="P44" s="2173" t="s">
        <v>36</v>
      </c>
      <c r="Q44" s="2177" t="s">
        <v>36</v>
      </c>
      <c r="R44" s="2181" t="s">
        <v>36</v>
      </c>
      <c r="S44" s="2173" t="s">
        <v>36</v>
      </c>
      <c r="T44" s="2173" t="s">
        <v>36</v>
      </c>
      <c r="U44" s="2173" t="s">
        <v>36</v>
      </c>
      <c r="V44" s="2173" t="s">
        <v>36</v>
      </c>
      <c r="W44" s="2173" t="s">
        <v>36</v>
      </c>
      <c r="X44" s="2173" t="s">
        <v>36</v>
      </c>
      <c r="Y44" s="2173" t="s">
        <v>36</v>
      </c>
      <c r="Z44" s="2173" t="s">
        <v>36</v>
      </c>
      <c r="AA44" s="2173" t="s">
        <v>36</v>
      </c>
      <c r="AB44" s="2173" t="s">
        <v>36</v>
      </c>
      <c r="AC44" s="2185" t="s">
        <v>36</v>
      </c>
      <c r="AD44" s="375"/>
      <c r="AE44" s="375"/>
      <c r="AF44" s="375"/>
      <c r="AG44" s="375"/>
      <c r="AH44" s="375"/>
      <c r="AI44" s="375"/>
      <c r="AJ44" s="375"/>
      <c r="AK44" s="375"/>
      <c r="AL44" s="375"/>
      <c r="AM44" s="375"/>
      <c r="AN44" s="375"/>
      <c r="AO44" s="375"/>
      <c r="AP44" s="375"/>
      <c r="AQ44" s="375"/>
      <c r="AR44" s="375"/>
      <c r="AS44" s="375"/>
      <c r="AT44" s="375"/>
      <c r="AU44" s="375"/>
      <c r="AV44" s="375"/>
      <c r="AW44" s="375"/>
      <c r="AX44" s="375"/>
      <c r="AY44" s="375"/>
      <c r="AZ44" s="834"/>
      <c r="BA44" s="2878"/>
      <c r="BB44" s="184" t="s">
        <v>49</v>
      </c>
      <c r="BC44" s="1272" t="s">
        <v>36</v>
      </c>
      <c r="BD44" s="1292" t="s">
        <v>36</v>
      </c>
      <c r="BE44" s="1292" t="s">
        <v>36</v>
      </c>
      <c r="BF44" s="1292" t="s">
        <v>36</v>
      </c>
      <c r="BG44" s="1313" t="s">
        <v>36</v>
      </c>
      <c r="BH44" s="1334" t="s">
        <v>36</v>
      </c>
      <c r="BI44" s="1292" t="s">
        <v>36</v>
      </c>
      <c r="BJ44" s="1292" t="s">
        <v>36</v>
      </c>
      <c r="BK44" s="1292" t="s">
        <v>36</v>
      </c>
      <c r="BL44" s="1313" t="s">
        <v>36</v>
      </c>
      <c r="BM44" s="1334" t="s">
        <v>36</v>
      </c>
      <c r="BN44" s="1292" t="s">
        <v>36</v>
      </c>
      <c r="BO44" s="1292" t="s">
        <v>36</v>
      </c>
      <c r="BP44" s="1292" t="s">
        <v>36</v>
      </c>
      <c r="BQ44" s="1313" t="s">
        <v>36</v>
      </c>
      <c r="BR44" s="1334" t="s">
        <v>36</v>
      </c>
      <c r="BS44" s="1292" t="s">
        <v>36</v>
      </c>
      <c r="BT44" s="1292" t="s">
        <v>36</v>
      </c>
      <c r="BU44" s="1292" t="s">
        <v>36</v>
      </c>
      <c r="BV44" s="1292" t="s">
        <v>36</v>
      </c>
      <c r="BW44" s="1292" t="s">
        <v>36</v>
      </c>
      <c r="BX44" s="1292" t="s">
        <v>36</v>
      </c>
      <c r="BY44" s="1354" t="s">
        <v>36</v>
      </c>
      <c r="BZ44" s="1354" t="s">
        <v>36</v>
      </c>
      <c r="CA44" s="1354" t="s">
        <v>36</v>
      </c>
      <c r="CB44" s="1354" t="s">
        <v>36</v>
      </c>
      <c r="CC44" s="1354" t="s">
        <v>36</v>
      </c>
      <c r="CD44" s="2521"/>
      <c r="CE44" s="2521"/>
      <c r="CF44" s="2521"/>
      <c r="CG44" s="2521"/>
      <c r="CH44" s="2521"/>
      <c r="CI44" s="2521"/>
      <c r="CJ44" s="2521"/>
      <c r="CK44" s="2521"/>
      <c r="CL44" s="2521"/>
      <c r="CM44" s="2521"/>
      <c r="CN44" s="2521"/>
      <c r="CO44" s="2521"/>
      <c r="CP44" s="2521"/>
      <c r="CQ44" s="2521"/>
      <c r="CR44" s="2521"/>
      <c r="CS44" s="2521"/>
      <c r="CT44" s="2521"/>
      <c r="CU44" s="2521"/>
      <c r="CV44" s="2521"/>
      <c r="CW44" s="2521"/>
      <c r="CX44" s="2521"/>
      <c r="CY44" s="2521"/>
      <c r="CZ44" s="2521"/>
    </row>
    <row r="45" s="161" customFormat="true" ht="15" customHeight="true" x14ac:dyDescent="0.2">
      <c r="A45" s="2886" t="s">
        <v>53</v>
      </c>
      <c r="B45" s="2143" t="s">
        <v>50</v>
      </c>
      <c r="C45" s="2169" t="s">
        <v>36</v>
      </c>
      <c r="D45" s="2173" t="s">
        <v>36</v>
      </c>
      <c r="E45" s="2173" t="s">
        <v>36</v>
      </c>
      <c r="F45" s="2173" t="s">
        <v>36</v>
      </c>
      <c r="G45" s="2177" t="s">
        <v>36</v>
      </c>
      <c r="H45" s="2181" t="s">
        <v>36</v>
      </c>
      <c r="I45" s="2173" t="s">
        <v>36</v>
      </c>
      <c r="J45" s="2173" t="s">
        <v>36</v>
      </c>
      <c r="K45" s="2173" t="s">
        <v>36</v>
      </c>
      <c r="L45" s="2185" t="s">
        <v>36</v>
      </c>
      <c r="M45" s="2169" t="s">
        <v>36</v>
      </c>
      <c r="N45" s="2173" t="s">
        <v>36</v>
      </c>
      <c r="O45" s="2173" t="s">
        <v>36</v>
      </c>
      <c r="P45" s="2173" t="s">
        <v>36</v>
      </c>
      <c r="Q45" s="2177" t="s">
        <v>36</v>
      </c>
      <c r="R45" s="2181" t="s">
        <v>36</v>
      </c>
      <c r="S45" s="2173" t="s">
        <v>36</v>
      </c>
      <c r="T45" s="2173" t="s">
        <v>36</v>
      </c>
      <c r="U45" s="2173" t="s">
        <v>36</v>
      </c>
      <c r="V45" s="2173" t="s">
        <v>36</v>
      </c>
      <c r="W45" s="2173" t="s">
        <v>36</v>
      </c>
      <c r="X45" s="2173" t="s">
        <v>36</v>
      </c>
      <c r="Y45" s="2173" t="s">
        <v>36</v>
      </c>
      <c r="Z45" s="2173" t="s">
        <v>36</v>
      </c>
      <c r="AA45" s="2173" t="s">
        <v>36</v>
      </c>
      <c r="AB45" s="2173" t="s">
        <v>36</v>
      </c>
      <c r="AC45" s="2185" t="s">
        <v>36</v>
      </c>
      <c r="AD45" s="375"/>
      <c r="AE45" s="375"/>
      <c r="AF45" s="375"/>
      <c r="AG45" s="375"/>
      <c r="AH45" s="375"/>
      <c r="AI45" s="375"/>
      <c r="AJ45" s="375"/>
      <c r="AK45" s="375"/>
      <c r="AL45" s="375"/>
      <c r="AM45" s="375"/>
      <c r="AN45" s="375"/>
      <c r="AO45" s="375"/>
      <c r="AP45" s="375"/>
      <c r="AQ45" s="375"/>
      <c r="AR45" s="375"/>
      <c r="AS45" s="375"/>
      <c r="AT45" s="375"/>
      <c r="AU45" s="375"/>
      <c r="AV45" s="375"/>
      <c r="AW45" s="375"/>
      <c r="AX45" s="375"/>
      <c r="AY45" s="375"/>
      <c r="AZ45" s="834"/>
      <c r="BA45" s="2878" t="s">
        <v>53</v>
      </c>
      <c r="BB45" s="184" t="s">
        <v>50</v>
      </c>
      <c r="BC45" s="1272" t="s">
        <v>36</v>
      </c>
      <c r="BD45" s="1292" t="s">
        <v>36</v>
      </c>
      <c r="BE45" s="1292" t="s">
        <v>36</v>
      </c>
      <c r="BF45" s="1292" t="s">
        <v>36</v>
      </c>
      <c r="BG45" s="1313" t="s">
        <v>36</v>
      </c>
      <c r="BH45" s="1334" t="s">
        <v>36</v>
      </c>
      <c r="BI45" s="1292" t="s">
        <v>36</v>
      </c>
      <c r="BJ45" s="1292" t="s">
        <v>36</v>
      </c>
      <c r="BK45" s="1292" t="s">
        <v>36</v>
      </c>
      <c r="BL45" s="1313" t="s">
        <v>36</v>
      </c>
      <c r="BM45" s="1334" t="s">
        <v>36</v>
      </c>
      <c r="BN45" s="1292" t="s">
        <v>36</v>
      </c>
      <c r="BO45" s="1292" t="s">
        <v>36</v>
      </c>
      <c r="BP45" s="1292" t="s">
        <v>36</v>
      </c>
      <c r="BQ45" s="1313" t="s">
        <v>36</v>
      </c>
      <c r="BR45" s="1334" t="s">
        <v>36</v>
      </c>
      <c r="BS45" s="1292" t="s">
        <v>36</v>
      </c>
      <c r="BT45" s="1292" t="s">
        <v>36</v>
      </c>
      <c r="BU45" s="1292" t="s">
        <v>36</v>
      </c>
      <c r="BV45" s="1292" t="s">
        <v>36</v>
      </c>
      <c r="BW45" s="1292" t="s">
        <v>36</v>
      </c>
      <c r="BX45" s="1292" t="s">
        <v>36</v>
      </c>
      <c r="BY45" s="1354" t="s">
        <v>36</v>
      </c>
      <c r="BZ45" s="1354" t="s">
        <v>36</v>
      </c>
      <c r="CA45" s="1354" t="s">
        <v>36</v>
      </c>
      <c r="CB45" s="1354" t="s">
        <v>36</v>
      </c>
      <c r="CC45" s="1354" t="s">
        <v>36</v>
      </c>
      <c r="CD45" s="2521"/>
      <c r="CE45" s="2521"/>
      <c r="CF45" s="2521"/>
      <c r="CG45" s="2521"/>
      <c r="CH45" s="2521"/>
      <c r="CI45" s="2521"/>
      <c r="CJ45" s="2521"/>
      <c r="CK45" s="2521"/>
      <c r="CL45" s="2521"/>
      <c r="CM45" s="2521"/>
      <c r="CN45" s="2521"/>
      <c r="CO45" s="2521"/>
      <c r="CP45" s="2521"/>
      <c r="CQ45" s="2521"/>
      <c r="CR45" s="2521"/>
      <c r="CS45" s="2521"/>
      <c r="CT45" s="2521"/>
      <c r="CU45" s="2521"/>
      <c r="CV45" s="2521"/>
      <c r="CW45" s="2521"/>
      <c r="CX45" s="2521"/>
      <c r="CY45" s="2521"/>
      <c r="CZ45" s="2521"/>
    </row>
    <row r="46" s="161" customFormat="true" ht="15" customHeight="true" x14ac:dyDescent="0.2">
      <c r="A46" s="2886"/>
      <c r="B46" s="2143" t="s">
        <v>49</v>
      </c>
      <c r="C46" s="2169" t="s">
        <v>36</v>
      </c>
      <c r="D46" s="2173" t="s">
        <v>36</v>
      </c>
      <c r="E46" s="2173" t="s">
        <v>36</v>
      </c>
      <c r="F46" s="2173" t="s">
        <v>36</v>
      </c>
      <c r="G46" s="2177" t="s">
        <v>36</v>
      </c>
      <c r="H46" s="2181" t="s">
        <v>36</v>
      </c>
      <c r="I46" s="2173" t="s">
        <v>36</v>
      </c>
      <c r="J46" s="2173" t="s">
        <v>36</v>
      </c>
      <c r="K46" s="2173" t="s">
        <v>36</v>
      </c>
      <c r="L46" s="2185" t="s">
        <v>36</v>
      </c>
      <c r="M46" s="2169" t="s">
        <v>36</v>
      </c>
      <c r="N46" s="2173" t="s">
        <v>36</v>
      </c>
      <c r="O46" s="2173" t="s">
        <v>36</v>
      </c>
      <c r="P46" s="2173" t="s">
        <v>36</v>
      </c>
      <c r="Q46" s="2177" t="s">
        <v>36</v>
      </c>
      <c r="R46" s="2181" t="s">
        <v>36</v>
      </c>
      <c r="S46" s="2173" t="s">
        <v>36</v>
      </c>
      <c r="T46" s="2173" t="s">
        <v>36</v>
      </c>
      <c r="U46" s="2173" t="s">
        <v>36</v>
      </c>
      <c r="V46" s="2173" t="s">
        <v>36</v>
      </c>
      <c r="W46" s="2173" t="s">
        <v>36</v>
      </c>
      <c r="X46" s="2173" t="s">
        <v>36</v>
      </c>
      <c r="Y46" s="2173" t="s">
        <v>36</v>
      </c>
      <c r="Z46" s="2173" t="s">
        <v>36</v>
      </c>
      <c r="AA46" s="2173" t="s">
        <v>36</v>
      </c>
      <c r="AB46" s="2173" t="s">
        <v>36</v>
      </c>
      <c r="AC46" s="2185" t="s">
        <v>36</v>
      </c>
      <c r="AD46" s="375"/>
      <c r="AE46" s="375"/>
      <c r="AF46" s="375"/>
      <c r="AG46" s="375"/>
      <c r="AH46" s="375"/>
      <c r="AI46" s="375"/>
      <c r="AJ46" s="375"/>
      <c r="AK46" s="375"/>
      <c r="AL46" s="375"/>
      <c r="AM46" s="375"/>
      <c r="AN46" s="375"/>
      <c r="AO46" s="375"/>
      <c r="AP46" s="375"/>
      <c r="AQ46" s="375"/>
      <c r="AR46" s="375"/>
      <c r="AS46" s="375"/>
      <c r="AT46" s="375"/>
      <c r="AU46" s="375"/>
      <c r="AV46" s="375"/>
      <c r="AW46" s="375"/>
      <c r="AX46" s="375"/>
      <c r="AY46" s="375"/>
      <c r="AZ46" s="834"/>
      <c r="BA46" s="2878"/>
      <c r="BB46" s="184" t="s">
        <v>49</v>
      </c>
      <c r="BC46" s="1272" t="s">
        <v>36</v>
      </c>
      <c r="BD46" s="1292" t="s">
        <v>36</v>
      </c>
      <c r="BE46" s="1292" t="s">
        <v>36</v>
      </c>
      <c r="BF46" s="1292" t="s">
        <v>36</v>
      </c>
      <c r="BG46" s="1313" t="s">
        <v>36</v>
      </c>
      <c r="BH46" s="1334" t="s">
        <v>36</v>
      </c>
      <c r="BI46" s="1292" t="s">
        <v>36</v>
      </c>
      <c r="BJ46" s="1292" t="s">
        <v>36</v>
      </c>
      <c r="BK46" s="1292" t="s">
        <v>36</v>
      </c>
      <c r="BL46" s="1313" t="s">
        <v>36</v>
      </c>
      <c r="BM46" s="1334" t="s">
        <v>36</v>
      </c>
      <c r="BN46" s="1292" t="s">
        <v>36</v>
      </c>
      <c r="BO46" s="1292" t="s">
        <v>36</v>
      </c>
      <c r="BP46" s="1292" t="s">
        <v>36</v>
      </c>
      <c r="BQ46" s="1313" t="s">
        <v>36</v>
      </c>
      <c r="BR46" s="1334" t="s">
        <v>36</v>
      </c>
      <c r="BS46" s="1292" t="s">
        <v>36</v>
      </c>
      <c r="BT46" s="1292" t="s">
        <v>36</v>
      </c>
      <c r="BU46" s="1292" t="s">
        <v>36</v>
      </c>
      <c r="BV46" s="1292" t="s">
        <v>36</v>
      </c>
      <c r="BW46" s="1292" t="s">
        <v>36</v>
      </c>
      <c r="BX46" s="1292" t="s">
        <v>36</v>
      </c>
      <c r="BY46" s="1354" t="s">
        <v>36</v>
      </c>
      <c r="BZ46" s="1354" t="s">
        <v>36</v>
      </c>
      <c r="CA46" s="1354" t="s">
        <v>36</v>
      </c>
      <c r="CB46" s="1354" t="s">
        <v>36</v>
      </c>
      <c r="CC46" s="1354" t="s">
        <v>36</v>
      </c>
      <c r="CD46" s="2521"/>
      <c r="CE46" s="2521"/>
      <c r="CF46" s="2521"/>
      <c r="CG46" s="2521"/>
      <c r="CH46" s="2521"/>
      <c r="CI46" s="2521"/>
      <c r="CJ46" s="2521"/>
      <c r="CK46" s="2521"/>
      <c r="CL46" s="2521"/>
      <c r="CM46" s="2521"/>
      <c r="CN46" s="2521"/>
      <c r="CO46" s="2521"/>
      <c r="CP46" s="2521"/>
      <c r="CQ46" s="2521"/>
      <c r="CR46" s="2521"/>
      <c r="CS46" s="2521"/>
      <c r="CT46" s="2521"/>
      <c r="CU46" s="2521"/>
      <c r="CV46" s="2521"/>
      <c r="CW46" s="2521"/>
      <c r="CX46" s="2521"/>
      <c r="CY46" s="2521"/>
      <c r="CZ46" s="2521"/>
    </row>
    <row r="47" s="156" customFormat="true" ht="15" customHeight="true" x14ac:dyDescent="0.2">
      <c r="A47" s="2886" t="s">
        <v>103</v>
      </c>
      <c r="B47" s="292" t="s">
        <v>102</v>
      </c>
      <c r="C47" s="1201" t="s">
        <v>36</v>
      </c>
      <c r="D47" s="1213" t="s">
        <v>36</v>
      </c>
      <c r="E47" s="1213" t="s">
        <v>36</v>
      </c>
      <c r="F47" s="1213" t="s">
        <v>36</v>
      </c>
      <c r="G47" s="1225" t="s">
        <v>36</v>
      </c>
      <c r="H47" s="1237" t="s">
        <v>36</v>
      </c>
      <c r="I47" s="1213" t="s">
        <v>36</v>
      </c>
      <c r="J47" s="1213" t="s">
        <v>36</v>
      </c>
      <c r="K47" s="1213" t="s">
        <v>36</v>
      </c>
      <c r="L47" s="1249" t="s">
        <v>36</v>
      </c>
      <c r="M47" s="1261" t="s">
        <v>36</v>
      </c>
      <c r="N47" s="1213" t="s">
        <v>36</v>
      </c>
      <c r="O47" s="1213" t="s">
        <v>36</v>
      </c>
      <c r="P47" s="1213" t="s">
        <v>36</v>
      </c>
      <c r="Q47" s="1225" t="s">
        <v>36</v>
      </c>
      <c r="R47" s="1237" t="s">
        <v>36</v>
      </c>
      <c r="S47" s="1213" t="s">
        <v>36</v>
      </c>
      <c r="T47" s="1213" t="s">
        <v>36</v>
      </c>
      <c r="U47" s="1213" t="s">
        <v>36</v>
      </c>
      <c r="V47" s="1213" t="s">
        <v>36</v>
      </c>
      <c r="W47" s="1213" t="s">
        <v>36</v>
      </c>
      <c r="X47" s="1213" t="s">
        <v>36</v>
      </c>
      <c r="Y47" s="1265" t="s">
        <v>36</v>
      </c>
      <c r="Z47" s="1265" t="s">
        <v>36</v>
      </c>
      <c r="AA47" s="1265" t="s">
        <v>36</v>
      </c>
      <c r="AB47" s="1265" t="s">
        <v>36</v>
      </c>
      <c r="AC47" s="2496" t="s">
        <v>36</v>
      </c>
      <c r="AD47" s="2511"/>
      <c r="AE47" s="2511"/>
      <c r="AF47" s="2511"/>
      <c r="AG47" s="2511"/>
      <c r="AH47" s="2511"/>
      <c r="AI47" s="2511"/>
      <c r="AJ47" s="2511"/>
      <c r="AK47" s="2511"/>
      <c r="AL47" s="2511"/>
      <c r="AM47" s="2511"/>
      <c r="AN47" s="2511"/>
      <c r="AO47" s="2511"/>
      <c r="AP47" s="2511"/>
      <c r="AQ47" s="2511"/>
      <c r="AR47" s="2511"/>
      <c r="AS47" s="2511"/>
      <c r="AT47" s="2511"/>
      <c r="AU47" s="2511"/>
      <c r="AV47" s="2511"/>
      <c r="AW47" s="2511"/>
      <c r="AX47" s="2511"/>
      <c r="AY47" s="2511"/>
      <c r="AZ47" s="250"/>
      <c r="BA47" s="2878" t="s">
        <v>103</v>
      </c>
      <c r="BB47" s="184" t="s">
        <v>102</v>
      </c>
      <c r="BC47" s="1272" t="s">
        <v>36</v>
      </c>
      <c r="BD47" s="1292" t="s">
        <v>36</v>
      </c>
      <c r="BE47" s="1292" t="s">
        <v>36</v>
      </c>
      <c r="BF47" s="1292" t="s">
        <v>36</v>
      </c>
      <c r="BG47" s="1313" t="s">
        <v>36</v>
      </c>
      <c r="BH47" s="1334" t="s">
        <v>36</v>
      </c>
      <c r="BI47" s="1292" t="s">
        <v>36</v>
      </c>
      <c r="BJ47" s="1292" t="s">
        <v>36</v>
      </c>
      <c r="BK47" s="1292" t="s">
        <v>36</v>
      </c>
      <c r="BL47" s="1313" t="s">
        <v>36</v>
      </c>
      <c r="BM47" s="1334" t="s">
        <v>36</v>
      </c>
      <c r="BN47" s="1292" t="s">
        <v>36</v>
      </c>
      <c r="BO47" s="1292" t="s">
        <v>36</v>
      </c>
      <c r="BP47" s="1292" t="s">
        <v>36</v>
      </c>
      <c r="BQ47" s="1313" t="s">
        <v>36</v>
      </c>
      <c r="BR47" s="1334" t="s">
        <v>36</v>
      </c>
      <c r="BS47" s="1292" t="s">
        <v>36</v>
      </c>
      <c r="BT47" s="1292" t="s">
        <v>36</v>
      </c>
      <c r="BU47" s="1292" t="s">
        <v>36</v>
      </c>
      <c r="BV47" s="1292" t="s">
        <v>36</v>
      </c>
      <c r="BW47" s="1292" t="s">
        <v>36</v>
      </c>
      <c r="BX47" s="1292" t="s">
        <v>36</v>
      </c>
      <c r="BY47" s="1354" t="s">
        <v>36</v>
      </c>
      <c r="BZ47" s="1354" t="s">
        <v>36</v>
      </c>
      <c r="CA47" s="1354" t="s">
        <v>36</v>
      </c>
      <c r="CB47" s="1354" t="s">
        <v>36</v>
      </c>
      <c r="CC47" s="1354" t="s">
        <v>36</v>
      </c>
      <c r="CD47" s="2521"/>
      <c r="CE47" s="2521"/>
      <c r="CF47" s="2521"/>
      <c r="CG47" s="2521"/>
      <c r="CH47" s="2521"/>
      <c r="CI47" s="2521"/>
      <c r="CJ47" s="2521"/>
      <c r="CK47" s="2521"/>
      <c r="CL47" s="2521"/>
      <c r="CM47" s="2521"/>
      <c r="CN47" s="2521"/>
      <c r="CO47" s="2521"/>
      <c r="CP47" s="2521"/>
      <c r="CQ47" s="2521"/>
      <c r="CR47" s="2521"/>
      <c r="CS47" s="2521"/>
      <c r="CT47" s="2521"/>
      <c r="CU47" s="2521"/>
      <c r="CV47" s="2521"/>
      <c r="CW47" s="2521"/>
      <c r="CX47" s="2521"/>
      <c r="CY47" s="2521"/>
      <c r="CZ47" s="2521"/>
    </row>
    <row r="48" s="156" customFormat="true" ht="15" customHeight="true" x14ac:dyDescent="0.2">
      <c r="A48" s="2886"/>
      <c r="B48" s="292" t="s">
        <v>101</v>
      </c>
      <c r="C48" s="1201" t="s">
        <v>36</v>
      </c>
      <c r="D48" s="1213" t="s">
        <v>36</v>
      </c>
      <c r="E48" s="1213" t="s">
        <v>36</v>
      </c>
      <c r="F48" s="1213" t="s">
        <v>36</v>
      </c>
      <c r="G48" s="1225" t="s">
        <v>36</v>
      </c>
      <c r="H48" s="1237" t="s">
        <v>36</v>
      </c>
      <c r="I48" s="1213" t="s">
        <v>36</v>
      </c>
      <c r="J48" s="1213" t="s">
        <v>36</v>
      </c>
      <c r="K48" s="1213" t="s">
        <v>36</v>
      </c>
      <c r="L48" s="1249" t="s">
        <v>36</v>
      </c>
      <c r="M48" s="1261" t="s">
        <v>36</v>
      </c>
      <c r="N48" s="1213" t="s">
        <v>36</v>
      </c>
      <c r="O48" s="1213" t="s">
        <v>36</v>
      </c>
      <c r="P48" s="1213" t="s">
        <v>36</v>
      </c>
      <c r="Q48" s="1225" t="s">
        <v>36</v>
      </c>
      <c r="R48" s="1237" t="s">
        <v>36</v>
      </c>
      <c r="S48" s="1213" t="s">
        <v>36</v>
      </c>
      <c r="T48" s="1213" t="s">
        <v>36</v>
      </c>
      <c r="U48" s="1213" t="s">
        <v>36</v>
      </c>
      <c r="V48" s="1213" t="s">
        <v>36</v>
      </c>
      <c r="W48" s="1213" t="s">
        <v>36</v>
      </c>
      <c r="X48" s="1213" t="s">
        <v>36</v>
      </c>
      <c r="Y48" s="1265" t="s">
        <v>36</v>
      </c>
      <c r="Z48" s="1265" t="s">
        <v>36</v>
      </c>
      <c r="AA48" s="1265" t="s">
        <v>36</v>
      </c>
      <c r="AB48" s="1265" t="s">
        <v>36</v>
      </c>
      <c r="AC48" s="2496" t="s">
        <v>36</v>
      </c>
      <c r="AD48" s="2511"/>
      <c r="AE48" s="2511"/>
      <c r="AF48" s="2511"/>
      <c r="AG48" s="2511"/>
      <c r="AH48" s="2511"/>
      <c r="AI48" s="2511"/>
      <c r="AJ48" s="2511"/>
      <c r="AK48" s="2511"/>
      <c r="AL48" s="2511"/>
      <c r="AM48" s="2511"/>
      <c r="AN48" s="2511"/>
      <c r="AO48" s="2511"/>
      <c r="AP48" s="2511"/>
      <c r="AQ48" s="2511"/>
      <c r="AR48" s="2511"/>
      <c r="AS48" s="2511"/>
      <c r="AT48" s="2511"/>
      <c r="AU48" s="2511"/>
      <c r="AV48" s="2511"/>
      <c r="AW48" s="2511"/>
      <c r="AX48" s="2511"/>
      <c r="AY48" s="2511"/>
      <c r="AZ48" s="250"/>
      <c r="BA48" s="2878"/>
      <c r="BB48" s="184" t="s">
        <v>101</v>
      </c>
      <c r="BC48" s="1272" t="s">
        <v>36</v>
      </c>
      <c r="BD48" s="1292" t="s">
        <v>36</v>
      </c>
      <c r="BE48" s="1292" t="s">
        <v>36</v>
      </c>
      <c r="BF48" s="1292" t="s">
        <v>36</v>
      </c>
      <c r="BG48" s="1313" t="s">
        <v>36</v>
      </c>
      <c r="BH48" s="1334" t="s">
        <v>36</v>
      </c>
      <c r="BI48" s="1292" t="s">
        <v>36</v>
      </c>
      <c r="BJ48" s="1292" t="s">
        <v>36</v>
      </c>
      <c r="BK48" s="1292" t="s">
        <v>36</v>
      </c>
      <c r="BL48" s="1313" t="s">
        <v>36</v>
      </c>
      <c r="BM48" s="1334" t="s">
        <v>36</v>
      </c>
      <c r="BN48" s="1292" t="s">
        <v>36</v>
      </c>
      <c r="BO48" s="1292" t="s">
        <v>36</v>
      </c>
      <c r="BP48" s="1292" t="s">
        <v>36</v>
      </c>
      <c r="BQ48" s="1313" t="s">
        <v>36</v>
      </c>
      <c r="BR48" s="1334" t="s">
        <v>36</v>
      </c>
      <c r="BS48" s="1292" t="s">
        <v>36</v>
      </c>
      <c r="BT48" s="1292" t="s">
        <v>36</v>
      </c>
      <c r="BU48" s="1292" t="s">
        <v>36</v>
      </c>
      <c r="BV48" s="1292" t="s">
        <v>36</v>
      </c>
      <c r="BW48" s="1292" t="s">
        <v>36</v>
      </c>
      <c r="BX48" s="1292" t="s">
        <v>36</v>
      </c>
      <c r="BY48" s="1354" t="s">
        <v>36</v>
      </c>
      <c r="BZ48" s="1354" t="s">
        <v>36</v>
      </c>
      <c r="CA48" s="1354" t="s">
        <v>36</v>
      </c>
      <c r="CB48" s="1354" t="s">
        <v>36</v>
      </c>
      <c r="CC48" s="1354" t="s">
        <v>36</v>
      </c>
      <c r="CD48" s="2521"/>
      <c r="CE48" s="2521"/>
      <c r="CF48" s="2521"/>
      <c r="CG48" s="2521"/>
      <c r="CH48" s="2521"/>
      <c r="CI48" s="2521"/>
      <c r="CJ48" s="2521"/>
      <c r="CK48" s="2521"/>
      <c r="CL48" s="2521"/>
      <c r="CM48" s="2521"/>
      <c r="CN48" s="2521"/>
      <c r="CO48" s="2521"/>
      <c r="CP48" s="2521"/>
      <c r="CQ48" s="2521"/>
      <c r="CR48" s="2521"/>
      <c r="CS48" s="2521"/>
      <c r="CT48" s="2521"/>
      <c r="CU48" s="2521"/>
      <c r="CV48" s="2521"/>
      <c r="CW48" s="2521"/>
      <c r="CX48" s="2521"/>
      <c r="CY48" s="2521"/>
      <c r="CZ48" s="2521"/>
    </row>
    <row r="49" s="156" customFormat="true" ht="15" customHeight="true" x14ac:dyDescent="0.2">
      <c r="A49" s="2886"/>
      <c r="B49" s="292" t="s">
        <v>69</v>
      </c>
      <c r="C49" s="1201" t="s">
        <v>36</v>
      </c>
      <c r="D49" s="1213" t="s">
        <v>36</v>
      </c>
      <c r="E49" s="1213" t="s">
        <v>36</v>
      </c>
      <c r="F49" s="1213" t="s">
        <v>36</v>
      </c>
      <c r="G49" s="1225" t="s">
        <v>36</v>
      </c>
      <c r="H49" s="1237" t="s">
        <v>36</v>
      </c>
      <c r="I49" s="1213" t="s">
        <v>36</v>
      </c>
      <c r="J49" s="1213" t="s">
        <v>36</v>
      </c>
      <c r="K49" s="1213" t="s">
        <v>36</v>
      </c>
      <c r="L49" s="1249" t="s">
        <v>36</v>
      </c>
      <c r="M49" s="1261" t="s">
        <v>36</v>
      </c>
      <c r="N49" s="1213" t="s">
        <v>36</v>
      </c>
      <c r="O49" s="1213" t="s">
        <v>36</v>
      </c>
      <c r="P49" s="1213" t="s">
        <v>36</v>
      </c>
      <c r="Q49" s="1225" t="s">
        <v>36</v>
      </c>
      <c r="R49" s="1237" t="s">
        <v>36</v>
      </c>
      <c r="S49" s="1213" t="s">
        <v>36</v>
      </c>
      <c r="T49" s="1213" t="s">
        <v>36</v>
      </c>
      <c r="U49" s="1213" t="s">
        <v>36</v>
      </c>
      <c r="V49" s="1213" t="s">
        <v>36</v>
      </c>
      <c r="W49" s="1213" t="s">
        <v>36</v>
      </c>
      <c r="X49" s="1213" t="s">
        <v>36</v>
      </c>
      <c r="Y49" s="1265" t="s">
        <v>36</v>
      </c>
      <c r="Z49" s="1265" t="s">
        <v>36</v>
      </c>
      <c r="AA49" s="1265" t="s">
        <v>36</v>
      </c>
      <c r="AB49" s="1265" t="s">
        <v>36</v>
      </c>
      <c r="AC49" s="2496" t="s">
        <v>36</v>
      </c>
      <c r="AD49" s="2511"/>
      <c r="AE49" s="2511"/>
      <c r="AF49" s="2511"/>
      <c r="AG49" s="2511"/>
      <c r="AH49" s="2511"/>
      <c r="AI49" s="2511"/>
      <c r="AJ49" s="2511"/>
      <c r="AK49" s="2511"/>
      <c r="AL49" s="2511"/>
      <c r="AM49" s="2511"/>
      <c r="AN49" s="2511"/>
      <c r="AO49" s="2511"/>
      <c r="AP49" s="2511"/>
      <c r="AQ49" s="2511"/>
      <c r="AR49" s="2511"/>
      <c r="AS49" s="2511"/>
      <c r="AT49" s="2511"/>
      <c r="AU49" s="2511"/>
      <c r="AV49" s="2511"/>
      <c r="AW49" s="2511"/>
      <c r="AX49" s="2511"/>
      <c r="AY49" s="2511"/>
      <c r="AZ49" s="250"/>
      <c r="BA49" s="2878"/>
      <c r="BB49" s="184" t="s">
        <v>69</v>
      </c>
      <c r="BC49" s="1272" t="s">
        <v>36</v>
      </c>
      <c r="BD49" s="1292" t="s">
        <v>36</v>
      </c>
      <c r="BE49" s="1292" t="s">
        <v>36</v>
      </c>
      <c r="BF49" s="1292" t="s">
        <v>36</v>
      </c>
      <c r="BG49" s="1313" t="s">
        <v>36</v>
      </c>
      <c r="BH49" s="1334" t="s">
        <v>36</v>
      </c>
      <c r="BI49" s="1292" t="s">
        <v>36</v>
      </c>
      <c r="BJ49" s="1292" t="s">
        <v>36</v>
      </c>
      <c r="BK49" s="1292" t="s">
        <v>36</v>
      </c>
      <c r="BL49" s="1313" t="s">
        <v>36</v>
      </c>
      <c r="BM49" s="1334" t="s">
        <v>36</v>
      </c>
      <c r="BN49" s="1292" t="s">
        <v>36</v>
      </c>
      <c r="BO49" s="1292" t="s">
        <v>36</v>
      </c>
      <c r="BP49" s="1292" t="s">
        <v>36</v>
      </c>
      <c r="BQ49" s="1313" t="s">
        <v>36</v>
      </c>
      <c r="BR49" s="1334" t="s">
        <v>36</v>
      </c>
      <c r="BS49" s="1292" t="s">
        <v>36</v>
      </c>
      <c r="BT49" s="1292" t="s">
        <v>36</v>
      </c>
      <c r="BU49" s="1292" t="s">
        <v>36</v>
      </c>
      <c r="BV49" s="1292" t="s">
        <v>36</v>
      </c>
      <c r="BW49" s="1292" t="s">
        <v>36</v>
      </c>
      <c r="BX49" s="1292" t="s">
        <v>36</v>
      </c>
      <c r="BY49" s="1354" t="s">
        <v>36</v>
      </c>
      <c r="BZ49" s="1354" t="s">
        <v>36</v>
      </c>
      <c r="CA49" s="1354" t="s">
        <v>36</v>
      </c>
      <c r="CB49" s="1354" t="s">
        <v>36</v>
      </c>
      <c r="CC49" s="1354" t="s">
        <v>36</v>
      </c>
      <c r="CD49" s="2521"/>
      <c r="CE49" s="2521"/>
      <c r="CF49" s="2521"/>
      <c r="CG49" s="2521"/>
      <c r="CH49" s="2521"/>
      <c r="CI49" s="2521"/>
      <c r="CJ49" s="2521"/>
      <c r="CK49" s="2521"/>
      <c r="CL49" s="2521"/>
      <c r="CM49" s="2521"/>
      <c r="CN49" s="2521"/>
      <c r="CO49" s="2521"/>
      <c r="CP49" s="2521"/>
      <c r="CQ49" s="2521"/>
      <c r="CR49" s="2521"/>
      <c r="CS49" s="2521"/>
      <c r="CT49" s="2521"/>
      <c r="CU49" s="2521"/>
      <c r="CV49" s="2521"/>
      <c r="CW49" s="2521"/>
      <c r="CX49" s="2521"/>
      <c r="CY49" s="2521"/>
      <c r="CZ49" s="2521"/>
    </row>
    <row r="50" s="156" customFormat="true" ht="15" customHeight="true" x14ac:dyDescent="0.2">
      <c r="A50" s="2886" t="s">
        <v>104</v>
      </c>
      <c r="B50" s="292" t="s">
        <v>102</v>
      </c>
      <c r="C50" s="1201" t="s">
        <v>36</v>
      </c>
      <c r="D50" s="1213" t="s">
        <v>36</v>
      </c>
      <c r="E50" s="1213" t="s">
        <v>36</v>
      </c>
      <c r="F50" s="1213" t="s">
        <v>36</v>
      </c>
      <c r="G50" s="1225" t="s">
        <v>36</v>
      </c>
      <c r="H50" s="1237" t="s">
        <v>36</v>
      </c>
      <c r="I50" s="1213" t="s">
        <v>36</v>
      </c>
      <c r="J50" s="1213" t="s">
        <v>36</v>
      </c>
      <c r="K50" s="1213" t="s">
        <v>36</v>
      </c>
      <c r="L50" s="1249" t="s">
        <v>36</v>
      </c>
      <c r="M50" s="1261" t="s">
        <v>36</v>
      </c>
      <c r="N50" s="1213" t="s">
        <v>36</v>
      </c>
      <c r="O50" s="1213" t="s">
        <v>36</v>
      </c>
      <c r="P50" s="1213" t="s">
        <v>36</v>
      </c>
      <c r="Q50" s="1225" t="s">
        <v>36</v>
      </c>
      <c r="R50" s="1237" t="s">
        <v>36</v>
      </c>
      <c r="S50" s="1213" t="s">
        <v>36</v>
      </c>
      <c r="T50" s="1213" t="s">
        <v>36</v>
      </c>
      <c r="U50" s="1213" t="s">
        <v>36</v>
      </c>
      <c r="V50" s="1213" t="s">
        <v>36</v>
      </c>
      <c r="W50" s="1213" t="s">
        <v>36</v>
      </c>
      <c r="X50" s="1213" t="s">
        <v>36</v>
      </c>
      <c r="Y50" s="1265" t="s">
        <v>36</v>
      </c>
      <c r="Z50" s="1265" t="s">
        <v>36</v>
      </c>
      <c r="AA50" s="1265" t="s">
        <v>36</v>
      </c>
      <c r="AB50" s="1265" t="s">
        <v>36</v>
      </c>
      <c r="AC50" s="2496" t="s">
        <v>36</v>
      </c>
      <c r="AD50" s="2511"/>
      <c r="AE50" s="2511"/>
      <c r="AF50" s="2511"/>
      <c r="AG50" s="2511"/>
      <c r="AH50" s="2511"/>
      <c r="AI50" s="2511"/>
      <c r="AJ50" s="2511"/>
      <c r="AK50" s="2511"/>
      <c r="AL50" s="2511"/>
      <c r="AM50" s="2511"/>
      <c r="AN50" s="2511"/>
      <c r="AO50" s="2511"/>
      <c r="AP50" s="2511"/>
      <c r="AQ50" s="2511"/>
      <c r="AR50" s="2511"/>
      <c r="AS50" s="2511"/>
      <c r="AT50" s="2511"/>
      <c r="AU50" s="2511"/>
      <c r="AV50" s="2511"/>
      <c r="AW50" s="2511"/>
      <c r="AX50" s="2511"/>
      <c r="AY50" s="2511"/>
      <c r="AZ50" s="250"/>
      <c r="BA50" s="2878" t="s">
        <v>104</v>
      </c>
      <c r="BB50" s="184" t="s">
        <v>102</v>
      </c>
      <c r="BC50" s="1272" t="s">
        <v>36</v>
      </c>
      <c r="BD50" s="1292" t="s">
        <v>36</v>
      </c>
      <c r="BE50" s="1292" t="s">
        <v>36</v>
      </c>
      <c r="BF50" s="1292" t="s">
        <v>36</v>
      </c>
      <c r="BG50" s="1313" t="s">
        <v>36</v>
      </c>
      <c r="BH50" s="1334" t="s">
        <v>36</v>
      </c>
      <c r="BI50" s="1292" t="s">
        <v>36</v>
      </c>
      <c r="BJ50" s="1292" t="s">
        <v>36</v>
      </c>
      <c r="BK50" s="1292" t="s">
        <v>36</v>
      </c>
      <c r="BL50" s="1313" t="s">
        <v>36</v>
      </c>
      <c r="BM50" s="1334" t="s">
        <v>36</v>
      </c>
      <c r="BN50" s="1292" t="s">
        <v>36</v>
      </c>
      <c r="BO50" s="1292" t="s">
        <v>36</v>
      </c>
      <c r="BP50" s="1292" t="s">
        <v>36</v>
      </c>
      <c r="BQ50" s="1313" t="s">
        <v>36</v>
      </c>
      <c r="BR50" s="1334" t="s">
        <v>36</v>
      </c>
      <c r="BS50" s="1292" t="s">
        <v>36</v>
      </c>
      <c r="BT50" s="1292" t="s">
        <v>36</v>
      </c>
      <c r="BU50" s="1292" t="s">
        <v>36</v>
      </c>
      <c r="BV50" s="1292" t="s">
        <v>36</v>
      </c>
      <c r="BW50" s="1292" t="s">
        <v>36</v>
      </c>
      <c r="BX50" s="1292" t="s">
        <v>36</v>
      </c>
      <c r="BY50" s="1354" t="s">
        <v>36</v>
      </c>
      <c r="BZ50" s="1354" t="s">
        <v>36</v>
      </c>
      <c r="CA50" s="1354" t="s">
        <v>36</v>
      </c>
      <c r="CB50" s="1354" t="s">
        <v>36</v>
      </c>
      <c r="CC50" s="1354" t="s">
        <v>36</v>
      </c>
      <c r="CD50" s="2521"/>
      <c r="CE50" s="2521"/>
      <c r="CF50" s="2521"/>
      <c r="CG50" s="2521"/>
      <c r="CH50" s="2521"/>
      <c r="CI50" s="2521"/>
      <c r="CJ50" s="2521"/>
      <c r="CK50" s="2521"/>
      <c r="CL50" s="2521"/>
      <c r="CM50" s="2521"/>
      <c r="CN50" s="2521"/>
      <c r="CO50" s="2521"/>
      <c r="CP50" s="2521"/>
      <c r="CQ50" s="2521"/>
      <c r="CR50" s="2521"/>
      <c r="CS50" s="2521"/>
      <c r="CT50" s="2521"/>
      <c r="CU50" s="2521"/>
      <c r="CV50" s="2521"/>
      <c r="CW50" s="2521"/>
      <c r="CX50" s="2521"/>
      <c r="CY50" s="2521"/>
      <c r="CZ50" s="2521"/>
    </row>
    <row r="51" s="156" customFormat="true" ht="15" customHeight="true" x14ac:dyDescent="0.2">
      <c r="A51" s="2886"/>
      <c r="B51" s="292" t="s">
        <v>101</v>
      </c>
      <c r="C51" s="1201" t="s">
        <v>36</v>
      </c>
      <c r="D51" s="1213" t="s">
        <v>36</v>
      </c>
      <c r="E51" s="1213" t="s">
        <v>36</v>
      </c>
      <c r="F51" s="1213" t="s">
        <v>36</v>
      </c>
      <c r="G51" s="1225" t="s">
        <v>36</v>
      </c>
      <c r="H51" s="1237" t="s">
        <v>36</v>
      </c>
      <c r="I51" s="1213" t="s">
        <v>36</v>
      </c>
      <c r="J51" s="1213" t="s">
        <v>36</v>
      </c>
      <c r="K51" s="1213" t="s">
        <v>36</v>
      </c>
      <c r="L51" s="1249" t="s">
        <v>36</v>
      </c>
      <c r="M51" s="1261" t="s">
        <v>36</v>
      </c>
      <c r="N51" s="1213" t="s">
        <v>36</v>
      </c>
      <c r="O51" s="1213" t="s">
        <v>36</v>
      </c>
      <c r="P51" s="1213" t="s">
        <v>36</v>
      </c>
      <c r="Q51" s="1225" t="s">
        <v>36</v>
      </c>
      <c r="R51" s="1237" t="s">
        <v>36</v>
      </c>
      <c r="S51" s="1213" t="s">
        <v>36</v>
      </c>
      <c r="T51" s="1213" t="s">
        <v>36</v>
      </c>
      <c r="U51" s="1213" t="s">
        <v>36</v>
      </c>
      <c r="V51" s="1213" t="s">
        <v>36</v>
      </c>
      <c r="W51" s="1213" t="s">
        <v>36</v>
      </c>
      <c r="X51" s="1213" t="s">
        <v>36</v>
      </c>
      <c r="Y51" s="1265" t="s">
        <v>36</v>
      </c>
      <c r="Z51" s="1265" t="s">
        <v>36</v>
      </c>
      <c r="AA51" s="1265" t="s">
        <v>36</v>
      </c>
      <c r="AB51" s="1265" t="s">
        <v>36</v>
      </c>
      <c r="AC51" s="2496" t="s">
        <v>36</v>
      </c>
      <c r="AD51" s="2511"/>
      <c r="AE51" s="2511"/>
      <c r="AF51" s="2511"/>
      <c r="AG51" s="2511"/>
      <c r="AH51" s="2511"/>
      <c r="AI51" s="2511"/>
      <c r="AJ51" s="2511"/>
      <c r="AK51" s="2511"/>
      <c r="AL51" s="2511"/>
      <c r="AM51" s="2511"/>
      <c r="AN51" s="2511"/>
      <c r="AO51" s="2511"/>
      <c r="AP51" s="2511"/>
      <c r="AQ51" s="2511"/>
      <c r="AR51" s="2511"/>
      <c r="AS51" s="2511"/>
      <c r="AT51" s="2511"/>
      <c r="AU51" s="2511"/>
      <c r="AV51" s="2511"/>
      <c r="AW51" s="2511"/>
      <c r="AX51" s="2511"/>
      <c r="AY51" s="2511"/>
      <c r="AZ51" s="250"/>
      <c r="BA51" s="2878"/>
      <c r="BB51" s="184" t="s">
        <v>101</v>
      </c>
      <c r="BC51" s="1272" t="s">
        <v>36</v>
      </c>
      <c r="BD51" s="1292" t="s">
        <v>36</v>
      </c>
      <c r="BE51" s="1292" t="s">
        <v>36</v>
      </c>
      <c r="BF51" s="1292" t="s">
        <v>36</v>
      </c>
      <c r="BG51" s="1313" t="s">
        <v>36</v>
      </c>
      <c r="BH51" s="1334" t="s">
        <v>36</v>
      </c>
      <c r="BI51" s="1292" t="s">
        <v>36</v>
      </c>
      <c r="BJ51" s="1292" t="s">
        <v>36</v>
      </c>
      <c r="BK51" s="1292" t="s">
        <v>36</v>
      </c>
      <c r="BL51" s="1313" t="s">
        <v>36</v>
      </c>
      <c r="BM51" s="1334" t="s">
        <v>36</v>
      </c>
      <c r="BN51" s="1292" t="s">
        <v>36</v>
      </c>
      <c r="BO51" s="1292" t="s">
        <v>36</v>
      </c>
      <c r="BP51" s="1292" t="s">
        <v>36</v>
      </c>
      <c r="BQ51" s="1313" t="s">
        <v>36</v>
      </c>
      <c r="BR51" s="1334" t="s">
        <v>36</v>
      </c>
      <c r="BS51" s="1292" t="s">
        <v>36</v>
      </c>
      <c r="BT51" s="1292" t="s">
        <v>36</v>
      </c>
      <c r="BU51" s="1292" t="s">
        <v>36</v>
      </c>
      <c r="BV51" s="1292" t="s">
        <v>36</v>
      </c>
      <c r="BW51" s="1292" t="s">
        <v>36</v>
      </c>
      <c r="BX51" s="1292" t="s">
        <v>36</v>
      </c>
      <c r="BY51" s="1354" t="s">
        <v>36</v>
      </c>
      <c r="BZ51" s="1354" t="s">
        <v>36</v>
      </c>
      <c r="CA51" s="1354" t="s">
        <v>36</v>
      </c>
      <c r="CB51" s="1354" t="s">
        <v>36</v>
      </c>
      <c r="CC51" s="1354" t="s">
        <v>36</v>
      </c>
      <c r="CD51" s="2521"/>
      <c r="CE51" s="2521"/>
      <c r="CF51" s="2521"/>
      <c r="CG51" s="2521"/>
      <c r="CH51" s="2521"/>
      <c r="CI51" s="2521"/>
      <c r="CJ51" s="2521"/>
      <c r="CK51" s="2521"/>
      <c r="CL51" s="2521"/>
      <c r="CM51" s="2521"/>
      <c r="CN51" s="2521"/>
      <c r="CO51" s="2521"/>
      <c r="CP51" s="2521"/>
      <c r="CQ51" s="2521"/>
      <c r="CR51" s="2521"/>
      <c r="CS51" s="2521"/>
      <c r="CT51" s="2521"/>
      <c r="CU51" s="2521"/>
      <c r="CV51" s="2521"/>
      <c r="CW51" s="2521"/>
      <c r="CX51" s="2521"/>
      <c r="CY51" s="2521"/>
      <c r="CZ51" s="2521"/>
    </row>
    <row r="52" s="156" customFormat="true" ht="15" customHeight="true" x14ac:dyDescent="0.2">
      <c r="A52" s="2886"/>
      <c r="B52" s="292" t="s">
        <v>69</v>
      </c>
      <c r="C52" s="1201" t="s">
        <v>36</v>
      </c>
      <c r="D52" s="1213" t="s">
        <v>36</v>
      </c>
      <c r="E52" s="1213" t="s">
        <v>36</v>
      </c>
      <c r="F52" s="1213" t="s">
        <v>36</v>
      </c>
      <c r="G52" s="1225" t="s">
        <v>36</v>
      </c>
      <c r="H52" s="1237" t="s">
        <v>36</v>
      </c>
      <c r="I52" s="1213" t="s">
        <v>36</v>
      </c>
      <c r="J52" s="1213" t="s">
        <v>36</v>
      </c>
      <c r="K52" s="1213" t="s">
        <v>36</v>
      </c>
      <c r="L52" s="1249" t="s">
        <v>36</v>
      </c>
      <c r="M52" s="1261" t="s">
        <v>36</v>
      </c>
      <c r="N52" s="1213" t="s">
        <v>36</v>
      </c>
      <c r="O52" s="1213" t="s">
        <v>36</v>
      </c>
      <c r="P52" s="1213" t="s">
        <v>36</v>
      </c>
      <c r="Q52" s="1225" t="s">
        <v>36</v>
      </c>
      <c r="R52" s="1237" t="s">
        <v>36</v>
      </c>
      <c r="S52" s="1213" t="s">
        <v>36</v>
      </c>
      <c r="T52" s="1213" t="s">
        <v>36</v>
      </c>
      <c r="U52" s="1213" t="s">
        <v>36</v>
      </c>
      <c r="V52" s="1213" t="s">
        <v>36</v>
      </c>
      <c r="W52" s="1213" t="s">
        <v>36</v>
      </c>
      <c r="X52" s="1213" t="s">
        <v>36</v>
      </c>
      <c r="Y52" s="1265" t="s">
        <v>36</v>
      </c>
      <c r="Z52" s="1265" t="s">
        <v>36</v>
      </c>
      <c r="AA52" s="1265" t="s">
        <v>36</v>
      </c>
      <c r="AB52" s="1265" t="s">
        <v>36</v>
      </c>
      <c r="AC52" s="2496" t="s">
        <v>36</v>
      </c>
      <c r="AD52" s="2511"/>
      <c r="AE52" s="2511"/>
      <c r="AF52" s="2511"/>
      <c r="AG52" s="2511"/>
      <c r="AH52" s="2511"/>
      <c r="AI52" s="2511"/>
      <c r="AJ52" s="2511"/>
      <c r="AK52" s="2511"/>
      <c r="AL52" s="2511"/>
      <c r="AM52" s="2511"/>
      <c r="AN52" s="2511"/>
      <c r="AO52" s="2511"/>
      <c r="AP52" s="2511"/>
      <c r="AQ52" s="2511"/>
      <c r="AR52" s="2511"/>
      <c r="AS52" s="2511"/>
      <c r="AT52" s="2511"/>
      <c r="AU52" s="2511"/>
      <c r="AV52" s="2511"/>
      <c r="AW52" s="2511"/>
      <c r="AX52" s="2511"/>
      <c r="AY52" s="2511"/>
      <c r="AZ52" s="250"/>
      <c r="BA52" s="2878"/>
      <c r="BB52" s="184" t="s">
        <v>69</v>
      </c>
      <c r="BC52" s="1272" t="s">
        <v>36</v>
      </c>
      <c r="BD52" s="1292" t="s">
        <v>36</v>
      </c>
      <c r="BE52" s="1292" t="s">
        <v>36</v>
      </c>
      <c r="BF52" s="1292" t="s">
        <v>36</v>
      </c>
      <c r="BG52" s="1313" t="s">
        <v>36</v>
      </c>
      <c r="BH52" s="1334" t="s">
        <v>36</v>
      </c>
      <c r="BI52" s="1292" t="s">
        <v>36</v>
      </c>
      <c r="BJ52" s="1292" t="s">
        <v>36</v>
      </c>
      <c r="BK52" s="1292" t="s">
        <v>36</v>
      </c>
      <c r="BL52" s="1313" t="s">
        <v>36</v>
      </c>
      <c r="BM52" s="1334" t="s">
        <v>36</v>
      </c>
      <c r="BN52" s="1292" t="s">
        <v>36</v>
      </c>
      <c r="BO52" s="1292" t="s">
        <v>36</v>
      </c>
      <c r="BP52" s="1292" t="s">
        <v>36</v>
      </c>
      <c r="BQ52" s="1313" t="s">
        <v>36</v>
      </c>
      <c r="BR52" s="1334" t="s">
        <v>36</v>
      </c>
      <c r="BS52" s="1292" t="s">
        <v>36</v>
      </c>
      <c r="BT52" s="1292" t="s">
        <v>36</v>
      </c>
      <c r="BU52" s="1292" t="s">
        <v>36</v>
      </c>
      <c r="BV52" s="1292" t="s">
        <v>36</v>
      </c>
      <c r="BW52" s="1292" t="s">
        <v>36</v>
      </c>
      <c r="BX52" s="1292" t="s">
        <v>36</v>
      </c>
      <c r="BY52" s="1354" t="s">
        <v>36</v>
      </c>
      <c r="BZ52" s="1354" t="s">
        <v>36</v>
      </c>
      <c r="CA52" s="1354" t="s">
        <v>36</v>
      </c>
      <c r="CB52" s="1354" t="s">
        <v>36</v>
      </c>
      <c r="CC52" s="1354" t="s">
        <v>36</v>
      </c>
      <c r="CD52" s="2521"/>
      <c r="CE52" s="2521"/>
      <c r="CF52" s="2521"/>
      <c r="CG52" s="2521"/>
      <c r="CH52" s="2521"/>
      <c r="CI52" s="2521"/>
      <c r="CJ52" s="2521"/>
      <c r="CK52" s="2521"/>
      <c r="CL52" s="2521"/>
      <c r="CM52" s="2521"/>
      <c r="CN52" s="2521"/>
      <c r="CO52" s="2521"/>
      <c r="CP52" s="2521"/>
      <c r="CQ52" s="2521"/>
      <c r="CR52" s="2521"/>
      <c r="CS52" s="2521"/>
      <c r="CT52" s="2521"/>
      <c r="CU52" s="2521"/>
      <c r="CV52" s="2521"/>
      <c r="CW52" s="2521"/>
      <c r="CX52" s="2521"/>
      <c r="CY52" s="2521"/>
      <c r="CZ52" s="2521"/>
    </row>
    <row r="53" s="156" customFormat="true" ht="15" customHeight="true" x14ac:dyDescent="0.2">
      <c r="A53" s="2886" t="s">
        <v>107</v>
      </c>
      <c r="B53" s="292" t="s">
        <v>102</v>
      </c>
      <c r="C53" s="1201" t="s">
        <v>36</v>
      </c>
      <c r="D53" s="1213" t="s">
        <v>36</v>
      </c>
      <c r="E53" s="1213" t="s">
        <v>36</v>
      </c>
      <c r="F53" s="1213" t="s">
        <v>36</v>
      </c>
      <c r="G53" s="1225" t="s">
        <v>36</v>
      </c>
      <c r="H53" s="1237" t="s">
        <v>36</v>
      </c>
      <c r="I53" s="1213" t="s">
        <v>36</v>
      </c>
      <c r="J53" s="1213" t="s">
        <v>36</v>
      </c>
      <c r="K53" s="1213" t="s">
        <v>36</v>
      </c>
      <c r="L53" s="1249" t="s">
        <v>36</v>
      </c>
      <c r="M53" s="1261" t="s">
        <v>36</v>
      </c>
      <c r="N53" s="1213" t="s">
        <v>36</v>
      </c>
      <c r="O53" s="1213" t="s">
        <v>36</v>
      </c>
      <c r="P53" s="1213" t="s">
        <v>36</v>
      </c>
      <c r="Q53" s="1225" t="s">
        <v>36</v>
      </c>
      <c r="R53" s="1237" t="s">
        <v>36</v>
      </c>
      <c r="S53" s="1213" t="s">
        <v>36</v>
      </c>
      <c r="T53" s="1213" t="s">
        <v>36</v>
      </c>
      <c r="U53" s="1213" t="s">
        <v>36</v>
      </c>
      <c r="V53" s="1213" t="s">
        <v>36</v>
      </c>
      <c r="W53" s="1213" t="s">
        <v>36</v>
      </c>
      <c r="X53" s="1213" t="s">
        <v>36</v>
      </c>
      <c r="Y53" s="1265" t="s">
        <v>36</v>
      </c>
      <c r="Z53" s="1265" t="s">
        <v>36</v>
      </c>
      <c r="AA53" s="1265" t="s">
        <v>36</v>
      </c>
      <c r="AB53" s="1265" t="s">
        <v>36</v>
      </c>
      <c r="AC53" s="2496" t="s">
        <v>36</v>
      </c>
      <c r="AD53" s="2511"/>
      <c r="AE53" s="2511"/>
      <c r="AF53" s="2511"/>
      <c r="AG53" s="2511"/>
      <c r="AH53" s="2511"/>
      <c r="AI53" s="2511"/>
      <c r="AJ53" s="2511"/>
      <c r="AK53" s="2511"/>
      <c r="AL53" s="2511"/>
      <c r="AM53" s="2511"/>
      <c r="AN53" s="2511"/>
      <c r="AO53" s="2511"/>
      <c r="AP53" s="2511"/>
      <c r="AQ53" s="2511"/>
      <c r="AR53" s="2511"/>
      <c r="AS53" s="2511"/>
      <c r="AT53" s="2511"/>
      <c r="AU53" s="2511"/>
      <c r="AV53" s="2511"/>
      <c r="AW53" s="2511"/>
      <c r="AX53" s="2511"/>
      <c r="AY53" s="2511"/>
      <c r="AZ53" s="250"/>
      <c r="BA53" s="2878" t="s">
        <v>107</v>
      </c>
      <c r="BB53" s="184" t="s">
        <v>102</v>
      </c>
      <c r="BC53" s="1272" t="s">
        <v>36</v>
      </c>
      <c r="BD53" s="1292" t="s">
        <v>36</v>
      </c>
      <c r="BE53" s="1292" t="s">
        <v>36</v>
      </c>
      <c r="BF53" s="1292" t="s">
        <v>36</v>
      </c>
      <c r="BG53" s="1313" t="s">
        <v>36</v>
      </c>
      <c r="BH53" s="1334" t="s">
        <v>36</v>
      </c>
      <c r="BI53" s="1292" t="s">
        <v>36</v>
      </c>
      <c r="BJ53" s="1292" t="s">
        <v>36</v>
      </c>
      <c r="BK53" s="1292" t="s">
        <v>36</v>
      </c>
      <c r="BL53" s="1313" t="s">
        <v>36</v>
      </c>
      <c r="BM53" s="1334" t="s">
        <v>36</v>
      </c>
      <c r="BN53" s="1292" t="s">
        <v>36</v>
      </c>
      <c r="BO53" s="1292" t="s">
        <v>36</v>
      </c>
      <c r="BP53" s="1292" t="s">
        <v>36</v>
      </c>
      <c r="BQ53" s="1313" t="s">
        <v>36</v>
      </c>
      <c r="BR53" s="1334" t="s">
        <v>36</v>
      </c>
      <c r="BS53" s="1292" t="s">
        <v>36</v>
      </c>
      <c r="BT53" s="1292" t="s">
        <v>36</v>
      </c>
      <c r="BU53" s="1292" t="s">
        <v>36</v>
      </c>
      <c r="BV53" s="1292" t="s">
        <v>36</v>
      </c>
      <c r="BW53" s="1292" t="s">
        <v>36</v>
      </c>
      <c r="BX53" s="1292" t="s">
        <v>36</v>
      </c>
      <c r="BY53" s="1354" t="s">
        <v>36</v>
      </c>
      <c r="BZ53" s="1354" t="s">
        <v>36</v>
      </c>
      <c r="CA53" s="1354" t="s">
        <v>36</v>
      </c>
      <c r="CB53" s="1354" t="s">
        <v>36</v>
      </c>
      <c r="CC53" s="1354" t="s">
        <v>36</v>
      </c>
      <c r="CD53" s="2521"/>
      <c r="CE53" s="2521"/>
      <c r="CF53" s="2521"/>
      <c r="CG53" s="2521"/>
      <c r="CH53" s="2521"/>
      <c r="CI53" s="2521"/>
      <c r="CJ53" s="2521"/>
      <c r="CK53" s="2521"/>
      <c r="CL53" s="2521"/>
      <c r="CM53" s="2521"/>
      <c r="CN53" s="2521"/>
      <c r="CO53" s="2521"/>
      <c r="CP53" s="2521"/>
      <c r="CQ53" s="2521"/>
      <c r="CR53" s="2521"/>
      <c r="CS53" s="2521"/>
      <c r="CT53" s="2521"/>
      <c r="CU53" s="2521"/>
      <c r="CV53" s="2521"/>
      <c r="CW53" s="2521"/>
      <c r="CX53" s="2521"/>
      <c r="CY53" s="2521"/>
      <c r="CZ53" s="2521"/>
    </row>
    <row r="54" s="156" customFormat="true" ht="15" customHeight="true" x14ac:dyDescent="0.2">
      <c r="A54" s="2886"/>
      <c r="B54" s="292" t="s">
        <v>101</v>
      </c>
      <c r="C54" s="1201" t="s">
        <v>36</v>
      </c>
      <c r="D54" s="1213" t="s">
        <v>36</v>
      </c>
      <c r="E54" s="1213" t="s">
        <v>36</v>
      </c>
      <c r="F54" s="1213" t="s">
        <v>36</v>
      </c>
      <c r="G54" s="1225" t="s">
        <v>36</v>
      </c>
      <c r="H54" s="1237" t="s">
        <v>36</v>
      </c>
      <c r="I54" s="1213" t="s">
        <v>36</v>
      </c>
      <c r="J54" s="1213" t="s">
        <v>36</v>
      </c>
      <c r="K54" s="1213" t="s">
        <v>36</v>
      </c>
      <c r="L54" s="1249" t="s">
        <v>36</v>
      </c>
      <c r="M54" s="1261" t="s">
        <v>36</v>
      </c>
      <c r="N54" s="1213" t="s">
        <v>36</v>
      </c>
      <c r="O54" s="1213" t="s">
        <v>36</v>
      </c>
      <c r="P54" s="1213" t="s">
        <v>36</v>
      </c>
      <c r="Q54" s="1225" t="s">
        <v>36</v>
      </c>
      <c r="R54" s="1237" t="s">
        <v>36</v>
      </c>
      <c r="S54" s="1213" t="s">
        <v>36</v>
      </c>
      <c r="T54" s="1213" t="s">
        <v>36</v>
      </c>
      <c r="U54" s="1213" t="s">
        <v>36</v>
      </c>
      <c r="V54" s="1213" t="s">
        <v>36</v>
      </c>
      <c r="W54" s="1213" t="s">
        <v>36</v>
      </c>
      <c r="X54" s="1213" t="s">
        <v>36</v>
      </c>
      <c r="Y54" s="1265" t="s">
        <v>36</v>
      </c>
      <c r="Z54" s="1265" t="s">
        <v>36</v>
      </c>
      <c r="AA54" s="1265" t="s">
        <v>36</v>
      </c>
      <c r="AB54" s="1265" t="s">
        <v>36</v>
      </c>
      <c r="AC54" s="2496" t="s">
        <v>36</v>
      </c>
      <c r="AD54" s="2511"/>
      <c r="AE54" s="2511"/>
      <c r="AF54" s="2511"/>
      <c r="AG54" s="2511"/>
      <c r="AH54" s="2511"/>
      <c r="AI54" s="2511"/>
      <c r="AJ54" s="2511"/>
      <c r="AK54" s="2511"/>
      <c r="AL54" s="2511"/>
      <c r="AM54" s="2511"/>
      <c r="AN54" s="2511"/>
      <c r="AO54" s="2511"/>
      <c r="AP54" s="2511"/>
      <c r="AQ54" s="2511"/>
      <c r="AR54" s="2511"/>
      <c r="AS54" s="2511"/>
      <c r="AT54" s="2511"/>
      <c r="AU54" s="2511"/>
      <c r="AV54" s="2511"/>
      <c r="AW54" s="2511"/>
      <c r="AX54" s="2511"/>
      <c r="AY54" s="2511"/>
      <c r="AZ54" s="250"/>
      <c r="BA54" s="2878"/>
      <c r="BB54" s="184" t="s">
        <v>101</v>
      </c>
      <c r="BC54" s="1272" t="s">
        <v>36</v>
      </c>
      <c r="BD54" s="1292" t="s">
        <v>36</v>
      </c>
      <c r="BE54" s="1292" t="s">
        <v>36</v>
      </c>
      <c r="BF54" s="1292" t="s">
        <v>36</v>
      </c>
      <c r="BG54" s="1313" t="s">
        <v>36</v>
      </c>
      <c r="BH54" s="1334" t="s">
        <v>36</v>
      </c>
      <c r="BI54" s="1292" t="s">
        <v>36</v>
      </c>
      <c r="BJ54" s="1292" t="s">
        <v>36</v>
      </c>
      <c r="BK54" s="1292" t="s">
        <v>36</v>
      </c>
      <c r="BL54" s="1313" t="s">
        <v>36</v>
      </c>
      <c r="BM54" s="1334" t="s">
        <v>36</v>
      </c>
      <c r="BN54" s="1292" t="s">
        <v>36</v>
      </c>
      <c r="BO54" s="1292" t="s">
        <v>36</v>
      </c>
      <c r="BP54" s="1292" t="s">
        <v>36</v>
      </c>
      <c r="BQ54" s="1313" t="s">
        <v>36</v>
      </c>
      <c r="BR54" s="1334" t="s">
        <v>36</v>
      </c>
      <c r="BS54" s="1292" t="s">
        <v>36</v>
      </c>
      <c r="BT54" s="1292" t="s">
        <v>36</v>
      </c>
      <c r="BU54" s="1292" t="s">
        <v>36</v>
      </c>
      <c r="BV54" s="1292" t="s">
        <v>36</v>
      </c>
      <c r="BW54" s="1292" t="s">
        <v>36</v>
      </c>
      <c r="BX54" s="1292" t="s">
        <v>36</v>
      </c>
      <c r="BY54" s="1354" t="s">
        <v>36</v>
      </c>
      <c r="BZ54" s="1354" t="s">
        <v>36</v>
      </c>
      <c r="CA54" s="1354" t="s">
        <v>36</v>
      </c>
      <c r="CB54" s="1354" t="s">
        <v>36</v>
      </c>
      <c r="CC54" s="1354" t="s">
        <v>36</v>
      </c>
      <c r="CD54" s="2521"/>
      <c r="CE54" s="2521"/>
      <c r="CF54" s="2521"/>
      <c r="CG54" s="2521"/>
      <c r="CH54" s="2521"/>
      <c r="CI54" s="2521"/>
      <c r="CJ54" s="2521"/>
      <c r="CK54" s="2521"/>
      <c r="CL54" s="2521"/>
      <c r="CM54" s="2521"/>
      <c r="CN54" s="2521"/>
      <c r="CO54" s="2521"/>
      <c r="CP54" s="2521"/>
      <c r="CQ54" s="2521"/>
      <c r="CR54" s="2521"/>
      <c r="CS54" s="2521"/>
      <c r="CT54" s="2521"/>
      <c r="CU54" s="2521"/>
      <c r="CV54" s="2521"/>
      <c r="CW54" s="2521"/>
      <c r="CX54" s="2521"/>
      <c r="CY54" s="2521"/>
      <c r="CZ54" s="2521"/>
    </row>
    <row r="55" s="156" customFormat="true" ht="15" customHeight="true" x14ac:dyDescent="0.2">
      <c r="A55" s="2891"/>
      <c r="B55" s="293" t="s">
        <v>69</v>
      </c>
      <c r="C55" s="1203" t="s">
        <v>36</v>
      </c>
      <c r="D55" s="1215" t="s">
        <v>36</v>
      </c>
      <c r="E55" s="1215" t="s">
        <v>36</v>
      </c>
      <c r="F55" s="1215" t="s">
        <v>36</v>
      </c>
      <c r="G55" s="1227" t="s">
        <v>36</v>
      </c>
      <c r="H55" s="1239" t="s">
        <v>36</v>
      </c>
      <c r="I55" s="1215" t="s">
        <v>36</v>
      </c>
      <c r="J55" s="1215" t="s">
        <v>36</v>
      </c>
      <c r="K55" s="1215" t="s">
        <v>36</v>
      </c>
      <c r="L55" s="1251" t="s">
        <v>36</v>
      </c>
      <c r="M55" s="1262" t="s">
        <v>36</v>
      </c>
      <c r="N55" s="1215" t="s">
        <v>36</v>
      </c>
      <c r="O55" s="1215" t="s">
        <v>36</v>
      </c>
      <c r="P55" s="1215" t="s">
        <v>36</v>
      </c>
      <c r="Q55" s="1227" t="s">
        <v>36</v>
      </c>
      <c r="R55" s="2453" t="s">
        <v>36</v>
      </c>
      <c r="S55" s="2454" t="s">
        <v>36</v>
      </c>
      <c r="T55" s="2454" t="s">
        <v>36</v>
      </c>
      <c r="U55" s="2454" t="s">
        <v>36</v>
      </c>
      <c r="V55" s="2454" t="s">
        <v>36</v>
      </c>
      <c r="W55" s="2454" t="s">
        <v>36</v>
      </c>
      <c r="X55" s="2454" t="s">
        <v>36</v>
      </c>
      <c r="Y55" s="2454" t="s">
        <v>36</v>
      </c>
      <c r="Z55" s="2454" t="s">
        <v>36</v>
      </c>
      <c r="AA55" s="2454" t="s">
        <v>36</v>
      </c>
      <c r="AB55" s="2454" t="s">
        <v>36</v>
      </c>
      <c r="AC55" s="2497" t="s">
        <v>36</v>
      </c>
      <c r="AD55" s="2512"/>
      <c r="AE55" s="2512"/>
      <c r="AF55" s="2512"/>
      <c r="AG55" s="2512"/>
      <c r="AH55" s="2512"/>
      <c r="AI55" s="2512"/>
      <c r="AJ55" s="2512"/>
      <c r="AK55" s="2512"/>
      <c r="AL55" s="2512"/>
      <c r="AM55" s="2512"/>
      <c r="AN55" s="2512"/>
      <c r="AO55" s="2512"/>
      <c r="AP55" s="2512"/>
      <c r="AQ55" s="2512"/>
      <c r="AR55" s="2512"/>
      <c r="AS55" s="2512"/>
      <c r="AT55" s="2512"/>
      <c r="AU55" s="2512"/>
      <c r="AV55" s="2512"/>
      <c r="AW55" s="2512"/>
      <c r="AX55" s="2512"/>
      <c r="AY55" s="2512"/>
      <c r="AZ55" s="250"/>
      <c r="BA55" s="2880"/>
      <c r="BB55" s="185" t="s">
        <v>69</v>
      </c>
      <c r="BC55" s="1273" t="s">
        <v>36</v>
      </c>
      <c r="BD55" s="1293" t="s">
        <v>36</v>
      </c>
      <c r="BE55" s="1293" t="s">
        <v>36</v>
      </c>
      <c r="BF55" s="1293" t="s">
        <v>36</v>
      </c>
      <c r="BG55" s="1314" t="s">
        <v>36</v>
      </c>
      <c r="BH55" s="1335" t="s">
        <v>36</v>
      </c>
      <c r="BI55" s="1293" t="s">
        <v>36</v>
      </c>
      <c r="BJ55" s="1293" t="s">
        <v>36</v>
      </c>
      <c r="BK55" s="1293" t="s">
        <v>36</v>
      </c>
      <c r="BL55" s="1314" t="s">
        <v>36</v>
      </c>
      <c r="BM55" s="1335" t="s">
        <v>36</v>
      </c>
      <c r="BN55" s="1293" t="s">
        <v>36</v>
      </c>
      <c r="BO55" s="1293" t="s">
        <v>36</v>
      </c>
      <c r="BP55" s="1293" t="s">
        <v>36</v>
      </c>
      <c r="BQ55" s="1314" t="s">
        <v>36</v>
      </c>
      <c r="BR55" s="2455" t="s">
        <v>36</v>
      </c>
      <c r="BS55" s="2456" t="s">
        <v>36</v>
      </c>
      <c r="BT55" s="2456" t="s">
        <v>36</v>
      </c>
      <c r="BU55" s="2456" t="s">
        <v>36</v>
      </c>
      <c r="BV55" s="2456" t="s">
        <v>36</v>
      </c>
      <c r="BW55" s="2456" t="s">
        <v>36</v>
      </c>
      <c r="BX55" s="2456" t="s">
        <v>36</v>
      </c>
      <c r="BY55" s="2456" t="s">
        <v>36</v>
      </c>
      <c r="BZ55" s="1370" t="s">
        <v>36</v>
      </c>
      <c r="CA55" s="1370" t="s">
        <v>36</v>
      </c>
      <c r="CB55" s="1370" t="s">
        <v>36</v>
      </c>
      <c r="CC55" s="1370" t="s">
        <v>36</v>
      </c>
      <c r="CD55" s="2522"/>
      <c r="CE55" s="2522"/>
      <c r="CF55" s="2522"/>
      <c r="CG55" s="2522"/>
      <c r="CH55" s="2522"/>
      <c r="CI55" s="2522"/>
      <c r="CJ55" s="2522"/>
      <c r="CK55" s="2522"/>
      <c r="CL55" s="2522"/>
      <c r="CM55" s="2522"/>
      <c r="CN55" s="2522"/>
      <c r="CO55" s="2522"/>
      <c r="CP55" s="2522"/>
      <c r="CQ55" s="2522"/>
      <c r="CR55" s="2522"/>
      <c r="CS55" s="2522"/>
      <c r="CT55" s="2522"/>
      <c r="CU55" s="2522"/>
      <c r="CV55" s="2522"/>
      <c r="CW55" s="2522"/>
      <c r="CX55" s="2522"/>
      <c r="CY55" s="2522"/>
      <c r="CZ55" s="2522"/>
    </row>
    <row r="56" s="161" customFormat="true" ht="15" customHeight="true" x14ac:dyDescent="0.2">
      <c r="A56" s="158"/>
      <c r="B56" s="218"/>
      <c r="C56" s="2900" t="s">
        <v>116</v>
      </c>
      <c r="D56" s="2901"/>
      <c r="E56" s="2901"/>
      <c r="F56" s="2901"/>
      <c r="G56" s="2902"/>
      <c r="H56" s="2899" t="s">
        <v>39</v>
      </c>
      <c r="I56" s="2888"/>
      <c r="J56" s="2888"/>
      <c r="K56" s="2888"/>
      <c r="L56" s="2890"/>
      <c r="M56" s="2887" t="s">
        <v>38</v>
      </c>
      <c r="N56" s="2888"/>
      <c r="O56" s="2888"/>
      <c r="P56" s="2888"/>
      <c r="Q56" s="2890"/>
      <c r="R56" s="2634" t="s">
        <v>144</v>
      </c>
      <c r="S56" s="2642"/>
      <c r="T56" s="2642"/>
      <c r="U56" s="2642"/>
      <c r="V56" s="2642"/>
      <c r="W56" s="2642"/>
      <c r="X56" s="2642"/>
      <c r="Y56" s="2642"/>
      <c r="Z56" s="2642"/>
      <c r="AA56" s="2642"/>
      <c r="AB56" s="2642"/>
      <c r="AC56" s="2643"/>
      <c r="AD56" s="375"/>
      <c r="AE56" s="375"/>
      <c r="AF56" s="375"/>
      <c r="AG56" s="375"/>
      <c r="AH56" s="375"/>
      <c r="AI56" s="375"/>
      <c r="AJ56" s="375"/>
      <c r="AK56" s="375"/>
      <c r="AL56" s="375"/>
      <c r="AM56" s="375"/>
      <c r="AN56" s="375"/>
      <c r="AO56" s="375"/>
      <c r="AP56" s="375"/>
      <c r="AQ56" s="375"/>
      <c r="AR56" s="375"/>
      <c r="AS56" s="375"/>
      <c r="AT56" s="375"/>
      <c r="AU56" s="375"/>
      <c r="AV56" s="375"/>
      <c r="AW56" s="375"/>
      <c r="AX56" s="375"/>
      <c r="AY56" s="375"/>
      <c r="AZ56" s="834"/>
      <c r="BA56" s="252" t="s">
        <v>132</v>
      </c>
      <c r="BB56" s="141" t="s">
        <v>97</v>
      </c>
      <c r="BC56" s="2887" t="s">
        <v>116</v>
      </c>
      <c r="BD56" s="2888"/>
      <c r="BE56" s="2888"/>
      <c r="BF56" s="2888"/>
      <c r="BG56" s="2889"/>
      <c r="BH56" s="2887" t="s">
        <v>39</v>
      </c>
      <c r="BI56" s="2888"/>
      <c r="BJ56" s="2888"/>
      <c r="BK56" s="2888"/>
      <c r="BL56" s="2889"/>
      <c r="BM56" s="2887" t="s">
        <v>38</v>
      </c>
      <c r="BN56" s="2888"/>
      <c r="BO56" s="2888"/>
      <c r="BP56" s="2888"/>
      <c r="BQ56" s="2890"/>
      <c r="BR56" s="2449" t="s">
        <v>144</v>
      </c>
      <c r="BS56" s="359"/>
      <c r="BT56" s="359"/>
      <c r="BU56" s="359"/>
      <c r="BV56" s="359"/>
      <c r="BW56" s="359"/>
      <c r="BX56" s="359"/>
      <c r="BY56" s="360"/>
      <c r="BZ56" s="250"/>
      <c r="CA56" s="250"/>
      <c r="CB56" s="250"/>
      <c r="CC56" s="250"/>
      <c r="CD56" s="250"/>
      <c r="CE56" s="250"/>
      <c r="CF56" s="250"/>
      <c r="CG56" s="250"/>
      <c r="CH56" s="250"/>
      <c r="CI56" s="250"/>
      <c r="CJ56" s="250"/>
      <c r="CK56" s="250"/>
      <c r="CL56" s="250"/>
      <c r="CM56" s="250"/>
      <c r="CN56" s="250"/>
      <c r="CO56" s="250"/>
      <c r="CP56" s="250"/>
      <c r="CQ56" s="250"/>
      <c r="CR56" s="250"/>
      <c r="CS56" s="250"/>
      <c r="CT56" s="250"/>
      <c r="CU56" s="250"/>
      <c r="CV56" s="250"/>
      <c r="CW56" s="250"/>
      <c r="CX56" s="250"/>
      <c r="CY56" s="250"/>
      <c r="CZ56" s="250"/>
    </row>
    <row r="57" s="161" customFormat="true" ht="12.75" x14ac:dyDescent="0.2">
      <c r="A57" s="219" t="s">
        <v>70</v>
      </c>
      <c r="B57" s="286"/>
      <c r="C57" s="334" t="s">
        <v>0</v>
      </c>
      <c r="D57" s="335" t="s">
        <v>1</v>
      </c>
      <c r="E57" s="335" t="s">
        <v>2</v>
      </c>
      <c r="F57" s="335" t="s">
        <v>3</v>
      </c>
      <c r="G57" s="336" t="s">
        <v>4</v>
      </c>
      <c r="H57" s="1982" t="s">
        <v>0</v>
      </c>
      <c r="I57" s="1946" t="s">
        <v>1</v>
      </c>
      <c r="J57" s="1946" t="s">
        <v>2</v>
      </c>
      <c r="K57" s="1946" t="s">
        <v>3</v>
      </c>
      <c r="L57" s="1947" t="s">
        <v>4</v>
      </c>
      <c r="M57" s="1972" t="s">
        <v>0</v>
      </c>
      <c r="N57" s="1946" t="s">
        <v>1</v>
      </c>
      <c r="O57" s="1946" t="s">
        <v>2</v>
      </c>
      <c r="P57" s="1946" t="s">
        <v>3</v>
      </c>
      <c r="Q57" s="1992" t="s">
        <v>4</v>
      </c>
      <c r="R57" s="1982" t="s">
        <v>237</v>
      </c>
      <c r="S57" s="1946" t="s">
        <v>238</v>
      </c>
      <c r="T57" s="1946" t="s">
        <v>239</v>
      </c>
      <c r="U57" s="1946" t="s">
        <v>240</v>
      </c>
      <c r="V57" s="1946" t="s">
        <v>384</v>
      </c>
      <c r="W57" s="1946" t="s">
        <v>242</v>
      </c>
      <c r="X57" s="1946" t="s">
        <v>243</v>
      </c>
      <c r="Y57" s="1946" t="s">
        <v>385</v>
      </c>
      <c r="Z57" s="1946" t="s">
        <v>245</v>
      </c>
      <c r="AA57" s="1946" t="s">
        <v>246</v>
      </c>
      <c r="AB57" s="1946" t="s">
        <v>386</v>
      </c>
      <c r="AC57" s="1948" t="s">
        <v>387</v>
      </c>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834"/>
      <c r="BA57" s="229" t="s">
        <v>121</v>
      </c>
      <c r="BB57" s="228"/>
      <c r="BC57" s="389" t="s">
        <v>0</v>
      </c>
      <c r="BD57" s="203" t="s">
        <v>1</v>
      </c>
      <c r="BE57" s="203" t="s">
        <v>2</v>
      </c>
      <c r="BF57" s="203" t="s">
        <v>3</v>
      </c>
      <c r="BG57" s="390" t="s">
        <v>4</v>
      </c>
      <c r="BH57" s="399" t="s">
        <v>0</v>
      </c>
      <c r="BI57" s="203" t="s">
        <v>1</v>
      </c>
      <c r="BJ57" s="203" t="s">
        <v>2</v>
      </c>
      <c r="BK57" s="203" t="s">
        <v>3</v>
      </c>
      <c r="BL57" s="390" t="s">
        <v>4</v>
      </c>
      <c r="BM57" s="399" t="s">
        <v>0</v>
      </c>
      <c r="BN57" s="203" t="s">
        <v>1</v>
      </c>
      <c r="BO57" s="203" t="s">
        <v>2</v>
      </c>
      <c r="BP57" s="203" t="s">
        <v>3</v>
      </c>
      <c r="BQ57" s="390" t="s">
        <v>4</v>
      </c>
      <c r="BR57" s="399" t="s">
        <v>237</v>
      </c>
      <c r="BS57" s="203" t="s">
        <v>238</v>
      </c>
      <c r="BT57" s="203" t="s">
        <v>239</v>
      </c>
      <c r="BU57" s="203" t="s">
        <v>240</v>
      </c>
      <c r="BV57" s="203" t="s">
        <v>384</v>
      </c>
      <c r="BW57" s="203" t="s">
        <v>242</v>
      </c>
      <c r="BX57" s="203" t="s">
        <v>243</v>
      </c>
      <c r="BY57" s="204" t="s">
        <v>385</v>
      </c>
      <c r="BZ57" s="204" t="s">
        <v>245</v>
      </c>
      <c r="CA57" s="204" t="s">
        <v>246</v>
      </c>
      <c r="CB57" s="204" t="s">
        <v>386</v>
      </c>
      <c r="CC57" s="204" t="s">
        <v>387</v>
      </c>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row>
    <row r="58" s="161" customFormat="true" ht="15" customHeight="true" x14ac:dyDescent="0.2">
      <c r="A58" s="2892" t="s">
        <v>249</v>
      </c>
      <c r="B58" s="2144" t="s">
        <v>388</v>
      </c>
      <c r="C58" s="2049">
        <v>1.6923382887463045E-2</v>
      </c>
      <c r="D58" s="2050">
        <v>0.10932702767521685</v>
      </c>
      <c r="E58" s="2050">
        <v>0.57526040648907995</v>
      </c>
      <c r="F58" s="2050">
        <v>5.6147396240779717</v>
      </c>
      <c r="G58" s="2051">
        <v>30.00618605702136</v>
      </c>
      <c r="H58" s="2052">
        <v>0.37942534769367875</v>
      </c>
      <c r="I58" s="2050">
        <v>3.1015889207871501</v>
      </c>
      <c r="J58" s="2050">
        <v>7.9436114957487414</v>
      </c>
      <c r="K58" s="2050">
        <v>17.955067617749553</v>
      </c>
      <c r="L58" s="2053">
        <v>43.679400305153735</v>
      </c>
      <c r="M58" s="2054">
        <v>0</v>
      </c>
      <c r="N58" s="2050">
        <v>5.9542553066988954E-2</v>
      </c>
      <c r="O58" s="2050">
        <v>2.5790022203569685E-2</v>
      </c>
      <c r="P58" s="2050">
        <v>0.2424725146079936</v>
      </c>
      <c r="Q58" s="2051">
        <v>2.7108489424657325</v>
      </c>
      <c r="R58" s="2052">
        <v>3.450944975740859</v>
      </c>
      <c r="S58" s="2050">
        <v>2.3057881268270819</v>
      </c>
      <c r="T58" s="2050">
        <v>17.372629353394334</v>
      </c>
      <c r="U58" s="2050">
        <v>2.04740580855163</v>
      </c>
      <c r="V58" s="2050">
        <v>1.0408341747759768</v>
      </c>
      <c r="W58" s="2050">
        <v>10.054740030571498</v>
      </c>
      <c r="X58" s="2050">
        <v>1.2296965130328825</v>
      </c>
      <c r="Y58" s="2050">
        <v>5.1539754104514026</v>
      </c>
      <c r="Z58" s="2050">
        <v>8.408310250063586</v>
      </c>
      <c r="AA58" s="2050">
        <v>2.8788306269534032</v>
      </c>
      <c r="AB58" s="2050">
        <v>13.623796418320655</v>
      </c>
      <c r="AC58" s="2656">
        <v>22.421260918979087</v>
      </c>
      <c r="AD58" s="375"/>
      <c r="AE58" s="375"/>
      <c r="AF58" s="375"/>
      <c r="AG58" s="375"/>
      <c r="AH58" s="375"/>
      <c r="AI58" s="375"/>
      <c r="AJ58" s="375"/>
      <c r="AK58" s="375"/>
      <c r="AL58" s="375"/>
      <c r="AM58" s="375"/>
      <c r="AN58" s="375"/>
      <c r="AO58" s="375"/>
      <c r="AP58" s="375"/>
      <c r="AQ58" s="375"/>
      <c r="AR58" s="375"/>
      <c r="AS58" s="375"/>
      <c r="AT58" s="375"/>
      <c r="AU58" s="375"/>
      <c r="AV58" s="375"/>
      <c r="AW58" s="375"/>
      <c r="AX58" s="375"/>
      <c r="AY58" s="375"/>
      <c r="AZ58" s="834"/>
      <c r="BA58" s="275"/>
      <c r="BB58" s="186"/>
      <c r="BC58" s="391"/>
      <c r="BD58" s="364"/>
      <c r="BE58" s="364"/>
      <c r="BF58" s="364"/>
      <c r="BG58" s="392"/>
      <c r="BH58" s="400"/>
      <c r="BI58" s="364"/>
      <c r="BJ58" s="364"/>
      <c r="BK58" s="364"/>
      <c r="BL58" s="392"/>
      <c r="BM58" s="400"/>
      <c r="BN58" s="364"/>
      <c r="BO58" s="364"/>
      <c r="BP58" s="364"/>
      <c r="BQ58" s="392"/>
      <c r="BR58" s="400"/>
      <c r="BS58" s="364"/>
      <c r="BT58" s="364"/>
      <c r="BU58" s="364"/>
      <c r="BV58" s="364"/>
      <c r="BW58" s="364"/>
      <c r="BX58" s="364"/>
      <c r="BY58" s="365"/>
      <c r="BZ58" s="365"/>
      <c r="CA58" s="365"/>
      <c r="CB58" s="365"/>
      <c r="CC58" s="365"/>
      <c r="CD58" s="2524"/>
      <c r="CE58" s="2524"/>
      <c r="CF58" s="2524"/>
      <c r="CG58" s="2524"/>
      <c r="CH58" s="2524"/>
      <c r="CI58" s="2524"/>
      <c r="CJ58" s="2524"/>
      <c r="CK58" s="2524"/>
      <c r="CL58" s="2524"/>
      <c r="CM58" s="2524"/>
      <c r="CN58" s="2524"/>
      <c r="CO58" s="2524"/>
      <c r="CP58" s="2524"/>
      <c r="CQ58" s="2524"/>
      <c r="CR58" s="2524"/>
      <c r="CS58" s="2524"/>
      <c r="CT58" s="2524"/>
      <c r="CU58" s="2524"/>
      <c r="CV58" s="2524"/>
      <c r="CW58" s="2524"/>
      <c r="CX58" s="2524"/>
      <c r="CY58" s="2524"/>
      <c r="CZ58" s="2524"/>
    </row>
    <row r="59" s="161" customFormat="true" ht="15" customHeight="true" x14ac:dyDescent="0.2">
      <c r="A59" s="2886"/>
      <c r="B59" s="2145" t="s">
        <v>389</v>
      </c>
      <c r="C59" s="2055">
        <v>6.4362132098145786E-2</v>
      </c>
      <c r="D59" s="2056">
        <v>0.91715464424465765</v>
      </c>
      <c r="E59" s="2056">
        <v>4.2776552320868513</v>
      </c>
      <c r="F59" s="2056">
        <v>10.214392115423523</v>
      </c>
      <c r="G59" s="2057">
        <v>15.591974999667649</v>
      </c>
      <c r="H59" s="2058">
        <v>2.4355891336038575</v>
      </c>
      <c r="I59" s="2056">
        <v>9.8169141092521421</v>
      </c>
      <c r="J59" s="2056">
        <v>11.932732373794043</v>
      </c>
      <c r="K59" s="2056">
        <v>16.989583207784001</v>
      </c>
      <c r="L59" s="2059">
        <v>14.489478179475729</v>
      </c>
      <c r="M59" s="2060">
        <v>0</v>
      </c>
      <c r="N59" s="2056">
        <v>0.18863781376551764</v>
      </c>
      <c r="O59" s="2056">
        <v>0.58183533059523473</v>
      </c>
      <c r="P59" s="2056">
        <v>1.8528052222814482</v>
      </c>
      <c r="Q59" s="2057">
        <v>6.1511412720114986</v>
      </c>
      <c r="R59" s="2058">
        <v>1.8278899750249451</v>
      </c>
      <c r="S59" s="2056">
        <v>4.4338347700360528</v>
      </c>
      <c r="T59" s="2056">
        <v>10.99297447243049</v>
      </c>
      <c r="U59" s="2056">
        <v>2.653942760226931</v>
      </c>
      <c r="V59" s="2056">
        <v>0.94082269772937754</v>
      </c>
      <c r="W59" s="2056">
        <v>6.4173612245022147</v>
      </c>
      <c r="X59" s="2056">
        <v>1.1596331448971309</v>
      </c>
      <c r="Y59" s="2056">
        <v>13.756747994761367</v>
      </c>
      <c r="Z59" s="2056">
        <v>5.9647112670013565</v>
      </c>
      <c r="AA59" s="2056">
        <v>6.1968414397376481</v>
      </c>
      <c r="AB59" s="2056">
        <v>10.002642939605868</v>
      </c>
      <c r="AC59" s="2657">
        <v>14.372393028269226</v>
      </c>
      <c r="AD59" s="375"/>
      <c r="AE59" s="375"/>
      <c r="AF59" s="375"/>
      <c r="AG59" s="375"/>
      <c r="AH59" s="375"/>
      <c r="AI59" s="375"/>
      <c r="AJ59" s="375"/>
      <c r="AK59" s="375"/>
      <c r="AL59" s="375"/>
      <c r="AM59" s="375"/>
      <c r="AN59" s="375"/>
      <c r="AO59" s="375"/>
      <c r="AP59" s="375"/>
      <c r="AQ59" s="375"/>
      <c r="AR59" s="375"/>
      <c r="AS59" s="375"/>
      <c r="AT59" s="375"/>
      <c r="AU59" s="375"/>
      <c r="AV59" s="375"/>
      <c r="AW59" s="375"/>
      <c r="AX59" s="375"/>
      <c r="AY59" s="375"/>
      <c r="AZ59" s="834"/>
      <c r="BA59" s="276"/>
      <c r="BB59" s="187"/>
      <c r="BC59" s="393"/>
      <c r="BD59" s="366"/>
      <c r="BE59" s="366"/>
      <c r="BF59" s="366"/>
      <c r="BG59" s="394"/>
      <c r="BH59" s="401"/>
      <c r="BI59" s="366"/>
      <c r="BJ59" s="366"/>
      <c r="BK59" s="366"/>
      <c r="BL59" s="394"/>
      <c r="BM59" s="401"/>
      <c r="BN59" s="366"/>
      <c r="BO59" s="366"/>
      <c r="BP59" s="366"/>
      <c r="BQ59" s="394"/>
      <c r="BR59" s="401"/>
      <c r="BS59" s="366"/>
      <c r="BT59" s="366"/>
      <c r="BU59" s="366"/>
      <c r="BV59" s="366"/>
      <c r="BW59" s="366"/>
      <c r="BX59" s="366"/>
      <c r="BY59" s="367"/>
      <c r="BZ59" s="367"/>
      <c r="CA59" s="367"/>
      <c r="CB59" s="367"/>
      <c r="CC59" s="367"/>
      <c r="CD59" s="2525"/>
      <c r="CE59" s="2525"/>
      <c r="CF59" s="2525"/>
      <c r="CG59" s="2525"/>
      <c r="CH59" s="2525"/>
      <c r="CI59" s="2525"/>
      <c r="CJ59" s="2525"/>
      <c r="CK59" s="2525"/>
      <c r="CL59" s="2525"/>
      <c r="CM59" s="2525"/>
      <c r="CN59" s="2525"/>
      <c r="CO59" s="2525"/>
      <c r="CP59" s="2525"/>
      <c r="CQ59" s="2525"/>
      <c r="CR59" s="2525"/>
      <c r="CS59" s="2525"/>
      <c r="CT59" s="2525"/>
      <c r="CU59" s="2525"/>
      <c r="CV59" s="2525"/>
      <c r="CW59" s="2525"/>
      <c r="CX59" s="2525"/>
      <c r="CY59" s="2525"/>
      <c r="CZ59" s="2525"/>
    </row>
    <row r="60" s="161" customFormat="true" ht="15" customHeight="true" x14ac:dyDescent="0.2">
      <c r="A60" s="2886"/>
      <c r="B60" s="2145" t="s">
        <v>390</v>
      </c>
      <c r="C60" s="2055">
        <v>6.2174475409779824</v>
      </c>
      <c r="D60" s="2056">
        <v>15.918938142199558</v>
      </c>
      <c r="E60" s="2056">
        <v>30.883870546770353</v>
      </c>
      <c r="F60" s="2056">
        <v>41.131123167737108</v>
      </c>
      <c r="G60" s="2057">
        <v>30.588100610837511</v>
      </c>
      <c r="H60" s="2058">
        <v>42.248623676657473</v>
      </c>
      <c r="I60" s="2056">
        <v>46.95975215339476</v>
      </c>
      <c r="J60" s="2056">
        <v>45.522304123394953</v>
      </c>
      <c r="K60" s="2056">
        <v>41.432829904679721</v>
      </c>
      <c r="L60" s="2059">
        <v>21.271293637384574</v>
      </c>
      <c r="M60" s="2060">
        <v>5.3375978109223849</v>
      </c>
      <c r="N60" s="2056">
        <v>6.0786210882457725</v>
      </c>
      <c r="O60" s="2056">
        <v>13.955353643265243</v>
      </c>
      <c r="P60" s="2056">
        <v>13.829416460299957</v>
      </c>
      <c r="Q60" s="2057">
        <v>19.659505065897779</v>
      </c>
      <c r="R60" s="2058">
        <v>19.16610385256282</v>
      </c>
      <c r="S60" s="2056">
        <v>13.433578209520574</v>
      </c>
      <c r="T60" s="2056">
        <v>34.049349257992084</v>
      </c>
      <c r="U60" s="2056">
        <v>8.6134304053853121</v>
      </c>
      <c r="V60" s="2056">
        <v>15.290062978685054</v>
      </c>
      <c r="W60" s="2056">
        <v>39.918996241227575</v>
      </c>
      <c r="X60" s="2056">
        <v>19.674639369018355</v>
      </c>
      <c r="Y60" s="2056">
        <v>39.124681684287602</v>
      </c>
      <c r="Z60" s="2056">
        <v>15.709346844279121</v>
      </c>
      <c r="AA60" s="2056">
        <v>13.835204233043166</v>
      </c>
      <c r="AB60" s="2056">
        <v>37.964471590464541</v>
      </c>
      <c r="AC60" s="2657">
        <v>47.459564582851272</v>
      </c>
      <c r="AD60" s="375"/>
      <c r="AE60" s="375"/>
      <c r="AF60" s="375"/>
      <c r="AG60" s="375"/>
      <c r="AH60" s="375"/>
      <c r="AI60" s="375"/>
      <c r="AJ60" s="375"/>
      <c r="AK60" s="375"/>
      <c r="AL60" s="375"/>
      <c r="AM60" s="375"/>
      <c r="AN60" s="375"/>
      <c r="AO60" s="375"/>
      <c r="AP60" s="375"/>
      <c r="AQ60" s="375"/>
      <c r="AR60" s="375"/>
      <c r="AS60" s="375"/>
      <c r="AT60" s="375"/>
      <c r="AU60" s="375"/>
      <c r="AV60" s="375"/>
      <c r="AW60" s="375"/>
      <c r="AX60" s="375"/>
      <c r="AY60" s="375"/>
      <c r="AZ60" s="834"/>
      <c r="BA60" s="276"/>
      <c r="BB60" s="187"/>
      <c r="BC60" s="393"/>
      <c r="BD60" s="366"/>
      <c r="BE60" s="366"/>
      <c r="BF60" s="366"/>
      <c r="BG60" s="394"/>
      <c r="BH60" s="401"/>
      <c r="BI60" s="366"/>
      <c r="BJ60" s="366"/>
      <c r="BK60" s="366"/>
      <c r="BL60" s="394"/>
      <c r="BM60" s="401"/>
      <c r="BN60" s="366"/>
      <c r="BO60" s="366"/>
      <c r="BP60" s="366"/>
      <c r="BQ60" s="394"/>
      <c r="BR60" s="401"/>
      <c r="BS60" s="366"/>
      <c r="BT60" s="366"/>
      <c r="BU60" s="366"/>
      <c r="BV60" s="366"/>
      <c r="BW60" s="366"/>
      <c r="BX60" s="366"/>
      <c r="BY60" s="367"/>
      <c r="BZ60" s="367"/>
      <c r="CA60" s="367"/>
      <c r="CB60" s="367"/>
      <c r="CC60" s="367"/>
      <c r="CD60" s="2525"/>
      <c r="CE60" s="2525"/>
      <c r="CF60" s="2525"/>
      <c r="CG60" s="2525"/>
      <c r="CH60" s="2525"/>
      <c r="CI60" s="2525"/>
      <c r="CJ60" s="2525"/>
      <c r="CK60" s="2525"/>
      <c r="CL60" s="2525"/>
      <c r="CM60" s="2525"/>
      <c r="CN60" s="2525"/>
      <c r="CO60" s="2525"/>
      <c r="CP60" s="2525"/>
      <c r="CQ60" s="2525"/>
      <c r="CR60" s="2525"/>
      <c r="CS60" s="2525"/>
      <c r="CT60" s="2525"/>
      <c r="CU60" s="2525"/>
      <c r="CV60" s="2525"/>
      <c r="CW60" s="2525"/>
      <c r="CX60" s="2525"/>
      <c r="CY60" s="2525"/>
      <c r="CZ60" s="2525"/>
    </row>
    <row r="61" s="161" customFormat="true" ht="15" customHeight="true" x14ac:dyDescent="0.2">
      <c r="A61" s="2886"/>
      <c r="B61" s="2145" t="s">
        <v>391</v>
      </c>
      <c r="C61" s="2055">
        <v>20.473314954908783</v>
      </c>
      <c r="D61" s="2056">
        <v>17.472326800665218</v>
      </c>
      <c r="E61" s="2056">
        <v>17.360757745767526</v>
      </c>
      <c r="F61" s="2056">
        <v>15.630186756350103</v>
      </c>
      <c r="G61" s="2057">
        <v>12.319688489304394</v>
      </c>
      <c r="H61" s="2058">
        <v>15.489085917899509</v>
      </c>
      <c r="I61" s="2056">
        <v>15.270823792082187</v>
      </c>
      <c r="J61" s="2056">
        <v>12.820122577742382</v>
      </c>
      <c r="K61" s="2056">
        <v>12.040279813077087</v>
      </c>
      <c r="L61" s="2059">
        <v>11.427569616623364</v>
      </c>
      <c r="M61" s="2060">
        <v>20.41779936574676</v>
      </c>
      <c r="N61" s="2056">
        <v>19.45198206922846</v>
      </c>
      <c r="O61" s="2056">
        <v>16.018029682161337</v>
      </c>
      <c r="P61" s="2056">
        <v>20.038125619891169</v>
      </c>
      <c r="Q61" s="2057">
        <v>22.016338815487096</v>
      </c>
      <c r="R61" s="2058">
        <v>28.955347948005695</v>
      </c>
      <c r="S61" s="2056">
        <v>29.314438089199623</v>
      </c>
      <c r="T61" s="2056">
        <v>27.022166956141341</v>
      </c>
      <c r="U61" s="2056">
        <v>20.499361851341057</v>
      </c>
      <c r="V61" s="2056">
        <v>20.385650720662404</v>
      </c>
      <c r="W61" s="2056">
        <v>6.4920848229693959</v>
      </c>
      <c r="X61" s="2056">
        <v>21.176666014458135</v>
      </c>
      <c r="Y61" s="2056">
        <v>1.8125222582088298</v>
      </c>
      <c r="Z61" s="2056">
        <v>13.514406867850926</v>
      </c>
      <c r="AA61" s="2056">
        <v>25.652662607721982</v>
      </c>
      <c r="AB61" s="2056">
        <v>0.46370872072186942</v>
      </c>
      <c r="AC61" s="2657">
        <v>7.4487647606138019</v>
      </c>
      <c r="AD61" s="375"/>
      <c r="AE61" s="375"/>
      <c r="AF61" s="375"/>
      <c r="AG61" s="375"/>
      <c r="AH61" s="375"/>
      <c r="AI61" s="375"/>
      <c r="AJ61" s="375"/>
      <c r="AK61" s="375"/>
      <c r="AL61" s="375"/>
      <c r="AM61" s="375"/>
      <c r="AN61" s="375"/>
      <c r="AO61" s="375"/>
      <c r="AP61" s="375"/>
      <c r="AQ61" s="375"/>
      <c r="AR61" s="375"/>
      <c r="AS61" s="375"/>
      <c r="AT61" s="375"/>
      <c r="AU61" s="375"/>
      <c r="AV61" s="375"/>
      <c r="AW61" s="375"/>
      <c r="AX61" s="375"/>
      <c r="AY61" s="375"/>
      <c r="AZ61" s="834"/>
      <c r="BA61" s="276"/>
      <c r="BB61" s="187"/>
      <c r="BC61" s="393"/>
      <c r="BD61" s="366"/>
      <c r="BE61" s="366"/>
      <c r="BF61" s="366"/>
      <c r="BG61" s="394"/>
      <c r="BH61" s="401"/>
      <c r="BI61" s="366"/>
      <c r="BJ61" s="366"/>
      <c r="BK61" s="366"/>
      <c r="BL61" s="394"/>
      <c r="BM61" s="401"/>
      <c r="BN61" s="366"/>
      <c r="BO61" s="366"/>
      <c r="BP61" s="366"/>
      <c r="BQ61" s="394"/>
      <c r="BR61" s="401"/>
      <c r="BS61" s="366"/>
      <c r="BT61" s="366"/>
      <c r="BU61" s="366"/>
      <c r="BV61" s="366"/>
      <c r="BW61" s="366"/>
      <c r="BX61" s="366"/>
      <c r="BY61" s="367"/>
      <c r="BZ61" s="367"/>
      <c r="CA61" s="367"/>
      <c r="CB61" s="367"/>
      <c r="CC61" s="367"/>
      <c r="CD61" s="2525"/>
      <c r="CE61" s="2525"/>
      <c r="CF61" s="2525"/>
      <c r="CG61" s="2525"/>
      <c r="CH61" s="2525"/>
      <c r="CI61" s="2525"/>
      <c r="CJ61" s="2525"/>
      <c r="CK61" s="2525"/>
      <c r="CL61" s="2525"/>
      <c r="CM61" s="2525"/>
      <c r="CN61" s="2525"/>
      <c r="CO61" s="2525"/>
      <c r="CP61" s="2525"/>
      <c r="CQ61" s="2525"/>
      <c r="CR61" s="2525"/>
      <c r="CS61" s="2525"/>
      <c r="CT61" s="2525"/>
      <c r="CU61" s="2525"/>
      <c r="CV61" s="2525"/>
      <c r="CW61" s="2525"/>
      <c r="CX61" s="2525"/>
      <c r="CY61" s="2525"/>
      <c r="CZ61" s="2525"/>
    </row>
    <row r="62" s="161" customFormat="true" ht="15" customHeight="true" x14ac:dyDescent="0.2">
      <c r="A62" s="2886"/>
      <c r="B62" s="2145" t="s">
        <v>392</v>
      </c>
      <c r="C62" s="2055">
        <v>13.802388612226068</v>
      </c>
      <c r="D62" s="2056">
        <v>9.2204027580721419</v>
      </c>
      <c r="E62" s="2056">
        <v>6.7990197017798737</v>
      </c>
      <c r="F62" s="2056">
        <v>5.4850713135255162</v>
      </c>
      <c r="G62" s="2057">
        <v>1.930791931256316</v>
      </c>
      <c r="H62" s="2058">
        <v>7.533200216363289</v>
      </c>
      <c r="I62" s="2056">
        <v>6.7738594340762628</v>
      </c>
      <c r="J62" s="2056">
        <v>3.518869302986948</v>
      </c>
      <c r="K62" s="2056">
        <v>2.1029562612945463</v>
      </c>
      <c r="L62" s="2059">
        <v>1.5320104316114092</v>
      </c>
      <c r="M62" s="2060">
        <v>13.382241420063032</v>
      </c>
      <c r="N62" s="2056">
        <v>13.785773322073938</v>
      </c>
      <c r="O62" s="2056">
        <v>8.6049857642454519</v>
      </c>
      <c r="P62" s="2056">
        <v>8.9092889473620307</v>
      </c>
      <c r="Q62" s="2057">
        <v>6.8568683391112577</v>
      </c>
      <c r="R62" s="2058">
        <v>12.123970935262923</v>
      </c>
      <c r="S62" s="2056">
        <v>11.469789652047915</v>
      </c>
      <c r="T62" s="2056">
        <v>2.6704574093139422</v>
      </c>
      <c r="U62" s="2056">
        <v>7.7033409269952751</v>
      </c>
      <c r="V62" s="2056">
        <v>15.702131227461461</v>
      </c>
      <c r="W62" s="2056">
        <v>2.9900844181241748</v>
      </c>
      <c r="X62" s="2056">
        <v>8.3856849955929533</v>
      </c>
      <c r="Y62" s="2056">
        <v>2.2353036128025656</v>
      </c>
      <c r="Z62" s="2056">
        <v>5.9042298166499627</v>
      </c>
      <c r="AA62" s="2056">
        <v>10.095886597519204</v>
      </c>
      <c r="AB62" s="2056">
        <v>1.3963656935783064</v>
      </c>
      <c r="AC62" s="2657">
        <v>0.72890383981276996</v>
      </c>
      <c r="AD62" s="375"/>
      <c r="AE62" s="375"/>
      <c r="AF62" s="375"/>
      <c r="AG62" s="375"/>
      <c r="AH62" s="375"/>
      <c r="AI62" s="375"/>
      <c r="AJ62" s="375"/>
      <c r="AK62" s="375"/>
      <c r="AL62" s="375"/>
      <c r="AM62" s="375"/>
      <c r="AN62" s="375"/>
      <c r="AO62" s="375"/>
      <c r="AP62" s="375"/>
      <c r="AQ62" s="375"/>
      <c r="AR62" s="375"/>
      <c r="AS62" s="375"/>
      <c r="AT62" s="375"/>
      <c r="AU62" s="375"/>
      <c r="AV62" s="375"/>
      <c r="AW62" s="375"/>
      <c r="AX62" s="375"/>
      <c r="AY62" s="375"/>
      <c r="AZ62" s="834"/>
      <c r="BA62" s="276"/>
      <c r="BB62" s="187"/>
      <c r="BC62" s="393"/>
      <c r="BD62" s="366"/>
      <c r="BE62" s="366"/>
      <c r="BF62" s="366"/>
      <c r="BG62" s="394"/>
      <c r="BH62" s="401"/>
      <c r="BI62" s="366"/>
      <c r="BJ62" s="366"/>
      <c r="BK62" s="366"/>
      <c r="BL62" s="394"/>
      <c r="BM62" s="401"/>
      <c r="BN62" s="366"/>
      <c r="BO62" s="366"/>
      <c r="BP62" s="366"/>
      <c r="BQ62" s="394"/>
      <c r="BR62" s="401"/>
      <c r="BS62" s="366"/>
      <c r="BT62" s="366"/>
      <c r="BU62" s="366"/>
      <c r="BV62" s="366"/>
      <c r="BW62" s="366"/>
      <c r="BX62" s="366"/>
      <c r="BY62" s="367"/>
      <c r="BZ62" s="367"/>
      <c r="CA62" s="367"/>
      <c r="CB62" s="367"/>
      <c r="CC62" s="367"/>
      <c r="CD62" s="2525"/>
      <c r="CE62" s="2525"/>
      <c r="CF62" s="2525"/>
      <c r="CG62" s="2525"/>
      <c r="CH62" s="2525"/>
      <c r="CI62" s="2525"/>
      <c r="CJ62" s="2525"/>
      <c r="CK62" s="2525"/>
      <c r="CL62" s="2525"/>
      <c r="CM62" s="2525"/>
      <c r="CN62" s="2525"/>
      <c r="CO62" s="2525"/>
      <c r="CP62" s="2525"/>
      <c r="CQ62" s="2525"/>
      <c r="CR62" s="2525"/>
      <c r="CS62" s="2525"/>
      <c r="CT62" s="2525"/>
      <c r="CU62" s="2525"/>
      <c r="CV62" s="2525"/>
      <c r="CW62" s="2525"/>
      <c r="CX62" s="2525"/>
      <c r="CY62" s="2525"/>
      <c r="CZ62" s="2525"/>
    </row>
    <row r="63" s="161" customFormat="true" ht="15" customHeight="true" x14ac:dyDescent="0.2">
      <c r="A63" s="2886"/>
      <c r="B63" s="2145" t="s">
        <v>393</v>
      </c>
      <c r="C63" s="2055">
        <v>31.71415694215861</v>
      </c>
      <c r="D63" s="2056">
        <v>12.129564279020503</v>
      </c>
      <c r="E63" s="2056">
        <v>7.4400625039846844</v>
      </c>
      <c r="F63" s="2056">
        <v>2.4839397056408101</v>
      </c>
      <c r="G63" s="2057">
        <v>0.45409133655021172</v>
      </c>
      <c r="H63" s="2058">
        <v>9.941059248149001</v>
      </c>
      <c r="I63" s="2056">
        <v>2.9938849173402988</v>
      </c>
      <c r="J63" s="2056">
        <v>1.5521779666236568</v>
      </c>
      <c r="K63" s="2056">
        <v>0.24262032582004228</v>
      </c>
      <c r="L63" s="2059">
        <v>5.8844729823603704E-2</v>
      </c>
      <c r="M63" s="2060">
        <v>37.048441269834846</v>
      </c>
      <c r="N63" s="2056">
        <v>24.375961395071112</v>
      </c>
      <c r="O63" s="2056">
        <v>11.533763061659974</v>
      </c>
      <c r="P63" s="2056">
        <v>11.610730752902576</v>
      </c>
      <c r="Q63" s="2057">
        <v>5.4032405747652481</v>
      </c>
      <c r="R63" s="2058">
        <v>19.018562164806134</v>
      </c>
      <c r="S63" s="2056">
        <v>8.2186211140363419</v>
      </c>
      <c r="T63" s="2056">
        <v>3.6879482812337328E-2</v>
      </c>
      <c r="U63" s="2056">
        <v>8.3286984842931755</v>
      </c>
      <c r="V63" s="2056">
        <v>26.475822172719081</v>
      </c>
      <c r="W63" s="2056">
        <v>1.9726843291315916</v>
      </c>
      <c r="X63" s="2056">
        <v>25.771119723418494</v>
      </c>
      <c r="Y63" s="2056">
        <v>0.96988736667811248</v>
      </c>
      <c r="Z63" s="2056">
        <v>2.6894092562138012</v>
      </c>
      <c r="AA63" s="2056">
        <v>8.8708814188426963</v>
      </c>
      <c r="AB63" s="2056">
        <v>2.0316704691658281</v>
      </c>
      <c r="AC63" s="2657">
        <v>6.0571056459790981E-2</v>
      </c>
      <c r="AD63" s="375"/>
      <c r="AE63" s="375"/>
      <c r="AF63" s="375"/>
      <c r="AG63" s="375"/>
      <c r="AH63" s="375"/>
      <c r="AI63" s="375"/>
      <c r="AJ63" s="375"/>
      <c r="AK63" s="375"/>
      <c r="AL63" s="375"/>
      <c r="AM63" s="375"/>
      <c r="AN63" s="375"/>
      <c r="AO63" s="375"/>
      <c r="AP63" s="375"/>
      <c r="AQ63" s="375"/>
      <c r="AR63" s="375"/>
      <c r="AS63" s="375"/>
      <c r="AT63" s="375"/>
      <c r="AU63" s="375"/>
      <c r="AV63" s="375"/>
      <c r="AW63" s="375"/>
      <c r="AX63" s="375"/>
      <c r="AY63" s="375"/>
      <c r="AZ63" s="834"/>
      <c r="BA63" s="276"/>
      <c r="BB63" s="187"/>
      <c r="BC63" s="393"/>
      <c r="BD63" s="366"/>
      <c r="BE63" s="366"/>
      <c r="BF63" s="366"/>
      <c r="BG63" s="394"/>
      <c r="BH63" s="401"/>
      <c r="BI63" s="366"/>
      <c r="BJ63" s="366"/>
      <c r="BK63" s="366"/>
      <c r="BL63" s="394"/>
      <c r="BM63" s="401"/>
      <c r="BN63" s="366"/>
      <c r="BO63" s="366"/>
      <c r="BP63" s="366"/>
      <c r="BQ63" s="394"/>
      <c r="BR63" s="401"/>
      <c r="BS63" s="366"/>
      <c r="BT63" s="366"/>
      <c r="BU63" s="366"/>
      <c r="BV63" s="366"/>
      <c r="BW63" s="366"/>
      <c r="BX63" s="366"/>
      <c r="BY63" s="367"/>
      <c r="BZ63" s="367"/>
      <c r="CA63" s="367"/>
      <c r="CB63" s="367"/>
      <c r="CC63" s="367"/>
      <c r="CD63" s="2525"/>
      <c r="CE63" s="2525"/>
      <c r="CF63" s="2525"/>
      <c r="CG63" s="2525"/>
      <c r="CH63" s="2525"/>
      <c r="CI63" s="2525"/>
      <c r="CJ63" s="2525"/>
      <c r="CK63" s="2525"/>
      <c r="CL63" s="2525"/>
      <c r="CM63" s="2525"/>
      <c r="CN63" s="2525"/>
      <c r="CO63" s="2525"/>
      <c r="CP63" s="2525"/>
      <c r="CQ63" s="2525"/>
      <c r="CR63" s="2525"/>
      <c r="CS63" s="2525"/>
      <c r="CT63" s="2525"/>
      <c r="CU63" s="2525"/>
      <c r="CV63" s="2525"/>
      <c r="CW63" s="2525"/>
      <c r="CX63" s="2525"/>
      <c r="CY63" s="2525"/>
      <c r="CZ63" s="2525"/>
    </row>
    <row r="64" s="161" customFormat="true" ht="15" customHeight="true" x14ac:dyDescent="0.2">
      <c r="A64" s="2886"/>
      <c r="B64" s="2145" t="s">
        <v>394</v>
      </c>
      <c r="C64" s="2055">
        <v>1.3679146598601222</v>
      </c>
      <c r="D64" s="2056">
        <v>5.2611075737230184</v>
      </c>
      <c r="E64" s="2056">
        <v>7.2503920713331338</v>
      </c>
      <c r="F64" s="2056">
        <v>9.3498156275242525</v>
      </c>
      <c r="G64" s="2057">
        <v>4.4667570280270175</v>
      </c>
      <c r="H64" s="2058">
        <v>3.8726765874581632</v>
      </c>
      <c r="I64" s="2056">
        <v>7.1077338889219233</v>
      </c>
      <c r="J64" s="2056">
        <v>10.084265730819212</v>
      </c>
      <c r="K64" s="2056">
        <v>4.83874641031663</v>
      </c>
      <c r="L64" s="2059">
        <v>3.1276460174798988</v>
      </c>
      <c r="M64" s="2060">
        <v>1.0530084889633324</v>
      </c>
      <c r="N64" s="2056">
        <v>2.2316461465698656</v>
      </c>
      <c r="O64" s="2056">
        <v>5.7920742181083469</v>
      </c>
      <c r="P64" s="2056">
        <v>7.1907025823616246</v>
      </c>
      <c r="Q64" s="2057">
        <v>10.212102298537422</v>
      </c>
      <c r="R64" s="2058">
        <v>1.7605544549634562</v>
      </c>
      <c r="S64" s="2056">
        <v>10.73272306501898</v>
      </c>
      <c r="T64" s="2056">
        <v>4.7696689163566059</v>
      </c>
      <c r="U64" s="2056">
        <v>14.278783359322153</v>
      </c>
      <c r="V64" s="2056">
        <v>0.99151341246992863</v>
      </c>
      <c r="W64" s="2056">
        <v>5.7509194152839225</v>
      </c>
      <c r="X64" s="2056">
        <v>0.97818927740266226</v>
      </c>
      <c r="Y64" s="2056">
        <v>2.0031033278994892</v>
      </c>
      <c r="Z64" s="2056">
        <v>16.472851273961624</v>
      </c>
      <c r="AA64" s="2056">
        <v>12.042384056109118</v>
      </c>
      <c r="AB64" s="2056">
        <v>3.7299402956476722</v>
      </c>
      <c r="AC64" s="2657">
        <v>4.1463332269411506</v>
      </c>
      <c r="AD64" s="375"/>
      <c r="AE64" s="375"/>
      <c r="AF64" s="375"/>
      <c r="AG64" s="375"/>
      <c r="AH64" s="375"/>
      <c r="AI64" s="375"/>
      <c r="AJ64" s="375"/>
      <c r="AK64" s="375"/>
      <c r="AL64" s="375"/>
      <c r="AM64" s="375"/>
      <c r="AN64" s="375"/>
      <c r="AO64" s="375"/>
      <c r="AP64" s="375"/>
      <c r="AQ64" s="375"/>
      <c r="AR64" s="375"/>
      <c r="AS64" s="375"/>
      <c r="AT64" s="375"/>
      <c r="AU64" s="375"/>
      <c r="AV64" s="375"/>
      <c r="AW64" s="375"/>
      <c r="AX64" s="375"/>
      <c r="AY64" s="375"/>
      <c r="AZ64" s="834"/>
      <c r="BA64" s="276"/>
      <c r="BB64" s="187"/>
      <c r="BC64" s="393"/>
      <c r="BD64" s="366"/>
      <c r="BE64" s="366"/>
      <c r="BF64" s="366"/>
      <c r="BG64" s="394"/>
      <c r="BH64" s="401"/>
      <c r="BI64" s="366"/>
      <c r="BJ64" s="366"/>
      <c r="BK64" s="366"/>
      <c r="BL64" s="394"/>
      <c r="BM64" s="401"/>
      <c r="BN64" s="366"/>
      <c r="BO64" s="366"/>
      <c r="BP64" s="366"/>
      <c r="BQ64" s="394"/>
      <c r="BR64" s="401"/>
      <c r="BS64" s="366"/>
      <c r="BT64" s="366"/>
      <c r="BU64" s="366"/>
      <c r="BV64" s="366"/>
      <c r="BW64" s="366"/>
      <c r="BX64" s="366"/>
      <c r="BY64" s="367"/>
      <c r="BZ64" s="367"/>
      <c r="CA64" s="367"/>
      <c r="CB64" s="367"/>
      <c r="CC64" s="367"/>
      <c r="CD64" s="2525"/>
      <c r="CE64" s="2525"/>
      <c r="CF64" s="2525"/>
      <c r="CG64" s="2525"/>
      <c r="CH64" s="2525"/>
      <c r="CI64" s="2525"/>
      <c r="CJ64" s="2525"/>
      <c r="CK64" s="2525"/>
      <c r="CL64" s="2525"/>
      <c r="CM64" s="2525"/>
      <c r="CN64" s="2525"/>
      <c r="CO64" s="2525"/>
      <c r="CP64" s="2525"/>
      <c r="CQ64" s="2525"/>
      <c r="CR64" s="2525"/>
      <c r="CS64" s="2525"/>
      <c r="CT64" s="2525"/>
      <c r="CU64" s="2525"/>
      <c r="CV64" s="2525"/>
      <c r="CW64" s="2525"/>
      <c r="CX64" s="2525"/>
      <c r="CY64" s="2525"/>
      <c r="CZ64" s="2525"/>
    </row>
    <row r="65" s="161" customFormat="true" ht="15" customHeight="true" x14ac:dyDescent="0.2">
      <c r="A65" s="2886"/>
      <c r="B65" s="2145" t="s">
        <v>395</v>
      </c>
      <c r="C65" s="2055">
        <v>6.9265854050161213</v>
      </c>
      <c r="D65" s="2056">
        <v>20.131291487910609</v>
      </c>
      <c r="E65" s="2056">
        <v>14.229119073782748</v>
      </c>
      <c r="F65" s="2056">
        <v>5.168502379612165</v>
      </c>
      <c r="G65" s="2057">
        <v>1.384653790134375</v>
      </c>
      <c r="H65" s="2058">
        <v>8.3125555165154719</v>
      </c>
      <c r="I65" s="2056">
        <v>4.3891961064652687</v>
      </c>
      <c r="J65" s="2056">
        <v>2.5521584792890293</v>
      </c>
      <c r="K65" s="2056">
        <v>1.5338172956507581</v>
      </c>
      <c r="L65" s="2059">
        <v>0.85795469302861327</v>
      </c>
      <c r="M65" s="2060">
        <v>5.0003854188194401</v>
      </c>
      <c r="N65" s="2056">
        <v>10.684471352868986</v>
      </c>
      <c r="O65" s="2056">
        <v>21.539156814179933</v>
      </c>
      <c r="P65" s="2056">
        <v>22.153600126157894</v>
      </c>
      <c r="Q65" s="2057">
        <v>15.803399779071245</v>
      </c>
      <c r="R65" s="2058">
        <v>4.0109911114061596</v>
      </c>
      <c r="S65" s="2056">
        <v>18.341805498770043</v>
      </c>
      <c r="T65" s="2056">
        <v>0</v>
      </c>
      <c r="U65" s="2056">
        <v>34.317895532216454</v>
      </c>
      <c r="V65" s="2056">
        <v>1.1818954560458439</v>
      </c>
      <c r="W65" s="2056">
        <v>16.860230108785636</v>
      </c>
      <c r="X65" s="2056">
        <v>2.8575945796011126</v>
      </c>
      <c r="Y65" s="2056">
        <v>12.925402526664605</v>
      </c>
      <c r="Z65" s="2056">
        <v>16.569551391128538</v>
      </c>
      <c r="AA65" s="2056">
        <v>16.765932084957672</v>
      </c>
      <c r="AB65" s="2056">
        <v>21.772930662039524</v>
      </c>
      <c r="AC65" s="2657">
        <v>1.8851103344265678</v>
      </c>
      <c r="AD65" s="375"/>
      <c r="AE65" s="375"/>
      <c r="AF65" s="375"/>
      <c r="AG65" s="375"/>
      <c r="AH65" s="375"/>
      <c r="AI65" s="375"/>
      <c r="AJ65" s="375"/>
      <c r="AK65" s="375"/>
      <c r="AL65" s="375"/>
      <c r="AM65" s="375"/>
      <c r="AN65" s="375"/>
      <c r="AO65" s="375"/>
      <c r="AP65" s="375"/>
      <c r="AQ65" s="375"/>
      <c r="AR65" s="375"/>
      <c r="AS65" s="375"/>
      <c r="AT65" s="375"/>
      <c r="AU65" s="375"/>
      <c r="AV65" s="375"/>
      <c r="AW65" s="375"/>
      <c r="AX65" s="375"/>
      <c r="AY65" s="375"/>
      <c r="AZ65" s="834"/>
      <c r="BA65" s="276"/>
      <c r="BB65" s="187"/>
      <c r="BC65" s="393"/>
      <c r="BD65" s="366"/>
      <c r="BE65" s="366"/>
      <c r="BF65" s="366"/>
      <c r="BG65" s="394"/>
      <c r="BH65" s="401"/>
      <c r="BI65" s="366"/>
      <c r="BJ65" s="366"/>
      <c r="BK65" s="366"/>
      <c r="BL65" s="394"/>
      <c r="BM65" s="401"/>
      <c r="BN65" s="366"/>
      <c r="BO65" s="366"/>
      <c r="BP65" s="366"/>
      <c r="BQ65" s="394"/>
      <c r="BR65" s="401"/>
      <c r="BS65" s="366"/>
      <c r="BT65" s="366"/>
      <c r="BU65" s="366"/>
      <c r="BV65" s="366"/>
      <c r="BW65" s="366"/>
      <c r="BX65" s="366"/>
      <c r="BY65" s="367"/>
      <c r="BZ65" s="367"/>
      <c r="CA65" s="367"/>
      <c r="CB65" s="367"/>
      <c r="CC65" s="367"/>
      <c r="CD65" s="2525"/>
      <c r="CE65" s="2525"/>
      <c r="CF65" s="2525"/>
      <c r="CG65" s="2525"/>
      <c r="CH65" s="2525"/>
      <c r="CI65" s="2525"/>
      <c r="CJ65" s="2525"/>
      <c r="CK65" s="2525"/>
      <c r="CL65" s="2525"/>
      <c r="CM65" s="2525"/>
      <c r="CN65" s="2525"/>
      <c r="CO65" s="2525"/>
      <c r="CP65" s="2525"/>
      <c r="CQ65" s="2525"/>
      <c r="CR65" s="2525"/>
      <c r="CS65" s="2525"/>
      <c r="CT65" s="2525"/>
      <c r="CU65" s="2525"/>
      <c r="CV65" s="2525"/>
      <c r="CW65" s="2525"/>
      <c r="CX65" s="2525"/>
      <c r="CY65" s="2525"/>
      <c r="CZ65" s="2525"/>
    </row>
    <row r="66" s="161" customFormat="true" ht="15" customHeight="true" x14ac:dyDescent="0.2">
      <c r="A66" s="2886"/>
      <c r="B66" s="2145" t="s">
        <v>396</v>
      </c>
      <c r="C66" s="2055">
        <v>18.994585191610273</v>
      </c>
      <c r="D66" s="2056">
        <v>17.689716218483916</v>
      </c>
      <c r="E66" s="2056">
        <v>8.8050614120562667</v>
      </c>
      <c r="F66" s="2056">
        <v>2.249090254070258</v>
      </c>
      <c r="G66" s="2057">
        <v>0.57993038418206144</v>
      </c>
      <c r="H66" s="2058">
        <v>5.3375105869610504</v>
      </c>
      <c r="I66" s="2056">
        <v>0.68480711564658769</v>
      </c>
      <c r="J66" s="2056">
        <v>0.57986158251234232</v>
      </c>
      <c r="K66" s="2056">
        <v>0.57480427045289617</v>
      </c>
      <c r="L66" s="2059">
        <v>0.28940089985941669</v>
      </c>
      <c r="M66" s="2060">
        <v>17.179722633049785</v>
      </c>
      <c r="N66" s="2056">
        <v>22.933186469863386</v>
      </c>
      <c r="O66" s="2056">
        <v>21.163984876873108</v>
      </c>
      <c r="P66" s="2056">
        <v>13.608171983052022</v>
      </c>
      <c r="Q66" s="2057">
        <v>10.457222777427233</v>
      </c>
      <c r="R66" s="2058">
        <v>7.3398927806272205</v>
      </c>
      <c r="S66" s="2056">
        <v>1.4557154284172424</v>
      </c>
      <c r="T66" s="2056">
        <v>0</v>
      </c>
      <c r="U66" s="2056">
        <v>1.1411706643477333</v>
      </c>
      <c r="V66" s="2056">
        <v>15.399589144042483</v>
      </c>
      <c r="W66" s="2056">
        <v>9.2728312218900442</v>
      </c>
      <c r="X66" s="2056">
        <v>13.577836943831207</v>
      </c>
      <c r="Y66" s="2056">
        <v>21.955400874954325</v>
      </c>
      <c r="Z66" s="2056">
        <v>14.133362122618776</v>
      </c>
      <c r="AA66" s="2056">
        <v>1.9087064028167706</v>
      </c>
      <c r="AB66" s="2056">
        <v>8.183587200089578</v>
      </c>
      <c r="AC66" s="2657">
        <v>0</v>
      </c>
      <c r="AD66" s="375"/>
      <c r="AE66" s="375"/>
      <c r="AF66" s="375"/>
      <c r="AG66" s="375"/>
      <c r="AH66" s="375"/>
      <c r="AI66" s="375"/>
      <c r="AJ66" s="375"/>
      <c r="AK66" s="375"/>
      <c r="AL66" s="375"/>
      <c r="AM66" s="375"/>
      <c r="AN66" s="375"/>
      <c r="AO66" s="375"/>
      <c r="AP66" s="375"/>
      <c r="AQ66" s="375"/>
      <c r="AR66" s="375"/>
      <c r="AS66" s="375"/>
      <c r="AT66" s="375"/>
      <c r="AU66" s="375"/>
      <c r="AV66" s="375"/>
      <c r="AW66" s="375"/>
      <c r="AX66" s="375"/>
      <c r="AY66" s="375"/>
      <c r="AZ66" s="834"/>
      <c r="BA66" s="276"/>
      <c r="BB66" s="187"/>
      <c r="BC66" s="393"/>
      <c r="BD66" s="366"/>
      <c r="BE66" s="366"/>
      <c r="BF66" s="366"/>
      <c r="BG66" s="394"/>
      <c r="BH66" s="401"/>
      <c r="BI66" s="366"/>
      <c r="BJ66" s="366"/>
      <c r="BK66" s="366"/>
      <c r="BL66" s="394"/>
      <c r="BM66" s="401"/>
      <c r="BN66" s="366"/>
      <c r="BO66" s="366"/>
      <c r="BP66" s="366"/>
      <c r="BQ66" s="394"/>
      <c r="BR66" s="401"/>
      <c r="BS66" s="366"/>
      <c r="BT66" s="366"/>
      <c r="BU66" s="366"/>
      <c r="BV66" s="366"/>
      <c r="BW66" s="366"/>
      <c r="BX66" s="366"/>
      <c r="BY66" s="367"/>
      <c r="BZ66" s="367"/>
      <c r="CA66" s="367"/>
      <c r="CB66" s="367"/>
      <c r="CC66" s="367"/>
      <c r="CD66" s="2525"/>
      <c r="CE66" s="2525"/>
      <c r="CF66" s="2525"/>
      <c r="CG66" s="2525"/>
      <c r="CH66" s="2525"/>
      <c r="CI66" s="2525"/>
      <c r="CJ66" s="2525"/>
      <c r="CK66" s="2525"/>
      <c r="CL66" s="2525"/>
      <c r="CM66" s="2525"/>
      <c r="CN66" s="2525"/>
      <c r="CO66" s="2525"/>
      <c r="CP66" s="2525"/>
      <c r="CQ66" s="2525"/>
      <c r="CR66" s="2525"/>
      <c r="CS66" s="2525"/>
      <c r="CT66" s="2525"/>
      <c r="CU66" s="2525"/>
      <c r="CV66" s="2525"/>
      <c r="CW66" s="2525"/>
      <c r="CX66" s="2525"/>
      <c r="CY66" s="2525"/>
      <c r="CZ66" s="2525"/>
    </row>
    <row r="67" s="161" customFormat="true" ht="15" customHeight="true" x14ac:dyDescent="0.2">
      <c r="A67" s="2886"/>
      <c r="B67" s="2145" t="s">
        <v>259</v>
      </c>
      <c r="C67" s="2055">
        <v>0.13697816111823885</v>
      </c>
      <c r="D67" s="2056">
        <v>0.17304910264898543</v>
      </c>
      <c r="E67" s="2056">
        <v>5.9622981856426886E-2</v>
      </c>
      <c r="F67" s="2056">
        <v>0.15518355012608065</v>
      </c>
      <c r="G67" s="2057">
        <v>8.1404986567928023E-2</v>
      </c>
      <c r="H67" s="2058">
        <v>7.9964513896305899E-3</v>
      </c>
      <c r="I67" s="2056">
        <v>0.25239974637447155</v>
      </c>
      <c r="J67" s="2056">
        <v>2.9805567409393385E-2</v>
      </c>
      <c r="K67" s="2056">
        <v>0.17123226366639266</v>
      </c>
      <c r="L67" s="2059">
        <v>0</v>
      </c>
      <c r="M67" s="2060">
        <v>0.15508644825105133</v>
      </c>
      <c r="N67" s="2056">
        <v>0.12026638142026616</v>
      </c>
      <c r="O67" s="2056">
        <v>0.31549479948157255</v>
      </c>
      <c r="P67" s="2056">
        <v>7.3981286674095037E-2</v>
      </c>
      <c r="Q67" s="2057">
        <v>7.2430160351499601E-2</v>
      </c>
      <c r="R67" s="2058">
        <v>1.2269826452503478</v>
      </c>
      <c r="S67" s="2056">
        <v>0</v>
      </c>
      <c r="T67" s="2056">
        <v>0.11834924327053056</v>
      </c>
      <c r="U67" s="2056">
        <v>0</v>
      </c>
      <c r="V67" s="2056">
        <v>0</v>
      </c>
      <c r="W67" s="2056">
        <v>2.6930065577005436E-2</v>
      </c>
      <c r="X67" s="2056">
        <v>0.24778137157717034</v>
      </c>
      <c r="Y67" s="2056">
        <v>0</v>
      </c>
      <c r="Z67" s="2056">
        <v>0.18915722094097739</v>
      </c>
      <c r="AA67" s="2056">
        <v>2.3764055933890586E-2</v>
      </c>
      <c r="AB67" s="2056">
        <v>0</v>
      </c>
      <c r="AC67" s="2657">
        <v>0</v>
      </c>
      <c r="AD67" s="375"/>
      <c r="AE67" s="375"/>
      <c r="AF67" s="375"/>
      <c r="AG67" s="375"/>
      <c r="AH67" s="375"/>
      <c r="AI67" s="375"/>
      <c r="AJ67" s="375"/>
      <c r="AK67" s="375"/>
      <c r="AL67" s="375"/>
      <c r="AM67" s="375"/>
      <c r="AN67" s="375"/>
      <c r="AO67" s="375"/>
      <c r="AP67" s="375"/>
      <c r="AQ67" s="375"/>
      <c r="AR67" s="375"/>
      <c r="AS67" s="375"/>
      <c r="AT67" s="375"/>
      <c r="AU67" s="375"/>
      <c r="AV67" s="375"/>
      <c r="AW67" s="375"/>
      <c r="AX67" s="375"/>
      <c r="AY67" s="375"/>
      <c r="AZ67" s="834"/>
      <c r="BA67" s="276"/>
      <c r="BB67" s="187"/>
      <c r="BC67" s="393"/>
      <c r="BD67" s="366"/>
      <c r="BE67" s="366"/>
      <c r="BF67" s="366"/>
      <c r="BG67" s="394"/>
      <c r="BH67" s="401"/>
      <c r="BI67" s="366"/>
      <c r="BJ67" s="366"/>
      <c r="BK67" s="366"/>
      <c r="BL67" s="394"/>
      <c r="BM67" s="401"/>
      <c r="BN67" s="366"/>
      <c r="BO67" s="366"/>
      <c r="BP67" s="366"/>
      <c r="BQ67" s="394"/>
      <c r="BR67" s="401"/>
      <c r="BS67" s="366"/>
      <c r="BT67" s="366"/>
      <c r="BU67" s="366"/>
      <c r="BV67" s="366"/>
      <c r="BW67" s="366"/>
      <c r="BX67" s="366"/>
      <c r="BY67" s="367"/>
      <c r="BZ67" s="367"/>
      <c r="CA67" s="367"/>
      <c r="CB67" s="367"/>
      <c r="CC67" s="367"/>
      <c r="CD67" s="2525"/>
      <c r="CE67" s="2525"/>
      <c r="CF67" s="2525"/>
      <c r="CG67" s="2525"/>
      <c r="CH67" s="2525"/>
      <c r="CI67" s="2525"/>
      <c r="CJ67" s="2525"/>
      <c r="CK67" s="2525"/>
      <c r="CL67" s="2525"/>
      <c r="CM67" s="2525"/>
      <c r="CN67" s="2525"/>
      <c r="CO67" s="2525"/>
      <c r="CP67" s="2525"/>
      <c r="CQ67" s="2525"/>
      <c r="CR67" s="2525"/>
      <c r="CS67" s="2525"/>
      <c r="CT67" s="2525"/>
      <c r="CU67" s="2525"/>
      <c r="CV67" s="2525"/>
      <c r="CW67" s="2525"/>
      <c r="CX67" s="2525"/>
      <c r="CY67" s="2525"/>
      <c r="CZ67" s="2525"/>
    </row>
    <row r="68" s="161" customFormat="true" ht="15" customHeight="true" x14ac:dyDescent="0.2">
      <c r="A68" s="2886"/>
      <c r="B68" s="2145" t="s">
        <v>397</v>
      </c>
      <c r="C68" s="2055">
        <v>0</v>
      </c>
      <c r="D68" s="2056">
        <v>0</v>
      </c>
      <c r="E68" s="2056">
        <v>0</v>
      </c>
      <c r="F68" s="2056">
        <v>0</v>
      </c>
      <c r="G68" s="2057">
        <v>3.119738288587199E-2</v>
      </c>
      <c r="H68" s="2058">
        <v>0</v>
      </c>
      <c r="I68" s="2056">
        <v>0</v>
      </c>
      <c r="J68" s="2056">
        <v>0</v>
      </c>
      <c r="K68" s="2056">
        <v>0</v>
      </c>
      <c r="L68" s="2059">
        <v>6.5637546675723649E-2</v>
      </c>
      <c r="M68" s="2060">
        <v>0</v>
      </c>
      <c r="N68" s="2056">
        <v>0</v>
      </c>
      <c r="O68" s="2056">
        <v>0</v>
      </c>
      <c r="P68" s="2056">
        <v>0</v>
      </c>
      <c r="Q68" s="2057">
        <v>0</v>
      </c>
      <c r="R68" s="2058">
        <v>0</v>
      </c>
      <c r="S68" s="2056">
        <v>0</v>
      </c>
      <c r="T68" s="2056">
        <v>0</v>
      </c>
      <c r="U68" s="2056">
        <v>0</v>
      </c>
      <c r="V68" s="2056">
        <v>0</v>
      </c>
      <c r="W68" s="2056">
        <v>0</v>
      </c>
      <c r="X68" s="2056">
        <v>0</v>
      </c>
      <c r="Y68" s="2056">
        <v>0</v>
      </c>
      <c r="Z68" s="2056">
        <v>0</v>
      </c>
      <c r="AA68" s="2056">
        <v>0</v>
      </c>
      <c r="AB68" s="2056">
        <v>0</v>
      </c>
      <c r="AC68" s="2657">
        <v>6.7563154041072382E-2</v>
      </c>
      <c r="AD68" s="375"/>
      <c r="AE68" s="375"/>
      <c r="AF68" s="375"/>
      <c r="AG68" s="375"/>
      <c r="AH68" s="375"/>
      <c r="AI68" s="375"/>
      <c r="AJ68" s="375"/>
      <c r="AK68" s="375"/>
      <c r="AL68" s="375"/>
      <c r="AM68" s="375"/>
      <c r="AN68" s="375"/>
      <c r="AO68" s="375"/>
      <c r="AP68" s="375"/>
      <c r="AQ68" s="375"/>
      <c r="AR68" s="375"/>
      <c r="AS68" s="375"/>
      <c r="AT68" s="375"/>
      <c r="AU68" s="375"/>
      <c r="AV68" s="375"/>
      <c r="AW68" s="375"/>
      <c r="AX68" s="375"/>
      <c r="AY68" s="375"/>
      <c r="AZ68" s="834"/>
      <c r="BA68" s="276"/>
      <c r="BB68" s="187"/>
      <c r="BC68" s="393"/>
      <c r="BD68" s="366"/>
      <c r="BE68" s="366"/>
      <c r="BF68" s="366"/>
      <c r="BG68" s="394"/>
      <c r="BH68" s="401"/>
      <c r="BI68" s="366"/>
      <c r="BJ68" s="366"/>
      <c r="BK68" s="366"/>
      <c r="BL68" s="394"/>
      <c r="BM68" s="401"/>
      <c r="BN68" s="366"/>
      <c r="BO68" s="366"/>
      <c r="BP68" s="366"/>
      <c r="BQ68" s="394"/>
      <c r="BR68" s="401"/>
      <c r="BS68" s="366"/>
      <c r="BT68" s="366"/>
      <c r="BU68" s="366"/>
      <c r="BV68" s="366"/>
      <c r="BW68" s="366"/>
      <c r="BX68" s="366"/>
      <c r="BY68" s="367"/>
      <c r="BZ68" s="367"/>
      <c r="CA68" s="367"/>
      <c r="CB68" s="367"/>
      <c r="CC68" s="367"/>
      <c r="CD68" s="2525"/>
      <c r="CE68" s="2525"/>
      <c r="CF68" s="2525"/>
      <c r="CG68" s="2525"/>
      <c r="CH68" s="2525"/>
      <c r="CI68" s="2525"/>
      <c r="CJ68" s="2525"/>
      <c r="CK68" s="2525"/>
      <c r="CL68" s="2525"/>
      <c r="CM68" s="2525"/>
      <c r="CN68" s="2525"/>
      <c r="CO68" s="2525"/>
      <c r="CP68" s="2525"/>
      <c r="CQ68" s="2525"/>
      <c r="CR68" s="2525"/>
      <c r="CS68" s="2525"/>
      <c r="CT68" s="2525"/>
      <c r="CU68" s="2525"/>
      <c r="CV68" s="2525"/>
      <c r="CW68" s="2525"/>
      <c r="CX68" s="2525"/>
      <c r="CY68" s="2525"/>
      <c r="CZ68" s="2525"/>
    </row>
    <row r="69" s="161" customFormat="true" ht="15" customHeight="true" x14ac:dyDescent="0.2">
      <c r="A69" s="2886"/>
      <c r="B69" s="2145" t="s">
        <v>398</v>
      </c>
      <c r="C69" s="2055">
        <v>0.27043917373346393</v>
      </c>
      <c r="D69" s="2056">
        <v>0.55917056852828972</v>
      </c>
      <c r="E69" s="2056">
        <v>0.41186723531657643</v>
      </c>
      <c r="F69" s="2056">
        <v>0.48732880757170993</v>
      </c>
      <c r="G69" s="2057">
        <v>0.24709448220595195</v>
      </c>
      <c r="H69" s="2058">
        <v>1.3302330471334001</v>
      </c>
      <c r="I69" s="2056">
        <v>0.61097688110312598</v>
      </c>
      <c r="J69" s="2056">
        <v>0.81625088146443148</v>
      </c>
      <c r="K69" s="2056">
        <v>0.37748063611546906</v>
      </c>
      <c r="L69" s="2059">
        <v>0.1423057482789272</v>
      </c>
      <c r="M69" s="2060">
        <v>0.42571714434918662</v>
      </c>
      <c r="N69" s="2056">
        <v>8.9911407825785675E-2</v>
      </c>
      <c r="O69" s="2056">
        <v>0.12379405525424171</v>
      </c>
      <c r="P69" s="2056">
        <v>0.11865191663026724</v>
      </c>
      <c r="Q69" s="2057">
        <v>3.8236203466789472E-2</v>
      </c>
      <c r="R69" s="2058">
        <v>0.19685488764263726</v>
      </c>
      <c r="S69" s="2056">
        <v>0</v>
      </c>
      <c r="T69" s="2056">
        <v>0</v>
      </c>
      <c r="U69" s="2056">
        <v>0.30558708650189492</v>
      </c>
      <c r="V69" s="2056">
        <v>0.59786398692584686</v>
      </c>
      <c r="W69" s="2056">
        <v>0.21620805636022436</v>
      </c>
      <c r="X69" s="2056">
        <v>1.9915830733639794</v>
      </c>
      <c r="Y69" s="2056">
        <v>3.0595970983122684E-2</v>
      </c>
      <c r="Z69" s="2056">
        <v>0.10555414179906025</v>
      </c>
      <c r="AA69" s="2056">
        <v>0</v>
      </c>
      <c r="AB69" s="2056">
        <v>1.8051788982136281E-2</v>
      </c>
      <c r="AC69" s="2657">
        <v>0</v>
      </c>
      <c r="AD69" s="375"/>
      <c r="AE69" s="375"/>
      <c r="AF69" s="375"/>
      <c r="AG69" s="375"/>
      <c r="AH69" s="375"/>
      <c r="AI69" s="375"/>
      <c r="AJ69" s="375"/>
      <c r="AK69" s="375"/>
      <c r="AL69" s="375"/>
      <c r="AM69" s="375"/>
      <c r="AN69" s="375"/>
      <c r="AO69" s="375"/>
      <c r="AP69" s="375"/>
      <c r="AQ69" s="375"/>
      <c r="AR69" s="375"/>
      <c r="AS69" s="375"/>
      <c r="AT69" s="375"/>
      <c r="AU69" s="375"/>
      <c r="AV69" s="375"/>
      <c r="AW69" s="375"/>
      <c r="AX69" s="375"/>
      <c r="AY69" s="375"/>
      <c r="AZ69" s="834"/>
      <c r="BA69" s="276"/>
      <c r="BB69" s="187"/>
      <c r="BC69" s="393"/>
      <c r="BD69" s="366"/>
      <c r="BE69" s="366"/>
      <c r="BF69" s="366"/>
      <c r="BG69" s="394"/>
      <c r="BH69" s="401"/>
      <c r="BI69" s="366"/>
      <c r="BJ69" s="366"/>
      <c r="BK69" s="366"/>
      <c r="BL69" s="394"/>
      <c r="BM69" s="401"/>
      <c r="BN69" s="366"/>
      <c r="BO69" s="366"/>
      <c r="BP69" s="366"/>
      <c r="BQ69" s="394"/>
      <c r="BR69" s="401"/>
      <c r="BS69" s="366"/>
      <c r="BT69" s="366"/>
      <c r="BU69" s="366"/>
      <c r="BV69" s="366"/>
      <c r="BW69" s="366"/>
      <c r="BX69" s="366"/>
      <c r="BY69" s="367"/>
      <c r="BZ69" s="367"/>
      <c r="CA69" s="367"/>
      <c r="CB69" s="367"/>
      <c r="CC69" s="367"/>
      <c r="CD69" s="2525"/>
      <c r="CE69" s="2525"/>
      <c r="CF69" s="2525"/>
      <c r="CG69" s="2525"/>
      <c r="CH69" s="2525"/>
      <c r="CI69" s="2525"/>
      <c r="CJ69" s="2525"/>
      <c r="CK69" s="2525"/>
      <c r="CL69" s="2525"/>
      <c r="CM69" s="2525"/>
      <c r="CN69" s="2525"/>
      <c r="CO69" s="2525"/>
      <c r="CP69" s="2525"/>
      <c r="CQ69" s="2525"/>
      <c r="CR69" s="2525"/>
      <c r="CS69" s="2525"/>
      <c r="CT69" s="2525"/>
      <c r="CU69" s="2525"/>
      <c r="CV69" s="2525"/>
      <c r="CW69" s="2525"/>
      <c r="CX69" s="2525"/>
      <c r="CY69" s="2525"/>
      <c r="CZ69" s="2525"/>
    </row>
    <row r="70" s="161" customFormat="true" ht="15" customHeight="true" x14ac:dyDescent="0.2">
      <c r="A70" s="2886"/>
      <c r="B70" s="2145" t="s">
        <v>399</v>
      </c>
      <c r="C70" s="2055">
        <v>0</v>
      </c>
      <c r="D70" s="2056">
        <v>3.6932962154776808E-3</v>
      </c>
      <c r="E70" s="2056">
        <v>0.18737011881578752</v>
      </c>
      <c r="F70" s="2056">
        <v>0.46766882141779148</v>
      </c>
      <c r="G70" s="2057">
        <v>1.324439587606449</v>
      </c>
      <c r="H70" s="2058">
        <v>0.17599947211117589</v>
      </c>
      <c r="I70" s="2056">
        <v>0.54697446027013341</v>
      </c>
      <c r="J70" s="2056">
        <v>0.56491826153740177</v>
      </c>
      <c r="K70" s="2056">
        <v>0.33640662421895989</v>
      </c>
      <c r="L70" s="2059">
        <v>2.4472502164158012</v>
      </c>
      <c r="M70" s="2060">
        <v>0</v>
      </c>
      <c r="N70" s="2056">
        <v>0</v>
      </c>
      <c r="O70" s="2056">
        <v>0</v>
      </c>
      <c r="P70" s="2056">
        <v>2.5892432559856883E-2</v>
      </c>
      <c r="Q70" s="2057">
        <v>6.5306538080934881E-2</v>
      </c>
      <c r="R70" s="2058">
        <v>0.41320067782768088</v>
      </c>
      <c r="S70" s="2056">
        <v>0.2489082315332429</v>
      </c>
      <c r="T70" s="2056">
        <v>2.0113651072019811</v>
      </c>
      <c r="U70" s="2056">
        <v>0.11038312081810221</v>
      </c>
      <c r="V70" s="2056">
        <v>8.1332218747375867E-2</v>
      </c>
      <c r="W70" s="2056">
        <v>2.6930065577005436E-2</v>
      </c>
      <c r="X70" s="2056">
        <v>6.6735283789187125E-2</v>
      </c>
      <c r="Y70" s="2056">
        <v>3.2378972308714941E-2</v>
      </c>
      <c r="Z70" s="2056">
        <v>0</v>
      </c>
      <c r="AA70" s="2056">
        <v>0.2156775214543587</v>
      </c>
      <c r="AB70" s="2056">
        <v>0.18627141638587774</v>
      </c>
      <c r="AC70" s="2657">
        <v>1.4095350976050924</v>
      </c>
      <c r="AD70" s="375"/>
      <c r="AE70" s="375"/>
      <c r="AF70" s="375"/>
      <c r="AG70" s="375"/>
      <c r="AH70" s="375"/>
      <c r="AI70" s="375"/>
      <c r="AJ70" s="375"/>
      <c r="AK70" s="375"/>
      <c r="AL70" s="375"/>
      <c r="AM70" s="375"/>
      <c r="AN70" s="375"/>
      <c r="AO70" s="375"/>
      <c r="AP70" s="375"/>
      <c r="AQ70" s="375"/>
      <c r="AR70" s="375"/>
      <c r="AS70" s="375"/>
      <c r="AT70" s="375"/>
      <c r="AU70" s="375"/>
      <c r="AV70" s="375"/>
      <c r="AW70" s="375"/>
      <c r="AX70" s="375"/>
      <c r="AY70" s="375"/>
      <c r="AZ70" s="834"/>
      <c r="BA70" s="276"/>
      <c r="BB70" s="187"/>
      <c r="BC70" s="393"/>
      <c r="BD70" s="366"/>
      <c r="BE70" s="366"/>
      <c r="BF70" s="366"/>
      <c r="BG70" s="394"/>
      <c r="BH70" s="401"/>
      <c r="BI70" s="366"/>
      <c r="BJ70" s="366"/>
      <c r="BK70" s="366"/>
      <c r="BL70" s="394"/>
      <c r="BM70" s="401"/>
      <c r="BN70" s="366"/>
      <c r="BO70" s="366"/>
      <c r="BP70" s="366"/>
      <c r="BQ70" s="394"/>
      <c r="BR70" s="401"/>
      <c r="BS70" s="366"/>
      <c r="BT70" s="366"/>
      <c r="BU70" s="366"/>
      <c r="BV70" s="366"/>
      <c r="BW70" s="366"/>
      <c r="BX70" s="366"/>
      <c r="BY70" s="367"/>
      <c r="BZ70" s="367"/>
      <c r="CA70" s="367"/>
      <c r="CB70" s="367"/>
      <c r="CC70" s="367"/>
      <c r="CD70" s="2525"/>
      <c r="CE70" s="2525"/>
      <c r="CF70" s="2525"/>
      <c r="CG70" s="2525"/>
      <c r="CH70" s="2525"/>
      <c r="CI70" s="2525"/>
      <c r="CJ70" s="2525"/>
      <c r="CK70" s="2525"/>
      <c r="CL70" s="2525"/>
      <c r="CM70" s="2525"/>
      <c r="CN70" s="2525"/>
      <c r="CO70" s="2525"/>
      <c r="CP70" s="2525"/>
      <c r="CQ70" s="2525"/>
      <c r="CR70" s="2525"/>
      <c r="CS70" s="2525"/>
      <c r="CT70" s="2525"/>
      <c r="CU70" s="2525"/>
      <c r="CV70" s="2525"/>
      <c r="CW70" s="2525"/>
      <c r="CX70" s="2525"/>
      <c r="CY70" s="2525"/>
      <c r="CZ70" s="2525"/>
    </row>
    <row r="71" s="161" customFormat="true" ht="15" customHeight="true" x14ac:dyDescent="0.2">
      <c r="A71" s="2886"/>
      <c r="B71" s="2145" t="s">
        <v>47</v>
      </c>
      <c r="C71" s="2055">
        <v>1.4903843405325102E-2</v>
      </c>
      <c r="D71" s="2056">
        <v>0.41425810061245621</v>
      </c>
      <c r="E71" s="2056">
        <v>1.7199409699604336</v>
      </c>
      <c r="F71" s="2056">
        <v>1.5629578769227344</v>
      </c>
      <c r="G71" s="2057">
        <v>0.99368893375305389</v>
      </c>
      <c r="H71" s="2058">
        <v>2.9360447980644127</v>
      </c>
      <c r="I71" s="2056">
        <v>1.4910884742857087</v>
      </c>
      <c r="J71" s="2056">
        <v>2.0829216566776192</v>
      </c>
      <c r="K71" s="2056">
        <v>1.4041753691740255</v>
      </c>
      <c r="L71" s="2059">
        <v>0.61120797818911643</v>
      </c>
      <c r="M71" s="2060">
        <v>0</v>
      </c>
      <c r="N71" s="2056">
        <v>0</v>
      </c>
      <c r="O71" s="2056">
        <v>0.34573773197229263</v>
      </c>
      <c r="P71" s="2056">
        <v>0.34616015521906962</v>
      </c>
      <c r="Q71" s="2057">
        <v>0.55335923332632786</v>
      </c>
      <c r="R71" s="2058">
        <v>0.50870359087893013</v>
      </c>
      <c r="S71" s="2056">
        <v>4.4797814592793472E-2</v>
      </c>
      <c r="T71" s="2056">
        <v>0.95615980108635945</v>
      </c>
      <c r="U71" s="2056">
        <v>0</v>
      </c>
      <c r="V71" s="2056">
        <v>1.9124818097352954</v>
      </c>
      <c r="W71" s="2056">
        <v>0</v>
      </c>
      <c r="X71" s="2056">
        <v>2.882839710016956</v>
      </c>
      <c r="Y71" s="2056">
        <v>0</v>
      </c>
      <c r="Z71" s="2056">
        <v>0.33910954749244204</v>
      </c>
      <c r="AA71" s="2056">
        <v>1.5132289549099156</v>
      </c>
      <c r="AB71" s="2056">
        <v>0.62656280499827377</v>
      </c>
      <c r="AC71" s="2657">
        <v>0</v>
      </c>
      <c r="AD71" s="375"/>
      <c r="AE71" s="375"/>
      <c r="AF71" s="375"/>
      <c r="AG71" s="375"/>
      <c r="AH71" s="375"/>
      <c r="AI71" s="375"/>
      <c r="AJ71" s="375"/>
      <c r="AK71" s="375"/>
      <c r="AL71" s="375"/>
      <c r="AM71" s="375"/>
      <c r="AN71" s="375"/>
      <c r="AO71" s="375"/>
      <c r="AP71" s="375"/>
      <c r="AQ71" s="375"/>
      <c r="AR71" s="375"/>
      <c r="AS71" s="375"/>
      <c r="AT71" s="375"/>
      <c r="AU71" s="375"/>
      <c r="AV71" s="375"/>
      <c r="AW71" s="375"/>
      <c r="AX71" s="375"/>
      <c r="AY71" s="375"/>
      <c r="AZ71" s="834"/>
      <c r="BA71" s="276"/>
      <c r="BB71" s="187"/>
      <c r="BC71" s="393"/>
      <c r="BD71" s="366"/>
      <c r="BE71" s="366"/>
      <c r="BF71" s="366"/>
      <c r="BG71" s="394"/>
      <c r="BH71" s="401"/>
      <c r="BI71" s="366"/>
      <c r="BJ71" s="366"/>
      <c r="BK71" s="366"/>
      <c r="BL71" s="394"/>
      <c r="BM71" s="401"/>
      <c r="BN71" s="366"/>
      <c r="BO71" s="366"/>
      <c r="BP71" s="366"/>
      <c r="BQ71" s="394"/>
      <c r="BR71" s="401"/>
      <c r="BS71" s="366"/>
      <c r="BT71" s="366"/>
      <c r="BU71" s="366"/>
      <c r="BV71" s="366"/>
      <c r="BW71" s="366"/>
      <c r="BX71" s="366"/>
      <c r="BY71" s="367"/>
      <c r="BZ71" s="367"/>
      <c r="CA71" s="367"/>
      <c r="CB71" s="367"/>
      <c r="CC71" s="367"/>
      <c r="CD71" s="2525"/>
      <c r="CE71" s="2525"/>
      <c r="CF71" s="2525"/>
      <c r="CG71" s="2525"/>
      <c r="CH71" s="2525"/>
      <c r="CI71" s="2525"/>
      <c r="CJ71" s="2525"/>
      <c r="CK71" s="2525"/>
      <c r="CL71" s="2525"/>
      <c r="CM71" s="2525"/>
      <c r="CN71" s="2525"/>
      <c r="CO71" s="2525"/>
      <c r="CP71" s="2525"/>
      <c r="CQ71" s="2525"/>
      <c r="CR71" s="2525"/>
      <c r="CS71" s="2525"/>
      <c r="CT71" s="2525"/>
      <c r="CU71" s="2525"/>
      <c r="CV71" s="2525"/>
      <c r="CW71" s="2525"/>
      <c r="CX71" s="2525"/>
      <c r="CY71" s="2525"/>
      <c r="CZ71" s="2525"/>
    </row>
    <row r="72" s="161" customFormat="true" ht="15" customHeight="true" x14ac:dyDescent="0.2">
      <c r="A72" s="2000"/>
      <c r="B72" s="2146"/>
      <c r="C72" s="2055"/>
      <c r="D72" s="2056"/>
      <c r="E72" s="2056"/>
      <c r="F72" s="2056"/>
      <c r="G72" s="2057"/>
      <c r="H72" s="2058"/>
      <c r="I72" s="2056"/>
      <c r="J72" s="2056"/>
      <c r="K72" s="2056"/>
      <c r="L72" s="2059"/>
      <c r="M72" s="2060"/>
      <c r="N72" s="2056"/>
      <c r="O72" s="2056"/>
      <c r="P72" s="2056"/>
      <c r="Q72" s="2057"/>
      <c r="R72" s="2058"/>
      <c r="S72" s="2056"/>
      <c r="T72" s="2056"/>
      <c r="U72" s="2056"/>
      <c r="V72" s="2056"/>
      <c r="W72" s="2056"/>
      <c r="X72" s="2056"/>
      <c r="Y72" s="2056"/>
      <c r="Z72" s="2056"/>
      <c r="AA72" s="2056"/>
      <c r="AB72" s="2056"/>
      <c r="AC72" s="2657"/>
      <c r="AD72" s="375"/>
      <c r="AE72" s="375"/>
      <c r="AF72" s="375"/>
      <c r="AG72" s="375"/>
      <c r="AH72" s="375"/>
      <c r="AI72" s="375"/>
      <c r="AJ72" s="375"/>
      <c r="AK72" s="375"/>
      <c r="AL72" s="375"/>
      <c r="AM72" s="375"/>
      <c r="AN72" s="375"/>
      <c r="AO72" s="375"/>
      <c r="AP72" s="375"/>
      <c r="AQ72" s="375"/>
      <c r="AR72" s="375"/>
      <c r="AS72" s="375"/>
      <c r="AT72" s="375"/>
      <c r="AU72" s="375"/>
      <c r="AV72" s="375"/>
      <c r="AW72" s="375"/>
      <c r="AX72" s="375"/>
      <c r="AY72" s="375"/>
      <c r="AZ72" s="834"/>
      <c r="BA72" s="276"/>
      <c r="BB72" s="187"/>
      <c r="BC72" s="393"/>
      <c r="BD72" s="366"/>
      <c r="BE72" s="366"/>
      <c r="BF72" s="366"/>
      <c r="BG72" s="394"/>
      <c r="BH72" s="401"/>
      <c r="BI72" s="366"/>
      <c r="BJ72" s="366"/>
      <c r="BK72" s="366"/>
      <c r="BL72" s="394"/>
      <c r="BM72" s="401"/>
      <c r="BN72" s="366"/>
      <c r="BO72" s="366"/>
      <c r="BP72" s="366"/>
      <c r="BQ72" s="394"/>
      <c r="BR72" s="401"/>
      <c r="BS72" s="366"/>
      <c r="BT72" s="366"/>
      <c r="BU72" s="366"/>
      <c r="BV72" s="366"/>
      <c r="BW72" s="366"/>
      <c r="BX72" s="366"/>
      <c r="BY72" s="367"/>
      <c r="BZ72" s="367"/>
      <c r="CA72" s="367"/>
      <c r="CB72" s="367"/>
      <c r="CC72" s="367"/>
      <c r="CD72" s="2525"/>
      <c r="CE72" s="2525"/>
      <c r="CF72" s="2525"/>
      <c r="CG72" s="2525"/>
      <c r="CH72" s="2525"/>
      <c r="CI72" s="2525"/>
      <c r="CJ72" s="2525"/>
      <c r="CK72" s="2525"/>
      <c r="CL72" s="2525"/>
      <c r="CM72" s="2525"/>
      <c r="CN72" s="2525"/>
      <c r="CO72" s="2525"/>
      <c r="CP72" s="2525"/>
      <c r="CQ72" s="2525"/>
      <c r="CR72" s="2525"/>
      <c r="CS72" s="2525"/>
      <c r="CT72" s="2525"/>
      <c r="CU72" s="2525"/>
      <c r="CV72" s="2525"/>
      <c r="CW72" s="2525"/>
      <c r="CX72" s="2525"/>
      <c r="CY72" s="2525"/>
      <c r="CZ72" s="2525"/>
    </row>
    <row r="73" s="161" customFormat="true" ht="15" customHeight="true" x14ac:dyDescent="0.2">
      <c r="A73" s="2000"/>
      <c r="B73" s="2146"/>
      <c r="C73" s="2055"/>
      <c r="D73" s="2056"/>
      <c r="E73" s="2056"/>
      <c r="F73" s="2056"/>
      <c r="G73" s="2057"/>
      <c r="H73" s="2058"/>
      <c r="I73" s="2056"/>
      <c r="J73" s="2056"/>
      <c r="K73" s="2056"/>
      <c r="L73" s="2059"/>
      <c r="M73" s="2060"/>
      <c r="N73" s="2056"/>
      <c r="O73" s="2056"/>
      <c r="P73" s="2056"/>
      <c r="Q73" s="2057"/>
      <c r="R73" s="2058"/>
      <c r="S73" s="2056"/>
      <c r="T73" s="2056"/>
      <c r="U73" s="2056"/>
      <c r="V73" s="2056"/>
      <c r="W73" s="2056"/>
      <c r="X73" s="2056"/>
      <c r="Y73" s="2056"/>
      <c r="Z73" s="2056"/>
      <c r="AA73" s="2056"/>
      <c r="AB73" s="2056"/>
      <c r="AC73" s="2657"/>
      <c r="AD73" s="375"/>
      <c r="AE73" s="375"/>
      <c r="AF73" s="375"/>
      <c r="AG73" s="375"/>
      <c r="AH73" s="375"/>
      <c r="AI73" s="375"/>
      <c r="AJ73" s="375"/>
      <c r="AK73" s="375"/>
      <c r="AL73" s="375"/>
      <c r="AM73" s="375"/>
      <c r="AN73" s="375"/>
      <c r="AO73" s="375"/>
      <c r="AP73" s="375"/>
      <c r="AQ73" s="375"/>
      <c r="AR73" s="375"/>
      <c r="AS73" s="375"/>
      <c r="AT73" s="375"/>
      <c r="AU73" s="375"/>
      <c r="AV73" s="375"/>
      <c r="AW73" s="375"/>
      <c r="AX73" s="375"/>
      <c r="AY73" s="375"/>
      <c r="AZ73" s="834"/>
      <c r="BA73" s="276"/>
      <c r="BB73" s="187"/>
      <c r="BC73" s="393"/>
      <c r="BD73" s="366"/>
      <c r="BE73" s="366"/>
      <c r="BF73" s="366"/>
      <c r="BG73" s="394"/>
      <c r="BH73" s="401"/>
      <c r="BI73" s="366"/>
      <c r="BJ73" s="366"/>
      <c r="BK73" s="366"/>
      <c r="BL73" s="394"/>
      <c r="BM73" s="401"/>
      <c r="BN73" s="366"/>
      <c r="BO73" s="366"/>
      <c r="BP73" s="366"/>
      <c r="BQ73" s="394"/>
      <c r="BR73" s="401"/>
      <c r="BS73" s="366"/>
      <c r="BT73" s="366"/>
      <c r="BU73" s="366"/>
      <c r="BV73" s="366"/>
      <c r="BW73" s="366"/>
      <c r="BX73" s="366"/>
      <c r="BY73" s="367"/>
      <c r="BZ73" s="367"/>
      <c r="CA73" s="367"/>
      <c r="CB73" s="367"/>
      <c r="CC73" s="367"/>
      <c r="CD73" s="2525"/>
      <c r="CE73" s="2525"/>
      <c r="CF73" s="2525"/>
      <c r="CG73" s="2525"/>
      <c r="CH73" s="2525"/>
      <c r="CI73" s="2525"/>
      <c r="CJ73" s="2525"/>
      <c r="CK73" s="2525"/>
      <c r="CL73" s="2525"/>
      <c r="CM73" s="2525"/>
      <c r="CN73" s="2525"/>
      <c r="CO73" s="2525"/>
      <c r="CP73" s="2525"/>
      <c r="CQ73" s="2525"/>
      <c r="CR73" s="2525"/>
      <c r="CS73" s="2525"/>
      <c r="CT73" s="2525"/>
      <c r="CU73" s="2525"/>
      <c r="CV73" s="2525"/>
      <c r="CW73" s="2525"/>
      <c r="CX73" s="2525"/>
      <c r="CY73" s="2525"/>
      <c r="CZ73" s="2525"/>
    </row>
    <row r="74" s="161" customFormat="true" ht="15" customHeight="true" x14ac:dyDescent="0.2">
      <c r="A74" s="2000"/>
      <c r="B74" s="2146"/>
      <c r="C74" s="2055"/>
      <c r="D74" s="2056"/>
      <c r="E74" s="2056"/>
      <c r="F74" s="2056"/>
      <c r="G74" s="2057"/>
      <c r="H74" s="2058"/>
      <c r="I74" s="2056"/>
      <c r="J74" s="2056"/>
      <c r="K74" s="2056"/>
      <c r="L74" s="2059"/>
      <c r="M74" s="2060"/>
      <c r="N74" s="2056"/>
      <c r="O74" s="2056"/>
      <c r="P74" s="2056"/>
      <c r="Q74" s="2057"/>
      <c r="R74" s="2058"/>
      <c r="S74" s="2056"/>
      <c r="T74" s="2056"/>
      <c r="U74" s="2056"/>
      <c r="V74" s="2056"/>
      <c r="W74" s="2056"/>
      <c r="X74" s="2056"/>
      <c r="Y74" s="2056"/>
      <c r="Z74" s="2056"/>
      <c r="AA74" s="2056"/>
      <c r="AB74" s="2056"/>
      <c r="AC74" s="2657"/>
      <c r="AD74" s="375"/>
      <c r="AE74" s="375"/>
      <c r="AF74" s="375"/>
      <c r="AG74" s="375"/>
      <c r="AH74" s="375"/>
      <c r="AI74" s="375"/>
      <c r="AJ74" s="375"/>
      <c r="AK74" s="375"/>
      <c r="AL74" s="375"/>
      <c r="AM74" s="375"/>
      <c r="AN74" s="375"/>
      <c r="AO74" s="375"/>
      <c r="AP74" s="375"/>
      <c r="AQ74" s="375"/>
      <c r="AR74" s="375"/>
      <c r="AS74" s="375"/>
      <c r="AT74" s="375"/>
      <c r="AU74" s="375"/>
      <c r="AV74" s="375"/>
      <c r="AW74" s="375"/>
      <c r="AX74" s="375"/>
      <c r="AY74" s="375"/>
      <c r="AZ74" s="834"/>
      <c r="BA74" s="276"/>
      <c r="BB74" s="187"/>
      <c r="BC74" s="393"/>
      <c r="BD74" s="366"/>
      <c r="BE74" s="366"/>
      <c r="BF74" s="366"/>
      <c r="BG74" s="394"/>
      <c r="BH74" s="401"/>
      <c r="BI74" s="366"/>
      <c r="BJ74" s="366"/>
      <c r="BK74" s="366"/>
      <c r="BL74" s="394"/>
      <c r="BM74" s="401"/>
      <c r="BN74" s="366"/>
      <c r="BO74" s="366"/>
      <c r="BP74" s="366"/>
      <c r="BQ74" s="394"/>
      <c r="BR74" s="401"/>
      <c r="BS74" s="366"/>
      <c r="BT74" s="366"/>
      <c r="BU74" s="366"/>
      <c r="BV74" s="366"/>
      <c r="BW74" s="366"/>
      <c r="BX74" s="366"/>
      <c r="BY74" s="367"/>
      <c r="BZ74" s="367"/>
      <c r="CA74" s="367"/>
      <c r="CB74" s="367"/>
      <c r="CC74" s="367"/>
      <c r="CD74" s="2525"/>
      <c r="CE74" s="2525"/>
      <c r="CF74" s="2525"/>
      <c r="CG74" s="2525"/>
      <c r="CH74" s="2525"/>
      <c r="CI74" s="2525"/>
      <c r="CJ74" s="2525"/>
      <c r="CK74" s="2525"/>
      <c r="CL74" s="2525"/>
      <c r="CM74" s="2525"/>
      <c r="CN74" s="2525"/>
      <c r="CO74" s="2525"/>
      <c r="CP74" s="2525"/>
      <c r="CQ74" s="2525"/>
      <c r="CR74" s="2525"/>
      <c r="CS74" s="2525"/>
      <c r="CT74" s="2525"/>
      <c r="CU74" s="2525"/>
      <c r="CV74" s="2525"/>
      <c r="CW74" s="2525"/>
      <c r="CX74" s="2525"/>
      <c r="CY74" s="2525"/>
      <c r="CZ74" s="2525"/>
    </row>
    <row r="75" s="161" customFormat="true" ht="15" customHeight="true" x14ac:dyDescent="0.2">
      <c r="A75" s="2000"/>
      <c r="B75" s="2146"/>
      <c r="C75" s="2055"/>
      <c r="D75" s="2056"/>
      <c r="E75" s="2056"/>
      <c r="F75" s="2056"/>
      <c r="G75" s="2057"/>
      <c r="H75" s="2058"/>
      <c r="I75" s="2056"/>
      <c r="J75" s="2056"/>
      <c r="K75" s="2056"/>
      <c r="L75" s="2059"/>
      <c r="M75" s="2060"/>
      <c r="N75" s="2056"/>
      <c r="O75" s="2056"/>
      <c r="P75" s="2056"/>
      <c r="Q75" s="2057"/>
      <c r="R75" s="2058"/>
      <c r="S75" s="2056"/>
      <c r="T75" s="2056"/>
      <c r="U75" s="2056"/>
      <c r="V75" s="2056"/>
      <c r="W75" s="2056"/>
      <c r="X75" s="2056"/>
      <c r="Y75" s="2056"/>
      <c r="Z75" s="2056"/>
      <c r="AA75" s="2056"/>
      <c r="AB75" s="2056"/>
      <c r="AC75" s="2657"/>
      <c r="AD75" s="375"/>
      <c r="AE75" s="375"/>
      <c r="AF75" s="375"/>
      <c r="AG75" s="375"/>
      <c r="AH75" s="375"/>
      <c r="AI75" s="375"/>
      <c r="AJ75" s="375"/>
      <c r="AK75" s="375"/>
      <c r="AL75" s="375"/>
      <c r="AM75" s="375"/>
      <c r="AN75" s="375"/>
      <c r="AO75" s="375"/>
      <c r="AP75" s="375"/>
      <c r="AQ75" s="375"/>
      <c r="AR75" s="375"/>
      <c r="AS75" s="375"/>
      <c r="AT75" s="375"/>
      <c r="AU75" s="375"/>
      <c r="AV75" s="375"/>
      <c r="AW75" s="375"/>
      <c r="AX75" s="375"/>
      <c r="AY75" s="375"/>
      <c r="AZ75" s="834"/>
      <c r="BA75" s="276"/>
      <c r="BB75" s="187"/>
      <c r="BC75" s="393"/>
      <c r="BD75" s="366"/>
      <c r="BE75" s="366"/>
      <c r="BF75" s="366"/>
      <c r="BG75" s="394"/>
      <c r="BH75" s="401"/>
      <c r="BI75" s="366"/>
      <c r="BJ75" s="366"/>
      <c r="BK75" s="366"/>
      <c r="BL75" s="394"/>
      <c r="BM75" s="401"/>
      <c r="BN75" s="366"/>
      <c r="BO75" s="366"/>
      <c r="BP75" s="366"/>
      <c r="BQ75" s="394"/>
      <c r="BR75" s="401"/>
      <c r="BS75" s="366"/>
      <c r="BT75" s="366"/>
      <c r="BU75" s="366"/>
      <c r="BV75" s="366"/>
      <c r="BW75" s="366"/>
      <c r="BX75" s="366"/>
      <c r="BY75" s="367"/>
      <c r="BZ75" s="367"/>
      <c r="CA75" s="367"/>
      <c r="CB75" s="367"/>
      <c r="CC75" s="367"/>
      <c r="CD75" s="2525"/>
      <c r="CE75" s="2525"/>
      <c r="CF75" s="2525"/>
      <c r="CG75" s="2525"/>
      <c r="CH75" s="2525"/>
      <c r="CI75" s="2525"/>
      <c r="CJ75" s="2525"/>
      <c r="CK75" s="2525"/>
      <c r="CL75" s="2525"/>
      <c r="CM75" s="2525"/>
      <c r="CN75" s="2525"/>
      <c r="CO75" s="2525"/>
      <c r="CP75" s="2525"/>
      <c r="CQ75" s="2525"/>
      <c r="CR75" s="2525"/>
      <c r="CS75" s="2525"/>
      <c r="CT75" s="2525"/>
      <c r="CU75" s="2525"/>
      <c r="CV75" s="2525"/>
      <c r="CW75" s="2525"/>
      <c r="CX75" s="2525"/>
      <c r="CY75" s="2525"/>
      <c r="CZ75" s="2525"/>
    </row>
    <row r="76" s="161" customFormat="true" ht="15" customHeight="true" x14ac:dyDescent="0.2">
      <c r="A76" s="2000"/>
      <c r="B76" s="2146"/>
      <c r="C76" s="2055"/>
      <c r="D76" s="2056"/>
      <c r="E76" s="2056"/>
      <c r="F76" s="2056"/>
      <c r="G76" s="2057"/>
      <c r="H76" s="2058"/>
      <c r="I76" s="2056"/>
      <c r="J76" s="2056"/>
      <c r="K76" s="2056"/>
      <c r="L76" s="2059"/>
      <c r="M76" s="2060"/>
      <c r="N76" s="2056"/>
      <c r="O76" s="2056"/>
      <c r="P76" s="2056"/>
      <c r="Q76" s="2057"/>
      <c r="R76" s="2058"/>
      <c r="S76" s="2056"/>
      <c r="T76" s="2056"/>
      <c r="U76" s="2056"/>
      <c r="V76" s="2056"/>
      <c r="W76" s="2056"/>
      <c r="X76" s="2056"/>
      <c r="Y76" s="2056"/>
      <c r="Z76" s="2056"/>
      <c r="AA76" s="2056"/>
      <c r="AB76" s="2056"/>
      <c r="AC76" s="2657"/>
      <c r="AD76" s="375"/>
      <c r="AE76" s="375"/>
      <c r="AF76" s="375"/>
      <c r="AG76" s="375"/>
      <c r="AH76" s="375"/>
      <c r="AI76" s="375"/>
      <c r="AJ76" s="375"/>
      <c r="AK76" s="375"/>
      <c r="AL76" s="375"/>
      <c r="AM76" s="375"/>
      <c r="AN76" s="375"/>
      <c r="AO76" s="375"/>
      <c r="AP76" s="375"/>
      <c r="AQ76" s="375"/>
      <c r="AR76" s="375"/>
      <c r="AS76" s="375"/>
      <c r="AT76" s="375"/>
      <c r="AU76" s="375"/>
      <c r="AV76" s="375"/>
      <c r="AW76" s="375"/>
      <c r="AX76" s="375"/>
      <c r="AY76" s="375"/>
      <c r="AZ76" s="834"/>
      <c r="BA76" s="276"/>
      <c r="BB76" s="187"/>
      <c r="BC76" s="393"/>
      <c r="BD76" s="366"/>
      <c r="BE76" s="366"/>
      <c r="BF76" s="366"/>
      <c r="BG76" s="394"/>
      <c r="BH76" s="401"/>
      <c r="BI76" s="366"/>
      <c r="BJ76" s="366"/>
      <c r="BK76" s="366"/>
      <c r="BL76" s="394"/>
      <c r="BM76" s="401"/>
      <c r="BN76" s="366"/>
      <c r="BO76" s="366"/>
      <c r="BP76" s="366"/>
      <c r="BQ76" s="394"/>
      <c r="BR76" s="401"/>
      <c r="BS76" s="366"/>
      <c r="BT76" s="366"/>
      <c r="BU76" s="366"/>
      <c r="BV76" s="366"/>
      <c r="BW76" s="366"/>
      <c r="BX76" s="366"/>
      <c r="BY76" s="367"/>
      <c r="BZ76" s="367"/>
      <c r="CA76" s="367"/>
      <c r="CB76" s="367"/>
      <c r="CC76" s="367"/>
      <c r="CD76" s="2525"/>
      <c r="CE76" s="2525"/>
      <c r="CF76" s="2525"/>
      <c r="CG76" s="2525"/>
      <c r="CH76" s="2525"/>
      <c r="CI76" s="2525"/>
      <c r="CJ76" s="2525"/>
      <c r="CK76" s="2525"/>
      <c r="CL76" s="2525"/>
      <c r="CM76" s="2525"/>
      <c r="CN76" s="2525"/>
      <c r="CO76" s="2525"/>
      <c r="CP76" s="2525"/>
      <c r="CQ76" s="2525"/>
      <c r="CR76" s="2525"/>
      <c r="CS76" s="2525"/>
      <c r="CT76" s="2525"/>
      <c r="CU76" s="2525"/>
      <c r="CV76" s="2525"/>
      <c r="CW76" s="2525"/>
      <c r="CX76" s="2525"/>
      <c r="CY76" s="2525"/>
      <c r="CZ76" s="2525"/>
    </row>
    <row r="77" s="161" customFormat="true" ht="15" customHeight="true" x14ac:dyDescent="0.2">
      <c r="A77" s="2000"/>
      <c r="B77" s="2146"/>
      <c r="C77" s="2055"/>
      <c r="D77" s="2056"/>
      <c r="E77" s="2056"/>
      <c r="F77" s="2056"/>
      <c r="G77" s="2057"/>
      <c r="H77" s="2058"/>
      <c r="I77" s="2056"/>
      <c r="J77" s="2056"/>
      <c r="K77" s="2056"/>
      <c r="L77" s="2059"/>
      <c r="M77" s="2060"/>
      <c r="N77" s="2056"/>
      <c r="O77" s="2056"/>
      <c r="P77" s="2056"/>
      <c r="Q77" s="2057"/>
      <c r="R77" s="2058"/>
      <c r="S77" s="2056"/>
      <c r="T77" s="2056"/>
      <c r="U77" s="2056"/>
      <c r="V77" s="2056"/>
      <c r="W77" s="2056"/>
      <c r="X77" s="2056"/>
      <c r="Y77" s="2056"/>
      <c r="Z77" s="2056"/>
      <c r="AA77" s="2056"/>
      <c r="AB77" s="2056"/>
      <c r="AC77" s="2657"/>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834"/>
      <c r="BA77" s="276"/>
      <c r="BB77" s="187"/>
      <c r="BC77" s="393"/>
      <c r="BD77" s="366"/>
      <c r="BE77" s="366"/>
      <c r="BF77" s="366"/>
      <c r="BG77" s="394"/>
      <c r="BH77" s="401"/>
      <c r="BI77" s="366"/>
      <c r="BJ77" s="366"/>
      <c r="BK77" s="366"/>
      <c r="BL77" s="394"/>
      <c r="BM77" s="401"/>
      <c r="BN77" s="366"/>
      <c r="BO77" s="366"/>
      <c r="BP77" s="366"/>
      <c r="BQ77" s="394"/>
      <c r="BR77" s="401"/>
      <c r="BS77" s="366"/>
      <c r="BT77" s="366"/>
      <c r="BU77" s="366"/>
      <c r="BV77" s="366"/>
      <c r="BW77" s="366"/>
      <c r="BX77" s="366"/>
      <c r="BY77" s="367"/>
      <c r="BZ77" s="367"/>
      <c r="CA77" s="367"/>
      <c r="CB77" s="367"/>
      <c r="CC77" s="367"/>
      <c r="CD77" s="2525"/>
      <c r="CE77" s="2525"/>
      <c r="CF77" s="2525"/>
      <c r="CG77" s="2525"/>
      <c r="CH77" s="2525"/>
      <c r="CI77" s="2525"/>
      <c r="CJ77" s="2525"/>
      <c r="CK77" s="2525"/>
      <c r="CL77" s="2525"/>
      <c r="CM77" s="2525"/>
      <c r="CN77" s="2525"/>
      <c r="CO77" s="2525"/>
      <c r="CP77" s="2525"/>
      <c r="CQ77" s="2525"/>
      <c r="CR77" s="2525"/>
      <c r="CS77" s="2525"/>
      <c r="CT77" s="2525"/>
      <c r="CU77" s="2525"/>
      <c r="CV77" s="2525"/>
      <c r="CW77" s="2525"/>
      <c r="CX77" s="2525"/>
      <c r="CY77" s="2525"/>
      <c r="CZ77" s="2525"/>
    </row>
    <row r="78" s="161" customFormat="true" ht="15" customHeight="true" x14ac:dyDescent="0.2">
      <c r="A78" s="2000"/>
      <c r="B78" s="2146"/>
      <c r="C78" s="2055"/>
      <c r="D78" s="2056"/>
      <c r="E78" s="2056"/>
      <c r="F78" s="2056"/>
      <c r="G78" s="2057"/>
      <c r="H78" s="2058"/>
      <c r="I78" s="2056"/>
      <c r="J78" s="2056"/>
      <c r="K78" s="2056"/>
      <c r="L78" s="2059"/>
      <c r="M78" s="2060"/>
      <c r="N78" s="2056"/>
      <c r="O78" s="2056"/>
      <c r="P78" s="2056"/>
      <c r="Q78" s="2057"/>
      <c r="R78" s="2058"/>
      <c r="S78" s="2056"/>
      <c r="T78" s="2056"/>
      <c r="U78" s="2056"/>
      <c r="V78" s="2056"/>
      <c r="W78" s="2056"/>
      <c r="X78" s="2056"/>
      <c r="Y78" s="2056"/>
      <c r="Z78" s="2056"/>
      <c r="AA78" s="2056"/>
      <c r="AB78" s="2056"/>
      <c r="AC78" s="2657"/>
      <c r="AD78" s="375"/>
      <c r="AE78" s="375"/>
      <c r="AF78" s="375"/>
      <c r="AG78" s="375"/>
      <c r="AH78" s="375"/>
      <c r="AI78" s="375"/>
      <c r="AJ78" s="375"/>
      <c r="AK78" s="375"/>
      <c r="AL78" s="375"/>
      <c r="AM78" s="375"/>
      <c r="AN78" s="375"/>
      <c r="AO78" s="375"/>
      <c r="AP78" s="375"/>
      <c r="AQ78" s="375"/>
      <c r="AR78" s="375"/>
      <c r="AS78" s="375"/>
      <c r="AT78" s="375"/>
      <c r="AU78" s="375"/>
      <c r="AV78" s="375"/>
      <c r="AW78" s="375"/>
      <c r="AX78" s="375"/>
      <c r="AY78" s="375"/>
      <c r="AZ78" s="834"/>
      <c r="BA78" s="276"/>
      <c r="BB78" s="187"/>
      <c r="BC78" s="393"/>
      <c r="BD78" s="366"/>
      <c r="BE78" s="366"/>
      <c r="BF78" s="366"/>
      <c r="BG78" s="394"/>
      <c r="BH78" s="401"/>
      <c r="BI78" s="366"/>
      <c r="BJ78" s="366"/>
      <c r="BK78" s="366"/>
      <c r="BL78" s="394"/>
      <c r="BM78" s="401"/>
      <c r="BN78" s="366"/>
      <c r="BO78" s="366"/>
      <c r="BP78" s="366"/>
      <c r="BQ78" s="394"/>
      <c r="BR78" s="401"/>
      <c r="BS78" s="366"/>
      <c r="BT78" s="366"/>
      <c r="BU78" s="366"/>
      <c r="BV78" s="366"/>
      <c r="BW78" s="366"/>
      <c r="BX78" s="366"/>
      <c r="BY78" s="367"/>
      <c r="BZ78" s="367"/>
      <c r="CA78" s="367"/>
      <c r="CB78" s="367"/>
      <c r="CC78" s="367"/>
      <c r="CD78" s="2525"/>
      <c r="CE78" s="2525"/>
      <c r="CF78" s="2525"/>
      <c r="CG78" s="2525"/>
      <c r="CH78" s="2525"/>
      <c r="CI78" s="2525"/>
      <c r="CJ78" s="2525"/>
      <c r="CK78" s="2525"/>
      <c r="CL78" s="2525"/>
      <c r="CM78" s="2525"/>
      <c r="CN78" s="2525"/>
      <c r="CO78" s="2525"/>
      <c r="CP78" s="2525"/>
      <c r="CQ78" s="2525"/>
      <c r="CR78" s="2525"/>
      <c r="CS78" s="2525"/>
      <c r="CT78" s="2525"/>
      <c r="CU78" s="2525"/>
      <c r="CV78" s="2525"/>
      <c r="CW78" s="2525"/>
      <c r="CX78" s="2525"/>
      <c r="CY78" s="2525"/>
      <c r="CZ78" s="2525"/>
    </row>
    <row r="79" s="161" customFormat="true" ht="15" customHeight="true" x14ac:dyDescent="0.2">
      <c r="A79" s="2000"/>
      <c r="B79" s="2146"/>
      <c r="C79" s="2055"/>
      <c r="D79" s="2056"/>
      <c r="E79" s="2056"/>
      <c r="F79" s="2056"/>
      <c r="G79" s="2057"/>
      <c r="H79" s="2058"/>
      <c r="I79" s="2056"/>
      <c r="J79" s="2056"/>
      <c r="K79" s="2056"/>
      <c r="L79" s="2059"/>
      <c r="M79" s="2060"/>
      <c r="N79" s="2056"/>
      <c r="O79" s="2056"/>
      <c r="P79" s="2056"/>
      <c r="Q79" s="2057"/>
      <c r="R79" s="2058"/>
      <c r="S79" s="2056"/>
      <c r="T79" s="2056"/>
      <c r="U79" s="2056"/>
      <c r="V79" s="2056"/>
      <c r="W79" s="2056"/>
      <c r="X79" s="2056"/>
      <c r="Y79" s="2056"/>
      <c r="Z79" s="2056"/>
      <c r="AA79" s="2056"/>
      <c r="AB79" s="2056"/>
      <c r="AC79" s="2657"/>
      <c r="AD79" s="375"/>
      <c r="AE79" s="375"/>
      <c r="AF79" s="375"/>
      <c r="AG79" s="375"/>
      <c r="AH79" s="375"/>
      <c r="AI79" s="375"/>
      <c r="AJ79" s="375"/>
      <c r="AK79" s="375"/>
      <c r="AL79" s="375"/>
      <c r="AM79" s="375"/>
      <c r="AN79" s="375"/>
      <c r="AO79" s="375"/>
      <c r="AP79" s="375"/>
      <c r="AQ79" s="375"/>
      <c r="AR79" s="375"/>
      <c r="AS79" s="375"/>
      <c r="AT79" s="375"/>
      <c r="AU79" s="375"/>
      <c r="AV79" s="375"/>
      <c r="AW79" s="375"/>
      <c r="AX79" s="375"/>
      <c r="AY79" s="375"/>
      <c r="AZ79" s="834"/>
      <c r="BA79" s="276"/>
      <c r="BB79" s="187"/>
      <c r="BC79" s="393"/>
      <c r="BD79" s="366"/>
      <c r="BE79" s="366"/>
      <c r="BF79" s="366"/>
      <c r="BG79" s="394"/>
      <c r="BH79" s="401"/>
      <c r="BI79" s="366"/>
      <c r="BJ79" s="366"/>
      <c r="BK79" s="366"/>
      <c r="BL79" s="394"/>
      <c r="BM79" s="401"/>
      <c r="BN79" s="366"/>
      <c r="BO79" s="366"/>
      <c r="BP79" s="366"/>
      <c r="BQ79" s="394"/>
      <c r="BR79" s="401"/>
      <c r="BS79" s="366"/>
      <c r="BT79" s="366"/>
      <c r="BU79" s="366"/>
      <c r="BV79" s="366"/>
      <c r="BW79" s="366"/>
      <c r="BX79" s="366"/>
      <c r="BY79" s="367"/>
      <c r="BZ79" s="367"/>
      <c r="CA79" s="367"/>
      <c r="CB79" s="367"/>
      <c r="CC79" s="367"/>
      <c r="CD79" s="2525"/>
      <c r="CE79" s="2525"/>
      <c r="CF79" s="2525"/>
      <c r="CG79" s="2525"/>
      <c r="CH79" s="2525"/>
      <c r="CI79" s="2525"/>
      <c r="CJ79" s="2525"/>
      <c r="CK79" s="2525"/>
      <c r="CL79" s="2525"/>
      <c r="CM79" s="2525"/>
      <c r="CN79" s="2525"/>
      <c r="CO79" s="2525"/>
      <c r="CP79" s="2525"/>
      <c r="CQ79" s="2525"/>
      <c r="CR79" s="2525"/>
      <c r="CS79" s="2525"/>
      <c r="CT79" s="2525"/>
      <c r="CU79" s="2525"/>
      <c r="CV79" s="2525"/>
      <c r="CW79" s="2525"/>
      <c r="CX79" s="2525"/>
      <c r="CY79" s="2525"/>
      <c r="CZ79" s="2525"/>
    </row>
    <row r="80" s="161" customFormat="true" ht="15" customHeight="true" x14ac:dyDescent="0.2">
      <c r="A80" s="2000"/>
      <c r="B80" s="2146"/>
      <c r="C80" s="2055"/>
      <c r="D80" s="2056"/>
      <c r="E80" s="2056"/>
      <c r="F80" s="2056"/>
      <c r="G80" s="2057"/>
      <c r="H80" s="2058"/>
      <c r="I80" s="2056"/>
      <c r="J80" s="2056"/>
      <c r="K80" s="2056"/>
      <c r="L80" s="2059"/>
      <c r="M80" s="2060"/>
      <c r="N80" s="2056"/>
      <c r="O80" s="2056"/>
      <c r="P80" s="2056"/>
      <c r="Q80" s="2057"/>
      <c r="R80" s="2058"/>
      <c r="S80" s="2056"/>
      <c r="T80" s="2056"/>
      <c r="U80" s="2056"/>
      <c r="V80" s="2056"/>
      <c r="W80" s="2056"/>
      <c r="X80" s="2056"/>
      <c r="Y80" s="2056"/>
      <c r="Z80" s="2056"/>
      <c r="AA80" s="2056"/>
      <c r="AB80" s="2056"/>
      <c r="AC80" s="2657"/>
      <c r="AD80" s="375"/>
      <c r="AE80" s="375"/>
      <c r="AF80" s="375"/>
      <c r="AG80" s="375"/>
      <c r="AH80" s="375"/>
      <c r="AI80" s="375"/>
      <c r="AJ80" s="375"/>
      <c r="AK80" s="375"/>
      <c r="AL80" s="375"/>
      <c r="AM80" s="375"/>
      <c r="AN80" s="375"/>
      <c r="AO80" s="375"/>
      <c r="AP80" s="375"/>
      <c r="AQ80" s="375"/>
      <c r="AR80" s="375"/>
      <c r="AS80" s="375"/>
      <c r="AT80" s="375"/>
      <c r="AU80" s="375"/>
      <c r="AV80" s="375"/>
      <c r="AW80" s="375"/>
      <c r="AX80" s="375"/>
      <c r="AY80" s="375"/>
      <c r="AZ80" s="834"/>
      <c r="BA80" s="276"/>
      <c r="BB80" s="187"/>
      <c r="BC80" s="393"/>
      <c r="BD80" s="366"/>
      <c r="BE80" s="366"/>
      <c r="BF80" s="366"/>
      <c r="BG80" s="394"/>
      <c r="BH80" s="401"/>
      <c r="BI80" s="366"/>
      <c r="BJ80" s="366"/>
      <c r="BK80" s="366"/>
      <c r="BL80" s="394"/>
      <c r="BM80" s="401"/>
      <c r="BN80" s="366"/>
      <c r="BO80" s="366"/>
      <c r="BP80" s="366"/>
      <c r="BQ80" s="394"/>
      <c r="BR80" s="401"/>
      <c r="BS80" s="366"/>
      <c r="BT80" s="366"/>
      <c r="BU80" s="366"/>
      <c r="BV80" s="366"/>
      <c r="BW80" s="366"/>
      <c r="BX80" s="366"/>
      <c r="BY80" s="367"/>
      <c r="BZ80" s="367"/>
      <c r="CA80" s="367"/>
      <c r="CB80" s="367"/>
      <c r="CC80" s="367"/>
      <c r="CD80" s="2525"/>
      <c r="CE80" s="2525"/>
      <c r="CF80" s="2525"/>
      <c r="CG80" s="2525"/>
      <c r="CH80" s="2525"/>
      <c r="CI80" s="2525"/>
      <c r="CJ80" s="2525"/>
      <c r="CK80" s="2525"/>
      <c r="CL80" s="2525"/>
      <c r="CM80" s="2525"/>
      <c r="CN80" s="2525"/>
      <c r="CO80" s="2525"/>
      <c r="CP80" s="2525"/>
      <c r="CQ80" s="2525"/>
      <c r="CR80" s="2525"/>
      <c r="CS80" s="2525"/>
      <c r="CT80" s="2525"/>
      <c r="CU80" s="2525"/>
      <c r="CV80" s="2525"/>
      <c r="CW80" s="2525"/>
      <c r="CX80" s="2525"/>
      <c r="CY80" s="2525"/>
      <c r="CZ80" s="2525"/>
    </row>
    <row r="81" s="161" customFormat="true" ht="15" customHeight="true" x14ac:dyDescent="0.2">
      <c r="A81" s="2000"/>
      <c r="B81" s="2146"/>
      <c r="C81" s="2055"/>
      <c r="D81" s="2056"/>
      <c r="E81" s="2056"/>
      <c r="F81" s="2056"/>
      <c r="G81" s="2057"/>
      <c r="H81" s="2058"/>
      <c r="I81" s="2056"/>
      <c r="J81" s="2056"/>
      <c r="K81" s="2056"/>
      <c r="L81" s="2059"/>
      <c r="M81" s="2060"/>
      <c r="N81" s="2056"/>
      <c r="O81" s="2056"/>
      <c r="P81" s="2056"/>
      <c r="Q81" s="2057"/>
      <c r="R81" s="2058"/>
      <c r="S81" s="2056"/>
      <c r="T81" s="2056"/>
      <c r="U81" s="2056"/>
      <c r="V81" s="2056"/>
      <c r="W81" s="2056"/>
      <c r="X81" s="2056"/>
      <c r="Y81" s="2056"/>
      <c r="Z81" s="2056"/>
      <c r="AA81" s="2056"/>
      <c r="AB81" s="2056"/>
      <c r="AC81" s="2657"/>
      <c r="AD81" s="375"/>
      <c r="AE81" s="375"/>
      <c r="AF81" s="375"/>
      <c r="AG81" s="375"/>
      <c r="AH81" s="375"/>
      <c r="AI81" s="375"/>
      <c r="AJ81" s="375"/>
      <c r="AK81" s="375"/>
      <c r="AL81" s="375"/>
      <c r="AM81" s="375"/>
      <c r="AN81" s="375"/>
      <c r="AO81" s="375"/>
      <c r="AP81" s="375"/>
      <c r="AQ81" s="375"/>
      <c r="AR81" s="375"/>
      <c r="AS81" s="375"/>
      <c r="AT81" s="375"/>
      <c r="AU81" s="375"/>
      <c r="AV81" s="375"/>
      <c r="AW81" s="375"/>
      <c r="AX81" s="375"/>
      <c r="AY81" s="375"/>
      <c r="AZ81" s="834"/>
      <c r="BA81" s="276"/>
      <c r="BB81" s="187"/>
      <c r="BC81" s="393"/>
      <c r="BD81" s="366"/>
      <c r="BE81" s="366"/>
      <c r="BF81" s="366"/>
      <c r="BG81" s="394"/>
      <c r="BH81" s="401"/>
      <c r="BI81" s="366"/>
      <c r="BJ81" s="366"/>
      <c r="BK81" s="366"/>
      <c r="BL81" s="394"/>
      <c r="BM81" s="401"/>
      <c r="BN81" s="366"/>
      <c r="BO81" s="366"/>
      <c r="BP81" s="366"/>
      <c r="BQ81" s="394"/>
      <c r="BR81" s="401"/>
      <c r="BS81" s="366"/>
      <c r="BT81" s="366"/>
      <c r="BU81" s="366"/>
      <c r="BV81" s="366"/>
      <c r="BW81" s="366"/>
      <c r="BX81" s="366"/>
      <c r="BY81" s="367"/>
      <c r="BZ81" s="367"/>
      <c r="CA81" s="367"/>
      <c r="CB81" s="367"/>
      <c r="CC81" s="367"/>
      <c r="CD81" s="2525"/>
      <c r="CE81" s="2525"/>
      <c r="CF81" s="2525"/>
      <c r="CG81" s="2525"/>
      <c r="CH81" s="2525"/>
      <c r="CI81" s="2525"/>
      <c r="CJ81" s="2525"/>
      <c r="CK81" s="2525"/>
      <c r="CL81" s="2525"/>
      <c r="CM81" s="2525"/>
      <c r="CN81" s="2525"/>
      <c r="CO81" s="2525"/>
      <c r="CP81" s="2525"/>
      <c r="CQ81" s="2525"/>
      <c r="CR81" s="2525"/>
      <c r="CS81" s="2525"/>
      <c r="CT81" s="2525"/>
      <c r="CU81" s="2525"/>
      <c r="CV81" s="2525"/>
      <c r="CW81" s="2525"/>
      <c r="CX81" s="2525"/>
      <c r="CY81" s="2525"/>
      <c r="CZ81" s="2525"/>
    </row>
    <row r="82" s="161" customFormat="true" ht="15" customHeight="true" x14ac:dyDescent="0.2">
      <c r="A82" s="2000"/>
      <c r="B82" s="2146"/>
      <c r="C82" s="2055"/>
      <c r="D82" s="2056"/>
      <c r="E82" s="2056"/>
      <c r="F82" s="2056"/>
      <c r="G82" s="2057"/>
      <c r="H82" s="2058"/>
      <c r="I82" s="2056"/>
      <c r="J82" s="2056"/>
      <c r="K82" s="2056"/>
      <c r="L82" s="2059"/>
      <c r="M82" s="2060"/>
      <c r="N82" s="2056"/>
      <c r="O82" s="2056"/>
      <c r="P82" s="2056"/>
      <c r="Q82" s="2057"/>
      <c r="R82" s="2058"/>
      <c r="S82" s="2056"/>
      <c r="T82" s="2056"/>
      <c r="U82" s="2056"/>
      <c r="V82" s="2056"/>
      <c r="W82" s="2056"/>
      <c r="X82" s="2056"/>
      <c r="Y82" s="2056"/>
      <c r="Z82" s="2056"/>
      <c r="AA82" s="2056"/>
      <c r="AB82" s="2056"/>
      <c r="AC82" s="2657"/>
      <c r="AD82" s="375"/>
      <c r="AE82" s="375"/>
      <c r="AF82" s="375"/>
      <c r="AG82" s="375"/>
      <c r="AH82" s="375"/>
      <c r="AI82" s="375"/>
      <c r="AJ82" s="375"/>
      <c r="AK82" s="375"/>
      <c r="AL82" s="375"/>
      <c r="AM82" s="375"/>
      <c r="AN82" s="375"/>
      <c r="AO82" s="375"/>
      <c r="AP82" s="375"/>
      <c r="AQ82" s="375"/>
      <c r="AR82" s="375"/>
      <c r="AS82" s="375"/>
      <c r="AT82" s="375"/>
      <c r="AU82" s="375"/>
      <c r="AV82" s="375"/>
      <c r="AW82" s="375"/>
      <c r="AX82" s="375"/>
      <c r="AY82" s="375"/>
      <c r="AZ82" s="834"/>
      <c r="BA82" s="276"/>
      <c r="BB82" s="187"/>
      <c r="BC82" s="393"/>
      <c r="BD82" s="366"/>
      <c r="BE82" s="366"/>
      <c r="BF82" s="366"/>
      <c r="BG82" s="394"/>
      <c r="BH82" s="401"/>
      <c r="BI82" s="366"/>
      <c r="BJ82" s="366"/>
      <c r="BK82" s="366"/>
      <c r="BL82" s="394"/>
      <c r="BM82" s="401"/>
      <c r="BN82" s="366"/>
      <c r="BO82" s="366"/>
      <c r="BP82" s="366"/>
      <c r="BQ82" s="394"/>
      <c r="BR82" s="401"/>
      <c r="BS82" s="366"/>
      <c r="BT82" s="366"/>
      <c r="BU82" s="366"/>
      <c r="BV82" s="366"/>
      <c r="BW82" s="366"/>
      <c r="BX82" s="366"/>
      <c r="BY82" s="367"/>
      <c r="BZ82" s="367"/>
      <c r="CA82" s="367"/>
      <c r="CB82" s="367"/>
      <c r="CC82" s="367"/>
      <c r="CD82" s="2525"/>
      <c r="CE82" s="2525"/>
      <c r="CF82" s="2525"/>
      <c r="CG82" s="2525"/>
      <c r="CH82" s="2525"/>
      <c r="CI82" s="2525"/>
      <c r="CJ82" s="2525"/>
      <c r="CK82" s="2525"/>
      <c r="CL82" s="2525"/>
      <c r="CM82" s="2525"/>
      <c r="CN82" s="2525"/>
      <c r="CO82" s="2525"/>
      <c r="CP82" s="2525"/>
      <c r="CQ82" s="2525"/>
      <c r="CR82" s="2525"/>
      <c r="CS82" s="2525"/>
      <c r="CT82" s="2525"/>
      <c r="CU82" s="2525"/>
      <c r="CV82" s="2525"/>
      <c r="CW82" s="2525"/>
      <c r="CX82" s="2525"/>
      <c r="CY82" s="2525"/>
      <c r="CZ82" s="2525"/>
    </row>
    <row r="83" s="161" customFormat="true" ht="15" customHeight="true" x14ac:dyDescent="0.2">
      <c r="A83" s="2000"/>
      <c r="B83" s="2146"/>
      <c r="C83" s="2055"/>
      <c r="D83" s="2056"/>
      <c r="E83" s="2056"/>
      <c r="F83" s="2056"/>
      <c r="G83" s="2057"/>
      <c r="H83" s="2058"/>
      <c r="I83" s="2056"/>
      <c r="J83" s="2056"/>
      <c r="K83" s="2056"/>
      <c r="L83" s="2059"/>
      <c r="M83" s="2060"/>
      <c r="N83" s="2056"/>
      <c r="O83" s="2056"/>
      <c r="P83" s="2056"/>
      <c r="Q83" s="2057"/>
      <c r="R83" s="2058"/>
      <c r="S83" s="2056"/>
      <c r="T83" s="2056"/>
      <c r="U83" s="2056"/>
      <c r="V83" s="2056"/>
      <c r="W83" s="2056"/>
      <c r="X83" s="2056"/>
      <c r="Y83" s="2056"/>
      <c r="Z83" s="2056"/>
      <c r="AA83" s="2056"/>
      <c r="AB83" s="2056"/>
      <c r="AC83" s="2657"/>
      <c r="AD83" s="375"/>
      <c r="AE83" s="375"/>
      <c r="AF83" s="375"/>
      <c r="AG83" s="375"/>
      <c r="AH83" s="375"/>
      <c r="AI83" s="375"/>
      <c r="AJ83" s="375"/>
      <c r="AK83" s="375"/>
      <c r="AL83" s="375"/>
      <c r="AM83" s="375"/>
      <c r="AN83" s="375"/>
      <c r="AO83" s="375"/>
      <c r="AP83" s="375"/>
      <c r="AQ83" s="375"/>
      <c r="AR83" s="375"/>
      <c r="AS83" s="375"/>
      <c r="AT83" s="375"/>
      <c r="AU83" s="375"/>
      <c r="AV83" s="375"/>
      <c r="AW83" s="375"/>
      <c r="AX83" s="375"/>
      <c r="AY83" s="375"/>
      <c r="AZ83" s="834"/>
      <c r="BA83" s="276"/>
      <c r="BB83" s="187"/>
      <c r="BC83" s="393"/>
      <c r="BD83" s="366"/>
      <c r="BE83" s="366"/>
      <c r="BF83" s="366"/>
      <c r="BG83" s="394"/>
      <c r="BH83" s="401"/>
      <c r="BI83" s="366"/>
      <c r="BJ83" s="366"/>
      <c r="BK83" s="366"/>
      <c r="BL83" s="394"/>
      <c r="BM83" s="401"/>
      <c r="BN83" s="366"/>
      <c r="BO83" s="366"/>
      <c r="BP83" s="366"/>
      <c r="BQ83" s="394"/>
      <c r="BR83" s="401"/>
      <c r="BS83" s="366"/>
      <c r="BT83" s="366"/>
      <c r="BU83" s="366"/>
      <c r="BV83" s="366"/>
      <c r="BW83" s="366"/>
      <c r="BX83" s="366"/>
      <c r="BY83" s="367"/>
      <c r="BZ83" s="367"/>
      <c r="CA83" s="367"/>
      <c r="CB83" s="367"/>
      <c r="CC83" s="367"/>
      <c r="CD83" s="2525"/>
      <c r="CE83" s="2525"/>
      <c r="CF83" s="2525"/>
      <c r="CG83" s="2525"/>
      <c r="CH83" s="2525"/>
      <c r="CI83" s="2525"/>
      <c r="CJ83" s="2525"/>
      <c r="CK83" s="2525"/>
      <c r="CL83" s="2525"/>
      <c r="CM83" s="2525"/>
      <c r="CN83" s="2525"/>
      <c r="CO83" s="2525"/>
      <c r="CP83" s="2525"/>
      <c r="CQ83" s="2525"/>
      <c r="CR83" s="2525"/>
      <c r="CS83" s="2525"/>
      <c r="CT83" s="2525"/>
      <c r="CU83" s="2525"/>
      <c r="CV83" s="2525"/>
      <c r="CW83" s="2525"/>
      <c r="CX83" s="2525"/>
      <c r="CY83" s="2525"/>
      <c r="CZ83" s="2525"/>
    </row>
    <row r="84" s="161" customFormat="true" ht="15" customHeight="true" x14ac:dyDescent="0.2">
      <c r="A84" s="2000"/>
      <c r="B84" s="2146"/>
      <c r="C84" s="2055"/>
      <c r="D84" s="2056"/>
      <c r="E84" s="2056"/>
      <c r="F84" s="2056"/>
      <c r="G84" s="2057"/>
      <c r="H84" s="2058"/>
      <c r="I84" s="2056"/>
      <c r="J84" s="2056"/>
      <c r="K84" s="2056"/>
      <c r="L84" s="2059"/>
      <c r="M84" s="2060"/>
      <c r="N84" s="2056"/>
      <c r="O84" s="2056"/>
      <c r="P84" s="2056"/>
      <c r="Q84" s="2057"/>
      <c r="R84" s="2058"/>
      <c r="S84" s="2056"/>
      <c r="T84" s="2056"/>
      <c r="U84" s="2056"/>
      <c r="V84" s="2056"/>
      <c r="W84" s="2056"/>
      <c r="X84" s="2056"/>
      <c r="Y84" s="2056"/>
      <c r="Z84" s="2056"/>
      <c r="AA84" s="2056"/>
      <c r="AB84" s="2056"/>
      <c r="AC84" s="2657"/>
      <c r="AD84" s="375"/>
      <c r="AE84" s="375"/>
      <c r="AF84" s="375"/>
      <c r="AG84" s="375"/>
      <c r="AH84" s="375"/>
      <c r="AI84" s="375"/>
      <c r="AJ84" s="375"/>
      <c r="AK84" s="375"/>
      <c r="AL84" s="375"/>
      <c r="AM84" s="375"/>
      <c r="AN84" s="375"/>
      <c r="AO84" s="375"/>
      <c r="AP84" s="375"/>
      <c r="AQ84" s="375"/>
      <c r="AR84" s="375"/>
      <c r="AS84" s="375"/>
      <c r="AT84" s="375"/>
      <c r="AU84" s="375"/>
      <c r="AV84" s="375"/>
      <c r="AW84" s="375"/>
      <c r="AX84" s="375"/>
      <c r="AY84" s="375"/>
      <c r="AZ84" s="834"/>
      <c r="BA84" s="276"/>
      <c r="BB84" s="187"/>
      <c r="BC84" s="393"/>
      <c r="BD84" s="366"/>
      <c r="BE84" s="366"/>
      <c r="BF84" s="366"/>
      <c r="BG84" s="394"/>
      <c r="BH84" s="401"/>
      <c r="BI84" s="366"/>
      <c r="BJ84" s="366"/>
      <c r="BK84" s="366"/>
      <c r="BL84" s="394"/>
      <c r="BM84" s="401"/>
      <c r="BN84" s="366"/>
      <c r="BO84" s="366"/>
      <c r="BP84" s="366"/>
      <c r="BQ84" s="394"/>
      <c r="BR84" s="401"/>
      <c r="BS84" s="366"/>
      <c r="BT84" s="366"/>
      <c r="BU84" s="366"/>
      <c r="BV84" s="366"/>
      <c r="BW84" s="366"/>
      <c r="BX84" s="366"/>
      <c r="BY84" s="367"/>
      <c r="BZ84" s="367"/>
      <c r="CA84" s="367"/>
      <c r="CB84" s="367"/>
      <c r="CC84" s="367"/>
      <c r="CD84" s="2525"/>
      <c r="CE84" s="2525"/>
      <c r="CF84" s="2525"/>
      <c r="CG84" s="2525"/>
      <c r="CH84" s="2525"/>
      <c r="CI84" s="2525"/>
      <c r="CJ84" s="2525"/>
      <c r="CK84" s="2525"/>
      <c r="CL84" s="2525"/>
      <c r="CM84" s="2525"/>
      <c r="CN84" s="2525"/>
      <c r="CO84" s="2525"/>
      <c r="CP84" s="2525"/>
      <c r="CQ84" s="2525"/>
      <c r="CR84" s="2525"/>
      <c r="CS84" s="2525"/>
      <c r="CT84" s="2525"/>
      <c r="CU84" s="2525"/>
      <c r="CV84" s="2525"/>
      <c r="CW84" s="2525"/>
      <c r="CX84" s="2525"/>
      <c r="CY84" s="2525"/>
      <c r="CZ84" s="2525"/>
    </row>
    <row r="85" s="161" customFormat="true" ht="15" customHeight="true" x14ac:dyDescent="0.2">
      <c r="A85" s="2000"/>
      <c r="B85" s="2146"/>
      <c r="C85" s="2055"/>
      <c r="D85" s="2056"/>
      <c r="E85" s="2056"/>
      <c r="F85" s="2056"/>
      <c r="G85" s="2057"/>
      <c r="H85" s="2058"/>
      <c r="I85" s="2056"/>
      <c r="J85" s="2056"/>
      <c r="K85" s="2056"/>
      <c r="L85" s="2059"/>
      <c r="M85" s="2060"/>
      <c r="N85" s="2056"/>
      <c r="O85" s="2056"/>
      <c r="P85" s="2056"/>
      <c r="Q85" s="2057"/>
      <c r="R85" s="2058"/>
      <c r="S85" s="2056"/>
      <c r="T85" s="2056"/>
      <c r="U85" s="2056"/>
      <c r="V85" s="2056"/>
      <c r="W85" s="2056"/>
      <c r="X85" s="2056"/>
      <c r="Y85" s="2056"/>
      <c r="Z85" s="2056"/>
      <c r="AA85" s="2056"/>
      <c r="AB85" s="2056"/>
      <c r="AC85" s="2657"/>
      <c r="AD85" s="375"/>
      <c r="AE85" s="375"/>
      <c r="AF85" s="375"/>
      <c r="AG85" s="375"/>
      <c r="AH85" s="375"/>
      <c r="AI85" s="375"/>
      <c r="AJ85" s="375"/>
      <c r="AK85" s="375"/>
      <c r="AL85" s="375"/>
      <c r="AM85" s="375"/>
      <c r="AN85" s="375"/>
      <c r="AO85" s="375"/>
      <c r="AP85" s="375"/>
      <c r="AQ85" s="375"/>
      <c r="AR85" s="375"/>
      <c r="AS85" s="375"/>
      <c r="AT85" s="375"/>
      <c r="AU85" s="375"/>
      <c r="AV85" s="375"/>
      <c r="AW85" s="375"/>
      <c r="AX85" s="375"/>
      <c r="AY85" s="375"/>
      <c r="AZ85" s="834"/>
      <c r="BA85" s="276"/>
      <c r="BB85" s="187"/>
      <c r="BC85" s="393"/>
      <c r="BD85" s="366"/>
      <c r="BE85" s="366"/>
      <c r="BF85" s="366"/>
      <c r="BG85" s="394"/>
      <c r="BH85" s="401"/>
      <c r="BI85" s="366"/>
      <c r="BJ85" s="366"/>
      <c r="BK85" s="366"/>
      <c r="BL85" s="394"/>
      <c r="BM85" s="401"/>
      <c r="BN85" s="366"/>
      <c r="BO85" s="366"/>
      <c r="BP85" s="366"/>
      <c r="BQ85" s="394"/>
      <c r="BR85" s="401"/>
      <c r="BS85" s="366"/>
      <c r="BT85" s="366"/>
      <c r="BU85" s="366"/>
      <c r="BV85" s="366"/>
      <c r="BW85" s="366"/>
      <c r="BX85" s="366"/>
      <c r="BY85" s="367"/>
      <c r="BZ85" s="367"/>
      <c r="CA85" s="367"/>
      <c r="CB85" s="367"/>
      <c r="CC85" s="367"/>
      <c r="CD85" s="2525"/>
      <c r="CE85" s="2525"/>
      <c r="CF85" s="2525"/>
      <c r="CG85" s="2525"/>
      <c r="CH85" s="2525"/>
      <c r="CI85" s="2525"/>
      <c r="CJ85" s="2525"/>
      <c r="CK85" s="2525"/>
      <c r="CL85" s="2525"/>
      <c r="CM85" s="2525"/>
      <c r="CN85" s="2525"/>
      <c r="CO85" s="2525"/>
      <c r="CP85" s="2525"/>
      <c r="CQ85" s="2525"/>
      <c r="CR85" s="2525"/>
      <c r="CS85" s="2525"/>
      <c r="CT85" s="2525"/>
      <c r="CU85" s="2525"/>
      <c r="CV85" s="2525"/>
      <c r="CW85" s="2525"/>
      <c r="CX85" s="2525"/>
      <c r="CY85" s="2525"/>
      <c r="CZ85" s="2525"/>
    </row>
    <row r="86" s="161" customFormat="true" ht="15" customHeight="true" x14ac:dyDescent="0.2">
      <c r="A86" s="2001"/>
      <c r="B86" s="2147"/>
      <c r="C86" s="2061"/>
      <c r="D86" s="2062"/>
      <c r="E86" s="2062"/>
      <c r="F86" s="2062"/>
      <c r="G86" s="2063"/>
      <c r="H86" s="2064"/>
      <c r="I86" s="2062"/>
      <c r="J86" s="2062"/>
      <c r="K86" s="2062"/>
      <c r="L86" s="2065"/>
      <c r="M86" s="2066"/>
      <c r="N86" s="2062"/>
      <c r="O86" s="2062"/>
      <c r="P86" s="2062"/>
      <c r="Q86" s="2063"/>
      <c r="R86" s="2064"/>
      <c r="S86" s="2062"/>
      <c r="T86" s="2062"/>
      <c r="U86" s="2062"/>
      <c r="V86" s="2062"/>
      <c r="W86" s="2062"/>
      <c r="X86" s="2062"/>
      <c r="Y86" s="2062"/>
      <c r="Z86" s="2062"/>
      <c r="AA86" s="2062"/>
      <c r="AB86" s="2062"/>
      <c r="AC86" s="2658"/>
      <c r="AD86" s="375"/>
      <c r="AE86" s="375"/>
      <c r="AF86" s="375"/>
      <c r="AG86" s="375"/>
      <c r="AH86" s="375"/>
      <c r="AI86" s="375"/>
      <c r="AJ86" s="375"/>
      <c r="AK86" s="375"/>
      <c r="AL86" s="375"/>
      <c r="AM86" s="375"/>
      <c r="AN86" s="375"/>
      <c r="AO86" s="375"/>
      <c r="AP86" s="375"/>
      <c r="AQ86" s="375"/>
      <c r="AR86" s="375"/>
      <c r="AS86" s="375"/>
      <c r="AT86" s="375"/>
      <c r="AU86" s="375"/>
      <c r="AV86" s="375"/>
      <c r="AW86" s="375"/>
      <c r="AX86" s="375"/>
      <c r="AY86" s="375"/>
      <c r="AZ86" s="834"/>
      <c r="BA86" s="276"/>
      <c r="BB86" s="187"/>
      <c r="BC86" s="393"/>
      <c r="BD86" s="366"/>
      <c r="BE86" s="366"/>
      <c r="BF86" s="366"/>
      <c r="BG86" s="394"/>
      <c r="BH86" s="401"/>
      <c r="BI86" s="366"/>
      <c r="BJ86" s="366"/>
      <c r="BK86" s="366"/>
      <c r="BL86" s="394"/>
      <c r="BM86" s="401"/>
      <c r="BN86" s="366"/>
      <c r="BO86" s="366"/>
      <c r="BP86" s="366"/>
      <c r="BQ86" s="394"/>
      <c r="BR86" s="401"/>
      <c r="BS86" s="366"/>
      <c r="BT86" s="366"/>
      <c r="BU86" s="366"/>
      <c r="BV86" s="366"/>
      <c r="BW86" s="366"/>
      <c r="BX86" s="366"/>
      <c r="BY86" s="367"/>
      <c r="BZ86" s="367"/>
      <c r="CA86" s="367"/>
      <c r="CB86" s="367"/>
      <c r="CC86" s="367"/>
      <c r="CD86" s="2525"/>
      <c r="CE86" s="2525"/>
      <c r="CF86" s="2525"/>
      <c r="CG86" s="2525"/>
      <c r="CH86" s="2525"/>
      <c r="CI86" s="2525"/>
      <c r="CJ86" s="2525"/>
      <c r="CK86" s="2525"/>
      <c r="CL86" s="2525"/>
      <c r="CM86" s="2525"/>
      <c r="CN86" s="2525"/>
      <c r="CO86" s="2525"/>
      <c r="CP86" s="2525"/>
      <c r="CQ86" s="2525"/>
      <c r="CR86" s="2525"/>
      <c r="CS86" s="2525"/>
      <c r="CT86" s="2525"/>
      <c r="CU86" s="2525"/>
      <c r="CV86" s="2525"/>
      <c r="CW86" s="2525"/>
      <c r="CX86" s="2525"/>
      <c r="CY86" s="2525"/>
      <c r="CZ86" s="2525"/>
    </row>
    <row r="87" s="513" customFormat="true" ht="15" customHeight="true" x14ac:dyDescent="0.2">
      <c r="A87" s="961"/>
      <c r="B87" s="978"/>
      <c r="C87" s="1054"/>
      <c r="D87" s="1055"/>
      <c r="E87" s="1055"/>
      <c r="F87" s="1055"/>
      <c r="G87" s="1056"/>
      <c r="H87" s="1057"/>
      <c r="I87" s="1055"/>
      <c r="J87" s="1055"/>
      <c r="K87" s="1055"/>
      <c r="L87" s="1058"/>
      <c r="M87" s="1059"/>
      <c r="N87" s="1055"/>
      <c r="O87" s="1055"/>
      <c r="P87" s="1055"/>
      <c r="Q87" s="1056"/>
      <c r="R87" s="1057"/>
      <c r="S87" s="1055"/>
      <c r="T87" s="1055"/>
      <c r="U87" s="1055"/>
      <c r="V87" s="1055"/>
      <c r="W87" s="1055"/>
      <c r="X87" s="1055"/>
      <c r="Y87" s="1055"/>
      <c r="Z87" s="1055"/>
      <c r="AA87" s="1055"/>
      <c r="AB87" s="1060"/>
      <c r="AC87" s="1072"/>
      <c r="AD87" s="784"/>
      <c r="AE87" s="784"/>
      <c r="AF87" s="784"/>
      <c r="AG87" s="784"/>
      <c r="AH87" s="784"/>
      <c r="AI87" s="784"/>
      <c r="AJ87" s="784"/>
      <c r="AK87" s="784"/>
      <c r="AL87" s="784"/>
      <c r="AM87" s="784"/>
      <c r="AN87" s="784"/>
      <c r="AO87" s="784"/>
      <c r="AP87" s="784"/>
      <c r="AQ87" s="784"/>
      <c r="AR87" s="784"/>
      <c r="AS87" s="784"/>
      <c r="AT87" s="784"/>
      <c r="AU87" s="784"/>
      <c r="AV87" s="784"/>
      <c r="AW87" s="784"/>
      <c r="AX87" s="784"/>
      <c r="AY87" s="784"/>
      <c r="AZ87" s="251"/>
      <c r="BA87" s="276"/>
      <c r="BB87" s="187"/>
      <c r="BC87" s="393"/>
      <c r="BD87" s="366"/>
      <c r="BE87" s="366"/>
      <c r="BF87" s="366"/>
      <c r="BG87" s="394"/>
      <c r="BH87" s="401"/>
      <c r="BI87" s="366"/>
      <c r="BJ87" s="366"/>
      <c r="BK87" s="366"/>
      <c r="BL87" s="394"/>
      <c r="BM87" s="401"/>
      <c r="BN87" s="366"/>
      <c r="BO87" s="366"/>
      <c r="BP87" s="366"/>
      <c r="BQ87" s="394"/>
      <c r="BR87" s="401"/>
      <c r="BS87" s="366"/>
      <c r="BT87" s="366"/>
      <c r="BU87" s="366"/>
      <c r="BV87" s="366"/>
      <c r="BW87" s="366"/>
      <c r="BX87" s="366"/>
      <c r="BY87" s="367"/>
      <c r="BZ87" s="367"/>
      <c r="CA87" s="367"/>
      <c r="CB87" s="367"/>
      <c r="CC87" s="367"/>
      <c r="CD87" s="2525"/>
      <c r="CE87" s="2525"/>
      <c r="CF87" s="2525"/>
      <c r="CG87" s="2525"/>
      <c r="CH87" s="2525"/>
      <c r="CI87" s="2525"/>
      <c r="CJ87" s="2525"/>
      <c r="CK87" s="2525"/>
      <c r="CL87" s="2525"/>
      <c r="CM87" s="2525"/>
      <c r="CN87" s="2525"/>
      <c r="CO87" s="2525"/>
      <c r="CP87" s="2525"/>
      <c r="CQ87" s="2525"/>
      <c r="CR87" s="2525"/>
      <c r="CS87" s="2525"/>
      <c r="CT87" s="2525"/>
      <c r="CU87" s="2525"/>
      <c r="CV87" s="2525"/>
      <c r="CW87" s="2525"/>
      <c r="CX87" s="2525"/>
      <c r="CY87" s="2525"/>
      <c r="CZ87" s="2525"/>
    </row>
    <row r="88" s="513" customFormat="true" ht="15" customHeight="true" x14ac:dyDescent="0.2">
      <c r="A88" s="961"/>
      <c r="B88" s="978"/>
      <c r="C88" s="1054"/>
      <c r="D88" s="1055"/>
      <c r="E88" s="1055"/>
      <c r="F88" s="1055"/>
      <c r="G88" s="1056"/>
      <c r="H88" s="1057"/>
      <c r="I88" s="1055"/>
      <c r="J88" s="1055"/>
      <c r="K88" s="1055"/>
      <c r="L88" s="1058"/>
      <c r="M88" s="1059"/>
      <c r="N88" s="1055"/>
      <c r="O88" s="1055"/>
      <c r="P88" s="1055"/>
      <c r="Q88" s="1056"/>
      <c r="R88" s="1057"/>
      <c r="S88" s="1055"/>
      <c r="T88" s="1055"/>
      <c r="U88" s="1055"/>
      <c r="V88" s="1055"/>
      <c r="W88" s="1055"/>
      <c r="X88" s="1055"/>
      <c r="Y88" s="1055"/>
      <c r="Z88" s="1055"/>
      <c r="AA88" s="1055"/>
      <c r="AB88" s="1060"/>
      <c r="AC88" s="1072"/>
      <c r="AD88" s="784"/>
      <c r="AE88" s="784"/>
      <c r="AF88" s="784"/>
      <c r="AG88" s="784"/>
      <c r="AH88" s="784"/>
      <c r="AI88" s="784"/>
      <c r="AJ88" s="784"/>
      <c r="AK88" s="784"/>
      <c r="AL88" s="784"/>
      <c r="AM88" s="784"/>
      <c r="AN88" s="784"/>
      <c r="AO88" s="784"/>
      <c r="AP88" s="784"/>
      <c r="AQ88" s="784"/>
      <c r="AR88" s="784"/>
      <c r="AS88" s="784"/>
      <c r="AT88" s="784"/>
      <c r="AU88" s="784"/>
      <c r="AV88" s="784"/>
      <c r="AW88" s="784"/>
      <c r="AX88" s="784"/>
      <c r="AY88" s="784"/>
      <c r="AZ88" s="251"/>
      <c r="BA88" s="276"/>
      <c r="BB88" s="187"/>
      <c r="BC88" s="393"/>
      <c r="BD88" s="366"/>
      <c r="BE88" s="366"/>
      <c r="BF88" s="366"/>
      <c r="BG88" s="394"/>
      <c r="BH88" s="401"/>
      <c r="BI88" s="366"/>
      <c r="BJ88" s="366"/>
      <c r="BK88" s="366"/>
      <c r="BL88" s="394"/>
      <c r="BM88" s="401"/>
      <c r="BN88" s="366"/>
      <c r="BO88" s="366"/>
      <c r="BP88" s="366"/>
      <c r="BQ88" s="394"/>
      <c r="BR88" s="401"/>
      <c r="BS88" s="366"/>
      <c r="BT88" s="366"/>
      <c r="BU88" s="366"/>
      <c r="BV88" s="366"/>
      <c r="BW88" s="366"/>
      <c r="BX88" s="366"/>
      <c r="BY88" s="367"/>
      <c r="BZ88" s="367"/>
      <c r="CA88" s="367"/>
      <c r="CB88" s="367"/>
      <c r="CC88" s="367"/>
      <c r="CD88" s="2525"/>
      <c r="CE88" s="2525"/>
      <c r="CF88" s="2525"/>
      <c r="CG88" s="2525"/>
      <c r="CH88" s="2525"/>
      <c r="CI88" s="2525"/>
      <c r="CJ88" s="2525"/>
      <c r="CK88" s="2525"/>
      <c r="CL88" s="2525"/>
      <c r="CM88" s="2525"/>
      <c r="CN88" s="2525"/>
      <c r="CO88" s="2525"/>
      <c r="CP88" s="2525"/>
      <c r="CQ88" s="2525"/>
      <c r="CR88" s="2525"/>
      <c r="CS88" s="2525"/>
      <c r="CT88" s="2525"/>
      <c r="CU88" s="2525"/>
      <c r="CV88" s="2525"/>
      <c r="CW88" s="2525"/>
      <c r="CX88" s="2525"/>
      <c r="CY88" s="2525"/>
      <c r="CZ88" s="2525"/>
    </row>
    <row r="89" s="513" customFormat="true" ht="15" customHeight="true" x14ac:dyDescent="0.2">
      <c r="A89" s="961"/>
      <c r="B89" s="978"/>
      <c r="C89" s="1054"/>
      <c r="D89" s="1055"/>
      <c r="E89" s="1055"/>
      <c r="F89" s="1055"/>
      <c r="G89" s="1056"/>
      <c r="H89" s="1057"/>
      <c r="I89" s="1055"/>
      <c r="J89" s="1055"/>
      <c r="K89" s="1055"/>
      <c r="L89" s="1058"/>
      <c r="M89" s="1059"/>
      <c r="N89" s="1055"/>
      <c r="O89" s="1055"/>
      <c r="P89" s="1055"/>
      <c r="Q89" s="1056"/>
      <c r="R89" s="1057"/>
      <c r="S89" s="1055"/>
      <c r="T89" s="1055"/>
      <c r="U89" s="1055"/>
      <c r="V89" s="1055"/>
      <c r="W89" s="1055"/>
      <c r="X89" s="1055"/>
      <c r="Y89" s="1055"/>
      <c r="Z89" s="1055"/>
      <c r="AA89" s="1055"/>
      <c r="AB89" s="1060"/>
      <c r="AC89" s="1072"/>
      <c r="AD89" s="784"/>
      <c r="AE89" s="784"/>
      <c r="AF89" s="784"/>
      <c r="AG89" s="784"/>
      <c r="AH89" s="784"/>
      <c r="AI89" s="784"/>
      <c r="AJ89" s="784"/>
      <c r="AK89" s="784"/>
      <c r="AL89" s="784"/>
      <c r="AM89" s="784"/>
      <c r="AN89" s="784"/>
      <c r="AO89" s="784"/>
      <c r="AP89" s="784"/>
      <c r="AQ89" s="784"/>
      <c r="AR89" s="784"/>
      <c r="AS89" s="784"/>
      <c r="AT89" s="784"/>
      <c r="AU89" s="784"/>
      <c r="AV89" s="784"/>
      <c r="AW89" s="784"/>
      <c r="AX89" s="784"/>
      <c r="AY89" s="784"/>
      <c r="AZ89" s="251"/>
      <c r="BA89" s="276"/>
      <c r="BB89" s="187"/>
      <c r="BC89" s="393"/>
      <c r="BD89" s="366"/>
      <c r="BE89" s="366"/>
      <c r="BF89" s="366"/>
      <c r="BG89" s="394"/>
      <c r="BH89" s="401"/>
      <c r="BI89" s="366"/>
      <c r="BJ89" s="366"/>
      <c r="BK89" s="366"/>
      <c r="BL89" s="394"/>
      <c r="BM89" s="401"/>
      <c r="BN89" s="366"/>
      <c r="BO89" s="366"/>
      <c r="BP89" s="366"/>
      <c r="BQ89" s="394"/>
      <c r="BR89" s="401"/>
      <c r="BS89" s="366"/>
      <c r="BT89" s="366"/>
      <c r="BU89" s="366"/>
      <c r="BV89" s="366"/>
      <c r="BW89" s="366"/>
      <c r="BX89" s="366"/>
      <c r="BY89" s="367"/>
      <c r="BZ89" s="367"/>
      <c r="CA89" s="367"/>
      <c r="CB89" s="367"/>
      <c r="CC89" s="367"/>
      <c r="CD89" s="2525"/>
      <c r="CE89" s="2525"/>
      <c r="CF89" s="2525"/>
      <c r="CG89" s="2525"/>
      <c r="CH89" s="2525"/>
      <c r="CI89" s="2525"/>
      <c r="CJ89" s="2525"/>
      <c r="CK89" s="2525"/>
      <c r="CL89" s="2525"/>
      <c r="CM89" s="2525"/>
      <c r="CN89" s="2525"/>
      <c r="CO89" s="2525"/>
      <c r="CP89" s="2525"/>
      <c r="CQ89" s="2525"/>
      <c r="CR89" s="2525"/>
      <c r="CS89" s="2525"/>
      <c r="CT89" s="2525"/>
      <c r="CU89" s="2525"/>
      <c r="CV89" s="2525"/>
      <c r="CW89" s="2525"/>
      <c r="CX89" s="2525"/>
      <c r="CY89" s="2525"/>
      <c r="CZ89" s="2525"/>
    </row>
    <row r="90" s="513" customFormat="true" ht="15" customHeight="true" x14ac:dyDescent="0.2">
      <c r="A90" s="962"/>
      <c r="B90" s="979"/>
      <c r="C90" s="1063"/>
      <c r="D90" s="1064"/>
      <c r="E90" s="1064"/>
      <c r="F90" s="1064"/>
      <c r="G90" s="1065"/>
      <c r="H90" s="1066"/>
      <c r="I90" s="1064"/>
      <c r="J90" s="1064"/>
      <c r="K90" s="1064"/>
      <c r="L90" s="1067"/>
      <c r="M90" s="1068"/>
      <c r="N90" s="1064"/>
      <c r="O90" s="1064"/>
      <c r="P90" s="1064"/>
      <c r="Q90" s="1065"/>
      <c r="R90" s="1066"/>
      <c r="S90" s="1064"/>
      <c r="T90" s="1064"/>
      <c r="U90" s="1064"/>
      <c r="V90" s="1064"/>
      <c r="W90" s="1064"/>
      <c r="X90" s="1064"/>
      <c r="Y90" s="1064"/>
      <c r="Z90" s="1064"/>
      <c r="AA90" s="1064"/>
      <c r="AB90" s="1069"/>
      <c r="AC90" s="1072"/>
      <c r="AD90" s="784"/>
      <c r="AE90" s="784"/>
      <c r="AF90" s="784"/>
      <c r="AG90" s="784"/>
      <c r="AH90" s="784"/>
      <c r="AI90" s="784"/>
      <c r="AJ90" s="784"/>
      <c r="AK90" s="784"/>
      <c r="AL90" s="784"/>
      <c r="AM90" s="784"/>
      <c r="AN90" s="784"/>
      <c r="AO90" s="784"/>
      <c r="AP90" s="784"/>
      <c r="AQ90" s="784"/>
      <c r="AR90" s="784"/>
      <c r="AS90" s="784"/>
      <c r="AT90" s="784"/>
      <c r="AU90" s="784"/>
      <c r="AV90" s="784"/>
      <c r="AW90" s="784"/>
      <c r="AX90" s="784"/>
      <c r="AY90" s="784"/>
      <c r="AZ90" s="251"/>
      <c r="BA90" s="276"/>
      <c r="BB90" s="187"/>
      <c r="BC90" s="393"/>
      <c r="BD90" s="366"/>
      <c r="BE90" s="366"/>
      <c r="BF90" s="366"/>
      <c r="BG90" s="394"/>
      <c r="BH90" s="401"/>
      <c r="BI90" s="366"/>
      <c r="BJ90" s="366"/>
      <c r="BK90" s="366"/>
      <c r="BL90" s="394"/>
      <c r="BM90" s="401"/>
      <c r="BN90" s="366"/>
      <c r="BO90" s="366"/>
      <c r="BP90" s="366"/>
      <c r="BQ90" s="394"/>
      <c r="BR90" s="401"/>
      <c r="BS90" s="366"/>
      <c r="BT90" s="366"/>
      <c r="BU90" s="366"/>
      <c r="BV90" s="366"/>
      <c r="BW90" s="366"/>
      <c r="BX90" s="366"/>
      <c r="BY90" s="367"/>
      <c r="BZ90" s="367"/>
      <c r="CA90" s="367"/>
      <c r="CB90" s="367"/>
      <c r="CC90" s="367"/>
      <c r="CD90" s="2525"/>
      <c r="CE90" s="2525"/>
      <c r="CF90" s="2525"/>
      <c r="CG90" s="2525"/>
      <c r="CH90" s="2525"/>
      <c r="CI90" s="2525"/>
      <c r="CJ90" s="2525"/>
      <c r="CK90" s="2525"/>
      <c r="CL90" s="2525"/>
      <c r="CM90" s="2525"/>
      <c r="CN90" s="2525"/>
      <c r="CO90" s="2525"/>
      <c r="CP90" s="2525"/>
      <c r="CQ90" s="2525"/>
      <c r="CR90" s="2525"/>
      <c r="CS90" s="2525"/>
      <c r="CT90" s="2525"/>
      <c r="CU90" s="2525"/>
      <c r="CV90" s="2525"/>
      <c r="CW90" s="2525"/>
      <c r="CX90" s="2525"/>
      <c r="CY90" s="2525"/>
      <c r="CZ90" s="2525"/>
    </row>
    <row r="91" s="513" customFormat="true" ht="15" customHeight="true" x14ac:dyDescent="0.2">
      <c r="A91" s="891"/>
      <c r="B91" s="980"/>
      <c r="C91" s="1070"/>
      <c r="D91" s="1061"/>
      <c r="E91" s="1061"/>
      <c r="F91" s="1061"/>
      <c r="G91" s="1062"/>
      <c r="H91" s="1071"/>
      <c r="I91" s="1061"/>
      <c r="J91" s="1061"/>
      <c r="K91" s="1061"/>
      <c r="L91" s="1072"/>
      <c r="M91" s="1070"/>
      <c r="N91" s="1061"/>
      <c r="O91" s="1061"/>
      <c r="P91" s="1061"/>
      <c r="Q91" s="1062"/>
      <c r="R91" s="1071"/>
      <c r="S91" s="1061"/>
      <c r="T91" s="1061"/>
      <c r="U91" s="1061"/>
      <c r="V91" s="1061"/>
      <c r="W91" s="1061"/>
      <c r="X91" s="1061"/>
      <c r="Y91" s="1061"/>
      <c r="Z91" s="1061"/>
      <c r="AA91" s="1061"/>
      <c r="AB91" s="1061"/>
      <c r="AC91" s="1072"/>
      <c r="AD91" s="784"/>
      <c r="AE91" s="784"/>
      <c r="AF91" s="784"/>
      <c r="AG91" s="784"/>
      <c r="AH91" s="784"/>
      <c r="AI91" s="784"/>
      <c r="AJ91" s="784"/>
      <c r="AK91" s="784"/>
      <c r="AL91" s="784"/>
      <c r="AM91" s="784"/>
      <c r="AN91" s="784"/>
      <c r="AO91" s="784"/>
      <c r="AP91" s="784"/>
      <c r="AQ91" s="784"/>
      <c r="AR91" s="784"/>
      <c r="AS91" s="784"/>
      <c r="AT91" s="784"/>
      <c r="AU91" s="784"/>
      <c r="AV91" s="784"/>
      <c r="AW91" s="784"/>
      <c r="AX91" s="784"/>
      <c r="AY91" s="784"/>
      <c r="AZ91" s="251"/>
      <c r="BA91" s="276"/>
      <c r="BB91" s="187"/>
      <c r="BC91" s="393"/>
      <c r="BD91" s="366"/>
      <c r="BE91" s="366"/>
      <c r="BF91" s="366"/>
      <c r="BG91" s="394"/>
      <c r="BH91" s="401"/>
      <c r="BI91" s="366"/>
      <c r="BJ91" s="366"/>
      <c r="BK91" s="366"/>
      <c r="BL91" s="394"/>
      <c r="BM91" s="401"/>
      <c r="BN91" s="366"/>
      <c r="BO91" s="366"/>
      <c r="BP91" s="366"/>
      <c r="BQ91" s="394"/>
      <c r="BR91" s="401"/>
      <c r="BS91" s="366"/>
      <c r="BT91" s="366"/>
      <c r="BU91" s="366"/>
      <c r="BV91" s="366"/>
      <c r="BW91" s="366"/>
      <c r="BX91" s="366"/>
      <c r="BY91" s="367"/>
      <c r="BZ91" s="367"/>
      <c r="CA91" s="367"/>
      <c r="CB91" s="367"/>
      <c r="CC91" s="367"/>
      <c r="CD91" s="2525"/>
      <c r="CE91" s="2525"/>
      <c r="CF91" s="2525"/>
      <c r="CG91" s="2525"/>
      <c r="CH91" s="2525"/>
      <c r="CI91" s="2525"/>
      <c r="CJ91" s="2525"/>
      <c r="CK91" s="2525"/>
      <c r="CL91" s="2525"/>
      <c r="CM91" s="2525"/>
      <c r="CN91" s="2525"/>
      <c r="CO91" s="2525"/>
      <c r="CP91" s="2525"/>
      <c r="CQ91" s="2525"/>
      <c r="CR91" s="2525"/>
      <c r="CS91" s="2525"/>
      <c r="CT91" s="2525"/>
      <c r="CU91" s="2525"/>
      <c r="CV91" s="2525"/>
      <c r="CW91" s="2525"/>
      <c r="CX91" s="2525"/>
      <c r="CY91" s="2525"/>
      <c r="CZ91" s="2525"/>
    </row>
    <row r="92" s="513" customFormat="true" ht="15" customHeight="true" x14ac:dyDescent="0.2">
      <c r="A92" s="891"/>
      <c r="B92" s="980"/>
      <c r="C92" s="1070"/>
      <c r="D92" s="1061"/>
      <c r="E92" s="1061"/>
      <c r="F92" s="1061"/>
      <c r="G92" s="1062"/>
      <c r="H92" s="1071"/>
      <c r="I92" s="1061"/>
      <c r="J92" s="1061"/>
      <c r="K92" s="1061"/>
      <c r="L92" s="1072"/>
      <c r="M92" s="1070"/>
      <c r="N92" s="1061"/>
      <c r="O92" s="1061"/>
      <c r="P92" s="1061"/>
      <c r="Q92" s="1062"/>
      <c r="R92" s="1071"/>
      <c r="S92" s="1061"/>
      <c r="T92" s="1061"/>
      <c r="U92" s="1061"/>
      <c r="V92" s="1061"/>
      <c r="W92" s="1061"/>
      <c r="X92" s="1061"/>
      <c r="Y92" s="1061"/>
      <c r="Z92" s="1061"/>
      <c r="AA92" s="1061"/>
      <c r="AB92" s="1061"/>
      <c r="AC92" s="1072"/>
      <c r="AD92" s="784"/>
      <c r="AE92" s="784"/>
      <c r="AF92" s="784"/>
      <c r="AG92" s="784"/>
      <c r="AH92" s="784"/>
      <c r="AI92" s="784"/>
      <c r="AJ92" s="784"/>
      <c r="AK92" s="784"/>
      <c r="AL92" s="784"/>
      <c r="AM92" s="784"/>
      <c r="AN92" s="784"/>
      <c r="AO92" s="784"/>
      <c r="AP92" s="784"/>
      <c r="AQ92" s="784"/>
      <c r="AR92" s="784"/>
      <c r="AS92" s="784"/>
      <c r="AT92" s="784"/>
      <c r="AU92" s="784"/>
      <c r="AV92" s="784"/>
      <c r="AW92" s="784"/>
      <c r="AX92" s="784"/>
      <c r="AY92" s="784"/>
      <c r="AZ92" s="251"/>
      <c r="BA92" s="276"/>
      <c r="BB92" s="187"/>
      <c r="BC92" s="393"/>
      <c r="BD92" s="366"/>
      <c r="BE92" s="366"/>
      <c r="BF92" s="366"/>
      <c r="BG92" s="394"/>
      <c r="BH92" s="401"/>
      <c r="BI92" s="366"/>
      <c r="BJ92" s="366"/>
      <c r="BK92" s="366"/>
      <c r="BL92" s="394"/>
      <c r="BM92" s="401"/>
      <c r="BN92" s="366"/>
      <c r="BO92" s="366"/>
      <c r="BP92" s="366"/>
      <c r="BQ92" s="394"/>
      <c r="BR92" s="401"/>
      <c r="BS92" s="366"/>
      <c r="BT92" s="366"/>
      <c r="BU92" s="366"/>
      <c r="BV92" s="366"/>
      <c r="BW92" s="366"/>
      <c r="BX92" s="366"/>
      <c r="BY92" s="367"/>
      <c r="BZ92" s="367"/>
      <c r="CA92" s="367"/>
      <c r="CB92" s="367"/>
      <c r="CC92" s="367"/>
      <c r="CD92" s="2525"/>
      <c r="CE92" s="2525"/>
      <c r="CF92" s="2525"/>
      <c r="CG92" s="2525"/>
      <c r="CH92" s="2525"/>
      <c r="CI92" s="2525"/>
      <c r="CJ92" s="2525"/>
      <c r="CK92" s="2525"/>
      <c r="CL92" s="2525"/>
      <c r="CM92" s="2525"/>
      <c r="CN92" s="2525"/>
      <c r="CO92" s="2525"/>
      <c r="CP92" s="2525"/>
      <c r="CQ92" s="2525"/>
      <c r="CR92" s="2525"/>
      <c r="CS92" s="2525"/>
      <c r="CT92" s="2525"/>
      <c r="CU92" s="2525"/>
      <c r="CV92" s="2525"/>
      <c r="CW92" s="2525"/>
      <c r="CX92" s="2525"/>
      <c r="CY92" s="2525"/>
      <c r="CZ92" s="2525"/>
    </row>
    <row r="93" s="513" customFormat="true" ht="15" customHeight="true" x14ac:dyDescent="0.2">
      <c r="A93" s="963"/>
      <c r="B93" s="981"/>
      <c r="C93" s="895"/>
      <c r="D93" s="896"/>
      <c r="E93" s="896"/>
      <c r="F93" s="896"/>
      <c r="G93" s="945"/>
      <c r="H93" s="935"/>
      <c r="I93" s="896"/>
      <c r="J93" s="896"/>
      <c r="K93" s="896"/>
      <c r="L93" s="912"/>
      <c r="M93" s="895"/>
      <c r="N93" s="896"/>
      <c r="O93" s="896"/>
      <c r="P93" s="896"/>
      <c r="Q93" s="945"/>
      <c r="R93" s="935"/>
      <c r="S93" s="896"/>
      <c r="T93" s="896"/>
      <c r="U93" s="896"/>
      <c r="V93" s="896"/>
      <c r="W93" s="896"/>
      <c r="X93" s="896"/>
      <c r="Y93" s="896"/>
      <c r="Z93" s="896"/>
      <c r="AA93" s="896"/>
      <c r="AB93" s="896"/>
      <c r="AC93" s="1072"/>
      <c r="AD93" s="784"/>
      <c r="AE93" s="784"/>
      <c r="AF93" s="784"/>
      <c r="AG93" s="784"/>
      <c r="AH93" s="784"/>
      <c r="AI93" s="784"/>
      <c r="AJ93" s="784"/>
      <c r="AK93" s="784"/>
      <c r="AL93" s="784"/>
      <c r="AM93" s="784"/>
      <c r="AN93" s="784"/>
      <c r="AO93" s="784"/>
      <c r="AP93" s="784"/>
      <c r="AQ93" s="784"/>
      <c r="AR93" s="784"/>
      <c r="AS93" s="784"/>
      <c r="AT93" s="784"/>
      <c r="AU93" s="784"/>
      <c r="AV93" s="784"/>
      <c r="AW93" s="784"/>
      <c r="AX93" s="784"/>
      <c r="AY93" s="784"/>
      <c r="AZ93" s="251"/>
      <c r="BA93" s="276"/>
      <c r="BB93" s="187"/>
      <c r="BC93" s="393"/>
      <c r="BD93" s="366"/>
      <c r="BE93" s="366"/>
      <c r="BF93" s="366"/>
      <c r="BG93" s="394"/>
      <c r="BH93" s="401"/>
      <c r="BI93" s="366"/>
      <c r="BJ93" s="366"/>
      <c r="BK93" s="366"/>
      <c r="BL93" s="394"/>
      <c r="BM93" s="401"/>
      <c r="BN93" s="366"/>
      <c r="BO93" s="366"/>
      <c r="BP93" s="366"/>
      <c r="BQ93" s="394"/>
      <c r="BR93" s="401"/>
      <c r="BS93" s="366"/>
      <c r="BT93" s="366"/>
      <c r="BU93" s="366"/>
      <c r="BV93" s="366"/>
      <c r="BW93" s="366"/>
      <c r="BX93" s="366"/>
      <c r="BY93" s="367"/>
      <c r="BZ93" s="367"/>
      <c r="CA93" s="367"/>
      <c r="CB93" s="367"/>
      <c r="CC93" s="367"/>
      <c r="CD93" s="2525"/>
      <c r="CE93" s="2525"/>
      <c r="CF93" s="2525"/>
      <c r="CG93" s="2525"/>
      <c r="CH93" s="2525"/>
      <c r="CI93" s="2525"/>
      <c r="CJ93" s="2525"/>
      <c r="CK93" s="2525"/>
      <c r="CL93" s="2525"/>
      <c r="CM93" s="2525"/>
      <c r="CN93" s="2525"/>
      <c r="CO93" s="2525"/>
      <c r="CP93" s="2525"/>
      <c r="CQ93" s="2525"/>
      <c r="CR93" s="2525"/>
      <c r="CS93" s="2525"/>
      <c r="CT93" s="2525"/>
      <c r="CU93" s="2525"/>
      <c r="CV93" s="2525"/>
      <c r="CW93" s="2525"/>
      <c r="CX93" s="2525"/>
      <c r="CY93" s="2525"/>
      <c r="CZ93" s="2525"/>
    </row>
    <row r="94" s="513" customFormat="true" ht="15" customHeight="true" x14ac:dyDescent="0.2">
      <c r="A94" s="1169"/>
      <c r="B94" s="981"/>
      <c r="C94" s="895"/>
      <c r="D94" s="897"/>
      <c r="E94" s="897"/>
      <c r="F94" s="897"/>
      <c r="G94" s="946"/>
      <c r="H94" s="935"/>
      <c r="I94" s="897"/>
      <c r="J94" s="897"/>
      <c r="K94" s="897"/>
      <c r="L94" s="913"/>
      <c r="M94" s="895"/>
      <c r="N94" s="897"/>
      <c r="O94" s="897"/>
      <c r="P94" s="897"/>
      <c r="Q94" s="946"/>
      <c r="R94" s="935"/>
      <c r="S94" s="897"/>
      <c r="T94" s="897"/>
      <c r="U94" s="897"/>
      <c r="V94" s="897"/>
      <c r="W94" s="897"/>
      <c r="X94" s="897"/>
      <c r="Y94" s="897"/>
      <c r="Z94" s="897"/>
      <c r="AA94" s="897"/>
      <c r="AB94" s="897"/>
      <c r="AC94" s="1072"/>
      <c r="AD94" s="784"/>
      <c r="AE94" s="784"/>
      <c r="AF94" s="784"/>
      <c r="AG94" s="784"/>
      <c r="AH94" s="784"/>
      <c r="AI94" s="784"/>
      <c r="AJ94" s="784"/>
      <c r="AK94" s="784"/>
      <c r="AL94" s="784"/>
      <c r="AM94" s="784"/>
      <c r="AN94" s="784"/>
      <c r="AO94" s="784"/>
      <c r="AP94" s="784"/>
      <c r="AQ94" s="784"/>
      <c r="AR94" s="784"/>
      <c r="AS94" s="784"/>
      <c r="AT94" s="784"/>
      <c r="AU94" s="784"/>
      <c r="AV94" s="784"/>
      <c r="AW94" s="784"/>
      <c r="AX94" s="784"/>
      <c r="AY94" s="784"/>
      <c r="AZ94" s="251"/>
      <c r="BA94" s="276"/>
      <c r="BB94" s="187"/>
      <c r="BC94" s="393"/>
      <c r="BD94" s="366"/>
      <c r="BE94" s="366"/>
      <c r="BF94" s="366"/>
      <c r="BG94" s="394"/>
      <c r="BH94" s="401"/>
      <c r="BI94" s="366"/>
      <c r="BJ94" s="366"/>
      <c r="BK94" s="366"/>
      <c r="BL94" s="394"/>
      <c r="BM94" s="401"/>
      <c r="BN94" s="366"/>
      <c r="BO94" s="366"/>
      <c r="BP94" s="366"/>
      <c r="BQ94" s="394"/>
      <c r="BR94" s="401"/>
      <c r="BS94" s="366"/>
      <c r="BT94" s="366"/>
      <c r="BU94" s="366"/>
      <c r="BV94" s="366"/>
      <c r="BW94" s="366"/>
      <c r="BX94" s="366"/>
      <c r="BY94" s="367"/>
      <c r="BZ94" s="367"/>
      <c r="CA94" s="367"/>
      <c r="CB94" s="367"/>
      <c r="CC94" s="367"/>
      <c r="CD94" s="2525"/>
      <c r="CE94" s="2525"/>
      <c r="CF94" s="2525"/>
      <c r="CG94" s="2525"/>
      <c r="CH94" s="2525"/>
      <c r="CI94" s="2525"/>
      <c r="CJ94" s="2525"/>
      <c r="CK94" s="2525"/>
      <c r="CL94" s="2525"/>
      <c r="CM94" s="2525"/>
      <c r="CN94" s="2525"/>
      <c r="CO94" s="2525"/>
      <c r="CP94" s="2525"/>
      <c r="CQ94" s="2525"/>
      <c r="CR94" s="2525"/>
      <c r="CS94" s="2525"/>
      <c r="CT94" s="2525"/>
      <c r="CU94" s="2525"/>
      <c r="CV94" s="2525"/>
      <c r="CW94" s="2525"/>
      <c r="CX94" s="2525"/>
      <c r="CY94" s="2525"/>
      <c r="CZ94" s="2525"/>
    </row>
    <row r="95" s="513" customFormat="true" ht="15" customHeight="true" x14ac:dyDescent="0.2">
      <c r="A95" s="963"/>
      <c r="B95" s="982"/>
      <c r="C95" s="1073"/>
      <c r="D95" s="1074"/>
      <c r="E95" s="1074"/>
      <c r="F95" s="1074"/>
      <c r="G95" s="1075"/>
      <c r="H95" s="1076"/>
      <c r="I95" s="1074"/>
      <c r="J95" s="1074"/>
      <c r="K95" s="1074"/>
      <c r="L95" s="1077"/>
      <c r="M95" s="1073"/>
      <c r="N95" s="1074"/>
      <c r="O95" s="1074"/>
      <c r="P95" s="1074"/>
      <c r="Q95" s="1075"/>
      <c r="R95" s="1076"/>
      <c r="S95" s="1074"/>
      <c r="T95" s="1074"/>
      <c r="U95" s="1074"/>
      <c r="V95" s="1074"/>
      <c r="W95" s="1074"/>
      <c r="X95" s="1074"/>
      <c r="Y95" s="1074"/>
      <c r="Z95" s="1074"/>
      <c r="AA95" s="1074"/>
      <c r="AB95" s="1074"/>
      <c r="AC95" s="1072"/>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251"/>
      <c r="BA95" s="276"/>
      <c r="BB95" s="187"/>
      <c r="BC95" s="393"/>
      <c r="BD95" s="366"/>
      <c r="BE95" s="366"/>
      <c r="BF95" s="366"/>
      <c r="BG95" s="394"/>
      <c r="BH95" s="401"/>
      <c r="BI95" s="366"/>
      <c r="BJ95" s="366"/>
      <c r="BK95" s="366"/>
      <c r="BL95" s="394"/>
      <c r="BM95" s="401"/>
      <c r="BN95" s="366"/>
      <c r="BO95" s="366"/>
      <c r="BP95" s="366"/>
      <c r="BQ95" s="394"/>
      <c r="BR95" s="401"/>
      <c r="BS95" s="366"/>
      <c r="BT95" s="366"/>
      <c r="BU95" s="366"/>
      <c r="BV95" s="366"/>
      <c r="BW95" s="366"/>
      <c r="BX95" s="366"/>
      <c r="BY95" s="367"/>
      <c r="BZ95" s="367"/>
      <c r="CA95" s="367"/>
      <c r="CB95" s="367"/>
      <c r="CC95" s="367"/>
      <c r="CD95" s="2525"/>
      <c r="CE95" s="2525"/>
      <c r="CF95" s="2525"/>
      <c r="CG95" s="2525"/>
      <c r="CH95" s="2525"/>
      <c r="CI95" s="2525"/>
      <c r="CJ95" s="2525"/>
      <c r="CK95" s="2525"/>
      <c r="CL95" s="2525"/>
      <c r="CM95" s="2525"/>
      <c r="CN95" s="2525"/>
      <c r="CO95" s="2525"/>
      <c r="CP95" s="2525"/>
      <c r="CQ95" s="2525"/>
      <c r="CR95" s="2525"/>
      <c r="CS95" s="2525"/>
      <c r="CT95" s="2525"/>
      <c r="CU95" s="2525"/>
      <c r="CV95" s="2525"/>
      <c r="CW95" s="2525"/>
      <c r="CX95" s="2525"/>
      <c r="CY95" s="2525"/>
      <c r="CZ95" s="2525"/>
    </row>
    <row r="96" s="157" customFormat="true" ht="15" customHeight="true" x14ac:dyDescent="0.2">
      <c r="A96" s="1169"/>
      <c r="B96" s="982"/>
      <c r="C96" s="1073"/>
      <c r="D96" s="1074"/>
      <c r="E96" s="1074"/>
      <c r="F96" s="1074"/>
      <c r="G96" s="1075"/>
      <c r="H96" s="1076"/>
      <c r="I96" s="1074"/>
      <c r="J96" s="1074"/>
      <c r="K96" s="1074"/>
      <c r="L96" s="1077"/>
      <c r="M96" s="1073"/>
      <c r="N96" s="1074"/>
      <c r="O96" s="1074"/>
      <c r="P96" s="1074"/>
      <c r="Q96" s="1075"/>
      <c r="R96" s="1076"/>
      <c r="S96" s="1074"/>
      <c r="T96" s="1074"/>
      <c r="U96" s="1074"/>
      <c r="V96" s="1074"/>
      <c r="W96" s="1074"/>
      <c r="X96" s="1074"/>
      <c r="Y96" s="1074"/>
      <c r="Z96" s="1074"/>
      <c r="AA96" s="1074"/>
      <c r="AB96" s="1074"/>
      <c r="AC96" s="1072"/>
      <c r="AD96" s="784"/>
      <c r="AE96" s="784"/>
      <c r="AF96" s="784"/>
      <c r="AG96" s="784"/>
      <c r="AH96" s="784"/>
      <c r="AI96" s="784"/>
      <c r="AJ96" s="784"/>
      <c r="AK96" s="784"/>
      <c r="AL96" s="784"/>
      <c r="AM96" s="784"/>
      <c r="AN96" s="784"/>
      <c r="AO96" s="784"/>
      <c r="AP96" s="784"/>
      <c r="AQ96" s="784"/>
      <c r="AR96" s="784"/>
      <c r="AS96" s="784"/>
      <c r="AT96" s="784"/>
      <c r="AU96" s="784"/>
      <c r="AV96" s="784"/>
      <c r="AW96" s="784"/>
      <c r="AX96" s="784"/>
      <c r="AY96" s="784"/>
      <c r="AZ96" s="251"/>
      <c r="BA96" s="276"/>
      <c r="BB96" s="187"/>
      <c r="BC96" s="393"/>
      <c r="BD96" s="366"/>
      <c r="BE96" s="366"/>
      <c r="BF96" s="366"/>
      <c r="BG96" s="394"/>
      <c r="BH96" s="401"/>
      <c r="BI96" s="366"/>
      <c r="BJ96" s="366"/>
      <c r="BK96" s="366"/>
      <c r="BL96" s="394"/>
      <c r="BM96" s="401"/>
      <c r="BN96" s="366"/>
      <c r="BO96" s="366"/>
      <c r="BP96" s="366"/>
      <c r="BQ96" s="394"/>
      <c r="BR96" s="401"/>
      <c r="BS96" s="366"/>
      <c r="BT96" s="366"/>
      <c r="BU96" s="366"/>
      <c r="BV96" s="366"/>
      <c r="BW96" s="366"/>
      <c r="BX96" s="366"/>
      <c r="BY96" s="367"/>
      <c r="BZ96" s="367"/>
      <c r="CA96" s="367"/>
      <c r="CB96" s="367"/>
      <c r="CC96" s="367"/>
      <c r="CD96" s="2525"/>
      <c r="CE96" s="2525"/>
      <c r="CF96" s="2525"/>
      <c r="CG96" s="2525"/>
      <c r="CH96" s="2525"/>
      <c r="CI96" s="2525"/>
      <c r="CJ96" s="2525"/>
      <c r="CK96" s="2525"/>
      <c r="CL96" s="2525"/>
      <c r="CM96" s="2525"/>
      <c r="CN96" s="2525"/>
      <c r="CO96" s="2525"/>
      <c r="CP96" s="2525"/>
      <c r="CQ96" s="2525"/>
      <c r="CR96" s="2525"/>
      <c r="CS96" s="2525"/>
      <c r="CT96" s="2525"/>
      <c r="CU96" s="2525"/>
      <c r="CV96" s="2525"/>
      <c r="CW96" s="2525"/>
      <c r="CX96" s="2525"/>
      <c r="CY96" s="2525"/>
      <c r="CZ96" s="2525"/>
    </row>
    <row r="97" s="157" customFormat="true" ht="15" customHeight="true" x14ac:dyDescent="0.2">
      <c r="A97" s="963"/>
      <c r="B97" s="982"/>
      <c r="C97" s="1073"/>
      <c r="D97" s="1074"/>
      <c r="E97" s="1074"/>
      <c r="F97" s="1074"/>
      <c r="G97" s="1075"/>
      <c r="H97" s="1076"/>
      <c r="I97" s="1074"/>
      <c r="J97" s="1074"/>
      <c r="K97" s="1074"/>
      <c r="L97" s="1077"/>
      <c r="M97" s="1073"/>
      <c r="N97" s="1074"/>
      <c r="O97" s="1074"/>
      <c r="P97" s="1074"/>
      <c r="Q97" s="1075"/>
      <c r="R97" s="1076"/>
      <c r="S97" s="1074"/>
      <c r="T97" s="1074"/>
      <c r="U97" s="1074"/>
      <c r="V97" s="1074"/>
      <c r="W97" s="1074"/>
      <c r="X97" s="1074"/>
      <c r="Y97" s="1074"/>
      <c r="Z97" s="1074"/>
      <c r="AA97" s="1074"/>
      <c r="AB97" s="1074"/>
      <c r="AC97" s="1072"/>
      <c r="AD97" s="784"/>
      <c r="AE97" s="784"/>
      <c r="AF97" s="784"/>
      <c r="AG97" s="784"/>
      <c r="AH97" s="784"/>
      <c r="AI97" s="784"/>
      <c r="AJ97" s="784"/>
      <c r="AK97" s="784"/>
      <c r="AL97" s="784"/>
      <c r="AM97" s="784"/>
      <c r="AN97" s="784"/>
      <c r="AO97" s="784"/>
      <c r="AP97" s="784"/>
      <c r="AQ97" s="784"/>
      <c r="AR97" s="784"/>
      <c r="AS97" s="784"/>
      <c r="AT97" s="784"/>
      <c r="AU97" s="784"/>
      <c r="AV97" s="784"/>
      <c r="AW97" s="784"/>
      <c r="AX97" s="784"/>
      <c r="AY97" s="784"/>
      <c r="AZ97" s="251"/>
      <c r="BA97" s="276"/>
      <c r="BB97" s="187"/>
      <c r="BC97" s="393"/>
      <c r="BD97" s="366"/>
      <c r="BE97" s="366"/>
      <c r="BF97" s="366"/>
      <c r="BG97" s="394"/>
      <c r="BH97" s="401"/>
      <c r="BI97" s="366"/>
      <c r="BJ97" s="366"/>
      <c r="BK97" s="366"/>
      <c r="BL97" s="394"/>
      <c r="BM97" s="401"/>
      <c r="BN97" s="366"/>
      <c r="BO97" s="366"/>
      <c r="BP97" s="366"/>
      <c r="BQ97" s="394"/>
      <c r="BR97" s="401"/>
      <c r="BS97" s="366"/>
      <c r="BT97" s="366"/>
      <c r="BU97" s="366"/>
      <c r="BV97" s="366"/>
      <c r="BW97" s="366"/>
      <c r="BX97" s="366"/>
      <c r="BY97" s="367"/>
      <c r="BZ97" s="367"/>
      <c r="CA97" s="367"/>
      <c r="CB97" s="367"/>
      <c r="CC97" s="367"/>
      <c r="CD97" s="2525"/>
      <c r="CE97" s="2525"/>
      <c r="CF97" s="2525"/>
      <c r="CG97" s="2525"/>
      <c r="CH97" s="2525"/>
      <c r="CI97" s="2525"/>
      <c r="CJ97" s="2525"/>
      <c r="CK97" s="2525"/>
      <c r="CL97" s="2525"/>
      <c r="CM97" s="2525"/>
      <c r="CN97" s="2525"/>
      <c r="CO97" s="2525"/>
      <c r="CP97" s="2525"/>
      <c r="CQ97" s="2525"/>
      <c r="CR97" s="2525"/>
      <c r="CS97" s="2525"/>
      <c r="CT97" s="2525"/>
      <c r="CU97" s="2525"/>
      <c r="CV97" s="2525"/>
      <c r="CW97" s="2525"/>
      <c r="CX97" s="2525"/>
      <c r="CY97" s="2525"/>
      <c r="CZ97" s="2525"/>
    </row>
    <row r="98" s="157" customFormat="true" ht="15" customHeight="true" x14ac:dyDescent="0.2">
      <c r="A98" s="1169"/>
      <c r="B98" s="982"/>
      <c r="C98" s="1073"/>
      <c r="D98" s="1074"/>
      <c r="E98" s="1074"/>
      <c r="F98" s="1074"/>
      <c r="G98" s="1075"/>
      <c r="H98" s="1076"/>
      <c r="I98" s="1074"/>
      <c r="J98" s="1074"/>
      <c r="K98" s="1074"/>
      <c r="L98" s="1077"/>
      <c r="M98" s="1073"/>
      <c r="N98" s="1074"/>
      <c r="O98" s="1074"/>
      <c r="P98" s="1074"/>
      <c r="Q98" s="1075"/>
      <c r="R98" s="1076"/>
      <c r="S98" s="1074"/>
      <c r="T98" s="1074"/>
      <c r="U98" s="1074"/>
      <c r="V98" s="1074"/>
      <c r="W98" s="1074"/>
      <c r="X98" s="1074"/>
      <c r="Y98" s="1074"/>
      <c r="Z98" s="1074"/>
      <c r="AA98" s="1074"/>
      <c r="AB98" s="1074"/>
      <c r="AC98" s="1072"/>
      <c r="AD98" s="784"/>
      <c r="AE98" s="784"/>
      <c r="AF98" s="784"/>
      <c r="AG98" s="784"/>
      <c r="AH98" s="784"/>
      <c r="AI98" s="784"/>
      <c r="AJ98" s="784"/>
      <c r="AK98" s="784"/>
      <c r="AL98" s="784"/>
      <c r="AM98" s="784"/>
      <c r="AN98" s="784"/>
      <c r="AO98" s="784"/>
      <c r="AP98" s="784"/>
      <c r="AQ98" s="784"/>
      <c r="AR98" s="784"/>
      <c r="AS98" s="784"/>
      <c r="AT98" s="784"/>
      <c r="AU98" s="784"/>
      <c r="AV98" s="784"/>
      <c r="AW98" s="784"/>
      <c r="AX98" s="784"/>
      <c r="AY98" s="784"/>
      <c r="AZ98" s="251"/>
      <c r="BA98" s="276"/>
      <c r="BB98" s="187"/>
      <c r="BC98" s="393"/>
      <c r="BD98" s="366"/>
      <c r="BE98" s="366"/>
      <c r="BF98" s="366"/>
      <c r="BG98" s="394"/>
      <c r="BH98" s="401"/>
      <c r="BI98" s="366"/>
      <c r="BJ98" s="366"/>
      <c r="BK98" s="366"/>
      <c r="BL98" s="394"/>
      <c r="BM98" s="401"/>
      <c r="BN98" s="366"/>
      <c r="BO98" s="366"/>
      <c r="BP98" s="366"/>
      <c r="BQ98" s="394"/>
      <c r="BR98" s="401"/>
      <c r="BS98" s="366"/>
      <c r="BT98" s="366"/>
      <c r="BU98" s="366"/>
      <c r="BV98" s="366"/>
      <c r="BW98" s="366"/>
      <c r="BX98" s="366"/>
      <c r="BY98" s="367"/>
      <c r="BZ98" s="367"/>
      <c r="CA98" s="367"/>
      <c r="CB98" s="367"/>
      <c r="CC98" s="367"/>
      <c r="CD98" s="2525"/>
      <c r="CE98" s="2525"/>
      <c r="CF98" s="2525"/>
      <c r="CG98" s="2525"/>
      <c r="CH98" s="2525"/>
      <c r="CI98" s="2525"/>
      <c r="CJ98" s="2525"/>
      <c r="CK98" s="2525"/>
      <c r="CL98" s="2525"/>
      <c r="CM98" s="2525"/>
      <c r="CN98" s="2525"/>
      <c r="CO98" s="2525"/>
      <c r="CP98" s="2525"/>
      <c r="CQ98" s="2525"/>
      <c r="CR98" s="2525"/>
      <c r="CS98" s="2525"/>
      <c r="CT98" s="2525"/>
      <c r="CU98" s="2525"/>
      <c r="CV98" s="2525"/>
      <c r="CW98" s="2525"/>
      <c r="CX98" s="2525"/>
      <c r="CY98" s="2525"/>
      <c r="CZ98" s="2525"/>
    </row>
    <row r="99" s="157" customFormat="true" ht="15" customHeight="true" x14ac:dyDescent="0.2">
      <c r="A99" s="1169"/>
      <c r="B99" s="982"/>
      <c r="C99" s="1073"/>
      <c r="D99" s="1074"/>
      <c r="E99" s="1074"/>
      <c r="F99" s="1074"/>
      <c r="G99" s="1075"/>
      <c r="H99" s="1076"/>
      <c r="I99" s="1074"/>
      <c r="J99" s="1074"/>
      <c r="K99" s="1074"/>
      <c r="L99" s="1077"/>
      <c r="M99" s="1073"/>
      <c r="N99" s="1074"/>
      <c r="O99" s="1074"/>
      <c r="P99" s="1074"/>
      <c r="Q99" s="1075"/>
      <c r="R99" s="1076"/>
      <c r="S99" s="1074"/>
      <c r="T99" s="1074"/>
      <c r="U99" s="1074"/>
      <c r="V99" s="1074"/>
      <c r="W99" s="1074"/>
      <c r="X99" s="1074"/>
      <c r="Y99" s="1074"/>
      <c r="Z99" s="1074"/>
      <c r="AA99" s="1074"/>
      <c r="AB99" s="1074"/>
      <c r="AC99" s="1072"/>
      <c r="AD99" s="784"/>
      <c r="AE99" s="784"/>
      <c r="AF99" s="784"/>
      <c r="AG99" s="784"/>
      <c r="AH99" s="784"/>
      <c r="AI99" s="784"/>
      <c r="AJ99" s="784"/>
      <c r="AK99" s="784"/>
      <c r="AL99" s="784"/>
      <c r="AM99" s="784"/>
      <c r="AN99" s="784"/>
      <c r="AO99" s="784"/>
      <c r="AP99" s="784"/>
      <c r="AQ99" s="784"/>
      <c r="AR99" s="784"/>
      <c r="AS99" s="784"/>
      <c r="AT99" s="784"/>
      <c r="AU99" s="784"/>
      <c r="AV99" s="784"/>
      <c r="AW99" s="784"/>
      <c r="AX99" s="784"/>
      <c r="AY99" s="784"/>
      <c r="AZ99" s="251"/>
      <c r="BA99" s="276"/>
      <c r="BB99" s="187"/>
      <c r="BC99" s="393"/>
      <c r="BD99" s="366"/>
      <c r="BE99" s="366"/>
      <c r="BF99" s="366"/>
      <c r="BG99" s="394"/>
      <c r="BH99" s="401"/>
      <c r="BI99" s="366"/>
      <c r="BJ99" s="366"/>
      <c r="BK99" s="366"/>
      <c r="BL99" s="394"/>
      <c r="BM99" s="401"/>
      <c r="BN99" s="366"/>
      <c r="BO99" s="366"/>
      <c r="BP99" s="366"/>
      <c r="BQ99" s="394"/>
      <c r="BR99" s="401"/>
      <c r="BS99" s="366"/>
      <c r="BT99" s="366"/>
      <c r="BU99" s="366"/>
      <c r="BV99" s="366"/>
      <c r="BW99" s="366"/>
      <c r="BX99" s="366"/>
      <c r="BY99" s="367"/>
      <c r="BZ99" s="367"/>
      <c r="CA99" s="367"/>
      <c r="CB99" s="367"/>
      <c r="CC99" s="367"/>
      <c r="CD99" s="2525"/>
      <c r="CE99" s="2525"/>
      <c r="CF99" s="2525"/>
      <c r="CG99" s="2525"/>
      <c r="CH99" s="2525"/>
      <c r="CI99" s="2525"/>
      <c r="CJ99" s="2525"/>
      <c r="CK99" s="2525"/>
      <c r="CL99" s="2525"/>
      <c r="CM99" s="2525"/>
      <c r="CN99" s="2525"/>
      <c r="CO99" s="2525"/>
      <c r="CP99" s="2525"/>
      <c r="CQ99" s="2525"/>
      <c r="CR99" s="2525"/>
      <c r="CS99" s="2525"/>
      <c r="CT99" s="2525"/>
      <c r="CU99" s="2525"/>
      <c r="CV99" s="2525"/>
      <c r="CW99" s="2525"/>
      <c r="CX99" s="2525"/>
      <c r="CY99" s="2525"/>
      <c r="CZ99" s="2525"/>
    </row>
    <row r="100" s="157" customFormat="true" ht="15" customHeight="true" x14ac:dyDescent="0.2">
      <c r="A100" s="1169"/>
      <c r="B100" s="982"/>
      <c r="C100" s="1073"/>
      <c r="D100" s="1074"/>
      <c r="E100" s="1074"/>
      <c r="F100" s="1074"/>
      <c r="G100" s="1075"/>
      <c r="H100" s="1076"/>
      <c r="I100" s="1074"/>
      <c r="J100" s="1074"/>
      <c r="K100" s="1074"/>
      <c r="L100" s="1077"/>
      <c r="M100" s="1073"/>
      <c r="N100" s="1074"/>
      <c r="O100" s="1074"/>
      <c r="P100" s="1074"/>
      <c r="Q100" s="1075"/>
      <c r="R100" s="1076"/>
      <c r="S100" s="1074"/>
      <c r="T100" s="1074"/>
      <c r="U100" s="1074"/>
      <c r="V100" s="1074"/>
      <c r="W100" s="1074"/>
      <c r="X100" s="1074"/>
      <c r="Y100" s="1074"/>
      <c r="Z100" s="1074"/>
      <c r="AA100" s="1074"/>
      <c r="AB100" s="1074"/>
      <c r="AC100" s="1072"/>
      <c r="AD100" s="784"/>
      <c r="AE100" s="784"/>
      <c r="AF100" s="784"/>
      <c r="AG100" s="784"/>
      <c r="AH100" s="784"/>
      <c r="AI100" s="784"/>
      <c r="AJ100" s="784"/>
      <c r="AK100" s="784"/>
      <c r="AL100" s="784"/>
      <c r="AM100" s="784"/>
      <c r="AN100" s="784"/>
      <c r="AO100" s="784"/>
      <c r="AP100" s="784"/>
      <c r="AQ100" s="784"/>
      <c r="AR100" s="784"/>
      <c r="AS100" s="784"/>
      <c r="AT100" s="784"/>
      <c r="AU100" s="784"/>
      <c r="AV100" s="784"/>
      <c r="AW100" s="784"/>
      <c r="AX100" s="784"/>
      <c r="AY100" s="784"/>
      <c r="AZ100" s="251"/>
      <c r="BA100" s="276"/>
      <c r="BB100" s="187"/>
      <c r="BC100" s="393"/>
      <c r="BD100" s="366"/>
      <c r="BE100" s="366"/>
      <c r="BF100" s="366"/>
      <c r="BG100" s="394"/>
      <c r="BH100" s="401"/>
      <c r="BI100" s="366"/>
      <c r="BJ100" s="366"/>
      <c r="BK100" s="366"/>
      <c r="BL100" s="394"/>
      <c r="BM100" s="401"/>
      <c r="BN100" s="366"/>
      <c r="BO100" s="366"/>
      <c r="BP100" s="366"/>
      <c r="BQ100" s="394"/>
      <c r="BR100" s="401"/>
      <c r="BS100" s="366"/>
      <c r="BT100" s="366"/>
      <c r="BU100" s="366"/>
      <c r="BV100" s="366"/>
      <c r="BW100" s="366"/>
      <c r="BX100" s="366"/>
      <c r="BY100" s="367"/>
      <c r="BZ100" s="367"/>
      <c r="CA100" s="367"/>
      <c r="CB100" s="367"/>
      <c r="CC100" s="367"/>
      <c r="CD100" s="2525"/>
      <c r="CE100" s="2525"/>
      <c r="CF100" s="2525"/>
      <c r="CG100" s="2525"/>
      <c r="CH100" s="2525"/>
      <c r="CI100" s="2525"/>
      <c r="CJ100" s="2525"/>
      <c r="CK100" s="2525"/>
      <c r="CL100" s="2525"/>
      <c r="CM100" s="2525"/>
      <c r="CN100" s="2525"/>
      <c r="CO100" s="2525"/>
      <c r="CP100" s="2525"/>
      <c r="CQ100" s="2525"/>
      <c r="CR100" s="2525"/>
      <c r="CS100" s="2525"/>
      <c r="CT100" s="2525"/>
      <c r="CU100" s="2525"/>
      <c r="CV100" s="2525"/>
      <c r="CW100" s="2525"/>
      <c r="CX100" s="2525"/>
      <c r="CY100" s="2525"/>
      <c r="CZ100" s="2525"/>
    </row>
    <row r="101" s="157" customFormat="true" ht="15" customHeight="true" x14ac:dyDescent="0.2">
      <c r="A101" s="963"/>
      <c r="B101" s="982"/>
      <c r="C101" s="1073"/>
      <c r="D101" s="1074"/>
      <c r="E101" s="1074"/>
      <c r="F101" s="1074"/>
      <c r="G101" s="1075"/>
      <c r="H101" s="1076"/>
      <c r="I101" s="1074"/>
      <c r="J101" s="1074"/>
      <c r="K101" s="1074"/>
      <c r="L101" s="1077"/>
      <c r="M101" s="1073"/>
      <c r="N101" s="1074"/>
      <c r="O101" s="1074"/>
      <c r="P101" s="1074"/>
      <c r="Q101" s="1075"/>
      <c r="R101" s="1076"/>
      <c r="S101" s="1074"/>
      <c r="T101" s="1074"/>
      <c r="U101" s="1074"/>
      <c r="V101" s="1074"/>
      <c r="W101" s="1074"/>
      <c r="X101" s="1074"/>
      <c r="Y101" s="1074"/>
      <c r="Z101" s="1074"/>
      <c r="AA101" s="1074"/>
      <c r="AB101" s="1074"/>
      <c r="AC101" s="1072"/>
      <c r="AD101" s="784"/>
      <c r="AE101" s="784"/>
      <c r="AF101" s="784"/>
      <c r="AG101" s="784"/>
      <c r="AH101" s="784"/>
      <c r="AI101" s="784"/>
      <c r="AJ101" s="784"/>
      <c r="AK101" s="784"/>
      <c r="AL101" s="784"/>
      <c r="AM101" s="784"/>
      <c r="AN101" s="784"/>
      <c r="AO101" s="784"/>
      <c r="AP101" s="784"/>
      <c r="AQ101" s="784"/>
      <c r="AR101" s="784"/>
      <c r="AS101" s="784"/>
      <c r="AT101" s="784"/>
      <c r="AU101" s="784"/>
      <c r="AV101" s="784"/>
      <c r="AW101" s="784"/>
      <c r="AX101" s="784"/>
      <c r="AY101" s="784"/>
      <c r="AZ101" s="251"/>
      <c r="BA101" s="276"/>
      <c r="BB101" s="187"/>
      <c r="BC101" s="393"/>
      <c r="BD101" s="366"/>
      <c r="BE101" s="366"/>
      <c r="BF101" s="366"/>
      <c r="BG101" s="394"/>
      <c r="BH101" s="401"/>
      <c r="BI101" s="366"/>
      <c r="BJ101" s="366"/>
      <c r="BK101" s="366"/>
      <c r="BL101" s="394"/>
      <c r="BM101" s="401"/>
      <c r="BN101" s="366"/>
      <c r="BO101" s="366"/>
      <c r="BP101" s="366"/>
      <c r="BQ101" s="394"/>
      <c r="BR101" s="401"/>
      <c r="BS101" s="366"/>
      <c r="BT101" s="366"/>
      <c r="BU101" s="366"/>
      <c r="BV101" s="366"/>
      <c r="BW101" s="366"/>
      <c r="BX101" s="366"/>
      <c r="BY101" s="367"/>
      <c r="BZ101" s="367"/>
      <c r="CA101" s="367"/>
      <c r="CB101" s="367"/>
      <c r="CC101" s="367"/>
      <c r="CD101" s="2525"/>
      <c r="CE101" s="2525"/>
      <c r="CF101" s="2525"/>
      <c r="CG101" s="2525"/>
      <c r="CH101" s="2525"/>
      <c r="CI101" s="2525"/>
      <c r="CJ101" s="2525"/>
      <c r="CK101" s="2525"/>
      <c r="CL101" s="2525"/>
      <c r="CM101" s="2525"/>
      <c r="CN101" s="2525"/>
      <c r="CO101" s="2525"/>
      <c r="CP101" s="2525"/>
      <c r="CQ101" s="2525"/>
      <c r="CR101" s="2525"/>
      <c r="CS101" s="2525"/>
      <c r="CT101" s="2525"/>
      <c r="CU101" s="2525"/>
      <c r="CV101" s="2525"/>
      <c r="CW101" s="2525"/>
      <c r="CX101" s="2525"/>
      <c r="CY101" s="2525"/>
      <c r="CZ101" s="2525"/>
    </row>
    <row r="102" s="157" customFormat="true" ht="15" customHeight="true" x14ac:dyDescent="0.2">
      <c r="A102" s="1169"/>
      <c r="B102" s="982"/>
      <c r="C102" s="1073"/>
      <c r="D102" s="1074"/>
      <c r="E102" s="1074"/>
      <c r="F102" s="1074"/>
      <c r="G102" s="1075"/>
      <c r="H102" s="1076"/>
      <c r="I102" s="1074"/>
      <c r="J102" s="1074"/>
      <c r="K102" s="1074"/>
      <c r="L102" s="1077"/>
      <c r="M102" s="1073"/>
      <c r="N102" s="1074"/>
      <c r="O102" s="1074"/>
      <c r="P102" s="1074"/>
      <c r="Q102" s="1075"/>
      <c r="R102" s="1076"/>
      <c r="S102" s="1074"/>
      <c r="T102" s="1074"/>
      <c r="U102" s="1074"/>
      <c r="V102" s="1074"/>
      <c r="W102" s="1074"/>
      <c r="X102" s="1074"/>
      <c r="Y102" s="1074"/>
      <c r="Z102" s="1074"/>
      <c r="AA102" s="1074"/>
      <c r="AB102" s="1074"/>
      <c r="AC102" s="1072"/>
      <c r="AD102" s="784"/>
      <c r="AE102" s="784"/>
      <c r="AF102" s="784"/>
      <c r="AG102" s="784"/>
      <c r="AH102" s="784"/>
      <c r="AI102" s="784"/>
      <c r="AJ102" s="784"/>
      <c r="AK102" s="784"/>
      <c r="AL102" s="784"/>
      <c r="AM102" s="784"/>
      <c r="AN102" s="784"/>
      <c r="AO102" s="784"/>
      <c r="AP102" s="784"/>
      <c r="AQ102" s="784"/>
      <c r="AR102" s="784"/>
      <c r="AS102" s="784"/>
      <c r="AT102" s="784"/>
      <c r="AU102" s="784"/>
      <c r="AV102" s="784"/>
      <c r="AW102" s="784"/>
      <c r="AX102" s="784"/>
      <c r="AY102" s="784"/>
      <c r="AZ102" s="251"/>
      <c r="BA102" s="276"/>
      <c r="BB102" s="187"/>
      <c r="BC102" s="393"/>
      <c r="BD102" s="366"/>
      <c r="BE102" s="366"/>
      <c r="BF102" s="366"/>
      <c r="BG102" s="394"/>
      <c r="BH102" s="401"/>
      <c r="BI102" s="366"/>
      <c r="BJ102" s="366"/>
      <c r="BK102" s="366"/>
      <c r="BL102" s="394"/>
      <c r="BM102" s="401"/>
      <c r="BN102" s="366"/>
      <c r="BO102" s="366"/>
      <c r="BP102" s="366"/>
      <c r="BQ102" s="394"/>
      <c r="BR102" s="401"/>
      <c r="BS102" s="366"/>
      <c r="BT102" s="366"/>
      <c r="BU102" s="366"/>
      <c r="BV102" s="366"/>
      <c r="BW102" s="366"/>
      <c r="BX102" s="366"/>
      <c r="BY102" s="367"/>
      <c r="BZ102" s="367"/>
      <c r="CA102" s="367"/>
      <c r="CB102" s="367"/>
      <c r="CC102" s="367"/>
      <c r="CD102" s="2525"/>
      <c r="CE102" s="2525"/>
      <c r="CF102" s="2525"/>
      <c r="CG102" s="2525"/>
      <c r="CH102" s="2525"/>
      <c r="CI102" s="2525"/>
      <c r="CJ102" s="2525"/>
      <c r="CK102" s="2525"/>
      <c r="CL102" s="2525"/>
      <c r="CM102" s="2525"/>
      <c r="CN102" s="2525"/>
      <c r="CO102" s="2525"/>
      <c r="CP102" s="2525"/>
      <c r="CQ102" s="2525"/>
      <c r="CR102" s="2525"/>
      <c r="CS102" s="2525"/>
      <c r="CT102" s="2525"/>
      <c r="CU102" s="2525"/>
      <c r="CV102" s="2525"/>
      <c r="CW102" s="2525"/>
      <c r="CX102" s="2525"/>
      <c r="CY102" s="2525"/>
      <c r="CZ102" s="2525"/>
    </row>
    <row r="103" s="157" customFormat="true" ht="15" customHeight="true" x14ac:dyDescent="0.2">
      <c r="A103" s="1169"/>
      <c r="B103" s="982"/>
      <c r="C103" s="1073"/>
      <c r="D103" s="1074"/>
      <c r="E103" s="1074"/>
      <c r="F103" s="1074"/>
      <c r="G103" s="1075"/>
      <c r="H103" s="1076"/>
      <c r="I103" s="1074"/>
      <c r="J103" s="1074"/>
      <c r="K103" s="1074"/>
      <c r="L103" s="1077"/>
      <c r="M103" s="1073"/>
      <c r="N103" s="1074"/>
      <c r="O103" s="1074"/>
      <c r="P103" s="1074"/>
      <c r="Q103" s="1075"/>
      <c r="R103" s="1076"/>
      <c r="S103" s="1074"/>
      <c r="T103" s="1074"/>
      <c r="U103" s="1074"/>
      <c r="V103" s="1074"/>
      <c r="W103" s="1074"/>
      <c r="X103" s="1074"/>
      <c r="Y103" s="1074"/>
      <c r="Z103" s="1074"/>
      <c r="AA103" s="1074"/>
      <c r="AB103" s="1074"/>
      <c r="AC103" s="1072"/>
      <c r="AD103" s="784"/>
      <c r="AE103" s="784"/>
      <c r="AF103" s="784"/>
      <c r="AG103" s="784"/>
      <c r="AH103" s="784"/>
      <c r="AI103" s="784"/>
      <c r="AJ103" s="784"/>
      <c r="AK103" s="784"/>
      <c r="AL103" s="784"/>
      <c r="AM103" s="784"/>
      <c r="AN103" s="784"/>
      <c r="AO103" s="784"/>
      <c r="AP103" s="784"/>
      <c r="AQ103" s="784"/>
      <c r="AR103" s="784"/>
      <c r="AS103" s="784"/>
      <c r="AT103" s="784"/>
      <c r="AU103" s="784"/>
      <c r="AV103" s="784"/>
      <c r="AW103" s="784"/>
      <c r="AX103" s="784"/>
      <c r="AY103" s="784"/>
      <c r="AZ103" s="251"/>
      <c r="BA103" s="276"/>
      <c r="BB103" s="187"/>
      <c r="BC103" s="393"/>
      <c r="BD103" s="366"/>
      <c r="BE103" s="366"/>
      <c r="BF103" s="366"/>
      <c r="BG103" s="394"/>
      <c r="BH103" s="401"/>
      <c r="BI103" s="366"/>
      <c r="BJ103" s="366"/>
      <c r="BK103" s="366"/>
      <c r="BL103" s="394"/>
      <c r="BM103" s="401"/>
      <c r="BN103" s="366"/>
      <c r="BO103" s="366"/>
      <c r="BP103" s="366"/>
      <c r="BQ103" s="394"/>
      <c r="BR103" s="401"/>
      <c r="BS103" s="366"/>
      <c r="BT103" s="366"/>
      <c r="BU103" s="366"/>
      <c r="BV103" s="366"/>
      <c r="BW103" s="366"/>
      <c r="BX103" s="366"/>
      <c r="BY103" s="367"/>
      <c r="BZ103" s="367"/>
      <c r="CA103" s="367"/>
      <c r="CB103" s="367"/>
      <c r="CC103" s="367"/>
      <c r="CD103" s="2525"/>
      <c r="CE103" s="2525"/>
      <c r="CF103" s="2525"/>
      <c r="CG103" s="2525"/>
      <c r="CH103" s="2525"/>
      <c r="CI103" s="2525"/>
      <c r="CJ103" s="2525"/>
      <c r="CK103" s="2525"/>
      <c r="CL103" s="2525"/>
      <c r="CM103" s="2525"/>
      <c r="CN103" s="2525"/>
      <c r="CO103" s="2525"/>
      <c r="CP103" s="2525"/>
      <c r="CQ103" s="2525"/>
      <c r="CR103" s="2525"/>
      <c r="CS103" s="2525"/>
      <c r="CT103" s="2525"/>
      <c r="CU103" s="2525"/>
      <c r="CV103" s="2525"/>
      <c r="CW103" s="2525"/>
      <c r="CX103" s="2525"/>
      <c r="CY103" s="2525"/>
      <c r="CZ103" s="2525"/>
    </row>
    <row r="104" s="157" customFormat="true" ht="15" customHeight="true" x14ac:dyDescent="0.2">
      <c r="A104" s="1169"/>
      <c r="B104" s="982"/>
      <c r="C104" s="1073"/>
      <c r="D104" s="1074"/>
      <c r="E104" s="1074"/>
      <c r="F104" s="1074"/>
      <c r="G104" s="1075"/>
      <c r="H104" s="1076"/>
      <c r="I104" s="1074"/>
      <c r="J104" s="1074"/>
      <c r="K104" s="1074"/>
      <c r="L104" s="1077"/>
      <c r="M104" s="1073"/>
      <c r="N104" s="1074"/>
      <c r="O104" s="1074"/>
      <c r="P104" s="1074"/>
      <c r="Q104" s="1075"/>
      <c r="R104" s="1076"/>
      <c r="S104" s="1074"/>
      <c r="T104" s="1074"/>
      <c r="U104" s="1074"/>
      <c r="V104" s="1074"/>
      <c r="W104" s="1074"/>
      <c r="X104" s="1074"/>
      <c r="Y104" s="1074"/>
      <c r="Z104" s="1074"/>
      <c r="AA104" s="1074"/>
      <c r="AB104" s="1074"/>
      <c r="AC104" s="1072"/>
      <c r="AD104" s="784"/>
      <c r="AE104" s="784"/>
      <c r="AF104" s="784"/>
      <c r="AG104" s="784"/>
      <c r="AH104" s="784"/>
      <c r="AI104" s="784"/>
      <c r="AJ104" s="784"/>
      <c r="AK104" s="784"/>
      <c r="AL104" s="784"/>
      <c r="AM104" s="784"/>
      <c r="AN104" s="784"/>
      <c r="AO104" s="784"/>
      <c r="AP104" s="784"/>
      <c r="AQ104" s="784"/>
      <c r="AR104" s="784"/>
      <c r="AS104" s="784"/>
      <c r="AT104" s="784"/>
      <c r="AU104" s="784"/>
      <c r="AV104" s="784"/>
      <c r="AW104" s="784"/>
      <c r="AX104" s="784"/>
      <c r="AY104" s="784"/>
      <c r="AZ104" s="251"/>
      <c r="BA104" s="276"/>
      <c r="BB104" s="187"/>
      <c r="BC104" s="393"/>
      <c r="BD104" s="366"/>
      <c r="BE104" s="366"/>
      <c r="BF104" s="366"/>
      <c r="BG104" s="394"/>
      <c r="BH104" s="401"/>
      <c r="BI104" s="366"/>
      <c r="BJ104" s="366"/>
      <c r="BK104" s="366"/>
      <c r="BL104" s="394"/>
      <c r="BM104" s="401"/>
      <c r="BN104" s="366"/>
      <c r="BO104" s="366"/>
      <c r="BP104" s="366"/>
      <c r="BQ104" s="394"/>
      <c r="BR104" s="401"/>
      <c r="BS104" s="366"/>
      <c r="BT104" s="366"/>
      <c r="BU104" s="366"/>
      <c r="BV104" s="366"/>
      <c r="BW104" s="366"/>
      <c r="BX104" s="366"/>
      <c r="BY104" s="367"/>
      <c r="BZ104" s="367"/>
      <c r="CA104" s="367"/>
      <c r="CB104" s="367"/>
      <c r="CC104" s="367"/>
      <c r="CD104" s="2525"/>
      <c r="CE104" s="2525"/>
      <c r="CF104" s="2525"/>
      <c r="CG104" s="2525"/>
      <c r="CH104" s="2525"/>
      <c r="CI104" s="2525"/>
      <c r="CJ104" s="2525"/>
      <c r="CK104" s="2525"/>
      <c r="CL104" s="2525"/>
      <c r="CM104" s="2525"/>
      <c r="CN104" s="2525"/>
      <c r="CO104" s="2525"/>
      <c r="CP104" s="2525"/>
      <c r="CQ104" s="2525"/>
      <c r="CR104" s="2525"/>
      <c r="CS104" s="2525"/>
      <c r="CT104" s="2525"/>
      <c r="CU104" s="2525"/>
      <c r="CV104" s="2525"/>
      <c r="CW104" s="2525"/>
      <c r="CX104" s="2525"/>
      <c r="CY104" s="2525"/>
      <c r="CZ104" s="2525"/>
    </row>
    <row r="105" s="157" customFormat="true" ht="15" customHeight="true" x14ac:dyDescent="0.2">
      <c r="A105" s="977"/>
      <c r="B105" s="983"/>
      <c r="C105" s="1078"/>
      <c r="D105" s="1079"/>
      <c r="E105" s="1079"/>
      <c r="F105" s="1079"/>
      <c r="G105" s="1080"/>
      <c r="H105" s="1081"/>
      <c r="I105" s="1079"/>
      <c r="J105" s="1079"/>
      <c r="K105" s="1079"/>
      <c r="L105" s="1082"/>
      <c r="M105" s="1078"/>
      <c r="N105" s="1079"/>
      <c r="O105" s="1079"/>
      <c r="P105" s="1079"/>
      <c r="Q105" s="1080"/>
      <c r="R105" s="1081"/>
      <c r="S105" s="1079"/>
      <c r="T105" s="1079"/>
      <c r="U105" s="1079"/>
      <c r="V105" s="1079"/>
      <c r="W105" s="1079"/>
      <c r="X105" s="1079"/>
      <c r="Y105" s="1079"/>
      <c r="Z105" s="1079"/>
      <c r="AA105" s="1079"/>
      <c r="AB105" s="1079"/>
      <c r="AC105" s="1148"/>
      <c r="AD105" s="784"/>
      <c r="AE105" s="784"/>
      <c r="AF105" s="784"/>
      <c r="AG105" s="784"/>
      <c r="AH105" s="784"/>
      <c r="AI105" s="784"/>
      <c r="AJ105" s="784"/>
      <c r="AK105" s="784"/>
      <c r="AL105" s="784"/>
      <c r="AM105" s="784"/>
      <c r="AN105" s="784"/>
      <c r="AO105" s="784"/>
      <c r="AP105" s="784"/>
      <c r="AQ105" s="784"/>
      <c r="AR105" s="784"/>
      <c r="AS105" s="784"/>
      <c r="AT105" s="784"/>
      <c r="AU105" s="784"/>
      <c r="AV105" s="784"/>
      <c r="AW105" s="784"/>
      <c r="AX105" s="784"/>
      <c r="AY105" s="784"/>
      <c r="AZ105" s="251"/>
      <c r="BA105" s="276"/>
      <c r="BB105" s="187"/>
      <c r="BC105" s="395"/>
      <c r="BD105" s="396"/>
      <c r="BE105" s="396"/>
      <c r="BF105" s="396"/>
      <c r="BG105" s="397"/>
      <c r="BH105" s="402"/>
      <c r="BI105" s="396"/>
      <c r="BJ105" s="396"/>
      <c r="BK105" s="396"/>
      <c r="BL105" s="397"/>
      <c r="BM105" s="402"/>
      <c r="BN105" s="396"/>
      <c r="BO105" s="396"/>
      <c r="BP105" s="396"/>
      <c r="BQ105" s="397"/>
      <c r="BR105" s="402"/>
      <c r="BS105" s="396"/>
      <c r="BT105" s="396"/>
      <c r="BU105" s="396"/>
      <c r="BV105" s="396"/>
      <c r="BW105" s="396"/>
      <c r="BX105" s="396"/>
      <c r="BY105" s="404"/>
      <c r="BZ105" s="404"/>
      <c r="CA105" s="404"/>
      <c r="CB105" s="404"/>
      <c r="CC105" s="404"/>
      <c r="CD105" s="2525"/>
      <c r="CE105" s="2525"/>
      <c r="CF105" s="2525"/>
      <c r="CG105" s="2525"/>
      <c r="CH105" s="2525"/>
      <c r="CI105" s="2525"/>
      <c r="CJ105" s="2525"/>
      <c r="CK105" s="2525"/>
      <c r="CL105" s="2525"/>
      <c r="CM105" s="2525"/>
      <c r="CN105" s="2525"/>
      <c r="CO105" s="2525"/>
      <c r="CP105" s="2525"/>
      <c r="CQ105" s="2525"/>
      <c r="CR105" s="2525"/>
      <c r="CS105" s="2525"/>
      <c r="CT105" s="2525"/>
      <c r="CU105" s="2525"/>
      <c r="CV105" s="2525"/>
      <c r="CW105" s="2525"/>
      <c r="CX105" s="2525"/>
      <c r="CY105" s="2525"/>
      <c r="CZ105" s="2525"/>
    </row>
    <row r="106" s="157" customFormat="true" ht="250.15" customHeight="true" x14ac:dyDescent="0.2">
      <c r="A106" s="512"/>
      <c r="B106" s="843"/>
      <c r="C106" s="844"/>
      <c r="D106" s="844"/>
      <c r="E106" s="844"/>
      <c r="F106" s="844"/>
      <c r="G106" s="844"/>
      <c r="H106" s="844"/>
      <c r="I106" s="844"/>
      <c r="J106" s="844"/>
      <c r="K106" s="844"/>
      <c r="L106" s="844"/>
      <c r="M106" s="844"/>
      <c r="N106" s="844"/>
      <c r="O106" s="844"/>
      <c r="P106" s="844"/>
      <c r="Q106" s="844"/>
      <c r="R106" s="844"/>
      <c r="S106" s="844"/>
      <c r="T106" s="844"/>
      <c r="U106" s="844"/>
      <c r="V106" s="844"/>
      <c r="W106" s="844"/>
      <c r="X106" s="844"/>
      <c r="Y106" s="844"/>
      <c r="Z106" s="844"/>
      <c r="AA106" s="844"/>
      <c r="AB106" s="844"/>
      <c r="AD106" s="251"/>
      <c r="AE106" s="251"/>
      <c r="AF106" s="251"/>
      <c r="AG106" s="251"/>
      <c r="AH106" s="251"/>
      <c r="AI106" s="251"/>
      <c r="AJ106" s="251"/>
      <c r="AK106" s="251"/>
      <c r="AL106" s="251"/>
      <c r="AM106" s="251"/>
      <c r="AN106" s="251"/>
      <c r="AO106" s="251"/>
      <c r="AP106" s="251"/>
      <c r="AQ106" s="251"/>
      <c r="AR106" s="251"/>
      <c r="AS106" s="251"/>
      <c r="AT106" s="251"/>
      <c r="AU106" s="251"/>
      <c r="AV106" s="251"/>
      <c r="AW106" s="251"/>
      <c r="AX106" s="251"/>
      <c r="AY106" s="251"/>
      <c r="AZ106" s="251"/>
      <c r="BA106" s="361"/>
      <c r="BB106" s="362"/>
      <c r="BC106" s="362"/>
      <c r="BD106" s="362"/>
      <c r="BE106" s="362"/>
      <c r="BF106" s="362"/>
      <c r="BG106" s="362"/>
      <c r="BH106" s="362"/>
      <c r="BI106" s="362"/>
      <c r="BJ106" s="362"/>
      <c r="BK106" s="362"/>
      <c r="BL106" s="362"/>
      <c r="BM106" s="362"/>
      <c r="BN106" s="362"/>
      <c r="BO106" s="362"/>
      <c r="BP106" s="362"/>
      <c r="BQ106" s="362"/>
      <c r="BR106" s="362"/>
      <c r="BS106" s="362"/>
      <c r="BT106" s="362"/>
      <c r="BU106" s="362"/>
      <c r="BV106" s="362"/>
      <c r="BW106" s="362"/>
      <c r="BX106" s="362"/>
      <c r="BY106" s="361"/>
      <c r="BZ106" s="361"/>
      <c r="CA106" s="361"/>
      <c r="CB106" s="361"/>
      <c r="CC106" s="361"/>
      <c r="CD106" s="250"/>
      <c r="CE106" s="250"/>
      <c r="CF106" s="250"/>
      <c r="CG106" s="250"/>
      <c r="CH106" s="250"/>
      <c r="CI106" s="250"/>
      <c r="CJ106" s="250"/>
      <c r="CK106" s="250"/>
      <c r="CL106" s="250"/>
      <c r="CM106" s="250"/>
      <c r="CN106" s="250"/>
      <c r="CO106" s="250"/>
      <c r="CP106" s="250"/>
      <c r="CQ106" s="250"/>
      <c r="CR106" s="250"/>
      <c r="CS106" s="250"/>
      <c r="CT106" s="250"/>
      <c r="CU106" s="250"/>
      <c r="CV106" s="250"/>
      <c r="CW106" s="250"/>
      <c r="CX106" s="250"/>
      <c r="CY106" s="250"/>
      <c r="CZ106" s="250"/>
    </row>
    <row r="107" s="137" customFormat="true" ht="18" customHeight="true" x14ac:dyDescent="0.2">
      <c r="A107" s="512"/>
      <c r="B107" s="138"/>
      <c r="C107" s="337"/>
      <c r="D107" s="337"/>
      <c r="E107" s="337"/>
      <c r="F107" s="337"/>
      <c r="G107" s="337"/>
      <c r="H107" s="337"/>
      <c r="I107" s="337"/>
      <c r="J107" s="337"/>
      <c r="K107" s="337"/>
      <c r="L107" s="337"/>
      <c r="M107" s="337"/>
      <c r="N107" s="337"/>
      <c r="O107" s="337"/>
      <c r="P107" s="337"/>
      <c r="Q107" s="337"/>
      <c r="R107" s="337"/>
      <c r="S107" s="337"/>
      <c r="T107" s="337"/>
      <c r="U107" s="337"/>
      <c r="V107" s="337"/>
      <c r="W107" s="337"/>
      <c r="X107" s="337"/>
      <c r="Y107" s="337"/>
      <c r="Z107" s="337"/>
      <c r="AA107" s="337"/>
      <c r="AB107" s="337"/>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B107" s="160"/>
      <c r="BZ107" s="246"/>
      <c r="CA107" s="246"/>
      <c r="CB107" s="246"/>
      <c r="CC107" s="246"/>
      <c r="CD107" s="246"/>
      <c r="CE107" s="246"/>
      <c r="CF107" s="246"/>
      <c r="CG107" s="246"/>
      <c r="CH107" s="246"/>
      <c r="CI107" s="246"/>
      <c r="CJ107" s="246"/>
      <c r="CK107" s="246"/>
      <c r="CL107" s="246"/>
      <c r="CM107" s="246"/>
      <c r="CN107" s="246"/>
      <c r="CO107" s="246"/>
      <c r="CP107" s="246"/>
      <c r="CQ107" s="246"/>
      <c r="CR107" s="246"/>
      <c r="CS107" s="246"/>
      <c r="CT107" s="246"/>
      <c r="CU107" s="246"/>
      <c r="CV107" s="246"/>
      <c r="CW107" s="246"/>
      <c r="CX107" s="246"/>
      <c r="CY107" s="246"/>
      <c r="CZ107" s="246"/>
    </row>
    <row r="108" s="137" customFormat="true" ht="22.5" customHeight="true" x14ac:dyDescent="0.35">
      <c r="A108" s="2903" t="str">
        <f>A1026</f>
        <v>Cameroon</v>
      </c>
      <c r="B108" s="2904"/>
      <c r="C108" s="139"/>
      <c r="D108" s="139"/>
      <c r="E108" s="139"/>
      <c r="F108" s="139"/>
      <c r="G108" s="139"/>
      <c r="H108" s="139"/>
      <c r="I108" s="139"/>
      <c r="J108" s="139"/>
      <c r="K108" s="139"/>
      <c r="L108" s="139"/>
      <c r="M108" s="139"/>
      <c r="N108" s="139"/>
      <c r="O108" s="139"/>
      <c r="P108" s="139"/>
      <c r="Q108" s="139"/>
      <c r="R108" s="139"/>
      <c r="S108" s="139"/>
      <c r="T108" s="139"/>
      <c r="U108" s="139"/>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B108" s="160"/>
      <c r="BZ108" s="246"/>
      <c r="CA108" s="246"/>
      <c r="CB108" s="246"/>
      <c r="CC108" s="246"/>
      <c r="CD108" s="246"/>
      <c r="CE108" s="246"/>
      <c r="CF108" s="246"/>
      <c r="CG108" s="246"/>
      <c r="CH108" s="246"/>
      <c r="CI108" s="246"/>
      <c r="CJ108" s="246"/>
      <c r="CK108" s="246"/>
      <c r="CL108" s="246"/>
      <c r="CM108" s="246"/>
      <c r="CN108" s="246"/>
      <c r="CO108" s="246"/>
      <c r="CP108" s="246"/>
      <c r="CQ108" s="246"/>
      <c r="CR108" s="246"/>
      <c r="CS108" s="246"/>
      <c r="CT108" s="246"/>
      <c r="CU108" s="246"/>
      <c r="CV108" s="246"/>
      <c r="CW108" s="246"/>
      <c r="CX108" s="246"/>
      <c r="CY108" s="246"/>
      <c r="CZ108" s="246"/>
    </row>
    <row r="109" s="137" customFormat="true" ht="22.5" customHeight="true" x14ac:dyDescent="0.35">
      <c r="A109" s="164" t="str">
        <f>A1034</f>
        <v>2011</v>
      </c>
      <c r="B109" s="165"/>
      <c r="C109" s="139"/>
      <c r="D109" s="139"/>
      <c r="E109" s="139"/>
      <c r="F109" s="139"/>
      <c r="G109" s="139"/>
      <c r="H109" s="139"/>
      <c r="I109" s="139"/>
      <c r="J109" s="139"/>
      <c r="K109" s="139"/>
      <c r="L109" s="139"/>
      <c r="M109" s="139"/>
      <c r="N109" s="139"/>
      <c r="O109" s="139"/>
      <c r="P109" s="139"/>
      <c r="Q109" s="139"/>
      <c r="R109" s="139"/>
      <c r="S109" s="139"/>
      <c r="T109" s="139"/>
      <c r="U109" s="139"/>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B109" s="160"/>
      <c r="BZ109" s="246"/>
      <c r="CA109" s="246"/>
      <c r="CB109" s="246"/>
      <c r="CC109" s="246"/>
      <c r="CD109" s="246"/>
      <c r="CE109" s="246"/>
      <c r="CF109" s="246"/>
      <c r="CG109" s="246"/>
      <c r="CH109" s="246"/>
      <c r="CI109" s="246"/>
      <c r="CJ109" s="246"/>
      <c r="CK109" s="246"/>
      <c r="CL109" s="246"/>
      <c r="CM109" s="246"/>
      <c r="CN109" s="246"/>
      <c r="CO109" s="246"/>
      <c r="CP109" s="246"/>
      <c r="CQ109" s="246"/>
      <c r="CR109" s="246"/>
      <c r="CS109" s="246"/>
      <c r="CT109" s="246"/>
      <c r="CU109" s="246"/>
      <c r="CV109" s="246"/>
      <c r="CW109" s="246"/>
      <c r="CX109" s="246"/>
      <c r="CY109" s="246"/>
      <c r="CZ109" s="246"/>
    </row>
    <row r="110" s="137" customFormat="true" ht="22.5" customHeight="true" x14ac:dyDescent="0.35">
      <c r="A110" s="166" t="s">
        <v>100</v>
      </c>
      <c r="B110" s="167"/>
      <c r="C110" s="139"/>
      <c r="D110" s="139"/>
      <c r="E110" s="139"/>
      <c r="F110" s="139"/>
      <c r="G110" s="139"/>
      <c r="H110" s="139"/>
      <c r="I110" s="139"/>
      <c r="J110" s="139"/>
      <c r="K110" s="139"/>
      <c r="L110" s="139"/>
      <c r="M110" s="139"/>
      <c r="N110" s="139"/>
      <c r="O110" s="139"/>
      <c r="P110" s="139"/>
      <c r="Q110" s="139"/>
      <c r="R110" s="139"/>
      <c r="S110" s="139"/>
      <c r="T110" s="139"/>
      <c r="U110" s="139"/>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B110" s="160"/>
      <c r="BZ110" s="246"/>
      <c r="CA110" s="246"/>
      <c r="CB110" s="246"/>
      <c r="CC110" s="246"/>
      <c r="CD110" s="246"/>
      <c r="CE110" s="246"/>
      <c r="CF110" s="246"/>
      <c r="CG110" s="246"/>
      <c r="CH110" s="246"/>
      <c r="CI110" s="246"/>
      <c r="CJ110" s="246"/>
      <c r="CK110" s="246"/>
      <c r="CL110" s="246"/>
      <c r="CM110" s="246"/>
      <c r="CN110" s="246"/>
      <c r="CO110" s="246"/>
      <c r="CP110" s="246"/>
      <c r="CQ110" s="246"/>
      <c r="CR110" s="246"/>
      <c r="CS110" s="246"/>
      <c r="CT110" s="246"/>
      <c r="CU110" s="246"/>
      <c r="CV110" s="246"/>
      <c r="CW110" s="246"/>
      <c r="CX110" s="246"/>
      <c r="CY110" s="246"/>
      <c r="CZ110" s="246"/>
    </row>
    <row r="111" s="137" customFormat="true" ht="20.1" customHeight="true" x14ac:dyDescent="0.35">
      <c r="A111" s="168" t="s">
        <v>98</v>
      </c>
      <c r="B111" s="165"/>
      <c r="C111" s="139"/>
      <c r="D111" s="139"/>
      <c r="E111" s="139"/>
      <c r="F111" s="139"/>
      <c r="G111" s="139"/>
      <c r="H111" s="139"/>
      <c r="I111" s="139"/>
      <c r="J111" s="139"/>
      <c r="K111" s="139"/>
      <c r="L111" s="139"/>
      <c r="M111" s="139"/>
      <c r="N111" s="139"/>
      <c r="O111" s="139"/>
      <c r="P111" s="139"/>
      <c r="Q111" s="139"/>
      <c r="R111" s="139"/>
      <c r="S111" s="139"/>
      <c r="T111" s="139"/>
      <c r="U111" s="139"/>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B111" s="160"/>
      <c r="BZ111" s="246"/>
      <c r="CA111" s="246"/>
      <c r="CB111" s="246"/>
      <c r="CC111" s="246"/>
      <c r="CD111" s="246"/>
      <c r="CE111" s="246"/>
      <c r="CF111" s="246"/>
      <c r="CG111" s="246"/>
      <c r="CH111" s="246"/>
      <c r="CI111" s="246"/>
      <c r="CJ111" s="246"/>
      <c r="CK111" s="246"/>
      <c r="CL111" s="246"/>
      <c r="CM111" s="246"/>
      <c r="CN111" s="246"/>
      <c r="CO111" s="246"/>
      <c r="CP111" s="246"/>
      <c r="CQ111" s="246"/>
      <c r="CR111" s="246"/>
      <c r="CS111" s="246"/>
      <c r="CT111" s="246"/>
      <c r="CU111" s="246"/>
      <c r="CV111" s="246"/>
      <c r="CW111" s="246"/>
      <c r="CX111" s="246"/>
      <c r="CY111" s="246"/>
      <c r="CZ111" s="246"/>
    </row>
    <row r="112" s="137" customFormat="true" ht="15" customHeight="true" x14ac:dyDescent="0.2">
      <c r="A112" s="507" t="s">
        <v>99</v>
      </c>
      <c r="B112" s="259"/>
      <c r="C112" s="139"/>
      <c r="D112" s="139"/>
      <c r="E112" s="139"/>
      <c r="F112" s="139"/>
      <c r="G112" s="139"/>
      <c r="H112" s="139"/>
      <c r="I112" s="139"/>
      <c r="J112" s="139"/>
      <c r="K112" s="139"/>
      <c r="L112" s="139"/>
      <c r="M112" s="139"/>
      <c r="N112" s="139"/>
      <c r="O112" s="139"/>
      <c r="P112" s="139"/>
      <c r="Q112" s="139"/>
      <c r="R112" s="139"/>
      <c r="S112" s="139"/>
      <c r="T112" s="139"/>
      <c r="U112" s="139"/>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B112" s="160"/>
      <c r="BZ112" s="246"/>
      <c r="CA112" s="246"/>
      <c r="CB112" s="246"/>
      <c r="CC112" s="246"/>
      <c r="CD112" s="246"/>
      <c r="CE112" s="246"/>
      <c r="CF112" s="246"/>
      <c r="CG112" s="246"/>
      <c r="CH112" s="246"/>
      <c r="CI112" s="246"/>
      <c r="CJ112" s="246"/>
      <c r="CK112" s="246"/>
      <c r="CL112" s="246"/>
      <c r="CM112" s="246"/>
      <c r="CN112" s="246"/>
      <c r="CO112" s="246"/>
      <c r="CP112" s="246"/>
      <c r="CQ112" s="246"/>
      <c r="CR112" s="246"/>
      <c r="CS112" s="246"/>
      <c r="CT112" s="246"/>
      <c r="CU112" s="246"/>
      <c r="CV112" s="246"/>
      <c r="CW112" s="246"/>
      <c r="CX112" s="246"/>
      <c r="CY112" s="246"/>
      <c r="CZ112" s="246"/>
    </row>
    <row r="113" s="137" customFormat="true" ht="15" customHeight="true" x14ac:dyDescent="0.2">
      <c r="A113" s="178" t="s">
        <v>41</v>
      </c>
      <c r="B113" s="177"/>
      <c r="C113" s="139"/>
      <c r="D113" s="139"/>
      <c r="E113" s="139"/>
      <c r="F113" s="139"/>
      <c r="G113" s="139"/>
      <c r="H113" s="139"/>
      <c r="I113" s="139"/>
      <c r="J113" s="139"/>
      <c r="K113" s="139"/>
      <c r="L113" s="139"/>
      <c r="M113" s="139"/>
      <c r="N113" s="139"/>
      <c r="O113" s="139"/>
      <c r="P113" s="139"/>
      <c r="Q113" s="139"/>
      <c r="R113" s="139"/>
      <c r="S113" s="139"/>
      <c r="T113" s="139"/>
      <c r="U113" s="139"/>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B113" s="160"/>
      <c r="BZ113" s="246"/>
      <c r="CA113" s="246"/>
      <c r="CB113" s="246"/>
      <c r="CC113" s="246"/>
      <c r="CD113" s="246"/>
      <c r="CE113" s="246"/>
      <c r="CF113" s="246"/>
      <c r="CG113" s="246"/>
      <c r="CH113" s="246"/>
      <c r="CI113" s="246"/>
      <c r="CJ113" s="246"/>
      <c r="CK113" s="246"/>
      <c r="CL113" s="246"/>
      <c r="CM113" s="246"/>
      <c r="CN113" s="246"/>
      <c r="CO113" s="246"/>
      <c r="CP113" s="246"/>
      <c r="CQ113" s="246"/>
      <c r="CR113" s="246"/>
      <c r="CS113" s="246"/>
      <c r="CT113" s="246"/>
      <c r="CU113" s="246"/>
      <c r="CV113" s="246"/>
      <c r="CW113" s="246"/>
      <c r="CX113" s="246"/>
      <c r="CY113" s="246"/>
      <c r="CZ113" s="246"/>
    </row>
    <row r="114" s="137" customFormat="true" ht="15" customHeight="true" x14ac:dyDescent="0.2">
      <c r="A114" s="176" t="s">
        <v>40</v>
      </c>
      <c r="B114" s="177"/>
      <c r="C114" s="139"/>
      <c r="D114" s="139"/>
      <c r="E114" s="139"/>
      <c r="F114" s="139"/>
      <c r="G114" s="139"/>
      <c r="H114" s="139"/>
      <c r="I114" s="139"/>
      <c r="J114" s="139"/>
      <c r="K114" s="139"/>
      <c r="L114" s="139"/>
      <c r="M114" s="139"/>
      <c r="N114" s="139"/>
      <c r="O114" s="139"/>
      <c r="P114" s="139"/>
      <c r="Q114" s="139"/>
      <c r="R114" s="139"/>
      <c r="S114" s="139"/>
      <c r="T114" s="139"/>
      <c r="U114" s="139"/>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B114" s="160"/>
      <c r="BZ114" s="246"/>
      <c r="CA114" s="246"/>
      <c r="CB114" s="246"/>
      <c r="CC114" s="246"/>
      <c r="CD114" s="246"/>
      <c r="CE114" s="246"/>
      <c r="CF114" s="246"/>
      <c r="CG114" s="246"/>
      <c r="CH114" s="246"/>
      <c r="CI114" s="246"/>
      <c r="CJ114" s="246"/>
      <c r="CK114" s="246"/>
      <c r="CL114" s="246"/>
      <c r="CM114" s="246"/>
      <c r="CN114" s="246"/>
      <c r="CO114" s="246"/>
      <c r="CP114" s="246"/>
      <c r="CQ114" s="246"/>
      <c r="CR114" s="246"/>
      <c r="CS114" s="246"/>
      <c r="CT114" s="246"/>
      <c r="CU114" s="246"/>
      <c r="CV114" s="246"/>
      <c r="CW114" s="246"/>
      <c r="CX114" s="246"/>
      <c r="CY114" s="246"/>
      <c r="CZ114" s="246"/>
    </row>
    <row r="115" s="137" customFormat="true" ht="15" customHeight="true" x14ac:dyDescent="0.2">
      <c r="A115" s="176" t="s">
        <v>137</v>
      </c>
      <c r="B115" s="258" t="str">
        <f>A1025</f>
        <v>DHS11</v>
      </c>
      <c r="C115" s="139"/>
      <c r="D115" s="139"/>
      <c r="E115" s="139"/>
      <c r="F115" s="139"/>
      <c r="G115" s="139"/>
      <c r="H115" s="139"/>
      <c r="I115" s="139"/>
      <c r="J115" s="139"/>
      <c r="K115" s="139"/>
      <c r="L115" s="139"/>
      <c r="M115" s="139"/>
      <c r="N115" s="139"/>
      <c r="O115" s="139"/>
      <c r="P115" s="139"/>
      <c r="Q115" s="139"/>
      <c r="R115" s="139"/>
      <c r="S115" s="139"/>
      <c r="T115" s="139"/>
      <c r="U115" s="139"/>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B115" s="160"/>
      <c r="BZ115" s="246"/>
      <c r="CA115" s="246"/>
      <c r="CB115" s="246"/>
      <c r="CC115" s="246"/>
      <c r="CD115" s="246"/>
      <c r="CE115" s="246"/>
      <c r="CF115" s="246"/>
      <c r="CG115" s="246"/>
      <c r="CH115" s="246"/>
      <c r="CI115" s="246"/>
      <c r="CJ115" s="246"/>
      <c r="CK115" s="246"/>
      <c r="CL115" s="246"/>
      <c r="CM115" s="246"/>
      <c r="CN115" s="246"/>
      <c r="CO115" s="246"/>
      <c r="CP115" s="246"/>
      <c r="CQ115" s="246"/>
      <c r="CR115" s="246"/>
      <c r="CS115" s="246"/>
      <c r="CT115" s="246"/>
      <c r="CU115" s="246"/>
      <c r="CV115" s="246"/>
      <c r="CW115" s="246"/>
      <c r="CX115" s="246"/>
      <c r="CY115" s="246"/>
      <c r="CZ115" s="246"/>
    </row>
    <row r="116" s="137" customFormat="true" ht="15" customHeight="true" x14ac:dyDescent="0.2">
      <c r="A116" s="837" t="str">
        <f>B1030</f>
        <v/>
      </c>
      <c r="B116" s="838"/>
      <c r="C116" s="139"/>
      <c r="D116" s="139"/>
      <c r="E116" s="139"/>
      <c r="F116" s="139"/>
      <c r="G116" s="139"/>
      <c r="H116" s="139"/>
      <c r="I116" s="139"/>
      <c r="J116" s="139"/>
      <c r="K116" s="139"/>
      <c r="L116" s="139"/>
      <c r="M116" s="139"/>
      <c r="N116" s="139"/>
      <c r="O116" s="139"/>
      <c r="P116" s="139"/>
      <c r="Q116" s="139"/>
      <c r="R116" s="139"/>
      <c r="S116" s="139"/>
      <c r="T116" s="139"/>
      <c r="U116" s="139"/>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B116" s="160"/>
      <c r="BZ116" s="246"/>
      <c r="CA116" s="246"/>
      <c r="CB116" s="246"/>
      <c r="CC116" s="246"/>
      <c r="CD116" s="246"/>
      <c r="CE116" s="246"/>
      <c r="CF116" s="246"/>
      <c r="CG116" s="246"/>
      <c r="CH116" s="246"/>
      <c r="CI116" s="246"/>
      <c r="CJ116" s="246"/>
      <c r="CK116" s="246"/>
      <c r="CL116" s="246"/>
      <c r="CM116" s="246"/>
      <c r="CN116" s="246"/>
      <c r="CO116" s="246"/>
      <c r="CP116" s="246"/>
      <c r="CQ116" s="246"/>
      <c r="CR116" s="246"/>
      <c r="CS116" s="246"/>
      <c r="CT116" s="246"/>
      <c r="CU116" s="246"/>
      <c r="CV116" s="246"/>
      <c r="CW116" s="246"/>
      <c r="CX116" s="246"/>
      <c r="CY116" s="246"/>
      <c r="CZ116" s="246"/>
    </row>
    <row r="117" s="137" customFormat="true" ht="15" customHeight="true" x14ac:dyDescent="0.2">
      <c r="A117" s="837" t="str">
        <f>B1029</f>
        <v/>
      </c>
      <c r="B117" s="839"/>
      <c r="C117" s="139"/>
      <c r="D117" s="139"/>
      <c r="E117" s="139"/>
      <c r="F117" s="139"/>
      <c r="G117" s="139"/>
      <c r="H117" s="139"/>
      <c r="I117" s="139"/>
      <c r="J117" s="139"/>
      <c r="K117" s="139"/>
      <c r="L117" s="139"/>
      <c r="M117" s="139"/>
      <c r="N117" s="139"/>
      <c r="O117" s="139"/>
      <c r="P117" s="139"/>
      <c r="Q117" s="139"/>
      <c r="R117" s="139"/>
      <c r="S117" s="139"/>
      <c r="T117" s="139"/>
      <c r="U117" s="139"/>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B117" s="160"/>
      <c r="BZ117" s="246"/>
      <c r="CA117" s="246"/>
      <c r="CB117" s="246"/>
      <c r="CC117" s="246"/>
      <c r="CD117" s="246"/>
      <c r="CE117" s="246"/>
      <c r="CF117" s="246"/>
      <c r="CG117" s="246"/>
      <c r="CH117" s="246"/>
      <c r="CI117" s="246"/>
      <c r="CJ117" s="246"/>
      <c r="CK117" s="246"/>
      <c r="CL117" s="246"/>
      <c r="CM117" s="246"/>
      <c r="CN117" s="246"/>
      <c r="CO117" s="246"/>
      <c r="CP117" s="246"/>
      <c r="CQ117" s="246"/>
      <c r="CR117" s="246"/>
      <c r="CS117" s="246"/>
      <c r="CT117" s="246"/>
      <c r="CU117" s="246"/>
      <c r="CV117" s="246"/>
      <c r="CW117" s="246"/>
      <c r="CX117" s="246"/>
      <c r="CY117" s="246"/>
      <c r="CZ117" s="246"/>
    </row>
    <row r="118" s="137" customFormat="true" ht="21" customHeight="true" x14ac:dyDescent="0.2">
      <c r="A118" s="840"/>
      <c r="B118" s="838"/>
      <c r="C118" s="139"/>
      <c r="D118" s="139"/>
      <c r="E118" s="139"/>
      <c r="F118" s="139"/>
      <c r="G118" s="139"/>
      <c r="H118" s="139"/>
      <c r="I118" s="139"/>
      <c r="J118" s="139"/>
      <c r="K118" s="139"/>
      <c r="L118" s="139"/>
      <c r="M118" s="139"/>
      <c r="N118" s="139"/>
      <c r="O118" s="139"/>
      <c r="P118" s="139"/>
      <c r="Q118" s="139"/>
      <c r="R118" s="139"/>
      <c r="S118" s="139"/>
      <c r="T118" s="139"/>
      <c r="U118" s="139"/>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B118" s="160"/>
      <c r="BZ118" s="246"/>
      <c r="CA118" s="246"/>
      <c r="CB118" s="246"/>
      <c r="CC118" s="246"/>
      <c r="CD118" s="246"/>
      <c r="CE118" s="246"/>
      <c r="CF118" s="246"/>
      <c r="CG118" s="246"/>
      <c r="CH118" s="246"/>
      <c r="CI118" s="246"/>
      <c r="CJ118" s="246"/>
      <c r="CK118" s="246"/>
      <c r="CL118" s="246"/>
      <c r="CM118" s="246"/>
      <c r="CN118" s="246"/>
      <c r="CO118" s="246"/>
      <c r="CP118" s="246"/>
      <c r="CQ118" s="246"/>
      <c r="CR118" s="246"/>
      <c r="CS118" s="246"/>
      <c r="CT118" s="246"/>
      <c r="CU118" s="246"/>
      <c r="CV118" s="246"/>
      <c r="CW118" s="246"/>
      <c r="CX118" s="246"/>
      <c r="CY118" s="246"/>
      <c r="CZ118" s="246"/>
    </row>
    <row r="119" s="137" customFormat="true" ht="15" customHeight="true" x14ac:dyDescent="0.2">
      <c r="A119" s="841"/>
      <c r="B119" s="842"/>
      <c r="C119" s="139"/>
      <c r="D119" s="139"/>
      <c r="E119" s="139"/>
      <c r="F119" s="139"/>
      <c r="G119" s="139"/>
      <c r="H119" s="139"/>
      <c r="I119" s="139"/>
      <c r="J119" s="139"/>
      <c r="K119" s="139"/>
      <c r="L119" s="139"/>
      <c r="M119" s="139"/>
      <c r="N119" s="139"/>
      <c r="O119" s="139"/>
      <c r="P119" s="139"/>
      <c r="Q119" s="139"/>
      <c r="R119" s="139"/>
      <c r="S119" s="139"/>
      <c r="T119" s="139"/>
      <c r="U119" s="139"/>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B119" s="160"/>
      <c r="BZ119" s="246"/>
      <c r="CA119" s="246"/>
      <c r="CB119" s="246"/>
      <c r="CC119" s="246"/>
      <c r="CD119" s="246"/>
      <c r="CE119" s="246"/>
      <c r="CF119" s="246"/>
      <c r="CG119" s="246"/>
      <c r="CH119" s="246"/>
      <c r="CI119" s="246"/>
      <c r="CJ119" s="246"/>
      <c r="CK119" s="246"/>
      <c r="CL119" s="246"/>
      <c r="CM119" s="246"/>
      <c r="CN119" s="246"/>
      <c r="CO119" s="246"/>
      <c r="CP119" s="246"/>
      <c r="CQ119" s="246"/>
      <c r="CR119" s="246"/>
      <c r="CS119" s="246"/>
      <c r="CT119" s="246"/>
      <c r="CU119" s="246"/>
      <c r="CV119" s="246"/>
      <c r="CW119" s="246"/>
      <c r="CX119" s="246"/>
      <c r="CY119" s="246"/>
      <c r="CZ119" s="246"/>
    </row>
    <row r="120" s="161" customFormat="true" ht="15" customHeight="true" x14ac:dyDescent="0.2">
      <c r="A120" s="142" t="s">
        <v>100</v>
      </c>
      <c r="B120" s="242"/>
      <c r="C120" s="2896" t="s">
        <v>116</v>
      </c>
      <c r="D120" s="2897"/>
      <c r="E120" s="2897"/>
      <c r="F120" s="2897"/>
      <c r="G120" s="2898"/>
      <c r="H120" s="2899" t="s">
        <v>39</v>
      </c>
      <c r="I120" s="2888"/>
      <c r="J120" s="2888"/>
      <c r="K120" s="2888"/>
      <c r="L120" s="2890"/>
      <c r="M120" s="2882" t="s">
        <v>38</v>
      </c>
      <c r="N120" s="2883"/>
      <c r="O120" s="2883"/>
      <c r="P120" s="2883"/>
      <c r="Q120" s="2885"/>
      <c r="R120" s="2635" t="s">
        <v>144</v>
      </c>
      <c r="S120" s="2644"/>
      <c r="T120" s="2644"/>
      <c r="U120" s="2644"/>
      <c r="V120" s="2644"/>
      <c r="W120" s="2644"/>
      <c r="X120" s="2644"/>
      <c r="Y120" s="2644"/>
      <c r="Z120" s="2644"/>
      <c r="AA120" s="2644"/>
      <c r="AB120" s="2644"/>
      <c r="AC120" s="2645"/>
      <c r="AD120" s="375"/>
      <c r="AE120" s="375"/>
      <c r="AF120" s="375"/>
      <c r="AG120" s="375"/>
      <c r="AH120" s="375"/>
      <c r="AI120" s="375"/>
      <c r="AJ120" s="375"/>
      <c r="AK120" s="375"/>
      <c r="AL120" s="375"/>
      <c r="AM120" s="375"/>
      <c r="AN120" s="375"/>
      <c r="AO120" s="375"/>
      <c r="AP120" s="375"/>
      <c r="AQ120" s="375"/>
      <c r="AR120" s="375"/>
      <c r="AS120" s="375"/>
      <c r="AT120" s="375"/>
      <c r="AU120" s="375"/>
      <c r="AV120" s="375"/>
      <c r="AW120" s="375"/>
      <c r="AX120" s="375"/>
      <c r="AY120" s="375"/>
      <c r="AZ120" s="834"/>
      <c r="BA120" s="252" t="s">
        <v>132</v>
      </c>
      <c r="BB120" s="142" t="s">
        <v>100</v>
      </c>
      <c r="BC120" s="2882" t="s">
        <v>116</v>
      </c>
      <c r="BD120" s="2883"/>
      <c r="BE120" s="2883"/>
      <c r="BF120" s="2883"/>
      <c r="BG120" s="2884"/>
      <c r="BH120" s="2882" t="s">
        <v>39</v>
      </c>
      <c r="BI120" s="2883"/>
      <c r="BJ120" s="2883"/>
      <c r="BK120" s="2883"/>
      <c r="BL120" s="2884"/>
      <c r="BM120" s="2882" t="s">
        <v>38</v>
      </c>
      <c r="BN120" s="2883"/>
      <c r="BO120" s="2883"/>
      <c r="BP120" s="2883"/>
      <c r="BQ120" s="2885"/>
      <c r="BR120" s="2463" t="s">
        <v>144</v>
      </c>
      <c r="BS120" s="2464"/>
      <c r="BT120" s="2464"/>
      <c r="BU120" s="2464"/>
      <c r="BV120" s="2464"/>
      <c r="BW120" s="2464"/>
      <c r="BX120" s="2464"/>
      <c r="BY120" s="2465"/>
      <c r="BZ120" s="378"/>
      <c r="CA120" s="378"/>
      <c r="CB120" s="378"/>
      <c r="CC120" s="378"/>
      <c r="CD120" s="250"/>
      <c r="CE120" s="250"/>
      <c r="CF120" s="250"/>
      <c r="CG120" s="250"/>
      <c r="CH120" s="250"/>
      <c r="CI120" s="250"/>
      <c r="CJ120" s="250"/>
      <c r="CK120" s="250"/>
      <c r="CL120" s="250"/>
      <c r="CM120" s="250"/>
      <c r="CN120" s="250"/>
      <c r="CO120" s="250"/>
      <c r="CP120" s="250"/>
      <c r="CQ120" s="250"/>
      <c r="CR120" s="250"/>
      <c r="CS120" s="250"/>
      <c r="CT120" s="250"/>
      <c r="CU120" s="250"/>
      <c r="CV120" s="250"/>
      <c r="CW120" s="250"/>
      <c r="CX120" s="250"/>
      <c r="CY120" s="250"/>
      <c r="CZ120" s="250"/>
    </row>
    <row r="121" s="161" customFormat="true" ht="12.75" x14ac:dyDescent="0.2">
      <c r="A121" s="220" t="s">
        <v>88</v>
      </c>
      <c r="B121" s="287"/>
      <c r="C121" s="338" t="s">
        <v>0</v>
      </c>
      <c r="D121" s="339" t="s">
        <v>1</v>
      </c>
      <c r="E121" s="339" t="s">
        <v>2</v>
      </c>
      <c r="F121" s="339" t="s">
        <v>3</v>
      </c>
      <c r="G121" s="340" t="s">
        <v>4</v>
      </c>
      <c r="H121" s="1983" t="s">
        <v>0</v>
      </c>
      <c r="I121" s="1949" t="s">
        <v>1</v>
      </c>
      <c r="J121" s="1949" t="s">
        <v>2</v>
      </c>
      <c r="K121" s="1949" t="s">
        <v>3</v>
      </c>
      <c r="L121" s="1950" t="s">
        <v>4</v>
      </c>
      <c r="M121" s="1973" t="s">
        <v>0</v>
      </c>
      <c r="N121" s="1949" t="s">
        <v>1</v>
      </c>
      <c r="O121" s="1949" t="s">
        <v>2</v>
      </c>
      <c r="P121" s="1949" t="s">
        <v>3</v>
      </c>
      <c r="Q121" s="1995" t="s">
        <v>4</v>
      </c>
      <c r="R121" s="1983" t="s">
        <v>237</v>
      </c>
      <c r="S121" s="1949" t="s">
        <v>238</v>
      </c>
      <c r="T121" s="1949" t="s">
        <v>239</v>
      </c>
      <c r="U121" s="1949" t="s">
        <v>240</v>
      </c>
      <c r="V121" s="1949" t="s">
        <v>384</v>
      </c>
      <c r="W121" s="1949" t="s">
        <v>242</v>
      </c>
      <c r="X121" s="1949" t="s">
        <v>243</v>
      </c>
      <c r="Y121" s="1949" t="s">
        <v>385</v>
      </c>
      <c r="Z121" s="1949" t="s">
        <v>245</v>
      </c>
      <c r="AA121" s="1949" t="s">
        <v>246</v>
      </c>
      <c r="AB121" s="1949" t="s">
        <v>386</v>
      </c>
      <c r="AC121" s="1951" t="s">
        <v>387</v>
      </c>
      <c r="AD121" s="375"/>
      <c r="AE121" s="375"/>
      <c r="AF121" s="375"/>
      <c r="AG121" s="375"/>
      <c r="AH121" s="375"/>
      <c r="AI121" s="375"/>
      <c r="AJ121" s="375"/>
      <c r="AK121" s="375"/>
      <c r="AL121" s="375"/>
      <c r="AM121" s="375"/>
      <c r="AN121" s="375"/>
      <c r="AO121" s="375"/>
      <c r="AP121" s="375"/>
      <c r="AQ121" s="375"/>
      <c r="AR121" s="375"/>
      <c r="AS121" s="375"/>
      <c r="AT121" s="375"/>
      <c r="AU121" s="375"/>
      <c r="AV121" s="375"/>
      <c r="AW121" s="375"/>
      <c r="AX121" s="375"/>
      <c r="AY121" s="375"/>
      <c r="AZ121" s="834"/>
      <c r="BA121" s="231" t="s">
        <v>118</v>
      </c>
      <c r="BB121" s="230"/>
      <c r="BC121" s="405" t="s">
        <v>0</v>
      </c>
      <c r="BD121" s="205" t="s">
        <v>1</v>
      </c>
      <c r="BE121" s="205" t="s">
        <v>2</v>
      </c>
      <c r="BF121" s="205" t="s">
        <v>3</v>
      </c>
      <c r="BG121" s="406" t="s">
        <v>4</v>
      </c>
      <c r="BH121" s="407" t="s">
        <v>0</v>
      </c>
      <c r="BI121" s="205" t="s">
        <v>1</v>
      </c>
      <c r="BJ121" s="205" t="s">
        <v>2</v>
      </c>
      <c r="BK121" s="205" t="s">
        <v>3</v>
      </c>
      <c r="BL121" s="406" t="s">
        <v>4</v>
      </c>
      <c r="BM121" s="407" t="s">
        <v>0</v>
      </c>
      <c r="BN121" s="205" t="s">
        <v>1</v>
      </c>
      <c r="BO121" s="205" t="s">
        <v>2</v>
      </c>
      <c r="BP121" s="205" t="s">
        <v>3</v>
      </c>
      <c r="BQ121" s="406" t="s">
        <v>4</v>
      </c>
      <c r="BR121" s="407" t="s">
        <v>237</v>
      </c>
      <c r="BS121" s="205" t="s">
        <v>238</v>
      </c>
      <c r="BT121" s="205" t="s">
        <v>239</v>
      </c>
      <c r="BU121" s="205" t="s">
        <v>240</v>
      </c>
      <c r="BV121" s="205" t="s">
        <v>384</v>
      </c>
      <c r="BW121" s="205" t="s">
        <v>242</v>
      </c>
      <c r="BX121" s="205" t="s">
        <v>243</v>
      </c>
      <c r="BY121" s="206" t="s">
        <v>385</v>
      </c>
      <c r="BZ121" s="206" t="s">
        <v>245</v>
      </c>
      <c r="CA121" s="206" t="s">
        <v>246</v>
      </c>
      <c r="CB121" s="206" t="s">
        <v>386</v>
      </c>
      <c r="CC121" s="206" t="s">
        <v>387</v>
      </c>
      <c r="CD121" s="2526"/>
      <c r="CE121" s="2526"/>
      <c r="CF121" s="2526"/>
      <c r="CG121" s="2526"/>
      <c r="CH121" s="2526"/>
      <c r="CI121" s="2526"/>
      <c r="CJ121" s="2526"/>
      <c r="CK121" s="2526"/>
      <c r="CL121" s="2526"/>
      <c r="CM121" s="2526"/>
      <c r="CN121" s="2526"/>
      <c r="CO121" s="2526"/>
      <c r="CP121" s="2526"/>
      <c r="CQ121" s="2526"/>
      <c r="CR121" s="2526"/>
      <c r="CS121" s="2526"/>
      <c r="CT121" s="2526"/>
      <c r="CU121" s="2526"/>
      <c r="CV121" s="2526"/>
      <c r="CW121" s="2526"/>
      <c r="CX121" s="2526"/>
      <c r="CY121" s="2526"/>
      <c r="CZ121" s="2526"/>
    </row>
    <row r="122" s="161" customFormat="true" ht="15" customHeight="true" x14ac:dyDescent="0.2">
      <c r="A122" s="2892" t="s">
        <v>18</v>
      </c>
      <c r="B122" s="2148" t="s">
        <v>14</v>
      </c>
      <c r="C122" s="2067">
        <v>24.482677194591044</v>
      </c>
      <c r="D122" s="2068">
        <v>29.550353951211129</v>
      </c>
      <c r="E122" s="2068">
        <v>51.500711385525165</v>
      </c>
      <c r="F122" s="2068">
        <v>84.762002563951938</v>
      </c>
      <c r="G122" s="2069">
        <v>95.555621634088936</v>
      </c>
      <c r="H122" s="2070">
        <v>50.077873664253914</v>
      </c>
      <c r="I122" s="2068">
        <v>83.015347541878143</v>
      </c>
      <c r="J122" s="2068">
        <v>91.020470795794949</v>
      </c>
      <c r="K122" s="2068">
        <v>94.687716879020073</v>
      </c>
      <c r="L122" s="2071">
        <v>97.678441883163003</v>
      </c>
      <c r="M122" s="2072">
        <v>20.152636288388152</v>
      </c>
      <c r="N122" s="2068">
        <v>29.816842786806909</v>
      </c>
      <c r="O122" s="2068">
        <v>26.336467112242822</v>
      </c>
      <c r="P122" s="2068">
        <v>33.552415976625333</v>
      </c>
      <c r="Q122" s="2069">
        <v>57.637056403147035</v>
      </c>
      <c r="R122" s="2070">
        <v>79.907295927166629</v>
      </c>
      <c r="S122" s="2068">
        <v>52.848247531318904</v>
      </c>
      <c r="T122" s="2068">
        <v>96.197627544538506</v>
      </c>
      <c r="U122" s="2068">
        <v>36.925820770918655</v>
      </c>
      <c r="V122" s="2068">
        <v>41.619445794189112</v>
      </c>
      <c r="W122" s="2068">
        <v>69.379723870455805</v>
      </c>
      <c r="X122" s="2068">
        <v>38.116493606633988</v>
      </c>
      <c r="Y122" s="2068">
        <v>42.920648069622608</v>
      </c>
      <c r="Z122" s="2068">
        <v>58.396323171989827</v>
      </c>
      <c r="AA122" s="2068">
        <v>42.831156421763239</v>
      </c>
      <c r="AB122" s="2068">
        <v>54.134835065369877</v>
      </c>
      <c r="AC122" s="2659">
        <v>91.135089964372469</v>
      </c>
      <c r="AD122" s="375"/>
      <c r="AE122" s="375"/>
      <c r="AF122" s="375"/>
      <c r="AG122" s="375"/>
      <c r="AH122" s="375"/>
      <c r="AI122" s="375"/>
      <c r="AJ122" s="375"/>
      <c r="AK122" s="375"/>
      <c r="AL122" s="375"/>
      <c r="AM122" s="375"/>
      <c r="AN122" s="375"/>
      <c r="AO122" s="375"/>
      <c r="AP122" s="375"/>
      <c r="AQ122" s="375"/>
      <c r="AR122" s="375"/>
      <c r="AS122" s="375"/>
      <c r="AT122" s="375"/>
      <c r="AU122" s="375"/>
      <c r="AV122" s="375"/>
      <c r="AW122" s="375"/>
      <c r="AX122" s="375"/>
      <c r="AY122" s="375"/>
      <c r="AZ122" s="834"/>
      <c r="BA122" s="2881" t="s">
        <v>18</v>
      </c>
      <c r="BB122" s="188" t="s">
        <v>14</v>
      </c>
      <c r="BC122" s="463">
        <v>3568.6232640000062</v>
      </c>
      <c r="BD122" s="467">
        <v>4307.6467190000012</v>
      </c>
      <c r="BE122" s="467">
        <v>7509.1002059999837</v>
      </c>
      <c r="BF122" s="467">
        <v>12354.04470599999</v>
      </c>
      <c r="BG122" s="474">
        <v>13927.052500999967</v>
      </c>
      <c r="BH122" s="478">
        <v>3468.6989949999961</v>
      </c>
      <c r="BI122" s="467">
        <v>5753.5929680000027</v>
      </c>
      <c r="BJ122" s="467">
        <v>6306.0731689999911</v>
      </c>
      <c r="BK122" s="467">
        <v>6560.8789729999944</v>
      </c>
      <c r="BL122" s="474">
        <v>6766.5534530000059</v>
      </c>
      <c r="BM122" s="478">
        <v>1542.1263900000004</v>
      </c>
      <c r="BN122" s="467">
        <v>2279.5291400000015</v>
      </c>
      <c r="BO122" s="467">
        <v>2013.7423409999988</v>
      </c>
      <c r="BP122" s="467">
        <v>2566.4344490000017</v>
      </c>
      <c r="BQ122" s="474">
        <v>4408.8375179999939</v>
      </c>
      <c r="BR122" s="478">
        <v>2757.6128900000044</v>
      </c>
      <c r="BS122" s="467">
        <v>2885.488742999999</v>
      </c>
      <c r="BT122" s="467">
        <v>6163.5738109999975</v>
      </c>
      <c r="BU122" s="467">
        <v>1154.4402000000002</v>
      </c>
      <c r="BV122" s="467">
        <v>5802.2863659999948</v>
      </c>
      <c r="BW122" s="467">
        <v>2109.960306999998</v>
      </c>
      <c r="BX122" s="467">
        <v>3259.3076919999994</v>
      </c>
      <c r="BY122" s="485">
        <v>2795.2687340000011</v>
      </c>
      <c r="BZ122" s="485">
        <v>4928.012033999993</v>
      </c>
      <c r="CA122" s="485">
        <v>885.62814000000037</v>
      </c>
      <c r="CB122" s="485">
        <v>2791.5512399999993</v>
      </c>
      <c r="CC122" s="485">
        <v>6133.3372390000086</v>
      </c>
      <c r="CD122" s="2630"/>
      <c r="CE122" s="2630"/>
      <c r="CF122" s="2630"/>
      <c r="CG122" s="2630"/>
      <c r="CH122" s="2630"/>
      <c r="CI122" s="2630"/>
      <c r="CJ122" s="2630"/>
      <c r="CK122" s="2630"/>
      <c r="CL122" s="2630"/>
      <c r="CM122" s="2630"/>
      <c r="CN122" s="2630"/>
      <c r="CO122" s="2630"/>
      <c r="CP122" s="2630"/>
      <c r="CQ122" s="2630"/>
      <c r="CR122" s="2630"/>
      <c r="CS122" s="2630"/>
      <c r="CT122" s="2630"/>
      <c r="CU122" s="2630"/>
      <c r="CV122" s="2630"/>
      <c r="CW122" s="2630"/>
      <c r="CX122" s="2630"/>
      <c r="CY122" s="2630"/>
      <c r="CZ122" s="2527"/>
    </row>
    <row r="123" s="161" customFormat="true" ht="15" customHeight="true" x14ac:dyDescent="0.2">
      <c r="A123" s="2886"/>
      <c r="B123" s="2149" t="s">
        <v>52</v>
      </c>
      <c r="C123" s="2073">
        <v>75.517322805409364</v>
      </c>
      <c r="D123" s="2074">
        <v>70.449646048788736</v>
      </c>
      <c r="E123" s="2074">
        <v>48.499288614474509</v>
      </c>
      <c r="F123" s="2074">
        <v>15.237997436048051</v>
      </c>
      <c r="G123" s="2075">
        <v>4.4443783659110201</v>
      </c>
      <c r="H123" s="2076">
        <v>49.922126335746221</v>
      </c>
      <c r="I123" s="2074">
        <v>16.984652458121932</v>
      </c>
      <c r="J123" s="2074">
        <v>8.9795292042050647</v>
      </c>
      <c r="K123" s="2074">
        <v>5.312283120979961</v>
      </c>
      <c r="L123" s="2077">
        <v>2.3215581168370218</v>
      </c>
      <c r="M123" s="2078">
        <v>79.847363711611692</v>
      </c>
      <c r="N123" s="2074">
        <v>70.183157213193184</v>
      </c>
      <c r="O123" s="2074">
        <v>73.663532887757228</v>
      </c>
      <c r="P123" s="2074">
        <v>66.447584023374716</v>
      </c>
      <c r="Q123" s="2075">
        <v>42.362943596852929</v>
      </c>
      <c r="R123" s="2076">
        <v>20.0927040728333</v>
      </c>
      <c r="S123" s="2074">
        <v>47.151752468681039</v>
      </c>
      <c r="T123" s="2074">
        <v>3.802372455461509</v>
      </c>
      <c r="U123" s="2074">
        <v>63.074179229081096</v>
      </c>
      <c r="V123" s="2074">
        <v>58.380554205810995</v>
      </c>
      <c r="W123" s="2074">
        <v>30.620276129544489</v>
      </c>
      <c r="X123" s="2074">
        <v>61.883506393366147</v>
      </c>
      <c r="Y123" s="2074">
        <v>57.079351930377555</v>
      </c>
      <c r="Z123" s="2074">
        <v>41.603676828010236</v>
      </c>
      <c r="AA123" s="2074">
        <v>57.168843578236647</v>
      </c>
      <c r="AB123" s="2074">
        <v>45.865164934630137</v>
      </c>
      <c r="AC123" s="2660">
        <v>8.8649100356275046</v>
      </c>
      <c r="AD123" s="375"/>
      <c r="AE123" s="375"/>
      <c r="AF123" s="375"/>
      <c r="AG123" s="375"/>
      <c r="AH123" s="375"/>
      <c r="AI123" s="375"/>
      <c r="AJ123" s="375"/>
      <c r="AK123" s="375"/>
      <c r="AL123" s="375"/>
      <c r="AM123" s="375"/>
      <c r="AN123" s="375"/>
      <c r="AO123" s="375"/>
      <c r="AP123" s="375"/>
      <c r="AQ123" s="375"/>
      <c r="AR123" s="375"/>
      <c r="AS123" s="375"/>
      <c r="AT123" s="375"/>
      <c r="AU123" s="375"/>
      <c r="AV123" s="375"/>
      <c r="AW123" s="375"/>
      <c r="AX123" s="375"/>
      <c r="AY123" s="375"/>
      <c r="AZ123" s="834"/>
      <c r="BA123" s="2878"/>
      <c r="BB123" s="189" t="s">
        <v>52</v>
      </c>
      <c r="BC123" s="464">
        <v>11007.492066999974</v>
      </c>
      <c r="BD123" s="468">
        <v>10269.663339999972</v>
      </c>
      <c r="BE123" s="468">
        <v>7071.4754870000033</v>
      </c>
      <c r="BF123" s="468">
        <v>2220.9350400000017</v>
      </c>
      <c r="BG123" s="475">
        <v>647.7598049999998</v>
      </c>
      <c r="BH123" s="479">
        <v>3457.9109849999986</v>
      </c>
      <c r="BI123" s="468">
        <v>1177.1651850000003</v>
      </c>
      <c r="BJ123" s="468">
        <v>622.11904300000003</v>
      </c>
      <c r="BK123" s="468">
        <v>368.08625000000012</v>
      </c>
      <c r="BL123" s="475">
        <v>160.82307200000002</v>
      </c>
      <c r="BM123" s="479">
        <v>6110.1051490000036</v>
      </c>
      <c r="BN123" s="468">
        <v>5365.5765350000001</v>
      </c>
      <c r="BO123" s="468">
        <v>5632.4705409999842</v>
      </c>
      <c r="BP123" s="468">
        <v>5082.5958050000036</v>
      </c>
      <c r="BQ123" s="475">
        <v>3240.4731739999984</v>
      </c>
      <c r="BR123" s="479">
        <v>693.40226199999961</v>
      </c>
      <c r="BS123" s="468">
        <v>2574.4628690000022</v>
      </c>
      <c r="BT123" s="468">
        <v>243.62558500000003</v>
      </c>
      <c r="BU123" s="468">
        <v>1971.936346</v>
      </c>
      <c r="BV123" s="468">
        <v>8139.0005860000083</v>
      </c>
      <c r="BW123" s="468">
        <v>931.21683999999971</v>
      </c>
      <c r="BX123" s="468">
        <v>5291.6039569999957</v>
      </c>
      <c r="BY123" s="486">
        <v>3717.3746199999978</v>
      </c>
      <c r="BZ123" s="486">
        <v>3510.8960450000027</v>
      </c>
      <c r="CA123" s="486">
        <v>1182.0912820000012</v>
      </c>
      <c r="CB123" s="486">
        <v>2365.112184999994</v>
      </c>
      <c r="CC123" s="486">
        <v>596.60316199999977</v>
      </c>
      <c r="CD123" s="2631"/>
      <c r="CE123" s="2631"/>
      <c r="CF123" s="2631"/>
      <c r="CG123" s="2631"/>
      <c r="CH123" s="2631"/>
      <c r="CI123" s="2631"/>
      <c r="CJ123" s="2631"/>
      <c r="CK123" s="2631"/>
      <c r="CL123" s="2631"/>
      <c r="CM123" s="2631"/>
      <c r="CN123" s="2631"/>
      <c r="CO123" s="2631"/>
      <c r="CP123" s="2631"/>
      <c r="CQ123" s="2631"/>
      <c r="CR123" s="2631"/>
      <c r="CS123" s="2631"/>
      <c r="CT123" s="2631"/>
      <c r="CU123" s="2631"/>
      <c r="CV123" s="2631"/>
      <c r="CW123" s="2631"/>
      <c r="CX123" s="2631"/>
      <c r="CY123" s="2631"/>
      <c r="CZ123" s="2528"/>
    </row>
    <row r="124" s="161" customFormat="true" ht="15" customHeight="true" x14ac:dyDescent="0.2">
      <c r="A124" s="2886" t="s">
        <v>51</v>
      </c>
      <c r="B124" s="2149" t="s">
        <v>15</v>
      </c>
      <c r="C124" s="1095">
        <f>C122*C129/100</f>
        <v>22.754568626018667</v>
      </c>
      <c r="D124" s="1096">
        <f>D122*D129/100</f>
        <v>22.602020867718124</v>
      </c>
      <c r="E124" s="1096">
        <f t="shared" ref="E124:AC124" si="3">E122*E129/100</f>
        <v>34.009402772159412</v>
      </c>
      <c r="F124" s="1096">
        <f t="shared" si="3"/>
        <v>51.270201804681186</v>
      </c>
      <c r="G124" s="1097">
        <f t="shared" si="3"/>
        <v>69.47096191996539</v>
      </c>
      <c r="H124" s="1098">
        <f t="shared" si="3"/>
        <v>35.682337523499534</v>
      </c>
      <c r="I124" s="1096">
        <f t="shared" si="3"/>
        <v>50.66516820644663</v>
      </c>
      <c r="J124" s="1096">
        <f t="shared" si="3"/>
        <v>52.195108760101675</v>
      </c>
      <c r="K124" s="1096">
        <f t="shared" si="3"/>
        <v>57.749904951452862</v>
      </c>
      <c r="L124" s="1099">
        <f t="shared" si="3"/>
        <v>81.120384424729039</v>
      </c>
      <c r="M124" s="1095">
        <f t="shared" si="3"/>
        <v>18.692848807694666</v>
      </c>
      <c r="N124" s="1096">
        <f t="shared" si="3"/>
        <v>27.292674473070676</v>
      </c>
      <c r="O124" s="1096">
        <f t="shared" si="3"/>
        <v>19.868881204513396</v>
      </c>
      <c r="P124" s="1096">
        <f t="shared" si="3"/>
        <v>24.192734497713481</v>
      </c>
      <c r="Q124" s="1097">
        <f t="shared" si="3"/>
        <v>39.965075757704625</v>
      </c>
      <c r="R124" s="1098">
        <f t="shared" si="3"/>
        <v>70.191324474370091</v>
      </c>
      <c r="S124" s="1096">
        <f t="shared" si="3"/>
        <v>34.575188099670562</v>
      </c>
      <c r="T124" s="1096">
        <f t="shared" si="3"/>
        <v>61.093009375616454</v>
      </c>
      <c r="U124" s="1096">
        <f t="shared" si="3"/>
        <v>25.75958660611057</v>
      </c>
      <c r="V124" s="1096">
        <f t="shared" si="3"/>
        <v>36.06604897177543</v>
      </c>
      <c r="W124" s="1096">
        <f t="shared" si="3"/>
        <v>49.459408784647287</v>
      </c>
      <c r="X124" s="1096">
        <f t="shared" si="3"/>
        <v>35.147872905360856</v>
      </c>
      <c r="Y124" s="1096">
        <f t="shared" si="3"/>
        <v>26.201016414609718</v>
      </c>
      <c r="Z124" s="1096">
        <f t="shared" si="3"/>
        <v>39.11168334933587</v>
      </c>
      <c r="AA124" s="1096">
        <f t="shared" si="3"/>
        <v>27.297345713087722</v>
      </c>
      <c r="AB124" s="1096">
        <f t="shared" si="3"/>
        <v>29.854465361000411</v>
      </c>
      <c r="AC124" s="1099">
        <f t="shared" si="3"/>
        <v>51.922810111934083</v>
      </c>
      <c r="AD124" s="375"/>
      <c r="AE124" s="375"/>
      <c r="AF124" s="375"/>
      <c r="AG124" s="375"/>
      <c r="AH124" s="375"/>
      <c r="AI124" s="375"/>
      <c r="AJ124" s="375"/>
      <c r="AK124" s="375"/>
      <c r="AL124" s="375"/>
      <c r="AM124" s="375"/>
      <c r="AN124" s="375"/>
      <c r="AO124" s="375"/>
      <c r="AP124" s="375"/>
      <c r="AQ124" s="375"/>
      <c r="AR124" s="375"/>
      <c r="AS124" s="375"/>
      <c r="AT124" s="375"/>
      <c r="AU124" s="375"/>
      <c r="AV124" s="375"/>
      <c r="AW124" s="375"/>
      <c r="AX124" s="375"/>
      <c r="AY124" s="375"/>
      <c r="AZ124" s="834"/>
      <c r="BA124" s="2878" t="s">
        <v>51</v>
      </c>
      <c r="BB124" s="189" t="s">
        <v>15</v>
      </c>
      <c r="BC124" s="464">
        <v>3316.7321660000048</v>
      </c>
      <c r="BD124" s="468">
        <v>3290.6034519999994</v>
      </c>
      <c r="BE124" s="468">
        <v>4954.3379319999895</v>
      </c>
      <c r="BF124" s="468">
        <v>7468.3590329999897</v>
      </c>
      <c r="BG124" s="475">
        <v>10100.920213999987</v>
      </c>
      <c r="BH124" s="479">
        <v>2471.5763519999982</v>
      </c>
      <c r="BI124" s="468">
        <v>3507.3872019999976</v>
      </c>
      <c r="BJ124" s="468">
        <v>3614.1203899999978</v>
      </c>
      <c r="BK124" s="468">
        <v>3979.5833179999995</v>
      </c>
      <c r="BL124" s="475">
        <v>5618.6386939999929</v>
      </c>
      <c r="BM124" s="479">
        <v>1430.4200719999997</v>
      </c>
      <c r="BN124" s="468">
        <v>2086.5538050000009</v>
      </c>
      <c r="BO124" s="468">
        <v>1515.1105700000001</v>
      </c>
      <c r="BP124" s="468">
        <v>1850.5095809999996</v>
      </c>
      <c r="BQ124" s="475">
        <v>3057.052812999998</v>
      </c>
      <c r="BR124" s="479">
        <v>2422.313243000001</v>
      </c>
      <c r="BS124" s="468">
        <v>1887.7885399999966</v>
      </c>
      <c r="BT124" s="468">
        <v>3908.3170249999998</v>
      </c>
      <c r="BU124" s="468">
        <v>805.34167400000035</v>
      </c>
      <c r="BV124" s="468">
        <v>5025.073308</v>
      </c>
      <c r="BW124" s="468">
        <v>1504.1482369999983</v>
      </c>
      <c r="BX124" s="468">
        <v>2979.303601000001</v>
      </c>
      <c r="BY124" s="486">
        <v>1704.1889249999997</v>
      </c>
      <c r="BZ124" s="486">
        <v>3300.5990059999986</v>
      </c>
      <c r="CA124" s="486">
        <v>564.43251900000018</v>
      </c>
      <c r="CB124" s="486">
        <v>1539.4942960000003</v>
      </c>
      <c r="CC124" s="486">
        <v>3489.9524230000011</v>
      </c>
      <c r="CD124" s="2631"/>
      <c r="CE124" s="2631"/>
      <c r="CF124" s="2631"/>
      <c r="CG124" s="2631"/>
      <c r="CH124" s="2631"/>
      <c r="CI124" s="2631"/>
      <c r="CJ124" s="2631"/>
      <c r="CK124" s="2631"/>
      <c r="CL124" s="2631"/>
      <c r="CM124" s="2631"/>
      <c r="CN124" s="2631"/>
      <c r="CO124" s="2631"/>
      <c r="CP124" s="2631"/>
      <c r="CQ124" s="2631"/>
      <c r="CR124" s="2631"/>
      <c r="CS124" s="2631"/>
      <c r="CT124" s="2631"/>
      <c r="CU124" s="2631"/>
      <c r="CV124" s="2631"/>
      <c r="CW124" s="2631"/>
      <c r="CX124" s="2631"/>
      <c r="CY124" s="2631"/>
      <c r="CZ124" s="2528"/>
    </row>
    <row r="125" s="161" customFormat="true" ht="15" customHeight="true" x14ac:dyDescent="0.2">
      <c r="A125" s="2886"/>
      <c r="B125" s="2149" t="s">
        <v>16</v>
      </c>
      <c r="C125" s="1095">
        <f>C122*C128/100</f>
        <v>1.7281085685723667</v>
      </c>
      <c r="D125" s="1096">
        <f>D122*D128/100</f>
        <v>6.9483330834929902</v>
      </c>
      <c r="E125" s="1096">
        <f t="shared" ref="E125:AC125" si="4">E122*E128/100</f>
        <v>17.491308613365792</v>
      </c>
      <c r="F125" s="1096">
        <f t="shared" si="4"/>
        <v>33.491800759270788</v>
      </c>
      <c r="G125" s="1097">
        <f t="shared" si="4"/>
        <v>26.084659714123681</v>
      </c>
      <c r="H125" s="1098">
        <f t="shared" si="4"/>
        <v>14.395536140754416</v>
      </c>
      <c r="I125" s="1096">
        <f t="shared" si="4"/>
        <v>32.350179335431434</v>
      </c>
      <c r="J125" s="1096">
        <f t="shared" si="4"/>
        <v>38.82536203569336</v>
      </c>
      <c r="K125" s="1096">
        <f t="shared" si="4"/>
        <v>36.937811927567267</v>
      </c>
      <c r="L125" s="1099">
        <f t="shared" si="4"/>
        <v>16.558057458433769</v>
      </c>
      <c r="M125" s="1095">
        <f t="shared" si="4"/>
        <v>1.4597874806934765</v>
      </c>
      <c r="N125" s="1096">
        <f t="shared" si="4"/>
        <v>2.5241683137362276</v>
      </c>
      <c r="O125" s="1096">
        <f t="shared" si="4"/>
        <v>6.4675859077294424</v>
      </c>
      <c r="P125" s="1096">
        <f t="shared" si="4"/>
        <v>9.3596814789118223</v>
      </c>
      <c r="Q125" s="1097">
        <f t="shared" si="4"/>
        <v>17.671980645442467</v>
      </c>
      <c r="R125" s="1098">
        <f t="shared" si="4"/>
        <v>9.7159714527964329</v>
      </c>
      <c r="S125" s="1096">
        <f t="shared" si="4"/>
        <v>18.273059431648289</v>
      </c>
      <c r="T125" s="1096">
        <f t="shared" si="4"/>
        <v>35.104618168922045</v>
      </c>
      <c r="U125" s="1096">
        <f t="shared" si="4"/>
        <v>11.166234164808087</v>
      </c>
      <c r="V125" s="1096">
        <f t="shared" si="4"/>
        <v>5.5533968224137196</v>
      </c>
      <c r="W125" s="1096">
        <f t="shared" si="4"/>
        <v>19.920315085808525</v>
      </c>
      <c r="X125" s="1096">
        <f t="shared" si="4"/>
        <v>2.9686207012731471</v>
      </c>
      <c r="Y125" s="1096">
        <f t="shared" si="4"/>
        <v>16.719631655012869</v>
      </c>
      <c r="Z125" s="1096">
        <f t="shared" si="4"/>
        <v>19.284639822654036</v>
      </c>
      <c r="AA125" s="1096">
        <f t="shared" si="4"/>
        <v>15.533810708675503</v>
      </c>
      <c r="AB125" s="1096">
        <f t="shared" si="4"/>
        <v>24.280369704369473</v>
      </c>
      <c r="AC125" s="1099">
        <f t="shared" si="4"/>
        <v>39.212279852438257</v>
      </c>
      <c r="AD125" s="375"/>
      <c r="AE125" s="375"/>
      <c r="AF125" s="375"/>
      <c r="AG125" s="375"/>
      <c r="AH125" s="375"/>
      <c r="AI125" s="375"/>
      <c r="AJ125" s="375"/>
      <c r="AK125" s="375"/>
      <c r="AL125" s="375"/>
      <c r="AM125" s="375"/>
      <c r="AN125" s="375"/>
      <c r="AO125" s="375"/>
      <c r="AP125" s="375"/>
      <c r="AQ125" s="375"/>
      <c r="AR125" s="375"/>
      <c r="AS125" s="375"/>
      <c r="AT125" s="375"/>
      <c r="AU125" s="375"/>
      <c r="AV125" s="375"/>
      <c r="AW125" s="375"/>
      <c r="AX125" s="375"/>
      <c r="AY125" s="375"/>
      <c r="AZ125" s="834"/>
      <c r="BA125" s="2878"/>
      <c r="BB125" s="189" t="s">
        <v>16</v>
      </c>
      <c r="BC125" s="464">
        <v>251.891098</v>
      </c>
      <c r="BD125" s="468">
        <v>1011.6002000000003</v>
      </c>
      <c r="BE125" s="468">
        <v>2548.0557339999996</v>
      </c>
      <c r="BF125" s="468">
        <v>4878.6387400000067</v>
      </c>
      <c r="BG125" s="475">
        <v>3792.6503289999973</v>
      </c>
      <c r="BH125" s="479">
        <v>997.12264300000015</v>
      </c>
      <c r="BI125" s="468">
        <v>2239.4992259999995</v>
      </c>
      <c r="BJ125" s="468">
        <v>2688.3655559999993</v>
      </c>
      <c r="BK125" s="468">
        <v>2545.408520999998</v>
      </c>
      <c r="BL125" s="475">
        <v>1146.8602249999992</v>
      </c>
      <c r="BM125" s="479">
        <v>111.70631799999998</v>
      </c>
      <c r="BN125" s="468">
        <v>192.975335</v>
      </c>
      <c r="BO125" s="468">
        <v>493.18870400000009</v>
      </c>
      <c r="BP125" s="468">
        <v>715.92486800000006</v>
      </c>
      <c r="BQ125" s="475">
        <v>1351.7847050000003</v>
      </c>
      <c r="BR125" s="479">
        <v>335.29964700000005</v>
      </c>
      <c r="BS125" s="468">
        <v>997.70020299999953</v>
      </c>
      <c r="BT125" s="468">
        <v>2245.7557459999966</v>
      </c>
      <c r="BU125" s="468">
        <v>349.09852599999988</v>
      </c>
      <c r="BV125" s="468">
        <v>773.75334799999996</v>
      </c>
      <c r="BW125" s="468">
        <v>605.81206999999995</v>
      </c>
      <c r="BX125" s="468">
        <v>251.63464000000002</v>
      </c>
      <c r="BY125" s="486">
        <v>1087.4925859999994</v>
      </c>
      <c r="BZ125" s="486">
        <v>1627.4130280000006</v>
      </c>
      <c r="CA125" s="486">
        <v>321.19562099999985</v>
      </c>
      <c r="CB125" s="486">
        <v>1252.0569439999995</v>
      </c>
      <c r="CC125" s="486">
        <v>2635.6237419999975</v>
      </c>
      <c r="CD125" s="2631"/>
      <c r="CE125" s="2631"/>
      <c r="CF125" s="2631"/>
      <c r="CG125" s="2631"/>
      <c r="CH125" s="2631"/>
      <c r="CI125" s="2631"/>
      <c r="CJ125" s="2631"/>
      <c r="CK125" s="2631"/>
      <c r="CL125" s="2631"/>
      <c r="CM125" s="2631"/>
      <c r="CN125" s="2631"/>
      <c r="CO125" s="2631"/>
      <c r="CP125" s="2631"/>
      <c r="CQ125" s="2631"/>
      <c r="CR125" s="2631"/>
      <c r="CS125" s="2631"/>
      <c r="CT125" s="2631"/>
      <c r="CU125" s="2631"/>
      <c r="CV125" s="2631"/>
      <c r="CW125" s="2631"/>
      <c r="CX125" s="2631"/>
      <c r="CY125" s="2631"/>
      <c r="CZ125" s="2528"/>
    </row>
    <row r="126" s="161" customFormat="true" ht="15" customHeight="true" x14ac:dyDescent="0.2">
      <c r="A126" s="2886"/>
      <c r="B126" s="2149" t="s">
        <v>22</v>
      </c>
      <c r="C126" s="1095">
        <f>100-C124-C125-C127</f>
        <v>49.290586722512202</v>
      </c>
      <c r="D126" s="1096">
        <f>100-D124-D125-D127</f>
        <v>63.857066068972934</v>
      </c>
      <c r="E126" s="1096">
        <f t="shared" ref="E126:AC126" si="5">100-E124-E125-E127</f>
        <v>46.089255257425641</v>
      </c>
      <c r="F126" s="1096">
        <f t="shared" si="5"/>
        <v>15.049542413963486</v>
      </c>
      <c r="G126" s="1097">
        <f t="shared" si="5"/>
        <v>4.3151078208497919</v>
      </c>
      <c r="H126" s="1098">
        <f t="shared" si="5"/>
        <v>43.082699511254894</v>
      </c>
      <c r="I126" s="1096">
        <f t="shared" si="5"/>
        <v>16.775106518678633</v>
      </c>
      <c r="J126" s="1096">
        <f t="shared" si="5"/>
        <v>8.8728013112530917</v>
      </c>
      <c r="K126" s="1096">
        <f t="shared" si="5"/>
        <v>5.0179628806162038</v>
      </c>
      <c r="L126" s="1099">
        <f t="shared" si="5"/>
        <v>2.2372050069530172</v>
      </c>
      <c r="M126" s="1095">
        <f t="shared" si="5"/>
        <v>49.163283818926892</v>
      </c>
      <c r="N126" s="1096">
        <f t="shared" si="5"/>
        <v>50.671400693228421</v>
      </c>
      <c r="O126" s="1096">
        <f t="shared" si="5"/>
        <v>67.033145711252459</v>
      </c>
      <c r="P126" s="1096">
        <f t="shared" si="5"/>
        <v>64.142730098816017</v>
      </c>
      <c r="Q126" s="1097">
        <f t="shared" si="5"/>
        <v>40.577227870299176</v>
      </c>
      <c r="R126" s="1098">
        <f t="shared" si="5"/>
        <v>17.718076104233937</v>
      </c>
      <c r="S126" s="1096">
        <f t="shared" si="5"/>
        <v>46.153647780716014</v>
      </c>
      <c r="T126" s="1096">
        <f t="shared" si="5"/>
        <v>3.4611179794744498</v>
      </c>
      <c r="U126" s="1096">
        <f t="shared" si="5"/>
        <v>55.02489884658965</v>
      </c>
      <c r="V126" s="1096">
        <f t="shared" si="5"/>
        <v>36.221313827991253</v>
      </c>
      <c r="W126" s="1096">
        <f t="shared" si="5"/>
        <v>28.736573890872847</v>
      </c>
      <c r="X126" s="1096">
        <f t="shared" si="5"/>
        <v>47.025242842647913</v>
      </c>
      <c r="Y126" s="1096">
        <f t="shared" si="5"/>
        <v>56.371081021782302</v>
      </c>
      <c r="Z126" s="1096">
        <f t="shared" si="5"/>
        <v>40.586042683923331</v>
      </c>
      <c r="AA126" s="1096">
        <f t="shared" si="5"/>
        <v>56.852236744139923</v>
      </c>
      <c r="AB126" s="1096">
        <f t="shared" si="5"/>
        <v>41.590514141418801</v>
      </c>
      <c r="AC126" s="1099">
        <f t="shared" si="5"/>
        <v>8.8649100356276591</v>
      </c>
      <c r="AD126" s="375"/>
      <c r="AE126" s="375"/>
      <c r="AF126" s="375"/>
      <c r="AG126" s="375"/>
      <c r="AH126" s="375"/>
      <c r="AI126" s="375"/>
      <c r="AJ126" s="375"/>
      <c r="AK126" s="375"/>
      <c r="AL126" s="375"/>
      <c r="AM126" s="375"/>
      <c r="AN126" s="375"/>
      <c r="AO126" s="375"/>
      <c r="AP126" s="375"/>
      <c r="AQ126" s="375"/>
      <c r="AR126" s="375"/>
      <c r="AS126" s="375"/>
      <c r="AT126" s="375"/>
      <c r="AU126" s="375"/>
      <c r="AV126" s="375"/>
      <c r="AW126" s="375"/>
      <c r="AX126" s="375"/>
      <c r="AY126" s="375"/>
      <c r="AZ126" s="834"/>
      <c r="BA126" s="2878"/>
      <c r="BB126" s="189" t="s">
        <v>22</v>
      </c>
      <c r="BC126" s="464">
        <v>7184.6527680000036</v>
      </c>
      <c r="BD126" s="468">
        <v>9309.0013539999582</v>
      </c>
      <c r="BE126" s="468">
        <v>6720.2403790000044</v>
      </c>
      <c r="BF126" s="468">
        <v>2193.4810390000007</v>
      </c>
      <c r="BG126" s="475">
        <v>628.96214799999984</v>
      </c>
      <c r="BH126" s="479">
        <v>2984.1705640000041</v>
      </c>
      <c r="BI126" s="468">
        <v>1162.6561160000001</v>
      </c>
      <c r="BJ126" s="468">
        <v>614.72855800000002</v>
      </c>
      <c r="BK126" s="468">
        <v>347.79852600000004</v>
      </c>
      <c r="BL126" s="475">
        <v>154.980504</v>
      </c>
      <c r="BM126" s="479">
        <v>3762.0883100000028</v>
      </c>
      <c r="BN126" s="468">
        <v>3873.8821300000022</v>
      </c>
      <c r="BO126" s="468">
        <v>5125.8579189999928</v>
      </c>
      <c r="BP126" s="468">
        <v>4906.2968310000033</v>
      </c>
      <c r="BQ126" s="475">
        <v>3103.878229999998</v>
      </c>
      <c r="BR126" s="479">
        <v>611.45349099999953</v>
      </c>
      <c r="BS126" s="468">
        <v>2519.9668360000023</v>
      </c>
      <c r="BT126" s="468">
        <v>221.79315300000002</v>
      </c>
      <c r="BU126" s="468">
        <v>1720.285531999999</v>
      </c>
      <c r="BV126" s="468">
        <v>5050.4839439999932</v>
      </c>
      <c r="BW126" s="468">
        <v>873.93011799999988</v>
      </c>
      <c r="BX126" s="468">
        <v>4025.3021759999974</v>
      </c>
      <c r="BY126" s="486">
        <v>3671.2728689999981</v>
      </c>
      <c r="BZ126" s="486">
        <v>3425.0188350000039</v>
      </c>
      <c r="CA126" s="486">
        <v>1175.5447410000013</v>
      </c>
      <c r="CB126" s="486">
        <v>2144.682830999996</v>
      </c>
      <c r="CC126" s="486">
        <v>596.60316199999977</v>
      </c>
      <c r="CD126" s="2631"/>
      <c r="CE126" s="2631"/>
      <c r="CF126" s="2631"/>
      <c r="CG126" s="2631"/>
      <c r="CH126" s="2631"/>
      <c r="CI126" s="2631"/>
      <c r="CJ126" s="2631"/>
      <c r="CK126" s="2631"/>
      <c r="CL126" s="2631"/>
      <c r="CM126" s="2631"/>
      <c r="CN126" s="2631"/>
      <c r="CO126" s="2631"/>
      <c r="CP126" s="2631"/>
      <c r="CQ126" s="2631"/>
      <c r="CR126" s="2631"/>
      <c r="CS126" s="2631"/>
      <c r="CT126" s="2631"/>
      <c r="CU126" s="2631"/>
      <c r="CV126" s="2631"/>
      <c r="CW126" s="2631"/>
      <c r="CX126" s="2631"/>
      <c r="CY126" s="2631"/>
      <c r="CZ126" s="2528"/>
    </row>
    <row r="127" s="161" customFormat="true" ht="15" customHeight="true" x14ac:dyDescent="0.2">
      <c r="A127" s="2886"/>
      <c r="B127" s="2149" t="s">
        <v>19</v>
      </c>
      <c r="C127" s="2073">
        <v>26.226736082896767</v>
      </c>
      <c r="D127" s="2074">
        <v>6.5925799798159472</v>
      </c>
      <c r="E127" s="2074">
        <v>2.4100333570491688</v>
      </c>
      <c r="F127" s="2074">
        <v>0.18845502208453938</v>
      </c>
      <c r="G127" s="2075">
        <v>0.12927054506113636</v>
      </c>
      <c r="H127" s="2076">
        <v>6.8394268244911505</v>
      </c>
      <c r="I127" s="2074">
        <v>0.20954593944330274</v>
      </c>
      <c r="J127" s="2074">
        <v>0.10672789295187346</v>
      </c>
      <c r="K127" s="2074">
        <v>0.29432024036366639</v>
      </c>
      <c r="L127" s="2077">
        <v>8.435310988417484E-2</v>
      </c>
      <c r="M127" s="2078">
        <v>30.684079892684956</v>
      </c>
      <c r="N127" s="2074">
        <v>19.511756519964678</v>
      </c>
      <c r="O127" s="2074">
        <v>6.6303871765046916</v>
      </c>
      <c r="P127" s="2074">
        <v>2.304853924558683</v>
      </c>
      <c r="Q127" s="2075">
        <v>1.7857157265537327</v>
      </c>
      <c r="R127" s="2076">
        <v>2.3746279685995386</v>
      </c>
      <c r="S127" s="2074">
        <v>0.99810468796513518</v>
      </c>
      <c r="T127" s="2074">
        <v>0.34125447598705161</v>
      </c>
      <c r="U127" s="2074">
        <v>8.0492803824916912</v>
      </c>
      <c r="V127" s="2074">
        <v>22.1592403778196</v>
      </c>
      <c r="W127" s="2074">
        <v>1.8837022386713407</v>
      </c>
      <c r="X127" s="2074">
        <v>14.858263550718084</v>
      </c>
      <c r="Y127" s="2074">
        <v>0.70827090859512043</v>
      </c>
      <c r="Z127" s="2074">
        <v>1.01763414408676</v>
      </c>
      <c r="AA127" s="2074">
        <v>0.31660683409685492</v>
      </c>
      <c r="AB127" s="2074">
        <v>4.2746507932113174</v>
      </c>
      <c r="AC127" s="2660">
        <v>0</v>
      </c>
      <c r="AD127" s="375"/>
      <c r="AE127" s="375"/>
      <c r="AF127" s="375"/>
      <c r="AG127" s="375"/>
      <c r="AH127" s="375"/>
      <c r="AI127" s="375"/>
      <c r="AJ127" s="375"/>
      <c r="AK127" s="375"/>
      <c r="AL127" s="375"/>
      <c r="AM127" s="375"/>
      <c r="AN127" s="375"/>
      <c r="AO127" s="375"/>
      <c r="AP127" s="375"/>
      <c r="AQ127" s="375"/>
      <c r="AR127" s="375"/>
      <c r="AS127" s="375"/>
      <c r="AT127" s="375"/>
      <c r="AU127" s="375"/>
      <c r="AV127" s="375"/>
      <c r="AW127" s="375"/>
      <c r="AX127" s="375"/>
      <c r="AY127" s="375"/>
      <c r="AZ127" s="834"/>
      <c r="BA127" s="2878"/>
      <c r="BB127" s="189" t="s">
        <v>19</v>
      </c>
      <c r="BC127" s="464">
        <v>3822.8392990000038</v>
      </c>
      <c r="BD127" s="468">
        <v>960.66198599999973</v>
      </c>
      <c r="BE127" s="468">
        <v>351.23510800000003</v>
      </c>
      <c r="BF127" s="468">
        <v>27.454000999999998</v>
      </c>
      <c r="BG127" s="475">
        <v>18.797657000000001</v>
      </c>
      <c r="BH127" s="479">
        <v>473.74042100000014</v>
      </c>
      <c r="BI127" s="468">
        <v>14.509069</v>
      </c>
      <c r="BJ127" s="468">
        <v>7.390485</v>
      </c>
      <c r="BK127" s="468">
        <v>20.287723999999997</v>
      </c>
      <c r="BL127" s="475">
        <v>5.842568</v>
      </c>
      <c r="BM127" s="479">
        <v>2348.0168390000003</v>
      </c>
      <c r="BN127" s="468">
        <v>1491.6944050000013</v>
      </c>
      <c r="BO127" s="468">
        <v>506.61262199999987</v>
      </c>
      <c r="BP127" s="468">
        <v>176.29897400000002</v>
      </c>
      <c r="BQ127" s="475">
        <v>136.59494400000005</v>
      </c>
      <c r="BR127" s="479">
        <v>81.948771000000036</v>
      </c>
      <c r="BS127" s="468">
        <v>54.496033000000011</v>
      </c>
      <c r="BT127" s="468">
        <v>21.832432000000001</v>
      </c>
      <c r="BU127" s="468">
        <v>251.65081399999997</v>
      </c>
      <c r="BV127" s="468">
        <v>3088.5166420000014</v>
      </c>
      <c r="BW127" s="468">
        <v>57.286722000000005</v>
      </c>
      <c r="BX127" s="468">
        <v>1266.3017809999997</v>
      </c>
      <c r="BY127" s="486">
        <v>46.101751000000007</v>
      </c>
      <c r="BZ127" s="486">
        <v>85.877209999999977</v>
      </c>
      <c r="CA127" s="486">
        <v>6.5465409999999995</v>
      </c>
      <c r="CB127" s="486">
        <v>220.42935400000007</v>
      </c>
      <c r="CC127" s="486">
        <v>0</v>
      </c>
      <c r="CD127" s="2631"/>
      <c r="CE127" s="2631"/>
      <c r="CF127" s="2631"/>
      <c r="CG127" s="2631"/>
      <c r="CH127" s="2631"/>
      <c r="CI127" s="2631"/>
      <c r="CJ127" s="2631"/>
      <c r="CK127" s="2631"/>
      <c r="CL127" s="2631"/>
      <c r="CM127" s="2631"/>
      <c r="CN127" s="2631"/>
      <c r="CO127" s="2631"/>
      <c r="CP127" s="2631"/>
      <c r="CQ127" s="2631"/>
      <c r="CR127" s="2631"/>
      <c r="CS127" s="2631"/>
      <c r="CT127" s="2631"/>
      <c r="CU127" s="2631"/>
      <c r="CV127" s="2631"/>
      <c r="CW127" s="2631"/>
      <c r="CX127" s="2631"/>
      <c r="CY127" s="2631"/>
      <c r="CZ127" s="2528"/>
    </row>
    <row r="128" s="161" customFormat="true" ht="15" customHeight="true" x14ac:dyDescent="0.2">
      <c r="A128" s="2886" t="s">
        <v>188</v>
      </c>
      <c r="B128" s="2149" t="s">
        <v>50</v>
      </c>
      <c r="C128" s="2073">
        <v>7.0584950936417918</v>
      </c>
      <c r="D128" s="2074">
        <v>23.513535895255195</v>
      </c>
      <c r="E128" s="2074">
        <v>33.96323690061088</v>
      </c>
      <c r="F128" s="2074">
        <v>39.512753057009967</v>
      </c>
      <c r="G128" s="2075">
        <v>27.297880823809244</v>
      </c>
      <c r="H128" s="2076">
        <v>28.746300686145332</v>
      </c>
      <c r="I128" s="2074">
        <v>38.968913933790347</v>
      </c>
      <c r="J128" s="2074">
        <v>42.655637458521092</v>
      </c>
      <c r="K128" s="2074">
        <v>39.010141066936598</v>
      </c>
      <c r="L128" s="2077">
        <v>16.951598673369002</v>
      </c>
      <c r="M128" s="2078">
        <v>7.2436551714804622</v>
      </c>
      <c r="N128" s="2074">
        <v>8.4655787729916838</v>
      </c>
      <c r="O128" s="2074">
        <v>24.557530363375534</v>
      </c>
      <c r="P128" s="2074">
        <v>27.895700522526752</v>
      </c>
      <c r="Q128" s="2075">
        <v>30.660796626799215</v>
      </c>
      <c r="R128" s="2076">
        <v>12.159054239117642</v>
      </c>
      <c r="S128" s="2074">
        <v>34.57647185144468</v>
      </c>
      <c r="T128" s="2074">
        <v>36.492187037220816</v>
      </c>
      <c r="U128" s="2074">
        <v>30.239637011947419</v>
      </c>
      <c r="V128" s="2074">
        <v>13.343274319114268</v>
      </c>
      <c r="W128" s="2074">
        <v>28.712012637875684</v>
      </c>
      <c r="X128" s="2074">
        <v>7.7882838120148419</v>
      </c>
      <c r="Y128" s="2074">
        <v>38.954751167530269</v>
      </c>
      <c r="Z128" s="2074">
        <v>33.02372268517076</v>
      </c>
      <c r="AA128" s="2074">
        <v>36.267549154434015</v>
      </c>
      <c r="AB128" s="2074">
        <v>44.851655454477694</v>
      </c>
      <c r="AC128" s="2660">
        <v>43.026544295690663</v>
      </c>
      <c r="AD128" s="375"/>
      <c r="AE128" s="375"/>
      <c r="AF128" s="375"/>
      <c r="AG128" s="375"/>
      <c r="AH128" s="375"/>
      <c r="AI128" s="375"/>
      <c r="AJ128" s="375"/>
      <c r="AK128" s="375"/>
      <c r="AL128" s="375"/>
      <c r="AM128" s="375"/>
      <c r="AN128" s="375"/>
      <c r="AO128" s="375"/>
      <c r="AP128" s="375"/>
      <c r="AQ128" s="375"/>
      <c r="AR128" s="375"/>
      <c r="AS128" s="375"/>
      <c r="AT128" s="375"/>
      <c r="AU128" s="375"/>
      <c r="AV128" s="375"/>
      <c r="AW128" s="375"/>
      <c r="AX128" s="375"/>
      <c r="AY128" s="375"/>
      <c r="AZ128" s="834"/>
      <c r="BA128" s="2878" t="s">
        <v>110</v>
      </c>
      <c r="BB128" s="189" t="s">
        <v>50</v>
      </c>
      <c r="BC128" s="1275" t="s">
        <v>36</v>
      </c>
      <c r="BD128" s="1295" t="s">
        <v>36</v>
      </c>
      <c r="BE128" s="1295" t="s">
        <v>36</v>
      </c>
      <c r="BF128" s="1295" t="s">
        <v>36</v>
      </c>
      <c r="BG128" s="1316" t="s">
        <v>36</v>
      </c>
      <c r="BH128" s="1337" t="s">
        <v>36</v>
      </c>
      <c r="BI128" s="1295" t="s">
        <v>36</v>
      </c>
      <c r="BJ128" s="1295" t="s">
        <v>36</v>
      </c>
      <c r="BK128" s="1295" t="s">
        <v>36</v>
      </c>
      <c r="BL128" s="1316" t="s">
        <v>36</v>
      </c>
      <c r="BM128" s="1337" t="s">
        <v>36</v>
      </c>
      <c r="BN128" s="1295" t="s">
        <v>36</v>
      </c>
      <c r="BO128" s="1295" t="s">
        <v>36</v>
      </c>
      <c r="BP128" s="1295" t="s">
        <v>36</v>
      </c>
      <c r="BQ128" s="1316" t="s">
        <v>36</v>
      </c>
      <c r="BR128" s="1337" t="s">
        <v>36</v>
      </c>
      <c r="BS128" s="1295" t="s">
        <v>36</v>
      </c>
      <c r="BT128" s="1295" t="s">
        <v>36</v>
      </c>
      <c r="BU128" s="1295" t="s">
        <v>36</v>
      </c>
      <c r="BV128" s="1295" t="s">
        <v>36</v>
      </c>
      <c r="BW128" s="1295" t="s">
        <v>36</v>
      </c>
      <c r="BX128" s="1295" t="s">
        <v>36</v>
      </c>
      <c r="BY128" s="1356" t="s">
        <v>36</v>
      </c>
      <c r="BZ128" s="1356" t="s">
        <v>36</v>
      </c>
      <c r="CA128" s="1356" t="s">
        <v>36</v>
      </c>
      <c r="CB128" s="1356" t="s">
        <v>36</v>
      </c>
      <c r="CC128" s="1356" t="s">
        <v>36</v>
      </c>
      <c r="CD128" s="2528"/>
      <c r="CE128" s="2528"/>
      <c r="CF128" s="2528"/>
      <c r="CG128" s="2528"/>
      <c r="CH128" s="2528"/>
      <c r="CI128" s="2528"/>
      <c r="CJ128" s="2528"/>
      <c r="CK128" s="2528"/>
      <c r="CL128" s="2528"/>
      <c r="CM128" s="2528"/>
      <c r="CN128" s="2528"/>
      <c r="CO128" s="2528"/>
      <c r="CP128" s="2528"/>
      <c r="CQ128" s="2528"/>
      <c r="CR128" s="2528"/>
      <c r="CS128" s="2528"/>
      <c r="CT128" s="2528"/>
      <c r="CU128" s="2528"/>
      <c r="CV128" s="2528"/>
      <c r="CW128" s="2528"/>
      <c r="CX128" s="2528"/>
      <c r="CY128" s="2528"/>
      <c r="CZ128" s="2528"/>
    </row>
    <row r="129" s="161" customFormat="true" ht="15" customHeight="true" x14ac:dyDescent="0.2">
      <c r="A129" s="2891"/>
      <c r="B129" s="2150" t="s">
        <v>49</v>
      </c>
      <c r="C129" s="2079">
        <v>92.941504906358162</v>
      </c>
      <c r="D129" s="2080">
        <v>76.486464104744755</v>
      </c>
      <c r="E129" s="2080">
        <v>66.036763099389191</v>
      </c>
      <c r="F129" s="2080">
        <v>60.487246942990069</v>
      </c>
      <c r="G129" s="2081">
        <v>72.702119176190891</v>
      </c>
      <c r="H129" s="2082">
        <v>71.253699313854739</v>
      </c>
      <c r="I129" s="2080">
        <v>61.031086066209561</v>
      </c>
      <c r="J129" s="2080">
        <v>57.344362541479008</v>
      </c>
      <c r="K129" s="2080">
        <v>60.989858933063466</v>
      </c>
      <c r="L129" s="2083">
        <v>83.048401326630795</v>
      </c>
      <c r="M129" s="2084">
        <v>92.756344828519488</v>
      </c>
      <c r="N129" s="2080">
        <v>91.534421227008295</v>
      </c>
      <c r="O129" s="2080">
        <v>75.442469636624537</v>
      </c>
      <c r="P129" s="2080">
        <v>72.104299477473162</v>
      </c>
      <c r="Q129" s="2081">
        <v>69.339203373200888</v>
      </c>
      <c r="R129" s="2082">
        <v>87.840945760882235</v>
      </c>
      <c r="S129" s="2080">
        <v>65.423528148555221</v>
      </c>
      <c r="T129" s="2080">
        <v>63.507812962779177</v>
      </c>
      <c r="U129" s="2080">
        <v>69.760362988052577</v>
      </c>
      <c r="V129" s="2080">
        <v>86.656725680885828</v>
      </c>
      <c r="W129" s="2080">
        <v>71.287987362124326</v>
      </c>
      <c r="X129" s="2080">
        <v>92.211716187985203</v>
      </c>
      <c r="Y129" s="2080">
        <v>61.045248832469682</v>
      </c>
      <c r="Z129" s="2080">
        <v>66.976277314829375</v>
      </c>
      <c r="AA129" s="2080">
        <v>63.73245084556595</v>
      </c>
      <c r="AB129" s="2080">
        <v>55.14834454552232</v>
      </c>
      <c r="AC129" s="2661">
        <v>56.973455704309195</v>
      </c>
      <c r="AD129" s="375"/>
      <c r="AE129" s="375"/>
      <c r="AF129" s="375"/>
      <c r="AG129" s="375"/>
      <c r="AH129" s="375"/>
      <c r="AI129" s="375"/>
      <c r="AJ129" s="375"/>
      <c r="AK129" s="375"/>
      <c r="AL129" s="375"/>
      <c r="AM129" s="375"/>
      <c r="AN129" s="375"/>
      <c r="AO129" s="375"/>
      <c r="AP129" s="375"/>
      <c r="AQ129" s="375"/>
      <c r="AR129" s="375"/>
      <c r="AS129" s="375"/>
      <c r="AT129" s="375"/>
      <c r="AU129" s="375"/>
      <c r="AV129" s="375"/>
      <c r="AW129" s="375"/>
      <c r="AX129" s="375"/>
      <c r="AY129" s="375"/>
      <c r="AZ129" s="834"/>
      <c r="BA129" s="2880"/>
      <c r="BB129" s="190" t="s">
        <v>49</v>
      </c>
      <c r="BC129" s="1276" t="s">
        <v>36</v>
      </c>
      <c r="BD129" s="1296" t="s">
        <v>36</v>
      </c>
      <c r="BE129" s="1296" t="s">
        <v>36</v>
      </c>
      <c r="BF129" s="1296" t="s">
        <v>36</v>
      </c>
      <c r="BG129" s="1317" t="s">
        <v>36</v>
      </c>
      <c r="BH129" s="1338" t="s">
        <v>36</v>
      </c>
      <c r="BI129" s="1296" t="s">
        <v>36</v>
      </c>
      <c r="BJ129" s="1296" t="s">
        <v>36</v>
      </c>
      <c r="BK129" s="1296" t="s">
        <v>36</v>
      </c>
      <c r="BL129" s="1317" t="s">
        <v>36</v>
      </c>
      <c r="BM129" s="1338" t="s">
        <v>36</v>
      </c>
      <c r="BN129" s="1296" t="s">
        <v>36</v>
      </c>
      <c r="BO129" s="1296" t="s">
        <v>36</v>
      </c>
      <c r="BP129" s="1296" t="s">
        <v>36</v>
      </c>
      <c r="BQ129" s="1317" t="s">
        <v>36</v>
      </c>
      <c r="BR129" s="1338" t="s">
        <v>36</v>
      </c>
      <c r="BS129" s="1296" t="s">
        <v>36</v>
      </c>
      <c r="BT129" s="1296" t="s">
        <v>36</v>
      </c>
      <c r="BU129" s="1296" t="s">
        <v>36</v>
      </c>
      <c r="BV129" s="1296" t="s">
        <v>36</v>
      </c>
      <c r="BW129" s="1296" t="s">
        <v>36</v>
      </c>
      <c r="BX129" s="1296" t="s">
        <v>36</v>
      </c>
      <c r="BY129" s="1357" t="s">
        <v>36</v>
      </c>
      <c r="BZ129" s="1357" t="s">
        <v>36</v>
      </c>
      <c r="CA129" s="1357" t="s">
        <v>36</v>
      </c>
      <c r="CB129" s="1357" t="s">
        <v>36</v>
      </c>
      <c r="CC129" s="1357" t="s">
        <v>36</v>
      </c>
      <c r="CD129" s="2529"/>
      <c r="CE129" s="2529"/>
      <c r="CF129" s="2529"/>
      <c r="CG129" s="2529"/>
      <c r="CH129" s="2529"/>
      <c r="CI129" s="2529"/>
      <c r="CJ129" s="2529"/>
      <c r="CK129" s="2529"/>
      <c r="CL129" s="2529"/>
      <c r="CM129" s="2529"/>
      <c r="CN129" s="2529"/>
      <c r="CO129" s="2529"/>
      <c r="CP129" s="2529"/>
      <c r="CQ129" s="2529"/>
      <c r="CR129" s="2529"/>
      <c r="CS129" s="2529"/>
      <c r="CT129" s="2529"/>
      <c r="CU129" s="2529"/>
      <c r="CV129" s="2529"/>
      <c r="CW129" s="2529"/>
      <c r="CX129" s="2529"/>
      <c r="CY129" s="2529"/>
      <c r="CZ129" s="2529"/>
    </row>
    <row r="130" s="157" customFormat="true" ht="15" customHeight="true" x14ac:dyDescent="0.2">
      <c r="A130" s="2893" t="s">
        <v>48</v>
      </c>
      <c r="B130" s="290" t="s">
        <v>43</v>
      </c>
      <c r="C130" s="296">
        <f>C158/(C158+C159)*100</f>
        <v>33.218581996592107</v>
      </c>
      <c r="D130" s="297">
        <f t="shared" ref="D130:AC130" si="6">D158/(D158+D159)*100</f>
        <v>31.427728125759895</v>
      </c>
      <c r="E130" s="297">
        <f t="shared" si="6"/>
        <v>52.650479018264384</v>
      </c>
      <c r="F130" s="297">
        <f t="shared" si="6"/>
        <v>84.411785578383018</v>
      </c>
      <c r="G130" s="298">
        <f t="shared" si="6"/>
        <v>92.360182158542898</v>
      </c>
      <c r="H130" s="299">
        <f t="shared" si="6"/>
        <v>53.261088826668576</v>
      </c>
      <c r="I130" s="297">
        <f t="shared" si="6"/>
        <v>83.649404460128508</v>
      </c>
      <c r="J130" s="297">
        <f t="shared" si="6"/>
        <v>90.585646270667155</v>
      </c>
      <c r="K130" s="297">
        <f t="shared" si="6"/>
        <v>93.400986185892691</v>
      </c>
      <c r="L130" s="300">
        <f t="shared" si="6"/>
        <v>93.997761291792486</v>
      </c>
      <c r="M130" s="296">
        <f t="shared" si="6"/>
        <v>29.217857708399421</v>
      </c>
      <c r="N130" s="297">
        <f t="shared" si="6"/>
        <v>37.043758101908949</v>
      </c>
      <c r="O130" s="297">
        <f t="shared" si="6"/>
        <v>28.109927713513876</v>
      </c>
      <c r="P130" s="297">
        <f t="shared" si="6"/>
        <v>33.971959332430743</v>
      </c>
      <c r="Q130" s="298">
        <f t="shared" si="6"/>
        <v>57.432064353927103</v>
      </c>
      <c r="R130" s="299">
        <f t="shared" si="6"/>
        <v>81.161818075501756</v>
      </c>
      <c r="S130" s="297">
        <f t="shared" si="6"/>
        <v>49.69681992723369</v>
      </c>
      <c r="T130" s="297">
        <f t="shared" si="6"/>
        <v>94.845344477659026</v>
      </c>
      <c r="U130" s="297">
        <f t="shared" si="6"/>
        <v>36.791299673441564</v>
      </c>
      <c r="V130" s="297">
        <f t="shared" si="6"/>
        <v>53.257414325289162</v>
      </c>
      <c r="W130" s="297">
        <f t="shared" si="6"/>
        <v>67.515125448092078</v>
      </c>
      <c r="X130" s="297">
        <f t="shared" si="6"/>
        <v>43.916346268298668</v>
      </c>
      <c r="Y130" s="297">
        <f t="shared" si="6"/>
        <v>36.3146296211482</v>
      </c>
      <c r="Z130" s="297">
        <f t="shared" si="6"/>
        <v>56.050860167450303</v>
      </c>
      <c r="AA130" s="297">
        <f t="shared" si="6"/>
        <v>38.089939344833688</v>
      </c>
      <c r="AB130" s="297">
        <f t="shared" si="6"/>
        <v>48.039643675123124</v>
      </c>
      <c r="AC130" s="300">
        <f t="shared" si="6"/>
        <v>88.332035448421436</v>
      </c>
      <c r="AD130" s="784"/>
      <c r="AE130" s="784"/>
      <c r="AF130" s="784"/>
      <c r="AG130" s="784"/>
      <c r="AH130" s="784"/>
      <c r="AI130" s="784"/>
      <c r="AJ130" s="784"/>
      <c r="AK130" s="784"/>
      <c r="AL130" s="784"/>
      <c r="AM130" s="784"/>
      <c r="AN130" s="784"/>
      <c r="AO130" s="784"/>
      <c r="AP130" s="784"/>
      <c r="AQ130" s="784"/>
      <c r="AR130" s="784"/>
      <c r="AS130" s="784"/>
      <c r="AT130" s="784"/>
      <c r="AU130" s="784"/>
      <c r="AV130" s="784"/>
      <c r="AW130" s="784"/>
      <c r="AX130" s="784"/>
      <c r="AY130" s="784"/>
      <c r="AZ130" s="251"/>
      <c r="BB130" s="159"/>
      <c r="BZ130" s="251"/>
      <c r="CA130" s="251"/>
      <c r="CB130" s="251"/>
      <c r="CC130" s="251"/>
      <c r="CD130" s="251"/>
      <c r="CE130" s="251"/>
      <c r="CF130" s="251"/>
      <c r="CG130" s="251"/>
      <c r="CH130" s="251"/>
      <c r="CI130" s="251"/>
      <c r="CJ130" s="251"/>
      <c r="CK130" s="251"/>
      <c r="CL130" s="251"/>
      <c r="CM130" s="251"/>
      <c r="CN130" s="251"/>
      <c r="CO130" s="251"/>
      <c r="CP130" s="251"/>
      <c r="CQ130" s="251"/>
      <c r="CR130" s="251"/>
      <c r="CS130" s="251"/>
      <c r="CT130" s="251"/>
      <c r="CU130" s="251"/>
      <c r="CV130" s="251"/>
      <c r="CW130" s="251"/>
      <c r="CX130" s="251"/>
      <c r="CY130" s="251"/>
      <c r="CZ130" s="251"/>
    </row>
    <row r="131" s="157" customFormat="true" ht="15" customHeight="true" x14ac:dyDescent="0.2">
      <c r="A131" s="2894"/>
      <c r="B131" s="282" t="s">
        <v>47</v>
      </c>
      <c r="C131" s="301"/>
      <c r="D131" s="302"/>
      <c r="E131" s="302"/>
      <c r="F131" s="302"/>
      <c r="G131" s="303"/>
      <c r="H131" s="304"/>
      <c r="I131" s="302"/>
      <c r="J131" s="302"/>
      <c r="K131" s="302"/>
      <c r="L131" s="305"/>
      <c r="M131" s="301"/>
      <c r="N131" s="302"/>
      <c r="O131" s="302"/>
      <c r="P131" s="302"/>
      <c r="Q131" s="303"/>
      <c r="R131" s="304"/>
      <c r="S131" s="302"/>
      <c r="T131" s="302"/>
      <c r="U131" s="302"/>
      <c r="V131" s="302"/>
      <c r="W131" s="302"/>
      <c r="X131" s="302"/>
      <c r="Y131" s="302"/>
      <c r="Z131" s="302"/>
      <c r="AA131" s="302"/>
      <c r="AB131" s="305"/>
      <c r="AC131" s="305"/>
      <c r="AD131" s="784"/>
      <c r="AE131" s="784"/>
      <c r="AF131" s="784"/>
      <c r="AG131" s="784"/>
      <c r="AH131" s="784"/>
      <c r="AI131" s="784"/>
      <c r="AJ131" s="784"/>
      <c r="AK131" s="784"/>
      <c r="AL131" s="784"/>
      <c r="AM131" s="784"/>
      <c r="AN131" s="784"/>
      <c r="AO131" s="784"/>
      <c r="AP131" s="784"/>
      <c r="AQ131" s="784"/>
      <c r="AR131" s="784"/>
      <c r="AS131" s="784"/>
      <c r="AT131" s="784"/>
      <c r="AU131" s="784"/>
      <c r="AV131" s="784"/>
      <c r="AW131" s="784"/>
      <c r="AX131" s="784"/>
      <c r="AY131" s="784"/>
      <c r="AZ131" s="251"/>
      <c r="BB131" s="159"/>
      <c r="BZ131" s="251"/>
      <c r="CA131" s="251"/>
      <c r="CB131" s="251"/>
      <c r="CC131" s="251"/>
      <c r="CD131" s="251"/>
      <c r="CE131" s="251"/>
      <c r="CF131" s="251"/>
      <c r="CG131" s="251"/>
      <c r="CH131" s="251"/>
      <c r="CI131" s="251"/>
      <c r="CJ131" s="251"/>
      <c r="CK131" s="251"/>
      <c r="CL131" s="251"/>
      <c r="CM131" s="251"/>
      <c r="CN131" s="251"/>
      <c r="CO131" s="251"/>
      <c r="CP131" s="251"/>
      <c r="CQ131" s="251"/>
      <c r="CR131" s="251"/>
      <c r="CS131" s="251"/>
      <c r="CT131" s="251"/>
      <c r="CU131" s="251"/>
      <c r="CV131" s="251"/>
      <c r="CW131" s="251"/>
      <c r="CX131" s="251"/>
      <c r="CY131" s="251"/>
      <c r="CZ131" s="251"/>
    </row>
    <row r="132" s="157" customFormat="true" ht="15" customHeight="true" x14ac:dyDescent="0.2">
      <c r="A132" s="2895"/>
      <c r="B132" s="283" t="s">
        <v>47</v>
      </c>
      <c r="C132" s="306"/>
      <c r="D132" s="307"/>
      <c r="E132" s="307"/>
      <c r="F132" s="307"/>
      <c r="G132" s="308"/>
      <c r="H132" s="309"/>
      <c r="I132" s="307"/>
      <c r="J132" s="307"/>
      <c r="K132" s="307"/>
      <c r="L132" s="310"/>
      <c r="M132" s="306"/>
      <c r="N132" s="307"/>
      <c r="O132" s="307"/>
      <c r="P132" s="307"/>
      <c r="Q132" s="308"/>
      <c r="R132" s="2450"/>
      <c r="S132" s="2451"/>
      <c r="T132" s="2451"/>
      <c r="U132" s="2451"/>
      <c r="V132" s="2451"/>
      <c r="W132" s="2451"/>
      <c r="X132" s="2451"/>
      <c r="Y132" s="2451"/>
      <c r="Z132" s="2451"/>
      <c r="AA132" s="2451"/>
      <c r="AB132" s="2452"/>
      <c r="AC132" s="2452"/>
      <c r="AD132" s="784"/>
      <c r="AE132" s="784"/>
      <c r="AF132" s="784"/>
      <c r="AG132" s="784"/>
      <c r="AH132" s="784"/>
      <c r="AI132" s="784"/>
      <c r="AJ132" s="784"/>
      <c r="AK132" s="784"/>
      <c r="AL132" s="784"/>
      <c r="AM132" s="784"/>
      <c r="AN132" s="784"/>
      <c r="AO132" s="784"/>
      <c r="AP132" s="784"/>
      <c r="AQ132" s="784"/>
      <c r="AR132" s="784"/>
      <c r="AS132" s="784"/>
      <c r="AT132" s="784"/>
      <c r="AU132" s="784"/>
      <c r="AV132" s="784"/>
      <c r="AW132" s="784"/>
      <c r="AX132" s="784"/>
      <c r="AY132" s="784"/>
      <c r="AZ132" s="251"/>
      <c r="BB132" s="159"/>
      <c r="BZ132" s="251"/>
      <c r="CA132" s="251"/>
      <c r="CB132" s="251"/>
      <c r="CC132" s="251"/>
      <c r="CD132" s="251"/>
      <c r="CE132" s="251"/>
      <c r="CF132" s="251"/>
      <c r="CG132" s="251"/>
      <c r="CH132" s="251"/>
      <c r="CI132" s="251"/>
      <c r="CJ132" s="251"/>
      <c r="CK132" s="251"/>
      <c r="CL132" s="251"/>
      <c r="CM132" s="251"/>
      <c r="CN132" s="251"/>
      <c r="CO132" s="251"/>
      <c r="CP132" s="251"/>
      <c r="CQ132" s="251"/>
      <c r="CR132" s="251"/>
      <c r="CS132" s="251"/>
      <c r="CT132" s="251"/>
      <c r="CU132" s="251"/>
      <c r="CV132" s="251"/>
      <c r="CW132" s="251"/>
      <c r="CX132" s="251"/>
      <c r="CY132" s="251"/>
      <c r="CZ132" s="251"/>
    </row>
    <row r="133" s="161" customFormat="true" ht="15" customHeight="true" x14ac:dyDescent="0.2">
      <c r="A133" s="156"/>
      <c r="B133" s="221"/>
      <c r="C133" s="2900" t="s">
        <v>116</v>
      </c>
      <c r="D133" s="2901"/>
      <c r="E133" s="2901"/>
      <c r="F133" s="2901"/>
      <c r="G133" s="2902"/>
      <c r="H133" s="2899" t="s">
        <v>39</v>
      </c>
      <c r="I133" s="2888"/>
      <c r="J133" s="2888"/>
      <c r="K133" s="2888"/>
      <c r="L133" s="2890"/>
      <c r="M133" s="2887" t="s">
        <v>38</v>
      </c>
      <c r="N133" s="2888"/>
      <c r="O133" s="2888"/>
      <c r="P133" s="2888"/>
      <c r="Q133" s="2890"/>
      <c r="R133" s="2636" t="s">
        <v>144</v>
      </c>
      <c r="S133" s="2646"/>
      <c r="T133" s="2646"/>
      <c r="U133" s="2646"/>
      <c r="V133" s="2646"/>
      <c r="W133" s="2646"/>
      <c r="X133" s="2646"/>
      <c r="Y133" s="2646"/>
      <c r="Z133" s="2646"/>
      <c r="AA133" s="2646"/>
      <c r="AB133" s="2646"/>
      <c r="AC133" s="2647"/>
      <c r="AD133" s="375"/>
      <c r="AE133" s="375"/>
      <c r="AF133" s="375"/>
      <c r="AG133" s="375"/>
      <c r="AH133" s="375"/>
      <c r="AI133" s="375"/>
      <c r="AJ133" s="375"/>
      <c r="AK133" s="375"/>
      <c r="AL133" s="375"/>
      <c r="AM133" s="375"/>
      <c r="AN133" s="375"/>
      <c r="AO133" s="375"/>
      <c r="AP133" s="375"/>
      <c r="AQ133" s="375"/>
      <c r="AR133" s="375"/>
      <c r="AS133" s="375"/>
      <c r="AT133" s="375"/>
      <c r="AU133" s="375"/>
      <c r="AV133" s="375"/>
      <c r="AW133" s="375"/>
      <c r="AX133" s="375"/>
      <c r="AY133" s="375"/>
      <c r="AZ133" s="834"/>
      <c r="BA133" s="252" t="s">
        <v>132</v>
      </c>
      <c r="BB133" s="142" t="s">
        <v>100</v>
      </c>
      <c r="BC133" s="2882" t="s">
        <v>116</v>
      </c>
      <c r="BD133" s="2883"/>
      <c r="BE133" s="2883"/>
      <c r="BF133" s="2883"/>
      <c r="BG133" s="2884"/>
      <c r="BH133" s="2882" t="s">
        <v>39</v>
      </c>
      <c r="BI133" s="2883"/>
      <c r="BJ133" s="2883"/>
      <c r="BK133" s="2883"/>
      <c r="BL133" s="2884"/>
      <c r="BM133" s="2882" t="s">
        <v>38</v>
      </c>
      <c r="BN133" s="2883"/>
      <c r="BO133" s="2883"/>
      <c r="BP133" s="2883"/>
      <c r="BQ133" s="2885"/>
      <c r="BR133" s="2466" t="s">
        <v>144</v>
      </c>
      <c r="BS133" s="2467"/>
      <c r="BT133" s="2467"/>
      <c r="BU133" s="2467"/>
      <c r="BV133" s="2467"/>
      <c r="BW133" s="2467"/>
      <c r="BX133" s="2467"/>
      <c r="BY133" s="2468"/>
      <c r="BZ133" s="378"/>
      <c r="CA133" s="378"/>
      <c r="CB133" s="378"/>
      <c r="CC133" s="378"/>
      <c r="CD133" s="250"/>
      <c r="CE133" s="250"/>
      <c r="CF133" s="250"/>
      <c r="CG133" s="250"/>
      <c r="CH133" s="250"/>
      <c r="CI133" s="250"/>
      <c r="CJ133" s="250"/>
      <c r="CK133" s="250"/>
      <c r="CL133" s="250"/>
      <c r="CM133" s="250"/>
      <c r="CN133" s="250"/>
      <c r="CO133" s="250"/>
      <c r="CP133" s="250"/>
      <c r="CQ133" s="250"/>
      <c r="CR133" s="250"/>
      <c r="CS133" s="250"/>
      <c r="CT133" s="250"/>
      <c r="CU133" s="250"/>
      <c r="CV133" s="250"/>
      <c r="CW133" s="250"/>
      <c r="CX133" s="250"/>
      <c r="CY133" s="250"/>
      <c r="CZ133" s="250"/>
    </row>
    <row r="134" s="161" customFormat="true" ht="12.75" x14ac:dyDescent="0.2">
      <c r="A134" s="222" t="s">
        <v>70</v>
      </c>
      <c r="B134" s="288"/>
      <c r="C134" s="341" t="s">
        <v>0</v>
      </c>
      <c r="D134" s="342" t="s">
        <v>1</v>
      </c>
      <c r="E134" s="342" t="s">
        <v>2</v>
      </c>
      <c r="F134" s="342" t="s">
        <v>3</v>
      </c>
      <c r="G134" s="343" t="s">
        <v>4</v>
      </c>
      <c r="H134" s="1984" t="s">
        <v>0</v>
      </c>
      <c r="I134" s="1952" t="s">
        <v>1</v>
      </c>
      <c r="J134" s="1952" t="s">
        <v>2</v>
      </c>
      <c r="K134" s="1952" t="s">
        <v>3</v>
      </c>
      <c r="L134" s="1953" t="s">
        <v>4</v>
      </c>
      <c r="M134" s="1974" t="s">
        <v>0</v>
      </c>
      <c r="N134" s="1952" t="s">
        <v>1</v>
      </c>
      <c r="O134" s="1952" t="s">
        <v>2</v>
      </c>
      <c r="P134" s="1952" t="s">
        <v>3</v>
      </c>
      <c r="Q134" s="1996" t="s">
        <v>4</v>
      </c>
      <c r="R134" s="1984" t="s">
        <v>237</v>
      </c>
      <c r="S134" s="1952" t="s">
        <v>238</v>
      </c>
      <c r="T134" s="1952" t="s">
        <v>239</v>
      </c>
      <c r="U134" s="1952" t="s">
        <v>240</v>
      </c>
      <c r="V134" s="1952" t="s">
        <v>384</v>
      </c>
      <c r="W134" s="1952" t="s">
        <v>242</v>
      </c>
      <c r="X134" s="1952" t="s">
        <v>243</v>
      </c>
      <c r="Y134" s="1952" t="s">
        <v>385</v>
      </c>
      <c r="Z134" s="1952" t="s">
        <v>245</v>
      </c>
      <c r="AA134" s="1952" t="s">
        <v>246</v>
      </c>
      <c r="AB134" s="1952" t="s">
        <v>386</v>
      </c>
      <c r="AC134" s="1954" t="s">
        <v>387</v>
      </c>
      <c r="AD134" s="375"/>
      <c r="AE134" s="375"/>
      <c r="AF134" s="375"/>
      <c r="AG134" s="375"/>
      <c r="AH134" s="375"/>
      <c r="AI134" s="375"/>
      <c r="AJ134" s="375"/>
      <c r="AK134" s="375"/>
      <c r="AL134" s="375"/>
      <c r="AM134" s="375"/>
      <c r="AN134" s="375"/>
      <c r="AO134" s="375"/>
      <c r="AP134" s="375"/>
      <c r="AQ134" s="375"/>
      <c r="AR134" s="375"/>
      <c r="AS134" s="375"/>
      <c r="AT134" s="375"/>
      <c r="AU134" s="375"/>
      <c r="AV134" s="375"/>
      <c r="AW134" s="375"/>
      <c r="AX134" s="375"/>
      <c r="AY134" s="375"/>
      <c r="AZ134" s="834"/>
      <c r="BA134" s="233" t="s">
        <v>118</v>
      </c>
      <c r="BB134" s="232"/>
      <c r="BC134" s="408" t="s">
        <v>0</v>
      </c>
      <c r="BD134" s="207" t="s">
        <v>1</v>
      </c>
      <c r="BE134" s="207" t="s">
        <v>2</v>
      </c>
      <c r="BF134" s="207" t="s">
        <v>3</v>
      </c>
      <c r="BG134" s="409" t="s">
        <v>4</v>
      </c>
      <c r="BH134" s="421" t="s">
        <v>0</v>
      </c>
      <c r="BI134" s="207" t="s">
        <v>1</v>
      </c>
      <c r="BJ134" s="207" t="s">
        <v>2</v>
      </c>
      <c r="BK134" s="207" t="s">
        <v>3</v>
      </c>
      <c r="BL134" s="409" t="s">
        <v>4</v>
      </c>
      <c r="BM134" s="421" t="s">
        <v>0</v>
      </c>
      <c r="BN134" s="207" t="s">
        <v>1</v>
      </c>
      <c r="BO134" s="207" t="s">
        <v>2</v>
      </c>
      <c r="BP134" s="207" t="s">
        <v>3</v>
      </c>
      <c r="BQ134" s="409" t="s">
        <v>4</v>
      </c>
      <c r="BR134" s="421" t="s">
        <v>237</v>
      </c>
      <c r="BS134" s="207" t="s">
        <v>238</v>
      </c>
      <c r="BT134" s="207" t="s">
        <v>239</v>
      </c>
      <c r="BU134" s="207" t="s">
        <v>240</v>
      </c>
      <c r="BV134" s="207" t="s">
        <v>384</v>
      </c>
      <c r="BW134" s="207" t="s">
        <v>242</v>
      </c>
      <c r="BX134" s="207" t="s">
        <v>243</v>
      </c>
      <c r="BY134" s="208" t="s">
        <v>385</v>
      </c>
      <c r="BZ134" s="208" t="s">
        <v>245</v>
      </c>
      <c r="CA134" s="208" t="s">
        <v>246</v>
      </c>
      <c r="CB134" s="208" t="s">
        <v>386</v>
      </c>
      <c r="CC134" s="208" t="s">
        <v>387</v>
      </c>
      <c r="CD134" s="2530"/>
      <c r="CE134" s="2530"/>
      <c r="CF134" s="2530"/>
      <c r="CG134" s="2530"/>
      <c r="CH134" s="2530"/>
      <c r="CI134" s="2530"/>
      <c r="CJ134" s="2530"/>
      <c r="CK134" s="2530"/>
      <c r="CL134" s="2530"/>
      <c r="CM134" s="2530"/>
      <c r="CN134" s="2530"/>
      <c r="CO134" s="2530"/>
      <c r="CP134" s="2530"/>
      <c r="CQ134" s="2530"/>
      <c r="CR134" s="2530"/>
      <c r="CS134" s="2530"/>
      <c r="CT134" s="2530"/>
      <c r="CU134" s="2530"/>
      <c r="CV134" s="2530"/>
      <c r="CW134" s="2530"/>
      <c r="CX134" s="2530"/>
      <c r="CY134" s="2530"/>
      <c r="CZ134" s="2530"/>
    </row>
    <row r="135" s="161" customFormat="true" ht="15" customHeight="true" x14ac:dyDescent="0.2">
      <c r="A135" s="2892" t="s">
        <v>46</v>
      </c>
      <c r="B135" s="2151" t="s">
        <v>45</v>
      </c>
      <c r="C135" s="2085">
        <v>0</v>
      </c>
      <c r="D135" s="2086">
        <v>0</v>
      </c>
      <c r="E135" s="2086">
        <v>3.4714054551563227E-2</v>
      </c>
      <c r="F135" s="2086">
        <v>0.29309106252256478</v>
      </c>
      <c r="G135" s="2087">
        <v>3.4305840411692019</v>
      </c>
      <c r="H135" s="2088">
        <v>4.7361119067945656E-2</v>
      </c>
      <c r="I135" s="2086">
        <v>8.8073452647569286E-2</v>
      </c>
      <c r="J135" s="2086">
        <v>0.37303855333625724</v>
      </c>
      <c r="K135" s="2086">
        <v>1.4632780326771762</v>
      </c>
      <c r="L135" s="2089">
        <v>5.4980390429983128</v>
      </c>
      <c r="M135" s="2090">
        <v>0</v>
      </c>
      <c r="N135" s="2086">
        <v>0</v>
      </c>
      <c r="O135" s="2086">
        <v>0</v>
      </c>
      <c r="P135" s="2086">
        <v>0</v>
      </c>
      <c r="Q135" s="2087">
        <v>0.39599985174716473</v>
      </c>
      <c r="R135" s="2088">
        <v>0</v>
      </c>
      <c r="S135" s="2086">
        <v>1.4347919462843755</v>
      </c>
      <c r="T135" s="2086">
        <v>0.87435291985721808</v>
      </c>
      <c r="U135" s="2086">
        <v>0.1391227811494716</v>
      </c>
      <c r="V135" s="2086">
        <v>0.15990710238413017</v>
      </c>
      <c r="W135" s="2086">
        <v>0.79979632307818627</v>
      </c>
      <c r="X135" s="2086">
        <v>0.41758258611145749</v>
      </c>
      <c r="Y135" s="2086">
        <v>0.92744313970305725</v>
      </c>
      <c r="Z135" s="2086">
        <v>9.5097137270287471E-2</v>
      </c>
      <c r="AA135" s="2086">
        <v>0.87658972523787448</v>
      </c>
      <c r="AB135" s="2086">
        <v>0.99317804516202401</v>
      </c>
      <c r="AC135" s="2662">
        <v>2.8080595776437942</v>
      </c>
      <c r="AD135" s="375"/>
      <c r="AE135" s="375"/>
      <c r="AF135" s="375"/>
      <c r="AG135" s="375"/>
      <c r="AH135" s="375"/>
      <c r="AI135" s="375"/>
      <c r="AJ135" s="375"/>
      <c r="AK135" s="375"/>
      <c r="AL135" s="375"/>
      <c r="AM135" s="375"/>
      <c r="AN135" s="375"/>
      <c r="AO135" s="375"/>
      <c r="AP135" s="375"/>
      <c r="AQ135" s="375"/>
      <c r="AR135" s="375"/>
      <c r="AS135" s="375"/>
      <c r="AT135" s="375"/>
      <c r="AU135" s="375"/>
      <c r="AV135" s="375"/>
      <c r="AW135" s="375"/>
      <c r="AX135" s="375"/>
      <c r="AY135" s="375"/>
      <c r="AZ135" s="834"/>
      <c r="BA135" s="2881" t="s">
        <v>46</v>
      </c>
      <c r="BB135" s="191" t="s">
        <v>45</v>
      </c>
      <c r="BC135" s="1277" t="s">
        <v>36</v>
      </c>
      <c r="BD135" s="1297" t="s">
        <v>36</v>
      </c>
      <c r="BE135" s="1297" t="s">
        <v>36</v>
      </c>
      <c r="BF135" s="1297" t="s">
        <v>36</v>
      </c>
      <c r="BG135" s="1318" t="s">
        <v>36</v>
      </c>
      <c r="BH135" s="1339" t="s">
        <v>36</v>
      </c>
      <c r="BI135" s="1297" t="s">
        <v>36</v>
      </c>
      <c r="BJ135" s="1297" t="s">
        <v>36</v>
      </c>
      <c r="BK135" s="1297" t="s">
        <v>36</v>
      </c>
      <c r="BL135" s="1318" t="s">
        <v>36</v>
      </c>
      <c r="BM135" s="1339" t="s">
        <v>36</v>
      </c>
      <c r="BN135" s="1297" t="s">
        <v>36</v>
      </c>
      <c r="BO135" s="1297" t="s">
        <v>36</v>
      </c>
      <c r="BP135" s="1297" t="s">
        <v>36</v>
      </c>
      <c r="BQ135" s="1318" t="s">
        <v>36</v>
      </c>
      <c r="BR135" s="1339" t="s">
        <v>36</v>
      </c>
      <c r="BS135" s="1297" t="s">
        <v>36</v>
      </c>
      <c r="BT135" s="1297" t="s">
        <v>36</v>
      </c>
      <c r="BU135" s="1297" t="s">
        <v>36</v>
      </c>
      <c r="BV135" s="1297" t="s">
        <v>36</v>
      </c>
      <c r="BW135" s="1297" t="s">
        <v>36</v>
      </c>
      <c r="BX135" s="1297" t="s">
        <v>36</v>
      </c>
      <c r="BY135" s="1358" t="s">
        <v>36</v>
      </c>
      <c r="BZ135" s="1358" t="s">
        <v>36</v>
      </c>
      <c r="CA135" s="1358" t="s">
        <v>36</v>
      </c>
      <c r="CB135" s="1358" t="s">
        <v>36</v>
      </c>
      <c r="CC135" s="1358" t="s">
        <v>36</v>
      </c>
      <c r="CD135" s="2531"/>
      <c r="CE135" s="2531"/>
      <c r="CF135" s="2531"/>
      <c r="CG135" s="2531"/>
      <c r="CH135" s="2531"/>
      <c r="CI135" s="2531"/>
      <c r="CJ135" s="2531"/>
      <c r="CK135" s="2531"/>
      <c r="CL135" s="2531"/>
      <c r="CM135" s="2531"/>
      <c r="CN135" s="2531"/>
      <c r="CO135" s="2531"/>
      <c r="CP135" s="2531"/>
      <c r="CQ135" s="2531"/>
      <c r="CR135" s="2531"/>
      <c r="CS135" s="2531"/>
      <c r="CT135" s="2531"/>
      <c r="CU135" s="2531"/>
      <c r="CV135" s="2531"/>
      <c r="CW135" s="2531"/>
      <c r="CX135" s="2531"/>
      <c r="CY135" s="2531"/>
      <c r="CZ135" s="2531"/>
    </row>
    <row r="136" s="161" customFormat="true" ht="15" customHeight="true" x14ac:dyDescent="0.2">
      <c r="A136" s="2886"/>
      <c r="B136" s="2152" t="s">
        <v>44</v>
      </c>
      <c r="C136" s="2091">
        <v>0</v>
      </c>
      <c r="D136" s="2092">
        <v>0.11327228365980666</v>
      </c>
      <c r="E136" s="2092">
        <v>0.45259928955810569</v>
      </c>
      <c r="F136" s="2092">
        <v>4.2570191095482057</v>
      </c>
      <c r="G136" s="2093">
        <v>38.73258911660939</v>
      </c>
      <c r="H136" s="2094">
        <v>0.12263895360829911</v>
      </c>
      <c r="I136" s="2092">
        <v>1.9110792798716796</v>
      </c>
      <c r="J136" s="2092">
        <v>6.3704886714248774</v>
      </c>
      <c r="K136" s="2092">
        <v>21.45658103557783</v>
      </c>
      <c r="L136" s="2095">
        <v>57.744293536866742</v>
      </c>
      <c r="M136" s="2096">
        <v>0</v>
      </c>
      <c r="N136" s="2092">
        <v>0</v>
      </c>
      <c r="O136" s="2092">
        <v>1.3978841767748768E-2</v>
      </c>
      <c r="P136" s="2092">
        <v>0.26830469116353423</v>
      </c>
      <c r="Q136" s="2093">
        <v>3.3647938404330175</v>
      </c>
      <c r="R136" s="2094">
        <v>2.537096887252376</v>
      </c>
      <c r="S136" s="2092">
        <v>4.5789371182434566</v>
      </c>
      <c r="T136" s="2092">
        <v>31.949767042960918</v>
      </c>
      <c r="U136" s="2092">
        <v>3.6075517564991255</v>
      </c>
      <c r="V136" s="2092">
        <v>0.62275314537977444</v>
      </c>
      <c r="W136" s="2092">
        <v>10.879414943860924</v>
      </c>
      <c r="X136" s="2092">
        <v>1.1284124074803685</v>
      </c>
      <c r="Y136" s="2092">
        <v>3.5839788594694229</v>
      </c>
      <c r="Z136" s="2092">
        <v>6.4552083622713514</v>
      </c>
      <c r="AA136" s="2092">
        <v>6.575194900887273</v>
      </c>
      <c r="AB136" s="2092">
        <v>14.521655948487682</v>
      </c>
      <c r="AC136" s="2663">
        <v>24.868113152254885</v>
      </c>
      <c r="AD136" s="375"/>
      <c r="AE136" s="375"/>
      <c r="AF136" s="375"/>
      <c r="AG136" s="375"/>
      <c r="AH136" s="375"/>
      <c r="AI136" s="375"/>
      <c r="AJ136" s="375"/>
      <c r="AK136" s="375"/>
      <c r="AL136" s="375"/>
      <c r="AM136" s="375"/>
      <c r="AN136" s="375"/>
      <c r="AO136" s="375"/>
      <c r="AP136" s="375"/>
      <c r="AQ136" s="375"/>
      <c r="AR136" s="375"/>
      <c r="AS136" s="375"/>
      <c r="AT136" s="375"/>
      <c r="AU136" s="375"/>
      <c r="AV136" s="375"/>
      <c r="AW136" s="375"/>
      <c r="AX136" s="375"/>
      <c r="AY136" s="375"/>
      <c r="AZ136" s="834"/>
      <c r="BA136" s="2878"/>
      <c r="BB136" s="192" t="s">
        <v>44</v>
      </c>
      <c r="BC136" s="1278" t="s">
        <v>36</v>
      </c>
      <c r="BD136" s="1298" t="s">
        <v>36</v>
      </c>
      <c r="BE136" s="1298" t="s">
        <v>36</v>
      </c>
      <c r="BF136" s="1298" t="s">
        <v>36</v>
      </c>
      <c r="BG136" s="1319" t="s">
        <v>36</v>
      </c>
      <c r="BH136" s="1340" t="s">
        <v>36</v>
      </c>
      <c r="BI136" s="1298" t="s">
        <v>36</v>
      </c>
      <c r="BJ136" s="1298" t="s">
        <v>36</v>
      </c>
      <c r="BK136" s="1298" t="s">
        <v>36</v>
      </c>
      <c r="BL136" s="1319" t="s">
        <v>36</v>
      </c>
      <c r="BM136" s="1340" t="s">
        <v>36</v>
      </c>
      <c r="BN136" s="1298" t="s">
        <v>36</v>
      </c>
      <c r="BO136" s="1298" t="s">
        <v>36</v>
      </c>
      <c r="BP136" s="1298" t="s">
        <v>36</v>
      </c>
      <c r="BQ136" s="1319" t="s">
        <v>36</v>
      </c>
      <c r="BR136" s="1340" t="s">
        <v>36</v>
      </c>
      <c r="BS136" s="1298" t="s">
        <v>36</v>
      </c>
      <c r="BT136" s="1298" t="s">
        <v>36</v>
      </c>
      <c r="BU136" s="1298" t="s">
        <v>36</v>
      </c>
      <c r="BV136" s="1298" t="s">
        <v>36</v>
      </c>
      <c r="BW136" s="1298" t="s">
        <v>36</v>
      </c>
      <c r="BX136" s="1298" t="s">
        <v>36</v>
      </c>
      <c r="BY136" s="1359" t="s">
        <v>36</v>
      </c>
      <c r="BZ136" s="1359" t="s">
        <v>36</v>
      </c>
      <c r="CA136" s="1359" t="s">
        <v>36</v>
      </c>
      <c r="CB136" s="1359" t="s">
        <v>36</v>
      </c>
      <c r="CC136" s="1359" t="s">
        <v>36</v>
      </c>
      <c r="CD136" s="2532"/>
      <c r="CE136" s="2532"/>
      <c r="CF136" s="2532"/>
      <c r="CG136" s="2532"/>
      <c r="CH136" s="2532"/>
      <c r="CI136" s="2532"/>
      <c r="CJ136" s="2532"/>
      <c r="CK136" s="2532"/>
      <c r="CL136" s="2532"/>
      <c r="CM136" s="2532"/>
      <c r="CN136" s="2532"/>
      <c r="CO136" s="2532"/>
      <c r="CP136" s="2532"/>
      <c r="CQ136" s="2532"/>
      <c r="CR136" s="2532"/>
      <c r="CS136" s="2532"/>
      <c r="CT136" s="2532"/>
      <c r="CU136" s="2532"/>
      <c r="CV136" s="2532"/>
      <c r="CW136" s="2532"/>
      <c r="CX136" s="2532"/>
      <c r="CY136" s="2532"/>
      <c r="CZ136" s="2532"/>
    </row>
    <row r="137" s="161" customFormat="true" ht="15" customHeight="true" x14ac:dyDescent="0.2">
      <c r="A137" s="2886"/>
      <c r="B137" s="2152" t="s">
        <v>43</v>
      </c>
      <c r="C137" s="2091">
        <v>24.482677194591044</v>
      </c>
      <c r="D137" s="2092">
        <v>29.437081667551318</v>
      </c>
      <c r="E137" s="2092">
        <v>51.013398041415492</v>
      </c>
      <c r="F137" s="2092">
        <v>80.211892391881079</v>
      </c>
      <c r="G137" s="2093">
        <v>53.392448476310484</v>
      </c>
      <c r="H137" s="2094">
        <v>49.907873591577669</v>
      </c>
      <c r="I137" s="2092">
        <v>81.01619480935895</v>
      </c>
      <c r="J137" s="2092">
        <v>84.276943571033812</v>
      </c>
      <c r="K137" s="2092">
        <v>71.767857810765108</v>
      </c>
      <c r="L137" s="2095">
        <v>34.436109303297883</v>
      </c>
      <c r="M137" s="2096">
        <v>20.152636288388152</v>
      </c>
      <c r="N137" s="2092">
        <v>29.816842786806909</v>
      </c>
      <c r="O137" s="2092">
        <v>26.32248827047508</v>
      </c>
      <c r="P137" s="2092">
        <v>33.284111285461798</v>
      </c>
      <c r="Q137" s="2093">
        <v>53.876262710966891</v>
      </c>
      <c r="R137" s="2094">
        <v>77.37019903991424</v>
      </c>
      <c r="S137" s="2092">
        <v>46.834518466791032</v>
      </c>
      <c r="T137" s="2092">
        <v>63.373507581720247</v>
      </c>
      <c r="U137" s="2092">
        <v>33.179146233270082</v>
      </c>
      <c r="V137" s="2092">
        <v>40.836785546425226</v>
      </c>
      <c r="W137" s="2092">
        <v>57.7005126035167</v>
      </c>
      <c r="X137" s="2092">
        <v>36.570498613042162</v>
      </c>
      <c r="Y137" s="2092">
        <v>38.409226070450075</v>
      </c>
      <c r="Z137" s="2092">
        <v>51.846017672448184</v>
      </c>
      <c r="AA137" s="2092">
        <v>35.379371795638086</v>
      </c>
      <c r="AB137" s="2092">
        <v>38.620001071720175</v>
      </c>
      <c r="AC137" s="2663">
        <v>63.458917234473674</v>
      </c>
      <c r="AD137" s="375"/>
      <c r="AE137" s="375"/>
      <c r="AF137" s="375"/>
      <c r="AG137" s="375"/>
      <c r="AH137" s="375"/>
      <c r="AI137" s="375"/>
      <c r="AJ137" s="375"/>
      <c r="AK137" s="375"/>
      <c r="AL137" s="375"/>
      <c r="AM137" s="375"/>
      <c r="AN137" s="375"/>
      <c r="AO137" s="375"/>
      <c r="AP137" s="375"/>
      <c r="AQ137" s="375"/>
      <c r="AR137" s="375"/>
      <c r="AS137" s="375"/>
      <c r="AT137" s="375"/>
      <c r="AU137" s="375"/>
      <c r="AV137" s="375"/>
      <c r="AW137" s="375"/>
      <c r="AX137" s="375"/>
      <c r="AY137" s="375"/>
      <c r="AZ137" s="834"/>
      <c r="BA137" s="2878"/>
      <c r="BB137" s="192" t="s">
        <v>43</v>
      </c>
      <c r="BC137" s="1278" t="s">
        <v>36</v>
      </c>
      <c r="BD137" s="1298" t="s">
        <v>36</v>
      </c>
      <c r="BE137" s="1298" t="s">
        <v>36</v>
      </c>
      <c r="BF137" s="1298" t="s">
        <v>36</v>
      </c>
      <c r="BG137" s="1319" t="s">
        <v>36</v>
      </c>
      <c r="BH137" s="1340" t="s">
        <v>36</v>
      </c>
      <c r="BI137" s="1298" t="s">
        <v>36</v>
      </c>
      <c r="BJ137" s="1298" t="s">
        <v>36</v>
      </c>
      <c r="BK137" s="1298" t="s">
        <v>36</v>
      </c>
      <c r="BL137" s="1319" t="s">
        <v>36</v>
      </c>
      <c r="BM137" s="1340" t="s">
        <v>36</v>
      </c>
      <c r="BN137" s="1298" t="s">
        <v>36</v>
      </c>
      <c r="BO137" s="1298" t="s">
        <v>36</v>
      </c>
      <c r="BP137" s="1298" t="s">
        <v>36</v>
      </c>
      <c r="BQ137" s="1319" t="s">
        <v>36</v>
      </c>
      <c r="BR137" s="1340" t="s">
        <v>36</v>
      </c>
      <c r="BS137" s="1298" t="s">
        <v>36</v>
      </c>
      <c r="BT137" s="1298" t="s">
        <v>36</v>
      </c>
      <c r="BU137" s="1298" t="s">
        <v>36</v>
      </c>
      <c r="BV137" s="1298" t="s">
        <v>36</v>
      </c>
      <c r="BW137" s="1298" t="s">
        <v>36</v>
      </c>
      <c r="BX137" s="1298" t="s">
        <v>36</v>
      </c>
      <c r="BY137" s="1359" t="s">
        <v>36</v>
      </c>
      <c r="BZ137" s="1359" t="s">
        <v>36</v>
      </c>
      <c r="CA137" s="1359" t="s">
        <v>36</v>
      </c>
      <c r="CB137" s="1359" t="s">
        <v>36</v>
      </c>
      <c r="CC137" s="1359" t="s">
        <v>36</v>
      </c>
      <c r="CD137" s="2532"/>
      <c r="CE137" s="2532"/>
      <c r="CF137" s="2532"/>
      <c r="CG137" s="2532"/>
      <c r="CH137" s="2532"/>
      <c r="CI137" s="2532"/>
      <c r="CJ137" s="2532"/>
      <c r="CK137" s="2532"/>
      <c r="CL137" s="2532"/>
      <c r="CM137" s="2532"/>
      <c r="CN137" s="2532"/>
      <c r="CO137" s="2532"/>
      <c r="CP137" s="2532"/>
      <c r="CQ137" s="2532"/>
      <c r="CR137" s="2532"/>
      <c r="CS137" s="2532"/>
      <c r="CT137" s="2532"/>
      <c r="CU137" s="2532"/>
      <c r="CV137" s="2532"/>
      <c r="CW137" s="2532"/>
      <c r="CX137" s="2532"/>
      <c r="CY137" s="2532"/>
      <c r="CZ137" s="2532"/>
    </row>
    <row r="138" s="161" customFormat="true" ht="15" customHeight="true" x14ac:dyDescent="0.2">
      <c r="A138" s="2886"/>
      <c r="B138" s="2152" t="s">
        <v>42</v>
      </c>
      <c r="C138" s="2091">
        <v>49.290586722512828</v>
      </c>
      <c r="D138" s="2092">
        <v>63.859527692851714</v>
      </c>
      <c r="E138" s="2092">
        <v>46.090363786021932</v>
      </c>
      <c r="F138" s="2092">
        <v>15.049633531065364</v>
      </c>
      <c r="G138" s="2093">
        <v>4.3154047873472559</v>
      </c>
      <c r="H138" s="2094">
        <v>43.082699511255143</v>
      </c>
      <c r="I138" s="2092">
        <v>16.775309285561224</v>
      </c>
      <c r="J138" s="2092">
        <v>8.8728565719533314</v>
      </c>
      <c r="K138" s="2092">
        <v>5.0194872510763702</v>
      </c>
      <c r="L138" s="2095">
        <v>2.2372178477767948</v>
      </c>
      <c r="M138" s="2096">
        <v>49.163283818926736</v>
      </c>
      <c r="N138" s="2092">
        <v>50.671400693228541</v>
      </c>
      <c r="O138" s="2092">
        <v>67.037865648062493</v>
      </c>
      <c r="P138" s="2092">
        <v>64.142730098816031</v>
      </c>
      <c r="Q138" s="2093">
        <v>40.57722787029919</v>
      </c>
      <c r="R138" s="2094">
        <v>17.718076104233763</v>
      </c>
      <c r="S138" s="2092">
        <v>46.153647780715907</v>
      </c>
      <c r="T138" s="2092">
        <v>3.4616240152985576</v>
      </c>
      <c r="U138" s="2092">
        <v>55.024898846589366</v>
      </c>
      <c r="V138" s="2092">
        <v>36.226812929027773</v>
      </c>
      <c r="W138" s="2092">
        <v>28.736573890873153</v>
      </c>
      <c r="X138" s="2092">
        <v>47.074538262487494</v>
      </c>
      <c r="Y138" s="2092">
        <v>56.37147114381974</v>
      </c>
      <c r="Z138" s="2092">
        <v>40.586042683923495</v>
      </c>
      <c r="AA138" s="2092">
        <v>56.852236744139809</v>
      </c>
      <c r="AB138" s="2092">
        <v>41.590514141418858</v>
      </c>
      <c r="AC138" s="2663">
        <v>8.8649100356275046</v>
      </c>
      <c r="AD138" s="375"/>
      <c r="AE138" s="375"/>
      <c r="AF138" s="375"/>
      <c r="AG138" s="375"/>
      <c r="AH138" s="375"/>
      <c r="AI138" s="375"/>
      <c r="AJ138" s="375"/>
      <c r="AK138" s="375"/>
      <c r="AL138" s="375"/>
      <c r="AM138" s="375"/>
      <c r="AN138" s="375"/>
      <c r="AO138" s="375"/>
      <c r="AP138" s="375"/>
      <c r="AQ138" s="375"/>
      <c r="AR138" s="375"/>
      <c r="AS138" s="375"/>
      <c r="AT138" s="375"/>
      <c r="AU138" s="375"/>
      <c r="AV138" s="375"/>
      <c r="AW138" s="375"/>
      <c r="AX138" s="375"/>
      <c r="AY138" s="375"/>
      <c r="AZ138" s="834"/>
      <c r="BA138" s="2878"/>
      <c r="BB138" s="192" t="s">
        <v>42</v>
      </c>
      <c r="BC138" s="1278" t="s">
        <v>36</v>
      </c>
      <c r="BD138" s="1298" t="s">
        <v>36</v>
      </c>
      <c r="BE138" s="1298" t="s">
        <v>36</v>
      </c>
      <c r="BF138" s="1298" t="s">
        <v>36</v>
      </c>
      <c r="BG138" s="1319" t="s">
        <v>36</v>
      </c>
      <c r="BH138" s="1340" t="s">
        <v>36</v>
      </c>
      <c r="BI138" s="1298" t="s">
        <v>36</v>
      </c>
      <c r="BJ138" s="1298" t="s">
        <v>36</v>
      </c>
      <c r="BK138" s="1298" t="s">
        <v>36</v>
      </c>
      <c r="BL138" s="1319" t="s">
        <v>36</v>
      </c>
      <c r="BM138" s="1340" t="s">
        <v>36</v>
      </c>
      <c r="BN138" s="1298" t="s">
        <v>36</v>
      </c>
      <c r="BO138" s="1298" t="s">
        <v>36</v>
      </c>
      <c r="BP138" s="1298" t="s">
        <v>36</v>
      </c>
      <c r="BQ138" s="1319" t="s">
        <v>36</v>
      </c>
      <c r="BR138" s="1340" t="s">
        <v>36</v>
      </c>
      <c r="BS138" s="1298" t="s">
        <v>36</v>
      </c>
      <c r="BT138" s="1298" t="s">
        <v>36</v>
      </c>
      <c r="BU138" s="1298" t="s">
        <v>36</v>
      </c>
      <c r="BV138" s="1298" t="s">
        <v>36</v>
      </c>
      <c r="BW138" s="1298" t="s">
        <v>36</v>
      </c>
      <c r="BX138" s="1298" t="s">
        <v>36</v>
      </c>
      <c r="BY138" s="1359" t="s">
        <v>36</v>
      </c>
      <c r="BZ138" s="1359" t="s">
        <v>36</v>
      </c>
      <c r="CA138" s="1359" t="s">
        <v>36</v>
      </c>
      <c r="CB138" s="1359" t="s">
        <v>36</v>
      </c>
      <c r="CC138" s="1359" t="s">
        <v>36</v>
      </c>
      <c r="CD138" s="2532"/>
      <c r="CE138" s="2532"/>
      <c r="CF138" s="2532"/>
      <c r="CG138" s="2532"/>
      <c r="CH138" s="2532"/>
      <c r="CI138" s="2532"/>
      <c r="CJ138" s="2532"/>
      <c r="CK138" s="2532"/>
      <c r="CL138" s="2532"/>
      <c r="CM138" s="2532"/>
      <c r="CN138" s="2532"/>
      <c r="CO138" s="2532"/>
      <c r="CP138" s="2532"/>
      <c r="CQ138" s="2532"/>
      <c r="CR138" s="2532"/>
      <c r="CS138" s="2532"/>
      <c r="CT138" s="2532"/>
      <c r="CU138" s="2532"/>
      <c r="CV138" s="2532"/>
      <c r="CW138" s="2532"/>
      <c r="CX138" s="2532"/>
      <c r="CY138" s="2532"/>
      <c r="CZ138" s="2532"/>
    </row>
    <row r="139" s="161" customFormat="true" ht="15" customHeight="true" x14ac:dyDescent="0.2">
      <c r="A139" s="2886"/>
      <c r="B139" s="2152" t="s">
        <v>19</v>
      </c>
      <c r="C139" s="2091">
        <v>26.226736082896767</v>
      </c>
      <c r="D139" s="2092">
        <v>6.5901183559369345</v>
      </c>
      <c r="E139" s="2092">
        <v>2.4089248284525824</v>
      </c>
      <c r="F139" s="2092">
        <v>0.18836390498267805</v>
      </c>
      <c r="G139" s="2093">
        <v>0.1289735785637639</v>
      </c>
      <c r="H139" s="2094">
        <v>6.8394268244911505</v>
      </c>
      <c r="I139" s="2092">
        <v>0.20934317256070625</v>
      </c>
      <c r="J139" s="2092">
        <v>0.10667263225173365</v>
      </c>
      <c r="K139" s="2092">
        <v>0.29279586990358919</v>
      </c>
      <c r="L139" s="2095">
        <v>8.4340269060226902E-2</v>
      </c>
      <c r="M139" s="2096">
        <v>30.684079892684956</v>
      </c>
      <c r="N139" s="2092">
        <v>19.511756519964678</v>
      </c>
      <c r="O139" s="2092">
        <v>6.6256672396948479</v>
      </c>
      <c r="P139" s="2092">
        <v>2.304853924558683</v>
      </c>
      <c r="Q139" s="2093">
        <v>1.7857157265537327</v>
      </c>
      <c r="R139" s="2094">
        <v>2.3746279685995386</v>
      </c>
      <c r="S139" s="2092">
        <v>0.99810468796513518</v>
      </c>
      <c r="T139" s="2092">
        <v>0.34074844016295092</v>
      </c>
      <c r="U139" s="2092">
        <v>8.0492803824916912</v>
      </c>
      <c r="V139" s="2092">
        <v>22.153741276783126</v>
      </c>
      <c r="W139" s="2092">
        <v>1.8837022386713407</v>
      </c>
      <c r="X139" s="2092">
        <v>14.808968130878675</v>
      </c>
      <c r="Y139" s="2092">
        <v>0.70788078655780917</v>
      </c>
      <c r="Z139" s="2092">
        <v>1.01763414408676</v>
      </c>
      <c r="AA139" s="2092">
        <v>0.31660683409685492</v>
      </c>
      <c r="AB139" s="2092">
        <v>4.2746507932113174</v>
      </c>
      <c r="AC139" s="2663">
        <v>0</v>
      </c>
      <c r="AD139" s="375"/>
      <c r="AE139" s="375"/>
      <c r="AF139" s="375"/>
      <c r="AG139" s="375"/>
      <c r="AH139" s="375"/>
      <c r="AI139" s="375"/>
      <c r="AJ139" s="375"/>
      <c r="AK139" s="375"/>
      <c r="AL139" s="375"/>
      <c r="AM139" s="375"/>
      <c r="AN139" s="375"/>
      <c r="AO139" s="375"/>
      <c r="AP139" s="375"/>
      <c r="AQ139" s="375"/>
      <c r="AR139" s="375"/>
      <c r="AS139" s="375"/>
      <c r="AT139" s="375"/>
      <c r="AU139" s="375"/>
      <c r="AV139" s="375"/>
      <c r="AW139" s="375"/>
      <c r="AX139" s="375"/>
      <c r="AY139" s="375"/>
      <c r="AZ139" s="834"/>
      <c r="BA139" s="2878"/>
      <c r="BB139" s="192" t="s">
        <v>19</v>
      </c>
      <c r="BC139" s="1278" t="s">
        <v>36</v>
      </c>
      <c r="BD139" s="1298" t="s">
        <v>36</v>
      </c>
      <c r="BE139" s="1298" t="s">
        <v>36</v>
      </c>
      <c r="BF139" s="1298" t="s">
        <v>36</v>
      </c>
      <c r="BG139" s="1319" t="s">
        <v>36</v>
      </c>
      <c r="BH139" s="1340" t="s">
        <v>36</v>
      </c>
      <c r="BI139" s="1298" t="s">
        <v>36</v>
      </c>
      <c r="BJ139" s="1298" t="s">
        <v>36</v>
      </c>
      <c r="BK139" s="1298" t="s">
        <v>36</v>
      </c>
      <c r="BL139" s="1319" t="s">
        <v>36</v>
      </c>
      <c r="BM139" s="1340" t="s">
        <v>36</v>
      </c>
      <c r="BN139" s="1298" t="s">
        <v>36</v>
      </c>
      <c r="BO139" s="1298" t="s">
        <v>36</v>
      </c>
      <c r="BP139" s="1298" t="s">
        <v>36</v>
      </c>
      <c r="BQ139" s="1319" t="s">
        <v>36</v>
      </c>
      <c r="BR139" s="1340" t="s">
        <v>36</v>
      </c>
      <c r="BS139" s="1298" t="s">
        <v>36</v>
      </c>
      <c r="BT139" s="1298" t="s">
        <v>36</v>
      </c>
      <c r="BU139" s="1298" t="s">
        <v>36</v>
      </c>
      <c r="BV139" s="1298" t="s">
        <v>36</v>
      </c>
      <c r="BW139" s="1298" t="s">
        <v>36</v>
      </c>
      <c r="BX139" s="1298" t="s">
        <v>36</v>
      </c>
      <c r="BY139" s="1359" t="s">
        <v>36</v>
      </c>
      <c r="BZ139" s="1359" t="s">
        <v>36</v>
      </c>
      <c r="CA139" s="1359" t="s">
        <v>36</v>
      </c>
      <c r="CB139" s="1359" t="s">
        <v>36</v>
      </c>
      <c r="CC139" s="1359" t="s">
        <v>36</v>
      </c>
      <c r="CD139" s="2532"/>
      <c r="CE139" s="2532"/>
      <c r="CF139" s="2532"/>
      <c r="CG139" s="2532"/>
      <c r="CH139" s="2532"/>
      <c r="CI139" s="2532"/>
      <c r="CJ139" s="2532"/>
      <c r="CK139" s="2532"/>
      <c r="CL139" s="2532"/>
      <c r="CM139" s="2532"/>
      <c r="CN139" s="2532"/>
      <c r="CO139" s="2532"/>
      <c r="CP139" s="2532"/>
      <c r="CQ139" s="2532"/>
      <c r="CR139" s="2532"/>
      <c r="CS139" s="2532"/>
      <c r="CT139" s="2532"/>
      <c r="CU139" s="2532"/>
      <c r="CV139" s="2532"/>
      <c r="CW139" s="2532"/>
      <c r="CX139" s="2532"/>
      <c r="CY139" s="2532"/>
      <c r="CZ139" s="2532"/>
    </row>
    <row r="140" s="156" customFormat="true" ht="15" customHeight="true" x14ac:dyDescent="0.2">
      <c r="A140" s="2886" t="s">
        <v>108</v>
      </c>
      <c r="B140" s="294" t="s">
        <v>65</v>
      </c>
      <c r="C140" s="1208" t="s">
        <v>36</v>
      </c>
      <c r="D140" s="1220" t="s">
        <v>36</v>
      </c>
      <c r="E140" s="1220" t="s">
        <v>36</v>
      </c>
      <c r="F140" s="1220" t="s">
        <v>36</v>
      </c>
      <c r="G140" s="1232" t="s">
        <v>36</v>
      </c>
      <c r="H140" s="1244" t="s">
        <v>36</v>
      </c>
      <c r="I140" s="1220" t="s">
        <v>36</v>
      </c>
      <c r="J140" s="1220" t="s">
        <v>36</v>
      </c>
      <c r="K140" s="1220" t="s">
        <v>36</v>
      </c>
      <c r="L140" s="1256" t="s">
        <v>36</v>
      </c>
      <c r="M140" s="1263" t="s">
        <v>36</v>
      </c>
      <c r="N140" s="1220" t="s">
        <v>36</v>
      </c>
      <c r="O140" s="1220" t="s">
        <v>36</v>
      </c>
      <c r="P140" s="1220" t="s">
        <v>36</v>
      </c>
      <c r="Q140" s="1232" t="s">
        <v>36</v>
      </c>
      <c r="R140" s="1244" t="s">
        <v>36</v>
      </c>
      <c r="S140" s="1220" t="s">
        <v>36</v>
      </c>
      <c r="T140" s="1220" t="s">
        <v>36</v>
      </c>
      <c r="U140" s="1220" t="s">
        <v>36</v>
      </c>
      <c r="V140" s="1220" t="s">
        <v>36</v>
      </c>
      <c r="W140" s="1220" t="s">
        <v>36</v>
      </c>
      <c r="X140" s="1220" t="s">
        <v>36</v>
      </c>
      <c r="Y140" s="1266" t="s">
        <v>36</v>
      </c>
      <c r="Z140" s="1266" t="s">
        <v>36</v>
      </c>
      <c r="AA140" s="1266" t="s">
        <v>36</v>
      </c>
      <c r="AB140" s="1266" t="s">
        <v>36</v>
      </c>
      <c r="AC140" s="2501" t="s">
        <v>36</v>
      </c>
      <c r="AD140" s="2513"/>
      <c r="AE140" s="2513"/>
      <c r="AF140" s="2513"/>
      <c r="AG140" s="2513"/>
      <c r="AH140" s="2513"/>
      <c r="AI140" s="2513"/>
      <c r="AJ140" s="2513"/>
      <c r="AK140" s="2513"/>
      <c r="AL140" s="2513"/>
      <c r="AM140" s="2513"/>
      <c r="AN140" s="2513"/>
      <c r="AO140" s="2513"/>
      <c r="AP140" s="2513"/>
      <c r="AQ140" s="2513"/>
      <c r="AR140" s="2513"/>
      <c r="AS140" s="2513"/>
      <c r="AT140" s="2513"/>
      <c r="AU140" s="2513"/>
      <c r="AV140" s="2513"/>
      <c r="AW140" s="2513"/>
      <c r="AX140" s="2513"/>
      <c r="AY140" s="2513"/>
      <c r="AZ140" s="250"/>
      <c r="BA140" s="2878" t="s">
        <v>108</v>
      </c>
      <c r="BB140" s="192" t="s">
        <v>65</v>
      </c>
      <c r="BC140" s="1278" t="s">
        <v>36</v>
      </c>
      <c r="BD140" s="1298" t="s">
        <v>36</v>
      </c>
      <c r="BE140" s="1298" t="s">
        <v>36</v>
      </c>
      <c r="BF140" s="1298" t="s">
        <v>36</v>
      </c>
      <c r="BG140" s="1319" t="s">
        <v>36</v>
      </c>
      <c r="BH140" s="1340" t="s">
        <v>36</v>
      </c>
      <c r="BI140" s="1298" t="s">
        <v>36</v>
      </c>
      <c r="BJ140" s="1298" t="s">
        <v>36</v>
      </c>
      <c r="BK140" s="1298" t="s">
        <v>36</v>
      </c>
      <c r="BL140" s="1319" t="s">
        <v>36</v>
      </c>
      <c r="BM140" s="1340" t="s">
        <v>36</v>
      </c>
      <c r="BN140" s="1298" t="s">
        <v>36</v>
      </c>
      <c r="BO140" s="1298" t="s">
        <v>36</v>
      </c>
      <c r="BP140" s="1298" t="s">
        <v>36</v>
      </c>
      <c r="BQ140" s="1319" t="s">
        <v>36</v>
      </c>
      <c r="BR140" s="1340" t="s">
        <v>36</v>
      </c>
      <c r="BS140" s="1298" t="s">
        <v>36</v>
      </c>
      <c r="BT140" s="1298" t="s">
        <v>36</v>
      </c>
      <c r="BU140" s="1298" t="s">
        <v>36</v>
      </c>
      <c r="BV140" s="1298" t="s">
        <v>36</v>
      </c>
      <c r="BW140" s="1298" t="s">
        <v>36</v>
      </c>
      <c r="BX140" s="1298" t="s">
        <v>36</v>
      </c>
      <c r="BY140" s="1359" t="s">
        <v>36</v>
      </c>
      <c r="BZ140" s="1359" t="s">
        <v>36</v>
      </c>
      <c r="CA140" s="1359" t="s">
        <v>36</v>
      </c>
      <c r="CB140" s="1359" t="s">
        <v>36</v>
      </c>
      <c r="CC140" s="1359" t="s">
        <v>36</v>
      </c>
      <c r="CD140" s="2532"/>
      <c r="CE140" s="2532"/>
      <c r="CF140" s="2532"/>
      <c r="CG140" s="2532"/>
      <c r="CH140" s="2532"/>
      <c r="CI140" s="2532"/>
      <c r="CJ140" s="2532"/>
      <c r="CK140" s="2532"/>
      <c r="CL140" s="2532"/>
      <c r="CM140" s="2532"/>
      <c r="CN140" s="2532"/>
      <c r="CO140" s="2532"/>
      <c r="CP140" s="2532"/>
      <c r="CQ140" s="2532"/>
      <c r="CR140" s="2532"/>
      <c r="CS140" s="2532"/>
      <c r="CT140" s="2532"/>
      <c r="CU140" s="2532"/>
      <c r="CV140" s="2532"/>
      <c r="CW140" s="2532"/>
      <c r="CX140" s="2532"/>
      <c r="CY140" s="2532"/>
      <c r="CZ140" s="2532"/>
    </row>
    <row r="141" s="156" customFormat="true" ht="15" customHeight="true" x14ac:dyDescent="0.2">
      <c r="A141" s="2886"/>
      <c r="B141" s="294" t="s">
        <v>66</v>
      </c>
      <c r="C141" s="1208" t="s">
        <v>36</v>
      </c>
      <c r="D141" s="1220" t="s">
        <v>36</v>
      </c>
      <c r="E141" s="1220" t="s">
        <v>36</v>
      </c>
      <c r="F141" s="1220" t="s">
        <v>36</v>
      </c>
      <c r="G141" s="1232" t="s">
        <v>36</v>
      </c>
      <c r="H141" s="1244" t="s">
        <v>36</v>
      </c>
      <c r="I141" s="1220" t="s">
        <v>36</v>
      </c>
      <c r="J141" s="1220" t="s">
        <v>36</v>
      </c>
      <c r="K141" s="1220" t="s">
        <v>36</v>
      </c>
      <c r="L141" s="1256" t="s">
        <v>36</v>
      </c>
      <c r="M141" s="1263" t="s">
        <v>36</v>
      </c>
      <c r="N141" s="1220" t="s">
        <v>36</v>
      </c>
      <c r="O141" s="1220" t="s">
        <v>36</v>
      </c>
      <c r="P141" s="1220" t="s">
        <v>36</v>
      </c>
      <c r="Q141" s="1232" t="s">
        <v>36</v>
      </c>
      <c r="R141" s="1244" t="s">
        <v>36</v>
      </c>
      <c r="S141" s="1220" t="s">
        <v>36</v>
      </c>
      <c r="T141" s="1220" t="s">
        <v>36</v>
      </c>
      <c r="U141" s="1220" t="s">
        <v>36</v>
      </c>
      <c r="V141" s="1220" t="s">
        <v>36</v>
      </c>
      <c r="W141" s="1220" t="s">
        <v>36</v>
      </c>
      <c r="X141" s="1220" t="s">
        <v>36</v>
      </c>
      <c r="Y141" s="1266" t="s">
        <v>36</v>
      </c>
      <c r="Z141" s="1266" t="s">
        <v>36</v>
      </c>
      <c r="AA141" s="1266" t="s">
        <v>36</v>
      </c>
      <c r="AB141" s="1266" t="s">
        <v>36</v>
      </c>
      <c r="AC141" s="2501" t="s">
        <v>36</v>
      </c>
      <c r="AD141" s="2513"/>
      <c r="AE141" s="2513"/>
      <c r="AF141" s="2513"/>
      <c r="AG141" s="2513"/>
      <c r="AH141" s="2513"/>
      <c r="AI141" s="2513"/>
      <c r="AJ141" s="2513"/>
      <c r="AK141" s="2513"/>
      <c r="AL141" s="2513"/>
      <c r="AM141" s="2513"/>
      <c r="AN141" s="2513"/>
      <c r="AO141" s="2513"/>
      <c r="AP141" s="2513"/>
      <c r="AQ141" s="2513"/>
      <c r="AR141" s="2513"/>
      <c r="AS141" s="2513"/>
      <c r="AT141" s="2513"/>
      <c r="AU141" s="2513"/>
      <c r="AV141" s="2513"/>
      <c r="AW141" s="2513"/>
      <c r="AX141" s="2513"/>
      <c r="AY141" s="2513"/>
      <c r="AZ141" s="250"/>
      <c r="BA141" s="2878"/>
      <c r="BB141" s="192" t="s">
        <v>66</v>
      </c>
      <c r="BC141" s="1278" t="s">
        <v>36</v>
      </c>
      <c r="BD141" s="1298" t="s">
        <v>36</v>
      </c>
      <c r="BE141" s="1298" t="s">
        <v>36</v>
      </c>
      <c r="BF141" s="1298" t="s">
        <v>36</v>
      </c>
      <c r="BG141" s="1319" t="s">
        <v>36</v>
      </c>
      <c r="BH141" s="1340" t="s">
        <v>36</v>
      </c>
      <c r="BI141" s="1298" t="s">
        <v>36</v>
      </c>
      <c r="BJ141" s="1298" t="s">
        <v>36</v>
      </c>
      <c r="BK141" s="1298" t="s">
        <v>36</v>
      </c>
      <c r="BL141" s="1319" t="s">
        <v>36</v>
      </c>
      <c r="BM141" s="1340" t="s">
        <v>36</v>
      </c>
      <c r="BN141" s="1298" t="s">
        <v>36</v>
      </c>
      <c r="BO141" s="1298" t="s">
        <v>36</v>
      </c>
      <c r="BP141" s="1298" t="s">
        <v>36</v>
      </c>
      <c r="BQ141" s="1319" t="s">
        <v>36</v>
      </c>
      <c r="BR141" s="1340" t="s">
        <v>36</v>
      </c>
      <c r="BS141" s="1298" t="s">
        <v>36</v>
      </c>
      <c r="BT141" s="1298" t="s">
        <v>36</v>
      </c>
      <c r="BU141" s="1298" t="s">
        <v>36</v>
      </c>
      <c r="BV141" s="1298" t="s">
        <v>36</v>
      </c>
      <c r="BW141" s="1298" t="s">
        <v>36</v>
      </c>
      <c r="BX141" s="1298" t="s">
        <v>36</v>
      </c>
      <c r="BY141" s="1359" t="s">
        <v>36</v>
      </c>
      <c r="BZ141" s="1359" t="s">
        <v>36</v>
      </c>
      <c r="CA141" s="1359" t="s">
        <v>36</v>
      </c>
      <c r="CB141" s="1359" t="s">
        <v>36</v>
      </c>
      <c r="CC141" s="1359" t="s">
        <v>36</v>
      </c>
      <c r="CD141" s="2532"/>
      <c r="CE141" s="2532"/>
      <c r="CF141" s="2532"/>
      <c r="CG141" s="2532"/>
      <c r="CH141" s="2532"/>
      <c r="CI141" s="2532"/>
      <c r="CJ141" s="2532"/>
      <c r="CK141" s="2532"/>
      <c r="CL141" s="2532"/>
      <c r="CM141" s="2532"/>
      <c r="CN141" s="2532"/>
      <c r="CO141" s="2532"/>
      <c r="CP141" s="2532"/>
      <c r="CQ141" s="2532"/>
      <c r="CR141" s="2532"/>
      <c r="CS141" s="2532"/>
      <c r="CT141" s="2532"/>
      <c r="CU141" s="2532"/>
      <c r="CV141" s="2532"/>
      <c r="CW141" s="2532"/>
      <c r="CX141" s="2532"/>
      <c r="CY141" s="2532"/>
      <c r="CZ141" s="2532"/>
    </row>
    <row r="142" s="156" customFormat="true" ht="15" customHeight="true" x14ac:dyDescent="0.2">
      <c r="A142" s="2886"/>
      <c r="B142" s="294" t="s">
        <v>67</v>
      </c>
      <c r="C142" s="1208" t="s">
        <v>36</v>
      </c>
      <c r="D142" s="1220" t="s">
        <v>36</v>
      </c>
      <c r="E142" s="1220" t="s">
        <v>36</v>
      </c>
      <c r="F142" s="1220" t="s">
        <v>36</v>
      </c>
      <c r="G142" s="1232" t="s">
        <v>36</v>
      </c>
      <c r="H142" s="1244" t="s">
        <v>36</v>
      </c>
      <c r="I142" s="1220" t="s">
        <v>36</v>
      </c>
      <c r="J142" s="1220" t="s">
        <v>36</v>
      </c>
      <c r="K142" s="1220" t="s">
        <v>36</v>
      </c>
      <c r="L142" s="1256" t="s">
        <v>36</v>
      </c>
      <c r="M142" s="1263" t="s">
        <v>36</v>
      </c>
      <c r="N142" s="1220" t="s">
        <v>36</v>
      </c>
      <c r="O142" s="1220" t="s">
        <v>36</v>
      </c>
      <c r="P142" s="1220" t="s">
        <v>36</v>
      </c>
      <c r="Q142" s="1232" t="s">
        <v>36</v>
      </c>
      <c r="R142" s="1244" t="s">
        <v>36</v>
      </c>
      <c r="S142" s="1220" t="s">
        <v>36</v>
      </c>
      <c r="T142" s="1220" t="s">
        <v>36</v>
      </c>
      <c r="U142" s="1220" t="s">
        <v>36</v>
      </c>
      <c r="V142" s="1220" t="s">
        <v>36</v>
      </c>
      <c r="W142" s="1220" t="s">
        <v>36</v>
      </c>
      <c r="X142" s="1220" t="s">
        <v>36</v>
      </c>
      <c r="Y142" s="1266" t="s">
        <v>36</v>
      </c>
      <c r="Z142" s="1266" t="s">
        <v>36</v>
      </c>
      <c r="AA142" s="1266" t="s">
        <v>36</v>
      </c>
      <c r="AB142" s="1266" t="s">
        <v>36</v>
      </c>
      <c r="AC142" s="2501" t="s">
        <v>36</v>
      </c>
      <c r="AD142" s="2513"/>
      <c r="AE142" s="2513"/>
      <c r="AF142" s="2513"/>
      <c r="AG142" s="2513"/>
      <c r="AH142" s="2513"/>
      <c r="AI142" s="2513"/>
      <c r="AJ142" s="2513"/>
      <c r="AK142" s="2513"/>
      <c r="AL142" s="2513"/>
      <c r="AM142" s="2513"/>
      <c r="AN142" s="2513"/>
      <c r="AO142" s="2513"/>
      <c r="AP142" s="2513"/>
      <c r="AQ142" s="2513"/>
      <c r="AR142" s="2513"/>
      <c r="AS142" s="2513"/>
      <c r="AT142" s="2513"/>
      <c r="AU142" s="2513"/>
      <c r="AV142" s="2513"/>
      <c r="AW142" s="2513"/>
      <c r="AX142" s="2513"/>
      <c r="AY142" s="2513"/>
      <c r="AZ142" s="250"/>
      <c r="BA142" s="2878"/>
      <c r="BB142" s="192" t="s">
        <v>67</v>
      </c>
      <c r="BC142" s="1278" t="s">
        <v>36</v>
      </c>
      <c r="BD142" s="1298" t="s">
        <v>36</v>
      </c>
      <c r="BE142" s="1298" t="s">
        <v>36</v>
      </c>
      <c r="BF142" s="1298" t="s">
        <v>36</v>
      </c>
      <c r="BG142" s="1319" t="s">
        <v>36</v>
      </c>
      <c r="BH142" s="1340" t="s">
        <v>36</v>
      </c>
      <c r="BI142" s="1298" t="s">
        <v>36</v>
      </c>
      <c r="BJ142" s="1298" t="s">
        <v>36</v>
      </c>
      <c r="BK142" s="1298" t="s">
        <v>36</v>
      </c>
      <c r="BL142" s="1319" t="s">
        <v>36</v>
      </c>
      <c r="BM142" s="1340" t="s">
        <v>36</v>
      </c>
      <c r="BN142" s="1298" t="s">
        <v>36</v>
      </c>
      <c r="BO142" s="1298" t="s">
        <v>36</v>
      </c>
      <c r="BP142" s="1298" t="s">
        <v>36</v>
      </c>
      <c r="BQ142" s="1319" t="s">
        <v>36</v>
      </c>
      <c r="BR142" s="1340" t="s">
        <v>36</v>
      </c>
      <c r="BS142" s="1298" t="s">
        <v>36</v>
      </c>
      <c r="BT142" s="1298" t="s">
        <v>36</v>
      </c>
      <c r="BU142" s="1298" t="s">
        <v>36</v>
      </c>
      <c r="BV142" s="1298" t="s">
        <v>36</v>
      </c>
      <c r="BW142" s="1298" t="s">
        <v>36</v>
      </c>
      <c r="BX142" s="1298" t="s">
        <v>36</v>
      </c>
      <c r="BY142" s="1359" t="s">
        <v>36</v>
      </c>
      <c r="BZ142" s="1359" t="s">
        <v>36</v>
      </c>
      <c r="CA142" s="1359" t="s">
        <v>36</v>
      </c>
      <c r="CB142" s="1359" t="s">
        <v>36</v>
      </c>
      <c r="CC142" s="1359" t="s">
        <v>36</v>
      </c>
      <c r="CD142" s="2532"/>
      <c r="CE142" s="2532"/>
      <c r="CF142" s="2532"/>
      <c r="CG142" s="2532"/>
      <c r="CH142" s="2532"/>
      <c r="CI142" s="2532"/>
      <c r="CJ142" s="2532"/>
      <c r="CK142" s="2532"/>
      <c r="CL142" s="2532"/>
      <c r="CM142" s="2532"/>
      <c r="CN142" s="2532"/>
      <c r="CO142" s="2532"/>
      <c r="CP142" s="2532"/>
      <c r="CQ142" s="2532"/>
      <c r="CR142" s="2532"/>
      <c r="CS142" s="2532"/>
      <c r="CT142" s="2532"/>
      <c r="CU142" s="2532"/>
      <c r="CV142" s="2532"/>
      <c r="CW142" s="2532"/>
      <c r="CX142" s="2532"/>
      <c r="CY142" s="2532"/>
      <c r="CZ142" s="2532"/>
    </row>
    <row r="143" s="156" customFormat="true" ht="15" customHeight="true" x14ac:dyDescent="0.2">
      <c r="A143" s="2886"/>
      <c r="B143" s="294" t="s">
        <v>68</v>
      </c>
      <c r="C143" s="1208" t="s">
        <v>36</v>
      </c>
      <c r="D143" s="1220" t="s">
        <v>36</v>
      </c>
      <c r="E143" s="1220" t="s">
        <v>36</v>
      </c>
      <c r="F143" s="1220" t="s">
        <v>36</v>
      </c>
      <c r="G143" s="1232" t="s">
        <v>36</v>
      </c>
      <c r="H143" s="1244" t="s">
        <v>36</v>
      </c>
      <c r="I143" s="1220" t="s">
        <v>36</v>
      </c>
      <c r="J143" s="1220" t="s">
        <v>36</v>
      </c>
      <c r="K143" s="1220" t="s">
        <v>36</v>
      </c>
      <c r="L143" s="1256" t="s">
        <v>36</v>
      </c>
      <c r="M143" s="1263" t="s">
        <v>36</v>
      </c>
      <c r="N143" s="1220" t="s">
        <v>36</v>
      </c>
      <c r="O143" s="1220" t="s">
        <v>36</v>
      </c>
      <c r="P143" s="1220" t="s">
        <v>36</v>
      </c>
      <c r="Q143" s="1232" t="s">
        <v>36</v>
      </c>
      <c r="R143" s="1244" t="s">
        <v>36</v>
      </c>
      <c r="S143" s="1220" t="s">
        <v>36</v>
      </c>
      <c r="T143" s="1220" t="s">
        <v>36</v>
      </c>
      <c r="U143" s="1220" t="s">
        <v>36</v>
      </c>
      <c r="V143" s="1220" t="s">
        <v>36</v>
      </c>
      <c r="W143" s="1220" t="s">
        <v>36</v>
      </c>
      <c r="X143" s="1220" t="s">
        <v>36</v>
      </c>
      <c r="Y143" s="1266" t="s">
        <v>36</v>
      </c>
      <c r="Z143" s="1266" t="s">
        <v>36</v>
      </c>
      <c r="AA143" s="1266" t="s">
        <v>36</v>
      </c>
      <c r="AB143" s="1266" t="s">
        <v>36</v>
      </c>
      <c r="AC143" s="2501" t="s">
        <v>36</v>
      </c>
      <c r="AD143" s="2513"/>
      <c r="AE143" s="2513"/>
      <c r="AF143" s="2513"/>
      <c r="AG143" s="2513"/>
      <c r="AH143" s="2513"/>
      <c r="AI143" s="2513"/>
      <c r="AJ143" s="2513"/>
      <c r="AK143" s="2513"/>
      <c r="AL143" s="2513"/>
      <c r="AM143" s="2513"/>
      <c r="AN143" s="2513"/>
      <c r="AO143" s="2513"/>
      <c r="AP143" s="2513"/>
      <c r="AQ143" s="2513"/>
      <c r="AR143" s="2513"/>
      <c r="AS143" s="2513"/>
      <c r="AT143" s="2513"/>
      <c r="AU143" s="2513"/>
      <c r="AV143" s="2513"/>
      <c r="AW143" s="2513"/>
      <c r="AX143" s="2513"/>
      <c r="AY143" s="2513"/>
      <c r="AZ143" s="250"/>
      <c r="BA143" s="2878"/>
      <c r="BB143" s="192" t="s">
        <v>68</v>
      </c>
      <c r="BC143" s="1278" t="s">
        <v>36</v>
      </c>
      <c r="BD143" s="1298" t="s">
        <v>36</v>
      </c>
      <c r="BE143" s="1298" t="s">
        <v>36</v>
      </c>
      <c r="BF143" s="1298" t="s">
        <v>36</v>
      </c>
      <c r="BG143" s="1319" t="s">
        <v>36</v>
      </c>
      <c r="BH143" s="1340" t="s">
        <v>36</v>
      </c>
      <c r="BI143" s="1298" t="s">
        <v>36</v>
      </c>
      <c r="BJ143" s="1298" t="s">
        <v>36</v>
      </c>
      <c r="BK143" s="1298" t="s">
        <v>36</v>
      </c>
      <c r="BL143" s="1319" t="s">
        <v>36</v>
      </c>
      <c r="BM143" s="1340" t="s">
        <v>36</v>
      </c>
      <c r="BN143" s="1298" t="s">
        <v>36</v>
      </c>
      <c r="BO143" s="1298" t="s">
        <v>36</v>
      </c>
      <c r="BP143" s="1298" t="s">
        <v>36</v>
      </c>
      <c r="BQ143" s="1319" t="s">
        <v>36</v>
      </c>
      <c r="BR143" s="1340" t="s">
        <v>36</v>
      </c>
      <c r="BS143" s="1298" t="s">
        <v>36</v>
      </c>
      <c r="BT143" s="1298" t="s">
        <v>36</v>
      </c>
      <c r="BU143" s="1298" t="s">
        <v>36</v>
      </c>
      <c r="BV143" s="1298" t="s">
        <v>36</v>
      </c>
      <c r="BW143" s="1298" t="s">
        <v>36</v>
      </c>
      <c r="BX143" s="1298" t="s">
        <v>36</v>
      </c>
      <c r="BY143" s="1359" t="s">
        <v>36</v>
      </c>
      <c r="BZ143" s="1359" t="s">
        <v>36</v>
      </c>
      <c r="CA143" s="1359" t="s">
        <v>36</v>
      </c>
      <c r="CB143" s="1359" t="s">
        <v>36</v>
      </c>
      <c r="CC143" s="1359" t="s">
        <v>36</v>
      </c>
      <c r="CD143" s="2532"/>
      <c r="CE143" s="2532"/>
      <c r="CF143" s="2532"/>
      <c r="CG143" s="2532"/>
      <c r="CH143" s="2532"/>
      <c r="CI143" s="2532"/>
      <c r="CJ143" s="2532"/>
      <c r="CK143" s="2532"/>
      <c r="CL143" s="2532"/>
      <c r="CM143" s="2532"/>
      <c r="CN143" s="2532"/>
      <c r="CO143" s="2532"/>
      <c r="CP143" s="2532"/>
      <c r="CQ143" s="2532"/>
      <c r="CR143" s="2532"/>
      <c r="CS143" s="2532"/>
      <c r="CT143" s="2532"/>
      <c r="CU143" s="2532"/>
      <c r="CV143" s="2532"/>
      <c r="CW143" s="2532"/>
      <c r="CX143" s="2532"/>
      <c r="CY143" s="2532"/>
      <c r="CZ143" s="2532"/>
    </row>
    <row r="144" s="156" customFormat="true" ht="15" customHeight="true" x14ac:dyDescent="0.2">
      <c r="A144" s="2886" t="s">
        <v>109</v>
      </c>
      <c r="B144" s="294" t="s">
        <v>65</v>
      </c>
      <c r="C144" s="1208" t="s">
        <v>36</v>
      </c>
      <c r="D144" s="1220" t="s">
        <v>36</v>
      </c>
      <c r="E144" s="1220" t="s">
        <v>36</v>
      </c>
      <c r="F144" s="1220" t="s">
        <v>36</v>
      </c>
      <c r="G144" s="1232" t="s">
        <v>36</v>
      </c>
      <c r="H144" s="1244" t="s">
        <v>36</v>
      </c>
      <c r="I144" s="1220" t="s">
        <v>36</v>
      </c>
      <c r="J144" s="1220" t="s">
        <v>36</v>
      </c>
      <c r="K144" s="1220" t="s">
        <v>36</v>
      </c>
      <c r="L144" s="1256" t="s">
        <v>36</v>
      </c>
      <c r="M144" s="1263" t="s">
        <v>36</v>
      </c>
      <c r="N144" s="1220" t="s">
        <v>36</v>
      </c>
      <c r="O144" s="1220" t="s">
        <v>36</v>
      </c>
      <c r="P144" s="1220" t="s">
        <v>36</v>
      </c>
      <c r="Q144" s="1232" t="s">
        <v>36</v>
      </c>
      <c r="R144" s="1244" t="s">
        <v>36</v>
      </c>
      <c r="S144" s="1220" t="s">
        <v>36</v>
      </c>
      <c r="T144" s="1220" t="s">
        <v>36</v>
      </c>
      <c r="U144" s="1220" t="s">
        <v>36</v>
      </c>
      <c r="V144" s="1220" t="s">
        <v>36</v>
      </c>
      <c r="W144" s="1220" t="s">
        <v>36</v>
      </c>
      <c r="X144" s="1220" t="s">
        <v>36</v>
      </c>
      <c r="Y144" s="1266" t="s">
        <v>36</v>
      </c>
      <c r="Z144" s="1266" t="s">
        <v>36</v>
      </c>
      <c r="AA144" s="1266" t="s">
        <v>36</v>
      </c>
      <c r="AB144" s="1266" t="s">
        <v>36</v>
      </c>
      <c r="AC144" s="2501" t="s">
        <v>36</v>
      </c>
      <c r="AD144" s="2513"/>
      <c r="AE144" s="2513"/>
      <c r="AF144" s="2513"/>
      <c r="AG144" s="2513"/>
      <c r="AH144" s="2513"/>
      <c r="AI144" s="2513"/>
      <c r="AJ144" s="2513"/>
      <c r="AK144" s="2513"/>
      <c r="AL144" s="2513"/>
      <c r="AM144" s="2513"/>
      <c r="AN144" s="2513"/>
      <c r="AO144" s="2513"/>
      <c r="AP144" s="2513"/>
      <c r="AQ144" s="2513"/>
      <c r="AR144" s="2513"/>
      <c r="AS144" s="2513"/>
      <c r="AT144" s="2513"/>
      <c r="AU144" s="2513"/>
      <c r="AV144" s="2513"/>
      <c r="AW144" s="2513"/>
      <c r="AX144" s="2513"/>
      <c r="AY144" s="2513"/>
      <c r="AZ144" s="250"/>
      <c r="BA144" s="2878" t="s">
        <v>109</v>
      </c>
      <c r="BB144" s="192" t="s">
        <v>65</v>
      </c>
      <c r="BC144" s="1278" t="s">
        <v>36</v>
      </c>
      <c r="BD144" s="1298" t="s">
        <v>36</v>
      </c>
      <c r="BE144" s="1298" t="s">
        <v>36</v>
      </c>
      <c r="BF144" s="1298" t="s">
        <v>36</v>
      </c>
      <c r="BG144" s="1319" t="s">
        <v>36</v>
      </c>
      <c r="BH144" s="1340" t="s">
        <v>36</v>
      </c>
      <c r="BI144" s="1298" t="s">
        <v>36</v>
      </c>
      <c r="BJ144" s="1298" t="s">
        <v>36</v>
      </c>
      <c r="BK144" s="1298" t="s">
        <v>36</v>
      </c>
      <c r="BL144" s="1319" t="s">
        <v>36</v>
      </c>
      <c r="BM144" s="1340" t="s">
        <v>36</v>
      </c>
      <c r="BN144" s="1298" t="s">
        <v>36</v>
      </c>
      <c r="BO144" s="1298" t="s">
        <v>36</v>
      </c>
      <c r="BP144" s="1298" t="s">
        <v>36</v>
      </c>
      <c r="BQ144" s="1319" t="s">
        <v>36</v>
      </c>
      <c r="BR144" s="1340" t="s">
        <v>36</v>
      </c>
      <c r="BS144" s="1298" t="s">
        <v>36</v>
      </c>
      <c r="BT144" s="1298" t="s">
        <v>36</v>
      </c>
      <c r="BU144" s="1298" t="s">
        <v>36</v>
      </c>
      <c r="BV144" s="1298" t="s">
        <v>36</v>
      </c>
      <c r="BW144" s="1298" t="s">
        <v>36</v>
      </c>
      <c r="BX144" s="1298" t="s">
        <v>36</v>
      </c>
      <c r="BY144" s="1359" t="s">
        <v>36</v>
      </c>
      <c r="BZ144" s="1359" t="s">
        <v>36</v>
      </c>
      <c r="CA144" s="1359" t="s">
        <v>36</v>
      </c>
      <c r="CB144" s="1359" t="s">
        <v>36</v>
      </c>
      <c r="CC144" s="1359" t="s">
        <v>36</v>
      </c>
      <c r="CD144" s="2532"/>
      <c r="CE144" s="2532"/>
      <c r="CF144" s="2532"/>
      <c r="CG144" s="2532"/>
      <c r="CH144" s="2532"/>
      <c r="CI144" s="2532"/>
      <c r="CJ144" s="2532"/>
      <c r="CK144" s="2532"/>
      <c r="CL144" s="2532"/>
      <c r="CM144" s="2532"/>
      <c r="CN144" s="2532"/>
      <c r="CO144" s="2532"/>
      <c r="CP144" s="2532"/>
      <c r="CQ144" s="2532"/>
      <c r="CR144" s="2532"/>
      <c r="CS144" s="2532"/>
      <c r="CT144" s="2532"/>
      <c r="CU144" s="2532"/>
      <c r="CV144" s="2532"/>
      <c r="CW144" s="2532"/>
      <c r="CX144" s="2532"/>
      <c r="CY144" s="2532"/>
      <c r="CZ144" s="2532"/>
    </row>
    <row r="145" s="156" customFormat="true" ht="15" customHeight="true" x14ac:dyDescent="0.2">
      <c r="A145" s="2886"/>
      <c r="B145" s="294" t="s">
        <v>66</v>
      </c>
      <c r="C145" s="1208" t="s">
        <v>36</v>
      </c>
      <c r="D145" s="1220" t="s">
        <v>36</v>
      </c>
      <c r="E145" s="1220" t="s">
        <v>36</v>
      </c>
      <c r="F145" s="1220" t="s">
        <v>36</v>
      </c>
      <c r="G145" s="1232" t="s">
        <v>36</v>
      </c>
      <c r="H145" s="1244" t="s">
        <v>36</v>
      </c>
      <c r="I145" s="1220" t="s">
        <v>36</v>
      </c>
      <c r="J145" s="1220" t="s">
        <v>36</v>
      </c>
      <c r="K145" s="1220" t="s">
        <v>36</v>
      </c>
      <c r="L145" s="1256" t="s">
        <v>36</v>
      </c>
      <c r="M145" s="1263" t="s">
        <v>36</v>
      </c>
      <c r="N145" s="1220" t="s">
        <v>36</v>
      </c>
      <c r="O145" s="1220" t="s">
        <v>36</v>
      </c>
      <c r="P145" s="1220" t="s">
        <v>36</v>
      </c>
      <c r="Q145" s="1232" t="s">
        <v>36</v>
      </c>
      <c r="R145" s="1244" t="s">
        <v>36</v>
      </c>
      <c r="S145" s="1220" t="s">
        <v>36</v>
      </c>
      <c r="T145" s="1220" t="s">
        <v>36</v>
      </c>
      <c r="U145" s="1220" t="s">
        <v>36</v>
      </c>
      <c r="V145" s="1220" t="s">
        <v>36</v>
      </c>
      <c r="W145" s="1220" t="s">
        <v>36</v>
      </c>
      <c r="X145" s="1220" t="s">
        <v>36</v>
      </c>
      <c r="Y145" s="1266" t="s">
        <v>36</v>
      </c>
      <c r="Z145" s="1266" t="s">
        <v>36</v>
      </c>
      <c r="AA145" s="1266" t="s">
        <v>36</v>
      </c>
      <c r="AB145" s="1266" t="s">
        <v>36</v>
      </c>
      <c r="AC145" s="2501" t="s">
        <v>36</v>
      </c>
      <c r="AD145" s="2513"/>
      <c r="AE145" s="2513"/>
      <c r="AF145" s="2513"/>
      <c r="AG145" s="2513"/>
      <c r="AH145" s="2513"/>
      <c r="AI145" s="2513"/>
      <c r="AJ145" s="2513"/>
      <c r="AK145" s="2513"/>
      <c r="AL145" s="2513"/>
      <c r="AM145" s="2513"/>
      <c r="AN145" s="2513"/>
      <c r="AO145" s="2513"/>
      <c r="AP145" s="2513"/>
      <c r="AQ145" s="2513"/>
      <c r="AR145" s="2513"/>
      <c r="AS145" s="2513"/>
      <c r="AT145" s="2513"/>
      <c r="AU145" s="2513"/>
      <c r="AV145" s="2513"/>
      <c r="AW145" s="2513"/>
      <c r="AX145" s="2513"/>
      <c r="AY145" s="2513"/>
      <c r="AZ145" s="250"/>
      <c r="BA145" s="2878"/>
      <c r="BB145" s="192" t="s">
        <v>66</v>
      </c>
      <c r="BC145" s="1278" t="s">
        <v>36</v>
      </c>
      <c r="BD145" s="1298" t="s">
        <v>36</v>
      </c>
      <c r="BE145" s="1298" t="s">
        <v>36</v>
      </c>
      <c r="BF145" s="1298" t="s">
        <v>36</v>
      </c>
      <c r="BG145" s="1319" t="s">
        <v>36</v>
      </c>
      <c r="BH145" s="1340" t="s">
        <v>36</v>
      </c>
      <c r="BI145" s="1298" t="s">
        <v>36</v>
      </c>
      <c r="BJ145" s="1298" t="s">
        <v>36</v>
      </c>
      <c r="BK145" s="1298" t="s">
        <v>36</v>
      </c>
      <c r="BL145" s="1319" t="s">
        <v>36</v>
      </c>
      <c r="BM145" s="1340" t="s">
        <v>36</v>
      </c>
      <c r="BN145" s="1298" t="s">
        <v>36</v>
      </c>
      <c r="BO145" s="1298" t="s">
        <v>36</v>
      </c>
      <c r="BP145" s="1298" t="s">
        <v>36</v>
      </c>
      <c r="BQ145" s="1319" t="s">
        <v>36</v>
      </c>
      <c r="BR145" s="1340" t="s">
        <v>36</v>
      </c>
      <c r="BS145" s="1298" t="s">
        <v>36</v>
      </c>
      <c r="BT145" s="1298" t="s">
        <v>36</v>
      </c>
      <c r="BU145" s="1298" t="s">
        <v>36</v>
      </c>
      <c r="BV145" s="1298" t="s">
        <v>36</v>
      </c>
      <c r="BW145" s="1298" t="s">
        <v>36</v>
      </c>
      <c r="BX145" s="1298" t="s">
        <v>36</v>
      </c>
      <c r="BY145" s="1359" t="s">
        <v>36</v>
      </c>
      <c r="BZ145" s="1359" t="s">
        <v>36</v>
      </c>
      <c r="CA145" s="1359" t="s">
        <v>36</v>
      </c>
      <c r="CB145" s="1359" t="s">
        <v>36</v>
      </c>
      <c r="CC145" s="1359" t="s">
        <v>36</v>
      </c>
      <c r="CD145" s="2532"/>
      <c r="CE145" s="2532"/>
      <c r="CF145" s="2532"/>
      <c r="CG145" s="2532"/>
      <c r="CH145" s="2532"/>
      <c r="CI145" s="2532"/>
      <c r="CJ145" s="2532"/>
      <c r="CK145" s="2532"/>
      <c r="CL145" s="2532"/>
      <c r="CM145" s="2532"/>
      <c r="CN145" s="2532"/>
      <c r="CO145" s="2532"/>
      <c r="CP145" s="2532"/>
      <c r="CQ145" s="2532"/>
      <c r="CR145" s="2532"/>
      <c r="CS145" s="2532"/>
      <c r="CT145" s="2532"/>
      <c r="CU145" s="2532"/>
      <c r="CV145" s="2532"/>
      <c r="CW145" s="2532"/>
      <c r="CX145" s="2532"/>
      <c r="CY145" s="2532"/>
      <c r="CZ145" s="2532"/>
    </row>
    <row r="146" s="156" customFormat="true" ht="15" customHeight="true" x14ac:dyDescent="0.2">
      <c r="A146" s="2886"/>
      <c r="B146" s="294" t="s">
        <v>67</v>
      </c>
      <c r="C146" s="1208" t="s">
        <v>36</v>
      </c>
      <c r="D146" s="1220" t="s">
        <v>36</v>
      </c>
      <c r="E146" s="1220" t="s">
        <v>36</v>
      </c>
      <c r="F146" s="1220" t="s">
        <v>36</v>
      </c>
      <c r="G146" s="1232" t="s">
        <v>36</v>
      </c>
      <c r="H146" s="1244" t="s">
        <v>36</v>
      </c>
      <c r="I146" s="1220" t="s">
        <v>36</v>
      </c>
      <c r="J146" s="1220" t="s">
        <v>36</v>
      </c>
      <c r="K146" s="1220" t="s">
        <v>36</v>
      </c>
      <c r="L146" s="1256" t="s">
        <v>36</v>
      </c>
      <c r="M146" s="1263" t="s">
        <v>36</v>
      </c>
      <c r="N146" s="1220" t="s">
        <v>36</v>
      </c>
      <c r="O146" s="1220" t="s">
        <v>36</v>
      </c>
      <c r="P146" s="1220" t="s">
        <v>36</v>
      </c>
      <c r="Q146" s="1232" t="s">
        <v>36</v>
      </c>
      <c r="R146" s="1244" t="s">
        <v>36</v>
      </c>
      <c r="S146" s="1220" t="s">
        <v>36</v>
      </c>
      <c r="T146" s="1220" t="s">
        <v>36</v>
      </c>
      <c r="U146" s="1220" t="s">
        <v>36</v>
      </c>
      <c r="V146" s="1220" t="s">
        <v>36</v>
      </c>
      <c r="W146" s="1220" t="s">
        <v>36</v>
      </c>
      <c r="X146" s="1220" t="s">
        <v>36</v>
      </c>
      <c r="Y146" s="1266" t="s">
        <v>36</v>
      </c>
      <c r="Z146" s="1266" t="s">
        <v>36</v>
      </c>
      <c r="AA146" s="1266" t="s">
        <v>36</v>
      </c>
      <c r="AB146" s="1266" t="s">
        <v>36</v>
      </c>
      <c r="AC146" s="2501" t="s">
        <v>36</v>
      </c>
      <c r="AD146" s="2513"/>
      <c r="AE146" s="2513"/>
      <c r="AF146" s="2513"/>
      <c r="AG146" s="2513"/>
      <c r="AH146" s="2513"/>
      <c r="AI146" s="2513"/>
      <c r="AJ146" s="2513"/>
      <c r="AK146" s="2513"/>
      <c r="AL146" s="2513"/>
      <c r="AM146" s="2513"/>
      <c r="AN146" s="2513"/>
      <c r="AO146" s="2513"/>
      <c r="AP146" s="2513"/>
      <c r="AQ146" s="2513"/>
      <c r="AR146" s="2513"/>
      <c r="AS146" s="2513"/>
      <c r="AT146" s="2513"/>
      <c r="AU146" s="2513"/>
      <c r="AV146" s="2513"/>
      <c r="AW146" s="2513"/>
      <c r="AX146" s="2513"/>
      <c r="AY146" s="2513"/>
      <c r="AZ146" s="250"/>
      <c r="BA146" s="2878"/>
      <c r="BB146" s="192" t="s">
        <v>67</v>
      </c>
      <c r="BC146" s="1278" t="s">
        <v>36</v>
      </c>
      <c r="BD146" s="1298" t="s">
        <v>36</v>
      </c>
      <c r="BE146" s="1298" t="s">
        <v>36</v>
      </c>
      <c r="BF146" s="1298" t="s">
        <v>36</v>
      </c>
      <c r="BG146" s="1319" t="s">
        <v>36</v>
      </c>
      <c r="BH146" s="1340" t="s">
        <v>36</v>
      </c>
      <c r="BI146" s="1298" t="s">
        <v>36</v>
      </c>
      <c r="BJ146" s="1298" t="s">
        <v>36</v>
      </c>
      <c r="BK146" s="1298" t="s">
        <v>36</v>
      </c>
      <c r="BL146" s="1319" t="s">
        <v>36</v>
      </c>
      <c r="BM146" s="1340" t="s">
        <v>36</v>
      </c>
      <c r="BN146" s="1298" t="s">
        <v>36</v>
      </c>
      <c r="BO146" s="1298" t="s">
        <v>36</v>
      </c>
      <c r="BP146" s="1298" t="s">
        <v>36</v>
      </c>
      <c r="BQ146" s="1319" t="s">
        <v>36</v>
      </c>
      <c r="BR146" s="1340" t="s">
        <v>36</v>
      </c>
      <c r="BS146" s="1298" t="s">
        <v>36</v>
      </c>
      <c r="BT146" s="1298" t="s">
        <v>36</v>
      </c>
      <c r="BU146" s="1298" t="s">
        <v>36</v>
      </c>
      <c r="BV146" s="1298" t="s">
        <v>36</v>
      </c>
      <c r="BW146" s="1298" t="s">
        <v>36</v>
      </c>
      <c r="BX146" s="1298" t="s">
        <v>36</v>
      </c>
      <c r="BY146" s="1359" t="s">
        <v>36</v>
      </c>
      <c r="BZ146" s="1359" t="s">
        <v>36</v>
      </c>
      <c r="CA146" s="1359" t="s">
        <v>36</v>
      </c>
      <c r="CB146" s="1359" t="s">
        <v>36</v>
      </c>
      <c r="CC146" s="1359" t="s">
        <v>36</v>
      </c>
      <c r="CD146" s="2532"/>
      <c r="CE146" s="2532"/>
      <c r="CF146" s="2532"/>
      <c r="CG146" s="2532"/>
      <c r="CH146" s="2532"/>
      <c r="CI146" s="2532"/>
      <c r="CJ146" s="2532"/>
      <c r="CK146" s="2532"/>
      <c r="CL146" s="2532"/>
      <c r="CM146" s="2532"/>
      <c r="CN146" s="2532"/>
      <c r="CO146" s="2532"/>
      <c r="CP146" s="2532"/>
      <c r="CQ146" s="2532"/>
      <c r="CR146" s="2532"/>
      <c r="CS146" s="2532"/>
      <c r="CT146" s="2532"/>
      <c r="CU146" s="2532"/>
      <c r="CV146" s="2532"/>
      <c r="CW146" s="2532"/>
      <c r="CX146" s="2532"/>
      <c r="CY146" s="2532"/>
      <c r="CZ146" s="2532"/>
    </row>
    <row r="147" s="156" customFormat="true" ht="15" customHeight="true" x14ac:dyDescent="0.2">
      <c r="A147" s="2886"/>
      <c r="B147" s="294" t="s">
        <v>68</v>
      </c>
      <c r="C147" s="1208" t="s">
        <v>36</v>
      </c>
      <c r="D147" s="1220" t="s">
        <v>36</v>
      </c>
      <c r="E147" s="1220" t="s">
        <v>36</v>
      </c>
      <c r="F147" s="1220" t="s">
        <v>36</v>
      </c>
      <c r="G147" s="1232" t="s">
        <v>36</v>
      </c>
      <c r="H147" s="1244" t="s">
        <v>36</v>
      </c>
      <c r="I147" s="1220" t="s">
        <v>36</v>
      </c>
      <c r="J147" s="1220" t="s">
        <v>36</v>
      </c>
      <c r="K147" s="1220" t="s">
        <v>36</v>
      </c>
      <c r="L147" s="1256" t="s">
        <v>36</v>
      </c>
      <c r="M147" s="1263" t="s">
        <v>36</v>
      </c>
      <c r="N147" s="1220" t="s">
        <v>36</v>
      </c>
      <c r="O147" s="1220" t="s">
        <v>36</v>
      </c>
      <c r="P147" s="1220" t="s">
        <v>36</v>
      </c>
      <c r="Q147" s="1232" t="s">
        <v>36</v>
      </c>
      <c r="R147" s="1244" t="s">
        <v>36</v>
      </c>
      <c r="S147" s="1220" t="s">
        <v>36</v>
      </c>
      <c r="T147" s="1220" t="s">
        <v>36</v>
      </c>
      <c r="U147" s="1220" t="s">
        <v>36</v>
      </c>
      <c r="V147" s="1220" t="s">
        <v>36</v>
      </c>
      <c r="W147" s="1220" t="s">
        <v>36</v>
      </c>
      <c r="X147" s="1220" t="s">
        <v>36</v>
      </c>
      <c r="Y147" s="1266" t="s">
        <v>36</v>
      </c>
      <c r="Z147" s="1266" t="s">
        <v>36</v>
      </c>
      <c r="AA147" s="1266" t="s">
        <v>36</v>
      </c>
      <c r="AB147" s="1266" t="s">
        <v>36</v>
      </c>
      <c r="AC147" s="2501" t="s">
        <v>36</v>
      </c>
      <c r="AD147" s="2513"/>
      <c r="AE147" s="2513"/>
      <c r="AF147" s="2513"/>
      <c r="AG147" s="2513"/>
      <c r="AH147" s="2513"/>
      <c r="AI147" s="2513"/>
      <c r="AJ147" s="2513"/>
      <c r="AK147" s="2513"/>
      <c r="AL147" s="2513"/>
      <c r="AM147" s="2513"/>
      <c r="AN147" s="2513"/>
      <c r="AO147" s="2513"/>
      <c r="AP147" s="2513"/>
      <c r="AQ147" s="2513"/>
      <c r="AR147" s="2513"/>
      <c r="AS147" s="2513"/>
      <c r="AT147" s="2513"/>
      <c r="AU147" s="2513"/>
      <c r="AV147" s="2513"/>
      <c r="AW147" s="2513"/>
      <c r="AX147" s="2513"/>
      <c r="AY147" s="2513"/>
      <c r="AZ147" s="250"/>
      <c r="BA147" s="2878"/>
      <c r="BB147" s="192" t="s">
        <v>68</v>
      </c>
      <c r="BC147" s="1278" t="s">
        <v>36</v>
      </c>
      <c r="BD147" s="1298" t="s">
        <v>36</v>
      </c>
      <c r="BE147" s="1298" t="s">
        <v>36</v>
      </c>
      <c r="BF147" s="1298" t="s">
        <v>36</v>
      </c>
      <c r="BG147" s="1319" t="s">
        <v>36</v>
      </c>
      <c r="BH147" s="1340" t="s">
        <v>36</v>
      </c>
      <c r="BI147" s="1298" t="s">
        <v>36</v>
      </c>
      <c r="BJ147" s="1298" t="s">
        <v>36</v>
      </c>
      <c r="BK147" s="1298" t="s">
        <v>36</v>
      </c>
      <c r="BL147" s="1319" t="s">
        <v>36</v>
      </c>
      <c r="BM147" s="1340" t="s">
        <v>36</v>
      </c>
      <c r="BN147" s="1298" t="s">
        <v>36</v>
      </c>
      <c r="BO147" s="1298" t="s">
        <v>36</v>
      </c>
      <c r="BP147" s="1298" t="s">
        <v>36</v>
      </c>
      <c r="BQ147" s="1319" t="s">
        <v>36</v>
      </c>
      <c r="BR147" s="1340" t="s">
        <v>36</v>
      </c>
      <c r="BS147" s="1298" t="s">
        <v>36</v>
      </c>
      <c r="BT147" s="1298" t="s">
        <v>36</v>
      </c>
      <c r="BU147" s="1298" t="s">
        <v>36</v>
      </c>
      <c r="BV147" s="1298" t="s">
        <v>36</v>
      </c>
      <c r="BW147" s="1298" t="s">
        <v>36</v>
      </c>
      <c r="BX147" s="1298" t="s">
        <v>36</v>
      </c>
      <c r="BY147" s="1359" t="s">
        <v>36</v>
      </c>
      <c r="BZ147" s="1359" t="s">
        <v>36</v>
      </c>
      <c r="CA147" s="1359" t="s">
        <v>36</v>
      </c>
      <c r="CB147" s="1359" t="s">
        <v>36</v>
      </c>
      <c r="CC147" s="1359" t="s">
        <v>36</v>
      </c>
      <c r="CD147" s="2532"/>
      <c r="CE147" s="2532"/>
      <c r="CF147" s="2532"/>
      <c r="CG147" s="2532"/>
      <c r="CH147" s="2532"/>
      <c r="CI147" s="2532"/>
      <c r="CJ147" s="2532"/>
      <c r="CK147" s="2532"/>
      <c r="CL147" s="2532"/>
      <c r="CM147" s="2532"/>
      <c r="CN147" s="2532"/>
      <c r="CO147" s="2532"/>
      <c r="CP147" s="2532"/>
      <c r="CQ147" s="2532"/>
      <c r="CR147" s="2532"/>
      <c r="CS147" s="2532"/>
      <c r="CT147" s="2532"/>
      <c r="CU147" s="2532"/>
      <c r="CV147" s="2532"/>
      <c r="CW147" s="2532"/>
      <c r="CX147" s="2532"/>
      <c r="CY147" s="2532"/>
      <c r="CZ147" s="2532"/>
    </row>
    <row r="148" s="156" customFormat="true" ht="15" customHeight="true" x14ac:dyDescent="0.2">
      <c r="A148" s="2886" t="s">
        <v>110</v>
      </c>
      <c r="B148" s="294" t="s">
        <v>50</v>
      </c>
      <c r="C148" s="898">
        <v>1.7281085685723667</v>
      </c>
      <c r="D148" s="899">
        <v>6.9395532914211495</v>
      </c>
      <c r="E148" s="899">
        <v>17.475686746877159</v>
      </c>
      <c r="F148" s="899">
        <v>33.472696532143836</v>
      </c>
      <c r="G148" s="950">
        <v>26.02194971278421</v>
      </c>
      <c r="H148" s="938">
        <v>14.395536140754416</v>
      </c>
      <c r="I148" s="899">
        <v>32.31247111155691</v>
      </c>
      <c r="J148" s="899">
        <v>38.803276146750235</v>
      </c>
      <c r="K148" s="899">
        <v>36.735767016852307</v>
      </c>
      <c r="L148" s="914">
        <v>16.555476966801635</v>
      </c>
      <c r="M148" s="925">
        <v>1.4597874806934765</v>
      </c>
      <c r="N148" s="899">
        <v>2.5241683137362272</v>
      </c>
      <c r="O148" s="899">
        <v>6.4501042752945086</v>
      </c>
      <c r="P148" s="899">
        <v>9.3596814789118223</v>
      </c>
      <c r="Q148" s="950">
        <v>17.671980645442467</v>
      </c>
      <c r="R148" s="938">
        <v>9.7159714527964329</v>
      </c>
      <c r="S148" s="899">
        <v>18.273059431648289</v>
      </c>
      <c r="T148" s="899">
        <v>35.050505020992759</v>
      </c>
      <c r="U148" s="899">
        <v>11.166234164808085</v>
      </c>
      <c r="V148" s="899">
        <v>5.5500855169543648</v>
      </c>
      <c r="W148" s="899">
        <v>19.920315085808522</v>
      </c>
      <c r="X148" s="899">
        <v>2.9427814288015512</v>
      </c>
      <c r="Y148" s="900">
        <v>16.698175024924009</v>
      </c>
      <c r="Z148" s="900">
        <v>19.284639822654036</v>
      </c>
      <c r="AA148" s="900">
        <v>15.533810708675505</v>
      </c>
      <c r="AB148" s="900">
        <v>24.280369704369477</v>
      </c>
      <c r="AC148" s="2579">
        <v>39.162660959202064</v>
      </c>
      <c r="AD148" s="2589"/>
      <c r="AE148" s="2589"/>
      <c r="AF148" s="2589"/>
      <c r="AG148" s="2589"/>
      <c r="AH148" s="2589"/>
      <c r="AI148" s="2589"/>
      <c r="AJ148" s="2589"/>
      <c r="AK148" s="2589"/>
      <c r="AL148" s="2589"/>
      <c r="AM148" s="2589"/>
      <c r="AN148" s="2589"/>
      <c r="AO148" s="2589"/>
      <c r="AP148" s="2589"/>
      <c r="AQ148" s="2589"/>
      <c r="AR148" s="2589"/>
      <c r="AS148" s="2589"/>
      <c r="AT148" s="2589"/>
      <c r="AU148" s="2589"/>
      <c r="AV148" s="2589"/>
      <c r="AW148" s="2589"/>
      <c r="AX148" s="2589"/>
      <c r="AY148" s="2589"/>
      <c r="AZ148" s="250"/>
      <c r="BA148" s="2878" t="s">
        <v>110</v>
      </c>
      <c r="BB148" s="192" t="s">
        <v>50</v>
      </c>
      <c r="BC148" s="1278" t="s">
        <v>36</v>
      </c>
      <c r="BD148" s="1298" t="s">
        <v>36</v>
      </c>
      <c r="BE148" s="1298" t="s">
        <v>36</v>
      </c>
      <c r="BF148" s="1298" t="s">
        <v>36</v>
      </c>
      <c r="BG148" s="1319" t="s">
        <v>36</v>
      </c>
      <c r="BH148" s="1340" t="s">
        <v>36</v>
      </c>
      <c r="BI148" s="1298" t="s">
        <v>36</v>
      </c>
      <c r="BJ148" s="1298" t="s">
        <v>36</v>
      </c>
      <c r="BK148" s="1298" t="s">
        <v>36</v>
      </c>
      <c r="BL148" s="1319" t="s">
        <v>36</v>
      </c>
      <c r="BM148" s="1340" t="s">
        <v>36</v>
      </c>
      <c r="BN148" s="1298" t="s">
        <v>36</v>
      </c>
      <c r="BO148" s="1298" t="s">
        <v>36</v>
      </c>
      <c r="BP148" s="1298" t="s">
        <v>36</v>
      </c>
      <c r="BQ148" s="1319" t="s">
        <v>36</v>
      </c>
      <c r="BR148" s="1340" t="s">
        <v>36</v>
      </c>
      <c r="BS148" s="1298" t="s">
        <v>36</v>
      </c>
      <c r="BT148" s="1298" t="s">
        <v>36</v>
      </c>
      <c r="BU148" s="1298" t="s">
        <v>36</v>
      </c>
      <c r="BV148" s="1298" t="s">
        <v>36</v>
      </c>
      <c r="BW148" s="1298" t="s">
        <v>36</v>
      </c>
      <c r="BX148" s="1298" t="s">
        <v>36</v>
      </c>
      <c r="BY148" s="1359" t="s">
        <v>36</v>
      </c>
      <c r="BZ148" s="1359" t="s">
        <v>36</v>
      </c>
      <c r="CA148" s="1359" t="s">
        <v>36</v>
      </c>
      <c r="CB148" s="1359" t="s">
        <v>36</v>
      </c>
      <c r="CC148" s="1359" t="s">
        <v>36</v>
      </c>
      <c r="CD148" s="2532"/>
      <c r="CE148" s="2532"/>
      <c r="CF148" s="2532"/>
      <c r="CG148" s="2532"/>
      <c r="CH148" s="2532"/>
      <c r="CI148" s="2532"/>
      <c r="CJ148" s="2532"/>
      <c r="CK148" s="2532"/>
      <c r="CL148" s="2532"/>
      <c r="CM148" s="2532"/>
      <c r="CN148" s="2532"/>
      <c r="CO148" s="2532"/>
      <c r="CP148" s="2532"/>
      <c r="CQ148" s="2532"/>
      <c r="CR148" s="2532"/>
      <c r="CS148" s="2532"/>
      <c r="CT148" s="2532"/>
      <c r="CU148" s="2532"/>
      <c r="CV148" s="2532"/>
      <c r="CW148" s="2532"/>
      <c r="CX148" s="2532"/>
      <c r="CY148" s="2532"/>
      <c r="CZ148" s="2532"/>
    </row>
    <row r="149" s="156" customFormat="true" ht="15" customHeight="true" x14ac:dyDescent="0.2">
      <c r="A149" s="2886"/>
      <c r="B149" s="294" t="s">
        <v>49</v>
      </c>
      <c r="C149" s="898">
        <v>22.754568626018663</v>
      </c>
      <c r="D149" s="899">
        <v>22.573461349739144</v>
      </c>
      <c r="E149" s="899">
        <v>33.97902823808603</v>
      </c>
      <c r="F149" s="899">
        <v>51.240956510074263</v>
      </c>
      <c r="G149" s="950">
        <v>69.303947124188824</v>
      </c>
      <c r="H149" s="938">
        <v>35.682337523499527</v>
      </c>
      <c r="I149" s="899">
        <v>50.606111547577456</v>
      </c>
      <c r="J149" s="899">
        <v>52.165417462583576</v>
      </c>
      <c r="K149" s="899">
        <v>57.434020664300334</v>
      </c>
      <c r="L149" s="914">
        <v>81.107742212698469</v>
      </c>
      <c r="M149" s="925">
        <v>18.692848807694666</v>
      </c>
      <c r="N149" s="899">
        <v>27.292674473070672</v>
      </c>
      <c r="O149" s="899">
        <v>19.815176393620114</v>
      </c>
      <c r="P149" s="899">
        <v>24.192734497713484</v>
      </c>
      <c r="Q149" s="950">
        <v>39.965075757704625</v>
      </c>
      <c r="R149" s="938">
        <v>70.191324474370091</v>
      </c>
      <c r="S149" s="899">
        <v>34.575188099670562</v>
      </c>
      <c r="T149" s="899">
        <v>60.998835582359987</v>
      </c>
      <c r="U149" s="899">
        <v>25.759586606110567</v>
      </c>
      <c r="V149" s="899">
        <v>36.044543988667513</v>
      </c>
      <c r="W149" s="899">
        <v>49.459408784647287</v>
      </c>
      <c r="X149" s="899">
        <v>34.841941108681972</v>
      </c>
      <c r="Y149" s="900">
        <v>26.167392138144752</v>
      </c>
      <c r="Z149" s="900">
        <v>39.11168334933587</v>
      </c>
      <c r="AA149" s="900">
        <v>27.297345713087719</v>
      </c>
      <c r="AB149" s="900">
        <v>29.854465361000415</v>
      </c>
      <c r="AC149" s="2579">
        <v>51.857107419278556</v>
      </c>
      <c r="AD149" s="2589"/>
      <c r="AE149" s="2589"/>
      <c r="AF149" s="2589"/>
      <c r="AG149" s="2589"/>
      <c r="AH149" s="2589"/>
      <c r="AI149" s="2589"/>
      <c r="AJ149" s="2589"/>
      <c r="AK149" s="2589"/>
      <c r="AL149" s="2589"/>
      <c r="AM149" s="2589"/>
      <c r="AN149" s="2589"/>
      <c r="AO149" s="2589"/>
      <c r="AP149" s="2589"/>
      <c r="AQ149" s="2589"/>
      <c r="AR149" s="2589"/>
      <c r="AS149" s="2589"/>
      <c r="AT149" s="2589"/>
      <c r="AU149" s="2589"/>
      <c r="AV149" s="2589"/>
      <c r="AW149" s="2589"/>
      <c r="AX149" s="2589"/>
      <c r="AY149" s="2589"/>
      <c r="AZ149" s="250"/>
      <c r="BA149" s="2878"/>
      <c r="BB149" s="192" t="s">
        <v>49</v>
      </c>
      <c r="BC149" s="1278" t="s">
        <v>36</v>
      </c>
      <c r="BD149" s="1298" t="s">
        <v>36</v>
      </c>
      <c r="BE149" s="1298" t="s">
        <v>36</v>
      </c>
      <c r="BF149" s="1298" t="s">
        <v>36</v>
      </c>
      <c r="BG149" s="1319" t="s">
        <v>36</v>
      </c>
      <c r="BH149" s="1340" t="s">
        <v>36</v>
      </c>
      <c r="BI149" s="1298" t="s">
        <v>36</v>
      </c>
      <c r="BJ149" s="1298" t="s">
        <v>36</v>
      </c>
      <c r="BK149" s="1298" t="s">
        <v>36</v>
      </c>
      <c r="BL149" s="1319" t="s">
        <v>36</v>
      </c>
      <c r="BM149" s="1340" t="s">
        <v>36</v>
      </c>
      <c r="BN149" s="1298" t="s">
        <v>36</v>
      </c>
      <c r="BO149" s="1298" t="s">
        <v>36</v>
      </c>
      <c r="BP149" s="1298" t="s">
        <v>36</v>
      </c>
      <c r="BQ149" s="1319" t="s">
        <v>36</v>
      </c>
      <c r="BR149" s="1340" t="s">
        <v>36</v>
      </c>
      <c r="BS149" s="1298" t="s">
        <v>36</v>
      </c>
      <c r="BT149" s="1298" t="s">
        <v>36</v>
      </c>
      <c r="BU149" s="1298" t="s">
        <v>36</v>
      </c>
      <c r="BV149" s="1298" t="s">
        <v>36</v>
      </c>
      <c r="BW149" s="1298" t="s">
        <v>36</v>
      </c>
      <c r="BX149" s="1298" t="s">
        <v>36</v>
      </c>
      <c r="BY149" s="1359" t="s">
        <v>36</v>
      </c>
      <c r="BZ149" s="1359" t="s">
        <v>36</v>
      </c>
      <c r="CA149" s="1359" t="s">
        <v>36</v>
      </c>
      <c r="CB149" s="1359" t="s">
        <v>36</v>
      </c>
      <c r="CC149" s="1359" t="s">
        <v>36</v>
      </c>
      <c r="CD149" s="2532"/>
      <c r="CE149" s="2532"/>
      <c r="CF149" s="2532"/>
      <c r="CG149" s="2532"/>
      <c r="CH149" s="2532"/>
      <c r="CI149" s="2532"/>
      <c r="CJ149" s="2532"/>
      <c r="CK149" s="2532"/>
      <c r="CL149" s="2532"/>
      <c r="CM149" s="2532"/>
      <c r="CN149" s="2532"/>
      <c r="CO149" s="2532"/>
      <c r="CP149" s="2532"/>
      <c r="CQ149" s="2532"/>
      <c r="CR149" s="2532"/>
      <c r="CS149" s="2532"/>
      <c r="CT149" s="2532"/>
      <c r="CU149" s="2532"/>
      <c r="CV149" s="2532"/>
      <c r="CW149" s="2532"/>
      <c r="CX149" s="2532"/>
      <c r="CY149" s="2532"/>
      <c r="CZ149" s="2532"/>
    </row>
    <row r="150" s="156" customFormat="true" ht="15" customHeight="true" x14ac:dyDescent="0.2">
      <c r="A150" s="2886"/>
      <c r="B150" s="294" t="s">
        <v>112</v>
      </c>
      <c r="C150" s="898">
        <v>75.517322805409364</v>
      </c>
      <c r="D150" s="899">
        <v>70.486985358839576</v>
      </c>
      <c r="E150" s="899">
        <v>48.545285015036526</v>
      </c>
      <c r="F150" s="899">
        <v>15.286346957781923</v>
      </c>
      <c r="G150" s="950">
        <v>4.674103163027044</v>
      </c>
      <c r="H150" s="938">
        <v>49.922126335746221</v>
      </c>
      <c r="I150" s="899">
        <v>17.081417340865634</v>
      </c>
      <c r="J150" s="899">
        <v>9.0313063906663</v>
      </c>
      <c r="K150" s="899">
        <v>5.8302123188474342</v>
      </c>
      <c r="L150" s="914">
        <v>2.3367808204997189</v>
      </c>
      <c r="M150" s="925">
        <v>79.847363711611692</v>
      </c>
      <c r="N150" s="899">
        <v>70.183157213193184</v>
      </c>
      <c r="O150" s="899">
        <v>73.734719331085458</v>
      </c>
      <c r="P150" s="899">
        <v>66.447584023374716</v>
      </c>
      <c r="Q150" s="950">
        <v>42.362943596852929</v>
      </c>
      <c r="R150" s="938">
        <v>20.0927040728333</v>
      </c>
      <c r="S150" s="899">
        <v>47.151752468681039</v>
      </c>
      <c r="T150" s="899">
        <v>3.9506593966472545</v>
      </c>
      <c r="U150" s="899">
        <v>63.074179229081096</v>
      </c>
      <c r="V150" s="899">
        <v>58.405370494378275</v>
      </c>
      <c r="W150" s="899">
        <v>30.620276129544489</v>
      </c>
      <c r="X150" s="899">
        <v>62.215277462516639</v>
      </c>
      <c r="Y150" s="900">
        <v>57.13443283693136</v>
      </c>
      <c r="Z150" s="900">
        <v>41.603676828010236</v>
      </c>
      <c r="AA150" s="900">
        <v>57.168843578236647</v>
      </c>
      <c r="AB150" s="900">
        <v>45.865164934630137</v>
      </c>
      <c r="AC150" s="2579">
        <v>8.9802316215192128</v>
      </c>
      <c r="AD150" s="2589"/>
      <c r="AE150" s="2589"/>
      <c r="AF150" s="2589"/>
      <c r="AG150" s="2589"/>
      <c r="AH150" s="2589"/>
      <c r="AI150" s="2589"/>
      <c r="AJ150" s="2589"/>
      <c r="AK150" s="2589"/>
      <c r="AL150" s="2589"/>
      <c r="AM150" s="2589"/>
      <c r="AN150" s="2589"/>
      <c r="AO150" s="2589"/>
      <c r="AP150" s="2589"/>
      <c r="AQ150" s="2589"/>
      <c r="AR150" s="2589"/>
      <c r="AS150" s="2589"/>
      <c r="AT150" s="2589"/>
      <c r="AU150" s="2589"/>
      <c r="AV150" s="2589"/>
      <c r="AW150" s="2589"/>
      <c r="AX150" s="2589"/>
      <c r="AY150" s="2589"/>
      <c r="AZ150" s="250"/>
      <c r="BA150" s="2878"/>
      <c r="BB150" s="192" t="s">
        <v>112</v>
      </c>
      <c r="BC150" s="1278" t="s">
        <v>36</v>
      </c>
      <c r="BD150" s="1298" t="s">
        <v>36</v>
      </c>
      <c r="BE150" s="1298" t="s">
        <v>36</v>
      </c>
      <c r="BF150" s="1298" t="s">
        <v>36</v>
      </c>
      <c r="BG150" s="1319" t="s">
        <v>36</v>
      </c>
      <c r="BH150" s="1340" t="s">
        <v>36</v>
      </c>
      <c r="BI150" s="1298" t="s">
        <v>36</v>
      </c>
      <c r="BJ150" s="1298" t="s">
        <v>36</v>
      </c>
      <c r="BK150" s="1298" t="s">
        <v>36</v>
      </c>
      <c r="BL150" s="1319" t="s">
        <v>36</v>
      </c>
      <c r="BM150" s="1340" t="s">
        <v>36</v>
      </c>
      <c r="BN150" s="1298" t="s">
        <v>36</v>
      </c>
      <c r="BO150" s="1298" t="s">
        <v>36</v>
      </c>
      <c r="BP150" s="1298" t="s">
        <v>36</v>
      </c>
      <c r="BQ150" s="1319" t="s">
        <v>36</v>
      </c>
      <c r="BR150" s="1340" t="s">
        <v>36</v>
      </c>
      <c r="BS150" s="1298" t="s">
        <v>36</v>
      </c>
      <c r="BT150" s="1298" t="s">
        <v>36</v>
      </c>
      <c r="BU150" s="1298" t="s">
        <v>36</v>
      </c>
      <c r="BV150" s="1298" t="s">
        <v>36</v>
      </c>
      <c r="BW150" s="1298" t="s">
        <v>36</v>
      </c>
      <c r="BX150" s="1298" t="s">
        <v>36</v>
      </c>
      <c r="BY150" s="1359" t="s">
        <v>36</v>
      </c>
      <c r="BZ150" s="1359" t="s">
        <v>36</v>
      </c>
      <c r="CA150" s="1359" t="s">
        <v>36</v>
      </c>
      <c r="CB150" s="1359" t="s">
        <v>36</v>
      </c>
      <c r="CC150" s="1359" t="s">
        <v>36</v>
      </c>
      <c r="CD150" s="2532"/>
      <c r="CE150" s="2532"/>
      <c r="CF150" s="2532"/>
      <c r="CG150" s="2532"/>
      <c r="CH150" s="2532"/>
      <c r="CI150" s="2532"/>
      <c r="CJ150" s="2532"/>
      <c r="CK150" s="2532"/>
      <c r="CL150" s="2532"/>
      <c r="CM150" s="2532"/>
      <c r="CN150" s="2532"/>
      <c r="CO150" s="2532"/>
      <c r="CP150" s="2532"/>
      <c r="CQ150" s="2532"/>
      <c r="CR150" s="2532"/>
      <c r="CS150" s="2532"/>
      <c r="CT150" s="2532"/>
      <c r="CU150" s="2532"/>
      <c r="CV150" s="2532"/>
      <c r="CW150" s="2532"/>
      <c r="CX150" s="2532"/>
      <c r="CY150" s="2532"/>
      <c r="CZ150" s="2532"/>
    </row>
    <row r="151" s="156" customFormat="true" ht="15" customHeight="true" x14ac:dyDescent="0.2">
      <c r="A151" s="2886" t="s">
        <v>111</v>
      </c>
      <c r="B151" s="294" t="s">
        <v>50</v>
      </c>
      <c r="C151" s="898">
        <v>9.6364439722028976</v>
      </c>
      <c r="D151" s="899">
        <v>23.553910314826709</v>
      </c>
      <c r="E151" s="899">
        <v>33.735602548303113</v>
      </c>
      <c r="F151" s="899">
        <v>40.205899776532775</v>
      </c>
      <c r="G151" s="950">
        <v>28.426860193385924</v>
      </c>
      <c r="H151" s="938">
        <v>27.090731743706758</v>
      </c>
      <c r="I151" s="899">
        <v>38.684736661517292</v>
      </c>
      <c r="J151" s="899">
        <v>44.34191524412104</v>
      </c>
      <c r="K151" s="899">
        <v>39.90437173249213</v>
      </c>
      <c r="L151" s="914">
        <v>17.746532974207849</v>
      </c>
      <c r="M151" s="925">
        <v>8.6655086190232762</v>
      </c>
      <c r="N151" s="899">
        <v>11.501584599918999</v>
      </c>
      <c r="O151" s="899">
        <v>23.488344177969495</v>
      </c>
      <c r="P151" s="899">
        <v>29.802762665379806</v>
      </c>
      <c r="Q151" s="950">
        <v>33.030872766091562</v>
      </c>
      <c r="R151" s="938">
        <v>12.124264553040861</v>
      </c>
      <c r="S151" s="899">
        <v>28.959921992173626</v>
      </c>
      <c r="T151" s="899">
        <v>36.337101580556833</v>
      </c>
      <c r="U151" s="899">
        <v>29.388375127258943</v>
      </c>
      <c r="V151" s="899">
        <v>10.648858042587662</v>
      </c>
      <c r="W151" s="899">
        <v>27.884737456470209</v>
      </c>
      <c r="X151" s="899">
        <v>6.93567377189843</v>
      </c>
      <c r="Y151" s="900">
        <v>35.016916568656974</v>
      </c>
      <c r="Z151" s="900">
        <v>33.156570260964088</v>
      </c>
      <c r="AA151" s="900">
        <v>37.242626616917846</v>
      </c>
      <c r="AB151" s="900">
        <v>52.627949883132686</v>
      </c>
      <c r="AC151" s="2579">
        <v>44.565335252513385</v>
      </c>
      <c r="AD151" s="2589"/>
      <c r="AE151" s="2589"/>
      <c r="AF151" s="2589"/>
      <c r="AG151" s="2589"/>
      <c r="AH151" s="2589"/>
      <c r="AI151" s="2589"/>
      <c r="AJ151" s="2589"/>
      <c r="AK151" s="2589"/>
      <c r="AL151" s="2589"/>
      <c r="AM151" s="2589"/>
      <c r="AN151" s="2589"/>
      <c r="AO151" s="2589"/>
      <c r="AP151" s="2589"/>
      <c r="AQ151" s="2589"/>
      <c r="AR151" s="2589"/>
      <c r="AS151" s="2589"/>
      <c r="AT151" s="2589"/>
      <c r="AU151" s="2589"/>
      <c r="AV151" s="2589"/>
      <c r="AW151" s="2589"/>
      <c r="AX151" s="2589"/>
      <c r="AY151" s="2589"/>
      <c r="AZ151" s="250"/>
      <c r="BA151" s="2878" t="s">
        <v>111</v>
      </c>
      <c r="BB151" s="192" t="s">
        <v>50</v>
      </c>
      <c r="BC151" s="1278" t="s">
        <v>36</v>
      </c>
      <c r="BD151" s="1298" t="s">
        <v>36</v>
      </c>
      <c r="BE151" s="1298" t="s">
        <v>36</v>
      </c>
      <c r="BF151" s="1298" t="s">
        <v>36</v>
      </c>
      <c r="BG151" s="1319" t="s">
        <v>36</v>
      </c>
      <c r="BH151" s="1340" t="s">
        <v>36</v>
      </c>
      <c r="BI151" s="1298" t="s">
        <v>36</v>
      </c>
      <c r="BJ151" s="1298" t="s">
        <v>36</v>
      </c>
      <c r="BK151" s="1298" t="s">
        <v>36</v>
      </c>
      <c r="BL151" s="1319" t="s">
        <v>36</v>
      </c>
      <c r="BM151" s="1340" t="s">
        <v>36</v>
      </c>
      <c r="BN151" s="1298" t="s">
        <v>36</v>
      </c>
      <c r="BO151" s="1298" t="s">
        <v>36</v>
      </c>
      <c r="BP151" s="1298" t="s">
        <v>36</v>
      </c>
      <c r="BQ151" s="1319" t="s">
        <v>36</v>
      </c>
      <c r="BR151" s="1340" t="s">
        <v>36</v>
      </c>
      <c r="BS151" s="1298" t="s">
        <v>36</v>
      </c>
      <c r="BT151" s="1298" t="s">
        <v>36</v>
      </c>
      <c r="BU151" s="1298" t="s">
        <v>36</v>
      </c>
      <c r="BV151" s="1298" t="s">
        <v>36</v>
      </c>
      <c r="BW151" s="1298" t="s">
        <v>36</v>
      </c>
      <c r="BX151" s="1298" t="s">
        <v>36</v>
      </c>
      <c r="BY151" s="1359" t="s">
        <v>36</v>
      </c>
      <c r="BZ151" s="1359" t="s">
        <v>36</v>
      </c>
      <c r="CA151" s="1359" t="s">
        <v>36</v>
      </c>
      <c r="CB151" s="1359" t="s">
        <v>36</v>
      </c>
      <c r="CC151" s="1359" t="s">
        <v>36</v>
      </c>
      <c r="CD151" s="2532"/>
      <c r="CE151" s="2532"/>
      <c r="CF151" s="2532"/>
      <c r="CG151" s="2532"/>
      <c r="CH151" s="2532"/>
      <c r="CI151" s="2532"/>
      <c r="CJ151" s="2532"/>
      <c r="CK151" s="2532"/>
      <c r="CL151" s="2532"/>
      <c r="CM151" s="2532"/>
      <c r="CN151" s="2532"/>
      <c r="CO151" s="2532"/>
      <c r="CP151" s="2532"/>
      <c r="CQ151" s="2532"/>
      <c r="CR151" s="2532"/>
      <c r="CS151" s="2532"/>
      <c r="CT151" s="2532"/>
      <c r="CU151" s="2532"/>
      <c r="CV151" s="2532"/>
      <c r="CW151" s="2532"/>
      <c r="CX151" s="2532"/>
      <c r="CY151" s="2532"/>
      <c r="CZ151" s="2532"/>
    </row>
    <row r="152" s="156" customFormat="true" ht="15" customHeight="true" x14ac:dyDescent="0.2">
      <c r="A152" s="2923"/>
      <c r="B152" s="1765" t="s">
        <v>49</v>
      </c>
      <c r="C152" s="901">
        <v>90.299874067252219</v>
      </c>
      <c r="D152" s="902">
        <v>76.34012110228376</v>
      </c>
      <c r="E152" s="902">
        <v>65.934298001764844</v>
      </c>
      <c r="F152" s="902">
        <v>59.741475109518603</v>
      </c>
      <c r="G152" s="951">
        <v>71.343118342584503</v>
      </c>
      <c r="H152" s="939">
        <v>72.146030497499552</v>
      </c>
      <c r="I152" s="902">
        <v>61.209494172115896</v>
      </c>
      <c r="J152" s="902">
        <v>55.606252278349679</v>
      </c>
      <c r="K152" s="902">
        <v>59.576178141124181</v>
      </c>
      <c r="L152" s="915">
        <v>82.238231472422612</v>
      </c>
      <c r="M152" s="926">
        <v>91.334491380976644</v>
      </c>
      <c r="N152" s="902">
        <v>88.38712920938886</v>
      </c>
      <c r="O152" s="902">
        <v>76.435418122414688</v>
      </c>
      <c r="P152" s="902">
        <v>70.197237334620127</v>
      </c>
      <c r="Q152" s="951">
        <v>66.969127233908452</v>
      </c>
      <c r="R152" s="939">
        <v>87.875735446959126</v>
      </c>
      <c r="S152" s="902">
        <v>71.040078007826367</v>
      </c>
      <c r="T152" s="902">
        <v>63.514104465179187</v>
      </c>
      <c r="U152" s="902">
        <v>70.611624872741032</v>
      </c>
      <c r="V152" s="902">
        <v>89.236461450551175</v>
      </c>
      <c r="W152" s="902">
        <v>72.094862364123387</v>
      </c>
      <c r="X152" s="902">
        <v>92.040627384220002</v>
      </c>
      <c r="Y152" s="903">
        <v>64.913547978297956</v>
      </c>
      <c r="Z152" s="903">
        <v>66.843429739035926</v>
      </c>
      <c r="AA152" s="903">
        <v>62.757373383082019</v>
      </c>
      <c r="AB152" s="903">
        <v>47.372050116867364</v>
      </c>
      <c r="AC152" s="2580">
        <v>55.319343161594738</v>
      </c>
      <c r="AD152" s="2590"/>
      <c r="AE152" s="2590"/>
      <c r="AF152" s="2590"/>
      <c r="AG152" s="2590"/>
      <c r="AH152" s="2590"/>
      <c r="AI152" s="2590"/>
      <c r="AJ152" s="2590"/>
      <c r="AK152" s="2590"/>
      <c r="AL152" s="2590"/>
      <c r="AM152" s="2590"/>
      <c r="AN152" s="2590"/>
      <c r="AO152" s="2590"/>
      <c r="AP152" s="2590"/>
      <c r="AQ152" s="2590"/>
      <c r="AR152" s="2590"/>
      <c r="AS152" s="2590"/>
      <c r="AT152" s="2590"/>
      <c r="AU152" s="2590"/>
      <c r="AV152" s="2590"/>
      <c r="AW152" s="2590"/>
      <c r="AX152" s="2590"/>
      <c r="AY152" s="2590"/>
      <c r="AZ152" s="250"/>
      <c r="BA152" s="2878"/>
      <c r="BB152" s="274" t="s">
        <v>49</v>
      </c>
      <c r="BC152" s="1279" t="s">
        <v>36</v>
      </c>
      <c r="BD152" s="1299" t="s">
        <v>36</v>
      </c>
      <c r="BE152" s="1299" t="s">
        <v>36</v>
      </c>
      <c r="BF152" s="1299" t="s">
        <v>36</v>
      </c>
      <c r="BG152" s="1320" t="s">
        <v>36</v>
      </c>
      <c r="BH152" s="1341" t="s">
        <v>36</v>
      </c>
      <c r="BI152" s="1299" t="s">
        <v>36</v>
      </c>
      <c r="BJ152" s="1299" t="s">
        <v>36</v>
      </c>
      <c r="BK152" s="1299" t="s">
        <v>36</v>
      </c>
      <c r="BL152" s="1320" t="s">
        <v>36</v>
      </c>
      <c r="BM152" s="1341" t="s">
        <v>36</v>
      </c>
      <c r="BN152" s="1299" t="s">
        <v>36</v>
      </c>
      <c r="BO152" s="1299" t="s">
        <v>36</v>
      </c>
      <c r="BP152" s="1299" t="s">
        <v>36</v>
      </c>
      <c r="BQ152" s="1320" t="s">
        <v>36</v>
      </c>
      <c r="BR152" s="1341" t="s">
        <v>36</v>
      </c>
      <c r="BS152" s="1299" t="s">
        <v>36</v>
      </c>
      <c r="BT152" s="1299" t="s">
        <v>36</v>
      </c>
      <c r="BU152" s="1299" t="s">
        <v>36</v>
      </c>
      <c r="BV152" s="1299" t="s">
        <v>36</v>
      </c>
      <c r="BW152" s="1299" t="s">
        <v>36</v>
      </c>
      <c r="BX152" s="1299" t="s">
        <v>36</v>
      </c>
      <c r="BY152" s="1360" t="s">
        <v>36</v>
      </c>
      <c r="BZ152" s="1360" t="s">
        <v>36</v>
      </c>
      <c r="CA152" s="1360" t="s">
        <v>36</v>
      </c>
      <c r="CB152" s="1360" t="s">
        <v>36</v>
      </c>
      <c r="CC152" s="1360" t="s">
        <v>36</v>
      </c>
      <c r="CD152" s="2533"/>
      <c r="CE152" s="2533"/>
      <c r="CF152" s="2533"/>
      <c r="CG152" s="2533"/>
      <c r="CH152" s="2533"/>
      <c r="CI152" s="2533"/>
      <c r="CJ152" s="2533"/>
      <c r="CK152" s="2533"/>
      <c r="CL152" s="2533"/>
      <c r="CM152" s="2533"/>
      <c r="CN152" s="2533"/>
      <c r="CO152" s="2533"/>
      <c r="CP152" s="2533"/>
      <c r="CQ152" s="2533"/>
      <c r="CR152" s="2533"/>
      <c r="CS152" s="2533"/>
      <c r="CT152" s="2533"/>
      <c r="CU152" s="2533"/>
      <c r="CV152" s="2533"/>
      <c r="CW152" s="2533"/>
      <c r="CX152" s="2533"/>
      <c r="CY152" s="2533"/>
      <c r="CZ152" s="2533"/>
    </row>
    <row r="153" s="161" customFormat="true" ht="15" customHeight="true" x14ac:dyDescent="0.2">
      <c r="A153" s="2892" t="s">
        <v>63</v>
      </c>
      <c r="B153" s="2153" t="s">
        <v>400</v>
      </c>
      <c r="C153" s="2091">
        <v>0</v>
      </c>
      <c r="D153" s="2092">
        <v>0</v>
      </c>
      <c r="E153" s="2092">
        <v>3.4811344121583834E-2</v>
      </c>
      <c r="F153" s="2092">
        <v>0.29352903178795997</v>
      </c>
      <c r="G153" s="2093">
        <v>3.4305840411692019</v>
      </c>
      <c r="H153" s="2094">
        <v>4.7459344606829316E-2</v>
      </c>
      <c r="I153" s="2092">
        <v>8.8258569122901018E-2</v>
      </c>
      <c r="J153" s="2092">
        <v>0.37344987728911005</v>
      </c>
      <c r="K153" s="2092">
        <v>1.4632780326771762</v>
      </c>
      <c r="L153" s="2095">
        <v>5.4980390429983128</v>
      </c>
      <c r="M153" s="2096">
        <v>0</v>
      </c>
      <c r="N153" s="2092">
        <v>0</v>
      </c>
      <c r="O153" s="2092">
        <v>0</v>
      </c>
      <c r="P153" s="2092">
        <v>0</v>
      </c>
      <c r="Q153" s="2093">
        <v>0.39763545034072234</v>
      </c>
      <c r="R153" s="2094">
        <v>0</v>
      </c>
      <c r="S153" s="2092">
        <v>1.4364618063650849</v>
      </c>
      <c r="T153" s="2092">
        <v>0.8745027547646127</v>
      </c>
      <c r="U153" s="2092">
        <v>0.13927109769547225</v>
      </c>
      <c r="V153" s="2092">
        <v>0.16039332121457273</v>
      </c>
      <c r="W153" s="2092">
        <v>0.80125470058416748</v>
      </c>
      <c r="X153" s="2092">
        <v>0.41813129362935325</v>
      </c>
      <c r="Y153" s="2092">
        <v>0.92956967482688246</v>
      </c>
      <c r="Z153" s="2092">
        <v>9.5097137270287471E-2</v>
      </c>
      <c r="AA153" s="2092">
        <v>0.87658972523787448</v>
      </c>
      <c r="AB153" s="2092">
        <v>0.99317804516202401</v>
      </c>
      <c r="AC153" s="2663">
        <v>2.8139619389132888</v>
      </c>
      <c r="AD153" s="375"/>
      <c r="AE153" s="375"/>
      <c r="AF153" s="375"/>
      <c r="AG153" s="375"/>
      <c r="AH153" s="375"/>
      <c r="AI153" s="375"/>
      <c r="AJ153" s="375"/>
      <c r="AK153" s="375"/>
      <c r="AL153" s="375"/>
      <c r="AM153" s="375"/>
      <c r="AN153" s="375"/>
      <c r="AO153" s="375"/>
      <c r="AP153" s="375"/>
      <c r="AQ153" s="375"/>
      <c r="AR153" s="375"/>
      <c r="AS153" s="375"/>
      <c r="AT153" s="375"/>
      <c r="AU153" s="375"/>
      <c r="AV153" s="375"/>
      <c r="AW153" s="375"/>
      <c r="AX153" s="375"/>
      <c r="AY153" s="375"/>
      <c r="AZ153" s="834"/>
      <c r="BA153" s="2878" t="s">
        <v>63</v>
      </c>
      <c r="BB153" s="273" t="s">
        <v>400</v>
      </c>
      <c r="BC153" s="410">
        <v>0</v>
      </c>
      <c r="BD153" s="368">
        <v>0</v>
      </c>
      <c r="BE153" s="368">
        <v>5.061509</v>
      </c>
      <c r="BF153" s="368">
        <v>42.717962999999997</v>
      </c>
      <c r="BG153" s="411">
        <v>500.00118500000002</v>
      </c>
      <c r="BH153" s="422">
        <v>3.2805200000000001</v>
      </c>
      <c r="BI153" s="368">
        <v>6.104158</v>
      </c>
      <c r="BJ153" s="368">
        <v>25.844828</v>
      </c>
      <c r="BK153" s="368">
        <v>101.39002600000001</v>
      </c>
      <c r="BL153" s="411">
        <v>380.869866</v>
      </c>
      <c r="BM153" s="422">
        <v>0</v>
      </c>
      <c r="BN153" s="368">
        <v>0</v>
      </c>
      <c r="BO153" s="368">
        <v>0</v>
      </c>
      <c r="BP153" s="368">
        <v>0</v>
      </c>
      <c r="BQ153" s="411">
        <v>30.291259</v>
      </c>
      <c r="BR153" s="422">
        <v>0</v>
      </c>
      <c r="BS153" s="368">
        <v>78.338945999999993</v>
      </c>
      <c r="BT153" s="368">
        <v>56.021535000000007</v>
      </c>
      <c r="BU153" s="368">
        <v>4.3495020000000002</v>
      </c>
      <c r="BV153" s="368">
        <v>22.293108</v>
      </c>
      <c r="BW153" s="368">
        <v>24.323222999999999</v>
      </c>
      <c r="BX153" s="368">
        <v>35.707118000000001</v>
      </c>
      <c r="BY153" s="369">
        <v>60.401063999999998</v>
      </c>
      <c r="BZ153" s="369">
        <v>8.0251599999999996</v>
      </c>
      <c r="CA153" s="369">
        <v>18.125415999999998</v>
      </c>
      <c r="CB153" s="369">
        <v>51.214849000000001</v>
      </c>
      <c r="CC153" s="369">
        <v>188.98073599999995</v>
      </c>
      <c r="CD153" s="2534"/>
      <c r="CE153" s="2534"/>
      <c r="CF153" s="2534"/>
      <c r="CG153" s="2534"/>
      <c r="CH153" s="2534"/>
      <c r="CI153" s="2534"/>
      <c r="CJ153" s="2534"/>
      <c r="CK153" s="2534"/>
      <c r="CL153" s="2534"/>
      <c r="CM153" s="2534"/>
      <c r="CN153" s="2534"/>
      <c r="CO153" s="2534"/>
      <c r="CP153" s="2534"/>
      <c r="CQ153" s="2534"/>
      <c r="CR153" s="2534"/>
      <c r="CS153" s="2534"/>
      <c r="CT153" s="2534"/>
      <c r="CU153" s="2534"/>
      <c r="CV153" s="2534"/>
      <c r="CW153" s="2534"/>
      <c r="CX153" s="2534"/>
      <c r="CY153" s="2534"/>
      <c r="CZ153" s="2534"/>
    </row>
    <row r="154" s="161" customFormat="true" ht="15" customHeight="true" x14ac:dyDescent="0.2">
      <c r="A154" s="2886"/>
      <c r="B154" s="2152" t="s">
        <v>401</v>
      </c>
      <c r="C154" s="2091">
        <v>0</v>
      </c>
      <c r="D154" s="2092">
        <v>0.11337534658758171</v>
      </c>
      <c r="E154" s="2092">
        <v>0.45386774381507922</v>
      </c>
      <c r="F154" s="2092">
        <v>4.2633804209991082</v>
      </c>
      <c r="G154" s="2093">
        <v>38.73258911660939</v>
      </c>
      <c r="H154" s="2094">
        <v>0.12289330311572992</v>
      </c>
      <c r="I154" s="2092">
        <v>1.9150960664257957</v>
      </c>
      <c r="J154" s="2092">
        <v>6.3775129710810399</v>
      </c>
      <c r="K154" s="2092">
        <v>21.45658103557783</v>
      </c>
      <c r="L154" s="2095">
        <v>57.744293536866742</v>
      </c>
      <c r="M154" s="2096">
        <v>0</v>
      </c>
      <c r="N154" s="2092">
        <v>0</v>
      </c>
      <c r="O154" s="2092">
        <v>1.3991456180035363E-2</v>
      </c>
      <c r="P154" s="2092">
        <v>0.26830469116353423</v>
      </c>
      <c r="Q154" s="2093">
        <v>3.3786914518809565</v>
      </c>
      <c r="R154" s="2094">
        <v>2.5375428597386698</v>
      </c>
      <c r="S154" s="2092">
        <v>4.5842662423200418</v>
      </c>
      <c r="T154" s="2092">
        <v>31.955242166652333</v>
      </c>
      <c r="U154" s="2092">
        <v>3.6113977090571598</v>
      </c>
      <c r="V154" s="2092">
        <v>0.62464670921456644</v>
      </c>
      <c r="W154" s="2092">
        <v>10.89925286205902</v>
      </c>
      <c r="X154" s="2092">
        <v>1.1298951521921083</v>
      </c>
      <c r="Y154" s="2092">
        <v>3.5921965674899372</v>
      </c>
      <c r="Z154" s="2092">
        <v>6.4552083622713514</v>
      </c>
      <c r="AA154" s="2092">
        <v>6.575194900887273</v>
      </c>
      <c r="AB154" s="2092">
        <v>14.521655948487682</v>
      </c>
      <c r="AC154" s="2663">
        <v>24.920384332355141</v>
      </c>
      <c r="AD154" s="375"/>
      <c r="AE154" s="375"/>
      <c r="AF154" s="375"/>
      <c r="AG154" s="375"/>
      <c r="AH154" s="375"/>
      <c r="AI154" s="375"/>
      <c r="AJ154" s="375"/>
      <c r="AK154" s="375"/>
      <c r="AL154" s="375"/>
      <c r="AM154" s="375"/>
      <c r="AN154" s="375"/>
      <c r="AO154" s="375"/>
      <c r="AP154" s="375"/>
      <c r="AQ154" s="375"/>
      <c r="AR154" s="375"/>
      <c r="AS154" s="375"/>
      <c r="AT154" s="375"/>
      <c r="AU154" s="375"/>
      <c r="AV154" s="375"/>
      <c r="AW154" s="375"/>
      <c r="AX154" s="375"/>
      <c r="AY154" s="375"/>
      <c r="AZ154" s="834"/>
      <c r="BA154" s="2878"/>
      <c r="BB154" s="192" t="s">
        <v>401</v>
      </c>
      <c r="BC154" s="412">
        <v>0</v>
      </c>
      <c r="BD154" s="370">
        <v>16.512052000000001</v>
      </c>
      <c r="BE154" s="370">
        <v>65.991582000000008</v>
      </c>
      <c r="BF154" s="370">
        <v>620.45967300000018</v>
      </c>
      <c r="BG154" s="413">
        <v>5645.2021649999915</v>
      </c>
      <c r="BH154" s="423">
        <v>8.4947219999999994</v>
      </c>
      <c r="BI154" s="370">
        <v>132.45228300000005</v>
      </c>
      <c r="BJ154" s="370">
        <v>441.35969999999998</v>
      </c>
      <c r="BK154" s="370">
        <v>1486.7190379999995</v>
      </c>
      <c r="BL154" s="413">
        <v>4000.164635000001</v>
      </c>
      <c r="BM154" s="423">
        <v>0</v>
      </c>
      <c r="BN154" s="370">
        <v>0</v>
      </c>
      <c r="BO154" s="370">
        <v>1.0688519999999999</v>
      </c>
      <c r="BP154" s="370">
        <v>20.522707</v>
      </c>
      <c r="BQ154" s="413">
        <v>257.38353500000005</v>
      </c>
      <c r="BR154" s="423">
        <v>87.555598000000018</v>
      </c>
      <c r="BS154" s="370">
        <v>250.00775100000018</v>
      </c>
      <c r="BT154" s="370">
        <v>2047.0852809999981</v>
      </c>
      <c r="BU154" s="370">
        <v>112.785652</v>
      </c>
      <c r="BV154" s="370">
        <v>86.819803000000007</v>
      </c>
      <c r="BW154" s="370">
        <v>330.86228100000011</v>
      </c>
      <c r="BX154" s="370">
        <v>96.489547999999999</v>
      </c>
      <c r="BY154" s="371">
        <v>233.41176099999998</v>
      </c>
      <c r="BZ154" s="371">
        <v>544.7491</v>
      </c>
      <c r="CA154" s="371">
        <v>135.95658200000003</v>
      </c>
      <c r="CB154" s="371">
        <v>748.83292100000006</v>
      </c>
      <c r="CC154" s="371">
        <v>1673.6091939999985</v>
      </c>
      <c r="CD154" s="2534"/>
      <c r="CE154" s="2534"/>
      <c r="CF154" s="2534"/>
      <c r="CG154" s="2534"/>
      <c r="CH154" s="2534"/>
      <c r="CI154" s="2534"/>
      <c r="CJ154" s="2534"/>
      <c r="CK154" s="2534"/>
      <c r="CL154" s="2534"/>
      <c r="CM154" s="2534"/>
      <c r="CN154" s="2534"/>
      <c r="CO154" s="2534"/>
      <c r="CP154" s="2534"/>
      <c r="CQ154" s="2534"/>
      <c r="CR154" s="2534"/>
      <c r="CS154" s="2534"/>
      <c r="CT154" s="2534"/>
      <c r="CU154" s="2534"/>
      <c r="CV154" s="2534"/>
      <c r="CW154" s="2534"/>
      <c r="CX154" s="2534"/>
      <c r="CY154" s="2534"/>
      <c r="CZ154" s="2534"/>
    </row>
    <row r="155" s="161" customFormat="true" ht="15" customHeight="true" x14ac:dyDescent="0.2">
      <c r="A155" s="2886"/>
      <c r="B155" s="2152" t="s">
        <v>402</v>
      </c>
      <c r="C155" s="2091">
        <v>2.8759448059249685E-2</v>
      </c>
      <c r="D155" s="2092">
        <v>0</v>
      </c>
      <c r="E155" s="2092">
        <v>0.20123243023106877</v>
      </c>
      <c r="F155" s="2092">
        <v>1.0057875054162535</v>
      </c>
      <c r="G155" s="2093">
        <v>2.9696826203505871</v>
      </c>
      <c r="H155" s="2094">
        <v>0.10044124217908589</v>
      </c>
      <c r="I155" s="2092">
        <v>0.80497764878577505</v>
      </c>
      <c r="J155" s="2092">
        <v>1.0994583353442806</v>
      </c>
      <c r="K155" s="2092">
        <v>3.2484133598024885</v>
      </c>
      <c r="L155" s="2095">
        <v>2.6438154810705905</v>
      </c>
      <c r="M155" s="2096">
        <v>0</v>
      </c>
      <c r="N155" s="2092">
        <v>5.476880373878331E-2</v>
      </c>
      <c r="O155" s="2092">
        <v>0</v>
      </c>
      <c r="P155" s="2092">
        <v>0</v>
      </c>
      <c r="Q155" s="2093">
        <v>0.80764458104166914</v>
      </c>
      <c r="R155" s="2094">
        <v>0.82211705871057228</v>
      </c>
      <c r="S155" s="2092">
        <v>0.48744882219658958</v>
      </c>
      <c r="T155" s="2092">
        <v>4.0167051805630427</v>
      </c>
      <c r="U155" s="2092">
        <v>0.21801992563982767</v>
      </c>
      <c r="V155" s="2092">
        <v>0</v>
      </c>
      <c r="W155" s="2092">
        <v>0.89036491632922365</v>
      </c>
      <c r="X155" s="2092">
        <v>5.5213898530443957E-2</v>
      </c>
      <c r="Y155" s="2092">
        <v>0.66935183219503258</v>
      </c>
      <c r="Z155" s="2092">
        <v>0.19953344487661914</v>
      </c>
      <c r="AA155" s="2092">
        <v>0.45829283698627377</v>
      </c>
      <c r="AB155" s="2092">
        <v>0.96390109075230301</v>
      </c>
      <c r="AC155" s="2663">
        <v>2.1191048696141017</v>
      </c>
      <c r="AD155" s="375"/>
      <c r="AE155" s="375"/>
      <c r="AF155" s="375"/>
      <c r="AG155" s="375"/>
      <c r="AH155" s="375"/>
      <c r="AI155" s="375"/>
      <c r="AJ155" s="375"/>
      <c r="AK155" s="375"/>
      <c r="AL155" s="375"/>
      <c r="AM155" s="375"/>
      <c r="AN155" s="375"/>
      <c r="AO155" s="375"/>
      <c r="AP155" s="375"/>
      <c r="AQ155" s="375"/>
      <c r="AR155" s="375"/>
      <c r="AS155" s="375"/>
      <c r="AT155" s="375"/>
      <c r="AU155" s="375"/>
      <c r="AV155" s="375"/>
      <c r="AW155" s="375"/>
      <c r="AX155" s="375"/>
      <c r="AY155" s="375"/>
      <c r="AZ155" s="834"/>
      <c r="BA155" s="2878"/>
      <c r="BB155" s="192" t="s">
        <v>402</v>
      </c>
      <c r="BC155" s="412">
        <v>4.1852039999999997</v>
      </c>
      <c r="BD155" s="370">
        <v>0</v>
      </c>
      <c r="BE155" s="370">
        <v>29.258845999999998</v>
      </c>
      <c r="BF155" s="370">
        <v>146.37459600000003</v>
      </c>
      <c r="BG155" s="413">
        <v>432.82566799999984</v>
      </c>
      <c r="BH155" s="423">
        <v>6.942774</v>
      </c>
      <c r="BI155" s="370">
        <v>55.674035999999994</v>
      </c>
      <c r="BJ155" s="370">
        <v>76.088688999999988</v>
      </c>
      <c r="BK155" s="370">
        <v>225.08143200000006</v>
      </c>
      <c r="BL155" s="413">
        <v>183.14705300000003</v>
      </c>
      <c r="BM155" s="423">
        <v>0</v>
      </c>
      <c r="BN155" s="370">
        <v>4.1852039999999997</v>
      </c>
      <c r="BO155" s="370">
        <v>0</v>
      </c>
      <c r="BP155" s="370">
        <v>0</v>
      </c>
      <c r="BQ155" s="413">
        <v>61.525126000000014</v>
      </c>
      <c r="BR155" s="423">
        <v>28.366398</v>
      </c>
      <c r="BS155" s="370">
        <v>26.583531000000001</v>
      </c>
      <c r="BT155" s="370">
        <v>257.31421499999999</v>
      </c>
      <c r="BU155" s="370">
        <v>6.8088649999999999</v>
      </c>
      <c r="BV155" s="370">
        <v>0</v>
      </c>
      <c r="BW155" s="370">
        <v>27.028289999999998</v>
      </c>
      <c r="BX155" s="370">
        <v>4.715096</v>
      </c>
      <c r="BY155" s="371">
        <v>43.492773000000007</v>
      </c>
      <c r="BZ155" s="371">
        <v>16.838444000000003</v>
      </c>
      <c r="CA155" s="371">
        <v>9.47621</v>
      </c>
      <c r="CB155" s="371">
        <v>49.705134999999999</v>
      </c>
      <c r="CC155" s="371">
        <v>142.31535700000001</v>
      </c>
      <c r="CD155" s="2534"/>
      <c r="CE155" s="2534"/>
      <c r="CF155" s="2534"/>
      <c r="CG155" s="2534"/>
      <c r="CH155" s="2534"/>
      <c r="CI155" s="2534"/>
      <c r="CJ155" s="2534"/>
      <c r="CK155" s="2534"/>
      <c r="CL155" s="2534"/>
      <c r="CM155" s="2534"/>
      <c r="CN155" s="2534"/>
      <c r="CO155" s="2534"/>
      <c r="CP155" s="2534"/>
      <c r="CQ155" s="2534"/>
      <c r="CR155" s="2534"/>
      <c r="CS155" s="2534"/>
      <c r="CT155" s="2534"/>
      <c r="CU155" s="2534"/>
      <c r="CV155" s="2534"/>
      <c r="CW155" s="2534"/>
      <c r="CX155" s="2534"/>
      <c r="CY155" s="2534"/>
      <c r="CZ155" s="2534"/>
    </row>
    <row r="156" s="161" customFormat="true" ht="15" customHeight="true" x14ac:dyDescent="0.2">
      <c r="A156" s="2886"/>
      <c r="B156" s="2152" t="s">
        <v>403</v>
      </c>
      <c r="C156" s="2091">
        <v>0</v>
      </c>
      <c r="D156" s="2092">
        <v>0</v>
      </c>
      <c r="E156" s="2092">
        <v>0</v>
      </c>
      <c r="F156" s="2092">
        <v>9.2165639679365113E-2</v>
      </c>
      <c r="G156" s="2093">
        <v>8.05484129299361E-2</v>
      </c>
      <c r="H156" s="2094">
        <v>0</v>
      </c>
      <c r="I156" s="2092">
        <v>0.19393653446241088</v>
      </c>
      <c r="J156" s="2092">
        <v>0</v>
      </c>
      <c r="K156" s="2092">
        <v>0</v>
      </c>
      <c r="L156" s="2095">
        <v>0.16946935044793154</v>
      </c>
      <c r="M156" s="2096">
        <v>0</v>
      </c>
      <c r="N156" s="2092">
        <v>0</v>
      </c>
      <c r="O156" s="2092">
        <v>0</v>
      </c>
      <c r="P156" s="2092">
        <v>0</v>
      </c>
      <c r="Q156" s="2093">
        <v>0</v>
      </c>
      <c r="R156" s="2094">
        <v>0</v>
      </c>
      <c r="S156" s="2092">
        <v>0</v>
      </c>
      <c r="T156" s="2092">
        <v>0</v>
      </c>
      <c r="U156" s="2092">
        <v>0</v>
      </c>
      <c r="V156" s="2092">
        <v>0</v>
      </c>
      <c r="W156" s="2092">
        <v>0.38673139282668245</v>
      </c>
      <c r="X156" s="2092">
        <v>0</v>
      </c>
      <c r="Y156" s="2092">
        <v>0</v>
      </c>
      <c r="Z156" s="2092">
        <v>0</v>
      </c>
      <c r="AA156" s="2092">
        <v>0</v>
      </c>
      <c r="AB156" s="2092">
        <v>0</v>
      </c>
      <c r="AC156" s="2663">
        <v>0.19972351363685592</v>
      </c>
      <c r="AD156" s="375"/>
      <c r="AE156" s="375"/>
      <c r="AF156" s="375"/>
      <c r="AG156" s="375"/>
      <c r="AH156" s="375"/>
      <c r="AI156" s="375"/>
      <c r="AJ156" s="375"/>
      <c r="AK156" s="375"/>
      <c r="AL156" s="375"/>
      <c r="AM156" s="375"/>
      <c r="AN156" s="375"/>
      <c r="AO156" s="375"/>
      <c r="AP156" s="375"/>
      <c r="AQ156" s="375"/>
      <c r="AR156" s="375"/>
      <c r="AS156" s="375"/>
      <c r="AT156" s="375"/>
      <c r="AU156" s="375"/>
      <c r="AV156" s="375"/>
      <c r="AW156" s="375"/>
      <c r="AX156" s="375"/>
      <c r="AY156" s="375"/>
      <c r="AZ156" s="834"/>
      <c r="BA156" s="2878"/>
      <c r="BB156" s="192" t="s">
        <v>403</v>
      </c>
      <c r="BC156" s="412">
        <v>0</v>
      </c>
      <c r="BD156" s="370">
        <v>0</v>
      </c>
      <c r="BE156" s="370">
        <v>0</v>
      </c>
      <c r="BF156" s="370">
        <v>13.413080000000001</v>
      </c>
      <c r="BG156" s="413">
        <v>11.73978</v>
      </c>
      <c r="BH156" s="423">
        <v>0</v>
      </c>
      <c r="BI156" s="370">
        <v>13.413080000000001</v>
      </c>
      <c r="BJ156" s="370">
        <v>0</v>
      </c>
      <c r="BK156" s="370">
        <v>0</v>
      </c>
      <c r="BL156" s="413">
        <v>11.73978</v>
      </c>
      <c r="BM156" s="423">
        <v>0</v>
      </c>
      <c r="BN156" s="370">
        <v>0</v>
      </c>
      <c r="BO156" s="370">
        <v>0</v>
      </c>
      <c r="BP156" s="370">
        <v>0</v>
      </c>
      <c r="BQ156" s="413">
        <v>0</v>
      </c>
      <c r="BR156" s="423">
        <v>0</v>
      </c>
      <c r="BS156" s="370">
        <v>0</v>
      </c>
      <c r="BT156" s="370">
        <v>0</v>
      </c>
      <c r="BU156" s="370">
        <v>0</v>
      </c>
      <c r="BV156" s="370">
        <v>0</v>
      </c>
      <c r="BW156" s="370">
        <v>11.73978</v>
      </c>
      <c r="BX156" s="370">
        <v>0</v>
      </c>
      <c r="BY156" s="371">
        <v>0</v>
      </c>
      <c r="BZ156" s="371">
        <v>0</v>
      </c>
      <c r="CA156" s="371">
        <v>0</v>
      </c>
      <c r="CB156" s="371">
        <v>0</v>
      </c>
      <c r="CC156" s="371">
        <v>13.413080000000001</v>
      </c>
      <c r="CD156" s="2534"/>
      <c r="CE156" s="2534"/>
      <c r="CF156" s="2534"/>
      <c r="CG156" s="2534"/>
      <c r="CH156" s="2534"/>
      <c r="CI156" s="2534"/>
      <c r="CJ156" s="2534"/>
      <c r="CK156" s="2534"/>
      <c r="CL156" s="2534"/>
      <c r="CM156" s="2534"/>
      <c r="CN156" s="2534"/>
      <c r="CO156" s="2534"/>
      <c r="CP156" s="2534"/>
      <c r="CQ156" s="2534"/>
      <c r="CR156" s="2534"/>
      <c r="CS156" s="2534"/>
      <c r="CT156" s="2534"/>
      <c r="CU156" s="2534"/>
      <c r="CV156" s="2534"/>
      <c r="CW156" s="2534"/>
      <c r="CX156" s="2534"/>
      <c r="CY156" s="2534"/>
      <c r="CZ156" s="2534"/>
    </row>
    <row r="157" s="161" customFormat="true" ht="15" customHeight="true" x14ac:dyDescent="0.2">
      <c r="A157" s="2886"/>
      <c r="B157" s="2152" t="s">
        <v>404</v>
      </c>
      <c r="C157" s="2091">
        <v>0.10589323516857797</v>
      </c>
      <c r="D157" s="2092">
        <v>0.42160498917380274</v>
      </c>
      <c r="E157" s="2092">
        <v>0.80546024307715602</v>
      </c>
      <c r="F157" s="2092">
        <v>2.0213208317817375</v>
      </c>
      <c r="G157" s="2093">
        <v>2.1929388817475512</v>
      </c>
      <c r="H157" s="2094">
        <v>1.0989322408284006</v>
      </c>
      <c r="I157" s="2092">
        <v>1.0987998961454293</v>
      </c>
      <c r="J157" s="2092">
        <v>3.473228422205525</v>
      </c>
      <c r="K157" s="2092">
        <v>2.6879638013157949</v>
      </c>
      <c r="L157" s="2095">
        <v>1.7264652292016121</v>
      </c>
      <c r="M157" s="2096">
        <v>9.7688482818060557E-2</v>
      </c>
      <c r="N157" s="2092">
        <v>9.4125121788988034E-3</v>
      </c>
      <c r="O157" s="2092">
        <v>0.26625074087819189</v>
      </c>
      <c r="P157" s="2092">
        <v>0.62665977788404748</v>
      </c>
      <c r="Q157" s="2093">
        <v>0.43440160110798959</v>
      </c>
      <c r="R157" s="2094">
        <v>0.28800640867396432</v>
      </c>
      <c r="S157" s="2092">
        <v>1.1127747121641294</v>
      </c>
      <c r="T157" s="2092">
        <v>0.33036068280255787</v>
      </c>
      <c r="U157" s="2092">
        <v>0.99657571096343056</v>
      </c>
      <c r="V157" s="2092">
        <v>0.15097728671519306</v>
      </c>
      <c r="W157" s="2092">
        <v>0.10882014958966306</v>
      </c>
      <c r="X157" s="2092">
        <v>0.2332740185445327</v>
      </c>
      <c r="Y157" s="2092">
        <v>5.7556103693437448</v>
      </c>
      <c r="Z157" s="2092">
        <v>0.16206275589176278</v>
      </c>
      <c r="AA157" s="2092">
        <v>0.29367649862893191</v>
      </c>
      <c r="AB157" s="2092">
        <v>1.2515640188403434</v>
      </c>
      <c r="AC157" s="2663">
        <v>2.714751613682393</v>
      </c>
      <c r="AD157" s="375"/>
      <c r="AE157" s="375"/>
      <c r="AF157" s="375"/>
      <c r="AG157" s="375"/>
      <c r="AH157" s="375"/>
      <c r="AI157" s="375"/>
      <c r="AJ157" s="375"/>
      <c r="AK157" s="375"/>
      <c r="AL157" s="375"/>
      <c r="AM157" s="375"/>
      <c r="AN157" s="375"/>
      <c r="AO157" s="375"/>
      <c r="AP157" s="375"/>
      <c r="AQ157" s="375"/>
      <c r="AR157" s="375"/>
      <c r="AS157" s="375"/>
      <c r="AT157" s="375"/>
      <c r="AU157" s="375"/>
      <c r="AV157" s="375"/>
      <c r="AW157" s="375"/>
      <c r="AX157" s="375"/>
      <c r="AY157" s="375"/>
      <c r="AZ157" s="834"/>
      <c r="BA157" s="2878"/>
      <c r="BB157" s="192" t="s">
        <v>404</v>
      </c>
      <c r="BC157" s="412">
        <v>15.410059</v>
      </c>
      <c r="BD157" s="370">
        <v>61.402797999999997</v>
      </c>
      <c r="BE157" s="370">
        <v>117.112521</v>
      </c>
      <c r="BF157" s="370">
        <v>294.16752400000001</v>
      </c>
      <c r="BG157" s="413">
        <v>319.61672600000026</v>
      </c>
      <c r="BH157" s="423">
        <v>75.961208999999997</v>
      </c>
      <c r="BI157" s="370">
        <v>75.995432999999991</v>
      </c>
      <c r="BJ157" s="370">
        <v>240.366905</v>
      </c>
      <c r="BK157" s="370">
        <v>186.24807700000005</v>
      </c>
      <c r="BL157" s="413">
        <v>119.59874699999999</v>
      </c>
      <c r="BM157" s="423">
        <v>7.4548039999999993</v>
      </c>
      <c r="BN157" s="370">
        <v>0.71926500000000004</v>
      </c>
      <c r="BO157" s="370">
        <v>20.339743999999996</v>
      </c>
      <c r="BP157" s="370">
        <v>47.933396000000002</v>
      </c>
      <c r="BQ157" s="413">
        <v>33.092047999999998</v>
      </c>
      <c r="BR157" s="423">
        <v>9.937398</v>
      </c>
      <c r="BS157" s="370">
        <v>60.686332000000007</v>
      </c>
      <c r="BT157" s="370">
        <v>21.163240999999999</v>
      </c>
      <c r="BU157" s="370">
        <v>31.123528999999998</v>
      </c>
      <c r="BV157" s="370">
        <v>20.984370999999999</v>
      </c>
      <c r="BW157" s="370">
        <v>3.3033899999999998</v>
      </c>
      <c r="BX157" s="370">
        <v>19.920878999999999</v>
      </c>
      <c r="BY157" s="371">
        <v>373.98486599999995</v>
      </c>
      <c r="BZ157" s="371">
        <v>13.676327000000001</v>
      </c>
      <c r="CA157" s="371">
        <v>6.072406</v>
      </c>
      <c r="CB157" s="371">
        <v>64.538944000000001</v>
      </c>
      <c r="CC157" s="371">
        <v>182.31794499999995</v>
      </c>
      <c r="CD157" s="2534"/>
      <c r="CE157" s="2534"/>
      <c r="CF157" s="2534"/>
      <c r="CG157" s="2534"/>
      <c r="CH157" s="2534"/>
      <c r="CI157" s="2534"/>
      <c r="CJ157" s="2534"/>
      <c r="CK157" s="2534"/>
      <c r="CL157" s="2534"/>
      <c r="CM157" s="2534"/>
      <c r="CN157" s="2534"/>
      <c r="CO157" s="2534"/>
      <c r="CP157" s="2534"/>
      <c r="CQ157" s="2534"/>
      <c r="CR157" s="2534"/>
      <c r="CS157" s="2534"/>
      <c r="CT157" s="2534"/>
      <c r="CU157" s="2534"/>
      <c r="CV157" s="2534"/>
      <c r="CW157" s="2534"/>
      <c r="CX157" s="2534"/>
      <c r="CY157" s="2534"/>
      <c r="CZ157" s="2534"/>
    </row>
    <row r="158" s="161" customFormat="true" ht="15" customHeight="true" x14ac:dyDescent="0.2">
      <c r="A158" s="2886"/>
      <c r="B158" s="2152" t="s">
        <v>405</v>
      </c>
      <c r="C158" s="2091">
        <v>24.387840223698163</v>
      </c>
      <c r="D158" s="2092">
        <v>29.042260563400308</v>
      </c>
      <c r="E158" s="2092">
        <v>50.149675459756097</v>
      </c>
      <c r="F158" s="2092">
        <v>77.304645586059991</v>
      </c>
      <c r="G158" s="2093">
        <v>48.229826974212415</v>
      </c>
      <c r="H158" s="2094">
        <v>48.812007539867089</v>
      </c>
      <c r="I158" s="2092">
        <v>79.282700499353382</v>
      </c>
      <c r="J158" s="2092">
        <v>79.797183202067629</v>
      </c>
      <c r="K158" s="2092">
        <v>65.831480649646863</v>
      </c>
      <c r="L158" s="2095">
        <v>30.065828593025685</v>
      </c>
      <c r="M158" s="2096">
        <v>20.110486990714548</v>
      </c>
      <c r="N158" s="2092">
        <v>29.766403784712448</v>
      </c>
      <c r="O158" s="2092">
        <v>26.079990765020067</v>
      </c>
      <c r="P158" s="2092">
        <v>32.65745150757774</v>
      </c>
      <c r="Q158" s="2093">
        <v>52.856741711913713</v>
      </c>
      <c r="R158" s="2094">
        <v>76.273675754771162</v>
      </c>
      <c r="S158" s="2092">
        <v>45.288802551454431</v>
      </c>
      <c r="T158" s="2092">
        <v>59.037301822351729</v>
      </c>
      <c r="U158" s="2092">
        <v>31.99992234763322</v>
      </c>
      <c r="V158" s="2092">
        <v>40.809977942052974</v>
      </c>
      <c r="W158" s="2092">
        <v>56.806540736554112</v>
      </c>
      <c r="X158" s="2092">
        <v>36.330064681429171</v>
      </c>
      <c r="Y158" s="2092">
        <v>32.072332414379147</v>
      </c>
      <c r="Z158" s="2092">
        <v>51.484421471679809</v>
      </c>
      <c r="AA158" s="2092">
        <v>34.627402460022886</v>
      </c>
      <c r="AB158" s="2092">
        <v>36.404535962127518</v>
      </c>
      <c r="AC158" s="2663">
        <v>58.758447328253659</v>
      </c>
      <c r="AD158" s="375"/>
      <c r="AE158" s="375"/>
      <c r="AF158" s="375"/>
      <c r="AG158" s="375"/>
      <c r="AH158" s="375"/>
      <c r="AI158" s="375"/>
      <c r="AJ158" s="375"/>
      <c r="AK158" s="375"/>
      <c r="AL158" s="375"/>
      <c r="AM158" s="375"/>
      <c r="AN158" s="375"/>
      <c r="AO158" s="375"/>
      <c r="AP158" s="375"/>
      <c r="AQ158" s="375"/>
      <c r="AR158" s="375"/>
      <c r="AS158" s="375"/>
      <c r="AT158" s="375"/>
      <c r="AU158" s="375"/>
      <c r="AV158" s="375"/>
      <c r="AW158" s="375"/>
      <c r="AX158" s="375"/>
      <c r="AY158" s="375"/>
      <c r="AZ158" s="834"/>
      <c r="BA158" s="2878"/>
      <c r="BB158" s="192" t="s">
        <v>405</v>
      </c>
      <c r="BC158" s="412">
        <v>3549.0280010000065</v>
      </c>
      <c r="BD158" s="370">
        <v>4229.7318690000038</v>
      </c>
      <c r="BE158" s="370">
        <v>7291.6757479999833</v>
      </c>
      <c r="BF158" s="370">
        <v>11250.32494999998</v>
      </c>
      <c r="BG158" s="413">
        <v>7029.4067570000052</v>
      </c>
      <c r="BH158" s="423">
        <v>3374.0197699999958</v>
      </c>
      <c r="BI158" s="370">
        <v>5483.3670580000062</v>
      </c>
      <c r="BJ158" s="370">
        <v>5522.4130469999909</v>
      </c>
      <c r="BK158" s="370">
        <v>4561.4404000000004</v>
      </c>
      <c r="BL158" s="413">
        <v>2082.7731520000002</v>
      </c>
      <c r="BM158" s="423">
        <v>1534.6715860000002</v>
      </c>
      <c r="BN158" s="370">
        <v>2274.6246710000019</v>
      </c>
      <c r="BO158" s="370">
        <v>1992.3337449999985</v>
      </c>
      <c r="BP158" s="370">
        <v>2497.9783460000008</v>
      </c>
      <c r="BQ158" s="413">
        <v>4026.5455499999998</v>
      </c>
      <c r="BR158" s="423">
        <v>2631.7534960000039</v>
      </c>
      <c r="BS158" s="370">
        <v>2469.8721829999968</v>
      </c>
      <c r="BT158" s="370">
        <v>3781.9895389999929</v>
      </c>
      <c r="BU158" s="370">
        <v>999.37265200000138</v>
      </c>
      <c r="BV158" s="370">
        <v>5672.1890839999978</v>
      </c>
      <c r="BW158" s="370">
        <v>1724.4431229999977</v>
      </c>
      <c r="BX158" s="370">
        <v>3102.4750509999999</v>
      </c>
      <c r="BY158" s="371">
        <v>2083.9782700000001</v>
      </c>
      <c r="BZ158" s="371">
        <v>4344.7230029999928</v>
      </c>
      <c r="CA158" s="371">
        <v>715.99752600000022</v>
      </c>
      <c r="CB158" s="371">
        <v>1877.2593909999989</v>
      </c>
      <c r="CC158" s="371">
        <v>3946.1140070000001</v>
      </c>
      <c r="CD158" s="2534"/>
      <c r="CE158" s="2534"/>
      <c r="CF158" s="2534"/>
      <c r="CG158" s="2534"/>
      <c r="CH158" s="2534"/>
      <c r="CI158" s="2534"/>
      <c r="CJ158" s="2534"/>
      <c r="CK158" s="2534"/>
      <c r="CL158" s="2534"/>
      <c r="CM158" s="2534"/>
      <c r="CN158" s="2534"/>
      <c r="CO158" s="2534"/>
      <c r="CP158" s="2534"/>
      <c r="CQ158" s="2534"/>
      <c r="CR158" s="2534"/>
      <c r="CS158" s="2534"/>
      <c r="CT158" s="2534"/>
      <c r="CU158" s="2534"/>
      <c r="CV158" s="2534"/>
      <c r="CW158" s="2534"/>
      <c r="CX158" s="2534"/>
      <c r="CY158" s="2534"/>
      <c r="CZ158" s="2534"/>
    </row>
    <row r="159" s="161" customFormat="true" ht="15" customHeight="true" x14ac:dyDescent="0.2">
      <c r="A159" s="2886"/>
      <c r="B159" s="2152" t="s">
        <v>406</v>
      </c>
      <c r="C159" s="2091">
        <v>49.028418863460068</v>
      </c>
      <c r="D159" s="2092">
        <v>63.367411708123747</v>
      </c>
      <c r="E159" s="2092">
        <v>45.100503446231151</v>
      </c>
      <c r="F159" s="2092">
        <v>14.275748142581742</v>
      </c>
      <c r="G159" s="2093">
        <v>3.9894582708323014</v>
      </c>
      <c r="H159" s="2094">
        <v>42.834649738806924</v>
      </c>
      <c r="I159" s="2092">
        <v>15.49705437283281</v>
      </c>
      <c r="J159" s="2092">
        <v>8.2931340692096338</v>
      </c>
      <c r="K159" s="2092">
        <v>4.6511591360024962</v>
      </c>
      <c r="L159" s="2095">
        <v>1.919857214632922</v>
      </c>
      <c r="M159" s="2096">
        <v>48.718950100196039</v>
      </c>
      <c r="N159" s="2092">
        <v>50.588304565406361</v>
      </c>
      <c r="O159" s="2092">
        <v>66.698585654022381</v>
      </c>
      <c r="P159" s="2092">
        <v>63.473157822340617</v>
      </c>
      <c r="Q159" s="2093">
        <v>39.176763102021219</v>
      </c>
      <c r="R159" s="2094">
        <v>17.703612535908409</v>
      </c>
      <c r="S159" s="2092">
        <v>45.841379656917255</v>
      </c>
      <c r="T159" s="2092">
        <v>3.2085597404770754</v>
      </c>
      <c r="U159" s="2092">
        <v>54.976951618939154</v>
      </c>
      <c r="V159" s="2092">
        <v>35.817808928693488</v>
      </c>
      <c r="W159" s="2092">
        <v>27.332443468146682</v>
      </c>
      <c r="X159" s="2092">
        <v>46.395543818598277</v>
      </c>
      <c r="Y159" s="2092">
        <v>56.245606523655603</v>
      </c>
      <c r="Z159" s="2092">
        <v>40.368622920273516</v>
      </c>
      <c r="AA159" s="2092">
        <v>56.282173810330391</v>
      </c>
      <c r="AB159" s="2092">
        <v>39.37565967862254</v>
      </c>
      <c r="AC159" s="2663">
        <v>7.7615270275548989</v>
      </c>
      <c r="AD159" s="375"/>
      <c r="AE159" s="375"/>
      <c r="AF159" s="375"/>
      <c r="AG159" s="375"/>
      <c r="AH159" s="375"/>
      <c r="AI159" s="375"/>
      <c r="AJ159" s="375"/>
      <c r="AK159" s="375"/>
      <c r="AL159" s="375"/>
      <c r="AM159" s="375"/>
      <c r="AN159" s="375"/>
      <c r="AO159" s="375"/>
      <c r="AP159" s="375"/>
      <c r="AQ159" s="375"/>
      <c r="AR159" s="375"/>
      <c r="AS159" s="375"/>
      <c r="AT159" s="375"/>
      <c r="AU159" s="375"/>
      <c r="AV159" s="375"/>
      <c r="AW159" s="375"/>
      <c r="AX159" s="375"/>
      <c r="AY159" s="375"/>
      <c r="AZ159" s="834"/>
      <c r="BA159" s="2878"/>
      <c r="BB159" s="192" t="s">
        <v>406</v>
      </c>
      <c r="BC159" s="412">
        <v>7134.8356310000026</v>
      </c>
      <c r="BD159" s="370">
        <v>9228.8670219999567</v>
      </c>
      <c r="BE159" s="370">
        <v>6557.5349030000034</v>
      </c>
      <c r="BF159" s="370">
        <v>2077.5828450000008</v>
      </c>
      <c r="BG159" s="413">
        <v>581.45605499999999</v>
      </c>
      <c r="BH159" s="423">
        <v>2960.8484130000043</v>
      </c>
      <c r="BI159" s="370">
        <v>1071.8105830000006</v>
      </c>
      <c r="BJ159" s="370">
        <v>573.93143400000019</v>
      </c>
      <c r="BK159" s="370">
        <v>322.27719899999994</v>
      </c>
      <c r="BL159" s="413">
        <v>132.99573799999999</v>
      </c>
      <c r="BM159" s="423">
        <v>3717.8407690000022</v>
      </c>
      <c r="BN159" s="370">
        <v>3865.7476550000024</v>
      </c>
      <c r="BO159" s="370">
        <v>5095.3178679999937</v>
      </c>
      <c r="BP159" s="370">
        <v>4855.0810450000026</v>
      </c>
      <c r="BQ159" s="413">
        <v>2984.4257519999983</v>
      </c>
      <c r="BR159" s="423">
        <v>610.84697599999959</v>
      </c>
      <c r="BS159" s="370">
        <v>2500.0075530000022</v>
      </c>
      <c r="BT159" s="370">
        <v>205.54359700000001</v>
      </c>
      <c r="BU159" s="370">
        <v>1716.9561019999992</v>
      </c>
      <c r="BV159" s="370">
        <v>4978.326258999994</v>
      </c>
      <c r="BW159" s="370">
        <v>829.71509200000014</v>
      </c>
      <c r="BX159" s="370">
        <v>3962.0358079999987</v>
      </c>
      <c r="BY159" s="371">
        <v>3654.6958999999983</v>
      </c>
      <c r="BZ159" s="371">
        <v>3406.6709810000034</v>
      </c>
      <c r="CA159" s="371">
        <v>1163.7574390000011</v>
      </c>
      <c r="CB159" s="371">
        <v>2030.4702409999982</v>
      </c>
      <c r="CC159" s="371">
        <v>521.25050799999997</v>
      </c>
      <c r="CD159" s="2534"/>
      <c r="CE159" s="2534"/>
      <c r="CF159" s="2534"/>
      <c r="CG159" s="2534"/>
      <c r="CH159" s="2534"/>
      <c r="CI159" s="2534"/>
      <c r="CJ159" s="2534"/>
      <c r="CK159" s="2534"/>
      <c r="CL159" s="2534"/>
      <c r="CM159" s="2534"/>
      <c r="CN159" s="2534"/>
      <c r="CO159" s="2534"/>
      <c r="CP159" s="2534"/>
      <c r="CQ159" s="2534"/>
      <c r="CR159" s="2534"/>
      <c r="CS159" s="2534"/>
      <c r="CT159" s="2534"/>
      <c r="CU159" s="2534"/>
      <c r="CV159" s="2534"/>
      <c r="CW159" s="2534"/>
      <c r="CX159" s="2534"/>
      <c r="CY159" s="2534"/>
      <c r="CZ159" s="2534"/>
    </row>
    <row r="160" s="161" customFormat="true" ht="15" customHeight="true" x14ac:dyDescent="0.2">
      <c r="A160" s="2886"/>
      <c r="B160" s="2152" t="s">
        <v>407</v>
      </c>
      <c r="C160" s="2091">
        <v>26.269388125035025</v>
      </c>
      <c r="D160" s="2092">
        <v>6.5961144996554353</v>
      </c>
      <c r="E160" s="2092">
        <v>2.4156760784520315</v>
      </c>
      <c r="F160" s="2092">
        <v>0.18864537928074157</v>
      </c>
      <c r="G160" s="2093">
        <v>0.1289735785637639</v>
      </c>
      <c r="H160" s="2094">
        <v>6.8536115903647605</v>
      </c>
      <c r="I160" s="2092">
        <v>0.20978317881769123</v>
      </c>
      <c r="J160" s="2092">
        <v>0.10679025282571077</v>
      </c>
      <c r="K160" s="2092">
        <v>0.29279586990358919</v>
      </c>
      <c r="L160" s="2095">
        <v>8.4340269060226902E-2</v>
      </c>
      <c r="M160" s="2096">
        <v>30.768642962734958</v>
      </c>
      <c r="N160" s="2092">
        <v>19.520749312503337</v>
      </c>
      <c r="O160" s="2092">
        <v>6.6316461970093314</v>
      </c>
      <c r="P160" s="2092">
        <v>2.304853924558683</v>
      </c>
      <c r="Q160" s="2093">
        <v>1.7930912700494148</v>
      </c>
      <c r="R160" s="2094">
        <v>2.3750453821971429</v>
      </c>
      <c r="S160" s="2092">
        <v>0.9992663164361606</v>
      </c>
      <c r="T160" s="2092">
        <v>0.34080683307251547</v>
      </c>
      <c r="U160" s="2092">
        <v>8.0578615900714858</v>
      </c>
      <c r="V160" s="2092">
        <v>22.221102676076381</v>
      </c>
      <c r="W160" s="2092">
        <v>1.8871370493769861</v>
      </c>
      <c r="X160" s="2092">
        <v>14.828427256847887</v>
      </c>
      <c r="Y160" s="2092">
        <v>0.70950388698483713</v>
      </c>
      <c r="Z160" s="2092">
        <v>1.01763414408676</v>
      </c>
      <c r="AA160" s="2092">
        <v>0.31660683409685492</v>
      </c>
      <c r="AB160" s="2092">
        <v>4.2746507932113174</v>
      </c>
      <c r="AC160" s="2663">
        <v>0</v>
      </c>
      <c r="AD160" s="375"/>
      <c r="AE160" s="375"/>
      <c r="AF160" s="375"/>
      <c r="AG160" s="375"/>
      <c r="AH160" s="375"/>
      <c r="AI160" s="375"/>
      <c r="AJ160" s="375"/>
      <c r="AK160" s="375"/>
      <c r="AL160" s="375"/>
      <c r="AM160" s="375"/>
      <c r="AN160" s="375"/>
      <c r="AO160" s="375"/>
      <c r="AP160" s="375"/>
      <c r="AQ160" s="375"/>
      <c r="AR160" s="375"/>
      <c r="AS160" s="375"/>
      <c r="AT160" s="375"/>
      <c r="AU160" s="375"/>
      <c r="AV160" s="375"/>
      <c r="AW160" s="375"/>
      <c r="AX160" s="375"/>
      <c r="AY160" s="375"/>
      <c r="AZ160" s="834"/>
      <c r="BA160" s="2878"/>
      <c r="BB160" s="192" t="s">
        <v>407</v>
      </c>
      <c r="BC160" s="412">
        <v>3822.8392990000038</v>
      </c>
      <c r="BD160" s="370">
        <v>960.66198599999973</v>
      </c>
      <c r="BE160" s="370">
        <v>351.23510800000003</v>
      </c>
      <c r="BF160" s="370">
        <v>27.454000999999998</v>
      </c>
      <c r="BG160" s="413">
        <v>18.797657000000001</v>
      </c>
      <c r="BH160" s="423">
        <v>473.74042100000014</v>
      </c>
      <c r="BI160" s="370">
        <v>14.509069</v>
      </c>
      <c r="BJ160" s="370">
        <v>7.390485</v>
      </c>
      <c r="BK160" s="370">
        <v>20.287723999999997</v>
      </c>
      <c r="BL160" s="413">
        <v>5.842568</v>
      </c>
      <c r="BM160" s="423">
        <v>2348.0168390000003</v>
      </c>
      <c r="BN160" s="370">
        <v>1491.6944050000013</v>
      </c>
      <c r="BO160" s="370">
        <v>506.61262199999987</v>
      </c>
      <c r="BP160" s="370">
        <v>176.29897400000002</v>
      </c>
      <c r="BQ160" s="413">
        <v>136.59494400000005</v>
      </c>
      <c r="BR160" s="423">
        <v>81.948771000000036</v>
      </c>
      <c r="BS160" s="370">
        <v>54.496033000000011</v>
      </c>
      <c r="BT160" s="370">
        <v>21.832432000000001</v>
      </c>
      <c r="BU160" s="370">
        <v>251.65081399999997</v>
      </c>
      <c r="BV160" s="370">
        <v>3088.5166420000014</v>
      </c>
      <c r="BW160" s="370">
        <v>57.286722000000005</v>
      </c>
      <c r="BX160" s="370">
        <v>1266.3017809999997</v>
      </c>
      <c r="BY160" s="371">
        <v>46.101751000000007</v>
      </c>
      <c r="BZ160" s="371">
        <v>85.877209999999977</v>
      </c>
      <c r="CA160" s="371">
        <v>6.5465409999999995</v>
      </c>
      <c r="CB160" s="371">
        <v>220.42935400000007</v>
      </c>
      <c r="CC160" s="371">
        <v>0</v>
      </c>
      <c r="CD160" s="2534"/>
      <c r="CE160" s="2534"/>
      <c r="CF160" s="2534"/>
      <c r="CG160" s="2534"/>
      <c r="CH160" s="2534"/>
      <c r="CI160" s="2534"/>
      <c r="CJ160" s="2534"/>
      <c r="CK160" s="2534"/>
      <c r="CL160" s="2534"/>
      <c r="CM160" s="2534"/>
      <c r="CN160" s="2534"/>
      <c r="CO160" s="2534"/>
      <c r="CP160" s="2534"/>
      <c r="CQ160" s="2534"/>
      <c r="CR160" s="2534"/>
      <c r="CS160" s="2534"/>
      <c r="CT160" s="2534"/>
      <c r="CU160" s="2534"/>
      <c r="CV160" s="2534"/>
      <c r="CW160" s="2534"/>
      <c r="CX160" s="2534"/>
      <c r="CY160" s="2534"/>
      <c r="CZ160" s="2534"/>
    </row>
    <row r="161" s="161" customFormat="true" ht="15" customHeight="true" x14ac:dyDescent="0.2">
      <c r="A161" s="2886"/>
      <c r="B161" s="2152" t="s">
        <v>408</v>
      </c>
      <c r="C161" s="2091">
        <v>0</v>
      </c>
      <c r="D161" s="2092">
        <v>6.7477618837593735E-3</v>
      </c>
      <c r="E161" s="2092">
        <v>1.1285774367311962E-2</v>
      </c>
      <c r="F161" s="2092">
        <v>3.6365301880505845E-2</v>
      </c>
      <c r="G161" s="2093">
        <v>5.5921872809605262E-2</v>
      </c>
      <c r="H161" s="2094">
        <v>0</v>
      </c>
      <c r="I161" s="2092">
        <v>0</v>
      </c>
      <c r="J161" s="2092">
        <v>7.6472510040455452E-2</v>
      </c>
      <c r="K161" s="2092">
        <v>2.3483448792596163E-2</v>
      </c>
      <c r="L161" s="2095">
        <v>9.4167654615828697E-2</v>
      </c>
      <c r="M161" s="2096">
        <v>0</v>
      </c>
      <c r="N161" s="2092">
        <v>0</v>
      </c>
      <c r="O161" s="2092">
        <v>1.2864340037738989E-2</v>
      </c>
      <c r="P161" s="2092">
        <v>0</v>
      </c>
      <c r="Q161" s="2093">
        <v>2.1540627769829648E-2</v>
      </c>
      <c r="R161" s="2094">
        <v>0</v>
      </c>
      <c r="S161" s="2092">
        <v>0</v>
      </c>
      <c r="T161" s="2092">
        <v>2.6314287599613306E-2</v>
      </c>
      <c r="U161" s="2092">
        <v>0</v>
      </c>
      <c r="V161" s="2092">
        <v>0</v>
      </c>
      <c r="W161" s="2092">
        <v>0</v>
      </c>
      <c r="X161" s="2092">
        <v>0</v>
      </c>
      <c r="Y161" s="2092">
        <v>0</v>
      </c>
      <c r="Z161" s="2092">
        <v>0</v>
      </c>
      <c r="AA161" s="2092">
        <v>0.12622157398297124</v>
      </c>
      <c r="AB161" s="2092">
        <v>5.7674095725958774E-2</v>
      </c>
      <c r="AC161" s="2663">
        <v>0.13098657407687692</v>
      </c>
      <c r="AD161" s="375"/>
      <c r="AE161" s="375"/>
      <c r="AF161" s="375"/>
      <c r="AG161" s="375"/>
      <c r="AH161" s="375"/>
      <c r="AI161" s="375"/>
      <c r="AJ161" s="375"/>
      <c r="AK161" s="375"/>
      <c r="AL161" s="375"/>
      <c r="AM161" s="375"/>
      <c r="AN161" s="375"/>
      <c r="AO161" s="375"/>
      <c r="AP161" s="375"/>
      <c r="AQ161" s="375"/>
      <c r="AR161" s="375"/>
      <c r="AS161" s="375"/>
      <c r="AT161" s="375"/>
      <c r="AU161" s="375"/>
      <c r="AV161" s="375"/>
      <c r="AW161" s="375"/>
      <c r="AX161" s="375"/>
      <c r="AY161" s="375"/>
      <c r="AZ161" s="834"/>
      <c r="BA161" s="2878"/>
      <c r="BB161" s="192" t="s">
        <v>408</v>
      </c>
      <c r="BC161" s="412">
        <v>0</v>
      </c>
      <c r="BD161" s="370">
        <v>0.98274799999999995</v>
      </c>
      <c r="BE161" s="370">
        <v>1.6409320000000001</v>
      </c>
      <c r="BF161" s="370">
        <v>5.2923270000000002</v>
      </c>
      <c r="BG161" s="413">
        <v>8.1505080000000003</v>
      </c>
      <c r="BH161" s="423">
        <v>0</v>
      </c>
      <c r="BI161" s="370">
        <v>0</v>
      </c>
      <c r="BJ161" s="370">
        <v>5.2923270000000002</v>
      </c>
      <c r="BK161" s="370">
        <v>1.6271599999999999</v>
      </c>
      <c r="BL161" s="413">
        <v>6.5233480000000004</v>
      </c>
      <c r="BM161" s="423">
        <v>0</v>
      </c>
      <c r="BN161" s="370">
        <v>0</v>
      </c>
      <c r="BO161" s="370">
        <v>0.98274799999999995</v>
      </c>
      <c r="BP161" s="370">
        <v>0</v>
      </c>
      <c r="BQ161" s="413">
        <v>1.6409320000000001</v>
      </c>
      <c r="BR161" s="423">
        <v>0</v>
      </c>
      <c r="BS161" s="370">
        <v>0</v>
      </c>
      <c r="BT161" s="370">
        <v>1.6857200000000001</v>
      </c>
      <c r="BU161" s="370">
        <v>0</v>
      </c>
      <c r="BV161" s="370">
        <v>0</v>
      </c>
      <c r="BW161" s="370">
        <v>0</v>
      </c>
      <c r="BX161" s="370">
        <v>0</v>
      </c>
      <c r="BY161" s="371">
        <v>0</v>
      </c>
      <c r="BZ161" s="371">
        <v>0</v>
      </c>
      <c r="CA161" s="371">
        <v>2.6099079999999999</v>
      </c>
      <c r="CB161" s="371">
        <v>2.974059</v>
      </c>
      <c r="CC161" s="371">
        <v>8.7968280000000014</v>
      </c>
      <c r="CD161" s="2534"/>
      <c r="CE161" s="2534"/>
      <c r="CF161" s="2534"/>
      <c r="CG161" s="2534"/>
      <c r="CH161" s="2534"/>
      <c r="CI161" s="2534"/>
      <c r="CJ161" s="2534"/>
      <c r="CK161" s="2534"/>
      <c r="CL161" s="2534"/>
      <c r="CM161" s="2534"/>
      <c r="CN161" s="2534"/>
      <c r="CO161" s="2534"/>
      <c r="CP161" s="2534"/>
      <c r="CQ161" s="2534"/>
      <c r="CR161" s="2534"/>
      <c r="CS161" s="2534"/>
      <c r="CT161" s="2534"/>
      <c r="CU161" s="2534"/>
      <c r="CV161" s="2534"/>
      <c r="CW161" s="2534"/>
      <c r="CX161" s="2534"/>
      <c r="CY161" s="2534"/>
      <c r="CZ161" s="2534"/>
    </row>
    <row r="162" s="161" customFormat="true" ht="15" customHeight="true" x14ac:dyDescent="0.2">
      <c r="A162" s="2886"/>
      <c r="B162" s="2152" t="s">
        <v>409</v>
      </c>
      <c r="C162" s="2091">
        <v>0.16925852870333741</v>
      </c>
      <c r="D162" s="2092">
        <v>0.37293841786860299</v>
      </c>
      <c r="E162" s="2092">
        <v>0.40877425491615071</v>
      </c>
      <c r="F162" s="2092">
        <v>0.4272156319986421</v>
      </c>
      <c r="G162" s="2093">
        <v>0.18947623077541434</v>
      </c>
      <c r="H162" s="2094">
        <v>0.13000500023137779</v>
      </c>
      <c r="I162" s="2092">
        <v>0.20511531202006941</v>
      </c>
      <c r="J162" s="2092">
        <v>0.30704361709812411</v>
      </c>
      <c r="K162" s="2092">
        <v>0.34484466628127602</v>
      </c>
      <c r="L162" s="2095">
        <v>5.3723628080112155E-2</v>
      </c>
      <c r="M162" s="2096">
        <v>0.30423146353623515</v>
      </c>
      <c r="N162" s="2092">
        <v>4.0476334566864648E-2</v>
      </c>
      <c r="O162" s="2092">
        <v>0.14501819720529344</v>
      </c>
      <c r="P162" s="2092">
        <v>0.59131180683129758</v>
      </c>
      <c r="Q162" s="2093">
        <v>0.96504622595258771</v>
      </c>
      <c r="R162" s="2094">
        <v>0</v>
      </c>
      <c r="S162" s="2092">
        <v>0.22504816685900772</v>
      </c>
      <c r="T162" s="2092">
        <v>0.2102065317164459</v>
      </c>
      <c r="U162" s="2092">
        <v>0</v>
      </c>
      <c r="V162" s="2092">
        <v>0.18498529058993046</v>
      </c>
      <c r="W162" s="2092">
        <v>0</v>
      </c>
      <c r="X162" s="2092">
        <v>4.6189402762581315E-2</v>
      </c>
      <c r="Y162" s="2092">
        <v>2.5828731124948968E-2</v>
      </c>
      <c r="Z162" s="2092">
        <v>0.21741976364996998</v>
      </c>
      <c r="AA162" s="2092">
        <v>0.12016809309633671</v>
      </c>
      <c r="AB162" s="2092">
        <v>2.1571803670704024</v>
      </c>
      <c r="AC162" s="2663">
        <v>0.58111280191260661</v>
      </c>
      <c r="AD162" s="375"/>
      <c r="AE162" s="375"/>
      <c r="AF162" s="375"/>
      <c r="AG162" s="375"/>
      <c r="AH162" s="375"/>
      <c r="AI162" s="375"/>
      <c r="AJ162" s="375"/>
      <c r="AK162" s="375"/>
      <c r="AL162" s="375"/>
      <c r="AM162" s="375"/>
      <c r="AN162" s="375"/>
      <c r="AO162" s="375"/>
      <c r="AP162" s="375"/>
      <c r="AQ162" s="375"/>
      <c r="AR162" s="375"/>
      <c r="AS162" s="375"/>
      <c r="AT162" s="375"/>
      <c r="AU162" s="375"/>
      <c r="AV162" s="375"/>
      <c r="AW162" s="375"/>
      <c r="AX162" s="375"/>
      <c r="AY162" s="375"/>
      <c r="AZ162" s="834"/>
      <c r="BA162" s="2878"/>
      <c r="BB162" s="192" t="s">
        <v>409</v>
      </c>
      <c r="BC162" s="412">
        <v>24.631260999999999</v>
      </c>
      <c r="BD162" s="370">
        <v>54.314969999999995</v>
      </c>
      <c r="BE162" s="370">
        <v>59.435066999999997</v>
      </c>
      <c r="BF162" s="370">
        <v>62.173684999999992</v>
      </c>
      <c r="BG162" s="413">
        <v>27.615804999999998</v>
      </c>
      <c r="BH162" s="423">
        <v>8.9863020000000002</v>
      </c>
      <c r="BI162" s="370">
        <v>14.186228999999999</v>
      </c>
      <c r="BJ162" s="370">
        <v>21.249142000000003</v>
      </c>
      <c r="BK162" s="370">
        <v>23.894166999999999</v>
      </c>
      <c r="BL162" s="413">
        <v>3.721638</v>
      </c>
      <c r="BM162" s="423">
        <v>23.216512999999999</v>
      </c>
      <c r="BN162" s="370">
        <v>3.0930330000000001</v>
      </c>
      <c r="BO162" s="370">
        <v>11.078403</v>
      </c>
      <c r="BP162" s="370">
        <v>45.229619</v>
      </c>
      <c r="BQ162" s="413">
        <v>73.515741999999989</v>
      </c>
      <c r="BR162" s="423">
        <v>0</v>
      </c>
      <c r="BS162" s="370">
        <v>12.273237</v>
      </c>
      <c r="BT162" s="370">
        <v>13.466044</v>
      </c>
      <c r="BU162" s="370">
        <v>0</v>
      </c>
      <c r="BV162" s="370">
        <v>25.711151999999998</v>
      </c>
      <c r="BW162" s="370">
        <v>0</v>
      </c>
      <c r="BX162" s="370">
        <v>3.9444319999999999</v>
      </c>
      <c r="BY162" s="371">
        <v>1.678285</v>
      </c>
      <c r="BZ162" s="371">
        <v>18.347854000000002</v>
      </c>
      <c r="CA162" s="371">
        <v>2.4847389999999998</v>
      </c>
      <c r="CB162" s="371">
        <v>111.23853100000002</v>
      </c>
      <c r="CC162" s="371">
        <v>39.026513999999992</v>
      </c>
      <c r="CD162" s="2534"/>
      <c r="CE162" s="2534"/>
      <c r="CF162" s="2534"/>
      <c r="CG162" s="2534"/>
      <c r="CH162" s="2534"/>
      <c r="CI162" s="2534"/>
      <c r="CJ162" s="2534"/>
      <c r="CK162" s="2534"/>
      <c r="CL162" s="2534"/>
      <c r="CM162" s="2534"/>
      <c r="CN162" s="2534"/>
      <c r="CO162" s="2534"/>
      <c r="CP162" s="2534"/>
      <c r="CQ162" s="2534"/>
      <c r="CR162" s="2534"/>
      <c r="CS162" s="2534"/>
      <c r="CT162" s="2534"/>
      <c r="CU162" s="2534"/>
      <c r="CV162" s="2534"/>
      <c r="CW162" s="2534"/>
      <c r="CX162" s="2534"/>
      <c r="CY162" s="2534"/>
      <c r="CZ162" s="2534"/>
    </row>
    <row r="163" s="161" customFormat="true" ht="15" customHeight="true" x14ac:dyDescent="0.2">
      <c r="A163" s="2891"/>
      <c r="B163" s="2154" t="s">
        <v>47</v>
      </c>
      <c r="C163" s="2091">
        <v>1.0441575876174782E-2</v>
      </c>
      <c r="D163" s="2092">
        <v>7.9546713306550235E-2</v>
      </c>
      <c r="E163" s="2092">
        <v>0.41871322503201885</v>
      </c>
      <c r="F163" s="2092">
        <v>9.119652853386695E-2</v>
      </c>
      <c r="G163" s="2093">
        <v>0</v>
      </c>
      <c r="H163" s="2094">
        <v>0</v>
      </c>
      <c r="I163" s="2092">
        <v>0.70427792203386885</v>
      </c>
      <c r="J163" s="2092">
        <v>9.5726742838507586E-2</v>
      </c>
      <c r="K163" s="2092">
        <v>0</v>
      </c>
      <c r="L163" s="2095">
        <v>0</v>
      </c>
      <c r="M163" s="2096">
        <v>0</v>
      </c>
      <c r="N163" s="2092">
        <v>1.9884686893422626E-2</v>
      </c>
      <c r="O163" s="2092">
        <v>0.15165264964712713</v>
      </c>
      <c r="P163" s="2092">
        <v>7.8260469644103978E-2</v>
      </c>
      <c r="Q163" s="2093">
        <v>0.16844397792194385</v>
      </c>
      <c r="R163" s="2094">
        <v>0</v>
      </c>
      <c r="S163" s="2092">
        <v>2.4551725287186733E-2</v>
      </c>
      <c r="T163" s="2092">
        <v>0</v>
      </c>
      <c r="U163" s="2092">
        <v>0</v>
      </c>
      <c r="V163" s="2092">
        <v>3.0107845442935047E-2</v>
      </c>
      <c r="W163" s="2092">
        <v>0.88745472453376528</v>
      </c>
      <c r="X163" s="2092">
        <v>0.56326047746582986</v>
      </c>
      <c r="Y163" s="2092">
        <v>0</v>
      </c>
      <c r="Z163" s="2092">
        <v>0</v>
      </c>
      <c r="AA163" s="2092">
        <v>0.32367326673009256</v>
      </c>
      <c r="AB163" s="2092">
        <v>0</v>
      </c>
      <c r="AC163" s="2663">
        <v>0</v>
      </c>
      <c r="AD163" s="375"/>
      <c r="AE163" s="375"/>
      <c r="AF163" s="375"/>
      <c r="AG163" s="375"/>
      <c r="AH163" s="375"/>
      <c r="AI163" s="375"/>
      <c r="AJ163" s="375"/>
      <c r="AK163" s="375"/>
      <c r="AL163" s="375"/>
      <c r="AM163" s="375"/>
      <c r="AN163" s="375"/>
      <c r="AO163" s="375"/>
      <c r="AP163" s="375"/>
      <c r="AQ163" s="375"/>
      <c r="AR163" s="375"/>
      <c r="AS163" s="375"/>
      <c r="AT163" s="375"/>
      <c r="AU163" s="375"/>
      <c r="AV163" s="375"/>
      <c r="AW163" s="375"/>
      <c r="AX163" s="375"/>
      <c r="AY163" s="375"/>
      <c r="AZ163" s="834"/>
      <c r="BA163" s="2878"/>
      <c r="BB163" s="192" t="s">
        <v>47</v>
      </c>
      <c r="BC163" s="412">
        <v>1.5195050000000001</v>
      </c>
      <c r="BD163" s="370">
        <v>11.585230000000001</v>
      </c>
      <c r="BE163" s="370">
        <v>60.880175999999999</v>
      </c>
      <c r="BF163" s="370">
        <v>13.272043000000002</v>
      </c>
      <c r="BG163" s="413">
        <v>0</v>
      </c>
      <c r="BH163" s="423">
        <v>0</v>
      </c>
      <c r="BI163" s="370">
        <v>48.709420000000001</v>
      </c>
      <c r="BJ163" s="370">
        <v>6.6248279999999999</v>
      </c>
      <c r="BK163" s="370">
        <v>0</v>
      </c>
      <c r="BL163" s="413">
        <v>0</v>
      </c>
      <c r="BM163" s="423">
        <v>0</v>
      </c>
      <c r="BN163" s="370">
        <v>1.5195050000000001</v>
      </c>
      <c r="BO163" s="370">
        <v>11.585230000000001</v>
      </c>
      <c r="BP163" s="370">
        <v>5.986167</v>
      </c>
      <c r="BQ163" s="413">
        <v>12.831804000000002</v>
      </c>
      <c r="BR163" s="423">
        <v>0</v>
      </c>
      <c r="BS163" s="370">
        <v>1.338954</v>
      </c>
      <c r="BT163" s="370">
        <v>0</v>
      </c>
      <c r="BU163" s="370">
        <v>0</v>
      </c>
      <c r="BV163" s="370">
        <v>4.1846969999999999</v>
      </c>
      <c r="BW163" s="370">
        <v>26.939947000000004</v>
      </c>
      <c r="BX163" s="370">
        <v>48.100701000000001</v>
      </c>
      <c r="BY163" s="371">
        <v>0</v>
      </c>
      <c r="BZ163" s="371">
        <v>0</v>
      </c>
      <c r="CA163" s="371">
        <v>6.6926550000000002</v>
      </c>
      <c r="CB163" s="371">
        <v>0</v>
      </c>
      <c r="CC163" s="371">
        <v>0</v>
      </c>
      <c r="CD163" s="2534"/>
      <c r="CE163" s="2534"/>
      <c r="CF163" s="2534"/>
      <c r="CG163" s="2534"/>
      <c r="CH163" s="2534"/>
      <c r="CI163" s="2534"/>
      <c r="CJ163" s="2534"/>
      <c r="CK163" s="2534"/>
      <c r="CL163" s="2534"/>
      <c r="CM163" s="2534"/>
      <c r="CN163" s="2534"/>
      <c r="CO163" s="2534"/>
      <c r="CP163" s="2534"/>
      <c r="CQ163" s="2534"/>
      <c r="CR163" s="2534"/>
      <c r="CS163" s="2534"/>
      <c r="CT163" s="2534"/>
      <c r="CU163" s="2534"/>
      <c r="CV163" s="2534"/>
      <c r="CW163" s="2534"/>
      <c r="CX163" s="2534"/>
      <c r="CY163" s="2534"/>
      <c r="CZ163" s="2534"/>
    </row>
    <row r="164" s="281" customFormat="true" ht="15" customHeight="true" x14ac:dyDescent="0.2">
      <c r="A164" s="1763"/>
      <c r="B164" s="1903"/>
      <c r="C164" s="1070"/>
      <c r="D164" s="1061"/>
      <c r="E164" s="1061"/>
      <c r="F164" s="1061"/>
      <c r="G164" s="1062"/>
      <c r="H164" s="1071"/>
      <c r="I164" s="1061"/>
      <c r="J164" s="1061"/>
      <c r="K164" s="1061"/>
      <c r="L164" s="1072"/>
      <c r="M164" s="1070"/>
      <c r="N164" s="1061"/>
      <c r="O164" s="1061"/>
      <c r="P164" s="1061"/>
      <c r="Q164" s="1062"/>
      <c r="R164" s="1071"/>
      <c r="S164" s="1061"/>
      <c r="T164" s="1061"/>
      <c r="U164" s="1061"/>
      <c r="V164" s="1061"/>
      <c r="W164" s="1061"/>
      <c r="X164" s="1061"/>
      <c r="Y164" s="1061"/>
      <c r="Z164" s="1061"/>
      <c r="AA164" s="1061"/>
      <c r="AB164" s="1061"/>
      <c r="AC164" s="1072"/>
      <c r="AD164" s="784"/>
      <c r="AE164" s="784"/>
      <c r="AF164" s="784"/>
      <c r="AG164" s="784"/>
      <c r="AH164" s="784"/>
      <c r="AI164" s="784"/>
      <c r="AJ164" s="784"/>
      <c r="AK164" s="784"/>
      <c r="AL164" s="784"/>
      <c r="AM164" s="784"/>
      <c r="AN164" s="784"/>
      <c r="AO164" s="784"/>
      <c r="AP164" s="784"/>
      <c r="AQ164" s="784"/>
      <c r="AR164" s="784"/>
      <c r="AS164" s="784"/>
      <c r="AT164" s="784"/>
      <c r="AU164" s="784"/>
      <c r="AV164" s="784"/>
      <c r="AW164" s="784"/>
      <c r="AX164" s="784"/>
      <c r="AY164" s="784"/>
      <c r="AZ164" s="251"/>
      <c r="BA164" s="2880"/>
      <c r="BB164" s="192" t="s">
        <v>197</v>
      </c>
      <c r="BC164" s="412">
        <v>14552.448959999925</v>
      </c>
      <c r="BD164" s="370">
        <v>14564.058674999991</v>
      </c>
      <c r="BE164" s="370">
        <v>14539.826392000039</v>
      </c>
      <c r="BF164" s="370">
        <v>14553.232686999994</v>
      </c>
      <c r="BG164" s="413">
        <v>14574.812305999973</v>
      </c>
      <c r="BH164" s="423">
        <v>6912.2741309999865</v>
      </c>
      <c r="BI164" s="370">
        <v>6916.2213489999976</v>
      </c>
      <c r="BJ164" s="370">
        <v>6920.56138499999</v>
      </c>
      <c r="BK164" s="370">
        <v>6928.9652229999929</v>
      </c>
      <c r="BL164" s="413">
        <v>6927.3765250000042</v>
      </c>
      <c r="BM164" s="423">
        <v>7631.2005110000146</v>
      </c>
      <c r="BN164" s="370">
        <v>7641.5837379999966</v>
      </c>
      <c r="BO164" s="370">
        <v>7639.3192119999794</v>
      </c>
      <c r="BP164" s="370">
        <v>7649.0302540000012</v>
      </c>
      <c r="BQ164" s="413">
        <v>7617.8466919999946</v>
      </c>
      <c r="BR164" s="423">
        <v>3450.4086370000064</v>
      </c>
      <c r="BS164" s="370">
        <v>5453.6045200000053</v>
      </c>
      <c r="BT164" s="370">
        <v>6406.1016039999959</v>
      </c>
      <c r="BU164" s="370">
        <v>3123.0471160000084</v>
      </c>
      <c r="BV164" s="370">
        <v>13899.025115999988</v>
      </c>
      <c r="BW164" s="370">
        <v>3035.6418479999888</v>
      </c>
      <c r="BX164" s="370">
        <v>8539.6904139999824</v>
      </c>
      <c r="BY164" s="371">
        <v>6497.74466999999</v>
      </c>
      <c r="BZ164" s="371">
        <v>8438.9080789999898</v>
      </c>
      <c r="CA164" s="371">
        <v>2067.7194220000038</v>
      </c>
      <c r="CB164" s="371">
        <v>5156.6634249999925</v>
      </c>
      <c r="CC164" s="371">
        <v>6715.8241690000104</v>
      </c>
      <c r="CD164" s="2534"/>
      <c r="CE164" s="2534"/>
      <c r="CF164" s="2534"/>
      <c r="CG164" s="2534"/>
      <c r="CH164" s="2534"/>
      <c r="CI164" s="2534"/>
      <c r="CJ164" s="2534"/>
      <c r="CK164" s="2534"/>
      <c r="CL164" s="2534"/>
      <c r="CM164" s="2534"/>
      <c r="CN164" s="2534"/>
      <c r="CO164" s="2534"/>
      <c r="CP164" s="2534"/>
      <c r="CQ164" s="2534"/>
      <c r="CR164" s="2534"/>
      <c r="CS164" s="2534"/>
      <c r="CT164" s="2534"/>
      <c r="CU164" s="2534"/>
      <c r="CV164" s="2534"/>
      <c r="CW164" s="2534"/>
      <c r="CX164" s="2534"/>
      <c r="CY164" s="2534"/>
      <c r="CZ164" s="2534"/>
    </row>
    <row r="165" s="281" customFormat="true" ht="15" customHeight="true" x14ac:dyDescent="0.2">
      <c r="A165" s="1707"/>
      <c r="B165" s="1904"/>
      <c r="C165" s="1070"/>
      <c r="D165" s="1061"/>
      <c r="E165" s="1061"/>
      <c r="F165" s="1061"/>
      <c r="G165" s="1062"/>
      <c r="H165" s="1071"/>
      <c r="I165" s="1061"/>
      <c r="J165" s="1061"/>
      <c r="K165" s="1061"/>
      <c r="L165" s="1072"/>
      <c r="M165" s="1070"/>
      <c r="N165" s="1061"/>
      <c r="O165" s="1061"/>
      <c r="P165" s="1061"/>
      <c r="Q165" s="1062"/>
      <c r="R165" s="1071"/>
      <c r="S165" s="1061"/>
      <c r="T165" s="1061"/>
      <c r="U165" s="1061"/>
      <c r="V165" s="1061"/>
      <c r="W165" s="1061"/>
      <c r="X165" s="1061"/>
      <c r="Y165" s="1061"/>
      <c r="Z165" s="1061"/>
      <c r="AA165" s="1061"/>
      <c r="AB165" s="1061"/>
      <c r="AC165" s="1072"/>
      <c r="AD165" s="784"/>
      <c r="AE165" s="784"/>
      <c r="AF165" s="784"/>
      <c r="AG165" s="784"/>
      <c r="AH165" s="784"/>
      <c r="AI165" s="784"/>
      <c r="AJ165" s="784"/>
      <c r="AK165" s="784"/>
      <c r="AL165" s="784"/>
      <c r="AM165" s="784"/>
      <c r="AN165" s="784"/>
      <c r="AO165" s="784"/>
      <c r="AP165" s="784"/>
      <c r="AQ165" s="784"/>
      <c r="AR165" s="784"/>
      <c r="AS165" s="784"/>
      <c r="AT165" s="784"/>
      <c r="AU165" s="784"/>
      <c r="AV165" s="784"/>
      <c r="AW165" s="784"/>
      <c r="AX165" s="784"/>
      <c r="AY165" s="784"/>
      <c r="AZ165" s="251"/>
      <c r="BA165" s="504"/>
      <c r="BB165" s="192"/>
      <c r="BC165" s="412"/>
      <c r="BD165" s="370"/>
      <c r="BE165" s="370"/>
      <c r="BF165" s="370"/>
      <c r="BG165" s="413"/>
      <c r="BH165" s="423"/>
      <c r="BI165" s="370"/>
      <c r="BJ165" s="370"/>
      <c r="BK165" s="370"/>
      <c r="BL165" s="413"/>
      <c r="BM165" s="423"/>
      <c r="BN165" s="370"/>
      <c r="BO165" s="370"/>
      <c r="BP165" s="370"/>
      <c r="BQ165" s="413"/>
      <c r="BR165" s="423"/>
      <c r="BS165" s="370"/>
      <c r="BT165" s="370"/>
      <c r="BU165" s="370"/>
      <c r="BV165" s="370"/>
      <c r="BW165" s="370"/>
      <c r="BX165" s="370"/>
      <c r="BY165" s="371"/>
      <c r="BZ165" s="371"/>
      <c r="CA165" s="371"/>
      <c r="CB165" s="371"/>
      <c r="CC165" s="371"/>
      <c r="CD165" s="2534"/>
      <c r="CE165" s="2534"/>
      <c r="CF165" s="2534"/>
      <c r="CG165" s="2534"/>
      <c r="CH165" s="2534"/>
      <c r="CI165" s="2534"/>
      <c r="CJ165" s="2534"/>
      <c r="CK165" s="2534"/>
      <c r="CL165" s="2534"/>
      <c r="CM165" s="2534"/>
      <c r="CN165" s="2534"/>
      <c r="CO165" s="2534"/>
      <c r="CP165" s="2534"/>
      <c r="CQ165" s="2534"/>
      <c r="CR165" s="2534"/>
      <c r="CS165" s="2534"/>
      <c r="CT165" s="2534"/>
      <c r="CU165" s="2534"/>
      <c r="CV165" s="2534"/>
      <c r="CW165" s="2534"/>
      <c r="CX165" s="2534"/>
      <c r="CY165" s="2534"/>
      <c r="CZ165" s="2534"/>
    </row>
    <row r="166" s="281" customFormat="true" ht="15" customHeight="true" x14ac:dyDescent="0.2">
      <c r="A166" s="1707"/>
      <c r="B166" s="1904"/>
      <c r="C166" s="1070"/>
      <c r="D166" s="1061"/>
      <c r="E166" s="1061"/>
      <c r="F166" s="1061"/>
      <c r="G166" s="1062"/>
      <c r="H166" s="1071"/>
      <c r="I166" s="1061"/>
      <c r="J166" s="1061"/>
      <c r="K166" s="1061"/>
      <c r="L166" s="1072"/>
      <c r="M166" s="1070"/>
      <c r="N166" s="1061"/>
      <c r="O166" s="1061"/>
      <c r="P166" s="1061"/>
      <c r="Q166" s="1062"/>
      <c r="R166" s="1071"/>
      <c r="S166" s="1061"/>
      <c r="T166" s="1061"/>
      <c r="U166" s="1061"/>
      <c r="V166" s="1061"/>
      <c r="W166" s="1061"/>
      <c r="X166" s="1061"/>
      <c r="Y166" s="1061"/>
      <c r="Z166" s="1061"/>
      <c r="AA166" s="1061"/>
      <c r="AB166" s="1061"/>
      <c r="AC166" s="1072"/>
      <c r="AD166" s="784"/>
      <c r="AE166" s="784"/>
      <c r="AF166" s="784"/>
      <c r="AG166" s="784"/>
      <c r="AH166" s="784"/>
      <c r="AI166" s="784"/>
      <c r="AJ166" s="784"/>
      <c r="AK166" s="784"/>
      <c r="AL166" s="784"/>
      <c r="AM166" s="784"/>
      <c r="AN166" s="784"/>
      <c r="AO166" s="784"/>
      <c r="AP166" s="784"/>
      <c r="AQ166" s="784"/>
      <c r="AR166" s="784"/>
      <c r="AS166" s="784"/>
      <c r="AT166" s="784"/>
      <c r="AU166" s="784"/>
      <c r="AV166" s="784"/>
      <c r="AW166" s="784"/>
      <c r="AX166" s="784"/>
      <c r="AY166" s="784"/>
      <c r="AZ166" s="251"/>
      <c r="BA166" s="504"/>
      <c r="BB166" s="192"/>
      <c r="BC166" s="412"/>
      <c r="BD166" s="370"/>
      <c r="BE166" s="370"/>
      <c r="BF166" s="370"/>
      <c r="BG166" s="413"/>
      <c r="BH166" s="423"/>
      <c r="BI166" s="370"/>
      <c r="BJ166" s="370"/>
      <c r="BK166" s="370"/>
      <c r="BL166" s="413"/>
      <c r="BM166" s="423"/>
      <c r="BN166" s="370"/>
      <c r="BO166" s="370"/>
      <c r="BP166" s="370"/>
      <c r="BQ166" s="413"/>
      <c r="BR166" s="423"/>
      <c r="BS166" s="370"/>
      <c r="BT166" s="370"/>
      <c r="BU166" s="370"/>
      <c r="BV166" s="370"/>
      <c r="BW166" s="370"/>
      <c r="BX166" s="370"/>
      <c r="BY166" s="371"/>
      <c r="BZ166" s="371"/>
      <c r="CA166" s="371"/>
      <c r="CB166" s="371"/>
      <c r="CC166" s="371"/>
      <c r="CD166" s="2534"/>
      <c r="CE166" s="2534"/>
      <c r="CF166" s="2534"/>
      <c r="CG166" s="2534"/>
      <c r="CH166" s="2534"/>
      <c r="CI166" s="2534"/>
      <c r="CJ166" s="2534"/>
      <c r="CK166" s="2534"/>
      <c r="CL166" s="2534"/>
      <c r="CM166" s="2534"/>
      <c r="CN166" s="2534"/>
      <c r="CO166" s="2534"/>
      <c r="CP166" s="2534"/>
      <c r="CQ166" s="2534"/>
      <c r="CR166" s="2534"/>
      <c r="CS166" s="2534"/>
      <c r="CT166" s="2534"/>
      <c r="CU166" s="2534"/>
      <c r="CV166" s="2534"/>
      <c r="CW166" s="2534"/>
      <c r="CX166" s="2534"/>
      <c r="CY166" s="2534"/>
      <c r="CZ166" s="2534"/>
    </row>
    <row r="167" s="281" customFormat="true" ht="15" customHeight="true" x14ac:dyDescent="0.2">
      <c r="A167" s="1707"/>
      <c r="B167" s="1904"/>
      <c r="C167" s="1070"/>
      <c r="D167" s="1061"/>
      <c r="E167" s="1061"/>
      <c r="F167" s="1061"/>
      <c r="G167" s="1062"/>
      <c r="H167" s="1071"/>
      <c r="I167" s="1061"/>
      <c r="J167" s="1061"/>
      <c r="K167" s="1061"/>
      <c r="L167" s="1072"/>
      <c r="M167" s="1070"/>
      <c r="N167" s="1061"/>
      <c r="O167" s="1061"/>
      <c r="P167" s="1061"/>
      <c r="Q167" s="1062"/>
      <c r="R167" s="1071"/>
      <c r="S167" s="1061"/>
      <c r="T167" s="1061"/>
      <c r="U167" s="1061"/>
      <c r="V167" s="1061"/>
      <c r="W167" s="1061"/>
      <c r="X167" s="1061"/>
      <c r="Y167" s="1061"/>
      <c r="Z167" s="1061"/>
      <c r="AA167" s="1061"/>
      <c r="AB167" s="1061"/>
      <c r="AC167" s="1072"/>
      <c r="AD167" s="784"/>
      <c r="AE167" s="784"/>
      <c r="AF167" s="784"/>
      <c r="AG167" s="784"/>
      <c r="AH167" s="784"/>
      <c r="AI167" s="784"/>
      <c r="AJ167" s="784"/>
      <c r="AK167" s="784"/>
      <c r="AL167" s="784"/>
      <c r="AM167" s="784"/>
      <c r="AN167" s="784"/>
      <c r="AO167" s="784"/>
      <c r="AP167" s="784"/>
      <c r="AQ167" s="784"/>
      <c r="AR167" s="784"/>
      <c r="AS167" s="784"/>
      <c r="AT167" s="784"/>
      <c r="AU167" s="784"/>
      <c r="AV167" s="784"/>
      <c r="AW167" s="784"/>
      <c r="AX167" s="784"/>
      <c r="AY167" s="784"/>
      <c r="AZ167" s="251"/>
      <c r="BA167" s="504"/>
      <c r="BB167" s="192"/>
      <c r="BC167" s="412"/>
      <c r="BD167" s="370"/>
      <c r="BE167" s="370"/>
      <c r="BF167" s="370"/>
      <c r="BG167" s="413"/>
      <c r="BH167" s="423"/>
      <c r="BI167" s="370"/>
      <c r="BJ167" s="370"/>
      <c r="BK167" s="370"/>
      <c r="BL167" s="413"/>
      <c r="BM167" s="423"/>
      <c r="BN167" s="370"/>
      <c r="BO167" s="370"/>
      <c r="BP167" s="370"/>
      <c r="BQ167" s="413"/>
      <c r="BR167" s="423"/>
      <c r="BS167" s="370"/>
      <c r="BT167" s="370"/>
      <c r="BU167" s="370"/>
      <c r="BV167" s="370"/>
      <c r="BW167" s="370"/>
      <c r="BX167" s="370"/>
      <c r="BY167" s="371"/>
      <c r="BZ167" s="371"/>
      <c r="CA167" s="371"/>
      <c r="CB167" s="371"/>
      <c r="CC167" s="371"/>
      <c r="CD167" s="2534"/>
      <c r="CE167" s="2534"/>
      <c r="CF167" s="2534"/>
      <c r="CG167" s="2534"/>
      <c r="CH167" s="2534"/>
      <c r="CI167" s="2534"/>
      <c r="CJ167" s="2534"/>
      <c r="CK167" s="2534"/>
      <c r="CL167" s="2534"/>
      <c r="CM167" s="2534"/>
      <c r="CN167" s="2534"/>
      <c r="CO167" s="2534"/>
      <c r="CP167" s="2534"/>
      <c r="CQ167" s="2534"/>
      <c r="CR167" s="2534"/>
      <c r="CS167" s="2534"/>
      <c r="CT167" s="2534"/>
      <c r="CU167" s="2534"/>
      <c r="CV167" s="2534"/>
      <c r="CW167" s="2534"/>
      <c r="CX167" s="2534"/>
      <c r="CY167" s="2534"/>
      <c r="CZ167" s="2534"/>
    </row>
    <row r="168" s="281" customFormat="true" ht="15" customHeight="true" x14ac:dyDescent="0.2">
      <c r="A168" s="1707"/>
      <c r="B168" s="1904"/>
      <c r="C168" s="1070"/>
      <c r="D168" s="1061"/>
      <c r="E168" s="1061"/>
      <c r="F168" s="1061"/>
      <c r="G168" s="1062"/>
      <c r="H168" s="1071"/>
      <c r="I168" s="1061"/>
      <c r="J168" s="1061"/>
      <c r="K168" s="1061"/>
      <c r="L168" s="1072"/>
      <c r="M168" s="1070"/>
      <c r="N168" s="1061"/>
      <c r="O168" s="1061"/>
      <c r="P168" s="1061"/>
      <c r="Q168" s="1062"/>
      <c r="R168" s="1071"/>
      <c r="S168" s="1061"/>
      <c r="T168" s="1061"/>
      <c r="U168" s="1061"/>
      <c r="V168" s="1061"/>
      <c r="W168" s="1061"/>
      <c r="X168" s="1061"/>
      <c r="Y168" s="1061"/>
      <c r="Z168" s="1061"/>
      <c r="AA168" s="1061"/>
      <c r="AB168" s="1061"/>
      <c r="AC168" s="1072"/>
      <c r="AD168" s="784"/>
      <c r="AE168" s="784"/>
      <c r="AF168" s="784"/>
      <c r="AG168" s="784"/>
      <c r="AH168" s="784"/>
      <c r="AI168" s="784"/>
      <c r="AJ168" s="784"/>
      <c r="AK168" s="784"/>
      <c r="AL168" s="784"/>
      <c r="AM168" s="784"/>
      <c r="AN168" s="784"/>
      <c r="AO168" s="784"/>
      <c r="AP168" s="784"/>
      <c r="AQ168" s="784"/>
      <c r="AR168" s="784"/>
      <c r="AS168" s="784"/>
      <c r="AT168" s="784"/>
      <c r="AU168" s="784"/>
      <c r="AV168" s="784"/>
      <c r="AW168" s="784"/>
      <c r="AX168" s="784"/>
      <c r="AY168" s="784"/>
      <c r="AZ168" s="251"/>
      <c r="BA168" s="504"/>
      <c r="BB168" s="192"/>
      <c r="BC168" s="412"/>
      <c r="BD168" s="370"/>
      <c r="BE168" s="370"/>
      <c r="BF168" s="370"/>
      <c r="BG168" s="413"/>
      <c r="BH168" s="423"/>
      <c r="BI168" s="370"/>
      <c r="BJ168" s="370"/>
      <c r="BK168" s="370"/>
      <c r="BL168" s="413"/>
      <c r="BM168" s="423"/>
      <c r="BN168" s="370"/>
      <c r="BO168" s="370"/>
      <c r="BP168" s="370"/>
      <c r="BQ168" s="413"/>
      <c r="BR168" s="423"/>
      <c r="BS168" s="370"/>
      <c r="BT168" s="370"/>
      <c r="BU168" s="370"/>
      <c r="BV168" s="370"/>
      <c r="BW168" s="370"/>
      <c r="BX168" s="370"/>
      <c r="BY168" s="371"/>
      <c r="BZ168" s="371"/>
      <c r="CA168" s="371"/>
      <c r="CB168" s="371"/>
      <c r="CC168" s="371"/>
      <c r="CD168" s="2534"/>
      <c r="CE168" s="2534"/>
      <c r="CF168" s="2534"/>
      <c r="CG168" s="2534"/>
      <c r="CH168" s="2534"/>
      <c r="CI168" s="2534"/>
      <c r="CJ168" s="2534"/>
      <c r="CK168" s="2534"/>
      <c r="CL168" s="2534"/>
      <c r="CM168" s="2534"/>
      <c r="CN168" s="2534"/>
      <c r="CO168" s="2534"/>
      <c r="CP168" s="2534"/>
      <c r="CQ168" s="2534"/>
      <c r="CR168" s="2534"/>
      <c r="CS168" s="2534"/>
      <c r="CT168" s="2534"/>
      <c r="CU168" s="2534"/>
      <c r="CV168" s="2534"/>
      <c r="CW168" s="2534"/>
      <c r="CX168" s="2534"/>
      <c r="CY168" s="2534"/>
      <c r="CZ168" s="2534"/>
    </row>
    <row r="169" s="281" customFormat="true" ht="15" customHeight="true" x14ac:dyDescent="0.2">
      <c r="A169" s="1707"/>
      <c r="B169" s="1904"/>
      <c r="C169" s="1070"/>
      <c r="D169" s="1061"/>
      <c r="E169" s="1061"/>
      <c r="F169" s="1061"/>
      <c r="G169" s="1062"/>
      <c r="H169" s="1071"/>
      <c r="I169" s="1061"/>
      <c r="J169" s="1061"/>
      <c r="K169" s="1061"/>
      <c r="L169" s="1072"/>
      <c r="M169" s="1070"/>
      <c r="N169" s="1061"/>
      <c r="O169" s="1061"/>
      <c r="P169" s="1061"/>
      <c r="Q169" s="1062"/>
      <c r="R169" s="1071"/>
      <c r="S169" s="1061"/>
      <c r="T169" s="1061"/>
      <c r="U169" s="1061"/>
      <c r="V169" s="1061"/>
      <c r="W169" s="1061"/>
      <c r="X169" s="1061"/>
      <c r="Y169" s="1061"/>
      <c r="Z169" s="1061"/>
      <c r="AA169" s="1061"/>
      <c r="AB169" s="1061"/>
      <c r="AC169" s="1072"/>
      <c r="AD169" s="784"/>
      <c r="AE169" s="784"/>
      <c r="AF169" s="784"/>
      <c r="AG169" s="784"/>
      <c r="AH169" s="784"/>
      <c r="AI169" s="784"/>
      <c r="AJ169" s="784"/>
      <c r="AK169" s="784"/>
      <c r="AL169" s="784"/>
      <c r="AM169" s="784"/>
      <c r="AN169" s="784"/>
      <c r="AO169" s="784"/>
      <c r="AP169" s="784"/>
      <c r="AQ169" s="784"/>
      <c r="AR169" s="784"/>
      <c r="AS169" s="784"/>
      <c r="AT169" s="784"/>
      <c r="AU169" s="784"/>
      <c r="AV169" s="784"/>
      <c r="AW169" s="784"/>
      <c r="AX169" s="784"/>
      <c r="AY169" s="784"/>
      <c r="AZ169" s="251"/>
      <c r="BA169" s="504"/>
      <c r="BB169" s="192"/>
      <c r="BC169" s="412"/>
      <c r="BD169" s="370"/>
      <c r="BE169" s="370"/>
      <c r="BF169" s="370"/>
      <c r="BG169" s="413"/>
      <c r="BH169" s="423"/>
      <c r="BI169" s="370"/>
      <c r="BJ169" s="370"/>
      <c r="BK169" s="370"/>
      <c r="BL169" s="413"/>
      <c r="BM169" s="423"/>
      <c r="BN169" s="370"/>
      <c r="BO169" s="370"/>
      <c r="BP169" s="370"/>
      <c r="BQ169" s="413"/>
      <c r="BR169" s="423"/>
      <c r="BS169" s="370"/>
      <c r="BT169" s="370"/>
      <c r="BU169" s="370"/>
      <c r="BV169" s="370"/>
      <c r="BW169" s="370"/>
      <c r="BX169" s="370"/>
      <c r="BY169" s="371"/>
      <c r="BZ169" s="371"/>
      <c r="CA169" s="371"/>
      <c r="CB169" s="371"/>
      <c r="CC169" s="371"/>
      <c r="CD169" s="2534"/>
      <c r="CE169" s="2534"/>
      <c r="CF169" s="2534"/>
      <c r="CG169" s="2534"/>
      <c r="CH169" s="2534"/>
      <c r="CI169" s="2534"/>
      <c r="CJ169" s="2534"/>
      <c r="CK169" s="2534"/>
      <c r="CL169" s="2534"/>
      <c r="CM169" s="2534"/>
      <c r="CN169" s="2534"/>
      <c r="CO169" s="2534"/>
      <c r="CP169" s="2534"/>
      <c r="CQ169" s="2534"/>
      <c r="CR169" s="2534"/>
      <c r="CS169" s="2534"/>
      <c r="CT169" s="2534"/>
      <c r="CU169" s="2534"/>
      <c r="CV169" s="2534"/>
      <c r="CW169" s="2534"/>
      <c r="CX169" s="2534"/>
      <c r="CY169" s="2534"/>
      <c r="CZ169" s="2534"/>
    </row>
    <row r="170" s="161" customFormat="true" ht="15" customHeight="true" x14ac:dyDescent="0.2">
      <c r="A170" s="891"/>
      <c r="B170" s="980"/>
      <c r="C170" s="1107"/>
      <c r="D170" s="896"/>
      <c r="E170" s="896"/>
      <c r="F170" s="896"/>
      <c r="G170" s="945"/>
      <c r="H170" s="1108"/>
      <c r="I170" s="896"/>
      <c r="J170" s="896"/>
      <c r="K170" s="896"/>
      <c r="L170" s="912"/>
      <c r="M170" s="1107"/>
      <c r="N170" s="896"/>
      <c r="O170" s="896"/>
      <c r="P170" s="896"/>
      <c r="Q170" s="945"/>
      <c r="R170" s="1108"/>
      <c r="S170" s="896"/>
      <c r="T170" s="896"/>
      <c r="U170" s="896"/>
      <c r="V170" s="896"/>
      <c r="W170" s="896"/>
      <c r="X170" s="896"/>
      <c r="Y170" s="896"/>
      <c r="Z170" s="896"/>
      <c r="AA170" s="896"/>
      <c r="AB170" s="896"/>
      <c r="AC170" s="912"/>
      <c r="AD170" s="375"/>
      <c r="AE170" s="375"/>
      <c r="AF170" s="375"/>
      <c r="AG170" s="375"/>
      <c r="AH170" s="375"/>
      <c r="AI170" s="375"/>
      <c r="AJ170" s="375"/>
      <c r="AK170" s="375"/>
      <c r="AL170" s="375"/>
      <c r="AM170" s="375"/>
      <c r="AN170" s="375"/>
      <c r="AO170" s="375"/>
      <c r="AP170" s="375"/>
      <c r="AQ170" s="375"/>
      <c r="AR170" s="375"/>
      <c r="AS170" s="375"/>
      <c r="AT170" s="375"/>
      <c r="AU170" s="375"/>
      <c r="AV170" s="375"/>
      <c r="AW170" s="375"/>
      <c r="AX170" s="375"/>
      <c r="AY170" s="375"/>
      <c r="AZ170" s="834"/>
      <c r="BA170" s="504"/>
      <c r="BB170" s="192"/>
      <c r="BC170" s="412"/>
      <c r="BD170" s="370"/>
      <c r="BE170" s="370"/>
      <c r="BF170" s="370"/>
      <c r="BG170" s="413"/>
      <c r="BH170" s="423"/>
      <c r="BI170" s="370"/>
      <c r="BJ170" s="370"/>
      <c r="BK170" s="370"/>
      <c r="BL170" s="413"/>
      <c r="BM170" s="423"/>
      <c r="BN170" s="370"/>
      <c r="BO170" s="370"/>
      <c r="BP170" s="370"/>
      <c r="BQ170" s="413"/>
      <c r="BR170" s="423"/>
      <c r="BS170" s="370"/>
      <c r="BT170" s="370"/>
      <c r="BU170" s="370"/>
      <c r="BV170" s="370"/>
      <c r="BW170" s="370"/>
      <c r="BX170" s="370"/>
      <c r="BY170" s="371"/>
      <c r="BZ170" s="371"/>
      <c r="CA170" s="371"/>
      <c r="CB170" s="371"/>
      <c r="CC170" s="371"/>
      <c r="CD170" s="2534"/>
      <c r="CE170" s="2534"/>
      <c r="CF170" s="2534"/>
      <c r="CG170" s="2534"/>
      <c r="CH170" s="2534"/>
      <c r="CI170" s="2534"/>
      <c r="CJ170" s="2534"/>
      <c r="CK170" s="2534"/>
      <c r="CL170" s="2534"/>
      <c r="CM170" s="2534"/>
      <c r="CN170" s="2534"/>
      <c r="CO170" s="2534"/>
      <c r="CP170" s="2534"/>
      <c r="CQ170" s="2534"/>
      <c r="CR170" s="2534"/>
      <c r="CS170" s="2534"/>
      <c r="CT170" s="2534"/>
      <c r="CU170" s="2534"/>
      <c r="CV170" s="2534"/>
      <c r="CW170" s="2534"/>
      <c r="CX170" s="2534"/>
      <c r="CY170" s="2534"/>
      <c r="CZ170" s="2534"/>
    </row>
    <row r="171" s="161" customFormat="true" ht="15" customHeight="true" x14ac:dyDescent="0.2">
      <c r="A171" s="2002"/>
      <c r="B171" s="2155"/>
      <c r="C171" s="1958"/>
      <c r="D171" s="1959"/>
      <c r="E171" s="1959"/>
      <c r="F171" s="1959"/>
      <c r="G171" s="1993"/>
      <c r="H171" s="1985"/>
      <c r="I171" s="1959"/>
      <c r="J171" s="1959"/>
      <c r="K171" s="1959"/>
      <c r="L171" s="1966"/>
      <c r="M171" s="1975"/>
      <c r="N171" s="1959"/>
      <c r="O171" s="1959"/>
      <c r="P171" s="1959"/>
      <c r="Q171" s="1993"/>
      <c r="R171" s="1985"/>
      <c r="S171" s="1959"/>
      <c r="T171" s="1959"/>
      <c r="U171" s="1959"/>
      <c r="V171" s="1959"/>
      <c r="W171" s="1959"/>
      <c r="X171" s="1959"/>
      <c r="Y171" s="1959"/>
      <c r="Z171" s="1959"/>
      <c r="AA171" s="1959"/>
      <c r="AB171" s="1959"/>
      <c r="AC171" s="2664"/>
      <c r="AD171" s="375"/>
      <c r="AE171" s="375"/>
      <c r="AF171" s="375"/>
      <c r="AG171" s="375"/>
      <c r="AH171" s="375"/>
      <c r="AI171" s="375"/>
      <c r="AJ171" s="375"/>
      <c r="AK171" s="375"/>
      <c r="AL171" s="375"/>
      <c r="AM171" s="375"/>
      <c r="AN171" s="375"/>
      <c r="AO171" s="375"/>
      <c r="AP171" s="375"/>
      <c r="AQ171" s="375"/>
      <c r="AR171" s="375"/>
      <c r="AS171" s="375"/>
      <c r="AT171" s="375"/>
      <c r="AU171" s="375"/>
      <c r="AV171" s="375"/>
      <c r="AW171" s="375"/>
      <c r="AX171" s="375"/>
      <c r="AY171" s="375"/>
      <c r="AZ171" s="834"/>
      <c r="BA171" s="504"/>
      <c r="BB171" s="192"/>
      <c r="BC171" s="412"/>
      <c r="BD171" s="370"/>
      <c r="BE171" s="370"/>
      <c r="BF171" s="370"/>
      <c r="BG171" s="413"/>
      <c r="BH171" s="423"/>
      <c r="BI171" s="370"/>
      <c r="BJ171" s="370"/>
      <c r="BK171" s="370"/>
      <c r="BL171" s="413"/>
      <c r="BM171" s="423"/>
      <c r="BN171" s="370"/>
      <c r="BO171" s="370"/>
      <c r="BP171" s="370"/>
      <c r="BQ171" s="413"/>
      <c r="BR171" s="423"/>
      <c r="BS171" s="370"/>
      <c r="BT171" s="370"/>
      <c r="BU171" s="370"/>
      <c r="BV171" s="370"/>
      <c r="BW171" s="370"/>
      <c r="BX171" s="370"/>
      <c r="BY171" s="371"/>
      <c r="BZ171" s="371"/>
      <c r="CA171" s="371"/>
      <c r="CB171" s="371"/>
      <c r="CC171" s="371"/>
      <c r="CD171" s="2534"/>
      <c r="CE171" s="2534"/>
      <c r="CF171" s="2534"/>
      <c r="CG171" s="2534"/>
      <c r="CH171" s="2534"/>
      <c r="CI171" s="2534"/>
      <c r="CJ171" s="2534"/>
      <c r="CK171" s="2534"/>
      <c r="CL171" s="2534"/>
      <c r="CM171" s="2534"/>
      <c r="CN171" s="2534"/>
      <c r="CO171" s="2534"/>
      <c r="CP171" s="2534"/>
      <c r="CQ171" s="2534"/>
      <c r="CR171" s="2534"/>
      <c r="CS171" s="2534"/>
      <c r="CT171" s="2534"/>
      <c r="CU171" s="2534"/>
      <c r="CV171" s="2534"/>
      <c r="CW171" s="2534"/>
      <c r="CX171" s="2534"/>
      <c r="CY171" s="2534"/>
      <c r="CZ171" s="2534"/>
    </row>
    <row r="172" s="161" customFormat="true" ht="15" customHeight="true" x14ac:dyDescent="0.2">
      <c r="A172" s="2003"/>
      <c r="B172" s="2156"/>
      <c r="C172" s="1960"/>
      <c r="D172" s="1961"/>
      <c r="E172" s="1961"/>
      <c r="F172" s="1961"/>
      <c r="G172" s="1994"/>
      <c r="H172" s="1986"/>
      <c r="I172" s="1961"/>
      <c r="J172" s="1961"/>
      <c r="K172" s="1961"/>
      <c r="L172" s="1967"/>
      <c r="M172" s="1976"/>
      <c r="N172" s="1961"/>
      <c r="O172" s="1961"/>
      <c r="P172" s="1961"/>
      <c r="Q172" s="1994"/>
      <c r="R172" s="1986"/>
      <c r="S172" s="1961"/>
      <c r="T172" s="1961"/>
      <c r="U172" s="1961"/>
      <c r="V172" s="1961"/>
      <c r="W172" s="1961"/>
      <c r="X172" s="1961"/>
      <c r="Y172" s="1961"/>
      <c r="Z172" s="1961"/>
      <c r="AA172" s="1961"/>
      <c r="AB172" s="1961"/>
      <c r="AC172" s="2665"/>
      <c r="AD172" s="375"/>
      <c r="AE172" s="375"/>
      <c r="AF172" s="375"/>
      <c r="AG172" s="375"/>
      <c r="AH172" s="375"/>
      <c r="AI172" s="375"/>
      <c r="AJ172" s="375"/>
      <c r="AK172" s="375"/>
      <c r="AL172" s="375"/>
      <c r="AM172" s="375"/>
      <c r="AN172" s="375"/>
      <c r="AO172" s="375"/>
      <c r="AP172" s="375"/>
      <c r="AQ172" s="375"/>
      <c r="AR172" s="375"/>
      <c r="AS172" s="375"/>
      <c r="AT172" s="375"/>
      <c r="AU172" s="375"/>
      <c r="AV172" s="375"/>
      <c r="AW172" s="375"/>
      <c r="AX172" s="375"/>
      <c r="AY172" s="375"/>
      <c r="AZ172" s="834"/>
      <c r="BA172" s="504"/>
      <c r="BB172" s="192"/>
      <c r="BC172" s="412"/>
      <c r="BD172" s="370"/>
      <c r="BE172" s="370"/>
      <c r="BF172" s="370"/>
      <c r="BG172" s="413"/>
      <c r="BH172" s="423"/>
      <c r="BI172" s="370"/>
      <c r="BJ172" s="370"/>
      <c r="BK172" s="370"/>
      <c r="BL172" s="413"/>
      <c r="BM172" s="423"/>
      <c r="BN172" s="370"/>
      <c r="BO172" s="370"/>
      <c r="BP172" s="370"/>
      <c r="BQ172" s="413"/>
      <c r="BR172" s="423"/>
      <c r="BS172" s="370"/>
      <c r="BT172" s="370"/>
      <c r="BU172" s="370"/>
      <c r="BV172" s="370"/>
      <c r="BW172" s="370"/>
      <c r="BX172" s="370"/>
      <c r="BY172" s="371"/>
      <c r="BZ172" s="371"/>
      <c r="CA172" s="371"/>
      <c r="CB172" s="371"/>
      <c r="CC172" s="371"/>
      <c r="CD172" s="2534"/>
      <c r="CE172" s="2534"/>
      <c r="CF172" s="2534"/>
      <c r="CG172" s="2534"/>
      <c r="CH172" s="2534"/>
      <c r="CI172" s="2534"/>
      <c r="CJ172" s="2534"/>
      <c r="CK172" s="2534"/>
      <c r="CL172" s="2534"/>
      <c r="CM172" s="2534"/>
      <c r="CN172" s="2534"/>
      <c r="CO172" s="2534"/>
      <c r="CP172" s="2534"/>
      <c r="CQ172" s="2534"/>
      <c r="CR172" s="2534"/>
      <c r="CS172" s="2534"/>
      <c r="CT172" s="2534"/>
      <c r="CU172" s="2534"/>
      <c r="CV172" s="2534"/>
      <c r="CW172" s="2534"/>
      <c r="CX172" s="2534"/>
      <c r="CY172" s="2534"/>
      <c r="CZ172" s="2534"/>
    </row>
    <row r="173" s="161" customFormat="true" ht="15" customHeight="true" x14ac:dyDescent="0.2">
      <c r="A173" s="2004"/>
      <c r="B173" s="2157"/>
      <c r="C173" s="2097"/>
      <c r="D173" s="2098"/>
      <c r="E173" s="2098"/>
      <c r="F173" s="2098"/>
      <c r="G173" s="2099"/>
      <c r="H173" s="2100"/>
      <c r="I173" s="2098"/>
      <c r="J173" s="2098"/>
      <c r="K173" s="2098"/>
      <c r="L173" s="2101"/>
      <c r="M173" s="2102"/>
      <c r="N173" s="2098"/>
      <c r="O173" s="2098"/>
      <c r="P173" s="2098"/>
      <c r="Q173" s="2099"/>
      <c r="R173" s="2100"/>
      <c r="S173" s="2098"/>
      <c r="T173" s="2098"/>
      <c r="U173" s="2098"/>
      <c r="V173" s="2098"/>
      <c r="W173" s="2098"/>
      <c r="X173" s="2098"/>
      <c r="Y173" s="2098"/>
      <c r="Z173" s="2098"/>
      <c r="AA173" s="2098"/>
      <c r="AB173" s="2098"/>
      <c r="AC173" s="2666"/>
      <c r="AD173" s="375"/>
      <c r="AE173" s="375"/>
      <c r="AF173" s="375"/>
      <c r="AG173" s="375"/>
      <c r="AH173" s="375"/>
      <c r="AI173" s="375"/>
      <c r="AJ173" s="375"/>
      <c r="AK173" s="375"/>
      <c r="AL173" s="375"/>
      <c r="AM173" s="375"/>
      <c r="AN173" s="375"/>
      <c r="AO173" s="375"/>
      <c r="AP173" s="375"/>
      <c r="AQ173" s="375"/>
      <c r="AR173" s="375"/>
      <c r="AS173" s="375"/>
      <c r="AT173" s="375"/>
      <c r="AU173" s="375"/>
      <c r="AV173" s="375"/>
      <c r="AW173" s="375"/>
      <c r="AX173" s="375"/>
      <c r="AY173" s="375"/>
      <c r="AZ173" s="834"/>
      <c r="BA173" s="504"/>
      <c r="BB173" s="192"/>
      <c r="BC173" s="412"/>
      <c r="BD173" s="370"/>
      <c r="BE173" s="370"/>
      <c r="BF173" s="370"/>
      <c r="BG173" s="413"/>
      <c r="BH173" s="423"/>
      <c r="BI173" s="370"/>
      <c r="BJ173" s="370"/>
      <c r="BK173" s="370"/>
      <c r="BL173" s="413"/>
      <c r="BM173" s="423"/>
      <c r="BN173" s="370"/>
      <c r="BO173" s="370"/>
      <c r="BP173" s="370"/>
      <c r="BQ173" s="413"/>
      <c r="BR173" s="423"/>
      <c r="BS173" s="370"/>
      <c r="BT173" s="370"/>
      <c r="BU173" s="370"/>
      <c r="BV173" s="370"/>
      <c r="BW173" s="370"/>
      <c r="BX173" s="370"/>
      <c r="BY173" s="371"/>
      <c r="BZ173" s="371"/>
      <c r="CA173" s="371"/>
      <c r="CB173" s="371"/>
      <c r="CC173" s="371"/>
      <c r="CD173" s="2534"/>
      <c r="CE173" s="2534"/>
      <c r="CF173" s="2534"/>
      <c r="CG173" s="2534"/>
      <c r="CH173" s="2534"/>
      <c r="CI173" s="2534"/>
      <c r="CJ173" s="2534"/>
      <c r="CK173" s="2534"/>
      <c r="CL173" s="2534"/>
      <c r="CM173" s="2534"/>
      <c r="CN173" s="2534"/>
      <c r="CO173" s="2534"/>
      <c r="CP173" s="2534"/>
      <c r="CQ173" s="2534"/>
      <c r="CR173" s="2534"/>
      <c r="CS173" s="2534"/>
      <c r="CT173" s="2534"/>
      <c r="CU173" s="2534"/>
      <c r="CV173" s="2534"/>
      <c r="CW173" s="2534"/>
      <c r="CX173" s="2534"/>
      <c r="CY173" s="2534"/>
      <c r="CZ173" s="2534"/>
    </row>
    <row r="174" s="161" customFormat="true" ht="15" customHeight="true" x14ac:dyDescent="0.2">
      <c r="A174" s="2005"/>
      <c r="B174" s="2158"/>
      <c r="C174" s="2103"/>
      <c r="D174" s="2104"/>
      <c r="E174" s="2104"/>
      <c r="F174" s="2104"/>
      <c r="G174" s="2105"/>
      <c r="H174" s="2106"/>
      <c r="I174" s="2104"/>
      <c r="J174" s="2104"/>
      <c r="K174" s="2104"/>
      <c r="L174" s="2107"/>
      <c r="M174" s="2108"/>
      <c r="N174" s="2104"/>
      <c r="O174" s="2104"/>
      <c r="P174" s="2104"/>
      <c r="Q174" s="2105"/>
      <c r="R174" s="2106"/>
      <c r="S174" s="2104"/>
      <c r="T174" s="2104"/>
      <c r="U174" s="2104"/>
      <c r="V174" s="2104"/>
      <c r="W174" s="2104"/>
      <c r="X174" s="2104"/>
      <c r="Y174" s="2104"/>
      <c r="Z174" s="2104"/>
      <c r="AA174" s="2104"/>
      <c r="AB174" s="2104"/>
      <c r="AC174" s="2667"/>
      <c r="AD174" s="375"/>
      <c r="AE174" s="375"/>
      <c r="AF174" s="375"/>
      <c r="AG174" s="375"/>
      <c r="AH174" s="375"/>
      <c r="AI174" s="375"/>
      <c r="AJ174" s="375"/>
      <c r="AK174" s="375"/>
      <c r="AL174" s="375"/>
      <c r="AM174" s="375"/>
      <c r="AN174" s="375"/>
      <c r="AO174" s="375"/>
      <c r="AP174" s="375"/>
      <c r="AQ174" s="375"/>
      <c r="AR174" s="375"/>
      <c r="AS174" s="375"/>
      <c r="AT174" s="375"/>
      <c r="AU174" s="375"/>
      <c r="AV174" s="375"/>
      <c r="AW174" s="375"/>
      <c r="AX174" s="375"/>
      <c r="AY174" s="375"/>
      <c r="AZ174" s="834"/>
      <c r="BA174" s="504"/>
      <c r="BB174" s="192"/>
      <c r="BC174" s="412"/>
      <c r="BD174" s="370"/>
      <c r="BE174" s="370"/>
      <c r="BF174" s="370"/>
      <c r="BG174" s="413"/>
      <c r="BH174" s="423"/>
      <c r="BI174" s="370"/>
      <c r="BJ174" s="370"/>
      <c r="BK174" s="370"/>
      <c r="BL174" s="413"/>
      <c r="BM174" s="423"/>
      <c r="BN174" s="370"/>
      <c r="BO174" s="370"/>
      <c r="BP174" s="370"/>
      <c r="BQ174" s="413"/>
      <c r="BR174" s="423"/>
      <c r="BS174" s="370"/>
      <c r="BT174" s="370"/>
      <c r="BU174" s="370"/>
      <c r="BV174" s="370"/>
      <c r="BW174" s="370"/>
      <c r="BX174" s="370"/>
      <c r="BY174" s="371"/>
      <c r="BZ174" s="371"/>
      <c r="CA174" s="371"/>
      <c r="CB174" s="371"/>
      <c r="CC174" s="371"/>
      <c r="CD174" s="2534"/>
      <c r="CE174" s="2534"/>
      <c r="CF174" s="2534"/>
      <c r="CG174" s="2534"/>
      <c r="CH174" s="2534"/>
      <c r="CI174" s="2534"/>
      <c r="CJ174" s="2534"/>
      <c r="CK174" s="2534"/>
      <c r="CL174" s="2534"/>
      <c r="CM174" s="2534"/>
      <c r="CN174" s="2534"/>
      <c r="CO174" s="2534"/>
      <c r="CP174" s="2534"/>
      <c r="CQ174" s="2534"/>
      <c r="CR174" s="2534"/>
      <c r="CS174" s="2534"/>
      <c r="CT174" s="2534"/>
      <c r="CU174" s="2534"/>
      <c r="CV174" s="2534"/>
      <c r="CW174" s="2534"/>
      <c r="CX174" s="2534"/>
      <c r="CY174" s="2534"/>
      <c r="CZ174" s="2534"/>
    </row>
    <row r="175" s="161" customFormat="true" ht="15" customHeight="true" x14ac:dyDescent="0.2">
      <c r="A175" s="2005"/>
      <c r="B175" s="2158"/>
      <c r="C175" s="2103"/>
      <c r="D175" s="2104"/>
      <c r="E175" s="2104"/>
      <c r="F175" s="2104"/>
      <c r="G175" s="2105"/>
      <c r="H175" s="2106"/>
      <c r="I175" s="2104"/>
      <c r="J175" s="2104"/>
      <c r="K175" s="2104"/>
      <c r="L175" s="2107"/>
      <c r="M175" s="2108"/>
      <c r="N175" s="2104"/>
      <c r="O175" s="2104"/>
      <c r="P175" s="2104"/>
      <c r="Q175" s="2105"/>
      <c r="R175" s="2106"/>
      <c r="S175" s="2104"/>
      <c r="T175" s="2104"/>
      <c r="U175" s="2104"/>
      <c r="V175" s="2104"/>
      <c r="W175" s="2104"/>
      <c r="X175" s="2104"/>
      <c r="Y175" s="2104"/>
      <c r="Z175" s="2104"/>
      <c r="AA175" s="2104"/>
      <c r="AB175" s="2104"/>
      <c r="AC175" s="2667"/>
      <c r="AD175" s="375"/>
      <c r="AE175" s="375"/>
      <c r="AF175" s="375"/>
      <c r="AG175" s="375"/>
      <c r="AH175" s="375"/>
      <c r="AI175" s="375"/>
      <c r="AJ175" s="375"/>
      <c r="AK175" s="375"/>
      <c r="AL175" s="375"/>
      <c r="AM175" s="375"/>
      <c r="AN175" s="375"/>
      <c r="AO175" s="375"/>
      <c r="AP175" s="375"/>
      <c r="AQ175" s="375"/>
      <c r="AR175" s="375"/>
      <c r="AS175" s="375"/>
      <c r="AT175" s="375"/>
      <c r="AU175" s="375"/>
      <c r="AV175" s="375"/>
      <c r="AW175" s="375"/>
      <c r="AX175" s="375"/>
      <c r="AY175" s="375"/>
      <c r="AZ175" s="834"/>
      <c r="BA175" s="504"/>
      <c r="BB175" s="192"/>
      <c r="BC175" s="412"/>
      <c r="BD175" s="370"/>
      <c r="BE175" s="370"/>
      <c r="BF175" s="370"/>
      <c r="BG175" s="413"/>
      <c r="BH175" s="423"/>
      <c r="BI175" s="370"/>
      <c r="BJ175" s="370"/>
      <c r="BK175" s="370"/>
      <c r="BL175" s="413"/>
      <c r="BM175" s="423"/>
      <c r="BN175" s="370"/>
      <c r="BO175" s="370"/>
      <c r="BP175" s="370"/>
      <c r="BQ175" s="413"/>
      <c r="BR175" s="423"/>
      <c r="BS175" s="370"/>
      <c r="BT175" s="370"/>
      <c r="BU175" s="370"/>
      <c r="BV175" s="370"/>
      <c r="BW175" s="370"/>
      <c r="BX175" s="370"/>
      <c r="BY175" s="371"/>
      <c r="BZ175" s="371"/>
      <c r="CA175" s="371"/>
      <c r="CB175" s="371"/>
      <c r="CC175" s="371"/>
      <c r="CD175" s="2534"/>
      <c r="CE175" s="2534"/>
      <c r="CF175" s="2534"/>
      <c r="CG175" s="2534"/>
      <c r="CH175" s="2534"/>
      <c r="CI175" s="2534"/>
      <c r="CJ175" s="2534"/>
      <c r="CK175" s="2534"/>
      <c r="CL175" s="2534"/>
      <c r="CM175" s="2534"/>
      <c r="CN175" s="2534"/>
      <c r="CO175" s="2534"/>
      <c r="CP175" s="2534"/>
      <c r="CQ175" s="2534"/>
      <c r="CR175" s="2534"/>
      <c r="CS175" s="2534"/>
      <c r="CT175" s="2534"/>
      <c r="CU175" s="2534"/>
      <c r="CV175" s="2534"/>
      <c r="CW175" s="2534"/>
      <c r="CX175" s="2534"/>
      <c r="CY175" s="2534"/>
      <c r="CZ175" s="2534"/>
    </row>
    <row r="176" s="161" customFormat="true" ht="15" customHeight="true" x14ac:dyDescent="0.2">
      <c r="A176" s="2005"/>
      <c r="B176" s="2158"/>
      <c r="C176" s="2103"/>
      <c r="D176" s="2104"/>
      <c r="E176" s="2104"/>
      <c r="F176" s="2104"/>
      <c r="G176" s="2105"/>
      <c r="H176" s="2106"/>
      <c r="I176" s="2104"/>
      <c r="J176" s="2104"/>
      <c r="K176" s="2104"/>
      <c r="L176" s="2107"/>
      <c r="M176" s="2108"/>
      <c r="N176" s="2104"/>
      <c r="O176" s="2104"/>
      <c r="P176" s="2104"/>
      <c r="Q176" s="2105"/>
      <c r="R176" s="2106"/>
      <c r="S176" s="2104"/>
      <c r="T176" s="2104"/>
      <c r="U176" s="2104"/>
      <c r="V176" s="2104"/>
      <c r="W176" s="2104"/>
      <c r="X176" s="2104"/>
      <c r="Y176" s="2104"/>
      <c r="Z176" s="2104"/>
      <c r="AA176" s="2104"/>
      <c r="AB176" s="2104"/>
      <c r="AC176" s="2667"/>
      <c r="AD176" s="375"/>
      <c r="AE176" s="375"/>
      <c r="AF176" s="375"/>
      <c r="AG176" s="375"/>
      <c r="AH176" s="375"/>
      <c r="AI176" s="375"/>
      <c r="AJ176" s="375"/>
      <c r="AK176" s="375"/>
      <c r="AL176" s="375"/>
      <c r="AM176" s="375"/>
      <c r="AN176" s="375"/>
      <c r="AO176" s="375"/>
      <c r="AP176" s="375"/>
      <c r="AQ176" s="375"/>
      <c r="AR176" s="375"/>
      <c r="AS176" s="375"/>
      <c r="AT176" s="375"/>
      <c r="AU176" s="375"/>
      <c r="AV176" s="375"/>
      <c r="AW176" s="375"/>
      <c r="AX176" s="375"/>
      <c r="AY176" s="375"/>
      <c r="AZ176" s="834"/>
      <c r="BA176" s="504"/>
      <c r="BB176" s="192"/>
      <c r="BC176" s="412"/>
      <c r="BD176" s="370"/>
      <c r="BE176" s="370"/>
      <c r="BF176" s="370"/>
      <c r="BG176" s="413"/>
      <c r="BH176" s="423"/>
      <c r="BI176" s="370"/>
      <c r="BJ176" s="370"/>
      <c r="BK176" s="370"/>
      <c r="BL176" s="413"/>
      <c r="BM176" s="423"/>
      <c r="BN176" s="370"/>
      <c r="BO176" s="370"/>
      <c r="BP176" s="370"/>
      <c r="BQ176" s="413"/>
      <c r="BR176" s="423"/>
      <c r="BS176" s="370"/>
      <c r="BT176" s="370"/>
      <c r="BU176" s="370"/>
      <c r="BV176" s="370"/>
      <c r="BW176" s="370"/>
      <c r="BX176" s="370"/>
      <c r="BY176" s="371"/>
      <c r="BZ176" s="371"/>
      <c r="CA176" s="371"/>
      <c r="CB176" s="371"/>
      <c r="CC176" s="371"/>
      <c r="CD176" s="2534"/>
      <c r="CE176" s="2534"/>
      <c r="CF176" s="2534"/>
      <c r="CG176" s="2534"/>
      <c r="CH176" s="2534"/>
      <c r="CI176" s="2534"/>
      <c r="CJ176" s="2534"/>
      <c r="CK176" s="2534"/>
      <c r="CL176" s="2534"/>
      <c r="CM176" s="2534"/>
      <c r="CN176" s="2534"/>
      <c r="CO176" s="2534"/>
      <c r="CP176" s="2534"/>
      <c r="CQ176" s="2534"/>
      <c r="CR176" s="2534"/>
      <c r="CS176" s="2534"/>
      <c r="CT176" s="2534"/>
      <c r="CU176" s="2534"/>
      <c r="CV176" s="2534"/>
      <c r="CW176" s="2534"/>
      <c r="CX176" s="2534"/>
      <c r="CY176" s="2534"/>
      <c r="CZ176" s="2534"/>
    </row>
    <row r="177" s="161" customFormat="true" ht="15" customHeight="true" x14ac:dyDescent="0.2">
      <c r="A177" s="2005"/>
      <c r="B177" s="2158"/>
      <c r="C177" s="2103"/>
      <c r="D177" s="2104"/>
      <c r="E177" s="2104"/>
      <c r="F177" s="2104"/>
      <c r="G177" s="2105"/>
      <c r="H177" s="2106"/>
      <c r="I177" s="2104"/>
      <c r="J177" s="2104"/>
      <c r="K177" s="2104"/>
      <c r="L177" s="2107"/>
      <c r="M177" s="2108"/>
      <c r="N177" s="2104"/>
      <c r="O177" s="2104"/>
      <c r="P177" s="2104"/>
      <c r="Q177" s="2105"/>
      <c r="R177" s="2106"/>
      <c r="S177" s="2104"/>
      <c r="T177" s="2104"/>
      <c r="U177" s="2104"/>
      <c r="V177" s="2104"/>
      <c r="W177" s="2104"/>
      <c r="X177" s="2104"/>
      <c r="Y177" s="2104"/>
      <c r="Z177" s="2104"/>
      <c r="AA177" s="2104"/>
      <c r="AB177" s="2104"/>
      <c r="AC177" s="2667"/>
      <c r="AD177" s="375"/>
      <c r="AE177" s="375"/>
      <c r="AF177" s="375"/>
      <c r="AG177" s="375"/>
      <c r="AH177" s="375"/>
      <c r="AI177" s="375"/>
      <c r="AJ177" s="375"/>
      <c r="AK177" s="375"/>
      <c r="AL177" s="375"/>
      <c r="AM177" s="375"/>
      <c r="AN177" s="375"/>
      <c r="AO177" s="375"/>
      <c r="AP177" s="375"/>
      <c r="AQ177" s="375"/>
      <c r="AR177" s="375"/>
      <c r="AS177" s="375"/>
      <c r="AT177" s="375"/>
      <c r="AU177" s="375"/>
      <c r="AV177" s="375"/>
      <c r="AW177" s="375"/>
      <c r="AX177" s="375"/>
      <c r="AY177" s="375"/>
      <c r="AZ177" s="834"/>
      <c r="BA177" s="504"/>
      <c r="BB177" s="192"/>
      <c r="BC177" s="412"/>
      <c r="BD177" s="370"/>
      <c r="BE177" s="370"/>
      <c r="BF177" s="370"/>
      <c r="BG177" s="413"/>
      <c r="BH177" s="423"/>
      <c r="BI177" s="370"/>
      <c r="BJ177" s="370"/>
      <c r="BK177" s="370"/>
      <c r="BL177" s="413"/>
      <c r="BM177" s="423"/>
      <c r="BN177" s="370"/>
      <c r="BO177" s="370"/>
      <c r="BP177" s="370"/>
      <c r="BQ177" s="413"/>
      <c r="BR177" s="423"/>
      <c r="BS177" s="370"/>
      <c r="BT177" s="370"/>
      <c r="BU177" s="370"/>
      <c r="BV177" s="370"/>
      <c r="BW177" s="370"/>
      <c r="BX177" s="370"/>
      <c r="BY177" s="371"/>
      <c r="BZ177" s="371"/>
      <c r="CA177" s="371"/>
      <c r="CB177" s="371"/>
      <c r="CC177" s="371"/>
      <c r="CD177" s="2534"/>
      <c r="CE177" s="2534"/>
      <c r="CF177" s="2534"/>
      <c r="CG177" s="2534"/>
      <c r="CH177" s="2534"/>
      <c r="CI177" s="2534"/>
      <c r="CJ177" s="2534"/>
      <c r="CK177" s="2534"/>
      <c r="CL177" s="2534"/>
      <c r="CM177" s="2534"/>
      <c r="CN177" s="2534"/>
      <c r="CO177" s="2534"/>
      <c r="CP177" s="2534"/>
      <c r="CQ177" s="2534"/>
      <c r="CR177" s="2534"/>
      <c r="CS177" s="2534"/>
      <c r="CT177" s="2534"/>
      <c r="CU177" s="2534"/>
      <c r="CV177" s="2534"/>
      <c r="CW177" s="2534"/>
      <c r="CX177" s="2534"/>
      <c r="CY177" s="2534"/>
      <c r="CZ177" s="2534"/>
    </row>
    <row r="178" s="161" customFormat="true" ht="15" customHeight="true" x14ac:dyDescent="0.2">
      <c r="A178" s="2005"/>
      <c r="B178" s="2158"/>
      <c r="C178" s="2103"/>
      <c r="D178" s="2104"/>
      <c r="E178" s="2104"/>
      <c r="F178" s="2104"/>
      <c r="G178" s="2105"/>
      <c r="H178" s="2106"/>
      <c r="I178" s="2104"/>
      <c r="J178" s="2104"/>
      <c r="K178" s="2104"/>
      <c r="L178" s="2107"/>
      <c r="M178" s="2108"/>
      <c r="N178" s="2104"/>
      <c r="O178" s="2104"/>
      <c r="P178" s="2104"/>
      <c r="Q178" s="2105"/>
      <c r="R178" s="2106"/>
      <c r="S178" s="2104"/>
      <c r="T178" s="2104"/>
      <c r="U178" s="2104"/>
      <c r="V178" s="2104"/>
      <c r="W178" s="2104"/>
      <c r="X178" s="2104"/>
      <c r="Y178" s="2104"/>
      <c r="Z178" s="2104"/>
      <c r="AA178" s="2104"/>
      <c r="AB178" s="2104"/>
      <c r="AC178" s="2667"/>
      <c r="AD178" s="375"/>
      <c r="AE178" s="375"/>
      <c r="AF178" s="375"/>
      <c r="AG178" s="375"/>
      <c r="AH178" s="375"/>
      <c r="AI178" s="375"/>
      <c r="AJ178" s="375"/>
      <c r="AK178" s="375"/>
      <c r="AL178" s="375"/>
      <c r="AM178" s="375"/>
      <c r="AN178" s="375"/>
      <c r="AO178" s="375"/>
      <c r="AP178" s="375"/>
      <c r="AQ178" s="375"/>
      <c r="AR178" s="375"/>
      <c r="AS178" s="375"/>
      <c r="AT178" s="375"/>
      <c r="AU178" s="375"/>
      <c r="AV178" s="375"/>
      <c r="AW178" s="375"/>
      <c r="AX178" s="375"/>
      <c r="AY178" s="375"/>
      <c r="AZ178" s="834"/>
      <c r="BA178" s="504"/>
      <c r="BB178" s="192"/>
      <c r="BC178" s="412"/>
      <c r="BD178" s="370"/>
      <c r="BE178" s="370"/>
      <c r="BF178" s="370"/>
      <c r="BG178" s="413"/>
      <c r="BH178" s="423"/>
      <c r="BI178" s="370"/>
      <c r="BJ178" s="370"/>
      <c r="BK178" s="370"/>
      <c r="BL178" s="413"/>
      <c r="BM178" s="423"/>
      <c r="BN178" s="370"/>
      <c r="BO178" s="370"/>
      <c r="BP178" s="370"/>
      <c r="BQ178" s="413"/>
      <c r="BR178" s="423"/>
      <c r="BS178" s="370"/>
      <c r="BT178" s="370"/>
      <c r="BU178" s="370"/>
      <c r="BV178" s="370"/>
      <c r="BW178" s="370"/>
      <c r="BX178" s="370"/>
      <c r="BY178" s="371"/>
      <c r="BZ178" s="371"/>
      <c r="CA178" s="371"/>
      <c r="CB178" s="371"/>
      <c r="CC178" s="371"/>
      <c r="CD178" s="2534"/>
      <c r="CE178" s="2534"/>
      <c r="CF178" s="2534"/>
      <c r="CG178" s="2534"/>
      <c r="CH178" s="2534"/>
      <c r="CI178" s="2534"/>
      <c r="CJ178" s="2534"/>
      <c r="CK178" s="2534"/>
      <c r="CL178" s="2534"/>
      <c r="CM178" s="2534"/>
      <c r="CN178" s="2534"/>
      <c r="CO178" s="2534"/>
      <c r="CP178" s="2534"/>
      <c r="CQ178" s="2534"/>
      <c r="CR178" s="2534"/>
      <c r="CS178" s="2534"/>
      <c r="CT178" s="2534"/>
      <c r="CU178" s="2534"/>
      <c r="CV178" s="2534"/>
      <c r="CW178" s="2534"/>
      <c r="CX178" s="2534"/>
      <c r="CY178" s="2534"/>
      <c r="CZ178" s="2534"/>
    </row>
    <row r="179" s="161" customFormat="true" ht="15" customHeight="true" x14ac:dyDescent="0.2">
      <c r="A179" s="2005"/>
      <c r="B179" s="2158"/>
      <c r="C179" s="2103"/>
      <c r="D179" s="2104"/>
      <c r="E179" s="2104"/>
      <c r="F179" s="2104"/>
      <c r="G179" s="2105"/>
      <c r="H179" s="2106"/>
      <c r="I179" s="2104"/>
      <c r="J179" s="2104"/>
      <c r="K179" s="2104"/>
      <c r="L179" s="2107"/>
      <c r="M179" s="2108"/>
      <c r="N179" s="2104"/>
      <c r="O179" s="2104"/>
      <c r="P179" s="2104"/>
      <c r="Q179" s="2105"/>
      <c r="R179" s="2106"/>
      <c r="S179" s="2104"/>
      <c r="T179" s="2104"/>
      <c r="U179" s="2104"/>
      <c r="V179" s="2104"/>
      <c r="W179" s="2104"/>
      <c r="X179" s="2104"/>
      <c r="Y179" s="2104"/>
      <c r="Z179" s="2104"/>
      <c r="AA179" s="2104"/>
      <c r="AB179" s="2104"/>
      <c r="AC179" s="2667"/>
      <c r="AD179" s="375"/>
      <c r="AE179" s="375"/>
      <c r="AF179" s="375"/>
      <c r="AG179" s="375"/>
      <c r="AH179" s="375"/>
      <c r="AI179" s="375"/>
      <c r="AJ179" s="375"/>
      <c r="AK179" s="375"/>
      <c r="AL179" s="375"/>
      <c r="AM179" s="375"/>
      <c r="AN179" s="375"/>
      <c r="AO179" s="375"/>
      <c r="AP179" s="375"/>
      <c r="AQ179" s="375"/>
      <c r="AR179" s="375"/>
      <c r="AS179" s="375"/>
      <c r="AT179" s="375"/>
      <c r="AU179" s="375"/>
      <c r="AV179" s="375"/>
      <c r="AW179" s="375"/>
      <c r="AX179" s="375"/>
      <c r="AY179" s="375"/>
      <c r="AZ179" s="834"/>
      <c r="BA179" s="504"/>
      <c r="BB179" s="192"/>
      <c r="BC179" s="412"/>
      <c r="BD179" s="370"/>
      <c r="BE179" s="370"/>
      <c r="BF179" s="370"/>
      <c r="BG179" s="413"/>
      <c r="BH179" s="423"/>
      <c r="BI179" s="370"/>
      <c r="BJ179" s="370"/>
      <c r="BK179" s="370"/>
      <c r="BL179" s="413"/>
      <c r="BM179" s="423"/>
      <c r="BN179" s="370"/>
      <c r="BO179" s="370"/>
      <c r="BP179" s="370"/>
      <c r="BQ179" s="413"/>
      <c r="BR179" s="423"/>
      <c r="BS179" s="370"/>
      <c r="BT179" s="370"/>
      <c r="BU179" s="370"/>
      <c r="BV179" s="370"/>
      <c r="BW179" s="370"/>
      <c r="BX179" s="370"/>
      <c r="BY179" s="371"/>
      <c r="BZ179" s="371"/>
      <c r="CA179" s="371"/>
      <c r="CB179" s="371"/>
      <c r="CC179" s="371"/>
      <c r="CD179" s="2534"/>
      <c r="CE179" s="2534"/>
      <c r="CF179" s="2534"/>
      <c r="CG179" s="2534"/>
      <c r="CH179" s="2534"/>
      <c r="CI179" s="2534"/>
      <c r="CJ179" s="2534"/>
      <c r="CK179" s="2534"/>
      <c r="CL179" s="2534"/>
      <c r="CM179" s="2534"/>
      <c r="CN179" s="2534"/>
      <c r="CO179" s="2534"/>
      <c r="CP179" s="2534"/>
      <c r="CQ179" s="2534"/>
      <c r="CR179" s="2534"/>
      <c r="CS179" s="2534"/>
      <c r="CT179" s="2534"/>
      <c r="CU179" s="2534"/>
      <c r="CV179" s="2534"/>
      <c r="CW179" s="2534"/>
      <c r="CX179" s="2534"/>
      <c r="CY179" s="2534"/>
      <c r="CZ179" s="2534"/>
    </row>
    <row r="180" s="161" customFormat="true" ht="15" customHeight="true" x14ac:dyDescent="0.2">
      <c r="A180" s="2005"/>
      <c r="B180" s="2158"/>
      <c r="C180" s="2103"/>
      <c r="D180" s="2104"/>
      <c r="E180" s="2104"/>
      <c r="F180" s="2104"/>
      <c r="G180" s="2105"/>
      <c r="H180" s="2106"/>
      <c r="I180" s="2104"/>
      <c r="J180" s="2104"/>
      <c r="K180" s="2104"/>
      <c r="L180" s="2107"/>
      <c r="M180" s="2108"/>
      <c r="N180" s="2104"/>
      <c r="O180" s="2104"/>
      <c r="P180" s="2104"/>
      <c r="Q180" s="2105"/>
      <c r="R180" s="2106"/>
      <c r="S180" s="2104"/>
      <c r="T180" s="2104"/>
      <c r="U180" s="2104"/>
      <c r="V180" s="2104"/>
      <c r="W180" s="2104"/>
      <c r="X180" s="2104"/>
      <c r="Y180" s="2104"/>
      <c r="Z180" s="2104"/>
      <c r="AA180" s="2104"/>
      <c r="AB180" s="2104"/>
      <c r="AC180" s="2667"/>
      <c r="AD180" s="375"/>
      <c r="AE180" s="375"/>
      <c r="AF180" s="375"/>
      <c r="AG180" s="375"/>
      <c r="AH180" s="375"/>
      <c r="AI180" s="375"/>
      <c r="AJ180" s="375"/>
      <c r="AK180" s="375"/>
      <c r="AL180" s="375"/>
      <c r="AM180" s="375"/>
      <c r="AN180" s="375"/>
      <c r="AO180" s="375"/>
      <c r="AP180" s="375"/>
      <c r="AQ180" s="375"/>
      <c r="AR180" s="375"/>
      <c r="AS180" s="375"/>
      <c r="AT180" s="375"/>
      <c r="AU180" s="375"/>
      <c r="AV180" s="375"/>
      <c r="AW180" s="375"/>
      <c r="AX180" s="375"/>
      <c r="AY180" s="375"/>
      <c r="AZ180" s="834"/>
      <c r="BA180" s="504"/>
      <c r="BB180" s="192"/>
      <c r="BC180" s="412"/>
      <c r="BD180" s="370"/>
      <c r="BE180" s="370"/>
      <c r="BF180" s="370"/>
      <c r="BG180" s="413"/>
      <c r="BH180" s="423"/>
      <c r="BI180" s="370"/>
      <c r="BJ180" s="370"/>
      <c r="BK180" s="370"/>
      <c r="BL180" s="413"/>
      <c r="BM180" s="423"/>
      <c r="BN180" s="370"/>
      <c r="BO180" s="370"/>
      <c r="BP180" s="370"/>
      <c r="BQ180" s="413"/>
      <c r="BR180" s="423"/>
      <c r="BS180" s="370"/>
      <c r="BT180" s="370"/>
      <c r="BU180" s="370"/>
      <c r="BV180" s="370"/>
      <c r="BW180" s="370"/>
      <c r="BX180" s="370"/>
      <c r="BY180" s="371"/>
      <c r="BZ180" s="371"/>
      <c r="CA180" s="371"/>
      <c r="CB180" s="371"/>
      <c r="CC180" s="371"/>
      <c r="CD180" s="2534"/>
      <c r="CE180" s="2534"/>
      <c r="CF180" s="2534"/>
      <c r="CG180" s="2534"/>
      <c r="CH180" s="2534"/>
      <c r="CI180" s="2534"/>
      <c r="CJ180" s="2534"/>
      <c r="CK180" s="2534"/>
      <c r="CL180" s="2534"/>
      <c r="CM180" s="2534"/>
      <c r="CN180" s="2534"/>
      <c r="CO180" s="2534"/>
      <c r="CP180" s="2534"/>
      <c r="CQ180" s="2534"/>
      <c r="CR180" s="2534"/>
      <c r="CS180" s="2534"/>
      <c r="CT180" s="2534"/>
      <c r="CU180" s="2534"/>
      <c r="CV180" s="2534"/>
      <c r="CW180" s="2534"/>
      <c r="CX180" s="2534"/>
      <c r="CY180" s="2534"/>
      <c r="CZ180" s="2534"/>
    </row>
    <row r="181" s="161" customFormat="true" ht="15" customHeight="true" x14ac:dyDescent="0.2">
      <c r="A181" s="2005"/>
      <c r="B181" s="2158"/>
      <c r="C181" s="2103"/>
      <c r="D181" s="2104"/>
      <c r="E181" s="2104"/>
      <c r="F181" s="2104"/>
      <c r="G181" s="2105"/>
      <c r="H181" s="2106"/>
      <c r="I181" s="2104"/>
      <c r="J181" s="2104"/>
      <c r="K181" s="2104"/>
      <c r="L181" s="2107"/>
      <c r="M181" s="2108"/>
      <c r="N181" s="2104"/>
      <c r="O181" s="2104"/>
      <c r="P181" s="2104"/>
      <c r="Q181" s="2105"/>
      <c r="R181" s="2106"/>
      <c r="S181" s="2104"/>
      <c r="T181" s="2104"/>
      <c r="U181" s="2104"/>
      <c r="V181" s="2104"/>
      <c r="W181" s="2104"/>
      <c r="X181" s="2104"/>
      <c r="Y181" s="2104"/>
      <c r="Z181" s="2104"/>
      <c r="AA181" s="2104"/>
      <c r="AB181" s="2104"/>
      <c r="AC181" s="2667"/>
      <c r="AD181" s="375"/>
      <c r="AE181" s="375"/>
      <c r="AF181" s="375"/>
      <c r="AG181" s="375"/>
      <c r="AH181" s="375"/>
      <c r="AI181" s="375"/>
      <c r="AJ181" s="375"/>
      <c r="AK181" s="375"/>
      <c r="AL181" s="375"/>
      <c r="AM181" s="375"/>
      <c r="AN181" s="375"/>
      <c r="AO181" s="375"/>
      <c r="AP181" s="375"/>
      <c r="AQ181" s="375"/>
      <c r="AR181" s="375"/>
      <c r="AS181" s="375"/>
      <c r="AT181" s="375"/>
      <c r="AU181" s="375"/>
      <c r="AV181" s="375"/>
      <c r="AW181" s="375"/>
      <c r="AX181" s="375"/>
      <c r="AY181" s="375"/>
      <c r="AZ181" s="834"/>
      <c r="BA181" s="504"/>
      <c r="BB181" s="192"/>
      <c r="BC181" s="412"/>
      <c r="BD181" s="370"/>
      <c r="BE181" s="370"/>
      <c r="BF181" s="370"/>
      <c r="BG181" s="413"/>
      <c r="BH181" s="423"/>
      <c r="BI181" s="370"/>
      <c r="BJ181" s="370"/>
      <c r="BK181" s="370"/>
      <c r="BL181" s="413"/>
      <c r="BM181" s="423"/>
      <c r="BN181" s="370"/>
      <c r="BO181" s="370"/>
      <c r="BP181" s="370"/>
      <c r="BQ181" s="413"/>
      <c r="BR181" s="423"/>
      <c r="BS181" s="370"/>
      <c r="BT181" s="370"/>
      <c r="BU181" s="370"/>
      <c r="BV181" s="370"/>
      <c r="BW181" s="370"/>
      <c r="BX181" s="370"/>
      <c r="BY181" s="371"/>
      <c r="BZ181" s="371"/>
      <c r="CA181" s="371"/>
      <c r="CB181" s="371"/>
      <c r="CC181" s="371"/>
      <c r="CD181" s="2534"/>
      <c r="CE181" s="2534"/>
      <c r="CF181" s="2534"/>
      <c r="CG181" s="2534"/>
      <c r="CH181" s="2534"/>
      <c r="CI181" s="2534"/>
      <c r="CJ181" s="2534"/>
      <c r="CK181" s="2534"/>
      <c r="CL181" s="2534"/>
      <c r="CM181" s="2534"/>
      <c r="CN181" s="2534"/>
      <c r="CO181" s="2534"/>
      <c r="CP181" s="2534"/>
      <c r="CQ181" s="2534"/>
      <c r="CR181" s="2534"/>
      <c r="CS181" s="2534"/>
      <c r="CT181" s="2534"/>
      <c r="CU181" s="2534"/>
      <c r="CV181" s="2534"/>
      <c r="CW181" s="2534"/>
      <c r="CX181" s="2534"/>
      <c r="CY181" s="2534"/>
      <c r="CZ181" s="2534"/>
    </row>
    <row r="182" s="161" customFormat="true" ht="15" customHeight="true" x14ac:dyDescent="0.2">
      <c r="A182" s="2005"/>
      <c r="B182" s="2158"/>
      <c r="C182" s="2103"/>
      <c r="D182" s="2104"/>
      <c r="E182" s="2104"/>
      <c r="F182" s="2104"/>
      <c r="G182" s="2105"/>
      <c r="H182" s="2106"/>
      <c r="I182" s="2104"/>
      <c r="J182" s="2104"/>
      <c r="K182" s="2104"/>
      <c r="L182" s="2107"/>
      <c r="M182" s="2108"/>
      <c r="N182" s="2104"/>
      <c r="O182" s="2104"/>
      <c r="P182" s="2104"/>
      <c r="Q182" s="2105"/>
      <c r="R182" s="2106"/>
      <c r="S182" s="2104"/>
      <c r="T182" s="2104"/>
      <c r="U182" s="2104"/>
      <c r="V182" s="2104"/>
      <c r="W182" s="2104"/>
      <c r="X182" s="2104"/>
      <c r="Y182" s="2104"/>
      <c r="Z182" s="2104"/>
      <c r="AA182" s="2104"/>
      <c r="AB182" s="2104"/>
      <c r="AC182" s="2667"/>
      <c r="AD182" s="375"/>
      <c r="AE182" s="375"/>
      <c r="AF182" s="375"/>
      <c r="AG182" s="375"/>
      <c r="AH182" s="375"/>
      <c r="AI182" s="375"/>
      <c r="AJ182" s="375"/>
      <c r="AK182" s="375"/>
      <c r="AL182" s="375"/>
      <c r="AM182" s="375"/>
      <c r="AN182" s="375"/>
      <c r="AO182" s="375"/>
      <c r="AP182" s="375"/>
      <c r="AQ182" s="375"/>
      <c r="AR182" s="375"/>
      <c r="AS182" s="375"/>
      <c r="AT182" s="375"/>
      <c r="AU182" s="375"/>
      <c r="AV182" s="375"/>
      <c r="AW182" s="375"/>
      <c r="AX182" s="375"/>
      <c r="AY182" s="375"/>
      <c r="AZ182" s="834"/>
      <c r="BA182" s="504"/>
      <c r="BB182" s="192"/>
      <c r="BC182" s="412"/>
      <c r="BD182" s="370"/>
      <c r="BE182" s="370"/>
      <c r="BF182" s="370"/>
      <c r="BG182" s="413"/>
      <c r="BH182" s="423"/>
      <c r="BI182" s="370"/>
      <c r="BJ182" s="370"/>
      <c r="BK182" s="370"/>
      <c r="BL182" s="413"/>
      <c r="BM182" s="423"/>
      <c r="BN182" s="370"/>
      <c r="BO182" s="370"/>
      <c r="BP182" s="370"/>
      <c r="BQ182" s="413"/>
      <c r="BR182" s="423"/>
      <c r="BS182" s="370"/>
      <c r="BT182" s="370"/>
      <c r="BU182" s="370"/>
      <c r="BV182" s="370"/>
      <c r="BW182" s="370"/>
      <c r="BX182" s="370"/>
      <c r="BY182" s="371"/>
      <c r="BZ182" s="371"/>
      <c r="CA182" s="371"/>
      <c r="CB182" s="371"/>
      <c r="CC182" s="371"/>
      <c r="CD182" s="2534"/>
      <c r="CE182" s="2534"/>
      <c r="CF182" s="2534"/>
      <c r="CG182" s="2534"/>
      <c r="CH182" s="2534"/>
      <c r="CI182" s="2534"/>
      <c r="CJ182" s="2534"/>
      <c r="CK182" s="2534"/>
      <c r="CL182" s="2534"/>
      <c r="CM182" s="2534"/>
      <c r="CN182" s="2534"/>
      <c r="CO182" s="2534"/>
      <c r="CP182" s="2534"/>
      <c r="CQ182" s="2534"/>
      <c r="CR182" s="2534"/>
      <c r="CS182" s="2534"/>
      <c r="CT182" s="2534"/>
      <c r="CU182" s="2534"/>
      <c r="CV182" s="2534"/>
      <c r="CW182" s="2534"/>
      <c r="CX182" s="2534"/>
      <c r="CY182" s="2534"/>
      <c r="CZ182" s="2534"/>
    </row>
    <row r="183" s="161" customFormat="true" ht="15" customHeight="true" x14ac:dyDescent="0.2">
      <c r="A183" s="2005"/>
      <c r="B183" s="2158"/>
      <c r="C183" s="2103"/>
      <c r="D183" s="2104"/>
      <c r="E183" s="2104"/>
      <c r="F183" s="2104"/>
      <c r="G183" s="2105"/>
      <c r="H183" s="2106"/>
      <c r="I183" s="2104"/>
      <c r="J183" s="2104"/>
      <c r="K183" s="2104"/>
      <c r="L183" s="2107"/>
      <c r="M183" s="2108"/>
      <c r="N183" s="2104"/>
      <c r="O183" s="2104"/>
      <c r="P183" s="2104"/>
      <c r="Q183" s="2105"/>
      <c r="R183" s="2106"/>
      <c r="S183" s="2104"/>
      <c r="T183" s="2104"/>
      <c r="U183" s="2104"/>
      <c r="V183" s="2104"/>
      <c r="W183" s="2104"/>
      <c r="X183" s="2104"/>
      <c r="Y183" s="2104"/>
      <c r="Z183" s="2104"/>
      <c r="AA183" s="2104"/>
      <c r="AB183" s="2104"/>
      <c r="AC183" s="2667"/>
      <c r="AD183" s="375"/>
      <c r="AE183" s="375"/>
      <c r="AF183" s="375"/>
      <c r="AG183" s="375"/>
      <c r="AH183" s="375"/>
      <c r="AI183" s="375"/>
      <c r="AJ183" s="375"/>
      <c r="AK183" s="375"/>
      <c r="AL183" s="375"/>
      <c r="AM183" s="375"/>
      <c r="AN183" s="375"/>
      <c r="AO183" s="375"/>
      <c r="AP183" s="375"/>
      <c r="AQ183" s="375"/>
      <c r="AR183" s="375"/>
      <c r="AS183" s="375"/>
      <c r="AT183" s="375"/>
      <c r="AU183" s="375"/>
      <c r="AV183" s="375"/>
      <c r="AW183" s="375"/>
      <c r="AX183" s="375"/>
      <c r="AY183" s="375"/>
      <c r="AZ183" s="834"/>
      <c r="BA183" s="504"/>
      <c r="BB183" s="192"/>
      <c r="BC183" s="412"/>
      <c r="BD183" s="370"/>
      <c r="BE183" s="370"/>
      <c r="BF183" s="370"/>
      <c r="BG183" s="413"/>
      <c r="BH183" s="423"/>
      <c r="BI183" s="370"/>
      <c r="BJ183" s="370"/>
      <c r="BK183" s="370"/>
      <c r="BL183" s="413"/>
      <c r="BM183" s="423"/>
      <c r="BN183" s="370"/>
      <c r="BO183" s="370"/>
      <c r="BP183" s="370"/>
      <c r="BQ183" s="413"/>
      <c r="BR183" s="423"/>
      <c r="BS183" s="370"/>
      <c r="BT183" s="370"/>
      <c r="BU183" s="370"/>
      <c r="BV183" s="370"/>
      <c r="BW183" s="370"/>
      <c r="BX183" s="370"/>
      <c r="BY183" s="371"/>
      <c r="BZ183" s="371"/>
      <c r="CA183" s="371"/>
      <c r="CB183" s="371"/>
      <c r="CC183" s="371"/>
      <c r="CD183" s="2534"/>
      <c r="CE183" s="2534"/>
      <c r="CF183" s="2534"/>
      <c r="CG183" s="2534"/>
      <c r="CH183" s="2534"/>
      <c r="CI183" s="2534"/>
      <c r="CJ183" s="2534"/>
      <c r="CK183" s="2534"/>
      <c r="CL183" s="2534"/>
      <c r="CM183" s="2534"/>
      <c r="CN183" s="2534"/>
      <c r="CO183" s="2534"/>
      <c r="CP183" s="2534"/>
      <c r="CQ183" s="2534"/>
      <c r="CR183" s="2534"/>
      <c r="CS183" s="2534"/>
      <c r="CT183" s="2534"/>
      <c r="CU183" s="2534"/>
      <c r="CV183" s="2534"/>
      <c r="CW183" s="2534"/>
      <c r="CX183" s="2534"/>
      <c r="CY183" s="2534"/>
      <c r="CZ183" s="2534"/>
    </row>
    <row r="184" s="161" customFormat="true" ht="15" customHeight="true" x14ac:dyDescent="0.2">
      <c r="A184" s="2005"/>
      <c r="B184" s="2158"/>
      <c r="C184" s="2103"/>
      <c r="D184" s="2104"/>
      <c r="E184" s="2104"/>
      <c r="F184" s="2104"/>
      <c r="G184" s="2105"/>
      <c r="H184" s="2106"/>
      <c r="I184" s="2104"/>
      <c r="J184" s="2104"/>
      <c r="K184" s="2104"/>
      <c r="L184" s="2107"/>
      <c r="M184" s="2108"/>
      <c r="N184" s="2104"/>
      <c r="O184" s="2104"/>
      <c r="P184" s="2104"/>
      <c r="Q184" s="2105"/>
      <c r="R184" s="2106"/>
      <c r="S184" s="2104"/>
      <c r="T184" s="2104"/>
      <c r="U184" s="2104"/>
      <c r="V184" s="2104"/>
      <c r="W184" s="2104"/>
      <c r="X184" s="2104"/>
      <c r="Y184" s="2104"/>
      <c r="Z184" s="2104"/>
      <c r="AA184" s="2104"/>
      <c r="AB184" s="2104"/>
      <c r="AC184" s="2667"/>
      <c r="AD184" s="375"/>
      <c r="AE184" s="375"/>
      <c r="AF184" s="375"/>
      <c r="AG184" s="375"/>
      <c r="AH184" s="375"/>
      <c r="AI184" s="375"/>
      <c r="AJ184" s="375"/>
      <c r="AK184" s="375"/>
      <c r="AL184" s="375"/>
      <c r="AM184" s="375"/>
      <c r="AN184" s="375"/>
      <c r="AO184" s="375"/>
      <c r="AP184" s="375"/>
      <c r="AQ184" s="375"/>
      <c r="AR184" s="375"/>
      <c r="AS184" s="375"/>
      <c r="AT184" s="375"/>
      <c r="AU184" s="375"/>
      <c r="AV184" s="375"/>
      <c r="AW184" s="375"/>
      <c r="AX184" s="375"/>
      <c r="AY184" s="375"/>
      <c r="AZ184" s="834"/>
      <c r="BA184" s="504"/>
      <c r="BB184" s="192"/>
      <c r="BC184" s="412"/>
      <c r="BD184" s="370"/>
      <c r="BE184" s="370"/>
      <c r="BF184" s="370"/>
      <c r="BG184" s="413"/>
      <c r="BH184" s="423"/>
      <c r="BI184" s="370"/>
      <c r="BJ184" s="370"/>
      <c r="BK184" s="370"/>
      <c r="BL184" s="413"/>
      <c r="BM184" s="423"/>
      <c r="BN184" s="370"/>
      <c r="BO184" s="370"/>
      <c r="BP184" s="370"/>
      <c r="BQ184" s="413"/>
      <c r="BR184" s="423"/>
      <c r="BS184" s="370"/>
      <c r="BT184" s="370"/>
      <c r="BU184" s="370"/>
      <c r="BV184" s="370"/>
      <c r="BW184" s="370"/>
      <c r="BX184" s="370"/>
      <c r="BY184" s="371"/>
      <c r="BZ184" s="371"/>
      <c r="CA184" s="371"/>
      <c r="CB184" s="371"/>
      <c r="CC184" s="371"/>
      <c r="CD184" s="2534"/>
      <c r="CE184" s="2534"/>
      <c r="CF184" s="2534"/>
      <c r="CG184" s="2534"/>
      <c r="CH184" s="2534"/>
      <c r="CI184" s="2534"/>
      <c r="CJ184" s="2534"/>
      <c r="CK184" s="2534"/>
      <c r="CL184" s="2534"/>
      <c r="CM184" s="2534"/>
      <c r="CN184" s="2534"/>
      <c r="CO184" s="2534"/>
      <c r="CP184" s="2534"/>
      <c r="CQ184" s="2534"/>
      <c r="CR184" s="2534"/>
      <c r="CS184" s="2534"/>
      <c r="CT184" s="2534"/>
      <c r="CU184" s="2534"/>
      <c r="CV184" s="2534"/>
      <c r="CW184" s="2534"/>
      <c r="CX184" s="2534"/>
      <c r="CY184" s="2534"/>
      <c r="CZ184" s="2534"/>
    </row>
    <row r="185" s="161" customFormat="true" ht="15" customHeight="true" x14ac:dyDescent="0.2">
      <c r="A185" s="2005"/>
      <c r="B185" s="2158"/>
      <c r="C185" s="2103"/>
      <c r="D185" s="2104"/>
      <c r="E185" s="2104"/>
      <c r="F185" s="2104"/>
      <c r="G185" s="2105"/>
      <c r="H185" s="2106"/>
      <c r="I185" s="2104"/>
      <c r="J185" s="2104"/>
      <c r="K185" s="2104"/>
      <c r="L185" s="2107"/>
      <c r="M185" s="2108"/>
      <c r="N185" s="2104"/>
      <c r="O185" s="2104"/>
      <c r="P185" s="2104"/>
      <c r="Q185" s="2105"/>
      <c r="R185" s="2106"/>
      <c r="S185" s="2104"/>
      <c r="T185" s="2104"/>
      <c r="U185" s="2104"/>
      <c r="V185" s="2104"/>
      <c r="W185" s="2104"/>
      <c r="X185" s="2104"/>
      <c r="Y185" s="2104"/>
      <c r="Z185" s="2104"/>
      <c r="AA185" s="2104"/>
      <c r="AB185" s="2104"/>
      <c r="AC185" s="2667"/>
      <c r="AD185" s="375"/>
      <c r="AE185" s="375"/>
      <c r="AF185" s="375"/>
      <c r="AG185" s="375"/>
      <c r="AH185" s="375"/>
      <c r="AI185" s="375"/>
      <c r="AJ185" s="375"/>
      <c r="AK185" s="375"/>
      <c r="AL185" s="375"/>
      <c r="AM185" s="375"/>
      <c r="AN185" s="375"/>
      <c r="AO185" s="375"/>
      <c r="AP185" s="375"/>
      <c r="AQ185" s="375"/>
      <c r="AR185" s="375"/>
      <c r="AS185" s="375"/>
      <c r="AT185" s="375"/>
      <c r="AU185" s="375"/>
      <c r="AV185" s="375"/>
      <c r="AW185" s="375"/>
      <c r="AX185" s="375"/>
      <c r="AY185" s="375"/>
      <c r="AZ185" s="834"/>
      <c r="BA185" s="504"/>
      <c r="BB185" s="192"/>
      <c r="BC185" s="412"/>
      <c r="BD185" s="370"/>
      <c r="BE185" s="370"/>
      <c r="BF185" s="370"/>
      <c r="BG185" s="413"/>
      <c r="BH185" s="423"/>
      <c r="BI185" s="370"/>
      <c r="BJ185" s="370"/>
      <c r="BK185" s="370"/>
      <c r="BL185" s="413"/>
      <c r="BM185" s="423"/>
      <c r="BN185" s="370"/>
      <c r="BO185" s="370"/>
      <c r="BP185" s="370"/>
      <c r="BQ185" s="413"/>
      <c r="BR185" s="423"/>
      <c r="BS185" s="370"/>
      <c r="BT185" s="370"/>
      <c r="BU185" s="370"/>
      <c r="BV185" s="370"/>
      <c r="BW185" s="370"/>
      <c r="BX185" s="370"/>
      <c r="BY185" s="371"/>
      <c r="BZ185" s="371"/>
      <c r="CA185" s="371"/>
      <c r="CB185" s="371"/>
      <c r="CC185" s="371"/>
      <c r="CD185" s="2534"/>
      <c r="CE185" s="2534"/>
      <c r="CF185" s="2534"/>
      <c r="CG185" s="2534"/>
      <c r="CH185" s="2534"/>
      <c r="CI185" s="2534"/>
      <c r="CJ185" s="2534"/>
      <c r="CK185" s="2534"/>
      <c r="CL185" s="2534"/>
      <c r="CM185" s="2534"/>
      <c r="CN185" s="2534"/>
      <c r="CO185" s="2534"/>
      <c r="CP185" s="2534"/>
      <c r="CQ185" s="2534"/>
      <c r="CR185" s="2534"/>
      <c r="CS185" s="2534"/>
      <c r="CT185" s="2534"/>
      <c r="CU185" s="2534"/>
      <c r="CV185" s="2534"/>
      <c r="CW185" s="2534"/>
      <c r="CX185" s="2534"/>
      <c r="CY185" s="2534"/>
      <c r="CZ185" s="2534"/>
    </row>
    <row r="186" s="161" customFormat="true" ht="15" customHeight="true" x14ac:dyDescent="0.2">
      <c r="A186" s="2005"/>
      <c r="B186" s="2158"/>
      <c r="C186" s="2103"/>
      <c r="D186" s="2104"/>
      <c r="E186" s="2104"/>
      <c r="F186" s="2104"/>
      <c r="G186" s="2105"/>
      <c r="H186" s="2106"/>
      <c r="I186" s="2104"/>
      <c r="J186" s="2104"/>
      <c r="K186" s="2104"/>
      <c r="L186" s="2107"/>
      <c r="M186" s="2108"/>
      <c r="N186" s="2104"/>
      <c r="O186" s="2104"/>
      <c r="P186" s="2104"/>
      <c r="Q186" s="2105"/>
      <c r="R186" s="2106"/>
      <c r="S186" s="2104"/>
      <c r="T186" s="2104"/>
      <c r="U186" s="2104"/>
      <c r="V186" s="2104"/>
      <c r="W186" s="2104"/>
      <c r="X186" s="2104"/>
      <c r="Y186" s="2104"/>
      <c r="Z186" s="2104"/>
      <c r="AA186" s="2104"/>
      <c r="AB186" s="2104"/>
      <c r="AC186" s="2667"/>
      <c r="AD186" s="375"/>
      <c r="AE186" s="375"/>
      <c r="AF186" s="375"/>
      <c r="AG186" s="375"/>
      <c r="AH186" s="375"/>
      <c r="AI186" s="375"/>
      <c r="AJ186" s="375"/>
      <c r="AK186" s="375"/>
      <c r="AL186" s="375"/>
      <c r="AM186" s="375"/>
      <c r="AN186" s="375"/>
      <c r="AO186" s="375"/>
      <c r="AP186" s="375"/>
      <c r="AQ186" s="375"/>
      <c r="AR186" s="375"/>
      <c r="AS186" s="375"/>
      <c r="AT186" s="375"/>
      <c r="AU186" s="375"/>
      <c r="AV186" s="375"/>
      <c r="AW186" s="375"/>
      <c r="AX186" s="375"/>
      <c r="AY186" s="375"/>
      <c r="AZ186" s="834"/>
      <c r="BA186" s="504"/>
      <c r="BB186" s="192"/>
      <c r="BC186" s="412"/>
      <c r="BD186" s="370"/>
      <c r="BE186" s="370"/>
      <c r="BF186" s="370"/>
      <c r="BG186" s="413"/>
      <c r="BH186" s="423"/>
      <c r="BI186" s="370"/>
      <c r="BJ186" s="370"/>
      <c r="BK186" s="370"/>
      <c r="BL186" s="413"/>
      <c r="BM186" s="423"/>
      <c r="BN186" s="370"/>
      <c r="BO186" s="370"/>
      <c r="BP186" s="370"/>
      <c r="BQ186" s="413"/>
      <c r="BR186" s="423"/>
      <c r="BS186" s="370"/>
      <c r="BT186" s="370"/>
      <c r="BU186" s="370"/>
      <c r="BV186" s="370"/>
      <c r="BW186" s="370"/>
      <c r="BX186" s="370"/>
      <c r="BY186" s="371"/>
      <c r="BZ186" s="371"/>
      <c r="CA186" s="371"/>
      <c r="CB186" s="371"/>
      <c r="CC186" s="371"/>
      <c r="CD186" s="2534"/>
      <c r="CE186" s="2534"/>
      <c r="CF186" s="2534"/>
      <c r="CG186" s="2534"/>
      <c r="CH186" s="2534"/>
      <c r="CI186" s="2534"/>
      <c r="CJ186" s="2534"/>
      <c r="CK186" s="2534"/>
      <c r="CL186" s="2534"/>
      <c r="CM186" s="2534"/>
      <c r="CN186" s="2534"/>
      <c r="CO186" s="2534"/>
      <c r="CP186" s="2534"/>
      <c r="CQ186" s="2534"/>
      <c r="CR186" s="2534"/>
      <c r="CS186" s="2534"/>
      <c r="CT186" s="2534"/>
      <c r="CU186" s="2534"/>
      <c r="CV186" s="2534"/>
      <c r="CW186" s="2534"/>
      <c r="CX186" s="2534"/>
      <c r="CY186" s="2534"/>
      <c r="CZ186" s="2534"/>
    </row>
    <row r="187" s="161" customFormat="true" ht="15" customHeight="true" x14ac:dyDescent="0.2">
      <c r="A187" s="2005"/>
      <c r="B187" s="2158"/>
      <c r="C187" s="2103"/>
      <c r="D187" s="2104"/>
      <c r="E187" s="2104"/>
      <c r="F187" s="2104"/>
      <c r="G187" s="2105"/>
      <c r="H187" s="2106"/>
      <c r="I187" s="2104"/>
      <c r="J187" s="2104"/>
      <c r="K187" s="2104"/>
      <c r="L187" s="2107"/>
      <c r="M187" s="2108"/>
      <c r="N187" s="2104"/>
      <c r="O187" s="2104"/>
      <c r="P187" s="2104"/>
      <c r="Q187" s="2105"/>
      <c r="R187" s="2106"/>
      <c r="S187" s="2104"/>
      <c r="T187" s="2104"/>
      <c r="U187" s="2104"/>
      <c r="V187" s="2104"/>
      <c r="W187" s="2104"/>
      <c r="X187" s="2104"/>
      <c r="Y187" s="2104"/>
      <c r="Z187" s="2104"/>
      <c r="AA187" s="2104"/>
      <c r="AB187" s="2104"/>
      <c r="AC187" s="2667"/>
      <c r="AD187" s="375"/>
      <c r="AE187" s="375"/>
      <c r="AF187" s="375"/>
      <c r="AG187" s="375"/>
      <c r="AH187" s="375"/>
      <c r="AI187" s="375"/>
      <c r="AJ187" s="375"/>
      <c r="AK187" s="375"/>
      <c r="AL187" s="375"/>
      <c r="AM187" s="375"/>
      <c r="AN187" s="375"/>
      <c r="AO187" s="375"/>
      <c r="AP187" s="375"/>
      <c r="AQ187" s="375"/>
      <c r="AR187" s="375"/>
      <c r="AS187" s="375"/>
      <c r="AT187" s="375"/>
      <c r="AU187" s="375"/>
      <c r="AV187" s="375"/>
      <c r="AW187" s="375"/>
      <c r="AX187" s="375"/>
      <c r="AY187" s="375"/>
      <c r="AZ187" s="834"/>
      <c r="BA187" s="504"/>
      <c r="BB187" s="192"/>
      <c r="BC187" s="412"/>
      <c r="BD187" s="370"/>
      <c r="BE187" s="370"/>
      <c r="BF187" s="370"/>
      <c r="BG187" s="413"/>
      <c r="BH187" s="423"/>
      <c r="BI187" s="370"/>
      <c r="BJ187" s="370"/>
      <c r="BK187" s="370"/>
      <c r="BL187" s="413"/>
      <c r="BM187" s="423"/>
      <c r="BN187" s="370"/>
      <c r="BO187" s="370"/>
      <c r="BP187" s="370"/>
      <c r="BQ187" s="413"/>
      <c r="BR187" s="423"/>
      <c r="BS187" s="370"/>
      <c r="BT187" s="370"/>
      <c r="BU187" s="370"/>
      <c r="BV187" s="370"/>
      <c r="BW187" s="370"/>
      <c r="BX187" s="370"/>
      <c r="BY187" s="371"/>
      <c r="BZ187" s="371"/>
      <c r="CA187" s="371"/>
      <c r="CB187" s="371"/>
      <c r="CC187" s="371"/>
      <c r="CD187" s="2534"/>
      <c r="CE187" s="2534"/>
      <c r="CF187" s="2534"/>
      <c r="CG187" s="2534"/>
      <c r="CH187" s="2534"/>
      <c r="CI187" s="2534"/>
      <c r="CJ187" s="2534"/>
      <c r="CK187" s="2534"/>
      <c r="CL187" s="2534"/>
      <c r="CM187" s="2534"/>
      <c r="CN187" s="2534"/>
      <c r="CO187" s="2534"/>
      <c r="CP187" s="2534"/>
      <c r="CQ187" s="2534"/>
      <c r="CR187" s="2534"/>
      <c r="CS187" s="2534"/>
      <c r="CT187" s="2534"/>
      <c r="CU187" s="2534"/>
      <c r="CV187" s="2534"/>
      <c r="CW187" s="2534"/>
      <c r="CX187" s="2534"/>
      <c r="CY187" s="2534"/>
      <c r="CZ187" s="2534"/>
    </row>
    <row r="188" s="161" customFormat="true" ht="15" customHeight="true" x14ac:dyDescent="0.2">
      <c r="A188" s="2005"/>
      <c r="B188" s="2158"/>
      <c r="C188" s="2103"/>
      <c r="D188" s="2104"/>
      <c r="E188" s="2104"/>
      <c r="F188" s="2104"/>
      <c r="G188" s="2105"/>
      <c r="H188" s="2106"/>
      <c r="I188" s="2104"/>
      <c r="J188" s="2104"/>
      <c r="K188" s="2104"/>
      <c r="L188" s="2107"/>
      <c r="M188" s="2108"/>
      <c r="N188" s="2104"/>
      <c r="O188" s="2104"/>
      <c r="P188" s="2104"/>
      <c r="Q188" s="2105"/>
      <c r="R188" s="2106"/>
      <c r="S188" s="2104"/>
      <c r="T188" s="2104"/>
      <c r="U188" s="2104"/>
      <c r="V188" s="2104"/>
      <c r="W188" s="2104"/>
      <c r="X188" s="2104"/>
      <c r="Y188" s="2104"/>
      <c r="Z188" s="2104"/>
      <c r="AA188" s="2104"/>
      <c r="AB188" s="2104"/>
      <c r="AC188" s="2667"/>
      <c r="AD188" s="375"/>
      <c r="AE188" s="375"/>
      <c r="AF188" s="375"/>
      <c r="AG188" s="375"/>
      <c r="AH188" s="375"/>
      <c r="AI188" s="375"/>
      <c r="AJ188" s="375"/>
      <c r="AK188" s="375"/>
      <c r="AL188" s="375"/>
      <c r="AM188" s="375"/>
      <c r="AN188" s="375"/>
      <c r="AO188" s="375"/>
      <c r="AP188" s="375"/>
      <c r="AQ188" s="375"/>
      <c r="AR188" s="375"/>
      <c r="AS188" s="375"/>
      <c r="AT188" s="375"/>
      <c r="AU188" s="375"/>
      <c r="AV188" s="375"/>
      <c r="AW188" s="375"/>
      <c r="AX188" s="375"/>
      <c r="AY188" s="375"/>
      <c r="AZ188" s="834"/>
      <c r="BA188" s="504"/>
      <c r="BB188" s="192"/>
      <c r="BC188" s="412"/>
      <c r="BD188" s="370"/>
      <c r="BE188" s="370"/>
      <c r="BF188" s="370"/>
      <c r="BG188" s="413"/>
      <c r="BH188" s="423"/>
      <c r="BI188" s="370"/>
      <c r="BJ188" s="370"/>
      <c r="BK188" s="370"/>
      <c r="BL188" s="413"/>
      <c r="BM188" s="423"/>
      <c r="BN188" s="370"/>
      <c r="BO188" s="370"/>
      <c r="BP188" s="370"/>
      <c r="BQ188" s="413"/>
      <c r="BR188" s="423"/>
      <c r="BS188" s="370"/>
      <c r="BT188" s="370"/>
      <c r="BU188" s="370"/>
      <c r="BV188" s="370"/>
      <c r="BW188" s="370"/>
      <c r="BX188" s="370"/>
      <c r="BY188" s="371"/>
      <c r="BZ188" s="371"/>
      <c r="CA188" s="371"/>
      <c r="CB188" s="371"/>
      <c r="CC188" s="371"/>
      <c r="CD188" s="2534"/>
      <c r="CE188" s="2534"/>
      <c r="CF188" s="2534"/>
      <c r="CG188" s="2534"/>
      <c r="CH188" s="2534"/>
      <c r="CI188" s="2534"/>
      <c r="CJ188" s="2534"/>
      <c r="CK188" s="2534"/>
      <c r="CL188" s="2534"/>
      <c r="CM188" s="2534"/>
      <c r="CN188" s="2534"/>
      <c r="CO188" s="2534"/>
      <c r="CP188" s="2534"/>
      <c r="CQ188" s="2534"/>
      <c r="CR188" s="2534"/>
      <c r="CS188" s="2534"/>
      <c r="CT188" s="2534"/>
      <c r="CU188" s="2534"/>
      <c r="CV188" s="2534"/>
      <c r="CW188" s="2534"/>
      <c r="CX188" s="2534"/>
      <c r="CY188" s="2534"/>
      <c r="CZ188" s="2534"/>
    </row>
    <row r="189" s="161" customFormat="true" ht="15" customHeight="true" x14ac:dyDescent="0.2">
      <c r="A189" s="2005"/>
      <c r="B189" s="2158"/>
      <c r="C189" s="2103"/>
      <c r="D189" s="2104"/>
      <c r="E189" s="2104"/>
      <c r="F189" s="2104"/>
      <c r="G189" s="2105"/>
      <c r="H189" s="2106"/>
      <c r="I189" s="2104"/>
      <c r="J189" s="2104"/>
      <c r="K189" s="2104"/>
      <c r="L189" s="2107"/>
      <c r="M189" s="2108"/>
      <c r="N189" s="2104"/>
      <c r="O189" s="2104"/>
      <c r="P189" s="2104"/>
      <c r="Q189" s="2105"/>
      <c r="R189" s="2106"/>
      <c r="S189" s="2104"/>
      <c r="T189" s="2104"/>
      <c r="U189" s="2104"/>
      <c r="V189" s="2104"/>
      <c r="W189" s="2104"/>
      <c r="X189" s="2104"/>
      <c r="Y189" s="2104"/>
      <c r="Z189" s="2104"/>
      <c r="AA189" s="2104"/>
      <c r="AB189" s="2104"/>
      <c r="AC189" s="2667"/>
      <c r="AD189" s="375"/>
      <c r="AE189" s="375"/>
      <c r="AF189" s="375"/>
      <c r="AG189" s="375"/>
      <c r="AH189" s="375"/>
      <c r="AI189" s="375"/>
      <c r="AJ189" s="375"/>
      <c r="AK189" s="375"/>
      <c r="AL189" s="375"/>
      <c r="AM189" s="375"/>
      <c r="AN189" s="375"/>
      <c r="AO189" s="375"/>
      <c r="AP189" s="375"/>
      <c r="AQ189" s="375"/>
      <c r="AR189" s="375"/>
      <c r="AS189" s="375"/>
      <c r="AT189" s="375"/>
      <c r="AU189" s="375"/>
      <c r="AV189" s="375"/>
      <c r="AW189" s="375"/>
      <c r="AX189" s="375"/>
      <c r="AY189" s="375"/>
      <c r="AZ189" s="834"/>
      <c r="BA189" s="504"/>
      <c r="BB189" s="192"/>
      <c r="BC189" s="412"/>
      <c r="BD189" s="370"/>
      <c r="BE189" s="370"/>
      <c r="BF189" s="370"/>
      <c r="BG189" s="413"/>
      <c r="BH189" s="423"/>
      <c r="BI189" s="370"/>
      <c r="BJ189" s="370"/>
      <c r="BK189" s="370"/>
      <c r="BL189" s="413"/>
      <c r="BM189" s="423"/>
      <c r="BN189" s="370"/>
      <c r="BO189" s="370"/>
      <c r="BP189" s="370"/>
      <c r="BQ189" s="413"/>
      <c r="BR189" s="423"/>
      <c r="BS189" s="370"/>
      <c r="BT189" s="370"/>
      <c r="BU189" s="370"/>
      <c r="BV189" s="370"/>
      <c r="BW189" s="370"/>
      <c r="BX189" s="370"/>
      <c r="BY189" s="371"/>
      <c r="BZ189" s="371"/>
      <c r="CA189" s="371"/>
      <c r="CB189" s="371"/>
      <c r="CC189" s="371"/>
      <c r="CD189" s="2534"/>
      <c r="CE189" s="2534"/>
      <c r="CF189" s="2534"/>
      <c r="CG189" s="2534"/>
      <c r="CH189" s="2534"/>
      <c r="CI189" s="2534"/>
      <c r="CJ189" s="2534"/>
      <c r="CK189" s="2534"/>
      <c r="CL189" s="2534"/>
      <c r="CM189" s="2534"/>
      <c r="CN189" s="2534"/>
      <c r="CO189" s="2534"/>
      <c r="CP189" s="2534"/>
      <c r="CQ189" s="2534"/>
      <c r="CR189" s="2534"/>
      <c r="CS189" s="2534"/>
      <c r="CT189" s="2534"/>
      <c r="CU189" s="2534"/>
      <c r="CV189" s="2534"/>
      <c r="CW189" s="2534"/>
      <c r="CX189" s="2534"/>
      <c r="CY189" s="2534"/>
      <c r="CZ189" s="2534"/>
    </row>
    <row r="190" s="161" customFormat="true" ht="15" customHeight="true" x14ac:dyDescent="0.2">
      <c r="A190" s="2006"/>
      <c r="B190" s="2159"/>
      <c r="C190" s="2109"/>
      <c r="D190" s="2110"/>
      <c r="E190" s="2110"/>
      <c r="F190" s="2110"/>
      <c r="G190" s="2111"/>
      <c r="H190" s="2112"/>
      <c r="I190" s="2110"/>
      <c r="J190" s="2110"/>
      <c r="K190" s="2110"/>
      <c r="L190" s="2113"/>
      <c r="M190" s="2114"/>
      <c r="N190" s="2110"/>
      <c r="O190" s="2110"/>
      <c r="P190" s="2110"/>
      <c r="Q190" s="2111"/>
      <c r="R190" s="2112"/>
      <c r="S190" s="2110"/>
      <c r="T190" s="2110"/>
      <c r="U190" s="2110"/>
      <c r="V190" s="2110"/>
      <c r="W190" s="2110"/>
      <c r="X190" s="2110"/>
      <c r="Y190" s="2110"/>
      <c r="Z190" s="2110"/>
      <c r="AA190" s="2110"/>
      <c r="AB190" s="2110"/>
      <c r="AC190" s="2668"/>
      <c r="AD190" s="375"/>
      <c r="AE190" s="375"/>
      <c r="AF190" s="375"/>
      <c r="AG190" s="375"/>
      <c r="AH190" s="375"/>
      <c r="AI190" s="375"/>
      <c r="AJ190" s="375"/>
      <c r="AK190" s="375"/>
      <c r="AL190" s="375"/>
      <c r="AM190" s="375"/>
      <c r="AN190" s="375"/>
      <c r="AO190" s="375"/>
      <c r="AP190" s="375"/>
      <c r="AQ190" s="375"/>
      <c r="AR190" s="375"/>
      <c r="AS190" s="375"/>
      <c r="AT190" s="375"/>
      <c r="AU190" s="375"/>
      <c r="AV190" s="375"/>
      <c r="AW190" s="375"/>
      <c r="AX190" s="375"/>
      <c r="AY190" s="375"/>
      <c r="AZ190" s="834"/>
      <c r="BA190" s="504"/>
      <c r="BB190" s="192"/>
      <c r="BC190" s="412"/>
      <c r="BD190" s="370"/>
      <c r="BE190" s="370"/>
      <c r="BF190" s="370"/>
      <c r="BG190" s="413"/>
      <c r="BH190" s="423"/>
      <c r="BI190" s="370"/>
      <c r="BJ190" s="370"/>
      <c r="BK190" s="370"/>
      <c r="BL190" s="413"/>
      <c r="BM190" s="423"/>
      <c r="BN190" s="370"/>
      <c r="BO190" s="370"/>
      <c r="BP190" s="370"/>
      <c r="BQ190" s="413"/>
      <c r="BR190" s="423"/>
      <c r="BS190" s="370"/>
      <c r="BT190" s="370"/>
      <c r="BU190" s="370"/>
      <c r="BV190" s="370"/>
      <c r="BW190" s="370"/>
      <c r="BX190" s="370"/>
      <c r="BY190" s="371"/>
      <c r="BZ190" s="371"/>
      <c r="CA190" s="371"/>
      <c r="CB190" s="371"/>
      <c r="CC190" s="371"/>
      <c r="CD190" s="2534"/>
      <c r="CE190" s="2534"/>
      <c r="CF190" s="2534"/>
      <c r="CG190" s="2534"/>
      <c r="CH190" s="2534"/>
      <c r="CI190" s="2534"/>
      <c r="CJ190" s="2534"/>
      <c r="CK190" s="2534"/>
      <c r="CL190" s="2534"/>
      <c r="CM190" s="2534"/>
      <c r="CN190" s="2534"/>
      <c r="CO190" s="2534"/>
      <c r="CP190" s="2534"/>
      <c r="CQ190" s="2534"/>
      <c r="CR190" s="2534"/>
      <c r="CS190" s="2534"/>
      <c r="CT190" s="2534"/>
      <c r="CU190" s="2534"/>
      <c r="CV190" s="2534"/>
      <c r="CW190" s="2534"/>
      <c r="CX190" s="2534"/>
      <c r="CY190" s="2534"/>
      <c r="CZ190" s="2534"/>
    </row>
    <row r="191" s="513" customFormat="true" ht="15" customHeight="true" x14ac:dyDescent="0.2">
      <c r="A191" s="967"/>
      <c r="B191" s="984"/>
      <c r="C191" s="1127"/>
      <c r="D191" s="1128"/>
      <c r="E191" s="1128"/>
      <c r="F191" s="1128"/>
      <c r="G191" s="1129"/>
      <c r="H191" s="1130"/>
      <c r="I191" s="1128"/>
      <c r="J191" s="1128"/>
      <c r="K191" s="1128"/>
      <c r="L191" s="1131"/>
      <c r="M191" s="1132"/>
      <c r="N191" s="1128"/>
      <c r="O191" s="1128"/>
      <c r="P191" s="1128"/>
      <c r="Q191" s="1129"/>
      <c r="R191" s="1130"/>
      <c r="S191" s="1128"/>
      <c r="T191" s="1128"/>
      <c r="U191" s="1128"/>
      <c r="V191" s="1128"/>
      <c r="W191" s="1128"/>
      <c r="X191" s="1128"/>
      <c r="Y191" s="1128"/>
      <c r="Z191" s="1128"/>
      <c r="AA191" s="1128"/>
      <c r="AB191" s="1133"/>
      <c r="AC191" s="1072"/>
      <c r="AD191" s="784"/>
      <c r="AE191" s="784"/>
      <c r="AF191" s="784"/>
      <c r="AG191" s="784"/>
      <c r="AH191" s="784"/>
      <c r="AI191" s="784"/>
      <c r="AJ191" s="784"/>
      <c r="AK191" s="784"/>
      <c r="AL191" s="784"/>
      <c r="AM191" s="784"/>
      <c r="AN191" s="784"/>
      <c r="AO191" s="784"/>
      <c r="AP191" s="784"/>
      <c r="AQ191" s="784"/>
      <c r="AR191" s="784"/>
      <c r="AS191" s="784"/>
      <c r="AT191" s="784"/>
      <c r="AU191" s="784"/>
      <c r="AV191" s="784"/>
      <c r="AW191" s="784"/>
      <c r="AX191" s="784"/>
      <c r="AY191" s="784"/>
      <c r="AZ191" s="251"/>
      <c r="BA191" s="504"/>
      <c r="BB191" s="192"/>
      <c r="BC191" s="412"/>
      <c r="BD191" s="370"/>
      <c r="BE191" s="370"/>
      <c r="BF191" s="370"/>
      <c r="BG191" s="413"/>
      <c r="BH191" s="423"/>
      <c r="BI191" s="370"/>
      <c r="BJ191" s="370"/>
      <c r="BK191" s="370"/>
      <c r="BL191" s="413"/>
      <c r="BM191" s="423"/>
      <c r="BN191" s="370"/>
      <c r="BO191" s="370"/>
      <c r="BP191" s="370"/>
      <c r="BQ191" s="413"/>
      <c r="BR191" s="423"/>
      <c r="BS191" s="370"/>
      <c r="BT191" s="370"/>
      <c r="BU191" s="370"/>
      <c r="BV191" s="370"/>
      <c r="BW191" s="370"/>
      <c r="BX191" s="370"/>
      <c r="BY191" s="371"/>
      <c r="BZ191" s="371"/>
      <c r="CA191" s="371"/>
      <c r="CB191" s="371"/>
      <c r="CC191" s="371"/>
      <c r="CD191" s="2534"/>
      <c r="CE191" s="2534"/>
      <c r="CF191" s="2534"/>
      <c r="CG191" s="2534"/>
      <c r="CH191" s="2534"/>
      <c r="CI191" s="2534"/>
      <c r="CJ191" s="2534"/>
      <c r="CK191" s="2534"/>
      <c r="CL191" s="2534"/>
      <c r="CM191" s="2534"/>
      <c r="CN191" s="2534"/>
      <c r="CO191" s="2534"/>
      <c r="CP191" s="2534"/>
      <c r="CQ191" s="2534"/>
      <c r="CR191" s="2534"/>
      <c r="CS191" s="2534"/>
      <c r="CT191" s="2534"/>
      <c r="CU191" s="2534"/>
      <c r="CV191" s="2534"/>
      <c r="CW191" s="2534"/>
      <c r="CX191" s="2534"/>
      <c r="CY191" s="2534"/>
      <c r="CZ191" s="2534"/>
    </row>
    <row r="192" s="513" customFormat="true" ht="15" customHeight="true" x14ac:dyDescent="0.2">
      <c r="A192" s="967"/>
      <c r="B192" s="984"/>
      <c r="C192" s="1127"/>
      <c r="D192" s="1128"/>
      <c r="E192" s="1128"/>
      <c r="F192" s="1128"/>
      <c r="G192" s="1129"/>
      <c r="H192" s="1130"/>
      <c r="I192" s="1128"/>
      <c r="J192" s="1128"/>
      <c r="K192" s="1128"/>
      <c r="L192" s="1131"/>
      <c r="M192" s="1132"/>
      <c r="N192" s="1128"/>
      <c r="O192" s="1128"/>
      <c r="P192" s="1128"/>
      <c r="Q192" s="1129"/>
      <c r="R192" s="1130"/>
      <c r="S192" s="1128"/>
      <c r="T192" s="1128"/>
      <c r="U192" s="1128"/>
      <c r="V192" s="1128"/>
      <c r="W192" s="1128"/>
      <c r="X192" s="1128"/>
      <c r="Y192" s="1128"/>
      <c r="Z192" s="1128"/>
      <c r="AA192" s="1128"/>
      <c r="AB192" s="1133"/>
      <c r="AC192" s="1072"/>
      <c r="AD192" s="784"/>
      <c r="AE192" s="784"/>
      <c r="AF192" s="784"/>
      <c r="AG192" s="784"/>
      <c r="AH192" s="784"/>
      <c r="AI192" s="784"/>
      <c r="AJ192" s="784"/>
      <c r="AK192" s="784"/>
      <c r="AL192" s="784"/>
      <c r="AM192" s="784"/>
      <c r="AN192" s="784"/>
      <c r="AO192" s="784"/>
      <c r="AP192" s="784"/>
      <c r="AQ192" s="784"/>
      <c r="AR192" s="784"/>
      <c r="AS192" s="784"/>
      <c r="AT192" s="784"/>
      <c r="AU192" s="784"/>
      <c r="AV192" s="784"/>
      <c r="AW192" s="784"/>
      <c r="AX192" s="784"/>
      <c r="AY192" s="784"/>
      <c r="AZ192" s="251"/>
      <c r="BA192" s="504"/>
      <c r="BB192" s="192"/>
      <c r="BC192" s="412"/>
      <c r="BD192" s="370"/>
      <c r="BE192" s="370"/>
      <c r="BF192" s="370"/>
      <c r="BG192" s="413"/>
      <c r="BH192" s="423"/>
      <c r="BI192" s="370"/>
      <c r="BJ192" s="370"/>
      <c r="BK192" s="370"/>
      <c r="BL192" s="413"/>
      <c r="BM192" s="423"/>
      <c r="BN192" s="370"/>
      <c r="BO192" s="370"/>
      <c r="BP192" s="370"/>
      <c r="BQ192" s="413"/>
      <c r="BR192" s="423"/>
      <c r="BS192" s="370"/>
      <c r="BT192" s="370"/>
      <c r="BU192" s="370"/>
      <c r="BV192" s="370"/>
      <c r="BW192" s="370"/>
      <c r="BX192" s="370"/>
      <c r="BY192" s="371"/>
      <c r="BZ192" s="371"/>
      <c r="CA192" s="371"/>
      <c r="CB192" s="371"/>
      <c r="CC192" s="371"/>
      <c r="CD192" s="2534"/>
      <c r="CE192" s="2534"/>
      <c r="CF192" s="2534"/>
      <c r="CG192" s="2534"/>
      <c r="CH192" s="2534"/>
      <c r="CI192" s="2534"/>
      <c r="CJ192" s="2534"/>
      <c r="CK192" s="2534"/>
      <c r="CL192" s="2534"/>
      <c r="CM192" s="2534"/>
      <c r="CN192" s="2534"/>
      <c r="CO192" s="2534"/>
      <c r="CP192" s="2534"/>
      <c r="CQ192" s="2534"/>
      <c r="CR192" s="2534"/>
      <c r="CS192" s="2534"/>
      <c r="CT192" s="2534"/>
      <c r="CU192" s="2534"/>
      <c r="CV192" s="2534"/>
      <c r="CW192" s="2534"/>
      <c r="CX192" s="2534"/>
      <c r="CY192" s="2534"/>
      <c r="CZ192" s="2534"/>
    </row>
    <row r="193" s="513" customFormat="true" ht="15" customHeight="true" x14ac:dyDescent="0.2">
      <c r="A193" s="1757"/>
      <c r="B193" s="1766"/>
      <c r="C193" s="1134"/>
      <c r="D193" s="1135"/>
      <c r="E193" s="1135"/>
      <c r="F193" s="1135"/>
      <c r="G193" s="1136"/>
      <c r="H193" s="1137"/>
      <c r="I193" s="1135"/>
      <c r="J193" s="1135"/>
      <c r="K193" s="1135"/>
      <c r="L193" s="1138"/>
      <c r="M193" s="1139"/>
      <c r="N193" s="1135"/>
      <c r="O193" s="1135"/>
      <c r="P193" s="1135"/>
      <c r="Q193" s="1136"/>
      <c r="R193" s="1137"/>
      <c r="S193" s="1135"/>
      <c r="T193" s="1135"/>
      <c r="U193" s="1135"/>
      <c r="V193" s="1135"/>
      <c r="W193" s="1135"/>
      <c r="X193" s="1135"/>
      <c r="Y193" s="1135"/>
      <c r="Z193" s="1135"/>
      <c r="AA193" s="1135"/>
      <c r="AB193" s="1140"/>
      <c r="AC193" s="1072"/>
      <c r="AD193" s="784"/>
      <c r="AE193" s="784"/>
      <c r="AF193" s="784"/>
      <c r="AG193" s="784"/>
      <c r="AH193" s="784"/>
      <c r="AI193" s="784"/>
      <c r="AJ193" s="784"/>
      <c r="AK193" s="784"/>
      <c r="AL193" s="784"/>
      <c r="AM193" s="784"/>
      <c r="AN193" s="784"/>
      <c r="AO193" s="784"/>
      <c r="AP193" s="784"/>
      <c r="AQ193" s="784"/>
      <c r="AR193" s="784"/>
      <c r="AS193" s="784"/>
      <c r="AT193" s="784"/>
      <c r="AU193" s="784"/>
      <c r="AV193" s="784"/>
      <c r="AW193" s="784"/>
      <c r="AX193" s="784"/>
      <c r="AY193" s="784"/>
      <c r="AZ193" s="251"/>
      <c r="BA193" s="504"/>
      <c r="BB193" s="192"/>
      <c r="BC193" s="412"/>
      <c r="BD193" s="370"/>
      <c r="BE193" s="370"/>
      <c r="BF193" s="370"/>
      <c r="BG193" s="413"/>
      <c r="BH193" s="423"/>
      <c r="BI193" s="370"/>
      <c r="BJ193" s="370"/>
      <c r="BK193" s="370"/>
      <c r="BL193" s="413"/>
      <c r="BM193" s="423"/>
      <c r="BN193" s="370"/>
      <c r="BO193" s="370"/>
      <c r="BP193" s="370"/>
      <c r="BQ193" s="413"/>
      <c r="BR193" s="423"/>
      <c r="BS193" s="370"/>
      <c r="BT193" s="370"/>
      <c r="BU193" s="370"/>
      <c r="BV193" s="370"/>
      <c r="BW193" s="370"/>
      <c r="BX193" s="370"/>
      <c r="BY193" s="371"/>
      <c r="BZ193" s="371"/>
      <c r="CA193" s="371"/>
      <c r="CB193" s="371"/>
      <c r="CC193" s="371"/>
      <c r="CD193" s="2534"/>
      <c r="CE193" s="2534"/>
      <c r="CF193" s="2534"/>
      <c r="CG193" s="2534"/>
      <c r="CH193" s="2534"/>
      <c r="CI193" s="2534"/>
      <c r="CJ193" s="2534"/>
      <c r="CK193" s="2534"/>
      <c r="CL193" s="2534"/>
      <c r="CM193" s="2534"/>
      <c r="CN193" s="2534"/>
      <c r="CO193" s="2534"/>
      <c r="CP193" s="2534"/>
      <c r="CQ193" s="2534"/>
      <c r="CR193" s="2534"/>
      <c r="CS193" s="2534"/>
      <c r="CT193" s="2534"/>
      <c r="CU193" s="2534"/>
      <c r="CV193" s="2534"/>
      <c r="CW193" s="2534"/>
      <c r="CX193" s="2534"/>
      <c r="CY193" s="2534"/>
      <c r="CZ193" s="2534"/>
    </row>
    <row r="194" s="513" customFormat="true" ht="15" customHeight="true" x14ac:dyDescent="0.2">
      <c r="A194" s="891"/>
      <c r="B194" s="980"/>
      <c r="C194" s="1070"/>
      <c r="D194" s="1061"/>
      <c r="E194" s="1061"/>
      <c r="F194" s="1061"/>
      <c r="G194" s="1062"/>
      <c r="H194" s="1071"/>
      <c r="I194" s="1061"/>
      <c r="J194" s="1061"/>
      <c r="K194" s="1061"/>
      <c r="L194" s="1072"/>
      <c r="M194" s="1070"/>
      <c r="N194" s="1061"/>
      <c r="O194" s="1061"/>
      <c r="P194" s="1061"/>
      <c r="Q194" s="1062"/>
      <c r="R194" s="1071"/>
      <c r="S194" s="1061"/>
      <c r="T194" s="1061"/>
      <c r="U194" s="1061"/>
      <c r="V194" s="1061"/>
      <c r="W194" s="1061"/>
      <c r="X194" s="1061"/>
      <c r="Y194" s="1061"/>
      <c r="Z194" s="1061"/>
      <c r="AA194" s="1061"/>
      <c r="AB194" s="1061"/>
      <c r="AC194" s="1072"/>
      <c r="AD194" s="784"/>
      <c r="AE194" s="784"/>
      <c r="AF194" s="784"/>
      <c r="AG194" s="784"/>
      <c r="AH194" s="784"/>
      <c r="AI194" s="784"/>
      <c r="AJ194" s="784"/>
      <c r="AK194" s="784"/>
      <c r="AL194" s="784"/>
      <c r="AM194" s="784"/>
      <c r="AN194" s="784"/>
      <c r="AO194" s="784"/>
      <c r="AP194" s="784"/>
      <c r="AQ194" s="784"/>
      <c r="AR194" s="784"/>
      <c r="AS194" s="784"/>
      <c r="AT194" s="784"/>
      <c r="AU194" s="784"/>
      <c r="AV194" s="784"/>
      <c r="AW194" s="784"/>
      <c r="AX194" s="784"/>
      <c r="AY194" s="784"/>
      <c r="AZ194" s="251"/>
      <c r="BA194" s="504"/>
      <c r="BB194" s="192"/>
      <c r="BC194" s="412"/>
      <c r="BD194" s="370"/>
      <c r="BE194" s="370"/>
      <c r="BF194" s="370"/>
      <c r="BG194" s="413"/>
      <c r="BH194" s="423"/>
      <c r="BI194" s="370"/>
      <c r="BJ194" s="370"/>
      <c r="BK194" s="370"/>
      <c r="BL194" s="413"/>
      <c r="BM194" s="423"/>
      <c r="BN194" s="370"/>
      <c r="BO194" s="370"/>
      <c r="BP194" s="370"/>
      <c r="BQ194" s="413"/>
      <c r="BR194" s="423"/>
      <c r="BS194" s="370"/>
      <c r="BT194" s="370"/>
      <c r="BU194" s="370"/>
      <c r="BV194" s="370"/>
      <c r="BW194" s="370"/>
      <c r="BX194" s="370"/>
      <c r="BY194" s="371"/>
      <c r="BZ194" s="371"/>
      <c r="CA194" s="371"/>
      <c r="CB194" s="371"/>
      <c r="CC194" s="371"/>
      <c r="CD194" s="2534"/>
      <c r="CE194" s="2534"/>
      <c r="CF194" s="2534"/>
      <c r="CG194" s="2534"/>
      <c r="CH194" s="2534"/>
      <c r="CI194" s="2534"/>
      <c r="CJ194" s="2534"/>
      <c r="CK194" s="2534"/>
      <c r="CL194" s="2534"/>
      <c r="CM194" s="2534"/>
      <c r="CN194" s="2534"/>
      <c r="CO194" s="2534"/>
      <c r="CP194" s="2534"/>
      <c r="CQ194" s="2534"/>
      <c r="CR194" s="2534"/>
      <c r="CS194" s="2534"/>
      <c r="CT194" s="2534"/>
      <c r="CU194" s="2534"/>
      <c r="CV194" s="2534"/>
      <c r="CW194" s="2534"/>
      <c r="CX194" s="2534"/>
      <c r="CY194" s="2534"/>
      <c r="CZ194" s="2534"/>
    </row>
    <row r="195" s="157" customFormat="true" ht="15" customHeight="true" x14ac:dyDescent="0.2">
      <c r="A195" s="891"/>
      <c r="B195" s="980"/>
      <c r="C195" s="1070"/>
      <c r="D195" s="1061"/>
      <c r="E195" s="1061"/>
      <c r="F195" s="1061"/>
      <c r="G195" s="1062"/>
      <c r="H195" s="1071"/>
      <c r="I195" s="1061"/>
      <c r="J195" s="1061"/>
      <c r="K195" s="1061"/>
      <c r="L195" s="1072"/>
      <c r="M195" s="1070"/>
      <c r="N195" s="1061"/>
      <c r="O195" s="1061"/>
      <c r="P195" s="1061"/>
      <c r="Q195" s="1062"/>
      <c r="R195" s="1071"/>
      <c r="S195" s="1061"/>
      <c r="T195" s="1061"/>
      <c r="U195" s="1061"/>
      <c r="V195" s="1061"/>
      <c r="W195" s="1061"/>
      <c r="X195" s="1061"/>
      <c r="Y195" s="1061"/>
      <c r="Z195" s="1061"/>
      <c r="AA195" s="1061"/>
      <c r="AB195" s="1061"/>
      <c r="AC195" s="1072"/>
      <c r="AD195" s="784"/>
      <c r="AE195" s="784"/>
      <c r="AF195" s="784"/>
      <c r="AG195" s="784"/>
      <c r="AH195" s="784"/>
      <c r="AI195" s="784"/>
      <c r="AJ195" s="784"/>
      <c r="AK195" s="784"/>
      <c r="AL195" s="784"/>
      <c r="AM195" s="784"/>
      <c r="AN195" s="784"/>
      <c r="AO195" s="784"/>
      <c r="AP195" s="784"/>
      <c r="AQ195" s="784"/>
      <c r="AR195" s="784"/>
      <c r="AS195" s="784"/>
      <c r="AT195" s="784"/>
      <c r="AU195" s="784"/>
      <c r="AV195" s="784"/>
      <c r="AW195" s="784"/>
      <c r="AX195" s="784"/>
      <c r="AY195" s="784"/>
      <c r="AZ195" s="251"/>
      <c r="BA195" s="504"/>
      <c r="BB195" s="192"/>
      <c r="BC195" s="412"/>
      <c r="BD195" s="370"/>
      <c r="BE195" s="370"/>
      <c r="BF195" s="370"/>
      <c r="BG195" s="413"/>
      <c r="BH195" s="423"/>
      <c r="BI195" s="370"/>
      <c r="BJ195" s="370"/>
      <c r="BK195" s="370"/>
      <c r="BL195" s="413"/>
      <c r="BM195" s="423"/>
      <c r="BN195" s="370"/>
      <c r="BO195" s="370"/>
      <c r="BP195" s="370"/>
      <c r="BQ195" s="413"/>
      <c r="BR195" s="423"/>
      <c r="BS195" s="370"/>
      <c r="BT195" s="370"/>
      <c r="BU195" s="370"/>
      <c r="BV195" s="370"/>
      <c r="BW195" s="370"/>
      <c r="BX195" s="370"/>
      <c r="BY195" s="371"/>
      <c r="BZ195" s="371"/>
      <c r="CA195" s="371"/>
      <c r="CB195" s="371"/>
      <c r="CC195" s="371"/>
      <c r="CD195" s="2534"/>
      <c r="CE195" s="2534"/>
      <c r="CF195" s="2534"/>
      <c r="CG195" s="2534"/>
      <c r="CH195" s="2534"/>
      <c r="CI195" s="2534"/>
      <c r="CJ195" s="2534"/>
      <c r="CK195" s="2534"/>
      <c r="CL195" s="2534"/>
      <c r="CM195" s="2534"/>
      <c r="CN195" s="2534"/>
      <c r="CO195" s="2534"/>
      <c r="CP195" s="2534"/>
      <c r="CQ195" s="2534"/>
      <c r="CR195" s="2534"/>
      <c r="CS195" s="2534"/>
      <c r="CT195" s="2534"/>
      <c r="CU195" s="2534"/>
      <c r="CV195" s="2534"/>
      <c r="CW195" s="2534"/>
      <c r="CX195" s="2534"/>
      <c r="CY195" s="2534"/>
      <c r="CZ195" s="2534"/>
    </row>
    <row r="196" s="157" customFormat="true" ht="15" customHeight="true" x14ac:dyDescent="0.2">
      <c r="A196" s="891"/>
      <c r="B196" s="980"/>
      <c r="C196" s="1070"/>
      <c r="D196" s="1061"/>
      <c r="E196" s="1061"/>
      <c r="F196" s="1061"/>
      <c r="G196" s="1062"/>
      <c r="H196" s="1071"/>
      <c r="I196" s="1061"/>
      <c r="J196" s="1061"/>
      <c r="K196" s="1061"/>
      <c r="L196" s="1072"/>
      <c r="M196" s="1070"/>
      <c r="N196" s="1061"/>
      <c r="O196" s="1061"/>
      <c r="P196" s="1061"/>
      <c r="Q196" s="1062"/>
      <c r="R196" s="1071"/>
      <c r="S196" s="1061"/>
      <c r="T196" s="1061"/>
      <c r="U196" s="1061"/>
      <c r="V196" s="1061"/>
      <c r="W196" s="1061"/>
      <c r="X196" s="1061"/>
      <c r="Y196" s="1061"/>
      <c r="Z196" s="1061"/>
      <c r="AA196" s="1061"/>
      <c r="AB196" s="1061"/>
      <c r="AC196" s="1072"/>
      <c r="AD196" s="784"/>
      <c r="AE196" s="784"/>
      <c r="AF196" s="784"/>
      <c r="AG196" s="784"/>
      <c r="AH196" s="784"/>
      <c r="AI196" s="784"/>
      <c r="AJ196" s="784"/>
      <c r="AK196" s="784"/>
      <c r="AL196" s="784"/>
      <c r="AM196" s="784"/>
      <c r="AN196" s="784"/>
      <c r="AO196" s="784"/>
      <c r="AP196" s="784"/>
      <c r="AQ196" s="784"/>
      <c r="AR196" s="784"/>
      <c r="AS196" s="784"/>
      <c r="AT196" s="784"/>
      <c r="AU196" s="784"/>
      <c r="AV196" s="784"/>
      <c r="AW196" s="784"/>
      <c r="AX196" s="784"/>
      <c r="AY196" s="784"/>
      <c r="AZ196" s="251"/>
      <c r="BA196" s="504"/>
      <c r="BB196" s="192"/>
      <c r="BC196" s="412"/>
      <c r="BD196" s="370"/>
      <c r="BE196" s="370"/>
      <c r="BF196" s="370"/>
      <c r="BG196" s="413"/>
      <c r="BH196" s="423"/>
      <c r="BI196" s="370"/>
      <c r="BJ196" s="370"/>
      <c r="BK196" s="370"/>
      <c r="BL196" s="413"/>
      <c r="BM196" s="423"/>
      <c r="BN196" s="370"/>
      <c r="BO196" s="370"/>
      <c r="BP196" s="370"/>
      <c r="BQ196" s="413"/>
      <c r="BR196" s="423"/>
      <c r="BS196" s="370"/>
      <c r="BT196" s="370"/>
      <c r="BU196" s="370"/>
      <c r="BV196" s="370"/>
      <c r="BW196" s="370"/>
      <c r="BX196" s="370"/>
      <c r="BY196" s="371"/>
      <c r="BZ196" s="371"/>
      <c r="CA196" s="371"/>
      <c r="CB196" s="371"/>
      <c r="CC196" s="371"/>
      <c r="CD196" s="2534"/>
      <c r="CE196" s="2534"/>
      <c r="CF196" s="2534"/>
      <c r="CG196" s="2534"/>
      <c r="CH196" s="2534"/>
      <c r="CI196" s="2534"/>
      <c r="CJ196" s="2534"/>
      <c r="CK196" s="2534"/>
      <c r="CL196" s="2534"/>
      <c r="CM196" s="2534"/>
      <c r="CN196" s="2534"/>
      <c r="CO196" s="2534"/>
      <c r="CP196" s="2534"/>
      <c r="CQ196" s="2534"/>
      <c r="CR196" s="2534"/>
      <c r="CS196" s="2534"/>
      <c r="CT196" s="2534"/>
      <c r="CU196" s="2534"/>
      <c r="CV196" s="2534"/>
      <c r="CW196" s="2534"/>
      <c r="CX196" s="2534"/>
      <c r="CY196" s="2534"/>
      <c r="CZ196" s="2534"/>
    </row>
    <row r="197" s="157" customFormat="true" ht="15" customHeight="true" x14ac:dyDescent="0.2">
      <c r="A197" s="891"/>
      <c r="B197" s="980"/>
      <c r="C197" s="1070"/>
      <c r="D197" s="1061"/>
      <c r="E197" s="1061"/>
      <c r="F197" s="1061"/>
      <c r="G197" s="1062"/>
      <c r="H197" s="1071"/>
      <c r="I197" s="1061"/>
      <c r="J197" s="1061"/>
      <c r="K197" s="1061"/>
      <c r="L197" s="1072"/>
      <c r="M197" s="1070"/>
      <c r="N197" s="1061"/>
      <c r="O197" s="1061"/>
      <c r="P197" s="1061"/>
      <c r="Q197" s="1062"/>
      <c r="R197" s="1071"/>
      <c r="S197" s="1061"/>
      <c r="T197" s="1061"/>
      <c r="U197" s="1061"/>
      <c r="V197" s="1061"/>
      <c r="W197" s="1061"/>
      <c r="X197" s="1061"/>
      <c r="Y197" s="1061"/>
      <c r="Z197" s="1061"/>
      <c r="AA197" s="1061"/>
      <c r="AB197" s="1061"/>
      <c r="AC197" s="1072"/>
      <c r="AD197" s="784"/>
      <c r="AE197" s="784"/>
      <c r="AF197" s="784"/>
      <c r="AG197" s="784"/>
      <c r="AH197" s="784"/>
      <c r="AI197" s="784"/>
      <c r="AJ197" s="784"/>
      <c r="AK197" s="784"/>
      <c r="AL197" s="784"/>
      <c r="AM197" s="784"/>
      <c r="AN197" s="784"/>
      <c r="AO197" s="784"/>
      <c r="AP197" s="784"/>
      <c r="AQ197" s="784"/>
      <c r="AR197" s="784"/>
      <c r="AS197" s="784"/>
      <c r="AT197" s="784"/>
      <c r="AU197" s="784"/>
      <c r="AV197" s="784"/>
      <c r="AW197" s="784"/>
      <c r="AX197" s="784"/>
      <c r="AY197" s="784"/>
      <c r="AZ197" s="251"/>
      <c r="BA197" s="504"/>
      <c r="BB197" s="192"/>
      <c r="BC197" s="412"/>
      <c r="BD197" s="370"/>
      <c r="BE197" s="370"/>
      <c r="BF197" s="370"/>
      <c r="BG197" s="413"/>
      <c r="BH197" s="423"/>
      <c r="BI197" s="370"/>
      <c r="BJ197" s="370"/>
      <c r="BK197" s="370"/>
      <c r="BL197" s="413"/>
      <c r="BM197" s="423"/>
      <c r="BN197" s="370"/>
      <c r="BO197" s="370"/>
      <c r="BP197" s="370"/>
      <c r="BQ197" s="413"/>
      <c r="BR197" s="423"/>
      <c r="BS197" s="370"/>
      <c r="BT197" s="370"/>
      <c r="BU197" s="370"/>
      <c r="BV197" s="370"/>
      <c r="BW197" s="370"/>
      <c r="BX197" s="370"/>
      <c r="BY197" s="371"/>
      <c r="BZ197" s="371"/>
      <c r="CA197" s="371"/>
      <c r="CB197" s="371"/>
      <c r="CC197" s="371"/>
      <c r="CD197" s="2534"/>
      <c r="CE197" s="2534"/>
      <c r="CF197" s="2534"/>
      <c r="CG197" s="2534"/>
      <c r="CH197" s="2534"/>
      <c r="CI197" s="2534"/>
      <c r="CJ197" s="2534"/>
      <c r="CK197" s="2534"/>
      <c r="CL197" s="2534"/>
      <c r="CM197" s="2534"/>
      <c r="CN197" s="2534"/>
      <c r="CO197" s="2534"/>
      <c r="CP197" s="2534"/>
      <c r="CQ197" s="2534"/>
      <c r="CR197" s="2534"/>
      <c r="CS197" s="2534"/>
      <c r="CT197" s="2534"/>
      <c r="CU197" s="2534"/>
      <c r="CV197" s="2534"/>
      <c r="CW197" s="2534"/>
      <c r="CX197" s="2534"/>
      <c r="CY197" s="2534"/>
      <c r="CZ197" s="2534"/>
    </row>
    <row r="198" s="157" customFormat="true" ht="15" customHeight="true" x14ac:dyDescent="0.2">
      <c r="A198" s="891"/>
      <c r="B198" s="980"/>
      <c r="C198" s="1070"/>
      <c r="D198" s="1061"/>
      <c r="E198" s="1061"/>
      <c r="F198" s="1061"/>
      <c r="G198" s="1062"/>
      <c r="H198" s="1071"/>
      <c r="I198" s="1061"/>
      <c r="J198" s="1061"/>
      <c r="K198" s="1061"/>
      <c r="L198" s="1072"/>
      <c r="M198" s="1070"/>
      <c r="N198" s="1061"/>
      <c r="O198" s="1061"/>
      <c r="P198" s="1061"/>
      <c r="Q198" s="1062"/>
      <c r="R198" s="1071"/>
      <c r="S198" s="1061"/>
      <c r="T198" s="1061"/>
      <c r="U198" s="1061"/>
      <c r="V198" s="1061"/>
      <c r="W198" s="1061"/>
      <c r="X198" s="1061"/>
      <c r="Y198" s="1061"/>
      <c r="Z198" s="1061"/>
      <c r="AA198" s="1061"/>
      <c r="AB198" s="1061"/>
      <c r="AC198" s="1072"/>
      <c r="AD198" s="784"/>
      <c r="AE198" s="784"/>
      <c r="AF198" s="784"/>
      <c r="AG198" s="784"/>
      <c r="AH198" s="784"/>
      <c r="AI198" s="784"/>
      <c r="AJ198" s="784"/>
      <c r="AK198" s="784"/>
      <c r="AL198" s="784"/>
      <c r="AM198" s="784"/>
      <c r="AN198" s="784"/>
      <c r="AO198" s="784"/>
      <c r="AP198" s="784"/>
      <c r="AQ198" s="784"/>
      <c r="AR198" s="784"/>
      <c r="AS198" s="784"/>
      <c r="AT198" s="784"/>
      <c r="AU198" s="784"/>
      <c r="AV198" s="784"/>
      <c r="AW198" s="784"/>
      <c r="AX198" s="784"/>
      <c r="AY198" s="784"/>
      <c r="AZ198" s="251"/>
      <c r="BA198" s="504"/>
      <c r="BB198" s="192"/>
      <c r="BC198" s="412"/>
      <c r="BD198" s="370"/>
      <c r="BE198" s="370"/>
      <c r="BF198" s="370"/>
      <c r="BG198" s="413"/>
      <c r="BH198" s="423"/>
      <c r="BI198" s="370"/>
      <c r="BJ198" s="370"/>
      <c r="BK198" s="370"/>
      <c r="BL198" s="413"/>
      <c r="BM198" s="423"/>
      <c r="BN198" s="370"/>
      <c r="BO198" s="370"/>
      <c r="BP198" s="370"/>
      <c r="BQ198" s="413"/>
      <c r="BR198" s="423"/>
      <c r="BS198" s="370"/>
      <c r="BT198" s="370"/>
      <c r="BU198" s="370"/>
      <c r="BV198" s="370"/>
      <c r="BW198" s="370"/>
      <c r="BX198" s="370"/>
      <c r="BY198" s="371"/>
      <c r="BZ198" s="371"/>
      <c r="CA198" s="371"/>
      <c r="CB198" s="371"/>
      <c r="CC198" s="371"/>
      <c r="CD198" s="2534"/>
      <c r="CE198" s="2534"/>
      <c r="CF198" s="2534"/>
      <c r="CG198" s="2534"/>
      <c r="CH198" s="2534"/>
      <c r="CI198" s="2534"/>
      <c r="CJ198" s="2534"/>
      <c r="CK198" s="2534"/>
      <c r="CL198" s="2534"/>
      <c r="CM198" s="2534"/>
      <c r="CN198" s="2534"/>
      <c r="CO198" s="2534"/>
      <c r="CP198" s="2534"/>
      <c r="CQ198" s="2534"/>
      <c r="CR198" s="2534"/>
      <c r="CS198" s="2534"/>
      <c r="CT198" s="2534"/>
      <c r="CU198" s="2534"/>
      <c r="CV198" s="2534"/>
      <c r="CW198" s="2534"/>
      <c r="CX198" s="2534"/>
      <c r="CY198" s="2534"/>
      <c r="CZ198" s="2534"/>
    </row>
    <row r="199" s="157" customFormat="true" ht="15" customHeight="true" x14ac:dyDescent="0.2">
      <c r="A199" s="891"/>
      <c r="B199" s="980"/>
      <c r="C199" s="1070"/>
      <c r="D199" s="1061"/>
      <c r="E199" s="1061"/>
      <c r="F199" s="1061"/>
      <c r="G199" s="1062"/>
      <c r="H199" s="1071"/>
      <c r="I199" s="1061"/>
      <c r="J199" s="1061"/>
      <c r="K199" s="1061"/>
      <c r="L199" s="1072"/>
      <c r="M199" s="1070"/>
      <c r="N199" s="1061"/>
      <c r="O199" s="1061"/>
      <c r="P199" s="1061"/>
      <c r="Q199" s="1062"/>
      <c r="R199" s="1071"/>
      <c r="S199" s="1061"/>
      <c r="T199" s="1061"/>
      <c r="U199" s="1061"/>
      <c r="V199" s="1061"/>
      <c r="W199" s="1061"/>
      <c r="X199" s="1061"/>
      <c r="Y199" s="1061"/>
      <c r="Z199" s="1061"/>
      <c r="AA199" s="1061"/>
      <c r="AB199" s="1061"/>
      <c r="AC199" s="1072"/>
      <c r="AD199" s="784"/>
      <c r="AE199" s="784"/>
      <c r="AF199" s="784"/>
      <c r="AG199" s="784"/>
      <c r="AH199" s="784"/>
      <c r="AI199" s="784"/>
      <c r="AJ199" s="784"/>
      <c r="AK199" s="784"/>
      <c r="AL199" s="784"/>
      <c r="AM199" s="784"/>
      <c r="AN199" s="784"/>
      <c r="AO199" s="784"/>
      <c r="AP199" s="784"/>
      <c r="AQ199" s="784"/>
      <c r="AR199" s="784"/>
      <c r="AS199" s="784"/>
      <c r="AT199" s="784"/>
      <c r="AU199" s="784"/>
      <c r="AV199" s="784"/>
      <c r="AW199" s="784"/>
      <c r="AX199" s="784"/>
      <c r="AY199" s="784"/>
      <c r="AZ199" s="251"/>
      <c r="BA199" s="504"/>
      <c r="BB199" s="192"/>
      <c r="BC199" s="412"/>
      <c r="BD199" s="370"/>
      <c r="BE199" s="370"/>
      <c r="BF199" s="370"/>
      <c r="BG199" s="413"/>
      <c r="BH199" s="423"/>
      <c r="BI199" s="370"/>
      <c r="BJ199" s="370"/>
      <c r="BK199" s="370"/>
      <c r="BL199" s="413"/>
      <c r="BM199" s="423"/>
      <c r="BN199" s="370"/>
      <c r="BO199" s="370"/>
      <c r="BP199" s="370"/>
      <c r="BQ199" s="413"/>
      <c r="BR199" s="423"/>
      <c r="BS199" s="370"/>
      <c r="BT199" s="370"/>
      <c r="BU199" s="370"/>
      <c r="BV199" s="370"/>
      <c r="BW199" s="370"/>
      <c r="BX199" s="370"/>
      <c r="BY199" s="371"/>
      <c r="BZ199" s="371"/>
      <c r="CA199" s="371"/>
      <c r="CB199" s="371"/>
      <c r="CC199" s="371"/>
      <c r="CD199" s="2534"/>
      <c r="CE199" s="2534"/>
      <c r="CF199" s="2534"/>
      <c r="CG199" s="2534"/>
      <c r="CH199" s="2534"/>
      <c r="CI199" s="2534"/>
      <c r="CJ199" s="2534"/>
      <c r="CK199" s="2534"/>
      <c r="CL199" s="2534"/>
      <c r="CM199" s="2534"/>
      <c r="CN199" s="2534"/>
      <c r="CO199" s="2534"/>
      <c r="CP199" s="2534"/>
      <c r="CQ199" s="2534"/>
      <c r="CR199" s="2534"/>
      <c r="CS199" s="2534"/>
      <c r="CT199" s="2534"/>
      <c r="CU199" s="2534"/>
      <c r="CV199" s="2534"/>
      <c r="CW199" s="2534"/>
      <c r="CX199" s="2534"/>
      <c r="CY199" s="2534"/>
      <c r="CZ199" s="2534"/>
    </row>
    <row r="200" s="157" customFormat="true" ht="15" customHeight="true" x14ac:dyDescent="0.2">
      <c r="A200" s="891"/>
      <c r="B200" s="980"/>
      <c r="C200" s="1070"/>
      <c r="D200" s="1061"/>
      <c r="E200" s="1061"/>
      <c r="F200" s="1061"/>
      <c r="G200" s="1062"/>
      <c r="H200" s="1071"/>
      <c r="I200" s="1061"/>
      <c r="J200" s="1061"/>
      <c r="K200" s="1061"/>
      <c r="L200" s="1072"/>
      <c r="M200" s="1070"/>
      <c r="N200" s="1061"/>
      <c r="O200" s="1061"/>
      <c r="P200" s="1061"/>
      <c r="Q200" s="1062"/>
      <c r="R200" s="1071"/>
      <c r="S200" s="1061"/>
      <c r="T200" s="1061"/>
      <c r="U200" s="1061"/>
      <c r="V200" s="1061"/>
      <c r="W200" s="1061"/>
      <c r="X200" s="1061"/>
      <c r="Y200" s="1061"/>
      <c r="Z200" s="1061"/>
      <c r="AA200" s="1061"/>
      <c r="AB200" s="1061"/>
      <c r="AC200" s="1072"/>
      <c r="AD200" s="784"/>
      <c r="AE200" s="784"/>
      <c r="AF200" s="784"/>
      <c r="AG200" s="784"/>
      <c r="AH200" s="784"/>
      <c r="AI200" s="784"/>
      <c r="AJ200" s="784"/>
      <c r="AK200" s="784"/>
      <c r="AL200" s="784"/>
      <c r="AM200" s="784"/>
      <c r="AN200" s="784"/>
      <c r="AO200" s="784"/>
      <c r="AP200" s="784"/>
      <c r="AQ200" s="784"/>
      <c r="AR200" s="784"/>
      <c r="AS200" s="784"/>
      <c r="AT200" s="784"/>
      <c r="AU200" s="784"/>
      <c r="AV200" s="784"/>
      <c r="AW200" s="784"/>
      <c r="AX200" s="784"/>
      <c r="AY200" s="784"/>
      <c r="AZ200" s="251"/>
      <c r="BA200" s="504"/>
      <c r="BB200" s="192"/>
      <c r="BC200" s="412"/>
      <c r="BD200" s="370"/>
      <c r="BE200" s="370"/>
      <c r="BF200" s="370"/>
      <c r="BG200" s="413"/>
      <c r="BH200" s="423"/>
      <c r="BI200" s="370"/>
      <c r="BJ200" s="370"/>
      <c r="BK200" s="370"/>
      <c r="BL200" s="413"/>
      <c r="BM200" s="423"/>
      <c r="BN200" s="370"/>
      <c r="BO200" s="370"/>
      <c r="BP200" s="370"/>
      <c r="BQ200" s="413"/>
      <c r="BR200" s="423"/>
      <c r="BS200" s="370"/>
      <c r="BT200" s="370"/>
      <c r="BU200" s="370"/>
      <c r="BV200" s="370"/>
      <c r="BW200" s="370"/>
      <c r="BX200" s="370"/>
      <c r="BY200" s="371"/>
      <c r="BZ200" s="371"/>
      <c r="CA200" s="371"/>
      <c r="CB200" s="371"/>
      <c r="CC200" s="371"/>
      <c r="CD200" s="2534"/>
      <c r="CE200" s="2534"/>
      <c r="CF200" s="2534"/>
      <c r="CG200" s="2534"/>
      <c r="CH200" s="2534"/>
      <c r="CI200" s="2534"/>
      <c r="CJ200" s="2534"/>
      <c r="CK200" s="2534"/>
      <c r="CL200" s="2534"/>
      <c r="CM200" s="2534"/>
      <c r="CN200" s="2534"/>
      <c r="CO200" s="2534"/>
      <c r="CP200" s="2534"/>
      <c r="CQ200" s="2534"/>
      <c r="CR200" s="2534"/>
      <c r="CS200" s="2534"/>
      <c r="CT200" s="2534"/>
      <c r="CU200" s="2534"/>
      <c r="CV200" s="2534"/>
      <c r="CW200" s="2534"/>
      <c r="CX200" s="2534"/>
      <c r="CY200" s="2534"/>
      <c r="CZ200" s="2534"/>
    </row>
    <row r="201" s="157" customFormat="true" ht="15" customHeight="true" x14ac:dyDescent="0.2">
      <c r="A201" s="891"/>
      <c r="B201" s="980"/>
      <c r="C201" s="1070"/>
      <c r="D201" s="1061"/>
      <c r="E201" s="1061"/>
      <c r="F201" s="1061"/>
      <c r="G201" s="1062"/>
      <c r="H201" s="1071"/>
      <c r="I201" s="1061"/>
      <c r="J201" s="1061"/>
      <c r="K201" s="1061"/>
      <c r="L201" s="1072"/>
      <c r="M201" s="1070"/>
      <c r="N201" s="1061"/>
      <c r="O201" s="1061"/>
      <c r="P201" s="1061"/>
      <c r="Q201" s="1062"/>
      <c r="R201" s="1071"/>
      <c r="S201" s="1061"/>
      <c r="T201" s="1061"/>
      <c r="U201" s="1061"/>
      <c r="V201" s="1061"/>
      <c r="W201" s="1061"/>
      <c r="X201" s="1061"/>
      <c r="Y201" s="1061"/>
      <c r="Z201" s="1061"/>
      <c r="AA201" s="1061"/>
      <c r="AB201" s="1061"/>
      <c r="AC201" s="1072"/>
      <c r="AD201" s="784"/>
      <c r="AE201" s="784"/>
      <c r="AF201" s="784"/>
      <c r="AG201" s="784"/>
      <c r="AH201" s="784"/>
      <c r="AI201" s="784"/>
      <c r="AJ201" s="784"/>
      <c r="AK201" s="784"/>
      <c r="AL201" s="784"/>
      <c r="AM201" s="784"/>
      <c r="AN201" s="784"/>
      <c r="AO201" s="784"/>
      <c r="AP201" s="784"/>
      <c r="AQ201" s="784"/>
      <c r="AR201" s="784"/>
      <c r="AS201" s="784"/>
      <c r="AT201" s="784"/>
      <c r="AU201" s="784"/>
      <c r="AV201" s="784"/>
      <c r="AW201" s="784"/>
      <c r="AX201" s="784"/>
      <c r="AY201" s="784"/>
      <c r="AZ201" s="251"/>
      <c r="BA201" s="504"/>
      <c r="BB201" s="192"/>
      <c r="BC201" s="412"/>
      <c r="BD201" s="370"/>
      <c r="BE201" s="370"/>
      <c r="BF201" s="370"/>
      <c r="BG201" s="413"/>
      <c r="BH201" s="423"/>
      <c r="BI201" s="370"/>
      <c r="BJ201" s="370"/>
      <c r="BK201" s="370"/>
      <c r="BL201" s="413"/>
      <c r="BM201" s="423"/>
      <c r="BN201" s="370"/>
      <c r="BO201" s="370"/>
      <c r="BP201" s="370"/>
      <c r="BQ201" s="413"/>
      <c r="BR201" s="423"/>
      <c r="BS201" s="370"/>
      <c r="BT201" s="370"/>
      <c r="BU201" s="370"/>
      <c r="BV201" s="370"/>
      <c r="BW201" s="370"/>
      <c r="BX201" s="370"/>
      <c r="BY201" s="371"/>
      <c r="BZ201" s="371"/>
      <c r="CA201" s="371"/>
      <c r="CB201" s="371"/>
      <c r="CC201" s="371"/>
      <c r="CD201" s="2534"/>
      <c r="CE201" s="2534"/>
      <c r="CF201" s="2534"/>
      <c r="CG201" s="2534"/>
      <c r="CH201" s="2534"/>
      <c r="CI201" s="2534"/>
      <c r="CJ201" s="2534"/>
      <c r="CK201" s="2534"/>
      <c r="CL201" s="2534"/>
      <c r="CM201" s="2534"/>
      <c r="CN201" s="2534"/>
      <c r="CO201" s="2534"/>
      <c r="CP201" s="2534"/>
      <c r="CQ201" s="2534"/>
      <c r="CR201" s="2534"/>
      <c r="CS201" s="2534"/>
      <c r="CT201" s="2534"/>
      <c r="CU201" s="2534"/>
      <c r="CV201" s="2534"/>
      <c r="CW201" s="2534"/>
      <c r="CX201" s="2534"/>
      <c r="CY201" s="2534"/>
      <c r="CZ201" s="2534"/>
    </row>
    <row r="202" s="157" customFormat="true" ht="15" customHeight="true" x14ac:dyDescent="0.2">
      <c r="A202" s="891"/>
      <c r="B202" s="980"/>
      <c r="C202" s="1070"/>
      <c r="D202" s="1061"/>
      <c r="E202" s="1061"/>
      <c r="F202" s="1061"/>
      <c r="G202" s="1062"/>
      <c r="H202" s="1071"/>
      <c r="I202" s="1061"/>
      <c r="J202" s="1061"/>
      <c r="K202" s="1061"/>
      <c r="L202" s="1072"/>
      <c r="M202" s="1070"/>
      <c r="N202" s="1061"/>
      <c r="O202" s="1061"/>
      <c r="P202" s="1061"/>
      <c r="Q202" s="1062"/>
      <c r="R202" s="1071"/>
      <c r="S202" s="1061"/>
      <c r="T202" s="1061"/>
      <c r="U202" s="1061"/>
      <c r="V202" s="1061"/>
      <c r="W202" s="1061"/>
      <c r="X202" s="1061"/>
      <c r="Y202" s="1061"/>
      <c r="Z202" s="1061"/>
      <c r="AA202" s="1061"/>
      <c r="AB202" s="1061"/>
      <c r="AC202" s="1072"/>
      <c r="AD202" s="784"/>
      <c r="AE202" s="784"/>
      <c r="AF202" s="784"/>
      <c r="AG202" s="784"/>
      <c r="AH202" s="784"/>
      <c r="AI202" s="784"/>
      <c r="AJ202" s="784"/>
      <c r="AK202" s="784"/>
      <c r="AL202" s="784"/>
      <c r="AM202" s="784"/>
      <c r="AN202" s="784"/>
      <c r="AO202" s="784"/>
      <c r="AP202" s="784"/>
      <c r="AQ202" s="784"/>
      <c r="AR202" s="784"/>
      <c r="AS202" s="784"/>
      <c r="AT202" s="784"/>
      <c r="AU202" s="784"/>
      <c r="AV202" s="784"/>
      <c r="AW202" s="784"/>
      <c r="AX202" s="784"/>
      <c r="AY202" s="784"/>
      <c r="AZ202" s="251"/>
      <c r="BA202" s="504"/>
      <c r="BB202" s="192"/>
      <c r="BC202" s="412"/>
      <c r="BD202" s="370"/>
      <c r="BE202" s="370"/>
      <c r="BF202" s="370"/>
      <c r="BG202" s="413"/>
      <c r="BH202" s="423"/>
      <c r="BI202" s="370"/>
      <c r="BJ202" s="370"/>
      <c r="BK202" s="370"/>
      <c r="BL202" s="413"/>
      <c r="BM202" s="423"/>
      <c r="BN202" s="370"/>
      <c r="BO202" s="370"/>
      <c r="BP202" s="370"/>
      <c r="BQ202" s="413"/>
      <c r="BR202" s="423"/>
      <c r="BS202" s="370"/>
      <c r="BT202" s="370"/>
      <c r="BU202" s="370"/>
      <c r="BV202" s="370"/>
      <c r="BW202" s="370"/>
      <c r="BX202" s="370"/>
      <c r="BY202" s="371"/>
      <c r="BZ202" s="371"/>
      <c r="CA202" s="371"/>
      <c r="CB202" s="371"/>
      <c r="CC202" s="371"/>
      <c r="CD202" s="2534"/>
      <c r="CE202" s="2534"/>
      <c r="CF202" s="2534"/>
      <c r="CG202" s="2534"/>
      <c r="CH202" s="2534"/>
      <c r="CI202" s="2534"/>
      <c r="CJ202" s="2534"/>
      <c r="CK202" s="2534"/>
      <c r="CL202" s="2534"/>
      <c r="CM202" s="2534"/>
      <c r="CN202" s="2534"/>
      <c r="CO202" s="2534"/>
      <c r="CP202" s="2534"/>
      <c r="CQ202" s="2534"/>
      <c r="CR202" s="2534"/>
      <c r="CS202" s="2534"/>
      <c r="CT202" s="2534"/>
      <c r="CU202" s="2534"/>
      <c r="CV202" s="2534"/>
      <c r="CW202" s="2534"/>
      <c r="CX202" s="2534"/>
      <c r="CY202" s="2534"/>
      <c r="CZ202" s="2534"/>
    </row>
    <row r="203" s="833" customFormat="true" ht="15" customHeight="true" x14ac:dyDescent="0.2">
      <c r="A203" s="2005"/>
      <c r="B203" s="2158"/>
      <c r="C203" s="2091"/>
      <c r="D203" s="2092"/>
      <c r="E203" s="2092"/>
      <c r="F203" s="2092"/>
      <c r="G203" s="2093"/>
      <c r="H203" s="2094"/>
      <c r="I203" s="2092"/>
      <c r="J203" s="2092"/>
      <c r="K203" s="2092"/>
      <c r="L203" s="2095"/>
      <c r="M203" s="2096"/>
      <c r="N203" s="2092"/>
      <c r="O203" s="2092"/>
      <c r="P203" s="2092"/>
      <c r="Q203" s="2093"/>
      <c r="R203" s="2094"/>
      <c r="S203" s="2092"/>
      <c r="T203" s="2092"/>
      <c r="U203" s="2092"/>
      <c r="V203" s="2092"/>
      <c r="W203" s="2092"/>
      <c r="X203" s="2092"/>
      <c r="Y203" s="2092"/>
      <c r="Z203" s="2092"/>
      <c r="AA203" s="2092"/>
      <c r="AB203" s="2092"/>
      <c r="AC203" s="2663"/>
      <c r="AD203" s="375"/>
      <c r="AE203" s="375"/>
      <c r="AF203" s="375"/>
      <c r="AG203" s="375"/>
      <c r="AH203" s="375"/>
      <c r="AI203" s="375"/>
      <c r="AJ203" s="375"/>
      <c r="AK203" s="375"/>
      <c r="AL203" s="375"/>
      <c r="AM203" s="375"/>
      <c r="AN203" s="375"/>
      <c r="AO203" s="375"/>
      <c r="AP203" s="375"/>
      <c r="AQ203" s="375"/>
      <c r="AR203" s="375"/>
      <c r="AS203" s="375"/>
      <c r="AT203" s="375"/>
      <c r="AU203" s="375"/>
      <c r="AV203" s="375"/>
      <c r="AW203" s="375"/>
      <c r="AX203" s="375"/>
      <c r="AY203" s="375"/>
      <c r="AZ203" s="834"/>
      <c r="BA203" s="504"/>
      <c r="BB203" s="192"/>
      <c r="BC203" s="412"/>
      <c r="BD203" s="370"/>
      <c r="BE203" s="370"/>
      <c r="BF203" s="370"/>
      <c r="BG203" s="413"/>
      <c r="BH203" s="423"/>
      <c r="BI203" s="370"/>
      <c r="BJ203" s="370"/>
      <c r="BK203" s="370"/>
      <c r="BL203" s="413"/>
      <c r="BM203" s="423"/>
      <c r="BN203" s="370"/>
      <c r="BO203" s="370"/>
      <c r="BP203" s="370"/>
      <c r="BQ203" s="413"/>
      <c r="BR203" s="423"/>
      <c r="BS203" s="370"/>
      <c r="BT203" s="370"/>
      <c r="BU203" s="370"/>
      <c r="BV203" s="370"/>
      <c r="BW203" s="370"/>
      <c r="BX203" s="370"/>
      <c r="BY203" s="371"/>
      <c r="BZ203" s="371"/>
      <c r="CA203" s="371"/>
      <c r="CB203" s="371"/>
      <c r="CC203" s="371"/>
      <c r="CD203" s="2534"/>
      <c r="CE203" s="2534"/>
      <c r="CF203" s="2534"/>
      <c r="CG203" s="2534"/>
      <c r="CH203" s="2534"/>
      <c r="CI203" s="2534"/>
      <c r="CJ203" s="2534"/>
      <c r="CK203" s="2534"/>
      <c r="CL203" s="2534"/>
      <c r="CM203" s="2534"/>
      <c r="CN203" s="2534"/>
      <c r="CO203" s="2534"/>
      <c r="CP203" s="2534"/>
      <c r="CQ203" s="2534"/>
      <c r="CR203" s="2534"/>
      <c r="CS203" s="2534"/>
      <c r="CT203" s="2534"/>
      <c r="CU203" s="2534"/>
      <c r="CV203" s="2534"/>
      <c r="CW203" s="2534"/>
      <c r="CX203" s="2534"/>
      <c r="CY203" s="2534"/>
      <c r="CZ203" s="2534"/>
    </row>
    <row r="204" s="833" customFormat="true" ht="15" customHeight="true" x14ac:dyDescent="0.2">
      <c r="A204" s="2005"/>
      <c r="B204" s="2158"/>
      <c r="C204" s="2091"/>
      <c r="D204" s="2092"/>
      <c r="E204" s="2092"/>
      <c r="F204" s="2092"/>
      <c r="G204" s="2093"/>
      <c r="H204" s="2094"/>
      <c r="I204" s="2092"/>
      <c r="J204" s="2092"/>
      <c r="K204" s="2092"/>
      <c r="L204" s="2095"/>
      <c r="M204" s="2096"/>
      <c r="N204" s="2092"/>
      <c r="O204" s="2092"/>
      <c r="P204" s="2092"/>
      <c r="Q204" s="2093"/>
      <c r="R204" s="2094"/>
      <c r="S204" s="2092"/>
      <c r="T204" s="2092"/>
      <c r="U204" s="2092"/>
      <c r="V204" s="2092"/>
      <c r="W204" s="2092"/>
      <c r="X204" s="2092"/>
      <c r="Y204" s="2092"/>
      <c r="Z204" s="2092"/>
      <c r="AA204" s="2092"/>
      <c r="AB204" s="2092"/>
      <c r="AC204" s="2663"/>
      <c r="AD204" s="375"/>
      <c r="AE204" s="375"/>
      <c r="AF204" s="375"/>
      <c r="AG204" s="375"/>
      <c r="AH204" s="375"/>
      <c r="AI204" s="375"/>
      <c r="AJ204" s="375"/>
      <c r="AK204" s="375"/>
      <c r="AL204" s="375"/>
      <c r="AM204" s="375"/>
      <c r="AN204" s="375"/>
      <c r="AO204" s="375"/>
      <c r="AP204" s="375"/>
      <c r="AQ204" s="375"/>
      <c r="AR204" s="375"/>
      <c r="AS204" s="375"/>
      <c r="AT204" s="375"/>
      <c r="AU204" s="375"/>
      <c r="AV204" s="375"/>
      <c r="AW204" s="375"/>
      <c r="AX204" s="375"/>
      <c r="AY204" s="375"/>
      <c r="AZ204" s="834"/>
      <c r="BA204" s="504"/>
      <c r="BB204" s="192"/>
      <c r="BC204" s="412"/>
      <c r="BD204" s="370"/>
      <c r="BE204" s="370"/>
      <c r="BF204" s="370"/>
      <c r="BG204" s="413"/>
      <c r="BH204" s="423"/>
      <c r="BI204" s="370"/>
      <c r="BJ204" s="370"/>
      <c r="BK204" s="370"/>
      <c r="BL204" s="413"/>
      <c r="BM204" s="423"/>
      <c r="BN204" s="370"/>
      <c r="BO204" s="370"/>
      <c r="BP204" s="370"/>
      <c r="BQ204" s="413"/>
      <c r="BR204" s="423"/>
      <c r="BS204" s="370"/>
      <c r="BT204" s="370"/>
      <c r="BU204" s="370"/>
      <c r="BV204" s="370"/>
      <c r="BW204" s="370"/>
      <c r="BX204" s="370"/>
      <c r="BY204" s="371"/>
      <c r="BZ204" s="371"/>
      <c r="CA204" s="371"/>
      <c r="CB204" s="371"/>
      <c r="CC204" s="371"/>
      <c r="CD204" s="2534"/>
      <c r="CE204" s="2534"/>
      <c r="CF204" s="2534"/>
      <c r="CG204" s="2534"/>
      <c r="CH204" s="2534"/>
      <c r="CI204" s="2534"/>
      <c r="CJ204" s="2534"/>
      <c r="CK204" s="2534"/>
      <c r="CL204" s="2534"/>
      <c r="CM204" s="2534"/>
      <c r="CN204" s="2534"/>
      <c r="CO204" s="2534"/>
      <c r="CP204" s="2534"/>
      <c r="CQ204" s="2534"/>
      <c r="CR204" s="2534"/>
      <c r="CS204" s="2534"/>
      <c r="CT204" s="2534"/>
      <c r="CU204" s="2534"/>
      <c r="CV204" s="2534"/>
      <c r="CW204" s="2534"/>
      <c r="CX204" s="2534"/>
      <c r="CY204" s="2534"/>
      <c r="CZ204" s="2534"/>
    </row>
    <row r="205" s="833" customFormat="true" ht="15" customHeight="true" x14ac:dyDescent="0.2">
      <c r="A205" s="2012"/>
      <c r="B205" s="2160"/>
      <c r="C205" s="2115"/>
      <c r="D205" s="2116"/>
      <c r="E205" s="2116"/>
      <c r="F205" s="2116"/>
      <c r="G205" s="2117"/>
      <c r="H205" s="2118"/>
      <c r="I205" s="2116"/>
      <c r="J205" s="2116"/>
      <c r="K205" s="2116"/>
      <c r="L205" s="2119"/>
      <c r="M205" s="2120"/>
      <c r="N205" s="2116"/>
      <c r="O205" s="2116"/>
      <c r="P205" s="2116"/>
      <c r="Q205" s="2117"/>
      <c r="R205" s="2118"/>
      <c r="S205" s="2116"/>
      <c r="T205" s="2116"/>
      <c r="U205" s="2116"/>
      <c r="V205" s="2116"/>
      <c r="W205" s="2116"/>
      <c r="X205" s="2116"/>
      <c r="Y205" s="2116"/>
      <c r="Z205" s="2116"/>
      <c r="AA205" s="2116"/>
      <c r="AB205" s="2116"/>
      <c r="AC205" s="2669"/>
      <c r="AD205" s="375"/>
      <c r="AE205" s="375"/>
      <c r="AF205" s="375"/>
      <c r="AG205" s="375"/>
      <c r="AH205" s="375"/>
      <c r="AI205" s="375"/>
      <c r="AJ205" s="375"/>
      <c r="AK205" s="375"/>
      <c r="AL205" s="375"/>
      <c r="AM205" s="375"/>
      <c r="AN205" s="375"/>
      <c r="AO205" s="375"/>
      <c r="AP205" s="375"/>
      <c r="AQ205" s="375"/>
      <c r="AR205" s="375"/>
      <c r="AS205" s="375"/>
      <c r="AT205" s="375"/>
      <c r="AU205" s="375"/>
      <c r="AV205" s="375"/>
      <c r="AW205" s="375"/>
      <c r="AX205" s="375"/>
      <c r="AY205" s="375"/>
      <c r="AZ205" s="834"/>
      <c r="BA205" s="504"/>
      <c r="BB205" s="192"/>
      <c r="BC205" s="432"/>
      <c r="BD205" s="429"/>
      <c r="BE205" s="429"/>
      <c r="BF205" s="429"/>
      <c r="BG205" s="431"/>
      <c r="BH205" s="428"/>
      <c r="BI205" s="429"/>
      <c r="BJ205" s="429"/>
      <c r="BK205" s="429"/>
      <c r="BL205" s="431"/>
      <c r="BM205" s="428"/>
      <c r="BN205" s="429"/>
      <c r="BO205" s="429"/>
      <c r="BP205" s="429"/>
      <c r="BQ205" s="431"/>
      <c r="BR205" s="428"/>
      <c r="BS205" s="429"/>
      <c r="BT205" s="429"/>
      <c r="BU205" s="429"/>
      <c r="BV205" s="429"/>
      <c r="BW205" s="429"/>
      <c r="BX205" s="429"/>
      <c r="BY205" s="430"/>
      <c r="BZ205" s="430"/>
      <c r="CA205" s="430"/>
      <c r="CB205" s="430"/>
      <c r="CC205" s="430"/>
      <c r="CD205" s="2534"/>
      <c r="CE205" s="2534"/>
      <c r="CF205" s="2534"/>
      <c r="CG205" s="2534"/>
      <c r="CH205" s="2534"/>
      <c r="CI205" s="2534"/>
      <c r="CJ205" s="2534"/>
      <c r="CK205" s="2534"/>
      <c r="CL205" s="2534"/>
      <c r="CM205" s="2534"/>
      <c r="CN205" s="2534"/>
      <c r="CO205" s="2534"/>
      <c r="CP205" s="2534"/>
      <c r="CQ205" s="2534"/>
      <c r="CR205" s="2534"/>
      <c r="CS205" s="2534"/>
      <c r="CT205" s="2534"/>
      <c r="CU205" s="2534"/>
      <c r="CV205" s="2534"/>
      <c r="CW205" s="2534"/>
      <c r="CX205" s="2534"/>
      <c r="CY205" s="2534"/>
      <c r="CZ205" s="2534"/>
    </row>
    <row r="206" s="835" customFormat="true" ht="250.15" customHeight="true" x14ac:dyDescent="0.2">
      <c r="B206" s="833"/>
      <c r="AD206" s="251"/>
      <c r="AE206" s="251"/>
      <c r="AF206" s="251"/>
      <c r="AG206" s="251"/>
      <c r="AH206" s="251"/>
      <c r="AI206" s="251"/>
      <c r="AJ206" s="251"/>
      <c r="AK206" s="251"/>
      <c r="AL206" s="251"/>
      <c r="AM206" s="251"/>
      <c r="AN206" s="251"/>
      <c r="AO206" s="251"/>
      <c r="AP206" s="251"/>
      <c r="AQ206" s="251"/>
      <c r="AR206" s="251"/>
      <c r="AS206" s="251"/>
      <c r="AT206" s="251"/>
      <c r="AU206" s="251"/>
      <c r="AV206" s="251"/>
      <c r="AW206" s="251"/>
      <c r="AX206" s="251"/>
      <c r="AY206" s="251"/>
      <c r="AZ206" s="251"/>
      <c r="BA206" s="158"/>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8"/>
      <c r="BZ206" s="250"/>
      <c r="CA206" s="250"/>
      <c r="CB206" s="250"/>
      <c r="CC206" s="250"/>
      <c r="CD206" s="250"/>
      <c r="CE206" s="250"/>
      <c r="CF206" s="250"/>
      <c r="CG206" s="250"/>
      <c r="CH206" s="250"/>
      <c r="CI206" s="250"/>
      <c r="CJ206" s="250"/>
      <c r="CK206" s="250"/>
      <c r="CL206" s="250"/>
      <c r="CM206" s="250"/>
      <c r="CN206" s="250"/>
      <c r="CO206" s="250"/>
      <c r="CP206" s="250"/>
      <c r="CQ206" s="250"/>
      <c r="CR206" s="250"/>
      <c r="CS206" s="250"/>
      <c r="CT206" s="250"/>
      <c r="CU206" s="250"/>
      <c r="CV206" s="250"/>
      <c r="CW206" s="250"/>
      <c r="CX206" s="250"/>
      <c r="CY206" s="250"/>
      <c r="CZ206" s="250"/>
    </row>
    <row r="207" s="137" customFormat="true" ht="18" customHeight="true" x14ac:dyDescent="0.2">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B207" s="160"/>
      <c r="BZ207" s="246"/>
      <c r="CA207" s="246"/>
      <c r="CB207" s="246"/>
      <c r="CC207" s="246"/>
      <c r="CD207" s="246"/>
      <c r="CE207" s="246"/>
      <c r="CF207" s="246"/>
      <c r="CG207" s="246"/>
      <c r="CH207" s="246"/>
      <c r="CI207" s="246"/>
      <c r="CJ207" s="246"/>
      <c r="CK207" s="246"/>
      <c r="CL207" s="246"/>
      <c r="CM207" s="246"/>
      <c r="CN207" s="246"/>
      <c r="CO207" s="246"/>
      <c r="CP207" s="246"/>
      <c r="CQ207" s="246"/>
      <c r="CR207" s="246"/>
      <c r="CS207" s="246"/>
      <c r="CT207" s="246"/>
      <c r="CU207" s="246"/>
      <c r="CV207" s="246"/>
      <c r="CW207" s="246"/>
      <c r="CX207" s="246"/>
      <c r="CY207" s="246"/>
      <c r="CZ207" s="246"/>
    </row>
    <row r="208" s="137" customFormat="true" ht="22.5" customHeight="true" x14ac:dyDescent="0.35">
      <c r="A208" s="2903" t="str">
        <f>A1026</f>
        <v>Cameroon</v>
      </c>
      <c r="B208" s="2904"/>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B208" s="160"/>
      <c r="BZ208" s="246"/>
      <c r="CA208" s="246"/>
      <c r="CB208" s="246"/>
      <c r="CC208" s="246"/>
      <c r="CD208" s="246"/>
      <c r="CE208" s="246"/>
      <c r="CF208" s="246"/>
      <c r="CG208" s="246"/>
      <c r="CH208" s="246"/>
      <c r="CI208" s="246"/>
      <c r="CJ208" s="246"/>
      <c r="CK208" s="246"/>
      <c r="CL208" s="246"/>
      <c r="CM208" s="246"/>
      <c r="CN208" s="246"/>
      <c r="CO208" s="246"/>
      <c r="CP208" s="246"/>
      <c r="CQ208" s="246"/>
      <c r="CR208" s="246"/>
      <c r="CS208" s="246"/>
      <c r="CT208" s="246"/>
      <c r="CU208" s="246"/>
      <c r="CV208" s="246"/>
      <c r="CW208" s="246"/>
      <c r="CX208" s="246"/>
      <c r="CY208" s="246"/>
      <c r="CZ208" s="246"/>
    </row>
    <row r="209" s="137" customFormat="true" ht="22.5" customHeight="true" x14ac:dyDescent="0.35">
      <c r="A209" s="164" t="str">
        <f>A1034</f>
        <v>2011</v>
      </c>
      <c r="B209" s="165"/>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B209" s="160"/>
      <c r="BZ209" s="246"/>
      <c r="CA209" s="246"/>
      <c r="CB209" s="246"/>
      <c r="CC209" s="246"/>
      <c r="CD209" s="246"/>
      <c r="CE209" s="246"/>
      <c r="CF209" s="246"/>
      <c r="CG209" s="246"/>
      <c r="CH209" s="246"/>
      <c r="CI209" s="246"/>
      <c r="CJ209" s="246"/>
      <c r="CK209" s="246"/>
      <c r="CL209" s="246"/>
      <c r="CM209" s="246"/>
      <c r="CN209" s="246"/>
      <c r="CO209" s="246"/>
      <c r="CP209" s="246"/>
      <c r="CQ209" s="246"/>
      <c r="CR209" s="246"/>
      <c r="CS209" s="246"/>
      <c r="CT209" s="246"/>
      <c r="CU209" s="246"/>
      <c r="CV209" s="246"/>
      <c r="CW209" s="246"/>
      <c r="CX209" s="246"/>
      <c r="CY209" s="246"/>
      <c r="CZ209" s="246"/>
    </row>
    <row r="210" s="137" customFormat="true" ht="22.5" customHeight="true" x14ac:dyDescent="0.35">
      <c r="A210" s="506" t="s">
        <v>113</v>
      </c>
      <c r="B210" s="167"/>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B210" s="160"/>
      <c r="BZ210" s="246"/>
      <c r="CA210" s="246"/>
      <c r="CB210" s="246"/>
      <c r="CC210" s="246"/>
      <c r="CD210" s="246"/>
      <c r="CE210" s="246"/>
      <c r="CF210" s="246"/>
      <c r="CG210" s="246"/>
      <c r="CH210" s="246"/>
      <c r="CI210" s="246"/>
      <c r="CJ210" s="246"/>
      <c r="CK210" s="246"/>
      <c r="CL210" s="246"/>
      <c r="CM210" s="246"/>
      <c r="CN210" s="246"/>
      <c r="CO210" s="246"/>
      <c r="CP210" s="246"/>
      <c r="CQ210" s="246"/>
      <c r="CR210" s="246"/>
      <c r="CS210" s="246"/>
      <c r="CT210" s="246"/>
      <c r="CU210" s="246"/>
      <c r="CV210" s="246"/>
      <c r="CW210" s="246"/>
      <c r="CX210" s="246"/>
      <c r="CY210" s="246"/>
      <c r="CZ210" s="246"/>
    </row>
    <row r="211" s="137" customFormat="true" ht="20.1" customHeight="true" x14ac:dyDescent="0.35">
      <c r="A211" s="169" t="s">
        <v>98</v>
      </c>
      <c r="B211" s="165"/>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B211" s="160"/>
      <c r="BZ211" s="246"/>
      <c r="CA211" s="246"/>
      <c r="CB211" s="246"/>
      <c r="CC211" s="246"/>
      <c r="CD211" s="246"/>
      <c r="CE211" s="246"/>
      <c r="CF211" s="246"/>
      <c r="CG211" s="246"/>
      <c r="CH211" s="246"/>
      <c r="CI211" s="246"/>
      <c r="CJ211" s="246"/>
      <c r="CK211" s="246"/>
      <c r="CL211" s="246"/>
      <c r="CM211" s="246"/>
      <c r="CN211" s="246"/>
      <c r="CO211" s="246"/>
      <c r="CP211" s="246"/>
      <c r="CQ211" s="246"/>
      <c r="CR211" s="246"/>
      <c r="CS211" s="246"/>
      <c r="CT211" s="246"/>
      <c r="CU211" s="246"/>
      <c r="CV211" s="246"/>
      <c r="CW211" s="246"/>
      <c r="CX211" s="246"/>
      <c r="CY211" s="246"/>
      <c r="CZ211" s="246"/>
    </row>
    <row r="212" s="137" customFormat="true" ht="15" customHeight="true" x14ac:dyDescent="0.2">
      <c r="A212" s="507" t="s">
        <v>99</v>
      </c>
      <c r="B212" s="259"/>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B212" s="160"/>
      <c r="BZ212" s="246"/>
      <c r="CA212" s="246"/>
      <c r="CB212" s="246"/>
      <c r="CC212" s="246"/>
      <c r="CD212" s="246"/>
      <c r="CE212" s="246"/>
      <c r="CF212" s="246"/>
      <c r="CG212" s="246"/>
      <c r="CH212" s="246"/>
      <c r="CI212" s="246"/>
      <c r="CJ212" s="246"/>
      <c r="CK212" s="246"/>
      <c r="CL212" s="246"/>
      <c r="CM212" s="246"/>
      <c r="CN212" s="246"/>
      <c r="CO212" s="246"/>
      <c r="CP212" s="246"/>
      <c r="CQ212" s="246"/>
      <c r="CR212" s="246"/>
      <c r="CS212" s="246"/>
      <c r="CT212" s="246"/>
      <c r="CU212" s="246"/>
      <c r="CV212" s="246"/>
      <c r="CW212" s="246"/>
      <c r="CX212" s="246"/>
      <c r="CY212" s="246"/>
      <c r="CZ212" s="246"/>
    </row>
    <row r="213" s="137" customFormat="true" ht="15" customHeight="true" x14ac:dyDescent="0.2">
      <c r="A213" s="178" t="s">
        <v>41</v>
      </c>
      <c r="B213" s="177"/>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B213" s="160"/>
      <c r="BZ213" s="246"/>
      <c r="CA213" s="246"/>
      <c r="CB213" s="246"/>
      <c r="CC213" s="246"/>
      <c r="CD213" s="246"/>
      <c r="CE213" s="246"/>
      <c r="CF213" s="246"/>
      <c r="CG213" s="246"/>
      <c r="CH213" s="246"/>
      <c r="CI213" s="246"/>
      <c r="CJ213" s="246"/>
      <c r="CK213" s="246"/>
      <c r="CL213" s="246"/>
      <c r="CM213" s="246"/>
      <c r="CN213" s="246"/>
      <c r="CO213" s="246"/>
      <c r="CP213" s="246"/>
      <c r="CQ213" s="246"/>
      <c r="CR213" s="246"/>
      <c r="CS213" s="246"/>
      <c r="CT213" s="246"/>
      <c r="CU213" s="246"/>
      <c r="CV213" s="246"/>
      <c r="CW213" s="246"/>
      <c r="CX213" s="246"/>
      <c r="CY213" s="246"/>
      <c r="CZ213" s="246"/>
    </row>
    <row r="214" s="137" customFormat="true" ht="15" customHeight="true" x14ac:dyDescent="0.2">
      <c r="A214" s="176" t="s">
        <v>40</v>
      </c>
      <c r="B214" s="177"/>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B214" s="160"/>
      <c r="BZ214" s="246"/>
      <c r="CA214" s="246"/>
      <c r="CB214" s="246"/>
      <c r="CC214" s="246"/>
      <c r="CD214" s="246"/>
      <c r="CE214" s="246"/>
      <c r="CF214" s="246"/>
      <c r="CG214" s="246"/>
      <c r="CH214" s="246"/>
      <c r="CI214" s="246"/>
      <c r="CJ214" s="246"/>
      <c r="CK214" s="246"/>
      <c r="CL214" s="246"/>
      <c r="CM214" s="246"/>
      <c r="CN214" s="246"/>
      <c r="CO214" s="246"/>
      <c r="CP214" s="246"/>
      <c r="CQ214" s="246"/>
      <c r="CR214" s="246"/>
      <c r="CS214" s="246"/>
      <c r="CT214" s="246"/>
      <c r="CU214" s="246"/>
      <c r="CV214" s="246"/>
      <c r="CW214" s="246"/>
      <c r="CX214" s="246"/>
      <c r="CY214" s="246"/>
      <c r="CZ214" s="246"/>
    </row>
    <row r="215" s="137" customFormat="true" ht="15" customHeight="true" x14ac:dyDescent="0.2">
      <c r="A215" s="176" t="s">
        <v>137</v>
      </c>
      <c r="B215" s="258" t="str">
        <f>A1025</f>
        <v>DHS11</v>
      </c>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B215" s="160"/>
      <c r="BZ215" s="246"/>
      <c r="CA215" s="246"/>
      <c r="CB215" s="246"/>
      <c r="CC215" s="246"/>
      <c r="CD215" s="246"/>
      <c r="CE215" s="246"/>
      <c r="CF215" s="246"/>
      <c r="CG215" s="246"/>
      <c r="CH215" s="246"/>
      <c r="CI215" s="246"/>
      <c r="CJ215" s="246"/>
      <c r="CK215" s="246"/>
      <c r="CL215" s="246"/>
      <c r="CM215" s="246"/>
      <c r="CN215" s="246"/>
      <c r="CO215" s="246"/>
      <c r="CP215" s="246"/>
      <c r="CQ215" s="246"/>
      <c r="CR215" s="246"/>
      <c r="CS215" s="246"/>
      <c r="CT215" s="246"/>
      <c r="CU215" s="246"/>
      <c r="CV215" s="246"/>
      <c r="CW215" s="246"/>
      <c r="CX215" s="246"/>
      <c r="CY215" s="246"/>
      <c r="CZ215" s="246"/>
    </row>
    <row r="216" s="137" customFormat="true" ht="15" customHeight="true" x14ac:dyDescent="0.2">
      <c r="A216" s="840"/>
      <c r="B216" s="838"/>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B216" s="160"/>
      <c r="BZ216" s="246"/>
      <c r="CA216" s="246"/>
      <c r="CB216" s="246"/>
      <c r="CC216" s="246"/>
      <c r="CD216" s="246"/>
      <c r="CE216" s="246"/>
      <c r="CF216" s="246"/>
      <c r="CG216" s="246"/>
      <c r="CH216" s="246"/>
      <c r="CI216" s="246"/>
      <c r="CJ216" s="246"/>
      <c r="CK216" s="246"/>
      <c r="CL216" s="246"/>
      <c r="CM216" s="246"/>
      <c r="CN216" s="246"/>
      <c r="CO216" s="246"/>
      <c r="CP216" s="246"/>
      <c r="CQ216" s="246"/>
      <c r="CR216" s="246"/>
      <c r="CS216" s="246"/>
      <c r="CT216" s="246"/>
      <c r="CU216" s="246"/>
      <c r="CV216" s="246"/>
      <c r="CW216" s="246"/>
      <c r="CX216" s="246"/>
      <c r="CY216" s="246"/>
      <c r="CZ216" s="246"/>
    </row>
    <row r="217" s="137" customFormat="true" ht="15" customHeight="true" x14ac:dyDescent="0.2">
      <c r="A217" s="840"/>
      <c r="B217" s="839"/>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B217" s="160"/>
      <c r="BZ217" s="246"/>
      <c r="CA217" s="246"/>
      <c r="CB217" s="246"/>
      <c r="CC217" s="246"/>
      <c r="CD217" s="246"/>
      <c r="CE217" s="246"/>
      <c r="CF217" s="246"/>
      <c r="CG217" s="246"/>
      <c r="CH217" s="246"/>
      <c r="CI217" s="246"/>
      <c r="CJ217" s="246"/>
      <c r="CK217" s="246"/>
      <c r="CL217" s="246"/>
      <c r="CM217" s="246"/>
      <c r="CN217" s="246"/>
      <c r="CO217" s="246"/>
      <c r="CP217" s="246"/>
      <c r="CQ217" s="246"/>
      <c r="CR217" s="246"/>
      <c r="CS217" s="246"/>
      <c r="CT217" s="246"/>
      <c r="CU217" s="246"/>
      <c r="CV217" s="246"/>
      <c r="CW217" s="246"/>
      <c r="CX217" s="246"/>
      <c r="CY217" s="246"/>
      <c r="CZ217" s="246"/>
    </row>
    <row r="218" s="137" customFormat="true" ht="18" customHeight="true" x14ac:dyDescent="0.2">
      <c r="A218" s="840"/>
      <c r="B218" s="838"/>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B218" s="160"/>
      <c r="BZ218" s="246"/>
      <c r="CA218" s="246"/>
      <c r="CB218" s="246"/>
      <c r="CC218" s="246"/>
      <c r="CD218" s="246"/>
      <c r="CE218" s="246"/>
      <c r="CF218" s="246"/>
      <c r="CG218" s="246"/>
      <c r="CH218" s="246"/>
      <c r="CI218" s="246"/>
      <c r="CJ218" s="246"/>
      <c r="CK218" s="246"/>
      <c r="CL218" s="246"/>
      <c r="CM218" s="246"/>
      <c r="CN218" s="246"/>
      <c r="CO218" s="246"/>
      <c r="CP218" s="246"/>
      <c r="CQ218" s="246"/>
      <c r="CR218" s="246"/>
      <c r="CS218" s="246"/>
      <c r="CT218" s="246"/>
      <c r="CU218" s="246"/>
      <c r="CV218" s="246"/>
      <c r="CW218" s="246"/>
      <c r="CX218" s="246"/>
      <c r="CY218" s="246"/>
      <c r="CZ218" s="246"/>
    </row>
    <row r="219" s="137" customFormat="true" ht="18" customHeight="true" x14ac:dyDescent="0.2">
      <c r="A219" s="841"/>
      <c r="B219" s="842"/>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B219" s="160"/>
      <c r="BZ219" s="246"/>
      <c r="CA219" s="246"/>
      <c r="CB219" s="246"/>
      <c r="CC219" s="246"/>
      <c r="CD219" s="246"/>
      <c r="CE219" s="246"/>
      <c r="CF219" s="246"/>
      <c r="CG219" s="246"/>
      <c r="CH219" s="246"/>
      <c r="CI219" s="246"/>
      <c r="CJ219" s="246"/>
      <c r="CK219" s="246"/>
      <c r="CL219" s="246"/>
      <c r="CM219" s="246"/>
      <c r="CN219" s="246"/>
      <c r="CO219" s="246"/>
      <c r="CP219" s="246"/>
      <c r="CQ219" s="246"/>
      <c r="CR219" s="246"/>
      <c r="CS219" s="246"/>
      <c r="CT219" s="246"/>
      <c r="CU219" s="246"/>
      <c r="CV219" s="246"/>
      <c r="CW219" s="246"/>
      <c r="CX219" s="246"/>
      <c r="CY219" s="246"/>
      <c r="CZ219" s="246"/>
    </row>
    <row r="220" s="161" customFormat="true" ht="15" customHeight="true" x14ac:dyDescent="0.2">
      <c r="A220" s="140" t="s">
        <v>87</v>
      </c>
      <c r="B220" s="241"/>
      <c r="C220" s="2896" t="s">
        <v>116</v>
      </c>
      <c r="D220" s="2897"/>
      <c r="E220" s="2897"/>
      <c r="F220" s="2897"/>
      <c r="G220" s="2898"/>
      <c r="H220" s="2899" t="s">
        <v>39</v>
      </c>
      <c r="I220" s="2888"/>
      <c r="J220" s="2888"/>
      <c r="K220" s="2888"/>
      <c r="L220" s="2890"/>
      <c r="M220" s="2882" t="s">
        <v>38</v>
      </c>
      <c r="N220" s="2883"/>
      <c r="O220" s="2883"/>
      <c r="P220" s="2883"/>
      <c r="Q220" s="2885"/>
      <c r="R220" s="2637" t="s">
        <v>144</v>
      </c>
      <c r="S220" s="2648"/>
      <c r="T220" s="2648"/>
      <c r="U220" s="2648"/>
      <c r="V220" s="2648"/>
      <c r="W220" s="2648"/>
      <c r="X220" s="2648"/>
      <c r="Y220" s="2648"/>
      <c r="Z220" s="2648"/>
      <c r="AA220" s="2648"/>
      <c r="AB220" s="2648"/>
      <c r="AC220" s="2649"/>
      <c r="AD220" s="375"/>
      <c r="AE220" s="375"/>
      <c r="AF220" s="375"/>
      <c r="AG220" s="375"/>
      <c r="AH220" s="375"/>
      <c r="AI220" s="375"/>
      <c r="AJ220" s="375"/>
      <c r="AK220" s="375"/>
      <c r="AL220" s="375"/>
      <c r="AM220" s="375"/>
      <c r="AN220" s="375"/>
      <c r="AO220" s="375"/>
      <c r="AP220" s="375"/>
      <c r="AQ220" s="375"/>
      <c r="AR220" s="375"/>
      <c r="AS220" s="375"/>
      <c r="AT220" s="375"/>
      <c r="AU220" s="375"/>
      <c r="AV220" s="375"/>
      <c r="AW220" s="375"/>
      <c r="AX220" s="375"/>
      <c r="AY220" s="375"/>
      <c r="AZ220" s="834"/>
      <c r="BA220" s="252" t="s">
        <v>132</v>
      </c>
      <c r="BB220" s="140" t="s">
        <v>87</v>
      </c>
      <c r="BC220" s="2882" t="s">
        <v>116</v>
      </c>
      <c r="BD220" s="2883"/>
      <c r="BE220" s="2883"/>
      <c r="BF220" s="2883"/>
      <c r="BG220" s="2884"/>
      <c r="BH220" s="2882" t="s">
        <v>39</v>
      </c>
      <c r="BI220" s="2883"/>
      <c r="BJ220" s="2883"/>
      <c r="BK220" s="2883"/>
      <c r="BL220" s="2884"/>
      <c r="BM220" s="2882" t="s">
        <v>38</v>
      </c>
      <c r="BN220" s="2883"/>
      <c r="BO220" s="2883"/>
      <c r="BP220" s="2883"/>
      <c r="BQ220" s="2885"/>
      <c r="BR220" s="2469" t="s">
        <v>144</v>
      </c>
      <c r="BS220" s="2470"/>
      <c r="BT220" s="2470"/>
      <c r="BU220" s="2470"/>
      <c r="BV220" s="2470"/>
      <c r="BW220" s="2470"/>
      <c r="BX220" s="2470"/>
      <c r="BY220" s="2471"/>
      <c r="BZ220" s="378"/>
      <c r="CA220" s="378"/>
      <c r="CB220" s="378"/>
      <c r="CC220" s="378"/>
      <c r="CD220" s="250"/>
      <c r="CE220" s="250"/>
      <c r="CF220" s="250"/>
      <c r="CG220" s="250"/>
      <c r="CH220" s="250"/>
      <c r="CI220" s="250"/>
      <c r="CJ220" s="250"/>
      <c r="CK220" s="250"/>
      <c r="CL220" s="250"/>
      <c r="CM220" s="250"/>
      <c r="CN220" s="250"/>
      <c r="CO220" s="250"/>
      <c r="CP220" s="250"/>
      <c r="CQ220" s="250"/>
      <c r="CR220" s="250"/>
      <c r="CS220" s="250"/>
      <c r="CT220" s="250"/>
      <c r="CU220" s="250"/>
      <c r="CV220" s="250"/>
      <c r="CW220" s="250"/>
      <c r="CX220" s="250"/>
      <c r="CY220" s="250"/>
      <c r="CZ220" s="250"/>
    </row>
    <row r="221" s="161" customFormat="true" ht="12.75" x14ac:dyDescent="0.2">
      <c r="A221" s="223" t="s">
        <v>88</v>
      </c>
      <c r="B221" s="289"/>
      <c r="C221" s="346" t="s">
        <v>0</v>
      </c>
      <c r="D221" s="347" t="s">
        <v>1</v>
      </c>
      <c r="E221" s="347" t="s">
        <v>2</v>
      </c>
      <c r="F221" s="347" t="s">
        <v>3</v>
      </c>
      <c r="G221" s="348" t="s">
        <v>4</v>
      </c>
      <c r="H221" s="1987" t="s">
        <v>0</v>
      </c>
      <c r="I221" s="1955" t="s">
        <v>1</v>
      </c>
      <c r="J221" s="1955" t="s">
        <v>2</v>
      </c>
      <c r="K221" s="1955" t="s">
        <v>3</v>
      </c>
      <c r="L221" s="1956" t="s">
        <v>4</v>
      </c>
      <c r="M221" s="1977" t="s">
        <v>0</v>
      </c>
      <c r="N221" s="1955" t="s">
        <v>1</v>
      </c>
      <c r="O221" s="1955" t="s">
        <v>2</v>
      </c>
      <c r="P221" s="1955" t="s">
        <v>3</v>
      </c>
      <c r="Q221" s="1999" t="s">
        <v>4</v>
      </c>
      <c r="R221" s="1987" t="s">
        <v>237</v>
      </c>
      <c r="S221" s="1955" t="s">
        <v>238</v>
      </c>
      <c r="T221" s="1955" t="s">
        <v>239</v>
      </c>
      <c r="U221" s="1955" t="s">
        <v>240</v>
      </c>
      <c r="V221" s="1955" t="s">
        <v>384</v>
      </c>
      <c r="W221" s="1955" t="s">
        <v>242</v>
      </c>
      <c r="X221" s="1955" t="s">
        <v>243</v>
      </c>
      <c r="Y221" s="1955" t="s">
        <v>385</v>
      </c>
      <c r="Z221" s="1955" t="s">
        <v>245</v>
      </c>
      <c r="AA221" s="1955" t="s">
        <v>246</v>
      </c>
      <c r="AB221" s="1955" t="s">
        <v>386</v>
      </c>
      <c r="AC221" s="1957" t="s">
        <v>387</v>
      </c>
      <c r="AD221" s="375"/>
      <c r="AE221" s="375"/>
      <c r="AF221" s="375"/>
      <c r="AG221" s="375"/>
      <c r="AH221" s="375"/>
      <c r="AI221" s="375"/>
      <c r="AJ221" s="375"/>
      <c r="AK221" s="375"/>
      <c r="AL221" s="375"/>
      <c r="AM221" s="375"/>
      <c r="AN221" s="375"/>
      <c r="AO221" s="375"/>
      <c r="AP221" s="375"/>
      <c r="AQ221" s="375"/>
      <c r="AR221" s="375"/>
      <c r="AS221" s="375"/>
      <c r="AT221" s="375"/>
      <c r="AU221" s="375"/>
      <c r="AV221" s="375"/>
      <c r="AW221" s="375"/>
      <c r="AX221" s="375"/>
      <c r="AY221" s="375"/>
      <c r="AZ221" s="834"/>
      <c r="BA221" s="235" t="s">
        <v>119</v>
      </c>
      <c r="BB221" s="234"/>
      <c r="BC221" s="414" t="s">
        <v>0</v>
      </c>
      <c r="BD221" s="209" t="s">
        <v>1</v>
      </c>
      <c r="BE221" s="209" t="s">
        <v>2</v>
      </c>
      <c r="BF221" s="209" t="s">
        <v>3</v>
      </c>
      <c r="BG221" s="415" t="s">
        <v>4</v>
      </c>
      <c r="BH221" s="424" t="s">
        <v>0</v>
      </c>
      <c r="BI221" s="209" t="s">
        <v>1</v>
      </c>
      <c r="BJ221" s="209" t="s">
        <v>2</v>
      </c>
      <c r="BK221" s="209" t="s">
        <v>3</v>
      </c>
      <c r="BL221" s="415" t="s">
        <v>4</v>
      </c>
      <c r="BM221" s="424" t="s">
        <v>0</v>
      </c>
      <c r="BN221" s="209" t="s">
        <v>1</v>
      </c>
      <c r="BO221" s="209" t="s">
        <v>2</v>
      </c>
      <c r="BP221" s="209" t="s">
        <v>3</v>
      </c>
      <c r="BQ221" s="415" t="s">
        <v>4</v>
      </c>
      <c r="BR221" s="424" t="s">
        <v>237</v>
      </c>
      <c r="BS221" s="209" t="s">
        <v>238</v>
      </c>
      <c r="BT221" s="209" t="s">
        <v>239</v>
      </c>
      <c r="BU221" s="209" t="s">
        <v>240</v>
      </c>
      <c r="BV221" s="209" t="s">
        <v>384</v>
      </c>
      <c r="BW221" s="209" t="s">
        <v>242</v>
      </c>
      <c r="BX221" s="209" t="s">
        <v>243</v>
      </c>
      <c r="BY221" s="210" t="s">
        <v>385</v>
      </c>
      <c r="BZ221" s="210" t="s">
        <v>245</v>
      </c>
      <c r="CA221" s="210" t="s">
        <v>246</v>
      </c>
      <c r="CB221" s="210" t="s">
        <v>386</v>
      </c>
      <c r="CC221" s="210" t="s">
        <v>387</v>
      </c>
      <c r="CD221" s="2535"/>
      <c r="CE221" s="2535"/>
      <c r="CF221" s="2535"/>
      <c r="CG221" s="2535"/>
      <c r="CH221" s="2535"/>
      <c r="CI221" s="2535"/>
      <c r="CJ221" s="2535"/>
      <c r="CK221" s="2535"/>
      <c r="CL221" s="2535"/>
      <c r="CM221" s="2535"/>
      <c r="CN221" s="2535"/>
      <c r="CO221" s="2535"/>
      <c r="CP221" s="2535"/>
      <c r="CQ221" s="2535"/>
      <c r="CR221" s="2535"/>
      <c r="CS221" s="2535"/>
      <c r="CT221" s="2535"/>
      <c r="CU221" s="2535"/>
      <c r="CV221" s="2535"/>
      <c r="CW221" s="2535"/>
      <c r="CX221" s="2535"/>
      <c r="CY221" s="2535"/>
      <c r="CZ221" s="2535"/>
    </row>
    <row r="222" s="161" customFormat="true" ht="15" customHeight="true" x14ac:dyDescent="0.2">
      <c r="A222" s="2892" t="s">
        <v>37</v>
      </c>
      <c r="B222" s="2161" t="s">
        <v>15</v>
      </c>
      <c r="C222" s="2170" t="s">
        <v>36</v>
      </c>
      <c r="D222" s="2174" t="s">
        <v>36</v>
      </c>
      <c r="E222" s="2174" t="s">
        <v>36</v>
      </c>
      <c r="F222" s="2174" t="s">
        <v>36</v>
      </c>
      <c r="G222" s="2178" t="s">
        <v>36</v>
      </c>
      <c r="H222" s="2182" t="s">
        <v>36</v>
      </c>
      <c r="I222" s="2174" t="s">
        <v>36</v>
      </c>
      <c r="J222" s="2174" t="s">
        <v>36</v>
      </c>
      <c r="K222" s="2174" t="s">
        <v>36</v>
      </c>
      <c r="L222" s="2186" t="s">
        <v>36</v>
      </c>
      <c r="M222" s="2170" t="s">
        <v>36</v>
      </c>
      <c r="N222" s="2174" t="s">
        <v>36</v>
      </c>
      <c r="O222" s="2174" t="s">
        <v>36</v>
      </c>
      <c r="P222" s="2174" t="s">
        <v>36</v>
      </c>
      <c r="Q222" s="2178" t="s">
        <v>36</v>
      </c>
      <c r="R222" s="2182" t="s">
        <v>36</v>
      </c>
      <c r="S222" s="2174" t="s">
        <v>36</v>
      </c>
      <c r="T222" s="2174" t="s">
        <v>36</v>
      </c>
      <c r="U222" s="2174" t="s">
        <v>36</v>
      </c>
      <c r="V222" s="2174" t="s">
        <v>36</v>
      </c>
      <c r="W222" s="2174" t="s">
        <v>36</v>
      </c>
      <c r="X222" s="2174" t="s">
        <v>36</v>
      </c>
      <c r="Y222" s="2174" t="s">
        <v>36</v>
      </c>
      <c r="Z222" s="2174" t="s">
        <v>36</v>
      </c>
      <c r="AA222" s="2174" t="s">
        <v>36</v>
      </c>
      <c r="AB222" s="2174" t="s">
        <v>36</v>
      </c>
      <c r="AC222" s="2186" t="s">
        <v>36</v>
      </c>
      <c r="AD222" s="375"/>
      <c r="AE222" s="375"/>
      <c r="AF222" s="375"/>
      <c r="AG222" s="375"/>
      <c r="AH222" s="375"/>
      <c r="AI222" s="375"/>
      <c r="AJ222" s="375"/>
      <c r="AK222" s="375"/>
      <c r="AL222" s="375"/>
      <c r="AM222" s="375"/>
      <c r="AN222" s="375"/>
      <c r="AO222" s="375"/>
      <c r="AP222" s="375"/>
      <c r="AQ222" s="375"/>
      <c r="AR222" s="375"/>
      <c r="AS222" s="375"/>
      <c r="AT222" s="375"/>
      <c r="AU222" s="375"/>
      <c r="AV222" s="375"/>
      <c r="AW222" s="375"/>
      <c r="AX222" s="375"/>
      <c r="AY222" s="375"/>
      <c r="AZ222" s="834"/>
      <c r="BA222" s="2881" t="s">
        <v>37</v>
      </c>
      <c r="BB222" s="193" t="s">
        <v>15</v>
      </c>
      <c r="BC222" s="1280" t="s">
        <v>36</v>
      </c>
      <c r="BD222" s="1300" t="s">
        <v>36</v>
      </c>
      <c r="BE222" s="1300" t="s">
        <v>36</v>
      </c>
      <c r="BF222" s="1300" t="s">
        <v>36</v>
      </c>
      <c r="BG222" s="1321" t="s">
        <v>36</v>
      </c>
      <c r="BH222" s="1342" t="s">
        <v>36</v>
      </c>
      <c r="BI222" s="1300" t="s">
        <v>36</v>
      </c>
      <c r="BJ222" s="1300" t="s">
        <v>36</v>
      </c>
      <c r="BK222" s="1300" t="s">
        <v>36</v>
      </c>
      <c r="BL222" s="1321" t="s">
        <v>36</v>
      </c>
      <c r="BM222" s="1342" t="s">
        <v>36</v>
      </c>
      <c r="BN222" s="1300" t="s">
        <v>36</v>
      </c>
      <c r="BO222" s="1300" t="s">
        <v>36</v>
      </c>
      <c r="BP222" s="1300" t="s">
        <v>36</v>
      </c>
      <c r="BQ222" s="1321" t="s">
        <v>36</v>
      </c>
      <c r="BR222" s="1342" t="s">
        <v>36</v>
      </c>
      <c r="BS222" s="1300" t="s">
        <v>36</v>
      </c>
      <c r="BT222" s="1300" t="s">
        <v>36</v>
      </c>
      <c r="BU222" s="1300" t="s">
        <v>36</v>
      </c>
      <c r="BV222" s="1300" t="s">
        <v>36</v>
      </c>
      <c r="BW222" s="1300" t="s">
        <v>36</v>
      </c>
      <c r="BX222" s="1300" t="s">
        <v>36</v>
      </c>
      <c r="BY222" s="1361" t="s">
        <v>36</v>
      </c>
      <c r="BZ222" s="1361" t="s">
        <v>36</v>
      </c>
      <c r="CA222" s="1361" t="s">
        <v>36</v>
      </c>
      <c r="CB222" s="1361" t="s">
        <v>36</v>
      </c>
      <c r="CC222" s="1361" t="s">
        <v>36</v>
      </c>
      <c r="CD222" s="2536"/>
      <c r="CE222" s="2536"/>
      <c r="CF222" s="2536"/>
      <c r="CG222" s="2536"/>
      <c r="CH222" s="2536"/>
      <c r="CI222" s="2536"/>
      <c r="CJ222" s="2536"/>
      <c r="CK222" s="2536"/>
      <c r="CL222" s="2536"/>
      <c r="CM222" s="2536"/>
      <c r="CN222" s="2536"/>
      <c r="CO222" s="2536"/>
      <c r="CP222" s="2536"/>
      <c r="CQ222" s="2536"/>
      <c r="CR222" s="2536"/>
      <c r="CS222" s="2536"/>
      <c r="CT222" s="2536"/>
      <c r="CU222" s="2536"/>
      <c r="CV222" s="2536"/>
      <c r="CW222" s="2536"/>
      <c r="CX222" s="2536"/>
      <c r="CY222" s="2536"/>
      <c r="CZ222" s="2537"/>
    </row>
    <row r="223" s="161" customFormat="true" ht="15" customHeight="true" x14ac:dyDescent="0.2">
      <c r="A223" s="2886"/>
      <c r="B223" s="2162" t="s">
        <v>16</v>
      </c>
      <c r="C223" s="2171" t="s">
        <v>36</v>
      </c>
      <c r="D223" s="2175" t="s">
        <v>36</v>
      </c>
      <c r="E223" s="2175" t="s">
        <v>36</v>
      </c>
      <c r="F223" s="2175" t="s">
        <v>36</v>
      </c>
      <c r="G223" s="2179" t="s">
        <v>36</v>
      </c>
      <c r="H223" s="2183" t="s">
        <v>36</v>
      </c>
      <c r="I223" s="2175" t="s">
        <v>36</v>
      </c>
      <c r="J223" s="2175" t="s">
        <v>36</v>
      </c>
      <c r="K223" s="2175" t="s">
        <v>36</v>
      </c>
      <c r="L223" s="2187" t="s">
        <v>36</v>
      </c>
      <c r="M223" s="2171" t="s">
        <v>36</v>
      </c>
      <c r="N223" s="2175" t="s">
        <v>36</v>
      </c>
      <c r="O223" s="2175" t="s">
        <v>36</v>
      </c>
      <c r="P223" s="2175" t="s">
        <v>36</v>
      </c>
      <c r="Q223" s="2179" t="s">
        <v>36</v>
      </c>
      <c r="R223" s="2183" t="s">
        <v>36</v>
      </c>
      <c r="S223" s="2175" t="s">
        <v>36</v>
      </c>
      <c r="T223" s="2175" t="s">
        <v>36</v>
      </c>
      <c r="U223" s="2175" t="s">
        <v>36</v>
      </c>
      <c r="V223" s="2175" t="s">
        <v>36</v>
      </c>
      <c r="W223" s="2175" t="s">
        <v>36</v>
      </c>
      <c r="X223" s="2175" t="s">
        <v>36</v>
      </c>
      <c r="Y223" s="2175" t="s">
        <v>36</v>
      </c>
      <c r="Z223" s="2175" t="s">
        <v>36</v>
      </c>
      <c r="AA223" s="2175" t="s">
        <v>36</v>
      </c>
      <c r="AB223" s="2175" t="s">
        <v>36</v>
      </c>
      <c r="AC223" s="2187" t="s">
        <v>36</v>
      </c>
      <c r="AD223" s="375"/>
      <c r="AE223" s="375"/>
      <c r="AF223" s="375"/>
      <c r="AG223" s="375"/>
      <c r="AH223" s="375"/>
      <c r="AI223" s="375"/>
      <c r="AJ223" s="375"/>
      <c r="AK223" s="375"/>
      <c r="AL223" s="375"/>
      <c r="AM223" s="375"/>
      <c r="AN223" s="375"/>
      <c r="AO223" s="375"/>
      <c r="AP223" s="375"/>
      <c r="AQ223" s="375"/>
      <c r="AR223" s="375"/>
      <c r="AS223" s="375"/>
      <c r="AT223" s="375"/>
      <c r="AU223" s="375"/>
      <c r="AV223" s="375"/>
      <c r="AW223" s="375"/>
      <c r="AX223" s="375"/>
      <c r="AY223" s="375"/>
      <c r="AZ223" s="834"/>
      <c r="BA223" s="2878"/>
      <c r="BB223" s="194" t="s">
        <v>16</v>
      </c>
      <c r="BC223" s="1281" t="s">
        <v>36</v>
      </c>
      <c r="BD223" s="1301" t="s">
        <v>36</v>
      </c>
      <c r="BE223" s="1301" t="s">
        <v>36</v>
      </c>
      <c r="BF223" s="1301" t="s">
        <v>36</v>
      </c>
      <c r="BG223" s="1322" t="s">
        <v>36</v>
      </c>
      <c r="BH223" s="1343" t="s">
        <v>36</v>
      </c>
      <c r="BI223" s="1301" t="s">
        <v>36</v>
      </c>
      <c r="BJ223" s="1301" t="s">
        <v>36</v>
      </c>
      <c r="BK223" s="1301" t="s">
        <v>36</v>
      </c>
      <c r="BL223" s="1322" t="s">
        <v>36</v>
      </c>
      <c r="BM223" s="1343" t="s">
        <v>36</v>
      </c>
      <c r="BN223" s="1301" t="s">
        <v>36</v>
      </c>
      <c r="BO223" s="1301" t="s">
        <v>36</v>
      </c>
      <c r="BP223" s="1301" t="s">
        <v>36</v>
      </c>
      <c r="BQ223" s="1322" t="s">
        <v>36</v>
      </c>
      <c r="BR223" s="1343" t="s">
        <v>36</v>
      </c>
      <c r="BS223" s="1301" t="s">
        <v>36</v>
      </c>
      <c r="BT223" s="1301" t="s">
        <v>36</v>
      </c>
      <c r="BU223" s="1301" t="s">
        <v>36</v>
      </c>
      <c r="BV223" s="1301" t="s">
        <v>36</v>
      </c>
      <c r="BW223" s="1301" t="s">
        <v>36</v>
      </c>
      <c r="BX223" s="1301" t="s">
        <v>36</v>
      </c>
      <c r="BY223" s="1362" t="s">
        <v>36</v>
      </c>
      <c r="BZ223" s="1362" t="s">
        <v>36</v>
      </c>
      <c r="CA223" s="1362" t="s">
        <v>36</v>
      </c>
      <c r="CB223" s="1362" t="s">
        <v>36</v>
      </c>
      <c r="CC223" s="1362" t="s">
        <v>36</v>
      </c>
      <c r="CD223" s="2538"/>
      <c r="CE223" s="2538"/>
      <c r="CF223" s="2538"/>
      <c r="CG223" s="2538"/>
      <c r="CH223" s="2538"/>
      <c r="CI223" s="2538"/>
      <c r="CJ223" s="2538"/>
      <c r="CK223" s="2538"/>
      <c r="CL223" s="2538"/>
      <c r="CM223" s="2538"/>
      <c r="CN223" s="2538"/>
      <c r="CO223" s="2538"/>
      <c r="CP223" s="2538"/>
      <c r="CQ223" s="2538"/>
      <c r="CR223" s="2538"/>
      <c r="CS223" s="2538"/>
      <c r="CT223" s="2538"/>
      <c r="CU223" s="2538"/>
      <c r="CV223" s="2538"/>
      <c r="CW223" s="2538"/>
      <c r="CX223" s="2538"/>
      <c r="CY223" s="2538"/>
      <c r="CZ223" s="2539"/>
    </row>
    <row r="224" s="161" customFormat="true" ht="15" customHeight="true" x14ac:dyDescent="0.2">
      <c r="A224" s="2891"/>
      <c r="B224" s="2163" t="s">
        <v>20</v>
      </c>
      <c r="C224" s="2172" t="s">
        <v>36</v>
      </c>
      <c r="D224" s="2176" t="s">
        <v>36</v>
      </c>
      <c r="E224" s="2176" t="s">
        <v>36</v>
      </c>
      <c r="F224" s="2176" t="s">
        <v>36</v>
      </c>
      <c r="G224" s="2180" t="s">
        <v>36</v>
      </c>
      <c r="H224" s="2184" t="s">
        <v>36</v>
      </c>
      <c r="I224" s="2176" t="s">
        <v>36</v>
      </c>
      <c r="J224" s="2176" t="s">
        <v>36</v>
      </c>
      <c r="K224" s="2176" t="s">
        <v>36</v>
      </c>
      <c r="L224" s="2188" t="s">
        <v>36</v>
      </c>
      <c r="M224" s="2172" t="s">
        <v>36</v>
      </c>
      <c r="N224" s="2176" t="s">
        <v>36</v>
      </c>
      <c r="O224" s="2176" t="s">
        <v>36</v>
      </c>
      <c r="P224" s="2176" t="s">
        <v>36</v>
      </c>
      <c r="Q224" s="2180" t="s">
        <v>36</v>
      </c>
      <c r="R224" s="2184" t="s">
        <v>36</v>
      </c>
      <c r="S224" s="2176" t="s">
        <v>36</v>
      </c>
      <c r="T224" s="2176" t="s">
        <v>36</v>
      </c>
      <c r="U224" s="2176" t="s">
        <v>36</v>
      </c>
      <c r="V224" s="2176" t="s">
        <v>36</v>
      </c>
      <c r="W224" s="2176" t="s">
        <v>36</v>
      </c>
      <c r="X224" s="2176" t="s">
        <v>36</v>
      </c>
      <c r="Y224" s="2176" t="s">
        <v>36</v>
      </c>
      <c r="Z224" s="2176" t="s">
        <v>36</v>
      </c>
      <c r="AA224" s="2176" t="s">
        <v>36</v>
      </c>
      <c r="AB224" s="2176" t="s">
        <v>36</v>
      </c>
      <c r="AC224" s="2188" t="s">
        <v>36</v>
      </c>
      <c r="AD224" s="375"/>
      <c r="AE224" s="375"/>
      <c r="AF224" s="375"/>
      <c r="AG224" s="375"/>
      <c r="AH224" s="375"/>
      <c r="AI224" s="375"/>
      <c r="AJ224" s="375"/>
      <c r="AK224" s="375"/>
      <c r="AL224" s="375"/>
      <c r="AM224" s="375"/>
      <c r="AN224" s="375"/>
      <c r="AO224" s="375"/>
      <c r="AP224" s="375"/>
      <c r="AQ224" s="375"/>
      <c r="AR224" s="375"/>
      <c r="AS224" s="375"/>
      <c r="AT224" s="375"/>
      <c r="AU224" s="375"/>
      <c r="AV224" s="375"/>
      <c r="AW224" s="375"/>
      <c r="AX224" s="375"/>
      <c r="AY224" s="375"/>
      <c r="AZ224" s="834"/>
      <c r="BA224" s="2878"/>
      <c r="BB224" s="194" t="s">
        <v>20</v>
      </c>
      <c r="BC224" s="1281" t="s">
        <v>36</v>
      </c>
      <c r="BD224" s="1301" t="s">
        <v>36</v>
      </c>
      <c r="BE224" s="1301" t="s">
        <v>36</v>
      </c>
      <c r="BF224" s="1301" t="s">
        <v>36</v>
      </c>
      <c r="BG224" s="1322" t="s">
        <v>36</v>
      </c>
      <c r="BH224" s="1343" t="s">
        <v>36</v>
      </c>
      <c r="BI224" s="1301" t="s">
        <v>36</v>
      </c>
      <c r="BJ224" s="1301" t="s">
        <v>36</v>
      </c>
      <c r="BK224" s="1301" t="s">
        <v>36</v>
      </c>
      <c r="BL224" s="1322" t="s">
        <v>36</v>
      </c>
      <c r="BM224" s="1343" t="s">
        <v>36</v>
      </c>
      <c r="BN224" s="1301" t="s">
        <v>36</v>
      </c>
      <c r="BO224" s="1301" t="s">
        <v>36</v>
      </c>
      <c r="BP224" s="1301" t="s">
        <v>36</v>
      </c>
      <c r="BQ224" s="1322" t="s">
        <v>36</v>
      </c>
      <c r="BR224" s="1343" t="s">
        <v>36</v>
      </c>
      <c r="BS224" s="1301" t="s">
        <v>36</v>
      </c>
      <c r="BT224" s="1301" t="s">
        <v>36</v>
      </c>
      <c r="BU224" s="1301" t="s">
        <v>36</v>
      </c>
      <c r="BV224" s="1301" t="s">
        <v>36</v>
      </c>
      <c r="BW224" s="1301" t="s">
        <v>36</v>
      </c>
      <c r="BX224" s="1301" t="s">
        <v>36</v>
      </c>
      <c r="BY224" s="1362" t="s">
        <v>36</v>
      </c>
      <c r="BZ224" s="1362" t="s">
        <v>36</v>
      </c>
      <c r="CA224" s="1362" t="s">
        <v>36</v>
      </c>
      <c r="CB224" s="1362" t="s">
        <v>36</v>
      </c>
      <c r="CC224" s="1362" t="s">
        <v>36</v>
      </c>
      <c r="CD224" s="2538"/>
      <c r="CE224" s="2538"/>
      <c r="CF224" s="2538"/>
      <c r="CG224" s="2538"/>
      <c r="CH224" s="2538"/>
      <c r="CI224" s="2538"/>
      <c r="CJ224" s="2538"/>
      <c r="CK224" s="2538"/>
      <c r="CL224" s="2538"/>
      <c r="CM224" s="2538"/>
      <c r="CN224" s="2538"/>
      <c r="CO224" s="2538"/>
      <c r="CP224" s="2538"/>
      <c r="CQ224" s="2538"/>
      <c r="CR224" s="2538"/>
      <c r="CS224" s="2538"/>
      <c r="CT224" s="2538"/>
      <c r="CU224" s="2538"/>
      <c r="CV224" s="2538"/>
      <c r="CW224" s="2538"/>
      <c r="CX224" s="2538"/>
      <c r="CY224" s="2538"/>
      <c r="CZ224" s="2539"/>
    </row>
    <row r="225" s="161" customFormat="true" ht="15" customHeight="true" x14ac:dyDescent="0.2">
      <c r="A225" s="1167"/>
      <c r="B225" s="991"/>
      <c r="C225" s="1107"/>
      <c r="D225" s="896"/>
      <c r="E225" s="896"/>
      <c r="F225" s="896"/>
      <c r="G225" s="945"/>
      <c r="H225" s="1108"/>
      <c r="I225" s="896"/>
      <c r="J225" s="896"/>
      <c r="K225" s="896"/>
      <c r="L225" s="912"/>
      <c r="M225" s="1107"/>
      <c r="N225" s="896"/>
      <c r="O225" s="896"/>
      <c r="P225" s="896"/>
      <c r="Q225" s="945"/>
      <c r="R225" s="1108"/>
      <c r="S225" s="896"/>
      <c r="T225" s="896"/>
      <c r="U225" s="896"/>
      <c r="V225" s="896"/>
      <c r="W225" s="896"/>
      <c r="X225" s="896"/>
      <c r="Y225" s="896"/>
      <c r="Z225" s="896"/>
      <c r="AA225" s="896"/>
      <c r="AB225" s="896"/>
      <c r="AC225" s="912"/>
      <c r="AD225" s="375"/>
      <c r="AE225" s="375"/>
      <c r="AF225" s="375"/>
      <c r="AG225" s="375"/>
      <c r="AH225" s="375"/>
      <c r="AI225" s="375"/>
      <c r="AJ225" s="375"/>
      <c r="AK225" s="375"/>
      <c r="AL225" s="375"/>
      <c r="AM225" s="375"/>
      <c r="AN225" s="375"/>
      <c r="AO225" s="375"/>
      <c r="AP225" s="375"/>
      <c r="AQ225" s="375"/>
      <c r="AR225" s="375"/>
      <c r="AS225" s="375"/>
      <c r="AT225" s="375"/>
      <c r="AU225" s="375"/>
      <c r="AV225" s="375"/>
      <c r="AW225" s="375"/>
      <c r="AX225" s="375"/>
      <c r="AY225" s="375"/>
      <c r="AZ225" s="834"/>
      <c r="BA225" s="2878" t="s">
        <v>71</v>
      </c>
      <c r="BB225" s="194" t="s">
        <v>72</v>
      </c>
      <c r="BC225" s="1281" t="s">
        <v>36</v>
      </c>
      <c r="BD225" s="1301" t="s">
        <v>36</v>
      </c>
      <c r="BE225" s="1301" t="s">
        <v>36</v>
      </c>
      <c r="BF225" s="1301" t="s">
        <v>36</v>
      </c>
      <c r="BG225" s="1322" t="s">
        <v>36</v>
      </c>
      <c r="BH225" s="1343" t="s">
        <v>36</v>
      </c>
      <c r="BI225" s="1301" t="s">
        <v>36</v>
      </c>
      <c r="BJ225" s="1301" t="s">
        <v>36</v>
      </c>
      <c r="BK225" s="1301" t="s">
        <v>36</v>
      </c>
      <c r="BL225" s="1322" t="s">
        <v>36</v>
      </c>
      <c r="BM225" s="1343" t="s">
        <v>36</v>
      </c>
      <c r="BN225" s="1301" t="s">
        <v>36</v>
      </c>
      <c r="BO225" s="1301" t="s">
        <v>36</v>
      </c>
      <c r="BP225" s="1301" t="s">
        <v>36</v>
      </c>
      <c r="BQ225" s="1322" t="s">
        <v>36</v>
      </c>
      <c r="BR225" s="1343" t="s">
        <v>36</v>
      </c>
      <c r="BS225" s="1301" t="s">
        <v>36</v>
      </c>
      <c r="BT225" s="1301" t="s">
        <v>36</v>
      </c>
      <c r="BU225" s="1301" t="s">
        <v>36</v>
      </c>
      <c r="BV225" s="1301" t="s">
        <v>36</v>
      </c>
      <c r="BW225" s="1301" t="s">
        <v>36</v>
      </c>
      <c r="BX225" s="1301" t="s">
        <v>36</v>
      </c>
      <c r="BY225" s="1362" t="s">
        <v>36</v>
      </c>
      <c r="BZ225" s="1362" t="s">
        <v>36</v>
      </c>
      <c r="CA225" s="1362" t="s">
        <v>36</v>
      </c>
      <c r="CB225" s="1362" t="s">
        <v>36</v>
      </c>
      <c r="CC225" s="1362" t="s">
        <v>36</v>
      </c>
      <c r="CD225" s="2539"/>
      <c r="CE225" s="2539"/>
      <c r="CF225" s="2539"/>
      <c r="CG225" s="2539"/>
      <c r="CH225" s="2539"/>
      <c r="CI225" s="2539"/>
      <c r="CJ225" s="2539"/>
      <c r="CK225" s="2539"/>
      <c r="CL225" s="2539"/>
      <c r="CM225" s="2539"/>
      <c r="CN225" s="2539"/>
      <c r="CO225" s="2539"/>
      <c r="CP225" s="2539"/>
      <c r="CQ225" s="2539"/>
      <c r="CR225" s="2539"/>
      <c r="CS225" s="2539"/>
      <c r="CT225" s="2539"/>
      <c r="CU225" s="2539"/>
      <c r="CV225" s="2539"/>
      <c r="CW225" s="2539"/>
      <c r="CX225" s="2539"/>
      <c r="CY225" s="2539"/>
      <c r="CZ225" s="2539"/>
    </row>
    <row r="226" s="161" customFormat="true" ht="15" customHeight="true" x14ac:dyDescent="0.2">
      <c r="A226" s="2007"/>
      <c r="B226" s="2164"/>
      <c r="C226" s="1962"/>
      <c r="D226" s="1963"/>
      <c r="E226" s="1963"/>
      <c r="F226" s="1963"/>
      <c r="G226" s="1997"/>
      <c r="H226" s="1988"/>
      <c r="I226" s="1963"/>
      <c r="J226" s="1963"/>
      <c r="K226" s="1963"/>
      <c r="L226" s="1968"/>
      <c r="M226" s="1978"/>
      <c r="N226" s="1963"/>
      <c r="O226" s="1963"/>
      <c r="P226" s="1963"/>
      <c r="Q226" s="1997"/>
      <c r="R226" s="1988"/>
      <c r="S226" s="1963"/>
      <c r="T226" s="1963"/>
      <c r="U226" s="1963"/>
      <c r="V226" s="1963"/>
      <c r="W226" s="1963"/>
      <c r="X226" s="1963"/>
      <c r="Y226" s="1963"/>
      <c r="Z226" s="1963"/>
      <c r="AA226" s="1963"/>
      <c r="AB226" s="1963"/>
      <c r="AC226" s="2670"/>
      <c r="AD226" s="375"/>
      <c r="AE226" s="375"/>
      <c r="AF226" s="375"/>
      <c r="AG226" s="375"/>
      <c r="AH226" s="375"/>
      <c r="AI226" s="375"/>
      <c r="AJ226" s="375"/>
      <c r="AK226" s="375"/>
      <c r="AL226" s="375"/>
      <c r="AM226" s="375"/>
      <c r="AN226" s="375"/>
      <c r="AO226" s="375"/>
      <c r="AP226" s="375"/>
      <c r="AQ226" s="375"/>
      <c r="AR226" s="375"/>
      <c r="AS226" s="375"/>
      <c r="AT226" s="375"/>
      <c r="AU226" s="375"/>
      <c r="AV226" s="375"/>
      <c r="AW226" s="375"/>
      <c r="AX226" s="375"/>
      <c r="AY226" s="375"/>
      <c r="AZ226" s="834"/>
      <c r="BA226" s="2878"/>
      <c r="BB226" s="194" t="s">
        <v>73</v>
      </c>
      <c r="BC226" s="1281" t="s">
        <v>36</v>
      </c>
      <c r="BD226" s="1301" t="s">
        <v>36</v>
      </c>
      <c r="BE226" s="1301" t="s">
        <v>36</v>
      </c>
      <c r="BF226" s="1301" t="s">
        <v>36</v>
      </c>
      <c r="BG226" s="1322" t="s">
        <v>36</v>
      </c>
      <c r="BH226" s="1343" t="s">
        <v>36</v>
      </c>
      <c r="BI226" s="1301" t="s">
        <v>36</v>
      </c>
      <c r="BJ226" s="1301" t="s">
        <v>36</v>
      </c>
      <c r="BK226" s="1301" t="s">
        <v>36</v>
      </c>
      <c r="BL226" s="1322" t="s">
        <v>36</v>
      </c>
      <c r="BM226" s="1343" t="s">
        <v>36</v>
      </c>
      <c r="BN226" s="1301" t="s">
        <v>36</v>
      </c>
      <c r="BO226" s="1301" t="s">
        <v>36</v>
      </c>
      <c r="BP226" s="1301" t="s">
        <v>36</v>
      </c>
      <c r="BQ226" s="1322" t="s">
        <v>36</v>
      </c>
      <c r="BR226" s="1343" t="s">
        <v>36</v>
      </c>
      <c r="BS226" s="1301" t="s">
        <v>36</v>
      </c>
      <c r="BT226" s="1301" t="s">
        <v>36</v>
      </c>
      <c r="BU226" s="1301" t="s">
        <v>36</v>
      </c>
      <c r="BV226" s="1301" t="s">
        <v>36</v>
      </c>
      <c r="BW226" s="1301" t="s">
        <v>36</v>
      </c>
      <c r="BX226" s="1301" t="s">
        <v>36</v>
      </c>
      <c r="BY226" s="1362" t="s">
        <v>36</v>
      </c>
      <c r="BZ226" s="1362" t="s">
        <v>36</v>
      </c>
      <c r="CA226" s="1362" t="s">
        <v>36</v>
      </c>
      <c r="CB226" s="1362" t="s">
        <v>36</v>
      </c>
      <c r="CC226" s="1362" t="s">
        <v>36</v>
      </c>
      <c r="CD226" s="2539"/>
      <c r="CE226" s="2539"/>
      <c r="CF226" s="2539"/>
      <c r="CG226" s="2539"/>
      <c r="CH226" s="2539"/>
      <c r="CI226" s="2539"/>
      <c r="CJ226" s="2539"/>
      <c r="CK226" s="2539"/>
      <c r="CL226" s="2539"/>
      <c r="CM226" s="2539"/>
      <c r="CN226" s="2539"/>
      <c r="CO226" s="2539"/>
      <c r="CP226" s="2539"/>
      <c r="CQ226" s="2539"/>
      <c r="CR226" s="2539"/>
      <c r="CS226" s="2539"/>
      <c r="CT226" s="2539"/>
      <c r="CU226" s="2539"/>
      <c r="CV226" s="2539"/>
      <c r="CW226" s="2539"/>
      <c r="CX226" s="2539"/>
      <c r="CY226" s="2539"/>
      <c r="CZ226" s="2539"/>
    </row>
    <row r="227" s="161" customFormat="true" ht="15" customHeight="true" x14ac:dyDescent="0.2">
      <c r="A227" s="2008"/>
      <c r="B227" s="2165"/>
      <c r="C227" s="1964"/>
      <c r="D227" s="1965"/>
      <c r="E227" s="1965"/>
      <c r="F227" s="1965"/>
      <c r="G227" s="1998"/>
      <c r="H227" s="1989"/>
      <c r="I227" s="1965"/>
      <c r="J227" s="1965"/>
      <c r="K227" s="1965"/>
      <c r="L227" s="1969"/>
      <c r="M227" s="1979"/>
      <c r="N227" s="1965"/>
      <c r="O227" s="1965"/>
      <c r="P227" s="1965"/>
      <c r="Q227" s="1998"/>
      <c r="R227" s="1989"/>
      <c r="S227" s="1965"/>
      <c r="T227" s="1965"/>
      <c r="U227" s="1965"/>
      <c r="V227" s="1965"/>
      <c r="W227" s="1965"/>
      <c r="X227" s="1965"/>
      <c r="Y227" s="1965"/>
      <c r="Z227" s="1965"/>
      <c r="AA227" s="1965"/>
      <c r="AB227" s="1965"/>
      <c r="AC227" s="2671"/>
      <c r="AD227" s="375"/>
      <c r="AE227" s="375"/>
      <c r="AF227" s="375"/>
      <c r="AG227" s="375"/>
      <c r="AH227" s="375"/>
      <c r="AI227" s="375"/>
      <c r="AJ227" s="375"/>
      <c r="AK227" s="375"/>
      <c r="AL227" s="375"/>
      <c r="AM227" s="375"/>
      <c r="AN227" s="375"/>
      <c r="AO227" s="375"/>
      <c r="AP227" s="375"/>
      <c r="AQ227" s="375"/>
      <c r="AR227" s="375"/>
      <c r="AS227" s="375"/>
      <c r="AT227" s="375"/>
      <c r="AU227" s="375"/>
      <c r="AV227" s="375"/>
      <c r="AW227" s="375"/>
      <c r="AX227" s="375"/>
      <c r="AY227" s="375"/>
      <c r="AZ227" s="834"/>
      <c r="BA227" s="2878" t="s">
        <v>96</v>
      </c>
      <c r="BB227" s="194" t="s">
        <v>62</v>
      </c>
      <c r="BC227" s="1281" t="s">
        <v>36</v>
      </c>
      <c r="BD227" s="1301" t="s">
        <v>36</v>
      </c>
      <c r="BE227" s="1301" t="s">
        <v>36</v>
      </c>
      <c r="BF227" s="1301" t="s">
        <v>36</v>
      </c>
      <c r="BG227" s="1322" t="s">
        <v>36</v>
      </c>
      <c r="BH227" s="1343" t="s">
        <v>36</v>
      </c>
      <c r="BI227" s="1301" t="s">
        <v>36</v>
      </c>
      <c r="BJ227" s="1301" t="s">
        <v>36</v>
      </c>
      <c r="BK227" s="1301" t="s">
        <v>36</v>
      </c>
      <c r="BL227" s="1322" t="s">
        <v>36</v>
      </c>
      <c r="BM227" s="1343" t="s">
        <v>36</v>
      </c>
      <c r="BN227" s="1301" t="s">
        <v>36</v>
      </c>
      <c r="BO227" s="1301" t="s">
        <v>36</v>
      </c>
      <c r="BP227" s="1301" t="s">
        <v>36</v>
      </c>
      <c r="BQ227" s="1322" t="s">
        <v>36</v>
      </c>
      <c r="BR227" s="1343" t="s">
        <v>36</v>
      </c>
      <c r="BS227" s="1301" t="s">
        <v>36</v>
      </c>
      <c r="BT227" s="1301" t="s">
        <v>36</v>
      </c>
      <c r="BU227" s="1301" t="s">
        <v>36</v>
      </c>
      <c r="BV227" s="1301" t="s">
        <v>36</v>
      </c>
      <c r="BW227" s="1301" t="s">
        <v>36</v>
      </c>
      <c r="BX227" s="1301" t="s">
        <v>36</v>
      </c>
      <c r="BY227" s="1362" t="s">
        <v>36</v>
      </c>
      <c r="BZ227" s="1362" t="s">
        <v>36</v>
      </c>
      <c r="CA227" s="1362" t="s">
        <v>36</v>
      </c>
      <c r="CB227" s="1362" t="s">
        <v>36</v>
      </c>
      <c r="CC227" s="1362" t="s">
        <v>36</v>
      </c>
      <c r="CD227" s="2539"/>
      <c r="CE227" s="2539"/>
      <c r="CF227" s="2539"/>
      <c r="CG227" s="2539"/>
      <c r="CH227" s="2539"/>
      <c r="CI227" s="2539"/>
      <c r="CJ227" s="2539"/>
      <c r="CK227" s="2539"/>
      <c r="CL227" s="2539"/>
      <c r="CM227" s="2539"/>
      <c r="CN227" s="2539"/>
      <c r="CO227" s="2539"/>
      <c r="CP227" s="2539"/>
      <c r="CQ227" s="2539"/>
      <c r="CR227" s="2539"/>
      <c r="CS227" s="2539"/>
      <c r="CT227" s="2539"/>
      <c r="CU227" s="2539"/>
      <c r="CV227" s="2539"/>
      <c r="CW227" s="2539"/>
      <c r="CX227" s="2539"/>
      <c r="CY227" s="2539"/>
      <c r="CZ227" s="2539"/>
    </row>
    <row r="228" s="161" customFormat="true" ht="15" customHeight="true" x14ac:dyDescent="0.2">
      <c r="A228" s="2009"/>
      <c r="B228" s="2166"/>
      <c r="C228" s="2121"/>
      <c r="D228" s="2122"/>
      <c r="E228" s="2122"/>
      <c r="F228" s="2122"/>
      <c r="G228" s="2123"/>
      <c r="H228" s="2124"/>
      <c r="I228" s="2122"/>
      <c r="J228" s="2122"/>
      <c r="K228" s="2122"/>
      <c r="L228" s="2125"/>
      <c r="M228" s="2126"/>
      <c r="N228" s="2122"/>
      <c r="O228" s="2122"/>
      <c r="P228" s="2122"/>
      <c r="Q228" s="2123"/>
      <c r="R228" s="2124"/>
      <c r="S228" s="2122"/>
      <c r="T228" s="2122"/>
      <c r="U228" s="2122"/>
      <c r="V228" s="2122"/>
      <c r="W228" s="2122"/>
      <c r="X228" s="2122"/>
      <c r="Y228" s="2122"/>
      <c r="Z228" s="2122"/>
      <c r="AA228" s="2122"/>
      <c r="AB228" s="2122"/>
      <c r="AC228" s="2672"/>
      <c r="AD228" s="375"/>
      <c r="AE228" s="375"/>
      <c r="AF228" s="375"/>
      <c r="AG228" s="375"/>
      <c r="AH228" s="375"/>
      <c r="AI228" s="375"/>
      <c r="AJ228" s="375"/>
      <c r="AK228" s="375"/>
      <c r="AL228" s="375"/>
      <c r="AM228" s="375"/>
      <c r="AN228" s="375"/>
      <c r="AO228" s="375"/>
      <c r="AP228" s="375"/>
      <c r="AQ228" s="375"/>
      <c r="AR228" s="375"/>
      <c r="AS228" s="375"/>
      <c r="AT228" s="375"/>
      <c r="AU228" s="375"/>
      <c r="AV228" s="375"/>
      <c r="AW228" s="375"/>
      <c r="AX228" s="375"/>
      <c r="AY228" s="375"/>
      <c r="AZ228" s="834"/>
      <c r="BA228" s="2878"/>
      <c r="BB228" s="194" t="s">
        <v>93</v>
      </c>
      <c r="BC228" s="1281" t="s">
        <v>36</v>
      </c>
      <c r="BD228" s="1301" t="s">
        <v>36</v>
      </c>
      <c r="BE228" s="1301" t="s">
        <v>36</v>
      </c>
      <c r="BF228" s="1301" t="s">
        <v>36</v>
      </c>
      <c r="BG228" s="1322" t="s">
        <v>36</v>
      </c>
      <c r="BH228" s="1343" t="s">
        <v>36</v>
      </c>
      <c r="BI228" s="1301" t="s">
        <v>36</v>
      </c>
      <c r="BJ228" s="1301" t="s">
        <v>36</v>
      </c>
      <c r="BK228" s="1301" t="s">
        <v>36</v>
      </c>
      <c r="BL228" s="1322" t="s">
        <v>36</v>
      </c>
      <c r="BM228" s="1343" t="s">
        <v>36</v>
      </c>
      <c r="BN228" s="1301" t="s">
        <v>36</v>
      </c>
      <c r="BO228" s="1301" t="s">
        <v>36</v>
      </c>
      <c r="BP228" s="1301" t="s">
        <v>36</v>
      </c>
      <c r="BQ228" s="1322" t="s">
        <v>36</v>
      </c>
      <c r="BR228" s="1343" t="s">
        <v>36</v>
      </c>
      <c r="BS228" s="1301" t="s">
        <v>36</v>
      </c>
      <c r="BT228" s="1301" t="s">
        <v>36</v>
      </c>
      <c r="BU228" s="1301" t="s">
        <v>36</v>
      </c>
      <c r="BV228" s="1301" t="s">
        <v>36</v>
      </c>
      <c r="BW228" s="1301" t="s">
        <v>36</v>
      </c>
      <c r="BX228" s="1301" t="s">
        <v>36</v>
      </c>
      <c r="BY228" s="1362" t="s">
        <v>36</v>
      </c>
      <c r="BZ228" s="1362" t="s">
        <v>36</v>
      </c>
      <c r="CA228" s="1362" t="s">
        <v>36</v>
      </c>
      <c r="CB228" s="1362" t="s">
        <v>36</v>
      </c>
      <c r="CC228" s="1362" t="s">
        <v>36</v>
      </c>
      <c r="CD228" s="2539"/>
      <c r="CE228" s="2539"/>
      <c r="CF228" s="2539"/>
      <c r="CG228" s="2539"/>
      <c r="CH228" s="2539"/>
      <c r="CI228" s="2539"/>
      <c r="CJ228" s="2539"/>
      <c r="CK228" s="2539"/>
      <c r="CL228" s="2539"/>
      <c r="CM228" s="2539"/>
      <c r="CN228" s="2539"/>
      <c r="CO228" s="2539"/>
      <c r="CP228" s="2539"/>
      <c r="CQ228" s="2539"/>
      <c r="CR228" s="2539"/>
      <c r="CS228" s="2539"/>
      <c r="CT228" s="2539"/>
      <c r="CU228" s="2539"/>
      <c r="CV228" s="2539"/>
      <c r="CW228" s="2539"/>
      <c r="CX228" s="2539"/>
      <c r="CY228" s="2539"/>
      <c r="CZ228" s="2539"/>
    </row>
    <row r="229" s="161" customFormat="true" ht="15" customHeight="true" x14ac:dyDescent="0.2">
      <c r="A229" s="2010"/>
      <c r="B229" s="2167"/>
      <c r="C229" s="2127"/>
      <c r="D229" s="2128"/>
      <c r="E229" s="2128"/>
      <c r="F229" s="2128"/>
      <c r="G229" s="2129"/>
      <c r="H229" s="2130"/>
      <c r="I229" s="2128"/>
      <c r="J229" s="2128"/>
      <c r="K229" s="2128"/>
      <c r="L229" s="2131"/>
      <c r="M229" s="2132"/>
      <c r="N229" s="2128"/>
      <c r="O229" s="2128"/>
      <c r="P229" s="2128"/>
      <c r="Q229" s="2129"/>
      <c r="R229" s="2130"/>
      <c r="S229" s="2128"/>
      <c r="T229" s="2128"/>
      <c r="U229" s="2128"/>
      <c r="V229" s="2128"/>
      <c r="W229" s="2128"/>
      <c r="X229" s="2128"/>
      <c r="Y229" s="2128"/>
      <c r="Z229" s="2128"/>
      <c r="AA229" s="2128"/>
      <c r="AB229" s="2128"/>
      <c r="AC229" s="2673"/>
      <c r="AD229" s="375"/>
      <c r="AE229" s="375"/>
      <c r="AF229" s="375"/>
      <c r="AG229" s="375"/>
      <c r="AH229" s="375"/>
      <c r="AI229" s="375"/>
      <c r="AJ229" s="375"/>
      <c r="AK229" s="375"/>
      <c r="AL229" s="375"/>
      <c r="AM229" s="375"/>
      <c r="AN229" s="375"/>
      <c r="AO229" s="375"/>
      <c r="AP229" s="375"/>
      <c r="AQ229" s="375"/>
      <c r="AR229" s="375"/>
      <c r="AS229" s="375"/>
      <c r="AT229" s="375"/>
      <c r="AU229" s="375"/>
      <c r="AV229" s="375"/>
      <c r="AW229" s="375"/>
      <c r="AX229" s="375"/>
      <c r="AY229" s="375"/>
      <c r="AZ229" s="834"/>
      <c r="BA229" s="2878"/>
      <c r="BB229" s="194" t="s">
        <v>94</v>
      </c>
      <c r="BC229" s="1281" t="s">
        <v>36</v>
      </c>
      <c r="BD229" s="1301" t="s">
        <v>36</v>
      </c>
      <c r="BE229" s="1301" t="s">
        <v>36</v>
      </c>
      <c r="BF229" s="1301" t="s">
        <v>36</v>
      </c>
      <c r="BG229" s="1322" t="s">
        <v>36</v>
      </c>
      <c r="BH229" s="1343" t="s">
        <v>36</v>
      </c>
      <c r="BI229" s="1301" t="s">
        <v>36</v>
      </c>
      <c r="BJ229" s="1301" t="s">
        <v>36</v>
      </c>
      <c r="BK229" s="1301" t="s">
        <v>36</v>
      </c>
      <c r="BL229" s="1322" t="s">
        <v>36</v>
      </c>
      <c r="BM229" s="1343" t="s">
        <v>36</v>
      </c>
      <c r="BN229" s="1301" t="s">
        <v>36</v>
      </c>
      <c r="BO229" s="1301" t="s">
        <v>36</v>
      </c>
      <c r="BP229" s="1301" t="s">
        <v>36</v>
      </c>
      <c r="BQ229" s="1322" t="s">
        <v>36</v>
      </c>
      <c r="BR229" s="1343" t="s">
        <v>36</v>
      </c>
      <c r="BS229" s="1301" t="s">
        <v>36</v>
      </c>
      <c r="BT229" s="1301" t="s">
        <v>36</v>
      </c>
      <c r="BU229" s="1301" t="s">
        <v>36</v>
      </c>
      <c r="BV229" s="1301" t="s">
        <v>36</v>
      </c>
      <c r="BW229" s="1301" t="s">
        <v>36</v>
      </c>
      <c r="BX229" s="1301" t="s">
        <v>36</v>
      </c>
      <c r="BY229" s="1362" t="s">
        <v>36</v>
      </c>
      <c r="BZ229" s="1362" t="s">
        <v>36</v>
      </c>
      <c r="CA229" s="1362" t="s">
        <v>36</v>
      </c>
      <c r="CB229" s="1362" t="s">
        <v>36</v>
      </c>
      <c r="CC229" s="1362" t="s">
        <v>36</v>
      </c>
      <c r="CD229" s="2539"/>
      <c r="CE229" s="2539"/>
      <c r="CF229" s="2539"/>
      <c r="CG229" s="2539"/>
      <c r="CH229" s="2539"/>
      <c r="CI229" s="2539"/>
      <c r="CJ229" s="2539"/>
      <c r="CK229" s="2539"/>
      <c r="CL229" s="2539"/>
      <c r="CM229" s="2539"/>
      <c r="CN229" s="2539"/>
      <c r="CO229" s="2539"/>
      <c r="CP229" s="2539"/>
      <c r="CQ229" s="2539"/>
      <c r="CR229" s="2539"/>
      <c r="CS229" s="2539"/>
      <c r="CT229" s="2539"/>
      <c r="CU229" s="2539"/>
      <c r="CV229" s="2539"/>
      <c r="CW229" s="2539"/>
      <c r="CX229" s="2539"/>
      <c r="CY229" s="2539"/>
      <c r="CZ229" s="2539"/>
    </row>
    <row r="230" s="161" customFormat="true" ht="15" customHeight="true" x14ac:dyDescent="0.2">
      <c r="A230" s="2011"/>
      <c r="B230" s="2168"/>
      <c r="C230" s="2133"/>
      <c r="D230" s="2134"/>
      <c r="E230" s="2134"/>
      <c r="F230" s="2134"/>
      <c r="G230" s="2135"/>
      <c r="H230" s="2136"/>
      <c r="I230" s="2134"/>
      <c r="J230" s="2134"/>
      <c r="K230" s="2134"/>
      <c r="L230" s="2137"/>
      <c r="M230" s="2138"/>
      <c r="N230" s="2134"/>
      <c r="O230" s="2134"/>
      <c r="P230" s="2134"/>
      <c r="Q230" s="2135"/>
      <c r="R230" s="2136"/>
      <c r="S230" s="2134"/>
      <c r="T230" s="2134"/>
      <c r="U230" s="2134"/>
      <c r="V230" s="2134"/>
      <c r="W230" s="2134"/>
      <c r="X230" s="2134"/>
      <c r="Y230" s="2134"/>
      <c r="Z230" s="2134"/>
      <c r="AA230" s="2134"/>
      <c r="AB230" s="2134"/>
      <c r="AC230" s="2674"/>
      <c r="AD230" s="375"/>
      <c r="AE230" s="375"/>
      <c r="AF230" s="375"/>
      <c r="AG230" s="375"/>
      <c r="AH230" s="375"/>
      <c r="AI230" s="375"/>
      <c r="AJ230" s="375"/>
      <c r="AK230" s="375"/>
      <c r="AL230" s="375"/>
      <c r="AM230" s="375"/>
      <c r="AN230" s="375"/>
      <c r="AO230" s="375"/>
      <c r="AP230" s="375"/>
      <c r="AQ230" s="375"/>
      <c r="AR230" s="375"/>
      <c r="AS230" s="375"/>
      <c r="AT230" s="375"/>
      <c r="AU230" s="375"/>
      <c r="AV230" s="375"/>
      <c r="AW230" s="375"/>
      <c r="AX230" s="375"/>
      <c r="AY230" s="375"/>
      <c r="AZ230" s="834"/>
      <c r="BA230" s="2878"/>
      <c r="BB230" s="194" t="s">
        <v>95</v>
      </c>
      <c r="BC230" s="1281" t="s">
        <v>36</v>
      </c>
      <c r="BD230" s="1301" t="s">
        <v>36</v>
      </c>
      <c r="BE230" s="1301" t="s">
        <v>36</v>
      </c>
      <c r="BF230" s="1301" t="s">
        <v>36</v>
      </c>
      <c r="BG230" s="1322" t="s">
        <v>36</v>
      </c>
      <c r="BH230" s="1343" t="s">
        <v>36</v>
      </c>
      <c r="BI230" s="1301" t="s">
        <v>36</v>
      </c>
      <c r="BJ230" s="1301" t="s">
        <v>36</v>
      </c>
      <c r="BK230" s="1301" t="s">
        <v>36</v>
      </c>
      <c r="BL230" s="1322" t="s">
        <v>36</v>
      </c>
      <c r="BM230" s="1343" t="s">
        <v>36</v>
      </c>
      <c r="BN230" s="1301" t="s">
        <v>36</v>
      </c>
      <c r="BO230" s="1301" t="s">
        <v>36</v>
      </c>
      <c r="BP230" s="1301" t="s">
        <v>36</v>
      </c>
      <c r="BQ230" s="1322" t="s">
        <v>36</v>
      </c>
      <c r="BR230" s="1343" t="s">
        <v>36</v>
      </c>
      <c r="BS230" s="1301" t="s">
        <v>36</v>
      </c>
      <c r="BT230" s="1301" t="s">
        <v>36</v>
      </c>
      <c r="BU230" s="1301" t="s">
        <v>36</v>
      </c>
      <c r="BV230" s="1301" t="s">
        <v>36</v>
      </c>
      <c r="BW230" s="1301" t="s">
        <v>36</v>
      </c>
      <c r="BX230" s="1301" t="s">
        <v>36</v>
      </c>
      <c r="BY230" s="1362" t="s">
        <v>36</v>
      </c>
      <c r="BZ230" s="1362" t="s">
        <v>36</v>
      </c>
      <c r="CA230" s="1362" t="s">
        <v>36</v>
      </c>
      <c r="CB230" s="1362" t="s">
        <v>36</v>
      </c>
      <c r="CC230" s="1362" t="s">
        <v>36</v>
      </c>
      <c r="CD230" s="2539"/>
      <c r="CE230" s="2539"/>
      <c r="CF230" s="2539"/>
      <c r="CG230" s="2539"/>
      <c r="CH230" s="2539"/>
      <c r="CI230" s="2539"/>
      <c r="CJ230" s="2539"/>
      <c r="CK230" s="2539"/>
      <c r="CL230" s="2539"/>
      <c r="CM230" s="2539"/>
      <c r="CN230" s="2539"/>
      <c r="CO230" s="2539"/>
      <c r="CP230" s="2539"/>
      <c r="CQ230" s="2539"/>
      <c r="CR230" s="2539"/>
      <c r="CS230" s="2539"/>
      <c r="CT230" s="2539"/>
      <c r="CU230" s="2539"/>
      <c r="CV230" s="2539"/>
      <c r="CW230" s="2539"/>
      <c r="CX230" s="2539"/>
      <c r="CY230" s="2539"/>
      <c r="CZ230" s="2539"/>
    </row>
    <row r="231" s="513" customFormat="true" ht="15" customHeight="true" x14ac:dyDescent="0.2">
      <c r="A231" s="1481"/>
      <c r="B231" s="1489"/>
      <c r="C231" s="1416"/>
      <c r="D231" s="1417"/>
      <c r="E231" s="1417"/>
      <c r="F231" s="1417"/>
      <c r="G231" s="1465"/>
      <c r="H231" s="1453"/>
      <c r="I231" s="1417"/>
      <c r="J231" s="1417"/>
      <c r="K231" s="1417"/>
      <c r="L231" s="1427"/>
      <c r="M231" s="1440"/>
      <c r="N231" s="1417"/>
      <c r="O231" s="1417"/>
      <c r="P231" s="1417"/>
      <c r="Q231" s="1465"/>
      <c r="R231" s="1453"/>
      <c r="S231" s="1417"/>
      <c r="T231" s="1417"/>
      <c r="U231" s="1417"/>
      <c r="V231" s="1417"/>
      <c r="W231" s="1417"/>
      <c r="X231" s="1417"/>
      <c r="Y231" s="1417"/>
      <c r="Z231" s="1417"/>
      <c r="AA231" s="1417"/>
      <c r="AB231" s="1418"/>
      <c r="AC231" s="1072"/>
      <c r="AD231" s="784"/>
      <c r="AE231" s="784"/>
      <c r="AF231" s="784"/>
      <c r="AG231" s="784"/>
      <c r="AH231" s="784"/>
      <c r="AI231" s="784"/>
      <c r="AJ231" s="784"/>
      <c r="AK231" s="784"/>
      <c r="AL231" s="784"/>
      <c r="AM231" s="784"/>
      <c r="AN231" s="784"/>
      <c r="AO231" s="784"/>
      <c r="AP231" s="784"/>
      <c r="AQ231" s="784"/>
      <c r="AR231" s="784"/>
      <c r="AS231" s="784"/>
      <c r="AT231" s="784"/>
      <c r="AU231" s="784"/>
      <c r="AV231" s="784"/>
      <c r="AW231" s="784"/>
      <c r="AX231" s="784"/>
      <c r="AY231" s="784"/>
      <c r="AZ231" s="251"/>
      <c r="BA231" s="528"/>
      <c r="BB231" s="194"/>
      <c r="BC231" s="416"/>
      <c r="BD231" s="372"/>
      <c r="BE231" s="372"/>
      <c r="BF231" s="372"/>
      <c r="BG231" s="417"/>
      <c r="BH231" s="425"/>
      <c r="BI231" s="372"/>
      <c r="BJ231" s="372"/>
      <c r="BK231" s="372"/>
      <c r="BL231" s="417"/>
      <c r="BM231" s="425"/>
      <c r="BN231" s="372"/>
      <c r="BO231" s="372"/>
      <c r="BP231" s="372"/>
      <c r="BQ231" s="417"/>
      <c r="BR231" s="425"/>
      <c r="BS231" s="372"/>
      <c r="BT231" s="372"/>
      <c r="BU231" s="372"/>
      <c r="BV231" s="372"/>
      <c r="BW231" s="372"/>
      <c r="BX231" s="372"/>
      <c r="BY231" s="373"/>
      <c r="BZ231" s="373"/>
      <c r="CA231" s="373"/>
      <c r="CB231" s="373"/>
      <c r="CC231" s="373"/>
      <c r="CD231" s="2540"/>
      <c r="CE231" s="2540"/>
      <c r="CF231" s="2540"/>
      <c r="CG231" s="2540"/>
      <c r="CH231" s="2540"/>
      <c r="CI231" s="2540"/>
      <c r="CJ231" s="2540"/>
      <c r="CK231" s="2540"/>
      <c r="CL231" s="2540"/>
      <c r="CM231" s="2540"/>
      <c r="CN231" s="2540"/>
      <c r="CO231" s="2540"/>
      <c r="CP231" s="2540"/>
      <c r="CQ231" s="2540"/>
      <c r="CR231" s="2540"/>
      <c r="CS231" s="2540"/>
      <c r="CT231" s="2540"/>
      <c r="CU231" s="2540"/>
      <c r="CV231" s="2540"/>
      <c r="CW231" s="2540"/>
      <c r="CX231" s="2540"/>
      <c r="CY231" s="2540"/>
      <c r="CZ231" s="2540"/>
    </row>
    <row r="232" s="513" customFormat="true" ht="15" customHeight="true" x14ac:dyDescent="0.2">
      <c r="A232" s="1482"/>
      <c r="B232" s="1490"/>
      <c r="C232" s="1419"/>
      <c r="D232" s="1420"/>
      <c r="E232" s="1420"/>
      <c r="F232" s="1420"/>
      <c r="G232" s="1466"/>
      <c r="H232" s="1454"/>
      <c r="I232" s="1420"/>
      <c r="J232" s="1420"/>
      <c r="K232" s="1420"/>
      <c r="L232" s="1428"/>
      <c r="M232" s="1441"/>
      <c r="N232" s="1420"/>
      <c r="O232" s="1420"/>
      <c r="P232" s="1420"/>
      <c r="Q232" s="1466"/>
      <c r="R232" s="1454"/>
      <c r="S232" s="1420"/>
      <c r="T232" s="1420"/>
      <c r="U232" s="1420"/>
      <c r="V232" s="1420"/>
      <c r="W232" s="1420"/>
      <c r="X232" s="1420"/>
      <c r="Y232" s="1420"/>
      <c r="Z232" s="1420"/>
      <c r="AA232" s="1420"/>
      <c r="AB232" s="1421"/>
      <c r="AC232" s="1072"/>
      <c r="AD232" s="784"/>
      <c r="AE232" s="784"/>
      <c r="AF232" s="784"/>
      <c r="AG232" s="784"/>
      <c r="AH232" s="784"/>
      <c r="AI232" s="784"/>
      <c r="AJ232" s="784"/>
      <c r="AK232" s="784"/>
      <c r="AL232" s="784"/>
      <c r="AM232" s="784"/>
      <c r="AN232" s="784"/>
      <c r="AO232" s="784"/>
      <c r="AP232" s="784"/>
      <c r="AQ232" s="784"/>
      <c r="AR232" s="784"/>
      <c r="AS232" s="784"/>
      <c r="AT232" s="784"/>
      <c r="AU232" s="784"/>
      <c r="AV232" s="784"/>
      <c r="AW232" s="784"/>
      <c r="AX232" s="784"/>
      <c r="AY232" s="784"/>
      <c r="AZ232" s="251"/>
      <c r="BA232" s="505"/>
      <c r="BB232" s="194"/>
      <c r="BC232" s="416"/>
      <c r="BD232" s="372"/>
      <c r="BE232" s="372"/>
      <c r="BF232" s="372"/>
      <c r="BG232" s="417"/>
      <c r="BH232" s="425"/>
      <c r="BI232" s="372"/>
      <c r="BJ232" s="372"/>
      <c r="BK232" s="372"/>
      <c r="BL232" s="417"/>
      <c r="BM232" s="425"/>
      <c r="BN232" s="372"/>
      <c r="BO232" s="372"/>
      <c r="BP232" s="372"/>
      <c r="BQ232" s="417"/>
      <c r="BR232" s="425"/>
      <c r="BS232" s="372"/>
      <c r="BT232" s="372"/>
      <c r="BU232" s="372"/>
      <c r="BV232" s="372"/>
      <c r="BW232" s="372"/>
      <c r="BX232" s="372"/>
      <c r="BY232" s="373"/>
      <c r="BZ232" s="373"/>
      <c r="CA232" s="373"/>
      <c r="CB232" s="373"/>
      <c r="CC232" s="373"/>
      <c r="CD232" s="2540"/>
      <c r="CE232" s="2540"/>
      <c r="CF232" s="2540"/>
      <c r="CG232" s="2540"/>
      <c r="CH232" s="2540"/>
      <c r="CI232" s="2540"/>
      <c r="CJ232" s="2540"/>
      <c r="CK232" s="2540"/>
      <c r="CL232" s="2540"/>
      <c r="CM232" s="2540"/>
      <c r="CN232" s="2540"/>
      <c r="CO232" s="2540"/>
      <c r="CP232" s="2540"/>
      <c r="CQ232" s="2540"/>
      <c r="CR232" s="2540"/>
      <c r="CS232" s="2540"/>
      <c r="CT232" s="2540"/>
      <c r="CU232" s="2540"/>
      <c r="CV232" s="2540"/>
      <c r="CW232" s="2540"/>
      <c r="CX232" s="2540"/>
      <c r="CY232" s="2540"/>
      <c r="CZ232" s="2540"/>
    </row>
    <row r="233" s="513" customFormat="true" ht="15" customHeight="true" x14ac:dyDescent="0.2">
      <c r="A233" s="1483"/>
      <c r="B233" s="1491"/>
      <c r="C233" s="1610"/>
      <c r="D233" s="1611"/>
      <c r="E233" s="1611"/>
      <c r="F233" s="1611"/>
      <c r="G233" s="1612"/>
      <c r="H233" s="1613"/>
      <c r="I233" s="1611"/>
      <c r="J233" s="1611"/>
      <c r="K233" s="1611"/>
      <c r="L233" s="1614"/>
      <c r="M233" s="1615"/>
      <c r="N233" s="1611"/>
      <c r="O233" s="1611"/>
      <c r="P233" s="1611"/>
      <c r="Q233" s="1612"/>
      <c r="R233" s="1613"/>
      <c r="S233" s="1611"/>
      <c r="T233" s="1611"/>
      <c r="U233" s="1611"/>
      <c r="V233" s="1611"/>
      <c r="W233" s="1611"/>
      <c r="X233" s="1611"/>
      <c r="Y233" s="1611"/>
      <c r="Z233" s="1611"/>
      <c r="AA233" s="1611"/>
      <c r="AB233" s="1616"/>
      <c r="AC233" s="1072"/>
      <c r="AD233" s="784"/>
      <c r="AE233" s="784"/>
      <c r="AF233" s="784"/>
      <c r="AG233" s="784"/>
      <c r="AH233" s="784"/>
      <c r="AI233" s="784"/>
      <c r="AJ233" s="784"/>
      <c r="AK233" s="784"/>
      <c r="AL233" s="784"/>
      <c r="AM233" s="784"/>
      <c r="AN233" s="784"/>
      <c r="AO233" s="784"/>
      <c r="AP233" s="784"/>
      <c r="AQ233" s="784"/>
      <c r="AR233" s="784"/>
      <c r="AS233" s="784"/>
      <c r="AT233" s="784"/>
      <c r="AU233" s="784"/>
      <c r="AV233" s="784"/>
      <c r="AW233" s="784"/>
      <c r="AX233" s="784"/>
      <c r="AY233" s="784"/>
      <c r="AZ233" s="251"/>
      <c r="BA233" s="505"/>
      <c r="BB233" s="194"/>
      <c r="BC233" s="416"/>
      <c r="BD233" s="372"/>
      <c r="BE233" s="372"/>
      <c r="BF233" s="372"/>
      <c r="BG233" s="417"/>
      <c r="BH233" s="425"/>
      <c r="BI233" s="372"/>
      <c r="BJ233" s="372"/>
      <c r="BK233" s="372"/>
      <c r="BL233" s="417"/>
      <c r="BM233" s="425"/>
      <c r="BN233" s="372"/>
      <c r="BO233" s="372"/>
      <c r="BP233" s="372"/>
      <c r="BQ233" s="417"/>
      <c r="BR233" s="425"/>
      <c r="BS233" s="372"/>
      <c r="BT233" s="372"/>
      <c r="BU233" s="372"/>
      <c r="BV233" s="372"/>
      <c r="BW233" s="372"/>
      <c r="BX233" s="372"/>
      <c r="BY233" s="373"/>
      <c r="BZ233" s="373"/>
      <c r="CA233" s="373"/>
      <c r="CB233" s="373"/>
      <c r="CC233" s="373"/>
      <c r="CD233" s="2540"/>
      <c r="CE233" s="2540"/>
      <c r="CF233" s="2540"/>
      <c r="CG233" s="2540"/>
      <c r="CH233" s="2540"/>
      <c r="CI233" s="2540"/>
      <c r="CJ233" s="2540"/>
      <c r="CK233" s="2540"/>
      <c r="CL233" s="2540"/>
      <c r="CM233" s="2540"/>
      <c r="CN233" s="2540"/>
      <c r="CO233" s="2540"/>
      <c r="CP233" s="2540"/>
      <c r="CQ233" s="2540"/>
      <c r="CR233" s="2540"/>
      <c r="CS233" s="2540"/>
      <c r="CT233" s="2540"/>
      <c r="CU233" s="2540"/>
      <c r="CV233" s="2540"/>
      <c r="CW233" s="2540"/>
      <c r="CX233" s="2540"/>
      <c r="CY233" s="2540"/>
      <c r="CZ233" s="2540"/>
    </row>
    <row r="234" s="513" customFormat="true" ht="15" customHeight="true" x14ac:dyDescent="0.2">
      <c r="A234" s="1484"/>
      <c r="B234" s="1492"/>
      <c r="C234" s="1617"/>
      <c r="D234" s="1618"/>
      <c r="E234" s="1618"/>
      <c r="F234" s="1618"/>
      <c r="G234" s="1619"/>
      <c r="H234" s="1620"/>
      <c r="I234" s="1618"/>
      <c r="J234" s="1618"/>
      <c r="K234" s="1618"/>
      <c r="L234" s="1621"/>
      <c r="M234" s="1622"/>
      <c r="N234" s="1618"/>
      <c r="O234" s="1618"/>
      <c r="P234" s="1618"/>
      <c r="Q234" s="1619"/>
      <c r="R234" s="1620"/>
      <c r="S234" s="1618"/>
      <c r="T234" s="1618"/>
      <c r="U234" s="1618"/>
      <c r="V234" s="1618"/>
      <c r="W234" s="1618"/>
      <c r="X234" s="1618"/>
      <c r="Y234" s="1618"/>
      <c r="Z234" s="1618"/>
      <c r="AA234" s="1618"/>
      <c r="AB234" s="1623"/>
      <c r="AC234" s="1072"/>
      <c r="AD234" s="784"/>
      <c r="AE234" s="784"/>
      <c r="AF234" s="784"/>
      <c r="AG234" s="784"/>
      <c r="AH234" s="784"/>
      <c r="AI234" s="784"/>
      <c r="AJ234" s="784"/>
      <c r="AK234" s="784"/>
      <c r="AL234" s="784"/>
      <c r="AM234" s="784"/>
      <c r="AN234" s="784"/>
      <c r="AO234" s="784"/>
      <c r="AP234" s="784"/>
      <c r="AQ234" s="784"/>
      <c r="AR234" s="784"/>
      <c r="AS234" s="784"/>
      <c r="AT234" s="784"/>
      <c r="AU234" s="784"/>
      <c r="AV234" s="784"/>
      <c r="AW234" s="784"/>
      <c r="AX234" s="784"/>
      <c r="AY234" s="784"/>
      <c r="AZ234" s="251"/>
      <c r="BA234" s="505"/>
      <c r="BB234" s="194"/>
      <c r="BC234" s="416"/>
      <c r="BD234" s="372"/>
      <c r="BE234" s="372"/>
      <c r="BF234" s="372"/>
      <c r="BG234" s="417"/>
      <c r="BH234" s="425"/>
      <c r="BI234" s="372"/>
      <c r="BJ234" s="372"/>
      <c r="BK234" s="372"/>
      <c r="BL234" s="417"/>
      <c r="BM234" s="425"/>
      <c r="BN234" s="372"/>
      <c r="BO234" s="372"/>
      <c r="BP234" s="372"/>
      <c r="BQ234" s="417"/>
      <c r="BR234" s="425"/>
      <c r="BS234" s="372"/>
      <c r="BT234" s="372"/>
      <c r="BU234" s="372"/>
      <c r="BV234" s="372"/>
      <c r="BW234" s="372"/>
      <c r="BX234" s="372"/>
      <c r="BY234" s="373"/>
      <c r="BZ234" s="373"/>
      <c r="CA234" s="373"/>
      <c r="CB234" s="373"/>
      <c r="CC234" s="373"/>
      <c r="CD234" s="2540"/>
      <c r="CE234" s="2540"/>
      <c r="CF234" s="2540"/>
      <c r="CG234" s="2540"/>
      <c r="CH234" s="2540"/>
      <c r="CI234" s="2540"/>
      <c r="CJ234" s="2540"/>
      <c r="CK234" s="2540"/>
      <c r="CL234" s="2540"/>
      <c r="CM234" s="2540"/>
      <c r="CN234" s="2540"/>
      <c r="CO234" s="2540"/>
      <c r="CP234" s="2540"/>
      <c r="CQ234" s="2540"/>
      <c r="CR234" s="2540"/>
      <c r="CS234" s="2540"/>
      <c r="CT234" s="2540"/>
      <c r="CU234" s="2540"/>
      <c r="CV234" s="2540"/>
      <c r="CW234" s="2540"/>
      <c r="CX234" s="2540"/>
      <c r="CY234" s="2540"/>
      <c r="CZ234" s="2540"/>
    </row>
    <row r="235" s="513" customFormat="true" ht="15" customHeight="true" x14ac:dyDescent="0.2">
      <c r="A235" s="1484"/>
      <c r="B235" s="1492"/>
      <c r="C235" s="1617"/>
      <c r="D235" s="1618"/>
      <c r="E235" s="1618"/>
      <c r="F235" s="1618"/>
      <c r="G235" s="1619"/>
      <c r="H235" s="1620"/>
      <c r="I235" s="1618"/>
      <c r="J235" s="1618"/>
      <c r="K235" s="1618"/>
      <c r="L235" s="1621"/>
      <c r="M235" s="1622"/>
      <c r="N235" s="1618"/>
      <c r="O235" s="1618"/>
      <c r="P235" s="1618"/>
      <c r="Q235" s="1619"/>
      <c r="R235" s="1620"/>
      <c r="S235" s="1618"/>
      <c r="T235" s="1618"/>
      <c r="U235" s="1618"/>
      <c r="V235" s="1618"/>
      <c r="W235" s="1618"/>
      <c r="X235" s="1618"/>
      <c r="Y235" s="1618"/>
      <c r="Z235" s="1618"/>
      <c r="AA235" s="1618"/>
      <c r="AB235" s="1623"/>
      <c r="AC235" s="1072"/>
      <c r="AD235" s="784"/>
      <c r="AE235" s="784"/>
      <c r="AF235" s="784"/>
      <c r="AG235" s="784"/>
      <c r="AH235" s="784"/>
      <c r="AI235" s="784"/>
      <c r="AJ235" s="784"/>
      <c r="AK235" s="784"/>
      <c r="AL235" s="784"/>
      <c r="AM235" s="784"/>
      <c r="AN235" s="784"/>
      <c r="AO235" s="784"/>
      <c r="AP235" s="784"/>
      <c r="AQ235" s="784"/>
      <c r="AR235" s="784"/>
      <c r="AS235" s="784"/>
      <c r="AT235" s="784"/>
      <c r="AU235" s="784"/>
      <c r="AV235" s="784"/>
      <c r="AW235" s="784"/>
      <c r="AX235" s="784"/>
      <c r="AY235" s="784"/>
      <c r="AZ235" s="251"/>
      <c r="BA235" s="505"/>
      <c r="BB235" s="194"/>
      <c r="BC235" s="416"/>
      <c r="BD235" s="372"/>
      <c r="BE235" s="372"/>
      <c r="BF235" s="372"/>
      <c r="BG235" s="417"/>
      <c r="BH235" s="425"/>
      <c r="BI235" s="372"/>
      <c r="BJ235" s="372"/>
      <c r="BK235" s="372"/>
      <c r="BL235" s="417"/>
      <c r="BM235" s="425"/>
      <c r="BN235" s="372"/>
      <c r="BO235" s="372"/>
      <c r="BP235" s="372"/>
      <c r="BQ235" s="417"/>
      <c r="BR235" s="425"/>
      <c r="BS235" s="372"/>
      <c r="BT235" s="372"/>
      <c r="BU235" s="372"/>
      <c r="BV235" s="372"/>
      <c r="BW235" s="372"/>
      <c r="BX235" s="372"/>
      <c r="BY235" s="373"/>
      <c r="BZ235" s="373"/>
      <c r="CA235" s="373"/>
      <c r="CB235" s="373"/>
      <c r="CC235" s="373"/>
      <c r="CD235" s="2540"/>
      <c r="CE235" s="2540"/>
      <c r="CF235" s="2540"/>
      <c r="CG235" s="2540"/>
      <c r="CH235" s="2540"/>
      <c r="CI235" s="2540"/>
      <c r="CJ235" s="2540"/>
      <c r="CK235" s="2540"/>
      <c r="CL235" s="2540"/>
      <c r="CM235" s="2540"/>
      <c r="CN235" s="2540"/>
      <c r="CO235" s="2540"/>
      <c r="CP235" s="2540"/>
      <c r="CQ235" s="2540"/>
      <c r="CR235" s="2540"/>
      <c r="CS235" s="2540"/>
      <c r="CT235" s="2540"/>
      <c r="CU235" s="2540"/>
      <c r="CV235" s="2540"/>
      <c r="CW235" s="2540"/>
      <c r="CX235" s="2540"/>
      <c r="CY235" s="2540"/>
      <c r="CZ235" s="2540"/>
    </row>
    <row r="236" s="513" customFormat="true" ht="15" customHeight="true" x14ac:dyDescent="0.2">
      <c r="A236" s="1484"/>
      <c r="B236" s="1492"/>
      <c r="C236" s="1617"/>
      <c r="D236" s="1618"/>
      <c r="E236" s="1618"/>
      <c r="F236" s="1618"/>
      <c r="G236" s="1619"/>
      <c r="H236" s="1620"/>
      <c r="I236" s="1618"/>
      <c r="J236" s="1618"/>
      <c r="K236" s="1618"/>
      <c r="L236" s="1621"/>
      <c r="M236" s="1622"/>
      <c r="N236" s="1618"/>
      <c r="O236" s="1618"/>
      <c r="P236" s="1618"/>
      <c r="Q236" s="1619"/>
      <c r="R236" s="1620"/>
      <c r="S236" s="1618"/>
      <c r="T236" s="1618"/>
      <c r="U236" s="1618"/>
      <c r="V236" s="1618"/>
      <c r="W236" s="1618"/>
      <c r="X236" s="1618"/>
      <c r="Y236" s="1618"/>
      <c r="Z236" s="1618"/>
      <c r="AA236" s="1618"/>
      <c r="AB236" s="1623"/>
      <c r="AC236" s="1072"/>
      <c r="AD236" s="784"/>
      <c r="AE236" s="784"/>
      <c r="AF236" s="784"/>
      <c r="AG236" s="784"/>
      <c r="AH236" s="784"/>
      <c r="AI236" s="784"/>
      <c r="AJ236" s="784"/>
      <c r="AK236" s="784"/>
      <c r="AL236" s="784"/>
      <c r="AM236" s="784"/>
      <c r="AN236" s="784"/>
      <c r="AO236" s="784"/>
      <c r="AP236" s="784"/>
      <c r="AQ236" s="784"/>
      <c r="AR236" s="784"/>
      <c r="AS236" s="784"/>
      <c r="AT236" s="784"/>
      <c r="AU236" s="784"/>
      <c r="AV236" s="784"/>
      <c r="AW236" s="784"/>
      <c r="AX236" s="784"/>
      <c r="AY236" s="784"/>
      <c r="AZ236" s="251"/>
      <c r="BA236" s="505"/>
      <c r="BB236" s="194"/>
      <c r="BC236" s="416"/>
      <c r="BD236" s="372"/>
      <c r="BE236" s="372"/>
      <c r="BF236" s="372"/>
      <c r="BG236" s="417"/>
      <c r="BH236" s="425"/>
      <c r="BI236" s="372"/>
      <c r="BJ236" s="372"/>
      <c r="BK236" s="372"/>
      <c r="BL236" s="417"/>
      <c r="BM236" s="425"/>
      <c r="BN236" s="372"/>
      <c r="BO236" s="372"/>
      <c r="BP236" s="372"/>
      <c r="BQ236" s="417"/>
      <c r="BR236" s="425"/>
      <c r="BS236" s="372"/>
      <c r="BT236" s="372"/>
      <c r="BU236" s="372"/>
      <c r="BV236" s="372"/>
      <c r="BW236" s="372"/>
      <c r="BX236" s="372"/>
      <c r="BY236" s="373"/>
      <c r="BZ236" s="373"/>
      <c r="CA236" s="373"/>
      <c r="CB236" s="373"/>
      <c r="CC236" s="373"/>
      <c r="CD236" s="2540"/>
      <c r="CE236" s="2540"/>
      <c r="CF236" s="2540"/>
      <c r="CG236" s="2540"/>
      <c r="CH236" s="2540"/>
      <c r="CI236" s="2540"/>
      <c r="CJ236" s="2540"/>
      <c r="CK236" s="2540"/>
      <c r="CL236" s="2540"/>
      <c r="CM236" s="2540"/>
      <c r="CN236" s="2540"/>
      <c r="CO236" s="2540"/>
      <c r="CP236" s="2540"/>
      <c r="CQ236" s="2540"/>
      <c r="CR236" s="2540"/>
      <c r="CS236" s="2540"/>
      <c r="CT236" s="2540"/>
      <c r="CU236" s="2540"/>
      <c r="CV236" s="2540"/>
      <c r="CW236" s="2540"/>
      <c r="CX236" s="2540"/>
      <c r="CY236" s="2540"/>
      <c r="CZ236" s="2540"/>
    </row>
    <row r="237" s="513" customFormat="true" ht="15" customHeight="true" x14ac:dyDescent="0.2">
      <c r="A237" s="1484"/>
      <c r="B237" s="1492"/>
      <c r="C237" s="1617"/>
      <c r="D237" s="1618"/>
      <c r="E237" s="1618"/>
      <c r="F237" s="1618"/>
      <c r="G237" s="1619"/>
      <c r="H237" s="1620"/>
      <c r="I237" s="1618"/>
      <c r="J237" s="1618"/>
      <c r="K237" s="1618"/>
      <c r="L237" s="1621"/>
      <c r="M237" s="1622"/>
      <c r="N237" s="1618"/>
      <c r="O237" s="1618"/>
      <c r="P237" s="1618"/>
      <c r="Q237" s="1619"/>
      <c r="R237" s="1620"/>
      <c r="S237" s="1618"/>
      <c r="T237" s="1618"/>
      <c r="U237" s="1618"/>
      <c r="V237" s="1618"/>
      <c r="W237" s="1618"/>
      <c r="X237" s="1618"/>
      <c r="Y237" s="1618"/>
      <c r="Z237" s="1618"/>
      <c r="AA237" s="1618"/>
      <c r="AB237" s="1623"/>
      <c r="AC237" s="1072"/>
      <c r="AD237" s="784"/>
      <c r="AE237" s="784"/>
      <c r="AF237" s="784"/>
      <c r="AG237" s="784"/>
      <c r="AH237" s="784"/>
      <c r="AI237" s="784"/>
      <c r="AJ237" s="784"/>
      <c r="AK237" s="784"/>
      <c r="AL237" s="784"/>
      <c r="AM237" s="784"/>
      <c r="AN237" s="784"/>
      <c r="AO237" s="784"/>
      <c r="AP237" s="784"/>
      <c r="AQ237" s="784"/>
      <c r="AR237" s="784"/>
      <c r="AS237" s="784"/>
      <c r="AT237" s="784"/>
      <c r="AU237" s="784"/>
      <c r="AV237" s="784"/>
      <c r="AW237" s="784"/>
      <c r="AX237" s="784"/>
      <c r="AY237" s="784"/>
      <c r="AZ237" s="251"/>
      <c r="BA237" s="505"/>
      <c r="BB237" s="194"/>
      <c r="BC237" s="416"/>
      <c r="BD237" s="372"/>
      <c r="BE237" s="372"/>
      <c r="BF237" s="372"/>
      <c r="BG237" s="417"/>
      <c r="BH237" s="425"/>
      <c r="BI237" s="372"/>
      <c r="BJ237" s="372"/>
      <c r="BK237" s="372"/>
      <c r="BL237" s="417"/>
      <c r="BM237" s="425"/>
      <c r="BN237" s="372"/>
      <c r="BO237" s="372"/>
      <c r="BP237" s="372"/>
      <c r="BQ237" s="417"/>
      <c r="BR237" s="425"/>
      <c r="BS237" s="372"/>
      <c r="BT237" s="372"/>
      <c r="BU237" s="372"/>
      <c r="BV237" s="372"/>
      <c r="BW237" s="372"/>
      <c r="BX237" s="372"/>
      <c r="BY237" s="373"/>
      <c r="BZ237" s="373"/>
      <c r="CA237" s="373"/>
      <c r="CB237" s="373"/>
      <c r="CC237" s="373"/>
      <c r="CD237" s="2540"/>
      <c r="CE237" s="2540"/>
      <c r="CF237" s="2540"/>
      <c r="CG237" s="2540"/>
      <c r="CH237" s="2540"/>
      <c r="CI237" s="2540"/>
      <c r="CJ237" s="2540"/>
      <c r="CK237" s="2540"/>
      <c r="CL237" s="2540"/>
      <c r="CM237" s="2540"/>
      <c r="CN237" s="2540"/>
      <c r="CO237" s="2540"/>
      <c r="CP237" s="2540"/>
      <c r="CQ237" s="2540"/>
      <c r="CR237" s="2540"/>
      <c r="CS237" s="2540"/>
      <c r="CT237" s="2540"/>
      <c r="CU237" s="2540"/>
      <c r="CV237" s="2540"/>
      <c r="CW237" s="2540"/>
      <c r="CX237" s="2540"/>
      <c r="CY237" s="2540"/>
      <c r="CZ237" s="2540"/>
    </row>
    <row r="238" s="513" customFormat="true" ht="15" customHeight="true" x14ac:dyDescent="0.2">
      <c r="A238" s="1484"/>
      <c r="B238" s="1492"/>
      <c r="C238" s="1617"/>
      <c r="D238" s="1618"/>
      <c r="E238" s="1618"/>
      <c r="F238" s="1618"/>
      <c r="G238" s="1619"/>
      <c r="H238" s="1620"/>
      <c r="I238" s="1618"/>
      <c r="J238" s="1618"/>
      <c r="K238" s="1618"/>
      <c r="L238" s="1621"/>
      <c r="M238" s="1622"/>
      <c r="N238" s="1618"/>
      <c r="O238" s="1618"/>
      <c r="P238" s="1618"/>
      <c r="Q238" s="1619"/>
      <c r="R238" s="1620"/>
      <c r="S238" s="1618"/>
      <c r="T238" s="1618"/>
      <c r="U238" s="1618"/>
      <c r="V238" s="1618"/>
      <c r="W238" s="1618"/>
      <c r="X238" s="1618"/>
      <c r="Y238" s="1618"/>
      <c r="Z238" s="1618"/>
      <c r="AA238" s="1618"/>
      <c r="AB238" s="1623"/>
      <c r="AC238" s="1072"/>
      <c r="AD238" s="784"/>
      <c r="AE238" s="784"/>
      <c r="AF238" s="784"/>
      <c r="AG238" s="784"/>
      <c r="AH238" s="784"/>
      <c r="AI238" s="784"/>
      <c r="AJ238" s="784"/>
      <c r="AK238" s="784"/>
      <c r="AL238" s="784"/>
      <c r="AM238" s="784"/>
      <c r="AN238" s="784"/>
      <c r="AO238" s="784"/>
      <c r="AP238" s="784"/>
      <c r="AQ238" s="784"/>
      <c r="AR238" s="784"/>
      <c r="AS238" s="784"/>
      <c r="AT238" s="784"/>
      <c r="AU238" s="784"/>
      <c r="AV238" s="784"/>
      <c r="AW238" s="784"/>
      <c r="AX238" s="784"/>
      <c r="AY238" s="784"/>
      <c r="AZ238" s="251"/>
      <c r="BA238" s="505"/>
      <c r="BB238" s="194"/>
      <c r="BC238" s="416"/>
      <c r="BD238" s="372"/>
      <c r="BE238" s="372"/>
      <c r="BF238" s="372"/>
      <c r="BG238" s="417"/>
      <c r="BH238" s="425"/>
      <c r="BI238" s="372"/>
      <c r="BJ238" s="372"/>
      <c r="BK238" s="372"/>
      <c r="BL238" s="417"/>
      <c r="BM238" s="425"/>
      <c r="BN238" s="372"/>
      <c r="BO238" s="372"/>
      <c r="BP238" s="372"/>
      <c r="BQ238" s="417"/>
      <c r="BR238" s="425"/>
      <c r="BS238" s="372"/>
      <c r="BT238" s="372"/>
      <c r="BU238" s="372"/>
      <c r="BV238" s="372"/>
      <c r="BW238" s="372"/>
      <c r="BX238" s="372"/>
      <c r="BY238" s="373"/>
      <c r="BZ238" s="373"/>
      <c r="CA238" s="373"/>
      <c r="CB238" s="373"/>
      <c r="CC238" s="373"/>
      <c r="CD238" s="2540"/>
      <c r="CE238" s="2540"/>
      <c r="CF238" s="2540"/>
      <c r="CG238" s="2540"/>
      <c r="CH238" s="2540"/>
      <c r="CI238" s="2540"/>
      <c r="CJ238" s="2540"/>
      <c r="CK238" s="2540"/>
      <c r="CL238" s="2540"/>
      <c r="CM238" s="2540"/>
      <c r="CN238" s="2540"/>
      <c r="CO238" s="2540"/>
      <c r="CP238" s="2540"/>
      <c r="CQ238" s="2540"/>
      <c r="CR238" s="2540"/>
      <c r="CS238" s="2540"/>
      <c r="CT238" s="2540"/>
      <c r="CU238" s="2540"/>
      <c r="CV238" s="2540"/>
      <c r="CW238" s="2540"/>
      <c r="CX238" s="2540"/>
      <c r="CY238" s="2540"/>
      <c r="CZ238" s="2540"/>
    </row>
    <row r="239" s="513" customFormat="true" ht="15" customHeight="true" x14ac:dyDescent="0.2">
      <c r="A239" s="1484"/>
      <c r="B239" s="1492"/>
      <c r="C239" s="1617"/>
      <c r="D239" s="1618"/>
      <c r="E239" s="1618"/>
      <c r="F239" s="1618"/>
      <c r="G239" s="1619"/>
      <c r="H239" s="1620"/>
      <c r="I239" s="1618"/>
      <c r="J239" s="1618"/>
      <c r="K239" s="1618"/>
      <c r="L239" s="1621"/>
      <c r="M239" s="1622"/>
      <c r="N239" s="1618"/>
      <c r="O239" s="1618"/>
      <c r="P239" s="1618"/>
      <c r="Q239" s="1619"/>
      <c r="R239" s="1620"/>
      <c r="S239" s="1618"/>
      <c r="T239" s="1618"/>
      <c r="U239" s="1618"/>
      <c r="V239" s="1618"/>
      <c r="W239" s="1618"/>
      <c r="X239" s="1618"/>
      <c r="Y239" s="1618"/>
      <c r="Z239" s="1618"/>
      <c r="AA239" s="1618"/>
      <c r="AB239" s="1623"/>
      <c r="AC239" s="1072"/>
      <c r="AD239" s="784"/>
      <c r="AE239" s="784"/>
      <c r="AF239" s="784"/>
      <c r="AG239" s="784"/>
      <c r="AH239" s="784"/>
      <c r="AI239" s="784"/>
      <c r="AJ239" s="784"/>
      <c r="AK239" s="784"/>
      <c r="AL239" s="784"/>
      <c r="AM239" s="784"/>
      <c r="AN239" s="784"/>
      <c r="AO239" s="784"/>
      <c r="AP239" s="784"/>
      <c r="AQ239" s="784"/>
      <c r="AR239" s="784"/>
      <c r="AS239" s="784"/>
      <c r="AT239" s="784"/>
      <c r="AU239" s="784"/>
      <c r="AV239" s="784"/>
      <c r="AW239" s="784"/>
      <c r="AX239" s="784"/>
      <c r="AY239" s="784"/>
      <c r="AZ239" s="251"/>
      <c r="BA239" s="505"/>
      <c r="BB239" s="194"/>
      <c r="BC239" s="416"/>
      <c r="BD239" s="372"/>
      <c r="BE239" s="372"/>
      <c r="BF239" s="372"/>
      <c r="BG239" s="417"/>
      <c r="BH239" s="425"/>
      <c r="BI239" s="372"/>
      <c r="BJ239" s="372"/>
      <c r="BK239" s="372"/>
      <c r="BL239" s="417"/>
      <c r="BM239" s="425"/>
      <c r="BN239" s="372"/>
      <c r="BO239" s="372"/>
      <c r="BP239" s="372"/>
      <c r="BQ239" s="417"/>
      <c r="BR239" s="425"/>
      <c r="BS239" s="372"/>
      <c r="BT239" s="372"/>
      <c r="BU239" s="372"/>
      <c r="BV239" s="372"/>
      <c r="BW239" s="372"/>
      <c r="BX239" s="372"/>
      <c r="BY239" s="373"/>
      <c r="BZ239" s="373"/>
      <c r="CA239" s="373"/>
      <c r="CB239" s="373"/>
      <c r="CC239" s="373"/>
      <c r="CD239" s="2540"/>
      <c r="CE239" s="2540"/>
      <c r="CF239" s="2540"/>
      <c r="CG239" s="2540"/>
      <c r="CH239" s="2540"/>
      <c r="CI239" s="2540"/>
      <c r="CJ239" s="2540"/>
      <c r="CK239" s="2540"/>
      <c r="CL239" s="2540"/>
      <c r="CM239" s="2540"/>
      <c r="CN239" s="2540"/>
      <c r="CO239" s="2540"/>
      <c r="CP239" s="2540"/>
      <c r="CQ239" s="2540"/>
      <c r="CR239" s="2540"/>
      <c r="CS239" s="2540"/>
      <c r="CT239" s="2540"/>
      <c r="CU239" s="2540"/>
      <c r="CV239" s="2540"/>
      <c r="CW239" s="2540"/>
      <c r="CX239" s="2540"/>
      <c r="CY239" s="2540"/>
      <c r="CZ239" s="2540"/>
    </row>
    <row r="240" s="513" customFormat="true" ht="15" customHeight="true" x14ac:dyDescent="0.2">
      <c r="A240" s="1484"/>
      <c r="B240" s="1493"/>
      <c r="C240" s="1617"/>
      <c r="D240" s="1618"/>
      <c r="E240" s="1618"/>
      <c r="F240" s="1618"/>
      <c r="G240" s="1619"/>
      <c r="H240" s="1620"/>
      <c r="I240" s="1618"/>
      <c r="J240" s="1618"/>
      <c r="K240" s="1618"/>
      <c r="L240" s="1621"/>
      <c r="M240" s="1622"/>
      <c r="N240" s="1618"/>
      <c r="O240" s="1618"/>
      <c r="P240" s="1618"/>
      <c r="Q240" s="1619"/>
      <c r="R240" s="1620"/>
      <c r="S240" s="1618"/>
      <c r="T240" s="1618"/>
      <c r="U240" s="1618"/>
      <c r="V240" s="1618"/>
      <c r="W240" s="1618"/>
      <c r="X240" s="1618"/>
      <c r="Y240" s="1618"/>
      <c r="Z240" s="1618"/>
      <c r="AA240" s="1618"/>
      <c r="AB240" s="1623"/>
      <c r="AC240" s="1072"/>
      <c r="AD240" s="784"/>
      <c r="AE240" s="784"/>
      <c r="AF240" s="784"/>
      <c r="AG240" s="784"/>
      <c r="AH240" s="784"/>
      <c r="AI240" s="784"/>
      <c r="AJ240" s="784"/>
      <c r="AK240" s="784"/>
      <c r="AL240" s="784"/>
      <c r="AM240" s="784"/>
      <c r="AN240" s="784"/>
      <c r="AO240" s="784"/>
      <c r="AP240" s="784"/>
      <c r="AQ240" s="784"/>
      <c r="AR240" s="784"/>
      <c r="AS240" s="784"/>
      <c r="AT240" s="784"/>
      <c r="AU240" s="784"/>
      <c r="AV240" s="784"/>
      <c r="AW240" s="784"/>
      <c r="AX240" s="784"/>
      <c r="AY240" s="784"/>
      <c r="AZ240" s="251"/>
      <c r="BA240" s="505"/>
      <c r="BB240" s="194"/>
      <c r="BC240" s="416"/>
      <c r="BD240" s="372"/>
      <c r="BE240" s="372"/>
      <c r="BF240" s="372"/>
      <c r="BG240" s="417"/>
      <c r="BH240" s="425"/>
      <c r="BI240" s="372"/>
      <c r="BJ240" s="372"/>
      <c r="BK240" s="372"/>
      <c r="BL240" s="417"/>
      <c r="BM240" s="425"/>
      <c r="BN240" s="372"/>
      <c r="BO240" s="372"/>
      <c r="BP240" s="372"/>
      <c r="BQ240" s="417"/>
      <c r="BR240" s="425"/>
      <c r="BS240" s="372"/>
      <c r="BT240" s="372"/>
      <c r="BU240" s="372"/>
      <c r="BV240" s="372"/>
      <c r="BW240" s="372"/>
      <c r="BX240" s="372"/>
      <c r="BY240" s="373"/>
      <c r="BZ240" s="373"/>
      <c r="CA240" s="373"/>
      <c r="CB240" s="373"/>
      <c r="CC240" s="373"/>
      <c r="CD240" s="2540"/>
      <c r="CE240" s="2540"/>
      <c r="CF240" s="2540"/>
      <c r="CG240" s="2540"/>
      <c r="CH240" s="2540"/>
      <c r="CI240" s="2540"/>
      <c r="CJ240" s="2540"/>
      <c r="CK240" s="2540"/>
      <c r="CL240" s="2540"/>
      <c r="CM240" s="2540"/>
      <c r="CN240" s="2540"/>
      <c r="CO240" s="2540"/>
      <c r="CP240" s="2540"/>
      <c r="CQ240" s="2540"/>
      <c r="CR240" s="2540"/>
      <c r="CS240" s="2540"/>
      <c r="CT240" s="2540"/>
      <c r="CU240" s="2540"/>
      <c r="CV240" s="2540"/>
      <c r="CW240" s="2540"/>
      <c r="CX240" s="2540"/>
      <c r="CY240" s="2540"/>
      <c r="CZ240" s="2540"/>
    </row>
    <row r="241" s="513" customFormat="true" ht="15" customHeight="true" x14ac:dyDescent="0.2">
      <c r="A241" s="1485"/>
      <c r="B241" s="1494"/>
      <c r="C241" s="1624"/>
      <c r="D241" s="1625"/>
      <c r="E241" s="1625"/>
      <c r="F241" s="1625"/>
      <c r="G241" s="1626"/>
      <c r="H241" s="1627"/>
      <c r="I241" s="1625"/>
      <c r="J241" s="1625"/>
      <c r="K241" s="1625"/>
      <c r="L241" s="1628"/>
      <c r="M241" s="1629"/>
      <c r="N241" s="1625"/>
      <c r="O241" s="1625"/>
      <c r="P241" s="1625"/>
      <c r="Q241" s="1626"/>
      <c r="R241" s="1627"/>
      <c r="S241" s="1625"/>
      <c r="T241" s="1625"/>
      <c r="U241" s="1625"/>
      <c r="V241" s="1625"/>
      <c r="W241" s="1625"/>
      <c r="X241" s="1625"/>
      <c r="Y241" s="1625"/>
      <c r="Z241" s="1625"/>
      <c r="AA241" s="1625"/>
      <c r="AB241" s="1630"/>
      <c r="AC241" s="1072"/>
      <c r="AD241" s="784"/>
      <c r="AE241" s="784"/>
      <c r="AF241" s="784"/>
      <c r="AG241" s="784"/>
      <c r="AH241" s="784"/>
      <c r="AI241" s="784"/>
      <c r="AJ241" s="784"/>
      <c r="AK241" s="784"/>
      <c r="AL241" s="784"/>
      <c r="AM241" s="784"/>
      <c r="AN241" s="784"/>
      <c r="AO241" s="784"/>
      <c r="AP241" s="784"/>
      <c r="AQ241" s="784"/>
      <c r="AR241" s="784"/>
      <c r="AS241" s="784"/>
      <c r="AT241" s="784"/>
      <c r="AU241" s="784"/>
      <c r="AV241" s="784"/>
      <c r="AW241" s="784"/>
      <c r="AX241" s="784"/>
      <c r="AY241" s="784"/>
      <c r="AZ241" s="251"/>
      <c r="BA241" s="505"/>
      <c r="BB241" s="194"/>
      <c r="BC241" s="416"/>
      <c r="BD241" s="372"/>
      <c r="BE241" s="372"/>
      <c r="BF241" s="372"/>
      <c r="BG241" s="417"/>
      <c r="BH241" s="425"/>
      <c r="BI241" s="372"/>
      <c r="BJ241" s="372"/>
      <c r="BK241" s="372"/>
      <c r="BL241" s="417"/>
      <c r="BM241" s="425"/>
      <c r="BN241" s="372"/>
      <c r="BO241" s="372"/>
      <c r="BP241" s="372"/>
      <c r="BQ241" s="417"/>
      <c r="BR241" s="425"/>
      <c r="BS241" s="372"/>
      <c r="BT241" s="372"/>
      <c r="BU241" s="372"/>
      <c r="BV241" s="372"/>
      <c r="BW241" s="372"/>
      <c r="BX241" s="372"/>
      <c r="BY241" s="373"/>
      <c r="BZ241" s="373"/>
      <c r="CA241" s="373"/>
      <c r="CB241" s="373"/>
      <c r="CC241" s="373"/>
      <c r="CD241" s="2540"/>
      <c r="CE241" s="2540"/>
      <c r="CF241" s="2540"/>
      <c r="CG241" s="2540"/>
      <c r="CH241" s="2540"/>
      <c r="CI241" s="2540"/>
      <c r="CJ241" s="2540"/>
      <c r="CK241" s="2540"/>
      <c r="CL241" s="2540"/>
      <c r="CM241" s="2540"/>
      <c r="CN241" s="2540"/>
      <c r="CO241" s="2540"/>
      <c r="CP241" s="2540"/>
      <c r="CQ241" s="2540"/>
      <c r="CR241" s="2540"/>
      <c r="CS241" s="2540"/>
      <c r="CT241" s="2540"/>
      <c r="CU241" s="2540"/>
      <c r="CV241" s="2540"/>
      <c r="CW241" s="2540"/>
      <c r="CX241" s="2540"/>
      <c r="CY241" s="2540"/>
      <c r="CZ241" s="2540"/>
    </row>
    <row r="242" s="513" customFormat="true" ht="15" customHeight="true" x14ac:dyDescent="0.2">
      <c r="A242" s="891"/>
      <c r="B242" s="980"/>
      <c r="C242" s="1070"/>
      <c r="D242" s="1061"/>
      <c r="E242" s="1061"/>
      <c r="F242" s="1061"/>
      <c r="G242" s="1062"/>
      <c r="H242" s="1071"/>
      <c r="I242" s="1061"/>
      <c r="J242" s="1061"/>
      <c r="K242" s="1061"/>
      <c r="L242" s="1072"/>
      <c r="M242" s="1070"/>
      <c r="N242" s="1061"/>
      <c r="O242" s="1061"/>
      <c r="P242" s="1061"/>
      <c r="Q242" s="1062"/>
      <c r="R242" s="1071"/>
      <c r="S242" s="1061"/>
      <c r="T242" s="1061"/>
      <c r="U242" s="1061"/>
      <c r="V242" s="1061"/>
      <c r="W242" s="1061"/>
      <c r="X242" s="1061"/>
      <c r="Y242" s="1061"/>
      <c r="Z242" s="1061"/>
      <c r="AA242" s="1061"/>
      <c r="AB242" s="1061"/>
      <c r="AC242" s="1072"/>
      <c r="AD242" s="784"/>
      <c r="AE242" s="784"/>
      <c r="AF242" s="784"/>
      <c r="AG242" s="784"/>
      <c r="AH242" s="784"/>
      <c r="AI242" s="784"/>
      <c r="AJ242" s="784"/>
      <c r="AK242" s="784"/>
      <c r="AL242" s="784"/>
      <c r="AM242" s="784"/>
      <c r="AN242" s="784"/>
      <c r="AO242" s="784"/>
      <c r="AP242" s="784"/>
      <c r="AQ242" s="784"/>
      <c r="AR242" s="784"/>
      <c r="AS242" s="784"/>
      <c r="AT242" s="784"/>
      <c r="AU242" s="784"/>
      <c r="AV242" s="784"/>
      <c r="AW242" s="784"/>
      <c r="AX242" s="784"/>
      <c r="AY242" s="784"/>
      <c r="AZ242" s="251"/>
      <c r="BA242" s="505"/>
      <c r="BB242" s="194"/>
      <c r="BC242" s="416"/>
      <c r="BD242" s="372"/>
      <c r="BE242" s="372"/>
      <c r="BF242" s="372"/>
      <c r="BG242" s="417"/>
      <c r="BH242" s="425"/>
      <c r="BI242" s="372"/>
      <c r="BJ242" s="372"/>
      <c r="BK242" s="372"/>
      <c r="BL242" s="417"/>
      <c r="BM242" s="425"/>
      <c r="BN242" s="372"/>
      <c r="BO242" s="372"/>
      <c r="BP242" s="372"/>
      <c r="BQ242" s="417"/>
      <c r="BR242" s="425"/>
      <c r="BS242" s="372"/>
      <c r="BT242" s="372"/>
      <c r="BU242" s="372"/>
      <c r="BV242" s="372"/>
      <c r="BW242" s="372"/>
      <c r="BX242" s="372"/>
      <c r="BY242" s="373"/>
      <c r="BZ242" s="373"/>
      <c r="CA242" s="373"/>
      <c r="CB242" s="373"/>
      <c r="CC242" s="373"/>
      <c r="CD242" s="2540"/>
      <c r="CE242" s="2540"/>
      <c r="CF242" s="2540"/>
      <c r="CG242" s="2540"/>
      <c r="CH242" s="2540"/>
      <c r="CI242" s="2540"/>
      <c r="CJ242" s="2540"/>
      <c r="CK242" s="2540"/>
      <c r="CL242" s="2540"/>
      <c r="CM242" s="2540"/>
      <c r="CN242" s="2540"/>
      <c r="CO242" s="2540"/>
      <c r="CP242" s="2540"/>
      <c r="CQ242" s="2540"/>
      <c r="CR242" s="2540"/>
      <c r="CS242" s="2540"/>
      <c r="CT242" s="2540"/>
      <c r="CU242" s="2540"/>
      <c r="CV242" s="2540"/>
      <c r="CW242" s="2540"/>
      <c r="CX242" s="2540"/>
      <c r="CY242" s="2540"/>
      <c r="CZ242" s="2540"/>
    </row>
    <row r="243" s="513" customFormat="true" ht="15" customHeight="true" x14ac:dyDescent="0.2">
      <c r="A243" s="891"/>
      <c r="B243" s="980"/>
      <c r="C243" s="1070"/>
      <c r="D243" s="1061"/>
      <c r="E243" s="1061"/>
      <c r="F243" s="1061"/>
      <c r="G243" s="1062"/>
      <c r="H243" s="1071"/>
      <c r="I243" s="1061"/>
      <c r="J243" s="1061"/>
      <c r="K243" s="1061"/>
      <c r="L243" s="1072"/>
      <c r="M243" s="1070"/>
      <c r="N243" s="1061"/>
      <c r="O243" s="1061"/>
      <c r="P243" s="1061"/>
      <c r="Q243" s="1062"/>
      <c r="R243" s="1071"/>
      <c r="S243" s="1061"/>
      <c r="T243" s="1061"/>
      <c r="U243" s="1061"/>
      <c r="V243" s="1061"/>
      <c r="W243" s="1061"/>
      <c r="X243" s="1061"/>
      <c r="Y243" s="1061"/>
      <c r="Z243" s="1061"/>
      <c r="AA243" s="1061"/>
      <c r="AB243" s="1061"/>
      <c r="AC243" s="1072"/>
      <c r="AD243" s="784"/>
      <c r="AE243" s="784"/>
      <c r="AF243" s="784"/>
      <c r="AG243" s="784"/>
      <c r="AH243" s="784"/>
      <c r="AI243" s="784"/>
      <c r="AJ243" s="784"/>
      <c r="AK243" s="784"/>
      <c r="AL243" s="784"/>
      <c r="AM243" s="784"/>
      <c r="AN243" s="784"/>
      <c r="AO243" s="784"/>
      <c r="AP243" s="784"/>
      <c r="AQ243" s="784"/>
      <c r="AR243" s="784"/>
      <c r="AS243" s="784"/>
      <c r="AT243" s="784"/>
      <c r="AU243" s="784"/>
      <c r="AV243" s="784"/>
      <c r="AW243" s="784"/>
      <c r="AX243" s="784"/>
      <c r="AY243" s="784"/>
      <c r="AZ243" s="251"/>
      <c r="BA243" s="505"/>
      <c r="BB243" s="194"/>
      <c r="BC243" s="416"/>
      <c r="BD243" s="372"/>
      <c r="BE243" s="372"/>
      <c r="BF243" s="372"/>
      <c r="BG243" s="417"/>
      <c r="BH243" s="425"/>
      <c r="BI243" s="372"/>
      <c r="BJ243" s="372"/>
      <c r="BK243" s="372"/>
      <c r="BL243" s="417"/>
      <c r="BM243" s="425"/>
      <c r="BN243" s="372"/>
      <c r="BO243" s="372"/>
      <c r="BP243" s="372"/>
      <c r="BQ243" s="417"/>
      <c r="BR243" s="425"/>
      <c r="BS243" s="372"/>
      <c r="BT243" s="372"/>
      <c r="BU243" s="372"/>
      <c r="BV243" s="372"/>
      <c r="BW243" s="372"/>
      <c r="BX243" s="372"/>
      <c r="BY243" s="373"/>
      <c r="BZ243" s="373"/>
      <c r="CA243" s="373"/>
      <c r="CB243" s="373"/>
      <c r="CC243" s="373"/>
      <c r="CD243" s="2540"/>
      <c r="CE243" s="2540"/>
      <c r="CF243" s="2540"/>
      <c r="CG243" s="2540"/>
      <c r="CH243" s="2540"/>
      <c r="CI243" s="2540"/>
      <c r="CJ243" s="2540"/>
      <c r="CK243" s="2540"/>
      <c r="CL243" s="2540"/>
      <c r="CM243" s="2540"/>
      <c r="CN243" s="2540"/>
      <c r="CO243" s="2540"/>
      <c r="CP243" s="2540"/>
      <c r="CQ243" s="2540"/>
      <c r="CR243" s="2540"/>
      <c r="CS243" s="2540"/>
      <c r="CT243" s="2540"/>
      <c r="CU243" s="2540"/>
      <c r="CV243" s="2540"/>
      <c r="CW243" s="2540"/>
      <c r="CX243" s="2540"/>
      <c r="CY243" s="2540"/>
      <c r="CZ243" s="2540"/>
    </row>
    <row r="244" s="513" customFormat="true" ht="15" customHeight="true" x14ac:dyDescent="0.2">
      <c r="A244" s="891"/>
      <c r="B244" s="980"/>
      <c r="C244" s="1070"/>
      <c r="D244" s="1061"/>
      <c r="E244" s="1061"/>
      <c r="F244" s="1061"/>
      <c r="G244" s="1062"/>
      <c r="H244" s="1071"/>
      <c r="I244" s="1061"/>
      <c r="J244" s="1061"/>
      <c r="K244" s="1061"/>
      <c r="L244" s="1072"/>
      <c r="M244" s="1070"/>
      <c r="N244" s="1061"/>
      <c r="O244" s="1061"/>
      <c r="P244" s="1061"/>
      <c r="Q244" s="1062"/>
      <c r="R244" s="1071"/>
      <c r="S244" s="1061"/>
      <c r="T244" s="1061"/>
      <c r="U244" s="1061"/>
      <c r="V244" s="1061"/>
      <c r="W244" s="1061"/>
      <c r="X244" s="1061"/>
      <c r="Y244" s="1061"/>
      <c r="Z244" s="1061"/>
      <c r="AA244" s="1061"/>
      <c r="AB244" s="1061"/>
      <c r="AC244" s="1072"/>
      <c r="AD244" s="784"/>
      <c r="AE244" s="784"/>
      <c r="AF244" s="784"/>
      <c r="AG244" s="784"/>
      <c r="AH244" s="784"/>
      <c r="AI244" s="784"/>
      <c r="AJ244" s="784"/>
      <c r="AK244" s="784"/>
      <c r="AL244" s="784"/>
      <c r="AM244" s="784"/>
      <c r="AN244" s="784"/>
      <c r="AO244" s="784"/>
      <c r="AP244" s="784"/>
      <c r="AQ244" s="784"/>
      <c r="AR244" s="784"/>
      <c r="AS244" s="784"/>
      <c r="AT244" s="784"/>
      <c r="AU244" s="784"/>
      <c r="AV244" s="784"/>
      <c r="AW244" s="784"/>
      <c r="AX244" s="784"/>
      <c r="AY244" s="784"/>
      <c r="AZ244" s="251"/>
      <c r="BA244" s="505"/>
      <c r="BB244" s="194"/>
      <c r="BC244" s="416"/>
      <c r="BD244" s="372"/>
      <c r="BE244" s="372"/>
      <c r="BF244" s="372"/>
      <c r="BG244" s="417"/>
      <c r="BH244" s="425"/>
      <c r="BI244" s="372"/>
      <c r="BJ244" s="372"/>
      <c r="BK244" s="372"/>
      <c r="BL244" s="417"/>
      <c r="BM244" s="425"/>
      <c r="BN244" s="372"/>
      <c r="BO244" s="372"/>
      <c r="BP244" s="372"/>
      <c r="BQ244" s="417"/>
      <c r="BR244" s="425"/>
      <c r="BS244" s="372"/>
      <c r="BT244" s="372"/>
      <c r="BU244" s="372"/>
      <c r="BV244" s="372"/>
      <c r="BW244" s="372"/>
      <c r="BX244" s="372"/>
      <c r="BY244" s="373"/>
      <c r="BZ244" s="373"/>
      <c r="CA244" s="373"/>
      <c r="CB244" s="373"/>
      <c r="CC244" s="373"/>
      <c r="CD244" s="2540"/>
      <c r="CE244" s="2540"/>
      <c r="CF244" s="2540"/>
      <c r="CG244" s="2540"/>
      <c r="CH244" s="2540"/>
      <c r="CI244" s="2540"/>
      <c r="CJ244" s="2540"/>
      <c r="CK244" s="2540"/>
      <c r="CL244" s="2540"/>
      <c r="CM244" s="2540"/>
      <c r="CN244" s="2540"/>
      <c r="CO244" s="2540"/>
      <c r="CP244" s="2540"/>
      <c r="CQ244" s="2540"/>
      <c r="CR244" s="2540"/>
      <c r="CS244" s="2540"/>
      <c r="CT244" s="2540"/>
      <c r="CU244" s="2540"/>
      <c r="CV244" s="2540"/>
      <c r="CW244" s="2540"/>
      <c r="CX244" s="2540"/>
      <c r="CY244" s="2540"/>
      <c r="CZ244" s="2540"/>
    </row>
    <row r="245" s="513" customFormat="true" ht="15" customHeight="true" x14ac:dyDescent="0.2">
      <c r="A245" s="891"/>
      <c r="B245" s="980"/>
      <c r="C245" s="1070"/>
      <c r="D245" s="1061"/>
      <c r="E245" s="1061"/>
      <c r="F245" s="1061"/>
      <c r="G245" s="1062"/>
      <c r="H245" s="1071"/>
      <c r="I245" s="1061"/>
      <c r="J245" s="1061"/>
      <c r="K245" s="1061"/>
      <c r="L245" s="1072"/>
      <c r="M245" s="1070"/>
      <c r="N245" s="1061"/>
      <c r="O245" s="1061"/>
      <c r="P245" s="1061"/>
      <c r="Q245" s="1062"/>
      <c r="R245" s="1071"/>
      <c r="S245" s="1061"/>
      <c r="T245" s="1061"/>
      <c r="U245" s="1061"/>
      <c r="V245" s="1061"/>
      <c r="W245" s="1061"/>
      <c r="X245" s="1061"/>
      <c r="Y245" s="1061"/>
      <c r="Z245" s="1061"/>
      <c r="AA245" s="1061"/>
      <c r="AB245" s="1061"/>
      <c r="AC245" s="1072"/>
      <c r="AD245" s="784"/>
      <c r="AE245" s="784"/>
      <c r="AF245" s="784"/>
      <c r="AG245" s="784"/>
      <c r="AH245" s="784"/>
      <c r="AI245" s="784"/>
      <c r="AJ245" s="784"/>
      <c r="AK245" s="784"/>
      <c r="AL245" s="784"/>
      <c r="AM245" s="784"/>
      <c r="AN245" s="784"/>
      <c r="AO245" s="784"/>
      <c r="AP245" s="784"/>
      <c r="AQ245" s="784"/>
      <c r="AR245" s="784"/>
      <c r="AS245" s="784"/>
      <c r="AT245" s="784"/>
      <c r="AU245" s="784"/>
      <c r="AV245" s="784"/>
      <c r="AW245" s="784"/>
      <c r="AX245" s="784"/>
      <c r="AY245" s="784"/>
      <c r="AZ245" s="251"/>
      <c r="BA245" s="505"/>
      <c r="BB245" s="194"/>
      <c r="BC245" s="416"/>
      <c r="BD245" s="372"/>
      <c r="BE245" s="372"/>
      <c r="BF245" s="372"/>
      <c r="BG245" s="417"/>
      <c r="BH245" s="425"/>
      <c r="BI245" s="372"/>
      <c r="BJ245" s="372"/>
      <c r="BK245" s="372"/>
      <c r="BL245" s="417"/>
      <c r="BM245" s="425"/>
      <c r="BN245" s="372"/>
      <c r="BO245" s="372"/>
      <c r="BP245" s="372"/>
      <c r="BQ245" s="417"/>
      <c r="BR245" s="425"/>
      <c r="BS245" s="372"/>
      <c r="BT245" s="372"/>
      <c r="BU245" s="372"/>
      <c r="BV245" s="372"/>
      <c r="BW245" s="372"/>
      <c r="BX245" s="372"/>
      <c r="BY245" s="373"/>
      <c r="BZ245" s="373"/>
      <c r="CA245" s="373"/>
      <c r="CB245" s="373"/>
      <c r="CC245" s="373"/>
      <c r="CD245" s="2540"/>
      <c r="CE245" s="2540"/>
      <c r="CF245" s="2540"/>
      <c r="CG245" s="2540"/>
      <c r="CH245" s="2540"/>
      <c r="CI245" s="2540"/>
      <c r="CJ245" s="2540"/>
      <c r="CK245" s="2540"/>
      <c r="CL245" s="2540"/>
      <c r="CM245" s="2540"/>
      <c r="CN245" s="2540"/>
      <c r="CO245" s="2540"/>
      <c r="CP245" s="2540"/>
      <c r="CQ245" s="2540"/>
      <c r="CR245" s="2540"/>
      <c r="CS245" s="2540"/>
      <c r="CT245" s="2540"/>
      <c r="CU245" s="2540"/>
      <c r="CV245" s="2540"/>
      <c r="CW245" s="2540"/>
      <c r="CX245" s="2540"/>
      <c r="CY245" s="2540"/>
      <c r="CZ245" s="2540"/>
    </row>
    <row r="246" s="513" customFormat="true" ht="15" customHeight="true" x14ac:dyDescent="0.2">
      <c r="A246" s="891"/>
      <c r="B246" s="980"/>
      <c r="C246" s="1070"/>
      <c r="D246" s="1061"/>
      <c r="E246" s="1061"/>
      <c r="F246" s="1061"/>
      <c r="G246" s="1062"/>
      <c r="H246" s="1071"/>
      <c r="I246" s="1061"/>
      <c r="J246" s="1061"/>
      <c r="K246" s="1061"/>
      <c r="L246" s="1072"/>
      <c r="M246" s="1070"/>
      <c r="N246" s="1061"/>
      <c r="O246" s="1061"/>
      <c r="P246" s="1061"/>
      <c r="Q246" s="1062"/>
      <c r="R246" s="1071"/>
      <c r="S246" s="1061"/>
      <c r="T246" s="1061"/>
      <c r="U246" s="1061"/>
      <c r="V246" s="1061"/>
      <c r="W246" s="1061"/>
      <c r="X246" s="1061"/>
      <c r="Y246" s="1061"/>
      <c r="Z246" s="1061"/>
      <c r="AA246" s="1061"/>
      <c r="AB246" s="1061"/>
      <c r="AC246" s="1072"/>
      <c r="AD246" s="784"/>
      <c r="AE246" s="784"/>
      <c r="AF246" s="784"/>
      <c r="AG246" s="784"/>
      <c r="AH246" s="784"/>
      <c r="AI246" s="784"/>
      <c r="AJ246" s="784"/>
      <c r="AK246" s="784"/>
      <c r="AL246" s="784"/>
      <c r="AM246" s="784"/>
      <c r="AN246" s="784"/>
      <c r="AO246" s="784"/>
      <c r="AP246" s="784"/>
      <c r="AQ246" s="784"/>
      <c r="AR246" s="784"/>
      <c r="AS246" s="784"/>
      <c r="AT246" s="784"/>
      <c r="AU246" s="784"/>
      <c r="AV246" s="784"/>
      <c r="AW246" s="784"/>
      <c r="AX246" s="784"/>
      <c r="AY246" s="784"/>
      <c r="AZ246" s="251"/>
      <c r="BA246" s="505"/>
      <c r="BB246" s="194"/>
      <c r="BC246" s="416"/>
      <c r="BD246" s="372"/>
      <c r="BE246" s="372"/>
      <c r="BF246" s="372"/>
      <c r="BG246" s="417"/>
      <c r="BH246" s="425"/>
      <c r="BI246" s="372"/>
      <c r="BJ246" s="372"/>
      <c r="BK246" s="372"/>
      <c r="BL246" s="417"/>
      <c r="BM246" s="425"/>
      <c r="BN246" s="372"/>
      <c r="BO246" s="372"/>
      <c r="BP246" s="372"/>
      <c r="BQ246" s="417"/>
      <c r="BR246" s="425"/>
      <c r="BS246" s="372"/>
      <c r="BT246" s="372"/>
      <c r="BU246" s="372"/>
      <c r="BV246" s="372"/>
      <c r="BW246" s="372"/>
      <c r="BX246" s="372"/>
      <c r="BY246" s="373"/>
      <c r="BZ246" s="373"/>
      <c r="CA246" s="373"/>
      <c r="CB246" s="373"/>
      <c r="CC246" s="373"/>
      <c r="CD246" s="2540"/>
      <c r="CE246" s="2540"/>
      <c r="CF246" s="2540"/>
      <c r="CG246" s="2540"/>
      <c r="CH246" s="2540"/>
      <c r="CI246" s="2540"/>
      <c r="CJ246" s="2540"/>
      <c r="CK246" s="2540"/>
      <c r="CL246" s="2540"/>
      <c r="CM246" s="2540"/>
      <c r="CN246" s="2540"/>
      <c r="CO246" s="2540"/>
      <c r="CP246" s="2540"/>
      <c r="CQ246" s="2540"/>
      <c r="CR246" s="2540"/>
      <c r="CS246" s="2540"/>
      <c r="CT246" s="2540"/>
      <c r="CU246" s="2540"/>
      <c r="CV246" s="2540"/>
      <c r="CW246" s="2540"/>
      <c r="CX246" s="2540"/>
      <c r="CY246" s="2540"/>
      <c r="CZ246" s="2540"/>
    </row>
    <row r="247" s="513" customFormat="true" ht="15" customHeight="true" x14ac:dyDescent="0.2">
      <c r="A247" s="891"/>
      <c r="B247" s="980"/>
      <c r="C247" s="1070"/>
      <c r="D247" s="1061"/>
      <c r="E247" s="1061"/>
      <c r="F247" s="1061"/>
      <c r="G247" s="1062"/>
      <c r="H247" s="1071"/>
      <c r="I247" s="1061"/>
      <c r="J247" s="1061"/>
      <c r="K247" s="1061"/>
      <c r="L247" s="1072"/>
      <c r="M247" s="1070"/>
      <c r="N247" s="1061"/>
      <c r="O247" s="1061"/>
      <c r="P247" s="1061"/>
      <c r="Q247" s="1062"/>
      <c r="R247" s="1071"/>
      <c r="S247" s="1061"/>
      <c r="T247" s="1061"/>
      <c r="U247" s="1061"/>
      <c r="V247" s="1061"/>
      <c r="W247" s="1061"/>
      <c r="X247" s="1061"/>
      <c r="Y247" s="1061"/>
      <c r="Z247" s="1061"/>
      <c r="AA247" s="1061"/>
      <c r="AB247" s="1061"/>
      <c r="AC247" s="1072"/>
      <c r="AD247" s="784"/>
      <c r="AE247" s="784"/>
      <c r="AF247" s="784"/>
      <c r="AG247" s="784"/>
      <c r="AH247" s="784"/>
      <c r="AI247" s="784"/>
      <c r="AJ247" s="784"/>
      <c r="AK247" s="784"/>
      <c r="AL247" s="784"/>
      <c r="AM247" s="784"/>
      <c r="AN247" s="784"/>
      <c r="AO247" s="784"/>
      <c r="AP247" s="784"/>
      <c r="AQ247" s="784"/>
      <c r="AR247" s="784"/>
      <c r="AS247" s="784"/>
      <c r="AT247" s="784"/>
      <c r="AU247" s="784"/>
      <c r="AV247" s="784"/>
      <c r="AW247" s="784"/>
      <c r="AX247" s="784"/>
      <c r="AY247" s="784"/>
      <c r="AZ247" s="251"/>
      <c r="BA247" s="505"/>
      <c r="BB247" s="194"/>
      <c r="BC247" s="416"/>
      <c r="BD247" s="372"/>
      <c r="BE247" s="372"/>
      <c r="BF247" s="372"/>
      <c r="BG247" s="417"/>
      <c r="BH247" s="425"/>
      <c r="BI247" s="372"/>
      <c r="BJ247" s="372"/>
      <c r="BK247" s="372"/>
      <c r="BL247" s="417"/>
      <c r="BM247" s="425"/>
      <c r="BN247" s="372"/>
      <c r="BO247" s="372"/>
      <c r="BP247" s="372"/>
      <c r="BQ247" s="417"/>
      <c r="BR247" s="425"/>
      <c r="BS247" s="372"/>
      <c r="BT247" s="372"/>
      <c r="BU247" s="372"/>
      <c r="BV247" s="372"/>
      <c r="BW247" s="372"/>
      <c r="BX247" s="372"/>
      <c r="BY247" s="373"/>
      <c r="BZ247" s="373"/>
      <c r="CA247" s="373"/>
      <c r="CB247" s="373"/>
      <c r="CC247" s="373"/>
      <c r="CD247" s="2540"/>
      <c r="CE247" s="2540"/>
      <c r="CF247" s="2540"/>
      <c r="CG247" s="2540"/>
      <c r="CH247" s="2540"/>
      <c r="CI247" s="2540"/>
      <c r="CJ247" s="2540"/>
      <c r="CK247" s="2540"/>
      <c r="CL247" s="2540"/>
      <c r="CM247" s="2540"/>
      <c r="CN247" s="2540"/>
      <c r="CO247" s="2540"/>
      <c r="CP247" s="2540"/>
      <c r="CQ247" s="2540"/>
      <c r="CR247" s="2540"/>
      <c r="CS247" s="2540"/>
      <c r="CT247" s="2540"/>
      <c r="CU247" s="2540"/>
      <c r="CV247" s="2540"/>
      <c r="CW247" s="2540"/>
      <c r="CX247" s="2540"/>
      <c r="CY247" s="2540"/>
      <c r="CZ247" s="2540"/>
    </row>
    <row r="248" s="513" customFormat="true" ht="15" customHeight="true" x14ac:dyDescent="0.2">
      <c r="A248" s="1168"/>
      <c r="B248" s="992"/>
      <c r="C248" s="1146"/>
      <c r="D248" s="1083"/>
      <c r="E248" s="1083"/>
      <c r="F248" s="1083"/>
      <c r="G248" s="1084"/>
      <c r="H248" s="1147"/>
      <c r="I248" s="1083"/>
      <c r="J248" s="1083"/>
      <c r="K248" s="1083"/>
      <c r="L248" s="1148"/>
      <c r="M248" s="1146"/>
      <c r="N248" s="1083"/>
      <c r="O248" s="1083"/>
      <c r="P248" s="1083"/>
      <c r="Q248" s="1084"/>
      <c r="R248" s="1147"/>
      <c r="S248" s="1083"/>
      <c r="T248" s="1083"/>
      <c r="U248" s="1083"/>
      <c r="V248" s="1083"/>
      <c r="W248" s="1083"/>
      <c r="X248" s="1083"/>
      <c r="Y248" s="1083"/>
      <c r="Z248" s="1083"/>
      <c r="AA248" s="1083"/>
      <c r="AB248" s="1083"/>
      <c r="AC248" s="1148"/>
      <c r="AD248" s="784"/>
      <c r="AE248" s="784"/>
      <c r="AF248" s="784"/>
      <c r="AG248" s="784"/>
      <c r="AH248" s="784"/>
      <c r="AI248" s="784"/>
      <c r="AJ248" s="784"/>
      <c r="AK248" s="784"/>
      <c r="AL248" s="784"/>
      <c r="AM248" s="784"/>
      <c r="AN248" s="784"/>
      <c r="AO248" s="784"/>
      <c r="AP248" s="784"/>
      <c r="AQ248" s="784"/>
      <c r="AR248" s="784"/>
      <c r="AS248" s="784"/>
      <c r="AT248" s="784"/>
      <c r="AU248" s="784"/>
      <c r="AV248" s="784"/>
      <c r="AW248" s="784"/>
      <c r="AX248" s="784"/>
      <c r="AY248" s="784"/>
      <c r="AZ248" s="251"/>
      <c r="BA248" s="505"/>
      <c r="BB248" s="194"/>
      <c r="BC248" s="418"/>
      <c r="BD248" s="419"/>
      <c r="BE248" s="419"/>
      <c r="BF248" s="419"/>
      <c r="BG248" s="420"/>
      <c r="BH248" s="426"/>
      <c r="BI248" s="419"/>
      <c r="BJ248" s="419"/>
      <c r="BK248" s="419"/>
      <c r="BL248" s="420"/>
      <c r="BM248" s="426"/>
      <c r="BN248" s="419"/>
      <c r="BO248" s="419"/>
      <c r="BP248" s="419"/>
      <c r="BQ248" s="420"/>
      <c r="BR248" s="426"/>
      <c r="BS248" s="419"/>
      <c r="BT248" s="419"/>
      <c r="BU248" s="419"/>
      <c r="BV248" s="419"/>
      <c r="BW248" s="419"/>
      <c r="BX248" s="419"/>
      <c r="BY248" s="434"/>
      <c r="BZ248" s="434"/>
      <c r="CA248" s="434"/>
      <c r="CB248" s="434"/>
      <c r="CC248" s="434"/>
      <c r="CD248" s="2540"/>
      <c r="CE248" s="2540"/>
      <c r="CF248" s="2540"/>
      <c r="CG248" s="2540"/>
      <c r="CH248" s="2540"/>
      <c r="CI248" s="2540"/>
      <c r="CJ248" s="2540"/>
      <c r="CK248" s="2540"/>
      <c r="CL248" s="2540"/>
      <c r="CM248" s="2540"/>
      <c r="CN248" s="2540"/>
      <c r="CO248" s="2540"/>
      <c r="CP248" s="2540"/>
      <c r="CQ248" s="2540"/>
      <c r="CR248" s="2540"/>
      <c r="CS248" s="2540"/>
      <c r="CT248" s="2540"/>
      <c r="CU248" s="2540"/>
      <c r="CV248" s="2540"/>
      <c r="CW248" s="2540"/>
      <c r="CX248" s="2540"/>
      <c r="CY248" s="2540"/>
      <c r="CZ248" s="2540"/>
    </row>
    <row r="249" s="513" customFormat="true" ht="250.15" customHeight="true" x14ac:dyDescent="0.2">
      <c r="B249" s="510"/>
      <c r="AD249" s="251"/>
      <c r="AE249" s="251"/>
      <c r="AF249" s="251"/>
      <c r="AG249" s="251"/>
      <c r="AH249" s="251"/>
      <c r="AI249" s="251"/>
      <c r="AJ249" s="251"/>
      <c r="AK249" s="251"/>
      <c r="AL249" s="251"/>
      <c r="AM249" s="251"/>
      <c r="AN249" s="251"/>
      <c r="AO249" s="251"/>
      <c r="AP249" s="251"/>
      <c r="AQ249" s="251"/>
      <c r="AR249" s="251"/>
      <c r="AS249" s="251"/>
      <c r="AT249" s="251"/>
      <c r="AU249" s="251"/>
      <c r="AV249" s="251"/>
      <c r="AW249" s="251"/>
      <c r="AX249" s="251"/>
      <c r="AY249" s="251"/>
      <c r="AZ249" s="251"/>
      <c r="BA249" s="158"/>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8"/>
      <c r="BZ249" s="250"/>
      <c r="CA249" s="250"/>
      <c r="CB249" s="250"/>
      <c r="CC249" s="250"/>
      <c r="CD249" s="250"/>
      <c r="CE249" s="250"/>
      <c r="CF249" s="250"/>
      <c r="CG249" s="250"/>
      <c r="CH249" s="250"/>
      <c r="CI249" s="250"/>
      <c r="CJ249" s="250"/>
      <c r="CK249" s="250"/>
      <c r="CL249" s="250"/>
      <c r="CM249" s="250"/>
      <c r="CN249" s="250"/>
      <c r="CO249" s="250"/>
      <c r="CP249" s="250"/>
      <c r="CQ249" s="250"/>
      <c r="CR249" s="250"/>
      <c r="CS249" s="250"/>
      <c r="CT249" s="250"/>
      <c r="CU249" s="250"/>
      <c r="CV249" s="250"/>
      <c r="CW249" s="250"/>
      <c r="CX249" s="250"/>
      <c r="CY249" s="250"/>
      <c r="CZ249" s="250"/>
    </row>
    <row r="250" s="253" customFormat="true" ht="19.15" customHeight="true" x14ac:dyDescent="0.2">
      <c r="B250" s="509"/>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508"/>
      <c r="BB250" s="277"/>
      <c r="BC250" s="508"/>
      <c r="BD250" s="508"/>
      <c r="BE250" s="508"/>
      <c r="BF250" s="508"/>
      <c r="BG250" s="508"/>
      <c r="BH250" s="508"/>
      <c r="BI250" s="508"/>
      <c r="BJ250" s="508"/>
      <c r="BK250" s="508"/>
      <c r="BL250" s="508"/>
      <c r="BM250" s="508"/>
      <c r="BN250" s="508"/>
      <c r="BO250" s="508"/>
      <c r="BP250" s="508"/>
      <c r="BQ250" s="508"/>
      <c r="BR250" s="508"/>
      <c r="BS250" s="508"/>
      <c r="BT250" s="508"/>
      <c r="BU250" s="508"/>
      <c r="BV250" s="508"/>
      <c r="BW250" s="508"/>
      <c r="BX250" s="508"/>
      <c r="BY250" s="508"/>
      <c r="BZ250" s="246"/>
      <c r="CA250" s="246"/>
      <c r="CB250" s="246"/>
      <c r="CC250" s="246"/>
      <c r="CD250" s="246"/>
      <c r="CE250" s="246"/>
      <c r="CF250" s="246"/>
      <c r="CG250" s="246"/>
      <c r="CH250" s="246"/>
      <c r="CI250" s="246"/>
      <c r="CJ250" s="246"/>
      <c r="CK250" s="246"/>
      <c r="CL250" s="246"/>
      <c r="CM250" s="246"/>
      <c r="CN250" s="246"/>
      <c r="CO250" s="246"/>
      <c r="CP250" s="246"/>
      <c r="CQ250" s="246"/>
      <c r="CR250" s="246"/>
      <c r="CS250" s="246"/>
      <c r="CT250" s="246"/>
      <c r="CU250" s="246"/>
      <c r="CV250" s="246"/>
      <c r="CW250" s="246"/>
      <c r="CX250" s="246"/>
      <c r="CY250" s="246"/>
      <c r="CZ250" s="246"/>
    </row>
    <row r="251" s="253" customFormat="true" ht="15" customHeight="true" x14ac:dyDescent="0.2">
      <c r="B251" s="509"/>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508"/>
      <c r="BB251" s="277"/>
      <c r="BC251" s="508"/>
      <c r="BD251" s="508"/>
      <c r="BE251" s="508"/>
      <c r="BF251" s="508"/>
      <c r="BG251" s="508"/>
      <c r="BH251" s="508"/>
      <c r="BI251" s="508"/>
      <c r="BJ251" s="508"/>
      <c r="BK251" s="508"/>
      <c r="BL251" s="508"/>
      <c r="BM251" s="508"/>
      <c r="BN251" s="508"/>
      <c r="BO251" s="508"/>
      <c r="BP251" s="508"/>
      <c r="BQ251" s="508"/>
      <c r="BR251" s="508"/>
      <c r="BS251" s="508"/>
      <c r="BT251" s="508"/>
      <c r="BU251" s="508"/>
      <c r="BV251" s="508"/>
      <c r="BW251" s="508"/>
      <c r="BX251" s="508"/>
      <c r="BY251" s="508"/>
      <c r="BZ251" s="246"/>
      <c r="CA251" s="246"/>
      <c r="CB251" s="246"/>
      <c r="CC251" s="246"/>
      <c r="CD251" s="246"/>
      <c r="CE251" s="246"/>
      <c r="CF251" s="246"/>
      <c r="CG251" s="246"/>
      <c r="CH251" s="246"/>
      <c r="CI251" s="246"/>
      <c r="CJ251" s="246"/>
      <c r="CK251" s="246"/>
      <c r="CL251" s="246"/>
      <c r="CM251" s="246"/>
      <c r="CN251" s="246"/>
      <c r="CO251" s="246"/>
      <c r="CP251" s="246"/>
      <c r="CQ251" s="246"/>
      <c r="CR251" s="246"/>
      <c r="CS251" s="246"/>
      <c r="CT251" s="246"/>
      <c r="CU251" s="246"/>
      <c r="CV251" s="246"/>
      <c r="CW251" s="246"/>
      <c r="CX251" s="246"/>
      <c r="CY251" s="246"/>
      <c r="CZ251" s="246"/>
    </row>
    <row r="252" s="253" customFormat="true" ht="15" customHeight="true" x14ac:dyDescent="0.2">
      <c r="B252" s="509"/>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508"/>
      <c r="BB252" s="277"/>
      <c r="BC252" s="508"/>
      <c r="BD252" s="508"/>
      <c r="BE252" s="508"/>
      <c r="BF252" s="508"/>
      <c r="BG252" s="508"/>
      <c r="BH252" s="508"/>
      <c r="BI252" s="508"/>
      <c r="BJ252" s="508"/>
      <c r="BK252" s="508"/>
      <c r="BL252" s="508"/>
      <c r="BM252" s="508"/>
      <c r="BN252" s="508"/>
      <c r="BO252" s="508"/>
      <c r="BP252" s="508"/>
      <c r="BQ252" s="508"/>
      <c r="BR252" s="508"/>
      <c r="BS252" s="508"/>
      <c r="BT252" s="508"/>
      <c r="BU252" s="508"/>
      <c r="BV252" s="508"/>
      <c r="BW252" s="508"/>
      <c r="BX252" s="508"/>
      <c r="BY252" s="508"/>
      <c r="BZ252" s="246"/>
      <c r="CA252" s="246"/>
      <c r="CB252" s="246"/>
      <c r="CC252" s="246"/>
      <c r="CD252" s="246"/>
      <c r="CE252" s="246"/>
      <c r="CF252" s="246"/>
      <c r="CG252" s="246"/>
      <c r="CH252" s="246"/>
      <c r="CI252" s="246"/>
      <c r="CJ252" s="246"/>
      <c r="CK252" s="246"/>
      <c r="CL252" s="246"/>
      <c r="CM252" s="246"/>
      <c r="CN252" s="246"/>
      <c r="CO252" s="246"/>
      <c r="CP252" s="246"/>
      <c r="CQ252" s="246"/>
      <c r="CR252" s="246"/>
      <c r="CS252" s="246"/>
      <c r="CT252" s="246"/>
      <c r="CU252" s="246"/>
      <c r="CV252" s="246"/>
      <c r="CW252" s="246"/>
      <c r="CX252" s="246"/>
      <c r="CY252" s="246"/>
      <c r="CZ252" s="246"/>
    </row>
    <row r="253" s="253" customFormat="true" ht="15" customHeight="true" x14ac:dyDescent="0.2">
      <c r="B253" s="509"/>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508"/>
      <c r="BB253" s="277"/>
      <c r="BC253" s="508"/>
      <c r="BD253" s="508"/>
      <c r="BE253" s="508"/>
      <c r="BF253" s="508"/>
      <c r="BG253" s="508"/>
      <c r="BH253" s="508"/>
      <c r="BI253" s="508"/>
      <c r="BJ253" s="508"/>
      <c r="BK253" s="508"/>
      <c r="BL253" s="508"/>
      <c r="BM253" s="508"/>
      <c r="BN253" s="508"/>
      <c r="BO253" s="508"/>
      <c r="BP253" s="508"/>
      <c r="BQ253" s="508"/>
      <c r="BR253" s="508"/>
      <c r="BS253" s="508"/>
      <c r="BT253" s="508"/>
      <c r="BU253" s="508"/>
      <c r="BV253" s="508"/>
      <c r="BW253" s="508"/>
      <c r="BX253" s="508"/>
      <c r="BY253" s="508"/>
      <c r="BZ253" s="246"/>
      <c r="CA253" s="246"/>
      <c r="CB253" s="246"/>
      <c r="CC253" s="246"/>
      <c r="CD253" s="246"/>
      <c r="CE253" s="246"/>
      <c r="CF253" s="246"/>
      <c r="CG253" s="246"/>
      <c r="CH253" s="246"/>
      <c r="CI253" s="246"/>
      <c r="CJ253" s="246"/>
      <c r="CK253" s="246"/>
      <c r="CL253" s="246"/>
      <c r="CM253" s="246"/>
      <c r="CN253" s="246"/>
      <c r="CO253" s="246"/>
      <c r="CP253" s="246"/>
      <c r="CQ253" s="246"/>
      <c r="CR253" s="246"/>
      <c r="CS253" s="246"/>
      <c r="CT253" s="246"/>
      <c r="CU253" s="246"/>
      <c r="CV253" s="246"/>
      <c r="CW253" s="246"/>
      <c r="CX253" s="246"/>
      <c r="CY253" s="246"/>
      <c r="CZ253" s="246"/>
    </row>
    <row r="254" s="253" customFormat="true" ht="15" customHeight="true" x14ac:dyDescent="0.2">
      <c r="B254" s="509"/>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508"/>
      <c r="BB254" s="277"/>
      <c r="BC254" s="508"/>
      <c r="BD254" s="508"/>
      <c r="BE254" s="508"/>
      <c r="BF254" s="508"/>
      <c r="BG254" s="508"/>
      <c r="BH254" s="508"/>
      <c r="BI254" s="508"/>
      <c r="BJ254" s="508"/>
      <c r="BK254" s="508"/>
      <c r="BL254" s="508"/>
      <c r="BM254" s="508"/>
      <c r="BN254" s="508"/>
      <c r="BO254" s="508"/>
      <c r="BP254" s="508"/>
      <c r="BQ254" s="508"/>
      <c r="BR254" s="508"/>
      <c r="BS254" s="508"/>
      <c r="BT254" s="508"/>
      <c r="BU254" s="508"/>
      <c r="BV254" s="508"/>
      <c r="BW254" s="508"/>
      <c r="BX254" s="508"/>
      <c r="BY254" s="508"/>
      <c r="BZ254" s="246"/>
      <c r="CA254" s="246"/>
      <c r="CB254" s="246"/>
      <c r="CC254" s="246"/>
      <c r="CD254" s="246"/>
      <c r="CE254" s="246"/>
      <c r="CF254" s="246"/>
      <c r="CG254" s="246"/>
      <c r="CH254" s="246"/>
      <c r="CI254" s="246"/>
      <c r="CJ254" s="246"/>
      <c r="CK254" s="246"/>
      <c r="CL254" s="246"/>
      <c r="CM254" s="246"/>
      <c r="CN254" s="246"/>
      <c r="CO254" s="246"/>
      <c r="CP254" s="246"/>
      <c r="CQ254" s="246"/>
      <c r="CR254" s="246"/>
      <c r="CS254" s="246"/>
      <c r="CT254" s="246"/>
      <c r="CU254" s="246"/>
      <c r="CV254" s="246"/>
      <c r="CW254" s="246"/>
      <c r="CX254" s="246"/>
      <c r="CY254" s="246"/>
      <c r="CZ254" s="246"/>
    </row>
    <row r="255" s="253" customFormat="true" ht="15" customHeight="true" x14ac:dyDescent="0.2">
      <c r="B255" s="509"/>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508"/>
      <c r="BB255" s="277"/>
      <c r="BC255" s="508"/>
      <c r="BD255" s="508"/>
      <c r="BE255" s="508"/>
      <c r="BF255" s="508"/>
      <c r="BG255" s="508"/>
      <c r="BH255" s="508"/>
      <c r="BI255" s="508"/>
      <c r="BJ255" s="508"/>
      <c r="BK255" s="508"/>
      <c r="BL255" s="508"/>
      <c r="BM255" s="508"/>
      <c r="BN255" s="508"/>
      <c r="BO255" s="508"/>
      <c r="BP255" s="508"/>
      <c r="BQ255" s="508"/>
      <c r="BR255" s="508"/>
      <c r="BS255" s="508"/>
      <c r="BT255" s="508"/>
      <c r="BU255" s="508"/>
      <c r="BV255" s="508"/>
      <c r="BW255" s="508"/>
      <c r="BX255" s="508"/>
      <c r="BY255" s="508"/>
      <c r="BZ255" s="246"/>
      <c r="CA255" s="246"/>
      <c r="CB255" s="246"/>
      <c r="CC255" s="246"/>
      <c r="CD255" s="246"/>
      <c r="CE255" s="246"/>
      <c r="CF255" s="246"/>
      <c r="CG255" s="246"/>
      <c r="CH255" s="246"/>
      <c r="CI255" s="246"/>
      <c r="CJ255" s="246"/>
      <c r="CK255" s="246"/>
      <c r="CL255" s="246"/>
      <c r="CM255" s="246"/>
      <c r="CN255" s="246"/>
      <c r="CO255" s="246"/>
      <c r="CP255" s="246"/>
      <c r="CQ255" s="246"/>
      <c r="CR255" s="246"/>
      <c r="CS255" s="246"/>
      <c r="CT255" s="246"/>
      <c r="CU255" s="246"/>
      <c r="CV255" s="246"/>
      <c r="CW255" s="246"/>
      <c r="CX255" s="246"/>
      <c r="CY255" s="246"/>
      <c r="CZ255" s="246"/>
    </row>
    <row r="256" s="253" customFormat="true" ht="15" customHeight="true" x14ac:dyDescent="0.2">
      <c r="B256" s="509"/>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508"/>
      <c r="BB256" s="277"/>
      <c r="BC256" s="508"/>
      <c r="BD256" s="508"/>
      <c r="BE256" s="508"/>
      <c r="BF256" s="508"/>
      <c r="BG256" s="508"/>
      <c r="BH256" s="508"/>
      <c r="BI256" s="508"/>
      <c r="BJ256" s="508"/>
      <c r="BK256" s="508"/>
      <c r="BL256" s="508"/>
      <c r="BM256" s="508"/>
      <c r="BN256" s="508"/>
      <c r="BO256" s="508"/>
      <c r="BP256" s="508"/>
      <c r="BQ256" s="508"/>
      <c r="BR256" s="508"/>
      <c r="BS256" s="508"/>
      <c r="BT256" s="508"/>
      <c r="BU256" s="508"/>
      <c r="BV256" s="508"/>
      <c r="BW256" s="508"/>
      <c r="BX256" s="508"/>
      <c r="BY256" s="508"/>
      <c r="BZ256" s="246"/>
      <c r="CA256" s="246"/>
      <c r="CB256" s="246"/>
      <c r="CC256" s="246"/>
      <c r="CD256" s="246"/>
      <c r="CE256" s="246"/>
      <c r="CF256" s="246"/>
      <c r="CG256" s="246"/>
      <c r="CH256" s="246"/>
      <c r="CI256" s="246"/>
      <c r="CJ256" s="246"/>
      <c r="CK256" s="246"/>
      <c r="CL256" s="246"/>
      <c r="CM256" s="246"/>
      <c r="CN256" s="246"/>
      <c r="CO256" s="246"/>
      <c r="CP256" s="246"/>
      <c r="CQ256" s="246"/>
      <c r="CR256" s="246"/>
      <c r="CS256" s="246"/>
      <c r="CT256" s="246"/>
      <c r="CU256" s="246"/>
      <c r="CV256" s="246"/>
      <c r="CW256" s="246"/>
      <c r="CX256" s="246"/>
      <c r="CY256" s="246"/>
      <c r="CZ256" s="246"/>
    </row>
    <row r="257" s="253" customFormat="true" ht="18" customHeight="true" x14ac:dyDescent="0.2">
      <c r="B257" s="509"/>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508"/>
      <c r="BB257" s="277"/>
      <c r="BC257" s="508"/>
      <c r="BD257" s="508"/>
      <c r="BE257" s="508"/>
      <c r="BF257" s="508"/>
      <c r="BG257" s="508"/>
      <c r="BH257" s="508"/>
      <c r="BI257" s="508"/>
      <c r="BJ257" s="508"/>
      <c r="BK257" s="508"/>
      <c r="BL257" s="508"/>
      <c r="BM257" s="508"/>
      <c r="BN257" s="508"/>
      <c r="BO257" s="508"/>
      <c r="BP257" s="508"/>
      <c r="BQ257" s="508"/>
      <c r="BR257" s="508"/>
      <c r="BS257" s="508"/>
      <c r="BT257" s="508"/>
      <c r="BU257" s="508"/>
      <c r="BV257" s="508"/>
      <c r="BW257" s="508"/>
      <c r="BX257" s="508"/>
      <c r="BY257" s="508"/>
      <c r="BZ257" s="246"/>
      <c r="CA257" s="246"/>
      <c r="CB257" s="246"/>
      <c r="CC257" s="246"/>
      <c r="CD257" s="246"/>
      <c r="CE257" s="246"/>
      <c r="CF257" s="246"/>
      <c r="CG257" s="246"/>
      <c r="CH257" s="246"/>
      <c r="CI257" s="246"/>
      <c r="CJ257" s="246"/>
      <c r="CK257" s="246"/>
      <c r="CL257" s="246"/>
      <c r="CM257" s="246"/>
      <c r="CN257" s="246"/>
      <c r="CO257" s="246"/>
      <c r="CP257" s="246"/>
      <c r="CQ257" s="246"/>
      <c r="CR257" s="246"/>
      <c r="CS257" s="246"/>
      <c r="CT257" s="246"/>
      <c r="CU257" s="246"/>
      <c r="CV257" s="246"/>
      <c r="CW257" s="246"/>
      <c r="CX257" s="246"/>
      <c r="CY257" s="246"/>
      <c r="CZ257" s="246"/>
    </row>
    <row r="258" s="253" customFormat="true" ht="18" customHeight="true" x14ac:dyDescent="0.2">
      <c r="B258" s="509"/>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508"/>
      <c r="BB258" s="277"/>
      <c r="BC258" s="508"/>
      <c r="BD258" s="508"/>
      <c r="BE258" s="508"/>
      <c r="BF258" s="508"/>
      <c r="BG258" s="508"/>
      <c r="BH258" s="508"/>
      <c r="BI258" s="508"/>
      <c r="BJ258" s="508"/>
      <c r="BK258" s="508"/>
      <c r="BL258" s="508"/>
      <c r="BM258" s="508"/>
      <c r="BN258" s="508"/>
      <c r="BO258" s="508"/>
      <c r="BP258" s="508"/>
      <c r="BQ258" s="508"/>
      <c r="BR258" s="508"/>
      <c r="BS258" s="508"/>
      <c r="BT258" s="508"/>
      <c r="BU258" s="508"/>
      <c r="BV258" s="508"/>
      <c r="BW258" s="508"/>
      <c r="BX258" s="508"/>
      <c r="BY258" s="508"/>
      <c r="BZ258" s="246"/>
      <c r="CA258" s="246"/>
      <c r="CB258" s="246"/>
      <c r="CC258" s="246"/>
      <c r="CD258" s="246"/>
      <c r="CE258" s="246"/>
      <c r="CF258" s="246"/>
      <c r="CG258" s="246"/>
      <c r="CH258" s="246"/>
      <c r="CI258" s="246"/>
      <c r="CJ258" s="246"/>
      <c r="CK258" s="246"/>
      <c r="CL258" s="246"/>
      <c r="CM258" s="246"/>
      <c r="CN258" s="246"/>
      <c r="CO258" s="246"/>
      <c r="CP258" s="246"/>
      <c r="CQ258" s="246"/>
      <c r="CR258" s="246"/>
      <c r="CS258" s="246"/>
      <c r="CT258" s="246"/>
      <c r="CU258" s="246"/>
      <c r="CV258" s="246"/>
      <c r="CW258" s="246"/>
      <c r="CX258" s="246"/>
      <c r="CY258" s="246"/>
      <c r="CZ258" s="246"/>
    </row>
    <row r="259" s="513" customFormat="true" ht="15" customHeight="true" x14ac:dyDescent="0.2">
      <c r="B259" s="510"/>
      <c r="AD259" s="251"/>
      <c r="AE259" s="251"/>
      <c r="AF259" s="251"/>
      <c r="AG259" s="251"/>
      <c r="AH259" s="251"/>
      <c r="AI259" s="251"/>
      <c r="AJ259" s="251"/>
      <c r="AK259" s="251"/>
      <c r="AL259" s="251"/>
      <c r="AM259" s="251"/>
      <c r="AN259" s="251"/>
      <c r="AO259" s="251"/>
      <c r="AP259" s="251"/>
      <c r="AQ259" s="251"/>
      <c r="AR259" s="251"/>
      <c r="AS259" s="251"/>
      <c r="AT259" s="251"/>
      <c r="AU259" s="251"/>
      <c r="AV259" s="251"/>
      <c r="AW259" s="251"/>
      <c r="AX259" s="251"/>
      <c r="AY259" s="251"/>
      <c r="AZ259" s="251"/>
      <c r="BA259" s="252" t="s">
        <v>132</v>
      </c>
      <c r="BB259" s="163" t="s">
        <v>86</v>
      </c>
      <c r="BC259" s="2882" t="s">
        <v>116</v>
      </c>
      <c r="BD259" s="2883"/>
      <c r="BE259" s="2883"/>
      <c r="BF259" s="2883"/>
      <c r="BG259" s="2884"/>
      <c r="BH259" s="2882" t="s">
        <v>39</v>
      </c>
      <c r="BI259" s="2883"/>
      <c r="BJ259" s="2883"/>
      <c r="BK259" s="2883"/>
      <c r="BL259" s="2884"/>
      <c r="BM259" s="2882" t="s">
        <v>38</v>
      </c>
      <c r="BN259" s="2883"/>
      <c r="BO259" s="2883"/>
      <c r="BP259" s="2883"/>
      <c r="BQ259" s="2885"/>
      <c r="BR259" s="2472" t="s">
        <v>144</v>
      </c>
      <c r="BS259" s="2473"/>
      <c r="BT259" s="2473"/>
      <c r="BU259" s="2473"/>
      <c r="BV259" s="2473"/>
      <c r="BW259" s="2473"/>
      <c r="BX259" s="2473"/>
      <c r="BY259" s="2474"/>
      <c r="BZ259" s="378"/>
      <c r="CA259" s="378"/>
      <c r="CB259" s="378"/>
      <c r="CC259" s="378"/>
      <c r="CD259" s="250"/>
      <c r="CE259" s="250"/>
      <c r="CF259" s="250"/>
      <c r="CG259" s="250"/>
      <c r="CH259" s="250"/>
      <c r="CI259" s="250"/>
      <c r="CJ259" s="250"/>
      <c r="CK259" s="250"/>
      <c r="CL259" s="250"/>
      <c r="CM259" s="250"/>
      <c r="CN259" s="250"/>
      <c r="CO259" s="250"/>
      <c r="CP259" s="250"/>
      <c r="CQ259" s="250"/>
      <c r="CR259" s="250"/>
      <c r="CS259" s="250"/>
      <c r="CT259" s="250"/>
      <c r="CU259" s="250"/>
      <c r="CV259" s="250"/>
      <c r="CW259" s="250"/>
      <c r="CX259" s="250"/>
      <c r="CY259" s="250"/>
      <c r="CZ259" s="250"/>
    </row>
    <row r="260" s="513" customFormat="true" ht="12.75" x14ac:dyDescent="0.2">
      <c r="B260" s="510"/>
      <c r="AD260" s="251"/>
      <c r="AE260" s="251"/>
      <c r="AF260" s="251"/>
      <c r="AG260" s="251"/>
      <c r="AH260" s="251"/>
      <c r="AI260" s="251"/>
      <c r="AJ260" s="251"/>
      <c r="AK260" s="251"/>
      <c r="AL260" s="251"/>
      <c r="AM260" s="251"/>
      <c r="AN260" s="251"/>
      <c r="AO260" s="251"/>
      <c r="AP260" s="251"/>
      <c r="AQ260" s="251"/>
      <c r="AR260" s="251"/>
      <c r="AS260" s="251"/>
      <c r="AT260" s="251"/>
      <c r="AU260" s="251"/>
      <c r="AV260" s="251"/>
      <c r="AW260" s="251"/>
      <c r="AX260" s="251"/>
      <c r="AY260" s="251"/>
      <c r="AZ260" s="251"/>
      <c r="BA260" s="237" t="s">
        <v>120</v>
      </c>
      <c r="BB260" s="236"/>
      <c r="BC260" s="436" t="s">
        <v>0</v>
      </c>
      <c r="BD260" s="211" t="s">
        <v>1</v>
      </c>
      <c r="BE260" s="211" t="s">
        <v>2</v>
      </c>
      <c r="BF260" s="211" t="s">
        <v>3</v>
      </c>
      <c r="BG260" s="437" t="s">
        <v>4</v>
      </c>
      <c r="BH260" s="438" t="s">
        <v>0</v>
      </c>
      <c r="BI260" s="211" t="s">
        <v>1</v>
      </c>
      <c r="BJ260" s="211" t="s">
        <v>2</v>
      </c>
      <c r="BK260" s="211" t="s">
        <v>3</v>
      </c>
      <c r="BL260" s="437" t="s">
        <v>4</v>
      </c>
      <c r="BM260" s="438" t="s">
        <v>0</v>
      </c>
      <c r="BN260" s="211" t="s">
        <v>1</v>
      </c>
      <c r="BO260" s="211" t="s">
        <v>2</v>
      </c>
      <c r="BP260" s="211" t="s">
        <v>3</v>
      </c>
      <c r="BQ260" s="437" t="s">
        <v>4</v>
      </c>
      <c r="BR260" s="438" t="s">
        <v>237</v>
      </c>
      <c r="BS260" s="211" t="s">
        <v>238</v>
      </c>
      <c r="BT260" s="211" t="s">
        <v>239</v>
      </c>
      <c r="BU260" s="211" t="s">
        <v>240</v>
      </c>
      <c r="BV260" s="211" t="s">
        <v>384</v>
      </c>
      <c r="BW260" s="211" t="s">
        <v>242</v>
      </c>
      <c r="BX260" s="211" t="s">
        <v>243</v>
      </c>
      <c r="BY260" s="212" t="s">
        <v>385</v>
      </c>
      <c r="BZ260" s="212" t="s">
        <v>245</v>
      </c>
      <c r="CA260" s="212" t="s">
        <v>246</v>
      </c>
      <c r="CB260" s="212" t="s">
        <v>386</v>
      </c>
      <c r="CC260" s="212" t="s">
        <v>387</v>
      </c>
      <c r="CD260" s="2541"/>
      <c r="CE260" s="2541"/>
      <c r="CF260" s="2541"/>
      <c r="CG260" s="2541"/>
      <c r="CH260" s="2541"/>
      <c r="CI260" s="2541"/>
      <c r="CJ260" s="2541"/>
      <c r="CK260" s="2541"/>
      <c r="CL260" s="2541"/>
      <c r="CM260" s="2541"/>
      <c r="CN260" s="2541"/>
      <c r="CO260" s="2541"/>
      <c r="CP260" s="2541"/>
      <c r="CQ260" s="2541"/>
      <c r="CR260" s="2541"/>
      <c r="CS260" s="2541"/>
      <c r="CT260" s="2541"/>
      <c r="CU260" s="2541"/>
      <c r="CV260" s="2541"/>
      <c r="CW260" s="2541"/>
      <c r="CX260" s="2541"/>
      <c r="CY260" s="2541"/>
      <c r="CZ260" s="2541"/>
    </row>
    <row r="261" s="513" customFormat="true" ht="15" customHeight="true" x14ac:dyDescent="0.2">
      <c r="B261" s="510"/>
      <c r="AD261" s="251"/>
      <c r="AE261" s="251"/>
      <c r="AF261" s="251"/>
      <c r="AG261" s="251"/>
      <c r="AH261" s="251"/>
      <c r="AI261" s="251"/>
      <c r="AJ261" s="251"/>
      <c r="AK261" s="251"/>
      <c r="AL261" s="251"/>
      <c r="AM261" s="251"/>
      <c r="AN261" s="251"/>
      <c r="AO261" s="251"/>
      <c r="AP261" s="251"/>
      <c r="AQ261" s="251"/>
      <c r="AR261" s="251"/>
      <c r="AS261" s="251"/>
      <c r="AT261" s="251"/>
      <c r="AU261" s="251"/>
      <c r="AV261" s="251"/>
      <c r="AW261" s="251"/>
      <c r="AX261" s="251"/>
      <c r="AY261" s="251"/>
      <c r="AZ261" s="251"/>
      <c r="BA261" s="2881" t="s">
        <v>74</v>
      </c>
      <c r="BB261" s="356" t="s">
        <v>50</v>
      </c>
      <c r="BC261" s="1282" t="s">
        <v>36</v>
      </c>
      <c r="BD261" s="1302" t="s">
        <v>36</v>
      </c>
      <c r="BE261" s="1302" t="s">
        <v>36</v>
      </c>
      <c r="BF261" s="1302" t="s">
        <v>36</v>
      </c>
      <c r="BG261" s="1323" t="s">
        <v>36</v>
      </c>
      <c r="BH261" s="1344" t="s">
        <v>36</v>
      </c>
      <c r="BI261" s="1302" t="s">
        <v>36</v>
      </c>
      <c r="BJ261" s="1302" t="s">
        <v>36</v>
      </c>
      <c r="BK261" s="1302" t="s">
        <v>36</v>
      </c>
      <c r="BL261" s="1323" t="s">
        <v>36</v>
      </c>
      <c r="BM261" s="1344" t="s">
        <v>36</v>
      </c>
      <c r="BN261" s="1302" t="s">
        <v>36</v>
      </c>
      <c r="BO261" s="1302" t="s">
        <v>36</v>
      </c>
      <c r="BP261" s="1302" t="s">
        <v>36</v>
      </c>
      <c r="BQ261" s="1323" t="s">
        <v>36</v>
      </c>
      <c r="BR261" s="1344" t="s">
        <v>36</v>
      </c>
      <c r="BS261" s="1302" t="s">
        <v>36</v>
      </c>
      <c r="BT261" s="1302" t="s">
        <v>36</v>
      </c>
      <c r="BU261" s="1302" t="s">
        <v>36</v>
      </c>
      <c r="BV261" s="1302" t="s">
        <v>36</v>
      </c>
      <c r="BW261" s="1302" t="s">
        <v>36</v>
      </c>
      <c r="BX261" s="1302" t="s">
        <v>36</v>
      </c>
      <c r="BY261" s="1363" t="s">
        <v>36</v>
      </c>
      <c r="BZ261" s="1363" t="s">
        <v>36</v>
      </c>
      <c r="CA261" s="1363" t="s">
        <v>36</v>
      </c>
      <c r="CB261" s="1363" t="s">
        <v>36</v>
      </c>
      <c r="CC261" s="1363" t="s">
        <v>36</v>
      </c>
      <c r="CD261" s="2542"/>
      <c r="CE261" s="2542"/>
      <c r="CF261" s="2542"/>
      <c r="CG261" s="2542"/>
      <c r="CH261" s="2542"/>
      <c r="CI261" s="2542"/>
      <c r="CJ261" s="2542"/>
      <c r="CK261" s="2542"/>
      <c r="CL261" s="2542"/>
      <c r="CM261" s="2542"/>
      <c r="CN261" s="2542"/>
      <c r="CO261" s="2542"/>
      <c r="CP261" s="2542"/>
      <c r="CQ261" s="2542"/>
      <c r="CR261" s="2542"/>
      <c r="CS261" s="2542"/>
      <c r="CT261" s="2542"/>
      <c r="CU261" s="2542"/>
      <c r="CV261" s="2542"/>
      <c r="CW261" s="2542"/>
      <c r="CX261" s="2542"/>
      <c r="CY261" s="2542"/>
      <c r="CZ261" s="2542"/>
    </row>
    <row r="262" s="513" customFormat="true" ht="15" customHeight="true" x14ac:dyDescent="0.2">
      <c r="B262" s="510"/>
      <c r="AD262" s="251"/>
      <c r="AE262" s="251"/>
      <c r="AF262" s="251"/>
      <c r="AG262" s="251"/>
      <c r="AH262" s="251"/>
      <c r="AI262" s="251"/>
      <c r="AJ262" s="251"/>
      <c r="AK262" s="251"/>
      <c r="AL262" s="251"/>
      <c r="AM262" s="251"/>
      <c r="AN262" s="251"/>
      <c r="AO262" s="251"/>
      <c r="AP262" s="251"/>
      <c r="AQ262" s="251"/>
      <c r="AR262" s="251"/>
      <c r="AS262" s="251"/>
      <c r="AT262" s="251"/>
      <c r="AU262" s="251"/>
      <c r="AV262" s="251"/>
      <c r="AW262" s="251"/>
      <c r="AX262" s="251"/>
      <c r="AY262" s="251"/>
      <c r="AZ262" s="251"/>
      <c r="BA262" s="2878"/>
      <c r="BB262" s="357" t="s">
        <v>49</v>
      </c>
      <c r="BC262" s="1283" t="s">
        <v>36</v>
      </c>
      <c r="BD262" s="1303" t="s">
        <v>36</v>
      </c>
      <c r="BE262" s="1303" t="s">
        <v>36</v>
      </c>
      <c r="BF262" s="1303" t="s">
        <v>36</v>
      </c>
      <c r="BG262" s="1324" t="s">
        <v>36</v>
      </c>
      <c r="BH262" s="1345" t="s">
        <v>36</v>
      </c>
      <c r="BI262" s="1303" t="s">
        <v>36</v>
      </c>
      <c r="BJ262" s="1303" t="s">
        <v>36</v>
      </c>
      <c r="BK262" s="1303" t="s">
        <v>36</v>
      </c>
      <c r="BL262" s="1324" t="s">
        <v>36</v>
      </c>
      <c r="BM262" s="1345" t="s">
        <v>36</v>
      </c>
      <c r="BN262" s="1303" t="s">
        <v>36</v>
      </c>
      <c r="BO262" s="1303" t="s">
        <v>36</v>
      </c>
      <c r="BP262" s="1303" t="s">
        <v>36</v>
      </c>
      <c r="BQ262" s="1324" t="s">
        <v>36</v>
      </c>
      <c r="BR262" s="1345" t="s">
        <v>36</v>
      </c>
      <c r="BS262" s="1303" t="s">
        <v>36</v>
      </c>
      <c r="BT262" s="1303" t="s">
        <v>36</v>
      </c>
      <c r="BU262" s="1303" t="s">
        <v>36</v>
      </c>
      <c r="BV262" s="1303" t="s">
        <v>36</v>
      </c>
      <c r="BW262" s="1303" t="s">
        <v>36</v>
      </c>
      <c r="BX262" s="1303" t="s">
        <v>36</v>
      </c>
      <c r="BY262" s="1364" t="s">
        <v>36</v>
      </c>
      <c r="BZ262" s="1364" t="s">
        <v>36</v>
      </c>
      <c r="CA262" s="1364" t="s">
        <v>36</v>
      </c>
      <c r="CB262" s="1364" t="s">
        <v>36</v>
      </c>
      <c r="CC262" s="1364" t="s">
        <v>36</v>
      </c>
      <c r="CD262" s="2543"/>
      <c r="CE262" s="2543"/>
      <c r="CF262" s="2543"/>
      <c r="CG262" s="2543"/>
      <c r="CH262" s="2543"/>
      <c r="CI262" s="2543"/>
      <c r="CJ262" s="2543"/>
      <c r="CK262" s="2543"/>
      <c r="CL262" s="2543"/>
      <c r="CM262" s="2543"/>
      <c r="CN262" s="2543"/>
      <c r="CO262" s="2543"/>
      <c r="CP262" s="2543"/>
      <c r="CQ262" s="2543"/>
      <c r="CR262" s="2543"/>
      <c r="CS262" s="2543"/>
      <c r="CT262" s="2543"/>
      <c r="CU262" s="2543"/>
      <c r="CV262" s="2543"/>
      <c r="CW262" s="2543"/>
      <c r="CX262" s="2543"/>
      <c r="CY262" s="2543"/>
      <c r="CZ262" s="2543"/>
    </row>
    <row r="263" s="513" customFormat="true" ht="15" customHeight="true" x14ac:dyDescent="0.2">
      <c r="B263" s="510"/>
      <c r="AD263" s="251"/>
      <c r="AE263" s="251"/>
      <c r="AF263" s="251"/>
      <c r="AG263" s="251"/>
      <c r="AH263" s="251"/>
      <c r="AI263" s="251"/>
      <c r="AJ263" s="251"/>
      <c r="AK263" s="251"/>
      <c r="AL263" s="251"/>
      <c r="AM263" s="251"/>
      <c r="AN263" s="251"/>
      <c r="AO263" s="251"/>
      <c r="AP263" s="251"/>
      <c r="AQ263" s="251"/>
      <c r="AR263" s="251"/>
      <c r="AS263" s="251"/>
      <c r="AT263" s="251"/>
      <c r="AU263" s="251"/>
      <c r="AV263" s="251"/>
      <c r="AW263" s="251"/>
      <c r="AX263" s="251"/>
      <c r="AY263" s="251"/>
      <c r="AZ263" s="251"/>
      <c r="BA263" s="2878"/>
      <c r="BB263" s="357" t="s">
        <v>114</v>
      </c>
      <c r="BC263" s="1283" t="s">
        <v>36</v>
      </c>
      <c r="BD263" s="1303" t="s">
        <v>36</v>
      </c>
      <c r="BE263" s="1303" t="s">
        <v>36</v>
      </c>
      <c r="BF263" s="1303" t="s">
        <v>36</v>
      </c>
      <c r="BG263" s="1324" t="s">
        <v>36</v>
      </c>
      <c r="BH263" s="1345" t="s">
        <v>36</v>
      </c>
      <c r="BI263" s="1303" t="s">
        <v>36</v>
      </c>
      <c r="BJ263" s="1303" t="s">
        <v>36</v>
      </c>
      <c r="BK263" s="1303" t="s">
        <v>36</v>
      </c>
      <c r="BL263" s="1324" t="s">
        <v>36</v>
      </c>
      <c r="BM263" s="1345" t="s">
        <v>36</v>
      </c>
      <c r="BN263" s="1303" t="s">
        <v>36</v>
      </c>
      <c r="BO263" s="1303" t="s">
        <v>36</v>
      </c>
      <c r="BP263" s="1303" t="s">
        <v>36</v>
      </c>
      <c r="BQ263" s="1324" t="s">
        <v>36</v>
      </c>
      <c r="BR263" s="1345" t="s">
        <v>36</v>
      </c>
      <c r="BS263" s="1303" t="s">
        <v>36</v>
      </c>
      <c r="BT263" s="1303" t="s">
        <v>36</v>
      </c>
      <c r="BU263" s="1303" t="s">
        <v>36</v>
      </c>
      <c r="BV263" s="1303" t="s">
        <v>36</v>
      </c>
      <c r="BW263" s="1303" t="s">
        <v>36</v>
      </c>
      <c r="BX263" s="1303" t="s">
        <v>36</v>
      </c>
      <c r="BY263" s="1364" t="s">
        <v>36</v>
      </c>
      <c r="BZ263" s="1364" t="s">
        <v>36</v>
      </c>
      <c r="CA263" s="1364" t="s">
        <v>36</v>
      </c>
      <c r="CB263" s="1364" t="s">
        <v>36</v>
      </c>
      <c r="CC263" s="1364" t="s">
        <v>36</v>
      </c>
      <c r="CD263" s="2543"/>
      <c r="CE263" s="2543"/>
      <c r="CF263" s="2543"/>
      <c r="CG263" s="2543"/>
      <c r="CH263" s="2543"/>
      <c r="CI263" s="2543"/>
      <c r="CJ263" s="2543"/>
      <c r="CK263" s="2543"/>
      <c r="CL263" s="2543"/>
      <c r="CM263" s="2543"/>
      <c r="CN263" s="2543"/>
      <c r="CO263" s="2543"/>
      <c r="CP263" s="2543"/>
      <c r="CQ263" s="2543"/>
      <c r="CR263" s="2543"/>
      <c r="CS263" s="2543"/>
      <c r="CT263" s="2543"/>
      <c r="CU263" s="2543"/>
      <c r="CV263" s="2543"/>
      <c r="CW263" s="2543"/>
      <c r="CX263" s="2543"/>
      <c r="CY263" s="2543"/>
      <c r="CZ263" s="2543"/>
    </row>
    <row r="264" s="513" customFormat="true" ht="15" customHeight="true" x14ac:dyDescent="0.2">
      <c r="B264" s="510"/>
      <c r="AD264" s="251"/>
      <c r="AE264" s="251"/>
      <c r="AF264" s="251"/>
      <c r="AG264" s="251"/>
      <c r="AH264" s="251"/>
      <c r="AI264" s="251"/>
      <c r="AJ264" s="251"/>
      <c r="AK264" s="251"/>
      <c r="AL264" s="251"/>
      <c r="AM264" s="251"/>
      <c r="AN264" s="251"/>
      <c r="AO264" s="251"/>
      <c r="AP264" s="251"/>
      <c r="AQ264" s="251"/>
      <c r="AR264" s="251"/>
      <c r="AS264" s="251"/>
      <c r="AT264" s="251"/>
      <c r="AU264" s="251"/>
      <c r="AV264" s="251"/>
      <c r="AW264" s="251"/>
      <c r="AX264" s="251"/>
      <c r="AY264" s="251"/>
      <c r="AZ264" s="251"/>
      <c r="BA264" s="2878" t="s">
        <v>75</v>
      </c>
      <c r="BB264" s="357" t="s">
        <v>90</v>
      </c>
      <c r="BC264" s="1283" t="s">
        <v>36</v>
      </c>
      <c r="BD264" s="1303" t="s">
        <v>36</v>
      </c>
      <c r="BE264" s="1303" t="s">
        <v>36</v>
      </c>
      <c r="BF264" s="1303" t="s">
        <v>36</v>
      </c>
      <c r="BG264" s="1324" t="s">
        <v>36</v>
      </c>
      <c r="BH264" s="1345" t="s">
        <v>36</v>
      </c>
      <c r="BI264" s="1303" t="s">
        <v>36</v>
      </c>
      <c r="BJ264" s="1303" t="s">
        <v>36</v>
      </c>
      <c r="BK264" s="1303" t="s">
        <v>36</v>
      </c>
      <c r="BL264" s="1324" t="s">
        <v>36</v>
      </c>
      <c r="BM264" s="1345" t="s">
        <v>36</v>
      </c>
      <c r="BN264" s="1303" t="s">
        <v>36</v>
      </c>
      <c r="BO264" s="1303" t="s">
        <v>36</v>
      </c>
      <c r="BP264" s="1303" t="s">
        <v>36</v>
      </c>
      <c r="BQ264" s="1324" t="s">
        <v>36</v>
      </c>
      <c r="BR264" s="1345" t="s">
        <v>36</v>
      </c>
      <c r="BS264" s="1303" t="s">
        <v>36</v>
      </c>
      <c r="BT264" s="1303" t="s">
        <v>36</v>
      </c>
      <c r="BU264" s="1303" t="s">
        <v>36</v>
      </c>
      <c r="BV264" s="1303" t="s">
        <v>36</v>
      </c>
      <c r="BW264" s="1303" t="s">
        <v>36</v>
      </c>
      <c r="BX264" s="1303" t="s">
        <v>36</v>
      </c>
      <c r="BY264" s="1364" t="s">
        <v>36</v>
      </c>
      <c r="BZ264" s="1364" t="s">
        <v>36</v>
      </c>
      <c r="CA264" s="1364" t="s">
        <v>36</v>
      </c>
      <c r="CB264" s="1364" t="s">
        <v>36</v>
      </c>
      <c r="CC264" s="1364" t="s">
        <v>36</v>
      </c>
      <c r="CD264" s="2543"/>
      <c r="CE264" s="2543"/>
      <c r="CF264" s="2543"/>
      <c r="CG264" s="2543"/>
      <c r="CH264" s="2543"/>
      <c r="CI264" s="2543"/>
      <c r="CJ264" s="2543"/>
      <c r="CK264" s="2543"/>
      <c r="CL264" s="2543"/>
      <c r="CM264" s="2543"/>
      <c r="CN264" s="2543"/>
      <c r="CO264" s="2543"/>
      <c r="CP264" s="2543"/>
      <c r="CQ264" s="2543"/>
      <c r="CR264" s="2543"/>
      <c r="CS264" s="2543"/>
      <c r="CT264" s="2543"/>
      <c r="CU264" s="2543"/>
      <c r="CV264" s="2543"/>
      <c r="CW264" s="2543"/>
      <c r="CX264" s="2543"/>
      <c r="CY264" s="2543"/>
      <c r="CZ264" s="2543"/>
    </row>
    <row r="265" s="513" customFormat="true" ht="15" customHeight="true" x14ac:dyDescent="0.2">
      <c r="B265" s="510"/>
      <c r="AD265" s="251"/>
      <c r="AE265" s="251"/>
      <c r="AF265" s="251"/>
      <c r="AG265" s="251"/>
      <c r="AH265" s="251"/>
      <c r="AI265" s="251"/>
      <c r="AJ265" s="251"/>
      <c r="AK265" s="251"/>
      <c r="AL265" s="251"/>
      <c r="AM265" s="251"/>
      <c r="AN265" s="251"/>
      <c r="AO265" s="251"/>
      <c r="AP265" s="251"/>
      <c r="AQ265" s="251"/>
      <c r="AR265" s="251"/>
      <c r="AS265" s="251"/>
      <c r="AT265" s="251"/>
      <c r="AU265" s="251"/>
      <c r="AV265" s="251"/>
      <c r="AW265" s="251"/>
      <c r="AX265" s="251"/>
      <c r="AY265" s="251"/>
      <c r="AZ265" s="251"/>
      <c r="BA265" s="2878"/>
      <c r="BB265" s="357" t="s">
        <v>91</v>
      </c>
      <c r="BC265" s="1283" t="s">
        <v>36</v>
      </c>
      <c r="BD265" s="1303" t="s">
        <v>36</v>
      </c>
      <c r="BE265" s="1303" t="s">
        <v>36</v>
      </c>
      <c r="BF265" s="1303" t="s">
        <v>36</v>
      </c>
      <c r="BG265" s="1324" t="s">
        <v>36</v>
      </c>
      <c r="BH265" s="1345" t="s">
        <v>36</v>
      </c>
      <c r="BI265" s="1303" t="s">
        <v>36</v>
      </c>
      <c r="BJ265" s="1303" t="s">
        <v>36</v>
      </c>
      <c r="BK265" s="1303" t="s">
        <v>36</v>
      </c>
      <c r="BL265" s="1324" t="s">
        <v>36</v>
      </c>
      <c r="BM265" s="1345" t="s">
        <v>36</v>
      </c>
      <c r="BN265" s="1303" t="s">
        <v>36</v>
      </c>
      <c r="BO265" s="1303" t="s">
        <v>36</v>
      </c>
      <c r="BP265" s="1303" t="s">
        <v>36</v>
      </c>
      <c r="BQ265" s="1324" t="s">
        <v>36</v>
      </c>
      <c r="BR265" s="1345" t="s">
        <v>36</v>
      </c>
      <c r="BS265" s="1303" t="s">
        <v>36</v>
      </c>
      <c r="BT265" s="1303" t="s">
        <v>36</v>
      </c>
      <c r="BU265" s="1303" t="s">
        <v>36</v>
      </c>
      <c r="BV265" s="1303" t="s">
        <v>36</v>
      </c>
      <c r="BW265" s="1303" t="s">
        <v>36</v>
      </c>
      <c r="BX265" s="1303" t="s">
        <v>36</v>
      </c>
      <c r="BY265" s="1364" t="s">
        <v>36</v>
      </c>
      <c r="BZ265" s="1364" t="s">
        <v>36</v>
      </c>
      <c r="CA265" s="1364" t="s">
        <v>36</v>
      </c>
      <c r="CB265" s="1364" t="s">
        <v>36</v>
      </c>
      <c r="CC265" s="1364" t="s">
        <v>36</v>
      </c>
      <c r="CD265" s="2543"/>
      <c r="CE265" s="2543"/>
      <c r="CF265" s="2543"/>
      <c r="CG265" s="2543"/>
      <c r="CH265" s="2543"/>
      <c r="CI265" s="2543"/>
      <c r="CJ265" s="2543"/>
      <c r="CK265" s="2543"/>
      <c r="CL265" s="2543"/>
      <c r="CM265" s="2543"/>
      <c r="CN265" s="2543"/>
      <c r="CO265" s="2543"/>
      <c r="CP265" s="2543"/>
      <c r="CQ265" s="2543"/>
      <c r="CR265" s="2543"/>
      <c r="CS265" s="2543"/>
      <c r="CT265" s="2543"/>
      <c r="CU265" s="2543"/>
      <c r="CV265" s="2543"/>
      <c r="CW265" s="2543"/>
      <c r="CX265" s="2543"/>
      <c r="CY265" s="2543"/>
      <c r="CZ265" s="2543"/>
    </row>
    <row r="266" s="513" customFormat="true" ht="15" customHeight="true" x14ac:dyDescent="0.2">
      <c r="B266" s="510"/>
      <c r="AD266" s="251"/>
      <c r="AE266" s="251"/>
      <c r="AF266" s="251"/>
      <c r="AG266" s="251"/>
      <c r="AH266" s="251"/>
      <c r="AI266" s="251"/>
      <c r="AJ266" s="251"/>
      <c r="AK266" s="251"/>
      <c r="AL266" s="251"/>
      <c r="AM266" s="251"/>
      <c r="AN266" s="251"/>
      <c r="AO266" s="251"/>
      <c r="AP266" s="251"/>
      <c r="AQ266" s="251"/>
      <c r="AR266" s="251"/>
      <c r="AS266" s="251"/>
      <c r="AT266" s="251"/>
      <c r="AU266" s="251"/>
      <c r="AV266" s="251"/>
      <c r="AW266" s="251"/>
      <c r="AX266" s="251"/>
      <c r="AY266" s="251"/>
      <c r="AZ266" s="251"/>
      <c r="BA266" s="2878"/>
      <c r="BB266" s="357" t="s">
        <v>92</v>
      </c>
      <c r="BC266" s="1283" t="s">
        <v>36</v>
      </c>
      <c r="BD266" s="1303" t="s">
        <v>36</v>
      </c>
      <c r="BE266" s="1303" t="s">
        <v>36</v>
      </c>
      <c r="BF266" s="1303" t="s">
        <v>36</v>
      </c>
      <c r="BG266" s="1324" t="s">
        <v>36</v>
      </c>
      <c r="BH266" s="1345" t="s">
        <v>36</v>
      </c>
      <c r="BI266" s="1303" t="s">
        <v>36</v>
      </c>
      <c r="BJ266" s="1303" t="s">
        <v>36</v>
      </c>
      <c r="BK266" s="1303" t="s">
        <v>36</v>
      </c>
      <c r="BL266" s="1324" t="s">
        <v>36</v>
      </c>
      <c r="BM266" s="1345" t="s">
        <v>36</v>
      </c>
      <c r="BN266" s="1303" t="s">
        <v>36</v>
      </c>
      <c r="BO266" s="1303" t="s">
        <v>36</v>
      </c>
      <c r="BP266" s="1303" t="s">
        <v>36</v>
      </c>
      <c r="BQ266" s="1324" t="s">
        <v>36</v>
      </c>
      <c r="BR266" s="1345" t="s">
        <v>36</v>
      </c>
      <c r="BS266" s="1303" t="s">
        <v>36</v>
      </c>
      <c r="BT266" s="1303" t="s">
        <v>36</v>
      </c>
      <c r="BU266" s="1303" t="s">
        <v>36</v>
      </c>
      <c r="BV266" s="1303" t="s">
        <v>36</v>
      </c>
      <c r="BW266" s="1303" t="s">
        <v>36</v>
      </c>
      <c r="BX266" s="1303" t="s">
        <v>36</v>
      </c>
      <c r="BY266" s="1364" t="s">
        <v>36</v>
      </c>
      <c r="BZ266" s="1364" t="s">
        <v>36</v>
      </c>
      <c r="CA266" s="1364" t="s">
        <v>36</v>
      </c>
      <c r="CB266" s="1364" t="s">
        <v>36</v>
      </c>
      <c r="CC266" s="1364" t="s">
        <v>36</v>
      </c>
      <c r="CD266" s="2543"/>
      <c r="CE266" s="2543"/>
      <c r="CF266" s="2543"/>
      <c r="CG266" s="2543"/>
      <c r="CH266" s="2543"/>
      <c r="CI266" s="2543"/>
      <c r="CJ266" s="2543"/>
      <c r="CK266" s="2543"/>
      <c r="CL266" s="2543"/>
      <c r="CM266" s="2543"/>
      <c r="CN266" s="2543"/>
      <c r="CO266" s="2543"/>
      <c r="CP266" s="2543"/>
      <c r="CQ266" s="2543"/>
      <c r="CR266" s="2543"/>
      <c r="CS266" s="2543"/>
      <c r="CT266" s="2543"/>
      <c r="CU266" s="2543"/>
      <c r="CV266" s="2543"/>
      <c r="CW266" s="2543"/>
      <c r="CX266" s="2543"/>
      <c r="CY266" s="2543"/>
      <c r="CZ266" s="2543"/>
    </row>
    <row r="267" s="513" customFormat="true" ht="15" customHeight="true" x14ac:dyDescent="0.2">
      <c r="B267" s="510"/>
      <c r="AD267" s="251"/>
      <c r="AE267" s="251"/>
      <c r="AF267" s="251"/>
      <c r="AG267" s="251"/>
      <c r="AH267" s="251"/>
      <c r="AI267" s="251"/>
      <c r="AJ267" s="251"/>
      <c r="AK267" s="251"/>
      <c r="AL267" s="251"/>
      <c r="AM267" s="251"/>
      <c r="AN267" s="251"/>
      <c r="AO267" s="251"/>
      <c r="AP267" s="251"/>
      <c r="AQ267" s="251"/>
      <c r="AR267" s="251"/>
      <c r="AS267" s="251"/>
      <c r="AT267" s="251"/>
      <c r="AU267" s="251"/>
      <c r="AV267" s="251"/>
      <c r="AW267" s="251"/>
      <c r="AX267" s="251"/>
      <c r="AY267" s="251"/>
      <c r="AZ267" s="251"/>
      <c r="BA267" s="2878"/>
      <c r="BB267" s="357" t="s">
        <v>114</v>
      </c>
      <c r="BC267" s="1283" t="s">
        <v>36</v>
      </c>
      <c r="BD267" s="1303" t="s">
        <v>36</v>
      </c>
      <c r="BE267" s="1303" t="s">
        <v>36</v>
      </c>
      <c r="BF267" s="1303" t="s">
        <v>36</v>
      </c>
      <c r="BG267" s="1324" t="s">
        <v>36</v>
      </c>
      <c r="BH267" s="1345" t="s">
        <v>36</v>
      </c>
      <c r="BI267" s="1303" t="s">
        <v>36</v>
      </c>
      <c r="BJ267" s="1303" t="s">
        <v>36</v>
      </c>
      <c r="BK267" s="1303" t="s">
        <v>36</v>
      </c>
      <c r="BL267" s="1324" t="s">
        <v>36</v>
      </c>
      <c r="BM267" s="1345" t="s">
        <v>36</v>
      </c>
      <c r="BN267" s="1303" t="s">
        <v>36</v>
      </c>
      <c r="BO267" s="1303" t="s">
        <v>36</v>
      </c>
      <c r="BP267" s="1303" t="s">
        <v>36</v>
      </c>
      <c r="BQ267" s="1324" t="s">
        <v>36</v>
      </c>
      <c r="BR267" s="1345" t="s">
        <v>36</v>
      </c>
      <c r="BS267" s="1303" t="s">
        <v>36</v>
      </c>
      <c r="BT267" s="1303" t="s">
        <v>36</v>
      </c>
      <c r="BU267" s="1303" t="s">
        <v>36</v>
      </c>
      <c r="BV267" s="1303" t="s">
        <v>36</v>
      </c>
      <c r="BW267" s="1303" t="s">
        <v>36</v>
      </c>
      <c r="BX267" s="1303" t="s">
        <v>36</v>
      </c>
      <c r="BY267" s="1364" t="s">
        <v>36</v>
      </c>
      <c r="BZ267" s="1364" t="s">
        <v>36</v>
      </c>
      <c r="CA267" s="1364" t="s">
        <v>36</v>
      </c>
      <c r="CB267" s="1364" t="s">
        <v>36</v>
      </c>
      <c r="CC267" s="1364" t="s">
        <v>36</v>
      </c>
      <c r="CD267" s="2543"/>
      <c r="CE267" s="2543"/>
      <c r="CF267" s="2543"/>
      <c r="CG267" s="2543"/>
      <c r="CH267" s="2543"/>
      <c r="CI267" s="2543"/>
      <c r="CJ267" s="2543"/>
      <c r="CK267" s="2543"/>
      <c r="CL267" s="2543"/>
      <c r="CM267" s="2543"/>
      <c r="CN267" s="2543"/>
      <c r="CO267" s="2543"/>
      <c r="CP267" s="2543"/>
      <c r="CQ267" s="2543"/>
      <c r="CR267" s="2543"/>
      <c r="CS267" s="2543"/>
      <c r="CT267" s="2543"/>
      <c r="CU267" s="2543"/>
      <c r="CV267" s="2543"/>
      <c r="CW267" s="2543"/>
      <c r="CX267" s="2543"/>
      <c r="CY267" s="2543"/>
      <c r="CZ267" s="2543"/>
    </row>
    <row r="268" s="513" customFormat="true" ht="15" customHeight="true" x14ac:dyDescent="0.2">
      <c r="B268" s="510"/>
      <c r="AD268" s="251"/>
      <c r="AE268" s="251"/>
      <c r="AF268" s="251"/>
      <c r="AG268" s="251"/>
      <c r="AH268" s="251"/>
      <c r="AI268" s="251"/>
      <c r="AJ268" s="251"/>
      <c r="AK268" s="251"/>
      <c r="AL268" s="251"/>
      <c r="AM268" s="251"/>
      <c r="AN268" s="251"/>
      <c r="AO268" s="251"/>
      <c r="AP268" s="251"/>
      <c r="AQ268" s="251"/>
      <c r="AR268" s="251"/>
      <c r="AS268" s="251"/>
      <c r="AT268" s="251"/>
      <c r="AU268" s="251"/>
      <c r="AV268" s="251"/>
      <c r="AW268" s="251"/>
      <c r="AX268" s="251"/>
      <c r="AY268" s="251"/>
      <c r="AZ268" s="251"/>
      <c r="BA268" s="2878" t="s">
        <v>117</v>
      </c>
      <c r="BB268" s="357" t="s">
        <v>90</v>
      </c>
      <c r="BC268" s="1283" t="s">
        <v>36</v>
      </c>
      <c r="BD268" s="1303" t="s">
        <v>36</v>
      </c>
      <c r="BE268" s="1303" t="s">
        <v>36</v>
      </c>
      <c r="BF268" s="1303" t="s">
        <v>36</v>
      </c>
      <c r="BG268" s="1324" t="s">
        <v>36</v>
      </c>
      <c r="BH268" s="1345" t="s">
        <v>36</v>
      </c>
      <c r="BI268" s="1303" t="s">
        <v>36</v>
      </c>
      <c r="BJ268" s="1303" t="s">
        <v>36</v>
      </c>
      <c r="BK268" s="1303" t="s">
        <v>36</v>
      </c>
      <c r="BL268" s="1324" t="s">
        <v>36</v>
      </c>
      <c r="BM268" s="1345" t="s">
        <v>36</v>
      </c>
      <c r="BN268" s="1303" t="s">
        <v>36</v>
      </c>
      <c r="BO268" s="1303" t="s">
        <v>36</v>
      </c>
      <c r="BP268" s="1303" t="s">
        <v>36</v>
      </c>
      <c r="BQ268" s="1324" t="s">
        <v>36</v>
      </c>
      <c r="BR268" s="1345" t="s">
        <v>36</v>
      </c>
      <c r="BS268" s="1303" t="s">
        <v>36</v>
      </c>
      <c r="BT268" s="1303" t="s">
        <v>36</v>
      </c>
      <c r="BU268" s="1303" t="s">
        <v>36</v>
      </c>
      <c r="BV268" s="1303" t="s">
        <v>36</v>
      </c>
      <c r="BW268" s="1303" t="s">
        <v>36</v>
      </c>
      <c r="BX268" s="1303" t="s">
        <v>36</v>
      </c>
      <c r="BY268" s="1364" t="s">
        <v>36</v>
      </c>
      <c r="BZ268" s="1364" t="s">
        <v>36</v>
      </c>
      <c r="CA268" s="1364" t="s">
        <v>36</v>
      </c>
      <c r="CB268" s="1364" t="s">
        <v>36</v>
      </c>
      <c r="CC268" s="1364" t="s">
        <v>36</v>
      </c>
      <c r="CD268" s="2543"/>
      <c r="CE268" s="2543"/>
      <c r="CF268" s="2543"/>
      <c r="CG268" s="2543"/>
      <c r="CH268" s="2543"/>
      <c r="CI268" s="2543"/>
      <c r="CJ268" s="2543"/>
      <c r="CK268" s="2543"/>
      <c r="CL268" s="2543"/>
      <c r="CM268" s="2543"/>
      <c r="CN268" s="2543"/>
      <c r="CO268" s="2543"/>
      <c r="CP268" s="2543"/>
      <c r="CQ268" s="2543"/>
      <c r="CR268" s="2543"/>
      <c r="CS268" s="2543"/>
      <c r="CT268" s="2543"/>
      <c r="CU268" s="2543"/>
      <c r="CV268" s="2543"/>
      <c r="CW268" s="2543"/>
      <c r="CX268" s="2543"/>
      <c r="CY268" s="2543"/>
      <c r="CZ268" s="2543"/>
    </row>
    <row r="269" s="513" customFormat="true" ht="15" customHeight="true" x14ac:dyDescent="0.2">
      <c r="B269" s="510"/>
      <c r="AD269" s="251"/>
      <c r="AE269" s="251"/>
      <c r="AF269" s="251"/>
      <c r="AG269" s="251"/>
      <c r="AH269" s="251"/>
      <c r="AI269" s="251"/>
      <c r="AJ269" s="251"/>
      <c r="AK269" s="251"/>
      <c r="AL269" s="251"/>
      <c r="AM269" s="251"/>
      <c r="AN269" s="251"/>
      <c r="AO269" s="251"/>
      <c r="AP269" s="251"/>
      <c r="AQ269" s="251"/>
      <c r="AR269" s="251"/>
      <c r="AS269" s="251"/>
      <c r="AT269" s="251"/>
      <c r="AU269" s="251"/>
      <c r="AV269" s="251"/>
      <c r="AW269" s="251"/>
      <c r="AX269" s="251"/>
      <c r="AY269" s="251"/>
      <c r="AZ269" s="251"/>
      <c r="BA269" s="2878"/>
      <c r="BB269" s="357" t="s">
        <v>91</v>
      </c>
      <c r="BC269" s="1283" t="s">
        <v>36</v>
      </c>
      <c r="BD269" s="1303" t="s">
        <v>36</v>
      </c>
      <c r="BE269" s="1303" t="s">
        <v>36</v>
      </c>
      <c r="BF269" s="1303" t="s">
        <v>36</v>
      </c>
      <c r="BG269" s="1324" t="s">
        <v>36</v>
      </c>
      <c r="BH269" s="1345" t="s">
        <v>36</v>
      </c>
      <c r="BI269" s="1303" t="s">
        <v>36</v>
      </c>
      <c r="BJ269" s="1303" t="s">
        <v>36</v>
      </c>
      <c r="BK269" s="1303" t="s">
        <v>36</v>
      </c>
      <c r="BL269" s="1324" t="s">
        <v>36</v>
      </c>
      <c r="BM269" s="1345" t="s">
        <v>36</v>
      </c>
      <c r="BN269" s="1303" t="s">
        <v>36</v>
      </c>
      <c r="BO269" s="1303" t="s">
        <v>36</v>
      </c>
      <c r="BP269" s="1303" t="s">
        <v>36</v>
      </c>
      <c r="BQ269" s="1324" t="s">
        <v>36</v>
      </c>
      <c r="BR269" s="1345" t="s">
        <v>36</v>
      </c>
      <c r="BS269" s="1303" t="s">
        <v>36</v>
      </c>
      <c r="BT269" s="1303" t="s">
        <v>36</v>
      </c>
      <c r="BU269" s="1303" t="s">
        <v>36</v>
      </c>
      <c r="BV269" s="1303" t="s">
        <v>36</v>
      </c>
      <c r="BW269" s="1303" t="s">
        <v>36</v>
      </c>
      <c r="BX269" s="1303" t="s">
        <v>36</v>
      </c>
      <c r="BY269" s="1364" t="s">
        <v>36</v>
      </c>
      <c r="BZ269" s="1364" t="s">
        <v>36</v>
      </c>
      <c r="CA269" s="1364" t="s">
        <v>36</v>
      </c>
      <c r="CB269" s="1364" t="s">
        <v>36</v>
      </c>
      <c r="CC269" s="1364" t="s">
        <v>36</v>
      </c>
      <c r="CD269" s="2543"/>
      <c r="CE269" s="2543"/>
      <c r="CF269" s="2543"/>
      <c r="CG269" s="2543"/>
      <c r="CH269" s="2543"/>
      <c r="CI269" s="2543"/>
      <c r="CJ269" s="2543"/>
      <c r="CK269" s="2543"/>
      <c r="CL269" s="2543"/>
      <c r="CM269" s="2543"/>
      <c r="CN269" s="2543"/>
      <c r="CO269" s="2543"/>
      <c r="CP269" s="2543"/>
      <c r="CQ269" s="2543"/>
      <c r="CR269" s="2543"/>
      <c r="CS269" s="2543"/>
      <c r="CT269" s="2543"/>
      <c r="CU269" s="2543"/>
      <c r="CV269" s="2543"/>
      <c r="CW269" s="2543"/>
      <c r="CX269" s="2543"/>
      <c r="CY269" s="2543"/>
      <c r="CZ269" s="2543"/>
    </row>
    <row r="270" s="513" customFormat="true" ht="15" customHeight="true" x14ac:dyDescent="0.2">
      <c r="B270" s="510"/>
      <c r="AD270" s="251"/>
      <c r="AE270" s="251"/>
      <c r="AF270" s="251"/>
      <c r="AG270" s="251"/>
      <c r="AH270" s="251"/>
      <c r="AI270" s="251"/>
      <c r="AJ270" s="251"/>
      <c r="AK270" s="251"/>
      <c r="AL270" s="251"/>
      <c r="AM270" s="251"/>
      <c r="AN270" s="251"/>
      <c r="AO270" s="251"/>
      <c r="AP270" s="251"/>
      <c r="AQ270" s="251"/>
      <c r="AR270" s="251"/>
      <c r="AS270" s="251"/>
      <c r="AT270" s="251"/>
      <c r="AU270" s="251"/>
      <c r="AV270" s="251"/>
      <c r="AW270" s="251"/>
      <c r="AX270" s="251"/>
      <c r="AY270" s="251"/>
      <c r="AZ270" s="251"/>
      <c r="BA270" s="2878"/>
      <c r="BB270" s="357" t="s">
        <v>92</v>
      </c>
      <c r="BC270" s="1283" t="s">
        <v>36</v>
      </c>
      <c r="BD270" s="1303" t="s">
        <v>36</v>
      </c>
      <c r="BE270" s="1303" t="s">
        <v>36</v>
      </c>
      <c r="BF270" s="1303" t="s">
        <v>36</v>
      </c>
      <c r="BG270" s="1324" t="s">
        <v>36</v>
      </c>
      <c r="BH270" s="1345" t="s">
        <v>36</v>
      </c>
      <c r="BI270" s="1303" t="s">
        <v>36</v>
      </c>
      <c r="BJ270" s="1303" t="s">
        <v>36</v>
      </c>
      <c r="BK270" s="1303" t="s">
        <v>36</v>
      </c>
      <c r="BL270" s="1324" t="s">
        <v>36</v>
      </c>
      <c r="BM270" s="1345" t="s">
        <v>36</v>
      </c>
      <c r="BN270" s="1303" t="s">
        <v>36</v>
      </c>
      <c r="BO270" s="1303" t="s">
        <v>36</v>
      </c>
      <c r="BP270" s="1303" t="s">
        <v>36</v>
      </c>
      <c r="BQ270" s="1324" t="s">
        <v>36</v>
      </c>
      <c r="BR270" s="1345" t="s">
        <v>36</v>
      </c>
      <c r="BS270" s="1303" t="s">
        <v>36</v>
      </c>
      <c r="BT270" s="1303" t="s">
        <v>36</v>
      </c>
      <c r="BU270" s="1303" t="s">
        <v>36</v>
      </c>
      <c r="BV270" s="1303" t="s">
        <v>36</v>
      </c>
      <c r="BW270" s="1303" t="s">
        <v>36</v>
      </c>
      <c r="BX270" s="1303" t="s">
        <v>36</v>
      </c>
      <c r="BY270" s="1364" t="s">
        <v>36</v>
      </c>
      <c r="BZ270" s="1364" t="s">
        <v>36</v>
      </c>
      <c r="CA270" s="1364" t="s">
        <v>36</v>
      </c>
      <c r="CB270" s="1364" t="s">
        <v>36</v>
      </c>
      <c r="CC270" s="1364" t="s">
        <v>36</v>
      </c>
      <c r="CD270" s="2543"/>
      <c r="CE270" s="2543"/>
      <c r="CF270" s="2543"/>
      <c r="CG270" s="2543"/>
      <c r="CH270" s="2543"/>
      <c r="CI270" s="2543"/>
      <c r="CJ270" s="2543"/>
      <c r="CK270" s="2543"/>
      <c r="CL270" s="2543"/>
      <c r="CM270" s="2543"/>
      <c r="CN270" s="2543"/>
      <c r="CO270" s="2543"/>
      <c r="CP270" s="2543"/>
      <c r="CQ270" s="2543"/>
      <c r="CR270" s="2543"/>
      <c r="CS270" s="2543"/>
      <c r="CT270" s="2543"/>
      <c r="CU270" s="2543"/>
      <c r="CV270" s="2543"/>
      <c r="CW270" s="2543"/>
      <c r="CX270" s="2543"/>
      <c r="CY270" s="2543"/>
      <c r="CZ270" s="2543"/>
    </row>
    <row r="271" s="513" customFormat="true" ht="15" customHeight="true" x14ac:dyDescent="0.2">
      <c r="B271" s="510"/>
      <c r="AD271" s="251"/>
      <c r="AE271" s="251"/>
      <c r="AF271" s="251"/>
      <c r="AG271" s="251"/>
      <c r="AH271" s="251"/>
      <c r="AI271" s="251"/>
      <c r="AJ271" s="251"/>
      <c r="AK271" s="251"/>
      <c r="AL271" s="251"/>
      <c r="AM271" s="251"/>
      <c r="AN271" s="251"/>
      <c r="AO271" s="251"/>
      <c r="AP271" s="251"/>
      <c r="AQ271" s="251"/>
      <c r="AR271" s="251"/>
      <c r="AS271" s="251"/>
      <c r="AT271" s="251"/>
      <c r="AU271" s="251"/>
      <c r="AV271" s="251"/>
      <c r="AW271" s="251"/>
      <c r="AX271" s="251"/>
      <c r="AY271" s="251"/>
      <c r="AZ271" s="251"/>
      <c r="BA271" s="2878" t="s">
        <v>76</v>
      </c>
      <c r="BB271" s="357" t="s">
        <v>50</v>
      </c>
      <c r="BC271" s="1283" t="s">
        <v>36</v>
      </c>
      <c r="BD271" s="1304" t="s">
        <v>36</v>
      </c>
      <c r="BE271" s="1304" t="s">
        <v>36</v>
      </c>
      <c r="BF271" s="1304" t="s">
        <v>36</v>
      </c>
      <c r="BG271" s="1325" t="s">
        <v>36</v>
      </c>
      <c r="BH271" s="1283" t="s">
        <v>36</v>
      </c>
      <c r="BI271" s="1304" t="s">
        <v>36</v>
      </c>
      <c r="BJ271" s="1304" t="s">
        <v>36</v>
      </c>
      <c r="BK271" s="1304" t="s">
        <v>36</v>
      </c>
      <c r="BL271" s="1325" t="s">
        <v>36</v>
      </c>
      <c r="BM271" s="1283" t="s">
        <v>36</v>
      </c>
      <c r="BN271" s="1304" t="s">
        <v>36</v>
      </c>
      <c r="BO271" s="1304" t="s">
        <v>36</v>
      </c>
      <c r="BP271" s="1304" t="s">
        <v>36</v>
      </c>
      <c r="BQ271" s="1325" t="s">
        <v>36</v>
      </c>
      <c r="BR271" s="1283" t="s">
        <v>36</v>
      </c>
      <c r="BS271" s="1304" t="s">
        <v>36</v>
      </c>
      <c r="BT271" s="1304" t="s">
        <v>36</v>
      </c>
      <c r="BU271" s="1304" t="s">
        <v>36</v>
      </c>
      <c r="BV271" s="1304" t="s">
        <v>36</v>
      </c>
      <c r="BW271" s="1304" t="s">
        <v>36</v>
      </c>
      <c r="BX271" s="1304" t="s">
        <v>36</v>
      </c>
      <c r="BY271" s="1365" t="s">
        <v>36</v>
      </c>
      <c r="BZ271" s="1365" t="s">
        <v>36</v>
      </c>
      <c r="CA271" s="1365" t="s">
        <v>36</v>
      </c>
      <c r="CB271" s="1365" t="s">
        <v>36</v>
      </c>
      <c r="CC271" s="1365" t="s">
        <v>36</v>
      </c>
      <c r="CD271" s="2544"/>
      <c r="CE271" s="2544"/>
      <c r="CF271" s="2544"/>
      <c r="CG271" s="2544"/>
      <c r="CH271" s="2544"/>
      <c r="CI271" s="2544"/>
      <c r="CJ271" s="2544"/>
      <c r="CK271" s="2544"/>
      <c r="CL271" s="2544"/>
      <c r="CM271" s="2544"/>
      <c r="CN271" s="2544"/>
      <c r="CO271" s="2544"/>
      <c r="CP271" s="2544"/>
      <c r="CQ271" s="2544"/>
      <c r="CR271" s="2544"/>
      <c r="CS271" s="2544"/>
      <c r="CT271" s="2544"/>
      <c r="CU271" s="2544"/>
      <c r="CV271" s="2544"/>
      <c r="CW271" s="2544"/>
      <c r="CX271" s="2544"/>
      <c r="CY271" s="2544"/>
      <c r="CZ271" s="2544"/>
    </row>
    <row r="272" s="513" customFormat="true" ht="15" customHeight="true" x14ac:dyDescent="0.2">
      <c r="B272" s="510"/>
      <c r="AD272" s="251"/>
      <c r="AE272" s="251"/>
      <c r="AF272" s="251"/>
      <c r="AG272" s="251"/>
      <c r="AH272" s="251"/>
      <c r="AI272" s="251"/>
      <c r="AJ272" s="251"/>
      <c r="AK272" s="251"/>
      <c r="AL272" s="251"/>
      <c r="AM272" s="251"/>
      <c r="AN272" s="251"/>
      <c r="AO272" s="251"/>
      <c r="AP272" s="251"/>
      <c r="AQ272" s="251"/>
      <c r="AR272" s="251"/>
      <c r="AS272" s="251"/>
      <c r="AT272" s="251"/>
      <c r="AU272" s="251"/>
      <c r="AV272" s="251"/>
      <c r="AW272" s="251"/>
      <c r="AX272" s="251"/>
      <c r="AY272" s="251"/>
      <c r="AZ272" s="251"/>
      <c r="BA272" s="2878"/>
      <c r="BB272" s="357" t="s">
        <v>49</v>
      </c>
      <c r="BC272" s="1283" t="s">
        <v>36</v>
      </c>
      <c r="BD272" s="1304" t="s">
        <v>36</v>
      </c>
      <c r="BE272" s="1304" t="s">
        <v>36</v>
      </c>
      <c r="BF272" s="1304" t="s">
        <v>36</v>
      </c>
      <c r="BG272" s="1325" t="s">
        <v>36</v>
      </c>
      <c r="BH272" s="1283" t="s">
        <v>36</v>
      </c>
      <c r="BI272" s="1304" t="s">
        <v>36</v>
      </c>
      <c r="BJ272" s="1304" t="s">
        <v>36</v>
      </c>
      <c r="BK272" s="1304" t="s">
        <v>36</v>
      </c>
      <c r="BL272" s="1325" t="s">
        <v>36</v>
      </c>
      <c r="BM272" s="1283" t="s">
        <v>36</v>
      </c>
      <c r="BN272" s="1304" t="s">
        <v>36</v>
      </c>
      <c r="BO272" s="1304" t="s">
        <v>36</v>
      </c>
      <c r="BP272" s="1304" t="s">
        <v>36</v>
      </c>
      <c r="BQ272" s="1325" t="s">
        <v>36</v>
      </c>
      <c r="BR272" s="1283" t="s">
        <v>36</v>
      </c>
      <c r="BS272" s="1304" t="s">
        <v>36</v>
      </c>
      <c r="BT272" s="1304" t="s">
        <v>36</v>
      </c>
      <c r="BU272" s="1304" t="s">
        <v>36</v>
      </c>
      <c r="BV272" s="1304" t="s">
        <v>36</v>
      </c>
      <c r="BW272" s="1304" t="s">
        <v>36</v>
      </c>
      <c r="BX272" s="1304" t="s">
        <v>36</v>
      </c>
      <c r="BY272" s="1365" t="s">
        <v>36</v>
      </c>
      <c r="BZ272" s="1365" t="s">
        <v>36</v>
      </c>
      <c r="CA272" s="1365" t="s">
        <v>36</v>
      </c>
      <c r="CB272" s="1365" t="s">
        <v>36</v>
      </c>
      <c r="CC272" s="1365" t="s">
        <v>36</v>
      </c>
      <c r="CD272" s="2544"/>
      <c r="CE272" s="2544"/>
      <c r="CF272" s="2544"/>
      <c r="CG272" s="2544"/>
      <c r="CH272" s="2544"/>
      <c r="CI272" s="2544"/>
      <c r="CJ272" s="2544"/>
      <c r="CK272" s="2544"/>
      <c r="CL272" s="2544"/>
      <c r="CM272" s="2544"/>
      <c r="CN272" s="2544"/>
      <c r="CO272" s="2544"/>
      <c r="CP272" s="2544"/>
      <c r="CQ272" s="2544"/>
      <c r="CR272" s="2544"/>
      <c r="CS272" s="2544"/>
      <c r="CT272" s="2544"/>
      <c r="CU272" s="2544"/>
      <c r="CV272" s="2544"/>
      <c r="CW272" s="2544"/>
      <c r="CX272" s="2544"/>
      <c r="CY272" s="2544"/>
      <c r="CZ272" s="2544"/>
    </row>
    <row r="273" s="513" customFormat="true" ht="15" customHeight="true" x14ac:dyDescent="0.2">
      <c r="B273" s="510"/>
      <c r="AD273" s="251"/>
      <c r="AE273" s="251"/>
      <c r="AF273" s="251"/>
      <c r="AG273" s="251"/>
      <c r="AH273" s="251"/>
      <c r="AI273" s="251"/>
      <c r="AJ273" s="251"/>
      <c r="AK273" s="251"/>
      <c r="AL273" s="251"/>
      <c r="AM273" s="251"/>
      <c r="AN273" s="251"/>
      <c r="AO273" s="251"/>
      <c r="AP273" s="251"/>
      <c r="AQ273" s="251"/>
      <c r="AR273" s="251"/>
      <c r="AS273" s="251"/>
      <c r="AT273" s="251"/>
      <c r="AU273" s="251"/>
      <c r="AV273" s="251"/>
      <c r="AW273" s="251"/>
      <c r="AX273" s="251"/>
      <c r="AY273" s="251"/>
      <c r="AZ273" s="251"/>
      <c r="BA273" s="2878"/>
      <c r="BB273" s="357" t="s">
        <v>114</v>
      </c>
      <c r="BC273" s="1283" t="s">
        <v>36</v>
      </c>
      <c r="BD273" s="1304" t="s">
        <v>36</v>
      </c>
      <c r="BE273" s="1304" t="s">
        <v>36</v>
      </c>
      <c r="BF273" s="1304" t="s">
        <v>36</v>
      </c>
      <c r="BG273" s="1325" t="s">
        <v>36</v>
      </c>
      <c r="BH273" s="1283" t="s">
        <v>36</v>
      </c>
      <c r="BI273" s="1304" t="s">
        <v>36</v>
      </c>
      <c r="BJ273" s="1304" t="s">
        <v>36</v>
      </c>
      <c r="BK273" s="1304" t="s">
        <v>36</v>
      </c>
      <c r="BL273" s="1325" t="s">
        <v>36</v>
      </c>
      <c r="BM273" s="1283" t="s">
        <v>36</v>
      </c>
      <c r="BN273" s="1304" t="s">
        <v>36</v>
      </c>
      <c r="BO273" s="1304" t="s">
        <v>36</v>
      </c>
      <c r="BP273" s="1304" t="s">
        <v>36</v>
      </c>
      <c r="BQ273" s="1325" t="s">
        <v>36</v>
      </c>
      <c r="BR273" s="1283" t="s">
        <v>36</v>
      </c>
      <c r="BS273" s="1304" t="s">
        <v>36</v>
      </c>
      <c r="BT273" s="1304" t="s">
        <v>36</v>
      </c>
      <c r="BU273" s="1304" t="s">
        <v>36</v>
      </c>
      <c r="BV273" s="1304" t="s">
        <v>36</v>
      </c>
      <c r="BW273" s="1304" t="s">
        <v>36</v>
      </c>
      <c r="BX273" s="1304" t="s">
        <v>36</v>
      </c>
      <c r="BY273" s="1365" t="s">
        <v>36</v>
      </c>
      <c r="BZ273" s="1365" t="s">
        <v>36</v>
      </c>
      <c r="CA273" s="1365" t="s">
        <v>36</v>
      </c>
      <c r="CB273" s="1365" t="s">
        <v>36</v>
      </c>
      <c r="CC273" s="1365" t="s">
        <v>36</v>
      </c>
      <c r="CD273" s="2544"/>
      <c r="CE273" s="2544"/>
      <c r="CF273" s="2544"/>
      <c r="CG273" s="2544"/>
      <c r="CH273" s="2544"/>
      <c r="CI273" s="2544"/>
      <c r="CJ273" s="2544"/>
      <c r="CK273" s="2544"/>
      <c r="CL273" s="2544"/>
      <c r="CM273" s="2544"/>
      <c r="CN273" s="2544"/>
      <c r="CO273" s="2544"/>
      <c r="CP273" s="2544"/>
      <c r="CQ273" s="2544"/>
      <c r="CR273" s="2544"/>
      <c r="CS273" s="2544"/>
      <c r="CT273" s="2544"/>
      <c r="CU273" s="2544"/>
      <c r="CV273" s="2544"/>
      <c r="CW273" s="2544"/>
      <c r="CX273" s="2544"/>
      <c r="CY273" s="2544"/>
      <c r="CZ273" s="2544"/>
    </row>
    <row r="274" s="513" customFormat="true" ht="15" customHeight="true" x14ac:dyDescent="0.2">
      <c r="B274" s="510"/>
      <c r="AD274" s="251"/>
      <c r="AE274" s="251"/>
      <c r="AF274" s="251"/>
      <c r="AG274" s="251"/>
      <c r="AH274" s="251"/>
      <c r="AI274" s="251"/>
      <c r="AJ274" s="251"/>
      <c r="AK274" s="251"/>
      <c r="AL274" s="251"/>
      <c r="AM274" s="251"/>
      <c r="AN274" s="251"/>
      <c r="AO274" s="251"/>
      <c r="AP274" s="251"/>
      <c r="AQ274" s="251"/>
      <c r="AR274" s="251"/>
      <c r="AS274" s="251"/>
      <c r="AT274" s="251"/>
      <c r="AU274" s="251"/>
      <c r="AV274" s="251"/>
      <c r="AW274" s="251"/>
      <c r="AX274" s="251"/>
      <c r="AY274" s="251"/>
      <c r="AZ274" s="251"/>
      <c r="BA274" s="2878" t="s">
        <v>77</v>
      </c>
      <c r="BB274" s="357" t="s">
        <v>50</v>
      </c>
      <c r="BC274" s="1283" t="s">
        <v>36</v>
      </c>
      <c r="BD274" s="1303" t="s">
        <v>36</v>
      </c>
      <c r="BE274" s="1303" t="s">
        <v>36</v>
      </c>
      <c r="BF274" s="1303" t="s">
        <v>36</v>
      </c>
      <c r="BG274" s="1324" t="s">
        <v>36</v>
      </c>
      <c r="BH274" s="1345" t="s">
        <v>36</v>
      </c>
      <c r="BI274" s="1303" t="s">
        <v>36</v>
      </c>
      <c r="BJ274" s="1303" t="s">
        <v>36</v>
      </c>
      <c r="BK274" s="1303" t="s">
        <v>36</v>
      </c>
      <c r="BL274" s="1324" t="s">
        <v>36</v>
      </c>
      <c r="BM274" s="1345" t="s">
        <v>36</v>
      </c>
      <c r="BN274" s="1303" t="s">
        <v>36</v>
      </c>
      <c r="BO274" s="1303" t="s">
        <v>36</v>
      </c>
      <c r="BP274" s="1303" t="s">
        <v>36</v>
      </c>
      <c r="BQ274" s="1324" t="s">
        <v>36</v>
      </c>
      <c r="BR274" s="1345" t="s">
        <v>36</v>
      </c>
      <c r="BS274" s="1303" t="s">
        <v>36</v>
      </c>
      <c r="BT274" s="1303" t="s">
        <v>36</v>
      </c>
      <c r="BU274" s="1303" t="s">
        <v>36</v>
      </c>
      <c r="BV274" s="1303" t="s">
        <v>36</v>
      </c>
      <c r="BW274" s="1303" t="s">
        <v>36</v>
      </c>
      <c r="BX274" s="1303" t="s">
        <v>36</v>
      </c>
      <c r="BY274" s="1364" t="s">
        <v>36</v>
      </c>
      <c r="BZ274" s="1364" t="s">
        <v>36</v>
      </c>
      <c r="CA274" s="1364" t="s">
        <v>36</v>
      </c>
      <c r="CB274" s="1364" t="s">
        <v>36</v>
      </c>
      <c r="CC274" s="1364" t="s">
        <v>36</v>
      </c>
      <c r="CD274" s="2543"/>
      <c r="CE274" s="2543"/>
      <c r="CF274" s="2543"/>
      <c r="CG274" s="2543"/>
      <c r="CH274" s="2543"/>
      <c r="CI274" s="2543"/>
      <c r="CJ274" s="2543"/>
      <c r="CK274" s="2543"/>
      <c r="CL274" s="2543"/>
      <c r="CM274" s="2543"/>
      <c r="CN274" s="2543"/>
      <c r="CO274" s="2543"/>
      <c r="CP274" s="2543"/>
      <c r="CQ274" s="2543"/>
      <c r="CR274" s="2543"/>
      <c r="CS274" s="2543"/>
      <c r="CT274" s="2543"/>
      <c r="CU274" s="2543"/>
      <c r="CV274" s="2543"/>
      <c r="CW274" s="2543"/>
      <c r="CX274" s="2543"/>
      <c r="CY274" s="2543"/>
      <c r="CZ274" s="2543"/>
    </row>
    <row r="275" s="513" customFormat="true" ht="15" customHeight="true" x14ac:dyDescent="0.2">
      <c r="B275" s="510"/>
      <c r="AD275" s="251"/>
      <c r="AE275" s="251"/>
      <c r="AF275" s="251"/>
      <c r="AG275" s="251"/>
      <c r="AH275" s="251"/>
      <c r="AI275" s="251"/>
      <c r="AJ275" s="251"/>
      <c r="AK275" s="251"/>
      <c r="AL275" s="251"/>
      <c r="AM275" s="251"/>
      <c r="AN275" s="251"/>
      <c r="AO275" s="251"/>
      <c r="AP275" s="251"/>
      <c r="AQ275" s="251"/>
      <c r="AR275" s="251"/>
      <c r="AS275" s="251"/>
      <c r="AT275" s="251"/>
      <c r="AU275" s="251"/>
      <c r="AV275" s="251"/>
      <c r="AW275" s="251"/>
      <c r="AX275" s="251"/>
      <c r="AY275" s="251"/>
      <c r="AZ275" s="251"/>
      <c r="BA275" s="2878"/>
      <c r="BB275" s="357" t="s">
        <v>49</v>
      </c>
      <c r="BC275" s="1283" t="s">
        <v>36</v>
      </c>
      <c r="BD275" s="1303" t="s">
        <v>36</v>
      </c>
      <c r="BE275" s="1303" t="s">
        <v>36</v>
      </c>
      <c r="BF275" s="1303" t="s">
        <v>36</v>
      </c>
      <c r="BG275" s="1324" t="s">
        <v>36</v>
      </c>
      <c r="BH275" s="1345" t="s">
        <v>36</v>
      </c>
      <c r="BI275" s="1303" t="s">
        <v>36</v>
      </c>
      <c r="BJ275" s="1303" t="s">
        <v>36</v>
      </c>
      <c r="BK275" s="1303" t="s">
        <v>36</v>
      </c>
      <c r="BL275" s="1324" t="s">
        <v>36</v>
      </c>
      <c r="BM275" s="1345" t="s">
        <v>36</v>
      </c>
      <c r="BN275" s="1303" t="s">
        <v>36</v>
      </c>
      <c r="BO275" s="1303" t="s">
        <v>36</v>
      </c>
      <c r="BP275" s="1303" t="s">
        <v>36</v>
      </c>
      <c r="BQ275" s="1324" t="s">
        <v>36</v>
      </c>
      <c r="BR275" s="1345" t="s">
        <v>36</v>
      </c>
      <c r="BS275" s="1303" t="s">
        <v>36</v>
      </c>
      <c r="BT275" s="1303" t="s">
        <v>36</v>
      </c>
      <c r="BU275" s="1303" t="s">
        <v>36</v>
      </c>
      <c r="BV275" s="1303" t="s">
        <v>36</v>
      </c>
      <c r="BW275" s="1303" t="s">
        <v>36</v>
      </c>
      <c r="BX275" s="1303" t="s">
        <v>36</v>
      </c>
      <c r="BY275" s="1364" t="s">
        <v>36</v>
      </c>
      <c r="BZ275" s="1364" t="s">
        <v>36</v>
      </c>
      <c r="CA275" s="1364" t="s">
        <v>36</v>
      </c>
      <c r="CB275" s="1364" t="s">
        <v>36</v>
      </c>
      <c r="CC275" s="1364" t="s">
        <v>36</v>
      </c>
      <c r="CD275" s="2543"/>
      <c r="CE275" s="2543"/>
      <c r="CF275" s="2543"/>
      <c r="CG275" s="2543"/>
      <c r="CH275" s="2543"/>
      <c r="CI275" s="2543"/>
      <c r="CJ275" s="2543"/>
      <c r="CK275" s="2543"/>
      <c r="CL275" s="2543"/>
      <c r="CM275" s="2543"/>
      <c r="CN275" s="2543"/>
      <c r="CO275" s="2543"/>
      <c r="CP275" s="2543"/>
      <c r="CQ275" s="2543"/>
      <c r="CR275" s="2543"/>
      <c r="CS275" s="2543"/>
      <c r="CT275" s="2543"/>
      <c r="CU275" s="2543"/>
      <c r="CV275" s="2543"/>
      <c r="CW275" s="2543"/>
      <c r="CX275" s="2543"/>
      <c r="CY275" s="2543"/>
      <c r="CZ275" s="2543"/>
    </row>
    <row r="276" s="513" customFormat="true" ht="15" customHeight="true" x14ac:dyDescent="0.2">
      <c r="B276" s="510"/>
      <c r="AD276" s="251"/>
      <c r="AE276" s="251"/>
      <c r="AF276" s="251"/>
      <c r="AG276" s="251"/>
      <c r="AH276" s="251"/>
      <c r="AI276" s="251"/>
      <c r="AJ276" s="251"/>
      <c r="AK276" s="251"/>
      <c r="AL276" s="251"/>
      <c r="AM276" s="251"/>
      <c r="AN276" s="251"/>
      <c r="AO276" s="251"/>
      <c r="AP276" s="251"/>
      <c r="AQ276" s="251"/>
      <c r="AR276" s="251"/>
      <c r="AS276" s="251"/>
      <c r="AT276" s="251"/>
      <c r="AU276" s="251"/>
      <c r="AV276" s="251"/>
      <c r="AW276" s="251"/>
      <c r="AX276" s="251"/>
      <c r="AY276" s="251"/>
      <c r="AZ276" s="251"/>
      <c r="BA276" s="2878"/>
      <c r="BB276" s="357" t="s">
        <v>115</v>
      </c>
      <c r="BC276" s="1283" t="s">
        <v>36</v>
      </c>
      <c r="BD276" s="1303" t="s">
        <v>36</v>
      </c>
      <c r="BE276" s="1303" t="s">
        <v>36</v>
      </c>
      <c r="BF276" s="1303" t="s">
        <v>36</v>
      </c>
      <c r="BG276" s="1324" t="s">
        <v>36</v>
      </c>
      <c r="BH276" s="1345" t="s">
        <v>36</v>
      </c>
      <c r="BI276" s="1303" t="s">
        <v>36</v>
      </c>
      <c r="BJ276" s="1303" t="s">
        <v>36</v>
      </c>
      <c r="BK276" s="1303" t="s">
        <v>36</v>
      </c>
      <c r="BL276" s="1324" t="s">
        <v>36</v>
      </c>
      <c r="BM276" s="1345" t="s">
        <v>36</v>
      </c>
      <c r="BN276" s="1303" t="s">
        <v>36</v>
      </c>
      <c r="BO276" s="1303" t="s">
        <v>36</v>
      </c>
      <c r="BP276" s="1303" t="s">
        <v>36</v>
      </c>
      <c r="BQ276" s="1324" t="s">
        <v>36</v>
      </c>
      <c r="BR276" s="1345" t="s">
        <v>36</v>
      </c>
      <c r="BS276" s="1303" t="s">
        <v>36</v>
      </c>
      <c r="BT276" s="1303" t="s">
        <v>36</v>
      </c>
      <c r="BU276" s="1303" t="s">
        <v>36</v>
      </c>
      <c r="BV276" s="1303" t="s">
        <v>36</v>
      </c>
      <c r="BW276" s="1303" t="s">
        <v>36</v>
      </c>
      <c r="BX276" s="1303" t="s">
        <v>36</v>
      </c>
      <c r="BY276" s="1364" t="s">
        <v>36</v>
      </c>
      <c r="BZ276" s="1364" t="s">
        <v>36</v>
      </c>
      <c r="CA276" s="1364" t="s">
        <v>36</v>
      </c>
      <c r="CB276" s="1364" t="s">
        <v>36</v>
      </c>
      <c r="CC276" s="1364" t="s">
        <v>36</v>
      </c>
      <c r="CD276" s="2543"/>
      <c r="CE276" s="2543"/>
      <c r="CF276" s="2543"/>
      <c r="CG276" s="2543"/>
      <c r="CH276" s="2543"/>
      <c r="CI276" s="2543"/>
      <c r="CJ276" s="2543"/>
      <c r="CK276" s="2543"/>
      <c r="CL276" s="2543"/>
      <c r="CM276" s="2543"/>
      <c r="CN276" s="2543"/>
      <c r="CO276" s="2543"/>
      <c r="CP276" s="2543"/>
      <c r="CQ276" s="2543"/>
      <c r="CR276" s="2543"/>
      <c r="CS276" s="2543"/>
      <c r="CT276" s="2543"/>
      <c r="CU276" s="2543"/>
      <c r="CV276" s="2543"/>
      <c r="CW276" s="2543"/>
      <c r="CX276" s="2543"/>
      <c r="CY276" s="2543"/>
      <c r="CZ276" s="2543"/>
    </row>
    <row r="277" s="513" customFormat="true" ht="15" customHeight="true" x14ac:dyDescent="0.2">
      <c r="B277" s="510"/>
      <c r="AD277" s="251"/>
      <c r="AE277" s="251"/>
      <c r="AF277" s="251"/>
      <c r="AG277" s="251"/>
      <c r="AH277" s="251"/>
      <c r="AI277" s="251"/>
      <c r="AJ277" s="251"/>
      <c r="AK277" s="251"/>
      <c r="AL277" s="251"/>
      <c r="AM277" s="251"/>
      <c r="AN277" s="251"/>
      <c r="AO277" s="251"/>
      <c r="AP277" s="251"/>
      <c r="AQ277" s="251"/>
      <c r="AR277" s="251"/>
      <c r="AS277" s="251"/>
      <c r="AT277" s="251"/>
      <c r="AU277" s="251"/>
      <c r="AV277" s="251"/>
      <c r="AW277" s="251"/>
      <c r="AX277" s="251"/>
      <c r="AY277" s="251"/>
      <c r="AZ277" s="251"/>
      <c r="BA277" s="2878" t="s">
        <v>78</v>
      </c>
      <c r="BB277" s="357" t="s">
        <v>79</v>
      </c>
      <c r="BC277" s="1283" t="s">
        <v>36</v>
      </c>
      <c r="BD277" s="1303" t="s">
        <v>36</v>
      </c>
      <c r="BE277" s="1303" t="s">
        <v>36</v>
      </c>
      <c r="BF277" s="1303" t="s">
        <v>36</v>
      </c>
      <c r="BG277" s="1324" t="s">
        <v>36</v>
      </c>
      <c r="BH277" s="1345" t="s">
        <v>36</v>
      </c>
      <c r="BI277" s="1303" t="s">
        <v>36</v>
      </c>
      <c r="BJ277" s="1303" t="s">
        <v>36</v>
      </c>
      <c r="BK277" s="1303" t="s">
        <v>36</v>
      </c>
      <c r="BL277" s="1324" t="s">
        <v>36</v>
      </c>
      <c r="BM277" s="1345" t="s">
        <v>36</v>
      </c>
      <c r="BN277" s="1303" t="s">
        <v>36</v>
      </c>
      <c r="BO277" s="1303" t="s">
        <v>36</v>
      </c>
      <c r="BP277" s="1303" t="s">
        <v>36</v>
      </c>
      <c r="BQ277" s="1324" t="s">
        <v>36</v>
      </c>
      <c r="BR277" s="1345" t="s">
        <v>36</v>
      </c>
      <c r="BS277" s="1303" t="s">
        <v>36</v>
      </c>
      <c r="BT277" s="1303" t="s">
        <v>36</v>
      </c>
      <c r="BU277" s="1303" t="s">
        <v>36</v>
      </c>
      <c r="BV277" s="1303" t="s">
        <v>36</v>
      </c>
      <c r="BW277" s="1303" t="s">
        <v>36</v>
      </c>
      <c r="BX277" s="1303" t="s">
        <v>36</v>
      </c>
      <c r="BY277" s="1364" t="s">
        <v>36</v>
      </c>
      <c r="BZ277" s="1364" t="s">
        <v>36</v>
      </c>
      <c r="CA277" s="1364" t="s">
        <v>36</v>
      </c>
      <c r="CB277" s="1364" t="s">
        <v>36</v>
      </c>
      <c r="CC277" s="1364" t="s">
        <v>36</v>
      </c>
      <c r="CD277" s="2543"/>
      <c r="CE277" s="2543"/>
      <c r="CF277" s="2543"/>
      <c r="CG277" s="2543"/>
      <c r="CH277" s="2543"/>
      <c r="CI277" s="2543"/>
      <c r="CJ277" s="2543"/>
      <c r="CK277" s="2543"/>
      <c r="CL277" s="2543"/>
      <c r="CM277" s="2543"/>
      <c r="CN277" s="2543"/>
      <c r="CO277" s="2543"/>
      <c r="CP277" s="2543"/>
      <c r="CQ277" s="2543"/>
      <c r="CR277" s="2543"/>
      <c r="CS277" s="2543"/>
      <c r="CT277" s="2543"/>
      <c r="CU277" s="2543"/>
      <c r="CV277" s="2543"/>
      <c r="CW277" s="2543"/>
      <c r="CX277" s="2543"/>
      <c r="CY277" s="2543"/>
      <c r="CZ277" s="2543"/>
    </row>
    <row r="278" s="513" customFormat="true" ht="15" customHeight="true" x14ac:dyDescent="0.2">
      <c r="B278" s="510"/>
      <c r="AD278" s="251"/>
      <c r="AE278" s="251"/>
      <c r="AF278" s="251"/>
      <c r="AG278" s="251"/>
      <c r="AH278" s="251"/>
      <c r="AI278" s="251"/>
      <c r="AJ278" s="251"/>
      <c r="AK278" s="251"/>
      <c r="AL278" s="251"/>
      <c r="AM278" s="251"/>
      <c r="AN278" s="251"/>
      <c r="AO278" s="251"/>
      <c r="AP278" s="251"/>
      <c r="AQ278" s="251"/>
      <c r="AR278" s="251"/>
      <c r="AS278" s="251"/>
      <c r="AT278" s="251"/>
      <c r="AU278" s="251"/>
      <c r="AV278" s="251"/>
      <c r="AW278" s="251"/>
      <c r="AX278" s="251"/>
      <c r="AY278" s="251"/>
      <c r="AZ278" s="251"/>
      <c r="BA278" s="2878"/>
      <c r="BB278" s="357" t="s">
        <v>80</v>
      </c>
      <c r="BC278" s="1283" t="s">
        <v>36</v>
      </c>
      <c r="BD278" s="1303" t="s">
        <v>36</v>
      </c>
      <c r="BE278" s="1303" t="s">
        <v>36</v>
      </c>
      <c r="BF278" s="1303" t="s">
        <v>36</v>
      </c>
      <c r="BG278" s="1324" t="s">
        <v>36</v>
      </c>
      <c r="BH278" s="1345" t="s">
        <v>36</v>
      </c>
      <c r="BI278" s="1303" t="s">
        <v>36</v>
      </c>
      <c r="BJ278" s="1303" t="s">
        <v>36</v>
      </c>
      <c r="BK278" s="1303" t="s">
        <v>36</v>
      </c>
      <c r="BL278" s="1324" t="s">
        <v>36</v>
      </c>
      <c r="BM278" s="1345" t="s">
        <v>36</v>
      </c>
      <c r="BN278" s="1303" t="s">
        <v>36</v>
      </c>
      <c r="BO278" s="1303" t="s">
        <v>36</v>
      </c>
      <c r="BP278" s="1303" t="s">
        <v>36</v>
      </c>
      <c r="BQ278" s="1324" t="s">
        <v>36</v>
      </c>
      <c r="BR278" s="1345" t="s">
        <v>36</v>
      </c>
      <c r="BS278" s="1303" t="s">
        <v>36</v>
      </c>
      <c r="BT278" s="1303" t="s">
        <v>36</v>
      </c>
      <c r="BU278" s="1303" t="s">
        <v>36</v>
      </c>
      <c r="BV278" s="1303" t="s">
        <v>36</v>
      </c>
      <c r="BW278" s="1303" t="s">
        <v>36</v>
      </c>
      <c r="BX278" s="1303" t="s">
        <v>36</v>
      </c>
      <c r="BY278" s="1364" t="s">
        <v>36</v>
      </c>
      <c r="BZ278" s="1364" t="s">
        <v>36</v>
      </c>
      <c r="CA278" s="1364" t="s">
        <v>36</v>
      </c>
      <c r="CB278" s="1364" t="s">
        <v>36</v>
      </c>
      <c r="CC278" s="1364" t="s">
        <v>36</v>
      </c>
      <c r="CD278" s="2543"/>
      <c r="CE278" s="2543"/>
      <c r="CF278" s="2543"/>
      <c r="CG278" s="2543"/>
      <c r="CH278" s="2543"/>
      <c r="CI278" s="2543"/>
      <c r="CJ278" s="2543"/>
      <c r="CK278" s="2543"/>
      <c r="CL278" s="2543"/>
      <c r="CM278" s="2543"/>
      <c r="CN278" s="2543"/>
      <c r="CO278" s="2543"/>
      <c r="CP278" s="2543"/>
      <c r="CQ278" s="2543"/>
      <c r="CR278" s="2543"/>
      <c r="CS278" s="2543"/>
      <c r="CT278" s="2543"/>
      <c r="CU278" s="2543"/>
      <c r="CV278" s="2543"/>
      <c r="CW278" s="2543"/>
      <c r="CX278" s="2543"/>
      <c r="CY278" s="2543"/>
      <c r="CZ278" s="2543"/>
    </row>
    <row r="279" s="513" customFormat="true" ht="15" customHeight="true" x14ac:dyDescent="0.2">
      <c r="B279" s="510"/>
      <c r="AD279" s="251"/>
      <c r="AE279" s="251"/>
      <c r="AF279" s="251"/>
      <c r="AG279" s="251"/>
      <c r="AH279" s="251"/>
      <c r="AI279" s="251"/>
      <c r="AJ279" s="251"/>
      <c r="AK279" s="251"/>
      <c r="AL279" s="251"/>
      <c r="AM279" s="251"/>
      <c r="AN279" s="251"/>
      <c r="AO279" s="251"/>
      <c r="AP279" s="251"/>
      <c r="AQ279" s="251"/>
      <c r="AR279" s="251"/>
      <c r="AS279" s="251"/>
      <c r="AT279" s="251"/>
      <c r="AU279" s="251"/>
      <c r="AV279" s="251"/>
      <c r="AW279" s="251"/>
      <c r="AX279" s="251"/>
      <c r="AY279" s="251"/>
      <c r="AZ279" s="251"/>
      <c r="BA279" s="2878"/>
      <c r="BB279" s="357" t="s">
        <v>81</v>
      </c>
      <c r="BC279" s="1283" t="s">
        <v>36</v>
      </c>
      <c r="BD279" s="1304" t="s">
        <v>36</v>
      </c>
      <c r="BE279" s="1304" t="s">
        <v>36</v>
      </c>
      <c r="BF279" s="1304" t="s">
        <v>36</v>
      </c>
      <c r="BG279" s="1325" t="s">
        <v>36</v>
      </c>
      <c r="BH279" s="1283" t="s">
        <v>36</v>
      </c>
      <c r="BI279" s="1304" t="s">
        <v>36</v>
      </c>
      <c r="BJ279" s="1304" t="s">
        <v>36</v>
      </c>
      <c r="BK279" s="1304" t="s">
        <v>36</v>
      </c>
      <c r="BL279" s="1325" t="s">
        <v>36</v>
      </c>
      <c r="BM279" s="1283" t="s">
        <v>36</v>
      </c>
      <c r="BN279" s="1304" t="s">
        <v>36</v>
      </c>
      <c r="BO279" s="1304" t="s">
        <v>36</v>
      </c>
      <c r="BP279" s="1304" t="s">
        <v>36</v>
      </c>
      <c r="BQ279" s="1325" t="s">
        <v>36</v>
      </c>
      <c r="BR279" s="1283" t="s">
        <v>36</v>
      </c>
      <c r="BS279" s="1304" t="s">
        <v>36</v>
      </c>
      <c r="BT279" s="1304" t="s">
        <v>36</v>
      </c>
      <c r="BU279" s="1304" t="s">
        <v>36</v>
      </c>
      <c r="BV279" s="1304" t="s">
        <v>36</v>
      </c>
      <c r="BW279" s="1304" t="s">
        <v>36</v>
      </c>
      <c r="BX279" s="1304" t="s">
        <v>36</v>
      </c>
      <c r="BY279" s="1365" t="s">
        <v>36</v>
      </c>
      <c r="BZ279" s="1365" t="s">
        <v>36</v>
      </c>
      <c r="CA279" s="1365" t="s">
        <v>36</v>
      </c>
      <c r="CB279" s="1365" t="s">
        <v>36</v>
      </c>
      <c r="CC279" s="1365" t="s">
        <v>36</v>
      </c>
      <c r="CD279" s="2544"/>
      <c r="CE279" s="2544"/>
      <c r="CF279" s="2544"/>
      <c r="CG279" s="2544"/>
      <c r="CH279" s="2544"/>
      <c r="CI279" s="2544"/>
      <c r="CJ279" s="2544"/>
      <c r="CK279" s="2544"/>
      <c r="CL279" s="2544"/>
      <c r="CM279" s="2544"/>
      <c r="CN279" s="2544"/>
      <c r="CO279" s="2544"/>
      <c r="CP279" s="2544"/>
      <c r="CQ279" s="2544"/>
      <c r="CR279" s="2544"/>
      <c r="CS279" s="2544"/>
      <c r="CT279" s="2544"/>
      <c r="CU279" s="2544"/>
      <c r="CV279" s="2544"/>
      <c r="CW279" s="2544"/>
      <c r="CX279" s="2544"/>
      <c r="CY279" s="2544"/>
      <c r="CZ279" s="2544"/>
    </row>
    <row r="280" s="161" customFormat="true" ht="15" customHeight="true" x14ac:dyDescent="0.2">
      <c r="AD280" s="834"/>
      <c r="AE280" s="834"/>
      <c r="AF280" s="834"/>
      <c r="AG280" s="834"/>
      <c r="AH280" s="834"/>
      <c r="AI280" s="834"/>
      <c r="AJ280" s="834"/>
      <c r="AK280" s="834"/>
      <c r="AL280" s="834"/>
      <c r="AM280" s="834"/>
      <c r="AN280" s="834"/>
      <c r="AO280" s="834"/>
      <c r="AP280" s="834"/>
      <c r="AQ280" s="834"/>
      <c r="AR280" s="834"/>
      <c r="AS280" s="834"/>
      <c r="AT280" s="834"/>
      <c r="AU280" s="834"/>
      <c r="AV280" s="834"/>
      <c r="AW280" s="834"/>
      <c r="AX280" s="834"/>
      <c r="AY280" s="834"/>
      <c r="AZ280" s="834"/>
      <c r="BA280" s="2878"/>
      <c r="BB280" s="357" t="s">
        <v>82</v>
      </c>
      <c r="BC280" s="1283" t="s">
        <v>36</v>
      </c>
      <c r="BD280" s="1304" t="s">
        <v>36</v>
      </c>
      <c r="BE280" s="1304" t="s">
        <v>36</v>
      </c>
      <c r="BF280" s="1304" t="s">
        <v>36</v>
      </c>
      <c r="BG280" s="1325" t="s">
        <v>36</v>
      </c>
      <c r="BH280" s="1283" t="s">
        <v>36</v>
      </c>
      <c r="BI280" s="1304" t="s">
        <v>36</v>
      </c>
      <c r="BJ280" s="1304" t="s">
        <v>36</v>
      </c>
      <c r="BK280" s="1304" t="s">
        <v>36</v>
      </c>
      <c r="BL280" s="1325" t="s">
        <v>36</v>
      </c>
      <c r="BM280" s="1283" t="s">
        <v>36</v>
      </c>
      <c r="BN280" s="1304" t="s">
        <v>36</v>
      </c>
      <c r="BO280" s="1304" t="s">
        <v>36</v>
      </c>
      <c r="BP280" s="1304" t="s">
        <v>36</v>
      </c>
      <c r="BQ280" s="1325" t="s">
        <v>36</v>
      </c>
      <c r="BR280" s="1283" t="s">
        <v>36</v>
      </c>
      <c r="BS280" s="1304" t="s">
        <v>36</v>
      </c>
      <c r="BT280" s="1304" t="s">
        <v>36</v>
      </c>
      <c r="BU280" s="1304" t="s">
        <v>36</v>
      </c>
      <c r="BV280" s="1304" t="s">
        <v>36</v>
      </c>
      <c r="BW280" s="1304" t="s">
        <v>36</v>
      </c>
      <c r="BX280" s="1304" t="s">
        <v>36</v>
      </c>
      <c r="BY280" s="1365" t="s">
        <v>36</v>
      </c>
      <c r="BZ280" s="1365" t="s">
        <v>36</v>
      </c>
      <c r="CA280" s="1365" t="s">
        <v>36</v>
      </c>
      <c r="CB280" s="1365" t="s">
        <v>36</v>
      </c>
      <c r="CC280" s="1365" t="s">
        <v>36</v>
      </c>
      <c r="CD280" s="2544"/>
      <c r="CE280" s="2544"/>
      <c r="CF280" s="2544"/>
      <c r="CG280" s="2544"/>
      <c r="CH280" s="2544"/>
      <c r="CI280" s="2544"/>
      <c r="CJ280" s="2544"/>
      <c r="CK280" s="2544"/>
      <c r="CL280" s="2544"/>
      <c r="CM280" s="2544"/>
      <c r="CN280" s="2544"/>
      <c r="CO280" s="2544"/>
      <c r="CP280" s="2544"/>
      <c r="CQ280" s="2544"/>
      <c r="CR280" s="2544"/>
      <c r="CS280" s="2544"/>
      <c r="CT280" s="2544"/>
      <c r="CU280" s="2544"/>
      <c r="CV280" s="2544"/>
      <c r="CW280" s="2544"/>
      <c r="CX280" s="2544"/>
      <c r="CY280" s="2544"/>
      <c r="CZ280" s="2544"/>
    </row>
    <row r="281" s="161" customFormat="true" ht="15" customHeight="true" x14ac:dyDescent="0.2">
      <c r="AD281" s="834"/>
      <c r="AE281" s="834"/>
      <c r="AF281" s="834"/>
      <c r="AG281" s="834"/>
      <c r="AH281" s="834"/>
      <c r="AI281" s="834"/>
      <c r="AJ281" s="834"/>
      <c r="AK281" s="834"/>
      <c r="AL281" s="834"/>
      <c r="AM281" s="834"/>
      <c r="AN281" s="834"/>
      <c r="AO281" s="834"/>
      <c r="AP281" s="834"/>
      <c r="AQ281" s="834"/>
      <c r="AR281" s="834"/>
      <c r="AS281" s="834"/>
      <c r="AT281" s="834"/>
      <c r="AU281" s="834"/>
      <c r="AV281" s="834"/>
      <c r="AW281" s="834"/>
      <c r="AX281" s="834"/>
      <c r="AY281" s="834"/>
      <c r="AZ281" s="834"/>
      <c r="BA281" s="2878"/>
      <c r="BB281" s="357" t="s">
        <v>83</v>
      </c>
      <c r="BC281" s="1283" t="s">
        <v>36</v>
      </c>
      <c r="BD281" s="1304" t="s">
        <v>36</v>
      </c>
      <c r="BE281" s="1304" t="s">
        <v>36</v>
      </c>
      <c r="BF281" s="1304" t="s">
        <v>36</v>
      </c>
      <c r="BG281" s="1325" t="s">
        <v>36</v>
      </c>
      <c r="BH281" s="1283" t="s">
        <v>36</v>
      </c>
      <c r="BI281" s="1304" t="s">
        <v>36</v>
      </c>
      <c r="BJ281" s="1304" t="s">
        <v>36</v>
      </c>
      <c r="BK281" s="1304" t="s">
        <v>36</v>
      </c>
      <c r="BL281" s="1325" t="s">
        <v>36</v>
      </c>
      <c r="BM281" s="1283" t="s">
        <v>36</v>
      </c>
      <c r="BN281" s="1304" t="s">
        <v>36</v>
      </c>
      <c r="BO281" s="1304" t="s">
        <v>36</v>
      </c>
      <c r="BP281" s="1304" t="s">
        <v>36</v>
      </c>
      <c r="BQ281" s="1325" t="s">
        <v>36</v>
      </c>
      <c r="BR281" s="1283" t="s">
        <v>36</v>
      </c>
      <c r="BS281" s="1304" t="s">
        <v>36</v>
      </c>
      <c r="BT281" s="1304" t="s">
        <v>36</v>
      </c>
      <c r="BU281" s="1304" t="s">
        <v>36</v>
      </c>
      <c r="BV281" s="1304" t="s">
        <v>36</v>
      </c>
      <c r="BW281" s="1304" t="s">
        <v>36</v>
      </c>
      <c r="BX281" s="1304" t="s">
        <v>36</v>
      </c>
      <c r="BY281" s="1365" t="s">
        <v>36</v>
      </c>
      <c r="BZ281" s="1365" t="s">
        <v>36</v>
      </c>
      <c r="CA281" s="1365" t="s">
        <v>36</v>
      </c>
      <c r="CB281" s="1365" t="s">
        <v>36</v>
      </c>
      <c r="CC281" s="1365" t="s">
        <v>36</v>
      </c>
      <c r="CD281" s="2544"/>
      <c r="CE281" s="2544"/>
      <c r="CF281" s="2544"/>
      <c r="CG281" s="2544"/>
      <c r="CH281" s="2544"/>
      <c r="CI281" s="2544"/>
      <c r="CJ281" s="2544"/>
      <c r="CK281" s="2544"/>
      <c r="CL281" s="2544"/>
      <c r="CM281" s="2544"/>
      <c r="CN281" s="2544"/>
      <c r="CO281" s="2544"/>
      <c r="CP281" s="2544"/>
      <c r="CQ281" s="2544"/>
      <c r="CR281" s="2544"/>
      <c r="CS281" s="2544"/>
      <c r="CT281" s="2544"/>
      <c r="CU281" s="2544"/>
      <c r="CV281" s="2544"/>
      <c r="CW281" s="2544"/>
      <c r="CX281" s="2544"/>
      <c r="CY281" s="2544"/>
      <c r="CZ281" s="2544"/>
    </row>
    <row r="282" s="161" customFormat="true" ht="15" customHeight="true" x14ac:dyDescent="0.2">
      <c r="AD282" s="834"/>
      <c r="AE282" s="834"/>
      <c r="AF282" s="834"/>
      <c r="AG282" s="834"/>
      <c r="AH282" s="834"/>
      <c r="AI282" s="834"/>
      <c r="AJ282" s="834"/>
      <c r="AK282" s="834"/>
      <c r="AL282" s="834"/>
      <c r="AM282" s="834"/>
      <c r="AN282" s="834"/>
      <c r="AO282" s="834"/>
      <c r="AP282" s="834"/>
      <c r="AQ282" s="834"/>
      <c r="AR282" s="834"/>
      <c r="AS282" s="834"/>
      <c r="AT282" s="834"/>
      <c r="AU282" s="834"/>
      <c r="AV282" s="834"/>
      <c r="AW282" s="834"/>
      <c r="AX282" s="834"/>
      <c r="AY282" s="834"/>
      <c r="AZ282" s="834"/>
      <c r="BA282" s="2878"/>
      <c r="BB282" s="357" t="s">
        <v>84</v>
      </c>
      <c r="BC282" s="1283" t="s">
        <v>36</v>
      </c>
      <c r="BD282" s="1304" t="s">
        <v>36</v>
      </c>
      <c r="BE282" s="1304" t="s">
        <v>36</v>
      </c>
      <c r="BF282" s="1304" t="s">
        <v>36</v>
      </c>
      <c r="BG282" s="1325" t="s">
        <v>36</v>
      </c>
      <c r="BH282" s="1283" t="s">
        <v>36</v>
      </c>
      <c r="BI282" s="1304" t="s">
        <v>36</v>
      </c>
      <c r="BJ282" s="1304" t="s">
        <v>36</v>
      </c>
      <c r="BK282" s="1304" t="s">
        <v>36</v>
      </c>
      <c r="BL282" s="1325" t="s">
        <v>36</v>
      </c>
      <c r="BM282" s="1283" t="s">
        <v>36</v>
      </c>
      <c r="BN282" s="1304" t="s">
        <v>36</v>
      </c>
      <c r="BO282" s="1304" t="s">
        <v>36</v>
      </c>
      <c r="BP282" s="1304" t="s">
        <v>36</v>
      </c>
      <c r="BQ282" s="1325" t="s">
        <v>36</v>
      </c>
      <c r="BR282" s="1283" t="s">
        <v>36</v>
      </c>
      <c r="BS282" s="1304" t="s">
        <v>36</v>
      </c>
      <c r="BT282" s="1304" t="s">
        <v>36</v>
      </c>
      <c r="BU282" s="1304" t="s">
        <v>36</v>
      </c>
      <c r="BV282" s="1304" t="s">
        <v>36</v>
      </c>
      <c r="BW282" s="1304" t="s">
        <v>36</v>
      </c>
      <c r="BX282" s="1304" t="s">
        <v>36</v>
      </c>
      <c r="BY282" s="1365" t="s">
        <v>36</v>
      </c>
      <c r="BZ282" s="1365" t="s">
        <v>36</v>
      </c>
      <c r="CA282" s="1365" t="s">
        <v>36</v>
      </c>
      <c r="CB282" s="1365" t="s">
        <v>36</v>
      </c>
      <c r="CC282" s="1365" t="s">
        <v>36</v>
      </c>
      <c r="CD282" s="2544"/>
      <c r="CE282" s="2544"/>
      <c r="CF282" s="2544"/>
      <c r="CG282" s="2544"/>
      <c r="CH282" s="2544"/>
      <c r="CI282" s="2544"/>
      <c r="CJ282" s="2544"/>
      <c r="CK282" s="2544"/>
      <c r="CL282" s="2544"/>
      <c r="CM282" s="2544"/>
      <c r="CN282" s="2544"/>
      <c r="CO282" s="2544"/>
      <c r="CP282" s="2544"/>
      <c r="CQ282" s="2544"/>
      <c r="CR282" s="2544"/>
      <c r="CS282" s="2544"/>
      <c r="CT282" s="2544"/>
      <c r="CU282" s="2544"/>
      <c r="CV282" s="2544"/>
      <c r="CW282" s="2544"/>
      <c r="CX282" s="2544"/>
      <c r="CY282" s="2544"/>
      <c r="CZ282" s="2544"/>
    </row>
    <row r="283" s="161" customFormat="true" ht="15" customHeight="true" x14ac:dyDescent="0.2">
      <c r="AD283" s="834"/>
      <c r="AE283" s="834"/>
      <c r="AF283" s="834"/>
      <c r="AG283" s="834"/>
      <c r="AH283" s="834"/>
      <c r="AI283" s="834"/>
      <c r="AJ283" s="834"/>
      <c r="AK283" s="834"/>
      <c r="AL283" s="834"/>
      <c r="AM283" s="834"/>
      <c r="AN283" s="834"/>
      <c r="AO283" s="834"/>
      <c r="AP283" s="834"/>
      <c r="AQ283" s="834"/>
      <c r="AR283" s="834"/>
      <c r="AS283" s="834"/>
      <c r="AT283" s="834"/>
      <c r="AU283" s="834"/>
      <c r="AV283" s="834"/>
      <c r="AW283" s="834"/>
      <c r="AX283" s="834"/>
      <c r="AY283" s="834"/>
      <c r="AZ283" s="834"/>
      <c r="BA283" s="2878"/>
      <c r="BB283" s="357" t="s">
        <v>85</v>
      </c>
      <c r="BC283" s="1283" t="s">
        <v>36</v>
      </c>
      <c r="BD283" s="1304" t="s">
        <v>36</v>
      </c>
      <c r="BE283" s="1304" t="s">
        <v>36</v>
      </c>
      <c r="BF283" s="1304" t="s">
        <v>36</v>
      </c>
      <c r="BG283" s="1325" t="s">
        <v>36</v>
      </c>
      <c r="BH283" s="1283" t="s">
        <v>36</v>
      </c>
      <c r="BI283" s="1304" t="s">
        <v>36</v>
      </c>
      <c r="BJ283" s="1304" t="s">
        <v>36</v>
      </c>
      <c r="BK283" s="1304" t="s">
        <v>36</v>
      </c>
      <c r="BL283" s="1325" t="s">
        <v>36</v>
      </c>
      <c r="BM283" s="1283" t="s">
        <v>36</v>
      </c>
      <c r="BN283" s="1304" t="s">
        <v>36</v>
      </c>
      <c r="BO283" s="1304" t="s">
        <v>36</v>
      </c>
      <c r="BP283" s="1304" t="s">
        <v>36</v>
      </c>
      <c r="BQ283" s="1325" t="s">
        <v>36</v>
      </c>
      <c r="BR283" s="1283" t="s">
        <v>36</v>
      </c>
      <c r="BS283" s="1304" t="s">
        <v>36</v>
      </c>
      <c r="BT283" s="1304" t="s">
        <v>36</v>
      </c>
      <c r="BU283" s="1304" t="s">
        <v>36</v>
      </c>
      <c r="BV283" s="1304" t="s">
        <v>36</v>
      </c>
      <c r="BW283" s="1304" t="s">
        <v>36</v>
      </c>
      <c r="BX283" s="1304" t="s">
        <v>36</v>
      </c>
      <c r="BY283" s="1365" t="s">
        <v>36</v>
      </c>
      <c r="BZ283" s="1365" t="s">
        <v>36</v>
      </c>
      <c r="CA283" s="1365" t="s">
        <v>36</v>
      </c>
      <c r="CB283" s="1365" t="s">
        <v>36</v>
      </c>
      <c r="CC283" s="1365" t="s">
        <v>36</v>
      </c>
      <c r="CD283" s="2544"/>
      <c r="CE283" s="2544"/>
      <c r="CF283" s="2544"/>
      <c r="CG283" s="2544"/>
      <c r="CH283" s="2544"/>
      <c r="CI283" s="2544"/>
      <c r="CJ283" s="2544"/>
      <c r="CK283" s="2544"/>
      <c r="CL283" s="2544"/>
      <c r="CM283" s="2544"/>
      <c r="CN283" s="2544"/>
      <c r="CO283" s="2544"/>
      <c r="CP283" s="2544"/>
      <c r="CQ283" s="2544"/>
      <c r="CR283" s="2544"/>
      <c r="CS283" s="2544"/>
      <c r="CT283" s="2544"/>
      <c r="CU283" s="2544"/>
      <c r="CV283" s="2544"/>
      <c r="CW283" s="2544"/>
      <c r="CX283" s="2544"/>
      <c r="CY283" s="2544"/>
      <c r="CZ283" s="2544"/>
    </row>
    <row r="284" s="161" customFormat="true" ht="15" customHeight="true" x14ac:dyDescent="0.2">
      <c r="AD284" s="834"/>
      <c r="AE284" s="834"/>
      <c r="AF284" s="834"/>
      <c r="AG284" s="834"/>
      <c r="AH284" s="834"/>
      <c r="AI284" s="834"/>
      <c r="AJ284" s="834"/>
      <c r="AK284" s="834"/>
      <c r="AL284" s="834"/>
      <c r="AM284" s="834"/>
      <c r="AN284" s="834"/>
      <c r="AO284" s="834"/>
      <c r="AP284" s="834"/>
      <c r="AQ284" s="834"/>
      <c r="AR284" s="834"/>
      <c r="AS284" s="834"/>
      <c r="AT284" s="834"/>
      <c r="AU284" s="834"/>
      <c r="AV284" s="834"/>
      <c r="AW284" s="834"/>
      <c r="AX284" s="834"/>
      <c r="AY284" s="834"/>
      <c r="AZ284" s="834"/>
      <c r="BA284" s="2880"/>
      <c r="BB284" s="358" t="s">
        <v>115</v>
      </c>
      <c r="BC284" s="1284" t="s">
        <v>36</v>
      </c>
      <c r="BD284" s="1305" t="s">
        <v>36</v>
      </c>
      <c r="BE284" s="1305" t="s">
        <v>36</v>
      </c>
      <c r="BF284" s="1305" t="s">
        <v>36</v>
      </c>
      <c r="BG284" s="1326" t="s">
        <v>36</v>
      </c>
      <c r="BH284" s="1346" t="s">
        <v>36</v>
      </c>
      <c r="BI284" s="1305" t="s">
        <v>36</v>
      </c>
      <c r="BJ284" s="1305" t="s">
        <v>36</v>
      </c>
      <c r="BK284" s="1305" t="s">
        <v>36</v>
      </c>
      <c r="BL284" s="1326" t="s">
        <v>36</v>
      </c>
      <c r="BM284" s="1346" t="s">
        <v>36</v>
      </c>
      <c r="BN284" s="1305" t="s">
        <v>36</v>
      </c>
      <c r="BO284" s="1305" t="s">
        <v>36</v>
      </c>
      <c r="BP284" s="1305" t="s">
        <v>36</v>
      </c>
      <c r="BQ284" s="1326" t="s">
        <v>36</v>
      </c>
      <c r="BR284" s="1346" t="s">
        <v>36</v>
      </c>
      <c r="BS284" s="1305" t="s">
        <v>36</v>
      </c>
      <c r="BT284" s="1305" t="s">
        <v>36</v>
      </c>
      <c r="BU284" s="1305" t="s">
        <v>36</v>
      </c>
      <c r="BV284" s="1305" t="s">
        <v>36</v>
      </c>
      <c r="BW284" s="1305" t="s">
        <v>36</v>
      </c>
      <c r="BX284" s="1305" t="s">
        <v>36</v>
      </c>
      <c r="BY284" s="1366" t="s">
        <v>36</v>
      </c>
      <c r="BZ284" s="1366" t="s">
        <v>36</v>
      </c>
      <c r="CA284" s="1366" t="s">
        <v>36</v>
      </c>
      <c r="CB284" s="1366" t="s">
        <v>36</v>
      </c>
      <c r="CC284" s="1366" t="s">
        <v>36</v>
      </c>
      <c r="CD284" s="2545"/>
      <c r="CE284" s="2545"/>
      <c r="CF284" s="2545"/>
      <c r="CG284" s="2545"/>
      <c r="CH284" s="2545"/>
      <c r="CI284" s="2545"/>
      <c r="CJ284" s="2545"/>
      <c r="CK284" s="2545"/>
      <c r="CL284" s="2545"/>
      <c r="CM284" s="2545"/>
      <c r="CN284" s="2545"/>
      <c r="CO284" s="2545"/>
      <c r="CP284" s="2545"/>
      <c r="CQ284" s="2545"/>
      <c r="CR284" s="2545"/>
      <c r="CS284" s="2545"/>
      <c r="CT284" s="2545"/>
      <c r="CU284" s="2545"/>
      <c r="CV284" s="2545"/>
      <c r="CW284" s="2545"/>
      <c r="CX284" s="2545"/>
      <c r="CY284" s="2545"/>
      <c r="CZ284" s="2545"/>
    </row>
    <row r="285" s="161" customFormat="true" ht="15" customHeight="true" x14ac:dyDescent="0.2">
      <c r="AD285" s="834"/>
      <c r="AE285" s="834"/>
      <c r="AF285" s="834"/>
      <c r="AG285" s="834"/>
      <c r="AH285" s="834"/>
      <c r="AI285" s="834"/>
      <c r="AJ285" s="834"/>
      <c r="AK285" s="834"/>
      <c r="AL285" s="834"/>
      <c r="AM285" s="834"/>
      <c r="AN285" s="834"/>
      <c r="AO285" s="834"/>
      <c r="AP285" s="834"/>
      <c r="AQ285" s="834"/>
      <c r="AR285" s="834"/>
      <c r="AS285" s="834"/>
      <c r="AT285" s="834"/>
      <c r="AU285" s="834"/>
      <c r="AV285" s="834"/>
      <c r="AW285" s="834"/>
      <c r="AX285" s="834"/>
      <c r="AY285" s="834"/>
      <c r="AZ285" s="834"/>
      <c r="BA285" s="158"/>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8"/>
      <c r="BZ285" s="250"/>
      <c r="CA285" s="250"/>
      <c r="CB285" s="250"/>
      <c r="CC285" s="250"/>
      <c r="CD285" s="250"/>
      <c r="CE285" s="250"/>
      <c r="CF285" s="250"/>
      <c r="CG285" s="250"/>
      <c r="CH285" s="250"/>
      <c r="CI285" s="250"/>
      <c r="CJ285" s="250"/>
      <c r="CK285" s="250"/>
      <c r="CL285" s="250"/>
      <c r="CM285" s="250"/>
      <c r="CN285" s="250"/>
      <c r="CO285" s="250"/>
      <c r="CP285" s="250"/>
      <c r="CQ285" s="250"/>
      <c r="CR285" s="250"/>
      <c r="CS285" s="250"/>
      <c r="CT285" s="250"/>
      <c r="CU285" s="250"/>
      <c r="CV285" s="250"/>
      <c r="CW285" s="250"/>
      <c r="CX285" s="250"/>
      <c r="CY285" s="250"/>
      <c r="CZ285" s="250"/>
    </row>
    <row r="286" s="161" customFormat="true" ht="15" customHeight="true" x14ac:dyDescent="0.2">
      <c r="AD286" s="834"/>
      <c r="AE286" s="834"/>
      <c r="AF286" s="834"/>
      <c r="AG286" s="834"/>
      <c r="AH286" s="834"/>
      <c r="AI286" s="834"/>
      <c r="AJ286" s="834"/>
      <c r="AK286" s="834"/>
      <c r="AL286" s="834"/>
      <c r="AM286" s="834"/>
      <c r="AN286" s="834"/>
      <c r="AO286" s="834"/>
      <c r="AP286" s="834"/>
      <c r="AQ286" s="834"/>
      <c r="AR286" s="834"/>
      <c r="AS286" s="834"/>
      <c r="AT286" s="834"/>
      <c r="AU286" s="834"/>
      <c r="AV286" s="834"/>
      <c r="AW286" s="834"/>
      <c r="AX286" s="834"/>
      <c r="AY286" s="834"/>
      <c r="AZ286" s="834"/>
      <c r="BA286" s="158"/>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8"/>
      <c r="BZ286" s="250"/>
      <c r="CA286" s="250"/>
      <c r="CB286" s="250"/>
      <c r="CC286" s="250"/>
      <c r="CD286" s="250"/>
      <c r="CE286" s="250"/>
      <c r="CF286" s="250"/>
      <c r="CG286" s="250"/>
      <c r="CH286" s="250"/>
      <c r="CI286" s="250"/>
      <c r="CJ286" s="250"/>
      <c r="CK286" s="250"/>
      <c r="CL286" s="250"/>
      <c r="CM286" s="250"/>
      <c r="CN286" s="250"/>
      <c r="CO286" s="250"/>
      <c r="CP286" s="250"/>
      <c r="CQ286" s="250"/>
      <c r="CR286" s="250"/>
      <c r="CS286" s="250"/>
      <c r="CT286" s="250"/>
      <c r="CU286" s="250"/>
      <c r="CV286" s="250"/>
      <c r="CW286" s="250"/>
      <c r="CX286" s="250"/>
      <c r="CY286" s="250"/>
      <c r="CZ286" s="250"/>
    </row>
    <row r="287" s="161" customFormat="true" ht="15" customHeight="true" x14ac:dyDescent="0.2">
      <c r="AD287" s="834"/>
      <c r="AE287" s="834"/>
      <c r="AF287" s="834"/>
      <c r="AG287" s="834"/>
      <c r="AH287" s="834"/>
      <c r="AI287" s="834"/>
      <c r="AJ287" s="834"/>
      <c r="AK287" s="834"/>
      <c r="AL287" s="834"/>
      <c r="AM287" s="834"/>
      <c r="AN287" s="834"/>
      <c r="AO287" s="834"/>
      <c r="AP287" s="834"/>
      <c r="AQ287" s="834"/>
      <c r="AR287" s="834"/>
      <c r="AS287" s="834"/>
      <c r="AT287" s="834"/>
      <c r="AU287" s="834"/>
      <c r="AV287" s="834"/>
      <c r="AW287" s="834"/>
      <c r="AX287" s="834"/>
      <c r="AY287" s="834"/>
      <c r="AZ287" s="834"/>
      <c r="BA287" s="158"/>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8"/>
      <c r="BZ287" s="250"/>
      <c r="CA287" s="250"/>
      <c r="CB287" s="250"/>
      <c r="CC287" s="250"/>
      <c r="CD287" s="250"/>
      <c r="CE287" s="250"/>
      <c r="CF287" s="250"/>
      <c r="CG287" s="250"/>
      <c r="CH287" s="250"/>
      <c r="CI287" s="250"/>
      <c r="CJ287" s="250"/>
      <c r="CK287" s="250"/>
      <c r="CL287" s="250"/>
      <c r="CM287" s="250"/>
      <c r="CN287" s="250"/>
      <c r="CO287" s="250"/>
      <c r="CP287" s="250"/>
      <c r="CQ287" s="250"/>
      <c r="CR287" s="250"/>
      <c r="CS287" s="250"/>
      <c r="CT287" s="250"/>
      <c r="CU287" s="250"/>
      <c r="CV287" s="250"/>
      <c r="CW287" s="250"/>
      <c r="CX287" s="250"/>
      <c r="CY287" s="250"/>
      <c r="CZ287" s="250"/>
    </row>
    <row r="288" s="161" customFormat="true" ht="15" customHeight="true" x14ac:dyDescent="0.2">
      <c r="AD288" s="834"/>
      <c r="AE288" s="834"/>
      <c r="AF288" s="834"/>
      <c r="AG288" s="834"/>
      <c r="AH288" s="834"/>
      <c r="AI288" s="834"/>
      <c r="AJ288" s="834"/>
      <c r="AK288" s="834"/>
      <c r="AL288" s="834"/>
      <c r="AM288" s="834"/>
      <c r="AN288" s="834"/>
      <c r="AO288" s="834"/>
      <c r="AP288" s="834"/>
      <c r="AQ288" s="834"/>
      <c r="AR288" s="834"/>
      <c r="AS288" s="834"/>
      <c r="AT288" s="834"/>
      <c r="AU288" s="834"/>
      <c r="AV288" s="834"/>
      <c r="AW288" s="834"/>
      <c r="AX288" s="834"/>
      <c r="AY288" s="834"/>
      <c r="AZ288" s="834"/>
      <c r="BA288" s="158"/>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8"/>
      <c r="BZ288" s="250"/>
      <c r="CA288" s="250"/>
      <c r="CB288" s="250"/>
      <c r="CC288" s="250"/>
      <c r="CD288" s="250"/>
      <c r="CE288" s="250"/>
      <c r="CF288" s="250"/>
      <c r="CG288" s="250"/>
      <c r="CH288" s="250"/>
      <c r="CI288" s="250"/>
      <c r="CJ288" s="250"/>
      <c r="CK288" s="250"/>
      <c r="CL288" s="250"/>
      <c r="CM288" s="250"/>
      <c r="CN288" s="250"/>
      <c r="CO288" s="250"/>
      <c r="CP288" s="250"/>
      <c r="CQ288" s="250"/>
      <c r="CR288" s="250"/>
      <c r="CS288" s="250"/>
      <c r="CT288" s="250"/>
      <c r="CU288" s="250"/>
      <c r="CV288" s="250"/>
      <c r="CW288" s="250"/>
      <c r="CX288" s="250"/>
      <c r="CY288" s="250"/>
      <c r="CZ288" s="250"/>
    </row>
    <row r="289" s="161" customFormat="true" ht="15" customHeight="true" x14ac:dyDescent="0.2">
      <c r="AD289" s="834"/>
      <c r="AE289" s="834"/>
      <c r="AF289" s="834"/>
      <c r="AG289" s="834"/>
      <c r="AH289" s="834"/>
      <c r="AI289" s="834"/>
      <c r="AJ289" s="834"/>
      <c r="AK289" s="834"/>
      <c r="AL289" s="834"/>
      <c r="AM289" s="834"/>
      <c r="AN289" s="834"/>
      <c r="AO289" s="834"/>
      <c r="AP289" s="834"/>
      <c r="AQ289" s="834"/>
      <c r="AR289" s="834"/>
      <c r="AS289" s="834"/>
      <c r="AT289" s="834"/>
      <c r="AU289" s="834"/>
      <c r="AV289" s="834"/>
      <c r="AW289" s="834"/>
      <c r="AX289" s="834"/>
      <c r="AY289" s="834"/>
      <c r="AZ289" s="834"/>
      <c r="BA289" s="158"/>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8"/>
      <c r="BZ289" s="250"/>
      <c r="CA289" s="250"/>
      <c r="CB289" s="250"/>
      <c r="CC289" s="250"/>
      <c r="CD289" s="250"/>
      <c r="CE289" s="250"/>
      <c r="CF289" s="250"/>
      <c r="CG289" s="250"/>
      <c r="CH289" s="250"/>
      <c r="CI289" s="250"/>
      <c r="CJ289" s="250"/>
      <c r="CK289" s="250"/>
      <c r="CL289" s="250"/>
      <c r="CM289" s="250"/>
      <c r="CN289" s="250"/>
      <c r="CO289" s="250"/>
      <c r="CP289" s="250"/>
      <c r="CQ289" s="250"/>
      <c r="CR289" s="250"/>
      <c r="CS289" s="250"/>
      <c r="CT289" s="250"/>
      <c r="CU289" s="250"/>
      <c r="CV289" s="250"/>
      <c r="CW289" s="250"/>
      <c r="CX289" s="250"/>
      <c r="CY289" s="250"/>
      <c r="CZ289" s="250"/>
    </row>
    <row r="290" s="161" customFormat="true" ht="15" customHeight="true" x14ac:dyDescent="0.2">
      <c r="AD290" s="834"/>
      <c r="AE290" s="834"/>
      <c r="AF290" s="834"/>
      <c r="AG290" s="834"/>
      <c r="AH290" s="834"/>
      <c r="AI290" s="834"/>
      <c r="AJ290" s="834"/>
      <c r="AK290" s="834"/>
      <c r="AL290" s="834"/>
      <c r="AM290" s="834"/>
      <c r="AN290" s="834"/>
      <c r="AO290" s="834"/>
      <c r="AP290" s="834"/>
      <c r="AQ290" s="834"/>
      <c r="AR290" s="834"/>
      <c r="AS290" s="834"/>
      <c r="AT290" s="834"/>
      <c r="AU290" s="834"/>
      <c r="AV290" s="834"/>
      <c r="AW290" s="834"/>
      <c r="AX290" s="834"/>
      <c r="AY290" s="834"/>
      <c r="AZ290" s="834"/>
      <c r="BA290" s="158"/>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8"/>
      <c r="BZ290" s="250"/>
      <c r="CA290" s="250"/>
      <c r="CB290" s="250"/>
      <c r="CC290" s="250"/>
      <c r="CD290" s="250"/>
      <c r="CE290" s="250"/>
      <c r="CF290" s="250"/>
      <c r="CG290" s="250"/>
      <c r="CH290" s="250"/>
      <c r="CI290" s="250"/>
      <c r="CJ290" s="250"/>
      <c r="CK290" s="250"/>
      <c r="CL290" s="250"/>
      <c r="CM290" s="250"/>
      <c r="CN290" s="250"/>
      <c r="CO290" s="250"/>
      <c r="CP290" s="250"/>
      <c r="CQ290" s="250"/>
      <c r="CR290" s="250"/>
      <c r="CS290" s="250"/>
      <c r="CT290" s="250"/>
      <c r="CU290" s="250"/>
      <c r="CV290" s="250"/>
      <c r="CW290" s="250"/>
      <c r="CX290" s="250"/>
      <c r="CY290" s="250"/>
      <c r="CZ290" s="250"/>
    </row>
    <row r="291" s="161" customFormat="true" ht="15" customHeight="true" x14ac:dyDescent="0.2">
      <c r="AD291" s="834"/>
      <c r="AE291" s="834"/>
      <c r="AF291" s="834"/>
      <c r="AG291" s="834"/>
      <c r="AH291" s="834"/>
      <c r="AI291" s="834"/>
      <c r="AJ291" s="834"/>
      <c r="AK291" s="834"/>
      <c r="AL291" s="834"/>
      <c r="AM291" s="834"/>
      <c r="AN291" s="834"/>
      <c r="AO291" s="834"/>
      <c r="AP291" s="834"/>
      <c r="AQ291" s="834"/>
      <c r="AR291" s="834"/>
      <c r="AS291" s="834"/>
      <c r="AT291" s="834"/>
      <c r="AU291" s="834"/>
      <c r="AV291" s="834"/>
      <c r="AW291" s="834"/>
      <c r="AX291" s="834"/>
      <c r="AY291" s="834"/>
      <c r="AZ291" s="834"/>
      <c r="BA291" s="158"/>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8"/>
      <c r="BZ291" s="250"/>
      <c r="CA291" s="250"/>
      <c r="CB291" s="250"/>
      <c r="CC291" s="250"/>
      <c r="CD291" s="250"/>
      <c r="CE291" s="250"/>
      <c r="CF291" s="250"/>
      <c r="CG291" s="250"/>
      <c r="CH291" s="250"/>
      <c r="CI291" s="250"/>
      <c r="CJ291" s="250"/>
      <c r="CK291" s="250"/>
      <c r="CL291" s="250"/>
      <c r="CM291" s="250"/>
      <c r="CN291" s="250"/>
      <c r="CO291" s="250"/>
      <c r="CP291" s="250"/>
      <c r="CQ291" s="250"/>
      <c r="CR291" s="250"/>
      <c r="CS291" s="250"/>
      <c r="CT291" s="250"/>
      <c r="CU291" s="250"/>
      <c r="CV291" s="250"/>
      <c r="CW291" s="250"/>
      <c r="CX291" s="250"/>
      <c r="CY291" s="250"/>
      <c r="CZ291" s="250"/>
    </row>
    <row r="292" s="161" customFormat="true" ht="15" customHeight="true" x14ac:dyDescent="0.2">
      <c r="AD292" s="834"/>
      <c r="AE292" s="834"/>
      <c r="AF292" s="834"/>
      <c r="AG292" s="834"/>
      <c r="AH292" s="834"/>
      <c r="AI292" s="834"/>
      <c r="AJ292" s="834"/>
      <c r="AK292" s="834"/>
      <c r="AL292" s="834"/>
      <c r="AM292" s="834"/>
      <c r="AN292" s="834"/>
      <c r="AO292" s="834"/>
      <c r="AP292" s="834"/>
      <c r="AQ292" s="834"/>
      <c r="AR292" s="834"/>
      <c r="AS292" s="834"/>
      <c r="AT292" s="834"/>
      <c r="AU292" s="834"/>
      <c r="AV292" s="834"/>
      <c r="AW292" s="834"/>
      <c r="AX292" s="834"/>
      <c r="AY292" s="834"/>
      <c r="AZ292" s="834"/>
      <c r="BA292" s="158"/>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8"/>
      <c r="BZ292" s="250"/>
      <c r="CA292" s="250"/>
      <c r="CB292" s="250"/>
      <c r="CC292" s="250"/>
      <c r="CD292" s="250"/>
      <c r="CE292" s="250"/>
      <c r="CF292" s="250"/>
      <c r="CG292" s="250"/>
      <c r="CH292" s="250"/>
      <c r="CI292" s="250"/>
      <c r="CJ292" s="250"/>
      <c r="CK292" s="250"/>
      <c r="CL292" s="250"/>
      <c r="CM292" s="250"/>
      <c r="CN292" s="250"/>
      <c r="CO292" s="250"/>
      <c r="CP292" s="250"/>
      <c r="CQ292" s="250"/>
      <c r="CR292" s="250"/>
      <c r="CS292" s="250"/>
      <c r="CT292" s="250"/>
      <c r="CU292" s="250"/>
      <c r="CV292" s="250"/>
      <c r="CW292" s="250"/>
      <c r="CX292" s="250"/>
      <c r="CY292" s="250"/>
      <c r="CZ292" s="250"/>
    </row>
    <row r="293" s="161" customFormat="true" ht="15" customHeight="true" x14ac:dyDescent="0.2">
      <c r="AD293" s="834"/>
      <c r="AE293" s="834"/>
      <c r="AF293" s="834"/>
      <c r="AG293" s="834"/>
      <c r="AH293" s="834"/>
      <c r="AI293" s="834"/>
      <c r="AJ293" s="834"/>
      <c r="AK293" s="834"/>
      <c r="AL293" s="834"/>
      <c r="AM293" s="834"/>
      <c r="AN293" s="834"/>
      <c r="AO293" s="834"/>
      <c r="AP293" s="834"/>
      <c r="AQ293" s="834"/>
      <c r="AR293" s="834"/>
      <c r="AS293" s="834"/>
      <c r="AT293" s="834"/>
      <c r="AU293" s="834"/>
      <c r="AV293" s="834"/>
      <c r="AW293" s="834"/>
      <c r="AX293" s="834"/>
      <c r="AY293" s="834"/>
      <c r="AZ293" s="834"/>
      <c r="BA293" s="158"/>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8"/>
      <c r="BZ293" s="250"/>
      <c r="CA293" s="250"/>
      <c r="CB293" s="250"/>
      <c r="CC293" s="250"/>
      <c r="CD293" s="250"/>
      <c r="CE293" s="250"/>
      <c r="CF293" s="250"/>
      <c r="CG293" s="250"/>
      <c r="CH293" s="250"/>
      <c r="CI293" s="250"/>
      <c r="CJ293" s="250"/>
      <c r="CK293" s="250"/>
      <c r="CL293" s="250"/>
      <c r="CM293" s="250"/>
      <c r="CN293" s="250"/>
      <c r="CO293" s="250"/>
      <c r="CP293" s="250"/>
      <c r="CQ293" s="250"/>
      <c r="CR293" s="250"/>
      <c r="CS293" s="250"/>
      <c r="CT293" s="250"/>
      <c r="CU293" s="250"/>
      <c r="CV293" s="250"/>
      <c r="CW293" s="250"/>
      <c r="CX293" s="250"/>
      <c r="CY293" s="250"/>
      <c r="CZ293" s="250"/>
    </row>
    <row r="294" s="161" customFormat="true" ht="15" customHeight="true" x14ac:dyDescent="0.2">
      <c r="AD294" s="834"/>
      <c r="AE294" s="834"/>
      <c r="AF294" s="834"/>
      <c r="AG294" s="834"/>
      <c r="AH294" s="834"/>
      <c r="AI294" s="834"/>
      <c r="AJ294" s="834"/>
      <c r="AK294" s="834"/>
      <c r="AL294" s="834"/>
      <c r="AM294" s="834"/>
      <c r="AN294" s="834"/>
      <c r="AO294" s="834"/>
      <c r="AP294" s="834"/>
      <c r="AQ294" s="834"/>
      <c r="AR294" s="834"/>
      <c r="AS294" s="834"/>
      <c r="AT294" s="834"/>
      <c r="AU294" s="834"/>
      <c r="AV294" s="834"/>
      <c r="AW294" s="834"/>
      <c r="AX294" s="834"/>
      <c r="AY294" s="834"/>
      <c r="AZ294" s="834"/>
      <c r="BA294" s="158"/>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8"/>
      <c r="BZ294" s="250"/>
      <c r="CA294" s="250"/>
      <c r="CB294" s="250"/>
      <c r="CC294" s="250"/>
      <c r="CD294" s="250"/>
      <c r="CE294" s="250"/>
      <c r="CF294" s="250"/>
      <c r="CG294" s="250"/>
      <c r="CH294" s="250"/>
      <c r="CI294" s="250"/>
      <c r="CJ294" s="250"/>
      <c r="CK294" s="250"/>
      <c r="CL294" s="250"/>
      <c r="CM294" s="250"/>
      <c r="CN294" s="250"/>
      <c r="CO294" s="250"/>
      <c r="CP294" s="250"/>
      <c r="CQ294" s="250"/>
      <c r="CR294" s="250"/>
      <c r="CS294" s="250"/>
      <c r="CT294" s="250"/>
      <c r="CU294" s="250"/>
      <c r="CV294" s="250"/>
      <c r="CW294" s="250"/>
      <c r="CX294" s="250"/>
      <c r="CY294" s="250"/>
      <c r="CZ294" s="250"/>
    </row>
    <row r="295" s="161" customFormat="true" ht="15" customHeight="true" x14ac:dyDescent="0.2">
      <c r="AD295" s="834"/>
      <c r="AE295" s="834"/>
      <c r="AF295" s="834"/>
      <c r="AG295" s="834"/>
      <c r="AH295" s="834"/>
      <c r="AI295" s="834"/>
      <c r="AJ295" s="834"/>
      <c r="AK295" s="834"/>
      <c r="AL295" s="834"/>
      <c r="AM295" s="834"/>
      <c r="AN295" s="834"/>
      <c r="AO295" s="834"/>
      <c r="AP295" s="834"/>
      <c r="AQ295" s="834"/>
      <c r="AR295" s="834"/>
      <c r="AS295" s="834"/>
      <c r="AT295" s="834"/>
      <c r="AU295" s="834"/>
      <c r="AV295" s="834"/>
      <c r="AW295" s="834"/>
      <c r="AX295" s="834"/>
      <c r="AY295" s="834"/>
      <c r="AZ295" s="834"/>
      <c r="BA295" s="158"/>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8"/>
      <c r="BZ295" s="250"/>
      <c r="CA295" s="250"/>
      <c r="CB295" s="250"/>
      <c r="CC295" s="250"/>
      <c r="CD295" s="250"/>
      <c r="CE295" s="250"/>
      <c r="CF295" s="250"/>
      <c r="CG295" s="250"/>
      <c r="CH295" s="250"/>
      <c r="CI295" s="250"/>
      <c r="CJ295" s="250"/>
      <c r="CK295" s="250"/>
      <c r="CL295" s="250"/>
      <c r="CM295" s="250"/>
      <c r="CN295" s="250"/>
      <c r="CO295" s="250"/>
      <c r="CP295" s="250"/>
      <c r="CQ295" s="250"/>
      <c r="CR295" s="250"/>
      <c r="CS295" s="250"/>
      <c r="CT295" s="250"/>
      <c r="CU295" s="250"/>
      <c r="CV295" s="250"/>
      <c r="CW295" s="250"/>
      <c r="CX295" s="250"/>
      <c r="CY295" s="250"/>
      <c r="CZ295" s="250"/>
    </row>
    <row r="296" s="161" customFormat="true" ht="15" customHeight="true" x14ac:dyDescent="0.2">
      <c r="AD296" s="834"/>
      <c r="AE296" s="834"/>
      <c r="AF296" s="834"/>
      <c r="AG296" s="834"/>
      <c r="AH296" s="834"/>
      <c r="AI296" s="834"/>
      <c r="AJ296" s="834"/>
      <c r="AK296" s="834"/>
      <c r="AL296" s="834"/>
      <c r="AM296" s="834"/>
      <c r="AN296" s="834"/>
      <c r="AO296" s="834"/>
      <c r="AP296" s="834"/>
      <c r="AQ296" s="834"/>
      <c r="AR296" s="834"/>
      <c r="AS296" s="834"/>
      <c r="AT296" s="834"/>
      <c r="AU296" s="834"/>
      <c r="AV296" s="834"/>
      <c r="AW296" s="834"/>
      <c r="AX296" s="834"/>
      <c r="AY296" s="834"/>
      <c r="AZ296" s="834"/>
      <c r="BA296" s="158"/>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8"/>
      <c r="BZ296" s="250"/>
      <c r="CA296" s="250"/>
      <c r="CB296" s="250"/>
      <c r="CC296" s="250"/>
      <c r="CD296" s="250"/>
      <c r="CE296" s="250"/>
      <c r="CF296" s="250"/>
      <c r="CG296" s="250"/>
      <c r="CH296" s="250"/>
      <c r="CI296" s="250"/>
      <c r="CJ296" s="250"/>
      <c r="CK296" s="250"/>
      <c r="CL296" s="250"/>
      <c r="CM296" s="250"/>
      <c r="CN296" s="250"/>
      <c r="CO296" s="250"/>
      <c r="CP296" s="250"/>
      <c r="CQ296" s="250"/>
      <c r="CR296" s="250"/>
      <c r="CS296" s="250"/>
      <c r="CT296" s="250"/>
      <c r="CU296" s="250"/>
      <c r="CV296" s="250"/>
      <c r="CW296" s="250"/>
      <c r="CX296" s="250"/>
      <c r="CY296" s="250"/>
      <c r="CZ296" s="250"/>
    </row>
    <row r="297" s="161" customFormat="true" ht="15" customHeight="true" x14ac:dyDescent="0.2">
      <c r="AD297" s="834"/>
      <c r="AE297" s="834"/>
      <c r="AF297" s="834"/>
      <c r="AG297" s="834"/>
      <c r="AH297" s="834"/>
      <c r="AI297" s="834"/>
      <c r="AJ297" s="834"/>
      <c r="AK297" s="834"/>
      <c r="AL297" s="834"/>
      <c r="AM297" s="834"/>
      <c r="AN297" s="834"/>
      <c r="AO297" s="834"/>
      <c r="AP297" s="834"/>
      <c r="AQ297" s="834"/>
      <c r="AR297" s="834"/>
      <c r="AS297" s="834"/>
      <c r="AT297" s="834"/>
      <c r="AU297" s="834"/>
      <c r="AV297" s="834"/>
      <c r="AW297" s="834"/>
      <c r="AX297" s="834"/>
      <c r="AY297" s="834"/>
      <c r="AZ297" s="834"/>
      <c r="BA297" s="158"/>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8"/>
      <c r="BZ297" s="250"/>
      <c r="CA297" s="250"/>
      <c r="CB297" s="250"/>
      <c r="CC297" s="250"/>
      <c r="CD297" s="250"/>
      <c r="CE297" s="250"/>
      <c r="CF297" s="250"/>
      <c r="CG297" s="250"/>
      <c r="CH297" s="250"/>
      <c r="CI297" s="250"/>
      <c r="CJ297" s="250"/>
      <c r="CK297" s="250"/>
      <c r="CL297" s="250"/>
      <c r="CM297" s="250"/>
      <c r="CN297" s="250"/>
      <c r="CO297" s="250"/>
      <c r="CP297" s="250"/>
      <c r="CQ297" s="250"/>
      <c r="CR297" s="250"/>
      <c r="CS297" s="250"/>
      <c r="CT297" s="250"/>
      <c r="CU297" s="250"/>
      <c r="CV297" s="250"/>
      <c r="CW297" s="250"/>
      <c r="CX297" s="250"/>
      <c r="CY297" s="250"/>
      <c r="CZ297" s="250"/>
    </row>
    <row r="298" s="161" customFormat="true" ht="15" customHeight="true" x14ac:dyDescent="0.2">
      <c r="AD298" s="834"/>
      <c r="AE298" s="834"/>
      <c r="AF298" s="834"/>
      <c r="AG298" s="834"/>
      <c r="AH298" s="834"/>
      <c r="AI298" s="834"/>
      <c r="AJ298" s="834"/>
      <c r="AK298" s="834"/>
      <c r="AL298" s="834"/>
      <c r="AM298" s="834"/>
      <c r="AN298" s="834"/>
      <c r="AO298" s="834"/>
      <c r="AP298" s="834"/>
      <c r="AQ298" s="834"/>
      <c r="AR298" s="834"/>
      <c r="AS298" s="834"/>
      <c r="AT298" s="834"/>
      <c r="AU298" s="834"/>
      <c r="AV298" s="834"/>
      <c r="AW298" s="834"/>
      <c r="AX298" s="834"/>
      <c r="AY298" s="834"/>
      <c r="AZ298" s="834"/>
      <c r="BA298" s="158"/>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8"/>
      <c r="BZ298" s="250"/>
      <c r="CA298" s="250"/>
      <c r="CB298" s="250"/>
      <c r="CC298" s="250"/>
      <c r="CD298" s="250"/>
      <c r="CE298" s="250"/>
      <c r="CF298" s="250"/>
      <c r="CG298" s="250"/>
      <c r="CH298" s="250"/>
      <c r="CI298" s="250"/>
      <c r="CJ298" s="250"/>
      <c r="CK298" s="250"/>
      <c r="CL298" s="250"/>
      <c r="CM298" s="250"/>
      <c r="CN298" s="250"/>
      <c r="CO298" s="250"/>
      <c r="CP298" s="250"/>
      <c r="CQ298" s="250"/>
      <c r="CR298" s="250"/>
      <c r="CS298" s="250"/>
      <c r="CT298" s="250"/>
      <c r="CU298" s="250"/>
      <c r="CV298" s="250"/>
      <c r="CW298" s="250"/>
      <c r="CX298" s="250"/>
      <c r="CY298" s="250"/>
      <c r="CZ298" s="250"/>
    </row>
    <row r="299" s="161" customFormat="true" ht="15" customHeight="true" x14ac:dyDescent="0.2">
      <c r="AD299" s="834"/>
      <c r="AE299" s="834"/>
      <c r="AF299" s="834"/>
      <c r="AG299" s="834"/>
      <c r="AH299" s="834"/>
      <c r="AI299" s="834"/>
      <c r="AJ299" s="834"/>
      <c r="AK299" s="834"/>
      <c r="AL299" s="834"/>
      <c r="AM299" s="834"/>
      <c r="AN299" s="834"/>
      <c r="AO299" s="834"/>
      <c r="AP299" s="834"/>
      <c r="AQ299" s="834"/>
      <c r="AR299" s="834"/>
      <c r="AS299" s="834"/>
      <c r="AT299" s="834"/>
      <c r="AU299" s="834"/>
      <c r="AV299" s="834"/>
      <c r="AW299" s="834"/>
      <c r="AX299" s="834"/>
      <c r="AY299" s="834"/>
      <c r="AZ299" s="834"/>
      <c r="BA299" s="158"/>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8"/>
      <c r="BZ299" s="250"/>
      <c r="CA299" s="250"/>
      <c r="CB299" s="250"/>
      <c r="CC299" s="250"/>
      <c r="CD299" s="250"/>
      <c r="CE299" s="250"/>
      <c r="CF299" s="250"/>
      <c r="CG299" s="250"/>
      <c r="CH299" s="250"/>
      <c r="CI299" s="250"/>
      <c r="CJ299" s="250"/>
      <c r="CK299" s="250"/>
      <c r="CL299" s="250"/>
      <c r="CM299" s="250"/>
      <c r="CN299" s="250"/>
      <c r="CO299" s="250"/>
      <c r="CP299" s="250"/>
      <c r="CQ299" s="250"/>
      <c r="CR299" s="250"/>
      <c r="CS299" s="250"/>
      <c r="CT299" s="250"/>
      <c r="CU299" s="250"/>
      <c r="CV299" s="250"/>
      <c r="CW299" s="250"/>
      <c r="CX299" s="250"/>
      <c r="CY299" s="250"/>
      <c r="CZ299" s="250"/>
    </row>
    <row r="300" s="161" customFormat="true" ht="15" customHeight="true" x14ac:dyDescent="0.2">
      <c r="AD300" s="834"/>
      <c r="AE300" s="834"/>
      <c r="AF300" s="834"/>
      <c r="AG300" s="834"/>
      <c r="AH300" s="834"/>
      <c r="AI300" s="834"/>
      <c r="AJ300" s="834"/>
      <c r="AK300" s="834"/>
      <c r="AL300" s="834"/>
      <c r="AM300" s="834"/>
      <c r="AN300" s="834"/>
      <c r="AO300" s="834"/>
      <c r="AP300" s="834"/>
      <c r="AQ300" s="834"/>
      <c r="AR300" s="834"/>
      <c r="AS300" s="834"/>
      <c r="AT300" s="834"/>
      <c r="AU300" s="834"/>
      <c r="AV300" s="834"/>
      <c r="AW300" s="834"/>
      <c r="AX300" s="834"/>
      <c r="AY300" s="834"/>
      <c r="AZ300" s="834"/>
      <c r="BA300" s="158"/>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8"/>
      <c r="BZ300" s="250"/>
      <c r="CA300" s="250"/>
      <c r="CB300" s="250"/>
      <c r="CC300" s="250"/>
      <c r="CD300" s="250"/>
      <c r="CE300" s="250"/>
      <c r="CF300" s="250"/>
      <c r="CG300" s="250"/>
      <c r="CH300" s="250"/>
      <c r="CI300" s="250"/>
      <c r="CJ300" s="250"/>
      <c r="CK300" s="250"/>
      <c r="CL300" s="250"/>
      <c r="CM300" s="250"/>
      <c r="CN300" s="250"/>
      <c r="CO300" s="250"/>
      <c r="CP300" s="250"/>
      <c r="CQ300" s="250"/>
      <c r="CR300" s="250"/>
      <c r="CS300" s="250"/>
      <c r="CT300" s="250"/>
      <c r="CU300" s="250"/>
      <c r="CV300" s="250"/>
      <c r="CW300" s="250"/>
      <c r="CX300" s="250"/>
      <c r="CY300" s="250"/>
      <c r="CZ300" s="250"/>
    </row>
    <row r="301" s="161" customFormat="true" ht="15" customHeight="true" x14ac:dyDescent="0.2">
      <c r="AD301" s="834"/>
      <c r="AE301" s="834"/>
      <c r="AF301" s="834"/>
      <c r="AG301" s="834"/>
      <c r="AH301" s="834"/>
      <c r="AI301" s="834"/>
      <c r="AJ301" s="834"/>
      <c r="AK301" s="834"/>
      <c r="AL301" s="834"/>
      <c r="AM301" s="834"/>
      <c r="AN301" s="834"/>
      <c r="AO301" s="834"/>
      <c r="AP301" s="834"/>
      <c r="AQ301" s="834"/>
      <c r="AR301" s="834"/>
      <c r="AS301" s="834"/>
      <c r="AT301" s="834"/>
      <c r="AU301" s="834"/>
      <c r="AV301" s="834"/>
      <c r="AW301" s="834"/>
      <c r="AX301" s="834"/>
      <c r="AY301" s="834"/>
      <c r="AZ301" s="834"/>
      <c r="BA301" s="158"/>
      <c r="BB301" s="156"/>
      <c r="BC301" s="156"/>
      <c r="BD301" s="156"/>
      <c r="BE301" s="156"/>
      <c r="BF301" s="156"/>
      <c r="BG301" s="156"/>
      <c r="BH301" s="156"/>
      <c r="BI301" s="156"/>
      <c r="BJ301" s="156"/>
      <c r="BK301" s="156"/>
      <c r="BL301" s="156"/>
      <c r="BM301" s="156"/>
      <c r="BN301" s="156"/>
      <c r="BO301" s="156"/>
      <c r="BP301" s="156"/>
      <c r="BQ301" s="156"/>
      <c r="BR301" s="156"/>
      <c r="BS301" s="156"/>
      <c r="BT301" s="156"/>
      <c r="BU301" s="156"/>
      <c r="BV301" s="156"/>
      <c r="BW301" s="156"/>
      <c r="BX301" s="156"/>
      <c r="BY301" s="158"/>
      <c r="BZ301" s="250"/>
      <c r="CA301" s="250"/>
      <c r="CB301" s="250"/>
      <c r="CC301" s="250"/>
      <c r="CD301" s="250"/>
      <c r="CE301" s="250"/>
      <c r="CF301" s="250"/>
      <c r="CG301" s="250"/>
      <c r="CH301" s="250"/>
      <c r="CI301" s="250"/>
      <c r="CJ301" s="250"/>
      <c r="CK301" s="250"/>
      <c r="CL301" s="250"/>
      <c r="CM301" s="250"/>
      <c r="CN301" s="250"/>
      <c r="CO301" s="250"/>
      <c r="CP301" s="250"/>
      <c r="CQ301" s="250"/>
      <c r="CR301" s="250"/>
      <c r="CS301" s="250"/>
      <c r="CT301" s="250"/>
      <c r="CU301" s="250"/>
      <c r="CV301" s="250"/>
      <c r="CW301" s="250"/>
      <c r="CX301" s="250"/>
      <c r="CY301" s="250"/>
      <c r="CZ301" s="250"/>
    </row>
    <row r="302" s="161" customFormat="true" ht="15" customHeight="true" x14ac:dyDescent="0.2">
      <c r="AD302" s="834"/>
      <c r="AE302" s="834"/>
      <c r="AF302" s="834"/>
      <c r="AG302" s="834"/>
      <c r="AH302" s="834"/>
      <c r="AI302" s="834"/>
      <c r="AJ302" s="834"/>
      <c r="AK302" s="834"/>
      <c r="AL302" s="834"/>
      <c r="AM302" s="834"/>
      <c r="AN302" s="834"/>
      <c r="AO302" s="834"/>
      <c r="AP302" s="834"/>
      <c r="AQ302" s="834"/>
      <c r="AR302" s="834"/>
      <c r="AS302" s="834"/>
      <c r="AT302" s="834"/>
      <c r="AU302" s="834"/>
      <c r="AV302" s="834"/>
      <c r="AW302" s="834"/>
      <c r="AX302" s="834"/>
      <c r="AY302" s="834"/>
      <c r="AZ302" s="834"/>
      <c r="BA302" s="158"/>
      <c r="BB302" s="156"/>
      <c r="BC302" s="156"/>
      <c r="BD302" s="156"/>
      <c r="BE302" s="156"/>
      <c r="BF302" s="156"/>
      <c r="BG302" s="156"/>
      <c r="BH302" s="156"/>
      <c r="BI302" s="156"/>
      <c r="BJ302" s="156"/>
      <c r="BK302" s="156"/>
      <c r="BL302" s="156"/>
      <c r="BM302" s="156"/>
      <c r="BN302" s="156"/>
      <c r="BO302" s="156"/>
      <c r="BP302" s="156"/>
      <c r="BQ302" s="156"/>
      <c r="BR302" s="156"/>
      <c r="BS302" s="156"/>
      <c r="BT302" s="156"/>
      <c r="BU302" s="156"/>
      <c r="BV302" s="156"/>
      <c r="BW302" s="156"/>
      <c r="BX302" s="156"/>
      <c r="BY302" s="158"/>
      <c r="BZ302" s="250"/>
      <c r="CA302" s="250"/>
      <c r="CB302" s="250"/>
      <c r="CC302" s="250"/>
      <c r="CD302" s="250"/>
      <c r="CE302" s="250"/>
      <c r="CF302" s="250"/>
      <c r="CG302" s="250"/>
      <c r="CH302" s="250"/>
      <c r="CI302" s="250"/>
      <c r="CJ302" s="250"/>
      <c r="CK302" s="250"/>
      <c r="CL302" s="250"/>
      <c r="CM302" s="250"/>
      <c r="CN302" s="250"/>
      <c r="CO302" s="250"/>
      <c r="CP302" s="250"/>
      <c r="CQ302" s="250"/>
      <c r="CR302" s="250"/>
      <c r="CS302" s="250"/>
      <c r="CT302" s="250"/>
      <c r="CU302" s="250"/>
      <c r="CV302" s="250"/>
      <c r="CW302" s="250"/>
      <c r="CX302" s="250"/>
      <c r="CY302" s="250"/>
      <c r="CZ302" s="250"/>
    </row>
    <row r="303" s="161" customFormat="true" ht="15" customHeight="true" x14ac:dyDescent="0.2">
      <c r="AD303" s="834"/>
      <c r="AE303" s="834"/>
      <c r="AF303" s="834"/>
      <c r="AG303" s="834"/>
      <c r="AH303" s="834"/>
      <c r="AI303" s="834"/>
      <c r="AJ303" s="834"/>
      <c r="AK303" s="834"/>
      <c r="AL303" s="834"/>
      <c r="AM303" s="834"/>
      <c r="AN303" s="834"/>
      <c r="AO303" s="834"/>
      <c r="AP303" s="834"/>
      <c r="AQ303" s="834"/>
      <c r="AR303" s="834"/>
      <c r="AS303" s="834"/>
      <c r="AT303" s="834"/>
      <c r="AU303" s="834"/>
      <c r="AV303" s="834"/>
      <c r="AW303" s="834"/>
      <c r="AX303" s="834"/>
      <c r="AY303" s="834"/>
      <c r="AZ303" s="834"/>
      <c r="BA303" s="158"/>
      <c r="BB303" s="156"/>
      <c r="BC303" s="156"/>
      <c r="BD303" s="156"/>
      <c r="BE303" s="156"/>
      <c r="BF303" s="156"/>
      <c r="BG303" s="156"/>
      <c r="BH303" s="156"/>
      <c r="BI303" s="156"/>
      <c r="BJ303" s="156"/>
      <c r="BK303" s="156"/>
      <c r="BL303" s="156"/>
      <c r="BM303" s="156"/>
      <c r="BN303" s="156"/>
      <c r="BO303" s="156"/>
      <c r="BP303" s="156"/>
      <c r="BQ303" s="156"/>
      <c r="BR303" s="156"/>
      <c r="BS303" s="156"/>
      <c r="BT303" s="156"/>
      <c r="BU303" s="156"/>
      <c r="BV303" s="156"/>
      <c r="BW303" s="156"/>
      <c r="BX303" s="156"/>
      <c r="BY303" s="158"/>
      <c r="BZ303" s="250"/>
      <c r="CA303" s="250"/>
      <c r="CB303" s="250"/>
      <c r="CC303" s="250"/>
      <c r="CD303" s="250"/>
      <c r="CE303" s="250"/>
      <c r="CF303" s="250"/>
      <c r="CG303" s="250"/>
      <c r="CH303" s="250"/>
      <c r="CI303" s="250"/>
      <c r="CJ303" s="250"/>
      <c r="CK303" s="250"/>
      <c r="CL303" s="250"/>
      <c r="CM303" s="250"/>
      <c r="CN303" s="250"/>
      <c r="CO303" s="250"/>
      <c r="CP303" s="250"/>
      <c r="CQ303" s="250"/>
      <c r="CR303" s="250"/>
      <c r="CS303" s="250"/>
      <c r="CT303" s="250"/>
      <c r="CU303" s="250"/>
      <c r="CV303" s="250"/>
      <c r="CW303" s="250"/>
      <c r="CX303" s="250"/>
      <c r="CY303" s="250"/>
      <c r="CZ303" s="250"/>
    </row>
    <row r="304" s="161" customFormat="true" ht="15" customHeight="true" x14ac:dyDescent="0.2">
      <c r="AD304" s="834"/>
      <c r="AE304" s="834"/>
      <c r="AF304" s="834"/>
      <c r="AG304" s="834"/>
      <c r="AH304" s="834"/>
      <c r="AI304" s="834"/>
      <c r="AJ304" s="834"/>
      <c r="AK304" s="834"/>
      <c r="AL304" s="834"/>
      <c r="AM304" s="834"/>
      <c r="AN304" s="834"/>
      <c r="AO304" s="834"/>
      <c r="AP304" s="834"/>
      <c r="AQ304" s="834"/>
      <c r="AR304" s="834"/>
      <c r="AS304" s="834"/>
      <c r="AT304" s="834"/>
      <c r="AU304" s="834"/>
      <c r="AV304" s="834"/>
      <c r="AW304" s="834"/>
      <c r="AX304" s="834"/>
      <c r="AY304" s="834"/>
      <c r="AZ304" s="834"/>
      <c r="BA304" s="158"/>
      <c r="BB304" s="156"/>
      <c r="BC304" s="156"/>
      <c r="BD304" s="156"/>
      <c r="BE304" s="156"/>
      <c r="BF304" s="156"/>
      <c r="BG304" s="156"/>
      <c r="BH304" s="156"/>
      <c r="BI304" s="156"/>
      <c r="BJ304" s="156"/>
      <c r="BK304" s="156"/>
      <c r="BL304" s="156"/>
      <c r="BM304" s="156"/>
      <c r="BN304" s="156"/>
      <c r="BO304" s="156"/>
      <c r="BP304" s="156"/>
      <c r="BQ304" s="156"/>
      <c r="BR304" s="156"/>
      <c r="BS304" s="156"/>
      <c r="BT304" s="156"/>
      <c r="BU304" s="156"/>
      <c r="BV304" s="156"/>
      <c r="BW304" s="156"/>
      <c r="BX304" s="156"/>
      <c r="BY304" s="158"/>
      <c r="BZ304" s="250"/>
      <c r="CA304" s="250"/>
      <c r="CB304" s="250"/>
      <c r="CC304" s="250"/>
      <c r="CD304" s="250"/>
      <c r="CE304" s="250"/>
      <c r="CF304" s="250"/>
      <c r="CG304" s="250"/>
      <c r="CH304" s="250"/>
      <c r="CI304" s="250"/>
      <c r="CJ304" s="250"/>
      <c r="CK304" s="250"/>
      <c r="CL304" s="250"/>
      <c r="CM304" s="250"/>
      <c r="CN304" s="250"/>
      <c r="CO304" s="250"/>
      <c r="CP304" s="250"/>
      <c r="CQ304" s="250"/>
      <c r="CR304" s="250"/>
      <c r="CS304" s="250"/>
      <c r="CT304" s="250"/>
      <c r="CU304" s="250"/>
      <c r="CV304" s="250"/>
      <c r="CW304" s="250"/>
      <c r="CX304" s="250"/>
      <c r="CY304" s="250"/>
      <c r="CZ304" s="250"/>
    </row>
    <row r="305" s="161" customFormat="true" ht="15" customHeight="true" x14ac:dyDescent="0.2">
      <c r="AD305" s="834"/>
      <c r="AE305" s="834"/>
      <c r="AF305" s="834"/>
      <c r="AG305" s="834"/>
      <c r="AH305" s="834"/>
      <c r="AI305" s="834"/>
      <c r="AJ305" s="834"/>
      <c r="AK305" s="834"/>
      <c r="AL305" s="834"/>
      <c r="AM305" s="834"/>
      <c r="AN305" s="834"/>
      <c r="AO305" s="834"/>
      <c r="AP305" s="834"/>
      <c r="AQ305" s="834"/>
      <c r="AR305" s="834"/>
      <c r="AS305" s="834"/>
      <c r="AT305" s="834"/>
      <c r="AU305" s="834"/>
      <c r="AV305" s="834"/>
      <c r="AW305" s="834"/>
      <c r="AX305" s="834"/>
      <c r="AY305" s="834"/>
      <c r="AZ305" s="834"/>
      <c r="BA305" s="158"/>
      <c r="BB305" s="156"/>
      <c r="BC305" s="156"/>
      <c r="BD305" s="156"/>
      <c r="BE305" s="156"/>
      <c r="BF305" s="156"/>
      <c r="BG305" s="156"/>
      <c r="BH305" s="156"/>
      <c r="BI305" s="156"/>
      <c r="BJ305" s="156"/>
      <c r="BK305" s="156"/>
      <c r="BL305" s="156"/>
      <c r="BM305" s="156"/>
      <c r="BN305" s="156"/>
      <c r="BO305" s="156"/>
      <c r="BP305" s="156"/>
      <c r="BQ305" s="156"/>
      <c r="BR305" s="156"/>
      <c r="BS305" s="156"/>
      <c r="BT305" s="156"/>
      <c r="BU305" s="156"/>
      <c r="BV305" s="156"/>
      <c r="BW305" s="156"/>
      <c r="BX305" s="156"/>
      <c r="BY305" s="158"/>
      <c r="BZ305" s="250"/>
      <c r="CA305" s="250"/>
      <c r="CB305" s="250"/>
      <c r="CC305" s="250"/>
      <c r="CD305" s="250"/>
      <c r="CE305" s="250"/>
      <c r="CF305" s="250"/>
      <c r="CG305" s="250"/>
      <c r="CH305" s="250"/>
      <c r="CI305" s="250"/>
      <c r="CJ305" s="250"/>
      <c r="CK305" s="250"/>
      <c r="CL305" s="250"/>
      <c r="CM305" s="250"/>
      <c r="CN305" s="250"/>
      <c r="CO305" s="250"/>
      <c r="CP305" s="250"/>
      <c r="CQ305" s="250"/>
      <c r="CR305" s="250"/>
      <c r="CS305" s="250"/>
      <c r="CT305" s="250"/>
      <c r="CU305" s="250"/>
      <c r="CV305" s="250"/>
      <c r="CW305" s="250"/>
      <c r="CX305" s="250"/>
      <c r="CY305" s="250"/>
      <c r="CZ305" s="250"/>
    </row>
    <row r="306" s="161" customFormat="true" ht="15" customHeight="true" x14ac:dyDescent="0.2">
      <c r="AD306" s="834"/>
      <c r="AE306" s="834"/>
      <c r="AF306" s="834"/>
      <c r="AG306" s="834"/>
      <c r="AH306" s="834"/>
      <c r="AI306" s="834"/>
      <c r="AJ306" s="834"/>
      <c r="AK306" s="834"/>
      <c r="AL306" s="834"/>
      <c r="AM306" s="834"/>
      <c r="AN306" s="834"/>
      <c r="AO306" s="834"/>
      <c r="AP306" s="834"/>
      <c r="AQ306" s="834"/>
      <c r="AR306" s="834"/>
      <c r="AS306" s="834"/>
      <c r="AT306" s="834"/>
      <c r="AU306" s="834"/>
      <c r="AV306" s="834"/>
      <c r="AW306" s="834"/>
      <c r="AX306" s="834"/>
      <c r="AY306" s="834"/>
      <c r="AZ306" s="834"/>
      <c r="BA306" s="158"/>
      <c r="BB306" s="156"/>
      <c r="BC306" s="156"/>
      <c r="BD306" s="156"/>
      <c r="BE306" s="156"/>
      <c r="BF306" s="156"/>
      <c r="BG306" s="156"/>
      <c r="BH306" s="156"/>
      <c r="BI306" s="156"/>
      <c r="BJ306" s="156"/>
      <c r="BK306" s="156"/>
      <c r="BL306" s="156"/>
      <c r="BM306" s="156"/>
      <c r="BN306" s="156"/>
      <c r="BO306" s="156"/>
      <c r="BP306" s="156"/>
      <c r="BQ306" s="156"/>
      <c r="BR306" s="156"/>
      <c r="BS306" s="156"/>
      <c r="BT306" s="156"/>
      <c r="BU306" s="156"/>
      <c r="BV306" s="156"/>
      <c r="BW306" s="156"/>
      <c r="BX306" s="156"/>
      <c r="BY306" s="158"/>
      <c r="BZ306" s="250"/>
      <c r="CA306" s="250"/>
      <c r="CB306" s="250"/>
      <c r="CC306" s="250"/>
      <c r="CD306" s="250"/>
      <c r="CE306" s="250"/>
      <c r="CF306" s="250"/>
      <c r="CG306" s="250"/>
      <c r="CH306" s="250"/>
      <c r="CI306" s="250"/>
      <c r="CJ306" s="250"/>
      <c r="CK306" s="250"/>
      <c r="CL306" s="250"/>
      <c r="CM306" s="250"/>
      <c r="CN306" s="250"/>
      <c r="CO306" s="250"/>
      <c r="CP306" s="250"/>
      <c r="CQ306" s="250"/>
      <c r="CR306" s="250"/>
      <c r="CS306" s="250"/>
      <c r="CT306" s="250"/>
      <c r="CU306" s="250"/>
      <c r="CV306" s="250"/>
      <c r="CW306" s="250"/>
      <c r="CX306" s="250"/>
      <c r="CY306" s="250"/>
      <c r="CZ306" s="250"/>
    </row>
    <row r="307" s="161" customFormat="true" ht="15" customHeight="true" x14ac:dyDescent="0.2">
      <c r="AD307" s="834"/>
      <c r="AE307" s="834"/>
      <c r="AF307" s="834"/>
      <c r="AG307" s="834"/>
      <c r="AH307" s="834"/>
      <c r="AI307" s="834"/>
      <c r="AJ307" s="834"/>
      <c r="AK307" s="834"/>
      <c r="AL307" s="834"/>
      <c r="AM307" s="834"/>
      <c r="AN307" s="834"/>
      <c r="AO307" s="834"/>
      <c r="AP307" s="834"/>
      <c r="AQ307" s="834"/>
      <c r="AR307" s="834"/>
      <c r="AS307" s="834"/>
      <c r="AT307" s="834"/>
      <c r="AU307" s="834"/>
      <c r="AV307" s="834"/>
      <c r="AW307" s="834"/>
      <c r="AX307" s="834"/>
      <c r="AY307" s="834"/>
      <c r="AZ307" s="834"/>
      <c r="BA307" s="158"/>
      <c r="BB307" s="156"/>
      <c r="BC307" s="156"/>
      <c r="BD307" s="156"/>
      <c r="BE307" s="156"/>
      <c r="BF307" s="156"/>
      <c r="BG307" s="156"/>
      <c r="BH307" s="156"/>
      <c r="BI307" s="156"/>
      <c r="BJ307" s="156"/>
      <c r="BK307" s="156"/>
      <c r="BL307" s="156"/>
      <c r="BM307" s="156"/>
      <c r="BN307" s="156"/>
      <c r="BO307" s="156"/>
      <c r="BP307" s="156"/>
      <c r="BQ307" s="156"/>
      <c r="BR307" s="156"/>
      <c r="BS307" s="156"/>
      <c r="BT307" s="156"/>
      <c r="BU307" s="156"/>
      <c r="BV307" s="156"/>
      <c r="BW307" s="156"/>
      <c r="BX307" s="156"/>
      <c r="BY307" s="158"/>
      <c r="BZ307" s="250"/>
      <c r="CA307" s="250"/>
      <c r="CB307" s="250"/>
      <c r="CC307" s="250"/>
      <c r="CD307" s="250"/>
      <c r="CE307" s="250"/>
      <c r="CF307" s="250"/>
      <c r="CG307" s="250"/>
      <c r="CH307" s="250"/>
      <c r="CI307" s="250"/>
      <c r="CJ307" s="250"/>
      <c r="CK307" s="250"/>
      <c r="CL307" s="250"/>
      <c r="CM307" s="250"/>
      <c r="CN307" s="250"/>
      <c r="CO307" s="250"/>
      <c r="CP307" s="250"/>
      <c r="CQ307" s="250"/>
      <c r="CR307" s="250"/>
      <c r="CS307" s="250"/>
      <c r="CT307" s="250"/>
      <c r="CU307" s="250"/>
      <c r="CV307" s="250"/>
      <c r="CW307" s="250"/>
      <c r="CX307" s="250"/>
      <c r="CY307" s="250"/>
      <c r="CZ307" s="250"/>
    </row>
    <row r="308" s="161" customFormat="true" ht="15" customHeight="true" x14ac:dyDescent="0.2">
      <c r="AD308" s="834"/>
      <c r="AE308" s="834"/>
      <c r="AF308" s="834"/>
      <c r="AG308" s="834"/>
      <c r="AH308" s="834"/>
      <c r="AI308" s="834"/>
      <c r="AJ308" s="834"/>
      <c r="AK308" s="834"/>
      <c r="AL308" s="834"/>
      <c r="AM308" s="834"/>
      <c r="AN308" s="834"/>
      <c r="AO308" s="834"/>
      <c r="AP308" s="834"/>
      <c r="AQ308" s="834"/>
      <c r="AR308" s="834"/>
      <c r="AS308" s="834"/>
      <c r="AT308" s="834"/>
      <c r="AU308" s="834"/>
      <c r="AV308" s="834"/>
      <c r="AW308" s="834"/>
      <c r="AX308" s="834"/>
      <c r="AY308" s="834"/>
      <c r="AZ308" s="834"/>
      <c r="BA308" s="158"/>
      <c r="BB308" s="156"/>
      <c r="BC308" s="156"/>
      <c r="BD308" s="156"/>
      <c r="BE308" s="156"/>
      <c r="BF308" s="156"/>
      <c r="BG308" s="156"/>
      <c r="BH308" s="156"/>
      <c r="BI308" s="156"/>
      <c r="BJ308" s="156"/>
      <c r="BK308" s="156"/>
      <c r="BL308" s="156"/>
      <c r="BM308" s="156"/>
      <c r="BN308" s="156"/>
      <c r="BO308" s="156"/>
      <c r="BP308" s="156"/>
      <c r="BQ308" s="156"/>
      <c r="BR308" s="156"/>
      <c r="BS308" s="156"/>
      <c r="BT308" s="156"/>
      <c r="BU308" s="156"/>
      <c r="BV308" s="156"/>
      <c r="BW308" s="156"/>
      <c r="BX308" s="156"/>
      <c r="BY308" s="158"/>
      <c r="BZ308" s="250"/>
      <c r="CA308" s="250"/>
      <c r="CB308" s="250"/>
      <c r="CC308" s="250"/>
      <c r="CD308" s="250"/>
      <c r="CE308" s="250"/>
      <c r="CF308" s="250"/>
      <c r="CG308" s="250"/>
      <c r="CH308" s="250"/>
      <c r="CI308" s="250"/>
      <c r="CJ308" s="250"/>
      <c r="CK308" s="250"/>
      <c r="CL308" s="250"/>
      <c r="CM308" s="250"/>
      <c r="CN308" s="250"/>
      <c r="CO308" s="250"/>
      <c r="CP308" s="250"/>
      <c r="CQ308" s="250"/>
      <c r="CR308" s="250"/>
      <c r="CS308" s="250"/>
      <c r="CT308" s="250"/>
      <c r="CU308" s="250"/>
      <c r="CV308" s="250"/>
      <c r="CW308" s="250"/>
      <c r="CX308" s="250"/>
      <c r="CY308" s="250"/>
      <c r="CZ308" s="250"/>
    </row>
    <row r="309" s="161" customFormat="true" ht="15" customHeight="true" x14ac:dyDescent="0.2">
      <c r="AD309" s="834"/>
      <c r="AE309" s="834"/>
      <c r="AF309" s="834"/>
      <c r="AG309" s="834"/>
      <c r="AH309" s="834"/>
      <c r="AI309" s="834"/>
      <c r="AJ309" s="834"/>
      <c r="AK309" s="834"/>
      <c r="AL309" s="834"/>
      <c r="AM309" s="834"/>
      <c r="AN309" s="834"/>
      <c r="AO309" s="834"/>
      <c r="AP309" s="834"/>
      <c r="AQ309" s="834"/>
      <c r="AR309" s="834"/>
      <c r="AS309" s="834"/>
      <c r="AT309" s="834"/>
      <c r="AU309" s="834"/>
      <c r="AV309" s="834"/>
      <c r="AW309" s="834"/>
      <c r="AX309" s="834"/>
      <c r="AY309" s="834"/>
      <c r="AZ309" s="834"/>
      <c r="BA309" s="158"/>
      <c r="BB309" s="156"/>
      <c r="BC309" s="156"/>
      <c r="BD309" s="156"/>
      <c r="BE309" s="156"/>
      <c r="BF309" s="156"/>
      <c r="BG309" s="156"/>
      <c r="BH309" s="156"/>
      <c r="BI309" s="156"/>
      <c r="BJ309" s="156"/>
      <c r="BK309" s="156"/>
      <c r="BL309" s="156"/>
      <c r="BM309" s="156"/>
      <c r="BN309" s="156"/>
      <c r="BO309" s="156"/>
      <c r="BP309" s="156"/>
      <c r="BQ309" s="156"/>
      <c r="BR309" s="156"/>
      <c r="BS309" s="156"/>
      <c r="BT309" s="156"/>
      <c r="BU309" s="156"/>
      <c r="BV309" s="156"/>
      <c r="BW309" s="156"/>
      <c r="BX309" s="156"/>
      <c r="BY309" s="158"/>
      <c r="BZ309" s="250"/>
      <c r="CA309" s="250"/>
      <c r="CB309" s="250"/>
      <c r="CC309" s="250"/>
      <c r="CD309" s="250"/>
      <c r="CE309" s="250"/>
      <c r="CF309" s="250"/>
      <c r="CG309" s="250"/>
      <c r="CH309" s="250"/>
      <c r="CI309" s="250"/>
      <c r="CJ309" s="250"/>
      <c r="CK309" s="250"/>
      <c r="CL309" s="250"/>
      <c r="CM309" s="250"/>
      <c r="CN309" s="250"/>
      <c r="CO309" s="250"/>
      <c r="CP309" s="250"/>
      <c r="CQ309" s="250"/>
      <c r="CR309" s="250"/>
      <c r="CS309" s="250"/>
      <c r="CT309" s="250"/>
      <c r="CU309" s="250"/>
      <c r="CV309" s="250"/>
      <c r="CW309" s="250"/>
      <c r="CX309" s="250"/>
      <c r="CY309" s="250"/>
      <c r="CZ309" s="250"/>
    </row>
    <row r="310" s="161" customFormat="true" ht="15" customHeight="true" x14ac:dyDescent="0.2">
      <c r="AD310" s="834"/>
      <c r="AE310" s="834"/>
      <c r="AF310" s="834"/>
      <c r="AG310" s="834"/>
      <c r="AH310" s="834"/>
      <c r="AI310" s="834"/>
      <c r="AJ310" s="834"/>
      <c r="AK310" s="834"/>
      <c r="AL310" s="834"/>
      <c r="AM310" s="834"/>
      <c r="AN310" s="834"/>
      <c r="AO310" s="834"/>
      <c r="AP310" s="834"/>
      <c r="AQ310" s="834"/>
      <c r="AR310" s="834"/>
      <c r="AS310" s="834"/>
      <c r="AT310" s="834"/>
      <c r="AU310" s="834"/>
      <c r="AV310" s="834"/>
      <c r="AW310" s="834"/>
      <c r="AX310" s="834"/>
      <c r="AY310" s="834"/>
      <c r="AZ310" s="834"/>
      <c r="BA310" s="158"/>
      <c r="BB310" s="156"/>
      <c r="BC310" s="156"/>
      <c r="BD310" s="156"/>
      <c r="BE310" s="156"/>
      <c r="BF310" s="156"/>
      <c r="BG310" s="156"/>
      <c r="BH310" s="156"/>
      <c r="BI310" s="156"/>
      <c r="BJ310" s="156"/>
      <c r="BK310" s="156"/>
      <c r="BL310" s="156"/>
      <c r="BM310" s="156"/>
      <c r="BN310" s="156"/>
      <c r="BO310" s="156"/>
      <c r="BP310" s="156"/>
      <c r="BQ310" s="156"/>
      <c r="BR310" s="156"/>
      <c r="BS310" s="156"/>
      <c r="BT310" s="156"/>
      <c r="BU310" s="156"/>
      <c r="BV310" s="156"/>
      <c r="BW310" s="156"/>
      <c r="BX310" s="156"/>
      <c r="BY310" s="158"/>
      <c r="BZ310" s="250"/>
      <c r="CA310" s="250"/>
      <c r="CB310" s="250"/>
      <c r="CC310" s="250"/>
      <c r="CD310" s="250"/>
      <c r="CE310" s="250"/>
      <c r="CF310" s="250"/>
      <c r="CG310" s="250"/>
      <c r="CH310" s="250"/>
      <c r="CI310" s="250"/>
      <c r="CJ310" s="250"/>
      <c r="CK310" s="250"/>
      <c r="CL310" s="250"/>
      <c r="CM310" s="250"/>
      <c r="CN310" s="250"/>
      <c r="CO310" s="250"/>
      <c r="CP310" s="250"/>
      <c r="CQ310" s="250"/>
      <c r="CR310" s="250"/>
      <c r="CS310" s="250"/>
      <c r="CT310" s="250"/>
      <c r="CU310" s="250"/>
      <c r="CV310" s="250"/>
      <c r="CW310" s="250"/>
      <c r="CX310" s="250"/>
      <c r="CY310" s="250"/>
      <c r="CZ310" s="250"/>
    </row>
    <row r="311" s="161" customFormat="true" ht="15" customHeight="true" x14ac:dyDescent="0.2">
      <c r="AD311" s="834"/>
      <c r="AE311" s="834"/>
      <c r="AF311" s="834"/>
      <c r="AG311" s="834"/>
      <c r="AH311" s="834"/>
      <c r="AI311" s="834"/>
      <c r="AJ311" s="834"/>
      <c r="AK311" s="834"/>
      <c r="AL311" s="834"/>
      <c r="AM311" s="834"/>
      <c r="AN311" s="834"/>
      <c r="AO311" s="834"/>
      <c r="AP311" s="834"/>
      <c r="AQ311" s="834"/>
      <c r="AR311" s="834"/>
      <c r="AS311" s="834"/>
      <c r="AT311" s="834"/>
      <c r="AU311" s="834"/>
      <c r="AV311" s="834"/>
      <c r="AW311" s="834"/>
      <c r="AX311" s="834"/>
      <c r="AY311" s="834"/>
      <c r="AZ311" s="834"/>
      <c r="BA311" s="158"/>
      <c r="BB311" s="156"/>
      <c r="BC311" s="156"/>
      <c r="BD311" s="156"/>
      <c r="BE311" s="156"/>
      <c r="BF311" s="156"/>
      <c r="BG311" s="156"/>
      <c r="BH311" s="156"/>
      <c r="BI311" s="156"/>
      <c r="BJ311" s="156"/>
      <c r="BK311" s="156"/>
      <c r="BL311" s="156"/>
      <c r="BM311" s="156"/>
      <c r="BN311" s="156"/>
      <c r="BO311" s="156"/>
      <c r="BP311" s="156"/>
      <c r="BQ311" s="156"/>
      <c r="BR311" s="156"/>
      <c r="BS311" s="156"/>
      <c r="BT311" s="156"/>
      <c r="BU311" s="156"/>
      <c r="BV311" s="156"/>
      <c r="BW311" s="156"/>
      <c r="BX311" s="156"/>
      <c r="BY311" s="158"/>
      <c r="BZ311" s="250"/>
      <c r="CA311" s="250"/>
      <c r="CB311" s="250"/>
      <c r="CC311" s="250"/>
      <c r="CD311" s="250"/>
      <c r="CE311" s="250"/>
      <c r="CF311" s="250"/>
      <c r="CG311" s="250"/>
      <c r="CH311" s="250"/>
      <c r="CI311" s="250"/>
      <c r="CJ311" s="250"/>
      <c r="CK311" s="250"/>
      <c r="CL311" s="250"/>
      <c r="CM311" s="250"/>
      <c r="CN311" s="250"/>
      <c r="CO311" s="250"/>
      <c r="CP311" s="250"/>
      <c r="CQ311" s="250"/>
      <c r="CR311" s="250"/>
      <c r="CS311" s="250"/>
      <c r="CT311" s="250"/>
      <c r="CU311" s="250"/>
      <c r="CV311" s="250"/>
      <c r="CW311" s="250"/>
      <c r="CX311" s="250"/>
      <c r="CY311" s="250"/>
      <c r="CZ311" s="250"/>
    </row>
    <row r="312" s="161" customFormat="true" ht="15" customHeight="true" x14ac:dyDescent="0.2">
      <c r="AD312" s="834"/>
      <c r="AE312" s="834"/>
      <c r="AF312" s="834"/>
      <c r="AG312" s="834"/>
      <c r="AH312" s="834"/>
      <c r="AI312" s="834"/>
      <c r="AJ312" s="834"/>
      <c r="AK312" s="834"/>
      <c r="AL312" s="834"/>
      <c r="AM312" s="834"/>
      <c r="AN312" s="834"/>
      <c r="AO312" s="834"/>
      <c r="AP312" s="834"/>
      <c r="AQ312" s="834"/>
      <c r="AR312" s="834"/>
      <c r="AS312" s="834"/>
      <c r="AT312" s="834"/>
      <c r="AU312" s="834"/>
      <c r="AV312" s="834"/>
      <c r="AW312" s="834"/>
      <c r="AX312" s="834"/>
      <c r="AY312" s="834"/>
      <c r="AZ312" s="834"/>
      <c r="BA312" s="158"/>
      <c r="BB312" s="156"/>
      <c r="BC312" s="156"/>
      <c r="BD312" s="156"/>
      <c r="BE312" s="156"/>
      <c r="BF312" s="156"/>
      <c r="BG312" s="156"/>
      <c r="BH312" s="156"/>
      <c r="BI312" s="156"/>
      <c r="BJ312" s="156"/>
      <c r="BK312" s="156"/>
      <c r="BL312" s="156"/>
      <c r="BM312" s="156"/>
      <c r="BN312" s="156"/>
      <c r="BO312" s="156"/>
      <c r="BP312" s="156"/>
      <c r="BQ312" s="156"/>
      <c r="BR312" s="156"/>
      <c r="BS312" s="156"/>
      <c r="BT312" s="156"/>
      <c r="BU312" s="156"/>
      <c r="BV312" s="156"/>
      <c r="BW312" s="156"/>
      <c r="BX312" s="156"/>
      <c r="BY312" s="158"/>
      <c r="BZ312" s="250"/>
      <c r="CA312" s="250"/>
      <c r="CB312" s="250"/>
      <c r="CC312" s="250"/>
      <c r="CD312" s="250"/>
      <c r="CE312" s="250"/>
      <c r="CF312" s="250"/>
      <c r="CG312" s="250"/>
      <c r="CH312" s="250"/>
      <c r="CI312" s="250"/>
      <c r="CJ312" s="250"/>
      <c r="CK312" s="250"/>
      <c r="CL312" s="250"/>
      <c r="CM312" s="250"/>
      <c r="CN312" s="250"/>
      <c r="CO312" s="250"/>
      <c r="CP312" s="250"/>
      <c r="CQ312" s="250"/>
      <c r="CR312" s="250"/>
      <c r="CS312" s="250"/>
      <c r="CT312" s="250"/>
      <c r="CU312" s="250"/>
      <c r="CV312" s="250"/>
      <c r="CW312" s="250"/>
      <c r="CX312" s="250"/>
      <c r="CY312" s="250"/>
      <c r="CZ312" s="250"/>
    </row>
    <row r="313" s="161" customFormat="true" ht="15" customHeight="true" x14ac:dyDescent="0.2">
      <c r="AD313" s="834"/>
      <c r="AE313" s="834"/>
      <c r="AF313" s="834"/>
      <c r="AG313" s="834"/>
      <c r="AH313" s="834"/>
      <c r="AI313" s="834"/>
      <c r="AJ313" s="834"/>
      <c r="AK313" s="834"/>
      <c r="AL313" s="834"/>
      <c r="AM313" s="834"/>
      <c r="AN313" s="834"/>
      <c r="AO313" s="834"/>
      <c r="AP313" s="834"/>
      <c r="AQ313" s="834"/>
      <c r="AR313" s="834"/>
      <c r="AS313" s="834"/>
      <c r="AT313" s="834"/>
      <c r="AU313" s="834"/>
      <c r="AV313" s="834"/>
      <c r="AW313" s="834"/>
      <c r="AX313" s="834"/>
      <c r="AY313" s="834"/>
      <c r="AZ313" s="834"/>
      <c r="BA313" s="158"/>
      <c r="BB313" s="156"/>
      <c r="BC313" s="156"/>
      <c r="BD313" s="156"/>
      <c r="BE313" s="156"/>
      <c r="BF313" s="156"/>
      <c r="BG313" s="156"/>
      <c r="BH313" s="156"/>
      <c r="BI313" s="156"/>
      <c r="BJ313" s="156"/>
      <c r="BK313" s="156"/>
      <c r="BL313" s="156"/>
      <c r="BM313" s="156"/>
      <c r="BN313" s="156"/>
      <c r="BO313" s="156"/>
      <c r="BP313" s="156"/>
      <c r="BQ313" s="156"/>
      <c r="BR313" s="156"/>
      <c r="BS313" s="156"/>
      <c r="BT313" s="156"/>
      <c r="BU313" s="156"/>
      <c r="BV313" s="156"/>
      <c r="BW313" s="156"/>
      <c r="BX313" s="156"/>
      <c r="BY313" s="158"/>
      <c r="BZ313" s="250"/>
      <c r="CA313" s="250"/>
      <c r="CB313" s="250"/>
      <c r="CC313" s="250"/>
      <c r="CD313" s="250"/>
      <c r="CE313" s="250"/>
      <c r="CF313" s="250"/>
      <c r="CG313" s="250"/>
      <c r="CH313" s="250"/>
      <c r="CI313" s="250"/>
      <c r="CJ313" s="250"/>
      <c r="CK313" s="250"/>
      <c r="CL313" s="250"/>
      <c r="CM313" s="250"/>
      <c r="CN313" s="250"/>
      <c r="CO313" s="250"/>
      <c r="CP313" s="250"/>
      <c r="CQ313" s="250"/>
      <c r="CR313" s="250"/>
      <c r="CS313" s="250"/>
      <c r="CT313" s="250"/>
      <c r="CU313" s="250"/>
      <c r="CV313" s="250"/>
      <c r="CW313" s="250"/>
      <c r="CX313" s="250"/>
      <c r="CY313" s="250"/>
      <c r="CZ313" s="250"/>
    </row>
    <row r="314" s="161" customFormat="true" ht="15" customHeight="true" x14ac:dyDescent="0.2">
      <c r="AD314" s="834"/>
      <c r="AE314" s="834"/>
      <c r="AF314" s="834"/>
      <c r="AG314" s="834"/>
      <c r="AH314" s="834"/>
      <c r="AI314" s="834"/>
      <c r="AJ314" s="834"/>
      <c r="AK314" s="834"/>
      <c r="AL314" s="834"/>
      <c r="AM314" s="834"/>
      <c r="AN314" s="834"/>
      <c r="AO314" s="834"/>
      <c r="AP314" s="834"/>
      <c r="AQ314" s="834"/>
      <c r="AR314" s="834"/>
      <c r="AS314" s="834"/>
      <c r="AT314" s="834"/>
      <c r="AU314" s="834"/>
      <c r="AV314" s="834"/>
      <c r="AW314" s="834"/>
      <c r="AX314" s="834"/>
      <c r="AY314" s="834"/>
      <c r="AZ314" s="834"/>
      <c r="BA314" s="158"/>
      <c r="BB314" s="156"/>
      <c r="BC314" s="156"/>
      <c r="BD314" s="156"/>
      <c r="BE314" s="156"/>
      <c r="BF314" s="156"/>
      <c r="BG314" s="156"/>
      <c r="BH314" s="156"/>
      <c r="BI314" s="156"/>
      <c r="BJ314" s="156"/>
      <c r="BK314" s="156"/>
      <c r="BL314" s="156"/>
      <c r="BM314" s="156"/>
      <c r="BN314" s="156"/>
      <c r="BO314" s="156"/>
      <c r="BP314" s="156"/>
      <c r="BQ314" s="156"/>
      <c r="BR314" s="156"/>
      <c r="BS314" s="156"/>
      <c r="BT314" s="156"/>
      <c r="BU314" s="156"/>
      <c r="BV314" s="156"/>
      <c r="BW314" s="156"/>
      <c r="BX314" s="156"/>
      <c r="BY314" s="158"/>
      <c r="BZ314" s="250"/>
      <c r="CA314" s="250"/>
      <c r="CB314" s="250"/>
      <c r="CC314" s="250"/>
      <c r="CD314" s="250"/>
      <c r="CE314" s="250"/>
      <c r="CF314" s="250"/>
      <c r="CG314" s="250"/>
      <c r="CH314" s="250"/>
      <c r="CI314" s="250"/>
      <c r="CJ314" s="250"/>
      <c r="CK314" s="250"/>
      <c r="CL314" s="250"/>
      <c r="CM314" s="250"/>
      <c r="CN314" s="250"/>
      <c r="CO314" s="250"/>
      <c r="CP314" s="250"/>
      <c r="CQ314" s="250"/>
      <c r="CR314" s="250"/>
      <c r="CS314" s="250"/>
      <c r="CT314" s="250"/>
      <c r="CU314" s="250"/>
      <c r="CV314" s="250"/>
      <c r="CW314" s="250"/>
      <c r="CX314" s="250"/>
      <c r="CY314" s="250"/>
      <c r="CZ314" s="250"/>
    </row>
    <row r="315" s="161" customFormat="true" ht="15" customHeight="true" x14ac:dyDescent="0.2">
      <c r="AD315" s="834"/>
      <c r="AE315" s="834"/>
      <c r="AF315" s="834"/>
      <c r="AG315" s="834"/>
      <c r="AH315" s="834"/>
      <c r="AI315" s="834"/>
      <c r="AJ315" s="834"/>
      <c r="AK315" s="834"/>
      <c r="AL315" s="834"/>
      <c r="AM315" s="834"/>
      <c r="AN315" s="834"/>
      <c r="AO315" s="834"/>
      <c r="AP315" s="834"/>
      <c r="AQ315" s="834"/>
      <c r="AR315" s="834"/>
      <c r="AS315" s="834"/>
      <c r="AT315" s="834"/>
      <c r="AU315" s="834"/>
      <c r="AV315" s="834"/>
      <c r="AW315" s="834"/>
      <c r="AX315" s="834"/>
      <c r="AY315" s="834"/>
      <c r="AZ315" s="834"/>
      <c r="BA315" s="158"/>
      <c r="BB315" s="156"/>
      <c r="BC315" s="156"/>
      <c r="BD315" s="156"/>
      <c r="BE315" s="156"/>
      <c r="BF315" s="156"/>
      <c r="BG315" s="156"/>
      <c r="BH315" s="156"/>
      <c r="BI315" s="156"/>
      <c r="BJ315" s="156"/>
      <c r="BK315" s="156"/>
      <c r="BL315" s="156"/>
      <c r="BM315" s="156"/>
      <c r="BN315" s="156"/>
      <c r="BO315" s="156"/>
      <c r="BP315" s="156"/>
      <c r="BQ315" s="156"/>
      <c r="BR315" s="156"/>
      <c r="BS315" s="156"/>
      <c r="BT315" s="156"/>
      <c r="BU315" s="156"/>
      <c r="BV315" s="156"/>
      <c r="BW315" s="156"/>
      <c r="BX315" s="156"/>
      <c r="BY315" s="158"/>
      <c r="BZ315" s="250"/>
      <c r="CA315" s="250"/>
      <c r="CB315" s="250"/>
      <c r="CC315" s="250"/>
      <c r="CD315" s="250"/>
      <c r="CE315" s="250"/>
      <c r="CF315" s="250"/>
      <c r="CG315" s="250"/>
      <c r="CH315" s="250"/>
      <c r="CI315" s="250"/>
      <c r="CJ315" s="250"/>
      <c r="CK315" s="250"/>
      <c r="CL315" s="250"/>
      <c r="CM315" s="250"/>
      <c r="CN315" s="250"/>
      <c r="CO315" s="250"/>
      <c r="CP315" s="250"/>
      <c r="CQ315" s="250"/>
      <c r="CR315" s="250"/>
      <c r="CS315" s="250"/>
      <c r="CT315" s="250"/>
      <c r="CU315" s="250"/>
      <c r="CV315" s="250"/>
      <c r="CW315" s="250"/>
      <c r="CX315" s="250"/>
      <c r="CY315" s="250"/>
      <c r="CZ315" s="250"/>
    </row>
    <row r="316" s="161" customFormat="true" ht="15" customHeight="true" x14ac:dyDescent="0.2">
      <c r="AD316" s="834"/>
      <c r="AE316" s="834"/>
      <c r="AF316" s="834"/>
      <c r="AG316" s="834"/>
      <c r="AH316" s="834"/>
      <c r="AI316" s="834"/>
      <c r="AJ316" s="834"/>
      <c r="AK316" s="834"/>
      <c r="AL316" s="834"/>
      <c r="AM316" s="834"/>
      <c r="AN316" s="834"/>
      <c r="AO316" s="834"/>
      <c r="AP316" s="834"/>
      <c r="AQ316" s="834"/>
      <c r="AR316" s="834"/>
      <c r="AS316" s="834"/>
      <c r="AT316" s="834"/>
      <c r="AU316" s="834"/>
      <c r="AV316" s="834"/>
      <c r="AW316" s="834"/>
      <c r="AX316" s="834"/>
      <c r="AY316" s="834"/>
      <c r="AZ316" s="834"/>
      <c r="BA316" s="158"/>
      <c r="BB316" s="156"/>
      <c r="BC316" s="156"/>
      <c r="BD316" s="156"/>
      <c r="BE316" s="156"/>
      <c r="BF316" s="156"/>
      <c r="BG316" s="156"/>
      <c r="BH316" s="156"/>
      <c r="BI316" s="156"/>
      <c r="BJ316" s="156"/>
      <c r="BK316" s="156"/>
      <c r="BL316" s="156"/>
      <c r="BM316" s="156"/>
      <c r="BN316" s="156"/>
      <c r="BO316" s="156"/>
      <c r="BP316" s="156"/>
      <c r="BQ316" s="156"/>
      <c r="BR316" s="156"/>
      <c r="BS316" s="156"/>
      <c r="BT316" s="156"/>
      <c r="BU316" s="156"/>
      <c r="BV316" s="156"/>
      <c r="BW316" s="156"/>
      <c r="BX316" s="156"/>
      <c r="BY316" s="158"/>
      <c r="BZ316" s="250"/>
      <c r="CA316" s="250"/>
      <c r="CB316" s="250"/>
      <c r="CC316" s="250"/>
      <c r="CD316" s="250"/>
      <c r="CE316" s="250"/>
      <c r="CF316" s="250"/>
      <c r="CG316" s="250"/>
      <c r="CH316" s="250"/>
      <c r="CI316" s="250"/>
      <c r="CJ316" s="250"/>
      <c r="CK316" s="250"/>
      <c r="CL316" s="250"/>
      <c r="CM316" s="250"/>
      <c r="CN316" s="250"/>
      <c r="CO316" s="250"/>
      <c r="CP316" s="250"/>
      <c r="CQ316" s="250"/>
      <c r="CR316" s="250"/>
      <c r="CS316" s="250"/>
      <c r="CT316" s="250"/>
      <c r="CU316" s="250"/>
      <c r="CV316" s="250"/>
      <c r="CW316" s="250"/>
      <c r="CX316" s="250"/>
      <c r="CY316" s="250"/>
      <c r="CZ316" s="250"/>
    </row>
    <row r="317" s="161" customFormat="true" ht="15" customHeight="true" x14ac:dyDescent="0.2">
      <c r="AD317" s="834"/>
      <c r="AE317" s="834"/>
      <c r="AF317" s="834"/>
      <c r="AG317" s="834"/>
      <c r="AH317" s="834"/>
      <c r="AI317" s="834"/>
      <c r="AJ317" s="834"/>
      <c r="AK317" s="834"/>
      <c r="AL317" s="834"/>
      <c r="AM317" s="834"/>
      <c r="AN317" s="834"/>
      <c r="AO317" s="834"/>
      <c r="AP317" s="834"/>
      <c r="AQ317" s="834"/>
      <c r="AR317" s="834"/>
      <c r="AS317" s="834"/>
      <c r="AT317" s="834"/>
      <c r="AU317" s="834"/>
      <c r="AV317" s="834"/>
      <c r="AW317" s="834"/>
      <c r="AX317" s="834"/>
      <c r="AY317" s="834"/>
      <c r="AZ317" s="834"/>
      <c r="BA317" s="158"/>
      <c r="BB317" s="156"/>
      <c r="BC317" s="156"/>
      <c r="BD317" s="156"/>
      <c r="BE317" s="156"/>
      <c r="BF317" s="156"/>
      <c r="BG317" s="156"/>
      <c r="BH317" s="156"/>
      <c r="BI317" s="156"/>
      <c r="BJ317" s="156"/>
      <c r="BK317" s="156"/>
      <c r="BL317" s="156"/>
      <c r="BM317" s="156"/>
      <c r="BN317" s="156"/>
      <c r="BO317" s="156"/>
      <c r="BP317" s="156"/>
      <c r="BQ317" s="156"/>
      <c r="BR317" s="156"/>
      <c r="BS317" s="156"/>
      <c r="BT317" s="156"/>
      <c r="BU317" s="156"/>
      <c r="BV317" s="156"/>
      <c r="BW317" s="156"/>
      <c r="BX317" s="156"/>
      <c r="BY317" s="158"/>
      <c r="BZ317" s="250"/>
      <c r="CA317" s="250"/>
      <c r="CB317" s="250"/>
      <c r="CC317" s="250"/>
      <c r="CD317" s="250"/>
      <c r="CE317" s="250"/>
      <c r="CF317" s="250"/>
      <c r="CG317" s="250"/>
      <c r="CH317" s="250"/>
      <c r="CI317" s="250"/>
      <c r="CJ317" s="250"/>
      <c r="CK317" s="250"/>
      <c r="CL317" s="250"/>
      <c r="CM317" s="250"/>
      <c r="CN317" s="250"/>
      <c r="CO317" s="250"/>
      <c r="CP317" s="250"/>
      <c r="CQ317" s="250"/>
      <c r="CR317" s="250"/>
      <c r="CS317" s="250"/>
      <c r="CT317" s="250"/>
      <c r="CU317" s="250"/>
      <c r="CV317" s="250"/>
      <c r="CW317" s="250"/>
      <c r="CX317" s="250"/>
      <c r="CY317" s="250"/>
      <c r="CZ317" s="250"/>
    </row>
    <row r="318" s="161" customFormat="true" ht="15" customHeight="true" x14ac:dyDescent="0.2">
      <c r="AD318" s="834"/>
      <c r="AE318" s="834"/>
      <c r="AF318" s="834"/>
      <c r="AG318" s="834"/>
      <c r="AH318" s="834"/>
      <c r="AI318" s="834"/>
      <c r="AJ318" s="834"/>
      <c r="AK318" s="834"/>
      <c r="AL318" s="834"/>
      <c r="AM318" s="834"/>
      <c r="AN318" s="834"/>
      <c r="AO318" s="834"/>
      <c r="AP318" s="834"/>
      <c r="AQ318" s="834"/>
      <c r="AR318" s="834"/>
      <c r="AS318" s="834"/>
      <c r="AT318" s="834"/>
      <c r="AU318" s="834"/>
      <c r="AV318" s="834"/>
      <c r="AW318" s="834"/>
      <c r="AX318" s="834"/>
      <c r="AY318" s="834"/>
      <c r="AZ318" s="834"/>
      <c r="BA318" s="158"/>
      <c r="BB318" s="156"/>
      <c r="BC318" s="156"/>
      <c r="BD318" s="156"/>
      <c r="BE318" s="156"/>
      <c r="BF318" s="156"/>
      <c r="BG318" s="156"/>
      <c r="BH318" s="156"/>
      <c r="BI318" s="156"/>
      <c r="BJ318" s="156"/>
      <c r="BK318" s="156"/>
      <c r="BL318" s="156"/>
      <c r="BM318" s="156"/>
      <c r="BN318" s="156"/>
      <c r="BO318" s="156"/>
      <c r="BP318" s="156"/>
      <c r="BQ318" s="156"/>
      <c r="BR318" s="156"/>
      <c r="BS318" s="156"/>
      <c r="BT318" s="156"/>
      <c r="BU318" s="156"/>
      <c r="BV318" s="156"/>
      <c r="BW318" s="156"/>
      <c r="BX318" s="156"/>
      <c r="BY318" s="158"/>
      <c r="BZ318" s="250"/>
      <c r="CA318" s="250"/>
      <c r="CB318" s="250"/>
      <c r="CC318" s="250"/>
      <c r="CD318" s="250"/>
      <c r="CE318" s="250"/>
      <c r="CF318" s="250"/>
      <c r="CG318" s="250"/>
      <c r="CH318" s="250"/>
      <c r="CI318" s="250"/>
      <c r="CJ318" s="250"/>
      <c r="CK318" s="250"/>
      <c r="CL318" s="250"/>
      <c r="CM318" s="250"/>
      <c r="CN318" s="250"/>
      <c r="CO318" s="250"/>
      <c r="CP318" s="250"/>
      <c r="CQ318" s="250"/>
      <c r="CR318" s="250"/>
      <c r="CS318" s="250"/>
      <c r="CT318" s="250"/>
      <c r="CU318" s="250"/>
      <c r="CV318" s="250"/>
      <c r="CW318" s="250"/>
      <c r="CX318" s="250"/>
      <c r="CY318" s="250"/>
      <c r="CZ318" s="250"/>
    </row>
    <row r="319" s="161" customFormat="true" ht="15" customHeight="true" x14ac:dyDescent="0.2">
      <c r="AD319" s="834"/>
      <c r="AE319" s="834"/>
      <c r="AF319" s="834"/>
      <c r="AG319" s="834"/>
      <c r="AH319" s="834"/>
      <c r="AI319" s="834"/>
      <c r="AJ319" s="834"/>
      <c r="AK319" s="834"/>
      <c r="AL319" s="834"/>
      <c r="AM319" s="834"/>
      <c r="AN319" s="834"/>
      <c r="AO319" s="834"/>
      <c r="AP319" s="834"/>
      <c r="AQ319" s="834"/>
      <c r="AR319" s="834"/>
      <c r="AS319" s="834"/>
      <c r="AT319" s="834"/>
      <c r="AU319" s="834"/>
      <c r="AV319" s="834"/>
      <c r="AW319" s="834"/>
      <c r="AX319" s="834"/>
      <c r="AY319" s="834"/>
      <c r="AZ319" s="834"/>
      <c r="BA319" s="158"/>
      <c r="BB319" s="156"/>
      <c r="BC319" s="156"/>
      <c r="BD319" s="156"/>
      <c r="BE319" s="156"/>
      <c r="BF319" s="156"/>
      <c r="BG319" s="156"/>
      <c r="BH319" s="156"/>
      <c r="BI319" s="156"/>
      <c r="BJ319" s="156"/>
      <c r="BK319" s="156"/>
      <c r="BL319" s="156"/>
      <c r="BM319" s="156"/>
      <c r="BN319" s="156"/>
      <c r="BO319" s="156"/>
      <c r="BP319" s="156"/>
      <c r="BQ319" s="156"/>
      <c r="BR319" s="156"/>
      <c r="BS319" s="156"/>
      <c r="BT319" s="156"/>
      <c r="BU319" s="156"/>
      <c r="BV319" s="156"/>
      <c r="BW319" s="156"/>
      <c r="BX319" s="156"/>
      <c r="BY319" s="158"/>
      <c r="BZ319" s="250"/>
      <c r="CA319" s="250"/>
      <c r="CB319" s="250"/>
      <c r="CC319" s="250"/>
      <c r="CD319" s="250"/>
      <c r="CE319" s="250"/>
      <c r="CF319" s="250"/>
      <c r="CG319" s="250"/>
      <c r="CH319" s="250"/>
      <c r="CI319" s="250"/>
      <c r="CJ319" s="250"/>
      <c r="CK319" s="250"/>
      <c r="CL319" s="250"/>
      <c r="CM319" s="250"/>
      <c r="CN319" s="250"/>
      <c r="CO319" s="250"/>
      <c r="CP319" s="250"/>
      <c r="CQ319" s="250"/>
      <c r="CR319" s="250"/>
      <c r="CS319" s="250"/>
      <c r="CT319" s="250"/>
      <c r="CU319" s="250"/>
      <c r="CV319" s="250"/>
      <c r="CW319" s="250"/>
      <c r="CX319" s="250"/>
      <c r="CY319" s="250"/>
      <c r="CZ319" s="250"/>
    </row>
    <row r="320" s="161" customFormat="true" ht="15" customHeight="true" x14ac:dyDescent="0.2">
      <c r="AD320" s="834"/>
      <c r="AE320" s="834"/>
      <c r="AF320" s="834"/>
      <c r="AG320" s="834"/>
      <c r="AH320" s="834"/>
      <c r="AI320" s="834"/>
      <c r="AJ320" s="834"/>
      <c r="AK320" s="834"/>
      <c r="AL320" s="834"/>
      <c r="AM320" s="834"/>
      <c r="AN320" s="834"/>
      <c r="AO320" s="834"/>
      <c r="AP320" s="834"/>
      <c r="AQ320" s="834"/>
      <c r="AR320" s="834"/>
      <c r="AS320" s="834"/>
      <c r="AT320" s="834"/>
      <c r="AU320" s="834"/>
      <c r="AV320" s="834"/>
      <c r="AW320" s="834"/>
      <c r="AX320" s="834"/>
      <c r="AY320" s="834"/>
      <c r="AZ320" s="834"/>
      <c r="BA320" s="158"/>
      <c r="BB320" s="156"/>
      <c r="BC320" s="156"/>
      <c r="BD320" s="156"/>
      <c r="BE320" s="156"/>
      <c r="BF320" s="156"/>
      <c r="BG320" s="156"/>
      <c r="BH320" s="156"/>
      <c r="BI320" s="156"/>
      <c r="BJ320" s="156"/>
      <c r="BK320" s="156"/>
      <c r="BL320" s="156"/>
      <c r="BM320" s="156"/>
      <c r="BN320" s="156"/>
      <c r="BO320" s="156"/>
      <c r="BP320" s="156"/>
      <c r="BQ320" s="156"/>
      <c r="BR320" s="156"/>
      <c r="BS320" s="156"/>
      <c r="BT320" s="156"/>
      <c r="BU320" s="156"/>
      <c r="BV320" s="156"/>
      <c r="BW320" s="156"/>
      <c r="BX320" s="156"/>
      <c r="BY320" s="158"/>
      <c r="BZ320" s="250"/>
      <c r="CA320" s="250"/>
      <c r="CB320" s="250"/>
      <c r="CC320" s="250"/>
      <c r="CD320" s="250"/>
      <c r="CE320" s="250"/>
      <c r="CF320" s="250"/>
      <c r="CG320" s="250"/>
      <c r="CH320" s="250"/>
      <c r="CI320" s="250"/>
      <c r="CJ320" s="250"/>
      <c r="CK320" s="250"/>
      <c r="CL320" s="250"/>
      <c r="CM320" s="250"/>
      <c r="CN320" s="250"/>
      <c r="CO320" s="250"/>
      <c r="CP320" s="250"/>
      <c r="CQ320" s="250"/>
      <c r="CR320" s="250"/>
      <c r="CS320" s="250"/>
      <c r="CT320" s="250"/>
      <c r="CU320" s="250"/>
      <c r="CV320" s="250"/>
      <c r="CW320" s="250"/>
      <c r="CX320" s="250"/>
      <c r="CY320" s="250"/>
      <c r="CZ320" s="250"/>
    </row>
    <row r="321" s="161" customFormat="true" ht="15" customHeight="true" x14ac:dyDescent="0.2">
      <c r="AD321" s="834"/>
      <c r="AE321" s="834"/>
      <c r="AF321" s="834"/>
      <c r="AG321" s="834"/>
      <c r="AH321" s="834"/>
      <c r="AI321" s="834"/>
      <c r="AJ321" s="834"/>
      <c r="AK321" s="834"/>
      <c r="AL321" s="834"/>
      <c r="AM321" s="834"/>
      <c r="AN321" s="834"/>
      <c r="AO321" s="834"/>
      <c r="AP321" s="834"/>
      <c r="AQ321" s="834"/>
      <c r="AR321" s="834"/>
      <c r="AS321" s="834"/>
      <c r="AT321" s="834"/>
      <c r="AU321" s="834"/>
      <c r="AV321" s="834"/>
      <c r="AW321" s="834"/>
      <c r="AX321" s="834"/>
      <c r="AY321" s="834"/>
      <c r="AZ321" s="834"/>
      <c r="BA321" s="158"/>
      <c r="BB321" s="156"/>
      <c r="BC321" s="156"/>
      <c r="BD321" s="156"/>
      <c r="BE321" s="156"/>
      <c r="BF321" s="156"/>
      <c r="BG321" s="156"/>
      <c r="BH321" s="156"/>
      <c r="BI321" s="156"/>
      <c r="BJ321" s="156"/>
      <c r="BK321" s="156"/>
      <c r="BL321" s="156"/>
      <c r="BM321" s="156"/>
      <c r="BN321" s="156"/>
      <c r="BO321" s="156"/>
      <c r="BP321" s="156"/>
      <c r="BQ321" s="156"/>
      <c r="BR321" s="156"/>
      <c r="BS321" s="156"/>
      <c r="BT321" s="156"/>
      <c r="BU321" s="156"/>
      <c r="BV321" s="156"/>
      <c r="BW321" s="156"/>
      <c r="BX321" s="156"/>
      <c r="BY321" s="158"/>
      <c r="BZ321" s="250"/>
      <c r="CA321" s="250"/>
      <c r="CB321" s="250"/>
      <c r="CC321" s="250"/>
      <c r="CD321" s="250"/>
      <c r="CE321" s="250"/>
      <c r="CF321" s="250"/>
      <c r="CG321" s="250"/>
      <c r="CH321" s="250"/>
      <c r="CI321" s="250"/>
      <c r="CJ321" s="250"/>
      <c r="CK321" s="250"/>
      <c r="CL321" s="250"/>
      <c r="CM321" s="250"/>
      <c r="CN321" s="250"/>
      <c r="CO321" s="250"/>
      <c r="CP321" s="250"/>
      <c r="CQ321" s="250"/>
      <c r="CR321" s="250"/>
      <c r="CS321" s="250"/>
      <c r="CT321" s="250"/>
      <c r="CU321" s="250"/>
      <c r="CV321" s="250"/>
      <c r="CW321" s="250"/>
      <c r="CX321" s="250"/>
      <c r="CY321" s="250"/>
      <c r="CZ321" s="250"/>
    </row>
    <row r="322" s="161" customFormat="true" ht="15" customHeight="true" x14ac:dyDescent="0.2">
      <c r="AD322" s="834"/>
      <c r="AE322" s="834"/>
      <c r="AF322" s="834"/>
      <c r="AG322" s="834"/>
      <c r="AH322" s="834"/>
      <c r="AI322" s="834"/>
      <c r="AJ322" s="834"/>
      <c r="AK322" s="834"/>
      <c r="AL322" s="834"/>
      <c r="AM322" s="834"/>
      <c r="AN322" s="834"/>
      <c r="AO322" s="834"/>
      <c r="AP322" s="834"/>
      <c r="AQ322" s="834"/>
      <c r="AR322" s="834"/>
      <c r="AS322" s="834"/>
      <c r="AT322" s="834"/>
      <c r="AU322" s="834"/>
      <c r="AV322" s="834"/>
      <c r="AW322" s="834"/>
      <c r="AX322" s="834"/>
      <c r="AY322" s="834"/>
      <c r="AZ322" s="834"/>
      <c r="BA322" s="158"/>
      <c r="BB322" s="156"/>
      <c r="BC322" s="156"/>
      <c r="BD322" s="156"/>
      <c r="BE322" s="156"/>
      <c r="BF322" s="156"/>
      <c r="BG322" s="156"/>
      <c r="BH322" s="156"/>
      <c r="BI322" s="156"/>
      <c r="BJ322" s="156"/>
      <c r="BK322" s="156"/>
      <c r="BL322" s="156"/>
      <c r="BM322" s="156"/>
      <c r="BN322" s="156"/>
      <c r="BO322" s="156"/>
      <c r="BP322" s="156"/>
      <c r="BQ322" s="156"/>
      <c r="BR322" s="156"/>
      <c r="BS322" s="156"/>
      <c r="BT322" s="156"/>
      <c r="BU322" s="156"/>
      <c r="BV322" s="156"/>
      <c r="BW322" s="156"/>
      <c r="BX322" s="156"/>
      <c r="BY322" s="158"/>
      <c r="BZ322" s="250"/>
      <c r="CA322" s="250"/>
      <c r="CB322" s="250"/>
      <c r="CC322" s="250"/>
      <c r="CD322" s="250"/>
      <c r="CE322" s="250"/>
      <c r="CF322" s="250"/>
      <c r="CG322" s="250"/>
      <c r="CH322" s="250"/>
      <c r="CI322" s="250"/>
      <c r="CJ322" s="250"/>
      <c r="CK322" s="250"/>
      <c r="CL322" s="250"/>
      <c r="CM322" s="250"/>
      <c r="CN322" s="250"/>
      <c r="CO322" s="250"/>
      <c r="CP322" s="250"/>
      <c r="CQ322" s="250"/>
      <c r="CR322" s="250"/>
      <c r="CS322" s="250"/>
      <c r="CT322" s="250"/>
      <c r="CU322" s="250"/>
      <c r="CV322" s="250"/>
      <c r="CW322" s="250"/>
      <c r="CX322" s="250"/>
      <c r="CY322" s="250"/>
      <c r="CZ322" s="250"/>
    </row>
    <row r="323" s="161" customFormat="true" ht="15" customHeight="true" x14ac:dyDescent="0.2">
      <c r="AD323" s="834"/>
      <c r="AE323" s="834"/>
      <c r="AF323" s="834"/>
      <c r="AG323" s="834"/>
      <c r="AH323" s="834"/>
      <c r="AI323" s="834"/>
      <c r="AJ323" s="834"/>
      <c r="AK323" s="834"/>
      <c r="AL323" s="834"/>
      <c r="AM323" s="834"/>
      <c r="AN323" s="834"/>
      <c r="AO323" s="834"/>
      <c r="AP323" s="834"/>
      <c r="AQ323" s="834"/>
      <c r="AR323" s="834"/>
      <c r="AS323" s="834"/>
      <c r="AT323" s="834"/>
      <c r="AU323" s="834"/>
      <c r="AV323" s="834"/>
      <c r="AW323" s="834"/>
      <c r="AX323" s="834"/>
      <c r="AY323" s="834"/>
      <c r="AZ323" s="834"/>
      <c r="BA323" s="158"/>
      <c r="BB323" s="156"/>
      <c r="BC323" s="156"/>
      <c r="BD323" s="156"/>
      <c r="BE323" s="156"/>
      <c r="BF323" s="156"/>
      <c r="BG323" s="156"/>
      <c r="BH323" s="156"/>
      <c r="BI323" s="156"/>
      <c r="BJ323" s="156"/>
      <c r="BK323" s="156"/>
      <c r="BL323" s="156"/>
      <c r="BM323" s="156"/>
      <c r="BN323" s="156"/>
      <c r="BO323" s="156"/>
      <c r="BP323" s="156"/>
      <c r="BQ323" s="156"/>
      <c r="BR323" s="156"/>
      <c r="BS323" s="156"/>
      <c r="BT323" s="156"/>
      <c r="BU323" s="156"/>
      <c r="BV323" s="156"/>
      <c r="BW323" s="156"/>
      <c r="BX323" s="156"/>
      <c r="BY323" s="158"/>
      <c r="BZ323" s="250"/>
      <c r="CA323" s="250"/>
      <c r="CB323" s="250"/>
      <c r="CC323" s="250"/>
      <c r="CD323" s="250"/>
      <c r="CE323" s="250"/>
      <c r="CF323" s="250"/>
      <c r="CG323" s="250"/>
      <c r="CH323" s="250"/>
      <c r="CI323" s="250"/>
      <c r="CJ323" s="250"/>
      <c r="CK323" s="250"/>
      <c r="CL323" s="250"/>
      <c r="CM323" s="250"/>
      <c r="CN323" s="250"/>
      <c r="CO323" s="250"/>
      <c r="CP323" s="250"/>
      <c r="CQ323" s="250"/>
      <c r="CR323" s="250"/>
      <c r="CS323" s="250"/>
      <c r="CT323" s="250"/>
      <c r="CU323" s="250"/>
      <c r="CV323" s="250"/>
      <c r="CW323" s="250"/>
      <c r="CX323" s="250"/>
      <c r="CY323" s="250"/>
      <c r="CZ323" s="250"/>
    </row>
    <row r="324" s="161" customFormat="true" ht="15" customHeight="true" x14ac:dyDescent="0.2">
      <c r="AD324" s="834"/>
      <c r="AE324" s="834"/>
      <c r="AF324" s="834"/>
      <c r="AG324" s="834"/>
      <c r="AH324" s="834"/>
      <c r="AI324" s="834"/>
      <c r="AJ324" s="834"/>
      <c r="AK324" s="834"/>
      <c r="AL324" s="834"/>
      <c r="AM324" s="834"/>
      <c r="AN324" s="834"/>
      <c r="AO324" s="834"/>
      <c r="AP324" s="834"/>
      <c r="AQ324" s="834"/>
      <c r="AR324" s="834"/>
      <c r="AS324" s="834"/>
      <c r="AT324" s="834"/>
      <c r="AU324" s="834"/>
      <c r="AV324" s="834"/>
      <c r="AW324" s="834"/>
      <c r="AX324" s="834"/>
      <c r="AY324" s="834"/>
      <c r="AZ324" s="834"/>
      <c r="BA324" s="158"/>
      <c r="BB324" s="156"/>
      <c r="BC324" s="156"/>
      <c r="BD324" s="156"/>
      <c r="BE324" s="156"/>
      <c r="BF324" s="156"/>
      <c r="BG324" s="156"/>
      <c r="BH324" s="156"/>
      <c r="BI324" s="156"/>
      <c r="BJ324" s="156"/>
      <c r="BK324" s="156"/>
      <c r="BL324" s="156"/>
      <c r="BM324" s="156"/>
      <c r="BN324" s="156"/>
      <c r="BO324" s="156"/>
      <c r="BP324" s="156"/>
      <c r="BQ324" s="156"/>
      <c r="BR324" s="156"/>
      <c r="BS324" s="156"/>
      <c r="BT324" s="156"/>
      <c r="BU324" s="156"/>
      <c r="BV324" s="156"/>
      <c r="BW324" s="156"/>
      <c r="BX324" s="156"/>
      <c r="BY324" s="158"/>
      <c r="BZ324" s="250"/>
      <c r="CA324" s="250"/>
      <c r="CB324" s="250"/>
      <c r="CC324" s="250"/>
      <c r="CD324" s="250"/>
      <c r="CE324" s="250"/>
      <c r="CF324" s="250"/>
      <c r="CG324" s="250"/>
      <c r="CH324" s="250"/>
      <c r="CI324" s="250"/>
      <c r="CJ324" s="250"/>
      <c r="CK324" s="250"/>
      <c r="CL324" s="250"/>
      <c r="CM324" s="250"/>
      <c r="CN324" s="250"/>
      <c r="CO324" s="250"/>
      <c r="CP324" s="250"/>
      <c r="CQ324" s="250"/>
      <c r="CR324" s="250"/>
      <c r="CS324" s="250"/>
      <c r="CT324" s="250"/>
      <c r="CU324" s="250"/>
      <c r="CV324" s="250"/>
      <c r="CW324" s="250"/>
      <c r="CX324" s="250"/>
      <c r="CY324" s="250"/>
      <c r="CZ324" s="250"/>
    </row>
    <row r="325" s="161" customFormat="true" ht="15" customHeight="true" x14ac:dyDescent="0.2">
      <c r="AD325" s="834"/>
      <c r="AE325" s="834"/>
      <c r="AF325" s="834"/>
      <c r="AG325" s="834"/>
      <c r="AH325" s="834"/>
      <c r="AI325" s="834"/>
      <c r="AJ325" s="834"/>
      <c r="AK325" s="834"/>
      <c r="AL325" s="834"/>
      <c r="AM325" s="834"/>
      <c r="AN325" s="834"/>
      <c r="AO325" s="834"/>
      <c r="AP325" s="834"/>
      <c r="AQ325" s="834"/>
      <c r="AR325" s="834"/>
      <c r="AS325" s="834"/>
      <c r="AT325" s="834"/>
      <c r="AU325" s="834"/>
      <c r="AV325" s="834"/>
      <c r="AW325" s="834"/>
      <c r="AX325" s="834"/>
      <c r="AY325" s="834"/>
      <c r="AZ325" s="834"/>
      <c r="BA325" s="158"/>
      <c r="BB325" s="156"/>
      <c r="BC325" s="156"/>
      <c r="BD325" s="156"/>
      <c r="BE325" s="156"/>
      <c r="BF325" s="156"/>
      <c r="BG325" s="156"/>
      <c r="BH325" s="156"/>
      <c r="BI325" s="156"/>
      <c r="BJ325" s="156"/>
      <c r="BK325" s="156"/>
      <c r="BL325" s="156"/>
      <c r="BM325" s="156"/>
      <c r="BN325" s="156"/>
      <c r="BO325" s="156"/>
      <c r="BP325" s="156"/>
      <c r="BQ325" s="156"/>
      <c r="BR325" s="156"/>
      <c r="BS325" s="156"/>
      <c r="BT325" s="156"/>
      <c r="BU325" s="156"/>
      <c r="BV325" s="156"/>
      <c r="BW325" s="156"/>
      <c r="BX325" s="156"/>
      <c r="BY325" s="158"/>
      <c r="BZ325" s="250"/>
      <c r="CA325" s="250"/>
      <c r="CB325" s="250"/>
      <c r="CC325" s="250"/>
      <c r="CD325" s="250"/>
      <c r="CE325" s="250"/>
      <c r="CF325" s="250"/>
      <c r="CG325" s="250"/>
      <c r="CH325" s="250"/>
      <c r="CI325" s="250"/>
      <c r="CJ325" s="250"/>
      <c r="CK325" s="250"/>
      <c r="CL325" s="250"/>
      <c r="CM325" s="250"/>
      <c r="CN325" s="250"/>
      <c r="CO325" s="250"/>
      <c r="CP325" s="250"/>
      <c r="CQ325" s="250"/>
      <c r="CR325" s="250"/>
      <c r="CS325" s="250"/>
      <c r="CT325" s="250"/>
      <c r="CU325" s="250"/>
      <c r="CV325" s="250"/>
      <c r="CW325" s="250"/>
      <c r="CX325" s="250"/>
      <c r="CY325" s="250"/>
      <c r="CZ325" s="250"/>
    </row>
    <row r="326" s="161" customFormat="true" ht="15" customHeight="true" x14ac:dyDescent="0.2">
      <c r="AD326" s="834"/>
      <c r="AE326" s="834"/>
      <c r="AF326" s="834"/>
      <c r="AG326" s="834"/>
      <c r="AH326" s="834"/>
      <c r="AI326" s="834"/>
      <c r="AJ326" s="834"/>
      <c r="AK326" s="834"/>
      <c r="AL326" s="834"/>
      <c r="AM326" s="834"/>
      <c r="AN326" s="834"/>
      <c r="AO326" s="834"/>
      <c r="AP326" s="834"/>
      <c r="AQ326" s="834"/>
      <c r="AR326" s="834"/>
      <c r="AS326" s="834"/>
      <c r="AT326" s="834"/>
      <c r="AU326" s="834"/>
      <c r="AV326" s="834"/>
      <c r="AW326" s="834"/>
      <c r="AX326" s="834"/>
      <c r="AY326" s="834"/>
      <c r="AZ326" s="834"/>
      <c r="BA326" s="158"/>
      <c r="BB326" s="156"/>
      <c r="BC326" s="156"/>
      <c r="BD326" s="156"/>
      <c r="BE326" s="156"/>
      <c r="BF326" s="156"/>
      <c r="BG326" s="156"/>
      <c r="BH326" s="156"/>
      <c r="BI326" s="156"/>
      <c r="BJ326" s="156"/>
      <c r="BK326" s="156"/>
      <c r="BL326" s="156"/>
      <c r="BM326" s="156"/>
      <c r="BN326" s="156"/>
      <c r="BO326" s="156"/>
      <c r="BP326" s="156"/>
      <c r="BQ326" s="156"/>
      <c r="BR326" s="156"/>
      <c r="BS326" s="156"/>
      <c r="BT326" s="156"/>
      <c r="BU326" s="156"/>
      <c r="BV326" s="156"/>
      <c r="BW326" s="156"/>
      <c r="BX326" s="156"/>
      <c r="BY326" s="158"/>
      <c r="BZ326" s="250"/>
      <c r="CA326" s="250"/>
      <c r="CB326" s="250"/>
      <c r="CC326" s="250"/>
      <c r="CD326" s="250"/>
      <c r="CE326" s="250"/>
      <c r="CF326" s="250"/>
      <c r="CG326" s="250"/>
      <c r="CH326" s="250"/>
      <c r="CI326" s="250"/>
      <c r="CJ326" s="250"/>
      <c r="CK326" s="250"/>
      <c r="CL326" s="250"/>
      <c r="CM326" s="250"/>
      <c r="CN326" s="250"/>
      <c r="CO326" s="250"/>
      <c r="CP326" s="250"/>
      <c r="CQ326" s="250"/>
      <c r="CR326" s="250"/>
      <c r="CS326" s="250"/>
      <c r="CT326" s="250"/>
      <c r="CU326" s="250"/>
      <c r="CV326" s="250"/>
      <c r="CW326" s="250"/>
      <c r="CX326" s="250"/>
      <c r="CY326" s="250"/>
      <c r="CZ326" s="250"/>
    </row>
    <row r="327" s="161" customFormat="true" ht="15" customHeight="true" x14ac:dyDescent="0.2">
      <c r="AD327" s="834"/>
      <c r="AE327" s="834"/>
      <c r="AF327" s="834"/>
      <c r="AG327" s="834"/>
      <c r="AH327" s="834"/>
      <c r="AI327" s="834"/>
      <c r="AJ327" s="834"/>
      <c r="AK327" s="834"/>
      <c r="AL327" s="834"/>
      <c r="AM327" s="834"/>
      <c r="AN327" s="834"/>
      <c r="AO327" s="834"/>
      <c r="AP327" s="834"/>
      <c r="AQ327" s="834"/>
      <c r="AR327" s="834"/>
      <c r="AS327" s="834"/>
      <c r="AT327" s="834"/>
      <c r="AU327" s="834"/>
      <c r="AV327" s="834"/>
      <c r="AW327" s="834"/>
      <c r="AX327" s="834"/>
      <c r="AY327" s="834"/>
      <c r="AZ327" s="834"/>
      <c r="BA327" s="158"/>
      <c r="BB327" s="156"/>
      <c r="BC327" s="156"/>
      <c r="BD327" s="156"/>
      <c r="BE327" s="156"/>
      <c r="BF327" s="156"/>
      <c r="BG327" s="156"/>
      <c r="BH327" s="156"/>
      <c r="BI327" s="156"/>
      <c r="BJ327" s="156"/>
      <c r="BK327" s="156"/>
      <c r="BL327" s="156"/>
      <c r="BM327" s="156"/>
      <c r="BN327" s="156"/>
      <c r="BO327" s="156"/>
      <c r="BP327" s="156"/>
      <c r="BQ327" s="156"/>
      <c r="BR327" s="156"/>
      <c r="BS327" s="156"/>
      <c r="BT327" s="156"/>
      <c r="BU327" s="156"/>
      <c r="BV327" s="156"/>
      <c r="BW327" s="156"/>
      <c r="BX327" s="156"/>
      <c r="BY327" s="158"/>
      <c r="BZ327" s="250"/>
      <c r="CA327" s="250"/>
      <c r="CB327" s="250"/>
      <c r="CC327" s="250"/>
      <c r="CD327" s="250"/>
      <c r="CE327" s="250"/>
      <c r="CF327" s="250"/>
      <c r="CG327" s="250"/>
      <c r="CH327" s="250"/>
      <c r="CI327" s="250"/>
      <c r="CJ327" s="250"/>
      <c r="CK327" s="250"/>
      <c r="CL327" s="250"/>
      <c r="CM327" s="250"/>
      <c r="CN327" s="250"/>
      <c r="CO327" s="250"/>
      <c r="CP327" s="250"/>
      <c r="CQ327" s="250"/>
      <c r="CR327" s="250"/>
      <c r="CS327" s="250"/>
      <c r="CT327" s="250"/>
      <c r="CU327" s="250"/>
      <c r="CV327" s="250"/>
      <c r="CW327" s="250"/>
      <c r="CX327" s="250"/>
      <c r="CY327" s="250"/>
      <c r="CZ327" s="250"/>
    </row>
    <row r="328" s="161" customFormat="true" ht="15" customHeight="true" x14ac:dyDescent="0.2">
      <c r="AD328" s="834"/>
      <c r="AE328" s="834"/>
      <c r="AF328" s="834"/>
      <c r="AG328" s="834"/>
      <c r="AH328" s="834"/>
      <c r="AI328" s="834"/>
      <c r="AJ328" s="834"/>
      <c r="AK328" s="834"/>
      <c r="AL328" s="834"/>
      <c r="AM328" s="834"/>
      <c r="AN328" s="834"/>
      <c r="AO328" s="834"/>
      <c r="AP328" s="834"/>
      <c r="AQ328" s="834"/>
      <c r="AR328" s="834"/>
      <c r="AS328" s="834"/>
      <c r="AT328" s="834"/>
      <c r="AU328" s="834"/>
      <c r="AV328" s="834"/>
      <c r="AW328" s="834"/>
      <c r="AX328" s="834"/>
      <c r="AY328" s="834"/>
      <c r="AZ328" s="834"/>
      <c r="BA328" s="158"/>
      <c r="BB328" s="156"/>
      <c r="BC328" s="156"/>
      <c r="BD328" s="156"/>
      <c r="BE328" s="156"/>
      <c r="BF328" s="156"/>
      <c r="BG328" s="156"/>
      <c r="BH328" s="156"/>
      <c r="BI328" s="156"/>
      <c r="BJ328" s="156"/>
      <c r="BK328" s="156"/>
      <c r="BL328" s="156"/>
      <c r="BM328" s="156"/>
      <c r="BN328" s="156"/>
      <c r="BO328" s="156"/>
      <c r="BP328" s="156"/>
      <c r="BQ328" s="156"/>
      <c r="BR328" s="156"/>
      <c r="BS328" s="156"/>
      <c r="BT328" s="156"/>
      <c r="BU328" s="156"/>
      <c r="BV328" s="156"/>
      <c r="BW328" s="156"/>
      <c r="BX328" s="156"/>
      <c r="BY328" s="158"/>
      <c r="BZ328" s="250"/>
      <c r="CA328" s="250"/>
      <c r="CB328" s="250"/>
      <c r="CC328" s="250"/>
      <c r="CD328" s="250"/>
      <c r="CE328" s="250"/>
      <c r="CF328" s="250"/>
      <c r="CG328" s="250"/>
      <c r="CH328" s="250"/>
      <c r="CI328" s="250"/>
      <c r="CJ328" s="250"/>
      <c r="CK328" s="250"/>
      <c r="CL328" s="250"/>
      <c r="CM328" s="250"/>
      <c r="CN328" s="250"/>
      <c r="CO328" s="250"/>
      <c r="CP328" s="250"/>
      <c r="CQ328" s="250"/>
      <c r="CR328" s="250"/>
      <c r="CS328" s="250"/>
      <c r="CT328" s="250"/>
      <c r="CU328" s="250"/>
      <c r="CV328" s="250"/>
      <c r="CW328" s="250"/>
      <c r="CX328" s="250"/>
      <c r="CY328" s="250"/>
      <c r="CZ328" s="250"/>
    </row>
    <row r="329" s="161" customFormat="true" ht="250.15" customHeight="true" x14ac:dyDescent="0.2">
      <c r="AD329" s="834"/>
      <c r="AE329" s="834"/>
      <c r="AF329" s="834"/>
      <c r="AG329" s="834"/>
      <c r="AH329" s="834"/>
      <c r="AI329" s="834"/>
      <c r="AJ329" s="834"/>
      <c r="AK329" s="834"/>
      <c r="AL329" s="834"/>
      <c r="AM329" s="834"/>
      <c r="AN329" s="834"/>
      <c r="AO329" s="834"/>
      <c r="AP329" s="834"/>
      <c r="AQ329" s="834"/>
      <c r="AR329" s="834"/>
      <c r="AS329" s="834"/>
      <c r="AT329" s="834"/>
      <c r="AU329" s="834"/>
      <c r="AV329" s="834"/>
      <c r="AW329" s="834"/>
      <c r="AX329" s="834"/>
      <c r="AY329" s="834"/>
      <c r="AZ329" s="834"/>
      <c r="BA329" s="158"/>
      <c r="BB329" s="156"/>
      <c r="BC329" s="156"/>
      <c r="BD329" s="156"/>
      <c r="BE329" s="156"/>
      <c r="BF329" s="156"/>
      <c r="BG329" s="156"/>
      <c r="BH329" s="156"/>
      <c r="BI329" s="156"/>
      <c r="BJ329" s="156"/>
      <c r="BK329" s="156"/>
      <c r="BL329" s="156"/>
      <c r="BM329" s="156"/>
      <c r="BN329" s="156"/>
      <c r="BO329" s="156"/>
      <c r="BP329" s="156"/>
      <c r="BQ329" s="156"/>
      <c r="BR329" s="156"/>
      <c r="BS329" s="156"/>
      <c r="BT329" s="156"/>
      <c r="BU329" s="156"/>
      <c r="BV329" s="156"/>
      <c r="BW329" s="156"/>
      <c r="BX329" s="156"/>
      <c r="BY329" s="158"/>
      <c r="BZ329" s="250"/>
      <c r="CA329" s="250"/>
      <c r="CB329" s="250"/>
      <c r="CC329" s="250"/>
      <c r="CD329" s="250"/>
      <c r="CE329" s="250"/>
      <c r="CF329" s="250"/>
      <c r="CG329" s="250"/>
      <c r="CH329" s="250"/>
      <c r="CI329" s="250"/>
      <c r="CJ329" s="250"/>
      <c r="CK329" s="250"/>
      <c r="CL329" s="250"/>
      <c r="CM329" s="250"/>
      <c r="CN329" s="250"/>
      <c r="CO329" s="250"/>
      <c r="CP329" s="250"/>
      <c r="CQ329" s="250"/>
      <c r="CR329" s="250"/>
      <c r="CS329" s="250"/>
      <c r="CT329" s="250"/>
      <c r="CU329" s="250"/>
      <c r="CV329" s="250"/>
      <c r="CW329" s="250"/>
      <c r="CX329" s="250"/>
      <c r="CY329" s="250"/>
      <c r="CZ329" s="250"/>
    </row>
    <row r="330" s="511" customFormat="true" ht="19.15" customHeight="true" x14ac:dyDescent="0.2">
      <c r="AD330" s="775"/>
      <c r="AE330" s="775"/>
      <c r="AF330" s="775"/>
      <c r="AG330" s="775"/>
      <c r="AH330" s="775"/>
      <c r="AI330" s="775"/>
      <c r="AJ330" s="775"/>
      <c r="AK330" s="775"/>
      <c r="AL330" s="775"/>
      <c r="AM330" s="775"/>
      <c r="AN330" s="775"/>
      <c r="AO330" s="775"/>
      <c r="AP330" s="775"/>
      <c r="AQ330" s="775"/>
      <c r="AR330" s="775"/>
      <c r="AS330" s="775"/>
      <c r="AT330" s="775"/>
      <c r="AU330" s="775"/>
      <c r="AV330" s="775"/>
      <c r="AW330" s="775"/>
      <c r="AX330" s="775"/>
      <c r="AY330" s="775"/>
      <c r="AZ330" s="775"/>
      <c r="BA330" s="161"/>
      <c r="BB330" s="161"/>
      <c r="BC330" s="508"/>
      <c r="BD330" s="508"/>
      <c r="BE330" s="508"/>
      <c r="BF330" s="508"/>
      <c r="BG330" s="508"/>
      <c r="BH330" s="508"/>
      <c r="BI330" s="508"/>
      <c r="BJ330" s="508"/>
      <c r="BK330" s="508"/>
      <c r="BL330" s="508"/>
      <c r="BM330" s="508"/>
      <c r="BN330" s="508"/>
      <c r="BO330" s="508"/>
      <c r="BP330" s="508"/>
      <c r="BQ330" s="508"/>
      <c r="BR330" s="508"/>
      <c r="BS330" s="508"/>
      <c r="BT330" s="508"/>
      <c r="BU330" s="508"/>
      <c r="BV330" s="508"/>
      <c r="BW330" s="508"/>
      <c r="BX330" s="508"/>
      <c r="BY330" s="508"/>
      <c r="BZ330" s="246"/>
      <c r="CA330" s="246"/>
      <c r="CB330" s="246"/>
      <c r="CC330" s="246"/>
      <c r="CD330" s="246"/>
      <c r="CE330" s="246"/>
      <c r="CF330" s="246"/>
      <c r="CG330" s="246"/>
      <c r="CH330" s="246"/>
      <c r="CI330" s="246"/>
      <c r="CJ330" s="246"/>
      <c r="CK330" s="246"/>
      <c r="CL330" s="246"/>
      <c r="CM330" s="246"/>
      <c r="CN330" s="246"/>
      <c r="CO330" s="246"/>
      <c r="CP330" s="246"/>
      <c r="CQ330" s="246"/>
      <c r="CR330" s="246"/>
      <c r="CS330" s="246"/>
      <c r="CT330" s="246"/>
      <c r="CU330" s="246"/>
      <c r="CV330" s="246"/>
      <c r="CW330" s="246"/>
      <c r="CX330" s="246"/>
      <c r="CY330" s="246"/>
      <c r="CZ330" s="246"/>
    </row>
    <row r="331" s="511" customFormat="true" ht="12.75" x14ac:dyDescent="0.2">
      <c r="AD331" s="775"/>
      <c r="AE331" s="775"/>
      <c r="AF331" s="775"/>
      <c r="AG331" s="775"/>
      <c r="AH331" s="775"/>
      <c r="AI331" s="775"/>
      <c r="AJ331" s="775"/>
      <c r="AK331" s="775"/>
      <c r="AL331" s="775"/>
      <c r="AM331" s="775"/>
      <c r="AN331" s="775"/>
      <c r="AO331" s="775"/>
      <c r="AP331" s="775"/>
      <c r="AQ331" s="775"/>
      <c r="AR331" s="775"/>
      <c r="AS331" s="775"/>
      <c r="AT331" s="775"/>
      <c r="AU331" s="775"/>
      <c r="AV331" s="775"/>
      <c r="AW331" s="775"/>
      <c r="AX331" s="775"/>
      <c r="AY331" s="775"/>
      <c r="AZ331" s="775"/>
      <c r="BA331" s="161"/>
      <c r="BB331" s="161"/>
      <c r="BC331" s="508"/>
      <c r="BD331" s="508"/>
      <c r="BE331" s="508"/>
      <c r="BF331" s="508"/>
      <c r="BG331" s="508"/>
      <c r="BH331" s="508"/>
      <c r="BI331" s="508"/>
      <c r="BJ331" s="508"/>
      <c r="BK331" s="508"/>
      <c r="BL331" s="508"/>
      <c r="BM331" s="508"/>
      <c r="BN331" s="508"/>
      <c r="BO331" s="508"/>
      <c r="BP331" s="508"/>
      <c r="BQ331" s="508"/>
      <c r="BR331" s="508"/>
      <c r="BS331" s="508"/>
      <c r="BT331" s="508"/>
      <c r="BU331" s="508"/>
      <c r="BV331" s="508"/>
      <c r="BW331" s="508"/>
      <c r="BX331" s="508"/>
      <c r="BY331" s="508"/>
      <c r="BZ331" s="246"/>
      <c r="CA331" s="246"/>
      <c r="CB331" s="246"/>
      <c r="CC331" s="246"/>
      <c r="CD331" s="246"/>
      <c r="CE331" s="246"/>
      <c r="CF331" s="246"/>
      <c r="CG331" s="246"/>
      <c r="CH331" s="246"/>
      <c r="CI331" s="246"/>
      <c r="CJ331" s="246"/>
      <c r="CK331" s="246"/>
      <c r="CL331" s="246"/>
      <c r="CM331" s="246"/>
      <c r="CN331" s="246"/>
      <c r="CO331" s="246"/>
      <c r="CP331" s="246"/>
      <c r="CQ331" s="246"/>
      <c r="CR331" s="246"/>
      <c r="CS331" s="246"/>
      <c r="CT331" s="246"/>
      <c r="CU331" s="246"/>
      <c r="CV331" s="246"/>
      <c r="CW331" s="246"/>
      <c r="CX331" s="246"/>
      <c r="CY331" s="246"/>
      <c r="CZ331" s="246"/>
    </row>
    <row r="332" s="511" customFormat="true" ht="12.75" x14ac:dyDescent="0.2">
      <c r="AD332" s="775"/>
      <c r="AE332" s="775"/>
      <c r="AF332" s="775"/>
      <c r="AG332" s="775"/>
      <c r="AH332" s="775"/>
      <c r="AI332" s="775"/>
      <c r="AJ332" s="775"/>
      <c r="AK332" s="775"/>
      <c r="AL332" s="775"/>
      <c r="AM332" s="775"/>
      <c r="AN332" s="775"/>
      <c r="AO332" s="775"/>
      <c r="AP332" s="775"/>
      <c r="AQ332" s="775"/>
      <c r="AR332" s="775"/>
      <c r="AS332" s="775"/>
      <c r="AT332" s="775"/>
      <c r="AU332" s="775"/>
      <c r="AV332" s="775"/>
      <c r="AW332" s="775"/>
      <c r="AX332" s="775"/>
      <c r="AY332" s="775"/>
      <c r="AZ332" s="775"/>
      <c r="BA332" s="161"/>
      <c r="BB332" s="161"/>
      <c r="BC332" s="508"/>
      <c r="BD332" s="508"/>
      <c r="BE332" s="508"/>
      <c r="BF332" s="508"/>
      <c r="BG332" s="508"/>
      <c r="BH332" s="508"/>
      <c r="BI332" s="508"/>
      <c r="BJ332" s="508"/>
      <c r="BK332" s="508"/>
      <c r="BL332" s="508"/>
      <c r="BM332" s="508"/>
      <c r="BN332" s="508"/>
      <c r="BO332" s="508"/>
      <c r="BP332" s="508"/>
      <c r="BQ332" s="508"/>
      <c r="BR332" s="508"/>
      <c r="BS332" s="508"/>
      <c r="BT332" s="508"/>
      <c r="BU332" s="508"/>
      <c r="BV332" s="508"/>
      <c r="BW332" s="508"/>
      <c r="BX332" s="508"/>
      <c r="BY332" s="508"/>
      <c r="BZ332" s="246"/>
      <c r="CA332" s="246"/>
      <c r="CB332" s="246"/>
      <c r="CC332" s="246"/>
      <c r="CD332" s="246"/>
      <c r="CE332" s="246"/>
      <c r="CF332" s="246"/>
      <c r="CG332" s="246"/>
      <c r="CH332" s="246"/>
      <c r="CI332" s="246"/>
      <c r="CJ332" s="246"/>
      <c r="CK332" s="246"/>
      <c r="CL332" s="246"/>
      <c r="CM332" s="246"/>
      <c r="CN332" s="246"/>
      <c r="CO332" s="246"/>
      <c r="CP332" s="246"/>
      <c r="CQ332" s="246"/>
      <c r="CR332" s="246"/>
      <c r="CS332" s="246"/>
      <c r="CT332" s="246"/>
      <c r="CU332" s="246"/>
      <c r="CV332" s="246"/>
      <c r="CW332" s="246"/>
      <c r="CX332" s="246"/>
      <c r="CY332" s="246"/>
      <c r="CZ332" s="246"/>
    </row>
    <row r="333" s="511" customFormat="true" ht="12.75" x14ac:dyDescent="0.2">
      <c r="AD333" s="775"/>
      <c r="AE333" s="775"/>
      <c r="AF333" s="775"/>
      <c r="AG333" s="775"/>
      <c r="AH333" s="775"/>
      <c r="AI333" s="775"/>
      <c r="AJ333" s="775"/>
      <c r="AK333" s="775"/>
      <c r="AL333" s="775"/>
      <c r="AM333" s="775"/>
      <c r="AN333" s="775"/>
      <c r="AO333" s="775"/>
      <c r="AP333" s="775"/>
      <c r="AQ333" s="775"/>
      <c r="AR333" s="775"/>
      <c r="AS333" s="775"/>
      <c r="AT333" s="775"/>
      <c r="AU333" s="775"/>
      <c r="AV333" s="775"/>
      <c r="AW333" s="775"/>
      <c r="AX333" s="775"/>
      <c r="AY333" s="775"/>
      <c r="AZ333" s="775"/>
      <c r="BA333" s="161"/>
      <c r="BB333" s="161"/>
      <c r="BC333" s="508"/>
      <c r="BD333" s="508"/>
      <c r="BE333" s="508"/>
      <c r="BF333" s="508"/>
      <c r="BG333" s="508"/>
      <c r="BH333" s="508"/>
      <c r="BI333" s="508"/>
      <c r="BJ333" s="508"/>
      <c r="BK333" s="508"/>
      <c r="BL333" s="508"/>
      <c r="BM333" s="508"/>
      <c r="BN333" s="508"/>
      <c r="BO333" s="508"/>
      <c r="BP333" s="508"/>
      <c r="BQ333" s="508"/>
      <c r="BR333" s="508"/>
      <c r="BS333" s="508"/>
      <c r="BT333" s="508"/>
      <c r="BU333" s="508"/>
      <c r="BV333" s="508"/>
      <c r="BW333" s="508"/>
      <c r="BX333" s="508"/>
      <c r="BY333" s="508"/>
      <c r="BZ333" s="246"/>
      <c r="CA333" s="246"/>
      <c r="CB333" s="246"/>
      <c r="CC333" s="246"/>
      <c r="CD333" s="246"/>
      <c r="CE333" s="246"/>
      <c r="CF333" s="246"/>
      <c r="CG333" s="246"/>
      <c r="CH333" s="246"/>
      <c r="CI333" s="246"/>
      <c r="CJ333" s="246"/>
      <c r="CK333" s="246"/>
      <c r="CL333" s="246"/>
      <c r="CM333" s="246"/>
      <c r="CN333" s="246"/>
      <c r="CO333" s="246"/>
      <c r="CP333" s="246"/>
      <c r="CQ333" s="246"/>
      <c r="CR333" s="246"/>
      <c r="CS333" s="246"/>
      <c r="CT333" s="246"/>
      <c r="CU333" s="246"/>
      <c r="CV333" s="246"/>
      <c r="CW333" s="246"/>
      <c r="CX333" s="246"/>
      <c r="CY333" s="246"/>
      <c r="CZ333" s="246"/>
    </row>
    <row r="334" s="511" customFormat="true" ht="12.75" x14ac:dyDescent="0.2">
      <c r="AD334" s="775"/>
      <c r="AE334" s="775"/>
      <c r="AF334" s="775"/>
      <c r="AG334" s="775"/>
      <c r="AH334" s="775"/>
      <c r="AI334" s="775"/>
      <c r="AJ334" s="775"/>
      <c r="AK334" s="775"/>
      <c r="AL334" s="775"/>
      <c r="AM334" s="775"/>
      <c r="AN334" s="775"/>
      <c r="AO334" s="775"/>
      <c r="AP334" s="775"/>
      <c r="AQ334" s="775"/>
      <c r="AR334" s="775"/>
      <c r="AS334" s="775"/>
      <c r="AT334" s="775"/>
      <c r="AU334" s="775"/>
      <c r="AV334" s="775"/>
      <c r="AW334" s="775"/>
      <c r="AX334" s="775"/>
      <c r="AY334" s="775"/>
      <c r="AZ334" s="775"/>
      <c r="BA334" s="161"/>
      <c r="BB334" s="161"/>
      <c r="BC334" s="508"/>
      <c r="BD334" s="508"/>
      <c r="BE334" s="508"/>
      <c r="BF334" s="508"/>
      <c r="BG334" s="508"/>
      <c r="BH334" s="508"/>
      <c r="BI334" s="508"/>
      <c r="BJ334" s="508"/>
      <c r="BK334" s="508"/>
      <c r="BL334" s="508"/>
      <c r="BM334" s="508"/>
      <c r="BN334" s="508"/>
      <c r="BO334" s="508"/>
      <c r="BP334" s="508"/>
      <c r="BQ334" s="508"/>
      <c r="BR334" s="508"/>
      <c r="BS334" s="508"/>
      <c r="BT334" s="508"/>
      <c r="BU334" s="508"/>
      <c r="BV334" s="508"/>
      <c r="BW334" s="508"/>
      <c r="BX334" s="508"/>
      <c r="BY334" s="508"/>
      <c r="BZ334" s="246"/>
      <c r="CA334" s="246"/>
      <c r="CB334" s="246"/>
      <c r="CC334" s="246"/>
      <c r="CD334" s="246"/>
      <c r="CE334" s="246"/>
      <c r="CF334" s="246"/>
      <c r="CG334" s="246"/>
      <c r="CH334" s="246"/>
      <c r="CI334" s="246"/>
      <c r="CJ334" s="246"/>
      <c r="CK334" s="246"/>
      <c r="CL334" s="246"/>
      <c r="CM334" s="246"/>
      <c r="CN334" s="246"/>
      <c r="CO334" s="246"/>
      <c r="CP334" s="246"/>
      <c r="CQ334" s="246"/>
      <c r="CR334" s="246"/>
      <c r="CS334" s="246"/>
      <c r="CT334" s="246"/>
      <c r="CU334" s="246"/>
      <c r="CV334" s="246"/>
      <c r="CW334" s="246"/>
      <c r="CX334" s="246"/>
      <c r="CY334" s="246"/>
      <c r="CZ334" s="246"/>
    </row>
    <row r="335" s="511" customFormat="true" ht="12.75" x14ac:dyDescent="0.2">
      <c r="AD335" s="775"/>
      <c r="AE335" s="775"/>
      <c r="AF335" s="775"/>
      <c r="AG335" s="775"/>
      <c r="AH335" s="775"/>
      <c r="AI335" s="775"/>
      <c r="AJ335" s="775"/>
      <c r="AK335" s="775"/>
      <c r="AL335" s="775"/>
      <c r="AM335" s="775"/>
      <c r="AN335" s="775"/>
      <c r="AO335" s="775"/>
      <c r="AP335" s="775"/>
      <c r="AQ335" s="775"/>
      <c r="AR335" s="775"/>
      <c r="AS335" s="775"/>
      <c r="AT335" s="775"/>
      <c r="AU335" s="775"/>
      <c r="AV335" s="775"/>
      <c r="AW335" s="775"/>
      <c r="AX335" s="775"/>
      <c r="AY335" s="775"/>
      <c r="AZ335" s="775"/>
      <c r="BA335" s="161"/>
      <c r="BB335" s="161"/>
      <c r="BC335" s="508"/>
      <c r="BD335" s="508"/>
      <c r="BE335" s="508"/>
      <c r="BF335" s="508"/>
      <c r="BG335" s="508"/>
      <c r="BH335" s="508"/>
      <c r="BI335" s="508"/>
      <c r="BJ335" s="508"/>
      <c r="BK335" s="508"/>
      <c r="BL335" s="508"/>
      <c r="BM335" s="508"/>
      <c r="BN335" s="508"/>
      <c r="BO335" s="508"/>
      <c r="BP335" s="508"/>
      <c r="BQ335" s="508"/>
      <c r="BR335" s="508"/>
      <c r="BS335" s="508"/>
      <c r="BT335" s="508"/>
      <c r="BU335" s="508"/>
      <c r="BV335" s="508"/>
      <c r="BW335" s="508"/>
      <c r="BX335" s="508"/>
      <c r="BY335" s="508"/>
      <c r="BZ335" s="246"/>
      <c r="CA335" s="246"/>
      <c r="CB335" s="246"/>
      <c r="CC335" s="246"/>
      <c r="CD335" s="246"/>
      <c r="CE335" s="246"/>
      <c r="CF335" s="246"/>
      <c r="CG335" s="246"/>
      <c r="CH335" s="246"/>
      <c r="CI335" s="246"/>
      <c r="CJ335" s="246"/>
      <c r="CK335" s="246"/>
      <c r="CL335" s="246"/>
      <c r="CM335" s="246"/>
      <c r="CN335" s="246"/>
      <c r="CO335" s="246"/>
      <c r="CP335" s="246"/>
      <c r="CQ335" s="246"/>
      <c r="CR335" s="246"/>
      <c r="CS335" s="246"/>
      <c r="CT335" s="246"/>
      <c r="CU335" s="246"/>
      <c r="CV335" s="246"/>
      <c r="CW335" s="246"/>
      <c r="CX335" s="246"/>
      <c r="CY335" s="246"/>
      <c r="CZ335" s="246"/>
    </row>
    <row r="336" s="511" customFormat="true" ht="12.75" x14ac:dyDescent="0.2">
      <c r="AD336" s="775"/>
      <c r="AE336" s="775"/>
      <c r="AF336" s="775"/>
      <c r="AG336" s="775"/>
      <c r="AH336" s="775"/>
      <c r="AI336" s="775"/>
      <c r="AJ336" s="775"/>
      <c r="AK336" s="775"/>
      <c r="AL336" s="775"/>
      <c r="AM336" s="775"/>
      <c r="AN336" s="775"/>
      <c r="AO336" s="775"/>
      <c r="AP336" s="775"/>
      <c r="AQ336" s="775"/>
      <c r="AR336" s="775"/>
      <c r="AS336" s="775"/>
      <c r="AT336" s="775"/>
      <c r="AU336" s="775"/>
      <c r="AV336" s="775"/>
      <c r="AW336" s="775"/>
      <c r="AX336" s="775"/>
      <c r="AY336" s="775"/>
      <c r="AZ336" s="775"/>
      <c r="BA336" s="161"/>
      <c r="BB336" s="161"/>
      <c r="BC336" s="508"/>
      <c r="BD336" s="508"/>
      <c r="BE336" s="508"/>
      <c r="BF336" s="508"/>
      <c r="BG336" s="508"/>
      <c r="BH336" s="508"/>
      <c r="BI336" s="508"/>
      <c r="BJ336" s="508"/>
      <c r="BK336" s="508"/>
      <c r="BL336" s="508"/>
      <c r="BM336" s="508"/>
      <c r="BN336" s="508"/>
      <c r="BO336" s="508"/>
      <c r="BP336" s="508"/>
      <c r="BQ336" s="508"/>
      <c r="BR336" s="508"/>
      <c r="BS336" s="508"/>
      <c r="BT336" s="508"/>
      <c r="BU336" s="508"/>
      <c r="BV336" s="508"/>
      <c r="BW336" s="508"/>
      <c r="BX336" s="508"/>
      <c r="BY336" s="508"/>
      <c r="BZ336" s="246"/>
      <c r="CA336" s="246"/>
      <c r="CB336" s="246"/>
      <c r="CC336" s="246"/>
      <c r="CD336" s="246"/>
      <c r="CE336" s="246"/>
      <c r="CF336" s="246"/>
      <c r="CG336" s="246"/>
      <c r="CH336" s="246"/>
      <c r="CI336" s="246"/>
      <c r="CJ336" s="246"/>
      <c r="CK336" s="246"/>
      <c r="CL336" s="246"/>
      <c r="CM336" s="246"/>
      <c r="CN336" s="246"/>
      <c r="CO336" s="246"/>
      <c r="CP336" s="246"/>
      <c r="CQ336" s="246"/>
      <c r="CR336" s="246"/>
      <c r="CS336" s="246"/>
      <c r="CT336" s="246"/>
      <c r="CU336" s="246"/>
      <c r="CV336" s="246"/>
      <c r="CW336" s="246"/>
      <c r="CX336" s="246"/>
      <c r="CY336" s="246"/>
      <c r="CZ336" s="246"/>
    </row>
    <row r="337" s="511" customFormat="true" ht="18" customHeight="true" x14ac:dyDescent="0.2">
      <c r="AD337" s="775"/>
      <c r="AE337" s="775"/>
      <c r="AF337" s="775"/>
      <c r="AG337" s="775"/>
      <c r="AH337" s="775"/>
      <c r="AI337" s="775"/>
      <c r="AJ337" s="775"/>
      <c r="AK337" s="775"/>
      <c r="AL337" s="775"/>
      <c r="AM337" s="775"/>
      <c r="AN337" s="775"/>
      <c r="AO337" s="775"/>
      <c r="AP337" s="775"/>
      <c r="AQ337" s="775"/>
      <c r="AR337" s="775"/>
      <c r="AS337" s="775"/>
      <c r="AT337" s="775"/>
      <c r="AU337" s="775"/>
      <c r="AV337" s="775"/>
      <c r="AW337" s="775"/>
      <c r="AX337" s="775"/>
      <c r="AY337" s="775"/>
      <c r="AZ337" s="775"/>
      <c r="BA337" s="161"/>
      <c r="BB337" s="161"/>
      <c r="BC337" s="508"/>
      <c r="BD337" s="508"/>
      <c r="BE337" s="508"/>
      <c r="BF337" s="508"/>
      <c r="BG337" s="508"/>
      <c r="BH337" s="508"/>
      <c r="BI337" s="508"/>
      <c r="BJ337" s="508"/>
      <c r="BK337" s="508"/>
      <c r="BL337" s="508"/>
      <c r="BM337" s="508"/>
      <c r="BN337" s="508"/>
      <c r="BO337" s="508"/>
      <c r="BP337" s="508"/>
      <c r="BQ337" s="508"/>
      <c r="BR337" s="508"/>
      <c r="BS337" s="508"/>
      <c r="BT337" s="508"/>
      <c r="BU337" s="508"/>
      <c r="BV337" s="508"/>
      <c r="BW337" s="508"/>
      <c r="BX337" s="508"/>
      <c r="BY337" s="508"/>
      <c r="BZ337" s="246"/>
      <c r="CA337" s="246"/>
      <c r="CB337" s="246"/>
      <c r="CC337" s="246"/>
      <c r="CD337" s="246"/>
      <c r="CE337" s="246"/>
      <c r="CF337" s="246"/>
      <c r="CG337" s="246"/>
      <c r="CH337" s="246"/>
      <c r="CI337" s="246"/>
      <c r="CJ337" s="246"/>
      <c r="CK337" s="246"/>
      <c r="CL337" s="246"/>
      <c r="CM337" s="246"/>
      <c r="CN337" s="246"/>
      <c r="CO337" s="246"/>
      <c r="CP337" s="246"/>
      <c r="CQ337" s="246"/>
      <c r="CR337" s="246"/>
      <c r="CS337" s="246"/>
      <c r="CT337" s="246"/>
      <c r="CU337" s="246"/>
      <c r="CV337" s="246"/>
      <c r="CW337" s="246"/>
      <c r="CX337" s="246"/>
      <c r="CY337" s="246"/>
      <c r="CZ337" s="246"/>
    </row>
    <row r="338" s="511" customFormat="true" ht="18" customHeight="true" x14ac:dyDescent="0.2">
      <c r="AD338" s="775"/>
      <c r="AE338" s="775"/>
      <c r="AF338" s="775"/>
      <c r="AG338" s="775"/>
      <c r="AH338" s="775"/>
      <c r="AI338" s="775"/>
      <c r="AJ338" s="775"/>
      <c r="AK338" s="775"/>
      <c r="AL338" s="775"/>
      <c r="AM338" s="775"/>
      <c r="AN338" s="775"/>
      <c r="AO338" s="775"/>
      <c r="AP338" s="775"/>
      <c r="AQ338" s="775"/>
      <c r="AR338" s="775"/>
      <c r="AS338" s="775"/>
      <c r="AT338" s="775"/>
      <c r="AU338" s="775"/>
      <c r="AV338" s="775"/>
      <c r="AW338" s="775"/>
      <c r="AX338" s="775"/>
      <c r="AY338" s="775"/>
      <c r="AZ338" s="775"/>
      <c r="BA338" s="161"/>
      <c r="BB338" s="161"/>
      <c r="BC338" s="508"/>
      <c r="BD338" s="508"/>
      <c r="BE338" s="508"/>
      <c r="BF338" s="508"/>
      <c r="BG338" s="508"/>
      <c r="BH338" s="508"/>
      <c r="BI338" s="508"/>
      <c r="BJ338" s="508"/>
      <c r="BK338" s="508"/>
      <c r="BL338" s="508"/>
      <c r="BM338" s="508"/>
      <c r="BN338" s="508"/>
      <c r="BO338" s="508"/>
      <c r="BP338" s="508"/>
      <c r="BQ338" s="508"/>
      <c r="BR338" s="508"/>
      <c r="BS338" s="508"/>
      <c r="BT338" s="508"/>
      <c r="BU338" s="508"/>
      <c r="BV338" s="508"/>
      <c r="BW338" s="508"/>
      <c r="BX338" s="508"/>
      <c r="BY338" s="508"/>
      <c r="BZ338" s="246"/>
      <c r="CA338" s="246"/>
      <c r="CB338" s="246"/>
      <c r="CC338" s="246"/>
      <c r="CD338" s="246"/>
      <c r="CE338" s="246"/>
      <c r="CF338" s="246"/>
      <c r="CG338" s="246"/>
      <c r="CH338" s="246"/>
      <c r="CI338" s="246"/>
      <c r="CJ338" s="246"/>
      <c r="CK338" s="246"/>
      <c r="CL338" s="246"/>
      <c r="CM338" s="246"/>
      <c r="CN338" s="246"/>
      <c r="CO338" s="246"/>
      <c r="CP338" s="246"/>
      <c r="CQ338" s="246"/>
      <c r="CR338" s="246"/>
      <c r="CS338" s="246"/>
      <c r="CT338" s="246"/>
      <c r="CU338" s="246"/>
      <c r="CV338" s="246"/>
      <c r="CW338" s="246"/>
      <c r="CX338" s="246"/>
      <c r="CY338" s="246"/>
      <c r="CZ338" s="246"/>
    </row>
    <row r="339" s="161" customFormat="true" ht="15" customHeight="true" x14ac:dyDescent="0.2">
      <c r="AD339" s="834"/>
      <c r="AE339" s="834"/>
      <c r="AF339" s="834"/>
      <c r="AG339" s="834"/>
      <c r="AH339" s="834"/>
      <c r="AI339" s="834"/>
      <c r="AJ339" s="834"/>
      <c r="AK339" s="834"/>
      <c r="AL339" s="834"/>
      <c r="AM339" s="834"/>
      <c r="AN339" s="834"/>
      <c r="AO339" s="834"/>
      <c r="AP339" s="834"/>
      <c r="AQ339" s="834"/>
      <c r="AR339" s="834"/>
      <c r="AS339" s="834"/>
      <c r="AT339" s="834"/>
      <c r="AU339" s="834"/>
      <c r="AV339" s="834"/>
      <c r="AW339" s="834"/>
      <c r="AX339" s="834"/>
      <c r="AY339" s="834"/>
      <c r="AZ339" s="834"/>
      <c r="BA339" s="252" t="s">
        <v>132</v>
      </c>
      <c r="BB339" s="143" t="s">
        <v>131</v>
      </c>
      <c r="BC339" s="2882" t="s">
        <v>116</v>
      </c>
      <c r="BD339" s="2883"/>
      <c r="BE339" s="2883"/>
      <c r="BF339" s="2883"/>
      <c r="BG339" s="2884"/>
      <c r="BH339" s="2882" t="s">
        <v>39</v>
      </c>
      <c r="BI339" s="2883"/>
      <c r="BJ339" s="2883"/>
      <c r="BK339" s="2883"/>
      <c r="BL339" s="2884"/>
      <c r="BM339" s="2882" t="s">
        <v>38</v>
      </c>
      <c r="BN339" s="2883"/>
      <c r="BO339" s="2883"/>
      <c r="BP339" s="2883"/>
      <c r="BQ339" s="2885"/>
      <c r="BR339" s="2475" t="s">
        <v>144</v>
      </c>
      <c r="BS339" s="2476"/>
      <c r="BT339" s="2476"/>
      <c r="BU339" s="2476"/>
      <c r="BV339" s="2476"/>
      <c r="BW339" s="2476"/>
      <c r="BX339" s="2476"/>
      <c r="BY339" s="2477"/>
      <c r="BZ339" s="378"/>
      <c r="CA339" s="378"/>
      <c r="CB339" s="378"/>
      <c r="CC339" s="378"/>
      <c r="CD339" s="250"/>
      <c r="CE339" s="250"/>
      <c r="CF339" s="250"/>
      <c r="CG339" s="250"/>
      <c r="CH339" s="250"/>
      <c r="CI339" s="250"/>
      <c r="CJ339" s="250"/>
      <c r="CK339" s="250"/>
      <c r="CL339" s="250"/>
      <c r="CM339" s="250"/>
      <c r="CN339" s="250"/>
      <c r="CO339" s="250"/>
      <c r="CP339" s="250"/>
      <c r="CQ339" s="250"/>
      <c r="CR339" s="250"/>
      <c r="CS339" s="250"/>
      <c r="CT339" s="250"/>
      <c r="CU339" s="250"/>
      <c r="CV339" s="250"/>
      <c r="CW339" s="250"/>
      <c r="CX339" s="250"/>
      <c r="CY339" s="250"/>
      <c r="CZ339" s="250"/>
    </row>
    <row r="340" s="161" customFormat="true" ht="12.75" x14ac:dyDescent="0.2">
      <c r="AD340" s="834"/>
      <c r="AE340" s="834"/>
      <c r="AF340" s="834"/>
      <c r="AG340" s="834"/>
      <c r="AH340" s="834"/>
      <c r="AI340" s="834"/>
      <c r="AJ340" s="834"/>
      <c r="AK340" s="834"/>
      <c r="AL340" s="834"/>
      <c r="AM340" s="834"/>
      <c r="AN340" s="834"/>
      <c r="AO340" s="834"/>
      <c r="AP340" s="834"/>
      <c r="AQ340" s="834"/>
      <c r="AR340" s="834"/>
      <c r="AS340" s="834"/>
      <c r="AT340" s="834"/>
      <c r="AU340" s="834"/>
      <c r="AV340" s="834"/>
      <c r="AW340" s="834"/>
      <c r="AX340" s="834"/>
      <c r="AY340" s="834"/>
      <c r="AZ340" s="834"/>
      <c r="BA340" s="238" t="s">
        <v>128</v>
      </c>
      <c r="BB340" s="198"/>
      <c r="BC340" s="440" t="s">
        <v>0</v>
      </c>
      <c r="BD340" s="213" t="s">
        <v>1</v>
      </c>
      <c r="BE340" s="213" t="s">
        <v>2</v>
      </c>
      <c r="BF340" s="213" t="s">
        <v>3</v>
      </c>
      <c r="BG340" s="441" t="s">
        <v>4</v>
      </c>
      <c r="BH340" s="442" t="s">
        <v>0</v>
      </c>
      <c r="BI340" s="213" t="s">
        <v>1</v>
      </c>
      <c r="BJ340" s="213" t="s">
        <v>2</v>
      </c>
      <c r="BK340" s="213" t="s">
        <v>3</v>
      </c>
      <c r="BL340" s="441" t="s">
        <v>4</v>
      </c>
      <c r="BM340" s="442" t="s">
        <v>0</v>
      </c>
      <c r="BN340" s="213" t="s">
        <v>1</v>
      </c>
      <c r="BO340" s="213" t="s">
        <v>2</v>
      </c>
      <c r="BP340" s="213" t="s">
        <v>3</v>
      </c>
      <c r="BQ340" s="441" t="s">
        <v>4</v>
      </c>
      <c r="BR340" s="442" t="s">
        <v>237</v>
      </c>
      <c r="BS340" s="213" t="s">
        <v>238</v>
      </c>
      <c r="BT340" s="213" t="s">
        <v>239</v>
      </c>
      <c r="BU340" s="213" t="s">
        <v>240</v>
      </c>
      <c r="BV340" s="213" t="s">
        <v>384</v>
      </c>
      <c r="BW340" s="213" t="s">
        <v>242</v>
      </c>
      <c r="BX340" s="213" t="s">
        <v>243</v>
      </c>
      <c r="BY340" s="214" t="s">
        <v>385</v>
      </c>
      <c r="BZ340" s="214" t="s">
        <v>245</v>
      </c>
      <c r="CA340" s="214" t="s">
        <v>246</v>
      </c>
      <c r="CB340" s="214" t="s">
        <v>386</v>
      </c>
      <c r="CC340" s="214" t="s">
        <v>387</v>
      </c>
      <c r="CD340" s="2546"/>
      <c r="CE340" s="2546"/>
      <c r="CF340" s="2546"/>
      <c r="CG340" s="2546"/>
      <c r="CH340" s="2546"/>
      <c r="CI340" s="2546"/>
      <c r="CJ340" s="2546"/>
      <c r="CK340" s="2546"/>
      <c r="CL340" s="2546"/>
      <c r="CM340" s="2546"/>
      <c r="CN340" s="2546"/>
      <c r="CO340" s="2546"/>
      <c r="CP340" s="2546"/>
      <c r="CQ340" s="2546"/>
      <c r="CR340" s="2546"/>
      <c r="CS340" s="2546"/>
      <c r="CT340" s="2546"/>
      <c r="CU340" s="2546"/>
      <c r="CV340" s="2546"/>
      <c r="CW340" s="2546"/>
      <c r="CX340" s="2546"/>
      <c r="CY340" s="2546"/>
      <c r="CZ340" s="2546"/>
    </row>
    <row r="341" s="161" customFormat="true" ht="15" customHeight="true" x14ac:dyDescent="0.2">
      <c r="AD341" s="834"/>
      <c r="AE341" s="834"/>
      <c r="AF341" s="834"/>
      <c r="AG341" s="834"/>
      <c r="AH341" s="834"/>
      <c r="AI341" s="834"/>
      <c r="AJ341" s="834"/>
      <c r="AK341" s="834"/>
      <c r="AL341" s="834"/>
      <c r="AM341" s="834"/>
      <c r="AN341" s="834"/>
      <c r="AO341" s="834"/>
      <c r="AP341" s="834"/>
      <c r="AQ341" s="834"/>
      <c r="AR341" s="834"/>
      <c r="AS341" s="834"/>
      <c r="AT341" s="834"/>
      <c r="AU341" s="834"/>
      <c r="AV341" s="834"/>
      <c r="AW341" s="834"/>
      <c r="AX341" s="834"/>
      <c r="AY341" s="834"/>
      <c r="AZ341" s="834"/>
      <c r="BA341" s="2877" t="s">
        <v>157</v>
      </c>
      <c r="BB341" s="195" t="s">
        <v>50</v>
      </c>
      <c r="BC341" s="1285" t="s">
        <v>36</v>
      </c>
      <c r="BD341" s="1306" t="s">
        <v>36</v>
      </c>
      <c r="BE341" s="1306" t="s">
        <v>36</v>
      </c>
      <c r="BF341" s="1306" t="s">
        <v>36</v>
      </c>
      <c r="BG341" s="1327" t="s">
        <v>36</v>
      </c>
      <c r="BH341" s="1347" t="s">
        <v>36</v>
      </c>
      <c r="BI341" s="1306" t="s">
        <v>36</v>
      </c>
      <c r="BJ341" s="1306" t="s">
        <v>36</v>
      </c>
      <c r="BK341" s="1306" t="s">
        <v>36</v>
      </c>
      <c r="BL341" s="1327" t="s">
        <v>36</v>
      </c>
      <c r="BM341" s="1347" t="s">
        <v>36</v>
      </c>
      <c r="BN341" s="1306" t="s">
        <v>36</v>
      </c>
      <c r="BO341" s="1306" t="s">
        <v>36</v>
      </c>
      <c r="BP341" s="1306" t="s">
        <v>36</v>
      </c>
      <c r="BQ341" s="1327" t="s">
        <v>36</v>
      </c>
      <c r="BR341" s="1347" t="s">
        <v>36</v>
      </c>
      <c r="BS341" s="1306" t="s">
        <v>36</v>
      </c>
      <c r="BT341" s="1306" t="s">
        <v>36</v>
      </c>
      <c r="BU341" s="1306" t="s">
        <v>36</v>
      </c>
      <c r="BV341" s="1306" t="s">
        <v>36</v>
      </c>
      <c r="BW341" s="1306" t="s">
        <v>36</v>
      </c>
      <c r="BX341" s="1306" t="s">
        <v>36</v>
      </c>
      <c r="BY341" s="1367" t="s">
        <v>36</v>
      </c>
      <c r="BZ341" s="1367" t="s">
        <v>36</v>
      </c>
      <c r="CA341" s="1367" t="s">
        <v>36</v>
      </c>
      <c r="CB341" s="1367" t="s">
        <v>36</v>
      </c>
      <c r="CC341" s="1367" t="s">
        <v>36</v>
      </c>
      <c r="CD341" s="2547"/>
      <c r="CE341" s="2547"/>
      <c r="CF341" s="2547"/>
      <c r="CG341" s="2547"/>
      <c r="CH341" s="2547"/>
      <c r="CI341" s="2547"/>
      <c r="CJ341" s="2547"/>
      <c r="CK341" s="2547"/>
      <c r="CL341" s="2547"/>
      <c r="CM341" s="2547"/>
      <c r="CN341" s="2547"/>
      <c r="CO341" s="2547"/>
      <c r="CP341" s="2547"/>
      <c r="CQ341" s="2547"/>
      <c r="CR341" s="2547"/>
      <c r="CS341" s="2547"/>
      <c r="CT341" s="2547"/>
      <c r="CU341" s="2547"/>
      <c r="CV341" s="2547"/>
      <c r="CW341" s="2547"/>
      <c r="CX341" s="2547"/>
      <c r="CY341" s="2547"/>
      <c r="CZ341" s="2547"/>
    </row>
    <row r="342" s="161" customFormat="true" ht="15" customHeight="true" x14ac:dyDescent="0.2">
      <c r="AD342" s="834"/>
      <c r="AE342" s="834"/>
      <c r="AF342" s="834"/>
      <c r="AG342" s="834"/>
      <c r="AH342" s="834"/>
      <c r="AI342" s="834"/>
      <c r="AJ342" s="834"/>
      <c r="AK342" s="834"/>
      <c r="AL342" s="834"/>
      <c r="AM342" s="834"/>
      <c r="AN342" s="834"/>
      <c r="AO342" s="834"/>
      <c r="AP342" s="834"/>
      <c r="AQ342" s="834"/>
      <c r="AR342" s="834"/>
      <c r="AS342" s="834"/>
      <c r="AT342" s="834"/>
      <c r="AU342" s="834"/>
      <c r="AV342" s="834"/>
      <c r="AW342" s="834"/>
      <c r="AX342" s="834"/>
      <c r="AY342" s="834"/>
      <c r="AZ342" s="834"/>
      <c r="BA342" s="2878"/>
      <c r="BB342" s="196" t="s">
        <v>49</v>
      </c>
      <c r="BC342" s="1286" t="s">
        <v>36</v>
      </c>
      <c r="BD342" s="1307" t="s">
        <v>36</v>
      </c>
      <c r="BE342" s="1307" t="s">
        <v>36</v>
      </c>
      <c r="BF342" s="1307" t="s">
        <v>36</v>
      </c>
      <c r="BG342" s="1328" t="s">
        <v>36</v>
      </c>
      <c r="BH342" s="1348" t="s">
        <v>36</v>
      </c>
      <c r="BI342" s="1307" t="s">
        <v>36</v>
      </c>
      <c r="BJ342" s="1307" t="s">
        <v>36</v>
      </c>
      <c r="BK342" s="1307" t="s">
        <v>36</v>
      </c>
      <c r="BL342" s="1328" t="s">
        <v>36</v>
      </c>
      <c r="BM342" s="1348" t="s">
        <v>36</v>
      </c>
      <c r="BN342" s="1307" t="s">
        <v>36</v>
      </c>
      <c r="BO342" s="1307" t="s">
        <v>36</v>
      </c>
      <c r="BP342" s="1307" t="s">
        <v>36</v>
      </c>
      <c r="BQ342" s="1328" t="s">
        <v>36</v>
      </c>
      <c r="BR342" s="1348" t="s">
        <v>36</v>
      </c>
      <c r="BS342" s="1307" t="s">
        <v>36</v>
      </c>
      <c r="BT342" s="1307" t="s">
        <v>36</v>
      </c>
      <c r="BU342" s="1307" t="s">
        <v>36</v>
      </c>
      <c r="BV342" s="1307" t="s">
        <v>36</v>
      </c>
      <c r="BW342" s="1307" t="s">
        <v>36</v>
      </c>
      <c r="BX342" s="1307" t="s">
        <v>36</v>
      </c>
      <c r="BY342" s="1368" t="s">
        <v>36</v>
      </c>
      <c r="BZ342" s="1368" t="s">
        <v>36</v>
      </c>
      <c r="CA342" s="1368" t="s">
        <v>36</v>
      </c>
      <c r="CB342" s="1368" t="s">
        <v>36</v>
      </c>
      <c r="CC342" s="1368" t="s">
        <v>36</v>
      </c>
      <c r="CD342" s="2548"/>
      <c r="CE342" s="2548"/>
      <c r="CF342" s="2548"/>
      <c r="CG342" s="2548"/>
      <c r="CH342" s="2548"/>
      <c r="CI342" s="2548"/>
      <c r="CJ342" s="2548"/>
      <c r="CK342" s="2548"/>
      <c r="CL342" s="2548"/>
      <c r="CM342" s="2548"/>
      <c r="CN342" s="2548"/>
      <c r="CO342" s="2548"/>
      <c r="CP342" s="2548"/>
      <c r="CQ342" s="2548"/>
      <c r="CR342" s="2548"/>
      <c r="CS342" s="2548"/>
      <c r="CT342" s="2548"/>
      <c r="CU342" s="2548"/>
      <c r="CV342" s="2548"/>
      <c r="CW342" s="2548"/>
      <c r="CX342" s="2548"/>
      <c r="CY342" s="2548"/>
      <c r="CZ342" s="2548"/>
    </row>
    <row r="343" s="161" customFormat="true" ht="15" customHeight="true" x14ac:dyDescent="0.2">
      <c r="AD343" s="834"/>
      <c r="AE343" s="834"/>
      <c r="AF343" s="834"/>
      <c r="AG343" s="834"/>
      <c r="AH343" s="834"/>
      <c r="AI343" s="834"/>
      <c r="AJ343" s="834"/>
      <c r="AK343" s="834"/>
      <c r="AL343" s="834"/>
      <c r="AM343" s="834"/>
      <c r="AN343" s="834"/>
      <c r="AO343" s="834"/>
      <c r="AP343" s="834"/>
      <c r="AQ343" s="834"/>
      <c r="AR343" s="834"/>
      <c r="AS343" s="834"/>
      <c r="AT343" s="834"/>
      <c r="AU343" s="834"/>
      <c r="AV343" s="834"/>
      <c r="AW343" s="834"/>
      <c r="AX343" s="834"/>
      <c r="AY343" s="834"/>
      <c r="AZ343" s="834"/>
      <c r="BA343" s="2879" t="s">
        <v>152</v>
      </c>
      <c r="BB343" s="196" t="s">
        <v>50</v>
      </c>
      <c r="BC343" s="1286" t="s">
        <v>36</v>
      </c>
      <c r="BD343" s="1307" t="s">
        <v>36</v>
      </c>
      <c r="BE343" s="1307" t="s">
        <v>36</v>
      </c>
      <c r="BF343" s="1307" t="s">
        <v>36</v>
      </c>
      <c r="BG343" s="1328" t="s">
        <v>36</v>
      </c>
      <c r="BH343" s="1348" t="s">
        <v>36</v>
      </c>
      <c r="BI343" s="1307" t="s">
        <v>36</v>
      </c>
      <c r="BJ343" s="1307" t="s">
        <v>36</v>
      </c>
      <c r="BK343" s="1307" t="s">
        <v>36</v>
      </c>
      <c r="BL343" s="1328" t="s">
        <v>36</v>
      </c>
      <c r="BM343" s="1348" t="s">
        <v>36</v>
      </c>
      <c r="BN343" s="1307" t="s">
        <v>36</v>
      </c>
      <c r="BO343" s="1307" t="s">
        <v>36</v>
      </c>
      <c r="BP343" s="1307" t="s">
        <v>36</v>
      </c>
      <c r="BQ343" s="1328" t="s">
        <v>36</v>
      </c>
      <c r="BR343" s="1348" t="s">
        <v>36</v>
      </c>
      <c r="BS343" s="1307" t="s">
        <v>36</v>
      </c>
      <c r="BT343" s="1307" t="s">
        <v>36</v>
      </c>
      <c r="BU343" s="1307" t="s">
        <v>36</v>
      </c>
      <c r="BV343" s="1307" t="s">
        <v>36</v>
      </c>
      <c r="BW343" s="1307" t="s">
        <v>36</v>
      </c>
      <c r="BX343" s="1307" t="s">
        <v>36</v>
      </c>
      <c r="BY343" s="1368" t="s">
        <v>36</v>
      </c>
      <c r="BZ343" s="1368" t="s">
        <v>36</v>
      </c>
      <c r="CA343" s="1368" t="s">
        <v>36</v>
      </c>
      <c r="CB343" s="1368" t="s">
        <v>36</v>
      </c>
      <c r="CC343" s="1368" t="s">
        <v>36</v>
      </c>
      <c r="CD343" s="2548"/>
      <c r="CE343" s="2548"/>
      <c r="CF343" s="2548"/>
      <c r="CG343" s="2548"/>
      <c r="CH343" s="2548"/>
      <c r="CI343" s="2548"/>
      <c r="CJ343" s="2548"/>
      <c r="CK343" s="2548"/>
      <c r="CL343" s="2548"/>
      <c r="CM343" s="2548"/>
      <c r="CN343" s="2548"/>
      <c r="CO343" s="2548"/>
      <c r="CP343" s="2548"/>
      <c r="CQ343" s="2548"/>
      <c r="CR343" s="2548"/>
      <c r="CS343" s="2548"/>
      <c r="CT343" s="2548"/>
      <c r="CU343" s="2548"/>
      <c r="CV343" s="2548"/>
      <c r="CW343" s="2548"/>
      <c r="CX343" s="2548"/>
      <c r="CY343" s="2548"/>
      <c r="CZ343" s="2548"/>
    </row>
    <row r="344" s="161" customFormat="true" ht="15" customHeight="true" x14ac:dyDescent="0.2">
      <c r="AD344" s="834"/>
      <c r="AE344" s="834"/>
      <c r="AF344" s="834"/>
      <c r="AG344" s="834"/>
      <c r="AH344" s="834"/>
      <c r="AI344" s="834"/>
      <c r="AJ344" s="834"/>
      <c r="AK344" s="834"/>
      <c r="AL344" s="834"/>
      <c r="AM344" s="834"/>
      <c r="AN344" s="834"/>
      <c r="AO344" s="834"/>
      <c r="AP344" s="834"/>
      <c r="AQ344" s="834"/>
      <c r="AR344" s="834"/>
      <c r="AS344" s="834"/>
      <c r="AT344" s="834"/>
      <c r="AU344" s="834"/>
      <c r="AV344" s="834"/>
      <c r="AW344" s="834"/>
      <c r="AX344" s="834"/>
      <c r="AY344" s="834"/>
      <c r="AZ344" s="834"/>
      <c r="BA344" s="2878"/>
      <c r="BB344" s="196" t="s">
        <v>49</v>
      </c>
      <c r="BC344" s="1286" t="s">
        <v>36</v>
      </c>
      <c r="BD344" s="1307" t="s">
        <v>36</v>
      </c>
      <c r="BE344" s="1307" t="s">
        <v>36</v>
      </c>
      <c r="BF344" s="1307" t="s">
        <v>36</v>
      </c>
      <c r="BG344" s="1328" t="s">
        <v>36</v>
      </c>
      <c r="BH344" s="1348" t="s">
        <v>36</v>
      </c>
      <c r="BI344" s="1307" t="s">
        <v>36</v>
      </c>
      <c r="BJ344" s="1307" t="s">
        <v>36</v>
      </c>
      <c r="BK344" s="1307" t="s">
        <v>36</v>
      </c>
      <c r="BL344" s="1328" t="s">
        <v>36</v>
      </c>
      <c r="BM344" s="1348" t="s">
        <v>36</v>
      </c>
      <c r="BN344" s="1307" t="s">
        <v>36</v>
      </c>
      <c r="BO344" s="1307" t="s">
        <v>36</v>
      </c>
      <c r="BP344" s="1307" t="s">
        <v>36</v>
      </c>
      <c r="BQ344" s="1328" t="s">
        <v>36</v>
      </c>
      <c r="BR344" s="1348" t="s">
        <v>36</v>
      </c>
      <c r="BS344" s="1307" t="s">
        <v>36</v>
      </c>
      <c r="BT344" s="1307" t="s">
        <v>36</v>
      </c>
      <c r="BU344" s="1307" t="s">
        <v>36</v>
      </c>
      <c r="BV344" s="1307" t="s">
        <v>36</v>
      </c>
      <c r="BW344" s="1307" t="s">
        <v>36</v>
      </c>
      <c r="BX344" s="1307" t="s">
        <v>36</v>
      </c>
      <c r="BY344" s="1368" t="s">
        <v>36</v>
      </c>
      <c r="BZ344" s="1368" t="s">
        <v>36</v>
      </c>
      <c r="CA344" s="1368" t="s">
        <v>36</v>
      </c>
      <c r="CB344" s="1368" t="s">
        <v>36</v>
      </c>
      <c r="CC344" s="1368" t="s">
        <v>36</v>
      </c>
      <c r="CD344" s="2548"/>
      <c r="CE344" s="2548"/>
      <c r="CF344" s="2548"/>
      <c r="CG344" s="2548"/>
      <c r="CH344" s="2548"/>
      <c r="CI344" s="2548"/>
      <c r="CJ344" s="2548"/>
      <c r="CK344" s="2548"/>
      <c r="CL344" s="2548"/>
      <c r="CM344" s="2548"/>
      <c r="CN344" s="2548"/>
      <c r="CO344" s="2548"/>
      <c r="CP344" s="2548"/>
      <c r="CQ344" s="2548"/>
      <c r="CR344" s="2548"/>
      <c r="CS344" s="2548"/>
      <c r="CT344" s="2548"/>
      <c r="CU344" s="2548"/>
      <c r="CV344" s="2548"/>
      <c r="CW344" s="2548"/>
      <c r="CX344" s="2548"/>
      <c r="CY344" s="2548"/>
      <c r="CZ344" s="2548"/>
    </row>
    <row r="345" s="161" customFormat="true" ht="15" customHeight="true" x14ac:dyDescent="0.2">
      <c r="AD345" s="834"/>
      <c r="AE345" s="834"/>
      <c r="AF345" s="834"/>
      <c r="AG345" s="834"/>
      <c r="AH345" s="834"/>
      <c r="AI345" s="834"/>
      <c r="AJ345" s="834"/>
      <c r="AK345" s="834"/>
      <c r="AL345" s="834"/>
      <c r="AM345" s="834"/>
      <c r="AN345" s="834"/>
      <c r="AO345" s="834"/>
      <c r="AP345" s="834"/>
      <c r="AQ345" s="834"/>
      <c r="AR345" s="834"/>
      <c r="AS345" s="834"/>
      <c r="AT345" s="834"/>
      <c r="AU345" s="834"/>
      <c r="AV345" s="834"/>
      <c r="AW345" s="834"/>
      <c r="AX345" s="834"/>
      <c r="AY345" s="834"/>
      <c r="AZ345" s="834"/>
      <c r="BA345" s="2879" t="s">
        <v>153</v>
      </c>
      <c r="BB345" s="196" t="s">
        <v>50</v>
      </c>
      <c r="BC345" s="1286" t="s">
        <v>36</v>
      </c>
      <c r="BD345" s="1307" t="s">
        <v>36</v>
      </c>
      <c r="BE345" s="1307" t="s">
        <v>36</v>
      </c>
      <c r="BF345" s="1307" t="s">
        <v>36</v>
      </c>
      <c r="BG345" s="1328" t="s">
        <v>36</v>
      </c>
      <c r="BH345" s="1348" t="s">
        <v>36</v>
      </c>
      <c r="BI345" s="1307" t="s">
        <v>36</v>
      </c>
      <c r="BJ345" s="1307" t="s">
        <v>36</v>
      </c>
      <c r="BK345" s="1307" t="s">
        <v>36</v>
      </c>
      <c r="BL345" s="1328" t="s">
        <v>36</v>
      </c>
      <c r="BM345" s="1348" t="s">
        <v>36</v>
      </c>
      <c r="BN345" s="1307" t="s">
        <v>36</v>
      </c>
      <c r="BO345" s="1307" t="s">
        <v>36</v>
      </c>
      <c r="BP345" s="1307" t="s">
        <v>36</v>
      </c>
      <c r="BQ345" s="1328" t="s">
        <v>36</v>
      </c>
      <c r="BR345" s="1348" t="s">
        <v>36</v>
      </c>
      <c r="BS345" s="1307" t="s">
        <v>36</v>
      </c>
      <c r="BT345" s="1307" t="s">
        <v>36</v>
      </c>
      <c r="BU345" s="1307" t="s">
        <v>36</v>
      </c>
      <c r="BV345" s="1307" t="s">
        <v>36</v>
      </c>
      <c r="BW345" s="1307" t="s">
        <v>36</v>
      </c>
      <c r="BX345" s="1307" t="s">
        <v>36</v>
      </c>
      <c r="BY345" s="1368" t="s">
        <v>36</v>
      </c>
      <c r="BZ345" s="1368" t="s">
        <v>36</v>
      </c>
      <c r="CA345" s="1368" t="s">
        <v>36</v>
      </c>
      <c r="CB345" s="1368" t="s">
        <v>36</v>
      </c>
      <c r="CC345" s="1368" t="s">
        <v>36</v>
      </c>
      <c r="CD345" s="2548"/>
      <c r="CE345" s="2548"/>
      <c r="CF345" s="2548"/>
      <c r="CG345" s="2548"/>
      <c r="CH345" s="2548"/>
      <c r="CI345" s="2548"/>
      <c r="CJ345" s="2548"/>
      <c r="CK345" s="2548"/>
      <c r="CL345" s="2548"/>
      <c r="CM345" s="2548"/>
      <c r="CN345" s="2548"/>
      <c r="CO345" s="2548"/>
      <c r="CP345" s="2548"/>
      <c r="CQ345" s="2548"/>
      <c r="CR345" s="2548"/>
      <c r="CS345" s="2548"/>
      <c r="CT345" s="2548"/>
      <c r="CU345" s="2548"/>
      <c r="CV345" s="2548"/>
      <c r="CW345" s="2548"/>
      <c r="CX345" s="2548"/>
      <c r="CY345" s="2548"/>
      <c r="CZ345" s="2548"/>
    </row>
    <row r="346" s="161" customFormat="true" ht="15" customHeight="true" x14ac:dyDescent="0.2">
      <c r="AD346" s="834"/>
      <c r="AE346" s="834"/>
      <c r="AF346" s="834"/>
      <c r="AG346" s="834"/>
      <c r="AH346" s="834"/>
      <c r="AI346" s="834"/>
      <c r="AJ346" s="834"/>
      <c r="AK346" s="834"/>
      <c r="AL346" s="834"/>
      <c r="AM346" s="834"/>
      <c r="AN346" s="834"/>
      <c r="AO346" s="834"/>
      <c r="AP346" s="834"/>
      <c r="AQ346" s="834"/>
      <c r="AR346" s="834"/>
      <c r="AS346" s="834"/>
      <c r="AT346" s="834"/>
      <c r="AU346" s="834"/>
      <c r="AV346" s="834"/>
      <c r="AW346" s="834"/>
      <c r="AX346" s="834"/>
      <c r="AY346" s="834"/>
      <c r="AZ346" s="834"/>
      <c r="BA346" s="2878"/>
      <c r="BB346" s="196" t="s">
        <v>49</v>
      </c>
      <c r="BC346" s="1286" t="s">
        <v>36</v>
      </c>
      <c r="BD346" s="1307" t="s">
        <v>36</v>
      </c>
      <c r="BE346" s="1307" t="s">
        <v>36</v>
      </c>
      <c r="BF346" s="1307" t="s">
        <v>36</v>
      </c>
      <c r="BG346" s="1328" t="s">
        <v>36</v>
      </c>
      <c r="BH346" s="1348" t="s">
        <v>36</v>
      </c>
      <c r="BI346" s="1307" t="s">
        <v>36</v>
      </c>
      <c r="BJ346" s="1307" t="s">
        <v>36</v>
      </c>
      <c r="BK346" s="1307" t="s">
        <v>36</v>
      </c>
      <c r="BL346" s="1328" t="s">
        <v>36</v>
      </c>
      <c r="BM346" s="1348" t="s">
        <v>36</v>
      </c>
      <c r="BN346" s="1307" t="s">
        <v>36</v>
      </c>
      <c r="BO346" s="1307" t="s">
        <v>36</v>
      </c>
      <c r="BP346" s="1307" t="s">
        <v>36</v>
      </c>
      <c r="BQ346" s="1328" t="s">
        <v>36</v>
      </c>
      <c r="BR346" s="1348" t="s">
        <v>36</v>
      </c>
      <c r="BS346" s="1307" t="s">
        <v>36</v>
      </c>
      <c r="BT346" s="1307" t="s">
        <v>36</v>
      </c>
      <c r="BU346" s="1307" t="s">
        <v>36</v>
      </c>
      <c r="BV346" s="1307" t="s">
        <v>36</v>
      </c>
      <c r="BW346" s="1307" t="s">
        <v>36</v>
      </c>
      <c r="BX346" s="1307" t="s">
        <v>36</v>
      </c>
      <c r="BY346" s="1368" t="s">
        <v>36</v>
      </c>
      <c r="BZ346" s="1368" t="s">
        <v>36</v>
      </c>
      <c r="CA346" s="1368" t="s">
        <v>36</v>
      </c>
      <c r="CB346" s="1368" t="s">
        <v>36</v>
      </c>
      <c r="CC346" s="1368" t="s">
        <v>36</v>
      </c>
      <c r="CD346" s="2548"/>
      <c r="CE346" s="2548"/>
      <c r="CF346" s="2548"/>
      <c r="CG346" s="2548"/>
      <c r="CH346" s="2548"/>
      <c r="CI346" s="2548"/>
      <c r="CJ346" s="2548"/>
      <c r="CK346" s="2548"/>
      <c r="CL346" s="2548"/>
      <c r="CM346" s="2548"/>
      <c r="CN346" s="2548"/>
      <c r="CO346" s="2548"/>
      <c r="CP346" s="2548"/>
      <c r="CQ346" s="2548"/>
      <c r="CR346" s="2548"/>
      <c r="CS346" s="2548"/>
      <c r="CT346" s="2548"/>
      <c r="CU346" s="2548"/>
      <c r="CV346" s="2548"/>
      <c r="CW346" s="2548"/>
      <c r="CX346" s="2548"/>
      <c r="CY346" s="2548"/>
      <c r="CZ346" s="2548"/>
    </row>
    <row r="347" s="161" customFormat="true" ht="15" customHeight="true" x14ac:dyDescent="0.2">
      <c r="AD347" s="834"/>
      <c r="AE347" s="834"/>
      <c r="AF347" s="834"/>
      <c r="AG347" s="834"/>
      <c r="AH347" s="834"/>
      <c r="AI347" s="834"/>
      <c r="AJ347" s="834"/>
      <c r="AK347" s="834"/>
      <c r="AL347" s="834"/>
      <c r="AM347" s="834"/>
      <c r="AN347" s="834"/>
      <c r="AO347" s="834"/>
      <c r="AP347" s="834"/>
      <c r="AQ347" s="834"/>
      <c r="AR347" s="834"/>
      <c r="AS347" s="834"/>
      <c r="AT347" s="834"/>
      <c r="AU347" s="834"/>
      <c r="AV347" s="834"/>
      <c r="AW347" s="834"/>
      <c r="AX347" s="834"/>
      <c r="AY347" s="834"/>
      <c r="AZ347" s="834"/>
      <c r="BA347" s="2879" t="s">
        <v>154</v>
      </c>
      <c r="BB347" s="196" t="s">
        <v>50</v>
      </c>
      <c r="BC347" s="1286" t="s">
        <v>36</v>
      </c>
      <c r="BD347" s="1307" t="s">
        <v>36</v>
      </c>
      <c r="BE347" s="1307" t="s">
        <v>36</v>
      </c>
      <c r="BF347" s="1307" t="s">
        <v>36</v>
      </c>
      <c r="BG347" s="1328" t="s">
        <v>36</v>
      </c>
      <c r="BH347" s="1348" t="s">
        <v>36</v>
      </c>
      <c r="BI347" s="1307" t="s">
        <v>36</v>
      </c>
      <c r="BJ347" s="1307" t="s">
        <v>36</v>
      </c>
      <c r="BK347" s="1307" t="s">
        <v>36</v>
      </c>
      <c r="BL347" s="1328" t="s">
        <v>36</v>
      </c>
      <c r="BM347" s="1348" t="s">
        <v>36</v>
      </c>
      <c r="BN347" s="1307" t="s">
        <v>36</v>
      </c>
      <c r="BO347" s="1307" t="s">
        <v>36</v>
      </c>
      <c r="BP347" s="1307" t="s">
        <v>36</v>
      </c>
      <c r="BQ347" s="1328" t="s">
        <v>36</v>
      </c>
      <c r="BR347" s="1348" t="s">
        <v>36</v>
      </c>
      <c r="BS347" s="1307" t="s">
        <v>36</v>
      </c>
      <c r="BT347" s="1307" t="s">
        <v>36</v>
      </c>
      <c r="BU347" s="1307" t="s">
        <v>36</v>
      </c>
      <c r="BV347" s="1307" t="s">
        <v>36</v>
      </c>
      <c r="BW347" s="1307" t="s">
        <v>36</v>
      </c>
      <c r="BX347" s="1307" t="s">
        <v>36</v>
      </c>
      <c r="BY347" s="1368" t="s">
        <v>36</v>
      </c>
      <c r="BZ347" s="1368" t="s">
        <v>36</v>
      </c>
      <c r="CA347" s="1368" t="s">
        <v>36</v>
      </c>
      <c r="CB347" s="1368" t="s">
        <v>36</v>
      </c>
      <c r="CC347" s="1368" t="s">
        <v>36</v>
      </c>
      <c r="CD347" s="2548"/>
      <c r="CE347" s="2548"/>
      <c r="CF347" s="2548"/>
      <c r="CG347" s="2548"/>
      <c r="CH347" s="2548"/>
      <c r="CI347" s="2548"/>
      <c r="CJ347" s="2548"/>
      <c r="CK347" s="2548"/>
      <c r="CL347" s="2548"/>
      <c r="CM347" s="2548"/>
      <c r="CN347" s="2548"/>
      <c r="CO347" s="2548"/>
      <c r="CP347" s="2548"/>
      <c r="CQ347" s="2548"/>
      <c r="CR347" s="2548"/>
      <c r="CS347" s="2548"/>
      <c r="CT347" s="2548"/>
      <c r="CU347" s="2548"/>
      <c r="CV347" s="2548"/>
      <c r="CW347" s="2548"/>
      <c r="CX347" s="2548"/>
      <c r="CY347" s="2548"/>
      <c r="CZ347" s="2548"/>
    </row>
    <row r="348" s="161" customFormat="true" ht="15" customHeight="true" x14ac:dyDescent="0.2">
      <c r="AD348" s="834"/>
      <c r="AE348" s="834"/>
      <c r="AF348" s="834"/>
      <c r="AG348" s="834"/>
      <c r="AH348" s="834"/>
      <c r="AI348" s="834"/>
      <c r="AJ348" s="834"/>
      <c r="AK348" s="834"/>
      <c r="AL348" s="834"/>
      <c r="AM348" s="834"/>
      <c r="AN348" s="834"/>
      <c r="AO348" s="834"/>
      <c r="AP348" s="834"/>
      <c r="AQ348" s="834"/>
      <c r="AR348" s="834"/>
      <c r="AS348" s="834"/>
      <c r="AT348" s="834"/>
      <c r="AU348" s="834"/>
      <c r="AV348" s="834"/>
      <c r="AW348" s="834"/>
      <c r="AX348" s="834"/>
      <c r="AY348" s="834"/>
      <c r="AZ348" s="834"/>
      <c r="BA348" s="2878"/>
      <c r="BB348" s="196" t="s">
        <v>49</v>
      </c>
      <c r="BC348" s="1286" t="s">
        <v>36</v>
      </c>
      <c r="BD348" s="1307" t="s">
        <v>36</v>
      </c>
      <c r="BE348" s="1307" t="s">
        <v>36</v>
      </c>
      <c r="BF348" s="1307" t="s">
        <v>36</v>
      </c>
      <c r="BG348" s="1328" t="s">
        <v>36</v>
      </c>
      <c r="BH348" s="1348" t="s">
        <v>36</v>
      </c>
      <c r="BI348" s="1307" t="s">
        <v>36</v>
      </c>
      <c r="BJ348" s="1307" t="s">
        <v>36</v>
      </c>
      <c r="BK348" s="1307" t="s">
        <v>36</v>
      </c>
      <c r="BL348" s="1328" t="s">
        <v>36</v>
      </c>
      <c r="BM348" s="1348" t="s">
        <v>36</v>
      </c>
      <c r="BN348" s="1307" t="s">
        <v>36</v>
      </c>
      <c r="BO348" s="1307" t="s">
        <v>36</v>
      </c>
      <c r="BP348" s="1307" t="s">
        <v>36</v>
      </c>
      <c r="BQ348" s="1328" t="s">
        <v>36</v>
      </c>
      <c r="BR348" s="1348" t="s">
        <v>36</v>
      </c>
      <c r="BS348" s="1307" t="s">
        <v>36</v>
      </c>
      <c r="BT348" s="1307" t="s">
        <v>36</v>
      </c>
      <c r="BU348" s="1307" t="s">
        <v>36</v>
      </c>
      <c r="BV348" s="1307" t="s">
        <v>36</v>
      </c>
      <c r="BW348" s="1307" t="s">
        <v>36</v>
      </c>
      <c r="BX348" s="1307" t="s">
        <v>36</v>
      </c>
      <c r="BY348" s="1368" t="s">
        <v>36</v>
      </c>
      <c r="BZ348" s="1368" t="s">
        <v>36</v>
      </c>
      <c r="CA348" s="1368" t="s">
        <v>36</v>
      </c>
      <c r="CB348" s="1368" t="s">
        <v>36</v>
      </c>
      <c r="CC348" s="1368" t="s">
        <v>36</v>
      </c>
      <c r="CD348" s="2548"/>
      <c r="CE348" s="2548"/>
      <c r="CF348" s="2548"/>
      <c r="CG348" s="2548"/>
      <c r="CH348" s="2548"/>
      <c r="CI348" s="2548"/>
      <c r="CJ348" s="2548"/>
      <c r="CK348" s="2548"/>
      <c r="CL348" s="2548"/>
      <c r="CM348" s="2548"/>
      <c r="CN348" s="2548"/>
      <c r="CO348" s="2548"/>
      <c r="CP348" s="2548"/>
      <c r="CQ348" s="2548"/>
      <c r="CR348" s="2548"/>
      <c r="CS348" s="2548"/>
      <c r="CT348" s="2548"/>
      <c r="CU348" s="2548"/>
      <c r="CV348" s="2548"/>
      <c r="CW348" s="2548"/>
      <c r="CX348" s="2548"/>
      <c r="CY348" s="2548"/>
      <c r="CZ348" s="2548"/>
    </row>
    <row r="349" s="161" customFormat="true" ht="15" customHeight="true" x14ac:dyDescent="0.2">
      <c r="AD349" s="834"/>
      <c r="AE349" s="834"/>
      <c r="AF349" s="834"/>
      <c r="AG349" s="834"/>
      <c r="AH349" s="834"/>
      <c r="AI349" s="834"/>
      <c r="AJ349" s="834"/>
      <c r="AK349" s="834"/>
      <c r="AL349" s="834"/>
      <c r="AM349" s="834"/>
      <c r="AN349" s="834"/>
      <c r="AO349" s="834"/>
      <c r="AP349" s="834"/>
      <c r="AQ349" s="834"/>
      <c r="AR349" s="834"/>
      <c r="AS349" s="834"/>
      <c r="AT349" s="834"/>
      <c r="AU349" s="834"/>
      <c r="AV349" s="834"/>
      <c r="AW349" s="834"/>
      <c r="AX349" s="834"/>
      <c r="AY349" s="834"/>
      <c r="AZ349" s="834"/>
      <c r="BA349" s="2879" t="s">
        <v>155</v>
      </c>
      <c r="BB349" s="196" t="s">
        <v>50</v>
      </c>
      <c r="BC349" s="1286" t="s">
        <v>36</v>
      </c>
      <c r="BD349" s="1307" t="s">
        <v>36</v>
      </c>
      <c r="BE349" s="1307" t="s">
        <v>36</v>
      </c>
      <c r="BF349" s="1307" t="s">
        <v>36</v>
      </c>
      <c r="BG349" s="1328" t="s">
        <v>36</v>
      </c>
      <c r="BH349" s="1348" t="s">
        <v>36</v>
      </c>
      <c r="BI349" s="1307" t="s">
        <v>36</v>
      </c>
      <c r="BJ349" s="1307" t="s">
        <v>36</v>
      </c>
      <c r="BK349" s="1307" t="s">
        <v>36</v>
      </c>
      <c r="BL349" s="1328" t="s">
        <v>36</v>
      </c>
      <c r="BM349" s="1348" t="s">
        <v>36</v>
      </c>
      <c r="BN349" s="1307" t="s">
        <v>36</v>
      </c>
      <c r="BO349" s="1307" t="s">
        <v>36</v>
      </c>
      <c r="BP349" s="1307" t="s">
        <v>36</v>
      </c>
      <c r="BQ349" s="1328" t="s">
        <v>36</v>
      </c>
      <c r="BR349" s="1348" t="s">
        <v>36</v>
      </c>
      <c r="BS349" s="1307" t="s">
        <v>36</v>
      </c>
      <c r="BT349" s="1307" t="s">
        <v>36</v>
      </c>
      <c r="BU349" s="1307" t="s">
        <v>36</v>
      </c>
      <c r="BV349" s="1307" t="s">
        <v>36</v>
      </c>
      <c r="BW349" s="1307" t="s">
        <v>36</v>
      </c>
      <c r="BX349" s="1307" t="s">
        <v>36</v>
      </c>
      <c r="BY349" s="1368" t="s">
        <v>36</v>
      </c>
      <c r="BZ349" s="1368" t="s">
        <v>36</v>
      </c>
      <c r="CA349" s="1368" t="s">
        <v>36</v>
      </c>
      <c r="CB349" s="1368" t="s">
        <v>36</v>
      </c>
      <c r="CC349" s="1368" t="s">
        <v>36</v>
      </c>
      <c r="CD349" s="2548"/>
      <c r="CE349" s="2548"/>
      <c r="CF349" s="2548"/>
      <c r="CG349" s="2548"/>
      <c r="CH349" s="2548"/>
      <c r="CI349" s="2548"/>
      <c r="CJ349" s="2548"/>
      <c r="CK349" s="2548"/>
      <c r="CL349" s="2548"/>
      <c r="CM349" s="2548"/>
      <c r="CN349" s="2548"/>
      <c r="CO349" s="2548"/>
      <c r="CP349" s="2548"/>
      <c r="CQ349" s="2548"/>
      <c r="CR349" s="2548"/>
      <c r="CS349" s="2548"/>
      <c r="CT349" s="2548"/>
      <c r="CU349" s="2548"/>
      <c r="CV349" s="2548"/>
      <c r="CW349" s="2548"/>
      <c r="CX349" s="2548"/>
      <c r="CY349" s="2548"/>
      <c r="CZ349" s="2548"/>
    </row>
    <row r="350" s="161" customFormat="true" ht="15" customHeight="true" x14ac:dyDescent="0.2">
      <c r="AD350" s="834"/>
      <c r="AE350" s="834"/>
      <c r="AF350" s="834"/>
      <c r="AG350" s="834"/>
      <c r="AH350" s="834"/>
      <c r="AI350" s="834"/>
      <c r="AJ350" s="834"/>
      <c r="AK350" s="834"/>
      <c r="AL350" s="834"/>
      <c r="AM350" s="834"/>
      <c r="AN350" s="834"/>
      <c r="AO350" s="834"/>
      <c r="AP350" s="834"/>
      <c r="AQ350" s="834"/>
      <c r="AR350" s="834"/>
      <c r="AS350" s="834"/>
      <c r="AT350" s="834"/>
      <c r="AU350" s="834"/>
      <c r="AV350" s="834"/>
      <c r="AW350" s="834"/>
      <c r="AX350" s="834"/>
      <c r="AY350" s="834"/>
      <c r="AZ350" s="834"/>
      <c r="BA350" s="2878"/>
      <c r="BB350" s="196" t="s">
        <v>49</v>
      </c>
      <c r="BC350" s="1286" t="s">
        <v>36</v>
      </c>
      <c r="BD350" s="1307" t="s">
        <v>36</v>
      </c>
      <c r="BE350" s="1307" t="s">
        <v>36</v>
      </c>
      <c r="BF350" s="1307" t="s">
        <v>36</v>
      </c>
      <c r="BG350" s="1328" t="s">
        <v>36</v>
      </c>
      <c r="BH350" s="1348" t="s">
        <v>36</v>
      </c>
      <c r="BI350" s="1307" t="s">
        <v>36</v>
      </c>
      <c r="BJ350" s="1307" t="s">
        <v>36</v>
      </c>
      <c r="BK350" s="1307" t="s">
        <v>36</v>
      </c>
      <c r="BL350" s="1328" t="s">
        <v>36</v>
      </c>
      <c r="BM350" s="1348" t="s">
        <v>36</v>
      </c>
      <c r="BN350" s="1307" t="s">
        <v>36</v>
      </c>
      <c r="BO350" s="1307" t="s">
        <v>36</v>
      </c>
      <c r="BP350" s="1307" t="s">
        <v>36</v>
      </c>
      <c r="BQ350" s="1328" t="s">
        <v>36</v>
      </c>
      <c r="BR350" s="1348" t="s">
        <v>36</v>
      </c>
      <c r="BS350" s="1307" t="s">
        <v>36</v>
      </c>
      <c r="BT350" s="1307" t="s">
        <v>36</v>
      </c>
      <c r="BU350" s="1307" t="s">
        <v>36</v>
      </c>
      <c r="BV350" s="1307" t="s">
        <v>36</v>
      </c>
      <c r="BW350" s="1307" t="s">
        <v>36</v>
      </c>
      <c r="BX350" s="1307" t="s">
        <v>36</v>
      </c>
      <c r="BY350" s="1368" t="s">
        <v>36</v>
      </c>
      <c r="BZ350" s="1368" t="s">
        <v>36</v>
      </c>
      <c r="CA350" s="1368" t="s">
        <v>36</v>
      </c>
      <c r="CB350" s="1368" t="s">
        <v>36</v>
      </c>
      <c r="CC350" s="1368" t="s">
        <v>36</v>
      </c>
      <c r="CD350" s="2548"/>
      <c r="CE350" s="2548"/>
      <c r="CF350" s="2548"/>
      <c r="CG350" s="2548"/>
      <c r="CH350" s="2548"/>
      <c r="CI350" s="2548"/>
      <c r="CJ350" s="2548"/>
      <c r="CK350" s="2548"/>
      <c r="CL350" s="2548"/>
      <c r="CM350" s="2548"/>
      <c r="CN350" s="2548"/>
      <c r="CO350" s="2548"/>
      <c r="CP350" s="2548"/>
      <c r="CQ350" s="2548"/>
      <c r="CR350" s="2548"/>
      <c r="CS350" s="2548"/>
      <c r="CT350" s="2548"/>
      <c r="CU350" s="2548"/>
      <c r="CV350" s="2548"/>
      <c r="CW350" s="2548"/>
      <c r="CX350" s="2548"/>
      <c r="CY350" s="2548"/>
      <c r="CZ350" s="2548"/>
    </row>
    <row r="351" s="161" customFormat="true" ht="15" customHeight="true" x14ac:dyDescent="0.2">
      <c r="AD351" s="834"/>
      <c r="AE351" s="834"/>
      <c r="AF351" s="834"/>
      <c r="AG351" s="834"/>
      <c r="AH351" s="834"/>
      <c r="AI351" s="834"/>
      <c r="AJ351" s="834"/>
      <c r="AK351" s="834"/>
      <c r="AL351" s="834"/>
      <c r="AM351" s="834"/>
      <c r="AN351" s="834"/>
      <c r="AO351" s="834"/>
      <c r="AP351" s="834"/>
      <c r="AQ351" s="834"/>
      <c r="AR351" s="834"/>
      <c r="AS351" s="834"/>
      <c r="AT351" s="834"/>
      <c r="AU351" s="834"/>
      <c r="AV351" s="834"/>
      <c r="AW351" s="834"/>
      <c r="AX351" s="834"/>
      <c r="AY351" s="834"/>
      <c r="AZ351" s="834"/>
      <c r="BA351" s="2879" t="s">
        <v>156</v>
      </c>
      <c r="BB351" s="196" t="s">
        <v>50</v>
      </c>
      <c r="BC351" s="1286" t="s">
        <v>36</v>
      </c>
      <c r="BD351" s="1307" t="s">
        <v>36</v>
      </c>
      <c r="BE351" s="1307" t="s">
        <v>36</v>
      </c>
      <c r="BF351" s="1307" t="s">
        <v>36</v>
      </c>
      <c r="BG351" s="1328" t="s">
        <v>36</v>
      </c>
      <c r="BH351" s="1348" t="s">
        <v>36</v>
      </c>
      <c r="BI351" s="1307" t="s">
        <v>36</v>
      </c>
      <c r="BJ351" s="1307" t="s">
        <v>36</v>
      </c>
      <c r="BK351" s="1307" t="s">
        <v>36</v>
      </c>
      <c r="BL351" s="1328" t="s">
        <v>36</v>
      </c>
      <c r="BM351" s="1348" t="s">
        <v>36</v>
      </c>
      <c r="BN351" s="1307" t="s">
        <v>36</v>
      </c>
      <c r="BO351" s="1307" t="s">
        <v>36</v>
      </c>
      <c r="BP351" s="1307" t="s">
        <v>36</v>
      </c>
      <c r="BQ351" s="1328" t="s">
        <v>36</v>
      </c>
      <c r="BR351" s="1348" t="s">
        <v>36</v>
      </c>
      <c r="BS351" s="1307" t="s">
        <v>36</v>
      </c>
      <c r="BT351" s="1307" t="s">
        <v>36</v>
      </c>
      <c r="BU351" s="1307" t="s">
        <v>36</v>
      </c>
      <c r="BV351" s="1307" t="s">
        <v>36</v>
      </c>
      <c r="BW351" s="1307" t="s">
        <v>36</v>
      </c>
      <c r="BX351" s="1307" t="s">
        <v>36</v>
      </c>
      <c r="BY351" s="1368" t="s">
        <v>36</v>
      </c>
      <c r="BZ351" s="1368" t="s">
        <v>36</v>
      </c>
      <c r="CA351" s="1368" t="s">
        <v>36</v>
      </c>
      <c r="CB351" s="1368" t="s">
        <v>36</v>
      </c>
      <c r="CC351" s="1368" t="s">
        <v>36</v>
      </c>
      <c r="CD351" s="2548"/>
      <c r="CE351" s="2548"/>
      <c r="CF351" s="2548"/>
      <c r="CG351" s="2548"/>
      <c r="CH351" s="2548"/>
      <c r="CI351" s="2548"/>
      <c r="CJ351" s="2548"/>
      <c r="CK351" s="2548"/>
      <c r="CL351" s="2548"/>
      <c r="CM351" s="2548"/>
      <c r="CN351" s="2548"/>
      <c r="CO351" s="2548"/>
      <c r="CP351" s="2548"/>
      <c r="CQ351" s="2548"/>
      <c r="CR351" s="2548"/>
      <c r="CS351" s="2548"/>
      <c r="CT351" s="2548"/>
      <c r="CU351" s="2548"/>
      <c r="CV351" s="2548"/>
      <c r="CW351" s="2548"/>
      <c r="CX351" s="2548"/>
      <c r="CY351" s="2548"/>
      <c r="CZ351" s="2548"/>
    </row>
    <row r="352" s="161" customFormat="true" ht="15" customHeight="true" x14ac:dyDescent="0.2">
      <c r="AD352" s="834"/>
      <c r="AE352" s="834"/>
      <c r="AF352" s="834"/>
      <c r="AG352" s="834"/>
      <c r="AH352" s="834"/>
      <c r="AI352" s="834"/>
      <c r="AJ352" s="834"/>
      <c r="AK352" s="834"/>
      <c r="AL352" s="834"/>
      <c r="AM352" s="834"/>
      <c r="AN352" s="834"/>
      <c r="AO352" s="834"/>
      <c r="AP352" s="834"/>
      <c r="AQ352" s="834"/>
      <c r="AR352" s="834"/>
      <c r="AS352" s="834"/>
      <c r="AT352" s="834"/>
      <c r="AU352" s="834"/>
      <c r="AV352" s="834"/>
      <c r="AW352" s="834"/>
      <c r="AX352" s="834"/>
      <c r="AY352" s="834"/>
      <c r="AZ352" s="834"/>
      <c r="BA352" s="2878"/>
      <c r="BB352" s="196" t="s">
        <v>49</v>
      </c>
      <c r="BC352" s="1286" t="s">
        <v>36</v>
      </c>
      <c r="BD352" s="1307" t="s">
        <v>36</v>
      </c>
      <c r="BE352" s="1307" t="s">
        <v>36</v>
      </c>
      <c r="BF352" s="1307" t="s">
        <v>36</v>
      </c>
      <c r="BG352" s="1328" t="s">
        <v>36</v>
      </c>
      <c r="BH352" s="1348" t="s">
        <v>36</v>
      </c>
      <c r="BI352" s="1307" t="s">
        <v>36</v>
      </c>
      <c r="BJ352" s="1307" t="s">
        <v>36</v>
      </c>
      <c r="BK352" s="1307" t="s">
        <v>36</v>
      </c>
      <c r="BL352" s="1328" t="s">
        <v>36</v>
      </c>
      <c r="BM352" s="1348" t="s">
        <v>36</v>
      </c>
      <c r="BN352" s="1307" t="s">
        <v>36</v>
      </c>
      <c r="BO352" s="1307" t="s">
        <v>36</v>
      </c>
      <c r="BP352" s="1307" t="s">
        <v>36</v>
      </c>
      <c r="BQ352" s="1328" t="s">
        <v>36</v>
      </c>
      <c r="BR352" s="1348" t="s">
        <v>36</v>
      </c>
      <c r="BS352" s="1307" t="s">
        <v>36</v>
      </c>
      <c r="BT352" s="1307" t="s">
        <v>36</v>
      </c>
      <c r="BU352" s="1307" t="s">
        <v>36</v>
      </c>
      <c r="BV352" s="1307" t="s">
        <v>36</v>
      </c>
      <c r="BW352" s="1307" t="s">
        <v>36</v>
      </c>
      <c r="BX352" s="1307" t="s">
        <v>36</v>
      </c>
      <c r="BY352" s="1368" t="s">
        <v>36</v>
      </c>
      <c r="BZ352" s="1368" t="s">
        <v>36</v>
      </c>
      <c r="CA352" s="1368" t="s">
        <v>36</v>
      </c>
      <c r="CB352" s="1368" t="s">
        <v>36</v>
      </c>
      <c r="CC352" s="1368" t="s">
        <v>36</v>
      </c>
      <c r="CD352" s="2548"/>
      <c r="CE352" s="2548"/>
      <c r="CF352" s="2548"/>
      <c r="CG352" s="2548"/>
      <c r="CH352" s="2548"/>
      <c r="CI352" s="2548"/>
      <c r="CJ352" s="2548"/>
      <c r="CK352" s="2548"/>
      <c r="CL352" s="2548"/>
      <c r="CM352" s="2548"/>
      <c r="CN352" s="2548"/>
      <c r="CO352" s="2548"/>
      <c r="CP352" s="2548"/>
      <c r="CQ352" s="2548"/>
      <c r="CR352" s="2548"/>
      <c r="CS352" s="2548"/>
      <c r="CT352" s="2548"/>
      <c r="CU352" s="2548"/>
      <c r="CV352" s="2548"/>
      <c r="CW352" s="2548"/>
      <c r="CX352" s="2548"/>
      <c r="CY352" s="2548"/>
      <c r="CZ352" s="2548"/>
    </row>
    <row r="353" s="161" customFormat="true" ht="15" customHeight="true" x14ac:dyDescent="0.2">
      <c r="AD353" s="834"/>
      <c r="AE353" s="834"/>
      <c r="AF353" s="834"/>
      <c r="AG353" s="834"/>
      <c r="AH353" s="834"/>
      <c r="AI353" s="834"/>
      <c r="AJ353" s="834"/>
      <c r="AK353" s="834"/>
      <c r="AL353" s="834"/>
      <c r="AM353" s="834"/>
      <c r="AN353" s="834"/>
      <c r="AO353" s="834"/>
      <c r="AP353" s="834"/>
      <c r="AQ353" s="834"/>
      <c r="AR353" s="834"/>
      <c r="AS353" s="834"/>
      <c r="AT353" s="834"/>
      <c r="AU353" s="834"/>
      <c r="AV353" s="834"/>
      <c r="AW353" s="834"/>
      <c r="AX353" s="834"/>
      <c r="AY353" s="834"/>
      <c r="AZ353" s="834"/>
      <c r="BA353" s="2879" t="s">
        <v>145</v>
      </c>
      <c r="BB353" s="196" t="s">
        <v>50</v>
      </c>
      <c r="BC353" s="1286" t="s">
        <v>36</v>
      </c>
      <c r="BD353" s="1307" t="s">
        <v>36</v>
      </c>
      <c r="BE353" s="1307" t="s">
        <v>36</v>
      </c>
      <c r="BF353" s="1307" t="s">
        <v>36</v>
      </c>
      <c r="BG353" s="1328" t="s">
        <v>36</v>
      </c>
      <c r="BH353" s="1348" t="s">
        <v>36</v>
      </c>
      <c r="BI353" s="1307" t="s">
        <v>36</v>
      </c>
      <c r="BJ353" s="1307" t="s">
        <v>36</v>
      </c>
      <c r="BK353" s="1307" t="s">
        <v>36</v>
      </c>
      <c r="BL353" s="1328" t="s">
        <v>36</v>
      </c>
      <c r="BM353" s="1348" t="s">
        <v>36</v>
      </c>
      <c r="BN353" s="1307" t="s">
        <v>36</v>
      </c>
      <c r="BO353" s="1307" t="s">
        <v>36</v>
      </c>
      <c r="BP353" s="1307" t="s">
        <v>36</v>
      </c>
      <c r="BQ353" s="1328" t="s">
        <v>36</v>
      </c>
      <c r="BR353" s="1348" t="s">
        <v>36</v>
      </c>
      <c r="BS353" s="1307" t="s">
        <v>36</v>
      </c>
      <c r="BT353" s="1307" t="s">
        <v>36</v>
      </c>
      <c r="BU353" s="1307" t="s">
        <v>36</v>
      </c>
      <c r="BV353" s="1307" t="s">
        <v>36</v>
      </c>
      <c r="BW353" s="1307" t="s">
        <v>36</v>
      </c>
      <c r="BX353" s="1307" t="s">
        <v>36</v>
      </c>
      <c r="BY353" s="1368" t="s">
        <v>36</v>
      </c>
      <c r="BZ353" s="1368" t="s">
        <v>36</v>
      </c>
      <c r="CA353" s="1368" t="s">
        <v>36</v>
      </c>
      <c r="CB353" s="1368" t="s">
        <v>36</v>
      </c>
      <c r="CC353" s="1368" t="s">
        <v>36</v>
      </c>
      <c r="CD353" s="2548"/>
      <c r="CE353" s="2548"/>
      <c r="CF353" s="2548"/>
      <c r="CG353" s="2548"/>
      <c r="CH353" s="2548"/>
      <c r="CI353" s="2548"/>
      <c r="CJ353" s="2548"/>
      <c r="CK353" s="2548"/>
      <c r="CL353" s="2548"/>
      <c r="CM353" s="2548"/>
      <c r="CN353" s="2548"/>
      <c r="CO353" s="2548"/>
      <c r="CP353" s="2548"/>
      <c r="CQ353" s="2548"/>
      <c r="CR353" s="2548"/>
      <c r="CS353" s="2548"/>
      <c r="CT353" s="2548"/>
      <c r="CU353" s="2548"/>
      <c r="CV353" s="2548"/>
      <c r="CW353" s="2548"/>
      <c r="CX353" s="2548"/>
      <c r="CY353" s="2548"/>
      <c r="CZ353" s="2548"/>
    </row>
    <row r="354" s="161" customFormat="true" ht="15" customHeight="true" x14ac:dyDescent="0.2">
      <c r="AD354" s="834"/>
      <c r="AE354" s="834"/>
      <c r="AF354" s="834"/>
      <c r="AG354" s="834"/>
      <c r="AH354" s="834"/>
      <c r="AI354" s="834"/>
      <c r="AJ354" s="834"/>
      <c r="AK354" s="834"/>
      <c r="AL354" s="834"/>
      <c r="AM354" s="834"/>
      <c r="AN354" s="834"/>
      <c r="AO354" s="834"/>
      <c r="AP354" s="834"/>
      <c r="AQ354" s="834"/>
      <c r="AR354" s="834"/>
      <c r="AS354" s="834"/>
      <c r="AT354" s="834"/>
      <c r="AU354" s="834"/>
      <c r="AV354" s="834"/>
      <c r="AW354" s="834"/>
      <c r="AX354" s="834"/>
      <c r="AY354" s="834"/>
      <c r="AZ354" s="834"/>
      <c r="BA354" s="2880"/>
      <c r="BB354" s="197" t="s">
        <v>49</v>
      </c>
      <c r="BC354" s="1287" t="s">
        <v>36</v>
      </c>
      <c r="BD354" s="1308" t="s">
        <v>36</v>
      </c>
      <c r="BE354" s="1308" t="s">
        <v>36</v>
      </c>
      <c r="BF354" s="1308" t="s">
        <v>36</v>
      </c>
      <c r="BG354" s="1329" t="s">
        <v>36</v>
      </c>
      <c r="BH354" s="1349" t="s">
        <v>36</v>
      </c>
      <c r="BI354" s="1308" t="s">
        <v>36</v>
      </c>
      <c r="BJ354" s="1308" t="s">
        <v>36</v>
      </c>
      <c r="BK354" s="1308" t="s">
        <v>36</v>
      </c>
      <c r="BL354" s="1329" t="s">
        <v>36</v>
      </c>
      <c r="BM354" s="1349" t="s">
        <v>36</v>
      </c>
      <c r="BN354" s="1308" t="s">
        <v>36</v>
      </c>
      <c r="BO354" s="1308" t="s">
        <v>36</v>
      </c>
      <c r="BP354" s="1308" t="s">
        <v>36</v>
      </c>
      <c r="BQ354" s="1329" t="s">
        <v>36</v>
      </c>
      <c r="BR354" s="1349" t="s">
        <v>36</v>
      </c>
      <c r="BS354" s="1308" t="s">
        <v>36</v>
      </c>
      <c r="BT354" s="1308" t="s">
        <v>36</v>
      </c>
      <c r="BU354" s="1308" t="s">
        <v>36</v>
      </c>
      <c r="BV354" s="1308" t="s">
        <v>36</v>
      </c>
      <c r="BW354" s="1308" t="s">
        <v>36</v>
      </c>
      <c r="BX354" s="1308" t="s">
        <v>36</v>
      </c>
      <c r="BY354" s="1369" t="s">
        <v>36</v>
      </c>
      <c r="BZ354" s="1369" t="s">
        <v>36</v>
      </c>
      <c r="CA354" s="1369" t="s">
        <v>36</v>
      </c>
      <c r="CB354" s="1369" t="s">
        <v>36</v>
      </c>
      <c r="CC354" s="1369" t="s">
        <v>36</v>
      </c>
      <c r="CD354" s="2549"/>
      <c r="CE354" s="2549"/>
      <c r="CF354" s="2549"/>
      <c r="CG354" s="2549"/>
      <c r="CH354" s="2549"/>
      <c r="CI354" s="2549"/>
      <c r="CJ354" s="2549"/>
      <c r="CK354" s="2549"/>
      <c r="CL354" s="2549"/>
      <c r="CM354" s="2549"/>
      <c r="CN354" s="2549"/>
      <c r="CO354" s="2549"/>
      <c r="CP354" s="2549"/>
      <c r="CQ354" s="2549"/>
      <c r="CR354" s="2549"/>
      <c r="CS354" s="2549"/>
      <c r="CT354" s="2549"/>
      <c r="CU354" s="2549"/>
      <c r="CV354" s="2549"/>
      <c r="CW354" s="2549"/>
      <c r="CX354" s="2549"/>
      <c r="CY354" s="2549"/>
      <c r="CZ354" s="2549"/>
    </row>
    <row r="355" s="161" customFormat="true" ht="15" customHeight="true" x14ac:dyDescent="0.2">
      <c r="AD355" s="834"/>
      <c r="AE355" s="834"/>
      <c r="AF355" s="834"/>
      <c r="AG355" s="834"/>
      <c r="AH355" s="834"/>
      <c r="AI355" s="834"/>
      <c r="AJ355" s="834"/>
      <c r="AK355" s="834"/>
      <c r="AL355" s="834"/>
      <c r="AM355" s="834"/>
      <c r="AN355" s="834"/>
      <c r="AO355" s="834"/>
      <c r="AP355" s="834"/>
      <c r="AQ355" s="834"/>
      <c r="AR355" s="834"/>
      <c r="AS355" s="834"/>
      <c r="AT355" s="834"/>
      <c r="AU355" s="834"/>
      <c r="AV355" s="834"/>
      <c r="AW355" s="834"/>
      <c r="AX355" s="834"/>
      <c r="AY355" s="834"/>
      <c r="AZ355" s="834"/>
      <c r="BA355" s="281"/>
      <c r="BC355" s="374"/>
      <c r="BD355" s="374"/>
      <c r="BE355" s="374"/>
      <c r="BF355" s="374"/>
      <c r="BG355" s="374"/>
      <c r="BH355" s="374"/>
      <c r="BI355" s="374"/>
      <c r="BJ355" s="374"/>
      <c r="BK355" s="374"/>
      <c r="BL355" s="374"/>
      <c r="BM355" s="374"/>
      <c r="BN355" s="374"/>
      <c r="BO355" s="374"/>
      <c r="BP355" s="374"/>
      <c r="BQ355" s="374"/>
      <c r="BR355" s="374"/>
      <c r="BS355" s="374"/>
      <c r="BT355" s="374"/>
      <c r="BU355" s="374"/>
      <c r="BV355" s="374"/>
      <c r="BW355" s="374"/>
      <c r="BX355" s="374"/>
      <c r="BY355" s="374"/>
      <c r="BZ355" s="375"/>
      <c r="CA355" s="375"/>
      <c r="CB355" s="375"/>
      <c r="CC355" s="375"/>
      <c r="CD355" s="375"/>
      <c r="CE355" s="375"/>
      <c r="CF355" s="375"/>
      <c r="CG355" s="375"/>
      <c r="CH355" s="375"/>
      <c r="CI355" s="375"/>
      <c r="CJ355" s="375"/>
      <c r="CK355" s="375"/>
      <c r="CL355" s="375"/>
      <c r="CM355" s="375"/>
      <c r="CN355" s="375"/>
      <c r="CO355" s="375"/>
      <c r="CP355" s="375"/>
      <c r="CQ355" s="375"/>
      <c r="CR355" s="375"/>
      <c r="CS355" s="375"/>
      <c r="CT355" s="375"/>
      <c r="CU355" s="375"/>
      <c r="CV355" s="375"/>
      <c r="CW355" s="375"/>
      <c r="CX355" s="375"/>
      <c r="CY355" s="375"/>
      <c r="CZ355" s="375"/>
    </row>
    <row r="356" s="161" customFormat="true" ht="15" customHeight="true" x14ac:dyDescent="0.2">
      <c r="AD356" s="834"/>
      <c r="AE356" s="834"/>
      <c r="AF356" s="834"/>
      <c r="AG356" s="834"/>
      <c r="AH356" s="834"/>
      <c r="AI356" s="834"/>
      <c r="AJ356" s="834"/>
      <c r="AK356" s="834"/>
      <c r="AL356" s="834"/>
      <c r="AM356" s="834"/>
      <c r="AN356" s="834"/>
      <c r="AO356" s="834"/>
      <c r="AP356" s="834"/>
      <c r="AQ356" s="834"/>
      <c r="AR356" s="834"/>
      <c r="AS356" s="834"/>
      <c r="AT356" s="834"/>
      <c r="AU356" s="834"/>
      <c r="AV356" s="834"/>
      <c r="AW356" s="834"/>
      <c r="AX356" s="834"/>
      <c r="AY356" s="834"/>
      <c r="AZ356" s="834"/>
      <c r="BA356" s="281"/>
      <c r="BC356" s="281"/>
      <c r="BD356" s="281"/>
      <c r="BE356" s="281"/>
      <c r="BF356" s="281"/>
      <c r="BG356" s="281"/>
      <c r="BH356" s="281"/>
      <c r="BI356" s="281"/>
      <c r="BJ356" s="281"/>
      <c r="BK356" s="281"/>
      <c r="BL356" s="281"/>
      <c r="BM356" s="281"/>
      <c r="BN356" s="281"/>
      <c r="BO356" s="281"/>
      <c r="BP356" s="281"/>
      <c r="BQ356" s="281"/>
      <c r="BR356" s="281"/>
      <c r="BS356" s="281"/>
      <c r="BT356" s="281"/>
      <c r="BU356" s="281"/>
      <c r="BV356" s="281"/>
      <c r="BW356" s="281"/>
      <c r="BX356" s="281"/>
      <c r="BY356" s="281"/>
      <c r="BZ356" s="251"/>
      <c r="CA356" s="251"/>
      <c r="CB356" s="251"/>
      <c r="CC356" s="251"/>
      <c r="CD356" s="251"/>
      <c r="CE356" s="251"/>
      <c r="CF356" s="251"/>
      <c r="CG356" s="251"/>
      <c r="CH356" s="251"/>
      <c r="CI356" s="251"/>
      <c r="CJ356" s="251"/>
      <c r="CK356" s="251"/>
      <c r="CL356" s="251"/>
      <c r="CM356" s="251"/>
      <c r="CN356" s="251"/>
      <c r="CO356" s="251"/>
      <c r="CP356" s="251"/>
      <c r="CQ356" s="251"/>
      <c r="CR356" s="251"/>
      <c r="CS356" s="251"/>
      <c r="CT356" s="251"/>
      <c r="CU356" s="251"/>
      <c r="CV356" s="251"/>
      <c r="CW356" s="251"/>
      <c r="CX356" s="251"/>
      <c r="CY356" s="251"/>
      <c r="CZ356" s="251"/>
    </row>
    <row r="357" s="161" customFormat="true" ht="15" customHeight="true" x14ac:dyDescent="0.2">
      <c r="AD357" s="834"/>
      <c r="AE357" s="834"/>
      <c r="AF357" s="834"/>
      <c r="AG357" s="834"/>
      <c r="AH357" s="834"/>
      <c r="AI357" s="834"/>
      <c r="AJ357" s="834"/>
      <c r="AK357" s="834"/>
      <c r="AL357" s="834"/>
      <c r="AM357" s="834"/>
      <c r="AN357" s="834"/>
      <c r="AO357" s="834"/>
      <c r="AP357" s="834"/>
      <c r="AQ357" s="834"/>
      <c r="AR357" s="834"/>
      <c r="AS357" s="834"/>
      <c r="AT357" s="834"/>
      <c r="AU357" s="834"/>
      <c r="AV357" s="834"/>
      <c r="AW357" s="834"/>
      <c r="AX357" s="834"/>
      <c r="AY357" s="834"/>
      <c r="AZ357" s="834"/>
      <c r="BA357" s="281"/>
      <c r="BC357" s="281"/>
      <c r="BD357" s="281"/>
      <c r="BE357" s="281"/>
      <c r="BF357" s="281"/>
      <c r="BG357" s="281"/>
      <c r="BH357" s="281"/>
      <c r="BI357" s="281"/>
      <c r="BJ357" s="281"/>
      <c r="BK357" s="281"/>
      <c r="BL357" s="281"/>
      <c r="BM357" s="281"/>
      <c r="BN357" s="281"/>
      <c r="BO357" s="281"/>
      <c r="BP357" s="281"/>
      <c r="BQ357" s="281"/>
      <c r="BR357" s="281"/>
      <c r="BS357" s="281"/>
      <c r="BT357" s="281"/>
      <c r="BU357" s="281"/>
      <c r="BV357" s="281"/>
      <c r="BW357" s="281"/>
      <c r="BX357" s="281"/>
      <c r="BY357" s="281"/>
      <c r="BZ357" s="251"/>
      <c r="CA357" s="251"/>
      <c r="CB357" s="251"/>
      <c r="CC357" s="251"/>
      <c r="CD357" s="251"/>
      <c r="CE357" s="251"/>
      <c r="CF357" s="251"/>
      <c r="CG357" s="251"/>
      <c r="CH357" s="251"/>
      <c r="CI357" s="251"/>
      <c r="CJ357" s="251"/>
      <c r="CK357" s="251"/>
      <c r="CL357" s="251"/>
      <c r="CM357" s="251"/>
      <c r="CN357" s="251"/>
      <c r="CO357" s="251"/>
      <c r="CP357" s="251"/>
      <c r="CQ357" s="251"/>
      <c r="CR357" s="251"/>
      <c r="CS357" s="251"/>
      <c r="CT357" s="251"/>
      <c r="CU357" s="251"/>
      <c r="CV357" s="251"/>
      <c r="CW357" s="251"/>
      <c r="CX357" s="251"/>
      <c r="CY357" s="251"/>
      <c r="CZ357" s="251"/>
    </row>
    <row r="358" s="161" customFormat="true" ht="15" customHeight="true" x14ac:dyDescent="0.2">
      <c r="AD358" s="834"/>
      <c r="AE358" s="834"/>
      <c r="AF358" s="834"/>
      <c r="AG358" s="834"/>
      <c r="AH358" s="834"/>
      <c r="AI358" s="834"/>
      <c r="AJ358" s="834"/>
      <c r="AK358" s="834"/>
      <c r="AL358" s="834"/>
      <c r="AM358" s="834"/>
      <c r="AN358" s="834"/>
      <c r="AO358" s="834"/>
      <c r="AP358" s="834"/>
      <c r="AQ358" s="834"/>
      <c r="AR358" s="834"/>
      <c r="AS358" s="834"/>
      <c r="AT358" s="834"/>
      <c r="AU358" s="834"/>
      <c r="AV358" s="834"/>
      <c r="AW358" s="834"/>
      <c r="AX358" s="834"/>
      <c r="AY358" s="834"/>
      <c r="AZ358" s="834"/>
      <c r="BA358" s="281"/>
      <c r="BC358" s="281"/>
      <c r="BD358" s="281"/>
      <c r="BE358" s="281"/>
      <c r="BF358" s="281"/>
      <c r="BG358" s="281"/>
      <c r="BH358" s="281"/>
      <c r="BI358" s="281"/>
      <c r="BJ358" s="281"/>
      <c r="BK358" s="281"/>
      <c r="BL358" s="281"/>
      <c r="BM358" s="281"/>
      <c r="BN358" s="281"/>
      <c r="BO358" s="281"/>
      <c r="BP358" s="281"/>
      <c r="BQ358" s="281"/>
      <c r="BR358" s="281"/>
      <c r="BS358" s="281"/>
      <c r="BT358" s="281"/>
      <c r="BU358" s="281"/>
      <c r="BV358" s="281"/>
      <c r="BW358" s="281"/>
      <c r="BX358" s="281"/>
      <c r="BY358" s="281"/>
      <c r="BZ358" s="251"/>
      <c r="CA358" s="251"/>
      <c r="CB358" s="251"/>
      <c r="CC358" s="251"/>
      <c r="CD358" s="251"/>
      <c r="CE358" s="251"/>
      <c r="CF358" s="251"/>
      <c r="CG358" s="251"/>
      <c r="CH358" s="251"/>
      <c r="CI358" s="251"/>
      <c r="CJ358" s="251"/>
      <c r="CK358" s="251"/>
      <c r="CL358" s="251"/>
      <c r="CM358" s="251"/>
      <c r="CN358" s="251"/>
      <c r="CO358" s="251"/>
      <c r="CP358" s="251"/>
      <c r="CQ358" s="251"/>
      <c r="CR358" s="251"/>
      <c r="CS358" s="251"/>
      <c r="CT358" s="251"/>
      <c r="CU358" s="251"/>
      <c r="CV358" s="251"/>
      <c r="CW358" s="251"/>
      <c r="CX358" s="251"/>
      <c r="CY358" s="251"/>
      <c r="CZ358" s="251"/>
    </row>
    <row r="359" s="161" customFormat="true" ht="15" customHeight="true" x14ac:dyDescent="0.2">
      <c r="AD359" s="834"/>
      <c r="AE359" s="834"/>
      <c r="AF359" s="834"/>
      <c r="AG359" s="834"/>
      <c r="AH359" s="834"/>
      <c r="AI359" s="834"/>
      <c r="AJ359" s="834"/>
      <c r="AK359" s="834"/>
      <c r="AL359" s="834"/>
      <c r="AM359" s="834"/>
      <c r="AN359" s="834"/>
      <c r="AO359" s="834"/>
      <c r="AP359" s="834"/>
      <c r="AQ359" s="834"/>
      <c r="AR359" s="834"/>
      <c r="AS359" s="834"/>
      <c r="AT359" s="834"/>
      <c r="AU359" s="834"/>
      <c r="AV359" s="834"/>
      <c r="AW359" s="834"/>
      <c r="AX359" s="834"/>
      <c r="AY359" s="834"/>
      <c r="AZ359" s="834"/>
      <c r="BA359" s="281"/>
      <c r="BC359" s="281"/>
      <c r="BD359" s="281"/>
      <c r="BE359" s="281"/>
      <c r="BF359" s="281"/>
      <c r="BG359" s="281"/>
      <c r="BH359" s="281"/>
      <c r="BI359" s="281"/>
      <c r="BJ359" s="281"/>
      <c r="BK359" s="281"/>
      <c r="BL359" s="281"/>
      <c r="BM359" s="281"/>
      <c r="BN359" s="281"/>
      <c r="BO359" s="281"/>
      <c r="BP359" s="281"/>
      <c r="BQ359" s="281"/>
      <c r="BR359" s="281"/>
      <c r="BS359" s="281"/>
      <c r="BT359" s="281"/>
      <c r="BU359" s="281"/>
      <c r="BV359" s="281"/>
      <c r="BW359" s="281"/>
      <c r="BX359" s="281"/>
      <c r="BY359" s="281"/>
      <c r="BZ359" s="251"/>
      <c r="CA359" s="251"/>
      <c r="CB359" s="251"/>
      <c r="CC359" s="251"/>
      <c r="CD359" s="251"/>
      <c r="CE359" s="251"/>
      <c r="CF359" s="251"/>
      <c r="CG359" s="251"/>
      <c r="CH359" s="251"/>
      <c r="CI359" s="251"/>
      <c r="CJ359" s="251"/>
      <c r="CK359" s="251"/>
      <c r="CL359" s="251"/>
      <c r="CM359" s="251"/>
      <c r="CN359" s="251"/>
      <c r="CO359" s="251"/>
      <c r="CP359" s="251"/>
      <c r="CQ359" s="251"/>
      <c r="CR359" s="251"/>
      <c r="CS359" s="251"/>
      <c r="CT359" s="251"/>
      <c r="CU359" s="251"/>
      <c r="CV359" s="251"/>
      <c r="CW359" s="251"/>
      <c r="CX359" s="251"/>
      <c r="CY359" s="251"/>
      <c r="CZ359" s="251"/>
    </row>
    <row r="360" s="161" customFormat="true" ht="15" customHeight="true" x14ac:dyDescent="0.2">
      <c r="AD360" s="834"/>
      <c r="AE360" s="834"/>
      <c r="AF360" s="834"/>
      <c r="AG360" s="834"/>
      <c r="AH360" s="834"/>
      <c r="AI360" s="834"/>
      <c r="AJ360" s="834"/>
      <c r="AK360" s="834"/>
      <c r="AL360" s="834"/>
      <c r="AM360" s="834"/>
      <c r="AN360" s="834"/>
      <c r="AO360" s="834"/>
      <c r="AP360" s="834"/>
      <c r="AQ360" s="834"/>
      <c r="AR360" s="834"/>
      <c r="AS360" s="834"/>
      <c r="AT360" s="834"/>
      <c r="AU360" s="834"/>
      <c r="AV360" s="834"/>
      <c r="AW360" s="834"/>
      <c r="AX360" s="834"/>
      <c r="AY360" s="834"/>
      <c r="AZ360" s="834"/>
      <c r="BA360" s="281"/>
      <c r="BC360" s="281"/>
      <c r="BD360" s="281"/>
      <c r="BE360" s="281"/>
      <c r="BF360" s="281"/>
      <c r="BG360" s="281"/>
      <c r="BH360" s="281"/>
      <c r="BI360" s="281"/>
      <c r="BJ360" s="281"/>
      <c r="BK360" s="281"/>
      <c r="BL360" s="281"/>
      <c r="BM360" s="281"/>
      <c r="BN360" s="281"/>
      <c r="BO360" s="281"/>
      <c r="BP360" s="281"/>
      <c r="BQ360" s="281"/>
      <c r="BR360" s="281"/>
      <c r="BS360" s="281"/>
      <c r="BT360" s="281"/>
      <c r="BU360" s="281"/>
      <c r="BV360" s="281"/>
      <c r="BW360" s="281"/>
      <c r="BX360" s="281"/>
      <c r="BY360" s="281"/>
      <c r="BZ360" s="251"/>
      <c r="CA360" s="251"/>
      <c r="CB360" s="251"/>
      <c r="CC360" s="251"/>
      <c r="CD360" s="251"/>
      <c r="CE360" s="251"/>
      <c r="CF360" s="251"/>
      <c r="CG360" s="251"/>
      <c r="CH360" s="251"/>
      <c r="CI360" s="251"/>
      <c r="CJ360" s="251"/>
      <c r="CK360" s="251"/>
      <c r="CL360" s="251"/>
      <c r="CM360" s="251"/>
      <c r="CN360" s="251"/>
      <c r="CO360" s="251"/>
      <c r="CP360" s="251"/>
      <c r="CQ360" s="251"/>
      <c r="CR360" s="251"/>
      <c r="CS360" s="251"/>
      <c r="CT360" s="251"/>
      <c r="CU360" s="251"/>
      <c r="CV360" s="251"/>
      <c r="CW360" s="251"/>
      <c r="CX360" s="251"/>
      <c r="CY360" s="251"/>
      <c r="CZ360" s="251"/>
    </row>
    <row r="361" s="161" customFormat="true" ht="15" customHeight="true" x14ac:dyDescent="0.2">
      <c r="AD361" s="834"/>
      <c r="AE361" s="834"/>
      <c r="AF361" s="834"/>
      <c r="AG361" s="834"/>
      <c r="AH361" s="834"/>
      <c r="AI361" s="834"/>
      <c r="AJ361" s="834"/>
      <c r="AK361" s="834"/>
      <c r="AL361" s="834"/>
      <c r="AM361" s="834"/>
      <c r="AN361" s="834"/>
      <c r="AO361" s="834"/>
      <c r="AP361" s="834"/>
      <c r="AQ361" s="834"/>
      <c r="AR361" s="834"/>
      <c r="AS361" s="834"/>
      <c r="AT361" s="834"/>
      <c r="AU361" s="834"/>
      <c r="AV361" s="834"/>
      <c r="AW361" s="834"/>
      <c r="AX361" s="834"/>
      <c r="AY361" s="834"/>
      <c r="AZ361" s="834"/>
      <c r="BA361" s="281"/>
      <c r="BC361" s="281"/>
      <c r="BD361" s="281"/>
      <c r="BE361" s="281"/>
      <c r="BF361" s="281"/>
      <c r="BG361" s="281"/>
      <c r="BH361" s="281"/>
      <c r="BI361" s="281"/>
      <c r="BJ361" s="281"/>
      <c r="BK361" s="281"/>
      <c r="BL361" s="281"/>
      <c r="BM361" s="281"/>
      <c r="BN361" s="281"/>
      <c r="BO361" s="281"/>
      <c r="BP361" s="281"/>
      <c r="BQ361" s="281"/>
      <c r="BR361" s="281"/>
      <c r="BS361" s="281"/>
      <c r="BT361" s="281"/>
      <c r="BU361" s="281"/>
      <c r="BV361" s="281"/>
      <c r="BW361" s="281"/>
      <c r="BX361" s="281"/>
      <c r="BY361" s="281"/>
      <c r="BZ361" s="251"/>
      <c r="CA361" s="251"/>
      <c r="CB361" s="251"/>
      <c r="CC361" s="251"/>
      <c r="CD361" s="251"/>
      <c r="CE361" s="251"/>
      <c r="CF361" s="251"/>
      <c r="CG361" s="251"/>
      <c r="CH361" s="251"/>
      <c r="CI361" s="251"/>
      <c r="CJ361" s="251"/>
      <c r="CK361" s="251"/>
      <c r="CL361" s="251"/>
      <c r="CM361" s="251"/>
      <c r="CN361" s="251"/>
      <c r="CO361" s="251"/>
      <c r="CP361" s="251"/>
      <c r="CQ361" s="251"/>
      <c r="CR361" s="251"/>
      <c r="CS361" s="251"/>
      <c r="CT361" s="251"/>
      <c r="CU361" s="251"/>
      <c r="CV361" s="251"/>
      <c r="CW361" s="251"/>
      <c r="CX361" s="251"/>
      <c r="CY361" s="251"/>
      <c r="CZ361" s="251"/>
    </row>
    <row r="362" s="161" customFormat="true" ht="15" customHeight="true" x14ac:dyDescent="0.2">
      <c r="AD362" s="834"/>
      <c r="AE362" s="834"/>
      <c r="AF362" s="834"/>
      <c r="AG362" s="834"/>
      <c r="AH362" s="834"/>
      <c r="AI362" s="834"/>
      <c r="AJ362" s="834"/>
      <c r="AK362" s="834"/>
      <c r="AL362" s="834"/>
      <c r="AM362" s="834"/>
      <c r="AN362" s="834"/>
      <c r="AO362" s="834"/>
      <c r="AP362" s="834"/>
      <c r="AQ362" s="834"/>
      <c r="AR362" s="834"/>
      <c r="AS362" s="834"/>
      <c r="AT362" s="834"/>
      <c r="AU362" s="834"/>
      <c r="AV362" s="834"/>
      <c r="AW362" s="834"/>
      <c r="AX362" s="834"/>
      <c r="AY362" s="834"/>
      <c r="AZ362" s="834"/>
      <c r="BA362" s="281"/>
      <c r="BC362" s="281"/>
      <c r="BD362" s="281"/>
      <c r="BE362" s="281"/>
      <c r="BF362" s="281"/>
      <c r="BG362" s="281"/>
      <c r="BH362" s="281"/>
      <c r="BI362" s="281"/>
      <c r="BJ362" s="281"/>
      <c r="BK362" s="281"/>
      <c r="BL362" s="281"/>
      <c r="BM362" s="281"/>
      <c r="BN362" s="281"/>
      <c r="BO362" s="281"/>
      <c r="BP362" s="281"/>
      <c r="BQ362" s="281"/>
      <c r="BR362" s="281"/>
      <c r="BS362" s="281"/>
      <c r="BT362" s="281"/>
      <c r="BU362" s="281"/>
      <c r="BV362" s="281"/>
      <c r="BW362" s="281"/>
      <c r="BX362" s="281"/>
      <c r="BY362" s="281"/>
      <c r="BZ362" s="251"/>
      <c r="CA362" s="251"/>
      <c r="CB362" s="251"/>
      <c r="CC362" s="251"/>
      <c r="CD362" s="251"/>
      <c r="CE362" s="251"/>
      <c r="CF362" s="251"/>
      <c r="CG362" s="251"/>
      <c r="CH362" s="251"/>
      <c r="CI362" s="251"/>
      <c r="CJ362" s="251"/>
      <c r="CK362" s="251"/>
      <c r="CL362" s="251"/>
      <c r="CM362" s="251"/>
      <c r="CN362" s="251"/>
      <c r="CO362" s="251"/>
      <c r="CP362" s="251"/>
      <c r="CQ362" s="251"/>
      <c r="CR362" s="251"/>
      <c r="CS362" s="251"/>
      <c r="CT362" s="251"/>
      <c r="CU362" s="251"/>
      <c r="CV362" s="251"/>
      <c r="CW362" s="251"/>
      <c r="CX362" s="251"/>
      <c r="CY362" s="251"/>
      <c r="CZ362" s="251"/>
    </row>
    <row r="363" s="161" customFormat="true" ht="15" customHeight="true" x14ac:dyDescent="0.2">
      <c r="AD363" s="834"/>
      <c r="AE363" s="834"/>
      <c r="AF363" s="834"/>
      <c r="AG363" s="834"/>
      <c r="AH363" s="834"/>
      <c r="AI363" s="834"/>
      <c r="AJ363" s="834"/>
      <c r="AK363" s="834"/>
      <c r="AL363" s="834"/>
      <c r="AM363" s="834"/>
      <c r="AN363" s="834"/>
      <c r="AO363" s="834"/>
      <c r="AP363" s="834"/>
      <c r="AQ363" s="834"/>
      <c r="AR363" s="834"/>
      <c r="AS363" s="834"/>
      <c r="AT363" s="834"/>
      <c r="AU363" s="834"/>
      <c r="AV363" s="834"/>
      <c r="AW363" s="834"/>
      <c r="AX363" s="834"/>
      <c r="AY363" s="834"/>
      <c r="AZ363" s="834"/>
      <c r="BA363" s="281"/>
      <c r="BC363" s="281"/>
      <c r="BD363" s="281"/>
      <c r="BE363" s="281"/>
      <c r="BF363" s="281"/>
      <c r="BG363" s="281"/>
      <c r="BH363" s="281"/>
      <c r="BI363" s="281"/>
      <c r="BJ363" s="281"/>
      <c r="BK363" s="281"/>
      <c r="BL363" s="281"/>
      <c r="BM363" s="281"/>
      <c r="BN363" s="281"/>
      <c r="BO363" s="281"/>
      <c r="BP363" s="281"/>
      <c r="BQ363" s="281"/>
      <c r="BR363" s="281"/>
      <c r="BS363" s="281"/>
      <c r="BT363" s="281"/>
      <c r="BU363" s="281"/>
      <c r="BV363" s="281"/>
      <c r="BW363" s="281"/>
      <c r="BX363" s="281"/>
      <c r="BY363" s="281"/>
      <c r="BZ363" s="251"/>
      <c r="CA363" s="251"/>
      <c r="CB363" s="251"/>
      <c r="CC363" s="251"/>
      <c r="CD363" s="251"/>
      <c r="CE363" s="251"/>
      <c r="CF363" s="251"/>
      <c r="CG363" s="251"/>
      <c r="CH363" s="251"/>
      <c r="CI363" s="251"/>
      <c r="CJ363" s="251"/>
      <c r="CK363" s="251"/>
      <c r="CL363" s="251"/>
      <c r="CM363" s="251"/>
      <c r="CN363" s="251"/>
      <c r="CO363" s="251"/>
      <c r="CP363" s="251"/>
      <c r="CQ363" s="251"/>
      <c r="CR363" s="251"/>
      <c r="CS363" s="251"/>
      <c r="CT363" s="251"/>
      <c r="CU363" s="251"/>
      <c r="CV363" s="251"/>
      <c r="CW363" s="251"/>
      <c r="CX363" s="251"/>
      <c r="CY363" s="251"/>
      <c r="CZ363" s="251"/>
    </row>
    <row r="364" s="161" customFormat="true" ht="15" customHeight="true" x14ac:dyDescent="0.2">
      <c r="AD364" s="834"/>
      <c r="AE364" s="834"/>
      <c r="AF364" s="834"/>
      <c r="AG364" s="834"/>
      <c r="AH364" s="834"/>
      <c r="AI364" s="834"/>
      <c r="AJ364" s="834"/>
      <c r="AK364" s="834"/>
      <c r="AL364" s="834"/>
      <c r="AM364" s="834"/>
      <c r="AN364" s="834"/>
      <c r="AO364" s="834"/>
      <c r="AP364" s="834"/>
      <c r="AQ364" s="834"/>
      <c r="AR364" s="834"/>
      <c r="AS364" s="834"/>
      <c r="AT364" s="834"/>
      <c r="AU364" s="834"/>
      <c r="AV364" s="834"/>
      <c r="AW364" s="834"/>
      <c r="AX364" s="834"/>
      <c r="AY364" s="834"/>
      <c r="AZ364" s="834"/>
      <c r="BA364" s="281"/>
      <c r="BC364" s="281"/>
      <c r="BD364" s="281"/>
      <c r="BE364" s="281"/>
      <c r="BF364" s="281"/>
      <c r="BG364" s="281"/>
      <c r="BH364" s="281"/>
      <c r="BI364" s="281"/>
      <c r="BJ364" s="281"/>
      <c r="BK364" s="281"/>
      <c r="BL364" s="281"/>
      <c r="BM364" s="281"/>
      <c r="BN364" s="281"/>
      <c r="BO364" s="281"/>
      <c r="BP364" s="281"/>
      <c r="BQ364" s="281"/>
      <c r="BR364" s="281"/>
      <c r="BS364" s="281"/>
      <c r="BT364" s="281"/>
      <c r="BU364" s="281"/>
      <c r="BV364" s="281"/>
      <c r="BW364" s="281"/>
      <c r="BX364" s="281"/>
      <c r="BY364" s="281"/>
      <c r="BZ364" s="251"/>
      <c r="CA364" s="251"/>
      <c r="CB364" s="251"/>
      <c r="CC364" s="251"/>
      <c r="CD364" s="251"/>
      <c r="CE364" s="251"/>
      <c r="CF364" s="251"/>
      <c r="CG364" s="251"/>
      <c r="CH364" s="251"/>
      <c r="CI364" s="251"/>
      <c r="CJ364" s="251"/>
      <c r="CK364" s="251"/>
      <c r="CL364" s="251"/>
      <c r="CM364" s="251"/>
      <c r="CN364" s="251"/>
      <c r="CO364" s="251"/>
      <c r="CP364" s="251"/>
      <c r="CQ364" s="251"/>
      <c r="CR364" s="251"/>
      <c r="CS364" s="251"/>
      <c r="CT364" s="251"/>
      <c r="CU364" s="251"/>
      <c r="CV364" s="251"/>
      <c r="CW364" s="251"/>
      <c r="CX364" s="251"/>
      <c r="CY364" s="251"/>
      <c r="CZ364" s="251"/>
    </row>
    <row r="365" s="161" customFormat="true" ht="15" customHeight="true" x14ac:dyDescent="0.2">
      <c r="AD365" s="834"/>
      <c r="AE365" s="834"/>
      <c r="AF365" s="834"/>
      <c r="AG365" s="834"/>
      <c r="AH365" s="834"/>
      <c r="AI365" s="834"/>
      <c r="AJ365" s="834"/>
      <c r="AK365" s="834"/>
      <c r="AL365" s="834"/>
      <c r="AM365" s="834"/>
      <c r="AN365" s="834"/>
      <c r="AO365" s="834"/>
      <c r="AP365" s="834"/>
      <c r="AQ365" s="834"/>
      <c r="AR365" s="834"/>
      <c r="AS365" s="834"/>
      <c r="AT365" s="834"/>
      <c r="AU365" s="834"/>
      <c r="AV365" s="834"/>
      <c r="AW365" s="834"/>
      <c r="AX365" s="834"/>
      <c r="AY365" s="834"/>
      <c r="AZ365" s="834"/>
      <c r="BA365" s="281"/>
      <c r="BC365" s="281"/>
      <c r="BD365" s="281"/>
      <c r="BE365" s="281"/>
      <c r="BF365" s="281"/>
      <c r="BG365" s="281"/>
      <c r="BH365" s="281"/>
      <c r="BI365" s="281"/>
      <c r="BJ365" s="281"/>
      <c r="BK365" s="281"/>
      <c r="BL365" s="281"/>
      <c r="BM365" s="281"/>
      <c r="BN365" s="281"/>
      <c r="BO365" s="281"/>
      <c r="BP365" s="281"/>
      <c r="BQ365" s="281"/>
      <c r="BR365" s="281"/>
      <c r="BS365" s="281"/>
      <c r="BT365" s="281"/>
      <c r="BU365" s="281"/>
      <c r="BV365" s="281"/>
      <c r="BW365" s="281"/>
      <c r="BX365" s="281"/>
      <c r="BY365" s="281"/>
      <c r="BZ365" s="251"/>
      <c r="CA365" s="251"/>
      <c r="CB365" s="251"/>
      <c r="CC365" s="251"/>
      <c r="CD365" s="251"/>
      <c r="CE365" s="251"/>
      <c r="CF365" s="251"/>
      <c r="CG365" s="251"/>
      <c r="CH365" s="251"/>
      <c r="CI365" s="251"/>
      <c r="CJ365" s="251"/>
      <c r="CK365" s="251"/>
      <c r="CL365" s="251"/>
      <c r="CM365" s="251"/>
      <c r="CN365" s="251"/>
      <c r="CO365" s="251"/>
      <c r="CP365" s="251"/>
      <c r="CQ365" s="251"/>
      <c r="CR365" s="251"/>
      <c r="CS365" s="251"/>
      <c r="CT365" s="251"/>
      <c r="CU365" s="251"/>
      <c r="CV365" s="251"/>
      <c r="CW365" s="251"/>
      <c r="CX365" s="251"/>
      <c r="CY365" s="251"/>
      <c r="CZ365" s="251"/>
    </row>
    <row r="366" s="161" customFormat="true" ht="15" customHeight="true" x14ac:dyDescent="0.2">
      <c r="AD366" s="834"/>
      <c r="AE366" s="834"/>
      <c r="AF366" s="834"/>
      <c r="AG366" s="834"/>
      <c r="AH366" s="834"/>
      <c r="AI366" s="834"/>
      <c r="AJ366" s="834"/>
      <c r="AK366" s="834"/>
      <c r="AL366" s="834"/>
      <c r="AM366" s="834"/>
      <c r="AN366" s="834"/>
      <c r="AO366" s="834"/>
      <c r="AP366" s="834"/>
      <c r="AQ366" s="834"/>
      <c r="AR366" s="834"/>
      <c r="AS366" s="834"/>
      <c r="AT366" s="834"/>
      <c r="AU366" s="834"/>
      <c r="AV366" s="834"/>
      <c r="AW366" s="834"/>
      <c r="AX366" s="834"/>
      <c r="AY366" s="834"/>
      <c r="AZ366" s="834"/>
      <c r="BA366" s="281"/>
      <c r="BC366" s="281"/>
      <c r="BD366" s="281"/>
      <c r="BE366" s="281"/>
      <c r="BF366" s="281"/>
      <c r="BG366" s="281"/>
      <c r="BH366" s="281"/>
      <c r="BI366" s="281"/>
      <c r="BJ366" s="281"/>
      <c r="BK366" s="281"/>
      <c r="BL366" s="281"/>
      <c r="BM366" s="281"/>
      <c r="BN366" s="281"/>
      <c r="BO366" s="281"/>
      <c r="BP366" s="281"/>
      <c r="BQ366" s="281"/>
      <c r="BR366" s="281"/>
      <c r="BS366" s="281"/>
      <c r="BT366" s="281"/>
      <c r="BU366" s="281"/>
      <c r="BV366" s="281"/>
      <c r="BW366" s="281"/>
      <c r="BX366" s="281"/>
      <c r="BY366" s="281"/>
      <c r="BZ366" s="251"/>
      <c r="CA366" s="251"/>
      <c r="CB366" s="251"/>
      <c r="CC366" s="251"/>
      <c r="CD366" s="251"/>
      <c r="CE366" s="251"/>
      <c r="CF366" s="251"/>
      <c r="CG366" s="251"/>
      <c r="CH366" s="251"/>
      <c r="CI366" s="251"/>
      <c r="CJ366" s="251"/>
      <c r="CK366" s="251"/>
      <c r="CL366" s="251"/>
      <c r="CM366" s="251"/>
      <c r="CN366" s="251"/>
      <c r="CO366" s="251"/>
      <c r="CP366" s="251"/>
      <c r="CQ366" s="251"/>
      <c r="CR366" s="251"/>
      <c r="CS366" s="251"/>
      <c r="CT366" s="251"/>
      <c r="CU366" s="251"/>
      <c r="CV366" s="251"/>
      <c r="CW366" s="251"/>
      <c r="CX366" s="251"/>
      <c r="CY366" s="251"/>
      <c r="CZ366" s="251"/>
    </row>
    <row r="367" s="161" customFormat="true" ht="15" customHeight="true" x14ac:dyDescent="0.2">
      <c r="AD367" s="834"/>
      <c r="AE367" s="834"/>
      <c r="AF367" s="834"/>
      <c r="AG367" s="834"/>
      <c r="AH367" s="834"/>
      <c r="AI367" s="834"/>
      <c r="AJ367" s="834"/>
      <c r="AK367" s="834"/>
      <c r="AL367" s="834"/>
      <c r="AM367" s="834"/>
      <c r="AN367" s="834"/>
      <c r="AO367" s="834"/>
      <c r="AP367" s="834"/>
      <c r="AQ367" s="834"/>
      <c r="AR367" s="834"/>
      <c r="AS367" s="834"/>
      <c r="AT367" s="834"/>
      <c r="AU367" s="834"/>
      <c r="AV367" s="834"/>
      <c r="AW367" s="834"/>
      <c r="AX367" s="834"/>
      <c r="AY367" s="834"/>
      <c r="AZ367" s="834"/>
      <c r="BA367" s="281"/>
      <c r="BC367" s="281"/>
      <c r="BD367" s="281"/>
      <c r="BE367" s="281"/>
      <c r="BF367" s="281"/>
      <c r="BG367" s="281"/>
      <c r="BH367" s="281"/>
      <c r="BI367" s="281"/>
      <c r="BJ367" s="281"/>
      <c r="BK367" s="281"/>
      <c r="BL367" s="281"/>
      <c r="BM367" s="281"/>
      <c r="BN367" s="281"/>
      <c r="BO367" s="281"/>
      <c r="BP367" s="281"/>
      <c r="BQ367" s="281"/>
      <c r="BR367" s="281"/>
      <c r="BS367" s="281"/>
      <c r="BT367" s="281"/>
      <c r="BU367" s="281"/>
      <c r="BV367" s="281"/>
      <c r="BW367" s="281"/>
      <c r="BX367" s="281"/>
      <c r="BY367" s="281"/>
      <c r="BZ367" s="251"/>
      <c r="CA367" s="251"/>
      <c r="CB367" s="251"/>
      <c r="CC367" s="251"/>
      <c r="CD367" s="251"/>
      <c r="CE367" s="251"/>
      <c r="CF367" s="251"/>
      <c r="CG367" s="251"/>
      <c r="CH367" s="251"/>
      <c r="CI367" s="251"/>
      <c r="CJ367" s="251"/>
      <c r="CK367" s="251"/>
      <c r="CL367" s="251"/>
      <c r="CM367" s="251"/>
      <c r="CN367" s="251"/>
      <c r="CO367" s="251"/>
      <c r="CP367" s="251"/>
      <c r="CQ367" s="251"/>
      <c r="CR367" s="251"/>
      <c r="CS367" s="251"/>
      <c r="CT367" s="251"/>
      <c r="CU367" s="251"/>
      <c r="CV367" s="251"/>
      <c r="CW367" s="251"/>
      <c r="CX367" s="251"/>
      <c r="CY367" s="251"/>
      <c r="CZ367" s="251"/>
    </row>
    <row r="368" s="161" customFormat="true" ht="15" customHeight="true" x14ac:dyDescent="0.2">
      <c r="AD368" s="834"/>
      <c r="AE368" s="834"/>
      <c r="AF368" s="834"/>
      <c r="AG368" s="834"/>
      <c r="AH368" s="834"/>
      <c r="AI368" s="834"/>
      <c r="AJ368" s="834"/>
      <c r="AK368" s="834"/>
      <c r="AL368" s="834"/>
      <c r="AM368" s="834"/>
      <c r="AN368" s="834"/>
      <c r="AO368" s="834"/>
      <c r="AP368" s="834"/>
      <c r="AQ368" s="834"/>
      <c r="AR368" s="834"/>
      <c r="AS368" s="834"/>
      <c r="AT368" s="834"/>
      <c r="AU368" s="834"/>
      <c r="AV368" s="834"/>
      <c r="AW368" s="834"/>
      <c r="AX368" s="834"/>
      <c r="AY368" s="834"/>
      <c r="AZ368" s="834"/>
      <c r="BA368" s="281"/>
      <c r="BC368" s="281"/>
      <c r="BD368" s="281"/>
      <c r="BE368" s="281"/>
      <c r="BF368" s="281"/>
      <c r="BG368" s="281"/>
      <c r="BH368" s="281"/>
      <c r="BI368" s="281"/>
      <c r="BJ368" s="281"/>
      <c r="BK368" s="281"/>
      <c r="BL368" s="281"/>
      <c r="BM368" s="281"/>
      <c r="BN368" s="281"/>
      <c r="BO368" s="281"/>
      <c r="BP368" s="281"/>
      <c r="BQ368" s="281"/>
      <c r="BR368" s="281"/>
      <c r="BS368" s="281"/>
      <c r="BT368" s="281"/>
      <c r="BU368" s="281"/>
      <c r="BV368" s="281"/>
      <c r="BW368" s="281"/>
      <c r="BX368" s="281"/>
      <c r="BY368" s="281"/>
      <c r="BZ368" s="251"/>
      <c r="CA368" s="251"/>
      <c r="CB368" s="251"/>
      <c r="CC368" s="251"/>
      <c r="CD368" s="251"/>
      <c r="CE368" s="251"/>
      <c r="CF368" s="251"/>
      <c r="CG368" s="251"/>
      <c r="CH368" s="251"/>
      <c r="CI368" s="251"/>
      <c r="CJ368" s="251"/>
      <c r="CK368" s="251"/>
      <c r="CL368" s="251"/>
      <c r="CM368" s="251"/>
      <c r="CN368" s="251"/>
      <c r="CO368" s="251"/>
      <c r="CP368" s="251"/>
      <c r="CQ368" s="251"/>
      <c r="CR368" s="251"/>
      <c r="CS368" s="251"/>
      <c r="CT368" s="251"/>
      <c r="CU368" s="251"/>
      <c r="CV368" s="251"/>
      <c r="CW368" s="251"/>
      <c r="CX368" s="251"/>
      <c r="CY368" s="251"/>
      <c r="CZ368" s="251"/>
    </row>
    <row r="369" s="161" customFormat="true" ht="15" customHeight="true" x14ac:dyDescent="0.2">
      <c r="AD369" s="834"/>
      <c r="AE369" s="834"/>
      <c r="AF369" s="834"/>
      <c r="AG369" s="834"/>
      <c r="AH369" s="834"/>
      <c r="AI369" s="834"/>
      <c r="AJ369" s="834"/>
      <c r="AK369" s="834"/>
      <c r="AL369" s="834"/>
      <c r="AM369" s="834"/>
      <c r="AN369" s="834"/>
      <c r="AO369" s="834"/>
      <c r="AP369" s="834"/>
      <c r="AQ369" s="834"/>
      <c r="AR369" s="834"/>
      <c r="AS369" s="834"/>
      <c r="AT369" s="834"/>
      <c r="AU369" s="834"/>
      <c r="AV369" s="834"/>
      <c r="AW369" s="834"/>
      <c r="AX369" s="834"/>
      <c r="AY369" s="834"/>
      <c r="AZ369" s="834"/>
      <c r="BA369" s="281"/>
      <c r="BC369" s="281"/>
      <c r="BD369" s="281"/>
      <c r="BE369" s="281"/>
      <c r="BF369" s="281"/>
      <c r="BG369" s="281"/>
      <c r="BH369" s="281"/>
      <c r="BI369" s="281"/>
      <c r="BJ369" s="281"/>
      <c r="BK369" s="281"/>
      <c r="BL369" s="281"/>
      <c r="BM369" s="281"/>
      <c r="BN369" s="281"/>
      <c r="BO369" s="281"/>
      <c r="BP369" s="281"/>
      <c r="BQ369" s="281"/>
      <c r="BR369" s="281"/>
      <c r="BS369" s="281"/>
      <c r="BT369" s="281"/>
      <c r="BU369" s="281"/>
      <c r="BV369" s="281"/>
      <c r="BW369" s="281"/>
      <c r="BX369" s="281"/>
      <c r="BY369" s="281"/>
      <c r="BZ369" s="251"/>
      <c r="CA369" s="251"/>
      <c r="CB369" s="251"/>
      <c r="CC369" s="251"/>
      <c r="CD369" s="251"/>
      <c r="CE369" s="251"/>
      <c r="CF369" s="251"/>
      <c r="CG369" s="251"/>
      <c r="CH369" s="251"/>
      <c r="CI369" s="251"/>
      <c r="CJ369" s="251"/>
      <c r="CK369" s="251"/>
      <c r="CL369" s="251"/>
      <c r="CM369" s="251"/>
      <c r="CN369" s="251"/>
      <c r="CO369" s="251"/>
      <c r="CP369" s="251"/>
      <c r="CQ369" s="251"/>
      <c r="CR369" s="251"/>
      <c r="CS369" s="251"/>
      <c r="CT369" s="251"/>
      <c r="CU369" s="251"/>
      <c r="CV369" s="251"/>
      <c r="CW369" s="251"/>
      <c r="CX369" s="251"/>
      <c r="CY369" s="251"/>
      <c r="CZ369" s="251"/>
    </row>
    <row r="370" s="161" customFormat="true" ht="15" customHeight="true" x14ac:dyDescent="0.2">
      <c r="AD370" s="834"/>
      <c r="AE370" s="834"/>
      <c r="AF370" s="834"/>
      <c r="AG370" s="834"/>
      <c r="AH370" s="834"/>
      <c r="AI370" s="834"/>
      <c r="AJ370" s="834"/>
      <c r="AK370" s="834"/>
      <c r="AL370" s="834"/>
      <c r="AM370" s="834"/>
      <c r="AN370" s="834"/>
      <c r="AO370" s="834"/>
      <c r="AP370" s="834"/>
      <c r="AQ370" s="834"/>
      <c r="AR370" s="834"/>
      <c r="AS370" s="834"/>
      <c r="AT370" s="834"/>
      <c r="AU370" s="834"/>
      <c r="AV370" s="834"/>
      <c r="AW370" s="834"/>
      <c r="AX370" s="834"/>
      <c r="AY370" s="834"/>
      <c r="AZ370" s="834"/>
      <c r="BA370" s="281"/>
      <c r="BC370" s="281"/>
      <c r="BD370" s="281"/>
      <c r="BE370" s="281"/>
      <c r="BF370" s="281"/>
      <c r="BG370" s="281"/>
      <c r="BH370" s="281"/>
      <c r="BI370" s="281"/>
      <c r="BJ370" s="281"/>
      <c r="BK370" s="281"/>
      <c r="BL370" s="281"/>
      <c r="BM370" s="281"/>
      <c r="BN370" s="281"/>
      <c r="BO370" s="281"/>
      <c r="BP370" s="281"/>
      <c r="BQ370" s="281"/>
      <c r="BR370" s="281"/>
      <c r="BS370" s="281"/>
      <c r="BT370" s="281"/>
      <c r="BU370" s="281"/>
      <c r="BV370" s="281"/>
      <c r="BW370" s="281"/>
      <c r="BX370" s="281"/>
      <c r="BY370" s="281"/>
      <c r="BZ370" s="251"/>
      <c r="CA370" s="251"/>
      <c r="CB370" s="251"/>
      <c r="CC370" s="251"/>
      <c r="CD370" s="251"/>
      <c r="CE370" s="251"/>
      <c r="CF370" s="251"/>
      <c r="CG370" s="251"/>
      <c r="CH370" s="251"/>
      <c r="CI370" s="251"/>
      <c r="CJ370" s="251"/>
      <c r="CK370" s="251"/>
      <c r="CL370" s="251"/>
      <c r="CM370" s="251"/>
      <c r="CN370" s="251"/>
      <c r="CO370" s="251"/>
      <c r="CP370" s="251"/>
      <c r="CQ370" s="251"/>
      <c r="CR370" s="251"/>
      <c r="CS370" s="251"/>
      <c r="CT370" s="251"/>
      <c r="CU370" s="251"/>
      <c r="CV370" s="251"/>
      <c r="CW370" s="251"/>
      <c r="CX370" s="251"/>
      <c r="CY370" s="251"/>
      <c r="CZ370" s="251"/>
    </row>
    <row r="371" s="161" customFormat="true" ht="15" customHeight="true" x14ac:dyDescent="0.2">
      <c r="AD371" s="834"/>
      <c r="AE371" s="834"/>
      <c r="AF371" s="834"/>
      <c r="AG371" s="834"/>
      <c r="AH371" s="834"/>
      <c r="AI371" s="834"/>
      <c r="AJ371" s="834"/>
      <c r="AK371" s="834"/>
      <c r="AL371" s="834"/>
      <c r="AM371" s="834"/>
      <c r="AN371" s="834"/>
      <c r="AO371" s="834"/>
      <c r="AP371" s="834"/>
      <c r="AQ371" s="834"/>
      <c r="AR371" s="834"/>
      <c r="AS371" s="834"/>
      <c r="AT371" s="834"/>
      <c r="AU371" s="834"/>
      <c r="AV371" s="834"/>
      <c r="AW371" s="834"/>
      <c r="AX371" s="834"/>
      <c r="AY371" s="834"/>
      <c r="AZ371" s="834"/>
      <c r="BA371" s="281"/>
      <c r="BC371" s="281"/>
      <c r="BD371" s="281"/>
      <c r="BE371" s="281"/>
      <c r="BF371" s="281"/>
      <c r="BG371" s="281"/>
      <c r="BH371" s="281"/>
      <c r="BI371" s="281"/>
      <c r="BJ371" s="281"/>
      <c r="BK371" s="281"/>
      <c r="BL371" s="281"/>
      <c r="BM371" s="281"/>
      <c r="BN371" s="281"/>
      <c r="BO371" s="281"/>
      <c r="BP371" s="281"/>
      <c r="BQ371" s="281"/>
      <c r="BR371" s="281"/>
      <c r="BS371" s="281"/>
      <c r="BT371" s="281"/>
      <c r="BU371" s="281"/>
      <c r="BV371" s="281"/>
      <c r="BW371" s="281"/>
      <c r="BX371" s="281"/>
      <c r="BY371" s="281"/>
      <c r="BZ371" s="251"/>
      <c r="CA371" s="251"/>
      <c r="CB371" s="251"/>
      <c r="CC371" s="251"/>
      <c r="CD371" s="251"/>
      <c r="CE371" s="251"/>
      <c r="CF371" s="251"/>
      <c r="CG371" s="251"/>
      <c r="CH371" s="251"/>
      <c r="CI371" s="251"/>
      <c r="CJ371" s="251"/>
      <c r="CK371" s="251"/>
      <c r="CL371" s="251"/>
      <c r="CM371" s="251"/>
      <c r="CN371" s="251"/>
      <c r="CO371" s="251"/>
      <c r="CP371" s="251"/>
      <c r="CQ371" s="251"/>
      <c r="CR371" s="251"/>
      <c r="CS371" s="251"/>
      <c r="CT371" s="251"/>
      <c r="CU371" s="251"/>
      <c r="CV371" s="251"/>
      <c r="CW371" s="251"/>
      <c r="CX371" s="251"/>
      <c r="CY371" s="251"/>
      <c r="CZ371" s="251"/>
    </row>
    <row r="372" s="161" customFormat="true" ht="15" customHeight="true" x14ac:dyDescent="0.2">
      <c r="AD372" s="834"/>
      <c r="AE372" s="834"/>
      <c r="AF372" s="834"/>
      <c r="AG372" s="834"/>
      <c r="AH372" s="834"/>
      <c r="AI372" s="834"/>
      <c r="AJ372" s="834"/>
      <c r="AK372" s="834"/>
      <c r="AL372" s="834"/>
      <c r="AM372" s="834"/>
      <c r="AN372" s="834"/>
      <c r="AO372" s="834"/>
      <c r="AP372" s="834"/>
      <c r="AQ372" s="834"/>
      <c r="AR372" s="834"/>
      <c r="AS372" s="834"/>
      <c r="AT372" s="834"/>
      <c r="AU372" s="834"/>
      <c r="AV372" s="834"/>
      <c r="AW372" s="834"/>
      <c r="AX372" s="834"/>
      <c r="AY372" s="834"/>
      <c r="AZ372" s="834"/>
      <c r="BA372" s="281"/>
      <c r="BC372" s="281"/>
      <c r="BD372" s="281"/>
      <c r="BE372" s="281"/>
      <c r="BF372" s="281"/>
      <c r="BG372" s="281"/>
      <c r="BH372" s="281"/>
      <c r="BI372" s="281"/>
      <c r="BJ372" s="281"/>
      <c r="BK372" s="281"/>
      <c r="BL372" s="281"/>
      <c r="BM372" s="281"/>
      <c r="BN372" s="281"/>
      <c r="BO372" s="281"/>
      <c r="BP372" s="281"/>
      <c r="BQ372" s="281"/>
      <c r="BR372" s="281"/>
      <c r="BS372" s="281"/>
      <c r="BT372" s="281"/>
      <c r="BU372" s="281"/>
      <c r="BV372" s="281"/>
      <c r="BW372" s="281"/>
      <c r="BX372" s="281"/>
      <c r="BY372" s="281"/>
      <c r="BZ372" s="251"/>
      <c r="CA372" s="251"/>
      <c r="CB372" s="251"/>
      <c r="CC372" s="251"/>
      <c r="CD372" s="251"/>
      <c r="CE372" s="251"/>
      <c r="CF372" s="251"/>
      <c r="CG372" s="251"/>
      <c r="CH372" s="251"/>
      <c r="CI372" s="251"/>
      <c r="CJ372" s="251"/>
      <c r="CK372" s="251"/>
      <c r="CL372" s="251"/>
      <c r="CM372" s="251"/>
      <c r="CN372" s="251"/>
      <c r="CO372" s="251"/>
      <c r="CP372" s="251"/>
      <c r="CQ372" s="251"/>
      <c r="CR372" s="251"/>
      <c r="CS372" s="251"/>
      <c r="CT372" s="251"/>
      <c r="CU372" s="251"/>
      <c r="CV372" s="251"/>
      <c r="CW372" s="251"/>
      <c r="CX372" s="251"/>
      <c r="CY372" s="251"/>
      <c r="CZ372" s="251"/>
    </row>
    <row r="373" s="161" customFormat="true" ht="15" customHeight="true" x14ac:dyDescent="0.2">
      <c r="AD373" s="834"/>
      <c r="AE373" s="834"/>
      <c r="AF373" s="834"/>
      <c r="AG373" s="834"/>
      <c r="AH373" s="834"/>
      <c r="AI373" s="834"/>
      <c r="AJ373" s="834"/>
      <c r="AK373" s="834"/>
      <c r="AL373" s="834"/>
      <c r="AM373" s="834"/>
      <c r="AN373" s="834"/>
      <c r="AO373" s="834"/>
      <c r="AP373" s="834"/>
      <c r="AQ373" s="834"/>
      <c r="AR373" s="834"/>
      <c r="AS373" s="834"/>
      <c r="AT373" s="834"/>
      <c r="AU373" s="834"/>
      <c r="AV373" s="834"/>
      <c r="AW373" s="834"/>
      <c r="AX373" s="834"/>
      <c r="AY373" s="834"/>
      <c r="AZ373" s="834"/>
      <c r="BA373" s="281"/>
      <c r="BC373" s="281"/>
      <c r="BD373" s="281"/>
      <c r="BE373" s="281"/>
      <c r="BF373" s="281"/>
      <c r="BG373" s="281"/>
      <c r="BH373" s="281"/>
      <c r="BI373" s="281"/>
      <c r="BJ373" s="281"/>
      <c r="BK373" s="281"/>
      <c r="BL373" s="281"/>
      <c r="BM373" s="281"/>
      <c r="BN373" s="281"/>
      <c r="BO373" s="281"/>
      <c r="BP373" s="281"/>
      <c r="BQ373" s="281"/>
      <c r="BR373" s="281"/>
      <c r="BS373" s="281"/>
      <c r="BT373" s="281"/>
      <c r="BU373" s="281"/>
      <c r="BV373" s="281"/>
      <c r="BW373" s="281"/>
      <c r="BX373" s="281"/>
      <c r="BY373" s="281"/>
      <c r="BZ373" s="251"/>
      <c r="CA373" s="251"/>
      <c r="CB373" s="251"/>
      <c r="CC373" s="251"/>
      <c r="CD373" s="251"/>
      <c r="CE373" s="251"/>
      <c r="CF373" s="251"/>
      <c r="CG373" s="251"/>
      <c r="CH373" s="251"/>
      <c r="CI373" s="251"/>
      <c r="CJ373" s="251"/>
      <c r="CK373" s="251"/>
      <c r="CL373" s="251"/>
      <c r="CM373" s="251"/>
      <c r="CN373" s="251"/>
      <c r="CO373" s="251"/>
      <c r="CP373" s="251"/>
      <c r="CQ373" s="251"/>
      <c r="CR373" s="251"/>
      <c r="CS373" s="251"/>
      <c r="CT373" s="251"/>
      <c r="CU373" s="251"/>
      <c r="CV373" s="251"/>
      <c r="CW373" s="251"/>
      <c r="CX373" s="251"/>
      <c r="CY373" s="251"/>
      <c r="CZ373" s="251"/>
    </row>
    <row r="374" s="161" customFormat="true" ht="15" customHeight="true" x14ac:dyDescent="0.2">
      <c r="AD374" s="834"/>
      <c r="AE374" s="834"/>
      <c r="AF374" s="834"/>
      <c r="AG374" s="834"/>
      <c r="AH374" s="834"/>
      <c r="AI374" s="834"/>
      <c r="AJ374" s="834"/>
      <c r="AK374" s="834"/>
      <c r="AL374" s="834"/>
      <c r="AM374" s="834"/>
      <c r="AN374" s="834"/>
      <c r="AO374" s="834"/>
      <c r="AP374" s="834"/>
      <c r="AQ374" s="834"/>
      <c r="AR374" s="834"/>
      <c r="AS374" s="834"/>
      <c r="AT374" s="834"/>
      <c r="AU374" s="834"/>
      <c r="AV374" s="834"/>
      <c r="AW374" s="834"/>
      <c r="AX374" s="834"/>
      <c r="AY374" s="834"/>
      <c r="AZ374" s="834"/>
      <c r="BA374" s="281"/>
      <c r="BC374" s="281"/>
      <c r="BD374" s="281"/>
      <c r="BE374" s="281"/>
      <c r="BF374" s="281"/>
      <c r="BG374" s="281"/>
      <c r="BH374" s="281"/>
      <c r="BI374" s="281"/>
      <c r="BJ374" s="281"/>
      <c r="BK374" s="281"/>
      <c r="BL374" s="281"/>
      <c r="BM374" s="281"/>
      <c r="BN374" s="281"/>
      <c r="BO374" s="281"/>
      <c r="BP374" s="281"/>
      <c r="BQ374" s="281"/>
      <c r="BR374" s="281"/>
      <c r="BS374" s="281"/>
      <c r="BT374" s="281"/>
      <c r="BU374" s="281"/>
      <c r="BV374" s="281"/>
      <c r="BW374" s="281"/>
      <c r="BX374" s="281"/>
      <c r="BY374" s="281"/>
      <c r="BZ374" s="251"/>
      <c r="CA374" s="251"/>
      <c r="CB374" s="251"/>
      <c r="CC374" s="251"/>
      <c r="CD374" s="251"/>
      <c r="CE374" s="251"/>
      <c r="CF374" s="251"/>
      <c r="CG374" s="251"/>
      <c r="CH374" s="251"/>
      <c r="CI374" s="251"/>
      <c r="CJ374" s="251"/>
      <c r="CK374" s="251"/>
      <c r="CL374" s="251"/>
      <c r="CM374" s="251"/>
      <c r="CN374" s="251"/>
      <c r="CO374" s="251"/>
      <c r="CP374" s="251"/>
      <c r="CQ374" s="251"/>
      <c r="CR374" s="251"/>
      <c r="CS374" s="251"/>
      <c r="CT374" s="251"/>
      <c r="CU374" s="251"/>
      <c r="CV374" s="251"/>
      <c r="CW374" s="251"/>
      <c r="CX374" s="251"/>
      <c r="CY374" s="251"/>
      <c r="CZ374" s="251"/>
    </row>
    <row r="375" s="161" customFormat="true" ht="15" customHeight="true" x14ac:dyDescent="0.2">
      <c r="AD375" s="834"/>
      <c r="AE375" s="834"/>
      <c r="AF375" s="834"/>
      <c r="AG375" s="834"/>
      <c r="AH375" s="834"/>
      <c r="AI375" s="834"/>
      <c r="AJ375" s="834"/>
      <c r="AK375" s="834"/>
      <c r="AL375" s="834"/>
      <c r="AM375" s="834"/>
      <c r="AN375" s="834"/>
      <c r="AO375" s="834"/>
      <c r="AP375" s="834"/>
      <c r="AQ375" s="834"/>
      <c r="AR375" s="834"/>
      <c r="AS375" s="834"/>
      <c r="AT375" s="834"/>
      <c r="AU375" s="834"/>
      <c r="AV375" s="834"/>
      <c r="AW375" s="834"/>
      <c r="AX375" s="834"/>
      <c r="AY375" s="834"/>
      <c r="AZ375" s="834"/>
      <c r="BA375" s="158"/>
      <c r="BB375" s="156"/>
      <c r="BC375" s="156"/>
      <c r="BD375" s="156"/>
      <c r="BE375" s="156"/>
      <c r="BF375" s="156"/>
      <c r="BG375" s="156"/>
      <c r="BH375" s="156"/>
      <c r="BI375" s="156"/>
      <c r="BJ375" s="156"/>
      <c r="BK375" s="156"/>
      <c r="BL375" s="156"/>
      <c r="BM375" s="156"/>
      <c r="BN375" s="156"/>
      <c r="BO375" s="156"/>
      <c r="BP375" s="156"/>
      <c r="BQ375" s="156"/>
      <c r="BR375" s="156"/>
      <c r="BS375" s="156"/>
      <c r="BT375" s="156"/>
      <c r="BU375" s="156"/>
      <c r="BV375" s="156"/>
      <c r="BW375" s="156"/>
      <c r="BX375" s="156"/>
      <c r="BY375" s="158"/>
      <c r="BZ375" s="250"/>
      <c r="CA375" s="250"/>
      <c r="CB375" s="250"/>
      <c r="CC375" s="250"/>
      <c r="CD375" s="250"/>
      <c r="CE375" s="250"/>
      <c r="CF375" s="250"/>
      <c r="CG375" s="250"/>
      <c r="CH375" s="250"/>
      <c r="CI375" s="250"/>
      <c r="CJ375" s="250"/>
      <c r="CK375" s="250"/>
      <c r="CL375" s="250"/>
      <c r="CM375" s="250"/>
      <c r="CN375" s="250"/>
      <c r="CO375" s="250"/>
      <c r="CP375" s="250"/>
      <c r="CQ375" s="250"/>
      <c r="CR375" s="250"/>
      <c r="CS375" s="250"/>
      <c r="CT375" s="250"/>
      <c r="CU375" s="250"/>
      <c r="CV375" s="250"/>
      <c r="CW375" s="250"/>
      <c r="CX375" s="250"/>
      <c r="CY375" s="250"/>
      <c r="CZ375" s="250"/>
    </row>
    <row r="376" s="161" customFormat="true" ht="15" customHeight="true" x14ac:dyDescent="0.2">
      <c r="AD376" s="834"/>
      <c r="AE376" s="834"/>
      <c r="AF376" s="834"/>
      <c r="AG376" s="834"/>
      <c r="AH376" s="834"/>
      <c r="AI376" s="834"/>
      <c r="AJ376" s="834"/>
      <c r="AK376" s="834"/>
      <c r="AL376" s="834"/>
      <c r="AM376" s="834"/>
      <c r="AN376" s="834"/>
      <c r="AO376" s="834"/>
      <c r="AP376" s="834"/>
      <c r="AQ376" s="834"/>
      <c r="AR376" s="834"/>
      <c r="AS376" s="834"/>
      <c r="AT376" s="834"/>
      <c r="AU376" s="834"/>
      <c r="AV376" s="834"/>
      <c r="AW376" s="834"/>
      <c r="AX376" s="834"/>
      <c r="AY376" s="834"/>
      <c r="AZ376" s="834"/>
      <c r="BA376" s="158"/>
      <c r="BB376" s="156"/>
      <c r="BC376" s="156"/>
      <c r="BD376" s="156"/>
      <c r="BE376" s="156"/>
      <c r="BF376" s="156"/>
      <c r="BG376" s="156"/>
      <c r="BH376" s="156"/>
      <c r="BI376" s="156"/>
      <c r="BJ376" s="156"/>
      <c r="BK376" s="156"/>
      <c r="BL376" s="156"/>
      <c r="BM376" s="156"/>
      <c r="BN376" s="156"/>
      <c r="BO376" s="156"/>
      <c r="BP376" s="156"/>
      <c r="BQ376" s="156"/>
      <c r="BR376" s="156"/>
      <c r="BS376" s="156"/>
      <c r="BT376" s="156"/>
      <c r="BU376" s="156"/>
      <c r="BV376" s="156"/>
      <c r="BW376" s="156"/>
      <c r="BX376" s="156"/>
      <c r="BY376" s="158"/>
      <c r="BZ376" s="250"/>
      <c r="CA376" s="250"/>
      <c r="CB376" s="250"/>
      <c r="CC376" s="250"/>
      <c r="CD376" s="250"/>
      <c r="CE376" s="250"/>
      <c r="CF376" s="250"/>
      <c r="CG376" s="250"/>
      <c r="CH376" s="250"/>
      <c r="CI376" s="250"/>
      <c r="CJ376" s="250"/>
      <c r="CK376" s="250"/>
      <c r="CL376" s="250"/>
      <c r="CM376" s="250"/>
      <c r="CN376" s="250"/>
      <c r="CO376" s="250"/>
      <c r="CP376" s="250"/>
      <c r="CQ376" s="250"/>
      <c r="CR376" s="250"/>
      <c r="CS376" s="250"/>
      <c r="CT376" s="250"/>
      <c r="CU376" s="250"/>
      <c r="CV376" s="250"/>
      <c r="CW376" s="250"/>
      <c r="CX376" s="250"/>
      <c r="CY376" s="250"/>
      <c r="CZ376" s="250"/>
    </row>
    <row r="377" s="161" customFormat="true" ht="15" customHeight="true" x14ac:dyDescent="0.2">
      <c r="AD377" s="834"/>
      <c r="AE377" s="834"/>
      <c r="AF377" s="834"/>
      <c r="AG377" s="834"/>
      <c r="AH377" s="834"/>
      <c r="AI377" s="834"/>
      <c r="AJ377" s="834"/>
      <c r="AK377" s="834"/>
      <c r="AL377" s="834"/>
      <c r="AM377" s="834"/>
      <c r="AN377" s="834"/>
      <c r="AO377" s="834"/>
      <c r="AP377" s="834"/>
      <c r="AQ377" s="834"/>
      <c r="AR377" s="834"/>
      <c r="AS377" s="834"/>
      <c r="AT377" s="834"/>
      <c r="AU377" s="834"/>
      <c r="AV377" s="834"/>
      <c r="AW377" s="834"/>
      <c r="AX377" s="834"/>
      <c r="AY377" s="834"/>
      <c r="AZ377" s="834"/>
      <c r="BA377" s="158"/>
      <c r="BB377" s="156"/>
      <c r="BC377" s="156"/>
      <c r="BD377" s="156"/>
      <c r="BE377" s="156"/>
      <c r="BF377" s="156"/>
      <c r="BG377" s="156"/>
      <c r="BH377" s="156"/>
      <c r="BI377" s="156"/>
      <c r="BJ377" s="156"/>
      <c r="BK377" s="156"/>
      <c r="BL377" s="156"/>
      <c r="BM377" s="156"/>
      <c r="BN377" s="156"/>
      <c r="BO377" s="156"/>
      <c r="BP377" s="156"/>
      <c r="BQ377" s="156"/>
      <c r="BR377" s="156"/>
      <c r="BS377" s="156"/>
      <c r="BT377" s="156"/>
      <c r="BU377" s="156"/>
      <c r="BV377" s="156"/>
      <c r="BW377" s="156"/>
      <c r="BX377" s="156"/>
      <c r="BY377" s="158"/>
      <c r="BZ377" s="250"/>
      <c r="CA377" s="250"/>
      <c r="CB377" s="250"/>
      <c r="CC377" s="250"/>
      <c r="CD377" s="250"/>
      <c r="CE377" s="250"/>
      <c r="CF377" s="250"/>
      <c r="CG377" s="250"/>
      <c r="CH377" s="250"/>
      <c r="CI377" s="250"/>
      <c r="CJ377" s="250"/>
      <c r="CK377" s="250"/>
      <c r="CL377" s="250"/>
      <c r="CM377" s="250"/>
      <c r="CN377" s="250"/>
      <c r="CO377" s="250"/>
      <c r="CP377" s="250"/>
      <c r="CQ377" s="250"/>
      <c r="CR377" s="250"/>
      <c r="CS377" s="250"/>
      <c r="CT377" s="250"/>
      <c r="CU377" s="250"/>
      <c r="CV377" s="250"/>
      <c r="CW377" s="250"/>
      <c r="CX377" s="250"/>
      <c r="CY377" s="250"/>
      <c r="CZ377" s="250"/>
    </row>
    <row r="378" s="161" customFormat="true" ht="15" customHeight="true" x14ac:dyDescent="0.2">
      <c r="AD378" s="834"/>
      <c r="AE378" s="834"/>
      <c r="AF378" s="834"/>
      <c r="AG378" s="834"/>
      <c r="AH378" s="834"/>
      <c r="AI378" s="834"/>
      <c r="AJ378" s="834"/>
      <c r="AK378" s="834"/>
      <c r="AL378" s="834"/>
      <c r="AM378" s="834"/>
      <c r="AN378" s="834"/>
      <c r="AO378" s="834"/>
      <c r="AP378" s="834"/>
      <c r="AQ378" s="834"/>
      <c r="AR378" s="834"/>
      <c r="AS378" s="834"/>
      <c r="AT378" s="834"/>
      <c r="AU378" s="834"/>
      <c r="AV378" s="834"/>
      <c r="AW378" s="834"/>
      <c r="AX378" s="834"/>
      <c r="AY378" s="834"/>
      <c r="AZ378" s="834"/>
      <c r="BA378" s="158"/>
      <c r="BB378" s="156"/>
      <c r="BC378" s="156"/>
      <c r="BD378" s="156"/>
      <c r="BE378" s="156"/>
      <c r="BF378" s="156"/>
      <c r="BG378" s="156"/>
      <c r="BH378" s="156"/>
      <c r="BI378" s="156"/>
      <c r="BJ378" s="156"/>
      <c r="BK378" s="156"/>
      <c r="BL378" s="156"/>
      <c r="BM378" s="156"/>
      <c r="BN378" s="156"/>
      <c r="BO378" s="156"/>
      <c r="BP378" s="156"/>
      <c r="BQ378" s="156"/>
      <c r="BR378" s="156"/>
      <c r="BS378" s="156"/>
      <c r="BT378" s="156"/>
      <c r="BU378" s="156"/>
      <c r="BV378" s="156"/>
      <c r="BW378" s="156"/>
      <c r="BX378" s="156"/>
      <c r="BY378" s="158"/>
      <c r="BZ378" s="250"/>
      <c r="CA378" s="250"/>
      <c r="CB378" s="250"/>
      <c r="CC378" s="250"/>
      <c r="CD378" s="250"/>
      <c r="CE378" s="250"/>
      <c r="CF378" s="250"/>
      <c r="CG378" s="250"/>
      <c r="CH378" s="250"/>
      <c r="CI378" s="250"/>
      <c r="CJ378" s="250"/>
      <c r="CK378" s="250"/>
      <c r="CL378" s="250"/>
      <c r="CM378" s="250"/>
      <c r="CN378" s="250"/>
      <c r="CO378" s="250"/>
      <c r="CP378" s="250"/>
      <c r="CQ378" s="250"/>
      <c r="CR378" s="250"/>
      <c r="CS378" s="250"/>
      <c r="CT378" s="250"/>
      <c r="CU378" s="250"/>
      <c r="CV378" s="250"/>
      <c r="CW378" s="250"/>
      <c r="CX378" s="250"/>
      <c r="CY378" s="250"/>
      <c r="CZ378" s="250"/>
    </row>
    <row r="379" s="161" customFormat="true" ht="15" customHeight="true" x14ac:dyDescent="0.2">
      <c r="AD379" s="834"/>
      <c r="AE379" s="834"/>
      <c r="AF379" s="834"/>
      <c r="AG379" s="834"/>
      <c r="AH379" s="834"/>
      <c r="AI379" s="834"/>
      <c r="AJ379" s="834"/>
      <c r="AK379" s="834"/>
      <c r="AL379" s="834"/>
      <c r="AM379" s="834"/>
      <c r="AN379" s="834"/>
      <c r="AO379" s="834"/>
      <c r="AP379" s="834"/>
      <c r="AQ379" s="834"/>
      <c r="AR379" s="834"/>
      <c r="AS379" s="834"/>
      <c r="AT379" s="834"/>
      <c r="AU379" s="834"/>
      <c r="AV379" s="834"/>
      <c r="AW379" s="834"/>
      <c r="AX379" s="834"/>
      <c r="AY379" s="834"/>
      <c r="AZ379" s="834"/>
      <c r="BA379" s="158"/>
      <c r="BB379" s="156"/>
      <c r="BC379" s="156"/>
      <c r="BD379" s="156"/>
      <c r="BE379" s="156"/>
      <c r="BF379" s="156"/>
      <c r="BG379" s="156"/>
      <c r="BH379" s="156"/>
      <c r="BI379" s="156"/>
      <c r="BJ379" s="156"/>
      <c r="BK379" s="156"/>
      <c r="BL379" s="156"/>
      <c r="BM379" s="156"/>
      <c r="BN379" s="156"/>
      <c r="BO379" s="156"/>
      <c r="BP379" s="156"/>
      <c r="BQ379" s="156"/>
      <c r="BR379" s="156"/>
      <c r="BS379" s="156"/>
      <c r="BT379" s="156"/>
      <c r="BU379" s="156"/>
      <c r="BV379" s="156"/>
      <c r="BW379" s="156"/>
      <c r="BX379" s="156"/>
      <c r="BY379" s="158"/>
      <c r="BZ379" s="250"/>
      <c r="CA379" s="250"/>
      <c r="CB379" s="250"/>
      <c r="CC379" s="250"/>
      <c r="CD379" s="250"/>
      <c r="CE379" s="250"/>
      <c r="CF379" s="250"/>
      <c r="CG379" s="250"/>
      <c r="CH379" s="250"/>
      <c r="CI379" s="250"/>
      <c r="CJ379" s="250"/>
      <c r="CK379" s="250"/>
      <c r="CL379" s="250"/>
      <c r="CM379" s="250"/>
      <c r="CN379" s="250"/>
      <c r="CO379" s="250"/>
      <c r="CP379" s="250"/>
      <c r="CQ379" s="250"/>
      <c r="CR379" s="250"/>
      <c r="CS379" s="250"/>
      <c r="CT379" s="250"/>
      <c r="CU379" s="250"/>
      <c r="CV379" s="250"/>
      <c r="CW379" s="250"/>
      <c r="CX379" s="250"/>
      <c r="CY379" s="250"/>
      <c r="CZ379" s="250"/>
    </row>
    <row r="380" s="161" customFormat="true" ht="15" customHeight="true" x14ac:dyDescent="0.2">
      <c r="AD380" s="834"/>
      <c r="AE380" s="834"/>
      <c r="AF380" s="834"/>
      <c r="AG380" s="834"/>
      <c r="AH380" s="834"/>
      <c r="AI380" s="834"/>
      <c r="AJ380" s="834"/>
      <c r="AK380" s="834"/>
      <c r="AL380" s="834"/>
      <c r="AM380" s="834"/>
      <c r="AN380" s="834"/>
      <c r="AO380" s="834"/>
      <c r="AP380" s="834"/>
      <c r="AQ380" s="834"/>
      <c r="AR380" s="834"/>
      <c r="AS380" s="834"/>
      <c r="AT380" s="834"/>
      <c r="AU380" s="834"/>
      <c r="AV380" s="834"/>
      <c r="AW380" s="834"/>
      <c r="AX380" s="834"/>
      <c r="AY380" s="834"/>
      <c r="AZ380" s="834"/>
      <c r="BA380" s="158"/>
      <c r="BB380" s="156"/>
      <c r="BC380" s="156"/>
      <c r="BD380" s="156"/>
      <c r="BE380" s="156"/>
      <c r="BF380" s="156"/>
      <c r="BG380" s="156"/>
      <c r="BH380" s="156"/>
      <c r="BI380" s="156"/>
      <c r="BJ380" s="156"/>
      <c r="BK380" s="156"/>
      <c r="BL380" s="156"/>
      <c r="BM380" s="156"/>
      <c r="BN380" s="156"/>
      <c r="BO380" s="156"/>
      <c r="BP380" s="156"/>
      <c r="BQ380" s="156"/>
      <c r="BR380" s="156"/>
      <c r="BS380" s="156"/>
      <c r="BT380" s="156"/>
      <c r="BU380" s="156"/>
      <c r="BV380" s="156"/>
      <c r="BW380" s="156"/>
      <c r="BX380" s="156"/>
      <c r="BY380" s="158"/>
      <c r="BZ380" s="250"/>
      <c r="CA380" s="250"/>
      <c r="CB380" s="250"/>
      <c r="CC380" s="250"/>
      <c r="CD380" s="250"/>
      <c r="CE380" s="250"/>
      <c r="CF380" s="250"/>
      <c r="CG380" s="250"/>
      <c r="CH380" s="250"/>
      <c r="CI380" s="250"/>
      <c r="CJ380" s="250"/>
      <c r="CK380" s="250"/>
      <c r="CL380" s="250"/>
      <c r="CM380" s="250"/>
      <c r="CN380" s="250"/>
      <c r="CO380" s="250"/>
      <c r="CP380" s="250"/>
      <c r="CQ380" s="250"/>
      <c r="CR380" s="250"/>
      <c r="CS380" s="250"/>
      <c r="CT380" s="250"/>
      <c r="CU380" s="250"/>
      <c r="CV380" s="250"/>
      <c r="CW380" s="250"/>
      <c r="CX380" s="250"/>
      <c r="CY380" s="250"/>
      <c r="CZ380" s="250"/>
    </row>
    <row r="381" s="161" customFormat="true" ht="15" customHeight="true" x14ac:dyDescent="0.2">
      <c r="AD381" s="834"/>
      <c r="AE381" s="834"/>
      <c r="AF381" s="834"/>
      <c r="AG381" s="834"/>
      <c r="AH381" s="834"/>
      <c r="AI381" s="834"/>
      <c r="AJ381" s="834"/>
      <c r="AK381" s="834"/>
      <c r="AL381" s="834"/>
      <c r="AM381" s="834"/>
      <c r="AN381" s="834"/>
      <c r="AO381" s="834"/>
      <c r="AP381" s="834"/>
      <c r="AQ381" s="834"/>
      <c r="AR381" s="834"/>
      <c r="AS381" s="834"/>
      <c r="AT381" s="834"/>
      <c r="AU381" s="834"/>
      <c r="AV381" s="834"/>
      <c r="AW381" s="834"/>
      <c r="AX381" s="834"/>
      <c r="AY381" s="834"/>
      <c r="AZ381" s="834"/>
      <c r="BA381" s="158"/>
      <c r="BB381" s="156"/>
      <c r="BC381" s="156"/>
      <c r="BD381" s="156"/>
      <c r="BE381" s="156"/>
      <c r="BF381" s="156"/>
      <c r="BG381" s="156"/>
      <c r="BH381" s="156"/>
      <c r="BI381" s="156"/>
      <c r="BJ381" s="156"/>
      <c r="BK381" s="156"/>
      <c r="BL381" s="156"/>
      <c r="BM381" s="156"/>
      <c r="BN381" s="156"/>
      <c r="BO381" s="156"/>
      <c r="BP381" s="156"/>
      <c r="BQ381" s="156"/>
      <c r="BR381" s="156"/>
      <c r="BS381" s="156"/>
      <c r="BT381" s="156"/>
      <c r="BU381" s="156"/>
      <c r="BV381" s="156"/>
      <c r="BW381" s="156"/>
      <c r="BX381" s="156"/>
      <c r="BY381" s="158"/>
      <c r="BZ381" s="250"/>
      <c r="CA381" s="250"/>
      <c r="CB381" s="250"/>
      <c r="CC381" s="250"/>
      <c r="CD381" s="250"/>
      <c r="CE381" s="250"/>
      <c r="CF381" s="250"/>
      <c r="CG381" s="250"/>
      <c r="CH381" s="250"/>
      <c r="CI381" s="250"/>
      <c r="CJ381" s="250"/>
      <c r="CK381" s="250"/>
      <c r="CL381" s="250"/>
      <c r="CM381" s="250"/>
      <c r="CN381" s="250"/>
      <c r="CO381" s="250"/>
      <c r="CP381" s="250"/>
      <c r="CQ381" s="250"/>
      <c r="CR381" s="250"/>
      <c r="CS381" s="250"/>
      <c r="CT381" s="250"/>
      <c r="CU381" s="250"/>
      <c r="CV381" s="250"/>
      <c r="CW381" s="250"/>
      <c r="CX381" s="250"/>
      <c r="CY381" s="250"/>
      <c r="CZ381" s="250"/>
    </row>
    <row r="382" s="161" customFormat="true" ht="15" customHeight="true" x14ac:dyDescent="0.2">
      <c r="AD382" s="834"/>
      <c r="AE382" s="834"/>
      <c r="AF382" s="834"/>
      <c r="AG382" s="834"/>
      <c r="AH382" s="834"/>
      <c r="AI382" s="834"/>
      <c r="AJ382" s="834"/>
      <c r="AK382" s="834"/>
      <c r="AL382" s="834"/>
      <c r="AM382" s="834"/>
      <c r="AN382" s="834"/>
      <c r="AO382" s="834"/>
      <c r="AP382" s="834"/>
      <c r="AQ382" s="834"/>
      <c r="AR382" s="834"/>
      <c r="AS382" s="834"/>
      <c r="AT382" s="834"/>
      <c r="AU382" s="834"/>
      <c r="AV382" s="834"/>
      <c r="AW382" s="834"/>
      <c r="AX382" s="834"/>
      <c r="AY382" s="834"/>
      <c r="AZ382" s="834"/>
      <c r="BA382" s="158"/>
      <c r="BB382" s="156"/>
      <c r="BC382" s="156"/>
      <c r="BD382" s="156"/>
      <c r="BE382" s="156"/>
      <c r="BF382" s="156"/>
      <c r="BG382" s="156"/>
      <c r="BH382" s="156"/>
      <c r="BI382" s="156"/>
      <c r="BJ382" s="156"/>
      <c r="BK382" s="156"/>
      <c r="BL382" s="156"/>
      <c r="BM382" s="156"/>
      <c r="BN382" s="156"/>
      <c r="BO382" s="156"/>
      <c r="BP382" s="156"/>
      <c r="BQ382" s="156"/>
      <c r="BR382" s="156"/>
      <c r="BS382" s="156"/>
      <c r="BT382" s="156"/>
      <c r="BU382" s="156"/>
      <c r="BV382" s="156"/>
      <c r="BW382" s="156"/>
      <c r="BX382" s="156"/>
      <c r="BY382" s="158"/>
      <c r="BZ382" s="250"/>
      <c r="CA382" s="250"/>
      <c r="CB382" s="250"/>
      <c r="CC382" s="250"/>
      <c r="CD382" s="250"/>
      <c r="CE382" s="250"/>
      <c r="CF382" s="250"/>
      <c r="CG382" s="250"/>
      <c r="CH382" s="250"/>
      <c r="CI382" s="250"/>
      <c r="CJ382" s="250"/>
      <c r="CK382" s="250"/>
      <c r="CL382" s="250"/>
      <c r="CM382" s="250"/>
      <c r="CN382" s="250"/>
      <c r="CO382" s="250"/>
      <c r="CP382" s="250"/>
      <c r="CQ382" s="250"/>
      <c r="CR382" s="250"/>
      <c r="CS382" s="250"/>
      <c r="CT382" s="250"/>
      <c r="CU382" s="250"/>
      <c r="CV382" s="250"/>
      <c r="CW382" s="250"/>
      <c r="CX382" s="250"/>
      <c r="CY382" s="250"/>
      <c r="CZ382" s="250"/>
    </row>
    <row r="383" s="161" customFormat="true" ht="15" customHeight="true" x14ac:dyDescent="0.2">
      <c r="AD383" s="834"/>
      <c r="AE383" s="834"/>
      <c r="AF383" s="834"/>
      <c r="AG383" s="834"/>
      <c r="AH383" s="834"/>
      <c r="AI383" s="834"/>
      <c r="AJ383" s="834"/>
      <c r="AK383" s="834"/>
      <c r="AL383" s="834"/>
      <c r="AM383" s="834"/>
      <c r="AN383" s="834"/>
      <c r="AO383" s="834"/>
      <c r="AP383" s="834"/>
      <c r="AQ383" s="834"/>
      <c r="AR383" s="834"/>
      <c r="AS383" s="834"/>
      <c r="AT383" s="834"/>
      <c r="AU383" s="834"/>
      <c r="AV383" s="834"/>
      <c r="AW383" s="834"/>
      <c r="AX383" s="834"/>
      <c r="AY383" s="834"/>
      <c r="AZ383" s="834"/>
      <c r="BA383" s="158"/>
      <c r="BB383" s="156"/>
      <c r="BC383" s="156"/>
      <c r="BD383" s="156"/>
      <c r="BE383" s="156"/>
      <c r="BF383" s="156"/>
      <c r="BG383" s="156"/>
      <c r="BH383" s="156"/>
      <c r="BI383" s="156"/>
      <c r="BJ383" s="156"/>
      <c r="BK383" s="156"/>
      <c r="BL383" s="156"/>
      <c r="BM383" s="156"/>
      <c r="BN383" s="156"/>
      <c r="BO383" s="156"/>
      <c r="BP383" s="156"/>
      <c r="BQ383" s="156"/>
      <c r="BR383" s="156"/>
      <c r="BS383" s="156"/>
      <c r="BT383" s="156"/>
      <c r="BU383" s="156"/>
      <c r="BV383" s="156"/>
      <c r="BW383" s="156"/>
      <c r="BX383" s="156"/>
      <c r="BY383" s="158"/>
      <c r="BZ383" s="250"/>
      <c r="CA383" s="250"/>
      <c r="CB383" s="250"/>
      <c r="CC383" s="250"/>
      <c r="CD383" s="250"/>
      <c r="CE383" s="250"/>
      <c r="CF383" s="250"/>
      <c r="CG383" s="250"/>
      <c r="CH383" s="250"/>
      <c r="CI383" s="250"/>
      <c r="CJ383" s="250"/>
      <c r="CK383" s="250"/>
      <c r="CL383" s="250"/>
      <c r="CM383" s="250"/>
      <c r="CN383" s="250"/>
      <c r="CO383" s="250"/>
      <c r="CP383" s="250"/>
      <c r="CQ383" s="250"/>
      <c r="CR383" s="250"/>
      <c r="CS383" s="250"/>
      <c r="CT383" s="250"/>
      <c r="CU383" s="250"/>
      <c r="CV383" s="250"/>
      <c r="CW383" s="250"/>
      <c r="CX383" s="250"/>
      <c r="CY383" s="250"/>
      <c r="CZ383" s="250"/>
    </row>
    <row r="384" s="161" customFormat="true" ht="15" customHeight="true" x14ac:dyDescent="0.2">
      <c r="AD384" s="834"/>
      <c r="AE384" s="834"/>
      <c r="AF384" s="834"/>
      <c r="AG384" s="834"/>
      <c r="AH384" s="834"/>
      <c r="AI384" s="834"/>
      <c r="AJ384" s="834"/>
      <c r="AK384" s="834"/>
      <c r="AL384" s="834"/>
      <c r="AM384" s="834"/>
      <c r="AN384" s="834"/>
      <c r="AO384" s="834"/>
      <c r="AP384" s="834"/>
      <c r="AQ384" s="834"/>
      <c r="AR384" s="834"/>
      <c r="AS384" s="834"/>
      <c r="AT384" s="834"/>
      <c r="AU384" s="834"/>
      <c r="AV384" s="834"/>
      <c r="AW384" s="834"/>
      <c r="AX384" s="834"/>
      <c r="AY384" s="834"/>
      <c r="AZ384" s="834"/>
      <c r="BA384" s="158"/>
      <c r="BB384" s="156"/>
      <c r="BC384" s="156"/>
      <c r="BD384" s="156"/>
      <c r="BE384" s="156"/>
      <c r="BF384" s="156"/>
      <c r="BG384" s="156"/>
      <c r="BH384" s="156"/>
      <c r="BI384" s="156"/>
      <c r="BJ384" s="156"/>
      <c r="BK384" s="156"/>
      <c r="BL384" s="156"/>
      <c r="BM384" s="156"/>
      <c r="BN384" s="156"/>
      <c r="BO384" s="156"/>
      <c r="BP384" s="156"/>
      <c r="BQ384" s="156"/>
      <c r="BR384" s="156"/>
      <c r="BS384" s="156"/>
      <c r="BT384" s="156"/>
      <c r="BU384" s="156"/>
      <c r="BV384" s="156"/>
      <c r="BW384" s="156"/>
      <c r="BX384" s="156"/>
      <c r="BY384" s="158"/>
      <c r="BZ384" s="250"/>
      <c r="CA384" s="250"/>
      <c r="CB384" s="250"/>
      <c r="CC384" s="250"/>
      <c r="CD384" s="250"/>
      <c r="CE384" s="250"/>
      <c r="CF384" s="250"/>
      <c r="CG384" s="250"/>
      <c r="CH384" s="250"/>
      <c r="CI384" s="250"/>
      <c r="CJ384" s="250"/>
      <c r="CK384" s="250"/>
      <c r="CL384" s="250"/>
      <c r="CM384" s="250"/>
      <c r="CN384" s="250"/>
      <c r="CO384" s="250"/>
      <c r="CP384" s="250"/>
      <c r="CQ384" s="250"/>
      <c r="CR384" s="250"/>
      <c r="CS384" s="250"/>
      <c r="CT384" s="250"/>
      <c r="CU384" s="250"/>
      <c r="CV384" s="250"/>
      <c r="CW384" s="250"/>
      <c r="CX384" s="250"/>
      <c r="CY384" s="250"/>
      <c r="CZ384" s="250"/>
    </row>
    <row r="385" s="161" customFormat="true" ht="15" customHeight="true" x14ac:dyDescent="0.2">
      <c r="AD385" s="834"/>
      <c r="AE385" s="834"/>
      <c r="AF385" s="834"/>
      <c r="AG385" s="834"/>
      <c r="AH385" s="834"/>
      <c r="AI385" s="834"/>
      <c r="AJ385" s="834"/>
      <c r="AK385" s="834"/>
      <c r="AL385" s="834"/>
      <c r="AM385" s="834"/>
      <c r="AN385" s="834"/>
      <c r="AO385" s="834"/>
      <c r="AP385" s="834"/>
      <c r="AQ385" s="834"/>
      <c r="AR385" s="834"/>
      <c r="AS385" s="834"/>
      <c r="AT385" s="834"/>
      <c r="AU385" s="834"/>
      <c r="AV385" s="834"/>
      <c r="AW385" s="834"/>
      <c r="AX385" s="834"/>
      <c r="AY385" s="834"/>
      <c r="AZ385" s="834"/>
      <c r="BA385" s="158"/>
      <c r="BB385" s="156"/>
      <c r="BC385" s="156"/>
      <c r="BD385" s="156"/>
      <c r="BE385" s="156"/>
      <c r="BF385" s="156"/>
      <c r="BG385" s="156"/>
      <c r="BH385" s="156"/>
      <c r="BI385" s="156"/>
      <c r="BJ385" s="156"/>
      <c r="BK385" s="156"/>
      <c r="BL385" s="156"/>
      <c r="BM385" s="156"/>
      <c r="BN385" s="156"/>
      <c r="BO385" s="156"/>
      <c r="BP385" s="156"/>
      <c r="BQ385" s="156"/>
      <c r="BR385" s="156"/>
      <c r="BS385" s="156"/>
      <c r="BT385" s="156"/>
      <c r="BU385" s="156"/>
      <c r="BV385" s="156"/>
      <c r="BW385" s="156"/>
      <c r="BX385" s="156"/>
      <c r="BY385" s="158"/>
      <c r="BZ385" s="250"/>
      <c r="CA385" s="250"/>
      <c r="CB385" s="250"/>
      <c r="CC385" s="250"/>
      <c r="CD385" s="250"/>
      <c r="CE385" s="250"/>
      <c r="CF385" s="250"/>
      <c r="CG385" s="250"/>
      <c r="CH385" s="250"/>
      <c r="CI385" s="250"/>
      <c r="CJ385" s="250"/>
      <c r="CK385" s="250"/>
      <c r="CL385" s="250"/>
      <c r="CM385" s="250"/>
      <c r="CN385" s="250"/>
      <c r="CO385" s="250"/>
      <c r="CP385" s="250"/>
      <c r="CQ385" s="250"/>
      <c r="CR385" s="250"/>
      <c r="CS385" s="250"/>
      <c r="CT385" s="250"/>
      <c r="CU385" s="250"/>
      <c r="CV385" s="250"/>
      <c r="CW385" s="250"/>
      <c r="CX385" s="250"/>
      <c r="CY385" s="250"/>
      <c r="CZ385" s="250"/>
    </row>
    <row r="386" s="161" customFormat="true" ht="15" customHeight="true" x14ac:dyDescent="0.2">
      <c r="AD386" s="834"/>
      <c r="AE386" s="834"/>
      <c r="AF386" s="834"/>
      <c r="AG386" s="834"/>
      <c r="AH386" s="834"/>
      <c r="AI386" s="834"/>
      <c r="AJ386" s="834"/>
      <c r="AK386" s="834"/>
      <c r="AL386" s="834"/>
      <c r="AM386" s="834"/>
      <c r="AN386" s="834"/>
      <c r="AO386" s="834"/>
      <c r="AP386" s="834"/>
      <c r="AQ386" s="834"/>
      <c r="AR386" s="834"/>
      <c r="AS386" s="834"/>
      <c r="AT386" s="834"/>
      <c r="AU386" s="834"/>
      <c r="AV386" s="834"/>
      <c r="AW386" s="834"/>
      <c r="AX386" s="834"/>
      <c r="AY386" s="834"/>
      <c r="AZ386" s="834"/>
      <c r="BA386" s="158"/>
      <c r="BB386" s="156"/>
      <c r="BC386" s="156"/>
      <c r="BD386" s="156"/>
      <c r="BE386" s="156"/>
      <c r="BF386" s="156"/>
      <c r="BG386" s="156"/>
      <c r="BH386" s="156"/>
      <c r="BI386" s="156"/>
      <c r="BJ386" s="156"/>
      <c r="BK386" s="156"/>
      <c r="BL386" s="156"/>
      <c r="BM386" s="156"/>
      <c r="BN386" s="156"/>
      <c r="BO386" s="156"/>
      <c r="BP386" s="156"/>
      <c r="BQ386" s="156"/>
      <c r="BR386" s="156"/>
      <c r="BS386" s="156"/>
      <c r="BT386" s="156"/>
      <c r="BU386" s="156"/>
      <c r="BV386" s="156"/>
      <c r="BW386" s="156"/>
      <c r="BX386" s="156"/>
      <c r="BY386" s="158"/>
      <c r="BZ386" s="250"/>
      <c r="CA386" s="250"/>
      <c r="CB386" s="250"/>
      <c r="CC386" s="250"/>
      <c r="CD386" s="250"/>
      <c r="CE386" s="250"/>
      <c r="CF386" s="250"/>
      <c r="CG386" s="250"/>
      <c r="CH386" s="250"/>
      <c r="CI386" s="250"/>
      <c r="CJ386" s="250"/>
      <c r="CK386" s="250"/>
      <c r="CL386" s="250"/>
      <c r="CM386" s="250"/>
      <c r="CN386" s="250"/>
      <c r="CO386" s="250"/>
      <c r="CP386" s="250"/>
      <c r="CQ386" s="250"/>
      <c r="CR386" s="250"/>
      <c r="CS386" s="250"/>
      <c r="CT386" s="250"/>
      <c r="CU386" s="250"/>
      <c r="CV386" s="250"/>
      <c r="CW386" s="250"/>
      <c r="CX386" s="250"/>
      <c r="CY386" s="250"/>
      <c r="CZ386" s="250"/>
    </row>
    <row r="387" s="161" customFormat="true" ht="15" customHeight="true" x14ac:dyDescent="0.2">
      <c r="AD387" s="834"/>
      <c r="AE387" s="834"/>
      <c r="AF387" s="834"/>
      <c r="AG387" s="834"/>
      <c r="AH387" s="834"/>
      <c r="AI387" s="834"/>
      <c r="AJ387" s="834"/>
      <c r="AK387" s="834"/>
      <c r="AL387" s="834"/>
      <c r="AM387" s="834"/>
      <c r="AN387" s="834"/>
      <c r="AO387" s="834"/>
      <c r="AP387" s="834"/>
      <c r="AQ387" s="834"/>
      <c r="AR387" s="834"/>
      <c r="AS387" s="834"/>
      <c r="AT387" s="834"/>
      <c r="AU387" s="834"/>
      <c r="AV387" s="834"/>
      <c r="AW387" s="834"/>
      <c r="AX387" s="834"/>
      <c r="AY387" s="834"/>
      <c r="AZ387" s="834"/>
      <c r="BA387" s="158"/>
      <c r="BB387" s="156"/>
      <c r="BC387" s="156"/>
      <c r="BD387" s="156"/>
      <c r="BE387" s="156"/>
      <c r="BF387" s="156"/>
      <c r="BG387" s="156"/>
      <c r="BH387" s="156"/>
      <c r="BI387" s="156"/>
      <c r="BJ387" s="156"/>
      <c r="BK387" s="156"/>
      <c r="BL387" s="156"/>
      <c r="BM387" s="156"/>
      <c r="BN387" s="156"/>
      <c r="BO387" s="156"/>
      <c r="BP387" s="156"/>
      <c r="BQ387" s="156"/>
      <c r="BR387" s="156"/>
      <c r="BS387" s="156"/>
      <c r="BT387" s="156"/>
      <c r="BU387" s="156"/>
      <c r="BV387" s="156"/>
      <c r="BW387" s="156"/>
      <c r="BX387" s="156"/>
      <c r="BY387" s="158"/>
      <c r="BZ387" s="250"/>
      <c r="CA387" s="250"/>
      <c r="CB387" s="250"/>
      <c r="CC387" s="250"/>
      <c r="CD387" s="250"/>
      <c r="CE387" s="250"/>
      <c r="CF387" s="250"/>
      <c r="CG387" s="250"/>
      <c r="CH387" s="250"/>
      <c r="CI387" s="250"/>
      <c r="CJ387" s="250"/>
      <c r="CK387" s="250"/>
      <c r="CL387" s="250"/>
      <c r="CM387" s="250"/>
      <c r="CN387" s="250"/>
      <c r="CO387" s="250"/>
      <c r="CP387" s="250"/>
      <c r="CQ387" s="250"/>
      <c r="CR387" s="250"/>
      <c r="CS387" s="250"/>
      <c r="CT387" s="250"/>
      <c r="CU387" s="250"/>
      <c r="CV387" s="250"/>
      <c r="CW387" s="250"/>
      <c r="CX387" s="250"/>
      <c r="CY387" s="250"/>
      <c r="CZ387" s="250"/>
    </row>
    <row r="388" s="161" customFormat="true" ht="15" customHeight="true" x14ac:dyDescent="0.2">
      <c r="AD388" s="834"/>
      <c r="AE388" s="834"/>
      <c r="AF388" s="834"/>
      <c r="AG388" s="834"/>
      <c r="AH388" s="834"/>
      <c r="AI388" s="834"/>
      <c r="AJ388" s="834"/>
      <c r="AK388" s="834"/>
      <c r="AL388" s="834"/>
      <c r="AM388" s="834"/>
      <c r="AN388" s="834"/>
      <c r="AO388" s="834"/>
      <c r="AP388" s="834"/>
      <c r="AQ388" s="834"/>
      <c r="AR388" s="834"/>
      <c r="AS388" s="834"/>
      <c r="AT388" s="834"/>
      <c r="AU388" s="834"/>
      <c r="AV388" s="834"/>
      <c r="AW388" s="834"/>
      <c r="AX388" s="834"/>
      <c r="AY388" s="834"/>
      <c r="AZ388" s="834"/>
      <c r="BA388" s="158"/>
      <c r="BB388" s="156"/>
      <c r="BC388" s="156"/>
      <c r="BD388" s="156"/>
      <c r="BE388" s="156"/>
      <c r="BF388" s="156"/>
      <c r="BG388" s="156"/>
      <c r="BH388" s="156"/>
      <c r="BI388" s="156"/>
      <c r="BJ388" s="156"/>
      <c r="BK388" s="156"/>
      <c r="BL388" s="156"/>
      <c r="BM388" s="156"/>
      <c r="BN388" s="156"/>
      <c r="BO388" s="156"/>
      <c r="BP388" s="156"/>
      <c r="BQ388" s="156"/>
      <c r="BR388" s="156"/>
      <c r="BS388" s="156"/>
      <c r="BT388" s="156"/>
      <c r="BU388" s="156"/>
      <c r="BV388" s="156"/>
      <c r="BW388" s="156"/>
      <c r="BX388" s="156"/>
      <c r="BY388" s="158"/>
      <c r="BZ388" s="250"/>
      <c r="CA388" s="250"/>
      <c r="CB388" s="250"/>
      <c r="CC388" s="250"/>
      <c r="CD388" s="250"/>
      <c r="CE388" s="250"/>
      <c r="CF388" s="250"/>
      <c r="CG388" s="250"/>
      <c r="CH388" s="250"/>
      <c r="CI388" s="250"/>
      <c r="CJ388" s="250"/>
      <c r="CK388" s="250"/>
      <c r="CL388" s="250"/>
      <c r="CM388" s="250"/>
      <c r="CN388" s="250"/>
      <c r="CO388" s="250"/>
      <c r="CP388" s="250"/>
      <c r="CQ388" s="250"/>
      <c r="CR388" s="250"/>
      <c r="CS388" s="250"/>
      <c r="CT388" s="250"/>
      <c r="CU388" s="250"/>
      <c r="CV388" s="250"/>
      <c r="CW388" s="250"/>
      <c r="CX388" s="250"/>
      <c r="CY388" s="250"/>
      <c r="CZ388" s="250"/>
    </row>
    <row r="389" s="161" customFormat="true" ht="15" customHeight="true" x14ac:dyDescent="0.2">
      <c r="AD389" s="834"/>
      <c r="AE389" s="834"/>
      <c r="AF389" s="834"/>
      <c r="AG389" s="834"/>
      <c r="AH389" s="834"/>
      <c r="AI389" s="834"/>
      <c r="AJ389" s="834"/>
      <c r="AK389" s="834"/>
      <c r="AL389" s="834"/>
      <c r="AM389" s="834"/>
      <c r="AN389" s="834"/>
      <c r="AO389" s="834"/>
      <c r="AP389" s="834"/>
      <c r="AQ389" s="834"/>
      <c r="AR389" s="834"/>
      <c r="AS389" s="834"/>
      <c r="AT389" s="834"/>
      <c r="AU389" s="834"/>
      <c r="AV389" s="834"/>
      <c r="AW389" s="834"/>
      <c r="AX389" s="834"/>
      <c r="AY389" s="834"/>
      <c r="AZ389" s="834"/>
      <c r="BA389" s="158"/>
      <c r="BB389" s="156"/>
      <c r="BC389" s="156"/>
      <c r="BD389" s="156"/>
      <c r="BE389" s="156"/>
      <c r="BF389" s="156"/>
      <c r="BG389" s="156"/>
      <c r="BH389" s="156"/>
      <c r="BI389" s="156"/>
      <c r="BJ389" s="156"/>
      <c r="BK389" s="156"/>
      <c r="BL389" s="156"/>
      <c r="BM389" s="156"/>
      <c r="BN389" s="156"/>
      <c r="BO389" s="156"/>
      <c r="BP389" s="156"/>
      <c r="BQ389" s="156"/>
      <c r="BR389" s="156"/>
      <c r="BS389" s="156"/>
      <c r="BT389" s="156"/>
      <c r="BU389" s="156"/>
      <c r="BV389" s="156"/>
      <c r="BW389" s="156"/>
      <c r="BX389" s="156"/>
      <c r="BY389" s="158"/>
      <c r="BZ389" s="250"/>
      <c r="CA389" s="250"/>
      <c r="CB389" s="250"/>
      <c r="CC389" s="250"/>
      <c r="CD389" s="250"/>
      <c r="CE389" s="250"/>
      <c r="CF389" s="250"/>
      <c r="CG389" s="250"/>
      <c r="CH389" s="250"/>
      <c r="CI389" s="250"/>
      <c r="CJ389" s="250"/>
      <c r="CK389" s="250"/>
      <c r="CL389" s="250"/>
      <c r="CM389" s="250"/>
      <c r="CN389" s="250"/>
      <c r="CO389" s="250"/>
      <c r="CP389" s="250"/>
      <c r="CQ389" s="250"/>
      <c r="CR389" s="250"/>
      <c r="CS389" s="250"/>
      <c r="CT389" s="250"/>
      <c r="CU389" s="250"/>
      <c r="CV389" s="250"/>
      <c r="CW389" s="250"/>
      <c r="CX389" s="250"/>
      <c r="CY389" s="250"/>
      <c r="CZ389" s="250"/>
    </row>
    <row r="390" s="161" customFormat="true" ht="15" customHeight="true" x14ac:dyDescent="0.2">
      <c r="AD390" s="834"/>
      <c r="AE390" s="834"/>
      <c r="AF390" s="834"/>
      <c r="AG390" s="834"/>
      <c r="AH390" s="834"/>
      <c r="AI390" s="834"/>
      <c r="AJ390" s="834"/>
      <c r="AK390" s="834"/>
      <c r="AL390" s="834"/>
      <c r="AM390" s="834"/>
      <c r="AN390" s="834"/>
      <c r="AO390" s="834"/>
      <c r="AP390" s="834"/>
      <c r="AQ390" s="834"/>
      <c r="AR390" s="834"/>
      <c r="AS390" s="834"/>
      <c r="AT390" s="834"/>
      <c r="AU390" s="834"/>
      <c r="AV390" s="834"/>
      <c r="AW390" s="834"/>
      <c r="AX390" s="834"/>
      <c r="AY390" s="834"/>
      <c r="AZ390" s="834"/>
      <c r="BA390" s="158"/>
      <c r="BB390" s="156"/>
      <c r="BC390" s="156"/>
      <c r="BD390" s="156"/>
      <c r="BE390" s="156"/>
      <c r="BF390" s="156"/>
      <c r="BG390" s="156"/>
      <c r="BH390" s="156"/>
      <c r="BI390" s="156"/>
      <c r="BJ390" s="156"/>
      <c r="BK390" s="156"/>
      <c r="BL390" s="156"/>
      <c r="BM390" s="156"/>
      <c r="BN390" s="156"/>
      <c r="BO390" s="156"/>
      <c r="BP390" s="156"/>
      <c r="BQ390" s="156"/>
      <c r="BR390" s="156"/>
      <c r="BS390" s="156"/>
      <c r="BT390" s="156"/>
      <c r="BU390" s="156"/>
      <c r="BV390" s="156"/>
      <c r="BW390" s="156"/>
      <c r="BX390" s="156"/>
      <c r="BY390" s="158"/>
      <c r="BZ390" s="250"/>
      <c r="CA390" s="250"/>
      <c r="CB390" s="250"/>
      <c r="CC390" s="250"/>
      <c r="CD390" s="250"/>
      <c r="CE390" s="250"/>
      <c r="CF390" s="250"/>
      <c r="CG390" s="250"/>
      <c r="CH390" s="250"/>
      <c r="CI390" s="250"/>
      <c r="CJ390" s="250"/>
      <c r="CK390" s="250"/>
      <c r="CL390" s="250"/>
      <c r="CM390" s="250"/>
      <c r="CN390" s="250"/>
      <c r="CO390" s="250"/>
      <c r="CP390" s="250"/>
      <c r="CQ390" s="250"/>
      <c r="CR390" s="250"/>
      <c r="CS390" s="250"/>
      <c r="CT390" s="250"/>
      <c r="CU390" s="250"/>
      <c r="CV390" s="250"/>
      <c r="CW390" s="250"/>
      <c r="CX390" s="250"/>
      <c r="CY390" s="250"/>
      <c r="CZ390" s="250"/>
    </row>
    <row r="391" s="161" customFormat="true" ht="15" customHeight="true" x14ac:dyDescent="0.2">
      <c r="AD391" s="834"/>
      <c r="AE391" s="834"/>
      <c r="AF391" s="834"/>
      <c r="AG391" s="834"/>
      <c r="AH391" s="834"/>
      <c r="AI391" s="834"/>
      <c r="AJ391" s="834"/>
      <c r="AK391" s="834"/>
      <c r="AL391" s="834"/>
      <c r="AM391" s="834"/>
      <c r="AN391" s="834"/>
      <c r="AO391" s="834"/>
      <c r="AP391" s="834"/>
      <c r="AQ391" s="834"/>
      <c r="AR391" s="834"/>
      <c r="AS391" s="834"/>
      <c r="AT391" s="834"/>
      <c r="AU391" s="834"/>
      <c r="AV391" s="834"/>
      <c r="AW391" s="834"/>
      <c r="AX391" s="834"/>
      <c r="AY391" s="834"/>
      <c r="AZ391" s="834"/>
      <c r="BA391" s="158"/>
      <c r="BB391" s="156"/>
      <c r="BC391" s="156"/>
      <c r="BD391" s="156"/>
      <c r="BE391" s="156"/>
      <c r="BF391" s="156"/>
      <c r="BG391" s="156"/>
      <c r="BH391" s="156"/>
      <c r="BI391" s="156"/>
      <c r="BJ391" s="156"/>
      <c r="BK391" s="156"/>
      <c r="BL391" s="156"/>
      <c r="BM391" s="156"/>
      <c r="BN391" s="156"/>
      <c r="BO391" s="156"/>
      <c r="BP391" s="156"/>
      <c r="BQ391" s="156"/>
      <c r="BR391" s="156"/>
      <c r="BS391" s="156"/>
      <c r="BT391" s="156"/>
      <c r="BU391" s="156"/>
      <c r="BV391" s="156"/>
      <c r="BW391" s="156"/>
      <c r="BX391" s="156"/>
      <c r="BY391" s="158"/>
      <c r="BZ391" s="250"/>
      <c r="CA391" s="250"/>
      <c r="CB391" s="250"/>
      <c r="CC391" s="250"/>
      <c r="CD391" s="250"/>
      <c r="CE391" s="250"/>
      <c r="CF391" s="250"/>
      <c r="CG391" s="250"/>
      <c r="CH391" s="250"/>
      <c r="CI391" s="250"/>
      <c r="CJ391" s="250"/>
      <c r="CK391" s="250"/>
      <c r="CL391" s="250"/>
      <c r="CM391" s="250"/>
      <c r="CN391" s="250"/>
      <c r="CO391" s="250"/>
      <c r="CP391" s="250"/>
      <c r="CQ391" s="250"/>
      <c r="CR391" s="250"/>
      <c r="CS391" s="250"/>
      <c r="CT391" s="250"/>
      <c r="CU391" s="250"/>
      <c r="CV391" s="250"/>
      <c r="CW391" s="250"/>
      <c r="CX391" s="250"/>
      <c r="CY391" s="250"/>
      <c r="CZ391" s="250"/>
    </row>
    <row r="392" s="161" customFormat="true" ht="15" customHeight="true" x14ac:dyDescent="0.2">
      <c r="AD392" s="834"/>
      <c r="AE392" s="834"/>
      <c r="AF392" s="834"/>
      <c r="AG392" s="834"/>
      <c r="AH392" s="834"/>
      <c r="AI392" s="834"/>
      <c r="AJ392" s="834"/>
      <c r="AK392" s="834"/>
      <c r="AL392" s="834"/>
      <c r="AM392" s="834"/>
      <c r="AN392" s="834"/>
      <c r="AO392" s="834"/>
      <c r="AP392" s="834"/>
      <c r="AQ392" s="834"/>
      <c r="AR392" s="834"/>
      <c r="AS392" s="834"/>
      <c r="AT392" s="834"/>
      <c r="AU392" s="834"/>
      <c r="AV392" s="834"/>
      <c r="AW392" s="834"/>
      <c r="AX392" s="834"/>
      <c r="AY392" s="834"/>
      <c r="AZ392" s="834"/>
      <c r="BA392" s="158"/>
      <c r="BB392" s="156"/>
      <c r="BC392" s="156"/>
      <c r="BD392" s="156"/>
      <c r="BE392" s="156"/>
      <c r="BF392" s="156"/>
      <c r="BG392" s="156"/>
      <c r="BH392" s="156"/>
      <c r="BI392" s="156"/>
      <c r="BJ392" s="156"/>
      <c r="BK392" s="156"/>
      <c r="BL392" s="156"/>
      <c r="BM392" s="156"/>
      <c r="BN392" s="156"/>
      <c r="BO392" s="156"/>
      <c r="BP392" s="156"/>
      <c r="BQ392" s="156"/>
      <c r="BR392" s="156"/>
      <c r="BS392" s="156"/>
      <c r="BT392" s="156"/>
      <c r="BU392" s="156"/>
      <c r="BV392" s="156"/>
      <c r="BW392" s="156"/>
      <c r="BX392" s="156"/>
      <c r="BY392" s="158"/>
      <c r="BZ392" s="250"/>
      <c r="CA392" s="250"/>
      <c r="CB392" s="250"/>
      <c r="CC392" s="250"/>
      <c r="CD392" s="250"/>
      <c r="CE392" s="250"/>
      <c r="CF392" s="250"/>
      <c r="CG392" s="250"/>
      <c r="CH392" s="250"/>
      <c r="CI392" s="250"/>
      <c r="CJ392" s="250"/>
      <c r="CK392" s="250"/>
      <c r="CL392" s="250"/>
      <c r="CM392" s="250"/>
      <c r="CN392" s="250"/>
      <c r="CO392" s="250"/>
      <c r="CP392" s="250"/>
      <c r="CQ392" s="250"/>
      <c r="CR392" s="250"/>
      <c r="CS392" s="250"/>
      <c r="CT392" s="250"/>
      <c r="CU392" s="250"/>
      <c r="CV392" s="250"/>
      <c r="CW392" s="250"/>
      <c r="CX392" s="250"/>
      <c r="CY392" s="250"/>
      <c r="CZ392" s="250"/>
    </row>
    <row r="393" s="161" customFormat="true" ht="15" customHeight="true" x14ac:dyDescent="0.2">
      <c r="AD393" s="834"/>
      <c r="AE393" s="834"/>
      <c r="AF393" s="834"/>
      <c r="AG393" s="834"/>
      <c r="AH393" s="834"/>
      <c r="AI393" s="834"/>
      <c r="AJ393" s="834"/>
      <c r="AK393" s="834"/>
      <c r="AL393" s="834"/>
      <c r="AM393" s="834"/>
      <c r="AN393" s="834"/>
      <c r="AO393" s="834"/>
      <c r="AP393" s="834"/>
      <c r="AQ393" s="834"/>
      <c r="AR393" s="834"/>
      <c r="AS393" s="834"/>
      <c r="AT393" s="834"/>
      <c r="AU393" s="834"/>
      <c r="AV393" s="834"/>
      <c r="AW393" s="834"/>
      <c r="AX393" s="834"/>
      <c r="AY393" s="834"/>
      <c r="AZ393" s="834"/>
      <c r="BA393" s="158"/>
      <c r="BB393" s="156"/>
      <c r="BC393" s="156"/>
      <c r="BD393" s="156"/>
      <c r="BE393" s="156"/>
      <c r="BF393" s="156"/>
      <c r="BG393" s="156"/>
      <c r="BH393" s="156"/>
      <c r="BI393" s="156"/>
      <c r="BJ393" s="156"/>
      <c r="BK393" s="156"/>
      <c r="BL393" s="156"/>
      <c r="BM393" s="156"/>
      <c r="BN393" s="156"/>
      <c r="BO393" s="156"/>
      <c r="BP393" s="156"/>
      <c r="BQ393" s="156"/>
      <c r="BR393" s="156"/>
      <c r="BS393" s="156"/>
      <c r="BT393" s="156"/>
      <c r="BU393" s="156"/>
      <c r="BV393" s="156"/>
      <c r="BW393" s="156"/>
      <c r="BX393" s="156"/>
      <c r="BY393" s="158"/>
      <c r="BZ393" s="250"/>
      <c r="CA393" s="250"/>
      <c r="CB393" s="250"/>
      <c r="CC393" s="250"/>
      <c r="CD393" s="250"/>
      <c r="CE393" s="250"/>
      <c r="CF393" s="250"/>
      <c r="CG393" s="250"/>
      <c r="CH393" s="250"/>
      <c r="CI393" s="250"/>
      <c r="CJ393" s="250"/>
      <c r="CK393" s="250"/>
      <c r="CL393" s="250"/>
      <c r="CM393" s="250"/>
      <c r="CN393" s="250"/>
      <c r="CO393" s="250"/>
      <c r="CP393" s="250"/>
      <c r="CQ393" s="250"/>
      <c r="CR393" s="250"/>
      <c r="CS393" s="250"/>
      <c r="CT393" s="250"/>
      <c r="CU393" s="250"/>
      <c r="CV393" s="250"/>
      <c r="CW393" s="250"/>
      <c r="CX393" s="250"/>
      <c r="CY393" s="250"/>
      <c r="CZ393" s="250"/>
    </row>
    <row r="394" s="161" customFormat="true" ht="15" customHeight="true" x14ac:dyDescent="0.2">
      <c r="AD394" s="834"/>
      <c r="AE394" s="834"/>
      <c r="AF394" s="834"/>
      <c r="AG394" s="834"/>
      <c r="AH394" s="834"/>
      <c r="AI394" s="834"/>
      <c r="AJ394" s="834"/>
      <c r="AK394" s="834"/>
      <c r="AL394" s="834"/>
      <c r="AM394" s="834"/>
      <c r="AN394" s="834"/>
      <c r="AO394" s="834"/>
      <c r="AP394" s="834"/>
      <c r="AQ394" s="834"/>
      <c r="AR394" s="834"/>
      <c r="AS394" s="834"/>
      <c r="AT394" s="834"/>
      <c r="AU394" s="834"/>
      <c r="AV394" s="834"/>
      <c r="AW394" s="834"/>
      <c r="AX394" s="834"/>
      <c r="AY394" s="834"/>
      <c r="AZ394" s="834"/>
      <c r="BA394" s="158"/>
      <c r="BB394" s="156"/>
      <c r="BC394" s="156"/>
      <c r="BD394" s="156"/>
      <c r="BE394" s="156"/>
      <c r="BF394" s="156"/>
      <c r="BG394" s="156"/>
      <c r="BH394" s="156"/>
      <c r="BI394" s="156"/>
      <c r="BJ394" s="156"/>
      <c r="BK394" s="156"/>
      <c r="BL394" s="156"/>
      <c r="BM394" s="156"/>
      <c r="BN394" s="156"/>
      <c r="BO394" s="156"/>
      <c r="BP394" s="156"/>
      <c r="BQ394" s="156"/>
      <c r="BR394" s="156"/>
      <c r="BS394" s="156"/>
      <c r="BT394" s="156"/>
      <c r="BU394" s="156"/>
      <c r="BV394" s="156"/>
      <c r="BW394" s="156"/>
      <c r="BX394" s="156"/>
      <c r="BY394" s="158"/>
      <c r="BZ394" s="250"/>
      <c r="CA394" s="250"/>
      <c r="CB394" s="250"/>
      <c r="CC394" s="250"/>
      <c r="CD394" s="250"/>
      <c r="CE394" s="250"/>
      <c r="CF394" s="250"/>
      <c r="CG394" s="250"/>
      <c r="CH394" s="250"/>
      <c r="CI394" s="250"/>
      <c r="CJ394" s="250"/>
      <c r="CK394" s="250"/>
      <c r="CL394" s="250"/>
      <c r="CM394" s="250"/>
      <c r="CN394" s="250"/>
      <c r="CO394" s="250"/>
      <c r="CP394" s="250"/>
      <c r="CQ394" s="250"/>
      <c r="CR394" s="250"/>
      <c r="CS394" s="250"/>
      <c r="CT394" s="250"/>
      <c r="CU394" s="250"/>
      <c r="CV394" s="250"/>
      <c r="CW394" s="250"/>
      <c r="CX394" s="250"/>
      <c r="CY394" s="250"/>
      <c r="CZ394" s="250"/>
    </row>
    <row r="395" s="161" customFormat="true" ht="15" customHeight="true" x14ac:dyDescent="0.2">
      <c r="AD395" s="834"/>
      <c r="AE395" s="834"/>
      <c r="AF395" s="834"/>
      <c r="AG395" s="834"/>
      <c r="AH395" s="834"/>
      <c r="AI395" s="834"/>
      <c r="AJ395" s="834"/>
      <c r="AK395" s="834"/>
      <c r="AL395" s="834"/>
      <c r="AM395" s="834"/>
      <c r="AN395" s="834"/>
      <c r="AO395" s="834"/>
      <c r="AP395" s="834"/>
      <c r="AQ395" s="834"/>
      <c r="AR395" s="834"/>
      <c r="AS395" s="834"/>
      <c r="AT395" s="834"/>
      <c r="AU395" s="834"/>
      <c r="AV395" s="834"/>
      <c r="AW395" s="834"/>
      <c r="AX395" s="834"/>
      <c r="AY395" s="834"/>
      <c r="AZ395" s="834"/>
      <c r="BA395" s="158"/>
      <c r="BB395" s="156"/>
      <c r="BC395" s="156"/>
      <c r="BD395" s="156"/>
      <c r="BE395" s="156"/>
      <c r="BF395" s="156"/>
      <c r="BG395" s="156"/>
      <c r="BH395" s="156"/>
      <c r="BI395" s="156"/>
      <c r="BJ395" s="156"/>
      <c r="BK395" s="156"/>
      <c r="BL395" s="156"/>
      <c r="BM395" s="156"/>
      <c r="BN395" s="156"/>
      <c r="BO395" s="156"/>
      <c r="BP395" s="156"/>
      <c r="BQ395" s="156"/>
      <c r="BR395" s="156"/>
      <c r="BS395" s="156"/>
      <c r="BT395" s="156"/>
      <c r="BU395" s="156"/>
      <c r="BV395" s="156"/>
      <c r="BW395" s="156"/>
      <c r="BX395" s="156"/>
      <c r="BY395" s="158"/>
      <c r="BZ395" s="250"/>
      <c r="CA395" s="250"/>
      <c r="CB395" s="250"/>
      <c r="CC395" s="250"/>
      <c r="CD395" s="250"/>
      <c r="CE395" s="250"/>
      <c r="CF395" s="250"/>
      <c r="CG395" s="250"/>
      <c r="CH395" s="250"/>
      <c r="CI395" s="250"/>
      <c r="CJ395" s="250"/>
      <c r="CK395" s="250"/>
      <c r="CL395" s="250"/>
      <c r="CM395" s="250"/>
      <c r="CN395" s="250"/>
      <c r="CO395" s="250"/>
      <c r="CP395" s="250"/>
      <c r="CQ395" s="250"/>
      <c r="CR395" s="250"/>
      <c r="CS395" s="250"/>
      <c r="CT395" s="250"/>
      <c r="CU395" s="250"/>
      <c r="CV395" s="250"/>
      <c r="CW395" s="250"/>
      <c r="CX395" s="250"/>
      <c r="CY395" s="250"/>
      <c r="CZ395" s="250"/>
    </row>
    <row r="396" s="161" customFormat="true" ht="15" customHeight="true" x14ac:dyDescent="0.2">
      <c r="AD396" s="834"/>
      <c r="AE396" s="834"/>
      <c r="AF396" s="834"/>
      <c r="AG396" s="834"/>
      <c r="AH396" s="834"/>
      <c r="AI396" s="834"/>
      <c r="AJ396" s="834"/>
      <c r="AK396" s="834"/>
      <c r="AL396" s="834"/>
      <c r="AM396" s="834"/>
      <c r="AN396" s="834"/>
      <c r="AO396" s="834"/>
      <c r="AP396" s="834"/>
      <c r="AQ396" s="834"/>
      <c r="AR396" s="834"/>
      <c r="AS396" s="834"/>
      <c r="AT396" s="834"/>
      <c r="AU396" s="834"/>
      <c r="AV396" s="834"/>
      <c r="AW396" s="834"/>
      <c r="AX396" s="834"/>
      <c r="AY396" s="834"/>
      <c r="AZ396" s="834"/>
      <c r="BA396" s="158"/>
      <c r="BB396" s="156"/>
      <c r="BC396" s="156"/>
      <c r="BD396" s="156"/>
      <c r="BE396" s="156"/>
      <c r="BF396" s="156"/>
      <c r="BG396" s="156"/>
      <c r="BH396" s="156"/>
      <c r="BI396" s="156"/>
      <c r="BJ396" s="156"/>
      <c r="BK396" s="156"/>
      <c r="BL396" s="156"/>
      <c r="BM396" s="156"/>
      <c r="BN396" s="156"/>
      <c r="BO396" s="156"/>
      <c r="BP396" s="156"/>
      <c r="BQ396" s="156"/>
      <c r="BR396" s="156"/>
      <c r="BS396" s="156"/>
      <c r="BT396" s="156"/>
      <c r="BU396" s="156"/>
      <c r="BV396" s="156"/>
      <c r="BW396" s="156"/>
      <c r="BX396" s="156"/>
      <c r="BY396" s="158"/>
      <c r="BZ396" s="250"/>
      <c r="CA396" s="250"/>
      <c r="CB396" s="250"/>
      <c r="CC396" s="250"/>
      <c r="CD396" s="250"/>
      <c r="CE396" s="250"/>
      <c r="CF396" s="250"/>
      <c r="CG396" s="250"/>
      <c r="CH396" s="250"/>
      <c r="CI396" s="250"/>
      <c r="CJ396" s="250"/>
      <c r="CK396" s="250"/>
      <c r="CL396" s="250"/>
      <c r="CM396" s="250"/>
      <c r="CN396" s="250"/>
      <c r="CO396" s="250"/>
      <c r="CP396" s="250"/>
      <c r="CQ396" s="250"/>
      <c r="CR396" s="250"/>
      <c r="CS396" s="250"/>
      <c r="CT396" s="250"/>
      <c r="CU396" s="250"/>
      <c r="CV396" s="250"/>
      <c r="CW396" s="250"/>
      <c r="CX396" s="250"/>
      <c r="CY396" s="250"/>
      <c r="CZ396" s="250"/>
    </row>
    <row r="397" s="161" customFormat="true" ht="15" customHeight="true" x14ac:dyDescent="0.2">
      <c r="AD397" s="834"/>
      <c r="AE397" s="834"/>
      <c r="AF397" s="834"/>
      <c r="AG397" s="834"/>
      <c r="AH397" s="834"/>
      <c r="AI397" s="834"/>
      <c r="AJ397" s="834"/>
      <c r="AK397" s="834"/>
      <c r="AL397" s="834"/>
      <c r="AM397" s="834"/>
      <c r="AN397" s="834"/>
      <c r="AO397" s="834"/>
      <c r="AP397" s="834"/>
      <c r="AQ397" s="834"/>
      <c r="AR397" s="834"/>
      <c r="AS397" s="834"/>
      <c r="AT397" s="834"/>
      <c r="AU397" s="834"/>
      <c r="AV397" s="834"/>
      <c r="AW397" s="834"/>
      <c r="AX397" s="834"/>
      <c r="AY397" s="834"/>
      <c r="AZ397" s="834"/>
      <c r="BA397" s="158"/>
      <c r="BB397" s="156"/>
      <c r="BC397" s="156"/>
      <c r="BD397" s="156"/>
      <c r="BE397" s="156"/>
      <c r="BF397" s="156"/>
      <c r="BG397" s="156"/>
      <c r="BH397" s="156"/>
      <c r="BI397" s="156"/>
      <c r="BJ397" s="156"/>
      <c r="BK397" s="156"/>
      <c r="BL397" s="156"/>
      <c r="BM397" s="156"/>
      <c r="BN397" s="156"/>
      <c r="BO397" s="156"/>
      <c r="BP397" s="156"/>
      <c r="BQ397" s="156"/>
      <c r="BR397" s="156"/>
      <c r="BS397" s="156"/>
      <c r="BT397" s="156"/>
      <c r="BU397" s="156"/>
      <c r="BV397" s="156"/>
      <c r="BW397" s="156"/>
      <c r="BX397" s="156"/>
      <c r="BY397" s="158"/>
      <c r="BZ397" s="250"/>
      <c r="CA397" s="250"/>
      <c r="CB397" s="250"/>
      <c r="CC397" s="250"/>
      <c r="CD397" s="250"/>
      <c r="CE397" s="250"/>
      <c r="CF397" s="250"/>
      <c r="CG397" s="250"/>
      <c r="CH397" s="250"/>
      <c r="CI397" s="250"/>
      <c r="CJ397" s="250"/>
      <c r="CK397" s="250"/>
      <c r="CL397" s="250"/>
      <c r="CM397" s="250"/>
      <c r="CN397" s="250"/>
      <c r="CO397" s="250"/>
      <c r="CP397" s="250"/>
      <c r="CQ397" s="250"/>
      <c r="CR397" s="250"/>
      <c r="CS397" s="250"/>
      <c r="CT397" s="250"/>
      <c r="CU397" s="250"/>
      <c r="CV397" s="250"/>
      <c r="CW397" s="250"/>
      <c r="CX397" s="250"/>
      <c r="CY397" s="250"/>
      <c r="CZ397" s="250"/>
    </row>
    <row r="398" s="161" customFormat="true" ht="15" customHeight="true" x14ac:dyDescent="0.2">
      <c r="AD398" s="834"/>
      <c r="AE398" s="834"/>
      <c r="AF398" s="834"/>
      <c r="AG398" s="834"/>
      <c r="AH398" s="834"/>
      <c r="AI398" s="834"/>
      <c r="AJ398" s="834"/>
      <c r="AK398" s="834"/>
      <c r="AL398" s="834"/>
      <c r="AM398" s="834"/>
      <c r="AN398" s="834"/>
      <c r="AO398" s="834"/>
      <c r="AP398" s="834"/>
      <c r="AQ398" s="834"/>
      <c r="AR398" s="834"/>
      <c r="AS398" s="834"/>
      <c r="AT398" s="834"/>
      <c r="AU398" s="834"/>
      <c r="AV398" s="834"/>
      <c r="AW398" s="834"/>
      <c r="AX398" s="834"/>
      <c r="AY398" s="834"/>
      <c r="AZ398" s="834"/>
      <c r="BA398" s="158"/>
      <c r="BB398" s="156"/>
      <c r="BC398" s="156"/>
      <c r="BD398" s="156"/>
      <c r="BE398" s="156"/>
      <c r="BF398" s="156"/>
      <c r="BG398" s="156"/>
      <c r="BH398" s="156"/>
      <c r="BI398" s="156"/>
      <c r="BJ398" s="156"/>
      <c r="BK398" s="156"/>
      <c r="BL398" s="156"/>
      <c r="BM398" s="156"/>
      <c r="BN398" s="156"/>
      <c r="BO398" s="156"/>
      <c r="BP398" s="156"/>
      <c r="BQ398" s="156"/>
      <c r="BR398" s="156"/>
      <c r="BS398" s="156"/>
      <c r="BT398" s="156"/>
      <c r="BU398" s="156"/>
      <c r="BV398" s="156"/>
      <c r="BW398" s="156"/>
      <c r="BX398" s="156"/>
      <c r="BY398" s="158"/>
      <c r="BZ398" s="250"/>
      <c r="CA398" s="250"/>
      <c r="CB398" s="250"/>
      <c r="CC398" s="250"/>
      <c r="CD398" s="250"/>
      <c r="CE398" s="250"/>
      <c r="CF398" s="250"/>
      <c r="CG398" s="250"/>
      <c r="CH398" s="250"/>
      <c r="CI398" s="250"/>
      <c r="CJ398" s="250"/>
      <c r="CK398" s="250"/>
      <c r="CL398" s="250"/>
      <c r="CM398" s="250"/>
      <c r="CN398" s="250"/>
      <c r="CO398" s="250"/>
      <c r="CP398" s="250"/>
      <c r="CQ398" s="250"/>
      <c r="CR398" s="250"/>
      <c r="CS398" s="250"/>
      <c r="CT398" s="250"/>
      <c r="CU398" s="250"/>
      <c r="CV398" s="250"/>
      <c r="CW398" s="250"/>
      <c r="CX398" s="250"/>
      <c r="CY398" s="250"/>
      <c r="CZ398" s="250"/>
    </row>
    <row r="399" s="527" customFormat="true" ht="15" customHeight="true" x14ac:dyDescent="0.25">
      <c r="A399" s="162"/>
      <c r="B399" s="162"/>
      <c r="C399" s="2915" t="s">
        <v>133</v>
      </c>
      <c r="D399" s="2916"/>
      <c r="E399" s="2916"/>
      <c r="F399" s="2916"/>
      <c r="G399" s="162"/>
      <c r="H399" s="2905" t="s">
        <v>134</v>
      </c>
      <c r="I399" s="2906"/>
      <c r="J399" s="2906"/>
      <c r="K399" s="2906"/>
      <c r="M399" s="2905" t="s">
        <v>135</v>
      </c>
      <c r="N399" s="2906"/>
      <c r="O399" s="2906"/>
      <c r="P399" s="290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B399" s="162"/>
      <c r="BZ399" s="246"/>
      <c r="CA399" s="246"/>
      <c r="CB399" s="246"/>
      <c r="CC399" s="246"/>
      <c r="CD399" s="246"/>
      <c r="CE399" s="246"/>
      <c r="CF399" s="246"/>
      <c r="CG399" s="246"/>
      <c r="CH399" s="246"/>
      <c r="CI399" s="246"/>
      <c r="CJ399" s="246"/>
      <c r="CK399" s="246"/>
      <c r="CL399" s="246"/>
      <c r="CM399" s="246"/>
      <c r="CN399" s="246"/>
      <c r="CO399" s="246"/>
      <c r="CP399" s="246"/>
      <c r="CQ399" s="246"/>
      <c r="CR399" s="246"/>
      <c r="CS399" s="246"/>
      <c r="CT399" s="246"/>
      <c r="CU399" s="246"/>
      <c r="CV399" s="246"/>
      <c r="CW399" s="246"/>
      <c r="CX399" s="246"/>
      <c r="CY399" s="246"/>
      <c r="CZ399" s="246"/>
    </row>
    <row r="400" s="253" customFormat="true" ht="24" customHeight="true" x14ac:dyDescent="0.2">
      <c r="C400" s="2924" t="s">
        <v>212</v>
      </c>
      <c r="D400" s="2799"/>
      <c r="E400" s="2799"/>
      <c r="H400" s="2924" t="s">
        <v>212</v>
      </c>
      <c r="I400" s="2799"/>
      <c r="J400" s="2799"/>
      <c r="M400" s="2924" t="s">
        <v>212</v>
      </c>
      <c r="N400" s="2799"/>
      <c r="O400" s="2799"/>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527"/>
      <c r="BB400" s="162"/>
      <c r="BC400" s="527"/>
      <c r="BD400" s="527"/>
      <c r="BE400" s="527"/>
      <c r="BF400" s="527"/>
      <c r="BG400" s="527"/>
      <c r="BH400" s="527"/>
      <c r="BI400" s="527"/>
      <c r="BJ400" s="527"/>
      <c r="BK400" s="527"/>
      <c r="BL400" s="527"/>
      <c r="BM400" s="527"/>
      <c r="BN400" s="527"/>
      <c r="BO400" s="527"/>
      <c r="BP400" s="527"/>
      <c r="BQ400" s="527"/>
      <c r="BR400" s="527"/>
      <c r="BS400" s="527"/>
      <c r="BT400" s="527"/>
      <c r="BU400" s="527"/>
      <c r="BV400" s="527"/>
      <c r="BW400" s="527"/>
      <c r="BX400" s="527"/>
      <c r="BY400" s="527"/>
      <c r="BZ400" s="246"/>
      <c r="CA400" s="246"/>
      <c r="CB400" s="246"/>
      <c r="CC400" s="246"/>
      <c r="CD400" s="246"/>
      <c r="CE400" s="246"/>
      <c r="CF400" s="246"/>
      <c r="CG400" s="246"/>
      <c r="CH400" s="246"/>
      <c r="CI400" s="246"/>
      <c r="CJ400" s="246"/>
      <c r="CK400" s="246"/>
      <c r="CL400" s="246"/>
      <c r="CM400" s="246"/>
      <c r="CN400" s="246"/>
      <c r="CO400" s="246"/>
      <c r="CP400" s="246"/>
      <c r="CQ400" s="246"/>
      <c r="CR400" s="246"/>
      <c r="CS400" s="246"/>
      <c r="CT400" s="246"/>
      <c r="CU400" s="246"/>
      <c r="CV400" s="246"/>
      <c r="CW400" s="246"/>
      <c r="CX400" s="246"/>
      <c r="CY400" s="246"/>
      <c r="CZ400" s="246"/>
    </row>
    <row r="401" s="253" customFormat="true" ht="25.15" customHeight="true" x14ac:dyDescent="0.2">
      <c r="C401" s="2907"/>
      <c r="D401" s="2799"/>
      <c r="E401" s="571" t="s">
        <v>213</v>
      </c>
      <c r="H401" s="2907"/>
      <c r="I401" s="2799"/>
      <c r="J401" s="572" t="s">
        <v>213</v>
      </c>
      <c r="M401" s="2907"/>
      <c r="N401" s="2799"/>
      <c r="O401" s="573" t="s">
        <v>213</v>
      </c>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527"/>
      <c r="BB401" s="162"/>
      <c r="BC401" s="527"/>
      <c r="BD401" s="527"/>
      <c r="BE401" s="527"/>
      <c r="BF401" s="527"/>
      <c r="BG401" s="527"/>
      <c r="BH401" s="527"/>
      <c r="BI401" s="527"/>
      <c r="BJ401" s="527"/>
      <c r="BK401" s="527"/>
      <c r="BL401" s="527"/>
      <c r="BM401" s="527"/>
      <c r="BN401" s="527"/>
      <c r="BO401" s="527"/>
      <c r="BP401" s="527"/>
      <c r="BQ401" s="527"/>
      <c r="BR401" s="527"/>
      <c r="BS401" s="527"/>
      <c r="BT401" s="527"/>
      <c r="BU401" s="527"/>
      <c r="BV401" s="527"/>
      <c r="BW401" s="527"/>
      <c r="BX401" s="527"/>
      <c r="BY401" s="527"/>
      <c r="BZ401" s="246"/>
      <c r="CA401" s="246"/>
      <c r="CB401" s="246"/>
      <c r="CC401" s="246"/>
      <c r="CD401" s="246"/>
      <c r="CE401" s="246"/>
      <c r="CF401" s="246"/>
      <c r="CG401" s="246"/>
      <c r="CH401" s="246"/>
      <c r="CI401" s="246"/>
      <c r="CJ401" s="246"/>
      <c r="CK401" s="246"/>
      <c r="CL401" s="246"/>
      <c r="CM401" s="246"/>
      <c r="CN401" s="246"/>
      <c r="CO401" s="246"/>
      <c r="CP401" s="246"/>
      <c r="CQ401" s="246"/>
      <c r="CR401" s="246"/>
      <c r="CS401" s="246"/>
      <c r="CT401" s="246"/>
      <c r="CU401" s="246"/>
      <c r="CV401" s="246"/>
      <c r="CW401" s="246"/>
      <c r="CX401" s="246"/>
      <c r="CY401" s="246"/>
      <c r="CZ401" s="246"/>
    </row>
    <row r="402" s="253" customFormat="true" ht="25.15" customHeight="true" x14ac:dyDescent="0.2">
      <c r="B402" s="2917" t="s">
        <v>141</v>
      </c>
      <c r="C402" s="2799"/>
      <c r="D402" s="2799"/>
      <c r="E402" s="574" t="s">
        <v>214</v>
      </c>
      <c r="H402" s="2799"/>
      <c r="I402" s="2799"/>
      <c r="J402" s="575" t="s">
        <v>214</v>
      </c>
      <c r="M402" s="2799"/>
      <c r="N402" s="2799"/>
      <c r="O402" s="576" t="s">
        <v>214</v>
      </c>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527"/>
      <c r="BB402" s="162"/>
      <c r="BC402" s="527"/>
      <c r="BD402" s="527"/>
      <c r="BE402" s="527"/>
      <c r="BF402" s="527"/>
      <c r="BG402" s="527"/>
      <c r="BH402" s="527"/>
      <c r="BI402" s="527"/>
      <c r="BJ402" s="527"/>
      <c r="BK402" s="527"/>
      <c r="BL402" s="527"/>
      <c r="BM402" s="527"/>
      <c r="BN402" s="527"/>
      <c r="BO402" s="527"/>
      <c r="BP402" s="527"/>
      <c r="BQ402" s="527"/>
      <c r="BR402" s="527"/>
      <c r="BS402" s="527"/>
      <c r="BT402" s="527"/>
      <c r="BU402" s="527"/>
      <c r="BV402" s="527"/>
      <c r="BW402" s="527"/>
      <c r="BX402" s="527"/>
      <c r="BY402" s="527"/>
      <c r="BZ402" s="246"/>
      <c r="CA402" s="246"/>
      <c r="CB402" s="246"/>
      <c r="CC402" s="246"/>
      <c r="CD402" s="246"/>
      <c r="CE402" s="246"/>
      <c r="CF402" s="246"/>
      <c r="CG402" s="246"/>
      <c r="CH402" s="246"/>
      <c r="CI402" s="246"/>
      <c r="CJ402" s="246"/>
      <c r="CK402" s="246"/>
      <c r="CL402" s="246"/>
      <c r="CM402" s="246"/>
      <c r="CN402" s="246"/>
      <c r="CO402" s="246"/>
      <c r="CP402" s="246"/>
      <c r="CQ402" s="246"/>
      <c r="CR402" s="246"/>
      <c r="CS402" s="246"/>
      <c r="CT402" s="246"/>
      <c r="CU402" s="246"/>
      <c r="CV402" s="246"/>
      <c r="CW402" s="246"/>
      <c r="CX402" s="246"/>
      <c r="CY402" s="246"/>
      <c r="CZ402" s="246"/>
    </row>
    <row r="403" s="253" customFormat="true" ht="25.15" customHeight="true" x14ac:dyDescent="0.2">
      <c r="B403" s="2799"/>
      <c r="C403" s="2925" t="s">
        <v>411</v>
      </c>
      <c r="D403" s="2911"/>
      <c r="E403" s="699">
        <v>-0.77693207344304949</v>
      </c>
      <c r="F403" s="598"/>
      <c r="G403" s="598"/>
      <c r="H403" s="2925" t="s">
        <v>268</v>
      </c>
      <c r="I403" s="2911"/>
      <c r="J403" s="700">
        <v>0.66993388083671668</v>
      </c>
      <c r="K403" s="598"/>
      <c r="L403" s="598"/>
      <c r="M403" s="2925" t="s">
        <v>268</v>
      </c>
      <c r="N403" s="2911"/>
      <c r="O403" s="701">
        <v>0.70001500914761383</v>
      </c>
      <c r="P403" s="598"/>
      <c r="Q403" s="598"/>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8"/>
      <c r="BB403" s="350"/>
      <c r="BC403" s="248"/>
      <c r="BD403" s="248"/>
      <c r="BE403" s="248"/>
      <c r="BF403" s="248"/>
      <c r="BG403" s="248"/>
      <c r="BH403" s="248"/>
      <c r="BI403" s="248"/>
      <c r="BJ403" s="248"/>
      <c r="BK403" s="248"/>
      <c r="BL403" s="248"/>
      <c r="BM403" s="248"/>
      <c r="BN403" s="248"/>
      <c r="BO403" s="248"/>
      <c r="BP403" s="248"/>
      <c r="BQ403" s="248"/>
      <c r="BR403" s="248"/>
      <c r="BS403" s="248"/>
      <c r="BT403" s="248"/>
      <c r="BU403" s="248"/>
      <c r="BV403" s="248"/>
      <c r="BW403" s="248"/>
      <c r="BX403" s="248"/>
      <c r="BY403" s="248"/>
      <c r="BZ403" s="249"/>
      <c r="CA403" s="249"/>
      <c r="CB403" s="249"/>
      <c r="CC403" s="249"/>
      <c r="CD403" s="249"/>
      <c r="CE403" s="249"/>
      <c r="CF403" s="249"/>
      <c r="CG403" s="249"/>
      <c r="CH403" s="249"/>
      <c r="CI403" s="249"/>
      <c r="CJ403" s="249"/>
      <c r="CK403" s="249"/>
      <c r="CL403" s="249"/>
      <c r="CM403" s="249"/>
      <c r="CN403" s="249"/>
      <c r="CO403" s="249"/>
      <c r="CP403" s="249"/>
      <c r="CQ403" s="249"/>
      <c r="CR403" s="249"/>
      <c r="CS403" s="249"/>
      <c r="CT403" s="249"/>
      <c r="CU403" s="249"/>
      <c r="CV403" s="249"/>
      <c r="CW403" s="249"/>
      <c r="CX403" s="249"/>
      <c r="CY403" s="249"/>
      <c r="CZ403" s="249"/>
    </row>
    <row r="404" s="253" customFormat="true" ht="25.15" customHeight="true" x14ac:dyDescent="0.2">
      <c r="B404" s="2799"/>
      <c r="C404" s="2925" t="s">
        <v>268</v>
      </c>
      <c r="D404" s="2911"/>
      <c r="E404" s="702">
        <v>0.77259764987447066</v>
      </c>
      <c r="F404" s="598"/>
      <c r="G404" s="598"/>
      <c r="H404" s="2925" t="s">
        <v>412</v>
      </c>
      <c r="I404" s="2911"/>
      <c r="J404" s="703">
        <v>0.66247342508520901</v>
      </c>
      <c r="K404" s="598"/>
      <c r="L404" s="598"/>
      <c r="M404" s="2925" t="s">
        <v>411</v>
      </c>
      <c r="N404" s="2911"/>
      <c r="O404" s="704">
        <v>-0.69320082083972456</v>
      </c>
      <c r="P404" s="598"/>
      <c r="Q404" s="598"/>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8"/>
      <c r="BB404" s="350"/>
      <c r="BC404" s="248"/>
      <c r="BD404" s="248"/>
      <c r="BE404" s="248"/>
      <c r="BF404" s="248"/>
      <c r="BG404" s="248"/>
      <c r="BH404" s="248"/>
      <c r="BI404" s="248"/>
      <c r="BJ404" s="248"/>
      <c r="BK404" s="248"/>
      <c r="BL404" s="248"/>
      <c r="BM404" s="248"/>
      <c r="BN404" s="248"/>
      <c r="BO404" s="248"/>
      <c r="BP404" s="248"/>
      <c r="BQ404" s="248"/>
      <c r="BR404" s="248"/>
      <c r="BS404" s="248"/>
      <c r="BT404" s="248"/>
      <c r="BU404" s="248"/>
      <c r="BV404" s="248"/>
      <c r="BW404" s="248"/>
      <c r="BX404" s="248"/>
      <c r="BY404" s="248"/>
      <c r="BZ404" s="249"/>
      <c r="CA404" s="249"/>
      <c r="CB404" s="249"/>
      <c r="CC404" s="249"/>
      <c r="CD404" s="249"/>
      <c r="CE404" s="249"/>
      <c r="CF404" s="249"/>
      <c r="CG404" s="249"/>
      <c r="CH404" s="249"/>
      <c r="CI404" s="249"/>
      <c r="CJ404" s="249"/>
      <c r="CK404" s="249"/>
      <c r="CL404" s="249"/>
      <c r="CM404" s="249"/>
      <c r="CN404" s="249"/>
      <c r="CO404" s="249"/>
      <c r="CP404" s="249"/>
      <c r="CQ404" s="249"/>
      <c r="CR404" s="249"/>
      <c r="CS404" s="249"/>
      <c r="CT404" s="249"/>
      <c r="CU404" s="249"/>
      <c r="CV404" s="249"/>
      <c r="CW404" s="249"/>
      <c r="CX404" s="249"/>
      <c r="CY404" s="249"/>
      <c r="CZ404" s="249"/>
    </row>
    <row r="405" s="253" customFormat="true" ht="25.15" customHeight="true" x14ac:dyDescent="0.2">
      <c r="B405" s="2799"/>
      <c r="C405" s="2925" t="s">
        <v>269</v>
      </c>
      <c r="D405" s="2911"/>
      <c r="E405" s="702">
        <v>0.7720735199050337</v>
      </c>
      <c r="F405" s="598"/>
      <c r="G405" s="598"/>
      <c r="H405" s="2925" t="s">
        <v>413</v>
      </c>
      <c r="I405" s="2911"/>
      <c r="J405" s="703">
        <v>0.62175205443569614</v>
      </c>
      <c r="K405" s="598"/>
      <c r="L405" s="598"/>
      <c r="M405" s="2925" t="s">
        <v>413</v>
      </c>
      <c r="N405" s="2911"/>
      <c r="O405" s="704">
        <v>0.6676054720291309</v>
      </c>
      <c r="P405" s="598"/>
      <c r="Q405" s="598"/>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8"/>
      <c r="BB405" s="350"/>
      <c r="BC405" s="248"/>
      <c r="BD405" s="248"/>
      <c r="BE405" s="248"/>
      <c r="BF405" s="248"/>
      <c r="BG405" s="248"/>
      <c r="BH405" s="248"/>
      <c r="BI405" s="248"/>
      <c r="BJ405" s="248"/>
      <c r="BK405" s="248"/>
      <c r="BL405" s="248"/>
      <c r="BM405" s="248"/>
      <c r="BN405" s="248"/>
      <c r="BO405" s="248"/>
      <c r="BP405" s="248"/>
      <c r="BQ405" s="248"/>
      <c r="BR405" s="248"/>
      <c r="BS405" s="248"/>
      <c r="BT405" s="248"/>
      <c r="BU405" s="248"/>
      <c r="BV405" s="248"/>
      <c r="BW405" s="248"/>
      <c r="BX405" s="248"/>
      <c r="BY405" s="248"/>
      <c r="BZ405" s="249"/>
      <c r="CA405" s="249"/>
      <c r="CB405" s="249"/>
      <c r="CC405" s="249"/>
      <c r="CD405" s="249"/>
      <c r="CE405" s="249"/>
      <c r="CF405" s="249"/>
      <c r="CG405" s="249"/>
      <c r="CH405" s="249"/>
      <c r="CI405" s="249"/>
      <c r="CJ405" s="249"/>
      <c r="CK405" s="249"/>
      <c r="CL405" s="249"/>
      <c r="CM405" s="249"/>
      <c r="CN405" s="249"/>
      <c r="CO405" s="249"/>
      <c r="CP405" s="249"/>
      <c r="CQ405" s="249"/>
      <c r="CR405" s="249"/>
      <c r="CS405" s="249"/>
      <c r="CT405" s="249"/>
      <c r="CU405" s="249"/>
      <c r="CV405" s="249"/>
      <c r="CW405" s="249"/>
      <c r="CX405" s="249"/>
      <c r="CY405" s="249"/>
      <c r="CZ405" s="249"/>
    </row>
    <row r="406" s="253" customFormat="true" ht="25.15" customHeight="true" x14ac:dyDescent="0.2">
      <c r="B406" s="2799"/>
      <c r="C406" s="2925" t="s">
        <v>413</v>
      </c>
      <c r="D406" s="2911"/>
      <c r="E406" s="702">
        <v>0.71902035512953411</v>
      </c>
      <c r="F406" s="598"/>
      <c r="G406" s="598"/>
      <c r="H406" s="2925" t="s">
        <v>414</v>
      </c>
      <c r="I406" s="2911"/>
      <c r="J406" s="703">
        <v>0.61824567962157451</v>
      </c>
      <c r="K406" s="598"/>
      <c r="L406" s="598"/>
      <c r="M406" s="2925" t="s">
        <v>269</v>
      </c>
      <c r="N406" s="2911"/>
      <c r="O406" s="704">
        <v>0.6103482422755544</v>
      </c>
      <c r="P406" s="598"/>
      <c r="Q406" s="598"/>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8"/>
      <c r="BB406" s="350"/>
      <c r="BC406" s="248"/>
      <c r="BD406" s="248"/>
      <c r="BE406" s="248"/>
      <c r="BF406" s="248"/>
      <c r="BG406" s="248"/>
      <c r="BH406" s="248"/>
      <c r="BI406" s="248"/>
      <c r="BJ406" s="248"/>
      <c r="BK406" s="248"/>
      <c r="BL406" s="248"/>
      <c r="BM406" s="248"/>
      <c r="BN406" s="248"/>
      <c r="BO406" s="248"/>
      <c r="BP406" s="248"/>
      <c r="BQ406" s="248"/>
      <c r="BR406" s="248"/>
      <c r="BS406" s="248"/>
      <c r="BT406" s="248"/>
      <c r="BU406" s="248"/>
      <c r="BV406" s="248"/>
      <c r="BW406" s="248"/>
      <c r="BX406" s="248"/>
      <c r="BY406" s="248"/>
      <c r="BZ406" s="249"/>
      <c r="CA406" s="249"/>
      <c r="CB406" s="249"/>
      <c r="CC406" s="249"/>
      <c r="CD406" s="249"/>
      <c r="CE406" s="249"/>
      <c r="CF406" s="249"/>
      <c r="CG406" s="249"/>
      <c r="CH406" s="249"/>
      <c r="CI406" s="249"/>
      <c r="CJ406" s="249"/>
      <c r="CK406" s="249"/>
      <c r="CL406" s="249"/>
      <c r="CM406" s="249"/>
      <c r="CN406" s="249"/>
      <c r="CO406" s="249"/>
      <c r="CP406" s="249"/>
      <c r="CQ406" s="249"/>
      <c r="CR406" s="249"/>
      <c r="CS406" s="249"/>
      <c r="CT406" s="249"/>
      <c r="CU406" s="249"/>
      <c r="CV406" s="249"/>
      <c r="CW406" s="249"/>
      <c r="CX406" s="249"/>
      <c r="CY406" s="249"/>
      <c r="CZ406" s="249"/>
    </row>
    <row r="407" s="253" customFormat="true" ht="25.15" customHeight="true" x14ac:dyDescent="0.2">
      <c r="B407" s="2799"/>
      <c r="C407" s="2925" t="s">
        <v>412</v>
      </c>
      <c r="D407" s="2911"/>
      <c r="E407" s="702">
        <v>0.65828024859441692</v>
      </c>
      <c r="F407" s="598"/>
      <c r="G407" s="598"/>
      <c r="H407" s="2925" t="s">
        <v>273</v>
      </c>
      <c r="I407" s="2911"/>
      <c r="J407" s="703">
        <v>0.61766729730846492</v>
      </c>
      <c r="K407" s="598"/>
      <c r="L407" s="598"/>
      <c r="M407" s="2925" t="s">
        <v>415</v>
      </c>
      <c r="N407" s="2911"/>
      <c r="O407" s="704">
        <v>0.60706620312669235</v>
      </c>
      <c r="P407" s="598"/>
      <c r="Q407" s="598"/>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8"/>
      <c r="BB407" s="350"/>
      <c r="BC407" s="248"/>
      <c r="BD407" s="248"/>
      <c r="BE407" s="248"/>
      <c r="BF407" s="248"/>
      <c r="BG407" s="248"/>
      <c r="BH407" s="248"/>
      <c r="BI407" s="248"/>
      <c r="BJ407" s="248"/>
      <c r="BK407" s="248"/>
      <c r="BL407" s="248"/>
      <c r="BM407" s="248"/>
      <c r="BN407" s="248"/>
      <c r="BO407" s="248"/>
      <c r="BP407" s="248"/>
      <c r="BQ407" s="248"/>
      <c r="BR407" s="248"/>
      <c r="BS407" s="248"/>
      <c r="BT407" s="248"/>
      <c r="BU407" s="248"/>
      <c r="BV407" s="248"/>
      <c r="BW407" s="248"/>
      <c r="BX407" s="248"/>
      <c r="BY407" s="248"/>
      <c r="BZ407" s="249"/>
      <c r="CA407" s="249"/>
      <c r="CB407" s="249"/>
      <c r="CC407" s="249"/>
      <c r="CD407" s="249"/>
      <c r="CE407" s="249"/>
      <c r="CF407" s="249"/>
      <c r="CG407" s="249"/>
      <c r="CH407" s="249"/>
      <c r="CI407" s="249"/>
      <c r="CJ407" s="249"/>
      <c r="CK407" s="249"/>
      <c r="CL407" s="249"/>
      <c r="CM407" s="249"/>
      <c r="CN407" s="249"/>
      <c r="CO407" s="249"/>
      <c r="CP407" s="249"/>
      <c r="CQ407" s="249"/>
      <c r="CR407" s="249"/>
      <c r="CS407" s="249"/>
      <c r="CT407" s="249"/>
      <c r="CU407" s="249"/>
      <c r="CV407" s="249"/>
      <c r="CW407" s="249"/>
      <c r="CX407" s="249"/>
      <c r="CY407" s="249"/>
      <c r="CZ407" s="249"/>
    </row>
    <row r="408" s="253" customFormat="true" ht="25.15" customHeight="true" x14ac:dyDescent="0.2">
      <c r="B408" s="2799"/>
      <c r="C408" s="2925" t="s">
        <v>416</v>
      </c>
      <c r="D408" s="2911"/>
      <c r="E408" s="702">
        <v>0.65639953477348145</v>
      </c>
      <c r="F408" s="598"/>
      <c r="G408" s="598"/>
      <c r="H408" s="2925" t="s">
        <v>417</v>
      </c>
      <c r="I408" s="2911"/>
      <c r="J408" s="703">
        <v>-0.5921972735796377</v>
      </c>
      <c r="K408" s="598"/>
      <c r="L408" s="598"/>
      <c r="M408" s="2925" t="s">
        <v>418</v>
      </c>
      <c r="N408" s="2911"/>
      <c r="O408" s="704">
        <v>0.57562589725447666</v>
      </c>
      <c r="P408" s="598"/>
      <c r="Q408" s="598"/>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8"/>
      <c r="BB408" s="350"/>
      <c r="BC408" s="248"/>
      <c r="BD408" s="248"/>
      <c r="BE408" s="248"/>
      <c r="BF408" s="248"/>
      <c r="BG408" s="248"/>
      <c r="BH408" s="248"/>
      <c r="BI408" s="248"/>
      <c r="BJ408" s="248"/>
      <c r="BK408" s="248"/>
      <c r="BL408" s="248"/>
      <c r="BM408" s="248"/>
      <c r="BN408" s="248"/>
      <c r="BO408" s="248"/>
      <c r="BP408" s="248"/>
      <c r="BQ408" s="248"/>
      <c r="BR408" s="248"/>
      <c r="BS408" s="248"/>
      <c r="BT408" s="248"/>
      <c r="BU408" s="248"/>
      <c r="BV408" s="248"/>
      <c r="BW408" s="248"/>
      <c r="BX408" s="248"/>
      <c r="BY408" s="248"/>
      <c r="BZ408" s="249"/>
      <c r="CA408" s="249"/>
      <c r="CB408" s="249"/>
      <c r="CC408" s="249"/>
      <c r="CD408" s="249"/>
      <c r="CE408" s="249"/>
      <c r="CF408" s="249"/>
      <c r="CG408" s="249"/>
      <c r="CH408" s="249"/>
      <c r="CI408" s="249"/>
      <c r="CJ408" s="249"/>
      <c r="CK408" s="249"/>
      <c r="CL408" s="249"/>
      <c r="CM408" s="249"/>
      <c r="CN408" s="249"/>
      <c r="CO408" s="249"/>
      <c r="CP408" s="249"/>
      <c r="CQ408" s="249"/>
      <c r="CR408" s="249"/>
      <c r="CS408" s="249"/>
      <c r="CT408" s="249"/>
      <c r="CU408" s="249"/>
      <c r="CV408" s="249"/>
      <c r="CW408" s="249"/>
      <c r="CX408" s="249"/>
      <c r="CY408" s="249"/>
      <c r="CZ408" s="249"/>
    </row>
    <row r="409" s="253" customFormat="true" ht="25.15" customHeight="true" x14ac:dyDescent="0.2">
      <c r="B409" s="2799"/>
      <c r="C409" s="2925" t="s">
        <v>417</v>
      </c>
      <c r="D409" s="2911"/>
      <c r="E409" s="702">
        <v>-0.64937929402471151</v>
      </c>
      <c r="F409" s="598"/>
      <c r="G409" s="598"/>
      <c r="H409" s="2925" t="s">
        <v>269</v>
      </c>
      <c r="I409" s="2911"/>
      <c r="J409" s="703">
        <v>0.58169182905072514</v>
      </c>
      <c r="K409" s="598"/>
      <c r="L409" s="598"/>
      <c r="M409" s="2925" t="s">
        <v>419</v>
      </c>
      <c r="N409" s="2911"/>
      <c r="O409" s="704">
        <v>-0.53507666623724814</v>
      </c>
      <c r="P409" s="598"/>
      <c r="Q409" s="598"/>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8"/>
      <c r="BB409" s="350"/>
      <c r="BC409" s="248"/>
      <c r="BD409" s="248"/>
      <c r="BE409" s="248"/>
      <c r="BF409" s="248"/>
      <c r="BG409" s="248"/>
      <c r="BH409" s="248"/>
      <c r="BI409" s="248"/>
      <c r="BJ409" s="248"/>
      <c r="BK409" s="248"/>
      <c r="BL409" s="248"/>
      <c r="BM409" s="248"/>
      <c r="BN409" s="248"/>
      <c r="BO409" s="248"/>
      <c r="BP409" s="248"/>
      <c r="BQ409" s="248"/>
      <c r="BR409" s="248"/>
      <c r="BS409" s="248"/>
      <c r="BT409" s="248"/>
      <c r="BU409" s="248"/>
      <c r="BV409" s="248"/>
      <c r="BW409" s="248"/>
      <c r="BX409" s="248"/>
      <c r="BY409" s="248"/>
      <c r="BZ409" s="249"/>
      <c r="CA409" s="249"/>
      <c r="CB409" s="249"/>
      <c r="CC409" s="249"/>
      <c r="CD409" s="249"/>
      <c r="CE409" s="249"/>
      <c r="CF409" s="249"/>
      <c r="CG409" s="249"/>
      <c r="CH409" s="249"/>
      <c r="CI409" s="249"/>
      <c r="CJ409" s="249"/>
      <c r="CK409" s="249"/>
      <c r="CL409" s="249"/>
      <c r="CM409" s="249"/>
      <c r="CN409" s="249"/>
      <c r="CO409" s="249"/>
      <c r="CP409" s="249"/>
      <c r="CQ409" s="249"/>
      <c r="CR409" s="249"/>
      <c r="CS409" s="249"/>
      <c r="CT409" s="249"/>
      <c r="CU409" s="249"/>
      <c r="CV409" s="249"/>
      <c r="CW409" s="249"/>
      <c r="CX409" s="249"/>
      <c r="CY409" s="249"/>
      <c r="CZ409" s="249"/>
    </row>
    <row r="410" s="253" customFormat="true" ht="25.15" customHeight="true" x14ac:dyDescent="0.2">
      <c r="B410" s="2799"/>
      <c r="C410" s="2925" t="s">
        <v>420</v>
      </c>
      <c r="D410" s="2911"/>
      <c r="E410" s="702">
        <v>0.62794223306716768</v>
      </c>
      <c r="F410" s="598"/>
      <c r="G410" s="598"/>
      <c r="H410" s="2925" t="s">
        <v>411</v>
      </c>
      <c r="I410" s="2911"/>
      <c r="J410" s="703">
        <v>-0.57397546220511897</v>
      </c>
      <c r="K410" s="598"/>
      <c r="L410" s="598"/>
      <c r="M410" s="2925" t="s">
        <v>421</v>
      </c>
      <c r="N410" s="2911"/>
      <c r="O410" s="704">
        <v>0.53337828389689979</v>
      </c>
      <c r="P410" s="598"/>
      <c r="Q410" s="598"/>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8"/>
      <c r="BB410" s="350"/>
      <c r="BC410" s="248"/>
      <c r="BD410" s="248"/>
      <c r="BE410" s="248"/>
      <c r="BF410" s="248"/>
      <c r="BG410" s="248"/>
      <c r="BH410" s="248"/>
      <c r="BI410" s="248"/>
      <c r="BJ410" s="248"/>
      <c r="BK410" s="248"/>
      <c r="BL410" s="248"/>
      <c r="BM410" s="248"/>
      <c r="BN410" s="248"/>
      <c r="BO410" s="248"/>
      <c r="BP410" s="248"/>
      <c r="BQ410" s="248"/>
      <c r="BR410" s="248"/>
      <c r="BS410" s="248"/>
      <c r="BT410" s="248"/>
      <c r="BU410" s="248"/>
      <c r="BV410" s="248"/>
      <c r="BW410" s="248"/>
      <c r="BX410" s="248"/>
      <c r="BY410" s="248"/>
      <c r="BZ410" s="249"/>
      <c r="CA410" s="249"/>
      <c r="CB410" s="249"/>
      <c r="CC410" s="249"/>
      <c r="CD410" s="249"/>
      <c r="CE410" s="249"/>
      <c r="CF410" s="249"/>
      <c r="CG410" s="249"/>
      <c r="CH410" s="249"/>
      <c r="CI410" s="249"/>
      <c r="CJ410" s="249"/>
      <c r="CK410" s="249"/>
      <c r="CL410" s="249"/>
      <c r="CM410" s="249"/>
      <c r="CN410" s="249"/>
      <c r="CO410" s="249"/>
      <c r="CP410" s="249"/>
      <c r="CQ410" s="249"/>
      <c r="CR410" s="249"/>
      <c r="CS410" s="249"/>
      <c r="CT410" s="249"/>
      <c r="CU410" s="249"/>
      <c r="CV410" s="249"/>
      <c r="CW410" s="249"/>
      <c r="CX410" s="249"/>
      <c r="CY410" s="249"/>
      <c r="CZ410" s="249"/>
    </row>
    <row r="411" s="253" customFormat="true" ht="25.15" customHeight="true" x14ac:dyDescent="0.2">
      <c r="B411" s="2799"/>
      <c r="C411" s="2925" t="s">
        <v>421</v>
      </c>
      <c r="D411" s="2911"/>
      <c r="E411" s="702">
        <v>0.62730275820111747</v>
      </c>
      <c r="F411" s="598"/>
      <c r="G411" s="598"/>
      <c r="H411" s="2925" t="s">
        <v>420</v>
      </c>
      <c r="I411" s="2911"/>
      <c r="J411" s="703">
        <v>0.55470330232133747</v>
      </c>
      <c r="K411" s="598"/>
      <c r="L411" s="598"/>
      <c r="M411" s="2925" t="s">
        <v>414</v>
      </c>
      <c r="N411" s="2911"/>
      <c r="O411" s="704">
        <v>0.50614627750167895</v>
      </c>
      <c r="P411" s="598"/>
      <c r="Q411" s="598"/>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8"/>
      <c r="BB411" s="350"/>
      <c r="BC411" s="248"/>
      <c r="BD411" s="248"/>
      <c r="BE411" s="248"/>
      <c r="BF411" s="248"/>
      <c r="BG411" s="248"/>
      <c r="BH411" s="248"/>
      <c r="BI411" s="248"/>
      <c r="BJ411" s="248"/>
      <c r="BK411" s="248"/>
      <c r="BL411" s="248"/>
      <c r="BM411" s="248"/>
      <c r="BN411" s="248"/>
      <c r="BO411" s="248"/>
      <c r="BP411" s="248"/>
      <c r="BQ411" s="248"/>
      <c r="BR411" s="248"/>
      <c r="BS411" s="248"/>
      <c r="BT411" s="248"/>
      <c r="BU411" s="248"/>
      <c r="BV411" s="248"/>
      <c r="BW411" s="248"/>
      <c r="BX411" s="248"/>
      <c r="BY411" s="248"/>
      <c r="BZ411" s="249"/>
      <c r="CA411" s="249"/>
      <c r="CB411" s="249"/>
      <c r="CC411" s="249"/>
      <c r="CD411" s="249"/>
      <c r="CE411" s="249"/>
      <c r="CF411" s="249"/>
      <c r="CG411" s="249"/>
      <c r="CH411" s="249"/>
      <c r="CI411" s="249"/>
      <c r="CJ411" s="249"/>
      <c r="CK411" s="249"/>
      <c r="CL411" s="249"/>
      <c r="CM411" s="249"/>
      <c r="CN411" s="249"/>
      <c r="CO411" s="249"/>
      <c r="CP411" s="249"/>
      <c r="CQ411" s="249"/>
      <c r="CR411" s="249"/>
      <c r="CS411" s="249"/>
      <c r="CT411" s="249"/>
      <c r="CU411" s="249"/>
      <c r="CV411" s="249"/>
      <c r="CW411" s="249"/>
      <c r="CX411" s="249"/>
      <c r="CY411" s="249"/>
      <c r="CZ411" s="249"/>
    </row>
    <row r="412" s="253" customFormat="true" ht="25.15" customHeight="true" x14ac:dyDescent="0.2">
      <c r="B412" s="2799"/>
      <c r="C412" s="2925" t="s">
        <v>273</v>
      </c>
      <c r="D412" s="2911"/>
      <c r="E412" s="702">
        <v>0.59366585205619982</v>
      </c>
      <c r="F412" s="598"/>
      <c r="G412" s="598"/>
      <c r="H412" s="2925" t="s">
        <v>416</v>
      </c>
      <c r="I412" s="2911"/>
      <c r="J412" s="703">
        <v>0.53114552534271142</v>
      </c>
      <c r="K412" s="598"/>
      <c r="L412" s="598"/>
      <c r="M412" s="2925" t="s">
        <v>422</v>
      </c>
      <c r="N412" s="2911"/>
      <c r="O412" s="704">
        <v>0.49964204810618468</v>
      </c>
      <c r="P412" s="598"/>
      <c r="Q412" s="598"/>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8"/>
      <c r="BB412" s="350"/>
      <c r="BC412" s="248"/>
      <c r="BD412" s="248"/>
      <c r="BE412" s="248"/>
      <c r="BF412" s="248"/>
      <c r="BG412" s="248"/>
      <c r="BH412" s="248"/>
      <c r="BI412" s="248"/>
      <c r="BJ412" s="248"/>
      <c r="BK412" s="248"/>
      <c r="BL412" s="248"/>
      <c r="BM412" s="248"/>
      <c r="BN412" s="248"/>
      <c r="BO412" s="248"/>
      <c r="BP412" s="248"/>
      <c r="BQ412" s="248"/>
      <c r="BR412" s="248"/>
      <c r="BS412" s="248"/>
      <c r="BT412" s="248"/>
      <c r="BU412" s="248"/>
      <c r="BV412" s="248"/>
      <c r="BW412" s="248"/>
      <c r="BX412" s="248"/>
      <c r="BY412" s="248"/>
      <c r="BZ412" s="249"/>
      <c r="CA412" s="249"/>
      <c r="CB412" s="249"/>
      <c r="CC412" s="249"/>
      <c r="CD412" s="249"/>
      <c r="CE412" s="249"/>
      <c r="CF412" s="249"/>
      <c r="CG412" s="249"/>
      <c r="CH412" s="249"/>
      <c r="CI412" s="249"/>
      <c r="CJ412" s="249"/>
      <c r="CK412" s="249"/>
      <c r="CL412" s="249"/>
      <c r="CM412" s="249"/>
      <c r="CN412" s="249"/>
      <c r="CO412" s="249"/>
      <c r="CP412" s="249"/>
      <c r="CQ412" s="249"/>
      <c r="CR412" s="249"/>
      <c r="CS412" s="249"/>
      <c r="CT412" s="249"/>
      <c r="CU412" s="249"/>
      <c r="CV412" s="249"/>
      <c r="CW412" s="249"/>
      <c r="CX412" s="249"/>
      <c r="CY412" s="249"/>
      <c r="CZ412" s="249"/>
    </row>
    <row r="413" s="253" customFormat="true" ht="25.15" customHeight="true" x14ac:dyDescent="0.2">
      <c r="B413" s="2799"/>
      <c r="C413" s="2925" t="s">
        <v>422</v>
      </c>
      <c r="D413" s="2911"/>
      <c r="E413" s="702">
        <v>0.59243525032721156</v>
      </c>
      <c r="F413" s="598"/>
      <c r="G413" s="598"/>
      <c r="H413" s="2925" t="s">
        <v>423</v>
      </c>
      <c r="I413" s="2911"/>
      <c r="J413" s="703">
        <v>0.52995044508917288</v>
      </c>
      <c r="K413" s="598"/>
      <c r="L413" s="598"/>
      <c r="M413" s="2925" t="s">
        <v>416</v>
      </c>
      <c r="N413" s="2911"/>
      <c r="O413" s="704">
        <v>0.494052209215742</v>
      </c>
      <c r="P413" s="598"/>
      <c r="Q413" s="598"/>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8"/>
      <c r="BB413" s="350"/>
      <c r="BC413" s="248"/>
      <c r="BD413" s="248"/>
      <c r="BE413" s="248"/>
      <c r="BF413" s="248"/>
      <c r="BG413" s="248"/>
      <c r="BH413" s="248"/>
      <c r="BI413" s="248"/>
      <c r="BJ413" s="248"/>
      <c r="BK413" s="248"/>
      <c r="BL413" s="248"/>
      <c r="BM413" s="248"/>
      <c r="BN413" s="248"/>
      <c r="BO413" s="248"/>
      <c r="BP413" s="248"/>
      <c r="BQ413" s="248"/>
      <c r="BR413" s="248"/>
      <c r="BS413" s="248"/>
      <c r="BT413" s="248"/>
      <c r="BU413" s="248"/>
      <c r="BV413" s="248"/>
      <c r="BW413" s="248"/>
      <c r="BX413" s="248"/>
      <c r="BY413" s="248"/>
      <c r="BZ413" s="249"/>
      <c r="CA413" s="249"/>
      <c r="CB413" s="249"/>
      <c r="CC413" s="249"/>
      <c r="CD413" s="249"/>
      <c r="CE413" s="249"/>
      <c r="CF413" s="249"/>
      <c r="CG413" s="249"/>
      <c r="CH413" s="249"/>
      <c r="CI413" s="249"/>
      <c r="CJ413" s="249"/>
      <c r="CK413" s="249"/>
      <c r="CL413" s="249"/>
      <c r="CM413" s="249"/>
      <c r="CN413" s="249"/>
      <c r="CO413" s="249"/>
      <c r="CP413" s="249"/>
      <c r="CQ413" s="249"/>
      <c r="CR413" s="249"/>
      <c r="CS413" s="249"/>
      <c r="CT413" s="249"/>
      <c r="CU413" s="249"/>
      <c r="CV413" s="249"/>
      <c r="CW413" s="249"/>
      <c r="CX413" s="249"/>
      <c r="CY413" s="249"/>
      <c r="CZ413" s="249"/>
    </row>
    <row r="414" s="253" customFormat="true" ht="25.15" customHeight="true" x14ac:dyDescent="0.2">
      <c r="B414" s="2799"/>
      <c r="C414" s="2925" t="s">
        <v>424</v>
      </c>
      <c r="D414" s="2911"/>
      <c r="E414" s="702">
        <v>0.55442533492365342</v>
      </c>
      <c r="F414" s="598"/>
      <c r="G414" s="598"/>
      <c r="H414" s="2925" t="s">
        <v>425</v>
      </c>
      <c r="I414" s="2911"/>
      <c r="J414" s="703">
        <v>0.52891910811814213</v>
      </c>
      <c r="K414" s="598"/>
      <c r="L414" s="598"/>
      <c r="M414" s="2925" t="s">
        <v>420</v>
      </c>
      <c r="N414" s="2911"/>
      <c r="O414" s="704">
        <v>0.49225673457392294</v>
      </c>
      <c r="P414" s="598"/>
      <c r="Q414" s="598"/>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8"/>
      <c r="BB414" s="350"/>
      <c r="BC414" s="248"/>
      <c r="BD414" s="248"/>
      <c r="BE414" s="248"/>
      <c r="BF414" s="248"/>
      <c r="BG414" s="248"/>
      <c r="BH414" s="248"/>
      <c r="BI414" s="248"/>
      <c r="BJ414" s="248"/>
      <c r="BK414" s="248"/>
      <c r="BL414" s="248"/>
      <c r="BM414" s="248"/>
      <c r="BN414" s="248"/>
      <c r="BO414" s="248"/>
      <c r="BP414" s="248"/>
      <c r="BQ414" s="248"/>
      <c r="BR414" s="248"/>
      <c r="BS414" s="248"/>
      <c r="BT414" s="248"/>
      <c r="BU414" s="248"/>
      <c r="BV414" s="248"/>
      <c r="BW414" s="248"/>
      <c r="BX414" s="248"/>
      <c r="BY414" s="248"/>
      <c r="BZ414" s="249"/>
      <c r="CA414" s="249"/>
      <c r="CB414" s="249"/>
      <c r="CC414" s="249"/>
      <c r="CD414" s="249"/>
      <c r="CE414" s="249"/>
      <c r="CF414" s="249"/>
      <c r="CG414" s="249"/>
      <c r="CH414" s="249"/>
      <c r="CI414" s="249"/>
      <c r="CJ414" s="249"/>
      <c r="CK414" s="249"/>
      <c r="CL414" s="249"/>
      <c r="CM414" s="249"/>
      <c r="CN414" s="249"/>
      <c r="CO414" s="249"/>
      <c r="CP414" s="249"/>
      <c r="CQ414" s="249"/>
      <c r="CR414" s="249"/>
      <c r="CS414" s="249"/>
      <c r="CT414" s="249"/>
      <c r="CU414" s="249"/>
      <c r="CV414" s="249"/>
      <c r="CW414" s="249"/>
      <c r="CX414" s="249"/>
      <c r="CY414" s="249"/>
      <c r="CZ414" s="249"/>
    </row>
    <row r="415" s="253" customFormat="true" ht="25.15" customHeight="true" x14ac:dyDescent="0.2">
      <c r="B415" s="2799"/>
      <c r="C415" s="2925" t="s">
        <v>419</v>
      </c>
      <c r="D415" s="2911"/>
      <c r="E415" s="702">
        <v>-0.5467474320274337</v>
      </c>
      <c r="F415" s="598"/>
      <c r="G415" s="598"/>
      <c r="H415" s="2925" t="s">
        <v>426</v>
      </c>
      <c r="I415" s="2911"/>
      <c r="J415" s="703">
        <v>0.51968241154463291</v>
      </c>
      <c r="K415" s="598"/>
      <c r="L415" s="598"/>
      <c r="M415" s="2925" t="s">
        <v>273</v>
      </c>
      <c r="N415" s="2911"/>
      <c r="O415" s="704">
        <v>0.48314702113906915</v>
      </c>
      <c r="P415" s="598"/>
      <c r="Q415" s="598"/>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8"/>
      <c r="BB415" s="350"/>
      <c r="BC415" s="248"/>
      <c r="BD415" s="248"/>
      <c r="BE415" s="248"/>
      <c r="BF415" s="248"/>
      <c r="BG415" s="248"/>
      <c r="BH415" s="248"/>
      <c r="BI415" s="248"/>
      <c r="BJ415" s="248"/>
      <c r="BK415" s="248"/>
      <c r="BL415" s="248"/>
      <c r="BM415" s="248"/>
      <c r="BN415" s="248"/>
      <c r="BO415" s="248"/>
      <c r="BP415" s="248"/>
      <c r="BQ415" s="248"/>
      <c r="BR415" s="248"/>
      <c r="BS415" s="248"/>
      <c r="BT415" s="248"/>
      <c r="BU415" s="248"/>
      <c r="BV415" s="248"/>
      <c r="BW415" s="248"/>
      <c r="BX415" s="248"/>
      <c r="BY415" s="248"/>
      <c r="BZ415" s="249"/>
      <c r="CA415" s="249"/>
      <c r="CB415" s="249"/>
      <c r="CC415" s="249"/>
      <c r="CD415" s="249"/>
      <c r="CE415" s="249"/>
      <c r="CF415" s="249"/>
      <c r="CG415" s="249"/>
      <c r="CH415" s="249"/>
      <c r="CI415" s="249"/>
      <c r="CJ415" s="249"/>
      <c r="CK415" s="249"/>
      <c r="CL415" s="249"/>
      <c r="CM415" s="249"/>
      <c r="CN415" s="249"/>
      <c r="CO415" s="249"/>
      <c r="CP415" s="249"/>
      <c r="CQ415" s="249"/>
      <c r="CR415" s="249"/>
      <c r="CS415" s="249"/>
      <c r="CT415" s="249"/>
      <c r="CU415" s="249"/>
      <c r="CV415" s="249"/>
      <c r="CW415" s="249"/>
      <c r="CX415" s="249"/>
      <c r="CY415" s="249"/>
      <c r="CZ415" s="249"/>
    </row>
    <row r="416" s="253" customFormat="true" ht="25.15" customHeight="true" x14ac:dyDescent="0.2">
      <c r="B416" s="2799"/>
      <c r="C416" s="2925" t="s">
        <v>418</v>
      </c>
      <c r="D416" s="2911"/>
      <c r="E416" s="702">
        <v>0.53902239518516737</v>
      </c>
      <c r="F416" s="598"/>
      <c r="G416" s="598"/>
      <c r="H416" s="2925" t="s">
        <v>427</v>
      </c>
      <c r="I416" s="2911"/>
      <c r="J416" s="703">
        <v>0.51214318193292507</v>
      </c>
      <c r="K416" s="598"/>
      <c r="L416" s="598"/>
      <c r="M416" s="2925" t="s">
        <v>425</v>
      </c>
      <c r="N416" s="2911"/>
      <c r="O416" s="704">
        <v>0.47877974502138437</v>
      </c>
      <c r="P416" s="598"/>
      <c r="Q416" s="598"/>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8"/>
      <c r="BB416" s="350"/>
      <c r="BC416" s="248"/>
      <c r="BD416" s="248"/>
      <c r="BE416" s="248"/>
      <c r="BF416" s="248"/>
      <c r="BG416" s="248"/>
      <c r="BH416" s="248"/>
      <c r="BI416" s="248"/>
      <c r="BJ416" s="248"/>
      <c r="BK416" s="248"/>
      <c r="BL416" s="248"/>
      <c r="BM416" s="248"/>
      <c r="BN416" s="248"/>
      <c r="BO416" s="248"/>
      <c r="BP416" s="248"/>
      <c r="BQ416" s="248"/>
      <c r="BR416" s="248"/>
      <c r="BS416" s="248"/>
      <c r="BT416" s="248"/>
      <c r="BU416" s="248"/>
      <c r="BV416" s="248"/>
      <c r="BW416" s="248"/>
      <c r="BX416" s="248"/>
      <c r="BY416" s="248"/>
      <c r="BZ416" s="249"/>
      <c r="CA416" s="249"/>
      <c r="CB416" s="249"/>
      <c r="CC416" s="249"/>
      <c r="CD416" s="249"/>
      <c r="CE416" s="249"/>
      <c r="CF416" s="249"/>
      <c r="CG416" s="249"/>
      <c r="CH416" s="249"/>
      <c r="CI416" s="249"/>
      <c r="CJ416" s="249"/>
      <c r="CK416" s="249"/>
      <c r="CL416" s="249"/>
      <c r="CM416" s="249"/>
      <c r="CN416" s="249"/>
      <c r="CO416" s="249"/>
      <c r="CP416" s="249"/>
      <c r="CQ416" s="249"/>
      <c r="CR416" s="249"/>
      <c r="CS416" s="249"/>
      <c r="CT416" s="249"/>
      <c r="CU416" s="249"/>
      <c r="CV416" s="249"/>
      <c r="CW416" s="249"/>
      <c r="CX416" s="249"/>
      <c r="CY416" s="249"/>
      <c r="CZ416" s="249"/>
    </row>
    <row r="417" s="253" customFormat="true" ht="25.15" customHeight="true" x14ac:dyDescent="0.2">
      <c r="B417" s="2799"/>
      <c r="C417" s="2925" t="s">
        <v>415</v>
      </c>
      <c r="D417" s="2911"/>
      <c r="E417" s="702">
        <v>0.53680749923023763</v>
      </c>
      <c r="F417" s="598"/>
      <c r="G417" s="598"/>
      <c r="H417" s="2925" t="s">
        <v>421</v>
      </c>
      <c r="I417" s="2911"/>
      <c r="J417" s="703">
        <v>0.4858044830968995</v>
      </c>
      <c r="K417" s="598"/>
      <c r="L417" s="598"/>
      <c r="M417" s="2925" t="s">
        <v>412</v>
      </c>
      <c r="N417" s="2911"/>
      <c r="O417" s="704">
        <v>0.42248210121219754</v>
      </c>
      <c r="P417" s="598"/>
      <c r="Q417" s="598"/>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8"/>
      <c r="BB417" s="350"/>
      <c r="BC417" s="248"/>
      <c r="BD417" s="248"/>
      <c r="BE417" s="248"/>
      <c r="BF417" s="248"/>
      <c r="BG417" s="248"/>
      <c r="BH417" s="248"/>
      <c r="BI417" s="248"/>
      <c r="BJ417" s="248"/>
      <c r="BK417" s="248"/>
      <c r="BL417" s="248"/>
      <c r="BM417" s="248"/>
      <c r="BN417" s="248"/>
      <c r="BO417" s="248"/>
      <c r="BP417" s="248"/>
      <c r="BQ417" s="248"/>
      <c r="BR417" s="248"/>
      <c r="BS417" s="248"/>
      <c r="BT417" s="248"/>
      <c r="BU417" s="248"/>
      <c r="BV417" s="248"/>
      <c r="BW417" s="248"/>
      <c r="BX417" s="248"/>
      <c r="BY417" s="248"/>
      <c r="BZ417" s="249"/>
      <c r="CA417" s="249"/>
      <c r="CB417" s="249"/>
      <c r="CC417" s="249"/>
      <c r="CD417" s="249"/>
      <c r="CE417" s="249"/>
      <c r="CF417" s="249"/>
      <c r="CG417" s="249"/>
      <c r="CH417" s="249"/>
      <c r="CI417" s="249"/>
      <c r="CJ417" s="249"/>
      <c r="CK417" s="249"/>
      <c r="CL417" s="249"/>
      <c r="CM417" s="249"/>
      <c r="CN417" s="249"/>
      <c r="CO417" s="249"/>
      <c r="CP417" s="249"/>
      <c r="CQ417" s="249"/>
      <c r="CR417" s="249"/>
      <c r="CS417" s="249"/>
      <c r="CT417" s="249"/>
      <c r="CU417" s="249"/>
      <c r="CV417" s="249"/>
      <c r="CW417" s="249"/>
      <c r="CX417" s="249"/>
      <c r="CY417" s="249"/>
      <c r="CZ417" s="249"/>
    </row>
    <row r="418" s="253" customFormat="true" ht="25.15" customHeight="true" x14ac:dyDescent="0.2">
      <c r="B418" s="2799"/>
      <c r="C418" s="2925" t="s">
        <v>425</v>
      </c>
      <c r="D418" s="2911"/>
      <c r="E418" s="702">
        <v>0.5367545676355211</v>
      </c>
      <c r="F418" s="598"/>
      <c r="G418" s="598"/>
      <c r="H418" s="2925" t="s">
        <v>422</v>
      </c>
      <c r="I418" s="2911"/>
      <c r="J418" s="703">
        <v>0.47740216926061835</v>
      </c>
      <c r="K418" s="598"/>
      <c r="L418" s="598"/>
      <c r="M418" s="2925" t="s">
        <v>423</v>
      </c>
      <c r="N418" s="2911"/>
      <c r="O418" s="704">
        <v>0.40315405410348509</v>
      </c>
      <c r="P418" s="598"/>
      <c r="Q418" s="598"/>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8"/>
      <c r="BB418" s="350"/>
      <c r="BC418" s="248"/>
      <c r="BD418" s="248"/>
      <c r="BE418" s="248"/>
      <c r="BF418" s="248"/>
      <c r="BG418" s="248"/>
      <c r="BH418" s="248"/>
      <c r="BI418" s="248"/>
      <c r="BJ418" s="248"/>
      <c r="BK418" s="248"/>
      <c r="BL418" s="248"/>
      <c r="BM418" s="248"/>
      <c r="BN418" s="248"/>
      <c r="BO418" s="248"/>
      <c r="BP418" s="248"/>
      <c r="BQ418" s="248"/>
      <c r="BR418" s="248"/>
      <c r="BS418" s="248"/>
      <c r="BT418" s="248"/>
      <c r="BU418" s="248"/>
      <c r="BV418" s="248"/>
      <c r="BW418" s="248"/>
      <c r="BX418" s="248"/>
      <c r="BY418" s="248"/>
      <c r="BZ418" s="249"/>
      <c r="CA418" s="249"/>
      <c r="CB418" s="249"/>
      <c r="CC418" s="249"/>
      <c r="CD418" s="249"/>
      <c r="CE418" s="249"/>
      <c r="CF418" s="249"/>
      <c r="CG418" s="249"/>
      <c r="CH418" s="249"/>
      <c r="CI418" s="249"/>
      <c r="CJ418" s="249"/>
      <c r="CK418" s="249"/>
      <c r="CL418" s="249"/>
      <c r="CM418" s="249"/>
      <c r="CN418" s="249"/>
      <c r="CO418" s="249"/>
      <c r="CP418" s="249"/>
      <c r="CQ418" s="249"/>
      <c r="CR418" s="249"/>
      <c r="CS418" s="249"/>
      <c r="CT418" s="249"/>
      <c r="CU418" s="249"/>
      <c r="CV418" s="249"/>
      <c r="CW418" s="249"/>
      <c r="CX418" s="249"/>
      <c r="CY418" s="249"/>
      <c r="CZ418" s="249"/>
    </row>
    <row r="419" s="253" customFormat="true" ht="25.15" customHeight="true" x14ac:dyDescent="0.2">
      <c r="B419" s="2799"/>
      <c r="C419" s="2925" t="s">
        <v>428</v>
      </c>
      <c r="D419" s="2911"/>
      <c r="E419" s="702">
        <v>-0.50851847301926334</v>
      </c>
      <c r="F419" s="598"/>
      <c r="G419" s="598"/>
      <c r="H419" s="2925" t="s">
        <v>429</v>
      </c>
      <c r="I419" s="2911"/>
      <c r="J419" s="703">
        <v>0.44404060090322367</v>
      </c>
      <c r="K419" s="598"/>
      <c r="L419" s="598"/>
      <c r="M419" s="2925" t="s">
        <v>274</v>
      </c>
      <c r="N419" s="2911"/>
      <c r="O419" s="704">
        <v>0.36463812504988141</v>
      </c>
      <c r="P419" s="598"/>
      <c r="Q419" s="598"/>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8"/>
      <c r="BB419" s="350"/>
      <c r="BC419" s="248"/>
      <c r="BD419" s="248"/>
      <c r="BE419" s="248"/>
      <c r="BF419" s="248"/>
      <c r="BG419" s="248"/>
      <c r="BH419" s="248"/>
      <c r="BI419" s="248"/>
      <c r="BJ419" s="248"/>
      <c r="BK419" s="248"/>
      <c r="BL419" s="248"/>
      <c r="BM419" s="248"/>
      <c r="BN419" s="248"/>
      <c r="BO419" s="248"/>
      <c r="BP419" s="248"/>
      <c r="BQ419" s="248"/>
      <c r="BR419" s="248"/>
      <c r="BS419" s="248"/>
      <c r="BT419" s="248"/>
      <c r="BU419" s="248"/>
      <c r="BV419" s="248"/>
      <c r="BW419" s="248"/>
      <c r="BX419" s="248"/>
      <c r="BY419" s="248"/>
      <c r="BZ419" s="249"/>
      <c r="CA419" s="249"/>
      <c r="CB419" s="249"/>
      <c r="CC419" s="249"/>
      <c r="CD419" s="249"/>
      <c r="CE419" s="249"/>
      <c r="CF419" s="249"/>
      <c r="CG419" s="249"/>
      <c r="CH419" s="249"/>
      <c r="CI419" s="249"/>
      <c r="CJ419" s="249"/>
      <c r="CK419" s="249"/>
      <c r="CL419" s="249"/>
      <c r="CM419" s="249"/>
      <c r="CN419" s="249"/>
      <c r="CO419" s="249"/>
      <c r="CP419" s="249"/>
      <c r="CQ419" s="249"/>
      <c r="CR419" s="249"/>
      <c r="CS419" s="249"/>
      <c r="CT419" s="249"/>
      <c r="CU419" s="249"/>
      <c r="CV419" s="249"/>
      <c r="CW419" s="249"/>
      <c r="CX419" s="249"/>
      <c r="CY419" s="249"/>
      <c r="CZ419" s="249"/>
    </row>
    <row r="420" s="253" customFormat="true" ht="25.15" customHeight="true" x14ac:dyDescent="0.2">
      <c r="B420" s="2799"/>
      <c r="C420" s="2925" t="s">
        <v>423</v>
      </c>
      <c r="D420" s="2911"/>
      <c r="E420" s="702">
        <v>0.50027795896711957</v>
      </c>
      <c r="F420" s="598"/>
      <c r="G420" s="598"/>
      <c r="H420" s="2925" t="s">
        <v>275</v>
      </c>
      <c r="I420" s="2911"/>
      <c r="J420" s="703">
        <v>0.42879528636554304</v>
      </c>
      <c r="K420" s="598"/>
      <c r="L420" s="598"/>
      <c r="M420" s="2925" t="s">
        <v>430</v>
      </c>
      <c r="N420" s="2911"/>
      <c r="O420" s="704">
        <v>-0.36390196245561757</v>
      </c>
      <c r="P420" s="598"/>
      <c r="Q420" s="598"/>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8"/>
      <c r="BB420" s="350"/>
      <c r="BC420" s="248"/>
      <c r="BD420" s="248"/>
      <c r="BE420" s="248"/>
      <c r="BF420" s="248"/>
      <c r="BG420" s="248"/>
      <c r="BH420" s="248"/>
      <c r="BI420" s="248"/>
      <c r="BJ420" s="248"/>
      <c r="BK420" s="248"/>
      <c r="BL420" s="248"/>
      <c r="BM420" s="248"/>
      <c r="BN420" s="248"/>
      <c r="BO420" s="248"/>
      <c r="BP420" s="248"/>
      <c r="BQ420" s="248"/>
      <c r="BR420" s="248"/>
      <c r="BS420" s="248"/>
      <c r="BT420" s="248"/>
      <c r="BU420" s="248"/>
      <c r="BV420" s="248"/>
      <c r="BW420" s="248"/>
      <c r="BX420" s="248"/>
      <c r="BY420" s="248"/>
      <c r="BZ420" s="249"/>
      <c r="CA420" s="249"/>
      <c r="CB420" s="249"/>
      <c r="CC420" s="249"/>
      <c r="CD420" s="249"/>
      <c r="CE420" s="249"/>
      <c r="CF420" s="249"/>
      <c r="CG420" s="249"/>
      <c r="CH420" s="249"/>
      <c r="CI420" s="249"/>
      <c r="CJ420" s="249"/>
      <c r="CK420" s="249"/>
      <c r="CL420" s="249"/>
      <c r="CM420" s="249"/>
      <c r="CN420" s="249"/>
      <c r="CO420" s="249"/>
      <c r="CP420" s="249"/>
      <c r="CQ420" s="249"/>
      <c r="CR420" s="249"/>
      <c r="CS420" s="249"/>
      <c r="CT420" s="249"/>
      <c r="CU420" s="249"/>
      <c r="CV420" s="249"/>
      <c r="CW420" s="249"/>
      <c r="CX420" s="249"/>
      <c r="CY420" s="249"/>
      <c r="CZ420" s="249"/>
    </row>
    <row r="421" s="253" customFormat="true" ht="25.15" customHeight="true" x14ac:dyDescent="0.2">
      <c r="B421" s="2799"/>
      <c r="C421" s="2925" t="s">
        <v>427</v>
      </c>
      <c r="D421" s="2911"/>
      <c r="E421" s="702">
        <v>0.44999479908492351</v>
      </c>
      <c r="F421" s="598"/>
      <c r="G421" s="598"/>
      <c r="H421" s="2925" t="s">
        <v>274</v>
      </c>
      <c r="I421" s="2911"/>
      <c r="J421" s="703">
        <v>0.36764516422257698</v>
      </c>
      <c r="K421" s="598"/>
      <c r="L421" s="598"/>
      <c r="M421" s="2925" t="s">
        <v>428</v>
      </c>
      <c r="N421" s="2911"/>
      <c r="O421" s="704">
        <v>-0.35390820823075309</v>
      </c>
      <c r="P421" s="598"/>
      <c r="Q421" s="598"/>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8"/>
      <c r="BB421" s="350"/>
      <c r="BC421" s="248"/>
      <c r="BD421" s="248"/>
      <c r="BE421" s="248"/>
      <c r="BF421" s="248"/>
      <c r="BG421" s="248"/>
      <c r="BH421" s="248"/>
      <c r="BI421" s="248"/>
      <c r="BJ421" s="248"/>
      <c r="BK421" s="248"/>
      <c r="BL421" s="248"/>
      <c r="BM421" s="248"/>
      <c r="BN421" s="248"/>
      <c r="BO421" s="248"/>
      <c r="BP421" s="248"/>
      <c r="BQ421" s="248"/>
      <c r="BR421" s="248"/>
      <c r="BS421" s="248"/>
      <c r="BT421" s="248"/>
      <c r="BU421" s="248"/>
      <c r="BV421" s="248"/>
      <c r="BW421" s="248"/>
      <c r="BX421" s="248"/>
      <c r="BY421" s="248"/>
      <c r="BZ421" s="249"/>
      <c r="CA421" s="249"/>
      <c r="CB421" s="249"/>
      <c r="CC421" s="249"/>
      <c r="CD421" s="249"/>
      <c r="CE421" s="249"/>
      <c r="CF421" s="249"/>
      <c r="CG421" s="249"/>
      <c r="CH421" s="249"/>
      <c r="CI421" s="249"/>
      <c r="CJ421" s="249"/>
      <c r="CK421" s="249"/>
      <c r="CL421" s="249"/>
      <c r="CM421" s="249"/>
      <c r="CN421" s="249"/>
      <c r="CO421" s="249"/>
      <c r="CP421" s="249"/>
      <c r="CQ421" s="249"/>
      <c r="CR421" s="249"/>
      <c r="CS421" s="249"/>
      <c r="CT421" s="249"/>
      <c r="CU421" s="249"/>
      <c r="CV421" s="249"/>
      <c r="CW421" s="249"/>
      <c r="CX421" s="249"/>
      <c r="CY421" s="249"/>
      <c r="CZ421" s="249"/>
    </row>
    <row r="422" s="253" customFormat="true" ht="25.15" customHeight="true" x14ac:dyDescent="0.2">
      <c r="B422" s="2799"/>
      <c r="C422" s="2925" t="s">
        <v>430</v>
      </c>
      <c r="D422" s="2911"/>
      <c r="E422" s="702">
        <v>-0.43958591334826169</v>
      </c>
      <c r="F422" s="598"/>
      <c r="G422" s="598"/>
      <c r="H422" s="2925" t="s">
        <v>430</v>
      </c>
      <c r="I422" s="2911"/>
      <c r="J422" s="703">
        <v>-0.36666838064551321</v>
      </c>
      <c r="K422" s="598"/>
      <c r="L422" s="598"/>
      <c r="M422" s="2925" t="s">
        <v>424</v>
      </c>
      <c r="N422" s="2911"/>
      <c r="O422" s="704">
        <v>0.33920167091368431</v>
      </c>
      <c r="P422" s="598"/>
      <c r="Q422" s="598"/>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8"/>
      <c r="BB422" s="350"/>
      <c r="BC422" s="248"/>
      <c r="BD422" s="248"/>
      <c r="BE422" s="248"/>
      <c r="BF422" s="248"/>
      <c r="BG422" s="248"/>
      <c r="BH422" s="248"/>
      <c r="BI422" s="248"/>
      <c r="BJ422" s="248"/>
      <c r="BK422" s="248"/>
      <c r="BL422" s="248"/>
      <c r="BM422" s="248"/>
      <c r="BN422" s="248"/>
      <c r="BO422" s="248"/>
      <c r="BP422" s="248"/>
      <c r="BQ422" s="248"/>
      <c r="BR422" s="248"/>
      <c r="BS422" s="248"/>
      <c r="BT422" s="248"/>
      <c r="BU422" s="248"/>
      <c r="BV422" s="248"/>
      <c r="BW422" s="248"/>
      <c r="BX422" s="248"/>
      <c r="BY422" s="248"/>
      <c r="BZ422" s="249"/>
      <c r="CA422" s="249"/>
      <c r="CB422" s="249"/>
      <c r="CC422" s="249"/>
      <c r="CD422" s="249"/>
      <c r="CE422" s="249"/>
      <c r="CF422" s="249"/>
      <c r="CG422" s="249"/>
      <c r="CH422" s="249"/>
      <c r="CI422" s="249"/>
      <c r="CJ422" s="249"/>
      <c r="CK422" s="249"/>
      <c r="CL422" s="249"/>
      <c r="CM422" s="249"/>
      <c r="CN422" s="249"/>
      <c r="CO422" s="249"/>
      <c r="CP422" s="249"/>
      <c r="CQ422" s="249"/>
      <c r="CR422" s="249"/>
      <c r="CS422" s="249"/>
      <c r="CT422" s="249"/>
      <c r="CU422" s="249"/>
      <c r="CV422" s="249"/>
      <c r="CW422" s="249"/>
      <c r="CX422" s="249"/>
      <c r="CY422" s="249"/>
      <c r="CZ422" s="249"/>
    </row>
    <row r="423" s="253" customFormat="true" ht="25.15" customHeight="true" x14ac:dyDescent="0.2">
      <c r="B423" s="2799"/>
      <c r="C423" s="2925" t="s">
        <v>429</v>
      </c>
      <c r="D423" s="2911"/>
      <c r="E423" s="702">
        <v>0.36642249109437958</v>
      </c>
      <c r="F423" s="598"/>
      <c r="G423" s="598"/>
      <c r="H423" s="2925" t="s">
        <v>431</v>
      </c>
      <c r="I423" s="2911"/>
      <c r="J423" s="703">
        <v>0.36639677348291066</v>
      </c>
      <c r="K423" s="598"/>
      <c r="L423" s="598"/>
      <c r="M423" s="2925" t="s">
        <v>432</v>
      </c>
      <c r="N423" s="2911"/>
      <c r="O423" s="704">
        <v>0.33211203891979896</v>
      </c>
      <c r="P423" s="598"/>
      <c r="Q423" s="598"/>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8"/>
      <c r="BB423" s="350"/>
      <c r="BC423" s="248"/>
      <c r="BD423" s="248"/>
      <c r="BE423" s="248"/>
      <c r="BF423" s="248"/>
      <c r="BG423" s="248"/>
      <c r="BH423" s="248"/>
      <c r="BI423" s="248"/>
      <c r="BJ423" s="248"/>
      <c r="BK423" s="248"/>
      <c r="BL423" s="248"/>
      <c r="BM423" s="248"/>
      <c r="BN423" s="248"/>
      <c r="BO423" s="248"/>
      <c r="BP423" s="248"/>
      <c r="BQ423" s="248"/>
      <c r="BR423" s="248"/>
      <c r="BS423" s="248"/>
      <c r="BT423" s="248"/>
      <c r="BU423" s="248"/>
      <c r="BV423" s="248"/>
      <c r="BW423" s="248"/>
      <c r="BX423" s="248"/>
      <c r="BY423" s="248"/>
      <c r="BZ423" s="249"/>
      <c r="CA423" s="249"/>
      <c r="CB423" s="249"/>
      <c r="CC423" s="249"/>
      <c r="CD423" s="249"/>
      <c r="CE423" s="249"/>
      <c r="CF423" s="249"/>
      <c r="CG423" s="249"/>
      <c r="CH423" s="249"/>
      <c r="CI423" s="249"/>
      <c r="CJ423" s="249"/>
      <c r="CK423" s="249"/>
      <c r="CL423" s="249"/>
      <c r="CM423" s="249"/>
      <c r="CN423" s="249"/>
      <c r="CO423" s="249"/>
      <c r="CP423" s="249"/>
      <c r="CQ423" s="249"/>
      <c r="CR423" s="249"/>
      <c r="CS423" s="249"/>
      <c r="CT423" s="249"/>
      <c r="CU423" s="249"/>
      <c r="CV423" s="249"/>
      <c r="CW423" s="249"/>
      <c r="CX423" s="249"/>
      <c r="CY423" s="249"/>
      <c r="CZ423" s="249"/>
    </row>
    <row r="424" s="253" customFormat="true" ht="25.15" customHeight="true" x14ac:dyDescent="0.2">
      <c r="B424" s="2799"/>
      <c r="C424" s="2925" t="s">
        <v>274</v>
      </c>
      <c r="D424" s="2911"/>
      <c r="E424" s="702">
        <v>0.36527734796398981</v>
      </c>
      <c r="F424" s="598"/>
      <c r="G424" s="598"/>
      <c r="H424" s="2925" t="s">
        <v>419</v>
      </c>
      <c r="I424" s="2911"/>
      <c r="J424" s="703">
        <v>-0.36400328640106094</v>
      </c>
      <c r="K424" s="598"/>
      <c r="L424" s="598"/>
      <c r="M424" s="2925" t="s">
        <v>426</v>
      </c>
      <c r="N424" s="2911"/>
      <c r="O424" s="704">
        <v>0.3293468799395573</v>
      </c>
      <c r="P424" s="598"/>
      <c r="Q424" s="598"/>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8"/>
      <c r="BB424" s="350"/>
      <c r="BC424" s="248"/>
      <c r="BD424" s="248"/>
      <c r="BE424" s="248"/>
      <c r="BF424" s="248"/>
      <c r="BG424" s="248"/>
      <c r="BH424" s="248"/>
      <c r="BI424" s="248"/>
      <c r="BJ424" s="248"/>
      <c r="BK424" s="248"/>
      <c r="BL424" s="248"/>
      <c r="BM424" s="248"/>
      <c r="BN424" s="248"/>
      <c r="BO424" s="248"/>
      <c r="BP424" s="248"/>
      <c r="BQ424" s="248"/>
      <c r="BR424" s="248"/>
      <c r="BS424" s="248"/>
      <c r="BT424" s="248"/>
      <c r="BU424" s="248"/>
      <c r="BV424" s="248"/>
      <c r="BW424" s="248"/>
      <c r="BX424" s="248"/>
      <c r="BY424" s="248"/>
      <c r="BZ424" s="249"/>
      <c r="CA424" s="249"/>
      <c r="CB424" s="249"/>
      <c r="CC424" s="249"/>
      <c r="CD424" s="249"/>
      <c r="CE424" s="249"/>
      <c r="CF424" s="249"/>
      <c r="CG424" s="249"/>
      <c r="CH424" s="249"/>
      <c r="CI424" s="249"/>
      <c r="CJ424" s="249"/>
      <c r="CK424" s="249"/>
      <c r="CL424" s="249"/>
      <c r="CM424" s="249"/>
      <c r="CN424" s="249"/>
      <c r="CO424" s="249"/>
      <c r="CP424" s="249"/>
      <c r="CQ424" s="249"/>
      <c r="CR424" s="249"/>
      <c r="CS424" s="249"/>
      <c r="CT424" s="249"/>
      <c r="CU424" s="249"/>
      <c r="CV424" s="249"/>
      <c r="CW424" s="249"/>
      <c r="CX424" s="249"/>
      <c r="CY424" s="249"/>
      <c r="CZ424" s="249"/>
    </row>
    <row r="425" s="253" customFormat="true" ht="25.15" customHeight="true" x14ac:dyDescent="0.2">
      <c r="B425" s="2799"/>
      <c r="C425" s="2925" t="s">
        <v>275</v>
      </c>
      <c r="D425" s="2911"/>
      <c r="E425" s="702">
        <v>0.36096981989617116</v>
      </c>
      <c r="F425" s="598"/>
      <c r="G425" s="598"/>
      <c r="H425" s="2925" t="s">
        <v>433</v>
      </c>
      <c r="I425" s="2911"/>
      <c r="J425" s="703">
        <v>0.36130979636119381</v>
      </c>
      <c r="K425" s="598"/>
      <c r="L425" s="598"/>
      <c r="M425" s="2925" t="s">
        <v>434</v>
      </c>
      <c r="N425" s="2911"/>
      <c r="O425" s="704">
        <v>0.31369367912435309</v>
      </c>
      <c r="P425" s="598"/>
      <c r="Q425" s="598"/>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8"/>
      <c r="BB425" s="350"/>
      <c r="BC425" s="248"/>
      <c r="BD425" s="248"/>
      <c r="BE425" s="248"/>
      <c r="BF425" s="248"/>
      <c r="BG425" s="248"/>
      <c r="BH425" s="248"/>
      <c r="BI425" s="248"/>
      <c r="BJ425" s="248"/>
      <c r="BK425" s="248"/>
      <c r="BL425" s="248"/>
      <c r="BM425" s="248"/>
      <c r="BN425" s="248"/>
      <c r="BO425" s="248"/>
      <c r="BP425" s="248"/>
      <c r="BQ425" s="248"/>
      <c r="BR425" s="248"/>
      <c r="BS425" s="248"/>
      <c r="BT425" s="248"/>
      <c r="BU425" s="248"/>
      <c r="BV425" s="248"/>
      <c r="BW425" s="248"/>
      <c r="BX425" s="248"/>
      <c r="BY425" s="248"/>
      <c r="BZ425" s="249"/>
      <c r="CA425" s="249"/>
      <c r="CB425" s="249"/>
      <c r="CC425" s="249"/>
      <c r="CD425" s="249"/>
      <c r="CE425" s="249"/>
      <c r="CF425" s="249"/>
      <c r="CG425" s="249"/>
      <c r="CH425" s="249"/>
      <c r="CI425" s="249"/>
      <c r="CJ425" s="249"/>
      <c r="CK425" s="249"/>
      <c r="CL425" s="249"/>
      <c r="CM425" s="249"/>
      <c r="CN425" s="249"/>
      <c r="CO425" s="249"/>
      <c r="CP425" s="249"/>
      <c r="CQ425" s="249"/>
      <c r="CR425" s="249"/>
      <c r="CS425" s="249"/>
      <c r="CT425" s="249"/>
      <c r="CU425" s="249"/>
      <c r="CV425" s="249"/>
      <c r="CW425" s="249"/>
      <c r="CX425" s="249"/>
      <c r="CY425" s="249"/>
      <c r="CZ425" s="249"/>
    </row>
    <row r="426" s="253" customFormat="true" ht="25.15" customHeight="true" x14ac:dyDescent="0.2">
      <c r="B426" s="2799"/>
      <c r="C426" s="2925" t="s">
        <v>433</v>
      </c>
      <c r="D426" s="2911"/>
      <c r="E426" s="702">
        <v>0.35275301684872545</v>
      </c>
      <c r="F426" s="598"/>
      <c r="G426" s="598"/>
      <c r="H426" s="2925" t="s">
        <v>435</v>
      </c>
      <c r="I426" s="2911"/>
      <c r="J426" s="703">
        <v>0.32522821604366259</v>
      </c>
      <c r="K426" s="598"/>
      <c r="L426" s="598"/>
      <c r="M426" s="2925" t="s">
        <v>433</v>
      </c>
      <c r="N426" s="2911"/>
      <c r="O426" s="704">
        <v>0.30843679893599607</v>
      </c>
      <c r="P426" s="598"/>
      <c r="Q426" s="598"/>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8"/>
      <c r="BB426" s="350"/>
      <c r="BC426" s="248"/>
      <c r="BD426" s="248"/>
      <c r="BE426" s="248"/>
      <c r="BF426" s="248"/>
      <c r="BG426" s="248"/>
      <c r="BH426" s="248"/>
      <c r="BI426" s="248"/>
      <c r="BJ426" s="248"/>
      <c r="BK426" s="248"/>
      <c r="BL426" s="248"/>
      <c r="BM426" s="248"/>
      <c r="BN426" s="248"/>
      <c r="BO426" s="248"/>
      <c r="BP426" s="248"/>
      <c r="BQ426" s="248"/>
      <c r="BR426" s="248"/>
      <c r="BS426" s="248"/>
      <c r="BT426" s="248"/>
      <c r="BU426" s="248"/>
      <c r="BV426" s="248"/>
      <c r="BW426" s="248"/>
      <c r="BX426" s="248"/>
      <c r="BY426" s="248"/>
      <c r="BZ426" s="249"/>
      <c r="CA426" s="249"/>
      <c r="CB426" s="249"/>
      <c r="CC426" s="249"/>
      <c r="CD426" s="249"/>
      <c r="CE426" s="249"/>
      <c r="CF426" s="249"/>
      <c r="CG426" s="249"/>
      <c r="CH426" s="249"/>
      <c r="CI426" s="249"/>
      <c r="CJ426" s="249"/>
      <c r="CK426" s="249"/>
      <c r="CL426" s="249"/>
      <c r="CM426" s="249"/>
      <c r="CN426" s="249"/>
      <c r="CO426" s="249"/>
      <c r="CP426" s="249"/>
      <c r="CQ426" s="249"/>
      <c r="CR426" s="249"/>
      <c r="CS426" s="249"/>
      <c r="CT426" s="249"/>
      <c r="CU426" s="249"/>
      <c r="CV426" s="249"/>
      <c r="CW426" s="249"/>
      <c r="CX426" s="249"/>
      <c r="CY426" s="249"/>
      <c r="CZ426" s="249"/>
    </row>
    <row r="427" s="253" customFormat="true" ht="25.15" customHeight="true" x14ac:dyDescent="0.2">
      <c r="B427" s="2799"/>
      <c r="C427" s="2925" t="s">
        <v>435</v>
      </c>
      <c r="D427" s="2911"/>
      <c r="E427" s="702">
        <v>0.27136864819519757</v>
      </c>
      <c r="F427" s="598"/>
      <c r="G427" s="598"/>
      <c r="H427" s="2925" t="s">
        <v>424</v>
      </c>
      <c r="I427" s="2911"/>
      <c r="J427" s="703">
        <v>0.29923376415293529</v>
      </c>
      <c r="K427" s="598"/>
      <c r="L427" s="598"/>
      <c r="M427" s="2925" t="s">
        <v>275</v>
      </c>
      <c r="N427" s="2911"/>
      <c r="O427" s="704">
        <v>0.29212291719767153</v>
      </c>
      <c r="P427" s="598"/>
      <c r="Q427" s="598"/>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8"/>
      <c r="BB427" s="350"/>
      <c r="BC427" s="248"/>
      <c r="BD427" s="248"/>
      <c r="BE427" s="248"/>
      <c r="BF427" s="248"/>
      <c r="BG427" s="248"/>
      <c r="BH427" s="248"/>
      <c r="BI427" s="248"/>
      <c r="BJ427" s="248"/>
      <c r="BK427" s="248"/>
      <c r="BL427" s="248"/>
      <c r="BM427" s="248"/>
      <c r="BN427" s="248"/>
      <c r="BO427" s="248"/>
      <c r="BP427" s="248"/>
      <c r="BQ427" s="248"/>
      <c r="BR427" s="248"/>
      <c r="BS427" s="248"/>
      <c r="BT427" s="248"/>
      <c r="BU427" s="248"/>
      <c r="BV427" s="248"/>
      <c r="BW427" s="248"/>
      <c r="BX427" s="248"/>
      <c r="BY427" s="248"/>
      <c r="BZ427" s="249"/>
      <c r="CA427" s="249"/>
      <c r="CB427" s="249"/>
      <c r="CC427" s="249"/>
      <c r="CD427" s="249"/>
      <c r="CE427" s="249"/>
      <c r="CF427" s="249"/>
      <c r="CG427" s="249"/>
      <c r="CH427" s="249"/>
      <c r="CI427" s="249"/>
      <c r="CJ427" s="249"/>
      <c r="CK427" s="249"/>
      <c r="CL427" s="249"/>
      <c r="CM427" s="249"/>
      <c r="CN427" s="249"/>
      <c r="CO427" s="249"/>
      <c r="CP427" s="249"/>
      <c r="CQ427" s="249"/>
      <c r="CR427" s="249"/>
      <c r="CS427" s="249"/>
      <c r="CT427" s="249"/>
      <c r="CU427" s="249"/>
      <c r="CV427" s="249"/>
      <c r="CW427" s="249"/>
      <c r="CX427" s="249"/>
      <c r="CY427" s="249"/>
      <c r="CZ427" s="249"/>
    </row>
    <row r="428" s="253" customFormat="true" ht="25.15" customHeight="true" x14ac:dyDescent="0.2">
      <c r="B428" s="2799"/>
      <c r="C428" s="2925" t="s">
        <v>436</v>
      </c>
      <c r="D428" s="2911"/>
      <c r="E428" s="702">
        <v>-0.21503797810197023</v>
      </c>
      <c r="F428" s="598"/>
      <c r="G428" s="598"/>
      <c r="H428" s="2925" t="s">
        <v>437</v>
      </c>
      <c r="I428" s="2911"/>
      <c r="J428" s="703">
        <v>0.25658545612762962</v>
      </c>
      <c r="K428" s="598"/>
      <c r="L428" s="598"/>
      <c r="M428" s="2925" t="s">
        <v>427</v>
      </c>
      <c r="N428" s="2911"/>
      <c r="O428" s="704">
        <v>0.27674111057629436</v>
      </c>
      <c r="P428" s="598"/>
      <c r="Q428" s="598"/>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8"/>
      <c r="BB428" s="350"/>
      <c r="BC428" s="248"/>
      <c r="BD428" s="248"/>
      <c r="BE428" s="248"/>
      <c r="BF428" s="248"/>
      <c r="BG428" s="248"/>
      <c r="BH428" s="248"/>
      <c r="BI428" s="248"/>
      <c r="BJ428" s="248"/>
      <c r="BK428" s="248"/>
      <c r="BL428" s="248"/>
      <c r="BM428" s="248"/>
      <c r="BN428" s="248"/>
      <c r="BO428" s="248"/>
      <c r="BP428" s="248"/>
      <c r="BQ428" s="248"/>
      <c r="BR428" s="248"/>
      <c r="BS428" s="248"/>
      <c r="BT428" s="248"/>
      <c r="BU428" s="248"/>
      <c r="BV428" s="248"/>
      <c r="BW428" s="248"/>
      <c r="BX428" s="248"/>
      <c r="BY428" s="248"/>
      <c r="BZ428" s="249"/>
      <c r="CA428" s="249"/>
      <c r="CB428" s="249"/>
      <c r="CC428" s="249"/>
      <c r="CD428" s="249"/>
      <c r="CE428" s="249"/>
      <c r="CF428" s="249"/>
      <c r="CG428" s="249"/>
      <c r="CH428" s="249"/>
      <c r="CI428" s="249"/>
      <c r="CJ428" s="249"/>
      <c r="CK428" s="249"/>
      <c r="CL428" s="249"/>
      <c r="CM428" s="249"/>
      <c r="CN428" s="249"/>
      <c r="CO428" s="249"/>
      <c r="CP428" s="249"/>
      <c r="CQ428" s="249"/>
      <c r="CR428" s="249"/>
      <c r="CS428" s="249"/>
      <c r="CT428" s="249"/>
      <c r="CU428" s="249"/>
      <c r="CV428" s="249"/>
      <c r="CW428" s="249"/>
      <c r="CX428" s="249"/>
      <c r="CY428" s="249"/>
      <c r="CZ428" s="249"/>
    </row>
    <row r="429" s="253" customFormat="true" ht="25.15" customHeight="true" x14ac:dyDescent="0.2">
      <c r="B429" s="2799"/>
      <c r="C429" s="2925" t="s">
        <v>438</v>
      </c>
      <c r="D429" s="2911"/>
      <c r="E429" s="702">
        <v>0.19135485180092685</v>
      </c>
      <c r="F429" s="598"/>
      <c r="G429" s="598"/>
      <c r="H429" s="2925" t="s">
        <v>428</v>
      </c>
      <c r="I429" s="2911"/>
      <c r="J429" s="703">
        <v>-0.23657378748582333</v>
      </c>
      <c r="K429" s="598"/>
      <c r="L429" s="598"/>
      <c r="M429" s="2925" t="s">
        <v>279</v>
      </c>
      <c r="N429" s="2911"/>
      <c r="O429" s="704">
        <v>0.26545247395246019</v>
      </c>
      <c r="P429" s="598"/>
      <c r="Q429" s="598"/>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8"/>
      <c r="BB429" s="350"/>
      <c r="BC429" s="248"/>
      <c r="BD429" s="248"/>
      <c r="BE429" s="248"/>
      <c r="BF429" s="248"/>
      <c r="BG429" s="248"/>
      <c r="BH429" s="248"/>
      <c r="BI429" s="248"/>
      <c r="BJ429" s="248"/>
      <c r="BK429" s="248"/>
      <c r="BL429" s="248"/>
      <c r="BM429" s="248"/>
      <c r="BN429" s="248"/>
      <c r="BO429" s="248"/>
      <c r="BP429" s="248"/>
      <c r="BQ429" s="248"/>
      <c r="BR429" s="248"/>
      <c r="BS429" s="248"/>
      <c r="BT429" s="248"/>
      <c r="BU429" s="248"/>
      <c r="BV429" s="248"/>
      <c r="BW429" s="248"/>
      <c r="BX429" s="248"/>
      <c r="BY429" s="248"/>
      <c r="BZ429" s="249"/>
      <c r="CA429" s="249"/>
      <c r="CB429" s="249"/>
      <c r="CC429" s="249"/>
      <c r="CD429" s="249"/>
      <c r="CE429" s="249"/>
      <c r="CF429" s="249"/>
      <c r="CG429" s="249"/>
      <c r="CH429" s="249"/>
      <c r="CI429" s="249"/>
      <c r="CJ429" s="249"/>
      <c r="CK429" s="249"/>
      <c r="CL429" s="249"/>
      <c r="CM429" s="249"/>
      <c r="CN429" s="249"/>
      <c r="CO429" s="249"/>
      <c r="CP429" s="249"/>
      <c r="CQ429" s="249"/>
      <c r="CR429" s="249"/>
      <c r="CS429" s="249"/>
      <c r="CT429" s="249"/>
      <c r="CU429" s="249"/>
      <c r="CV429" s="249"/>
      <c r="CW429" s="249"/>
      <c r="CX429" s="249"/>
      <c r="CY429" s="249"/>
      <c r="CZ429" s="249"/>
    </row>
    <row r="430" s="253" customFormat="true" ht="25.15" customHeight="true" x14ac:dyDescent="0.2">
      <c r="B430" s="2799"/>
      <c r="C430" s="2925" t="s">
        <v>439</v>
      </c>
      <c r="D430" s="2911"/>
      <c r="E430" s="702">
        <v>-0.18688403838535059</v>
      </c>
      <c r="F430" s="598"/>
      <c r="G430" s="598"/>
      <c r="H430" s="2925" t="s">
        <v>440</v>
      </c>
      <c r="I430" s="2911"/>
      <c r="J430" s="703">
        <v>-0.23480882036056988</v>
      </c>
      <c r="K430" s="598"/>
      <c r="L430" s="598"/>
      <c r="M430" s="2925" t="s">
        <v>429</v>
      </c>
      <c r="N430" s="2911"/>
      <c r="O430" s="704">
        <v>0.23106448687683548</v>
      </c>
      <c r="P430" s="598"/>
      <c r="Q430" s="598"/>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8"/>
      <c r="BB430" s="350"/>
      <c r="BC430" s="248"/>
      <c r="BD430" s="248"/>
      <c r="BE430" s="248"/>
      <c r="BF430" s="248"/>
      <c r="BG430" s="248"/>
      <c r="BH430" s="248"/>
      <c r="BI430" s="248"/>
      <c r="BJ430" s="248"/>
      <c r="BK430" s="248"/>
      <c r="BL430" s="248"/>
      <c r="BM430" s="248"/>
      <c r="BN430" s="248"/>
      <c r="BO430" s="248"/>
      <c r="BP430" s="248"/>
      <c r="BQ430" s="248"/>
      <c r="BR430" s="248"/>
      <c r="BS430" s="248"/>
      <c r="BT430" s="248"/>
      <c r="BU430" s="248"/>
      <c r="BV430" s="248"/>
      <c r="BW430" s="248"/>
      <c r="BX430" s="248"/>
      <c r="BY430" s="248"/>
      <c r="BZ430" s="249"/>
      <c r="CA430" s="249"/>
      <c r="CB430" s="249"/>
      <c r="CC430" s="249"/>
      <c r="CD430" s="249"/>
      <c r="CE430" s="249"/>
      <c r="CF430" s="249"/>
      <c r="CG430" s="249"/>
      <c r="CH430" s="249"/>
      <c r="CI430" s="249"/>
      <c r="CJ430" s="249"/>
      <c r="CK430" s="249"/>
      <c r="CL430" s="249"/>
      <c r="CM430" s="249"/>
      <c r="CN430" s="249"/>
      <c r="CO430" s="249"/>
      <c r="CP430" s="249"/>
      <c r="CQ430" s="249"/>
      <c r="CR430" s="249"/>
      <c r="CS430" s="249"/>
      <c r="CT430" s="249"/>
      <c r="CU430" s="249"/>
      <c r="CV430" s="249"/>
      <c r="CW430" s="249"/>
      <c r="CX430" s="249"/>
      <c r="CY430" s="249"/>
      <c r="CZ430" s="249"/>
    </row>
    <row r="431" s="253" customFormat="true" ht="25.15" customHeight="true" x14ac:dyDescent="0.2">
      <c r="B431" s="2799"/>
      <c r="C431" s="2925" t="s">
        <v>441</v>
      </c>
      <c r="D431" s="2911"/>
      <c r="E431" s="702">
        <v>-0.16447418746054271</v>
      </c>
      <c r="F431" s="598"/>
      <c r="G431" s="598"/>
      <c r="H431" s="2925" t="s">
        <v>436</v>
      </c>
      <c r="I431" s="2911"/>
      <c r="J431" s="703">
        <v>-0.23464870883413844</v>
      </c>
      <c r="K431" s="598"/>
      <c r="L431" s="598"/>
      <c r="M431" s="2925" t="s">
        <v>417</v>
      </c>
      <c r="N431" s="2911"/>
      <c r="O431" s="704">
        <v>-0.21800177023289</v>
      </c>
      <c r="P431" s="598"/>
      <c r="Q431" s="598"/>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8"/>
      <c r="BB431" s="350"/>
      <c r="BC431" s="248"/>
      <c r="BD431" s="248"/>
      <c r="BE431" s="248"/>
      <c r="BF431" s="248"/>
      <c r="BG431" s="248"/>
      <c r="BH431" s="248"/>
      <c r="BI431" s="248"/>
      <c r="BJ431" s="248"/>
      <c r="BK431" s="248"/>
      <c r="BL431" s="248"/>
      <c r="BM431" s="248"/>
      <c r="BN431" s="248"/>
      <c r="BO431" s="248"/>
      <c r="BP431" s="248"/>
      <c r="BQ431" s="248"/>
      <c r="BR431" s="248"/>
      <c r="BS431" s="248"/>
      <c r="BT431" s="248"/>
      <c r="BU431" s="248"/>
      <c r="BV431" s="248"/>
      <c r="BW431" s="248"/>
      <c r="BX431" s="248"/>
      <c r="BY431" s="248"/>
      <c r="BZ431" s="249"/>
      <c r="CA431" s="249"/>
      <c r="CB431" s="249"/>
      <c r="CC431" s="249"/>
      <c r="CD431" s="249"/>
      <c r="CE431" s="249"/>
      <c r="CF431" s="249"/>
      <c r="CG431" s="249"/>
      <c r="CH431" s="249"/>
      <c r="CI431" s="249"/>
      <c r="CJ431" s="249"/>
      <c r="CK431" s="249"/>
      <c r="CL431" s="249"/>
      <c r="CM431" s="249"/>
      <c r="CN431" s="249"/>
      <c r="CO431" s="249"/>
      <c r="CP431" s="249"/>
      <c r="CQ431" s="249"/>
      <c r="CR431" s="249"/>
      <c r="CS431" s="249"/>
      <c r="CT431" s="249"/>
      <c r="CU431" s="249"/>
      <c r="CV431" s="249"/>
      <c r="CW431" s="249"/>
      <c r="CX431" s="249"/>
      <c r="CY431" s="249"/>
      <c r="CZ431" s="249"/>
    </row>
    <row r="432" s="253" customFormat="true" ht="25.15" customHeight="true" x14ac:dyDescent="0.2">
      <c r="B432" s="2799"/>
      <c r="C432" s="2925" t="s">
        <v>280</v>
      </c>
      <c r="D432" s="2911"/>
      <c r="E432" s="702">
        <v>-0.14547531709422726</v>
      </c>
      <c r="F432" s="598"/>
      <c r="G432" s="598"/>
      <c r="H432" s="2925" t="s">
        <v>418</v>
      </c>
      <c r="I432" s="2911"/>
      <c r="J432" s="703">
        <v>0.21102730932002922</v>
      </c>
      <c r="K432" s="598"/>
      <c r="L432" s="598"/>
      <c r="M432" s="2925" t="s">
        <v>435</v>
      </c>
      <c r="N432" s="2911"/>
      <c r="O432" s="704">
        <v>0.19514932135134877</v>
      </c>
      <c r="P432" s="598"/>
      <c r="Q432" s="598"/>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8"/>
      <c r="BB432" s="350"/>
      <c r="BC432" s="248"/>
      <c r="BD432" s="248"/>
      <c r="BE432" s="248"/>
      <c r="BF432" s="248"/>
      <c r="BG432" s="248"/>
      <c r="BH432" s="248"/>
      <c r="BI432" s="248"/>
      <c r="BJ432" s="248"/>
      <c r="BK432" s="248"/>
      <c r="BL432" s="248"/>
      <c r="BM432" s="248"/>
      <c r="BN432" s="248"/>
      <c r="BO432" s="248"/>
      <c r="BP432" s="248"/>
      <c r="BQ432" s="248"/>
      <c r="BR432" s="248"/>
      <c r="BS432" s="248"/>
      <c r="BT432" s="248"/>
      <c r="BU432" s="248"/>
      <c r="BV432" s="248"/>
      <c r="BW432" s="248"/>
      <c r="BX432" s="248"/>
      <c r="BY432" s="248"/>
      <c r="BZ432" s="249"/>
      <c r="CA432" s="249"/>
      <c r="CB432" s="249"/>
      <c r="CC432" s="249"/>
      <c r="CD432" s="249"/>
      <c r="CE432" s="249"/>
      <c r="CF432" s="249"/>
      <c r="CG432" s="249"/>
      <c r="CH432" s="249"/>
      <c r="CI432" s="249"/>
      <c r="CJ432" s="249"/>
      <c r="CK432" s="249"/>
      <c r="CL432" s="249"/>
      <c r="CM432" s="249"/>
      <c r="CN432" s="249"/>
      <c r="CO432" s="249"/>
      <c r="CP432" s="249"/>
      <c r="CQ432" s="249"/>
      <c r="CR432" s="249"/>
      <c r="CS432" s="249"/>
      <c r="CT432" s="249"/>
      <c r="CU432" s="249"/>
      <c r="CV432" s="249"/>
      <c r="CW432" s="249"/>
      <c r="CX432" s="249"/>
      <c r="CY432" s="249"/>
      <c r="CZ432" s="249"/>
    </row>
    <row r="433" s="253" customFormat="true" ht="25.15" customHeight="true" x14ac:dyDescent="0.2">
      <c r="B433" s="2799"/>
      <c r="C433" s="2925" t="s">
        <v>442</v>
      </c>
      <c r="D433" s="2911"/>
      <c r="E433" s="702">
        <v>-0.14523539325333643</v>
      </c>
      <c r="F433" s="598"/>
      <c r="G433" s="598"/>
      <c r="H433" s="2925" t="s">
        <v>439</v>
      </c>
      <c r="I433" s="2911"/>
      <c r="J433" s="703">
        <v>-0.18510362735479508</v>
      </c>
      <c r="K433" s="598"/>
      <c r="L433" s="598"/>
      <c r="M433" s="2925" t="s">
        <v>443</v>
      </c>
      <c r="N433" s="2911"/>
      <c r="O433" s="704">
        <v>0.17201203634113632</v>
      </c>
      <c r="P433" s="598"/>
      <c r="Q433" s="598"/>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8"/>
      <c r="BB433" s="350"/>
      <c r="BC433" s="248"/>
      <c r="BD433" s="248"/>
      <c r="BE433" s="248"/>
      <c r="BF433" s="248"/>
      <c r="BG433" s="248"/>
      <c r="BH433" s="248"/>
      <c r="BI433" s="248"/>
      <c r="BJ433" s="248"/>
      <c r="BK433" s="248"/>
      <c r="BL433" s="248"/>
      <c r="BM433" s="248"/>
      <c r="BN433" s="248"/>
      <c r="BO433" s="248"/>
      <c r="BP433" s="248"/>
      <c r="BQ433" s="248"/>
      <c r="BR433" s="248"/>
      <c r="BS433" s="248"/>
      <c r="BT433" s="248"/>
      <c r="BU433" s="248"/>
      <c r="BV433" s="248"/>
      <c r="BW433" s="248"/>
      <c r="BX433" s="248"/>
      <c r="BY433" s="248"/>
      <c r="BZ433" s="249"/>
      <c r="CA433" s="249"/>
      <c r="CB433" s="249"/>
      <c r="CC433" s="249"/>
      <c r="CD433" s="249"/>
      <c r="CE433" s="249"/>
      <c r="CF433" s="249"/>
      <c r="CG433" s="249"/>
      <c r="CH433" s="249"/>
      <c r="CI433" s="249"/>
      <c r="CJ433" s="249"/>
      <c r="CK433" s="249"/>
      <c r="CL433" s="249"/>
      <c r="CM433" s="249"/>
      <c r="CN433" s="249"/>
      <c r="CO433" s="249"/>
      <c r="CP433" s="249"/>
      <c r="CQ433" s="249"/>
      <c r="CR433" s="249"/>
      <c r="CS433" s="249"/>
      <c r="CT433" s="249"/>
      <c r="CU433" s="249"/>
      <c r="CV433" s="249"/>
      <c r="CW433" s="249"/>
      <c r="CX433" s="249"/>
      <c r="CY433" s="249"/>
      <c r="CZ433" s="249"/>
    </row>
    <row r="434" s="253" customFormat="true" ht="25.15" customHeight="true" x14ac:dyDescent="0.2">
      <c r="B434" s="2799"/>
      <c r="C434" s="2925" t="s">
        <v>444</v>
      </c>
      <c r="D434" s="2911"/>
      <c r="E434" s="702">
        <v>0.12997266669468868</v>
      </c>
      <c r="F434" s="598"/>
      <c r="G434" s="598"/>
      <c r="H434" s="2925" t="s">
        <v>445</v>
      </c>
      <c r="I434" s="2911"/>
      <c r="J434" s="703">
        <v>-0.13762441943496465</v>
      </c>
      <c r="K434" s="598"/>
      <c r="L434" s="598"/>
      <c r="M434" s="2925" t="s">
        <v>438</v>
      </c>
      <c r="N434" s="2911"/>
      <c r="O434" s="704">
        <v>0.16757023580344593</v>
      </c>
      <c r="P434" s="598"/>
      <c r="Q434" s="598"/>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8"/>
      <c r="BB434" s="350"/>
      <c r="BC434" s="248"/>
      <c r="BD434" s="248"/>
      <c r="BE434" s="248"/>
      <c r="BF434" s="248"/>
      <c r="BG434" s="248"/>
      <c r="BH434" s="248"/>
      <c r="BI434" s="248"/>
      <c r="BJ434" s="248"/>
      <c r="BK434" s="248"/>
      <c r="BL434" s="248"/>
      <c r="BM434" s="248"/>
      <c r="BN434" s="248"/>
      <c r="BO434" s="248"/>
      <c r="BP434" s="248"/>
      <c r="BQ434" s="248"/>
      <c r="BR434" s="248"/>
      <c r="BS434" s="248"/>
      <c r="BT434" s="248"/>
      <c r="BU434" s="248"/>
      <c r="BV434" s="248"/>
      <c r="BW434" s="248"/>
      <c r="BX434" s="248"/>
      <c r="BY434" s="248"/>
      <c r="BZ434" s="249"/>
      <c r="CA434" s="249"/>
      <c r="CB434" s="249"/>
      <c r="CC434" s="249"/>
      <c r="CD434" s="249"/>
      <c r="CE434" s="249"/>
      <c r="CF434" s="249"/>
      <c r="CG434" s="249"/>
      <c r="CH434" s="249"/>
      <c r="CI434" s="249"/>
      <c r="CJ434" s="249"/>
      <c r="CK434" s="249"/>
      <c r="CL434" s="249"/>
      <c r="CM434" s="249"/>
      <c r="CN434" s="249"/>
      <c r="CO434" s="249"/>
      <c r="CP434" s="249"/>
      <c r="CQ434" s="249"/>
      <c r="CR434" s="249"/>
      <c r="CS434" s="249"/>
      <c r="CT434" s="249"/>
      <c r="CU434" s="249"/>
      <c r="CV434" s="249"/>
      <c r="CW434" s="249"/>
      <c r="CX434" s="249"/>
      <c r="CY434" s="249"/>
      <c r="CZ434" s="249"/>
    </row>
    <row r="435" s="253" customFormat="true" ht="25.15" customHeight="true" x14ac:dyDescent="0.2">
      <c r="B435" s="2799"/>
      <c r="C435" s="2925" t="s">
        <v>446</v>
      </c>
      <c r="D435" s="2911"/>
      <c r="E435" s="702">
        <v>0.12824583399777062</v>
      </c>
      <c r="F435" s="598"/>
      <c r="G435" s="598"/>
      <c r="H435" s="2925" t="s">
        <v>447</v>
      </c>
      <c r="I435" s="2911"/>
      <c r="J435" s="703">
        <v>-0.13465061389479091</v>
      </c>
      <c r="K435" s="598"/>
      <c r="L435" s="598"/>
      <c r="M435" s="2925" t="s">
        <v>448</v>
      </c>
      <c r="N435" s="2911"/>
      <c r="O435" s="704">
        <v>0.16466392269975369</v>
      </c>
      <c r="P435" s="598"/>
      <c r="Q435" s="598"/>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8"/>
      <c r="BB435" s="350"/>
      <c r="BC435" s="248"/>
      <c r="BD435" s="248"/>
      <c r="BE435" s="248"/>
      <c r="BF435" s="248"/>
      <c r="BG435" s="248"/>
      <c r="BH435" s="248"/>
      <c r="BI435" s="248"/>
      <c r="BJ435" s="248"/>
      <c r="BK435" s="248"/>
      <c r="BL435" s="248"/>
      <c r="BM435" s="248"/>
      <c r="BN435" s="248"/>
      <c r="BO435" s="248"/>
      <c r="BP435" s="248"/>
      <c r="BQ435" s="248"/>
      <c r="BR435" s="248"/>
      <c r="BS435" s="248"/>
      <c r="BT435" s="248"/>
      <c r="BU435" s="248"/>
      <c r="BV435" s="248"/>
      <c r="BW435" s="248"/>
      <c r="BX435" s="248"/>
      <c r="BY435" s="248"/>
      <c r="BZ435" s="249"/>
      <c r="CA435" s="249"/>
      <c r="CB435" s="249"/>
      <c r="CC435" s="249"/>
      <c r="CD435" s="249"/>
      <c r="CE435" s="249"/>
      <c r="CF435" s="249"/>
      <c r="CG435" s="249"/>
      <c r="CH435" s="249"/>
      <c r="CI435" s="249"/>
      <c r="CJ435" s="249"/>
      <c r="CK435" s="249"/>
      <c r="CL435" s="249"/>
      <c r="CM435" s="249"/>
      <c r="CN435" s="249"/>
      <c r="CO435" s="249"/>
      <c r="CP435" s="249"/>
      <c r="CQ435" s="249"/>
      <c r="CR435" s="249"/>
      <c r="CS435" s="249"/>
      <c r="CT435" s="249"/>
      <c r="CU435" s="249"/>
      <c r="CV435" s="249"/>
      <c r="CW435" s="249"/>
      <c r="CX435" s="249"/>
      <c r="CY435" s="249"/>
      <c r="CZ435" s="249"/>
    </row>
    <row r="436" s="253" customFormat="true" ht="25.15" customHeight="true" x14ac:dyDescent="0.2">
      <c r="B436" s="2799"/>
      <c r="C436" s="2925" t="s">
        <v>449</v>
      </c>
      <c r="D436" s="2911"/>
      <c r="E436" s="702">
        <v>0.12675287573862598</v>
      </c>
      <c r="F436" s="598"/>
      <c r="G436" s="598"/>
      <c r="H436" s="2925" t="s">
        <v>450</v>
      </c>
      <c r="I436" s="2911"/>
      <c r="J436" s="703">
        <v>0.13389776954904059</v>
      </c>
      <c r="K436" s="598"/>
      <c r="L436" s="598"/>
      <c r="M436" s="2925" t="s">
        <v>431</v>
      </c>
      <c r="N436" s="2911"/>
      <c r="O436" s="704">
        <v>0.16110848073352121</v>
      </c>
      <c r="P436" s="598"/>
      <c r="Q436" s="598"/>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8"/>
      <c r="BB436" s="350"/>
      <c r="BC436" s="248"/>
      <c r="BD436" s="248"/>
      <c r="BE436" s="248"/>
      <c r="BF436" s="248"/>
      <c r="BG436" s="248"/>
      <c r="BH436" s="248"/>
      <c r="BI436" s="248"/>
      <c r="BJ436" s="248"/>
      <c r="BK436" s="248"/>
      <c r="BL436" s="248"/>
      <c r="BM436" s="248"/>
      <c r="BN436" s="248"/>
      <c r="BO436" s="248"/>
      <c r="BP436" s="248"/>
      <c r="BQ436" s="248"/>
      <c r="BR436" s="248"/>
      <c r="BS436" s="248"/>
      <c r="BT436" s="248"/>
      <c r="BU436" s="248"/>
      <c r="BV436" s="248"/>
      <c r="BW436" s="248"/>
      <c r="BX436" s="248"/>
      <c r="BY436" s="248"/>
      <c r="BZ436" s="249"/>
      <c r="CA436" s="249"/>
      <c r="CB436" s="249"/>
      <c r="CC436" s="249"/>
      <c r="CD436" s="249"/>
      <c r="CE436" s="249"/>
      <c r="CF436" s="249"/>
      <c r="CG436" s="249"/>
      <c r="CH436" s="249"/>
      <c r="CI436" s="249"/>
      <c r="CJ436" s="249"/>
      <c r="CK436" s="249"/>
      <c r="CL436" s="249"/>
      <c r="CM436" s="249"/>
      <c r="CN436" s="249"/>
      <c r="CO436" s="249"/>
      <c r="CP436" s="249"/>
      <c r="CQ436" s="249"/>
      <c r="CR436" s="249"/>
      <c r="CS436" s="249"/>
      <c r="CT436" s="249"/>
      <c r="CU436" s="249"/>
      <c r="CV436" s="249"/>
      <c r="CW436" s="249"/>
      <c r="CX436" s="249"/>
      <c r="CY436" s="249"/>
      <c r="CZ436" s="249"/>
    </row>
    <row r="437" s="253" customFormat="true" ht="25.15" customHeight="true" x14ac:dyDescent="0.2">
      <c r="B437" s="2799"/>
      <c r="C437" s="2925" t="s">
        <v>451</v>
      </c>
      <c r="D437" s="2911"/>
      <c r="E437" s="702">
        <v>0.12263211928368337</v>
      </c>
      <c r="F437" s="598"/>
      <c r="G437" s="598"/>
      <c r="H437" s="2925" t="s">
        <v>444</v>
      </c>
      <c r="I437" s="2911"/>
      <c r="J437" s="703">
        <v>0.13350129224211119</v>
      </c>
      <c r="K437" s="598"/>
      <c r="L437" s="598"/>
      <c r="M437" s="2925" t="s">
        <v>447</v>
      </c>
      <c r="N437" s="2911"/>
      <c r="O437" s="704">
        <v>-0.16061863188230521</v>
      </c>
      <c r="P437" s="598"/>
      <c r="Q437" s="598"/>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8"/>
      <c r="BB437" s="350"/>
      <c r="BC437" s="248"/>
      <c r="BD437" s="248"/>
      <c r="BE437" s="248"/>
      <c r="BF437" s="248"/>
      <c r="BG437" s="248"/>
      <c r="BH437" s="248"/>
      <c r="BI437" s="248"/>
      <c r="BJ437" s="248"/>
      <c r="BK437" s="248"/>
      <c r="BL437" s="248"/>
      <c r="BM437" s="248"/>
      <c r="BN437" s="248"/>
      <c r="BO437" s="248"/>
      <c r="BP437" s="248"/>
      <c r="BQ437" s="248"/>
      <c r="BR437" s="248"/>
      <c r="BS437" s="248"/>
      <c r="BT437" s="248"/>
      <c r="BU437" s="248"/>
      <c r="BV437" s="248"/>
      <c r="BW437" s="248"/>
      <c r="BX437" s="248"/>
      <c r="BY437" s="248"/>
      <c r="BZ437" s="249"/>
      <c r="CA437" s="249"/>
      <c r="CB437" s="249"/>
      <c r="CC437" s="249"/>
      <c r="CD437" s="249"/>
      <c r="CE437" s="249"/>
      <c r="CF437" s="249"/>
      <c r="CG437" s="249"/>
      <c r="CH437" s="249"/>
      <c r="CI437" s="249"/>
      <c r="CJ437" s="249"/>
      <c r="CK437" s="249"/>
      <c r="CL437" s="249"/>
      <c r="CM437" s="249"/>
      <c r="CN437" s="249"/>
      <c r="CO437" s="249"/>
      <c r="CP437" s="249"/>
      <c r="CQ437" s="249"/>
      <c r="CR437" s="249"/>
      <c r="CS437" s="249"/>
      <c r="CT437" s="249"/>
      <c r="CU437" s="249"/>
      <c r="CV437" s="249"/>
      <c r="CW437" s="249"/>
      <c r="CX437" s="249"/>
      <c r="CY437" s="249"/>
      <c r="CZ437" s="249"/>
    </row>
    <row r="438" s="253" customFormat="true" ht="25.15" customHeight="true" x14ac:dyDescent="0.2">
      <c r="B438" s="2799"/>
      <c r="C438" s="2925" t="s">
        <v>279</v>
      </c>
      <c r="D438" s="2911"/>
      <c r="E438" s="702">
        <v>9.1997657079360362E-2</v>
      </c>
      <c r="F438" s="598"/>
      <c r="G438" s="598"/>
      <c r="H438" s="2925" t="s">
        <v>432</v>
      </c>
      <c r="I438" s="2911"/>
      <c r="J438" s="703">
        <v>0.13294481211466977</v>
      </c>
      <c r="K438" s="598"/>
      <c r="L438" s="598"/>
      <c r="M438" s="2925" t="s">
        <v>440</v>
      </c>
      <c r="N438" s="2911"/>
      <c r="O438" s="704">
        <v>-0.15926813273005791</v>
      </c>
      <c r="P438" s="598"/>
      <c r="Q438" s="598"/>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8"/>
      <c r="BB438" s="350"/>
      <c r="BC438" s="248"/>
      <c r="BD438" s="248"/>
      <c r="BE438" s="248"/>
      <c r="BF438" s="248"/>
      <c r="BG438" s="248"/>
      <c r="BH438" s="248"/>
      <c r="BI438" s="248"/>
      <c r="BJ438" s="248"/>
      <c r="BK438" s="248"/>
      <c r="BL438" s="248"/>
      <c r="BM438" s="248"/>
      <c r="BN438" s="248"/>
      <c r="BO438" s="248"/>
      <c r="BP438" s="248"/>
      <c r="BQ438" s="248"/>
      <c r="BR438" s="248"/>
      <c r="BS438" s="248"/>
      <c r="BT438" s="248"/>
      <c r="BU438" s="248"/>
      <c r="BV438" s="248"/>
      <c r="BW438" s="248"/>
      <c r="BX438" s="248"/>
      <c r="BY438" s="248"/>
      <c r="BZ438" s="249"/>
      <c r="CA438" s="249"/>
      <c r="CB438" s="249"/>
      <c r="CC438" s="249"/>
      <c r="CD438" s="249"/>
      <c r="CE438" s="249"/>
      <c r="CF438" s="249"/>
      <c r="CG438" s="249"/>
      <c r="CH438" s="249"/>
      <c r="CI438" s="249"/>
      <c r="CJ438" s="249"/>
      <c r="CK438" s="249"/>
      <c r="CL438" s="249"/>
      <c r="CM438" s="249"/>
      <c r="CN438" s="249"/>
      <c r="CO438" s="249"/>
      <c r="CP438" s="249"/>
      <c r="CQ438" s="249"/>
      <c r="CR438" s="249"/>
      <c r="CS438" s="249"/>
      <c r="CT438" s="249"/>
      <c r="CU438" s="249"/>
      <c r="CV438" s="249"/>
      <c r="CW438" s="249"/>
      <c r="CX438" s="249"/>
      <c r="CY438" s="249"/>
      <c r="CZ438" s="249"/>
    </row>
    <row r="439" s="253" customFormat="true" ht="25.15" customHeight="true" x14ac:dyDescent="0.2">
      <c r="B439" s="2799"/>
      <c r="C439" s="2925" t="s">
        <v>448</v>
      </c>
      <c r="D439" s="2911"/>
      <c r="E439" s="702">
        <v>8.3545711150638413E-2</v>
      </c>
      <c r="F439" s="598"/>
      <c r="G439" s="598"/>
      <c r="H439" s="2925" t="s">
        <v>438</v>
      </c>
      <c r="I439" s="2911"/>
      <c r="J439" s="703">
        <v>0.12722528295309274</v>
      </c>
      <c r="K439" s="598"/>
      <c r="L439" s="598"/>
      <c r="M439" s="2925" t="s">
        <v>449</v>
      </c>
      <c r="N439" s="2911"/>
      <c r="O439" s="704">
        <v>0.15582622317828182</v>
      </c>
      <c r="P439" s="598"/>
      <c r="Q439" s="598"/>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8"/>
      <c r="BB439" s="350"/>
      <c r="BC439" s="248"/>
      <c r="BD439" s="248"/>
      <c r="BE439" s="248"/>
      <c r="BF439" s="248"/>
      <c r="BG439" s="248"/>
      <c r="BH439" s="248"/>
      <c r="BI439" s="248"/>
      <c r="BJ439" s="248"/>
      <c r="BK439" s="248"/>
      <c r="BL439" s="248"/>
      <c r="BM439" s="248"/>
      <c r="BN439" s="248"/>
      <c r="BO439" s="248"/>
      <c r="BP439" s="248"/>
      <c r="BQ439" s="248"/>
      <c r="BR439" s="248"/>
      <c r="BS439" s="248"/>
      <c r="BT439" s="248"/>
      <c r="BU439" s="248"/>
      <c r="BV439" s="248"/>
      <c r="BW439" s="248"/>
      <c r="BX439" s="248"/>
      <c r="BY439" s="248"/>
      <c r="BZ439" s="249"/>
      <c r="CA439" s="249"/>
      <c r="CB439" s="249"/>
      <c r="CC439" s="249"/>
      <c r="CD439" s="249"/>
      <c r="CE439" s="249"/>
      <c r="CF439" s="249"/>
      <c r="CG439" s="249"/>
      <c r="CH439" s="249"/>
      <c r="CI439" s="249"/>
      <c r="CJ439" s="249"/>
      <c r="CK439" s="249"/>
      <c r="CL439" s="249"/>
      <c r="CM439" s="249"/>
      <c r="CN439" s="249"/>
      <c r="CO439" s="249"/>
      <c r="CP439" s="249"/>
      <c r="CQ439" s="249"/>
      <c r="CR439" s="249"/>
      <c r="CS439" s="249"/>
      <c r="CT439" s="249"/>
      <c r="CU439" s="249"/>
      <c r="CV439" s="249"/>
      <c r="CW439" s="249"/>
      <c r="CX439" s="249"/>
      <c r="CY439" s="249"/>
      <c r="CZ439" s="249"/>
    </row>
    <row r="440" s="253" customFormat="true" ht="25.15" customHeight="true" x14ac:dyDescent="0.2">
      <c r="B440" s="2799"/>
      <c r="C440" s="2925" t="s">
        <v>281</v>
      </c>
      <c r="D440" s="2911"/>
      <c r="E440" s="702">
        <v>-7.7818460076111581E-2</v>
      </c>
      <c r="F440" s="598"/>
      <c r="G440" s="598"/>
      <c r="H440" s="2925" t="s">
        <v>452</v>
      </c>
      <c r="I440" s="2911"/>
      <c r="J440" s="703">
        <v>-0.12193546910153759</v>
      </c>
      <c r="K440" s="598"/>
      <c r="L440" s="598"/>
      <c r="M440" s="2925" t="s">
        <v>452</v>
      </c>
      <c r="N440" s="2911"/>
      <c r="O440" s="704">
        <v>0.15251214981383723</v>
      </c>
      <c r="P440" s="598"/>
      <c r="Q440" s="598"/>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8"/>
      <c r="BB440" s="350"/>
      <c r="BC440" s="248"/>
      <c r="BD440" s="248"/>
      <c r="BE440" s="248"/>
      <c r="BF440" s="248"/>
      <c r="BG440" s="248"/>
      <c r="BH440" s="248"/>
      <c r="BI440" s="248"/>
      <c r="BJ440" s="248"/>
      <c r="BK440" s="248"/>
      <c r="BL440" s="248"/>
      <c r="BM440" s="248"/>
      <c r="BN440" s="248"/>
      <c r="BO440" s="248"/>
      <c r="BP440" s="248"/>
      <c r="BQ440" s="248"/>
      <c r="BR440" s="248"/>
      <c r="BS440" s="248"/>
      <c r="BT440" s="248"/>
      <c r="BU440" s="248"/>
      <c r="BV440" s="248"/>
      <c r="BW440" s="248"/>
      <c r="BX440" s="248"/>
      <c r="BY440" s="248"/>
      <c r="BZ440" s="249"/>
      <c r="CA440" s="249"/>
      <c r="CB440" s="249"/>
      <c r="CC440" s="249"/>
      <c r="CD440" s="249"/>
      <c r="CE440" s="249"/>
      <c r="CF440" s="249"/>
      <c r="CG440" s="249"/>
      <c r="CH440" s="249"/>
      <c r="CI440" s="249"/>
      <c r="CJ440" s="249"/>
      <c r="CK440" s="249"/>
      <c r="CL440" s="249"/>
      <c r="CM440" s="249"/>
      <c r="CN440" s="249"/>
      <c r="CO440" s="249"/>
      <c r="CP440" s="249"/>
      <c r="CQ440" s="249"/>
      <c r="CR440" s="249"/>
      <c r="CS440" s="249"/>
      <c r="CT440" s="249"/>
      <c r="CU440" s="249"/>
      <c r="CV440" s="249"/>
      <c r="CW440" s="249"/>
      <c r="CX440" s="249"/>
      <c r="CY440" s="249"/>
      <c r="CZ440" s="249"/>
    </row>
    <row r="441" s="253" customFormat="true" ht="25.15" customHeight="true" x14ac:dyDescent="0.2">
      <c r="B441" s="2799"/>
      <c r="C441" s="2925" t="s">
        <v>453</v>
      </c>
      <c r="D441" s="2911"/>
      <c r="E441" s="702">
        <v>-7.7734724271406222E-2</v>
      </c>
      <c r="F441" s="598"/>
      <c r="G441" s="598"/>
      <c r="H441" s="2925" t="s">
        <v>441</v>
      </c>
      <c r="I441" s="2911"/>
      <c r="J441" s="703">
        <v>-0.1177770354965509</v>
      </c>
      <c r="K441" s="598"/>
      <c r="L441" s="598"/>
      <c r="M441" s="2925" t="s">
        <v>454</v>
      </c>
      <c r="N441" s="2911"/>
      <c r="O441" s="704">
        <v>0.15152527052230125</v>
      </c>
      <c r="P441" s="598"/>
      <c r="Q441" s="598"/>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8"/>
      <c r="BB441" s="350"/>
      <c r="BC441" s="248"/>
      <c r="BD441" s="248"/>
      <c r="BE441" s="248"/>
      <c r="BF441" s="248"/>
      <c r="BG441" s="248"/>
      <c r="BH441" s="248"/>
      <c r="BI441" s="248"/>
      <c r="BJ441" s="248"/>
      <c r="BK441" s="248"/>
      <c r="BL441" s="248"/>
      <c r="BM441" s="248"/>
      <c r="BN441" s="248"/>
      <c r="BO441" s="248"/>
      <c r="BP441" s="248"/>
      <c r="BQ441" s="248"/>
      <c r="BR441" s="248"/>
      <c r="BS441" s="248"/>
      <c r="BT441" s="248"/>
      <c r="BU441" s="248"/>
      <c r="BV441" s="248"/>
      <c r="BW441" s="248"/>
      <c r="BX441" s="248"/>
      <c r="BY441" s="248"/>
      <c r="BZ441" s="249"/>
      <c r="CA441" s="249"/>
      <c r="CB441" s="249"/>
      <c r="CC441" s="249"/>
      <c r="CD441" s="249"/>
      <c r="CE441" s="249"/>
      <c r="CF441" s="249"/>
      <c r="CG441" s="249"/>
      <c r="CH441" s="249"/>
      <c r="CI441" s="249"/>
      <c r="CJ441" s="249"/>
      <c r="CK441" s="249"/>
      <c r="CL441" s="249"/>
      <c r="CM441" s="249"/>
      <c r="CN441" s="249"/>
      <c r="CO441" s="249"/>
      <c r="CP441" s="249"/>
      <c r="CQ441" s="249"/>
      <c r="CR441" s="249"/>
      <c r="CS441" s="249"/>
      <c r="CT441" s="249"/>
      <c r="CU441" s="249"/>
      <c r="CV441" s="249"/>
      <c r="CW441" s="249"/>
      <c r="CX441" s="249"/>
      <c r="CY441" s="249"/>
      <c r="CZ441" s="249"/>
    </row>
    <row r="442" s="253" customFormat="true" ht="25.15" customHeight="true" x14ac:dyDescent="0.2">
      <c r="B442" s="2799"/>
      <c r="C442" s="2925" t="s">
        <v>455</v>
      </c>
      <c r="D442" s="2911"/>
      <c r="E442" s="702">
        <v>-7.2522284499413225E-2</v>
      </c>
      <c r="F442" s="598"/>
      <c r="G442" s="598"/>
      <c r="H442" s="2925" t="s">
        <v>415</v>
      </c>
      <c r="I442" s="2911"/>
      <c r="J442" s="703">
        <v>0.11707687272682409</v>
      </c>
      <c r="K442" s="598"/>
      <c r="L442" s="598"/>
      <c r="M442" s="2925" t="s">
        <v>280</v>
      </c>
      <c r="N442" s="2911"/>
      <c r="O442" s="704">
        <v>-0.13537483580081425</v>
      </c>
      <c r="P442" s="598"/>
      <c r="Q442" s="598"/>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8"/>
      <c r="BB442" s="350"/>
      <c r="BC442" s="248"/>
      <c r="BD442" s="248"/>
      <c r="BE442" s="248"/>
      <c r="BF442" s="248"/>
      <c r="BG442" s="248"/>
      <c r="BH442" s="248"/>
      <c r="BI442" s="248"/>
      <c r="BJ442" s="248"/>
      <c r="BK442" s="248"/>
      <c r="BL442" s="248"/>
      <c r="BM442" s="248"/>
      <c r="BN442" s="248"/>
      <c r="BO442" s="248"/>
      <c r="BP442" s="248"/>
      <c r="BQ442" s="248"/>
      <c r="BR442" s="248"/>
      <c r="BS442" s="248"/>
      <c r="BT442" s="248"/>
      <c r="BU442" s="248"/>
      <c r="BV442" s="248"/>
      <c r="BW442" s="248"/>
      <c r="BX442" s="248"/>
      <c r="BY442" s="248"/>
      <c r="BZ442" s="249"/>
      <c r="CA442" s="249"/>
      <c r="CB442" s="249"/>
      <c r="CC442" s="249"/>
      <c r="CD442" s="249"/>
      <c r="CE442" s="249"/>
      <c r="CF442" s="249"/>
      <c r="CG442" s="249"/>
      <c r="CH442" s="249"/>
      <c r="CI442" s="249"/>
      <c r="CJ442" s="249"/>
      <c r="CK442" s="249"/>
      <c r="CL442" s="249"/>
      <c r="CM442" s="249"/>
      <c r="CN442" s="249"/>
      <c r="CO442" s="249"/>
      <c r="CP442" s="249"/>
      <c r="CQ442" s="249"/>
      <c r="CR442" s="249"/>
      <c r="CS442" s="249"/>
      <c r="CT442" s="249"/>
      <c r="CU442" s="249"/>
      <c r="CV442" s="249"/>
      <c r="CW442" s="249"/>
      <c r="CX442" s="249"/>
      <c r="CY442" s="249"/>
      <c r="CZ442" s="249"/>
    </row>
    <row r="443" s="253" customFormat="true" ht="25.15" customHeight="true" x14ac:dyDescent="0.2">
      <c r="B443" s="2799"/>
      <c r="C443" s="2925" t="s">
        <v>445</v>
      </c>
      <c r="D443" s="2911"/>
      <c r="E443" s="702">
        <v>-6.620292617441266E-2</v>
      </c>
      <c r="F443" s="598"/>
      <c r="G443" s="598"/>
      <c r="H443" s="2925" t="s">
        <v>448</v>
      </c>
      <c r="I443" s="2911"/>
      <c r="J443" s="703">
        <v>-0.11655774196054632</v>
      </c>
      <c r="K443" s="598"/>
      <c r="L443" s="598"/>
      <c r="M443" s="2925" t="s">
        <v>446</v>
      </c>
      <c r="N443" s="2911"/>
      <c r="O443" s="704">
        <v>0.12202290559401573</v>
      </c>
      <c r="P443" s="598"/>
      <c r="Q443" s="598"/>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8"/>
      <c r="BB443" s="350"/>
      <c r="BC443" s="248"/>
      <c r="BD443" s="248"/>
      <c r="BE443" s="248"/>
      <c r="BF443" s="248"/>
      <c r="BG443" s="248"/>
      <c r="BH443" s="248"/>
      <c r="BI443" s="248"/>
      <c r="BJ443" s="248"/>
      <c r="BK443" s="248"/>
      <c r="BL443" s="248"/>
      <c r="BM443" s="248"/>
      <c r="BN443" s="248"/>
      <c r="BO443" s="248"/>
      <c r="BP443" s="248"/>
      <c r="BQ443" s="248"/>
      <c r="BR443" s="248"/>
      <c r="BS443" s="248"/>
      <c r="BT443" s="248"/>
      <c r="BU443" s="248"/>
      <c r="BV443" s="248"/>
      <c r="BW443" s="248"/>
      <c r="BX443" s="248"/>
      <c r="BY443" s="248"/>
      <c r="BZ443" s="249"/>
      <c r="CA443" s="249"/>
      <c r="CB443" s="249"/>
      <c r="CC443" s="249"/>
      <c r="CD443" s="249"/>
      <c r="CE443" s="249"/>
      <c r="CF443" s="249"/>
      <c r="CG443" s="249"/>
      <c r="CH443" s="249"/>
      <c r="CI443" s="249"/>
      <c r="CJ443" s="249"/>
      <c r="CK443" s="249"/>
      <c r="CL443" s="249"/>
      <c r="CM443" s="249"/>
      <c r="CN443" s="249"/>
      <c r="CO443" s="249"/>
      <c r="CP443" s="249"/>
      <c r="CQ443" s="249"/>
      <c r="CR443" s="249"/>
      <c r="CS443" s="249"/>
      <c r="CT443" s="249"/>
      <c r="CU443" s="249"/>
      <c r="CV443" s="249"/>
      <c r="CW443" s="249"/>
      <c r="CX443" s="249"/>
      <c r="CY443" s="249"/>
      <c r="CZ443" s="249"/>
    </row>
    <row r="444" s="253" customFormat="true" ht="25.15" customHeight="true" x14ac:dyDescent="0.2">
      <c r="B444" s="2799"/>
      <c r="C444" s="2925" t="s">
        <v>456</v>
      </c>
      <c r="D444" s="2911"/>
      <c r="E444" s="702">
        <v>6.5243366575550049E-2</v>
      </c>
      <c r="F444" s="598"/>
      <c r="G444" s="598"/>
      <c r="H444" s="2925" t="s">
        <v>451</v>
      </c>
      <c r="I444" s="2911"/>
      <c r="J444" s="703">
        <v>0.10966299457263103</v>
      </c>
      <c r="K444" s="598"/>
      <c r="L444" s="598"/>
      <c r="M444" s="2925" t="s">
        <v>281</v>
      </c>
      <c r="N444" s="2911"/>
      <c r="O444" s="704">
        <v>-0.120646832196282</v>
      </c>
      <c r="P444" s="598"/>
      <c r="Q444" s="598"/>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8"/>
      <c r="BB444" s="350"/>
      <c r="BC444" s="248"/>
      <c r="BD444" s="248"/>
      <c r="BE444" s="248"/>
      <c r="BF444" s="248"/>
      <c r="BG444" s="248"/>
      <c r="BH444" s="248"/>
      <c r="BI444" s="248"/>
      <c r="BJ444" s="248"/>
      <c r="BK444" s="248"/>
      <c r="BL444" s="248"/>
      <c r="BM444" s="248"/>
      <c r="BN444" s="248"/>
      <c r="BO444" s="248"/>
      <c r="BP444" s="248"/>
      <c r="BQ444" s="248"/>
      <c r="BR444" s="248"/>
      <c r="BS444" s="248"/>
      <c r="BT444" s="248"/>
      <c r="BU444" s="248"/>
      <c r="BV444" s="248"/>
      <c r="BW444" s="248"/>
      <c r="BX444" s="248"/>
      <c r="BY444" s="248"/>
      <c r="BZ444" s="249"/>
      <c r="CA444" s="249"/>
      <c r="CB444" s="249"/>
      <c r="CC444" s="249"/>
      <c r="CD444" s="249"/>
      <c r="CE444" s="249"/>
      <c r="CF444" s="249"/>
      <c r="CG444" s="249"/>
      <c r="CH444" s="249"/>
      <c r="CI444" s="249"/>
      <c r="CJ444" s="249"/>
      <c r="CK444" s="249"/>
      <c r="CL444" s="249"/>
      <c r="CM444" s="249"/>
      <c r="CN444" s="249"/>
      <c r="CO444" s="249"/>
      <c r="CP444" s="249"/>
      <c r="CQ444" s="249"/>
      <c r="CR444" s="249"/>
      <c r="CS444" s="249"/>
      <c r="CT444" s="249"/>
      <c r="CU444" s="249"/>
      <c r="CV444" s="249"/>
      <c r="CW444" s="249"/>
      <c r="CX444" s="249"/>
      <c r="CY444" s="249"/>
      <c r="CZ444" s="249"/>
    </row>
    <row r="445" s="253" customFormat="true" ht="25.15" customHeight="true" x14ac:dyDescent="0.2">
      <c r="B445" s="2799"/>
      <c r="C445" s="2925" t="s">
        <v>457</v>
      </c>
      <c r="D445" s="2911"/>
      <c r="E445" s="702">
        <v>5.2663149739540088E-2</v>
      </c>
      <c r="F445" s="598"/>
      <c r="G445" s="598"/>
      <c r="H445" s="2925" t="s">
        <v>281</v>
      </c>
      <c r="I445" s="2911"/>
      <c r="J445" s="703">
        <v>-0.10073099237055909</v>
      </c>
      <c r="K445" s="598"/>
      <c r="L445" s="598"/>
      <c r="M445" s="2925" t="s">
        <v>436</v>
      </c>
      <c r="N445" s="2911"/>
      <c r="O445" s="704">
        <v>-0.11715443161554819</v>
      </c>
      <c r="P445" s="598"/>
      <c r="Q445" s="598"/>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8"/>
      <c r="BB445" s="350"/>
      <c r="BC445" s="248"/>
      <c r="BD445" s="248"/>
      <c r="BE445" s="248"/>
      <c r="BF445" s="248"/>
      <c r="BG445" s="248"/>
      <c r="BH445" s="248"/>
      <c r="BI445" s="248"/>
      <c r="BJ445" s="248"/>
      <c r="BK445" s="248"/>
      <c r="BL445" s="248"/>
      <c r="BM445" s="248"/>
      <c r="BN445" s="248"/>
      <c r="BO445" s="248"/>
      <c r="BP445" s="248"/>
      <c r="BQ445" s="248"/>
      <c r="BR445" s="248"/>
      <c r="BS445" s="248"/>
      <c r="BT445" s="248"/>
      <c r="BU445" s="248"/>
      <c r="BV445" s="248"/>
      <c r="BW445" s="248"/>
      <c r="BX445" s="248"/>
      <c r="BY445" s="248"/>
      <c r="BZ445" s="249"/>
      <c r="CA445" s="249"/>
      <c r="CB445" s="249"/>
      <c r="CC445" s="249"/>
      <c r="CD445" s="249"/>
      <c r="CE445" s="249"/>
      <c r="CF445" s="249"/>
      <c r="CG445" s="249"/>
      <c r="CH445" s="249"/>
      <c r="CI445" s="249"/>
      <c r="CJ445" s="249"/>
      <c r="CK445" s="249"/>
      <c r="CL445" s="249"/>
      <c r="CM445" s="249"/>
      <c r="CN445" s="249"/>
      <c r="CO445" s="249"/>
      <c r="CP445" s="249"/>
      <c r="CQ445" s="249"/>
      <c r="CR445" s="249"/>
      <c r="CS445" s="249"/>
      <c r="CT445" s="249"/>
      <c r="CU445" s="249"/>
      <c r="CV445" s="249"/>
      <c r="CW445" s="249"/>
      <c r="CX445" s="249"/>
      <c r="CY445" s="249"/>
      <c r="CZ445" s="249"/>
    </row>
    <row r="446" s="253" customFormat="true" ht="25.15" customHeight="true" x14ac:dyDescent="0.2">
      <c r="C446" s="2925" t="s">
        <v>458</v>
      </c>
      <c r="D446" s="2911"/>
      <c r="E446" s="702">
        <v>4.5427505544428183E-2</v>
      </c>
      <c r="F446" s="598"/>
      <c r="G446" s="598"/>
      <c r="H446" s="2925" t="s">
        <v>454</v>
      </c>
      <c r="I446" s="2911"/>
      <c r="J446" s="703">
        <v>-9.9110119524936244E-2</v>
      </c>
      <c r="K446" s="598"/>
      <c r="L446" s="598"/>
      <c r="M446" s="2925" t="s">
        <v>441</v>
      </c>
      <c r="N446" s="2911"/>
      <c r="O446" s="704">
        <v>-0.11391695006440791</v>
      </c>
      <c r="P446" s="598"/>
      <c r="Q446" s="598"/>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8"/>
      <c r="BB446" s="350"/>
      <c r="BC446" s="248"/>
      <c r="BD446" s="248"/>
      <c r="BE446" s="248"/>
      <c r="BF446" s="248"/>
      <c r="BG446" s="248"/>
      <c r="BH446" s="248"/>
      <c r="BI446" s="248"/>
      <c r="BJ446" s="248"/>
      <c r="BK446" s="248"/>
      <c r="BL446" s="248"/>
      <c r="BM446" s="248"/>
      <c r="BN446" s="248"/>
      <c r="BO446" s="248"/>
      <c r="BP446" s="248"/>
      <c r="BQ446" s="248"/>
      <c r="BR446" s="248"/>
      <c r="BS446" s="248"/>
      <c r="BT446" s="248"/>
      <c r="BU446" s="248"/>
      <c r="BV446" s="248"/>
      <c r="BW446" s="248"/>
      <c r="BX446" s="248"/>
      <c r="BY446" s="248"/>
      <c r="BZ446" s="249"/>
      <c r="CA446" s="249"/>
      <c r="CB446" s="249"/>
      <c r="CC446" s="249"/>
      <c r="CD446" s="249"/>
      <c r="CE446" s="249"/>
      <c r="CF446" s="249"/>
      <c r="CG446" s="249"/>
      <c r="CH446" s="249"/>
      <c r="CI446" s="249"/>
      <c r="CJ446" s="249"/>
      <c r="CK446" s="249"/>
      <c r="CL446" s="249"/>
      <c r="CM446" s="249"/>
      <c r="CN446" s="249"/>
      <c r="CO446" s="249"/>
      <c r="CP446" s="249"/>
      <c r="CQ446" s="249"/>
      <c r="CR446" s="249"/>
      <c r="CS446" s="249"/>
      <c r="CT446" s="249"/>
      <c r="CU446" s="249"/>
      <c r="CV446" s="249"/>
      <c r="CW446" s="249"/>
      <c r="CX446" s="249"/>
      <c r="CY446" s="249"/>
      <c r="CZ446" s="249"/>
    </row>
    <row r="447" s="253" customFormat="true" ht="25.15" customHeight="true" x14ac:dyDescent="0.2">
      <c r="C447" s="2925" t="s">
        <v>459</v>
      </c>
      <c r="D447" s="2911"/>
      <c r="E447" s="702">
        <v>-4.5338003846586594E-2</v>
      </c>
      <c r="F447" s="598"/>
      <c r="G447" s="598"/>
      <c r="H447" s="2925" t="s">
        <v>434</v>
      </c>
      <c r="I447" s="2911"/>
      <c r="J447" s="703">
        <v>9.3349345142296813E-2</v>
      </c>
      <c r="K447" s="598"/>
      <c r="L447" s="598"/>
      <c r="M447" s="2925" t="s">
        <v>460</v>
      </c>
      <c r="N447" s="2911"/>
      <c r="O447" s="704">
        <v>0.1129192653419496</v>
      </c>
      <c r="P447" s="598"/>
      <c r="Q447" s="598"/>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8"/>
      <c r="BB447" s="350"/>
      <c r="BC447" s="248"/>
      <c r="BD447" s="248"/>
      <c r="BE447" s="248"/>
      <c r="BF447" s="248"/>
      <c r="BG447" s="248"/>
      <c r="BH447" s="248"/>
      <c r="BI447" s="248"/>
      <c r="BJ447" s="248"/>
      <c r="BK447" s="248"/>
      <c r="BL447" s="248"/>
      <c r="BM447" s="248"/>
      <c r="BN447" s="248"/>
      <c r="BO447" s="248"/>
      <c r="BP447" s="248"/>
      <c r="BQ447" s="248"/>
      <c r="BR447" s="248"/>
      <c r="BS447" s="248"/>
      <c r="BT447" s="248"/>
      <c r="BU447" s="248"/>
      <c r="BV447" s="248"/>
      <c r="BW447" s="248"/>
      <c r="BX447" s="248"/>
      <c r="BY447" s="248"/>
      <c r="BZ447" s="249"/>
      <c r="CA447" s="249"/>
      <c r="CB447" s="249"/>
      <c r="CC447" s="249"/>
      <c r="CD447" s="249"/>
      <c r="CE447" s="249"/>
      <c r="CF447" s="249"/>
      <c r="CG447" s="249"/>
      <c r="CH447" s="249"/>
      <c r="CI447" s="249"/>
      <c r="CJ447" s="249"/>
      <c r="CK447" s="249"/>
      <c r="CL447" s="249"/>
      <c r="CM447" s="249"/>
      <c r="CN447" s="249"/>
      <c r="CO447" s="249"/>
      <c r="CP447" s="249"/>
      <c r="CQ447" s="249"/>
      <c r="CR447" s="249"/>
      <c r="CS447" s="249"/>
      <c r="CT447" s="249"/>
      <c r="CU447" s="249"/>
      <c r="CV447" s="249"/>
      <c r="CW447" s="249"/>
      <c r="CX447" s="249"/>
      <c r="CY447" s="249"/>
      <c r="CZ447" s="249"/>
    </row>
    <row r="448" s="253" customFormat="true" ht="25.15" customHeight="true" x14ac:dyDescent="0.2">
      <c r="C448" s="2925" t="s">
        <v>461</v>
      </c>
      <c r="D448" s="2911"/>
      <c r="E448" s="702">
        <v>-4.2367040365702296E-2</v>
      </c>
      <c r="F448" s="598"/>
      <c r="G448" s="598"/>
      <c r="H448" s="2925" t="s">
        <v>455</v>
      </c>
      <c r="I448" s="2911"/>
      <c r="J448" s="703">
        <v>-8.6935411122096073E-2</v>
      </c>
      <c r="K448" s="598"/>
      <c r="L448" s="598"/>
      <c r="M448" s="2925" t="s">
        <v>462</v>
      </c>
      <c r="N448" s="2911"/>
      <c r="O448" s="704">
        <v>-0.11045407511485179</v>
      </c>
      <c r="P448" s="598"/>
      <c r="Q448" s="598"/>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8"/>
      <c r="BB448" s="350"/>
      <c r="BC448" s="248"/>
      <c r="BD448" s="248"/>
      <c r="BE448" s="248"/>
      <c r="BF448" s="248"/>
      <c r="BG448" s="248"/>
      <c r="BH448" s="248"/>
      <c r="BI448" s="248"/>
      <c r="BJ448" s="248"/>
      <c r="BK448" s="248"/>
      <c r="BL448" s="248"/>
      <c r="BM448" s="248"/>
      <c r="BN448" s="248"/>
      <c r="BO448" s="248"/>
      <c r="BP448" s="248"/>
      <c r="BQ448" s="248"/>
      <c r="BR448" s="248"/>
      <c r="BS448" s="248"/>
      <c r="BT448" s="248"/>
      <c r="BU448" s="248"/>
      <c r="BV448" s="248"/>
      <c r="BW448" s="248"/>
      <c r="BX448" s="248"/>
      <c r="BY448" s="248"/>
      <c r="BZ448" s="249"/>
      <c r="CA448" s="249"/>
      <c r="CB448" s="249"/>
      <c r="CC448" s="249"/>
      <c r="CD448" s="249"/>
      <c r="CE448" s="249"/>
      <c r="CF448" s="249"/>
      <c r="CG448" s="249"/>
      <c r="CH448" s="249"/>
      <c r="CI448" s="249"/>
      <c r="CJ448" s="249"/>
      <c r="CK448" s="249"/>
      <c r="CL448" s="249"/>
      <c r="CM448" s="249"/>
      <c r="CN448" s="249"/>
      <c r="CO448" s="249"/>
      <c r="CP448" s="249"/>
      <c r="CQ448" s="249"/>
      <c r="CR448" s="249"/>
      <c r="CS448" s="249"/>
      <c r="CT448" s="249"/>
      <c r="CU448" s="249"/>
      <c r="CV448" s="249"/>
      <c r="CW448" s="249"/>
      <c r="CX448" s="249"/>
      <c r="CY448" s="249"/>
      <c r="CZ448" s="249"/>
    </row>
    <row r="449" s="253" customFormat="true" ht="25.15" customHeight="true" x14ac:dyDescent="0.2">
      <c r="C449" s="2925" t="s">
        <v>463</v>
      </c>
      <c r="D449" s="2911"/>
      <c r="E449" s="702">
        <v>4.2009775103215317E-2</v>
      </c>
      <c r="F449" s="598"/>
      <c r="G449" s="598"/>
      <c r="H449" s="2925" t="s">
        <v>462</v>
      </c>
      <c r="I449" s="2911"/>
      <c r="J449" s="703">
        <v>-8.3561413619816977E-2</v>
      </c>
      <c r="K449" s="598"/>
      <c r="L449" s="598"/>
      <c r="M449" s="2925" t="s">
        <v>439</v>
      </c>
      <c r="N449" s="2911"/>
      <c r="O449" s="704">
        <v>-9.232913258530949E-2</v>
      </c>
      <c r="P449" s="598"/>
      <c r="Q449" s="598"/>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8"/>
      <c r="BB449" s="350"/>
      <c r="BC449" s="248"/>
      <c r="BD449" s="248"/>
      <c r="BE449" s="248"/>
      <c r="BF449" s="248"/>
      <c r="BG449" s="248"/>
      <c r="BH449" s="248"/>
      <c r="BI449" s="248"/>
      <c r="BJ449" s="248"/>
      <c r="BK449" s="248"/>
      <c r="BL449" s="248"/>
      <c r="BM449" s="248"/>
      <c r="BN449" s="248"/>
      <c r="BO449" s="248"/>
      <c r="BP449" s="248"/>
      <c r="BQ449" s="248"/>
      <c r="BR449" s="248"/>
      <c r="BS449" s="248"/>
      <c r="BT449" s="248"/>
      <c r="BU449" s="248"/>
      <c r="BV449" s="248"/>
      <c r="BW449" s="248"/>
      <c r="BX449" s="248"/>
      <c r="BY449" s="248"/>
      <c r="BZ449" s="249"/>
      <c r="CA449" s="249"/>
      <c r="CB449" s="249"/>
      <c r="CC449" s="249"/>
      <c r="CD449" s="249"/>
      <c r="CE449" s="249"/>
      <c r="CF449" s="249"/>
      <c r="CG449" s="249"/>
      <c r="CH449" s="249"/>
      <c r="CI449" s="249"/>
      <c r="CJ449" s="249"/>
      <c r="CK449" s="249"/>
      <c r="CL449" s="249"/>
      <c r="CM449" s="249"/>
      <c r="CN449" s="249"/>
      <c r="CO449" s="249"/>
      <c r="CP449" s="249"/>
      <c r="CQ449" s="249"/>
      <c r="CR449" s="249"/>
      <c r="CS449" s="249"/>
      <c r="CT449" s="249"/>
      <c r="CU449" s="249"/>
      <c r="CV449" s="249"/>
      <c r="CW449" s="249"/>
      <c r="CX449" s="249"/>
      <c r="CY449" s="249"/>
      <c r="CZ449" s="249"/>
    </row>
    <row r="450" s="253" customFormat="true" ht="25.15" customHeight="true" x14ac:dyDescent="0.2">
      <c r="C450" s="2925" t="s">
        <v>464</v>
      </c>
      <c r="D450" s="2911"/>
      <c r="E450" s="702">
        <v>4.1542051330561151E-2</v>
      </c>
      <c r="F450" s="598"/>
      <c r="G450" s="598"/>
      <c r="H450" s="2925" t="s">
        <v>465</v>
      </c>
      <c r="I450" s="2911"/>
      <c r="J450" s="703">
        <v>-8.0155044232542369E-2</v>
      </c>
      <c r="K450" s="598"/>
      <c r="L450" s="598"/>
      <c r="M450" s="2925" t="s">
        <v>437</v>
      </c>
      <c r="N450" s="2911"/>
      <c r="O450" s="704">
        <v>9.0417300545916762E-2</v>
      </c>
      <c r="P450" s="598"/>
      <c r="Q450" s="598"/>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8"/>
      <c r="BB450" s="350"/>
      <c r="BC450" s="248"/>
      <c r="BD450" s="248"/>
      <c r="BE450" s="248"/>
      <c r="BF450" s="248"/>
      <c r="BG450" s="248"/>
      <c r="BH450" s="248"/>
      <c r="BI450" s="248"/>
      <c r="BJ450" s="248"/>
      <c r="BK450" s="248"/>
      <c r="BL450" s="248"/>
      <c r="BM450" s="248"/>
      <c r="BN450" s="248"/>
      <c r="BO450" s="248"/>
      <c r="BP450" s="248"/>
      <c r="BQ450" s="248"/>
      <c r="BR450" s="248"/>
      <c r="BS450" s="248"/>
      <c r="BT450" s="248"/>
      <c r="BU450" s="248"/>
      <c r="BV450" s="248"/>
      <c r="BW450" s="248"/>
      <c r="BX450" s="248"/>
      <c r="BY450" s="248"/>
      <c r="BZ450" s="249"/>
      <c r="CA450" s="249"/>
      <c r="CB450" s="249"/>
      <c r="CC450" s="249"/>
      <c r="CD450" s="249"/>
      <c r="CE450" s="249"/>
      <c r="CF450" s="249"/>
      <c r="CG450" s="249"/>
      <c r="CH450" s="249"/>
      <c r="CI450" s="249"/>
      <c r="CJ450" s="249"/>
      <c r="CK450" s="249"/>
      <c r="CL450" s="249"/>
      <c r="CM450" s="249"/>
      <c r="CN450" s="249"/>
      <c r="CO450" s="249"/>
      <c r="CP450" s="249"/>
      <c r="CQ450" s="249"/>
      <c r="CR450" s="249"/>
      <c r="CS450" s="249"/>
      <c r="CT450" s="249"/>
      <c r="CU450" s="249"/>
      <c r="CV450" s="249"/>
      <c r="CW450" s="249"/>
      <c r="CX450" s="249"/>
      <c r="CY450" s="249"/>
      <c r="CZ450" s="249"/>
    </row>
    <row r="451" s="253" customFormat="true" ht="25.15" customHeight="true" x14ac:dyDescent="0.2">
      <c r="C451" s="2925" t="s">
        <v>466</v>
      </c>
      <c r="D451" s="2911"/>
      <c r="E451" s="702">
        <v>-4.053366009083853E-2</v>
      </c>
      <c r="F451" s="598"/>
      <c r="G451" s="598"/>
      <c r="H451" s="2925" t="s">
        <v>442</v>
      </c>
      <c r="I451" s="2911"/>
      <c r="J451" s="703">
        <v>-7.7589137836210798E-2</v>
      </c>
      <c r="K451" s="598"/>
      <c r="L451" s="598"/>
      <c r="M451" s="2925" t="s">
        <v>467</v>
      </c>
      <c r="N451" s="2911"/>
      <c r="O451" s="704">
        <v>-8.5166205459080283E-2</v>
      </c>
      <c r="P451" s="598"/>
      <c r="Q451" s="598"/>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8"/>
      <c r="BB451" s="350"/>
      <c r="BC451" s="248"/>
      <c r="BD451" s="248"/>
      <c r="BE451" s="248"/>
      <c r="BF451" s="248"/>
      <c r="BG451" s="248"/>
      <c r="BH451" s="248"/>
      <c r="BI451" s="248"/>
      <c r="BJ451" s="248"/>
      <c r="BK451" s="248"/>
      <c r="BL451" s="248"/>
      <c r="BM451" s="248"/>
      <c r="BN451" s="248"/>
      <c r="BO451" s="248"/>
      <c r="BP451" s="248"/>
      <c r="BQ451" s="248"/>
      <c r="BR451" s="248"/>
      <c r="BS451" s="248"/>
      <c r="BT451" s="248"/>
      <c r="BU451" s="248"/>
      <c r="BV451" s="248"/>
      <c r="BW451" s="248"/>
      <c r="BX451" s="248"/>
      <c r="BY451" s="248"/>
      <c r="BZ451" s="249"/>
      <c r="CA451" s="249"/>
      <c r="CB451" s="249"/>
      <c r="CC451" s="249"/>
      <c r="CD451" s="249"/>
      <c r="CE451" s="249"/>
      <c r="CF451" s="249"/>
      <c r="CG451" s="249"/>
      <c r="CH451" s="249"/>
      <c r="CI451" s="249"/>
      <c r="CJ451" s="249"/>
      <c r="CK451" s="249"/>
      <c r="CL451" s="249"/>
      <c r="CM451" s="249"/>
      <c r="CN451" s="249"/>
      <c r="CO451" s="249"/>
      <c r="CP451" s="249"/>
      <c r="CQ451" s="249"/>
      <c r="CR451" s="249"/>
      <c r="CS451" s="249"/>
      <c r="CT451" s="249"/>
      <c r="CU451" s="249"/>
      <c r="CV451" s="249"/>
      <c r="CW451" s="249"/>
      <c r="CX451" s="249"/>
      <c r="CY451" s="249"/>
      <c r="CZ451" s="249"/>
    </row>
    <row r="452" s="253" customFormat="true" ht="25.15" customHeight="true" x14ac:dyDescent="0.2">
      <c r="C452" s="2925" t="s">
        <v>468</v>
      </c>
      <c r="D452" s="2911"/>
      <c r="E452" s="702">
        <v>-4.0457858126180905E-2</v>
      </c>
      <c r="F452" s="598"/>
      <c r="G452" s="598"/>
      <c r="H452" s="2925" t="s">
        <v>449</v>
      </c>
      <c r="I452" s="2911"/>
      <c r="J452" s="703">
        <v>6.7871967372709119E-2</v>
      </c>
      <c r="K452" s="598"/>
      <c r="L452" s="598"/>
      <c r="M452" s="2925" t="s">
        <v>450</v>
      </c>
      <c r="N452" s="2911"/>
      <c r="O452" s="704">
        <v>7.3154427949584724E-2</v>
      </c>
      <c r="P452" s="598"/>
      <c r="Q452" s="598"/>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8"/>
      <c r="BB452" s="350"/>
      <c r="BC452" s="248"/>
      <c r="BD452" s="248"/>
      <c r="BE452" s="248"/>
      <c r="BF452" s="248"/>
      <c r="BG452" s="248"/>
      <c r="BH452" s="248"/>
      <c r="BI452" s="248"/>
      <c r="BJ452" s="248"/>
      <c r="BK452" s="248"/>
      <c r="BL452" s="248"/>
      <c r="BM452" s="248"/>
      <c r="BN452" s="248"/>
      <c r="BO452" s="248"/>
      <c r="BP452" s="248"/>
      <c r="BQ452" s="248"/>
      <c r="BR452" s="248"/>
      <c r="BS452" s="248"/>
      <c r="BT452" s="248"/>
      <c r="BU452" s="248"/>
      <c r="BV452" s="248"/>
      <c r="BW452" s="248"/>
      <c r="BX452" s="248"/>
      <c r="BY452" s="248"/>
      <c r="BZ452" s="249"/>
      <c r="CA452" s="249"/>
      <c r="CB452" s="249"/>
      <c r="CC452" s="249"/>
      <c r="CD452" s="249"/>
      <c r="CE452" s="249"/>
      <c r="CF452" s="249"/>
      <c r="CG452" s="249"/>
      <c r="CH452" s="249"/>
      <c r="CI452" s="249"/>
      <c r="CJ452" s="249"/>
      <c r="CK452" s="249"/>
      <c r="CL452" s="249"/>
      <c r="CM452" s="249"/>
      <c r="CN452" s="249"/>
      <c r="CO452" s="249"/>
      <c r="CP452" s="249"/>
      <c r="CQ452" s="249"/>
      <c r="CR452" s="249"/>
      <c r="CS452" s="249"/>
      <c r="CT452" s="249"/>
      <c r="CU452" s="249"/>
      <c r="CV452" s="249"/>
      <c r="CW452" s="249"/>
      <c r="CX452" s="249"/>
      <c r="CY452" s="249"/>
      <c r="CZ452" s="249"/>
    </row>
    <row r="453" s="253" customFormat="true" ht="25.15" customHeight="true" x14ac:dyDescent="0.2">
      <c r="C453" s="2925" t="s">
        <v>469</v>
      </c>
      <c r="D453" s="2911"/>
      <c r="E453" s="702">
        <v>3.7204393327027727E-2</v>
      </c>
      <c r="F453" s="598"/>
      <c r="G453" s="598"/>
      <c r="H453" s="2925" t="s">
        <v>470</v>
      </c>
      <c r="I453" s="2911"/>
      <c r="J453" s="703">
        <v>5.8078963890944781E-2</v>
      </c>
      <c r="K453" s="598"/>
      <c r="L453" s="598"/>
      <c r="M453" s="2925" t="s">
        <v>453</v>
      </c>
      <c r="N453" s="2911"/>
      <c r="O453" s="704">
        <v>-6.4457750428384239E-2</v>
      </c>
      <c r="P453" s="598"/>
      <c r="Q453" s="598"/>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8"/>
      <c r="BB453" s="350"/>
      <c r="BC453" s="248"/>
      <c r="BD453" s="248"/>
      <c r="BE453" s="248"/>
      <c r="BF453" s="248"/>
      <c r="BG453" s="248"/>
      <c r="BH453" s="248"/>
      <c r="BI453" s="248"/>
      <c r="BJ453" s="248"/>
      <c r="BK453" s="248"/>
      <c r="BL453" s="248"/>
      <c r="BM453" s="248"/>
      <c r="BN453" s="248"/>
      <c r="BO453" s="248"/>
      <c r="BP453" s="248"/>
      <c r="BQ453" s="248"/>
      <c r="BR453" s="248"/>
      <c r="BS453" s="248"/>
      <c r="BT453" s="248"/>
      <c r="BU453" s="248"/>
      <c r="BV453" s="248"/>
      <c r="BW453" s="248"/>
      <c r="BX453" s="248"/>
      <c r="BY453" s="248"/>
      <c r="BZ453" s="249"/>
      <c r="CA453" s="249"/>
      <c r="CB453" s="249"/>
      <c r="CC453" s="249"/>
      <c r="CD453" s="249"/>
      <c r="CE453" s="249"/>
      <c r="CF453" s="249"/>
      <c r="CG453" s="249"/>
      <c r="CH453" s="249"/>
      <c r="CI453" s="249"/>
      <c r="CJ453" s="249"/>
      <c r="CK453" s="249"/>
      <c r="CL453" s="249"/>
      <c r="CM453" s="249"/>
      <c r="CN453" s="249"/>
      <c r="CO453" s="249"/>
      <c r="CP453" s="249"/>
      <c r="CQ453" s="249"/>
      <c r="CR453" s="249"/>
      <c r="CS453" s="249"/>
      <c r="CT453" s="249"/>
      <c r="CU453" s="249"/>
      <c r="CV453" s="249"/>
      <c r="CW453" s="249"/>
      <c r="CX453" s="249"/>
      <c r="CY453" s="249"/>
      <c r="CZ453" s="249"/>
    </row>
    <row r="454" s="253" customFormat="true" ht="25.15" customHeight="true" x14ac:dyDescent="0.2">
      <c r="C454" s="2925" t="s">
        <v>471</v>
      </c>
      <c r="D454" s="2911"/>
      <c r="E454" s="702">
        <v>3.7064188261203654E-2</v>
      </c>
      <c r="F454" s="598"/>
      <c r="G454" s="598"/>
      <c r="H454" s="2925" t="s">
        <v>472</v>
      </c>
      <c r="I454" s="2911"/>
      <c r="J454" s="703">
        <v>-5.019850102115346E-2</v>
      </c>
      <c r="K454" s="598"/>
      <c r="L454" s="598"/>
      <c r="M454" s="2925" t="s">
        <v>473</v>
      </c>
      <c r="N454" s="2911"/>
      <c r="O454" s="704">
        <v>-6.320588405021306E-2</v>
      </c>
      <c r="P454" s="598"/>
      <c r="Q454" s="598"/>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8"/>
      <c r="BB454" s="350"/>
      <c r="BC454" s="248"/>
      <c r="BD454" s="248"/>
      <c r="BE454" s="248"/>
      <c r="BF454" s="248"/>
      <c r="BG454" s="248"/>
      <c r="BH454" s="248"/>
      <c r="BI454" s="248"/>
      <c r="BJ454" s="248"/>
      <c r="BK454" s="248"/>
      <c r="BL454" s="248"/>
      <c r="BM454" s="248"/>
      <c r="BN454" s="248"/>
      <c r="BO454" s="248"/>
      <c r="BP454" s="248"/>
      <c r="BQ454" s="248"/>
      <c r="BR454" s="248"/>
      <c r="BS454" s="248"/>
      <c r="BT454" s="248"/>
      <c r="BU454" s="248"/>
      <c r="BV454" s="248"/>
      <c r="BW454" s="248"/>
      <c r="BX454" s="248"/>
      <c r="BY454" s="248"/>
      <c r="BZ454" s="249"/>
      <c r="CA454" s="249"/>
      <c r="CB454" s="249"/>
      <c r="CC454" s="249"/>
      <c r="CD454" s="249"/>
      <c r="CE454" s="249"/>
      <c r="CF454" s="249"/>
      <c r="CG454" s="249"/>
      <c r="CH454" s="249"/>
      <c r="CI454" s="249"/>
      <c r="CJ454" s="249"/>
      <c r="CK454" s="249"/>
      <c r="CL454" s="249"/>
      <c r="CM454" s="249"/>
      <c r="CN454" s="249"/>
      <c r="CO454" s="249"/>
      <c r="CP454" s="249"/>
      <c r="CQ454" s="249"/>
      <c r="CR454" s="249"/>
      <c r="CS454" s="249"/>
      <c r="CT454" s="249"/>
      <c r="CU454" s="249"/>
      <c r="CV454" s="249"/>
      <c r="CW454" s="249"/>
      <c r="CX454" s="249"/>
      <c r="CY454" s="249"/>
      <c r="CZ454" s="249"/>
    </row>
    <row r="455" s="253" customFormat="true" ht="25.15" customHeight="true" x14ac:dyDescent="0.2">
      <c r="C455" s="2925" t="s">
        <v>474</v>
      </c>
      <c r="D455" s="2911"/>
      <c r="E455" s="702">
        <v>-3.6937807863388052E-2</v>
      </c>
      <c r="F455" s="598"/>
      <c r="G455" s="598"/>
      <c r="H455" s="2925" t="s">
        <v>473</v>
      </c>
      <c r="I455" s="2911"/>
      <c r="J455" s="703">
        <v>-4.9780328877799998E-2</v>
      </c>
      <c r="K455" s="598"/>
      <c r="L455" s="598"/>
      <c r="M455" s="2925" t="s">
        <v>475</v>
      </c>
      <c r="N455" s="2911"/>
      <c r="O455" s="704">
        <v>6.250601888179616E-2</v>
      </c>
      <c r="P455" s="598"/>
      <c r="Q455" s="598"/>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8"/>
      <c r="BB455" s="350"/>
      <c r="BC455" s="248"/>
      <c r="BD455" s="248"/>
      <c r="BE455" s="248"/>
      <c r="BF455" s="248"/>
      <c r="BG455" s="248"/>
      <c r="BH455" s="248"/>
      <c r="BI455" s="248"/>
      <c r="BJ455" s="248"/>
      <c r="BK455" s="248"/>
      <c r="BL455" s="248"/>
      <c r="BM455" s="248"/>
      <c r="BN455" s="248"/>
      <c r="BO455" s="248"/>
      <c r="BP455" s="248"/>
      <c r="BQ455" s="248"/>
      <c r="BR455" s="248"/>
      <c r="BS455" s="248"/>
      <c r="BT455" s="248"/>
      <c r="BU455" s="248"/>
      <c r="BV455" s="248"/>
      <c r="BW455" s="248"/>
      <c r="BX455" s="248"/>
      <c r="BY455" s="248"/>
      <c r="BZ455" s="249"/>
      <c r="CA455" s="249"/>
      <c r="CB455" s="249"/>
      <c r="CC455" s="249"/>
      <c r="CD455" s="249"/>
      <c r="CE455" s="249"/>
      <c r="CF455" s="249"/>
      <c r="CG455" s="249"/>
      <c r="CH455" s="249"/>
      <c r="CI455" s="249"/>
      <c r="CJ455" s="249"/>
      <c r="CK455" s="249"/>
      <c r="CL455" s="249"/>
      <c r="CM455" s="249"/>
      <c r="CN455" s="249"/>
      <c r="CO455" s="249"/>
      <c r="CP455" s="249"/>
      <c r="CQ455" s="249"/>
      <c r="CR455" s="249"/>
      <c r="CS455" s="249"/>
      <c r="CT455" s="249"/>
      <c r="CU455" s="249"/>
      <c r="CV455" s="249"/>
      <c r="CW455" s="249"/>
      <c r="CX455" s="249"/>
      <c r="CY455" s="249"/>
      <c r="CZ455" s="249"/>
    </row>
    <row r="456" s="253" customFormat="true" ht="25.15" customHeight="true" x14ac:dyDescent="0.2">
      <c r="C456" s="2925" t="s">
        <v>475</v>
      </c>
      <c r="D456" s="2911"/>
      <c r="E456" s="702">
        <v>3.480061557852563E-2</v>
      </c>
      <c r="F456" s="598"/>
      <c r="G456" s="598"/>
      <c r="H456" s="2925" t="s">
        <v>468</v>
      </c>
      <c r="I456" s="2911"/>
      <c r="J456" s="703">
        <v>-4.8296143531914054E-2</v>
      </c>
      <c r="K456" s="598"/>
      <c r="L456" s="598"/>
      <c r="M456" s="2925" t="s">
        <v>455</v>
      </c>
      <c r="N456" s="2911"/>
      <c r="O456" s="704">
        <v>-5.9418243524416457E-2</v>
      </c>
      <c r="P456" s="598"/>
      <c r="Q456" s="598"/>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8"/>
      <c r="BB456" s="350"/>
      <c r="BC456" s="248"/>
      <c r="BD456" s="248"/>
      <c r="BE456" s="248"/>
      <c r="BF456" s="248"/>
      <c r="BG456" s="248"/>
      <c r="BH456" s="248"/>
      <c r="BI456" s="248"/>
      <c r="BJ456" s="248"/>
      <c r="BK456" s="248"/>
      <c r="BL456" s="248"/>
      <c r="BM456" s="248"/>
      <c r="BN456" s="248"/>
      <c r="BO456" s="248"/>
      <c r="BP456" s="248"/>
      <c r="BQ456" s="248"/>
      <c r="BR456" s="248"/>
      <c r="BS456" s="248"/>
      <c r="BT456" s="248"/>
      <c r="BU456" s="248"/>
      <c r="BV456" s="248"/>
      <c r="BW456" s="248"/>
      <c r="BX456" s="248"/>
      <c r="BY456" s="248"/>
      <c r="BZ456" s="249"/>
      <c r="CA456" s="249"/>
      <c r="CB456" s="249"/>
      <c r="CC456" s="249"/>
      <c r="CD456" s="249"/>
      <c r="CE456" s="249"/>
      <c r="CF456" s="249"/>
      <c r="CG456" s="249"/>
      <c r="CH456" s="249"/>
      <c r="CI456" s="249"/>
      <c r="CJ456" s="249"/>
      <c r="CK456" s="249"/>
      <c r="CL456" s="249"/>
      <c r="CM456" s="249"/>
      <c r="CN456" s="249"/>
      <c r="CO456" s="249"/>
      <c r="CP456" s="249"/>
      <c r="CQ456" s="249"/>
      <c r="CR456" s="249"/>
      <c r="CS456" s="249"/>
      <c r="CT456" s="249"/>
      <c r="CU456" s="249"/>
      <c r="CV456" s="249"/>
      <c r="CW456" s="249"/>
      <c r="CX456" s="249"/>
      <c r="CY456" s="249"/>
      <c r="CZ456" s="249"/>
    </row>
    <row r="457" s="253" customFormat="true" ht="25.15" customHeight="true" x14ac:dyDescent="0.2">
      <c r="C457" s="2925" t="s">
        <v>476</v>
      </c>
      <c r="D457" s="2911"/>
      <c r="E457" s="702">
        <v>3.412128608772081E-2</v>
      </c>
      <c r="F457" s="598"/>
      <c r="G457" s="598"/>
      <c r="H457" s="2925" t="s">
        <v>453</v>
      </c>
      <c r="I457" s="2911"/>
      <c r="J457" s="703">
        <v>-4.6544964633974797E-2</v>
      </c>
      <c r="K457" s="598"/>
      <c r="L457" s="598"/>
      <c r="M457" s="2925" t="s">
        <v>472</v>
      </c>
      <c r="N457" s="2911"/>
      <c r="O457" s="704">
        <v>-5.4124499208464009E-2</v>
      </c>
      <c r="P457" s="598"/>
      <c r="Q457" s="598"/>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8"/>
      <c r="BB457" s="350"/>
      <c r="BC457" s="248"/>
      <c r="BD457" s="248"/>
      <c r="BE457" s="248"/>
      <c r="BF457" s="248"/>
      <c r="BG457" s="248"/>
      <c r="BH457" s="248"/>
      <c r="BI457" s="248"/>
      <c r="BJ457" s="248"/>
      <c r="BK457" s="248"/>
      <c r="BL457" s="248"/>
      <c r="BM457" s="248"/>
      <c r="BN457" s="248"/>
      <c r="BO457" s="248"/>
      <c r="BP457" s="248"/>
      <c r="BQ457" s="248"/>
      <c r="BR457" s="248"/>
      <c r="BS457" s="248"/>
      <c r="BT457" s="248"/>
      <c r="BU457" s="248"/>
      <c r="BV457" s="248"/>
      <c r="BW457" s="248"/>
      <c r="BX457" s="248"/>
      <c r="BY457" s="248"/>
      <c r="BZ457" s="249"/>
      <c r="CA457" s="249"/>
      <c r="CB457" s="249"/>
      <c r="CC457" s="249"/>
      <c r="CD457" s="249"/>
      <c r="CE457" s="249"/>
      <c r="CF457" s="249"/>
      <c r="CG457" s="249"/>
      <c r="CH457" s="249"/>
      <c r="CI457" s="249"/>
      <c r="CJ457" s="249"/>
      <c r="CK457" s="249"/>
      <c r="CL457" s="249"/>
      <c r="CM457" s="249"/>
      <c r="CN457" s="249"/>
      <c r="CO457" s="249"/>
      <c r="CP457" s="249"/>
      <c r="CQ457" s="249"/>
      <c r="CR457" s="249"/>
      <c r="CS457" s="249"/>
      <c r="CT457" s="249"/>
      <c r="CU457" s="249"/>
      <c r="CV457" s="249"/>
      <c r="CW457" s="249"/>
      <c r="CX457" s="249"/>
      <c r="CY457" s="249"/>
      <c r="CZ457" s="249"/>
    </row>
    <row r="458" s="253" customFormat="true" ht="25.15" customHeight="true" x14ac:dyDescent="0.2">
      <c r="C458" s="2925" t="s">
        <v>477</v>
      </c>
      <c r="D458" s="2911"/>
      <c r="E458" s="702">
        <v>2.8643051917078673E-2</v>
      </c>
      <c r="F458" s="598"/>
      <c r="G458" s="598"/>
      <c r="H458" s="2925" t="s">
        <v>459</v>
      </c>
      <c r="I458" s="2911"/>
      <c r="J458" s="703">
        <v>-4.3373285541764804E-2</v>
      </c>
      <c r="K458" s="598"/>
      <c r="L458" s="598"/>
      <c r="M458" s="2925" t="s">
        <v>451</v>
      </c>
      <c r="N458" s="2911"/>
      <c r="O458" s="704">
        <v>5.3324054829942069E-2</v>
      </c>
      <c r="P458" s="598"/>
      <c r="Q458" s="598"/>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8"/>
      <c r="BB458" s="350"/>
      <c r="BC458" s="248"/>
      <c r="BD458" s="248"/>
      <c r="BE458" s="248"/>
      <c r="BF458" s="248"/>
      <c r="BG458" s="248"/>
      <c r="BH458" s="248"/>
      <c r="BI458" s="248"/>
      <c r="BJ458" s="248"/>
      <c r="BK458" s="248"/>
      <c r="BL458" s="248"/>
      <c r="BM458" s="248"/>
      <c r="BN458" s="248"/>
      <c r="BO458" s="248"/>
      <c r="BP458" s="248"/>
      <c r="BQ458" s="248"/>
      <c r="BR458" s="248"/>
      <c r="BS458" s="248"/>
      <c r="BT458" s="248"/>
      <c r="BU458" s="248"/>
      <c r="BV458" s="248"/>
      <c r="BW458" s="248"/>
      <c r="BX458" s="248"/>
      <c r="BY458" s="248"/>
      <c r="BZ458" s="249"/>
      <c r="CA458" s="249"/>
      <c r="CB458" s="249"/>
      <c r="CC458" s="249"/>
      <c r="CD458" s="249"/>
      <c r="CE458" s="249"/>
      <c r="CF458" s="249"/>
      <c r="CG458" s="249"/>
      <c r="CH458" s="249"/>
      <c r="CI458" s="249"/>
      <c r="CJ458" s="249"/>
      <c r="CK458" s="249"/>
      <c r="CL458" s="249"/>
      <c r="CM458" s="249"/>
      <c r="CN458" s="249"/>
      <c r="CO458" s="249"/>
      <c r="CP458" s="249"/>
      <c r="CQ458" s="249"/>
      <c r="CR458" s="249"/>
      <c r="CS458" s="249"/>
      <c r="CT458" s="249"/>
      <c r="CU458" s="249"/>
      <c r="CV458" s="249"/>
      <c r="CW458" s="249"/>
      <c r="CX458" s="249"/>
      <c r="CY458" s="249"/>
      <c r="CZ458" s="249"/>
    </row>
    <row r="459" s="253" customFormat="true" ht="25.15" customHeight="true" x14ac:dyDescent="0.2">
      <c r="C459" s="2925" t="s">
        <v>470</v>
      </c>
      <c r="D459" s="2911"/>
      <c r="E459" s="702">
        <v>2.6321555305291379E-2</v>
      </c>
      <c r="F459" s="598"/>
      <c r="G459" s="598"/>
      <c r="H459" s="2925" t="s">
        <v>457</v>
      </c>
      <c r="I459" s="2911"/>
      <c r="J459" s="703">
        <v>4.2832615637386703E-2</v>
      </c>
      <c r="K459" s="598"/>
      <c r="L459" s="598"/>
      <c r="M459" s="2925" t="s">
        <v>478</v>
      </c>
      <c r="N459" s="2911"/>
      <c r="O459" s="704">
        <v>5.1172939345605378E-2</v>
      </c>
      <c r="P459" s="598"/>
      <c r="Q459" s="598"/>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8"/>
      <c r="BB459" s="350"/>
      <c r="BC459" s="248"/>
      <c r="BD459" s="248"/>
      <c r="BE459" s="248"/>
      <c r="BF459" s="248"/>
      <c r="BG459" s="248"/>
      <c r="BH459" s="248"/>
      <c r="BI459" s="248"/>
      <c r="BJ459" s="248"/>
      <c r="BK459" s="248"/>
      <c r="BL459" s="248"/>
      <c r="BM459" s="248"/>
      <c r="BN459" s="248"/>
      <c r="BO459" s="248"/>
      <c r="BP459" s="248"/>
      <c r="BQ459" s="248"/>
      <c r="BR459" s="248"/>
      <c r="BS459" s="248"/>
      <c r="BT459" s="248"/>
      <c r="BU459" s="248"/>
      <c r="BV459" s="248"/>
      <c r="BW459" s="248"/>
      <c r="BX459" s="248"/>
      <c r="BY459" s="248"/>
      <c r="BZ459" s="249"/>
      <c r="CA459" s="249"/>
      <c r="CB459" s="249"/>
      <c r="CC459" s="249"/>
      <c r="CD459" s="249"/>
      <c r="CE459" s="249"/>
      <c r="CF459" s="249"/>
      <c r="CG459" s="249"/>
      <c r="CH459" s="249"/>
      <c r="CI459" s="249"/>
      <c r="CJ459" s="249"/>
      <c r="CK459" s="249"/>
      <c r="CL459" s="249"/>
      <c r="CM459" s="249"/>
      <c r="CN459" s="249"/>
      <c r="CO459" s="249"/>
      <c r="CP459" s="249"/>
      <c r="CQ459" s="249"/>
      <c r="CR459" s="249"/>
      <c r="CS459" s="249"/>
      <c r="CT459" s="249"/>
      <c r="CU459" s="249"/>
      <c r="CV459" s="249"/>
      <c r="CW459" s="249"/>
      <c r="CX459" s="249"/>
      <c r="CY459" s="249"/>
      <c r="CZ459" s="249"/>
    </row>
    <row r="460" s="253" customFormat="true" ht="25.15" customHeight="true" x14ac:dyDescent="0.2">
      <c r="C460" s="2925" t="s">
        <v>479</v>
      </c>
      <c r="D460" s="2911"/>
      <c r="E460" s="702">
        <v>2.4390540497816266E-2</v>
      </c>
      <c r="F460" s="598"/>
      <c r="G460" s="598"/>
      <c r="H460" s="2925" t="s">
        <v>480</v>
      </c>
      <c r="I460" s="2911"/>
      <c r="J460" s="703">
        <v>3.9268586116013117E-2</v>
      </c>
      <c r="K460" s="598"/>
      <c r="L460" s="598"/>
      <c r="M460" s="2925" t="s">
        <v>444</v>
      </c>
      <c r="N460" s="2911"/>
      <c r="O460" s="704">
        <v>4.6075550126176819E-2</v>
      </c>
      <c r="P460" s="598"/>
      <c r="Q460" s="598"/>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8"/>
      <c r="BB460" s="350"/>
      <c r="BC460" s="248"/>
      <c r="BD460" s="248"/>
      <c r="BE460" s="248"/>
      <c r="BF460" s="248"/>
      <c r="BG460" s="248"/>
      <c r="BH460" s="248"/>
      <c r="BI460" s="248"/>
      <c r="BJ460" s="248"/>
      <c r="BK460" s="248"/>
      <c r="BL460" s="248"/>
      <c r="BM460" s="248"/>
      <c r="BN460" s="248"/>
      <c r="BO460" s="248"/>
      <c r="BP460" s="248"/>
      <c r="BQ460" s="248"/>
      <c r="BR460" s="248"/>
      <c r="BS460" s="248"/>
      <c r="BT460" s="248"/>
      <c r="BU460" s="248"/>
      <c r="BV460" s="248"/>
      <c r="BW460" s="248"/>
      <c r="BX460" s="248"/>
      <c r="BY460" s="248"/>
      <c r="BZ460" s="249"/>
      <c r="CA460" s="249"/>
      <c r="CB460" s="249"/>
      <c r="CC460" s="249"/>
      <c r="CD460" s="249"/>
      <c r="CE460" s="249"/>
      <c r="CF460" s="249"/>
      <c r="CG460" s="249"/>
      <c r="CH460" s="249"/>
      <c r="CI460" s="249"/>
      <c r="CJ460" s="249"/>
      <c r="CK460" s="249"/>
      <c r="CL460" s="249"/>
      <c r="CM460" s="249"/>
      <c r="CN460" s="249"/>
      <c r="CO460" s="249"/>
      <c r="CP460" s="249"/>
      <c r="CQ460" s="249"/>
      <c r="CR460" s="249"/>
      <c r="CS460" s="249"/>
      <c r="CT460" s="249"/>
      <c r="CU460" s="249"/>
      <c r="CV460" s="249"/>
      <c r="CW460" s="249"/>
      <c r="CX460" s="249"/>
      <c r="CY460" s="249"/>
      <c r="CZ460" s="249"/>
    </row>
    <row r="461" s="253" customFormat="true" ht="25.15" customHeight="true" x14ac:dyDescent="0.2">
      <c r="C461" s="2925" t="s">
        <v>443</v>
      </c>
      <c r="D461" s="2911"/>
      <c r="E461" s="702">
        <v>2.4060103904760946E-2</v>
      </c>
      <c r="F461" s="598"/>
      <c r="G461" s="598"/>
      <c r="H461" s="2925" t="s">
        <v>458</v>
      </c>
      <c r="I461" s="2911"/>
      <c r="J461" s="703">
        <v>3.8323565981766776E-2</v>
      </c>
      <c r="K461" s="598"/>
      <c r="L461" s="598"/>
      <c r="M461" s="2925" t="s">
        <v>466</v>
      </c>
      <c r="N461" s="2911"/>
      <c r="O461" s="704">
        <v>-4.32816868774673E-2</v>
      </c>
      <c r="P461" s="598"/>
      <c r="Q461" s="598"/>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8"/>
      <c r="BB461" s="350"/>
      <c r="BC461" s="248"/>
      <c r="BD461" s="248"/>
      <c r="BE461" s="248"/>
      <c r="BF461" s="248"/>
      <c r="BG461" s="248"/>
      <c r="BH461" s="248"/>
      <c r="BI461" s="248"/>
      <c r="BJ461" s="248"/>
      <c r="BK461" s="248"/>
      <c r="BL461" s="248"/>
      <c r="BM461" s="248"/>
      <c r="BN461" s="248"/>
      <c r="BO461" s="248"/>
      <c r="BP461" s="248"/>
      <c r="BQ461" s="248"/>
      <c r="BR461" s="248"/>
      <c r="BS461" s="248"/>
      <c r="BT461" s="248"/>
      <c r="BU461" s="248"/>
      <c r="BV461" s="248"/>
      <c r="BW461" s="248"/>
      <c r="BX461" s="248"/>
      <c r="BY461" s="248"/>
      <c r="BZ461" s="249"/>
      <c r="CA461" s="249"/>
      <c r="CB461" s="249"/>
      <c r="CC461" s="249"/>
      <c r="CD461" s="249"/>
      <c r="CE461" s="249"/>
      <c r="CF461" s="249"/>
      <c r="CG461" s="249"/>
      <c r="CH461" s="249"/>
      <c r="CI461" s="249"/>
      <c r="CJ461" s="249"/>
      <c r="CK461" s="249"/>
      <c r="CL461" s="249"/>
      <c r="CM461" s="249"/>
      <c r="CN461" s="249"/>
      <c r="CO461" s="249"/>
      <c r="CP461" s="249"/>
      <c r="CQ461" s="249"/>
      <c r="CR461" s="249"/>
      <c r="CS461" s="249"/>
      <c r="CT461" s="249"/>
      <c r="CU461" s="249"/>
      <c r="CV461" s="249"/>
      <c r="CW461" s="249"/>
      <c r="CX461" s="249"/>
      <c r="CY461" s="249"/>
      <c r="CZ461" s="249"/>
    </row>
    <row r="462" s="253" customFormat="true" ht="25.15" customHeight="true" x14ac:dyDescent="0.2">
      <c r="C462" s="2925" t="s">
        <v>480</v>
      </c>
      <c r="D462" s="2911"/>
      <c r="E462" s="702">
        <v>2.2486869638332203E-2</v>
      </c>
      <c r="F462" s="598"/>
      <c r="G462" s="598"/>
      <c r="H462" s="2925" t="s">
        <v>446</v>
      </c>
      <c r="I462" s="2911"/>
      <c r="J462" s="703">
        <v>-3.7320132557684439E-2</v>
      </c>
      <c r="K462" s="598"/>
      <c r="L462" s="598"/>
      <c r="M462" s="2925" t="s">
        <v>461</v>
      </c>
      <c r="N462" s="2911"/>
      <c r="O462" s="704">
        <v>-4.132220355923024E-2</v>
      </c>
      <c r="P462" s="598"/>
      <c r="Q462" s="598"/>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8"/>
      <c r="BB462" s="350"/>
      <c r="BC462" s="248"/>
      <c r="BD462" s="248"/>
      <c r="BE462" s="248"/>
      <c r="BF462" s="248"/>
      <c r="BG462" s="248"/>
      <c r="BH462" s="248"/>
      <c r="BI462" s="248"/>
      <c r="BJ462" s="248"/>
      <c r="BK462" s="248"/>
      <c r="BL462" s="248"/>
      <c r="BM462" s="248"/>
      <c r="BN462" s="248"/>
      <c r="BO462" s="248"/>
      <c r="BP462" s="248"/>
      <c r="BQ462" s="248"/>
      <c r="BR462" s="248"/>
      <c r="BS462" s="248"/>
      <c r="BT462" s="248"/>
      <c r="BU462" s="248"/>
      <c r="BV462" s="248"/>
      <c r="BW462" s="248"/>
      <c r="BX462" s="248"/>
      <c r="BY462" s="248"/>
      <c r="BZ462" s="249"/>
      <c r="CA462" s="249"/>
      <c r="CB462" s="249"/>
      <c r="CC462" s="249"/>
      <c r="CD462" s="249"/>
      <c r="CE462" s="249"/>
      <c r="CF462" s="249"/>
      <c r="CG462" s="249"/>
      <c r="CH462" s="249"/>
      <c r="CI462" s="249"/>
      <c r="CJ462" s="249"/>
      <c r="CK462" s="249"/>
      <c r="CL462" s="249"/>
      <c r="CM462" s="249"/>
      <c r="CN462" s="249"/>
      <c r="CO462" s="249"/>
      <c r="CP462" s="249"/>
      <c r="CQ462" s="249"/>
      <c r="CR462" s="249"/>
      <c r="CS462" s="249"/>
      <c r="CT462" s="249"/>
      <c r="CU462" s="249"/>
      <c r="CV462" s="249"/>
      <c r="CW462" s="249"/>
      <c r="CX462" s="249"/>
      <c r="CY462" s="249"/>
      <c r="CZ462" s="249"/>
    </row>
    <row r="463" s="253" customFormat="true" ht="25.15" customHeight="true" x14ac:dyDescent="0.2">
      <c r="C463" s="2925" t="s">
        <v>481</v>
      </c>
      <c r="D463" s="2911"/>
      <c r="E463" s="702">
        <v>2.1997161284332722E-2</v>
      </c>
      <c r="F463" s="598"/>
      <c r="G463" s="598"/>
      <c r="H463" s="2925" t="s">
        <v>482</v>
      </c>
      <c r="I463" s="2911"/>
      <c r="J463" s="703">
        <v>3.6710665624960774E-2</v>
      </c>
      <c r="K463" s="598"/>
      <c r="L463" s="598"/>
      <c r="M463" s="2925" t="s">
        <v>481</v>
      </c>
      <c r="N463" s="2911"/>
      <c r="O463" s="704">
        <v>-4.1134221258727226E-2</v>
      </c>
      <c r="P463" s="598"/>
      <c r="Q463" s="598"/>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8"/>
      <c r="BB463" s="350"/>
      <c r="BC463" s="248"/>
      <c r="BD463" s="248"/>
      <c r="BE463" s="248"/>
      <c r="BF463" s="248"/>
      <c r="BG463" s="248"/>
      <c r="BH463" s="248"/>
      <c r="BI463" s="248"/>
      <c r="BJ463" s="248"/>
      <c r="BK463" s="248"/>
      <c r="BL463" s="248"/>
      <c r="BM463" s="248"/>
      <c r="BN463" s="248"/>
      <c r="BO463" s="248"/>
      <c r="BP463" s="248"/>
      <c r="BQ463" s="248"/>
      <c r="BR463" s="248"/>
      <c r="BS463" s="248"/>
      <c r="BT463" s="248"/>
      <c r="BU463" s="248"/>
      <c r="BV463" s="248"/>
      <c r="BW463" s="248"/>
      <c r="BX463" s="248"/>
      <c r="BY463" s="248"/>
      <c r="BZ463" s="249"/>
      <c r="CA463" s="249"/>
      <c r="CB463" s="249"/>
      <c r="CC463" s="249"/>
      <c r="CD463" s="249"/>
      <c r="CE463" s="249"/>
      <c r="CF463" s="249"/>
      <c r="CG463" s="249"/>
      <c r="CH463" s="249"/>
      <c r="CI463" s="249"/>
      <c r="CJ463" s="249"/>
      <c r="CK463" s="249"/>
      <c r="CL463" s="249"/>
      <c r="CM463" s="249"/>
      <c r="CN463" s="249"/>
      <c r="CO463" s="249"/>
      <c r="CP463" s="249"/>
      <c r="CQ463" s="249"/>
      <c r="CR463" s="249"/>
      <c r="CS463" s="249"/>
      <c r="CT463" s="249"/>
      <c r="CU463" s="249"/>
      <c r="CV463" s="249"/>
      <c r="CW463" s="249"/>
      <c r="CX463" s="249"/>
      <c r="CY463" s="249"/>
      <c r="CZ463" s="249"/>
    </row>
    <row r="464" s="253" customFormat="true" ht="25.15" customHeight="true" x14ac:dyDescent="0.2">
      <c r="C464" s="2925" t="s">
        <v>478</v>
      </c>
      <c r="D464" s="2911"/>
      <c r="E464" s="702">
        <v>1.6328636384883966E-2</v>
      </c>
      <c r="F464" s="598"/>
      <c r="G464" s="598"/>
      <c r="H464" s="2925" t="s">
        <v>477</v>
      </c>
      <c r="I464" s="2911"/>
      <c r="J464" s="703">
        <v>2.9389457872561944E-2</v>
      </c>
      <c r="K464" s="598"/>
      <c r="L464" s="598"/>
      <c r="M464" s="2925" t="s">
        <v>445</v>
      </c>
      <c r="N464" s="2911"/>
      <c r="O464" s="704">
        <v>3.9404859469112409E-2</v>
      </c>
      <c r="P464" s="598"/>
      <c r="Q464" s="598"/>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8"/>
      <c r="BB464" s="350"/>
      <c r="BC464" s="248"/>
      <c r="BD464" s="248"/>
      <c r="BE464" s="248"/>
      <c r="BF464" s="248"/>
      <c r="BG464" s="248"/>
      <c r="BH464" s="248"/>
      <c r="BI464" s="248"/>
      <c r="BJ464" s="248"/>
      <c r="BK464" s="248"/>
      <c r="BL464" s="248"/>
      <c r="BM464" s="248"/>
      <c r="BN464" s="248"/>
      <c r="BO464" s="248"/>
      <c r="BP464" s="248"/>
      <c r="BQ464" s="248"/>
      <c r="BR464" s="248"/>
      <c r="BS464" s="248"/>
      <c r="BT464" s="248"/>
      <c r="BU464" s="248"/>
      <c r="BV464" s="248"/>
      <c r="BW464" s="248"/>
      <c r="BX464" s="248"/>
      <c r="BY464" s="248"/>
      <c r="BZ464" s="249"/>
      <c r="CA464" s="249"/>
      <c r="CB464" s="249"/>
      <c r="CC464" s="249"/>
      <c r="CD464" s="249"/>
      <c r="CE464" s="249"/>
      <c r="CF464" s="249"/>
      <c r="CG464" s="249"/>
      <c r="CH464" s="249"/>
      <c r="CI464" s="249"/>
      <c r="CJ464" s="249"/>
      <c r="CK464" s="249"/>
      <c r="CL464" s="249"/>
      <c r="CM464" s="249"/>
      <c r="CN464" s="249"/>
      <c r="CO464" s="249"/>
      <c r="CP464" s="249"/>
      <c r="CQ464" s="249"/>
      <c r="CR464" s="249"/>
      <c r="CS464" s="249"/>
      <c r="CT464" s="249"/>
      <c r="CU464" s="249"/>
      <c r="CV464" s="249"/>
      <c r="CW464" s="249"/>
      <c r="CX464" s="249"/>
      <c r="CY464" s="249"/>
      <c r="CZ464" s="249"/>
    </row>
    <row r="465" s="253" customFormat="true" ht="25.15" customHeight="true" x14ac:dyDescent="0.2">
      <c r="C465" s="2925" t="s">
        <v>482</v>
      </c>
      <c r="D465" s="2911"/>
      <c r="E465" s="702">
        <v>1.0883010164869719E-2</v>
      </c>
      <c r="F465" s="598"/>
      <c r="G465" s="598"/>
      <c r="H465" s="2925" t="s">
        <v>469</v>
      </c>
      <c r="I465" s="2911"/>
      <c r="J465" s="703">
        <v>2.9009946133011826E-2</v>
      </c>
      <c r="K465" s="598"/>
      <c r="L465" s="598"/>
      <c r="M465" s="2925" t="s">
        <v>483</v>
      </c>
      <c r="N465" s="2911"/>
      <c r="O465" s="704">
        <v>3.9319310651700454E-2</v>
      </c>
      <c r="P465" s="598"/>
      <c r="Q465" s="598"/>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8"/>
      <c r="BB465" s="350"/>
      <c r="BC465" s="248"/>
      <c r="BD465" s="248"/>
      <c r="BE465" s="248"/>
      <c r="BF465" s="248"/>
      <c r="BG465" s="248"/>
      <c r="BH465" s="248"/>
      <c r="BI465" s="248"/>
      <c r="BJ465" s="248"/>
      <c r="BK465" s="248"/>
      <c r="BL465" s="248"/>
      <c r="BM465" s="248"/>
      <c r="BN465" s="248"/>
      <c r="BO465" s="248"/>
      <c r="BP465" s="248"/>
      <c r="BQ465" s="248"/>
      <c r="BR465" s="248"/>
      <c r="BS465" s="248"/>
      <c r="BT465" s="248"/>
      <c r="BU465" s="248"/>
      <c r="BV465" s="248"/>
      <c r="BW465" s="248"/>
      <c r="BX465" s="248"/>
      <c r="BY465" s="248"/>
      <c r="BZ465" s="249"/>
      <c r="CA465" s="249"/>
      <c r="CB465" s="249"/>
      <c r="CC465" s="249"/>
      <c r="CD465" s="249"/>
      <c r="CE465" s="249"/>
      <c r="CF465" s="249"/>
      <c r="CG465" s="249"/>
      <c r="CH465" s="249"/>
      <c r="CI465" s="249"/>
      <c r="CJ465" s="249"/>
      <c r="CK465" s="249"/>
      <c r="CL465" s="249"/>
      <c r="CM465" s="249"/>
      <c r="CN465" s="249"/>
      <c r="CO465" s="249"/>
      <c r="CP465" s="249"/>
      <c r="CQ465" s="249"/>
      <c r="CR465" s="249"/>
      <c r="CS465" s="249"/>
      <c r="CT465" s="249"/>
      <c r="CU465" s="249"/>
      <c r="CV465" s="249"/>
      <c r="CW465" s="249"/>
      <c r="CX465" s="249"/>
      <c r="CY465" s="249"/>
      <c r="CZ465" s="249"/>
    </row>
    <row r="466" s="253" customFormat="true" ht="25.15" customHeight="true" x14ac:dyDescent="0.2">
      <c r="C466" s="2925" t="s">
        <v>465</v>
      </c>
      <c r="D466" s="2911"/>
      <c r="E466" s="702">
        <v>8.4979959422652931E-3</v>
      </c>
      <c r="F466" s="598"/>
      <c r="G466" s="598"/>
      <c r="H466" s="2925" t="s">
        <v>471</v>
      </c>
      <c r="I466" s="2911"/>
      <c r="J466" s="703">
        <v>2.7832585191467429E-2</v>
      </c>
      <c r="K466" s="598"/>
      <c r="L466" s="598"/>
      <c r="M466" s="2925" t="s">
        <v>459</v>
      </c>
      <c r="N466" s="2911"/>
      <c r="O466" s="704">
        <v>-3.9218773845938679E-2</v>
      </c>
      <c r="P466" s="598"/>
      <c r="Q466" s="598"/>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8"/>
      <c r="BB466" s="350"/>
      <c r="BC466" s="248"/>
      <c r="BD466" s="248"/>
      <c r="BE466" s="248"/>
      <c r="BF466" s="248"/>
      <c r="BG466" s="248"/>
      <c r="BH466" s="248"/>
      <c r="BI466" s="248"/>
      <c r="BJ466" s="248"/>
      <c r="BK466" s="248"/>
      <c r="BL466" s="248"/>
      <c r="BM466" s="248"/>
      <c r="BN466" s="248"/>
      <c r="BO466" s="248"/>
      <c r="BP466" s="248"/>
      <c r="BQ466" s="248"/>
      <c r="BR466" s="248"/>
      <c r="BS466" s="248"/>
      <c r="BT466" s="248"/>
      <c r="BU466" s="248"/>
      <c r="BV466" s="248"/>
      <c r="BW466" s="248"/>
      <c r="BX466" s="248"/>
      <c r="BY466" s="248"/>
      <c r="BZ466" s="249"/>
      <c r="CA466" s="249"/>
      <c r="CB466" s="249"/>
      <c r="CC466" s="249"/>
      <c r="CD466" s="249"/>
      <c r="CE466" s="249"/>
      <c r="CF466" s="249"/>
      <c r="CG466" s="249"/>
      <c r="CH466" s="249"/>
      <c r="CI466" s="249"/>
      <c r="CJ466" s="249"/>
      <c r="CK466" s="249"/>
      <c r="CL466" s="249"/>
      <c r="CM466" s="249"/>
      <c r="CN466" s="249"/>
      <c r="CO466" s="249"/>
      <c r="CP466" s="249"/>
      <c r="CQ466" s="249"/>
      <c r="CR466" s="249"/>
      <c r="CS466" s="249"/>
      <c r="CT466" s="249"/>
      <c r="CU466" s="249"/>
      <c r="CV466" s="249"/>
      <c r="CW466" s="249"/>
      <c r="CX466" s="249"/>
      <c r="CY466" s="249"/>
      <c r="CZ466" s="249"/>
    </row>
    <row r="467" s="253" customFormat="true" ht="25.15" customHeight="true" x14ac:dyDescent="0.2">
      <c r="C467" s="2925" t="s">
        <v>452</v>
      </c>
      <c r="D467" s="2911"/>
      <c r="E467" s="702">
        <v>-6.2428282259692847E-3</v>
      </c>
      <c r="F467" s="598"/>
      <c r="G467" s="598"/>
      <c r="H467" s="2925" t="s">
        <v>443</v>
      </c>
      <c r="I467" s="2911"/>
      <c r="J467" s="703">
        <v>-2.7226996717998962E-2</v>
      </c>
      <c r="K467" s="598"/>
      <c r="L467" s="598"/>
      <c r="M467" s="2925" t="s">
        <v>474</v>
      </c>
      <c r="N467" s="2911"/>
      <c r="O467" s="704">
        <v>-3.8719815014620108E-2</v>
      </c>
      <c r="P467" s="598"/>
      <c r="Q467" s="598"/>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8"/>
      <c r="BB467" s="350"/>
      <c r="BC467" s="248"/>
      <c r="BD467" s="248"/>
      <c r="BE467" s="248"/>
      <c r="BF467" s="248"/>
      <c r="BG467" s="248"/>
      <c r="BH467" s="248"/>
      <c r="BI467" s="248"/>
      <c r="BJ467" s="248"/>
      <c r="BK467" s="248"/>
      <c r="BL467" s="248"/>
      <c r="BM467" s="248"/>
      <c r="BN467" s="248"/>
      <c r="BO467" s="248"/>
      <c r="BP467" s="248"/>
      <c r="BQ467" s="248"/>
      <c r="BR467" s="248"/>
      <c r="BS467" s="248"/>
      <c r="BT467" s="248"/>
      <c r="BU467" s="248"/>
      <c r="BV467" s="248"/>
      <c r="BW467" s="248"/>
      <c r="BX467" s="248"/>
      <c r="BY467" s="248"/>
      <c r="BZ467" s="249"/>
      <c r="CA467" s="249"/>
      <c r="CB467" s="249"/>
      <c r="CC467" s="249"/>
      <c r="CD467" s="249"/>
      <c r="CE467" s="249"/>
      <c r="CF467" s="249"/>
      <c r="CG467" s="249"/>
      <c r="CH467" s="249"/>
      <c r="CI467" s="249"/>
      <c r="CJ467" s="249"/>
      <c r="CK467" s="249"/>
      <c r="CL467" s="249"/>
      <c r="CM467" s="249"/>
      <c r="CN467" s="249"/>
      <c r="CO467" s="249"/>
      <c r="CP467" s="249"/>
      <c r="CQ467" s="249"/>
      <c r="CR467" s="249"/>
      <c r="CS467" s="249"/>
      <c r="CT467" s="249"/>
      <c r="CU467" s="249"/>
      <c r="CV467" s="249"/>
      <c r="CW467" s="249"/>
      <c r="CX467" s="249"/>
      <c r="CY467" s="249"/>
      <c r="CZ467" s="249"/>
    </row>
    <row r="468" s="253" customFormat="true" ht="25.15" customHeight="true" x14ac:dyDescent="0.2">
      <c r="C468" s="2925" t="s">
        <v>484</v>
      </c>
      <c r="D468" s="2911"/>
      <c r="E468" s="702">
        <v>6.0475344525412235E-3</v>
      </c>
      <c r="F468" s="598"/>
      <c r="G468" s="598"/>
      <c r="H468" s="2925" t="s">
        <v>460</v>
      </c>
      <c r="I468" s="2911"/>
      <c r="J468" s="703">
        <v>2.4328884875923065E-2</v>
      </c>
      <c r="K468" s="598"/>
      <c r="L468" s="598"/>
      <c r="M468" s="2925" t="s">
        <v>469</v>
      </c>
      <c r="N468" s="2911"/>
      <c r="O468" s="704">
        <v>3.5530776881069426E-2</v>
      </c>
      <c r="P468" s="598"/>
      <c r="Q468" s="598"/>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8"/>
      <c r="BB468" s="350"/>
      <c r="BC468" s="248"/>
      <c r="BD468" s="248"/>
      <c r="BE468" s="248"/>
      <c r="BF468" s="248"/>
      <c r="BG468" s="248"/>
      <c r="BH468" s="248"/>
      <c r="BI468" s="248"/>
      <c r="BJ468" s="248"/>
      <c r="BK468" s="248"/>
      <c r="BL468" s="248"/>
      <c r="BM468" s="248"/>
      <c r="BN468" s="248"/>
      <c r="BO468" s="248"/>
      <c r="BP468" s="248"/>
      <c r="BQ468" s="248"/>
      <c r="BR468" s="248"/>
      <c r="BS468" s="248"/>
      <c r="BT468" s="248"/>
      <c r="BU468" s="248"/>
      <c r="BV468" s="248"/>
      <c r="BW468" s="248"/>
      <c r="BX468" s="248"/>
      <c r="BY468" s="248"/>
      <c r="BZ468" s="249"/>
      <c r="CA468" s="249"/>
      <c r="CB468" s="249"/>
      <c r="CC468" s="249"/>
      <c r="CD468" s="249"/>
      <c r="CE468" s="249"/>
      <c r="CF468" s="249"/>
      <c r="CG468" s="249"/>
      <c r="CH468" s="249"/>
      <c r="CI468" s="249"/>
      <c r="CJ468" s="249"/>
      <c r="CK468" s="249"/>
      <c r="CL468" s="249"/>
      <c r="CM468" s="249"/>
      <c r="CN468" s="249"/>
      <c r="CO468" s="249"/>
      <c r="CP468" s="249"/>
      <c r="CQ468" s="249"/>
      <c r="CR468" s="249"/>
      <c r="CS468" s="249"/>
      <c r="CT468" s="249"/>
      <c r="CU468" s="249"/>
      <c r="CV468" s="249"/>
      <c r="CW468" s="249"/>
      <c r="CX468" s="249"/>
      <c r="CY468" s="249"/>
      <c r="CZ468" s="249"/>
    </row>
    <row r="469" s="253" customFormat="true" ht="25.15" customHeight="true" x14ac:dyDescent="0.2">
      <c r="C469" s="2925" t="s">
        <v>454</v>
      </c>
      <c r="D469" s="2911"/>
      <c r="E469" s="702">
        <v>-5.956019956609368E-3</v>
      </c>
      <c r="F469" s="598"/>
      <c r="G469" s="598"/>
      <c r="H469" s="2925" t="s">
        <v>485</v>
      </c>
      <c r="I469" s="2911"/>
      <c r="J469" s="703">
        <v>-2.3044389879184512E-2</v>
      </c>
      <c r="K469" s="598"/>
      <c r="L469" s="598"/>
      <c r="M469" s="2925" t="s">
        <v>442</v>
      </c>
      <c r="N469" s="2911"/>
      <c r="O469" s="704">
        <v>-3.5263752903400114E-2</v>
      </c>
      <c r="P469" s="598"/>
      <c r="Q469" s="598"/>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8"/>
      <c r="BB469" s="350"/>
      <c r="BC469" s="248"/>
      <c r="BD469" s="248"/>
      <c r="BE469" s="248"/>
      <c r="BF469" s="248"/>
      <c r="BG469" s="248"/>
      <c r="BH469" s="248"/>
      <c r="BI469" s="248"/>
      <c r="BJ469" s="248"/>
      <c r="BK469" s="248"/>
      <c r="BL469" s="248"/>
      <c r="BM469" s="248"/>
      <c r="BN469" s="248"/>
      <c r="BO469" s="248"/>
      <c r="BP469" s="248"/>
      <c r="BQ469" s="248"/>
      <c r="BR469" s="248"/>
      <c r="BS469" s="248"/>
      <c r="BT469" s="248"/>
      <c r="BU469" s="248"/>
      <c r="BV469" s="248"/>
      <c r="BW469" s="248"/>
      <c r="BX469" s="248"/>
      <c r="BY469" s="248"/>
      <c r="BZ469" s="249"/>
      <c r="CA469" s="249"/>
      <c r="CB469" s="249"/>
      <c r="CC469" s="249"/>
      <c r="CD469" s="249"/>
      <c r="CE469" s="249"/>
      <c r="CF469" s="249"/>
      <c r="CG469" s="249"/>
      <c r="CH469" s="249"/>
      <c r="CI469" s="249"/>
      <c r="CJ469" s="249"/>
      <c r="CK469" s="249"/>
      <c r="CL469" s="249"/>
      <c r="CM469" s="249"/>
      <c r="CN469" s="249"/>
      <c r="CO469" s="249"/>
      <c r="CP469" s="249"/>
      <c r="CQ469" s="249"/>
      <c r="CR469" s="249"/>
      <c r="CS469" s="249"/>
      <c r="CT469" s="249"/>
      <c r="CU469" s="249"/>
      <c r="CV469" s="249"/>
      <c r="CW469" s="249"/>
      <c r="CX469" s="249"/>
      <c r="CY469" s="249"/>
      <c r="CZ469" s="249"/>
    </row>
    <row r="470" s="253" customFormat="true" ht="25.15" customHeight="true" x14ac:dyDescent="0.2">
      <c r="C470" s="2925" t="s">
        <v>483</v>
      </c>
      <c r="D470" s="2911"/>
      <c r="E470" s="702">
        <v>-5.0606258047444829E-3</v>
      </c>
      <c r="F470" s="598"/>
      <c r="G470" s="598"/>
      <c r="H470" s="2925" t="s">
        <v>280</v>
      </c>
      <c r="I470" s="2911"/>
      <c r="J470" s="703">
        <v>-2.102800848275746E-2</v>
      </c>
      <c r="K470" s="598"/>
      <c r="L470" s="598"/>
      <c r="M470" s="2925" t="s">
        <v>486</v>
      </c>
      <c r="N470" s="2911"/>
      <c r="O470" s="704">
        <v>3.5247230314369209E-2</v>
      </c>
      <c r="P470" s="598"/>
      <c r="Q470" s="598"/>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8"/>
      <c r="BB470" s="350"/>
      <c r="BC470" s="248"/>
      <c r="BD470" s="248"/>
      <c r="BE470" s="248"/>
      <c r="BF470" s="248"/>
      <c r="BG470" s="248"/>
      <c r="BH470" s="248"/>
      <c r="BI470" s="248"/>
      <c r="BJ470" s="248"/>
      <c r="BK470" s="248"/>
      <c r="BL470" s="248"/>
      <c r="BM470" s="248"/>
      <c r="BN470" s="248"/>
      <c r="BO470" s="248"/>
      <c r="BP470" s="248"/>
      <c r="BQ470" s="248"/>
      <c r="BR470" s="248"/>
      <c r="BS470" s="248"/>
      <c r="BT470" s="248"/>
      <c r="BU470" s="248"/>
      <c r="BV470" s="248"/>
      <c r="BW470" s="248"/>
      <c r="BX470" s="248"/>
      <c r="BY470" s="248"/>
      <c r="BZ470" s="249"/>
      <c r="CA470" s="249"/>
      <c r="CB470" s="249"/>
      <c r="CC470" s="249"/>
      <c r="CD470" s="249"/>
      <c r="CE470" s="249"/>
      <c r="CF470" s="249"/>
      <c r="CG470" s="249"/>
      <c r="CH470" s="249"/>
      <c r="CI470" s="249"/>
      <c r="CJ470" s="249"/>
      <c r="CK470" s="249"/>
      <c r="CL470" s="249"/>
      <c r="CM470" s="249"/>
      <c r="CN470" s="249"/>
      <c r="CO470" s="249"/>
      <c r="CP470" s="249"/>
      <c r="CQ470" s="249"/>
      <c r="CR470" s="249"/>
      <c r="CS470" s="249"/>
      <c r="CT470" s="249"/>
      <c r="CU470" s="249"/>
      <c r="CV470" s="249"/>
      <c r="CW470" s="249"/>
      <c r="CX470" s="249"/>
      <c r="CY470" s="249"/>
      <c r="CZ470" s="249"/>
    </row>
    <row r="471" s="253" customFormat="true" ht="25.15" customHeight="true" x14ac:dyDescent="0.2">
      <c r="C471" s="2925" t="s">
        <v>487</v>
      </c>
      <c r="D471" s="2911"/>
      <c r="E471" s="702">
        <v>-3.1043507771965138E-3</v>
      </c>
      <c r="F471" s="598"/>
      <c r="G471" s="598"/>
      <c r="H471" s="2925" t="s">
        <v>467</v>
      </c>
      <c r="I471" s="2911"/>
      <c r="J471" s="703">
        <v>-1.8429130818721325E-2</v>
      </c>
      <c r="K471" s="598"/>
      <c r="L471" s="598"/>
      <c r="M471" s="2925" t="s">
        <v>465</v>
      </c>
      <c r="N471" s="2911"/>
      <c r="O471" s="704">
        <v>-3.5067554186313458E-2</v>
      </c>
      <c r="P471" s="598"/>
      <c r="Q471" s="598"/>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8"/>
      <c r="BB471" s="350"/>
      <c r="BC471" s="248"/>
      <c r="BD471" s="248"/>
      <c r="BE471" s="248"/>
      <c r="BF471" s="248"/>
      <c r="BG471" s="248"/>
      <c r="BH471" s="248"/>
      <c r="BI471" s="248"/>
      <c r="BJ471" s="248"/>
      <c r="BK471" s="248"/>
      <c r="BL471" s="248"/>
      <c r="BM471" s="248"/>
      <c r="BN471" s="248"/>
      <c r="BO471" s="248"/>
      <c r="BP471" s="248"/>
      <c r="BQ471" s="248"/>
      <c r="BR471" s="248"/>
      <c r="BS471" s="248"/>
      <c r="BT471" s="248"/>
      <c r="BU471" s="248"/>
      <c r="BV471" s="248"/>
      <c r="BW471" s="248"/>
      <c r="BX471" s="248"/>
      <c r="BY471" s="248"/>
      <c r="BZ471" s="249"/>
      <c r="CA471" s="249"/>
      <c r="CB471" s="249"/>
      <c r="CC471" s="249"/>
      <c r="CD471" s="249"/>
      <c r="CE471" s="249"/>
      <c r="CF471" s="249"/>
      <c r="CG471" s="249"/>
      <c r="CH471" s="249"/>
      <c r="CI471" s="249"/>
      <c r="CJ471" s="249"/>
      <c r="CK471" s="249"/>
      <c r="CL471" s="249"/>
      <c r="CM471" s="249"/>
      <c r="CN471" s="249"/>
      <c r="CO471" s="249"/>
      <c r="CP471" s="249"/>
      <c r="CQ471" s="249"/>
      <c r="CR471" s="249"/>
      <c r="CS471" s="249"/>
      <c r="CT471" s="249"/>
      <c r="CU471" s="249"/>
      <c r="CV471" s="249"/>
      <c r="CW471" s="249"/>
      <c r="CX471" s="249"/>
      <c r="CY471" s="249"/>
      <c r="CZ471" s="249"/>
    </row>
    <row r="472" s="253" customFormat="true" ht="25.15" customHeight="true" x14ac:dyDescent="0.2">
      <c r="C472" s="2925" t="s">
        <v>488</v>
      </c>
      <c r="D472" s="2911"/>
      <c r="E472" s="705">
        <v>-1.3589323475997842E-3</v>
      </c>
      <c r="F472" s="598"/>
      <c r="G472" s="598"/>
      <c r="H472" s="2925" t="s">
        <v>476</v>
      </c>
      <c r="I472" s="2911"/>
      <c r="J472" s="703">
        <v>1.8379223963757865E-2</v>
      </c>
      <c r="K472" s="598"/>
      <c r="L472" s="598"/>
      <c r="M472" s="2925" t="s">
        <v>468</v>
      </c>
      <c r="N472" s="2911"/>
      <c r="O472" s="704">
        <v>-2.6790126930379545E-2</v>
      </c>
      <c r="P472" s="598"/>
      <c r="Q472" s="598"/>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8"/>
      <c r="BB472" s="350"/>
      <c r="BC472" s="248"/>
      <c r="BD472" s="248"/>
      <c r="BE472" s="248"/>
      <c r="BF472" s="248"/>
      <c r="BG472" s="248"/>
      <c r="BH472" s="248"/>
      <c r="BI472" s="248"/>
      <c r="BJ472" s="248"/>
      <c r="BK472" s="248"/>
      <c r="BL472" s="248"/>
      <c r="BM472" s="248"/>
      <c r="BN472" s="248"/>
      <c r="BO472" s="248"/>
      <c r="BP472" s="248"/>
      <c r="BQ472" s="248"/>
      <c r="BR472" s="248"/>
      <c r="BS472" s="248"/>
      <c r="BT472" s="248"/>
      <c r="BU472" s="248"/>
      <c r="BV472" s="248"/>
      <c r="BW472" s="248"/>
      <c r="BX472" s="248"/>
      <c r="BY472" s="248"/>
      <c r="BZ472" s="249"/>
      <c r="CA472" s="249"/>
      <c r="CB472" s="249"/>
      <c r="CC472" s="249"/>
      <c r="CD472" s="249"/>
      <c r="CE472" s="249"/>
      <c r="CF472" s="249"/>
      <c r="CG472" s="249"/>
      <c r="CH472" s="249"/>
      <c r="CI472" s="249"/>
      <c r="CJ472" s="249"/>
      <c r="CK472" s="249"/>
      <c r="CL472" s="249"/>
      <c r="CM472" s="249"/>
      <c r="CN472" s="249"/>
      <c r="CO472" s="249"/>
      <c r="CP472" s="249"/>
      <c r="CQ472" s="249"/>
      <c r="CR472" s="249"/>
      <c r="CS472" s="249"/>
      <c r="CT472" s="249"/>
      <c r="CU472" s="249"/>
      <c r="CV472" s="249"/>
      <c r="CW472" s="249"/>
      <c r="CX472" s="249"/>
      <c r="CY472" s="249"/>
      <c r="CZ472" s="249"/>
    </row>
    <row r="473" s="253" customFormat="true" ht="25.15" customHeight="true" x14ac:dyDescent="0.2">
      <c r="C473" s="2910"/>
      <c r="D473" s="2911"/>
      <c r="E473" s="599"/>
      <c r="F473" s="598"/>
      <c r="G473" s="598"/>
      <c r="H473" s="2925" t="s">
        <v>279</v>
      </c>
      <c r="I473" s="2911"/>
      <c r="J473" s="703">
        <v>1.5308995270455551E-2</v>
      </c>
      <c r="K473" s="598"/>
      <c r="L473" s="598"/>
      <c r="M473" s="2925" t="s">
        <v>487</v>
      </c>
      <c r="N473" s="2911"/>
      <c r="O473" s="704">
        <v>-2.6163561552455524E-2</v>
      </c>
      <c r="P473" s="598"/>
      <c r="Q473" s="598"/>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8"/>
      <c r="BB473" s="350"/>
      <c r="BC473" s="248"/>
      <c r="BD473" s="248"/>
      <c r="BE473" s="248"/>
      <c r="BF473" s="248"/>
      <c r="BG473" s="248"/>
      <c r="BH473" s="248"/>
      <c r="BI473" s="248"/>
      <c r="BJ473" s="248"/>
      <c r="BK473" s="248"/>
      <c r="BL473" s="248"/>
      <c r="BM473" s="248"/>
      <c r="BN473" s="248"/>
      <c r="BO473" s="248"/>
      <c r="BP473" s="248"/>
      <c r="BQ473" s="248"/>
      <c r="BR473" s="248"/>
      <c r="BS473" s="248"/>
      <c r="BT473" s="248"/>
      <c r="BU473" s="248"/>
      <c r="BV473" s="248"/>
      <c r="BW473" s="248"/>
      <c r="BX473" s="248"/>
      <c r="BY473" s="248"/>
      <c r="BZ473" s="249"/>
      <c r="CA473" s="249"/>
      <c r="CB473" s="249"/>
      <c r="CC473" s="249"/>
      <c r="CD473" s="249"/>
      <c r="CE473" s="249"/>
      <c r="CF473" s="249"/>
      <c r="CG473" s="249"/>
      <c r="CH473" s="249"/>
      <c r="CI473" s="249"/>
      <c r="CJ473" s="249"/>
      <c r="CK473" s="249"/>
      <c r="CL473" s="249"/>
      <c r="CM473" s="249"/>
      <c r="CN473" s="249"/>
      <c r="CO473" s="249"/>
      <c r="CP473" s="249"/>
      <c r="CQ473" s="249"/>
      <c r="CR473" s="249"/>
      <c r="CS473" s="249"/>
      <c r="CT473" s="249"/>
      <c r="CU473" s="249"/>
      <c r="CV473" s="249"/>
      <c r="CW473" s="249"/>
      <c r="CX473" s="249"/>
      <c r="CY473" s="249"/>
      <c r="CZ473" s="249"/>
    </row>
    <row r="474" s="253" customFormat="true" ht="25.15" customHeight="true" x14ac:dyDescent="0.2">
      <c r="C474" s="2910"/>
      <c r="D474" s="2911"/>
      <c r="E474" s="599"/>
      <c r="F474" s="598"/>
      <c r="G474" s="598"/>
      <c r="H474" s="2925" t="s">
        <v>475</v>
      </c>
      <c r="I474" s="2911"/>
      <c r="J474" s="703">
        <v>-1.5243658224418553E-2</v>
      </c>
      <c r="K474" s="598"/>
      <c r="L474" s="598"/>
      <c r="M474" s="2925" t="s">
        <v>477</v>
      </c>
      <c r="N474" s="2911"/>
      <c r="O474" s="704">
        <v>1.8242928452948396E-2</v>
      </c>
      <c r="P474" s="598"/>
      <c r="Q474" s="598"/>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8"/>
      <c r="BB474" s="350"/>
      <c r="BC474" s="248"/>
      <c r="BD474" s="248"/>
      <c r="BE474" s="248"/>
      <c r="BF474" s="248"/>
      <c r="BG474" s="248"/>
      <c r="BH474" s="248"/>
      <c r="BI474" s="248"/>
      <c r="BJ474" s="248"/>
      <c r="BK474" s="248"/>
      <c r="BL474" s="248"/>
      <c r="BM474" s="248"/>
      <c r="BN474" s="248"/>
      <c r="BO474" s="248"/>
      <c r="BP474" s="248"/>
      <c r="BQ474" s="248"/>
      <c r="BR474" s="248"/>
      <c r="BS474" s="248"/>
      <c r="BT474" s="248"/>
      <c r="BU474" s="248"/>
      <c r="BV474" s="248"/>
      <c r="BW474" s="248"/>
      <c r="BX474" s="248"/>
      <c r="BY474" s="248"/>
      <c r="BZ474" s="249"/>
      <c r="CA474" s="249"/>
      <c r="CB474" s="249"/>
      <c r="CC474" s="249"/>
      <c r="CD474" s="249"/>
      <c r="CE474" s="249"/>
      <c r="CF474" s="249"/>
      <c r="CG474" s="249"/>
      <c r="CH474" s="249"/>
      <c r="CI474" s="249"/>
      <c r="CJ474" s="249"/>
      <c r="CK474" s="249"/>
      <c r="CL474" s="249"/>
      <c r="CM474" s="249"/>
      <c r="CN474" s="249"/>
      <c r="CO474" s="249"/>
      <c r="CP474" s="249"/>
      <c r="CQ474" s="249"/>
      <c r="CR474" s="249"/>
      <c r="CS474" s="249"/>
      <c r="CT474" s="249"/>
      <c r="CU474" s="249"/>
      <c r="CV474" s="249"/>
      <c r="CW474" s="249"/>
      <c r="CX474" s="249"/>
      <c r="CY474" s="249"/>
      <c r="CZ474" s="249"/>
    </row>
    <row r="475" s="253" customFormat="true" ht="25.15" customHeight="true" x14ac:dyDescent="0.2">
      <c r="C475" s="2910"/>
      <c r="D475" s="2911"/>
      <c r="E475" s="598"/>
      <c r="F475" s="598"/>
      <c r="G475" s="598"/>
      <c r="H475" s="2925" t="s">
        <v>464</v>
      </c>
      <c r="I475" s="2911"/>
      <c r="J475" s="703">
        <v>-1.5156453443216198E-2</v>
      </c>
      <c r="K475" s="598"/>
      <c r="L475" s="598"/>
      <c r="M475" s="2925" t="s">
        <v>464</v>
      </c>
      <c r="N475" s="2911"/>
      <c r="O475" s="704">
        <v>1.5492714148094187E-2</v>
      </c>
      <c r="P475" s="598"/>
      <c r="Q475" s="598"/>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8"/>
      <c r="BB475" s="350"/>
      <c r="BC475" s="248"/>
      <c r="BD475" s="248"/>
      <c r="BE475" s="248"/>
      <c r="BF475" s="248"/>
      <c r="BG475" s="248"/>
      <c r="BH475" s="248"/>
      <c r="BI475" s="248"/>
      <c r="BJ475" s="248"/>
      <c r="BK475" s="248"/>
      <c r="BL475" s="248"/>
      <c r="BM475" s="248"/>
      <c r="BN475" s="248"/>
      <c r="BO475" s="248"/>
      <c r="BP475" s="248"/>
      <c r="BQ475" s="248"/>
      <c r="BR475" s="248"/>
      <c r="BS475" s="248"/>
      <c r="BT475" s="248"/>
      <c r="BU475" s="248"/>
      <c r="BV475" s="248"/>
      <c r="BW475" s="248"/>
      <c r="BX475" s="248"/>
      <c r="BY475" s="248"/>
      <c r="BZ475" s="249"/>
      <c r="CA475" s="249"/>
      <c r="CB475" s="249"/>
      <c r="CC475" s="249"/>
      <c r="CD475" s="249"/>
      <c r="CE475" s="249"/>
      <c r="CF475" s="249"/>
      <c r="CG475" s="249"/>
      <c r="CH475" s="249"/>
      <c r="CI475" s="249"/>
      <c r="CJ475" s="249"/>
      <c r="CK475" s="249"/>
      <c r="CL475" s="249"/>
      <c r="CM475" s="249"/>
      <c r="CN475" s="249"/>
      <c r="CO475" s="249"/>
      <c r="CP475" s="249"/>
      <c r="CQ475" s="249"/>
      <c r="CR475" s="249"/>
      <c r="CS475" s="249"/>
      <c r="CT475" s="249"/>
      <c r="CU475" s="249"/>
      <c r="CV475" s="249"/>
      <c r="CW475" s="249"/>
      <c r="CX475" s="249"/>
      <c r="CY475" s="249"/>
      <c r="CZ475" s="249"/>
    </row>
    <row r="476" s="253" customFormat="true" ht="25.15" customHeight="true" x14ac:dyDescent="0.2">
      <c r="C476" s="2926" t="s">
        <v>229</v>
      </c>
      <c r="D476" s="2911"/>
      <c r="E476" s="2911"/>
      <c r="F476" s="598"/>
      <c r="G476" s="598"/>
      <c r="H476" s="2925" t="s">
        <v>484</v>
      </c>
      <c r="I476" s="2911"/>
      <c r="J476" s="703">
        <v>1.3250845150492359E-2</v>
      </c>
      <c r="K476" s="598"/>
      <c r="L476" s="598"/>
      <c r="M476" s="2925" t="s">
        <v>463</v>
      </c>
      <c r="N476" s="2911"/>
      <c r="O476" s="704">
        <v>-1.528717588046E-2</v>
      </c>
      <c r="P476" s="598"/>
      <c r="Q476" s="598"/>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8"/>
      <c r="BB476" s="350"/>
      <c r="BC476" s="248"/>
      <c r="BD476" s="248"/>
      <c r="BE476" s="248"/>
      <c r="BF476" s="248"/>
      <c r="BG476" s="248"/>
      <c r="BH476" s="248"/>
      <c r="BI476" s="248"/>
      <c r="BJ476" s="248"/>
      <c r="BK476" s="248"/>
      <c r="BL476" s="248"/>
      <c r="BM476" s="248"/>
      <c r="BN476" s="248"/>
      <c r="BO476" s="248"/>
      <c r="BP476" s="248"/>
      <c r="BQ476" s="248"/>
      <c r="BR476" s="248"/>
      <c r="BS476" s="248"/>
      <c r="BT476" s="248"/>
      <c r="BU476" s="248"/>
      <c r="BV476" s="248"/>
      <c r="BW476" s="248"/>
      <c r="BX476" s="248"/>
      <c r="BY476" s="248"/>
      <c r="BZ476" s="249"/>
      <c r="CA476" s="249"/>
      <c r="CB476" s="249"/>
      <c r="CC476" s="249"/>
      <c r="CD476" s="249"/>
      <c r="CE476" s="249"/>
      <c r="CF476" s="249"/>
      <c r="CG476" s="249"/>
      <c r="CH476" s="249"/>
      <c r="CI476" s="249"/>
      <c r="CJ476" s="249"/>
      <c r="CK476" s="249"/>
      <c r="CL476" s="249"/>
      <c r="CM476" s="249"/>
      <c r="CN476" s="249"/>
      <c r="CO476" s="249"/>
      <c r="CP476" s="249"/>
      <c r="CQ476" s="249"/>
      <c r="CR476" s="249"/>
      <c r="CS476" s="249"/>
      <c r="CT476" s="249"/>
      <c r="CU476" s="249"/>
      <c r="CV476" s="249"/>
      <c r="CW476" s="249"/>
      <c r="CX476" s="249"/>
      <c r="CY476" s="249"/>
      <c r="CZ476" s="249"/>
    </row>
    <row r="477" s="253" customFormat="true" ht="25.15" customHeight="true" x14ac:dyDescent="0.2">
      <c r="C477" s="2910"/>
      <c r="D477" s="2911"/>
      <c r="E477" s="684" t="s">
        <v>230</v>
      </c>
      <c r="F477" s="598"/>
      <c r="G477" s="598"/>
      <c r="H477" s="2925" t="s">
        <v>478</v>
      </c>
      <c r="I477" s="2911"/>
      <c r="J477" s="703">
        <v>1.3077145193158293E-2</v>
      </c>
      <c r="K477" s="598"/>
      <c r="L477" s="598"/>
      <c r="M477" s="2925" t="s">
        <v>482</v>
      </c>
      <c r="N477" s="2911"/>
      <c r="O477" s="704">
        <v>-1.3540214574775621E-2</v>
      </c>
      <c r="P477" s="598"/>
      <c r="Q477" s="598"/>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8"/>
      <c r="BB477" s="350"/>
      <c r="BC477" s="248"/>
      <c r="BD477" s="248"/>
      <c r="BE477" s="248"/>
      <c r="BF477" s="248"/>
      <c r="BG477" s="248"/>
      <c r="BH477" s="248"/>
      <c r="BI477" s="248"/>
      <c r="BJ477" s="248"/>
      <c r="BK477" s="248"/>
      <c r="BL477" s="248"/>
      <c r="BM477" s="248"/>
      <c r="BN477" s="248"/>
      <c r="BO477" s="248"/>
      <c r="BP477" s="248"/>
      <c r="BQ477" s="248"/>
      <c r="BR477" s="248"/>
      <c r="BS477" s="248"/>
      <c r="BT477" s="248"/>
      <c r="BU477" s="248"/>
      <c r="BV477" s="248"/>
      <c r="BW477" s="248"/>
      <c r="BX477" s="248"/>
      <c r="BY477" s="248"/>
      <c r="BZ477" s="249"/>
      <c r="CA477" s="249"/>
      <c r="CB477" s="249"/>
      <c r="CC477" s="249"/>
      <c r="CD477" s="249"/>
      <c r="CE477" s="249"/>
      <c r="CF477" s="249"/>
      <c r="CG477" s="249"/>
      <c r="CH477" s="249"/>
      <c r="CI477" s="249"/>
      <c r="CJ477" s="249"/>
      <c r="CK477" s="249"/>
      <c r="CL477" s="249"/>
      <c r="CM477" s="249"/>
      <c r="CN477" s="249"/>
      <c r="CO477" s="249"/>
      <c r="CP477" s="249"/>
      <c r="CQ477" s="249"/>
      <c r="CR477" s="249"/>
      <c r="CS477" s="249"/>
      <c r="CT477" s="249"/>
      <c r="CU477" s="249"/>
      <c r="CV477" s="249"/>
      <c r="CW477" s="249"/>
      <c r="CX477" s="249"/>
      <c r="CY477" s="249"/>
      <c r="CZ477" s="249"/>
    </row>
    <row r="478" s="253" customFormat="true" ht="25.15" customHeight="true" x14ac:dyDescent="0.2">
      <c r="C478" s="2925" t="s">
        <v>269</v>
      </c>
      <c r="D478" s="2911"/>
      <c r="E478" s="699">
        <v>0.59609752013854844</v>
      </c>
      <c r="F478" s="598"/>
      <c r="G478" s="598"/>
      <c r="H478" s="2925" t="s">
        <v>456</v>
      </c>
      <c r="I478" s="2911"/>
      <c r="J478" s="703">
        <v>1.2202782597792151E-2</v>
      </c>
      <c r="K478" s="598"/>
      <c r="L478" s="598"/>
      <c r="M478" s="2925" t="s">
        <v>476</v>
      </c>
      <c r="N478" s="2911"/>
      <c r="O478" s="704">
        <v>1.2336482197356679E-2</v>
      </c>
      <c r="P478" s="598"/>
      <c r="Q478" s="598"/>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8"/>
      <c r="BB478" s="350"/>
      <c r="BC478" s="248"/>
      <c r="BD478" s="248"/>
      <c r="BE478" s="248"/>
      <c r="BF478" s="248"/>
      <c r="BG478" s="248"/>
      <c r="BH478" s="248"/>
      <c r="BI478" s="248"/>
      <c r="BJ478" s="248"/>
      <c r="BK478" s="248"/>
      <c r="BL478" s="248"/>
      <c r="BM478" s="248"/>
      <c r="BN478" s="248"/>
      <c r="BO478" s="248"/>
      <c r="BP478" s="248"/>
      <c r="BQ478" s="248"/>
      <c r="BR478" s="248"/>
      <c r="BS478" s="248"/>
      <c r="BT478" s="248"/>
      <c r="BU478" s="248"/>
      <c r="BV478" s="248"/>
      <c r="BW478" s="248"/>
      <c r="BX478" s="248"/>
      <c r="BY478" s="248"/>
      <c r="BZ478" s="249"/>
      <c r="CA478" s="249"/>
      <c r="CB478" s="249"/>
      <c r="CC478" s="249"/>
      <c r="CD478" s="249"/>
      <c r="CE478" s="249"/>
      <c r="CF478" s="249"/>
      <c r="CG478" s="249"/>
      <c r="CH478" s="249"/>
      <c r="CI478" s="249"/>
      <c r="CJ478" s="249"/>
      <c r="CK478" s="249"/>
      <c r="CL478" s="249"/>
      <c r="CM478" s="249"/>
      <c r="CN478" s="249"/>
      <c r="CO478" s="249"/>
      <c r="CP478" s="249"/>
      <c r="CQ478" s="249"/>
      <c r="CR478" s="249"/>
      <c r="CS478" s="249"/>
      <c r="CT478" s="249"/>
      <c r="CU478" s="249"/>
      <c r="CV478" s="249"/>
      <c r="CW478" s="249"/>
      <c r="CX478" s="249"/>
      <c r="CY478" s="249"/>
      <c r="CZ478" s="249"/>
    </row>
    <row r="479" s="253" customFormat="true" ht="25.15" customHeight="true" x14ac:dyDescent="0.2">
      <c r="C479" s="2925" t="s">
        <v>274</v>
      </c>
      <c r="D479" s="2911"/>
      <c r="E479" s="702">
        <v>0.13342754093560569</v>
      </c>
      <c r="F479" s="598"/>
      <c r="G479" s="598"/>
      <c r="H479" s="2925" t="s">
        <v>486</v>
      </c>
      <c r="I479" s="2911"/>
      <c r="J479" s="703">
        <v>1.1271389905843539E-2</v>
      </c>
      <c r="K479" s="598"/>
      <c r="L479" s="598"/>
      <c r="M479" s="2925" t="s">
        <v>480</v>
      </c>
      <c r="N479" s="2911"/>
      <c r="O479" s="704">
        <v>1.010871566856065E-2</v>
      </c>
      <c r="P479" s="598"/>
      <c r="Q479" s="598"/>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8"/>
      <c r="BB479" s="350"/>
      <c r="BC479" s="248"/>
      <c r="BD479" s="248"/>
      <c r="BE479" s="248"/>
      <c r="BF479" s="248"/>
      <c r="BG479" s="248"/>
      <c r="BH479" s="248"/>
      <c r="BI479" s="248"/>
      <c r="BJ479" s="248"/>
      <c r="BK479" s="248"/>
      <c r="BL479" s="248"/>
      <c r="BM479" s="248"/>
      <c r="BN479" s="248"/>
      <c r="BO479" s="248"/>
      <c r="BP479" s="248"/>
      <c r="BQ479" s="248"/>
      <c r="BR479" s="248"/>
      <c r="BS479" s="248"/>
      <c r="BT479" s="248"/>
      <c r="BU479" s="248"/>
      <c r="BV479" s="248"/>
      <c r="BW479" s="248"/>
      <c r="BX479" s="248"/>
      <c r="BY479" s="248"/>
      <c r="BZ479" s="249"/>
      <c r="CA479" s="249"/>
      <c r="CB479" s="249"/>
      <c r="CC479" s="249"/>
      <c r="CD479" s="249"/>
      <c r="CE479" s="249"/>
      <c r="CF479" s="249"/>
      <c r="CG479" s="249"/>
      <c r="CH479" s="249"/>
      <c r="CI479" s="249"/>
      <c r="CJ479" s="249"/>
      <c r="CK479" s="249"/>
      <c r="CL479" s="249"/>
      <c r="CM479" s="249"/>
      <c r="CN479" s="249"/>
      <c r="CO479" s="249"/>
      <c r="CP479" s="249"/>
      <c r="CQ479" s="249"/>
      <c r="CR479" s="249"/>
      <c r="CS479" s="249"/>
      <c r="CT479" s="249"/>
      <c r="CU479" s="249"/>
      <c r="CV479" s="249"/>
      <c r="CW479" s="249"/>
      <c r="CX479" s="249"/>
      <c r="CY479" s="249"/>
      <c r="CZ479" s="249"/>
    </row>
    <row r="480" s="253" customFormat="true" ht="25.15" customHeight="true" x14ac:dyDescent="0.2">
      <c r="C480" s="2925" t="s">
        <v>268</v>
      </c>
      <c r="D480" s="2911"/>
      <c r="E480" s="702">
        <v>0.59690712859155515</v>
      </c>
      <c r="F480" s="598"/>
      <c r="G480" s="598"/>
      <c r="H480" s="2925" t="s">
        <v>474</v>
      </c>
      <c r="I480" s="2911"/>
      <c r="J480" s="703">
        <v>8.8756457439664645E-3</v>
      </c>
      <c r="K480" s="598"/>
      <c r="L480" s="598"/>
      <c r="M480" s="2925" t="s">
        <v>484</v>
      </c>
      <c r="N480" s="2911"/>
      <c r="O480" s="704">
        <v>-6.7266898781984125E-3</v>
      </c>
      <c r="P480" s="598"/>
      <c r="Q480" s="598"/>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8"/>
      <c r="BB480" s="350"/>
      <c r="BC480" s="248"/>
      <c r="BD480" s="248"/>
      <c r="BE480" s="248"/>
      <c r="BF480" s="248"/>
      <c r="BG480" s="248"/>
      <c r="BH480" s="248"/>
      <c r="BI480" s="248"/>
      <c r="BJ480" s="248"/>
      <c r="BK480" s="248"/>
      <c r="BL480" s="248"/>
      <c r="BM480" s="248"/>
      <c r="BN480" s="248"/>
      <c r="BO480" s="248"/>
      <c r="BP480" s="248"/>
      <c r="BQ480" s="248"/>
      <c r="BR480" s="248"/>
      <c r="BS480" s="248"/>
      <c r="BT480" s="248"/>
      <c r="BU480" s="248"/>
      <c r="BV480" s="248"/>
      <c r="BW480" s="248"/>
      <c r="BX480" s="248"/>
      <c r="BY480" s="248"/>
      <c r="BZ480" s="249"/>
      <c r="CA480" s="249"/>
      <c r="CB480" s="249"/>
      <c r="CC480" s="249"/>
      <c r="CD480" s="249"/>
      <c r="CE480" s="249"/>
      <c r="CF480" s="249"/>
      <c r="CG480" s="249"/>
      <c r="CH480" s="249"/>
      <c r="CI480" s="249"/>
      <c r="CJ480" s="249"/>
      <c r="CK480" s="249"/>
      <c r="CL480" s="249"/>
      <c r="CM480" s="249"/>
      <c r="CN480" s="249"/>
      <c r="CO480" s="249"/>
      <c r="CP480" s="249"/>
      <c r="CQ480" s="249"/>
      <c r="CR480" s="249"/>
      <c r="CS480" s="249"/>
      <c r="CT480" s="249"/>
      <c r="CU480" s="249"/>
      <c r="CV480" s="249"/>
      <c r="CW480" s="249"/>
      <c r="CX480" s="249"/>
      <c r="CY480" s="249"/>
      <c r="CZ480" s="249"/>
    </row>
    <row r="481" s="253" customFormat="true" ht="25.15" customHeight="true" x14ac:dyDescent="0.2">
      <c r="C481" s="2925" t="s">
        <v>273</v>
      </c>
      <c r="D481" s="2911"/>
      <c r="E481" s="702">
        <v>0.35243914389761372</v>
      </c>
      <c r="F481" s="598"/>
      <c r="G481" s="598"/>
      <c r="H481" s="2925" t="s">
        <v>488</v>
      </c>
      <c r="I481" s="2911"/>
      <c r="J481" s="703">
        <v>-5.1412295364395054E-3</v>
      </c>
      <c r="K481" s="598"/>
      <c r="L481" s="598"/>
      <c r="M481" s="2925" t="s">
        <v>470</v>
      </c>
      <c r="N481" s="2911"/>
      <c r="O481" s="704">
        <v>-6.5093365391814383E-3</v>
      </c>
      <c r="P481" s="598"/>
      <c r="Q481" s="598"/>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8"/>
      <c r="BB481" s="350"/>
      <c r="BC481" s="248"/>
      <c r="BD481" s="248"/>
      <c r="BE481" s="248"/>
      <c r="BF481" s="248"/>
      <c r="BG481" s="248"/>
      <c r="BH481" s="248"/>
      <c r="BI481" s="248"/>
      <c r="BJ481" s="248"/>
      <c r="BK481" s="248"/>
      <c r="BL481" s="248"/>
      <c r="BM481" s="248"/>
      <c r="BN481" s="248"/>
      <c r="BO481" s="248"/>
      <c r="BP481" s="248"/>
      <c r="BQ481" s="248"/>
      <c r="BR481" s="248"/>
      <c r="BS481" s="248"/>
      <c r="BT481" s="248"/>
      <c r="BU481" s="248"/>
      <c r="BV481" s="248"/>
      <c r="BW481" s="248"/>
      <c r="BX481" s="248"/>
      <c r="BY481" s="248"/>
      <c r="BZ481" s="249"/>
      <c r="CA481" s="249"/>
      <c r="CB481" s="249"/>
      <c r="CC481" s="249"/>
      <c r="CD481" s="249"/>
      <c r="CE481" s="249"/>
      <c r="CF481" s="249"/>
      <c r="CG481" s="249"/>
      <c r="CH481" s="249"/>
      <c r="CI481" s="249"/>
      <c r="CJ481" s="249"/>
      <c r="CK481" s="249"/>
      <c r="CL481" s="249"/>
      <c r="CM481" s="249"/>
      <c r="CN481" s="249"/>
      <c r="CO481" s="249"/>
      <c r="CP481" s="249"/>
      <c r="CQ481" s="249"/>
      <c r="CR481" s="249"/>
      <c r="CS481" s="249"/>
      <c r="CT481" s="249"/>
      <c r="CU481" s="249"/>
      <c r="CV481" s="249"/>
      <c r="CW481" s="249"/>
      <c r="CX481" s="249"/>
      <c r="CY481" s="249"/>
      <c r="CZ481" s="249"/>
    </row>
    <row r="482" s="253" customFormat="true" ht="25.15" customHeight="true" x14ac:dyDescent="0.2">
      <c r="C482" s="2925" t="s">
        <v>280</v>
      </c>
      <c r="D482" s="2911"/>
      <c r="E482" s="702">
        <v>2.1163067883665971E-2</v>
      </c>
      <c r="F482" s="598"/>
      <c r="G482" s="598"/>
      <c r="H482" s="2925" t="s">
        <v>479</v>
      </c>
      <c r="I482" s="2911"/>
      <c r="J482" s="703">
        <v>4.3818022967539953E-3</v>
      </c>
      <c r="K482" s="598"/>
      <c r="L482" s="598"/>
      <c r="M482" s="2925" t="s">
        <v>456</v>
      </c>
      <c r="N482" s="2911"/>
      <c r="O482" s="704">
        <v>-5.6633597481496462E-3</v>
      </c>
      <c r="P482" s="598"/>
      <c r="Q482" s="598"/>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8"/>
      <c r="BB482" s="350"/>
      <c r="BC482" s="248"/>
      <c r="BD482" s="248"/>
      <c r="BE482" s="248"/>
      <c r="BF482" s="248"/>
      <c r="BG482" s="248"/>
      <c r="BH482" s="248"/>
      <c r="BI482" s="248"/>
      <c r="BJ482" s="248"/>
      <c r="BK482" s="248"/>
      <c r="BL482" s="248"/>
      <c r="BM482" s="248"/>
      <c r="BN482" s="248"/>
      <c r="BO482" s="248"/>
      <c r="BP482" s="248"/>
      <c r="BQ482" s="248"/>
      <c r="BR482" s="248"/>
      <c r="BS482" s="248"/>
      <c r="BT482" s="248"/>
      <c r="BU482" s="248"/>
      <c r="BV482" s="248"/>
      <c r="BW482" s="248"/>
      <c r="BX482" s="248"/>
      <c r="BY482" s="248"/>
      <c r="BZ482" s="249"/>
      <c r="CA482" s="249"/>
      <c r="CB482" s="249"/>
      <c r="CC482" s="249"/>
      <c r="CD482" s="249"/>
      <c r="CE482" s="249"/>
      <c r="CF482" s="249"/>
      <c r="CG482" s="249"/>
      <c r="CH482" s="249"/>
      <c r="CI482" s="249"/>
      <c r="CJ482" s="249"/>
      <c r="CK482" s="249"/>
      <c r="CL482" s="249"/>
      <c r="CM482" s="249"/>
      <c r="CN482" s="249"/>
      <c r="CO482" s="249"/>
      <c r="CP482" s="249"/>
      <c r="CQ482" s="249"/>
      <c r="CR482" s="249"/>
      <c r="CS482" s="249"/>
      <c r="CT482" s="249"/>
      <c r="CU482" s="249"/>
      <c r="CV482" s="249"/>
      <c r="CW482" s="249"/>
      <c r="CX482" s="249"/>
      <c r="CY482" s="249"/>
      <c r="CZ482" s="249"/>
    </row>
    <row r="483" s="253" customFormat="true" ht="25.15" customHeight="true" x14ac:dyDescent="0.2">
      <c r="C483" s="2925" t="s">
        <v>279</v>
      </c>
      <c r="D483" s="2911"/>
      <c r="E483" s="702">
        <v>8.463568908091584E-3</v>
      </c>
      <c r="F483" s="598"/>
      <c r="G483" s="598"/>
      <c r="H483" s="2925" t="s">
        <v>461</v>
      </c>
      <c r="I483" s="2911"/>
      <c r="J483" s="703">
        <v>3.6524040940410529E-3</v>
      </c>
      <c r="K483" s="598"/>
      <c r="L483" s="598"/>
      <c r="M483" s="2925" t="s">
        <v>488</v>
      </c>
      <c r="N483" s="2911"/>
      <c r="O483" s="704">
        <v>5.1974482145266364E-3</v>
      </c>
      <c r="P483" s="598"/>
      <c r="Q483" s="598"/>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8"/>
      <c r="BB483" s="350"/>
      <c r="BC483" s="248"/>
      <c r="BD483" s="248"/>
      <c r="BE483" s="248"/>
      <c r="BF483" s="248"/>
      <c r="BG483" s="248"/>
      <c r="BH483" s="248"/>
      <c r="BI483" s="248"/>
      <c r="BJ483" s="248"/>
      <c r="BK483" s="248"/>
      <c r="BL483" s="248"/>
      <c r="BM483" s="248"/>
      <c r="BN483" s="248"/>
      <c r="BO483" s="248"/>
      <c r="BP483" s="248"/>
      <c r="BQ483" s="248"/>
      <c r="BR483" s="248"/>
      <c r="BS483" s="248"/>
      <c r="BT483" s="248"/>
      <c r="BU483" s="248"/>
      <c r="BV483" s="248"/>
      <c r="BW483" s="248"/>
      <c r="BX483" s="248"/>
      <c r="BY483" s="248"/>
      <c r="BZ483" s="249"/>
      <c r="CA483" s="249"/>
      <c r="CB483" s="249"/>
      <c r="CC483" s="249"/>
      <c r="CD483" s="249"/>
      <c r="CE483" s="249"/>
      <c r="CF483" s="249"/>
      <c r="CG483" s="249"/>
      <c r="CH483" s="249"/>
      <c r="CI483" s="249"/>
      <c r="CJ483" s="249"/>
      <c r="CK483" s="249"/>
      <c r="CL483" s="249"/>
      <c r="CM483" s="249"/>
      <c r="CN483" s="249"/>
      <c r="CO483" s="249"/>
      <c r="CP483" s="249"/>
      <c r="CQ483" s="249"/>
      <c r="CR483" s="249"/>
      <c r="CS483" s="249"/>
      <c r="CT483" s="249"/>
      <c r="CU483" s="249"/>
      <c r="CV483" s="249"/>
      <c r="CW483" s="249"/>
      <c r="CX483" s="249"/>
      <c r="CY483" s="249"/>
      <c r="CZ483" s="249"/>
    </row>
    <row r="484" s="253" customFormat="true" ht="25.15" customHeight="true" x14ac:dyDescent="0.2">
      <c r="C484" s="2925" t="s">
        <v>275</v>
      </c>
      <c r="D484" s="2911"/>
      <c r="E484" s="702">
        <v>0.13029921087587423</v>
      </c>
      <c r="F484" s="598"/>
      <c r="G484" s="598"/>
      <c r="H484" s="2925" t="s">
        <v>481</v>
      </c>
      <c r="I484" s="2911"/>
      <c r="J484" s="703">
        <v>-2.1406080390454596E-3</v>
      </c>
      <c r="K484" s="598"/>
      <c r="L484" s="598"/>
      <c r="M484" s="2925" t="s">
        <v>479</v>
      </c>
      <c r="N484" s="2911"/>
      <c r="O484" s="704">
        <v>-2.2589842736498228E-3</v>
      </c>
      <c r="P484" s="598"/>
      <c r="Q484" s="598"/>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8"/>
      <c r="BB484" s="350"/>
      <c r="BC484" s="248"/>
      <c r="BD484" s="248"/>
      <c r="BE484" s="248"/>
      <c r="BF484" s="248"/>
      <c r="BG484" s="248"/>
      <c r="BH484" s="248"/>
      <c r="BI484" s="248"/>
      <c r="BJ484" s="248"/>
      <c r="BK484" s="248"/>
      <c r="BL484" s="248"/>
      <c r="BM484" s="248"/>
      <c r="BN484" s="248"/>
      <c r="BO484" s="248"/>
      <c r="BP484" s="248"/>
      <c r="BQ484" s="248"/>
      <c r="BR484" s="248"/>
      <c r="BS484" s="248"/>
      <c r="BT484" s="248"/>
      <c r="BU484" s="248"/>
      <c r="BV484" s="248"/>
      <c r="BW484" s="248"/>
      <c r="BX484" s="248"/>
      <c r="BY484" s="248"/>
      <c r="BZ484" s="249"/>
      <c r="CA484" s="249"/>
      <c r="CB484" s="249"/>
      <c r="CC484" s="249"/>
      <c r="CD484" s="249"/>
      <c r="CE484" s="249"/>
      <c r="CF484" s="249"/>
      <c r="CG484" s="249"/>
      <c r="CH484" s="249"/>
      <c r="CI484" s="249"/>
      <c r="CJ484" s="249"/>
      <c r="CK484" s="249"/>
      <c r="CL484" s="249"/>
      <c r="CM484" s="249"/>
      <c r="CN484" s="249"/>
      <c r="CO484" s="249"/>
      <c r="CP484" s="249"/>
      <c r="CQ484" s="249"/>
      <c r="CR484" s="249"/>
      <c r="CS484" s="249"/>
      <c r="CT484" s="249"/>
      <c r="CU484" s="249"/>
      <c r="CV484" s="249"/>
      <c r="CW484" s="249"/>
      <c r="CX484" s="249"/>
      <c r="CY484" s="249"/>
      <c r="CZ484" s="249"/>
    </row>
    <row r="485" s="253" customFormat="true" ht="25.15" customHeight="true" x14ac:dyDescent="0.2">
      <c r="C485" s="2925" t="s">
        <v>435</v>
      </c>
      <c r="D485" s="2911"/>
      <c r="E485" s="702">
        <v>7.3640943223288902E-2</v>
      </c>
      <c r="F485" s="598"/>
      <c r="G485" s="598"/>
      <c r="H485" s="2925" t="s">
        <v>483</v>
      </c>
      <c r="I485" s="2911"/>
      <c r="J485" s="703">
        <v>-1.836111614928087E-3</v>
      </c>
      <c r="K485" s="598"/>
      <c r="L485" s="598"/>
      <c r="M485" s="2925" t="s">
        <v>458</v>
      </c>
      <c r="N485" s="2911"/>
      <c r="O485" s="704">
        <v>-6.1033630587750709E-4</v>
      </c>
      <c r="P485" s="598"/>
      <c r="Q485" s="598"/>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8"/>
      <c r="BB485" s="350"/>
      <c r="BC485" s="248"/>
      <c r="BD485" s="248"/>
      <c r="BE485" s="248"/>
      <c r="BF485" s="248"/>
      <c r="BG485" s="248"/>
      <c r="BH485" s="248"/>
      <c r="BI485" s="248"/>
      <c r="BJ485" s="248"/>
      <c r="BK485" s="248"/>
      <c r="BL485" s="248"/>
      <c r="BM485" s="248"/>
      <c r="BN485" s="248"/>
      <c r="BO485" s="248"/>
      <c r="BP485" s="248"/>
      <c r="BQ485" s="248"/>
      <c r="BR485" s="248"/>
      <c r="BS485" s="248"/>
      <c r="BT485" s="248"/>
      <c r="BU485" s="248"/>
      <c r="BV485" s="248"/>
      <c r="BW485" s="248"/>
      <c r="BX485" s="248"/>
      <c r="BY485" s="248"/>
      <c r="BZ485" s="249"/>
      <c r="CA485" s="249"/>
      <c r="CB485" s="249"/>
      <c r="CC485" s="249"/>
      <c r="CD485" s="249"/>
      <c r="CE485" s="249"/>
      <c r="CF485" s="249"/>
      <c r="CG485" s="249"/>
      <c r="CH485" s="249"/>
      <c r="CI485" s="249"/>
      <c r="CJ485" s="249"/>
      <c r="CK485" s="249"/>
      <c r="CL485" s="249"/>
      <c r="CM485" s="249"/>
      <c r="CN485" s="249"/>
      <c r="CO485" s="249"/>
      <c r="CP485" s="249"/>
      <c r="CQ485" s="249"/>
      <c r="CR485" s="249"/>
      <c r="CS485" s="249"/>
      <c r="CT485" s="249"/>
      <c r="CU485" s="249"/>
      <c r="CV485" s="249"/>
      <c r="CW485" s="249"/>
      <c r="CX485" s="249"/>
      <c r="CY485" s="249"/>
      <c r="CZ485" s="249"/>
    </row>
    <row r="486" s="253" customFormat="true" ht="25.15" customHeight="true" x14ac:dyDescent="0.2">
      <c r="C486" s="2925" t="s">
        <v>421</v>
      </c>
      <c r="D486" s="2911"/>
      <c r="E486" s="702">
        <v>0.39350875044672967</v>
      </c>
      <c r="F486" s="598"/>
      <c r="G486" s="598"/>
      <c r="H486" s="2925" t="s">
        <v>466</v>
      </c>
      <c r="I486" s="2911"/>
      <c r="J486" s="703">
        <v>1.5785258170603565E-3</v>
      </c>
      <c r="K486" s="598"/>
      <c r="L486" s="598"/>
      <c r="M486" s="2925" t="s">
        <v>485</v>
      </c>
      <c r="N486" s="2911"/>
      <c r="O486" s="706">
        <v>1.7894313269824585E-4</v>
      </c>
      <c r="P486" s="598"/>
      <c r="Q486" s="598"/>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8"/>
      <c r="BB486" s="350"/>
      <c r="BC486" s="248"/>
      <c r="BD486" s="248"/>
      <c r="BE486" s="248"/>
      <c r="BF486" s="248"/>
      <c r="BG486" s="248"/>
      <c r="BH486" s="248"/>
      <c r="BI486" s="248"/>
      <c r="BJ486" s="248"/>
      <c r="BK486" s="248"/>
      <c r="BL486" s="248"/>
      <c r="BM486" s="248"/>
      <c r="BN486" s="248"/>
      <c r="BO486" s="248"/>
      <c r="BP486" s="248"/>
      <c r="BQ486" s="248"/>
      <c r="BR486" s="248"/>
      <c r="BS486" s="248"/>
      <c r="BT486" s="248"/>
      <c r="BU486" s="248"/>
      <c r="BV486" s="248"/>
      <c r="BW486" s="248"/>
      <c r="BX486" s="248"/>
      <c r="BY486" s="248"/>
      <c r="BZ486" s="249"/>
      <c r="CA486" s="249"/>
      <c r="CB486" s="249"/>
      <c r="CC486" s="249"/>
      <c r="CD486" s="249"/>
      <c r="CE486" s="249"/>
      <c r="CF486" s="249"/>
      <c r="CG486" s="249"/>
      <c r="CH486" s="249"/>
      <c r="CI486" s="249"/>
      <c r="CJ486" s="249"/>
      <c r="CK486" s="249"/>
      <c r="CL486" s="249"/>
      <c r="CM486" s="249"/>
      <c r="CN486" s="249"/>
      <c r="CO486" s="249"/>
      <c r="CP486" s="249"/>
      <c r="CQ486" s="249"/>
      <c r="CR486" s="249"/>
      <c r="CS486" s="249"/>
      <c r="CT486" s="249"/>
      <c r="CU486" s="249"/>
      <c r="CV486" s="249"/>
      <c r="CW486" s="249"/>
      <c r="CX486" s="249"/>
      <c r="CY486" s="249"/>
      <c r="CZ486" s="249"/>
    </row>
    <row r="487" s="253" customFormat="true" ht="25.15" customHeight="true" x14ac:dyDescent="0.2">
      <c r="C487" s="2925" t="s">
        <v>433</v>
      </c>
      <c r="D487" s="2911"/>
      <c r="E487" s="702">
        <v>0.12443469089587718</v>
      </c>
      <c r="F487" s="598"/>
      <c r="G487" s="598"/>
      <c r="H487" s="2925" t="s">
        <v>487</v>
      </c>
      <c r="I487" s="2911"/>
      <c r="J487" s="703">
        <v>1.0685252680848398E-3</v>
      </c>
      <c r="K487" s="598"/>
      <c r="L487" s="598"/>
      <c r="M487" s="2910"/>
      <c r="N487" s="2911"/>
      <c r="O487" s="599"/>
      <c r="P487" s="598"/>
      <c r="Q487" s="598"/>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8"/>
      <c r="BB487" s="350"/>
      <c r="BC487" s="248"/>
      <c r="BD487" s="248"/>
      <c r="BE487" s="248"/>
      <c r="BF487" s="248"/>
      <c r="BG487" s="248"/>
      <c r="BH487" s="248"/>
      <c r="BI487" s="248"/>
      <c r="BJ487" s="248"/>
      <c r="BK487" s="248"/>
      <c r="BL487" s="248"/>
      <c r="BM487" s="248"/>
      <c r="BN487" s="248"/>
      <c r="BO487" s="248"/>
      <c r="BP487" s="248"/>
      <c r="BQ487" s="248"/>
      <c r="BR487" s="248"/>
      <c r="BS487" s="248"/>
      <c r="BT487" s="248"/>
      <c r="BU487" s="248"/>
      <c r="BV487" s="248"/>
      <c r="BW487" s="248"/>
      <c r="BX487" s="248"/>
      <c r="BY487" s="248"/>
      <c r="BZ487" s="249"/>
      <c r="CA487" s="249"/>
      <c r="CB487" s="249"/>
      <c r="CC487" s="249"/>
      <c r="CD487" s="249"/>
      <c r="CE487" s="249"/>
      <c r="CF487" s="249"/>
      <c r="CG487" s="249"/>
      <c r="CH487" s="249"/>
      <c r="CI487" s="249"/>
      <c r="CJ487" s="249"/>
      <c r="CK487" s="249"/>
      <c r="CL487" s="249"/>
      <c r="CM487" s="249"/>
      <c r="CN487" s="249"/>
      <c r="CO487" s="249"/>
      <c r="CP487" s="249"/>
      <c r="CQ487" s="249"/>
      <c r="CR487" s="249"/>
      <c r="CS487" s="249"/>
      <c r="CT487" s="249"/>
      <c r="CU487" s="249"/>
      <c r="CV487" s="249"/>
      <c r="CW487" s="249"/>
      <c r="CX487" s="249"/>
      <c r="CY487" s="249"/>
      <c r="CZ487" s="249"/>
    </row>
    <row r="488" s="253" customFormat="true" ht="25.15" customHeight="true" x14ac:dyDescent="0.2">
      <c r="C488" s="2925" t="s">
        <v>453</v>
      </c>
      <c r="D488" s="2911"/>
      <c r="E488" s="702">
        <v>6.0426873575515514E-3</v>
      </c>
      <c r="F488" s="598"/>
      <c r="G488" s="598"/>
      <c r="H488" s="2925" t="s">
        <v>463</v>
      </c>
      <c r="I488" s="2911"/>
      <c r="J488" s="707">
        <v>6.1277315151751582E-4</v>
      </c>
      <c r="K488" s="598"/>
      <c r="L488" s="598"/>
      <c r="M488" s="2910"/>
      <c r="N488" s="2911"/>
      <c r="O488" s="599"/>
      <c r="P488" s="598"/>
      <c r="Q488" s="598"/>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8"/>
      <c r="BB488" s="350"/>
      <c r="BC488" s="248"/>
      <c r="BD488" s="248"/>
      <c r="BE488" s="248"/>
      <c r="BF488" s="248"/>
      <c r="BG488" s="248"/>
      <c r="BH488" s="248"/>
      <c r="BI488" s="248"/>
      <c r="BJ488" s="248"/>
      <c r="BK488" s="248"/>
      <c r="BL488" s="248"/>
      <c r="BM488" s="248"/>
      <c r="BN488" s="248"/>
      <c r="BO488" s="248"/>
      <c r="BP488" s="248"/>
      <c r="BQ488" s="248"/>
      <c r="BR488" s="248"/>
      <c r="BS488" s="248"/>
      <c r="BT488" s="248"/>
      <c r="BU488" s="248"/>
      <c r="BV488" s="248"/>
      <c r="BW488" s="248"/>
      <c r="BX488" s="248"/>
      <c r="BY488" s="248"/>
      <c r="BZ488" s="249"/>
      <c r="CA488" s="249"/>
      <c r="CB488" s="249"/>
      <c r="CC488" s="249"/>
      <c r="CD488" s="249"/>
      <c r="CE488" s="249"/>
      <c r="CF488" s="249"/>
      <c r="CG488" s="249"/>
      <c r="CH488" s="249"/>
      <c r="CI488" s="249"/>
      <c r="CJ488" s="249"/>
      <c r="CK488" s="249"/>
      <c r="CL488" s="249"/>
      <c r="CM488" s="249"/>
      <c r="CN488" s="249"/>
      <c r="CO488" s="249"/>
      <c r="CP488" s="249"/>
      <c r="CQ488" s="249"/>
      <c r="CR488" s="249"/>
      <c r="CS488" s="249"/>
      <c r="CT488" s="249"/>
      <c r="CU488" s="249"/>
      <c r="CV488" s="249"/>
      <c r="CW488" s="249"/>
      <c r="CX488" s="249"/>
      <c r="CY488" s="249"/>
      <c r="CZ488" s="249"/>
    </row>
    <row r="489" s="253" customFormat="true" ht="25.15" customHeight="true" x14ac:dyDescent="0.2">
      <c r="C489" s="2925" t="s">
        <v>483</v>
      </c>
      <c r="D489" s="2911"/>
      <c r="E489" s="708">
        <v>2.5609933535645744E-5</v>
      </c>
      <c r="F489" s="598"/>
      <c r="G489" s="598"/>
      <c r="H489" s="2910"/>
      <c r="I489" s="2911"/>
      <c r="J489" s="599"/>
      <c r="K489" s="598"/>
      <c r="L489" s="598"/>
      <c r="M489" s="2910"/>
      <c r="N489" s="2911"/>
      <c r="O489" s="598"/>
      <c r="P489" s="598"/>
      <c r="Q489" s="598"/>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8"/>
      <c r="BB489" s="350"/>
      <c r="BC489" s="248"/>
      <c r="BD489" s="248"/>
      <c r="BE489" s="248"/>
      <c r="BF489" s="248"/>
      <c r="BG489" s="248"/>
      <c r="BH489" s="248"/>
      <c r="BI489" s="248"/>
      <c r="BJ489" s="248"/>
      <c r="BK489" s="248"/>
      <c r="BL489" s="248"/>
      <c r="BM489" s="248"/>
      <c r="BN489" s="248"/>
      <c r="BO489" s="248"/>
      <c r="BP489" s="248"/>
      <c r="BQ489" s="248"/>
      <c r="BR489" s="248"/>
      <c r="BS489" s="248"/>
      <c r="BT489" s="248"/>
      <c r="BU489" s="248"/>
      <c r="BV489" s="248"/>
      <c r="BW489" s="248"/>
      <c r="BX489" s="248"/>
      <c r="BY489" s="248"/>
      <c r="BZ489" s="249"/>
      <c r="CA489" s="249"/>
      <c r="CB489" s="249"/>
      <c r="CC489" s="249"/>
      <c r="CD489" s="249"/>
      <c r="CE489" s="249"/>
      <c r="CF489" s="249"/>
      <c r="CG489" s="249"/>
      <c r="CH489" s="249"/>
      <c r="CI489" s="249"/>
      <c r="CJ489" s="249"/>
      <c r="CK489" s="249"/>
      <c r="CL489" s="249"/>
      <c r="CM489" s="249"/>
      <c r="CN489" s="249"/>
      <c r="CO489" s="249"/>
      <c r="CP489" s="249"/>
      <c r="CQ489" s="249"/>
      <c r="CR489" s="249"/>
      <c r="CS489" s="249"/>
      <c r="CT489" s="249"/>
      <c r="CU489" s="249"/>
      <c r="CV489" s="249"/>
      <c r="CW489" s="249"/>
      <c r="CX489" s="249"/>
      <c r="CY489" s="249"/>
      <c r="CZ489" s="249"/>
    </row>
    <row r="490" s="253" customFormat="true" ht="25.15" customHeight="true" x14ac:dyDescent="0.2">
      <c r="C490" s="2925" t="s">
        <v>425</v>
      </c>
      <c r="D490" s="2911"/>
      <c r="E490" s="702">
        <v>0.28810546587759517</v>
      </c>
      <c r="F490" s="598"/>
      <c r="G490" s="598"/>
      <c r="H490" s="2910"/>
      <c r="I490" s="2911"/>
      <c r="J490" s="599"/>
      <c r="K490" s="598"/>
      <c r="L490" s="598"/>
      <c r="M490" s="2926" t="s">
        <v>229</v>
      </c>
      <c r="N490" s="2911"/>
      <c r="O490" s="2911"/>
      <c r="P490" s="598"/>
      <c r="Q490" s="598"/>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8"/>
      <c r="BB490" s="350"/>
      <c r="BC490" s="248"/>
      <c r="BD490" s="248"/>
      <c r="BE490" s="248"/>
      <c r="BF490" s="248"/>
      <c r="BG490" s="248"/>
      <c r="BH490" s="248"/>
      <c r="BI490" s="248"/>
      <c r="BJ490" s="248"/>
      <c r="BK490" s="248"/>
      <c r="BL490" s="248"/>
      <c r="BM490" s="248"/>
      <c r="BN490" s="248"/>
      <c r="BO490" s="248"/>
      <c r="BP490" s="248"/>
      <c r="BQ490" s="248"/>
      <c r="BR490" s="248"/>
      <c r="BS490" s="248"/>
      <c r="BT490" s="248"/>
      <c r="BU490" s="248"/>
      <c r="BV490" s="248"/>
      <c r="BW490" s="248"/>
      <c r="BX490" s="248"/>
      <c r="BY490" s="248"/>
      <c r="BZ490" s="249"/>
      <c r="CA490" s="249"/>
      <c r="CB490" s="249"/>
      <c r="CC490" s="249"/>
      <c r="CD490" s="249"/>
      <c r="CE490" s="249"/>
      <c r="CF490" s="249"/>
      <c r="CG490" s="249"/>
      <c r="CH490" s="249"/>
      <c r="CI490" s="249"/>
      <c r="CJ490" s="249"/>
      <c r="CK490" s="249"/>
      <c r="CL490" s="249"/>
      <c r="CM490" s="249"/>
      <c r="CN490" s="249"/>
      <c r="CO490" s="249"/>
      <c r="CP490" s="249"/>
      <c r="CQ490" s="249"/>
      <c r="CR490" s="249"/>
      <c r="CS490" s="249"/>
      <c r="CT490" s="249"/>
      <c r="CU490" s="249"/>
      <c r="CV490" s="249"/>
      <c r="CW490" s="249"/>
      <c r="CX490" s="249"/>
      <c r="CY490" s="249"/>
      <c r="CZ490" s="249"/>
    </row>
    <row r="491" s="253" customFormat="true" ht="25.15" customHeight="true" x14ac:dyDescent="0.2">
      <c r="C491" s="2925" t="s">
        <v>423</v>
      </c>
      <c r="D491" s="2911"/>
      <c r="E491" s="702">
        <v>0.25027803622830697</v>
      </c>
      <c r="F491" s="598"/>
      <c r="G491" s="598"/>
      <c r="H491" s="2910"/>
      <c r="I491" s="2911"/>
      <c r="J491" s="598"/>
      <c r="K491" s="598"/>
      <c r="L491" s="598"/>
      <c r="M491" s="2910"/>
      <c r="N491" s="2911"/>
      <c r="O491" s="685" t="s">
        <v>230</v>
      </c>
      <c r="P491" s="598"/>
      <c r="Q491" s="598"/>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8"/>
      <c r="BB491" s="350"/>
      <c r="BC491" s="248"/>
      <c r="BD491" s="248"/>
      <c r="BE491" s="248"/>
      <c r="BF491" s="248"/>
      <c r="BG491" s="248"/>
      <c r="BH491" s="248"/>
      <c r="BI491" s="248"/>
      <c r="BJ491" s="248"/>
      <c r="BK491" s="248"/>
      <c r="BL491" s="248"/>
      <c r="BM491" s="248"/>
      <c r="BN491" s="248"/>
      <c r="BO491" s="248"/>
      <c r="BP491" s="248"/>
      <c r="BQ491" s="248"/>
      <c r="BR491" s="248"/>
      <c r="BS491" s="248"/>
      <c r="BT491" s="248"/>
      <c r="BU491" s="248"/>
      <c r="BV491" s="248"/>
      <c r="BW491" s="248"/>
      <c r="BX491" s="248"/>
      <c r="BY491" s="248"/>
      <c r="BZ491" s="249"/>
      <c r="CA491" s="249"/>
      <c r="CB491" s="249"/>
      <c r="CC491" s="249"/>
      <c r="CD491" s="249"/>
      <c r="CE491" s="249"/>
      <c r="CF491" s="249"/>
      <c r="CG491" s="249"/>
      <c r="CH491" s="249"/>
      <c r="CI491" s="249"/>
      <c r="CJ491" s="249"/>
      <c r="CK491" s="249"/>
      <c r="CL491" s="249"/>
      <c r="CM491" s="249"/>
      <c r="CN491" s="249"/>
      <c r="CO491" s="249"/>
      <c r="CP491" s="249"/>
      <c r="CQ491" s="249"/>
      <c r="CR491" s="249"/>
      <c r="CS491" s="249"/>
      <c r="CT491" s="249"/>
      <c r="CU491" s="249"/>
      <c r="CV491" s="249"/>
      <c r="CW491" s="249"/>
      <c r="CX491" s="249"/>
      <c r="CY491" s="249"/>
      <c r="CZ491" s="249"/>
    </row>
    <row r="492" s="253" customFormat="true" ht="25.15" customHeight="true" x14ac:dyDescent="0.2">
      <c r="C492" s="2925" t="s">
        <v>422</v>
      </c>
      <c r="D492" s="2911"/>
      <c r="E492" s="702">
        <v>0.35097952583026581</v>
      </c>
      <c r="F492" s="598"/>
      <c r="G492" s="598"/>
      <c r="H492" s="2926" t="s">
        <v>229</v>
      </c>
      <c r="I492" s="2911"/>
      <c r="J492" s="2911"/>
      <c r="K492" s="598"/>
      <c r="L492" s="598"/>
      <c r="M492" s="2925" t="s">
        <v>269</v>
      </c>
      <c r="N492" s="2911"/>
      <c r="O492" s="701">
        <v>0.37252497684885882</v>
      </c>
      <c r="P492" s="598"/>
      <c r="Q492" s="598"/>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8"/>
      <c r="BB492" s="350"/>
      <c r="BC492" s="248"/>
      <c r="BD492" s="248"/>
      <c r="BE492" s="248"/>
      <c r="BF492" s="248"/>
      <c r="BG492" s="248"/>
      <c r="BH492" s="248"/>
      <c r="BI492" s="248"/>
      <c r="BJ492" s="248"/>
      <c r="BK492" s="248"/>
      <c r="BL492" s="248"/>
      <c r="BM492" s="248"/>
      <c r="BN492" s="248"/>
      <c r="BO492" s="248"/>
      <c r="BP492" s="248"/>
      <c r="BQ492" s="248"/>
      <c r="BR492" s="248"/>
      <c r="BS492" s="248"/>
      <c r="BT492" s="248"/>
      <c r="BU492" s="248"/>
      <c r="BV492" s="248"/>
      <c r="BW492" s="248"/>
      <c r="BX492" s="248"/>
      <c r="BY492" s="248"/>
      <c r="BZ492" s="249"/>
      <c r="CA492" s="249"/>
      <c r="CB492" s="249"/>
      <c r="CC492" s="249"/>
      <c r="CD492" s="249"/>
      <c r="CE492" s="249"/>
      <c r="CF492" s="249"/>
      <c r="CG492" s="249"/>
      <c r="CH492" s="249"/>
      <c r="CI492" s="249"/>
      <c r="CJ492" s="249"/>
      <c r="CK492" s="249"/>
      <c r="CL492" s="249"/>
      <c r="CM492" s="249"/>
      <c r="CN492" s="249"/>
      <c r="CO492" s="249"/>
      <c r="CP492" s="249"/>
      <c r="CQ492" s="249"/>
      <c r="CR492" s="249"/>
      <c r="CS492" s="249"/>
      <c r="CT492" s="249"/>
      <c r="CU492" s="249"/>
      <c r="CV492" s="249"/>
      <c r="CW492" s="249"/>
      <c r="CX492" s="249"/>
      <c r="CY492" s="249"/>
      <c r="CZ492" s="249"/>
    </row>
    <row r="493" s="253" customFormat="true" ht="25.15" customHeight="true" x14ac:dyDescent="0.2">
      <c r="C493" s="2925" t="s">
        <v>420</v>
      </c>
      <c r="D493" s="2911"/>
      <c r="E493" s="702">
        <v>0.39431144806938112</v>
      </c>
      <c r="F493" s="598"/>
      <c r="G493" s="598"/>
      <c r="H493" s="2910"/>
      <c r="I493" s="2911"/>
      <c r="J493" s="686" t="s">
        <v>230</v>
      </c>
      <c r="K493" s="598"/>
      <c r="L493" s="598"/>
      <c r="M493" s="2925" t="s">
        <v>274</v>
      </c>
      <c r="N493" s="2911"/>
      <c r="O493" s="704">
        <v>0.13296096223989295</v>
      </c>
      <c r="P493" s="598"/>
      <c r="Q493" s="598"/>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8"/>
      <c r="BB493" s="350"/>
      <c r="BC493" s="248"/>
      <c r="BD493" s="248"/>
      <c r="BE493" s="248"/>
      <c r="BF493" s="248"/>
      <c r="BG493" s="248"/>
      <c r="BH493" s="248"/>
      <c r="BI493" s="248"/>
      <c r="BJ493" s="248"/>
      <c r="BK493" s="248"/>
      <c r="BL493" s="248"/>
      <c r="BM493" s="248"/>
      <c r="BN493" s="248"/>
      <c r="BO493" s="248"/>
      <c r="BP493" s="248"/>
      <c r="BQ493" s="248"/>
      <c r="BR493" s="248"/>
      <c r="BS493" s="248"/>
      <c r="BT493" s="248"/>
      <c r="BU493" s="248"/>
      <c r="BV493" s="248"/>
      <c r="BW493" s="248"/>
      <c r="BX493" s="248"/>
      <c r="BY493" s="248"/>
      <c r="BZ493" s="249"/>
      <c r="CA493" s="249"/>
      <c r="CB493" s="249"/>
      <c r="CC493" s="249"/>
      <c r="CD493" s="249"/>
      <c r="CE493" s="249"/>
      <c r="CF493" s="249"/>
      <c r="CG493" s="249"/>
      <c r="CH493" s="249"/>
      <c r="CI493" s="249"/>
      <c r="CJ493" s="249"/>
      <c r="CK493" s="249"/>
      <c r="CL493" s="249"/>
      <c r="CM493" s="249"/>
      <c r="CN493" s="249"/>
      <c r="CO493" s="249"/>
      <c r="CP493" s="249"/>
      <c r="CQ493" s="249"/>
      <c r="CR493" s="249"/>
      <c r="CS493" s="249"/>
      <c r="CT493" s="249"/>
      <c r="CU493" s="249"/>
      <c r="CV493" s="249"/>
      <c r="CW493" s="249"/>
      <c r="CX493" s="249"/>
      <c r="CY493" s="249"/>
      <c r="CZ493" s="249"/>
    </row>
    <row r="494" s="253" customFormat="true" ht="25.15" customHeight="true" x14ac:dyDescent="0.2">
      <c r="C494" s="2925" t="s">
        <v>413</v>
      </c>
      <c r="D494" s="2911"/>
      <c r="E494" s="702">
        <v>0.51699027109060136</v>
      </c>
      <c r="F494" s="598"/>
      <c r="G494" s="598"/>
      <c r="H494" s="2925" t="s">
        <v>269</v>
      </c>
      <c r="I494" s="2911"/>
      <c r="J494" s="700">
        <v>0.33836538398437804</v>
      </c>
      <c r="K494" s="598"/>
      <c r="L494" s="598"/>
      <c r="M494" s="2925" t="s">
        <v>268</v>
      </c>
      <c r="N494" s="2911"/>
      <c r="O494" s="704">
        <v>0.49002101303193385</v>
      </c>
      <c r="P494" s="598"/>
      <c r="Q494" s="598"/>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8"/>
      <c r="BB494" s="350"/>
      <c r="BC494" s="248"/>
      <c r="BD494" s="248"/>
      <c r="BE494" s="248"/>
      <c r="BF494" s="248"/>
      <c r="BG494" s="248"/>
      <c r="BH494" s="248"/>
      <c r="BI494" s="248"/>
      <c r="BJ494" s="248"/>
      <c r="BK494" s="248"/>
      <c r="BL494" s="248"/>
      <c r="BM494" s="248"/>
      <c r="BN494" s="248"/>
      <c r="BO494" s="248"/>
      <c r="BP494" s="248"/>
      <c r="BQ494" s="248"/>
      <c r="BR494" s="248"/>
      <c r="BS494" s="248"/>
      <c r="BT494" s="248"/>
      <c r="BU494" s="248"/>
      <c r="BV494" s="248"/>
      <c r="BW494" s="248"/>
      <c r="BX494" s="248"/>
      <c r="BY494" s="248"/>
      <c r="BZ494" s="249"/>
      <c r="CA494" s="249"/>
      <c r="CB494" s="249"/>
      <c r="CC494" s="249"/>
      <c r="CD494" s="249"/>
      <c r="CE494" s="249"/>
      <c r="CF494" s="249"/>
      <c r="CG494" s="249"/>
      <c r="CH494" s="249"/>
      <c r="CI494" s="249"/>
      <c r="CJ494" s="249"/>
      <c r="CK494" s="249"/>
      <c r="CL494" s="249"/>
      <c r="CM494" s="249"/>
      <c r="CN494" s="249"/>
      <c r="CO494" s="249"/>
      <c r="CP494" s="249"/>
      <c r="CQ494" s="249"/>
      <c r="CR494" s="249"/>
      <c r="CS494" s="249"/>
      <c r="CT494" s="249"/>
      <c r="CU494" s="249"/>
      <c r="CV494" s="249"/>
      <c r="CW494" s="249"/>
      <c r="CX494" s="249"/>
      <c r="CY494" s="249"/>
      <c r="CZ494" s="249"/>
    </row>
    <row r="495" s="253" customFormat="true" ht="25.15" customHeight="true" x14ac:dyDescent="0.2">
      <c r="C495" s="2925" t="s">
        <v>427</v>
      </c>
      <c r="D495" s="2911"/>
      <c r="E495" s="702">
        <v>0.20249531920348068</v>
      </c>
      <c r="F495" s="598"/>
      <c r="G495" s="598"/>
      <c r="H495" s="2925" t="s">
        <v>274</v>
      </c>
      <c r="I495" s="2911"/>
      <c r="J495" s="703">
        <v>0.13516296677624559</v>
      </c>
      <c r="K495" s="598"/>
      <c r="L495" s="598"/>
      <c r="M495" s="2925" t="s">
        <v>273</v>
      </c>
      <c r="N495" s="2911"/>
      <c r="O495" s="704">
        <v>0.23343104403555615</v>
      </c>
      <c r="P495" s="598"/>
      <c r="Q495" s="598"/>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8"/>
      <c r="BB495" s="350"/>
      <c r="BC495" s="248"/>
      <c r="BD495" s="248"/>
      <c r="BE495" s="248"/>
      <c r="BF495" s="248"/>
      <c r="BG495" s="248"/>
      <c r="BH495" s="248"/>
      <c r="BI495" s="248"/>
      <c r="BJ495" s="248"/>
      <c r="BK495" s="248"/>
      <c r="BL495" s="248"/>
      <c r="BM495" s="248"/>
      <c r="BN495" s="248"/>
      <c r="BO495" s="248"/>
      <c r="BP495" s="248"/>
      <c r="BQ495" s="248"/>
      <c r="BR495" s="248"/>
      <c r="BS495" s="248"/>
      <c r="BT495" s="248"/>
      <c r="BU495" s="248"/>
      <c r="BV495" s="248"/>
      <c r="BW495" s="248"/>
      <c r="BX495" s="248"/>
      <c r="BY495" s="248"/>
      <c r="BZ495" s="249"/>
      <c r="CA495" s="249"/>
      <c r="CB495" s="249"/>
      <c r="CC495" s="249"/>
      <c r="CD495" s="249"/>
      <c r="CE495" s="249"/>
      <c r="CF495" s="249"/>
      <c r="CG495" s="249"/>
      <c r="CH495" s="249"/>
      <c r="CI495" s="249"/>
      <c r="CJ495" s="249"/>
      <c r="CK495" s="249"/>
      <c r="CL495" s="249"/>
      <c r="CM495" s="249"/>
      <c r="CN495" s="249"/>
      <c r="CO495" s="249"/>
      <c r="CP495" s="249"/>
      <c r="CQ495" s="249"/>
      <c r="CR495" s="249"/>
      <c r="CS495" s="249"/>
      <c r="CT495" s="249"/>
      <c r="CU495" s="249"/>
      <c r="CV495" s="249"/>
      <c r="CW495" s="249"/>
      <c r="CX495" s="249"/>
      <c r="CY495" s="249"/>
      <c r="CZ495" s="249"/>
    </row>
    <row r="496" s="253" customFormat="true" ht="25.15" customHeight="true" x14ac:dyDescent="0.2">
      <c r="C496" s="2925" t="s">
        <v>281</v>
      </c>
      <c r="D496" s="2911"/>
      <c r="E496" s="702">
        <v>6.0557127286173717E-3</v>
      </c>
      <c r="F496" s="598"/>
      <c r="G496" s="598"/>
      <c r="H496" s="2925" t="s">
        <v>268</v>
      </c>
      <c r="I496" s="2911"/>
      <c r="J496" s="703">
        <v>0.44881140469294412</v>
      </c>
      <c r="K496" s="598"/>
      <c r="L496" s="598"/>
      <c r="M496" s="2925" t="s">
        <v>280</v>
      </c>
      <c r="N496" s="2911"/>
      <c r="O496" s="704">
        <v>1.8326346168097418E-2</v>
      </c>
      <c r="P496" s="598"/>
      <c r="Q496" s="598"/>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8"/>
      <c r="BB496" s="350"/>
      <c r="BC496" s="248"/>
      <c r="BD496" s="248"/>
      <c r="BE496" s="248"/>
      <c r="BF496" s="248"/>
      <c r="BG496" s="248"/>
      <c r="BH496" s="248"/>
      <c r="BI496" s="248"/>
      <c r="BJ496" s="248"/>
      <c r="BK496" s="248"/>
      <c r="BL496" s="248"/>
      <c r="BM496" s="248"/>
      <c r="BN496" s="248"/>
      <c r="BO496" s="248"/>
      <c r="BP496" s="248"/>
      <c r="BQ496" s="248"/>
      <c r="BR496" s="248"/>
      <c r="BS496" s="248"/>
      <c r="BT496" s="248"/>
      <c r="BU496" s="248"/>
      <c r="BV496" s="248"/>
      <c r="BW496" s="248"/>
      <c r="BX496" s="248"/>
      <c r="BY496" s="248"/>
      <c r="BZ496" s="249"/>
      <c r="CA496" s="249"/>
      <c r="CB496" s="249"/>
      <c r="CC496" s="249"/>
      <c r="CD496" s="249"/>
      <c r="CE496" s="249"/>
      <c r="CF496" s="249"/>
      <c r="CG496" s="249"/>
      <c r="CH496" s="249"/>
      <c r="CI496" s="249"/>
      <c r="CJ496" s="249"/>
      <c r="CK496" s="249"/>
      <c r="CL496" s="249"/>
      <c r="CM496" s="249"/>
      <c r="CN496" s="249"/>
      <c r="CO496" s="249"/>
      <c r="CP496" s="249"/>
      <c r="CQ496" s="249"/>
      <c r="CR496" s="249"/>
      <c r="CS496" s="249"/>
      <c r="CT496" s="249"/>
      <c r="CU496" s="249"/>
      <c r="CV496" s="249"/>
      <c r="CW496" s="249"/>
      <c r="CX496" s="249"/>
      <c r="CY496" s="249"/>
      <c r="CZ496" s="249"/>
    </row>
    <row r="497" s="253" customFormat="true" ht="25.15" customHeight="true" x14ac:dyDescent="0.2">
      <c r="C497" s="2925" t="s">
        <v>411</v>
      </c>
      <c r="D497" s="2911"/>
      <c r="E497" s="702">
        <v>0.60362344674451607</v>
      </c>
      <c r="F497" s="598"/>
      <c r="G497" s="598"/>
      <c r="H497" s="2925" t="s">
        <v>273</v>
      </c>
      <c r="I497" s="2911"/>
      <c r="J497" s="703">
        <v>0.38151289016434359</v>
      </c>
      <c r="K497" s="598"/>
      <c r="L497" s="598"/>
      <c r="M497" s="2925" t="s">
        <v>279</v>
      </c>
      <c r="N497" s="2911"/>
      <c r="O497" s="704">
        <v>7.0465015927481556E-2</v>
      </c>
      <c r="P497" s="598"/>
      <c r="Q497" s="598"/>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8"/>
      <c r="BB497" s="350"/>
      <c r="BC497" s="248"/>
      <c r="BD497" s="248"/>
      <c r="BE497" s="248"/>
      <c r="BF497" s="248"/>
      <c r="BG497" s="248"/>
      <c r="BH497" s="248"/>
      <c r="BI497" s="248"/>
      <c r="BJ497" s="248"/>
      <c r="BK497" s="248"/>
      <c r="BL497" s="248"/>
      <c r="BM497" s="248"/>
      <c r="BN497" s="248"/>
      <c r="BO497" s="248"/>
      <c r="BP497" s="248"/>
      <c r="BQ497" s="248"/>
      <c r="BR497" s="248"/>
      <c r="BS497" s="248"/>
      <c r="BT497" s="248"/>
      <c r="BU497" s="248"/>
      <c r="BV497" s="248"/>
      <c r="BW497" s="248"/>
      <c r="BX497" s="248"/>
      <c r="BY497" s="248"/>
      <c r="BZ497" s="249"/>
      <c r="CA497" s="249"/>
      <c r="CB497" s="249"/>
      <c r="CC497" s="249"/>
      <c r="CD497" s="249"/>
      <c r="CE497" s="249"/>
      <c r="CF497" s="249"/>
      <c r="CG497" s="249"/>
      <c r="CH497" s="249"/>
      <c r="CI497" s="249"/>
      <c r="CJ497" s="249"/>
      <c r="CK497" s="249"/>
      <c r="CL497" s="249"/>
      <c r="CM497" s="249"/>
      <c r="CN497" s="249"/>
      <c r="CO497" s="249"/>
      <c r="CP497" s="249"/>
      <c r="CQ497" s="249"/>
      <c r="CR497" s="249"/>
      <c r="CS497" s="249"/>
      <c r="CT497" s="249"/>
      <c r="CU497" s="249"/>
      <c r="CV497" s="249"/>
      <c r="CW497" s="249"/>
      <c r="CX497" s="249"/>
      <c r="CY497" s="249"/>
      <c r="CZ497" s="249"/>
    </row>
    <row r="498" s="253" customFormat="true" ht="25.15" customHeight="true" x14ac:dyDescent="0.2">
      <c r="C498" s="2925" t="s">
        <v>443</v>
      </c>
      <c r="D498" s="2911"/>
      <c r="E498" s="702">
        <v>5.7888859990789295E-4</v>
      </c>
      <c r="F498" s="598"/>
      <c r="G498" s="598"/>
      <c r="H498" s="2925" t="s">
        <v>280</v>
      </c>
      <c r="I498" s="2911"/>
      <c r="J498" s="703">
        <v>4.4217714075091969E-4</v>
      </c>
      <c r="K498" s="598"/>
      <c r="L498" s="598"/>
      <c r="M498" s="2925" t="s">
        <v>275</v>
      </c>
      <c r="N498" s="2911"/>
      <c r="O498" s="704">
        <v>8.5335798752077655E-2</v>
      </c>
      <c r="P498" s="598"/>
      <c r="Q498" s="598"/>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8"/>
      <c r="BB498" s="350"/>
      <c r="BC498" s="248"/>
      <c r="BD498" s="248"/>
      <c r="BE498" s="248"/>
      <c r="BF498" s="248"/>
      <c r="BG498" s="248"/>
      <c r="BH498" s="248"/>
      <c r="BI498" s="248"/>
      <c r="BJ498" s="248"/>
      <c r="BK498" s="248"/>
      <c r="BL498" s="248"/>
      <c r="BM498" s="248"/>
      <c r="BN498" s="248"/>
      <c r="BO498" s="248"/>
      <c r="BP498" s="248"/>
      <c r="BQ498" s="248"/>
      <c r="BR498" s="248"/>
      <c r="BS498" s="248"/>
      <c r="BT498" s="248"/>
      <c r="BU498" s="248"/>
      <c r="BV498" s="248"/>
      <c r="BW498" s="248"/>
      <c r="BX498" s="248"/>
      <c r="BY498" s="248"/>
      <c r="BZ498" s="249"/>
      <c r="CA498" s="249"/>
      <c r="CB498" s="249"/>
      <c r="CC498" s="249"/>
      <c r="CD498" s="249"/>
      <c r="CE498" s="249"/>
      <c r="CF498" s="249"/>
      <c r="CG498" s="249"/>
      <c r="CH498" s="249"/>
      <c r="CI498" s="249"/>
      <c r="CJ498" s="249"/>
      <c r="CK498" s="249"/>
      <c r="CL498" s="249"/>
      <c r="CM498" s="249"/>
      <c r="CN498" s="249"/>
      <c r="CO498" s="249"/>
      <c r="CP498" s="249"/>
      <c r="CQ498" s="249"/>
      <c r="CR498" s="249"/>
      <c r="CS498" s="249"/>
      <c r="CT498" s="249"/>
      <c r="CU498" s="249"/>
      <c r="CV498" s="249"/>
      <c r="CW498" s="249"/>
      <c r="CX498" s="249"/>
      <c r="CY498" s="249"/>
      <c r="CZ498" s="249"/>
    </row>
    <row r="499" s="253" customFormat="true" ht="25.15" customHeight="true" x14ac:dyDescent="0.2">
      <c r="C499" s="2925" t="s">
        <v>477</v>
      </c>
      <c r="D499" s="2911"/>
      <c r="E499" s="702">
        <v>8.2042442312446422E-4</v>
      </c>
      <c r="F499" s="598"/>
      <c r="G499" s="598"/>
      <c r="H499" s="2925" t="s">
        <v>279</v>
      </c>
      <c r="I499" s="2911"/>
      <c r="J499" s="703">
        <v>2.3436533619083043E-4</v>
      </c>
      <c r="K499" s="598"/>
      <c r="L499" s="598"/>
      <c r="M499" s="2925" t="s">
        <v>435</v>
      </c>
      <c r="N499" s="2911"/>
      <c r="O499" s="704">
        <v>3.8083257623891989E-2</v>
      </c>
      <c r="P499" s="598"/>
      <c r="Q499" s="598"/>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8"/>
      <c r="BB499" s="350"/>
      <c r="BC499" s="248"/>
      <c r="BD499" s="248"/>
      <c r="BE499" s="248"/>
      <c r="BF499" s="248"/>
      <c r="BG499" s="248"/>
      <c r="BH499" s="248"/>
      <c r="BI499" s="248"/>
      <c r="BJ499" s="248"/>
      <c r="BK499" s="248"/>
      <c r="BL499" s="248"/>
      <c r="BM499" s="248"/>
      <c r="BN499" s="248"/>
      <c r="BO499" s="248"/>
      <c r="BP499" s="248"/>
      <c r="BQ499" s="248"/>
      <c r="BR499" s="248"/>
      <c r="BS499" s="248"/>
      <c r="BT499" s="248"/>
      <c r="BU499" s="248"/>
      <c r="BV499" s="248"/>
      <c r="BW499" s="248"/>
      <c r="BX499" s="248"/>
      <c r="BY499" s="248"/>
      <c r="BZ499" s="249"/>
      <c r="CA499" s="249"/>
      <c r="CB499" s="249"/>
      <c r="CC499" s="249"/>
      <c r="CD499" s="249"/>
      <c r="CE499" s="249"/>
      <c r="CF499" s="249"/>
      <c r="CG499" s="249"/>
      <c r="CH499" s="249"/>
      <c r="CI499" s="249"/>
      <c r="CJ499" s="249"/>
      <c r="CK499" s="249"/>
      <c r="CL499" s="249"/>
      <c r="CM499" s="249"/>
      <c r="CN499" s="249"/>
      <c r="CO499" s="249"/>
      <c r="CP499" s="249"/>
      <c r="CQ499" s="249"/>
      <c r="CR499" s="249"/>
      <c r="CS499" s="249"/>
      <c r="CT499" s="249"/>
      <c r="CU499" s="249"/>
      <c r="CV499" s="249"/>
      <c r="CW499" s="249"/>
      <c r="CX499" s="249"/>
      <c r="CY499" s="249"/>
      <c r="CZ499" s="249"/>
    </row>
    <row r="500" s="253" customFormat="true" ht="25.15" customHeight="true" x14ac:dyDescent="0.2">
      <c r="C500" s="2925" t="s">
        <v>464</v>
      </c>
      <c r="D500" s="2911"/>
      <c r="E500" s="702">
        <v>1.7257420287509775E-3</v>
      </c>
      <c r="F500" s="598"/>
      <c r="G500" s="598"/>
      <c r="H500" s="2925" t="s">
        <v>275</v>
      </c>
      <c r="I500" s="2911"/>
      <c r="J500" s="703">
        <v>0.18386539760930806</v>
      </c>
      <c r="K500" s="598"/>
      <c r="L500" s="598"/>
      <c r="M500" s="2925" t="s">
        <v>421</v>
      </c>
      <c r="N500" s="2911"/>
      <c r="O500" s="704">
        <v>0.28449239373280183</v>
      </c>
      <c r="P500" s="598"/>
      <c r="Q500" s="598"/>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8"/>
      <c r="BB500" s="350"/>
      <c r="BC500" s="248"/>
      <c r="BD500" s="248"/>
      <c r="BE500" s="248"/>
      <c r="BF500" s="248"/>
      <c r="BG500" s="248"/>
      <c r="BH500" s="248"/>
      <c r="BI500" s="248"/>
      <c r="BJ500" s="248"/>
      <c r="BK500" s="248"/>
      <c r="BL500" s="248"/>
      <c r="BM500" s="248"/>
      <c r="BN500" s="248"/>
      <c r="BO500" s="248"/>
      <c r="BP500" s="248"/>
      <c r="BQ500" s="248"/>
      <c r="BR500" s="248"/>
      <c r="BS500" s="248"/>
      <c r="BT500" s="248"/>
      <c r="BU500" s="248"/>
      <c r="BV500" s="248"/>
      <c r="BW500" s="248"/>
      <c r="BX500" s="248"/>
      <c r="BY500" s="248"/>
      <c r="BZ500" s="249"/>
      <c r="CA500" s="249"/>
      <c r="CB500" s="249"/>
      <c r="CC500" s="249"/>
      <c r="CD500" s="249"/>
      <c r="CE500" s="249"/>
      <c r="CF500" s="249"/>
      <c r="CG500" s="249"/>
      <c r="CH500" s="249"/>
      <c r="CI500" s="249"/>
      <c r="CJ500" s="249"/>
      <c r="CK500" s="249"/>
      <c r="CL500" s="249"/>
      <c r="CM500" s="249"/>
      <c r="CN500" s="249"/>
      <c r="CO500" s="249"/>
      <c r="CP500" s="249"/>
      <c r="CQ500" s="249"/>
      <c r="CR500" s="249"/>
      <c r="CS500" s="249"/>
      <c r="CT500" s="249"/>
      <c r="CU500" s="249"/>
      <c r="CV500" s="249"/>
      <c r="CW500" s="249"/>
      <c r="CX500" s="249"/>
      <c r="CY500" s="249"/>
      <c r="CZ500" s="249"/>
    </row>
    <row r="501" s="253" customFormat="true" ht="25.15" customHeight="true" x14ac:dyDescent="0.2">
      <c r="C501" s="2925" t="s">
        <v>429</v>
      </c>
      <c r="D501" s="2911"/>
      <c r="E501" s="702">
        <v>0.13426544197981069</v>
      </c>
      <c r="F501" s="598"/>
      <c r="G501" s="598"/>
      <c r="H501" s="2925" t="s">
        <v>435</v>
      </c>
      <c r="I501" s="2911"/>
      <c r="J501" s="703">
        <v>0.10577339251094327</v>
      </c>
      <c r="K501" s="598"/>
      <c r="L501" s="598"/>
      <c r="M501" s="2925" t="s">
        <v>433</v>
      </c>
      <c r="N501" s="2911"/>
      <c r="O501" s="704">
        <v>9.513325893788406E-2</v>
      </c>
      <c r="P501" s="598"/>
      <c r="Q501" s="598"/>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8"/>
      <c r="BB501" s="350"/>
      <c r="BC501" s="248"/>
      <c r="BD501" s="248"/>
      <c r="BE501" s="248"/>
      <c r="BF501" s="248"/>
      <c r="BG501" s="248"/>
      <c r="BH501" s="248"/>
      <c r="BI501" s="248"/>
      <c r="BJ501" s="248"/>
      <c r="BK501" s="248"/>
      <c r="BL501" s="248"/>
      <c r="BM501" s="248"/>
      <c r="BN501" s="248"/>
      <c r="BO501" s="248"/>
      <c r="BP501" s="248"/>
      <c r="BQ501" s="248"/>
      <c r="BR501" s="248"/>
      <c r="BS501" s="248"/>
      <c r="BT501" s="248"/>
      <c r="BU501" s="248"/>
      <c r="BV501" s="248"/>
      <c r="BW501" s="248"/>
      <c r="BX501" s="248"/>
      <c r="BY501" s="248"/>
      <c r="BZ501" s="249"/>
      <c r="CA501" s="249"/>
      <c r="CB501" s="249"/>
      <c r="CC501" s="249"/>
      <c r="CD501" s="249"/>
      <c r="CE501" s="249"/>
      <c r="CF501" s="249"/>
      <c r="CG501" s="249"/>
      <c r="CH501" s="249"/>
      <c r="CI501" s="249"/>
      <c r="CJ501" s="249"/>
      <c r="CK501" s="249"/>
      <c r="CL501" s="249"/>
      <c r="CM501" s="249"/>
      <c r="CN501" s="249"/>
      <c r="CO501" s="249"/>
      <c r="CP501" s="249"/>
      <c r="CQ501" s="249"/>
      <c r="CR501" s="249"/>
      <c r="CS501" s="249"/>
      <c r="CT501" s="249"/>
      <c r="CU501" s="249"/>
      <c r="CV501" s="249"/>
      <c r="CW501" s="249"/>
      <c r="CX501" s="249"/>
      <c r="CY501" s="249"/>
      <c r="CZ501" s="249"/>
    </row>
    <row r="502" s="253" customFormat="true" ht="25.15" customHeight="true" x14ac:dyDescent="0.2">
      <c r="C502" s="2925" t="s">
        <v>415</v>
      </c>
      <c r="D502" s="2911"/>
      <c r="E502" s="702">
        <v>0.28816229122982157</v>
      </c>
      <c r="F502" s="598"/>
      <c r="G502" s="598"/>
      <c r="H502" s="2925" t="s">
        <v>421</v>
      </c>
      <c r="I502" s="2911"/>
      <c r="J502" s="703">
        <v>0.2360059957970457</v>
      </c>
      <c r="K502" s="598"/>
      <c r="L502" s="598"/>
      <c r="M502" s="2925" t="s">
        <v>453</v>
      </c>
      <c r="N502" s="2911"/>
      <c r="O502" s="704">
        <v>4.1548015902878686E-3</v>
      </c>
      <c r="P502" s="598"/>
      <c r="Q502" s="598"/>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8"/>
      <c r="BB502" s="350"/>
      <c r="BC502" s="248"/>
      <c r="BD502" s="248"/>
      <c r="BE502" s="248"/>
      <c r="BF502" s="248"/>
      <c r="BG502" s="248"/>
      <c r="BH502" s="248"/>
      <c r="BI502" s="248"/>
      <c r="BJ502" s="248"/>
      <c r="BK502" s="248"/>
      <c r="BL502" s="248"/>
      <c r="BM502" s="248"/>
      <c r="BN502" s="248"/>
      <c r="BO502" s="248"/>
      <c r="BP502" s="248"/>
      <c r="BQ502" s="248"/>
      <c r="BR502" s="248"/>
      <c r="BS502" s="248"/>
      <c r="BT502" s="248"/>
      <c r="BU502" s="248"/>
      <c r="BV502" s="248"/>
      <c r="BW502" s="248"/>
      <c r="BX502" s="248"/>
      <c r="BY502" s="248"/>
      <c r="BZ502" s="249"/>
      <c r="CA502" s="249"/>
      <c r="CB502" s="249"/>
      <c r="CC502" s="249"/>
      <c r="CD502" s="249"/>
      <c r="CE502" s="249"/>
      <c r="CF502" s="249"/>
      <c r="CG502" s="249"/>
      <c r="CH502" s="249"/>
      <c r="CI502" s="249"/>
      <c r="CJ502" s="249"/>
      <c r="CK502" s="249"/>
      <c r="CL502" s="249"/>
      <c r="CM502" s="249"/>
      <c r="CN502" s="249"/>
      <c r="CO502" s="249"/>
      <c r="CP502" s="249"/>
      <c r="CQ502" s="249"/>
      <c r="CR502" s="249"/>
      <c r="CS502" s="249"/>
      <c r="CT502" s="249"/>
      <c r="CU502" s="249"/>
      <c r="CV502" s="249"/>
      <c r="CW502" s="249"/>
      <c r="CX502" s="249"/>
      <c r="CY502" s="249"/>
      <c r="CZ502" s="249"/>
    </row>
    <row r="503" s="253" customFormat="true" ht="25.15" customHeight="true" x14ac:dyDescent="0.2">
      <c r="C503" s="2925" t="s">
        <v>438</v>
      </c>
      <c r="D503" s="2911"/>
      <c r="E503" s="702">
        <v>3.6616679307754675E-2</v>
      </c>
      <c r="F503" s="598"/>
      <c r="G503" s="598"/>
      <c r="H503" s="2925" t="s">
        <v>433</v>
      </c>
      <c r="I503" s="2911"/>
      <c r="J503" s="703">
        <v>0.13054476894656733</v>
      </c>
      <c r="K503" s="598"/>
      <c r="L503" s="598"/>
      <c r="M503" s="2925" t="s">
        <v>483</v>
      </c>
      <c r="N503" s="2911"/>
      <c r="O503" s="704">
        <v>1.5460081901249247E-3</v>
      </c>
      <c r="P503" s="598"/>
      <c r="Q503" s="598"/>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8"/>
      <c r="BB503" s="350"/>
      <c r="BC503" s="248"/>
      <c r="BD503" s="248"/>
      <c r="BE503" s="248"/>
      <c r="BF503" s="248"/>
      <c r="BG503" s="248"/>
      <c r="BH503" s="248"/>
      <c r="BI503" s="248"/>
      <c r="BJ503" s="248"/>
      <c r="BK503" s="248"/>
      <c r="BL503" s="248"/>
      <c r="BM503" s="248"/>
      <c r="BN503" s="248"/>
      <c r="BO503" s="248"/>
      <c r="BP503" s="248"/>
      <c r="BQ503" s="248"/>
      <c r="BR503" s="248"/>
      <c r="BS503" s="248"/>
      <c r="BT503" s="248"/>
      <c r="BU503" s="248"/>
      <c r="BV503" s="248"/>
      <c r="BW503" s="248"/>
      <c r="BX503" s="248"/>
      <c r="BY503" s="248"/>
      <c r="BZ503" s="249"/>
      <c r="CA503" s="249"/>
      <c r="CB503" s="249"/>
      <c r="CC503" s="249"/>
      <c r="CD503" s="249"/>
      <c r="CE503" s="249"/>
      <c r="CF503" s="249"/>
      <c r="CG503" s="249"/>
      <c r="CH503" s="249"/>
      <c r="CI503" s="249"/>
      <c r="CJ503" s="249"/>
      <c r="CK503" s="249"/>
      <c r="CL503" s="249"/>
      <c r="CM503" s="249"/>
      <c r="CN503" s="249"/>
      <c r="CO503" s="249"/>
      <c r="CP503" s="249"/>
      <c r="CQ503" s="249"/>
      <c r="CR503" s="249"/>
      <c r="CS503" s="249"/>
      <c r="CT503" s="249"/>
      <c r="CU503" s="249"/>
      <c r="CV503" s="249"/>
      <c r="CW503" s="249"/>
      <c r="CX503" s="249"/>
      <c r="CY503" s="249"/>
      <c r="CZ503" s="249"/>
    </row>
    <row r="504" s="253" customFormat="true" ht="25.15" customHeight="true" x14ac:dyDescent="0.2">
      <c r="C504" s="2925" t="s">
        <v>479</v>
      </c>
      <c r="D504" s="2911"/>
      <c r="E504" s="702">
        <v>5.948984657756153E-4</v>
      </c>
      <c r="F504" s="598"/>
      <c r="G504" s="598"/>
      <c r="H504" s="2925" t="s">
        <v>453</v>
      </c>
      <c r="I504" s="2911"/>
      <c r="J504" s="703">
        <v>2.1664337327779648E-3</v>
      </c>
      <c r="K504" s="598"/>
      <c r="L504" s="598"/>
      <c r="M504" s="2925" t="s">
        <v>440</v>
      </c>
      <c r="N504" s="2911"/>
      <c r="O504" s="704">
        <v>2.5366338103319345E-2</v>
      </c>
      <c r="P504" s="598"/>
      <c r="Q504" s="598"/>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8"/>
      <c r="BB504" s="350"/>
      <c r="BC504" s="248"/>
      <c r="BD504" s="248"/>
      <c r="BE504" s="248"/>
      <c r="BF504" s="248"/>
      <c r="BG504" s="248"/>
      <c r="BH504" s="248"/>
      <c r="BI504" s="248"/>
      <c r="BJ504" s="248"/>
      <c r="BK504" s="248"/>
      <c r="BL504" s="248"/>
      <c r="BM504" s="248"/>
      <c r="BN504" s="248"/>
      <c r="BO504" s="248"/>
      <c r="BP504" s="248"/>
      <c r="BQ504" s="248"/>
      <c r="BR504" s="248"/>
      <c r="BS504" s="248"/>
      <c r="BT504" s="248"/>
      <c r="BU504" s="248"/>
      <c r="BV504" s="248"/>
      <c r="BW504" s="248"/>
      <c r="BX504" s="248"/>
      <c r="BY504" s="248"/>
      <c r="BZ504" s="249"/>
      <c r="CA504" s="249"/>
      <c r="CB504" s="249"/>
      <c r="CC504" s="249"/>
      <c r="CD504" s="249"/>
      <c r="CE504" s="249"/>
      <c r="CF504" s="249"/>
      <c r="CG504" s="249"/>
      <c r="CH504" s="249"/>
      <c r="CI504" s="249"/>
      <c r="CJ504" s="249"/>
      <c r="CK504" s="249"/>
      <c r="CL504" s="249"/>
      <c r="CM504" s="249"/>
      <c r="CN504" s="249"/>
      <c r="CO504" s="249"/>
      <c r="CP504" s="249"/>
      <c r="CQ504" s="249"/>
      <c r="CR504" s="249"/>
      <c r="CS504" s="249"/>
      <c r="CT504" s="249"/>
      <c r="CU504" s="249"/>
      <c r="CV504" s="249"/>
      <c r="CW504" s="249"/>
      <c r="CX504" s="249"/>
      <c r="CY504" s="249"/>
      <c r="CZ504" s="249"/>
    </row>
    <row r="505" s="253" customFormat="true" ht="25.15" customHeight="true" x14ac:dyDescent="0.2">
      <c r="C505" s="2925" t="s">
        <v>466</v>
      </c>
      <c r="D505" s="2911"/>
      <c r="E505" s="702">
        <v>1.6429776003596362E-3</v>
      </c>
      <c r="F505" s="598"/>
      <c r="G505" s="598"/>
      <c r="H505" s="2925" t="s">
        <v>483</v>
      </c>
      <c r="I505" s="2911"/>
      <c r="J505" s="709">
        <v>3.3713058624738278E-6</v>
      </c>
      <c r="K505" s="598"/>
      <c r="L505" s="598"/>
      <c r="M505" s="2925" t="s">
        <v>485</v>
      </c>
      <c r="N505" s="2911"/>
      <c r="O505" s="710">
        <v>3.2020644739862023E-8</v>
      </c>
      <c r="P505" s="598"/>
      <c r="Q505" s="598"/>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8"/>
      <c r="BB505" s="350"/>
      <c r="BC505" s="248"/>
      <c r="BD505" s="248"/>
      <c r="BE505" s="248"/>
      <c r="BF505" s="248"/>
      <c r="BG505" s="248"/>
      <c r="BH505" s="248"/>
      <c r="BI505" s="248"/>
      <c r="BJ505" s="248"/>
      <c r="BK505" s="248"/>
      <c r="BL505" s="248"/>
      <c r="BM505" s="248"/>
      <c r="BN505" s="248"/>
      <c r="BO505" s="248"/>
      <c r="BP505" s="248"/>
      <c r="BQ505" s="248"/>
      <c r="BR505" s="248"/>
      <c r="BS505" s="248"/>
      <c r="BT505" s="248"/>
      <c r="BU505" s="248"/>
      <c r="BV505" s="248"/>
      <c r="BW505" s="248"/>
      <c r="BX505" s="248"/>
      <c r="BY505" s="248"/>
      <c r="BZ505" s="249"/>
      <c r="CA505" s="249"/>
      <c r="CB505" s="249"/>
      <c r="CC505" s="249"/>
      <c r="CD505" s="249"/>
      <c r="CE505" s="249"/>
      <c r="CF505" s="249"/>
      <c r="CG505" s="249"/>
      <c r="CH505" s="249"/>
      <c r="CI505" s="249"/>
      <c r="CJ505" s="249"/>
      <c r="CK505" s="249"/>
      <c r="CL505" s="249"/>
      <c r="CM505" s="249"/>
      <c r="CN505" s="249"/>
      <c r="CO505" s="249"/>
      <c r="CP505" s="249"/>
      <c r="CQ505" s="249"/>
      <c r="CR505" s="249"/>
      <c r="CS505" s="249"/>
      <c r="CT505" s="249"/>
      <c r="CU505" s="249"/>
      <c r="CV505" s="249"/>
      <c r="CW505" s="249"/>
      <c r="CX505" s="249"/>
      <c r="CY505" s="249"/>
      <c r="CZ505" s="249"/>
    </row>
    <row r="506" s="253" customFormat="true" ht="25.15" customHeight="true" x14ac:dyDescent="0.2">
      <c r="C506" s="2925" t="s">
        <v>439</v>
      </c>
      <c r="D506" s="2911"/>
      <c r="E506" s="702">
        <v>3.4925643803217193E-2</v>
      </c>
      <c r="F506" s="598"/>
      <c r="G506" s="598"/>
      <c r="H506" s="2925" t="s">
        <v>440</v>
      </c>
      <c r="I506" s="2911"/>
      <c r="J506" s="703">
        <v>5.5135182119122376E-2</v>
      </c>
      <c r="K506" s="598"/>
      <c r="L506" s="598"/>
      <c r="M506" s="2925" t="s">
        <v>467</v>
      </c>
      <c r="N506" s="2911"/>
      <c r="O506" s="704">
        <v>7.2532825522982763E-3</v>
      </c>
      <c r="P506" s="598"/>
      <c r="Q506" s="598"/>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8"/>
      <c r="BB506" s="350"/>
      <c r="BC506" s="248"/>
      <c r="BD506" s="248"/>
      <c r="BE506" s="248"/>
      <c r="BF506" s="248"/>
      <c r="BG506" s="248"/>
      <c r="BH506" s="248"/>
      <c r="BI506" s="248"/>
      <c r="BJ506" s="248"/>
      <c r="BK506" s="248"/>
      <c r="BL506" s="248"/>
      <c r="BM506" s="248"/>
      <c r="BN506" s="248"/>
      <c r="BO506" s="248"/>
      <c r="BP506" s="248"/>
      <c r="BQ506" s="248"/>
      <c r="BR506" s="248"/>
      <c r="BS506" s="248"/>
      <c r="BT506" s="248"/>
      <c r="BU506" s="248"/>
      <c r="BV506" s="248"/>
      <c r="BW506" s="248"/>
      <c r="BX506" s="248"/>
      <c r="BY506" s="248"/>
      <c r="BZ506" s="249"/>
      <c r="CA506" s="249"/>
      <c r="CB506" s="249"/>
      <c r="CC506" s="249"/>
      <c r="CD506" s="249"/>
      <c r="CE506" s="249"/>
      <c r="CF506" s="249"/>
      <c r="CG506" s="249"/>
      <c r="CH506" s="249"/>
      <c r="CI506" s="249"/>
      <c r="CJ506" s="249"/>
      <c r="CK506" s="249"/>
      <c r="CL506" s="249"/>
      <c r="CM506" s="249"/>
      <c r="CN506" s="249"/>
      <c r="CO506" s="249"/>
      <c r="CP506" s="249"/>
      <c r="CQ506" s="249"/>
      <c r="CR506" s="249"/>
      <c r="CS506" s="249"/>
      <c r="CT506" s="249"/>
      <c r="CU506" s="249"/>
      <c r="CV506" s="249"/>
      <c r="CW506" s="249"/>
      <c r="CX506" s="249"/>
      <c r="CY506" s="249"/>
      <c r="CZ506" s="249"/>
    </row>
    <row r="507" s="253" customFormat="true" ht="25.15" customHeight="true" x14ac:dyDescent="0.2">
      <c r="C507" s="2925" t="s">
        <v>442</v>
      </c>
      <c r="D507" s="2911"/>
      <c r="E507" s="702">
        <v>2.1093319453451279E-2</v>
      </c>
      <c r="F507" s="598"/>
      <c r="G507" s="598"/>
      <c r="H507" s="2925" t="s">
        <v>485</v>
      </c>
      <c r="I507" s="2911"/>
      <c r="J507" s="703">
        <v>5.3104390490386151E-4</v>
      </c>
      <c r="K507" s="598"/>
      <c r="L507" s="598"/>
      <c r="M507" s="2925" t="s">
        <v>473</v>
      </c>
      <c r="N507" s="2911"/>
      <c r="O507" s="704">
        <v>3.9949837785689781E-3</v>
      </c>
      <c r="P507" s="598"/>
      <c r="Q507" s="598"/>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8"/>
      <c r="BB507" s="350"/>
      <c r="BC507" s="248"/>
      <c r="BD507" s="248"/>
      <c r="BE507" s="248"/>
      <c r="BF507" s="248"/>
      <c r="BG507" s="248"/>
      <c r="BH507" s="248"/>
      <c r="BI507" s="248"/>
      <c r="BJ507" s="248"/>
      <c r="BK507" s="248"/>
      <c r="BL507" s="248"/>
      <c r="BM507" s="248"/>
      <c r="BN507" s="248"/>
      <c r="BO507" s="248"/>
      <c r="BP507" s="248"/>
      <c r="BQ507" s="248"/>
      <c r="BR507" s="248"/>
      <c r="BS507" s="248"/>
      <c r="BT507" s="248"/>
      <c r="BU507" s="248"/>
      <c r="BV507" s="248"/>
      <c r="BW507" s="248"/>
      <c r="BX507" s="248"/>
      <c r="BY507" s="248"/>
      <c r="BZ507" s="249"/>
      <c r="CA507" s="249"/>
      <c r="CB507" s="249"/>
      <c r="CC507" s="249"/>
      <c r="CD507" s="249"/>
      <c r="CE507" s="249"/>
      <c r="CF507" s="249"/>
      <c r="CG507" s="249"/>
      <c r="CH507" s="249"/>
      <c r="CI507" s="249"/>
      <c r="CJ507" s="249"/>
      <c r="CK507" s="249"/>
      <c r="CL507" s="249"/>
      <c r="CM507" s="249"/>
      <c r="CN507" s="249"/>
      <c r="CO507" s="249"/>
      <c r="CP507" s="249"/>
      <c r="CQ507" s="249"/>
      <c r="CR507" s="249"/>
      <c r="CS507" s="249"/>
      <c r="CT507" s="249"/>
      <c r="CU507" s="249"/>
      <c r="CV507" s="249"/>
      <c r="CW507" s="249"/>
      <c r="CX507" s="249"/>
      <c r="CY507" s="249"/>
      <c r="CZ507" s="249"/>
    </row>
    <row r="508" s="253" customFormat="true" ht="25.15" customHeight="true" x14ac:dyDescent="0.2">
      <c r="C508" s="2925" t="s">
        <v>469</v>
      </c>
      <c r="D508" s="2911"/>
      <c r="E508" s="702">
        <v>1.3841668828321852E-3</v>
      </c>
      <c r="F508" s="598"/>
      <c r="G508" s="598"/>
      <c r="H508" s="2925" t="s">
        <v>467</v>
      </c>
      <c r="I508" s="2911"/>
      <c r="J508" s="703">
        <v>3.3963286273354414E-4</v>
      </c>
      <c r="K508" s="598"/>
      <c r="L508" s="598"/>
      <c r="M508" s="2925" t="s">
        <v>447</v>
      </c>
      <c r="N508" s="2911"/>
      <c r="O508" s="704">
        <v>2.5798344907743471E-2</v>
      </c>
      <c r="P508" s="598"/>
      <c r="Q508" s="598"/>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8"/>
      <c r="BB508" s="350"/>
      <c r="BC508" s="248"/>
      <c r="BD508" s="248"/>
      <c r="BE508" s="248"/>
      <c r="BF508" s="248"/>
      <c r="BG508" s="248"/>
      <c r="BH508" s="248"/>
      <c r="BI508" s="248"/>
      <c r="BJ508" s="248"/>
      <c r="BK508" s="248"/>
      <c r="BL508" s="248"/>
      <c r="BM508" s="248"/>
      <c r="BN508" s="248"/>
      <c r="BO508" s="248"/>
      <c r="BP508" s="248"/>
      <c r="BQ508" s="248"/>
      <c r="BR508" s="248"/>
      <c r="BS508" s="248"/>
      <c r="BT508" s="248"/>
      <c r="BU508" s="248"/>
      <c r="BV508" s="248"/>
      <c r="BW508" s="248"/>
      <c r="BX508" s="248"/>
      <c r="BY508" s="248"/>
      <c r="BZ508" s="249"/>
      <c r="CA508" s="249"/>
      <c r="CB508" s="249"/>
      <c r="CC508" s="249"/>
      <c r="CD508" s="249"/>
      <c r="CE508" s="249"/>
      <c r="CF508" s="249"/>
      <c r="CG508" s="249"/>
      <c r="CH508" s="249"/>
      <c r="CI508" s="249"/>
      <c r="CJ508" s="249"/>
      <c r="CK508" s="249"/>
      <c r="CL508" s="249"/>
      <c r="CM508" s="249"/>
      <c r="CN508" s="249"/>
      <c r="CO508" s="249"/>
      <c r="CP508" s="249"/>
      <c r="CQ508" s="249"/>
      <c r="CR508" s="249"/>
      <c r="CS508" s="249"/>
      <c r="CT508" s="249"/>
      <c r="CU508" s="249"/>
      <c r="CV508" s="249"/>
      <c r="CW508" s="249"/>
      <c r="CX508" s="249"/>
      <c r="CY508" s="249"/>
      <c r="CZ508" s="249"/>
    </row>
    <row r="509" s="253" customFormat="true" ht="25.15" customHeight="true" x14ac:dyDescent="0.2">
      <c r="C509" s="2925" t="s">
        <v>430</v>
      </c>
      <c r="D509" s="2911"/>
      <c r="E509" s="702">
        <v>0.19323577521422544</v>
      </c>
      <c r="F509" s="598"/>
      <c r="G509" s="598"/>
      <c r="H509" s="2925" t="s">
        <v>473</v>
      </c>
      <c r="I509" s="2911"/>
      <c r="J509" s="703">
        <v>2.4780811431819286E-3</v>
      </c>
      <c r="K509" s="598"/>
      <c r="L509" s="598"/>
      <c r="M509" s="2925" t="s">
        <v>462</v>
      </c>
      <c r="N509" s="2911"/>
      <c r="O509" s="704">
        <v>1.2200102709477322E-2</v>
      </c>
      <c r="P509" s="598"/>
      <c r="Q509" s="598"/>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8"/>
      <c r="BB509" s="350"/>
      <c r="BC509" s="248"/>
      <c r="BD509" s="248"/>
      <c r="BE509" s="248"/>
      <c r="BF509" s="248"/>
      <c r="BG509" s="248"/>
      <c r="BH509" s="248"/>
      <c r="BI509" s="248"/>
      <c r="BJ509" s="248"/>
      <c r="BK509" s="248"/>
      <c r="BL509" s="248"/>
      <c r="BM509" s="248"/>
      <c r="BN509" s="248"/>
      <c r="BO509" s="248"/>
      <c r="BP509" s="248"/>
      <c r="BQ509" s="248"/>
      <c r="BR509" s="248"/>
      <c r="BS509" s="248"/>
      <c r="BT509" s="248"/>
      <c r="BU509" s="248"/>
      <c r="BV509" s="248"/>
      <c r="BW509" s="248"/>
      <c r="BX509" s="248"/>
      <c r="BY509" s="248"/>
      <c r="BZ509" s="249"/>
      <c r="CA509" s="249"/>
      <c r="CB509" s="249"/>
      <c r="CC509" s="249"/>
      <c r="CD509" s="249"/>
      <c r="CE509" s="249"/>
      <c r="CF509" s="249"/>
      <c r="CG509" s="249"/>
      <c r="CH509" s="249"/>
      <c r="CI509" s="249"/>
      <c r="CJ509" s="249"/>
      <c r="CK509" s="249"/>
      <c r="CL509" s="249"/>
      <c r="CM509" s="249"/>
      <c r="CN509" s="249"/>
      <c r="CO509" s="249"/>
      <c r="CP509" s="249"/>
      <c r="CQ509" s="249"/>
      <c r="CR509" s="249"/>
      <c r="CS509" s="249"/>
      <c r="CT509" s="249"/>
      <c r="CU509" s="249"/>
      <c r="CV509" s="249"/>
      <c r="CW509" s="249"/>
      <c r="CX509" s="249"/>
      <c r="CY509" s="249"/>
      <c r="CZ509" s="249"/>
    </row>
    <row r="510" s="253" customFormat="true" ht="25.15" customHeight="true" x14ac:dyDescent="0.2">
      <c r="C510" s="2925" t="s">
        <v>478</v>
      </c>
      <c r="D510" s="2911"/>
      <c r="E510" s="702">
        <v>2.666243661897565E-4</v>
      </c>
      <c r="F510" s="598"/>
      <c r="G510" s="598"/>
      <c r="H510" s="2925" t="s">
        <v>447</v>
      </c>
      <c r="I510" s="2911"/>
      <c r="J510" s="703">
        <v>1.813078782224406E-2</v>
      </c>
      <c r="K510" s="598"/>
      <c r="L510" s="598"/>
      <c r="M510" s="2925" t="s">
        <v>472</v>
      </c>
      <c r="N510" s="2911"/>
      <c r="O510" s="704">
        <v>2.9294614145670213E-3</v>
      </c>
      <c r="P510" s="598"/>
      <c r="Q510" s="598"/>
      <c r="AD510" s="246"/>
      <c r="AE510" s="246"/>
      <c r="AF510" s="246"/>
      <c r="AG510" s="246"/>
      <c r="AH510" s="246"/>
      <c r="AI510" s="246"/>
      <c r="AJ510" s="246"/>
      <c r="AK510" s="246"/>
      <c r="AL510" s="246"/>
      <c r="AM510" s="246"/>
      <c r="AN510" s="246"/>
      <c r="AO510" s="246"/>
      <c r="AP510" s="246"/>
      <c r="AQ510" s="246"/>
      <c r="AR510" s="246"/>
      <c r="AS510" s="246"/>
      <c r="AT510" s="246"/>
      <c r="AU510" s="246"/>
      <c r="AV510" s="246"/>
      <c r="AW510" s="246"/>
      <c r="AX510" s="246"/>
      <c r="AY510" s="246"/>
      <c r="AZ510" s="246"/>
      <c r="BA510" s="248"/>
      <c r="BB510" s="350"/>
      <c r="BC510" s="248"/>
      <c r="BD510" s="248"/>
      <c r="BE510" s="248"/>
      <c r="BF510" s="248"/>
      <c r="BG510" s="248"/>
      <c r="BH510" s="248"/>
      <c r="BI510" s="248"/>
      <c r="BJ510" s="248"/>
      <c r="BK510" s="248"/>
      <c r="BL510" s="248"/>
      <c r="BM510" s="248"/>
      <c r="BN510" s="248"/>
      <c r="BO510" s="248"/>
      <c r="BP510" s="248"/>
      <c r="BQ510" s="248"/>
      <c r="BR510" s="248"/>
      <c r="BS510" s="248"/>
      <c r="BT510" s="248"/>
      <c r="BU510" s="248"/>
      <c r="BV510" s="248"/>
      <c r="BW510" s="248"/>
      <c r="BX510" s="248"/>
      <c r="BY510" s="248"/>
      <c r="BZ510" s="249"/>
      <c r="CA510" s="249"/>
      <c r="CB510" s="249"/>
      <c r="CC510" s="249"/>
      <c r="CD510" s="249"/>
      <c r="CE510" s="249"/>
      <c r="CF510" s="249"/>
      <c r="CG510" s="249"/>
      <c r="CH510" s="249"/>
      <c r="CI510" s="249"/>
      <c r="CJ510" s="249"/>
      <c r="CK510" s="249"/>
      <c r="CL510" s="249"/>
      <c r="CM510" s="249"/>
      <c r="CN510" s="249"/>
      <c r="CO510" s="249"/>
      <c r="CP510" s="249"/>
      <c r="CQ510" s="249"/>
      <c r="CR510" s="249"/>
      <c r="CS510" s="249"/>
      <c r="CT510" s="249"/>
      <c r="CU510" s="249"/>
      <c r="CV510" s="249"/>
      <c r="CW510" s="249"/>
      <c r="CX510" s="249"/>
      <c r="CY510" s="249"/>
      <c r="CZ510" s="249"/>
    </row>
    <row r="511" s="253" customFormat="true" ht="25.15" customHeight="true" x14ac:dyDescent="0.2">
      <c r="C511" s="2925" t="s">
        <v>488</v>
      </c>
      <c r="D511" s="2911"/>
      <c r="E511" s="708">
        <v>1.8466971253530608E-6</v>
      </c>
      <c r="F511" s="598"/>
      <c r="G511" s="598"/>
      <c r="H511" s="2925" t="s">
        <v>462</v>
      </c>
      <c r="I511" s="2911"/>
      <c r="J511" s="703">
        <v>6.9825098461421342E-3</v>
      </c>
      <c r="K511" s="598"/>
      <c r="L511" s="598"/>
      <c r="M511" s="2925" t="s">
        <v>425</v>
      </c>
      <c r="N511" s="2911"/>
      <c r="O511" s="704">
        <v>0.22923004424274182</v>
      </c>
      <c r="P511" s="598"/>
      <c r="Q511" s="598"/>
      <c r="AD511" s="246"/>
      <c r="AE511" s="246"/>
      <c r="AF511" s="246"/>
      <c r="AG511" s="246"/>
      <c r="AH511" s="246"/>
      <c r="AI511" s="246"/>
      <c r="AJ511" s="246"/>
      <c r="AK511" s="246"/>
      <c r="AL511" s="246"/>
      <c r="AM511" s="246"/>
      <c r="AN511" s="246"/>
      <c r="AO511" s="246"/>
      <c r="AP511" s="246"/>
      <c r="AQ511" s="246"/>
      <c r="AR511" s="246"/>
      <c r="AS511" s="246"/>
      <c r="AT511" s="246"/>
      <c r="AU511" s="246"/>
      <c r="AV511" s="246"/>
      <c r="AW511" s="246"/>
      <c r="AX511" s="246"/>
      <c r="AY511" s="246"/>
      <c r="AZ511" s="246"/>
      <c r="BA511" s="248"/>
      <c r="BB511" s="350"/>
      <c r="BC511" s="248"/>
      <c r="BD511" s="248"/>
      <c r="BE511" s="248"/>
      <c r="BF511" s="248"/>
      <c r="BG511" s="248"/>
      <c r="BH511" s="248"/>
      <c r="BI511" s="248"/>
      <c r="BJ511" s="248"/>
      <c r="BK511" s="248"/>
      <c r="BL511" s="248"/>
      <c r="BM511" s="248"/>
      <c r="BN511" s="248"/>
      <c r="BO511" s="248"/>
      <c r="BP511" s="248"/>
      <c r="BQ511" s="248"/>
      <c r="BR511" s="248"/>
      <c r="BS511" s="248"/>
      <c r="BT511" s="248"/>
      <c r="BU511" s="248"/>
      <c r="BV511" s="248"/>
      <c r="BW511" s="248"/>
      <c r="BX511" s="248"/>
      <c r="BY511" s="248"/>
      <c r="BZ511" s="249"/>
      <c r="CA511" s="249"/>
      <c r="CB511" s="249"/>
      <c r="CC511" s="249"/>
      <c r="CD511" s="249"/>
      <c r="CE511" s="249"/>
      <c r="CF511" s="249"/>
      <c r="CG511" s="249"/>
      <c r="CH511" s="249"/>
      <c r="CI511" s="249"/>
      <c r="CJ511" s="249"/>
      <c r="CK511" s="249"/>
      <c r="CL511" s="249"/>
      <c r="CM511" s="249"/>
      <c r="CN511" s="249"/>
      <c r="CO511" s="249"/>
      <c r="CP511" s="249"/>
      <c r="CQ511" s="249"/>
      <c r="CR511" s="249"/>
      <c r="CS511" s="249"/>
      <c r="CT511" s="249"/>
      <c r="CU511" s="249"/>
      <c r="CV511" s="249"/>
      <c r="CW511" s="249"/>
      <c r="CX511" s="249"/>
      <c r="CY511" s="249"/>
      <c r="CZ511" s="249"/>
    </row>
    <row r="512" s="253" customFormat="true" ht="25.15" customHeight="true" x14ac:dyDescent="0.2">
      <c r="C512" s="2925" t="s">
        <v>454</v>
      </c>
      <c r="D512" s="2911"/>
      <c r="E512" s="708">
        <v>3.5474173723529058E-5</v>
      </c>
      <c r="F512" s="598"/>
      <c r="G512" s="598"/>
      <c r="H512" s="2925" t="s">
        <v>472</v>
      </c>
      <c r="I512" s="2911"/>
      <c r="J512" s="703">
        <v>2.5198895047707452E-3</v>
      </c>
      <c r="K512" s="598"/>
      <c r="L512" s="598"/>
      <c r="M512" s="2925" t="s">
        <v>423</v>
      </c>
      <c r="N512" s="2911"/>
      <c r="O512" s="704">
        <v>0.16253319134007579</v>
      </c>
      <c r="P512" s="598"/>
      <c r="Q512" s="598"/>
      <c r="AD512" s="246"/>
      <c r="AE512" s="246"/>
      <c r="AF512" s="246"/>
      <c r="AG512" s="246"/>
      <c r="AH512" s="246"/>
      <c r="AI512" s="246"/>
      <c r="AJ512" s="246"/>
      <c r="AK512" s="246"/>
      <c r="AL512" s="246"/>
      <c r="AM512" s="246"/>
      <c r="AN512" s="246"/>
      <c r="AO512" s="246"/>
      <c r="AP512" s="246"/>
      <c r="AQ512" s="246"/>
      <c r="AR512" s="246"/>
      <c r="AS512" s="246"/>
      <c r="AT512" s="246"/>
      <c r="AU512" s="246"/>
      <c r="AV512" s="246"/>
      <c r="AW512" s="246"/>
      <c r="AX512" s="246"/>
      <c r="AY512" s="246"/>
      <c r="AZ512" s="246"/>
      <c r="BA512" s="248"/>
      <c r="BB512" s="350"/>
      <c r="BC512" s="248"/>
      <c r="BD512" s="248"/>
      <c r="BE512" s="248"/>
      <c r="BF512" s="248"/>
      <c r="BG512" s="248"/>
      <c r="BH512" s="248"/>
      <c r="BI512" s="248"/>
      <c r="BJ512" s="248"/>
      <c r="BK512" s="248"/>
      <c r="BL512" s="248"/>
      <c r="BM512" s="248"/>
      <c r="BN512" s="248"/>
      <c r="BO512" s="248"/>
      <c r="BP512" s="248"/>
      <c r="BQ512" s="248"/>
      <c r="BR512" s="248"/>
      <c r="BS512" s="248"/>
      <c r="BT512" s="248"/>
      <c r="BU512" s="248"/>
      <c r="BV512" s="248"/>
      <c r="BW512" s="248"/>
      <c r="BX512" s="248"/>
      <c r="BY512" s="248"/>
      <c r="BZ512" s="249"/>
      <c r="CA512" s="249"/>
      <c r="CB512" s="249"/>
      <c r="CC512" s="249"/>
      <c r="CD512" s="249"/>
      <c r="CE512" s="249"/>
      <c r="CF512" s="249"/>
      <c r="CG512" s="249"/>
      <c r="CH512" s="249"/>
      <c r="CI512" s="249"/>
      <c r="CJ512" s="249"/>
      <c r="CK512" s="249"/>
      <c r="CL512" s="249"/>
      <c r="CM512" s="249"/>
      <c r="CN512" s="249"/>
      <c r="CO512" s="249"/>
      <c r="CP512" s="249"/>
      <c r="CQ512" s="249"/>
      <c r="CR512" s="249"/>
      <c r="CS512" s="249"/>
      <c r="CT512" s="249"/>
      <c r="CU512" s="249"/>
      <c r="CV512" s="249"/>
      <c r="CW512" s="249"/>
      <c r="CX512" s="249"/>
      <c r="CY512" s="249"/>
      <c r="CZ512" s="249"/>
    </row>
    <row r="513" s="253" customFormat="true" ht="25.15" customHeight="true" x14ac:dyDescent="0.2">
      <c r="C513" s="2925" t="s">
        <v>416</v>
      </c>
      <c r="D513" s="2911"/>
      <c r="E513" s="702">
        <v>0.43086034925084288</v>
      </c>
      <c r="F513" s="598"/>
      <c r="G513" s="598"/>
      <c r="H513" s="2925" t="s">
        <v>425</v>
      </c>
      <c r="I513" s="2911"/>
      <c r="J513" s="703">
        <v>0.27975542293249095</v>
      </c>
      <c r="K513" s="598"/>
      <c r="L513" s="598"/>
      <c r="M513" s="2925" t="s">
        <v>422</v>
      </c>
      <c r="N513" s="2911"/>
      <c r="O513" s="704">
        <v>0.24964217623574297</v>
      </c>
      <c r="P513" s="598"/>
      <c r="Q513" s="598"/>
      <c r="AD513" s="246"/>
      <c r="AE513" s="246"/>
      <c r="AF513" s="246"/>
      <c r="AG513" s="246"/>
      <c r="AH513" s="246"/>
      <c r="AI513" s="246"/>
      <c r="AJ513" s="246"/>
      <c r="AK513" s="246"/>
      <c r="AL513" s="246"/>
      <c r="AM513" s="246"/>
      <c r="AN513" s="246"/>
      <c r="AO513" s="246"/>
      <c r="AP513" s="246"/>
      <c r="AQ513" s="246"/>
      <c r="AR513" s="246"/>
      <c r="AS513" s="246"/>
      <c r="AT513" s="246"/>
      <c r="AU513" s="246"/>
      <c r="AV513" s="246"/>
      <c r="AW513" s="246"/>
      <c r="AX513" s="246"/>
      <c r="AY513" s="246"/>
      <c r="AZ513" s="246"/>
      <c r="BA513" s="248"/>
      <c r="BB513" s="350"/>
      <c r="BC513" s="248"/>
      <c r="BD513" s="248"/>
      <c r="BE513" s="248"/>
      <c r="BF513" s="248"/>
      <c r="BG513" s="248"/>
      <c r="BH513" s="248"/>
      <c r="BI513" s="248"/>
      <c r="BJ513" s="248"/>
      <c r="BK513" s="248"/>
      <c r="BL513" s="248"/>
      <c r="BM513" s="248"/>
      <c r="BN513" s="248"/>
      <c r="BO513" s="248"/>
      <c r="BP513" s="248"/>
      <c r="BQ513" s="248"/>
      <c r="BR513" s="248"/>
      <c r="BS513" s="248"/>
      <c r="BT513" s="248"/>
      <c r="BU513" s="248"/>
      <c r="BV513" s="248"/>
      <c r="BW513" s="248"/>
      <c r="BX513" s="248"/>
      <c r="BY513" s="248"/>
      <c r="BZ513" s="249"/>
      <c r="CA513" s="249"/>
      <c r="CB513" s="249"/>
      <c r="CC513" s="249"/>
      <c r="CD513" s="249"/>
      <c r="CE513" s="249"/>
      <c r="CF513" s="249"/>
      <c r="CG513" s="249"/>
      <c r="CH513" s="249"/>
      <c r="CI513" s="249"/>
      <c r="CJ513" s="249"/>
      <c r="CK513" s="249"/>
      <c r="CL513" s="249"/>
      <c r="CM513" s="249"/>
      <c r="CN513" s="249"/>
      <c r="CO513" s="249"/>
      <c r="CP513" s="249"/>
      <c r="CQ513" s="249"/>
      <c r="CR513" s="249"/>
      <c r="CS513" s="249"/>
      <c r="CT513" s="249"/>
      <c r="CU513" s="249"/>
      <c r="CV513" s="249"/>
      <c r="CW513" s="249"/>
      <c r="CX513" s="249"/>
      <c r="CY513" s="249"/>
      <c r="CZ513" s="249"/>
    </row>
    <row r="514" s="253" customFormat="true" ht="25.15" customHeight="true" x14ac:dyDescent="0.2">
      <c r="C514" s="2925" t="s">
        <v>436</v>
      </c>
      <c r="D514" s="2911"/>
      <c r="E514" s="702">
        <v>4.6241332026183427E-2</v>
      </c>
      <c r="F514" s="598"/>
      <c r="G514" s="598"/>
      <c r="H514" s="2925" t="s">
        <v>423</v>
      </c>
      <c r="I514" s="2911"/>
      <c r="J514" s="703">
        <v>0.28084747425021245</v>
      </c>
      <c r="K514" s="598"/>
      <c r="L514" s="598"/>
      <c r="M514" s="2925" t="s">
        <v>437</v>
      </c>
      <c r="N514" s="2911"/>
      <c r="O514" s="704">
        <v>8.17528823801064E-3</v>
      </c>
      <c r="P514" s="598"/>
      <c r="Q514" s="598"/>
      <c r="AD514" s="246"/>
      <c r="AE514" s="246"/>
      <c r="AF514" s="246"/>
      <c r="AG514" s="246"/>
      <c r="AH514" s="246"/>
      <c r="AI514" s="246"/>
      <c r="AJ514" s="246"/>
      <c r="AK514" s="246"/>
      <c r="AL514" s="246"/>
      <c r="AM514" s="246"/>
      <c r="AN514" s="246"/>
      <c r="AO514" s="246"/>
      <c r="AP514" s="246"/>
      <c r="AQ514" s="246"/>
      <c r="AR514" s="246"/>
      <c r="AS514" s="246"/>
      <c r="AT514" s="246"/>
      <c r="AU514" s="246"/>
      <c r="AV514" s="246"/>
      <c r="AW514" s="246"/>
      <c r="AX514" s="246"/>
      <c r="AY514" s="246"/>
      <c r="AZ514" s="246"/>
      <c r="BA514" s="248"/>
      <c r="BB514" s="350"/>
      <c r="BC514" s="248"/>
      <c r="BD514" s="248"/>
      <c r="BE514" s="248"/>
      <c r="BF514" s="248"/>
      <c r="BG514" s="248"/>
      <c r="BH514" s="248"/>
      <c r="BI514" s="248"/>
      <c r="BJ514" s="248"/>
      <c r="BK514" s="248"/>
      <c r="BL514" s="248"/>
      <c r="BM514" s="248"/>
      <c r="BN514" s="248"/>
      <c r="BO514" s="248"/>
      <c r="BP514" s="248"/>
      <c r="BQ514" s="248"/>
      <c r="BR514" s="248"/>
      <c r="BS514" s="248"/>
      <c r="BT514" s="248"/>
      <c r="BU514" s="248"/>
      <c r="BV514" s="248"/>
      <c r="BW514" s="248"/>
      <c r="BX514" s="248"/>
      <c r="BY514" s="248"/>
      <c r="BZ514" s="249"/>
      <c r="CA514" s="249"/>
      <c r="CB514" s="249"/>
      <c r="CC514" s="249"/>
      <c r="CD514" s="249"/>
      <c r="CE514" s="249"/>
      <c r="CF514" s="249"/>
      <c r="CG514" s="249"/>
      <c r="CH514" s="249"/>
      <c r="CI514" s="249"/>
      <c r="CJ514" s="249"/>
      <c r="CK514" s="249"/>
      <c r="CL514" s="249"/>
      <c r="CM514" s="249"/>
      <c r="CN514" s="249"/>
      <c r="CO514" s="249"/>
      <c r="CP514" s="249"/>
      <c r="CQ514" s="249"/>
      <c r="CR514" s="249"/>
      <c r="CS514" s="249"/>
      <c r="CT514" s="249"/>
      <c r="CU514" s="249"/>
      <c r="CV514" s="249"/>
      <c r="CW514" s="249"/>
      <c r="CX514" s="249"/>
      <c r="CY514" s="249"/>
      <c r="CZ514" s="249"/>
    </row>
    <row r="515" s="253" customFormat="true" ht="25.15" customHeight="true" x14ac:dyDescent="0.2">
      <c r="C515" s="2925" t="s">
        <v>449</v>
      </c>
      <c r="D515" s="2911"/>
      <c r="E515" s="702">
        <v>1.606629150801156E-2</v>
      </c>
      <c r="F515" s="598"/>
      <c r="G515" s="598"/>
      <c r="H515" s="2925" t="s">
        <v>422</v>
      </c>
      <c r="I515" s="2911"/>
      <c r="J515" s="703">
        <v>0.22791283121474409</v>
      </c>
      <c r="K515" s="598"/>
      <c r="L515" s="598"/>
      <c r="M515" s="2925" t="s">
        <v>420</v>
      </c>
      <c r="N515" s="2911"/>
      <c r="O515" s="704">
        <v>0.24231669273338161</v>
      </c>
      <c r="P515" s="598"/>
      <c r="Q515" s="598"/>
      <c r="AD515" s="246"/>
      <c r="AE515" s="246"/>
      <c r="AF515" s="246"/>
      <c r="AG515" s="246"/>
      <c r="AH515" s="246"/>
      <c r="AI515" s="246"/>
      <c r="AJ515" s="246"/>
      <c r="AK515" s="246"/>
      <c r="AL515" s="246"/>
      <c r="AM515" s="246"/>
      <c r="AN515" s="246"/>
      <c r="AO515" s="246"/>
      <c r="AP515" s="246"/>
      <c r="AQ515" s="246"/>
      <c r="AR515" s="246"/>
      <c r="AS515" s="246"/>
      <c r="AT515" s="246"/>
      <c r="AU515" s="246"/>
      <c r="AV515" s="246"/>
      <c r="AW515" s="246"/>
      <c r="AX515" s="246"/>
      <c r="AY515" s="246"/>
      <c r="AZ515" s="246"/>
      <c r="BA515" s="248"/>
      <c r="BB515" s="350"/>
      <c r="BC515" s="248"/>
      <c r="BD515" s="248"/>
      <c r="BE515" s="248"/>
      <c r="BF515" s="248"/>
      <c r="BG515" s="248"/>
      <c r="BH515" s="248"/>
      <c r="BI515" s="248"/>
      <c r="BJ515" s="248"/>
      <c r="BK515" s="248"/>
      <c r="BL515" s="248"/>
      <c r="BM515" s="248"/>
      <c r="BN515" s="248"/>
      <c r="BO515" s="248"/>
      <c r="BP515" s="248"/>
      <c r="BQ515" s="248"/>
      <c r="BR515" s="248"/>
      <c r="BS515" s="248"/>
      <c r="BT515" s="248"/>
      <c r="BU515" s="248"/>
      <c r="BV515" s="248"/>
      <c r="BW515" s="248"/>
      <c r="BX515" s="248"/>
      <c r="BY515" s="248"/>
      <c r="BZ515" s="249"/>
      <c r="CA515" s="249"/>
      <c r="CB515" s="249"/>
      <c r="CC515" s="249"/>
      <c r="CD515" s="249"/>
      <c r="CE515" s="249"/>
      <c r="CF515" s="249"/>
      <c r="CG515" s="249"/>
      <c r="CH515" s="249"/>
      <c r="CI515" s="249"/>
      <c r="CJ515" s="249"/>
      <c r="CK515" s="249"/>
      <c r="CL515" s="249"/>
      <c r="CM515" s="249"/>
      <c r="CN515" s="249"/>
      <c r="CO515" s="249"/>
      <c r="CP515" s="249"/>
      <c r="CQ515" s="249"/>
      <c r="CR515" s="249"/>
      <c r="CS515" s="249"/>
      <c r="CT515" s="249"/>
      <c r="CU515" s="249"/>
      <c r="CV515" s="249"/>
      <c r="CW515" s="249"/>
      <c r="CX515" s="249"/>
      <c r="CY515" s="249"/>
      <c r="CZ515" s="249"/>
    </row>
    <row r="516" s="253" customFormat="true" ht="25.15" customHeight="true" x14ac:dyDescent="0.2">
      <c r="C516" s="2925" t="s">
        <v>445</v>
      </c>
      <c r="D516" s="2911"/>
      <c r="E516" s="702">
        <v>4.3828274340547329E-3</v>
      </c>
      <c r="F516" s="598"/>
      <c r="G516" s="598"/>
      <c r="H516" s="2925" t="s">
        <v>437</v>
      </c>
      <c r="I516" s="2911"/>
      <c r="J516" s="703">
        <v>6.5836096296223751E-2</v>
      </c>
      <c r="K516" s="598"/>
      <c r="L516" s="598"/>
      <c r="M516" s="2925" t="s">
        <v>413</v>
      </c>
      <c r="N516" s="2911"/>
      <c r="O516" s="704">
        <v>0.44569706628323869</v>
      </c>
      <c r="P516" s="598"/>
      <c r="Q516" s="598"/>
      <c r="AD516" s="246"/>
      <c r="AE516" s="246"/>
      <c r="AF516" s="246"/>
      <c r="AG516" s="246"/>
      <c r="AH516" s="246"/>
      <c r="AI516" s="246"/>
      <c r="AJ516" s="246"/>
      <c r="AK516" s="246"/>
      <c r="AL516" s="246"/>
      <c r="AM516" s="246"/>
      <c r="AN516" s="246"/>
      <c r="AO516" s="246"/>
      <c r="AP516" s="246"/>
      <c r="AQ516" s="246"/>
      <c r="AR516" s="246"/>
      <c r="AS516" s="246"/>
      <c r="AT516" s="246"/>
      <c r="AU516" s="246"/>
      <c r="AV516" s="246"/>
      <c r="AW516" s="246"/>
      <c r="AX516" s="246"/>
      <c r="AY516" s="246"/>
      <c r="AZ516" s="246"/>
      <c r="BA516" s="248"/>
      <c r="BB516" s="350"/>
      <c r="BC516" s="248"/>
      <c r="BD516" s="248"/>
      <c r="BE516" s="248"/>
      <c r="BF516" s="248"/>
      <c r="BG516" s="248"/>
      <c r="BH516" s="248"/>
      <c r="BI516" s="248"/>
      <c r="BJ516" s="248"/>
      <c r="BK516" s="248"/>
      <c r="BL516" s="248"/>
      <c r="BM516" s="248"/>
      <c r="BN516" s="248"/>
      <c r="BO516" s="248"/>
      <c r="BP516" s="248"/>
      <c r="BQ516" s="248"/>
      <c r="BR516" s="248"/>
      <c r="BS516" s="248"/>
      <c r="BT516" s="248"/>
      <c r="BU516" s="248"/>
      <c r="BV516" s="248"/>
      <c r="BW516" s="248"/>
      <c r="BX516" s="248"/>
      <c r="BY516" s="248"/>
      <c r="BZ516" s="249"/>
      <c r="CA516" s="249"/>
      <c r="CB516" s="249"/>
      <c r="CC516" s="249"/>
      <c r="CD516" s="249"/>
      <c r="CE516" s="249"/>
      <c r="CF516" s="249"/>
      <c r="CG516" s="249"/>
      <c r="CH516" s="249"/>
      <c r="CI516" s="249"/>
      <c r="CJ516" s="249"/>
      <c r="CK516" s="249"/>
      <c r="CL516" s="249"/>
      <c r="CM516" s="249"/>
      <c r="CN516" s="249"/>
      <c r="CO516" s="249"/>
      <c r="CP516" s="249"/>
      <c r="CQ516" s="249"/>
      <c r="CR516" s="249"/>
      <c r="CS516" s="249"/>
      <c r="CT516" s="249"/>
      <c r="CU516" s="249"/>
      <c r="CV516" s="249"/>
      <c r="CW516" s="249"/>
      <c r="CX516" s="249"/>
      <c r="CY516" s="249"/>
      <c r="CZ516" s="249"/>
    </row>
    <row r="517" s="253" customFormat="true" ht="25.15" customHeight="true" x14ac:dyDescent="0.2">
      <c r="C517" s="2925" t="s">
        <v>448</v>
      </c>
      <c r="D517" s="2911"/>
      <c r="E517" s="702">
        <v>6.9798858516659078E-3</v>
      </c>
      <c r="F517" s="598"/>
      <c r="G517" s="598"/>
      <c r="H517" s="2925" t="s">
        <v>420</v>
      </c>
      <c r="I517" s="2911"/>
      <c r="J517" s="703">
        <v>0.30769575360619711</v>
      </c>
      <c r="K517" s="598"/>
      <c r="L517" s="598"/>
      <c r="M517" s="2925" t="s">
        <v>427</v>
      </c>
      <c r="N517" s="2911"/>
      <c r="O517" s="704">
        <v>7.6585642283000785E-2</v>
      </c>
      <c r="P517" s="598"/>
      <c r="Q517" s="598"/>
      <c r="AD517" s="246"/>
      <c r="AE517" s="246"/>
      <c r="AF517" s="246"/>
      <c r="AG517" s="246"/>
      <c r="AH517" s="246"/>
      <c r="AI517" s="246"/>
      <c r="AJ517" s="246"/>
      <c r="AK517" s="246"/>
      <c r="AL517" s="246"/>
      <c r="AM517" s="246"/>
      <c r="AN517" s="246"/>
      <c r="AO517" s="246"/>
      <c r="AP517" s="246"/>
      <c r="AQ517" s="246"/>
      <c r="AR517" s="246"/>
      <c r="AS517" s="246"/>
      <c r="AT517" s="246"/>
      <c r="AU517" s="246"/>
      <c r="AV517" s="246"/>
      <c r="AW517" s="246"/>
      <c r="AX517" s="246"/>
      <c r="AY517" s="246"/>
      <c r="AZ517" s="246"/>
      <c r="BA517" s="248"/>
      <c r="BB517" s="350"/>
      <c r="BC517" s="248"/>
      <c r="BD517" s="248"/>
      <c r="BE517" s="248"/>
      <c r="BF517" s="248"/>
      <c r="BG517" s="248"/>
      <c r="BH517" s="248"/>
      <c r="BI517" s="248"/>
      <c r="BJ517" s="248"/>
      <c r="BK517" s="248"/>
      <c r="BL517" s="248"/>
      <c r="BM517" s="248"/>
      <c r="BN517" s="248"/>
      <c r="BO517" s="248"/>
      <c r="BP517" s="248"/>
      <c r="BQ517" s="248"/>
      <c r="BR517" s="248"/>
      <c r="BS517" s="248"/>
      <c r="BT517" s="248"/>
      <c r="BU517" s="248"/>
      <c r="BV517" s="248"/>
      <c r="BW517" s="248"/>
      <c r="BX517" s="248"/>
      <c r="BY517" s="248"/>
      <c r="BZ517" s="249"/>
      <c r="CA517" s="249"/>
      <c r="CB517" s="249"/>
      <c r="CC517" s="249"/>
      <c r="CD517" s="249"/>
      <c r="CE517" s="249"/>
      <c r="CF517" s="249"/>
      <c r="CG517" s="249"/>
      <c r="CH517" s="249"/>
      <c r="CI517" s="249"/>
      <c r="CJ517" s="249"/>
      <c r="CK517" s="249"/>
      <c r="CL517" s="249"/>
      <c r="CM517" s="249"/>
      <c r="CN517" s="249"/>
      <c r="CO517" s="249"/>
      <c r="CP517" s="249"/>
      <c r="CQ517" s="249"/>
      <c r="CR517" s="249"/>
      <c r="CS517" s="249"/>
      <c r="CT517" s="249"/>
      <c r="CU517" s="249"/>
      <c r="CV517" s="249"/>
      <c r="CW517" s="249"/>
      <c r="CX517" s="249"/>
      <c r="CY517" s="249"/>
      <c r="CZ517" s="249"/>
    </row>
    <row r="518" s="253" customFormat="true" ht="25.15" customHeight="true" x14ac:dyDescent="0.2">
      <c r="C518" s="2925" t="s">
        <v>482</v>
      </c>
      <c r="D518" s="2911"/>
      <c r="E518" s="702">
        <v>1.1843991024865763E-4</v>
      </c>
      <c r="F518" s="598"/>
      <c r="G518" s="598"/>
      <c r="H518" s="2925" t="s">
        <v>413</v>
      </c>
      <c r="I518" s="2911"/>
      <c r="J518" s="703">
        <v>0.38657561719500888</v>
      </c>
      <c r="K518" s="598"/>
      <c r="L518" s="598"/>
      <c r="M518" s="2925" t="s">
        <v>432</v>
      </c>
      <c r="N518" s="2911"/>
      <c r="O518" s="704">
        <v>0.11029840639546606</v>
      </c>
      <c r="P518" s="598"/>
      <c r="Q518" s="598"/>
      <c r="AD518" s="246"/>
      <c r="AE518" s="246"/>
      <c r="AF518" s="246"/>
      <c r="AG518" s="246"/>
      <c r="AH518" s="246"/>
      <c r="AI518" s="246"/>
      <c r="AJ518" s="246"/>
      <c r="AK518" s="246"/>
      <c r="AL518" s="246"/>
      <c r="AM518" s="246"/>
      <c r="AN518" s="246"/>
      <c r="AO518" s="246"/>
      <c r="AP518" s="246"/>
      <c r="AQ518" s="246"/>
      <c r="AR518" s="246"/>
      <c r="AS518" s="246"/>
      <c r="AT518" s="246"/>
      <c r="AU518" s="246"/>
      <c r="AV518" s="246"/>
      <c r="AW518" s="246"/>
      <c r="AX518" s="246"/>
      <c r="AY518" s="246"/>
      <c r="AZ518" s="246"/>
      <c r="BA518" s="248"/>
      <c r="BB518" s="350"/>
      <c r="BC518" s="248"/>
      <c r="BD518" s="248"/>
      <c r="BE518" s="248"/>
      <c r="BF518" s="248"/>
      <c r="BG518" s="248"/>
      <c r="BH518" s="248"/>
      <c r="BI518" s="248"/>
      <c r="BJ518" s="248"/>
      <c r="BK518" s="248"/>
      <c r="BL518" s="248"/>
      <c r="BM518" s="248"/>
      <c r="BN518" s="248"/>
      <c r="BO518" s="248"/>
      <c r="BP518" s="248"/>
      <c r="BQ518" s="248"/>
      <c r="BR518" s="248"/>
      <c r="BS518" s="248"/>
      <c r="BT518" s="248"/>
      <c r="BU518" s="248"/>
      <c r="BV518" s="248"/>
      <c r="BW518" s="248"/>
      <c r="BX518" s="248"/>
      <c r="BY518" s="248"/>
      <c r="BZ518" s="249"/>
      <c r="CA518" s="249"/>
      <c r="CB518" s="249"/>
      <c r="CC518" s="249"/>
      <c r="CD518" s="249"/>
      <c r="CE518" s="249"/>
      <c r="CF518" s="249"/>
      <c r="CG518" s="249"/>
      <c r="CH518" s="249"/>
      <c r="CI518" s="249"/>
      <c r="CJ518" s="249"/>
      <c r="CK518" s="249"/>
      <c r="CL518" s="249"/>
      <c r="CM518" s="249"/>
      <c r="CN518" s="249"/>
      <c r="CO518" s="249"/>
      <c r="CP518" s="249"/>
      <c r="CQ518" s="249"/>
      <c r="CR518" s="249"/>
      <c r="CS518" s="249"/>
      <c r="CT518" s="249"/>
      <c r="CU518" s="249"/>
      <c r="CV518" s="249"/>
      <c r="CW518" s="249"/>
      <c r="CX518" s="249"/>
      <c r="CY518" s="249"/>
      <c r="CZ518" s="249"/>
    </row>
    <row r="519" s="253" customFormat="true" ht="25.15" customHeight="true" x14ac:dyDescent="0.2">
      <c r="C519" s="2925" t="s">
        <v>459</v>
      </c>
      <c r="D519" s="2911"/>
      <c r="E519" s="702">
        <v>2.055534592793101E-3</v>
      </c>
      <c r="F519" s="598"/>
      <c r="G519" s="598"/>
      <c r="H519" s="2925" t="s">
        <v>427</v>
      </c>
      <c r="I519" s="2911"/>
      <c r="J519" s="703">
        <v>0.26229063880038117</v>
      </c>
      <c r="K519" s="598"/>
      <c r="L519" s="598"/>
      <c r="M519" s="2925" t="s">
        <v>426</v>
      </c>
      <c r="N519" s="2911"/>
      <c r="O519" s="704">
        <v>0.10846936732592118</v>
      </c>
      <c r="P519" s="598"/>
      <c r="Q519" s="598"/>
      <c r="AD519" s="246"/>
      <c r="AE519" s="246"/>
      <c r="AF519" s="246"/>
      <c r="AG519" s="246"/>
      <c r="AH519" s="246"/>
      <c r="AI519" s="246"/>
      <c r="AJ519" s="246"/>
      <c r="AK519" s="246"/>
      <c r="AL519" s="246"/>
      <c r="AM519" s="246"/>
      <c r="AN519" s="246"/>
      <c r="AO519" s="246"/>
      <c r="AP519" s="246"/>
      <c r="AQ519" s="246"/>
      <c r="AR519" s="246"/>
      <c r="AS519" s="246"/>
      <c r="AT519" s="246"/>
      <c r="AU519" s="246"/>
      <c r="AV519" s="246"/>
      <c r="AW519" s="246"/>
      <c r="AX519" s="246"/>
      <c r="AY519" s="246"/>
      <c r="AZ519" s="246"/>
      <c r="BA519" s="248"/>
      <c r="BB519" s="350"/>
      <c r="BC519" s="248"/>
      <c r="BD519" s="248"/>
      <c r="BE519" s="248"/>
      <c r="BF519" s="248"/>
      <c r="BG519" s="248"/>
      <c r="BH519" s="248"/>
      <c r="BI519" s="248"/>
      <c r="BJ519" s="248"/>
      <c r="BK519" s="248"/>
      <c r="BL519" s="248"/>
      <c r="BM519" s="248"/>
      <c r="BN519" s="248"/>
      <c r="BO519" s="248"/>
      <c r="BP519" s="248"/>
      <c r="BQ519" s="248"/>
      <c r="BR519" s="248"/>
      <c r="BS519" s="248"/>
      <c r="BT519" s="248"/>
      <c r="BU519" s="248"/>
      <c r="BV519" s="248"/>
      <c r="BW519" s="248"/>
      <c r="BX519" s="248"/>
      <c r="BY519" s="248"/>
      <c r="BZ519" s="249"/>
      <c r="CA519" s="249"/>
      <c r="CB519" s="249"/>
      <c r="CC519" s="249"/>
      <c r="CD519" s="249"/>
      <c r="CE519" s="249"/>
      <c r="CF519" s="249"/>
      <c r="CG519" s="249"/>
      <c r="CH519" s="249"/>
      <c r="CI519" s="249"/>
      <c r="CJ519" s="249"/>
      <c r="CK519" s="249"/>
      <c r="CL519" s="249"/>
      <c r="CM519" s="249"/>
      <c r="CN519" s="249"/>
      <c r="CO519" s="249"/>
      <c r="CP519" s="249"/>
      <c r="CQ519" s="249"/>
      <c r="CR519" s="249"/>
      <c r="CS519" s="249"/>
      <c r="CT519" s="249"/>
      <c r="CU519" s="249"/>
      <c r="CV519" s="249"/>
      <c r="CW519" s="249"/>
      <c r="CX519" s="249"/>
      <c r="CY519" s="249"/>
      <c r="CZ519" s="249"/>
    </row>
    <row r="520" s="253" customFormat="true" ht="25.15" customHeight="true" x14ac:dyDescent="0.2">
      <c r="C520" s="2925" t="s">
        <v>419</v>
      </c>
      <c r="D520" s="2911"/>
      <c r="E520" s="702">
        <v>0.29893275442859324</v>
      </c>
      <c r="F520" s="598"/>
      <c r="G520" s="598"/>
      <c r="H520" s="2925" t="s">
        <v>432</v>
      </c>
      <c r="I520" s="2911"/>
      <c r="J520" s="703">
        <v>1.7674323068204847E-2</v>
      </c>
      <c r="K520" s="598"/>
      <c r="L520" s="598"/>
      <c r="M520" s="2925" t="s">
        <v>431</v>
      </c>
      <c r="N520" s="2911"/>
      <c r="O520" s="704">
        <v>2.5955942564263375E-2</v>
      </c>
      <c r="P520" s="598"/>
      <c r="Q520" s="598"/>
      <c r="AD520" s="246"/>
      <c r="AE520" s="246"/>
      <c r="AF520" s="246"/>
      <c r="AG520" s="246"/>
      <c r="AH520" s="246"/>
      <c r="AI520" s="246"/>
      <c r="AJ520" s="246"/>
      <c r="AK520" s="246"/>
      <c r="AL520" s="246"/>
      <c r="AM520" s="246"/>
      <c r="AN520" s="246"/>
      <c r="AO520" s="246"/>
      <c r="AP520" s="246"/>
      <c r="AQ520" s="246"/>
      <c r="AR520" s="246"/>
      <c r="AS520" s="246"/>
      <c r="AT520" s="246"/>
      <c r="AU520" s="246"/>
      <c r="AV520" s="246"/>
      <c r="AW520" s="246"/>
      <c r="AX520" s="246"/>
      <c r="AY520" s="246"/>
      <c r="AZ520" s="246"/>
      <c r="BA520" s="248"/>
      <c r="BB520" s="350"/>
      <c r="BC520" s="248"/>
      <c r="BD520" s="248"/>
      <c r="BE520" s="248"/>
      <c r="BF520" s="248"/>
      <c r="BG520" s="248"/>
      <c r="BH520" s="248"/>
      <c r="BI520" s="248"/>
      <c r="BJ520" s="248"/>
      <c r="BK520" s="248"/>
      <c r="BL520" s="248"/>
      <c r="BM520" s="248"/>
      <c r="BN520" s="248"/>
      <c r="BO520" s="248"/>
      <c r="BP520" s="248"/>
      <c r="BQ520" s="248"/>
      <c r="BR520" s="248"/>
      <c r="BS520" s="248"/>
      <c r="BT520" s="248"/>
      <c r="BU520" s="248"/>
      <c r="BV520" s="248"/>
      <c r="BW520" s="248"/>
      <c r="BX520" s="248"/>
      <c r="BY520" s="248"/>
      <c r="BZ520" s="249"/>
      <c r="CA520" s="249"/>
      <c r="CB520" s="249"/>
      <c r="CC520" s="249"/>
      <c r="CD520" s="249"/>
      <c r="CE520" s="249"/>
      <c r="CF520" s="249"/>
      <c r="CG520" s="249"/>
      <c r="CH520" s="249"/>
      <c r="CI520" s="249"/>
      <c r="CJ520" s="249"/>
      <c r="CK520" s="249"/>
      <c r="CL520" s="249"/>
      <c r="CM520" s="249"/>
      <c r="CN520" s="249"/>
      <c r="CO520" s="249"/>
      <c r="CP520" s="249"/>
      <c r="CQ520" s="249"/>
      <c r="CR520" s="249"/>
      <c r="CS520" s="249"/>
      <c r="CT520" s="249"/>
      <c r="CU520" s="249"/>
      <c r="CV520" s="249"/>
      <c r="CW520" s="249"/>
      <c r="CX520" s="249"/>
      <c r="CY520" s="249"/>
      <c r="CZ520" s="249"/>
    </row>
    <row r="521" s="253" customFormat="true" ht="25.15" customHeight="true" x14ac:dyDescent="0.2">
      <c r="C521" s="2925" t="s">
        <v>441</v>
      </c>
      <c r="D521" s="2911"/>
      <c r="E521" s="702">
        <v>2.7051758340805743E-2</v>
      </c>
      <c r="F521" s="598"/>
      <c r="G521" s="598"/>
      <c r="H521" s="2925" t="s">
        <v>426</v>
      </c>
      <c r="I521" s="2911"/>
      <c r="J521" s="703">
        <v>0.27006980886884518</v>
      </c>
      <c r="K521" s="598"/>
      <c r="L521" s="598"/>
      <c r="M521" s="2925" t="s">
        <v>414</v>
      </c>
      <c r="N521" s="2911"/>
      <c r="O521" s="704">
        <v>0.25618405422880658</v>
      </c>
      <c r="P521" s="598"/>
      <c r="Q521" s="598"/>
      <c r="AD521" s="246"/>
      <c r="AE521" s="246"/>
      <c r="AF521" s="246"/>
      <c r="AG521" s="246"/>
      <c r="AH521" s="246"/>
      <c r="AI521" s="246"/>
      <c r="AJ521" s="246"/>
      <c r="AK521" s="246"/>
      <c r="AL521" s="246"/>
      <c r="AM521" s="246"/>
      <c r="AN521" s="246"/>
      <c r="AO521" s="246"/>
      <c r="AP521" s="246"/>
      <c r="AQ521" s="246"/>
      <c r="AR521" s="246"/>
      <c r="AS521" s="246"/>
      <c r="AT521" s="246"/>
      <c r="AU521" s="246"/>
      <c r="AV521" s="246"/>
      <c r="AW521" s="246"/>
      <c r="AX521" s="246"/>
      <c r="AY521" s="246"/>
      <c r="AZ521" s="246"/>
      <c r="BA521" s="248"/>
      <c r="BB521" s="350"/>
      <c r="BC521" s="248"/>
      <c r="BD521" s="248"/>
      <c r="BE521" s="248"/>
      <c r="BF521" s="248"/>
      <c r="BG521" s="248"/>
      <c r="BH521" s="248"/>
      <c r="BI521" s="248"/>
      <c r="BJ521" s="248"/>
      <c r="BK521" s="248"/>
      <c r="BL521" s="248"/>
      <c r="BM521" s="248"/>
      <c r="BN521" s="248"/>
      <c r="BO521" s="248"/>
      <c r="BP521" s="248"/>
      <c r="BQ521" s="248"/>
      <c r="BR521" s="248"/>
      <c r="BS521" s="248"/>
      <c r="BT521" s="248"/>
      <c r="BU521" s="248"/>
      <c r="BV521" s="248"/>
      <c r="BW521" s="248"/>
      <c r="BX521" s="248"/>
      <c r="BY521" s="248"/>
      <c r="BZ521" s="249"/>
      <c r="CA521" s="249"/>
      <c r="CB521" s="249"/>
      <c r="CC521" s="249"/>
      <c r="CD521" s="249"/>
      <c r="CE521" s="249"/>
      <c r="CF521" s="249"/>
      <c r="CG521" s="249"/>
      <c r="CH521" s="249"/>
      <c r="CI521" s="249"/>
      <c r="CJ521" s="249"/>
      <c r="CK521" s="249"/>
      <c r="CL521" s="249"/>
      <c r="CM521" s="249"/>
      <c r="CN521" s="249"/>
      <c r="CO521" s="249"/>
      <c r="CP521" s="249"/>
      <c r="CQ521" s="249"/>
      <c r="CR521" s="249"/>
      <c r="CS521" s="249"/>
      <c r="CT521" s="249"/>
      <c r="CU521" s="249"/>
      <c r="CV521" s="249"/>
      <c r="CW521" s="249"/>
      <c r="CX521" s="249"/>
      <c r="CY521" s="249"/>
      <c r="CZ521" s="249"/>
    </row>
    <row r="522" s="253" customFormat="true" ht="25.15" customHeight="true" x14ac:dyDescent="0.2">
      <c r="C522" s="2925" t="s">
        <v>468</v>
      </c>
      <c r="D522" s="2911"/>
      <c r="E522" s="702">
        <v>1.6368382841581823E-3</v>
      </c>
      <c r="F522" s="598"/>
      <c r="G522" s="598"/>
      <c r="H522" s="2925" t="s">
        <v>431</v>
      </c>
      <c r="I522" s="2911"/>
      <c r="J522" s="703">
        <v>0.13424659561868735</v>
      </c>
      <c r="K522" s="598"/>
      <c r="L522" s="598"/>
      <c r="M522" s="2925" t="s">
        <v>434</v>
      </c>
      <c r="N522" s="2911"/>
      <c r="O522" s="704">
        <v>9.8403724322572592E-2</v>
      </c>
      <c r="P522" s="598"/>
      <c r="Q522" s="598"/>
      <c r="AD522" s="246"/>
      <c r="AE522" s="246"/>
      <c r="AF522" s="246"/>
      <c r="AG522" s="246"/>
      <c r="AH522" s="246"/>
      <c r="AI522" s="246"/>
      <c r="AJ522" s="246"/>
      <c r="AK522" s="246"/>
      <c r="AL522" s="246"/>
      <c r="AM522" s="246"/>
      <c r="AN522" s="246"/>
      <c r="AO522" s="246"/>
      <c r="AP522" s="246"/>
      <c r="AQ522" s="246"/>
      <c r="AR522" s="246"/>
      <c r="AS522" s="246"/>
      <c r="AT522" s="246"/>
      <c r="AU522" s="246"/>
      <c r="AV522" s="246"/>
      <c r="AW522" s="246"/>
      <c r="AX522" s="246"/>
      <c r="AY522" s="246"/>
      <c r="AZ522" s="246"/>
      <c r="BA522" s="248"/>
      <c r="BB522" s="350"/>
      <c r="BC522" s="248"/>
      <c r="BD522" s="248"/>
      <c r="BE522" s="248"/>
      <c r="BF522" s="248"/>
      <c r="BG522" s="248"/>
      <c r="BH522" s="248"/>
      <c r="BI522" s="248"/>
      <c r="BJ522" s="248"/>
      <c r="BK522" s="248"/>
      <c r="BL522" s="248"/>
      <c r="BM522" s="248"/>
      <c r="BN522" s="248"/>
      <c r="BO522" s="248"/>
      <c r="BP522" s="248"/>
      <c r="BQ522" s="248"/>
      <c r="BR522" s="248"/>
      <c r="BS522" s="248"/>
      <c r="BT522" s="248"/>
      <c r="BU522" s="248"/>
      <c r="BV522" s="248"/>
      <c r="BW522" s="248"/>
      <c r="BX522" s="248"/>
      <c r="BY522" s="248"/>
      <c r="BZ522" s="249"/>
      <c r="CA522" s="249"/>
      <c r="CB522" s="249"/>
      <c r="CC522" s="249"/>
      <c r="CD522" s="249"/>
      <c r="CE522" s="249"/>
      <c r="CF522" s="249"/>
      <c r="CG522" s="249"/>
      <c r="CH522" s="249"/>
      <c r="CI522" s="249"/>
      <c r="CJ522" s="249"/>
      <c r="CK522" s="249"/>
      <c r="CL522" s="249"/>
      <c r="CM522" s="249"/>
      <c r="CN522" s="249"/>
      <c r="CO522" s="249"/>
      <c r="CP522" s="249"/>
      <c r="CQ522" s="249"/>
      <c r="CR522" s="249"/>
      <c r="CS522" s="249"/>
      <c r="CT522" s="249"/>
      <c r="CU522" s="249"/>
      <c r="CV522" s="249"/>
      <c r="CW522" s="249"/>
      <c r="CX522" s="249"/>
      <c r="CY522" s="249"/>
      <c r="CZ522" s="249"/>
    </row>
    <row r="523" s="253" customFormat="true" ht="25.15" customHeight="true" x14ac:dyDescent="0.2">
      <c r="C523" s="2925" t="s">
        <v>476</v>
      </c>
      <c r="D523" s="2911"/>
      <c r="E523" s="702">
        <v>1.1642621642800896E-3</v>
      </c>
      <c r="F523" s="598"/>
      <c r="G523" s="598"/>
      <c r="H523" s="2925" t="s">
        <v>414</v>
      </c>
      <c r="I523" s="2911"/>
      <c r="J523" s="703">
        <v>0.38222772037074254</v>
      </c>
      <c r="K523" s="598"/>
      <c r="L523" s="598"/>
      <c r="M523" s="2925" t="s">
        <v>450</v>
      </c>
      <c r="N523" s="2911"/>
      <c r="O523" s="704">
        <v>5.3515703286309826E-3</v>
      </c>
      <c r="P523" s="598"/>
      <c r="Q523" s="598"/>
      <c r="AD523" s="246"/>
      <c r="AE523" s="246"/>
      <c r="AF523" s="246"/>
      <c r="AG523" s="246"/>
      <c r="AH523" s="246"/>
      <c r="AI523" s="246"/>
      <c r="AJ523" s="246"/>
      <c r="AK523" s="246"/>
      <c r="AL523" s="246"/>
      <c r="AM523" s="246"/>
      <c r="AN523" s="246"/>
      <c r="AO523" s="246"/>
      <c r="AP523" s="246"/>
      <c r="AQ523" s="246"/>
      <c r="AR523" s="246"/>
      <c r="AS523" s="246"/>
      <c r="AT523" s="246"/>
      <c r="AU523" s="246"/>
      <c r="AV523" s="246"/>
      <c r="AW523" s="246"/>
      <c r="AX523" s="246"/>
      <c r="AY523" s="246"/>
      <c r="AZ523" s="246"/>
      <c r="BA523" s="248"/>
      <c r="BB523" s="350"/>
      <c r="BC523" s="248"/>
      <c r="BD523" s="248"/>
      <c r="BE523" s="248"/>
      <c r="BF523" s="248"/>
      <c r="BG523" s="248"/>
      <c r="BH523" s="248"/>
      <c r="BI523" s="248"/>
      <c r="BJ523" s="248"/>
      <c r="BK523" s="248"/>
      <c r="BL523" s="248"/>
      <c r="BM523" s="248"/>
      <c r="BN523" s="248"/>
      <c r="BO523" s="248"/>
      <c r="BP523" s="248"/>
      <c r="BQ523" s="248"/>
      <c r="BR523" s="248"/>
      <c r="BS523" s="248"/>
      <c r="BT523" s="248"/>
      <c r="BU523" s="248"/>
      <c r="BV523" s="248"/>
      <c r="BW523" s="248"/>
      <c r="BX523" s="248"/>
      <c r="BY523" s="248"/>
      <c r="BZ523" s="249"/>
      <c r="CA523" s="249"/>
      <c r="CB523" s="249"/>
      <c r="CC523" s="249"/>
      <c r="CD523" s="249"/>
      <c r="CE523" s="249"/>
      <c r="CF523" s="249"/>
      <c r="CG523" s="249"/>
      <c r="CH523" s="249"/>
      <c r="CI523" s="249"/>
      <c r="CJ523" s="249"/>
      <c r="CK523" s="249"/>
      <c r="CL523" s="249"/>
      <c r="CM523" s="249"/>
      <c r="CN523" s="249"/>
      <c r="CO523" s="249"/>
      <c r="CP523" s="249"/>
      <c r="CQ523" s="249"/>
      <c r="CR523" s="249"/>
      <c r="CS523" s="249"/>
      <c r="CT523" s="249"/>
      <c r="CU523" s="249"/>
      <c r="CV523" s="249"/>
      <c r="CW523" s="249"/>
      <c r="CX523" s="249"/>
      <c r="CY523" s="249"/>
      <c r="CZ523" s="249"/>
    </row>
    <row r="524" s="253" customFormat="true" ht="25.15" customHeight="true" x14ac:dyDescent="0.2">
      <c r="C524" s="2925" t="s">
        <v>458</v>
      </c>
      <c r="D524" s="2911"/>
      <c r="E524" s="702">
        <v>2.0636582599890532E-3</v>
      </c>
      <c r="F524" s="598"/>
      <c r="G524" s="598"/>
      <c r="H524" s="2925" t="s">
        <v>434</v>
      </c>
      <c r="I524" s="2911"/>
      <c r="J524" s="703">
        <v>8.7141002384956544E-3</v>
      </c>
      <c r="K524" s="598"/>
      <c r="L524" s="598"/>
      <c r="M524" s="2925" t="s">
        <v>486</v>
      </c>
      <c r="N524" s="2911"/>
      <c r="O524" s="704">
        <v>1.2423672448341877E-3</v>
      </c>
      <c r="P524" s="598"/>
      <c r="Q524" s="598"/>
      <c r="AD524" s="246"/>
      <c r="AE524" s="246"/>
      <c r="AF524" s="246"/>
      <c r="AG524" s="246"/>
      <c r="AH524" s="246"/>
      <c r="AI524" s="246"/>
      <c r="AJ524" s="246"/>
      <c r="AK524" s="246"/>
      <c r="AL524" s="246"/>
      <c r="AM524" s="246"/>
      <c r="AN524" s="246"/>
      <c r="AO524" s="246"/>
      <c r="AP524" s="246"/>
      <c r="AQ524" s="246"/>
      <c r="AR524" s="246"/>
      <c r="AS524" s="246"/>
      <c r="AT524" s="246"/>
      <c r="AU524" s="246"/>
      <c r="AV524" s="246"/>
      <c r="AW524" s="246"/>
      <c r="AX524" s="246"/>
      <c r="AY524" s="246"/>
      <c r="AZ524" s="246"/>
      <c r="BA524" s="248"/>
      <c r="BB524" s="350"/>
      <c r="BC524" s="248"/>
      <c r="BD524" s="248"/>
      <c r="BE524" s="248"/>
      <c r="BF524" s="248"/>
      <c r="BG524" s="248"/>
      <c r="BH524" s="248"/>
      <c r="BI524" s="248"/>
      <c r="BJ524" s="248"/>
      <c r="BK524" s="248"/>
      <c r="BL524" s="248"/>
      <c r="BM524" s="248"/>
      <c r="BN524" s="248"/>
      <c r="BO524" s="248"/>
      <c r="BP524" s="248"/>
      <c r="BQ524" s="248"/>
      <c r="BR524" s="248"/>
      <c r="BS524" s="248"/>
      <c r="BT524" s="248"/>
      <c r="BU524" s="248"/>
      <c r="BV524" s="248"/>
      <c r="BW524" s="248"/>
      <c r="BX524" s="248"/>
      <c r="BY524" s="248"/>
      <c r="BZ524" s="249"/>
      <c r="CA524" s="249"/>
      <c r="CB524" s="249"/>
      <c r="CC524" s="249"/>
      <c r="CD524" s="249"/>
      <c r="CE524" s="249"/>
      <c r="CF524" s="249"/>
      <c r="CG524" s="249"/>
      <c r="CH524" s="249"/>
      <c r="CI524" s="249"/>
      <c r="CJ524" s="249"/>
      <c r="CK524" s="249"/>
      <c r="CL524" s="249"/>
      <c r="CM524" s="249"/>
      <c r="CN524" s="249"/>
      <c r="CO524" s="249"/>
      <c r="CP524" s="249"/>
      <c r="CQ524" s="249"/>
      <c r="CR524" s="249"/>
      <c r="CS524" s="249"/>
      <c r="CT524" s="249"/>
      <c r="CU524" s="249"/>
      <c r="CV524" s="249"/>
      <c r="CW524" s="249"/>
      <c r="CX524" s="249"/>
      <c r="CY524" s="249"/>
      <c r="CZ524" s="249"/>
    </row>
    <row r="525" s="253" customFormat="true" ht="25.15" customHeight="true" x14ac:dyDescent="0.2">
      <c r="C525" s="2925" t="s">
        <v>418</v>
      </c>
      <c r="D525" s="2911"/>
      <c r="E525" s="702">
        <v>0.29054514251115476</v>
      </c>
      <c r="F525" s="598"/>
      <c r="G525" s="598"/>
      <c r="H525" s="2925" t="s">
        <v>450</v>
      </c>
      <c r="I525" s="2911"/>
      <c r="J525" s="703">
        <v>1.7928612690207981E-2</v>
      </c>
      <c r="K525" s="598"/>
      <c r="L525" s="598"/>
      <c r="M525" s="2925" t="s">
        <v>281</v>
      </c>
      <c r="N525" s="2911"/>
      <c r="O525" s="704">
        <v>1.4555658118997826E-2</v>
      </c>
      <c r="P525" s="598"/>
      <c r="Q525" s="598"/>
      <c r="AD525" s="246"/>
      <c r="AE525" s="246"/>
      <c r="AF525" s="246"/>
      <c r="AG525" s="246"/>
      <c r="AH525" s="246"/>
      <c r="AI525" s="246"/>
      <c r="AJ525" s="246"/>
      <c r="AK525" s="246"/>
      <c r="AL525" s="246"/>
      <c r="AM525" s="246"/>
      <c r="AN525" s="246"/>
      <c r="AO525" s="246"/>
      <c r="AP525" s="246"/>
      <c r="AQ525" s="246"/>
      <c r="AR525" s="246"/>
      <c r="AS525" s="246"/>
      <c r="AT525" s="246"/>
      <c r="AU525" s="246"/>
      <c r="AV525" s="246"/>
      <c r="AW525" s="246"/>
      <c r="AX525" s="246"/>
      <c r="AY525" s="246"/>
      <c r="AZ525" s="246"/>
      <c r="BA525" s="248"/>
      <c r="BB525" s="350"/>
      <c r="BC525" s="248"/>
      <c r="BD525" s="248"/>
      <c r="BE525" s="248"/>
      <c r="BF525" s="248"/>
      <c r="BG525" s="248"/>
      <c r="BH525" s="248"/>
      <c r="BI525" s="248"/>
      <c r="BJ525" s="248"/>
      <c r="BK525" s="248"/>
      <c r="BL525" s="248"/>
      <c r="BM525" s="248"/>
      <c r="BN525" s="248"/>
      <c r="BO525" s="248"/>
      <c r="BP525" s="248"/>
      <c r="BQ525" s="248"/>
      <c r="BR525" s="248"/>
      <c r="BS525" s="248"/>
      <c r="BT525" s="248"/>
      <c r="BU525" s="248"/>
      <c r="BV525" s="248"/>
      <c r="BW525" s="248"/>
      <c r="BX525" s="248"/>
      <c r="BY525" s="248"/>
      <c r="BZ525" s="249"/>
      <c r="CA525" s="249"/>
      <c r="CB525" s="249"/>
      <c r="CC525" s="249"/>
      <c r="CD525" s="249"/>
      <c r="CE525" s="249"/>
      <c r="CF525" s="249"/>
      <c r="CG525" s="249"/>
      <c r="CH525" s="249"/>
      <c r="CI525" s="249"/>
      <c r="CJ525" s="249"/>
      <c r="CK525" s="249"/>
      <c r="CL525" s="249"/>
      <c r="CM525" s="249"/>
      <c r="CN525" s="249"/>
      <c r="CO525" s="249"/>
      <c r="CP525" s="249"/>
      <c r="CQ525" s="249"/>
      <c r="CR525" s="249"/>
      <c r="CS525" s="249"/>
      <c r="CT525" s="249"/>
      <c r="CU525" s="249"/>
      <c r="CV525" s="249"/>
      <c r="CW525" s="249"/>
      <c r="CX525" s="249"/>
      <c r="CY525" s="249"/>
      <c r="CZ525" s="249"/>
    </row>
    <row r="526" s="253" customFormat="true" ht="25.15" customHeight="true" x14ac:dyDescent="0.2">
      <c r="C526" s="2925" t="s">
        <v>484</v>
      </c>
      <c r="D526" s="2911"/>
      <c r="E526" s="708">
        <v>3.6572672954673074E-5</v>
      </c>
      <c r="F526" s="598"/>
      <c r="G526" s="598"/>
      <c r="H526" s="2925" t="s">
        <v>486</v>
      </c>
      <c r="I526" s="2911"/>
      <c r="J526" s="703">
        <v>1.2704423040955161E-4</v>
      </c>
      <c r="K526" s="598"/>
      <c r="L526" s="598"/>
      <c r="M526" s="2925" t="s">
        <v>411</v>
      </c>
      <c r="N526" s="2911"/>
      <c r="O526" s="704">
        <v>0.48052737801286793</v>
      </c>
      <c r="P526" s="598"/>
      <c r="Q526" s="598"/>
      <c r="AD526" s="246"/>
      <c r="AE526" s="246"/>
      <c r="AF526" s="246"/>
      <c r="AG526" s="246"/>
      <c r="AH526" s="246"/>
      <c r="AI526" s="246"/>
      <c r="AJ526" s="246"/>
      <c r="AK526" s="246"/>
      <c r="AL526" s="246"/>
      <c r="AM526" s="246"/>
      <c r="AN526" s="246"/>
      <c r="AO526" s="246"/>
      <c r="AP526" s="246"/>
      <c r="AQ526" s="246"/>
      <c r="AR526" s="246"/>
      <c r="AS526" s="246"/>
      <c r="AT526" s="246"/>
      <c r="AU526" s="246"/>
      <c r="AV526" s="246"/>
      <c r="AW526" s="246"/>
      <c r="AX526" s="246"/>
      <c r="AY526" s="246"/>
      <c r="AZ526" s="246"/>
      <c r="BA526" s="248"/>
      <c r="BB526" s="350"/>
      <c r="BC526" s="248"/>
      <c r="BD526" s="248"/>
      <c r="BE526" s="248"/>
      <c r="BF526" s="248"/>
      <c r="BG526" s="248"/>
      <c r="BH526" s="248"/>
      <c r="BI526" s="248"/>
      <c r="BJ526" s="248"/>
      <c r="BK526" s="248"/>
      <c r="BL526" s="248"/>
      <c r="BM526" s="248"/>
      <c r="BN526" s="248"/>
      <c r="BO526" s="248"/>
      <c r="BP526" s="248"/>
      <c r="BQ526" s="248"/>
      <c r="BR526" s="248"/>
      <c r="BS526" s="248"/>
      <c r="BT526" s="248"/>
      <c r="BU526" s="248"/>
      <c r="BV526" s="248"/>
      <c r="BW526" s="248"/>
      <c r="BX526" s="248"/>
      <c r="BY526" s="248"/>
      <c r="BZ526" s="249"/>
      <c r="CA526" s="249"/>
      <c r="CB526" s="249"/>
      <c r="CC526" s="249"/>
      <c r="CD526" s="249"/>
      <c r="CE526" s="249"/>
      <c r="CF526" s="249"/>
      <c r="CG526" s="249"/>
      <c r="CH526" s="249"/>
      <c r="CI526" s="249"/>
      <c r="CJ526" s="249"/>
      <c r="CK526" s="249"/>
      <c r="CL526" s="249"/>
      <c r="CM526" s="249"/>
      <c r="CN526" s="249"/>
      <c r="CO526" s="249"/>
      <c r="CP526" s="249"/>
      <c r="CQ526" s="249"/>
      <c r="CR526" s="249"/>
      <c r="CS526" s="249"/>
      <c r="CT526" s="249"/>
      <c r="CU526" s="249"/>
      <c r="CV526" s="249"/>
      <c r="CW526" s="249"/>
      <c r="CX526" s="249"/>
      <c r="CY526" s="249"/>
      <c r="CZ526" s="249"/>
    </row>
    <row r="527" s="253" customFormat="true" ht="25.15" customHeight="true" x14ac:dyDescent="0.2">
      <c r="C527" s="2925" t="s">
        <v>470</v>
      </c>
      <c r="D527" s="2911"/>
      <c r="E527" s="702">
        <v>6.9282427368951276E-4</v>
      </c>
      <c r="F527" s="598"/>
      <c r="G527" s="598"/>
      <c r="H527" s="2925" t="s">
        <v>281</v>
      </c>
      <c r="I527" s="2911"/>
      <c r="J527" s="703">
        <v>1.0146732823957633E-2</v>
      </c>
      <c r="K527" s="598"/>
      <c r="L527" s="598"/>
      <c r="M527" s="2925" t="s">
        <v>443</v>
      </c>
      <c r="N527" s="2911"/>
      <c r="O527" s="704">
        <v>2.9588140646224403E-2</v>
      </c>
      <c r="P527" s="598"/>
      <c r="Q527" s="598"/>
      <c r="AD527" s="246"/>
      <c r="AE527" s="246"/>
      <c r="AF527" s="246"/>
      <c r="AG527" s="246"/>
      <c r="AH527" s="246"/>
      <c r="AI527" s="246"/>
      <c r="AJ527" s="246"/>
      <c r="AK527" s="246"/>
      <c r="AL527" s="246"/>
      <c r="AM527" s="246"/>
      <c r="AN527" s="246"/>
      <c r="AO527" s="246"/>
      <c r="AP527" s="246"/>
      <c r="AQ527" s="246"/>
      <c r="AR527" s="246"/>
      <c r="AS527" s="246"/>
      <c r="AT527" s="246"/>
      <c r="AU527" s="246"/>
      <c r="AV527" s="246"/>
      <c r="AW527" s="246"/>
      <c r="AX527" s="246"/>
      <c r="AY527" s="246"/>
      <c r="AZ527" s="246"/>
      <c r="BA527" s="248"/>
      <c r="BB527" s="350"/>
      <c r="BC527" s="248"/>
      <c r="BD527" s="248"/>
      <c r="BE527" s="248"/>
      <c r="BF527" s="248"/>
      <c r="BG527" s="248"/>
      <c r="BH527" s="248"/>
      <c r="BI527" s="248"/>
      <c r="BJ527" s="248"/>
      <c r="BK527" s="248"/>
      <c r="BL527" s="248"/>
      <c r="BM527" s="248"/>
      <c r="BN527" s="248"/>
      <c r="BO527" s="248"/>
      <c r="BP527" s="248"/>
      <c r="BQ527" s="248"/>
      <c r="BR527" s="248"/>
      <c r="BS527" s="248"/>
      <c r="BT527" s="248"/>
      <c r="BU527" s="248"/>
      <c r="BV527" s="248"/>
      <c r="BW527" s="248"/>
      <c r="BX527" s="248"/>
      <c r="BY527" s="248"/>
      <c r="BZ527" s="249"/>
      <c r="CA527" s="249"/>
      <c r="CB527" s="249"/>
      <c r="CC527" s="249"/>
      <c r="CD527" s="249"/>
      <c r="CE527" s="249"/>
      <c r="CF527" s="249"/>
      <c r="CG527" s="249"/>
      <c r="CH527" s="249"/>
      <c r="CI527" s="249"/>
      <c r="CJ527" s="249"/>
      <c r="CK527" s="249"/>
      <c r="CL527" s="249"/>
      <c r="CM527" s="249"/>
      <c r="CN527" s="249"/>
      <c r="CO527" s="249"/>
      <c r="CP527" s="249"/>
      <c r="CQ527" s="249"/>
      <c r="CR527" s="249"/>
      <c r="CS527" s="249"/>
      <c r="CT527" s="249"/>
      <c r="CU527" s="249"/>
      <c r="CV527" s="249"/>
      <c r="CW527" s="249"/>
      <c r="CX527" s="249"/>
      <c r="CY527" s="249"/>
      <c r="CZ527" s="249"/>
    </row>
    <row r="528" s="253" customFormat="true" ht="25.15" customHeight="true" x14ac:dyDescent="0.2">
      <c r="C528" s="2925" t="s">
        <v>480</v>
      </c>
      <c r="D528" s="2911"/>
      <c r="E528" s="702">
        <v>5.0565930613134661E-4</v>
      </c>
      <c r="F528" s="598"/>
      <c r="G528" s="598"/>
      <c r="H528" s="2925" t="s">
        <v>411</v>
      </c>
      <c r="I528" s="2911"/>
      <c r="J528" s="703">
        <v>0.32944783121357996</v>
      </c>
      <c r="K528" s="598"/>
      <c r="L528" s="598"/>
      <c r="M528" s="2925" t="s">
        <v>477</v>
      </c>
      <c r="N528" s="2911"/>
      <c r="O528" s="704">
        <v>3.3280443853939416E-4</v>
      </c>
      <c r="P528" s="598"/>
      <c r="Q528" s="598"/>
      <c r="AD528" s="246"/>
      <c r="AE528" s="246"/>
      <c r="AF528" s="246"/>
      <c r="AG528" s="246"/>
      <c r="AH528" s="246"/>
      <c r="AI528" s="246"/>
      <c r="AJ528" s="246"/>
      <c r="AK528" s="246"/>
      <c r="AL528" s="246"/>
      <c r="AM528" s="246"/>
      <c r="AN528" s="246"/>
      <c r="AO528" s="246"/>
      <c r="AP528" s="246"/>
      <c r="AQ528" s="246"/>
      <c r="AR528" s="246"/>
      <c r="AS528" s="246"/>
      <c r="AT528" s="246"/>
      <c r="AU528" s="246"/>
      <c r="AV528" s="246"/>
      <c r="AW528" s="246"/>
      <c r="AX528" s="246"/>
      <c r="AY528" s="246"/>
      <c r="AZ528" s="246"/>
      <c r="BA528" s="248"/>
      <c r="BB528" s="350"/>
      <c r="BC528" s="248"/>
      <c r="BD528" s="248"/>
      <c r="BE528" s="248"/>
      <c r="BF528" s="248"/>
      <c r="BG528" s="248"/>
      <c r="BH528" s="248"/>
      <c r="BI528" s="248"/>
      <c r="BJ528" s="248"/>
      <c r="BK528" s="248"/>
      <c r="BL528" s="248"/>
      <c r="BM528" s="248"/>
      <c r="BN528" s="248"/>
      <c r="BO528" s="248"/>
      <c r="BP528" s="248"/>
      <c r="BQ528" s="248"/>
      <c r="BR528" s="248"/>
      <c r="BS528" s="248"/>
      <c r="BT528" s="248"/>
      <c r="BU528" s="248"/>
      <c r="BV528" s="248"/>
      <c r="BW528" s="248"/>
      <c r="BX528" s="248"/>
      <c r="BY528" s="248"/>
      <c r="BZ528" s="249"/>
      <c r="CA528" s="249"/>
      <c r="CB528" s="249"/>
      <c r="CC528" s="249"/>
      <c r="CD528" s="249"/>
      <c r="CE528" s="249"/>
      <c r="CF528" s="249"/>
      <c r="CG528" s="249"/>
      <c r="CH528" s="249"/>
      <c r="CI528" s="249"/>
      <c r="CJ528" s="249"/>
      <c r="CK528" s="249"/>
      <c r="CL528" s="249"/>
      <c r="CM528" s="249"/>
      <c r="CN528" s="249"/>
      <c r="CO528" s="249"/>
      <c r="CP528" s="249"/>
      <c r="CQ528" s="249"/>
      <c r="CR528" s="249"/>
      <c r="CS528" s="249"/>
      <c r="CT528" s="249"/>
      <c r="CU528" s="249"/>
      <c r="CV528" s="249"/>
      <c r="CW528" s="249"/>
      <c r="CX528" s="249"/>
      <c r="CY528" s="249"/>
      <c r="CZ528" s="249"/>
    </row>
    <row r="529" s="253" customFormat="true" ht="25.15" customHeight="true" x14ac:dyDescent="0.2">
      <c r="C529" s="2925" t="s">
        <v>444</v>
      </c>
      <c r="D529" s="2911"/>
      <c r="E529" s="702">
        <v>1.6892894087728635E-2</v>
      </c>
      <c r="F529" s="598"/>
      <c r="G529" s="598"/>
      <c r="H529" s="2925" t="s">
        <v>443</v>
      </c>
      <c r="I529" s="2911"/>
      <c r="J529" s="703">
        <v>7.4130935028192629E-4</v>
      </c>
      <c r="K529" s="598"/>
      <c r="L529" s="598"/>
      <c r="M529" s="2925" t="s">
        <v>464</v>
      </c>
      <c r="N529" s="2911"/>
      <c r="O529" s="704">
        <v>2.4002419167455779E-4</v>
      </c>
      <c r="P529" s="598"/>
      <c r="Q529" s="598"/>
      <c r="AD529" s="246"/>
      <c r="AE529" s="246"/>
      <c r="AF529" s="246"/>
      <c r="AG529" s="246"/>
      <c r="AH529" s="246"/>
      <c r="AI529" s="246"/>
      <c r="AJ529" s="246"/>
      <c r="AK529" s="246"/>
      <c r="AL529" s="246"/>
      <c r="AM529" s="246"/>
      <c r="AN529" s="246"/>
      <c r="AO529" s="246"/>
      <c r="AP529" s="246"/>
      <c r="AQ529" s="246"/>
      <c r="AR529" s="246"/>
      <c r="AS529" s="246"/>
      <c r="AT529" s="246"/>
      <c r="AU529" s="246"/>
      <c r="AV529" s="246"/>
      <c r="AW529" s="246"/>
      <c r="AX529" s="246"/>
      <c r="AY529" s="246"/>
      <c r="AZ529" s="246"/>
      <c r="BA529" s="248"/>
      <c r="BB529" s="350"/>
      <c r="BC529" s="248"/>
      <c r="BD529" s="248"/>
      <c r="BE529" s="248"/>
      <c r="BF529" s="248"/>
      <c r="BG529" s="248"/>
      <c r="BH529" s="248"/>
      <c r="BI529" s="248"/>
      <c r="BJ529" s="248"/>
      <c r="BK529" s="248"/>
      <c r="BL529" s="248"/>
      <c r="BM529" s="248"/>
      <c r="BN529" s="248"/>
      <c r="BO529" s="248"/>
      <c r="BP529" s="248"/>
      <c r="BQ529" s="248"/>
      <c r="BR529" s="248"/>
      <c r="BS529" s="248"/>
      <c r="BT529" s="248"/>
      <c r="BU529" s="248"/>
      <c r="BV529" s="248"/>
      <c r="BW529" s="248"/>
      <c r="BX529" s="248"/>
      <c r="BY529" s="248"/>
      <c r="BZ529" s="249"/>
      <c r="CA529" s="249"/>
      <c r="CB529" s="249"/>
      <c r="CC529" s="249"/>
      <c r="CD529" s="249"/>
      <c r="CE529" s="249"/>
      <c r="CF529" s="249"/>
      <c r="CG529" s="249"/>
      <c r="CH529" s="249"/>
      <c r="CI529" s="249"/>
      <c r="CJ529" s="249"/>
      <c r="CK529" s="249"/>
      <c r="CL529" s="249"/>
      <c r="CM529" s="249"/>
      <c r="CN529" s="249"/>
      <c r="CO529" s="249"/>
      <c r="CP529" s="249"/>
      <c r="CQ529" s="249"/>
      <c r="CR529" s="249"/>
      <c r="CS529" s="249"/>
      <c r="CT529" s="249"/>
      <c r="CU529" s="249"/>
      <c r="CV529" s="249"/>
      <c r="CW529" s="249"/>
      <c r="CX529" s="249"/>
      <c r="CY529" s="249"/>
      <c r="CZ529" s="249"/>
    </row>
    <row r="530" s="253" customFormat="true" ht="25.15" customHeight="true" x14ac:dyDescent="0.2">
      <c r="C530" s="2925" t="s">
        <v>487</v>
      </c>
      <c r="D530" s="2911"/>
      <c r="E530" s="708">
        <v>9.6369937478805988E-6</v>
      </c>
      <c r="F530" s="598"/>
      <c r="G530" s="598"/>
      <c r="H530" s="2925" t="s">
        <v>477</v>
      </c>
      <c r="I530" s="2911"/>
      <c r="J530" s="703">
        <v>8.6374023404309317E-4</v>
      </c>
      <c r="K530" s="598"/>
      <c r="L530" s="598"/>
      <c r="M530" s="2925" t="s">
        <v>429</v>
      </c>
      <c r="N530" s="2911"/>
      <c r="O530" s="704">
        <v>5.3390797095655272E-2</v>
      </c>
      <c r="P530" s="598"/>
      <c r="Q530" s="598"/>
      <c r="AD530" s="246"/>
      <c r="AE530" s="246"/>
      <c r="AF530" s="246"/>
      <c r="AG530" s="246"/>
      <c r="AH530" s="246"/>
      <c r="AI530" s="246"/>
      <c r="AJ530" s="246"/>
      <c r="AK530" s="246"/>
      <c r="AL530" s="246"/>
      <c r="AM530" s="246"/>
      <c r="AN530" s="246"/>
      <c r="AO530" s="246"/>
      <c r="AP530" s="246"/>
      <c r="AQ530" s="246"/>
      <c r="AR530" s="246"/>
      <c r="AS530" s="246"/>
      <c r="AT530" s="246"/>
      <c r="AU530" s="246"/>
      <c r="AV530" s="246"/>
      <c r="AW530" s="246"/>
      <c r="AX530" s="246"/>
      <c r="AY530" s="246"/>
      <c r="AZ530" s="246"/>
      <c r="BA530" s="248"/>
      <c r="BB530" s="350"/>
      <c r="BC530" s="248"/>
      <c r="BD530" s="248"/>
      <c r="BE530" s="248"/>
      <c r="BF530" s="248"/>
      <c r="BG530" s="248"/>
      <c r="BH530" s="248"/>
      <c r="BI530" s="248"/>
      <c r="BJ530" s="248"/>
      <c r="BK530" s="248"/>
      <c r="BL530" s="248"/>
      <c r="BM530" s="248"/>
      <c r="BN530" s="248"/>
      <c r="BO530" s="248"/>
      <c r="BP530" s="248"/>
      <c r="BQ530" s="248"/>
      <c r="BR530" s="248"/>
      <c r="BS530" s="248"/>
      <c r="BT530" s="248"/>
      <c r="BU530" s="248"/>
      <c r="BV530" s="248"/>
      <c r="BW530" s="248"/>
      <c r="BX530" s="248"/>
      <c r="BY530" s="248"/>
      <c r="BZ530" s="249"/>
      <c r="CA530" s="249"/>
      <c r="CB530" s="249"/>
      <c r="CC530" s="249"/>
      <c r="CD530" s="249"/>
      <c r="CE530" s="249"/>
      <c r="CF530" s="249"/>
      <c r="CG530" s="249"/>
      <c r="CH530" s="249"/>
      <c r="CI530" s="249"/>
      <c r="CJ530" s="249"/>
      <c r="CK530" s="249"/>
      <c r="CL530" s="249"/>
      <c r="CM530" s="249"/>
      <c r="CN530" s="249"/>
      <c r="CO530" s="249"/>
      <c r="CP530" s="249"/>
      <c r="CQ530" s="249"/>
      <c r="CR530" s="249"/>
      <c r="CS530" s="249"/>
      <c r="CT530" s="249"/>
      <c r="CU530" s="249"/>
      <c r="CV530" s="249"/>
      <c r="CW530" s="249"/>
      <c r="CX530" s="249"/>
      <c r="CY530" s="249"/>
      <c r="CZ530" s="249"/>
    </row>
    <row r="531" s="253" customFormat="true" ht="25.15" customHeight="true" x14ac:dyDescent="0.2">
      <c r="C531" s="2925" t="s">
        <v>455</v>
      </c>
      <c r="D531" s="2911"/>
      <c r="E531" s="702">
        <v>5.2594817490138317E-3</v>
      </c>
      <c r="F531" s="598"/>
      <c r="G531" s="598"/>
      <c r="H531" s="2925" t="s">
        <v>464</v>
      </c>
      <c r="I531" s="2911"/>
      <c r="J531" s="703">
        <v>2.2971808097638015E-4</v>
      </c>
      <c r="K531" s="598"/>
      <c r="L531" s="598"/>
      <c r="M531" s="2925" t="s">
        <v>415</v>
      </c>
      <c r="N531" s="2911"/>
      <c r="O531" s="704">
        <v>0.36852937497865851</v>
      </c>
      <c r="P531" s="598"/>
      <c r="Q531" s="598"/>
      <c r="AD531" s="246"/>
      <c r="AE531" s="246"/>
      <c r="AF531" s="246"/>
      <c r="AG531" s="246"/>
      <c r="AH531" s="246"/>
      <c r="AI531" s="246"/>
      <c r="AJ531" s="246"/>
      <c r="AK531" s="246"/>
      <c r="AL531" s="246"/>
      <c r="AM531" s="246"/>
      <c r="AN531" s="246"/>
      <c r="AO531" s="246"/>
      <c r="AP531" s="246"/>
      <c r="AQ531" s="246"/>
      <c r="AR531" s="246"/>
      <c r="AS531" s="246"/>
      <c r="AT531" s="246"/>
      <c r="AU531" s="246"/>
      <c r="AV531" s="246"/>
      <c r="AW531" s="246"/>
      <c r="AX531" s="246"/>
      <c r="AY531" s="246"/>
      <c r="AZ531" s="246"/>
      <c r="BA531" s="248"/>
      <c r="BB531" s="350"/>
      <c r="BC531" s="248"/>
      <c r="BD531" s="248"/>
      <c r="BE531" s="248"/>
      <c r="BF531" s="248"/>
      <c r="BG531" s="248"/>
      <c r="BH531" s="248"/>
      <c r="BI531" s="248"/>
      <c r="BJ531" s="248"/>
      <c r="BK531" s="248"/>
      <c r="BL531" s="248"/>
      <c r="BM531" s="248"/>
      <c r="BN531" s="248"/>
      <c r="BO531" s="248"/>
      <c r="BP531" s="248"/>
      <c r="BQ531" s="248"/>
      <c r="BR531" s="248"/>
      <c r="BS531" s="248"/>
      <c r="BT531" s="248"/>
      <c r="BU531" s="248"/>
      <c r="BV531" s="248"/>
      <c r="BW531" s="248"/>
      <c r="BX531" s="248"/>
      <c r="BY531" s="248"/>
      <c r="BZ531" s="249"/>
      <c r="CA531" s="249"/>
      <c r="CB531" s="249"/>
      <c r="CC531" s="249"/>
      <c r="CD531" s="249"/>
      <c r="CE531" s="249"/>
      <c r="CF531" s="249"/>
      <c r="CG531" s="249"/>
      <c r="CH531" s="249"/>
      <c r="CI531" s="249"/>
      <c r="CJ531" s="249"/>
      <c r="CK531" s="249"/>
      <c r="CL531" s="249"/>
      <c r="CM531" s="249"/>
      <c r="CN531" s="249"/>
      <c r="CO531" s="249"/>
      <c r="CP531" s="249"/>
      <c r="CQ531" s="249"/>
      <c r="CR531" s="249"/>
      <c r="CS531" s="249"/>
      <c r="CT531" s="249"/>
      <c r="CU531" s="249"/>
      <c r="CV531" s="249"/>
      <c r="CW531" s="249"/>
      <c r="CX531" s="249"/>
      <c r="CY531" s="249"/>
      <c r="CZ531" s="249"/>
    </row>
    <row r="532" s="253" customFormat="true" ht="25.15" customHeight="true" x14ac:dyDescent="0.2">
      <c r="C532" s="2925" t="s">
        <v>471</v>
      </c>
      <c r="D532" s="2911"/>
      <c r="E532" s="702">
        <v>1.3737540514619467E-3</v>
      </c>
      <c r="F532" s="598"/>
      <c r="G532" s="598"/>
      <c r="H532" s="2925" t="s">
        <v>429</v>
      </c>
      <c r="I532" s="2911"/>
      <c r="J532" s="703">
        <v>0.19717205525049597</v>
      </c>
      <c r="K532" s="598"/>
      <c r="L532" s="598"/>
      <c r="M532" s="2925" t="s">
        <v>438</v>
      </c>
      <c r="N532" s="2911"/>
      <c r="O532" s="704">
        <v>2.8079783927222473E-2</v>
      </c>
      <c r="P532" s="598"/>
      <c r="Q532" s="598"/>
      <c r="AD532" s="246"/>
      <c r="AE532" s="246"/>
      <c r="AF532" s="246"/>
      <c r="AG532" s="246"/>
      <c r="AH532" s="246"/>
      <c r="AI532" s="246"/>
      <c r="AJ532" s="246"/>
      <c r="AK532" s="246"/>
      <c r="AL532" s="246"/>
      <c r="AM532" s="246"/>
      <c r="AN532" s="246"/>
      <c r="AO532" s="246"/>
      <c r="AP532" s="246"/>
      <c r="AQ532" s="246"/>
      <c r="AR532" s="246"/>
      <c r="AS532" s="246"/>
      <c r="AT532" s="246"/>
      <c r="AU532" s="246"/>
      <c r="AV532" s="246"/>
      <c r="AW532" s="246"/>
      <c r="AX532" s="246"/>
      <c r="AY532" s="246"/>
      <c r="AZ532" s="246"/>
      <c r="BA532" s="248"/>
      <c r="BB532" s="350"/>
      <c r="BC532" s="248"/>
      <c r="BD532" s="248"/>
      <c r="BE532" s="248"/>
      <c r="BF532" s="248"/>
      <c r="BG532" s="248"/>
      <c r="BH532" s="248"/>
      <c r="BI532" s="248"/>
      <c r="BJ532" s="248"/>
      <c r="BK532" s="248"/>
      <c r="BL532" s="248"/>
      <c r="BM532" s="248"/>
      <c r="BN532" s="248"/>
      <c r="BO532" s="248"/>
      <c r="BP532" s="248"/>
      <c r="BQ532" s="248"/>
      <c r="BR532" s="248"/>
      <c r="BS532" s="248"/>
      <c r="BT532" s="248"/>
      <c r="BU532" s="248"/>
      <c r="BV532" s="248"/>
      <c r="BW532" s="248"/>
      <c r="BX532" s="248"/>
      <c r="BY532" s="248"/>
      <c r="BZ532" s="249"/>
      <c r="CA532" s="249"/>
      <c r="CB532" s="249"/>
      <c r="CC532" s="249"/>
      <c r="CD532" s="249"/>
      <c r="CE532" s="249"/>
      <c r="CF532" s="249"/>
      <c r="CG532" s="249"/>
      <c r="CH532" s="249"/>
      <c r="CI532" s="249"/>
      <c r="CJ532" s="249"/>
      <c r="CK532" s="249"/>
      <c r="CL532" s="249"/>
      <c r="CM532" s="249"/>
      <c r="CN532" s="249"/>
      <c r="CO532" s="249"/>
      <c r="CP532" s="249"/>
      <c r="CQ532" s="249"/>
      <c r="CR532" s="249"/>
      <c r="CS532" s="249"/>
      <c r="CT532" s="249"/>
      <c r="CU532" s="249"/>
      <c r="CV532" s="249"/>
      <c r="CW532" s="249"/>
      <c r="CX532" s="249"/>
      <c r="CY532" s="249"/>
      <c r="CZ532" s="249"/>
    </row>
    <row r="533" s="253" customFormat="true" ht="25.15" customHeight="true" x14ac:dyDescent="0.2">
      <c r="C533" s="2925" t="s">
        <v>412</v>
      </c>
      <c r="D533" s="2911"/>
      <c r="E533" s="702">
        <v>0.43333288568952733</v>
      </c>
      <c r="F533" s="598"/>
      <c r="G533" s="598"/>
      <c r="H533" s="2925" t="s">
        <v>415</v>
      </c>
      <c r="I533" s="2911"/>
      <c r="J533" s="703">
        <v>1.3706994127492966E-2</v>
      </c>
      <c r="K533" s="598"/>
      <c r="L533" s="598"/>
      <c r="M533" s="2925" t="s">
        <v>479</v>
      </c>
      <c r="N533" s="2911"/>
      <c r="O533" s="710">
        <v>5.1030099485972177E-6</v>
      </c>
      <c r="P533" s="598"/>
      <c r="Q533" s="598"/>
      <c r="AD533" s="246"/>
      <c r="AE533" s="246"/>
      <c r="AF533" s="246"/>
      <c r="AG533" s="246"/>
      <c r="AH533" s="246"/>
      <c r="AI533" s="246"/>
      <c r="AJ533" s="246"/>
      <c r="AK533" s="246"/>
      <c r="AL533" s="246"/>
      <c r="AM533" s="246"/>
      <c r="AN533" s="246"/>
      <c r="AO533" s="246"/>
      <c r="AP533" s="246"/>
      <c r="AQ533" s="246"/>
      <c r="AR533" s="246"/>
      <c r="AS533" s="246"/>
      <c r="AT533" s="246"/>
      <c r="AU533" s="246"/>
      <c r="AV533" s="246"/>
      <c r="AW533" s="246"/>
      <c r="AX533" s="246"/>
      <c r="AY533" s="246"/>
      <c r="AZ533" s="246"/>
      <c r="BA533" s="248"/>
      <c r="BB533" s="350"/>
      <c r="BC533" s="248"/>
      <c r="BD533" s="248"/>
      <c r="BE533" s="248"/>
      <c r="BF533" s="248"/>
      <c r="BG533" s="248"/>
      <c r="BH533" s="248"/>
      <c r="BI533" s="248"/>
      <c r="BJ533" s="248"/>
      <c r="BK533" s="248"/>
      <c r="BL533" s="248"/>
      <c r="BM533" s="248"/>
      <c r="BN533" s="248"/>
      <c r="BO533" s="248"/>
      <c r="BP533" s="248"/>
      <c r="BQ533" s="248"/>
      <c r="BR533" s="248"/>
      <c r="BS533" s="248"/>
      <c r="BT533" s="248"/>
      <c r="BU533" s="248"/>
      <c r="BV533" s="248"/>
      <c r="BW533" s="248"/>
      <c r="BX533" s="248"/>
      <c r="BY533" s="248"/>
      <c r="BZ533" s="249"/>
      <c r="CA533" s="249"/>
      <c r="CB533" s="249"/>
      <c r="CC533" s="249"/>
      <c r="CD533" s="249"/>
      <c r="CE533" s="249"/>
      <c r="CF533" s="249"/>
      <c r="CG533" s="249"/>
      <c r="CH533" s="249"/>
      <c r="CI533" s="249"/>
      <c r="CJ533" s="249"/>
      <c r="CK533" s="249"/>
      <c r="CL533" s="249"/>
      <c r="CM533" s="249"/>
      <c r="CN533" s="249"/>
      <c r="CO533" s="249"/>
      <c r="CP533" s="249"/>
      <c r="CQ533" s="249"/>
      <c r="CR533" s="249"/>
      <c r="CS533" s="249"/>
      <c r="CT533" s="249"/>
      <c r="CU533" s="249"/>
      <c r="CV533" s="249"/>
      <c r="CW533" s="249"/>
      <c r="CX533" s="249"/>
      <c r="CY533" s="249"/>
      <c r="CZ533" s="249"/>
    </row>
    <row r="534" s="253" customFormat="true" ht="25.15" customHeight="true" x14ac:dyDescent="0.2">
      <c r="C534" s="2925" t="s">
        <v>451</v>
      </c>
      <c r="D534" s="2911"/>
      <c r="E534" s="702">
        <v>1.5038636680007546E-2</v>
      </c>
      <c r="F534" s="598"/>
      <c r="G534" s="598"/>
      <c r="H534" s="2925" t="s">
        <v>438</v>
      </c>
      <c r="I534" s="2911"/>
      <c r="J534" s="703">
        <v>1.6186272622494509E-2</v>
      </c>
      <c r="K534" s="598"/>
      <c r="L534" s="598"/>
      <c r="M534" s="2925" t="s">
        <v>466</v>
      </c>
      <c r="N534" s="2911"/>
      <c r="O534" s="704">
        <v>1.8733044189591251E-3</v>
      </c>
      <c r="P534" s="598"/>
      <c r="Q534" s="598"/>
      <c r="AD534" s="246"/>
      <c r="AE534" s="246"/>
      <c r="AF534" s="246"/>
      <c r="AG534" s="246"/>
      <c r="AH534" s="246"/>
      <c r="AI534" s="246"/>
      <c r="AJ534" s="246"/>
      <c r="AK534" s="246"/>
      <c r="AL534" s="246"/>
      <c r="AM534" s="246"/>
      <c r="AN534" s="246"/>
      <c r="AO534" s="246"/>
      <c r="AP534" s="246"/>
      <c r="AQ534" s="246"/>
      <c r="AR534" s="246"/>
      <c r="AS534" s="246"/>
      <c r="AT534" s="246"/>
      <c r="AU534" s="246"/>
      <c r="AV534" s="246"/>
      <c r="AW534" s="246"/>
      <c r="AX534" s="246"/>
      <c r="AY534" s="246"/>
      <c r="AZ534" s="246"/>
      <c r="BA534" s="248"/>
      <c r="BB534" s="350"/>
      <c r="BC534" s="248"/>
      <c r="BD534" s="248"/>
      <c r="BE534" s="248"/>
      <c r="BF534" s="248"/>
      <c r="BG534" s="248"/>
      <c r="BH534" s="248"/>
      <c r="BI534" s="248"/>
      <c r="BJ534" s="248"/>
      <c r="BK534" s="248"/>
      <c r="BL534" s="248"/>
      <c r="BM534" s="248"/>
      <c r="BN534" s="248"/>
      <c r="BO534" s="248"/>
      <c r="BP534" s="248"/>
      <c r="BQ534" s="248"/>
      <c r="BR534" s="248"/>
      <c r="BS534" s="248"/>
      <c r="BT534" s="248"/>
      <c r="BU534" s="248"/>
      <c r="BV534" s="248"/>
      <c r="BW534" s="248"/>
      <c r="BX534" s="248"/>
      <c r="BY534" s="248"/>
      <c r="BZ534" s="249"/>
      <c r="CA534" s="249"/>
      <c r="CB534" s="249"/>
      <c r="CC534" s="249"/>
      <c r="CD534" s="249"/>
      <c r="CE534" s="249"/>
      <c r="CF534" s="249"/>
      <c r="CG534" s="249"/>
      <c r="CH534" s="249"/>
      <c r="CI534" s="249"/>
      <c r="CJ534" s="249"/>
      <c r="CK534" s="249"/>
      <c r="CL534" s="249"/>
      <c r="CM534" s="249"/>
      <c r="CN534" s="249"/>
      <c r="CO534" s="249"/>
      <c r="CP534" s="249"/>
      <c r="CQ534" s="249"/>
      <c r="CR534" s="249"/>
      <c r="CS534" s="249"/>
      <c r="CT534" s="249"/>
      <c r="CU534" s="249"/>
      <c r="CV534" s="249"/>
      <c r="CW534" s="249"/>
      <c r="CX534" s="249"/>
      <c r="CY534" s="249"/>
      <c r="CZ534" s="249"/>
    </row>
    <row r="535" s="253" customFormat="true" ht="25.15" customHeight="true" x14ac:dyDescent="0.2">
      <c r="C535" s="2925" t="s">
        <v>457</v>
      </c>
      <c r="D535" s="2911"/>
      <c r="E535" s="702">
        <v>2.7734073404892213E-3</v>
      </c>
      <c r="F535" s="598"/>
      <c r="G535" s="598"/>
      <c r="H535" s="2925" t="s">
        <v>479</v>
      </c>
      <c r="I535" s="2911"/>
      <c r="J535" s="709">
        <v>1.9200191367838587E-5</v>
      </c>
      <c r="K535" s="598"/>
      <c r="L535" s="598"/>
      <c r="M535" s="2925" t="s">
        <v>439</v>
      </c>
      <c r="N535" s="2911"/>
      <c r="O535" s="704">
        <v>8.5246687239556584E-3</v>
      </c>
      <c r="P535" s="598"/>
      <c r="Q535" s="598"/>
      <c r="AD535" s="246"/>
      <c r="AE535" s="246"/>
      <c r="AF535" s="246"/>
      <c r="AG535" s="246"/>
      <c r="AH535" s="246"/>
      <c r="AI535" s="246"/>
      <c r="AJ535" s="246"/>
      <c r="AK535" s="246"/>
      <c r="AL535" s="246"/>
      <c r="AM535" s="246"/>
      <c r="AN535" s="246"/>
      <c r="AO535" s="246"/>
      <c r="AP535" s="246"/>
      <c r="AQ535" s="246"/>
      <c r="AR535" s="246"/>
      <c r="AS535" s="246"/>
      <c r="AT535" s="246"/>
      <c r="AU535" s="246"/>
      <c r="AV535" s="246"/>
      <c r="AW535" s="246"/>
      <c r="AX535" s="246"/>
      <c r="AY535" s="246"/>
      <c r="AZ535" s="246"/>
      <c r="BA535" s="248"/>
      <c r="BB535" s="350"/>
      <c r="BC535" s="248"/>
      <c r="BD535" s="248"/>
      <c r="BE535" s="248"/>
      <c r="BF535" s="248"/>
      <c r="BG535" s="248"/>
      <c r="BH535" s="248"/>
      <c r="BI535" s="248"/>
      <c r="BJ535" s="248"/>
      <c r="BK535" s="248"/>
      <c r="BL535" s="248"/>
      <c r="BM535" s="248"/>
      <c r="BN535" s="248"/>
      <c r="BO535" s="248"/>
      <c r="BP535" s="248"/>
      <c r="BQ535" s="248"/>
      <c r="BR535" s="248"/>
      <c r="BS535" s="248"/>
      <c r="BT535" s="248"/>
      <c r="BU535" s="248"/>
      <c r="BV535" s="248"/>
      <c r="BW535" s="248"/>
      <c r="BX535" s="248"/>
      <c r="BY535" s="248"/>
      <c r="BZ535" s="249"/>
      <c r="CA535" s="249"/>
      <c r="CB535" s="249"/>
      <c r="CC535" s="249"/>
      <c r="CD535" s="249"/>
      <c r="CE535" s="249"/>
      <c r="CF535" s="249"/>
      <c r="CG535" s="249"/>
      <c r="CH535" s="249"/>
      <c r="CI535" s="249"/>
      <c r="CJ535" s="249"/>
      <c r="CK535" s="249"/>
      <c r="CL535" s="249"/>
      <c r="CM535" s="249"/>
      <c r="CN535" s="249"/>
      <c r="CO535" s="249"/>
      <c r="CP535" s="249"/>
      <c r="CQ535" s="249"/>
      <c r="CR535" s="249"/>
      <c r="CS535" s="249"/>
      <c r="CT535" s="249"/>
      <c r="CU535" s="249"/>
      <c r="CV535" s="249"/>
      <c r="CW535" s="249"/>
      <c r="CX535" s="249"/>
      <c r="CY535" s="249"/>
      <c r="CZ535" s="249"/>
    </row>
    <row r="536" s="253" customFormat="true" ht="25.15" customHeight="true" x14ac:dyDescent="0.2">
      <c r="C536" s="2925" t="s">
        <v>446</v>
      </c>
      <c r="D536" s="2911"/>
      <c r="E536" s="702">
        <v>1.644699393778374E-2</v>
      </c>
      <c r="F536" s="598"/>
      <c r="G536" s="598"/>
      <c r="H536" s="2925" t="s">
        <v>466</v>
      </c>
      <c r="I536" s="2911"/>
      <c r="J536" s="709">
        <v>2.4917437551260663E-6</v>
      </c>
      <c r="K536" s="598"/>
      <c r="L536" s="598"/>
      <c r="M536" s="2925" t="s">
        <v>442</v>
      </c>
      <c r="N536" s="2911"/>
      <c r="O536" s="704">
        <v>1.24353226883206E-3</v>
      </c>
      <c r="P536" s="598"/>
      <c r="Q536" s="598"/>
      <c r="AD536" s="246"/>
      <c r="AE536" s="246"/>
      <c r="AF536" s="246"/>
      <c r="AG536" s="246"/>
      <c r="AH536" s="246"/>
      <c r="AI536" s="246"/>
      <c r="AJ536" s="246"/>
      <c r="AK536" s="246"/>
      <c r="AL536" s="246"/>
      <c r="AM536" s="246"/>
      <c r="AN536" s="246"/>
      <c r="AO536" s="246"/>
      <c r="AP536" s="246"/>
      <c r="AQ536" s="246"/>
      <c r="AR536" s="246"/>
      <c r="AS536" s="246"/>
      <c r="AT536" s="246"/>
      <c r="AU536" s="246"/>
      <c r="AV536" s="246"/>
      <c r="AW536" s="246"/>
      <c r="AX536" s="246"/>
      <c r="AY536" s="246"/>
      <c r="AZ536" s="246"/>
      <c r="BA536" s="248"/>
      <c r="BB536" s="350"/>
      <c r="BC536" s="248"/>
      <c r="BD536" s="248"/>
      <c r="BE536" s="248"/>
      <c r="BF536" s="248"/>
      <c r="BG536" s="248"/>
      <c r="BH536" s="248"/>
      <c r="BI536" s="248"/>
      <c r="BJ536" s="248"/>
      <c r="BK536" s="248"/>
      <c r="BL536" s="248"/>
      <c r="BM536" s="248"/>
      <c r="BN536" s="248"/>
      <c r="BO536" s="248"/>
      <c r="BP536" s="248"/>
      <c r="BQ536" s="248"/>
      <c r="BR536" s="248"/>
      <c r="BS536" s="248"/>
      <c r="BT536" s="248"/>
      <c r="BU536" s="248"/>
      <c r="BV536" s="248"/>
      <c r="BW536" s="248"/>
      <c r="BX536" s="248"/>
      <c r="BY536" s="248"/>
      <c r="BZ536" s="249"/>
      <c r="CA536" s="249"/>
      <c r="CB536" s="249"/>
      <c r="CC536" s="249"/>
      <c r="CD536" s="249"/>
      <c r="CE536" s="249"/>
      <c r="CF536" s="249"/>
      <c r="CG536" s="249"/>
      <c r="CH536" s="249"/>
      <c r="CI536" s="249"/>
      <c r="CJ536" s="249"/>
      <c r="CK536" s="249"/>
      <c r="CL536" s="249"/>
      <c r="CM536" s="249"/>
      <c r="CN536" s="249"/>
      <c r="CO536" s="249"/>
      <c r="CP536" s="249"/>
      <c r="CQ536" s="249"/>
      <c r="CR536" s="249"/>
      <c r="CS536" s="249"/>
      <c r="CT536" s="249"/>
      <c r="CU536" s="249"/>
      <c r="CV536" s="249"/>
      <c r="CW536" s="249"/>
      <c r="CX536" s="249"/>
      <c r="CY536" s="249"/>
      <c r="CZ536" s="249"/>
    </row>
    <row r="537" s="253" customFormat="true" ht="25.15" customHeight="true" x14ac:dyDescent="0.2">
      <c r="C537" s="2925" t="s">
        <v>475</v>
      </c>
      <c r="D537" s="2911"/>
      <c r="E537" s="702">
        <v>1.2110828446443207E-3</v>
      </c>
      <c r="F537" s="598"/>
      <c r="G537" s="598"/>
      <c r="H537" s="2925" t="s">
        <v>439</v>
      </c>
      <c r="I537" s="2911"/>
      <c r="J537" s="703">
        <v>3.426335285990284E-2</v>
      </c>
      <c r="K537" s="598"/>
      <c r="L537" s="598"/>
      <c r="M537" s="2925" t="s">
        <v>469</v>
      </c>
      <c r="N537" s="2911"/>
      <c r="O537" s="704">
        <v>1.2624361057723375E-3</v>
      </c>
      <c r="P537" s="598"/>
      <c r="Q537" s="598"/>
      <c r="AD537" s="246"/>
      <c r="AE537" s="246"/>
      <c r="AF537" s="246"/>
      <c r="AG537" s="246"/>
      <c r="AH537" s="246"/>
      <c r="AI537" s="246"/>
      <c r="AJ537" s="246"/>
      <c r="AK537" s="246"/>
      <c r="AL537" s="246"/>
      <c r="AM537" s="246"/>
      <c r="AN537" s="246"/>
      <c r="AO537" s="246"/>
      <c r="AP537" s="246"/>
      <c r="AQ537" s="246"/>
      <c r="AR537" s="246"/>
      <c r="AS537" s="246"/>
      <c r="AT537" s="246"/>
      <c r="AU537" s="246"/>
      <c r="AV537" s="246"/>
      <c r="AW537" s="246"/>
      <c r="AX537" s="246"/>
      <c r="AY537" s="246"/>
      <c r="AZ537" s="246"/>
      <c r="BA537" s="248"/>
      <c r="BB537" s="350"/>
      <c r="BC537" s="248"/>
      <c r="BD537" s="248"/>
      <c r="BE537" s="248"/>
      <c r="BF537" s="248"/>
      <c r="BG537" s="248"/>
      <c r="BH537" s="248"/>
      <c r="BI537" s="248"/>
      <c r="BJ537" s="248"/>
      <c r="BK537" s="248"/>
      <c r="BL537" s="248"/>
      <c r="BM537" s="248"/>
      <c r="BN537" s="248"/>
      <c r="BO537" s="248"/>
      <c r="BP537" s="248"/>
      <c r="BQ537" s="248"/>
      <c r="BR537" s="248"/>
      <c r="BS537" s="248"/>
      <c r="BT537" s="248"/>
      <c r="BU537" s="248"/>
      <c r="BV537" s="248"/>
      <c r="BW537" s="248"/>
      <c r="BX537" s="248"/>
      <c r="BY537" s="248"/>
      <c r="BZ537" s="249"/>
      <c r="CA537" s="249"/>
      <c r="CB537" s="249"/>
      <c r="CC537" s="249"/>
      <c r="CD537" s="249"/>
      <c r="CE537" s="249"/>
      <c r="CF537" s="249"/>
      <c r="CG537" s="249"/>
      <c r="CH537" s="249"/>
      <c r="CI537" s="249"/>
      <c r="CJ537" s="249"/>
      <c r="CK537" s="249"/>
      <c r="CL537" s="249"/>
      <c r="CM537" s="249"/>
      <c r="CN537" s="249"/>
      <c r="CO537" s="249"/>
      <c r="CP537" s="249"/>
      <c r="CQ537" s="249"/>
      <c r="CR537" s="249"/>
      <c r="CS537" s="249"/>
      <c r="CT537" s="249"/>
      <c r="CU537" s="249"/>
      <c r="CV537" s="249"/>
      <c r="CW537" s="249"/>
      <c r="CX537" s="249"/>
      <c r="CY537" s="249"/>
      <c r="CZ537" s="249"/>
    </row>
    <row r="538" s="253" customFormat="true" ht="25.15" customHeight="true" x14ac:dyDescent="0.2">
      <c r="C538" s="2925" t="s">
        <v>456</v>
      </c>
      <c r="D538" s="2911"/>
      <c r="E538" s="702">
        <v>4.2566968821116016E-3</v>
      </c>
      <c r="F538" s="598"/>
      <c r="G538" s="598"/>
      <c r="H538" s="2925" t="s">
        <v>442</v>
      </c>
      <c r="I538" s="2911"/>
      <c r="J538" s="703">
        <v>6.0200743101665177E-3</v>
      </c>
      <c r="K538" s="598"/>
      <c r="L538" s="598"/>
      <c r="M538" s="2925" t="s">
        <v>430</v>
      </c>
      <c r="N538" s="2911"/>
      <c r="O538" s="704">
        <v>0.13242463827904968</v>
      </c>
      <c r="P538" s="598"/>
      <c r="Q538" s="598"/>
      <c r="AD538" s="246"/>
      <c r="AE538" s="246"/>
      <c r="AF538" s="246"/>
      <c r="AG538" s="246"/>
      <c r="AH538" s="246"/>
      <c r="AI538" s="246"/>
      <c r="AJ538" s="246"/>
      <c r="AK538" s="246"/>
      <c r="AL538" s="246"/>
      <c r="AM538" s="246"/>
      <c r="AN538" s="246"/>
      <c r="AO538" s="246"/>
      <c r="AP538" s="246"/>
      <c r="AQ538" s="246"/>
      <c r="AR538" s="246"/>
      <c r="AS538" s="246"/>
      <c r="AT538" s="246"/>
      <c r="AU538" s="246"/>
      <c r="AV538" s="246"/>
      <c r="AW538" s="246"/>
      <c r="AX538" s="246"/>
      <c r="AY538" s="246"/>
      <c r="AZ538" s="246"/>
      <c r="BA538" s="248"/>
      <c r="BB538" s="350"/>
      <c r="BC538" s="248"/>
      <c r="BD538" s="248"/>
      <c r="BE538" s="248"/>
      <c r="BF538" s="248"/>
      <c r="BG538" s="248"/>
      <c r="BH538" s="248"/>
      <c r="BI538" s="248"/>
      <c r="BJ538" s="248"/>
      <c r="BK538" s="248"/>
      <c r="BL538" s="248"/>
      <c r="BM538" s="248"/>
      <c r="BN538" s="248"/>
      <c r="BO538" s="248"/>
      <c r="BP538" s="248"/>
      <c r="BQ538" s="248"/>
      <c r="BR538" s="248"/>
      <c r="BS538" s="248"/>
      <c r="BT538" s="248"/>
      <c r="BU538" s="248"/>
      <c r="BV538" s="248"/>
      <c r="BW538" s="248"/>
      <c r="BX538" s="248"/>
      <c r="BY538" s="248"/>
      <c r="BZ538" s="249"/>
      <c r="CA538" s="249"/>
      <c r="CB538" s="249"/>
      <c r="CC538" s="249"/>
      <c r="CD538" s="249"/>
      <c r="CE538" s="249"/>
      <c r="CF538" s="249"/>
      <c r="CG538" s="249"/>
      <c r="CH538" s="249"/>
      <c r="CI538" s="249"/>
      <c r="CJ538" s="249"/>
      <c r="CK538" s="249"/>
      <c r="CL538" s="249"/>
      <c r="CM538" s="249"/>
      <c r="CN538" s="249"/>
      <c r="CO538" s="249"/>
      <c r="CP538" s="249"/>
      <c r="CQ538" s="249"/>
      <c r="CR538" s="249"/>
      <c r="CS538" s="249"/>
      <c r="CT538" s="249"/>
      <c r="CU538" s="249"/>
      <c r="CV538" s="249"/>
      <c r="CW538" s="249"/>
      <c r="CX538" s="249"/>
      <c r="CY538" s="249"/>
      <c r="CZ538" s="249"/>
    </row>
    <row r="539" s="253" customFormat="true" ht="25.15" customHeight="true" x14ac:dyDescent="0.2">
      <c r="C539" s="2925" t="s">
        <v>417</v>
      </c>
      <c r="D539" s="2911"/>
      <c r="E539" s="702">
        <v>0.42169346750803272</v>
      </c>
      <c r="F539" s="598"/>
      <c r="G539" s="598"/>
      <c r="H539" s="2925" t="s">
        <v>469</v>
      </c>
      <c r="I539" s="2911"/>
      <c r="J539" s="703">
        <v>8.4157697464024776E-4</v>
      </c>
      <c r="K539" s="598"/>
      <c r="L539" s="598"/>
      <c r="M539" s="2925" t="s">
        <v>478</v>
      </c>
      <c r="N539" s="2911"/>
      <c r="O539" s="704">
        <v>2.6186697212690069E-3</v>
      </c>
      <c r="P539" s="598"/>
      <c r="Q539" s="598"/>
      <c r="AD539" s="246"/>
      <c r="AE539" s="246"/>
      <c r="AF539" s="246"/>
      <c r="AG539" s="246"/>
      <c r="AH539" s="246"/>
      <c r="AI539" s="246"/>
      <c r="AJ539" s="246"/>
      <c r="AK539" s="246"/>
      <c r="AL539" s="246"/>
      <c r="AM539" s="246"/>
      <c r="AN539" s="246"/>
      <c r="AO539" s="246"/>
      <c r="AP539" s="246"/>
      <c r="AQ539" s="246"/>
      <c r="AR539" s="246"/>
      <c r="AS539" s="246"/>
      <c r="AT539" s="246"/>
      <c r="AU539" s="246"/>
      <c r="AV539" s="246"/>
      <c r="AW539" s="246"/>
      <c r="AX539" s="246"/>
      <c r="AY539" s="246"/>
      <c r="AZ539" s="246"/>
      <c r="BA539" s="248"/>
      <c r="BB539" s="350"/>
      <c r="BC539" s="248"/>
      <c r="BD539" s="248"/>
      <c r="BE539" s="248"/>
      <c r="BF539" s="248"/>
      <c r="BG539" s="248"/>
      <c r="BH539" s="248"/>
      <c r="BI539" s="248"/>
      <c r="BJ539" s="248"/>
      <c r="BK539" s="248"/>
      <c r="BL539" s="248"/>
      <c r="BM539" s="248"/>
      <c r="BN539" s="248"/>
      <c r="BO539" s="248"/>
      <c r="BP539" s="248"/>
      <c r="BQ539" s="248"/>
      <c r="BR539" s="248"/>
      <c r="BS539" s="248"/>
      <c r="BT539" s="248"/>
      <c r="BU539" s="248"/>
      <c r="BV539" s="248"/>
      <c r="BW539" s="248"/>
      <c r="BX539" s="248"/>
      <c r="BY539" s="248"/>
      <c r="BZ539" s="249"/>
      <c r="CA539" s="249"/>
      <c r="CB539" s="249"/>
      <c r="CC539" s="249"/>
      <c r="CD539" s="249"/>
      <c r="CE539" s="249"/>
      <c r="CF539" s="249"/>
      <c r="CG539" s="249"/>
      <c r="CH539" s="249"/>
      <c r="CI539" s="249"/>
      <c r="CJ539" s="249"/>
      <c r="CK539" s="249"/>
      <c r="CL539" s="249"/>
      <c r="CM539" s="249"/>
      <c r="CN539" s="249"/>
      <c r="CO539" s="249"/>
      <c r="CP539" s="249"/>
      <c r="CQ539" s="249"/>
      <c r="CR539" s="249"/>
      <c r="CS539" s="249"/>
      <c r="CT539" s="249"/>
      <c r="CU539" s="249"/>
      <c r="CV539" s="249"/>
      <c r="CW539" s="249"/>
      <c r="CX539" s="249"/>
      <c r="CY539" s="249"/>
      <c r="CZ539" s="249"/>
    </row>
    <row r="540" s="253" customFormat="true" ht="25.15" customHeight="true" x14ac:dyDescent="0.2">
      <c r="C540" s="2925" t="s">
        <v>481</v>
      </c>
      <c r="D540" s="2911"/>
      <c r="E540" s="702">
        <v>4.8387510456894642E-4</v>
      </c>
      <c r="F540" s="598"/>
      <c r="G540" s="598"/>
      <c r="H540" s="2925" t="s">
        <v>430</v>
      </c>
      <c r="I540" s="2911"/>
      <c r="J540" s="703">
        <v>0.13444570136520298</v>
      </c>
      <c r="K540" s="598"/>
      <c r="L540" s="598"/>
      <c r="M540" s="2925" t="s">
        <v>488</v>
      </c>
      <c r="N540" s="2911"/>
      <c r="O540" s="710">
        <v>2.7013467942686119E-5</v>
      </c>
      <c r="P540" s="598"/>
      <c r="Q540" s="598"/>
      <c r="AD540" s="246"/>
      <c r="AE540" s="246"/>
      <c r="AF540" s="246"/>
      <c r="AG540" s="246"/>
      <c r="AH540" s="246"/>
      <c r="AI540" s="246"/>
      <c r="AJ540" s="246"/>
      <c r="AK540" s="246"/>
      <c r="AL540" s="246"/>
      <c r="AM540" s="246"/>
      <c r="AN540" s="246"/>
      <c r="AO540" s="246"/>
      <c r="AP540" s="246"/>
      <c r="AQ540" s="246"/>
      <c r="AR540" s="246"/>
      <c r="AS540" s="246"/>
      <c r="AT540" s="246"/>
      <c r="AU540" s="246"/>
      <c r="AV540" s="246"/>
      <c r="AW540" s="246"/>
      <c r="AX540" s="246"/>
      <c r="AY540" s="246"/>
      <c r="AZ540" s="246"/>
      <c r="BA540" s="248"/>
      <c r="BB540" s="350"/>
      <c r="BC540" s="248"/>
      <c r="BD540" s="248"/>
      <c r="BE540" s="248"/>
      <c r="BF540" s="248"/>
      <c r="BG540" s="248"/>
      <c r="BH540" s="248"/>
      <c r="BI540" s="248"/>
      <c r="BJ540" s="248"/>
      <c r="BK540" s="248"/>
      <c r="BL540" s="248"/>
      <c r="BM540" s="248"/>
      <c r="BN540" s="248"/>
      <c r="BO540" s="248"/>
      <c r="BP540" s="248"/>
      <c r="BQ540" s="248"/>
      <c r="BR540" s="248"/>
      <c r="BS540" s="248"/>
      <c r="BT540" s="248"/>
      <c r="BU540" s="248"/>
      <c r="BV540" s="248"/>
      <c r="BW540" s="248"/>
      <c r="BX540" s="248"/>
      <c r="BY540" s="248"/>
      <c r="BZ540" s="249"/>
      <c r="CA540" s="249"/>
      <c r="CB540" s="249"/>
      <c r="CC540" s="249"/>
      <c r="CD540" s="249"/>
      <c r="CE540" s="249"/>
      <c r="CF540" s="249"/>
      <c r="CG540" s="249"/>
      <c r="CH540" s="249"/>
      <c r="CI540" s="249"/>
      <c r="CJ540" s="249"/>
      <c r="CK540" s="249"/>
      <c r="CL540" s="249"/>
      <c r="CM540" s="249"/>
      <c r="CN540" s="249"/>
      <c r="CO540" s="249"/>
      <c r="CP540" s="249"/>
      <c r="CQ540" s="249"/>
      <c r="CR540" s="249"/>
      <c r="CS540" s="249"/>
      <c r="CT540" s="249"/>
      <c r="CU540" s="249"/>
      <c r="CV540" s="249"/>
      <c r="CW540" s="249"/>
      <c r="CX540" s="249"/>
      <c r="CY540" s="249"/>
      <c r="CZ540" s="249"/>
    </row>
    <row r="541" s="253" customFormat="true" ht="25.15" customHeight="true" x14ac:dyDescent="0.2">
      <c r="C541" s="2925" t="s">
        <v>461</v>
      </c>
      <c r="D541" s="2911"/>
      <c r="E541" s="702">
        <v>1.7949661093490479E-3</v>
      </c>
      <c r="F541" s="598"/>
      <c r="G541" s="598"/>
      <c r="H541" s="2925" t="s">
        <v>478</v>
      </c>
      <c r="I541" s="2911"/>
      <c r="J541" s="703">
        <v>1.7101172640294305E-4</v>
      </c>
      <c r="K541" s="598"/>
      <c r="L541" s="598"/>
      <c r="M541" s="2925" t="s">
        <v>454</v>
      </c>
      <c r="N541" s="2911"/>
      <c r="O541" s="704">
        <v>2.2959907606856577E-2</v>
      </c>
      <c r="P541" s="598"/>
      <c r="Q541" s="598"/>
      <c r="AD541" s="246"/>
      <c r="AE541" s="246"/>
      <c r="AF541" s="246"/>
      <c r="AG541" s="246"/>
      <c r="AH541" s="246"/>
      <c r="AI541" s="246"/>
      <c r="AJ541" s="246"/>
      <c r="AK541" s="246"/>
      <c r="AL541" s="246"/>
      <c r="AM541" s="246"/>
      <c r="AN541" s="246"/>
      <c r="AO541" s="246"/>
      <c r="AP541" s="246"/>
      <c r="AQ541" s="246"/>
      <c r="AR541" s="246"/>
      <c r="AS541" s="246"/>
      <c r="AT541" s="246"/>
      <c r="AU541" s="246"/>
      <c r="AV541" s="246"/>
      <c r="AW541" s="246"/>
      <c r="AX541" s="246"/>
      <c r="AY541" s="246"/>
      <c r="AZ541" s="246"/>
      <c r="BA541" s="248"/>
      <c r="BB541" s="350"/>
      <c r="BC541" s="248"/>
      <c r="BD541" s="248"/>
      <c r="BE541" s="248"/>
      <c r="BF541" s="248"/>
      <c r="BG541" s="248"/>
      <c r="BH541" s="248"/>
      <c r="BI541" s="248"/>
      <c r="BJ541" s="248"/>
      <c r="BK541" s="248"/>
      <c r="BL541" s="248"/>
      <c r="BM541" s="248"/>
      <c r="BN541" s="248"/>
      <c r="BO541" s="248"/>
      <c r="BP541" s="248"/>
      <c r="BQ541" s="248"/>
      <c r="BR541" s="248"/>
      <c r="BS541" s="248"/>
      <c r="BT541" s="248"/>
      <c r="BU541" s="248"/>
      <c r="BV541" s="248"/>
      <c r="BW541" s="248"/>
      <c r="BX541" s="248"/>
      <c r="BY541" s="248"/>
      <c r="BZ541" s="249"/>
      <c r="CA541" s="249"/>
      <c r="CB541" s="249"/>
      <c r="CC541" s="249"/>
      <c r="CD541" s="249"/>
      <c r="CE541" s="249"/>
      <c r="CF541" s="249"/>
      <c r="CG541" s="249"/>
      <c r="CH541" s="249"/>
      <c r="CI541" s="249"/>
      <c r="CJ541" s="249"/>
      <c r="CK541" s="249"/>
      <c r="CL541" s="249"/>
      <c r="CM541" s="249"/>
      <c r="CN541" s="249"/>
      <c r="CO541" s="249"/>
      <c r="CP541" s="249"/>
      <c r="CQ541" s="249"/>
      <c r="CR541" s="249"/>
      <c r="CS541" s="249"/>
      <c r="CT541" s="249"/>
      <c r="CU541" s="249"/>
      <c r="CV541" s="249"/>
      <c r="CW541" s="249"/>
      <c r="CX541" s="249"/>
      <c r="CY541" s="249"/>
      <c r="CZ541" s="249"/>
    </row>
    <row r="542" s="253" customFormat="true" ht="25.15" customHeight="true" x14ac:dyDescent="0.2">
      <c r="C542" s="2925" t="s">
        <v>474</v>
      </c>
      <c r="D542" s="2911"/>
      <c r="E542" s="702">
        <v>1.3644016497525722E-3</v>
      </c>
      <c r="F542" s="598"/>
      <c r="G542" s="598"/>
      <c r="H542" s="2925" t="s">
        <v>488</v>
      </c>
      <c r="I542" s="2911"/>
      <c r="J542" s="709">
        <v>2.6432241146357972E-5</v>
      </c>
      <c r="K542" s="598"/>
      <c r="L542" s="598"/>
      <c r="M542" s="2925" t="s">
        <v>416</v>
      </c>
      <c r="N542" s="2911"/>
      <c r="O542" s="704">
        <v>0.2440875854309553</v>
      </c>
      <c r="P542" s="598"/>
      <c r="Q542" s="598"/>
      <c r="AD542" s="246"/>
      <c r="AE542" s="246"/>
      <c r="AF542" s="246"/>
      <c r="AG542" s="246"/>
      <c r="AH542" s="246"/>
      <c r="AI542" s="246"/>
      <c r="AJ542" s="246"/>
      <c r="AK542" s="246"/>
      <c r="AL542" s="246"/>
      <c r="AM542" s="246"/>
      <c r="AN542" s="246"/>
      <c r="AO542" s="246"/>
      <c r="AP542" s="246"/>
      <c r="AQ542" s="246"/>
      <c r="AR542" s="246"/>
      <c r="AS542" s="246"/>
      <c r="AT542" s="246"/>
      <c r="AU542" s="246"/>
      <c r="AV542" s="246"/>
      <c r="AW542" s="246"/>
      <c r="AX542" s="246"/>
      <c r="AY542" s="246"/>
      <c r="AZ542" s="246"/>
      <c r="BA542" s="248"/>
      <c r="BB542" s="350"/>
      <c r="BC542" s="248"/>
      <c r="BD542" s="248"/>
      <c r="BE542" s="248"/>
      <c r="BF542" s="248"/>
      <c r="BG542" s="248"/>
      <c r="BH542" s="248"/>
      <c r="BI542" s="248"/>
      <c r="BJ542" s="248"/>
      <c r="BK542" s="248"/>
      <c r="BL542" s="248"/>
      <c r="BM542" s="248"/>
      <c r="BN542" s="248"/>
      <c r="BO542" s="248"/>
      <c r="BP542" s="248"/>
      <c r="BQ542" s="248"/>
      <c r="BR542" s="248"/>
      <c r="BS542" s="248"/>
      <c r="BT542" s="248"/>
      <c r="BU542" s="248"/>
      <c r="BV542" s="248"/>
      <c r="BW542" s="248"/>
      <c r="BX542" s="248"/>
      <c r="BY542" s="248"/>
      <c r="BZ542" s="249"/>
      <c r="CA542" s="249"/>
      <c r="CB542" s="249"/>
      <c r="CC542" s="249"/>
      <c r="CD542" s="249"/>
      <c r="CE542" s="249"/>
      <c r="CF542" s="249"/>
      <c r="CG542" s="249"/>
      <c r="CH542" s="249"/>
      <c r="CI542" s="249"/>
      <c r="CJ542" s="249"/>
      <c r="CK542" s="249"/>
      <c r="CL542" s="249"/>
      <c r="CM542" s="249"/>
      <c r="CN542" s="249"/>
      <c r="CO542" s="249"/>
      <c r="CP542" s="249"/>
      <c r="CQ542" s="249"/>
      <c r="CR542" s="249"/>
      <c r="CS542" s="249"/>
      <c r="CT542" s="249"/>
      <c r="CU542" s="249"/>
      <c r="CV542" s="249"/>
      <c r="CW542" s="249"/>
      <c r="CX542" s="249"/>
      <c r="CY542" s="249"/>
      <c r="CZ542" s="249"/>
    </row>
    <row r="543" s="253" customFormat="true" ht="25.15" customHeight="true" x14ac:dyDescent="0.2">
      <c r="C543" s="2925" t="s">
        <v>465</v>
      </c>
      <c r="D543" s="2911"/>
      <c r="E543" s="708">
        <v>7.2215935034757384E-5</v>
      </c>
      <c r="F543" s="598"/>
      <c r="G543" s="598"/>
      <c r="H543" s="2925" t="s">
        <v>454</v>
      </c>
      <c r="I543" s="2911"/>
      <c r="J543" s="703">
        <v>9.8228157922471485E-3</v>
      </c>
      <c r="K543" s="598"/>
      <c r="L543" s="598"/>
      <c r="M543" s="2925" t="s">
        <v>436</v>
      </c>
      <c r="N543" s="2911"/>
      <c r="O543" s="704">
        <v>1.3725160847162157E-2</v>
      </c>
      <c r="P543" s="598"/>
      <c r="Q543" s="598"/>
      <c r="AD543" s="246"/>
      <c r="AE543" s="246"/>
      <c r="AF543" s="246"/>
      <c r="AG543" s="246"/>
      <c r="AH543" s="246"/>
      <c r="AI543" s="246"/>
      <c r="AJ543" s="246"/>
      <c r="AK543" s="246"/>
      <c r="AL543" s="246"/>
      <c r="AM543" s="246"/>
      <c r="AN543" s="246"/>
      <c r="AO543" s="246"/>
      <c r="AP543" s="246"/>
      <c r="AQ543" s="246"/>
      <c r="AR543" s="246"/>
      <c r="AS543" s="246"/>
      <c r="AT543" s="246"/>
      <c r="AU543" s="246"/>
      <c r="AV543" s="246"/>
      <c r="AW543" s="246"/>
      <c r="AX543" s="246"/>
      <c r="AY543" s="246"/>
      <c r="AZ543" s="246"/>
      <c r="BA543" s="248"/>
      <c r="BB543" s="350"/>
      <c r="BC543" s="248"/>
      <c r="BD543" s="248"/>
      <c r="BE543" s="248"/>
      <c r="BF543" s="248"/>
      <c r="BG543" s="248"/>
      <c r="BH543" s="248"/>
      <c r="BI543" s="248"/>
      <c r="BJ543" s="248"/>
      <c r="BK543" s="248"/>
      <c r="BL543" s="248"/>
      <c r="BM543" s="248"/>
      <c r="BN543" s="248"/>
      <c r="BO543" s="248"/>
      <c r="BP543" s="248"/>
      <c r="BQ543" s="248"/>
      <c r="BR543" s="248"/>
      <c r="BS543" s="248"/>
      <c r="BT543" s="248"/>
      <c r="BU543" s="248"/>
      <c r="BV543" s="248"/>
      <c r="BW543" s="248"/>
      <c r="BX543" s="248"/>
      <c r="BY543" s="248"/>
      <c r="BZ543" s="249"/>
      <c r="CA543" s="249"/>
      <c r="CB543" s="249"/>
      <c r="CC543" s="249"/>
      <c r="CD543" s="249"/>
      <c r="CE543" s="249"/>
      <c r="CF543" s="249"/>
      <c r="CG543" s="249"/>
      <c r="CH543" s="249"/>
      <c r="CI543" s="249"/>
      <c r="CJ543" s="249"/>
      <c r="CK543" s="249"/>
      <c r="CL543" s="249"/>
      <c r="CM543" s="249"/>
      <c r="CN543" s="249"/>
      <c r="CO543" s="249"/>
      <c r="CP543" s="249"/>
      <c r="CQ543" s="249"/>
      <c r="CR543" s="249"/>
      <c r="CS543" s="249"/>
      <c r="CT543" s="249"/>
      <c r="CU543" s="249"/>
      <c r="CV543" s="249"/>
      <c r="CW543" s="249"/>
      <c r="CX543" s="249"/>
      <c r="CY543" s="249"/>
      <c r="CZ543" s="249"/>
    </row>
    <row r="544" s="253" customFormat="true" ht="25.15" customHeight="true" x14ac:dyDescent="0.2">
      <c r="C544" s="2925" t="s">
        <v>463</v>
      </c>
      <c r="D544" s="2911"/>
      <c r="E544" s="702">
        <v>1.7648212042227296E-3</v>
      </c>
      <c r="F544" s="598"/>
      <c r="G544" s="598"/>
      <c r="H544" s="2925" t="s">
        <v>416</v>
      </c>
      <c r="I544" s="2911"/>
      <c r="J544" s="703">
        <v>0.28211556909158492</v>
      </c>
      <c r="K544" s="598"/>
      <c r="L544" s="598"/>
      <c r="M544" s="2925" t="s">
        <v>449</v>
      </c>
      <c r="N544" s="2911"/>
      <c r="O544" s="704">
        <v>2.4281811830007695E-2</v>
      </c>
      <c r="P544" s="598"/>
      <c r="Q544" s="598"/>
      <c r="AD544" s="246"/>
      <c r="AE544" s="246"/>
      <c r="AF544" s="246"/>
      <c r="AG544" s="246"/>
      <c r="AH544" s="246"/>
      <c r="AI544" s="246"/>
      <c r="AJ544" s="246"/>
      <c r="AK544" s="246"/>
      <c r="AL544" s="246"/>
      <c r="AM544" s="246"/>
      <c r="AN544" s="246"/>
      <c r="AO544" s="246"/>
      <c r="AP544" s="246"/>
      <c r="AQ544" s="246"/>
      <c r="AR544" s="246"/>
      <c r="AS544" s="246"/>
      <c r="AT544" s="246"/>
      <c r="AU544" s="246"/>
      <c r="AV544" s="246"/>
      <c r="AW544" s="246"/>
      <c r="AX544" s="246"/>
      <c r="AY544" s="246"/>
      <c r="AZ544" s="246"/>
      <c r="BA544" s="248"/>
      <c r="BB544" s="350"/>
      <c r="BC544" s="248"/>
      <c r="BD544" s="248"/>
      <c r="BE544" s="248"/>
      <c r="BF544" s="248"/>
      <c r="BG544" s="248"/>
      <c r="BH544" s="248"/>
      <c r="BI544" s="248"/>
      <c r="BJ544" s="248"/>
      <c r="BK544" s="248"/>
      <c r="BL544" s="248"/>
      <c r="BM544" s="248"/>
      <c r="BN544" s="248"/>
      <c r="BO544" s="248"/>
      <c r="BP544" s="248"/>
      <c r="BQ544" s="248"/>
      <c r="BR544" s="248"/>
      <c r="BS544" s="248"/>
      <c r="BT544" s="248"/>
      <c r="BU544" s="248"/>
      <c r="BV544" s="248"/>
      <c r="BW544" s="248"/>
      <c r="BX544" s="248"/>
      <c r="BY544" s="248"/>
      <c r="BZ544" s="249"/>
      <c r="CA544" s="249"/>
      <c r="CB544" s="249"/>
      <c r="CC544" s="249"/>
      <c r="CD544" s="249"/>
      <c r="CE544" s="249"/>
      <c r="CF544" s="249"/>
      <c r="CG544" s="249"/>
      <c r="CH544" s="249"/>
      <c r="CI544" s="249"/>
      <c r="CJ544" s="249"/>
      <c r="CK544" s="249"/>
      <c r="CL544" s="249"/>
      <c r="CM544" s="249"/>
      <c r="CN544" s="249"/>
      <c r="CO544" s="249"/>
      <c r="CP544" s="249"/>
      <c r="CQ544" s="249"/>
      <c r="CR544" s="249"/>
      <c r="CS544" s="249"/>
      <c r="CT544" s="249"/>
      <c r="CU544" s="249"/>
      <c r="CV544" s="249"/>
      <c r="CW544" s="249"/>
      <c r="CX544" s="249"/>
      <c r="CY544" s="249"/>
      <c r="CZ544" s="249"/>
    </row>
    <row r="545" s="253" customFormat="true" ht="25.15" customHeight="true" x14ac:dyDescent="0.2">
      <c r="C545" s="2925" t="s">
        <v>428</v>
      </c>
      <c r="D545" s="2911"/>
      <c r="E545" s="702">
        <v>0.25859103740184325</v>
      </c>
      <c r="F545" s="598"/>
      <c r="G545" s="598"/>
      <c r="H545" s="2925" t="s">
        <v>436</v>
      </c>
      <c r="I545" s="2911"/>
      <c r="J545" s="703">
        <v>5.5060016557528277E-2</v>
      </c>
      <c r="K545" s="598"/>
      <c r="L545" s="598"/>
      <c r="M545" s="2925" t="s">
        <v>445</v>
      </c>
      <c r="N545" s="2911"/>
      <c r="O545" s="704">
        <v>1.5527429497804979E-3</v>
      </c>
      <c r="P545" s="598"/>
      <c r="Q545" s="598"/>
      <c r="AD545" s="246"/>
      <c r="AE545" s="246"/>
      <c r="AF545" s="246"/>
      <c r="AG545" s="246"/>
      <c r="AH545" s="246"/>
      <c r="AI545" s="246"/>
      <c r="AJ545" s="246"/>
      <c r="AK545" s="246"/>
      <c r="AL545" s="246"/>
      <c r="AM545" s="246"/>
      <c r="AN545" s="246"/>
      <c r="AO545" s="246"/>
      <c r="AP545" s="246"/>
      <c r="AQ545" s="246"/>
      <c r="AR545" s="246"/>
      <c r="AS545" s="246"/>
      <c r="AT545" s="246"/>
      <c r="AU545" s="246"/>
      <c r="AV545" s="246"/>
      <c r="AW545" s="246"/>
      <c r="AX545" s="246"/>
      <c r="AY545" s="246"/>
      <c r="AZ545" s="246"/>
      <c r="BA545" s="248"/>
      <c r="BB545" s="350"/>
      <c r="BC545" s="248"/>
      <c r="BD545" s="248"/>
      <c r="BE545" s="248"/>
      <c r="BF545" s="248"/>
      <c r="BG545" s="248"/>
      <c r="BH545" s="248"/>
      <c r="BI545" s="248"/>
      <c r="BJ545" s="248"/>
      <c r="BK545" s="248"/>
      <c r="BL545" s="248"/>
      <c r="BM545" s="248"/>
      <c r="BN545" s="248"/>
      <c r="BO545" s="248"/>
      <c r="BP545" s="248"/>
      <c r="BQ545" s="248"/>
      <c r="BR545" s="248"/>
      <c r="BS545" s="248"/>
      <c r="BT545" s="248"/>
      <c r="BU545" s="248"/>
      <c r="BV545" s="248"/>
      <c r="BW545" s="248"/>
      <c r="BX545" s="248"/>
      <c r="BY545" s="248"/>
      <c r="BZ545" s="249"/>
      <c r="CA545" s="249"/>
      <c r="CB545" s="249"/>
      <c r="CC545" s="249"/>
      <c r="CD545" s="249"/>
      <c r="CE545" s="249"/>
      <c r="CF545" s="249"/>
      <c r="CG545" s="249"/>
      <c r="CH545" s="249"/>
      <c r="CI545" s="249"/>
      <c r="CJ545" s="249"/>
      <c r="CK545" s="249"/>
      <c r="CL545" s="249"/>
      <c r="CM545" s="249"/>
      <c r="CN545" s="249"/>
      <c r="CO545" s="249"/>
      <c r="CP545" s="249"/>
      <c r="CQ545" s="249"/>
      <c r="CR545" s="249"/>
      <c r="CS545" s="249"/>
      <c r="CT545" s="249"/>
      <c r="CU545" s="249"/>
      <c r="CV545" s="249"/>
      <c r="CW545" s="249"/>
      <c r="CX545" s="249"/>
      <c r="CY545" s="249"/>
      <c r="CZ545" s="249"/>
    </row>
    <row r="546" s="253" customFormat="true" ht="25.15" customHeight="true" x14ac:dyDescent="0.2">
      <c r="C546" s="2925" t="s">
        <v>424</v>
      </c>
      <c r="D546" s="2911"/>
      <c r="E546" s="702">
        <v>0.30738745200520529</v>
      </c>
      <c r="F546" s="598"/>
      <c r="G546" s="598"/>
      <c r="H546" s="2925" t="s">
        <v>449</v>
      </c>
      <c r="I546" s="2911"/>
      <c r="J546" s="703">
        <v>4.6066039550420913E-3</v>
      </c>
      <c r="K546" s="598"/>
      <c r="L546" s="598"/>
      <c r="M546" s="2925" t="s">
        <v>448</v>
      </c>
      <c r="N546" s="2911"/>
      <c r="O546" s="704">
        <v>2.7114207438870459E-2</v>
      </c>
      <c r="P546" s="598"/>
      <c r="Q546" s="598"/>
      <c r="AD546" s="246"/>
      <c r="AE546" s="246"/>
      <c r="AF546" s="246"/>
      <c r="AG546" s="246"/>
      <c r="AH546" s="246"/>
      <c r="AI546" s="246"/>
      <c r="AJ546" s="246"/>
      <c r="AK546" s="246"/>
      <c r="AL546" s="246"/>
      <c r="AM546" s="246"/>
      <c r="AN546" s="246"/>
      <c r="AO546" s="246"/>
      <c r="AP546" s="246"/>
      <c r="AQ546" s="246"/>
      <c r="AR546" s="246"/>
      <c r="AS546" s="246"/>
      <c r="AT546" s="246"/>
      <c r="AU546" s="246"/>
      <c r="AV546" s="246"/>
      <c r="AW546" s="246"/>
      <c r="AX546" s="246"/>
      <c r="AY546" s="246"/>
      <c r="AZ546" s="246"/>
      <c r="BA546" s="248"/>
      <c r="BB546" s="350"/>
      <c r="BC546" s="248"/>
      <c r="BD546" s="248"/>
      <c r="BE546" s="248"/>
      <c r="BF546" s="248"/>
      <c r="BG546" s="248"/>
      <c r="BH546" s="248"/>
      <c r="BI546" s="248"/>
      <c r="BJ546" s="248"/>
      <c r="BK546" s="248"/>
      <c r="BL546" s="248"/>
      <c r="BM546" s="248"/>
      <c r="BN546" s="248"/>
      <c r="BO546" s="248"/>
      <c r="BP546" s="248"/>
      <c r="BQ546" s="248"/>
      <c r="BR546" s="248"/>
      <c r="BS546" s="248"/>
      <c r="BT546" s="248"/>
      <c r="BU546" s="248"/>
      <c r="BV546" s="248"/>
      <c r="BW546" s="248"/>
      <c r="BX546" s="248"/>
      <c r="BY546" s="248"/>
      <c r="BZ546" s="249"/>
      <c r="CA546" s="249"/>
      <c r="CB546" s="249"/>
      <c r="CC546" s="249"/>
      <c r="CD546" s="249"/>
      <c r="CE546" s="249"/>
      <c r="CF546" s="249"/>
      <c r="CG546" s="249"/>
      <c r="CH546" s="249"/>
      <c r="CI546" s="249"/>
      <c r="CJ546" s="249"/>
      <c r="CK546" s="249"/>
      <c r="CL546" s="249"/>
      <c r="CM546" s="249"/>
      <c r="CN546" s="249"/>
      <c r="CO546" s="249"/>
      <c r="CP546" s="249"/>
      <c r="CQ546" s="249"/>
      <c r="CR546" s="249"/>
      <c r="CS546" s="249"/>
      <c r="CT546" s="249"/>
      <c r="CU546" s="249"/>
      <c r="CV546" s="249"/>
      <c r="CW546" s="249"/>
      <c r="CX546" s="249"/>
      <c r="CY546" s="249"/>
      <c r="CZ546" s="249"/>
    </row>
    <row r="547" s="253" customFormat="true" ht="25.15" customHeight="true" x14ac:dyDescent="0.2">
      <c r="C547" s="2925" t="s">
        <v>452</v>
      </c>
      <c r="D547" s="2911"/>
      <c r="E547" s="711">
        <v>3.8972904258958807E-5</v>
      </c>
      <c r="F547" s="598"/>
      <c r="G547" s="598"/>
      <c r="H547" s="2925" t="s">
        <v>445</v>
      </c>
      <c r="I547" s="2911"/>
      <c r="J547" s="703">
        <v>1.8940480824811073E-2</v>
      </c>
      <c r="K547" s="598"/>
      <c r="L547" s="598"/>
      <c r="M547" s="2925" t="s">
        <v>482</v>
      </c>
      <c r="N547" s="2911"/>
      <c r="O547" s="704">
        <v>1.8333741073096616E-4</v>
      </c>
      <c r="P547" s="598"/>
      <c r="Q547" s="598"/>
      <c r="AD547" s="246"/>
      <c r="AE547" s="246"/>
      <c r="AF547" s="246"/>
      <c r="AG547" s="246"/>
      <c r="AH547" s="246"/>
      <c r="AI547" s="246"/>
      <c r="AJ547" s="246"/>
      <c r="AK547" s="246"/>
      <c r="AL547" s="246"/>
      <c r="AM547" s="246"/>
      <c r="AN547" s="246"/>
      <c r="AO547" s="246"/>
      <c r="AP547" s="246"/>
      <c r="AQ547" s="246"/>
      <c r="AR547" s="246"/>
      <c r="AS547" s="246"/>
      <c r="AT547" s="246"/>
      <c r="AU547" s="246"/>
      <c r="AV547" s="246"/>
      <c r="AW547" s="246"/>
      <c r="AX547" s="246"/>
      <c r="AY547" s="246"/>
      <c r="AZ547" s="246"/>
      <c r="BA547" s="248"/>
      <c r="BB547" s="350"/>
      <c r="BC547" s="248"/>
      <c r="BD547" s="248"/>
      <c r="BE547" s="248"/>
      <c r="BF547" s="248"/>
      <c r="BG547" s="248"/>
      <c r="BH547" s="248"/>
      <c r="BI547" s="248"/>
      <c r="BJ547" s="248"/>
      <c r="BK547" s="248"/>
      <c r="BL547" s="248"/>
      <c r="BM547" s="248"/>
      <c r="BN547" s="248"/>
      <c r="BO547" s="248"/>
      <c r="BP547" s="248"/>
      <c r="BQ547" s="248"/>
      <c r="BR547" s="248"/>
      <c r="BS547" s="248"/>
      <c r="BT547" s="248"/>
      <c r="BU547" s="248"/>
      <c r="BV547" s="248"/>
      <c r="BW547" s="248"/>
      <c r="BX547" s="248"/>
      <c r="BY547" s="248"/>
      <c r="BZ547" s="249"/>
      <c r="CA547" s="249"/>
      <c r="CB547" s="249"/>
      <c r="CC547" s="249"/>
      <c r="CD547" s="249"/>
      <c r="CE547" s="249"/>
      <c r="CF547" s="249"/>
      <c r="CG547" s="249"/>
      <c r="CH547" s="249"/>
      <c r="CI547" s="249"/>
      <c r="CJ547" s="249"/>
      <c r="CK547" s="249"/>
      <c r="CL547" s="249"/>
      <c r="CM547" s="249"/>
      <c r="CN547" s="249"/>
      <c r="CO547" s="249"/>
      <c r="CP547" s="249"/>
      <c r="CQ547" s="249"/>
      <c r="CR547" s="249"/>
      <c r="CS547" s="249"/>
      <c r="CT547" s="249"/>
      <c r="CU547" s="249"/>
      <c r="CV547" s="249"/>
      <c r="CW547" s="249"/>
      <c r="CX547" s="249"/>
      <c r="CY547" s="249"/>
      <c r="CZ547" s="249"/>
    </row>
    <row r="548" s="253" customFormat="true" ht="25.15" customHeight="true" x14ac:dyDescent="0.2">
      <c r="C548" s="2910"/>
      <c r="D548" s="2911"/>
      <c r="E548" s="599"/>
      <c r="F548" s="598"/>
      <c r="G548" s="598"/>
      <c r="H548" s="2925" t="s">
        <v>448</v>
      </c>
      <c r="I548" s="2911"/>
      <c r="J548" s="703">
        <v>1.35857072109413E-2</v>
      </c>
      <c r="K548" s="598"/>
      <c r="L548" s="598"/>
      <c r="M548" s="2925" t="s">
        <v>459</v>
      </c>
      <c r="N548" s="2911"/>
      <c r="O548" s="704">
        <v>1.5381122219788837E-3</v>
      </c>
      <c r="P548" s="598"/>
      <c r="Q548" s="598"/>
      <c r="AD548" s="246"/>
      <c r="AE548" s="246"/>
      <c r="AF548" s="246"/>
      <c r="AG548" s="246"/>
      <c r="AH548" s="246"/>
      <c r="AI548" s="246"/>
      <c r="AJ548" s="246"/>
      <c r="AK548" s="246"/>
      <c r="AL548" s="246"/>
      <c r="AM548" s="246"/>
      <c r="AN548" s="246"/>
      <c r="AO548" s="246"/>
      <c r="AP548" s="246"/>
      <c r="AQ548" s="246"/>
      <c r="AR548" s="246"/>
      <c r="AS548" s="246"/>
      <c r="AT548" s="246"/>
      <c r="AU548" s="246"/>
      <c r="AV548" s="246"/>
      <c r="AW548" s="246"/>
      <c r="AX548" s="246"/>
      <c r="AY548" s="246"/>
      <c r="AZ548" s="246"/>
      <c r="BA548" s="248"/>
      <c r="BB548" s="350"/>
      <c r="BC548" s="248"/>
      <c r="BD548" s="248"/>
      <c r="BE548" s="248"/>
      <c r="BF548" s="248"/>
      <c r="BG548" s="248"/>
      <c r="BH548" s="248"/>
      <c r="BI548" s="248"/>
      <c r="BJ548" s="248"/>
      <c r="BK548" s="248"/>
      <c r="BL548" s="248"/>
      <c r="BM548" s="248"/>
      <c r="BN548" s="248"/>
      <c r="BO548" s="248"/>
      <c r="BP548" s="248"/>
      <c r="BQ548" s="248"/>
      <c r="BR548" s="248"/>
      <c r="BS548" s="248"/>
      <c r="BT548" s="248"/>
      <c r="BU548" s="248"/>
      <c r="BV548" s="248"/>
      <c r="BW548" s="248"/>
      <c r="BX548" s="248"/>
      <c r="BY548" s="248"/>
      <c r="BZ548" s="249"/>
      <c r="CA548" s="249"/>
      <c r="CB548" s="249"/>
      <c r="CC548" s="249"/>
      <c r="CD548" s="249"/>
      <c r="CE548" s="249"/>
      <c r="CF548" s="249"/>
      <c r="CG548" s="249"/>
      <c r="CH548" s="249"/>
      <c r="CI548" s="249"/>
      <c r="CJ548" s="249"/>
      <c r="CK548" s="249"/>
      <c r="CL548" s="249"/>
      <c r="CM548" s="249"/>
      <c r="CN548" s="249"/>
      <c r="CO548" s="249"/>
      <c r="CP548" s="249"/>
      <c r="CQ548" s="249"/>
      <c r="CR548" s="249"/>
      <c r="CS548" s="249"/>
      <c r="CT548" s="249"/>
      <c r="CU548" s="249"/>
      <c r="CV548" s="249"/>
      <c r="CW548" s="249"/>
      <c r="CX548" s="249"/>
      <c r="CY548" s="249"/>
      <c r="CZ548" s="249"/>
    </row>
    <row r="549" s="253" customFormat="true" ht="25.15" customHeight="true" x14ac:dyDescent="0.2">
      <c r="C549" s="2910"/>
      <c r="D549" s="2911"/>
      <c r="E549" s="598"/>
      <c r="F549" s="598"/>
      <c r="G549" s="598"/>
      <c r="H549" s="2925" t="s">
        <v>482</v>
      </c>
      <c r="I549" s="2911"/>
      <c r="J549" s="703">
        <v>1.3476729706276766E-3</v>
      </c>
      <c r="K549" s="598"/>
      <c r="L549" s="598"/>
      <c r="M549" s="2925" t="s">
        <v>419</v>
      </c>
      <c r="N549" s="2911"/>
      <c r="O549" s="704">
        <v>0.28630703875156743</v>
      </c>
      <c r="P549" s="598"/>
      <c r="Q549" s="598"/>
      <c r="AD549" s="246"/>
      <c r="AE549" s="246"/>
      <c r="AF549" s="246"/>
      <c r="AG549" s="246"/>
      <c r="AH549" s="246"/>
      <c r="AI549" s="246"/>
      <c r="AJ549" s="246"/>
      <c r="AK549" s="246"/>
      <c r="AL549" s="246"/>
      <c r="AM549" s="246"/>
      <c r="AN549" s="246"/>
      <c r="AO549" s="246"/>
      <c r="AP549" s="246"/>
      <c r="AQ549" s="246"/>
      <c r="AR549" s="246"/>
      <c r="AS549" s="246"/>
      <c r="AT549" s="246"/>
      <c r="AU549" s="246"/>
      <c r="AV549" s="246"/>
      <c r="AW549" s="246"/>
      <c r="AX549" s="246"/>
      <c r="AY549" s="246"/>
      <c r="AZ549" s="246"/>
      <c r="BA549" s="248"/>
      <c r="BB549" s="350"/>
      <c r="BC549" s="248"/>
      <c r="BD549" s="248"/>
      <c r="BE549" s="248"/>
      <c r="BF549" s="248"/>
      <c r="BG549" s="248"/>
      <c r="BH549" s="248"/>
      <c r="BI549" s="248"/>
      <c r="BJ549" s="248"/>
      <c r="BK549" s="248"/>
      <c r="BL549" s="248"/>
      <c r="BM549" s="248"/>
      <c r="BN549" s="248"/>
      <c r="BO549" s="248"/>
      <c r="BP549" s="248"/>
      <c r="BQ549" s="248"/>
      <c r="BR549" s="248"/>
      <c r="BS549" s="248"/>
      <c r="BT549" s="248"/>
      <c r="BU549" s="248"/>
      <c r="BV549" s="248"/>
      <c r="BW549" s="248"/>
      <c r="BX549" s="248"/>
      <c r="BY549" s="248"/>
      <c r="BZ549" s="249"/>
      <c r="CA549" s="249"/>
      <c r="CB549" s="249"/>
      <c r="CC549" s="249"/>
      <c r="CD549" s="249"/>
      <c r="CE549" s="249"/>
      <c r="CF549" s="249"/>
      <c r="CG549" s="249"/>
      <c r="CH549" s="249"/>
      <c r="CI549" s="249"/>
      <c r="CJ549" s="249"/>
      <c r="CK549" s="249"/>
      <c r="CL549" s="249"/>
      <c r="CM549" s="249"/>
      <c r="CN549" s="249"/>
      <c r="CO549" s="249"/>
      <c r="CP549" s="249"/>
      <c r="CQ549" s="249"/>
      <c r="CR549" s="249"/>
      <c r="CS549" s="249"/>
      <c r="CT549" s="249"/>
      <c r="CU549" s="249"/>
      <c r="CV549" s="249"/>
      <c r="CW549" s="249"/>
      <c r="CX549" s="249"/>
      <c r="CY549" s="249"/>
      <c r="CZ549" s="249"/>
    </row>
    <row r="550" s="253" customFormat="true" ht="25.15" customHeight="true" x14ac:dyDescent="0.2">
      <c r="C550" s="2926" t="s">
        <v>231</v>
      </c>
      <c r="D550" s="2911"/>
      <c r="E550" s="2911"/>
      <c r="F550" s="2911"/>
      <c r="G550" s="2911"/>
      <c r="H550" s="2925" t="s">
        <v>459</v>
      </c>
      <c r="I550" s="2911"/>
      <c r="J550" s="703">
        <v>1.8812418986874637E-3</v>
      </c>
      <c r="K550" s="598"/>
      <c r="L550" s="598"/>
      <c r="M550" s="2925" t="s">
        <v>441</v>
      </c>
      <c r="N550" s="2911"/>
      <c r="O550" s="704">
        <v>1.2977071511976806E-2</v>
      </c>
      <c r="P550" s="598"/>
      <c r="Q550" s="598"/>
      <c r="AD550" s="246"/>
      <c r="AE550" s="246"/>
      <c r="AF550" s="246"/>
      <c r="AG550" s="246"/>
      <c r="AH550" s="246"/>
      <c r="AI550" s="246"/>
      <c r="AJ550" s="246"/>
      <c r="AK550" s="246"/>
      <c r="AL550" s="246"/>
      <c r="AM550" s="246"/>
      <c r="AN550" s="246"/>
      <c r="AO550" s="246"/>
      <c r="AP550" s="246"/>
      <c r="AQ550" s="246"/>
      <c r="AR550" s="246"/>
      <c r="AS550" s="246"/>
      <c r="AT550" s="246"/>
      <c r="AU550" s="246"/>
      <c r="AV550" s="246"/>
      <c r="AW550" s="246"/>
      <c r="AX550" s="246"/>
      <c r="AY550" s="246"/>
      <c r="AZ550" s="246"/>
      <c r="BA550" s="248"/>
      <c r="BB550" s="350"/>
      <c r="BC550" s="248"/>
      <c r="BD550" s="248"/>
      <c r="BE550" s="248"/>
      <c r="BF550" s="248"/>
      <c r="BG550" s="248"/>
      <c r="BH550" s="248"/>
      <c r="BI550" s="248"/>
      <c r="BJ550" s="248"/>
      <c r="BK550" s="248"/>
      <c r="BL550" s="248"/>
      <c r="BM550" s="248"/>
      <c r="BN550" s="248"/>
      <c r="BO550" s="248"/>
      <c r="BP550" s="248"/>
      <c r="BQ550" s="248"/>
      <c r="BR550" s="248"/>
      <c r="BS550" s="248"/>
      <c r="BT550" s="248"/>
      <c r="BU550" s="248"/>
      <c r="BV550" s="248"/>
      <c r="BW550" s="248"/>
      <c r="BX550" s="248"/>
      <c r="BY550" s="248"/>
      <c r="BZ550" s="249"/>
      <c r="CA550" s="249"/>
      <c r="CB550" s="249"/>
      <c r="CC550" s="249"/>
      <c r="CD550" s="249"/>
      <c r="CE550" s="249"/>
      <c r="CF550" s="249"/>
      <c r="CG550" s="249"/>
      <c r="CH550" s="249"/>
      <c r="CI550" s="249"/>
      <c r="CJ550" s="249"/>
      <c r="CK550" s="249"/>
      <c r="CL550" s="249"/>
      <c r="CM550" s="249"/>
      <c r="CN550" s="249"/>
      <c r="CO550" s="249"/>
      <c r="CP550" s="249"/>
      <c r="CQ550" s="249"/>
      <c r="CR550" s="249"/>
      <c r="CS550" s="249"/>
      <c r="CT550" s="249"/>
      <c r="CU550" s="249"/>
      <c r="CV550" s="249"/>
      <c r="CW550" s="249"/>
      <c r="CX550" s="249"/>
      <c r="CY550" s="249"/>
      <c r="CZ550" s="249"/>
    </row>
    <row r="551" s="253" customFormat="true" ht="25.15" customHeight="true" x14ac:dyDescent="0.2">
      <c r="C551" s="2920" t="s">
        <v>213</v>
      </c>
      <c r="D551" s="2911"/>
      <c r="E551" s="2920" t="s">
        <v>232</v>
      </c>
      <c r="F551" s="2921"/>
      <c r="G551" s="2922"/>
      <c r="H551" s="2925" t="s">
        <v>419</v>
      </c>
      <c r="I551" s="2911"/>
      <c r="J551" s="703">
        <v>0.13249839251077281</v>
      </c>
      <c r="K551" s="598"/>
      <c r="L551" s="598"/>
      <c r="M551" s="2925" t="s">
        <v>468</v>
      </c>
      <c r="N551" s="2911"/>
      <c r="O551" s="704">
        <v>7.1771090094584732E-4</v>
      </c>
      <c r="P551" s="598"/>
      <c r="Q551" s="598"/>
      <c r="AD551" s="246"/>
      <c r="AE551" s="246"/>
      <c r="AF551" s="246"/>
      <c r="AG551" s="246"/>
      <c r="AH551" s="246"/>
      <c r="AI551" s="246"/>
      <c r="AJ551" s="246"/>
      <c r="AK551" s="246"/>
      <c r="AL551" s="246"/>
      <c r="AM551" s="246"/>
      <c r="AN551" s="246"/>
      <c r="AO551" s="246"/>
      <c r="AP551" s="246"/>
      <c r="AQ551" s="246"/>
      <c r="AR551" s="246"/>
      <c r="AS551" s="246"/>
      <c r="AT551" s="246"/>
      <c r="AU551" s="246"/>
      <c r="AV551" s="246"/>
      <c r="AW551" s="246"/>
      <c r="AX551" s="246"/>
      <c r="AY551" s="246"/>
      <c r="AZ551" s="246"/>
      <c r="BA551" s="248"/>
      <c r="BB551" s="350"/>
      <c r="BC551" s="248"/>
      <c r="BD551" s="248"/>
      <c r="BE551" s="248"/>
      <c r="BF551" s="248"/>
      <c r="BG551" s="248"/>
      <c r="BH551" s="248"/>
      <c r="BI551" s="248"/>
      <c r="BJ551" s="248"/>
      <c r="BK551" s="248"/>
      <c r="BL551" s="248"/>
      <c r="BM551" s="248"/>
      <c r="BN551" s="248"/>
      <c r="BO551" s="248"/>
      <c r="BP551" s="248"/>
      <c r="BQ551" s="248"/>
      <c r="BR551" s="248"/>
      <c r="BS551" s="248"/>
      <c r="BT551" s="248"/>
      <c r="BU551" s="248"/>
      <c r="BV551" s="248"/>
      <c r="BW551" s="248"/>
      <c r="BX551" s="248"/>
      <c r="BY551" s="248"/>
      <c r="BZ551" s="249"/>
      <c r="CA551" s="249"/>
      <c r="CB551" s="249"/>
      <c r="CC551" s="249"/>
      <c r="CD551" s="249"/>
      <c r="CE551" s="249"/>
      <c r="CF551" s="249"/>
      <c r="CG551" s="249"/>
      <c r="CH551" s="249"/>
      <c r="CI551" s="249"/>
      <c r="CJ551" s="249"/>
      <c r="CK551" s="249"/>
      <c r="CL551" s="249"/>
      <c r="CM551" s="249"/>
      <c r="CN551" s="249"/>
      <c r="CO551" s="249"/>
      <c r="CP551" s="249"/>
      <c r="CQ551" s="249"/>
      <c r="CR551" s="249"/>
      <c r="CS551" s="249"/>
      <c r="CT551" s="249"/>
      <c r="CU551" s="249"/>
      <c r="CV551" s="249"/>
      <c r="CW551" s="249"/>
      <c r="CX551" s="249"/>
      <c r="CY551" s="249"/>
      <c r="CZ551" s="249"/>
    </row>
    <row r="552" s="253" customFormat="true" ht="25.15" customHeight="true" x14ac:dyDescent="0.2">
      <c r="C552" s="2911"/>
      <c r="D552" s="2911"/>
      <c r="E552" s="687" t="s">
        <v>197</v>
      </c>
      <c r="F552" s="688" t="s">
        <v>233</v>
      </c>
      <c r="G552" s="689" t="s">
        <v>234</v>
      </c>
      <c r="H552" s="2925" t="s">
        <v>441</v>
      </c>
      <c r="I552" s="2911"/>
      <c r="J552" s="703">
        <v>1.387143009035581E-2</v>
      </c>
      <c r="K552" s="598"/>
      <c r="L552" s="598"/>
      <c r="M552" s="2925" t="s">
        <v>476</v>
      </c>
      <c r="N552" s="2911"/>
      <c r="O552" s="704">
        <v>1.5218879300569829E-4</v>
      </c>
      <c r="P552" s="598"/>
      <c r="Q552" s="598"/>
      <c r="AD552" s="246"/>
      <c r="AE552" s="246"/>
      <c r="AF552" s="246"/>
      <c r="AG552" s="246"/>
      <c r="AH552" s="246"/>
      <c r="AI552" s="246"/>
      <c r="AJ552" s="246"/>
      <c r="AK552" s="246"/>
      <c r="AL552" s="246"/>
      <c r="AM552" s="246"/>
      <c r="AN552" s="246"/>
      <c r="AO552" s="246"/>
      <c r="AP552" s="246"/>
      <c r="AQ552" s="246"/>
      <c r="AR552" s="246"/>
      <c r="AS552" s="246"/>
      <c r="AT552" s="246"/>
      <c r="AU552" s="246"/>
      <c r="AV552" s="246"/>
      <c r="AW552" s="246"/>
      <c r="AX552" s="246"/>
      <c r="AY552" s="246"/>
      <c r="AZ552" s="246"/>
      <c r="BA552" s="248"/>
      <c r="BB552" s="350"/>
      <c r="BC552" s="248"/>
      <c r="BD552" s="248"/>
      <c r="BE552" s="248"/>
      <c r="BF552" s="248"/>
      <c r="BG552" s="248"/>
      <c r="BH552" s="248"/>
      <c r="BI552" s="248"/>
      <c r="BJ552" s="248"/>
      <c r="BK552" s="248"/>
      <c r="BL552" s="248"/>
      <c r="BM552" s="248"/>
      <c r="BN552" s="248"/>
      <c r="BO552" s="248"/>
      <c r="BP552" s="248"/>
      <c r="BQ552" s="248"/>
      <c r="BR552" s="248"/>
      <c r="BS552" s="248"/>
      <c r="BT552" s="248"/>
      <c r="BU552" s="248"/>
      <c r="BV552" s="248"/>
      <c r="BW552" s="248"/>
      <c r="BX552" s="248"/>
      <c r="BY552" s="248"/>
      <c r="BZ552" s="249"/>
      <c r="CA552" s="249"/>
      <c r="CB552" s="249"/>
      <c r="CC552" s="249"/>
      <c r="CD552" s="249"/>
      <c r="CE552" s="249"/>
      <c r="CF552" s="249"/>
      <c r="CG552" s="249"/>
      <c r="CH552" s="249"/>
      <c r="CI552" s="249"/>
      <c r="CJ552" s="249"/>
      <c r="CK552" s="249"/>
      <c r="CL552" s="249"/>
      <c r="CM552" s="249"/>
      <c r="CN552" s="249"/>
      <c r="CO552" s="249"/>
      <c r="CP552" s="249"/>
      <c r="CQ552" s="249"/>
      <c r="CR552" s="249"/>
      <c r="CS552" s="249"/>
      <c r="CT552" s="249"/>
      <c r="CU552" s="249"/>
      <c r="CV552" s="249"/>
      <c r="CW552" s="249"/>
      <c r="CX552" s="249"/>
      <c r="CY552" s="249"/>
      <c r="CZ552" s="249"/>
    </row>
    <row r="553" s="253" customFormat="true" ht="25.15" customHeight="true" x14ac:dyDescent="0.2">
      <c r="C553" s="2925" t="s">
        <v>214</v>
      </c>
      <c r="D553" s="2911"/>
      <c r="E553" s="712">
        <v>8.3837600939811132</v>
      </c>
      <c r="F553" s="713">
        <v>11.976800134258733</v>
      </c>
      <c r="G553" s="714">
        <v>11.976800134258733</v>
      </c>
      <c r="H553" s="2925" t="s">
        <v>468</v>
      </c>
      <c r="I553" s="2911"/>
      <c r="J553" s="703">
        <v>2.3325174800552439E-3</v>
      </c>
      <c r="K553" s="598"/>
      <c r="L553" s="598"/>
      <c r="M553" s="2925" t="s">
        <v>458</v>
      </c>
      <c r="N553" s="2911"/>
      <c r="O553" s="710">
        <v>3.7251040627220191E-7</v>
      </c>
      <c r="P553" s="598"/>
      <c r="Q553" s="598"/>
      <c r="AD553" s="246"/>
      <c r="AE553" s="246"/>
      <c r="AF553" s="246"/>
      <c r="AG553" s="246"/>
      <c r="AH553" s="246"/>
      <c r="AI553" s="246"/>
      <c r="AJ553" s="246"/>
      <c r="AK553" s="246"/>
      <c r="AL553" s="246"/>
      <c r="AM553" s="246"/>
      <c r="AN553" s="246"/>
      <c r="AO553" s="246"/>
      <c r="AP553" s="246"/>
      <c r="AQ553" s="246"/>
      <c r="AR553" s="246"/>
      <c r="AS553" s="246"/>
      <c r="AT553" s="246"/>
      <c r="AU553" s="246"/>
      <c r="AV553" s="246"/>
      <c r="AW553" s="246"/>
      <c r="AX553" s="246"/>
      <c r="AY553" s="246"/>
      <c r="AZ553" s="246"/>
      <c r="BA553" s="248"/>
      <c r="BB553" s="350"/>
      <c r="BC553" s="248"/>
      <c r="BD553" s="248"/>
      <c r="BE553" s="248"/>
      <c r="BF553" s="248"/>
      <c r="BG553" s="248"/>
      <c r="BH553" s="248"/>
      <c r="BI553" s="248"/>
      <c r="BJ553" s="248"/>
      <c r="BK553" s="248"/>
      <c r="BL553" s="248"/>
      <c r="BM553" s="248"/>
      <c r="BN553" s="248"/>
      <c r="BO553" s="248"/>
      <c r="BP553" s="248"/>
      <c r="BQ553" s="248"/>
      <c r="BR553" s="248"/>
      <c r="BS553" s="248"/>
      <c r="BT553" s="248"/>
      <c r="BU553" s="248"/>
      <c r="BV553" s="248"/>
      <c r="BW553" s="248"/>
      <c r="BX553" s="248"/>
      <c r="BY553" s="248"/>
      <c r="BZ553" s="249"/>
      <c r="CA553" s="249"/>
      <c r="CB553" s="249"/>
      <c r="CC553" s="249"/>
      <c r="CD553" s="249"/>
      <c r="CE553" s="249"/>
      <c r="CF553" s="249"/>
      <c r="CG553" s="249"/>
      <c r="CH553" s="249"/>
      <c r="CI553" s="249"/>
      <c r="CJ553" s="249"/>
      <c r="CK553" s="249"/>
      <c r="CL553" s="249"/>
      <c r="CM553" s="249"/>
      <c r="CN553" s="249"/>
      <c r="CO553" s="249"/>
      <c r="CP553" s="249"/>
      <c r="CQ553" s="249"/>
      <c r="CR553" s="249"/>
      <c r="CS553" s="249"/>
      <c r="CT553" s="249"/>
      <c r="CU553" s="249"/>
      <c r="CV553" s="249"/>
      <c r="CW553" s="249"/>
      <c r="CX553" s="249"/>
      <c r="CY553" s="249"/>
      <c r="CZ553" s="249"/>
    </row>
    <row r="554" s="253" customFormat="true" ht="25.15" customHeight="true" x14ac:dyDescent="0.2">
      <c r="C554" s="2910"/>
      <c r="D554" s="2911"/>
      <c r="E554" s="599"/>
      <c r="F554" s="599"/>
      <c r="G554" s="599"/>
      <c r="H554" s="2925" t="s">
        <v>476</v>
      </c>
      <c r="I554" s="2911"/>
      <c r="J554" s="703">
        <v>3.3779587350997139E-4</v>
      </c>
      <c r="K554" s="598"/>
      <c r="L554" s="598"/>
      <c r="M554" s="2925" t="s">
        <v>418</v>
      </c>
      <c r="N554" s="2911"/>
      <c r="O554" s="704">
        <v>0.3313451735900213</v>
      </c>
      <c r="P554" s="598"/>
      <c r="Q554" s="598"/>
      <c r="AD554" s="246"/>
      <c r="AE554" s="246"/>
      <c r="AF554" s="246"/>
      <c r="AG554" s="246"/>
      <c r="AH554" s="246"/>
      <c r="AI554" s="246"/>
      <c r="AJ554" s="246"/>
      <c r="AK554" s="246"/>
      <c r="AL554" s="246"/>
      <c r="AM554" s="246"/>
      <c r="AN554" s="246"/>
      <c r="AO554" s="246"/>
      <c r="AP554" s="246"/>
      <c r="AQ554" s="246"/>
      <c r="AR554" s="246"/>
      <c r="AS554" s="246"/>
      <c r="AT554" s="246"/>
      <c r="AU554" s="246"/>
      <c r="AV554" s="246"/>
      <c r="AW554" s="246"/>
      <c r="AX554" s="246"/>
      <c r="AY554" s="246"/>
      <c r="AZ554" s="246"/>
      <c r="BA554" s="248"/>
      <c r="BB554" s="350"/>
      <c r="BC554" s="248"/>
      <c r="BD554" s="248"/>
      <c r="BE554" s="248"/>
      <c r="BF554" s="248"/>
      <c r="BG554" s="248"/>
      <c r="BH554" s="248"/>
      <c r="BI554" s="248"/>
      <c r="BJ554" s="248"/>
      <c r="BK554" s="248"/>
      <c r="BL554" s="248"/>
      <c r="BM554" s="248"/>
      <c r="BN554" s="248"/>
      <c r="BO554" s="248"/>
      <c r="BP554" s="248"/>
      <c r="BQ554" s="248"/>
      <c r="BR554" s="248"/>
      <c r="BS554" s="248"/>
      <c r="BT554" s="248"/>
      <c r="BU554" s="248"/>
      <c r="BV554" s="248"/>
      <c r="BW554" s="248"/>
      <c r="BX554" s="248"/>
      <c r="BY554" s="248"/>
      <c r="BZ554" s="249"/>
      <c r="CA554" s="249"/>
      <c r="CB554" s="249"/>
      <c r="CC554" s="249"/>
      <c r="CD554" s="249"/>
      <c r="CE554" s="249"/>
      <c r="CF554" s="249"/>
      <c r="CG554" s="249"/>
      <c r="CH554" s="249"/>
      <c r="CI554" s="249"/>
      <c r="CJ554" s="249"/>
      <c r="CK554" s="249"/>
      <c r="CL554" s="249"/>
      <c r="CM554" s="249"/>
      <c r="CN554" s="249"/>
      <c r="CO554" s="249"/>
      <c r="CP554" s="249"/>
      <c r="CQ554" s="249"/>
      <c r="CR554" s="249"/>
      <c r="CS554" s="249"/>
      <c r="CT554" s="249"/>
      <c r="CU554" s="249"/>
      <c r="CV554" s="249"/>
      <c r="CW554" s="249"/>
      <c r="CX554" s="249"/>
      <c r="CY554" s="249"/>
      <c r="CZ554" s="249"/>
    </row>
    <row r="555" s="253" customFormat="true" ht="25.15" customHeight="true" x14ac:dyDescent="0.2">
      <c r="C555" s="2910"/>
      <c r="D555" s="2911"/>
      <c r="E555" s="598"/>
      <c r="F555" s="598"/>
      <c r="G555" s="598"/>
      <c r="H555" s="2925" t="s">
        <v>458</v>
      </c>
      <c r="I555" s="2911"/>
      <c r="J555" s="703">
        <v>1.4686957095588317E-3</v>
      </c>
      <c r="K555" s="598"/>
      <c r="L555" s="598"/>
      <c r="M555" s="2925" t="s">
        <v>484</v>
      </c>
      <c r="N555" s="2911"/>
      <c r="O555" s="710">
        <v>4.5248356717456976E-5</v>
      </c>
      <c r="P555" s="598"/>
      <c r="Q555" s="598"/>
      <c r="AD555" s="246"/>
      <c r="AE555" s="246"/>
      <c r="AF555" s="246"/>
      <c r="AG555" s="246"/>
      <c r="AH555" s="246"/>
      <c r="AI555" s="246"/>
      <c r="AJ555" s="246"/>
      <c r="AK555" s="246"/>
      <c r="AL555" s="246"/>
      <c r="AM555" s="246"/>
      <c r="AN555" s="246"/>
      <c r="AO555" s="246"/>
      <c r="AP555" s="246"/>
      <c r="AQ555" s="246"/>
      <c r="AR555" s="246"/>
      <c r="AS555" s="246"/>
      <c r="AT555" s="246"/>
      <c r="AU555" s="246"/>
      <c r="AV555" s="246"/>
      <c r="AW555" s="246"/>
      <c r="AX555" s="246"/>
      <c r="AY555" s="246"/>
      <c r="AZ555" s="246"/>
      <c r="BA555" s="248"/>
      <c r="BB555" s="350"/>
      <c r="BC555" s="248"/>
      <c r="BD555" s="248"/>
      <c r="BE555" s="248"/>
      <c r="BF555" s="248"/>
      <c r="BG555" s="248"/>
      <c r="BH555" s="248"/>
      <c r="BI555" s="248"/>
      <c r="BJ555" s="248"/>
      <c r="BK555" s="248"/>
      <c r="BL555" s="248"/>
      <c r="BM555" s="248"/>
      <c r="BN555" s="248"/>
      <c r="BO555" s="248"/>
      <c r="BP555" s="248"/>
      <c r="BQ555" s="248"/>
      <c r="BR555" s="248"/>
      <c r="BS555" s="248"/>
      <c r="BT555" s="248"/>
      <c r="BU555" s="248"/>
      <c r="BV555" s="248"/>
      <c r="BW555" s="248"/>
      <c r="BX555" s="248"/>
      <c r="BY555" s="248"/>
      <c r="BZ555" s="249"/>
      <c r="CA555" s="249"/>
      <c r="CB555" s="249"/>
      <c r="CC555" s="249"/>
      <c r="CD555" s="249"/>
      <c r="CE555" s="249"/>
      <c r="CF555" s="249"/>
      <c r="CG555" s="249"/>
      <c r="CH555" s="249"/>
      <c r="CI555" s="249"/>
      <c r="CJ555" s="249"/>
      <c r="CK555" s="249"/>
      <c r="CL555" s="249"/>
      <c r="CM555" s="249"/>
      <c r="CN555" s="249"/>
      <c r="CO555" s="249"/>
      <c r="CP555" s="249"/>
      <c r="CQ555" s="249"/>
      <c r="CR555" s="249"/>
      <c r="CS555" s="249"/>
      <c r="CT555" s="249"/>
      <c r="CU555" s="249"/>
      <c r="CV555" s="249"/>
      <c r="CW555" s="249"/>
      <c r="CX555" s="249"/>
      <c r="CY555" s="249"/>
      <c r="CZ555" s="249"/>
    </row>
    <row r="556" s="253" customFormat="true" ht="25.15" customHeight="true" x14ac:dyDescent="0.2">
      <c r="C556" s="2926" t="s">
        <v>235</v>
      </c>
      <c r="D556" s="2911"/>
      <c r="E556" s="2911"/>
      <c r="F556" s="598"/>
      <c r="G556" s="598"/>
      <c r="H556" s="2925" t="s">
        <v>418</v>
      </c>
      <c r="I556" s="2911"/>
      <c r="J556" s="703">
        <v>4.4532525278851293E-2</v>
      </c>
      <c r="K556" s="598"/>
      <c r="L556" s="598"/>
      <c r="M556" s="2925" t="s">
        <v>470</v>
      </c>
      <c r="N556" s="2911"/>
      <c r="O556" s="710">
        <v>4.2371462180322583E-5</v>
      </c>
      <c r="P556" s="598"/>
      <c r="Q556" s="598"/>
      <c r="AD556" s="246"/>
      <c r="AE556" s="246"/>
      <c r="AF556" s="246"/>
      <c r="AG556" s="246"/>
      <c r="AH556" s="246"/>
      <c r="AI556" s="246"/>
      <c r="AJ556" s="246"/>
      <c r="AK556" s="246"/>
      <c r="AL556" s="246"/>
      <c r="AM556" s="246"/>
      <c r="AN556" s="246"/>
      <c r="AO556" s="246"/>
      <c r="AP556" s="246"/>
      <c r="AQ556" s="246"/>
      <c r="AR556" s="246"/>
      <c r="AS556" s="246"/>
      <c r="AT556" s="246"/>
      <c r="AU556" s="246"/>
      <c r="AV556" s="246"/>
      <c r="AW556" s="246"/>
      <c r="AX556" s="246"/>
      <c r="AY556" s="246"/>
      <c r="AZ556" s="246"/>
      <c r="BA556" s="248"/>
      <c r="BB556" s="350"/>
      <c r="BC556" s="248"/>
      <c r="BD556" s="248"/>
      <c r="BE556" s="248"/>
      <c r="BF556" s="248"/>
      <c r="BG556" s="248"/>
      <c r="BH556" s="248"/>
      <c r="BI556" s="248"/>
      <c r="BJ556" s="248"/>
      <c r="BK556" s="248"/>
      <c r="BL556" s="248"/>
      <c r="BM556" s="248"/>
      <c r="BN556" s="248"/>
      <c r="BO556" s="248"/>
      <c r="BP556" s="248"/>
      <c r="BQ556" s="248"/>
      <c r="BR556" s="248"/>
      <c r="BS556" s="248"/>
      <c r="BT556" s="248"/>
      <c r="BU556" s="248"/>
      <c r="BV556" s="248"/>
      <c r="BW556" s="248"/>
      <c r="BX556" s="248"/>
      <c r="BY556" s="248"/>
      <c r="BZ556" s="249"/>
      <c r="CA556" s="249"/>
      <c r="CB556" s="249"/>
      <c r="CC556" s="249"/>
      <c r="CD556" s="249"/>
      <c r="CE556" s="249"/>
      <c r="CF556" s="249"/>
      <c r="CG556" s="249"/>
      <c r="CH556" s="249"/>
      <c r="CI556" s="249"/>
      <c r="CJ556" s="249"/>
      <c r="CK556" s="249"/>
      <c r="CL556" s="249"/>
      <c r="CM556" s="249"/>
      <c r="CN556" s="249"/>
      <c r="CO556" s="249"/>
      <c r="CP556" s="249"/>
      <c r="CQ556" s="249"/>
      <c r="CR556" s="249"/>
      <c r="CS556" s="249"/>
      <c r="CT556" s="249"/>
      <c r="CU556" s="249"/>
      <c r="CV556" s="249"/>
      <c r="CW556" s="249"/>
      <c r="CX556" s="249"/>
      <c r="CY556" s="249"/>
      <c r="CZ556" s="249"/>
    </row>
    <row r="557" s="253" customFormat="true" ht="25.15" customHeight="true" x14ac:dyDescent="0.2">
      <c r="C557" s="2910"/>
      <c r="D557" s="2911"/>
      <c r="E557" s="690" t="s">
        <v>213</v>
      </c>
      <c r="F557" s="598"/>
      <c r="G557" s="598"/>
      <c r="H557" s="2925" t="s">
        <v>484</v>
      </c>
      <c r="I557" s="2911"/>
      <c r="J557" s="703">
        <v>1.7558489720232687E-4</v>
      </c>
      <c r="K557" s="598"/>
      <c r="L557" s="598"/>
      <c r="M557" s="2925" t="s">
        <v>480</v>
      </c>
      <c r="N557" s="2911"/>
      <c r="O557" s="704">
        <v>1.021861324678036E-4</v>
      </c>
      <c r="P557" s="598"/>
      <c r="Q557" s="598"/>
      <c r="AD557" s="246"/>
      <c r="AE557" s="246"/>
      <c r="AF557" s="246"/>
      <c r="AG557" s="246"/>
      <c r="AH557" s="246"/>
      <c r="AI557" s="246"/>
      <c r="AJ557" s="246"/>
      <c r="AK557" s="246"/>
      <c r="AL557" s="246"/>
      <c r="AM557" s="246"/>
      <c r="AN557" s="246"/>
      <c r="AO557" s="246"/>
      <c r="AP557" s="246"/>
      <c r="AQ557" s="246"/>
      <c r="AR557" s="246"/>
      <c r="AS557" s="246"/>
      <c r="AT557" s="246"/>
      <c r="AU557" s="246"/>
      <c r="AV557" s="246"/>
      <c r="AW557" s="246"/>
      <c r="AX557" s="246"/>
      <c r="AY557" s="246"/>
      <c r="AZ557" s="246"/>
      <c r="BA557" s="248"/>
      <c r="BB557" s="350"/>
      <c r="BC557" s="248"/>
      <c r="BD557" s="248"/>
      <c r="BE557" s="248"/>
      <c r="BF557" s="248"/>
      <c r="BG557" s="248"/>
      <c r="BH557" s="248"/>
      <c r="BI557" s="248"/>
      <c r="BJ557" s="248"/>
      <c r="BK557" s="248"/>
      <c r="BL557" s="248"/>
      <c r="BM557" s="248"/>
      <c r="BN557" s="248"/>
      <c r="BO557" s="248"/>
      <c r="BP557" s="248"/>
      <c r="BQ557" s="248"/>
      <c r="BR557" s="248"/>
      <c r="BS557" s="248"/>
      <c r="BT557" s="248"/>
      <c r="BU557" s="248"/>
      <c r="BV557" s="248"/>
      <c r="BW557" s="248"/>
      <c r="BX557" s="248"/>
      <c r="BY557" s="248"/>
      <c r="BZ557" s="249"/>
      <c r="CA557" s="249"/>
      <c r="CB557" s="249"/>
      <c r="CC557" s="249"/>
      <c r="CD557" s="249"/>
      <c r="CE557" s="249"/>
      <c r="CF557" s="249"/>
      <c r="CG557" s="249"/>
      <c r="CH557" s="249"/>
      <c r="CI557" s="249"/>
      <c r="CJ557" s="249"/>
      <c r="CK557" s="249"/>
      <c r="CL557" s="249"/>
      <c r="CM557" s="249"/>
      <c r="CN557" s="249"/>
      <c r="CO557" s="249"/>
      <c r="CP557" s="249"/>
      <c r="CQ557" s="249"/>
      <c r="CR557" s="249"/>
      <c r="CS557" s="249"/>
      <c r="CT557" s="249"/>
      <c r="CU557" s="249"/>
      <c r="CV557" s="249"/>
      <c r="CW557" s="249"/>
      <c r="CX557" s="249"/>
      <c r="CY557" s="249"/>
      <c r="CZ557" s="249"/>
    </row>
    <row r="558" s="253" customFormat="true" ht="25.15" customHeight="true" x14ac:dyDescent="0.2">
      <c r="C558" s="2911"/>
      <c r="D558" s="2911"/>
      <c r="E558" s="715" t="s">
        <v>214</v>
      </c>
      <c r="F558" s="598"/>
      <c r="G558" s="598"/>
      <c r="H558" s="2925" t="s">
        <v>470</v>
      </c>
      <c r="I558" s="2911"/>
      <c r="J558" s="703">
        <v>3.3731660466456677E-3</v>
      </c>
      <c r="K558" s="598"/>
      <c r="L558" s="598"/>
      <c r="M558" s="2925" t="s">
        <v>444</v>
      </c>
      <c r="N558" s="2911"/>
      <c r="O558" s="704">
        <v>2.1229563194298325E-3</v>
      </c>
      <c r="P558" s="598"/>
      <c r="Q558" s="598"/>
      <c r="AD558" s="246"/>
      <c r="AE558" s="246"/>
      <c r="AF558" s="246"/>
      <c r="AG558" s="246"/>
      <c r="AH558" s="246"/>
      <c r="AI558" s="246"/>
      <c r="AJ558" s="246"/>
      <c r="AK558" s="246"/>
      <c r="AL558" s="246"/>
      <c r="AM558" s="246"/>
      <c r="AN558" s="246"/>
      <c r="AO558" s="246"/>
      <c r="AP558" s="246"/>
      <c r="AQ558" s="246"/>
      <c r="AR558" s="246"/>
      <c r="AS558" s="246"/>
      <c r="AT558" s="246"/>
      <c r="AU558" s="246"/>
      <c r="AV558" s="246"/>
      <c r="AW558" s="246"/>
      <c r="AX558" s="246"/>
      <c r="AY558" s="246"/>
      <c r="AZ558" s="246"/>
      <c r="BA558" s="248"/>
      <c r="BB558" s="350"/>
      <c r="BC558" s="248"/>
      <c r="BD558" s="248"/>
      <c r="BE558" s="248"/>
      <c r="BF558" s="248"/>
      <c r="BG558" s="248"/>
      <c r="BH558" s="248"/>
      <c r="BI558" s="248"/>
      <c r="BJ558" s="248"/>
      <c r="BK558" s="248"/>
      <c r="BL558" s="248"/>
      <c r="BM558" s="248"/>
      <c r="BN558" s="248"/>
      <c r="BO558" s="248"/>
      <c r="BP558" s="248"/>
      <c r="BQ558" s="248"/>
      <c r="BR558" s="248"/>
      <c r="BS558" s="248"/>
      <c r="BT558" s="248"/>
      <c r="BU558" s="248"/>
      <c r="BV558" s="248"/>
      <c r="BW558" s="248"/>
      <c r="BX558" s="248"/>
      <c r="BY558" s="248"/>
      <c r="BZ558" s="249"/>
      <c r="CA558" s="249"/>
      <c r="CB558" s="249"/>
      <c r="CC558" s="249"/>
      <c r="CD558" s="249"/>
      <c r="CE558" s="249"/>
      <c r="CF558" s="249"/>
      <c r="CG558" s="249"/>
      <c r="CH558" s="249"/>
      <c r="CI558" s="249"/>
      <c r="CJ558" s="249"/>
      <c r="CK558" s="249"/>
      <c r="CL558" s="249"/>
      <c r="CM558" s="249"/>
      <c r="CN558" s="249"/>
      <c r="CO558" s="249"/>
      <c r="CP558" s="249"/>
      <c r="CQ558" s="249"/>
      <c r="CR558" s="249"/>
      <c r="CS558" s="249"/>
      <c r="CT558" s="249"/>
      <c r="CU558" s="249"/>
      <c r="CV558" s="249"/>
      <c r="CW558" s="249"/>
      <c r="CX558" s="249"/>
      <c r="CY558" s="249"/>
      <c r="CZ558" s="249"/>
    </row>
    <row r="559" s="253" customFormat="true" ht="25.15" customHeight="true" x14ac:dyDescent="0.2">
      <c r="C559" s="2925" t="s">
        <v>269</v>
      </c>
      <c r="D559" s="2911"/>
      <c r="E559" s="699">
        <v>9.2091556920780956E-2</v>
      </c>
      <c r="F559" s="598"/>
      <c r="G559" s="598"/>
      <c r="H559" s="2925" t="s">
        <v>480</v>
      </c>
      <c r="I559" s="2911"/>
      <c r="J559" s="703">
        <v>1.5420218555507381E-3</v>
      </c>
      <c r="K559" s="598"/>
      <c r="L559" s="598"/>
      <c r="M559" s="2925" t="s">
        <v>487</v>
      </c>
      <c r="N559" s="2911"/>
      <c r="O559" s="704">
        <v>6.8453195310912889E-4</v>
      </c>
      <c r="P559" s="598"/>
      <c r="Q559" s="598"/>
      <c r="AD559" s="246"/>
      <c r="AE559" s="246"/>
      <c r="AF559" s="246"/>
      <c r="AG559" s="246"/>
      <c r="AH559" s="246"/>
      <c r="AI559" s="246"/>
      <c r="AJ559" s="246"/>
      <c r="AK559" s="246"/>
      <c r="AL559" s="246"/>
      <c r="AM559" s="246"/>
      <c r="AN559" s="246"/>
      <c r="AO559" s="246"/>
      <c r="AP559" s="246"/>
      <c r="AQ559" s="246"/>
      <c r="AR559" s="246"/>
      <c r="AS559" s="246"/>
      <c r="AT559" s="246"/>
      <c r="AU559" s="246"/>
      <c r="AV559" s="246"/>
      <c r="AW559" s="246"/>
      <c r="AX559" s="246"/>
      <c r="AY559" s="246"/>
      <c r="AZ559" s="246"/>
      <c r="BA559" s="248"/>
      <c r="BB559" s="350"/>
      <c r="BC559" s="248"/>
      <c r="BD559" s="248"/>
      <c r="BE559" s="248"/>
      <c r="BF559" s="248"/>
      <c r="BG559" s="248"/>
      <c r="BH559" s="248"/>
      <c r="BI559" s="248"/>
      <c r="BJ559" s="248"/>
      <c r="BK559" s="248"/>
      <c r="BL559" s="248"/>
      <c r="BM559" s="248"/>
      <c r="BN559" s="248"/>
      <c r="BO559" s="248"/>
      <c r="BP559" s="248"/>
      <c r="BQ559" s="248"/>
      <c r="BR559" s="248"/>
      <c r="BS559" s="248"/>
      <c r="BT559" s="248"/>
      <c r="BU559" s="248"/>
      <c r="BV559" s="248"/>
      <c r="BW559" s="248"/>
      <c r="BX559" s="248"/>
      <c r="BY559" s="248"/>
      <c r="BZ559" s="249"/>
      <c r="CA559" s="249"/>
      <c r="CB559" s="249"/>
      <c r="CC559" s="249"/>
      <c r="CD559" s="249"/>
      <c r="CE559" s="249"/>
      <c r="CF559" s="249"/>
      <c r="CG559" s="249"/>
      <c r="CH559" s="249"/>
      <c r="CI559" s="249"/>
      <c r="CJ559" s="249"/>
      <c r="CK559" s="249"/>
      <c r="CL559" s="249"/>
      <c r="CM559" s="249"/>
      <c r="CN559" s="249"/>
      <c r="CO559" s="249"/>
      <c r="CP559" s="249"/>
      <c r="CQ559" s="249"/>
      <c r="CR559" s="249"/>
      <c r="CS559" s="249"/>
      <c r="CT559" s="249"/>
      <c r="CU559" s="249"/>
      <c r="CV559" s="249"/>
      <c r="CW559" s="249"/>
      <c r="CX559" s="249"/>
      <c r="CY559" s="249"/>
      <c r="CZ559" s="249"/>
    </row>
    <row r="560" s="253" customFormat="true" ht="25.15" customHeight="true" x14ac:dyDescent="0.2">
      <c r="C560" s="2925" t="s">
        <v>274</v>
      </c>
      <c r="D560" s="2911"/>
      <c r="E560" s="702">
        <v>4.356963270290027E-2</v>
      </c>
      <c r="F560" s="598"/>
      <c r="G560" s="598"/>
      <c r="H560" s="2925" t="s">
        <v>444</v>
      </c>
      <c r="I560" s="2911"/>
      <c r="J560" s="703">
        <v>1.7822595030313575E-2</v>
      </c>
      <c r="K560" s="598"/>
      <c r="L560" s="598"/>
      <c r="M560" s="2925" t="s">
        <v>455</v>
      </c>
      <c r="N560" s="2911"/>
      <c r="O560" s="704">
        <v>3.5305276635268583E-3</v>
      </c>
      <c r="P560" s="598"/>
      <c r="Q560" s="598"/>
      <c r="AD560" s="246"/>
      <c r="AE560" s="246"/>
      <c r="AF560" s="246"/>
      <c r="AG560" s="246"/>
      <c r="AH560" s="246"/>
      <c r="AI560" s="246"/>
      <c r="AJ560" s="246"/>
      <c r="AK560" s="246"/>
      <c r="AL560" s="246"/>
      <c r="AM560" s="246"/>
      <c r="AN560" s="246"/>
      <c r="AO560" s="246"/>
      <c r="AP560" s="246"/>
      <c r="AQ560" s="246"/>
      <c r="AR560" s="246"/>
      <c r="AS560" s="246"/>
      <c r="AT560" s="246"/>
      <c r="AU560" s="246"/>
      <c r="AV560" s="246"/>
      <c r="AW560" s="246"/>
      <c r="AX560" s="246"/>
      <c r="AY560" s="246"/>
      <c r="AZ560" s="246"/>
      <c r="BA560" s="248"/>
      <c r="BB560" s="350"/>
      <c r="BC560" s="248"/>
      <c r="BD560" s="248"/>
      <c r="BE560" s="248"/>
      <c r="BF560" s="248"/>
      <c r="BG560" s="248"/>
      <c r="BH560" s="248"/>
      <c r="BI560" s="248"/>
      <c r="BJ560" s="248"/>
      <c r="BK560" s="248"/>
      <c r="BL560" s="248"/>
      <c r="BM560" s="248"/>
      <c r="BN560" s="248"/>
      <c r="BO560" s="248"/>
      <c r="BP560" s="248"/>
      <c r="BQ560" s="248"/>
      <c r="BR560" s="248"/>
      <c r="BS560" s="248"/>
      <c r="BT560" s="248"/>
      <c r="BU560" s="248"/>
      <c r="BV560" s="248"/>
      <c r="BW560" s="248"/>
      <c r="BX560" s="248"/>
      <c r="BY560" s="248"/>
      <c r="BZ560" s="249"/>
      <c r="CA560" s="249"/>
      <c r="CB560" s="249"/>
      <c r="CC560" s="249"/>
      <c r="CD560" s="249"/>
      <c r="CE560" s="249"/>
      <c r="CF560" s="249"/>
      <c r="CG560" s="249"/>
      <c r="CH560" s="249"/>
      <c r="CI560" s="249"/>
      <c r="CJ560" s="249"/>
      <c r="CK560" s="249"/>
      <c r="CL560" s="249"/>
      <c r="CM560" s="249"/>
      <c r="CN560" s="249"/>
      <c r="CO560" s="249"/>
      <c r="CP560" s="249"/>
      <c r="CQ560" s="249"/>
      <c r="CR560" s="249"/>
      <c r="CS560" s="249"/>
      <c r="CT560" s="249"/>
      <c r="CU560" s="249"/>
      <c r="CV560" s="249"/>
      <c r="CW560" s="249"/>
      <c r="CX560" s="249"/>
      <c r="CY560" s="249"/>
      <c r="CZ560" s="249"/>
    </row>
    <row r="561" s="253" customFormat="true" ht="25.15" customHeight="true" x14ac:dyDescent="0.2">
      <c r="C561" s="2925" t="s">
        <v>268</v>
      </c>
      <c r="D561" s="2911"/>
      <c r="E561" s="702">
        <v>9.2154074211777057E-2</v>
      </c>
      <c r="F561" s="598"/>
      <c r="G561" s="598"/>
      <c r="H561" s="2925" t="s">
        <v>487</v>
      </c>
      <c r="I561" s="2911"/>
      <c r="J561" s="709">
        <v>1.1417462485357787E-6</v>
      </c>
      <c r="K561" s="598"/>
      <c r="L561" s="598"/>
      <c r="M561" s="2925" t="s">
        <v>412</v>
      </c>
      <c r="N561" s="2911"/>
      <c r="O561" s="704">
        <v>0.17849112584467353</v>
      </c>
      <c r="P561" s="598"/>
      <c r="Q561" s="598"/>
      <c r="AD561" s="246"/>
      <c r="AE561" s="246"/>
      <c r="AF561" s="246"/>
      <c r="AG561" s="246"/>
      <c r="AH561" s="246"/>
      <c r="AI561" s="246"/>
      <c r="AJ561" s="246"/>
      <c r="AK561" s="246"/>
      <c r="AL561" s="246"/>
      <c r="AM561" s="246"/>
      <c r="AN561" s="246"/>
      <c r="AO561" s="246"/>
      <c r="AP561" s="246"/>
      <c r="AQ561" s="246"/>
      <c r="AR561" s="246"/>
      <c r="AS561" s="246"/>
      <c r="AT561" s="246"/>
      <c r="AU561" s="246"/>
      <c r="AV561" s="246"/>
      <c r="AW561" s="246"/>
      <c r="AX561" s="246"/>
      <c r="AY561" s="246"/>
      <c r="AZ561" s="246"/>
      <c r="BA561" s="248"/>
      <c r="BB561" s="350"/>
      <c r="BC561" s="248"/>
      <c r="BD561" s="248"/>
      <c r="BE561" s="248"/>
      <c r="BF561" s="248"/>
      <c r="BG561" s="248"/>
      <c r="BH561" s="248"/>
      <c r="BI561" s="248"/>
      <c r="BJ561" s="248"/>
      <c r="BK561" s="248"/>
      <c r="BL561" s="248"/>
      <c r="BM561" s="248"/>
      <c r="BN561" s="248"/>
      <c r="BO561" s="248"/>
      <c r="BP561" s="248"/>
      <c r="BQ561" s="248"/>
      <c r="BR561" s="248"/>
      <c r="BS561" s="248"/>
      <c r="BT561" s="248"/>
      <c r="BU561" s="248"/>
      <c r="BV561" s="248"/>
      <c r="BW561" s="248"/>
      <c r="BX561" s="248"/>
      <c r="BY561" s="248"/>
      <c r="BZ561" s="249"/>
      <c r="CA561" s="249"/>
      <c r="CB561" s="249"/>
      <c r="CC561" s="249"/>
      <c r="CD561" s="249"/>
      <c r="CE561" s="249"/>
      <c r="CF561" s="249"/>
      <c r="CG561" s="249"/>
      <c r="CH561" s="249"/>
      <c r="CI561" s="249"/>
      <c r="CJ561" s="249"/>
      <c r="CK561" s="249"/>
      <c r="CL561" s="249"/>
      <c r="CM561" s="249"/>
      <c r="CN561" s="249"/>
      <c r="CO561" s="249"/>
      <c r="CP561" s="249"/>
      <c r="CQ561" s="249"/>
      <c r="CR561" s="249"/>
      <c r="CS561" s="249"/>
      <c r="CT561" s="249"/>
      <c r="CU561" s="249"/>
      <c r="CV561" s="249"/>
      <c r="CW561" s="249"/>
      <c r="CX561" s="249"/>
      <c r="CY561" s="249"/>
      <c r="CZ561" s="249"/>
    </row>
    <row r="562" s="253" customFormat="true" ht="25.15" customHeight="true" x14ac:dyDescent="0.2">
      <c r="C562" s="2925" t="s">
        <v>273</v>
      </c>
      <c r="D562" s="2911"/>
      <c r="E562" s="702">
        <v>7.0811407459333855E-2</v>
      </c>
      <c r="F562" s="598"/>
      <c r="G562" s="598"/>
      <c r="H562" s="2925" t="s">
        <v>455</v>
      </c>
      <c r="I562" s="2911"/>
      <c r="J562" s="703">
        <v>7.5577657069678655E-3</v>
      </c>
      <c r="K562" s="598"/>
      <c r="L562" s="598"/>
      <c r="M562" s="2925" t="s">
        <v>451</v>
      </c>
      <c r="N562" s="2911"/>
      <c r="O562" s="704">
        <v>2.8434548235066683E-3</v>
      </c>
      <c r="P562" s="598"/>
      <c r="Q562" s="598"/>
      <c r="AD562" s="246"/>
      <c r="AE562" s="246"/>
      <c r="AF562" s="246"/>
      <c r="AG562" s="246"/>
      <c r="AH562" s="246"/>
      <c r="AI562" s="246"/>
      <c r="AJ562" s="246"/>
      <c r="AK562" s="246"/>
      <c r="AL562" s="246"/>
      <c r="AM562" s="246"/>
      <c r="AN562" s="246"/>
      <c r="AO562" s="246"/>
      <c r="AP562" s="246"/>
      <c r="AQ562" s="246"/>
      <c r="AR562" s="246"/>
      <c r="AS562" s="246"/>
      <c r="AT562" s="246"/>
      <c r="AU562" s="246"/>
      <c r="AV562" s="246"/>
      <c r="AW562" s="246"/>
      <c r="AX562" s="246"/>
      <c r="AY562" s="246"/>
      <c r="AZ562" s="246"/>
      <c r="BA562" s="248"/>
      <c r="BB562" s="350"/>
      <c r="BC562" s="248"/>
      <c r="BD562" s="248"/>
      <c r="BE562" s="248"/>
      <c r="BF562" s="248"/>
      <c r="BG562" s="248"/>
      <c r="BH562" s="248"/>
      <c r="BI562" s="248"/>
      <c r="BJ562" s="248"/>
      <c r="BK562" s="248"/>
      <c r="BL562" s="248"/>
      <c r="BM562" s="248"/>
      <c r="BN562" s="248"/>
      <c r="BO562" s="248"/>
      <c r="BP562" s="248"/>
      <c r="BQ562" s="248"/>
      <c r="BR562" s="248"/>
      <c r="BS562" s="248"/>
      <c r="BT562" s="248"/>
      <c r="BU562" s="248"/>
      <c r="BV562" s="248"/>
      <c r="BW562" s="248"/>
      <c r="BX562" s="248"/>
      <c r="BY562" s="248"/>
      <c r="BZ562" s="249"/>
      <c r="CA562" s="249"/>
      <c r="CB562" s="249"/>
      <c r="CC562" s="249"/>
      <c r="CD562" s="249"/>
      <c r="CE562" s="249"/>
      <c r="CF562" s="249"/>
      <c r="CG562" s="249"/>
      <c r="CH562" s="249"/>
      <c r="CI562" s="249"/>
      <c r="CJ562" s="249"/>
      <c r="CK562" s="249"/>
      <c r="CL562" s="249"/>
      <c r="CM562" s="249"/>
      <c r="CN562" s="249"/>
      <c r="CO562" s="249"/>
      <c r="CP562" s="249"/>
      <c r="CQ562" s="249"/>
      <c r="CR562" s="249"/>
      <c r="CS562" s="249"/>
      <c r="CT562" s="249"/>
      <c r="CU562" s="249"/>
      <c r="CV562" s="249"/>
      <c r="CW562" s="249"/>
      <c r="CX562" s="249"/>
      <c r="CY562" s="249"/>
      <c r="CZ562" s="249"/>
    </row>
    <row r="563" s="253" customFormat="true" ht="25.15" customHeight="true" x14ac:dyDescent="0.2">
      <c r="C563" s="2925" t="s">
        <v>280</v>
      </c>
      <c r="D563" s="2911"/>
      <c r="E563" s="702">
        <v>-1.735203720806219E-2</v>
      </c>
      <c r="F563" s="598"/>
      <c r="G563" s="598"/>
      <c r="H563" s="2925" t="s">
        <v>471</v>
      </c>
      <c r="I563" s="2911"/>
      <c r="J563" s="703">
        <v>7.7465279844029199E-4</v>
      </c>
      <c r="K563" s="598"/>
      <c r="L563" s="598"/>
      <c r="M563" s="2925" t="s">
        <v>446</v>
      </c>
      <c r="N563" s="2911"/>
      <c r="O563" s="704">
        <v>1.4889589489606074E-2</v>
      </c>
      <c r="P563" s="598"/>
      <c r="Q563" s="598"/>
      <c r="AD563" s="246"/>
      <c r="AE563" s="246"/>
      <c r="AF563" s="246"/>
      <c r="AG563" s="246"/>
      <c r="AH563" s="246"/>
      <c r="AI563" s="246"/>
      <c r="AJ563" s="246"/>
      <c r="AK563" s="246"/>
      <c r="AL563" s="246"/>
      <c r="AM563" s="246"/>
      <c r="AN563" s="246"/>
      <c r="AO563" s="246"/>
      <c r="AP563" s="246"/>
      <c r="AQ563" s="246"/>
      <c r="AR563" s="246"/>
      <c r="AS563" s="246"/>
      <c r="AT563" s="246"/>
      <c r="AU563" s="246"/>
      <c r="AV563" s="246"/>
      <c r="AW563" s="246"/>
      <c r="AX563" s="246"/>
      <c r="AY563" s="246"/>
      <c r="AZ563" s="246"/>
      <c r="BA563" s="248"/>
      <c r="BB563" s="350"/>
      <c r="BC563" s="248"/>
      <c r="BD563" s="248"/>
      <c r="BE563" s="248"/>
      <c r="BF563" s="248"/>
      <c r="BG563" s="248"/>
      <c r="BH563" s="248"/>
      <c r="BI563" s="248"/>
      <c r="BJ563" s="248"/>
      <c r="BK563" s="248"/>
      <c r="BL563" s="248"/>
      <c r="BM563" s="248"/>
      <c r="BN563" s="248"/>
      <c r="BO563" s="248"/>
      <c r="BP563" s="248"/>
      <c r="BQ563" s="248"/>
      <c r="BR563" s="248"/>
      <c r="BS563" s="248"/>
      <c r="BT563" s="248"/>
      <c r="BU563" s="248"/>
      <c r="BV563" s="248"/>
      <c r="BW563" s="248"/>
      <c r="BX563" s="248"/>
      <c r="BY563" s="248"/>
      <c r="BZ563" s="249"/>
      <c r="CA563" s="249"/>
      <c r="CB563" s="249"/>
      <c r="CC563" s="249"/>
      <c r="CD563" s="249"/>
      <c r="CE563" s="249"/>
      <c r="CF563" s="249"/>
      <c r="CG563" s="249"/>
      <c r="CH563" s="249"/>
      <c r="CI563" s="249"/>
      <c r="CJ563" s="249"/>
      <c r="CK563" s="249"/>
      <c r="CL563" s="249"/>
      <c r="CM563" s="249"/>
      <c r="CN563" s="249"/>
      <c r="CO563" s="249"/>
      <c r="CP563" s="249"/>
      <c r="CQ563" s="249"/>
      <c r="CR563" s="249"/>
      <c r="CS563" s="249"/>
      <c r="CT563" s="249"/>
      <c r="CU563" s="249"/>
      <c r="CV563" s="249"/>
      <c r="CW563" s="249"/>
      <c r="CX563" s="249"/>
      <c r="CY563" s="249"/>
      <c r="CZ563" s="249"/>
    </row>
    <row r="564" s="253" customFormat="true" ht="25.15" customHeight="true" x14ac:dyDescent="0.2">
      <c r="C564" s="2925" t="s">
        <v>279</v>
      </c>
      <c r="D564" s="2911"/>
      <c r="E564" s="702">
        <v>1.0973316989999213E-2</v>
      </c>
      <c r="F564" s="598"/>
      <c r="G564" s="598"/>
      <c r="H564" s="2925" t="s">
        <v>412</v>
      </c>
      <c r="I564" s="2911"/>
      <c r="J564" s="703">
        <v>0.43887103894412804</v>
      </c>
      <c r="K564" s="598"/>
      <c r="L564" s="598"/>
      <c r="M564" s="2925" t="s">
        <v>475</v>
      </c>
      <c r="N564" s="2911"/>
      <c r="O564" s="704">
        <v>3.9070023964514582E-3</v>
      </c>
      <c r="P564" s="598"/>
      <c r="Q564" s="598"/>
      <c r="AD564" s="246"/>
      <c r="AE564" s="246"/>
      <c r="AF564" s="246"/>
      <c r="AG564" s="246"/>
      <c r="AH564" s="246"/>
      <c r="AI564" s="246"/>
      <c r="AJ564" s="246"/>
      <c r="AK564" s="246"/>
      <c r="AL564" s="246"/>
      <c r="AM564" s="246"/>
      <c r="AN564" s="246"/>
      <c r="AO564" s="246"/>
      <c r="AP564" s="246"/>
      <c r="AQ564" s="246"/>
      <c r="AR564" s="246"/>
      <c r="AS564" s="246"/>
      <c r="AT564" s="246"/>
      <c r="AU564" s="246"/>
      <c r="AV564" s="246"/>
      <c r="AW564" s="246"/>
      <c r="AX564" s="246"/>
      <c r="AY564" s="246"/>
      <c r="AZ564" s="246"/>
      <c r="BA564" s="248"/>
      <c r="BB564" s="350"/>
      <c r="BC564" s="248"/>
      <c r="BD564" s="248"/>
      <c r="BE564" s="248"/>
      <c r="BF564" s="248"/>
      <c r="BG564" s="248"/>
      <c r="BH564" s="248"/>
      <c r="BI564" s="248"/>
      <c r="BJ564" s="248"/>
      <c r="BK564" s="248"/>
      <c r="BL564" s="248"/>
      <c r="BM564" s="248"/>
      <c r="BN564" s="248"/>
      <c r="BO564" s="248"/>
      <c r="BP564" s="248"/>
      <c r="BQ564" s="248"/>
      <c r="BR564" s="248"/>
      <c r="BS564" s="248"/>
      <c r="BT564" s="248"/>
      <c r="BU564" s="248"/>
      <c r="BV564" s="248"/>
      <c r="BW564" s="248"/>
      <c r="BX564" s="248"/>
      <c r="BY564" s="248"/>
      <c r="BZ564" s="249"/>
      <c r="CA564" s="249"/>
      <c r="CB564" s="249"/>
      <c r="CC564" s="249"/>
      <c r="CD564" s="249"/>
      <c r="CE564" s="249"/>
      <c r="CF564" s="249"/>
      <c r="CG564" s="249"/>
      <c r="CH564" s="249"/>
      <c r="CI564" s="249"/>
      <c r="CJ564" s="249"/>
      <c r="CK564" s="249"/>
      <c r="CL564" s="249"/>
      <c r="CM564" s="249"/>
      <c r="CN564" s="249"/>
      <c r="CO564" s="249"/>
      <c r="CP564" s="249"/>
      <c r="CQ564" s="249"/>
      <c r="CR564" s="249"/>
      <c r="CS564" s="249"/>
      <c r="CT564" s="249"/>
      <c r="CU564" s="249"/>
      <c r="CV564" s="249"/>
      <c r="CW564" s="249"/>
      <c r="CX564" s="249"/>
      <c r="CY564" s="249"/>
      <c r="CZ564" s="249"/>
    </row>
    <row r="565" s="253" customFormat="true" ht="25.15" customHeight="true" x14ac:dyDescent="0.2">
      <c r="C565" s="2925" t="s">
        <v>275</v>
      </c>
      <c r="D565" s="2911"/>
      <c r="E565" s="702">
        <v>4.3055838412566133E-2</v>
      </c>
      <c r="F565" s="598"/>
      <c r="G565" s="598"/>
      <c r="H565" s="2925" t="s">
        <v>451</v>
      </c>
      <c r="I565" s="2911"/>
      <c r="J565" s="703">
        <v>1.2025972378636902E-2</v>
      </c>
      <c r="K565" s="598"/>
      <c r="L565" s="598"/>
      <c r="M565" s="2925" t="s">
        <v>456</v>
      </c>
      <c r="N565" s="2911"/>
      <c r="O565" s="710">
        <v>3.2073643636961622E-5</v>
      </c>
      <c r="P565" s="598"/>
      <c r="Q565" s="598"/>
      <c r="AD565" s="246"/>
      <c r="AE565" s="246"/>
      <c r="AF565" s="246"/>
      <c r="AG565" s="246"/>
      <c r="AH565" s="246"/>
      <c r="AI565" s="246"/>
      <c r="AJ565" s="246"/>
      <c r="AK565" s="246"/>
      <c r="AL565" s="246"/>
      <c r="AM565" s="246"/>
      <c r="AN565" s="246"/>
      <c r="AO565" s="246"/>
      <c r="AP565" s="246"/>
      <c r="AQ565" s="246"/>
      <c r="AR565" s="246"/>
      <c r="AS565" s="246"/>
      <c r="AT565" s="246"/>
      <c r="AU565" s="246"/>
      <c r="AV565" s="246"/>
      <c r="AW565" s="246"/>
      <c r="AX565" s="246"/>
      <c r="AY565" s="246"/>
      <c r="AZ565" s="246"/>
      <c r="BA565" s="248"/>
      <c r="BB565" s="350"/>
      <c r="BC565" s="248"/>
      <c r="BD565" s="248"/>
      <c r="BE565" s="248"/>
      <c r="BF565" s="248"/>
      <c r="BG565" s="248"/>
      <c r="BH565" s="248"/>
      <c r="BI565" s="248"/>
      <c r="BJ565" s="248"/>
      <c r="BK565" s="248"/>
      <c r="BL565" s="248"/>
      <c r="BM565" s="248"/>
      <c r="BN565" s="248"/>
      <c r="BO565" s="248"/>
      <c r="BP565" s="248"/>
      <c r="BQ565" s="248"/>
      <c r="BR565" s="248"/>
      <c r="BS565" s="248"/>
      <c r="BT565" s="248"/>
      <c r="BU565" s="248"/>
      <c r="BV565" s="248"/>
      <c r="BW565" s="248"/>
      <c r="BX565" s="248"/>
      <c r="BY565" s="248"/>
      <c r="BZ565" s="249"/>
      <c r="CA565" s="249"/>
      <c r="CB565" s="249"/>
      <c r="CC565" s="249"/>
      <c r="CD565" s="249"/>
      <c r="CE565" s="249"/>
      <c r="CF565" s="249"/>
      <c r="CG565" s="249"/>
      <c r="CH565" s="249"/>
      <c r="CI565" s="249"/>
      <c r="CJ565" s="249"/>
      <c r="CK565" s="249"/>
      <c r="CL565" s="249"/>
      <c r="CM565" s="249"/>
      <c r="CN565" s="249"/>
      <c r="CO565" s="249"/>
      <c r="CP565" s="249"/>
      <c r="CQ565" s="249"/>
      <c r="CR565" s="249"/>
      <c r="CS565" s="249"/>
      <c r="CT565" s="249"/>
      <c r="CU565" s="249"/>
      <c r="CV565" s="249"/>
      <c r="CW565" s="249"/>
      <c r="CX565" s="249"/>
      <c r="CY565" s="249"/>
      <c r="CZ565" s="249"/>
    </row>
    <row r="566" s="253" customFormat="true" ht="25.15" customHeight="true" x14ac:dyDescent="0.2">
      <c r="C566" s="2925" t="s">
        <v>435</v>
      </c>
      <c r="D566" s="2911"/>
      <c r="E566" s="702">
        <v>3.2368369938211745E-2</v>
      </c>
      <c r="F566" s="598"/>
      <c r="G566" s="598"/>
      <c r="H566" s="2925" t="s">
        <v>457</v>
      </c>
      <c r="I566" s="2911"/>
      <c r="J566" s="703">
        <v>1.834632962340104E-3</v>
      </c>
      <c r="K566" s="598"/>
      <c r="L566" s="598"/>
      <c r="M566" s="2925" t="s">
        <v>417</v>
      </c>
      <c r="N566" s="2911"/>
      <c r="O566" s="704">
        <v>4.752477182467376E-2</v>
      </c>
      <c r="P566" s="598"/>
      <c r="Q566" s="598"/>
      <c r="AD566" s="246"/>
      <c r="AE566" s="246"/>
      <c r="AF566" s="246"/>
      <c r="AG566" s="246"/>
      <c r="AH566" s="246"/>
      <c r="AI566" s="246"/>
      <c r="AJ566" s="246"/>
      <c r="AK566" s="246"/>
      <c r="AL566" s="246"/>
      <c r="AM566" s="246"/>
      <c r="AN566" s="246"/>
      <c r="AO566" s="246"/>
      <c r="AP566" s="246"/>
      <c r="AQ566" s="246"/>
      <c r="AR566" s="246"/>
      <c r="AS566" s="246"/>
      <c r="AT566" s="246"/>
      <c r="AU566" s="246"/>
      <c r="AV566" s="246"/>
      <c r="AW566" s="246"/>
      <c r="AX566" s="246"/>
      <c r="AY566" s="246"/>
      <c r="AZ566" s="246"/>
      <c r="BA566" s="248"/>
      <c r="BB566" s="350"/>
      <c r="BC566" s="248"/>
      <c r="BD566" s="248"/>
      <c r="BE566" s="248"/>
      <c r="BF566" s="248"/>
      <c r="BG566" s="248"/>
      <c r="BH566" s="248"/>
      <c r="BI566" s="248"/>
      <c r="BJ566" s="248"/>
      <c r="BK566" s="248"/>
      <c r="BL566" s="248"/>
      <c r="BM566" s="248"/>
      <c r="BN566" s="248"/>
      <c r="BO566" s="248"/>
      <c r="BP566" s="248"/>
      <c r="BQ566" s="248"/>
      <c r="BR566" s="248"/>
      <c r="BS566" s="248"/>
      <c r="BT566" s="248"/>
      <c r="BU566" s="248"/>
      <c r="BV566" s="248"/>
      <c r="BW566" s="248"/>
      <c r="BX566" s="248"/>
      <c r="BY566" s="248"/>
      <c r="BZ566" s="249"/>
      <c r="CA566" s="249"/>
      <c r="CB566" s="249"/>
      <c r="CC566" s="249"/>
      <c r="CD566" s="249"/>
      <c r="CE566" s="249"/>
      <c r="CF566" s="249"/>
      <c r="CG566" s="249"/>
      <c r="CH566" s="249"/>
      <c r="CI566" s="249"/>
      <c r="CJ566" s="249"/>
      <c r="CK566" s="249"/>
      <c r="CL566" s="249"/>
      <c r="CM566" s="249"/>
      <c r="CN566" s="249"/>
      <c r="CO566" s="249"/>
      <c r="CP566" s="249"/>
      <c r="CQ566" s="249"/>
      <c r="CR566" s="249"/>
      <c r="CS566" s="249"/>
      <c r="CT566" s="249"/>
      <c r="CU566" s="249"/>
      <c r="CV566" s="249"/>
      <c r="CW566" s="249"/>
      <c r="CX566" s="249"/>
      <c r="CY566" s="249"/>
      <c r="CZ566" s="249"/>
    </row>
    <row r="567" s="253" customFormat="true" ht="25.15" customHeight="true" x14ac:dyDescent="0.2">
      <c r="C567" s="2925" t="s">
        <v>421</v>
      </c>
      <c r="D567" s="2911"/>
      <c r="E567" s="702">
        <v>7.4823557827170165E-2</v>
      </c>
      <c r="F567" s="598"/>
      <c r="G567" s="598"/>
      <c r="H567" s="2925" t="s">
        <v>446</v>
      </c>
      <c r="I567" s="2911"/>
      <c r="J567" s="703">
        <v>1.3927922941231381E-3</v>
      </c>
      <c r="K567" s="598"/>
      <c r="L567" s="598"/>
      <c r="M567" s="2925" t="s">
        <v>481</v>
      </c>
      <c r="N567" s="2911"/>
      <c r="O567" s="704">
        <v>1.6920241585619269E-3</v>
      </c>
      <c r="P567" s="598"/>
      <c r="Q567" s="598"/>
      <c r="AD567" s="246"/>
      <c r="AE567" s="246"/>
      <c r="AF567" s="246"/>
      <c r="AG567" s="246"/>
      <c r="AH567" s="246"/>
      <c r="AI567" s="246"/>
      <c r="AJ567" s="246"/>
      <c r="AK567" s="246"/>
      <c r="AL567" s="246"/>
      <c r="AM567" s="246"/>
      <c r="AN567" s="246"/>
      <c r="AO567" s="246"/>
      <c r="AP567" s="246"/>
      <c r="AQ567" s="246"/>
      <c r="AR567" s="246"/>
      <c r="AS567" s="246"/>
      <c r="AT567" s="246"/>
      <c r="AU567" s="246"/>
      <c r="AV567" s="246"/>
      <c r="AW567" s="246"/>
      <c r="AX567" s="246"/>
      <c r="AY567" s="246"/>
      <c r="AZ567" s="246"/>
      <c r="BA567" s="248"/>
      <c r="BB567" s="350"/>
      <c r="BC567" s="248"/>
      <c r="BD567" s="248"/>
      <c r="BE567" s="248"/>
      <c r="BF567" s="248"/>
      <c r="BG567" s="248"/>
      <c r="BH567" s="248"/>
      <c r="BI567" s="248"/>
      <c r="BJ567" s="248"/>
      <c r="BK567" s="248"/>
      <c r="BL567" s="248"/>
      <c r="BM567" s="248"/>
      <c r="BN567" s="248"/>
      <c r="BO567" s="248"/>
      <c r="BP567" s="248"/>
      <c r="BQ567" s="248"/>
      <c r="BR567" s="248"/>
      <c r="BS567" s="248"/>
      <c r="BT567" s="248"/>
      <c r="BU567" s="248"/>
      <c r="BV567" s="248"/>
      <c r="BW567" s="248"/>
      <c r="BX567" s="248"/>
      <c r="BY567" s="248"/>
      <c r="BZ567" s="249"/>
      <c r="CA567" s="249"/>
      <c r="CB567" s="249"/>
      <c r="CC567" s="249"/>
      <c r="CD567" s="249"/>
      <c r="CE567" s="249"/>
      <c r="CF567" s="249"/>
      <c r="CG567" s="249"/>
      <c r="CH567" s="249"/>
      <c r="CI567" s="249"/>
      <c r="CJ567" s="249"/>
      <c r="CK567" s="249"/>
      <c r="CL567" s="249"/>
      <c r="CM567" s="249"/>
      <c r="CN567" s="249"/>
      <c r="CO567" s="249"/>
      <c r="CP567" s="249"/>
      <c r="CQ567" s="249"/>
      <c r="CR567" s="249"/>
      <c r="CS567" s="249"/>
      <c r="CT567" s="249"/>
      <c r="CU567" s="249"/>
      <c r="CV567" s="249"/>
      <c r="CW567" s="249"/>
      <c r="CX567" s="249"/>
      <c r="CY567" s="249"/>
      <c r="CZ567" s="249"/>
    </row>
    <row r="568" s="253" customFormat="true" ht="25.15" customHeight="true" x14ac:dyDescent="0.2">
      <c r="C568" s="2925" t="s">
        <v>433</v>
      </c>
      <c r="D568" s="2911"/>
      <c r="E568" s="702">
        <v>4.2075752752273363E-2</v>
      </c>
      <c r="F568" s="598"/>
      <c r="G568" s="598"/>
      <c r="H568" s="2925" t="s">
        <v>475</v>
      </c>
      <c r="I568" s="2911"/>
      <c r="J568" s="703">
        <v>2.3236911606288341E-4</v>
      </c>
      <c r="K568" s="598"/>
      <c r="L568" s="598"/>
      <c r="M568" s="2925" t="s">
        <v>461</v>
      </c>
      <c r="N568" s="2911"/>
      <c r="O568" s="704">
        <v>1.7075245069904604E-3</v>
      </c>
      <c r="P568" s="598"/>
      <c r="Q568" s="598"/>
      <c r="AD568" s="246"/>
      <c r="AE568" s="246"/>
      <c r="AF568" s="246"/>
      <c r="AG568" s="246"/>
      <c r="AH568" s="246"/>
      <c r="AI568" s="246"/>
      <c r="AJ568" s="246"/>
      <c r="AK568" s="246"/>
      <c r="AL568" s="246"/>
      <c r="AM568" s="246"/>
      <c r="AN568" s="246"/>
      <c r="AO568" s="246"/>
      <c r="AP568" s="246"/>
      <c r="AQ568" s="246"/>
      <c r="AR568" s="246"/>
      <c r="AS568" s="246"/>
      <c r="AT568" s="246"/>
      <c r="AU568" s="246"/>
      <c r="AV568" s="246"/>
      <c r="AW568" s="246"/>
      <c r="AX568" s="246"/>
      <c r="AY568" s="246"/>
      <c r="AZ568" s="246"/>
      <c r="BA568" s="248"/>
      <c r="BB568" s="350"/>
      <c r="BC568" s="248"/>
      <c r="BD568" s="248"/>
      <c r="BE568" s="248"/>
      <c r="BF568" s="248"/>
      <c r="BG568" s="248"/>
      <c r="BH568" s="248"/>
      <c r="BI568" s="248"/>
      <c r="BJ568" s="248"/>
      <c r="BK568" s="248"/>
      <c r="BL568" s="248"/>
      <c r="BM568" s="248"/>
      <c r="BN568" s="248"/>
      <c r="BO568" s="248"/>
      <c r="BP568" s="248"/>
      <c r="BQ568" s="248"/>
      <c r="BR568" s="248"/>
      <c r="BS568" s="248"/>
      <c r="BT568" s="248"/>
      <c r="BU568" s="248"/>
      <c r="BV568" s="248"/>
      <c r="BW568" s="248"/>
      <c r="BX568" s="248"/>
      <c r="BY568" s="248"/>
      <c r="BZ568" s="249"/>
      <c r="CA568" s="249"/>
      <c r="CB568" s="249"/>
      <c r="CC568" s="249"/>
      <c r="CD568" s="249"/>
      <c r="CE568" s="249"/>
      <c r="CF568" s="249"/>
      <c r="CG568" s="249"/>
      <c r="CH568" s="249"/>
      <c r="CI568" s="249"/>
      <c r="CJ568" s="249"/>
      <c r="CK568" s="249"/>
      <c r="CL568" s="249"/>
      <c r="CM568" s="249"/>
      <c r="CN568" s="249"/>
      <c r="CO568" s="249"/>
      <c r="CP568" s="249"/>
      <c r="CQ568" s="249"/>
      <c r="CR568" s="249"/>
      <c r="CS568" s="249"/>
      <c r="CT568" s="249"/>
      <c r="CU568" s="249"/>
      <c r="CV568" s="249"/>
      <c r="CW568" s="249"/>
      <c r="CX568" s="249"/>
      <c r="CY568" s="249"/>
      <c r="CZ568" s="249"/>
    </row>
    <row r="569" s="253" customFormat="true" ht="25.15" customHeight="true" x14ac:dyDescent="0.2">
      <c r="C569" s="2925" t="s">
        <v>453</v>
      </c>
      <c r="D569" s="2911"/>
      <c r="E569" s="702">
        <v>-9.2720597202219195E-3</v>
      </c>
      <c r="F569" s="598"/>
      <c r="G569" s="598"/>
      <c r="H569" s="2925" t="s">
        <v>456</v>
      </c>
      <c r="I569" s="2911"/>
      <c r="J569" s="703">
        <v>1.4890790312897898E-4</v>
      </c>
      <c r="K569" s="598"/>
      <c r="L569" s="598"/>
      <c r="M569" s="2925" t="s">
        <v>474</v>
      </c>
      <c r="N569" s="2911"/>
      <c r="O569" s="704">
        <v>1.4992240747664007E-3</v>
      </c>
      <c r="P569" s="598"/>
      <c r="Q569" s="598"/>
      <c r="AD569" s="246"/>
      <c r="AE569" s="246"/>
      <c r="AF569" s="246"/>
      <c r="AG569" s="246"/>
      <c r="AH569" s="246"/>
      <c r="AI569" s="246"/>
      <c r="AJ569" s="246"/>
      <c r="AK569" s="246"/>
      <c r="AL569" s="246"/>
      <c r="AM569" s="246"/>
      <c r="AN569" s="246"/>
      <c r="AO569" s="246"/>
      <c r="AP569" s="246"/>
      <c r="AQ569" s="246"/>
      <c r="AR569" s="246"/>
      <c r="AS569" s="246"/>
      <c r="AT569" s="246"/>
      <c r="AU569" s="246"/>
      <c r="AV569" s="246"/>
      <c r="AW569" s="246"/>
      <c r="AX569" s="246"/>
      <c r="AY569" s="246"/>
      <c r="AZ569" s="246"/>
      <c r="BA569" s="248"/>
      <c r="BB569" s="350"/>
      <c r="BC569" s="248"/>
      <c r="BD569" s="248"/>
      <c r="BE569" s="248"/>
      <c r="BF569" s="248"/>
      <c r="BG569" s="248"/>
      <c r="BH569" s="248"/>
      <c r="BI569" s="248"/>
      <c r="BJ569" s="248"/>
      <c r="BK569" s="248"/>
      <c r="BL569" s="248"/>
      <c r="BM569" s="248"/>
      <c r="BN569" s="248"/>
      <c r="BO569" s="248"/>
      <c r="BP569" s="248"/>
      <c r="BQ569" s="248"/>
      <c r="BR569" s="248"/>
      <c r="BS569" s="248"/>
      <c r="BT569" s="248"/>
      <c r="BU569" s="248"/>
      <c r="BV569" s="248"/>
      <c r="BW569" s="248"/>
      <c r="BX569" s="248"/>
      <c r="BY569" s="248"/>
      <c r="BZ569" s="249"/>
      <c r="CA569" s="249"/>
      <c r="CB569" s="249"/>
      <c r="CC569" s="249"/>
      <c r="CD569" s="249"/>
      <c r="CE569" s="249"/>
      <c r="CF569" s="249"/>
      <c r="CG569" s="249"/>
      <c r="CH569" s="249"/>
      <c r="CI569" s="249"/>
      <c r="CJ569" s="249"/>
      <c r="CK569" s="249"/>
      <c r="CL569" s="249"/>
      <c r="CM569" s="249"/>
      <c r="CN569" s="249"/>
      <c r="CO569" s="249"/>
      <c r="CP569" s="249"/>
      <c r="CQ569" s="249"/>
      <c r="CR569" s="249"/>
      <c r="CS569" s="249"/>
      <c r="CT569" s="249"/>
      <c r="CU569" s="249"/>
      <c r="CV569" s="249"/>
      <c r="CW569" s="249"/>
      <c r="CX569" s="249"/>
      <c r="CY569" s="249"/>
      <c r="CZ569" s="249"/>
    </row>
    <row r="570" s="253" customFormat="true" ht="25.15" customHeight="true" x14ac:dyDescent="0.2">
      <c r="C570" s="2925" t="s">
        <v>483</v>
      </c>
      <c r="D570" s="2911"/>
      <c r="E570" s="702">
        <v>-6.036224495948563E-4</v>
      </c>
      <c r="F570" s="598"/>
      <c r="G570" s="598"/>
      <c r="H570" s="2925" t="s">
        <v>417</v>
      </c>
      <c r="I570" s="2911"/>
      <c r="J570" s="703">
        <v>0.35069761083515627</v>
      </c>
      <c r="K570" s="598"/>
      <c r="L570" s="598"/>
      <c r="M570" s="2925" t="s">
        <v>465</v>
      </c>
      <c r="N570" s="2911"/>
      <c r="O570" s="704">
        <v>1.2297333566100306E-3</v>
      </c>
      <c r="P570" s="598"/>
      <c r="Q570" s="598"/>
      <c r="AD570" s="246"/>
      <c r="AE570" s="246"/>
      <c r="AF570" s="246"/>
      <c r="AG570" s="246"/>
      <c r="AH570" s="246"/>
      <c r="AI570" s="246"/>
      <c r="AJ570" s="246"/>
      <c r="AK570" s="246"/>
      <c r="AL570" s="246"/>
      <c r="AM570" s="246"/>
      <c r="AN570" s="246"/>
      <c r="AO570" s="246"/>
      <c r="AP570" s="246"/>
      <c r="AQ570" s="246"/>
      <c r="AR570" s="246"/>
      <c r="AS570" s="246"/>
      <c r="AT570" s="246"/>
      <c r="AU570" s="246"/>
      <c r="AV570" s="246"/>
      <c r="AW570" s="246"/>
      <c r="AX570" s="246"/>
      <c r="AY570" s="246"/>
      <c r="AZ570" s="246"/>
      <c r="BA570" s="248"/>
      <c r="BB570" s="350"/>
      <c r="BC570" s="248"/>
      <c r="BD570" s="248"/>
      <c r="BE570" s="248"/>
      <c r="BF570" s="248"/>
      <c r="BG570" s="248"/>
      <c r="BH570" s="248"/>
      <c r="BI570" s="248"/>
      <c r="BJ570" s="248"/>
      <c r="BK570" s="248"/>
      <c r="BL570" s="248"/>
      <c r="BM570" s="248"/>
      <c r="BN570" s="248"/>
      <c r="BO570" s="248"/>
      <c r="BP570" s="248"/>
      <c r="BQ570" s="248"/>
      <c r="BR570" s="248"/>
      <c r="BS570" s="248"/>
      <c r="BT570" s="248"/>
      <c r="BU570" s="248"/>
      <c r="BV570" s="248"/>
      <c r="BW570" s="248"/>
      <c r="BX570" s="248"/>
      <c r="BY570" s="248"/>
      <c r="BZ570" s="249"/>
      <c r="CA570" s="249"/>
      <c r="CB570" s="249"/>
      <c r="CC570" s="249"/>
      <c r="CD570" s="249"/>
      <c r="CE570" s="249"/>
      <c r="CF570" s="249"/>
      <c r="CG570" s="249"/>
      <c r="CH570" s="249"/>
      <c r="CI570" s="249"/>
      <c r="CJ570" s="249"/>
      <c r="CK570" s="249"/>
      <c r="CL570" s="249"/>
      <c r="CM570" s="249"/>
      <c r="CN570" s="249"/>
      <c r="CO570" s="249"/>
      <c r="CP570" s="249"/>
      <c r="CQ570" s="249"/>
      <c r="CR570" s="249"/>
      <c r="CS570" s="249"/>
      <c r="CT570" s="249"/>
      <c r="CU570" s="249"/>
      <c r="CV570" s="249"/>
      <c r="CW570" s="249"/>
      <c r="CX570" s="249"/>
      <c r="CY570" s="249"/>
      <c r="CZ570" s="249"/>
    </row>
    <row r="571" s="253" customFormat="true" ht="25.15" customHeight="true" x14ac:dyDescent="0.2">
      <c r="C571" s="2925" t="s">
        <v>425</v>
      </c>
      <c r="D571" s="2911"/>
      <c r="E571" s="702">
        <v>6.4023130626181562E-2</v>
      </c>
      <c r="F571" s="598"/>
      <c r="G571" s="598"/>
      <c r="H571" s="2925" t="s">
        <v>481</v>
      </c>
      <c r="I571" s="2911"/>
      <c r="J571" s="709">
        <v>4.5822027768260475E-6</v>
      </c>
      <c r="K571" s="598"/>
      <c r="L571" s="598"/>
      <c r="M571" s="2925" t="s">
        <v>463</v>
      </c>
      <c r="N571" s="2911"/>
      <c r="O571" s="704">
        <v>2.3369774640011798E-4</v>
      </c>
      <c r="P571" s="598"/>
      <c r="Q571" s="598"/>
      <c r="AD571" s="246"/>
      <c r="AE571" s="246"/>
      <c r="AF571" s="246"/>
      <c r="AG571" s="246"/>
      <c r="AH571" s="246"/>
      <c r="AI571" s="246"/>
      <c r="AJ571" s="246"/>
      <c r="AK571" s="246"/>
      <c r="AL571" s="246"/>
      <c r="AM571" s="246"/>
      <c r="AN571" s="246"/>
      <c r="AO571" s="246"/>
      <c r="AP571" s="246"/>
      <c r="AQ571" s="246"/>
      <c r="AR571" s="246"/>
      <c r="AS571" s="246"/>
      <c r="AT571" s="246"/>
      <c r="AU571" s="246"/>
      <c r="AV571" s="246"/>
      <c r="AW571" s="246"/>
      <c r="AX571" s="246"/>
      <c r="AY571" s="246"/>
      <c r="AZ571" s="246"/>
      <c r="BA571" s="248"/>
      <c r="BB571" s="350"/>
      <c r="BC571" s="248"/>
      <c r="BD571" s="248"/>
      <c r="BE571" s="248"/>
      <c r="BF571" s="248"/>
      <c r="BG571" s="248"/>
      <c r="BH571" s="248"/>
      <c r="BI571" s="248"/>
      <c r="BJ571" s="248"/>
      <c r="BK571" s="248"/>
      <c r="BL571" s="248"/>
      <c r="BM571" s="248"/>
      <c r="BN571" s="248"/>
      <c r="BO571" s="248"/>
      <c r="BP571" s="248"/>
      <c r="BQ571" s="248"/>
      <c r="BR571" s="248"/>
      <c r="BS571" s="248"/>
      <c r="BT571" s="248"/>
      <c r="BU571" s="248"/>
      <c r="BV571" s="248"/>
      <c r="BW571" s="248"/>
      <c r="BX571" s="248"/>
      <c r="BY571" s="248"/>
      <c r="BZ571" s="249"/>
      <c r="CA571" s="249"/>
      <c r="CB571" s="249"/>
      <c r="CC571" s="249"/>
      <c r="CD571" s="249"/>
      <c r="CE571" s="249"/>
      <c r="CF571" s="249"/>
      <c r="CG571" s="249"/>
      <c r="CH571" s="249"/>
      <c r="CI571" s="249"/>
      <c r="CJ571" s="249"/>
      <c r="CK571" s="249"/>
      <c r="CL571" s="249"/>
      <c r="CM571" s="249"/>
      <c r="CN571" s="249"/>
      <c r="CO571" s="249"/>
      <c r="CP571" s="249"/>
      <c r="CQ571" s="249"/>
      <c r="CR571" s="249"/>
      <c r="CS571" s="249"/>
      <c r="CT571" s="249"/>
      <c r="CU571" s="249"/>
      <c r="CV571" s="249"/>
      <c r="CW571" s="249"/>
      <c r="CX571" s="249"/>
      <c r="CY571" s="249"/>
      <c r="CZ571" s="249"/>
    </row>
    <row r="572" s="253" customFormat="true" ht="25.15" customHeight="true" x14ac:dyDescent="0.2">
      <c r="C572" s="2925" t="s">
        <v>423</v>
      </c>
      <c r="D572" s="2911"/>
      <c r="E572" s="702">
        <v>5.9672265589550931E-2</v>
      </c>
      <c r="F572" s="598"/>
      <c r="G572" s="598"/>
      <c r="H572" s="2925" t="s">
        <v>461</v>
      </c>
      <c r="I572" s="2911"/>
      <c r="J572" s="709">
        <v>1.3340055666167845E-5</v>
      </c>
      <c r="K572" s="598"/>
      <c r="L572" s="598"/>
      <c r="M572" s="2925" t="s">
        <v>460</v>
      </c>
      <c r="N572" s="2911"/>
      <c r="O572" s="704">
        <v>1.2750760485365619E-2</v>
      </c>
      <c r="P572" s="598"/>
      <c r="Q572" s="598"/>
      <c r="AD572" s="246"/>
      <c r="AE572" s="246"/>
      <c r="AF572" s="246"/>
      <c r="AG572" s="246"/>
      <c r="AH572" s="246"/>
      <c r="AI572" s="246"/>
      <c r="AJ572" s="246"/>
      <c r="AK572" s="246"/>
      <c r="AL572" s="246"/>
      <c r="AM572" s="246"/>
      <c r="AN572" s="246"/>
      <c r="AO572" s="246"/>
      <c r="AP572" s="246"/>
      <c r="AQ572" s="246"/>
      <c r="AR572" s="246"/>
      <c r="AS572" s="246"/>
      <c r="AT572" s="246"/>
      <c r="AU572" s="246"/>
      <c r="AV572" s="246"/>
      <c r="AW572" s="246"/>
      <c r="AX572" s="246"/>
      <c r="AY572" s="246"/>
      <c r="AZ572" s="246"/>
      <c r="BA572" s="248"/>
      <c r="BB572" s="350"/>
      <c r="BC572" s="248"/>
      <c r="BD572" s="248"/>
      <c r="BE572" s="248"/>
      <c r="BF572" s="248"/>
      <c r="BG572" s="248"/>
      <c r="BH572" s="248"/>
      <c r="BI572" s="248"/>
      <c r="BJ572" s="248"/>
      <c r="BK572" s="248"/>
      <c r="BL572" s="248"/>
      <c r="BM572" s="248"/>
      <c r="BN572" s="248"/>
      <c r="BO572" s="248"/>
      <c r="BP572" s="248"/>
      <c r="BQ572" s="248"/>
      <c r="BR572" s="248"/>
      <c r="BS572" s="248"/>
      <c r="BT572" s="248"/>
      <c r="BU572" s="248"/>
      <c r="BV572" s="248"/>
      <c r="BW572" s="248"/>
      <c r="BX572" s="248"/>
      <c r="BY572" s="248"/>
      <c r="BZ572" s="249"/>
      <c r="CA572" s="249"/>
      <c r="CB572" s="249"/>
      <c r="CC572" s="249"/>
      <c r="CD572" s="249"/>
      <c r="CE572" s="249"/>
      <c r="CF572" s="249"/>
      <c r="CG572" s="249"/>
      <c r="CH572" s="249"/>
      <c r="CI572" s="249"/>
      <c r="CJ572" s="249"/>
      <c r="CK572" s="249"/>
      <c r="CL572" s="249"/>
      <c r="CM572" s="249"/>
      <c r="CN572" s="249"/>
      <c r="CO572" s="249"/>
      <c r="CP572" s="249"/>
      <c r="CQ572" s="249"/>
      <c r="CR572" s="249"/>
      <c r="CS572" s="249"/>
      <c r="CT572" s="249"/>
      <c r="CU572" s="249"/>
      <c r="CV572" s="249"/>
      <c r="CW572" s="249"/>
      <c r="CX572" s="249"/>
      <c r="CY572" s="249"/>
      <c r="CZ572" s="249"/>
    </row>
    <row r="573" s="253" customFormat="true" ht="25.15" customHeight="true" x14ac:dyDescent="0.2">
      <c r="C573" s="2925" t="s">
        <v>422</v>
      </c>
      <c r="D573" s="2911"/>
      <c r="E573" s="702">
        <v>7.0664623472770152E-2</v>
      </c>
      <c r="F573" s="598"/>
      <c r="G573" s="598"/>
      <c r="H573" s="2925" t="s">
        <v>474</v>
      </c>
      <c r="I573" s="2911"/>
      <c r="J573" s="709">
        <v>7.8777087372390012E-5</v>
      </c>
      <c r="K573" s="598"/>
      <c r="L573" s="598"/>
      <c r="M573" s="2925" t="s">
        <v>428</v>
      </c>
      <c r="N573" s="2911"/>
      <c r="O573" s="704">
        <v>0.12525101985310208</v>
      </c>
      <c r="P573" s="598"/>
      <c r="Q573" s="598"/>
      <c r="AD573" s="246"/>
      <c r="AE573" s="246"/>
      <c r="AF573" s="246"/>
      <c r="AG573" s="246"/>
      <c r="AH573" s="246"/>
      <c r="AI573" s="246"/>
      <c r="AJ573" s="246"/>
      <c r="AK573" s="246"/>
      <c r="AL573" s="246"/>
      <c r="AM573" s="246"/>
      <c r="AN573" s="246"/>
      <c r="AO573" s="246"/>
      <c r="AP573" s="246"/>
      <c r="AQ573" s="246"/>
      <c r="AR573" s="246"/>
      <c r="AS573" s="246"/>
      <c r="AT573" s="246"/>
      <c r="AU573" s="246"/>
      <c r="AV573" s="246"/>
      <c r="AW573" s="246"/>
      <c r="AX573" s="246"/>
      <c r="AY573" s="246"/>
      <c r="AZ573" s="246"/>
      <c r="BA573" s="248"/>
      <c r="BB573" s="350"/>
      <c r="BC573" s="248"/>
      <c r="BD573" s="248"/>
      <c r="BE573" s="248"/>
      <c r="BF573" s="248"/>
      <c r="BG573" s="248"/>
      <c r="BH573" s="248"/>
      <c r="BI573" s="248"/>
      <c r="BJ573" s="248"/>
      <c r="BK573" s="248"/>
      <c r="BL573" s="248"/>
      <c r="BM573" s="248"/>
      <c r="BN573" s="248"/>
      <c r="BO573" s="248"/>
      <c r="BP573" s="248"/>
      <c r="BQ573" s="248"/>
      <c r="BR573" s="248"/>
      <c r="BS573" s="248"/>
      <c r="BT573" s="248"/>
      <c r="BU573" s="248"/>
      <c r="BV573" s="248"/>
      <c r="BW573" s="248"/>
      <c r="BX573" s="248"/>
      <c r="BY573" s="248"/>
      <c r="BZ573" s="249"/>
      <c r="CA573" s="249"/>
      <c r="CB573" s="249"/>
      <c r="CC573" s="249"/>
      <c r="CD573" s="249"/>
      <c r="CE573" s="249"/>
      <c r="CF573" s="249"/>
      <c r="CG573" s="249"/>
      <c r="CH573" s="249"/>
      <c r="CI573" s="249"/>
      <c r="CJ573" s="249"/>
      <c r="CK573" s="249"/>
      <c r="CL573" s="249"/>
      <c r="CM573" s="249"/>
      <c r="CN573" s="249"/>
      <c r="CO573" s="249"/>
      <c r="CP573" s="249"/>
      <c r="CQ573" s="249"/>
      <c r="CR573" s="249"/>
      <c r="CS573" s="249"/>
      <c r="CT573" s="249"/>
      <c r="CU573" s="249"/>
      <c r="CV573" s="249"/>
      <c r="CW573" s="249"/>
      <c r="CX573" s="249"/>
      <c r="CY573" s="249"/>
      <c r="CZ573" s="249"/>
    </row>
    <row r="574" s="253" customFormat="true" ht="25.15" customHeight="true" x14ac:dyDescent="0.2">
      <c r="C574" s="2925" t="s">
        <v>420</v>
      </c>
      <c r="D574" s="2911"/>
      <c r="E574" s="702">
        <v>7.4899833252382919E-2</v>
      </c>
      <c r="F574" s="598"/>
      <c r="G574" s="598"/>
      <c r="H574" s="2925" t="s">
        <v>465</v>
      </c>
      <c r="I574" s="2911"/>
      <c r="J574" s="703">
        <v>6.4248311159208239E-3</v>
      </c>
      <c r="K574" s="598"/>
      <c r="L574" s="598"/>
      <c r="M574" s="2925" t="s">
        <v>424</v>
      </c>
      <c r="N574" s="2911"/>
      <c r="O574" s="704">
        <v>0.11505777355063539</v>
      </c>
      <c r="P574" s="598"/>
      <c r="Q574" s="598"/>
      <c r="AD574" s="246"/>
      <c r="AE574" s="246"/>
      <c r="AF574" s="246"/>
      <c r="AG574" s="246"/>
      <c r="AH574" s="246"/>
      <c r="AI574" s="246"/>
      <c r="AJ574" s="246"/>
      <c r="AK574" s="246"/>
      <c r="AL574" s="246"/>
      <c r="AM574" s="246"/>
      <c r="AN574" s="246"/>
      <c r="AO574" s="246"/>
      <c r="AP574" s="246"/>
      <c r="AQ574" s="246"/>
      <c r="AR574" s="246"/>
      <c r="AS574" s="246"/>
      <c r="AT574" s="246"/>
      <c r="AU574" s="246"/>
      <c r="AV574" s="246"/>
      <c r="AW574" s="246"/>
      <c r="AX574" s="246"/>
      <c r="AY574" s="246"/>
      <c r="AZ574" s="246"/>
      <c r="BA574" s="248"/>
      <c r="BB574" s="350"/>
      <c r="BC574" s="248"/>
      <c r="BD574" s="248"/>
      <c r="BE574" s="248"/>
      <c r="BF574" s="248"/>
      <c r="BG574" s="248"/>
      <c r="BH574" s="248"/>
      <c r="BI574" s="248"/>
      <c r="BJ574" s="248"/>
      <c r="BK574" s="248"/>
      <c r="BL574" s="248"/>
      <c r="BM574" s="248"/>
      <c r="BN574" s="248"/>
      <c r="BO574" s="248"/>
      <c r="BP574" s="248"/>
      <c r="BQ574" s="248"/>
      <c r="BR574" s="248"/>
      <c r="BS574" s="248"/>
      <c r="BT574" s="248"/>
      <c r="BU574" s="248"/>
      <c r="BV574" s="248"/>
      <c r="BW574" s="248"/>
      <c r="BX574" s="248"/>
      <c r="BY574" s="248"/>
      <c r="BZ574" s="249"/>
      <c r="CA574" s="249"/>
      <c r="CB574" s="249"/>
      <c r="CC574" s="249"/>
      <c r="CD574" s="249"/>
      <c r="CE574" s="249"/>
      <c r="CF574" s="249"/>
      <c r="CG574" s="249"/>
      <c r="CH574" s="249"/>
      <c r="CI574" s="249"/>
      <c r="CJ574" s="249"/>
      <c r="CK574" s="249"/>
      <c r="CL574" s="249"/>
      <c r="CM574" s="249"/>
      <c r="CN574" s="249"/>
      <c r="CO574" s="249"/>
      <c r="CP574" s="249"/>
      <c r="CQ574" s="249"/>
      <c r="CR574" s="249"/>
      <c r="CS574" s="249"/>
      <c r="CT574" s="249"/>
      <c r="CU574" s="249"/>
      <c r="CV574" s="249"/>
      <c r="CW574" s="249"/>
      <c r="CX574" s="249"/>
      <c r="CY574" s="249"/>
      <c r="CZ574" s="249"/>
    </row>
    <row r="575" s="253" customFormat="true" ht="25.15" customHeight="true" x14ac:dyDescent="0.2">
      <c r="C575" s="2925" t="s">
        <v>413</v>
      </c>
      <c r="D575" s="2911"/>
      <c r="E575" s="702">
        <v>8.576346974023441E-2</v>
      </c>
      <c r="F575" s="598"/>
      <c r="G575" s="598"/>
      <c r="H575" s="2925" t="s">
        <v>463</v>
      </c>
      <c r="I575" s="2911"/>
      <c r="J575" s="709">
        <v>3.754909352207084E-7</v>
      </c>
      <c r="K575" s="598"/>
      <c r="L575" s="598"/>
      <c r="M575" s="2925" t="s">
        <v>452</v>
      </c>
      <c r="N575" s="2911"/>
      <c r="O575" s="706">
        <v>2.3259955840838332E-2</v>
      </c>
      <c r="P575" s="598"/>
      <c r="Q575" s="598"/>
      <c r="AD575" s="246"/>
      <c r="AE575" s="246"/>
      <c r="AF575" s="246"/>
      <c r="AG575" s="246"/>
      <c r="AH575" s="246"/>
      <c r="AI575" s="246"/>
      <c r="AJ575" s="246"/>
      <c r="AK575" s="246"/>
      <c r="AL575" s="246"/>
      <c r="AM575" s="246"/>
      <c r="AN575" s="246"/>
      <c r="AO575" s="246"/>
      <c r="AP575" s="246"/>
      <c r="AQ575" s="246"/>
      <c r="AR575" s="246"/>
      <c r="AS575" s="246"/>
      <c r="AT575" s="246"/>
      <c r="AU575" s="246"/>
      <c r="AV575" s="246"/>
      <c r="AW575" s="246"/>
      <c r="AX575" s="246"/>
      <c r="AY575" s="246"/>
      <c r="AZ575" s="246"/>
      <c r="BA575" s="248"/>
      <c r="BB575" s="350"/>
      <c r="BC575" s="248"/>
      <c r="BD575" s="248"/>
      <c r="BE575" s="248"/>
      <c r="BF575" s="248"/>
      <c r="BG575" s="248"/>
      <c r="BH575" s="248"/>
      <c r="BI575" s="248"/>
      <c r="BJ575" s="248"/>
      <c r="BK575" s="248"/>
      <c r="BL575" s="248"/>
      <c r="BM575" s="248"/>
      <c r="BN575" s="248"/>
      <c r="BO575" s="248"/>
      <c r="BP575" s="248"/>
      <c r="BQ575" s="248"/>
      <c r="BR575" s="248"/>
      <c r="BS575" s="248"/>
      <c r="BT575" s="248"/>
      <c r="BU575" s="248"/>
      <c r="BV575" s="248"/>
      <c r="BW575" s="248"/>
      <c r="BX575" s="248"/>
      <c r="BY575" s="248"/>
      <c r="BZ575" s="249"/>
      <c r="CA575" s="249"/>
      <c r="CB575" s="249"/>
      <c r="CC575" s="249"/>
      <c r="CD575" s="249"/>
      <c r="CE575" s="249"/>
      <c r="CF575" s="249"/>
      <c r="CG575" s="249"/>
      <c r="CH575" s="249"/>
      <c r="CI575" s="249"/>
      <c r="CJ575" s="249"/>
      <c r="CK575" s="249"/>
      <c r="CL575" s="249"/>
      <c r="CM575" s="249"/>
      <c r="CN575" s="249"/>
      <c r="CO575" s="249"/>
      <c r="CP575" s="249"/>
      <c r="CQ575" s="249"/>
      <c r="CR575" s="249"/>
      <c r="CS575" s="249"/>
      <c r="CT575" s="249"/>
      <c r="CU575" s="249"/>
      <c r="CV575" s="249"/>
      <c r="CW575" s="249"/>
      <c r="CX575" s="249"/>
      <c r="CY575" s="249"/>
      <c r="CZ575" s="249"/>
    </row>
    <row r="576" s="253" customFormat="true" ht="25.15" customHeight="true" x14ac:dyDescent="0.2">
      <c r="C576" s="2925" t="s">
        <v>427</v>
      </c>
      <c r="D576" s="2911"/>
      <c r="E576" s="702">
        <v>5.367457966837394E-2</v>
      </c>
      <c r="F576" s="598"/>
      <c r="G576" s="598"/>
      <c r="H576" s="2925" t="s">
        <v>460</v>
      </c>
      <c r="I576" s="2911"/>
      <c r="J576" s="703">
        <v>5.9189463930591803E-4</v>
      </c>
      <c r="K576" s="598"/>
      <c r="L576" s="598"/>
      <c r="M576" s="2910"/>
      <c r="N576" s="2911"/>
      <c r="O576" s="599"/>
      <c r="P576" s="598"/>
      <c r="Q576" s="598"/>
      <c r="AD576" s="246"/>
      <c r="AE576" s="246"/>
      <c r="AF576" s="246"/>
      <c r="AG576" s="246"/>
      <c r="AH576" s="246"/>
      <c r="AI576" s="246"/>
      <c r="AJ576" s="246"/>
      <c r="AK576" s="246"/>
      <c r="AL576" s="246"/>
      <c r="AM576" s="246"/>
      <c r="AN576" s="246"/>
      <c r="AO576" s="246"/>
      <c r="AP576" s="246"/>
      <c r="AQ576" s="246"/>
      <c r="AR576" s="246"/>
      <c r="AS576" s="246"/>
      <c r="AT576" s="246"/>
      <c r="AU576" s="246"/>
      <c r="AV576" s="246"/>
      <c r="AW576" s="246"/>
      <c r="AX576" s="246"/>
      <c r="AY576" s="246"/>
      <c r="AZ576" s="246"/>
      <c r="BA576" s="248"/>
      <c r="BB576" s="350"/>
      <c r="BC576" s="248"/>
      <c r="BD576" s="248"/>
      <c r="BE576" s="248"/>
      <c r="BF576" s="248"/>
      <c r="BG576" s="248"/>
      <c r="BH576" s="248"/>
      <c r="BI576" s="248"/>
      <c r="BJ576" s="248"/>
      <c r="BK576" s="248"/>
      <c r="BL576" s="248"/>
      <c r="BM576" s="248"/>
      <c r="BN576" s="248"/>
      <c r="BO576" s="248"/>
      <c r="BP576" s="248"/>
      <c r="BQ576" s="248"/>
      <c r="BR576" s="248"/>
      <c r="BS576" s="248"/>
      <c r="BT576" s="248"/>
      <c r="BU576" s="248"/>
      <c r="BV576" s="248"/>
      <c r="BW576" s="248"/>
      <c r="BX576" s="248"/>
      <c r="BY576" s="248"/>
      <c r="BZ576" s="249"/>
      <c r="CA576" s="249"/>
      <c r="CB576" s="249"/>
      <c r="CC576" s="249"/>
      <c r="CD576" s="249"/>
      <c r="CE576" s="249"/>
      <c r="CF576" s="249"/>
      <c r="CG576" s="249"/>
      <c r="CH576" s="249"/>
      <c r="CI576" s="249"/>
      <c r="CJ576" s="249"/>
      <c r="CK576" s="249"/>
      <c r="CL576" s="249"/>
      <c r="CM576" s="249"/>
      <c r="CN576" s="249"/>
      <c r="CO576" s="249"/>
      <c r="CP576" s="249"/>
      <c r="CQ576" s="249"/>
      <c r="CR576" s="249"/>
      <c r="CS576" s="249"/>
      <c r="CT576" s="249"/>
      <c r="CU576" s="249"/>
      <c r="CV576" s="249"/>
      <c r="CW576" s="249"/>
      <c r="CX576" s="249"/>
      <c r="CY576" s="249"/>
      <c r="CZ576" s="249"/>
    </row>
    <row r="577" s="253" customFormat="true" ht="25.15" customHeight="true" x14ac:dyDescent="0.2">
      <c r="C577" s="2925" t="s">
        <v>281</v>
      </c>
      <c r="D577" s="2911"/>
      <c r="E577" s="702">
        <v>-9.2820475781480397E-3</v>
      </c>
      <c r="F577" s="598"/>
      <c r="G577" s="598"/>
      <c r="H577" s="2925" t="s">
        <v>428</v>
      </c>
      <c r="I577" s="2911"/>
      <c r="J577" s="703">
        <v>5.59671569253875E-2</v>
      </c>
      <c r="K577" s="598"/>
      <c r="L577" s="598"/>
      <c r="M577" s="2910"/>
      <c r="N577" s="2911"/>
      <c r="O577" s="598"/>
      <c r="P577" s="598"/>
      <c r="Q577" s="598"/>
      <c r="AD577" s="246"/>
      <c r="AE577" s="246"/>
      <c r="AF577" s="246"/>
      <c r="AG577" s="246"/>
      <c r="AH577" s="246"/>
      <c r="AI577" s="246"/>
      <c r="AJ577" s="246"/>
      <c r="AK577" s="246"/>
      <c r="AL577" s="246"/>
      <c r="AM577" s="246"/>
      <c r="AN577" s="246"/>
      <c r="AO577" s="246"/>
      <c r="AP577" s="246"/>
      <c r="AQ577" s="246"/>
      <c r="AR577" s="246"/>
      <c r="AS577" s="246"/>
      <c r="AT577" s="246"/>
      <c r="AU577" s="246"/>
      <c r="AV577" s="246"/>
      <c r="AW577" s="246"/>
      <c r="AX577" s="246"/>
      <c r="AY577" s="246"/>
      <c r="AZ577" s="246"/>
      <c r="BA577" s="248"/>
      <c r="BB577" s="350"/>
      <c r="BC577" s="248"/>
      <c r="BD577" s="248"/>
      <c r="BE577" s="248"/>
      <c r="BF577" s="248"/>
      <c r="BG577" s="248"/>
      <c r="BH577" s="248"/>
      <c r="BI577" s="248"/>
      <c r="BJ577" s="248"/>
      <c r="BK577" s="248"/>
      <c r="BL577" s="248"/>
      <c r="BM577" s="248"/>
      <c r="BN577" s="248"/>
      <c r="BO577" s="248"/>
      <c r="BP577" s="248"/>
      <c r="BQ577" s="248"/>
      <c r="BR577" s="248"/>
      <c r="BS577" s="248"/>
      <c r="BT577" s="248"/>
      <c r="BU577" s="248"/>
      <c r="BV577" s="248"/>
      <c r="BW577" s="248"/>
      <c r="BX577" s="248"/>
      <c r="BY577" s="248"/>
      <c r="BZ577" s="249"/>
      <c r="CA577" s="249"/>
      <c r="CB577" s="249"/>
      <c r="CC577" s="249"/>
      <c r="CD577" s="249"/>
      <c r="CE577" s="249"/>
      <c r="CF577" s="249"/>
      <c r="CG577" s="249"/>
      <c r="CH577" s="249"/>
      <c r="CI577" s="249"/>
      <c r="CJ577" s="249"/>
      <c r="CK577" s="249"/>
      <c r="CL577" s="249"/>
      <c r="CM577" s="249"/>
      <c r="CN577" s="249"/>
      <c r="CO577" s="249"/>
      <c r="CP577" s="249"/>
      <c r="CQ577" s="249"/>
      <c r="CR577" s="249"/>
      <c r="CS577" s="249"/>
      <c r="CT577" s="249"/>
      <c r="CU577" s="249"/>
      <c r="CV577" s="249"/>
      <c r="CW577" s="249"/>
      <c r="CX577" s="249"/>
      <c r="CY577" s="249"/>
      <c r="CZ577" s="249"/>
    </row>
    <row r="578" s="253" customFormat="true" ht="25.15" customHeight="true" x14ac:dyDescent="0.2">
      <c r="C578" s="2925" t="s">
        <v>411</v>
      </c>
      <c r="D578" s="2911"/>
      <c r="E578" s="702">
        <v>-9.2671076549629097E-2</v>
      </c>
      <c r="F578" s="598"/>
      <c r="G578" s="598"/>
      <c r="H578" s="2925" t="s">
        <v>424</v>
      </c>
      <c r="I578" s="2911"/>
      <c r="J578" s="703">
        <v>8.9540845609134501E-2</v>
      </c>
      <c r="K578" s="598"/>
      <c r="L578" s="598"/>
      <c r="M578" s="2926" t="s">
        <v>231</v>
      </c>
      <c r="N578" s="2911"/>
      <c r="O578" s="2911"/>
      <c r="P578" s="2911"/>
      <c r="Q578" s="2911"/>
      <c r="AD578" s="246"/>
      <c r="AE578" s="246"/>
      <c r="AF578" s="246"/>
      <c r="AG578" s="246"/>
      <c r="AH578" s="246"/>
      <c r="AI578" s="246"/>
      <c r="AJ578" s="246"/>
      <c r="AK578" s="246"/>
      <c r="AL578" s="246"/>
      <c r="AM578" s="246"/>
      <c r="AN578" s="246"/>
      <c r="AO578" s="246"/>
      <c r="AP578" s="246"/>
      <c r="AQ578" s="246"/>
      <c r="AR578" s="246"/>
      <c r="AS578" s="246"/>
      <c r="AT578" s="246"/>
      <c r="AU578" s="246"/>
      <c r="AV578" s="246"/>
      <c r="AW578" s="246"/>
      <c r="AX578" s="246"/>
      <c r="AY578" s="246"/>
      <c r="AZ578" s="246"/>
      <c r="BA578" s="248"/>
      <c r="BB578" s="350"/>
      <c r="BC578" s="248"/>
      <c r="BD578" s="248"/>
      <c r="BE578" s="248"/>
      <c r="BF578" s="248"/>
      <c r="BG578" s="248"/>
      <c r="BH578" s="248"/>
      <c r="BI578" s="248"/>
      <c r="BJ578" s="248"/>
      <c r="BK578" s="248"/>
      <c r="BL578" s="248"/>
      <c r="BM578" s="248"/>
      <c r="BN578" s="248"/>
      <c r="BO578" s="248"/>
      <c r="BP578" s="248"/>
      <c r="BQ578" s="248"/>
      <c r="BR578" s="248"/>
      <c r="BS578" s="248"/>
      <c r="BT578" s="248"/>
      <c r="BU578" s="248"/>
      <c r="BV578" s="248"/>
      <c r="BW578" s="248"/>
      <c r="BX578" s="248"/>
      <c r="BY578" s="248"/>
      <c r="BZ578" s="249"/>
      <c r="CA578" s="249"/>
      <c r="CB578" s="249"/>
      <c r="CC578" s="249"/>
      <c r="CD578" s="249"/>
      <c r="CE578" s="249"/>
      <c r="CF578" s="249"/>
      <c r="CG578" s="249"/>
      <c r="CH578" s="249"/>
      <c r="CI578" s="249"/>
      <c r="CJ578" s="249"/>
      <c r="CK578" s="249"/>
      <c r="CL578" s="249"/>
      <c r="CM578" s="249"/>
      <c r="CN578" s="249"/>
      <c r="CO578" s="249"/>
      <c r="CP578" s="249"/>
      <c r="CQ578" s="249"/>
      <c r="CR578" s="249"/>
      <c r="CS578" s="249"/>
      <c r="CT578" s="249"/>
      <c r="CU578" s="249"/>
      <c r="CV578" s="249"/>
      <c r="CW578" s="249"/>
      <c r="CX578" s="249"/>
      <c r="CY578" s="249"/>
      <c r="CZ578" s="249"/>
    </row>
    <row r="579" s="253" customFormat="true" ht="25.15" customHeight="true" x14ac:dyDescent="0.2">
      <c r="C579" s="2925" t="s">
        <v>443</v>
      </c>
      <c r="D579" s="2911"/>
      <c r="E579" s="702">
        <v>2.8698464215399272E-3</v>
      </c>
      <c r="F579" s="598"/>
      <c r="G579" s="598"/>
      <c r="H579" s="2925" t="s">
        <v>452</v>
      </c>
      <c r="I579" s="2911"/>
      <c r="J579" s="707">
        <v>1.4868258625012029E-2</v>
      </c>
      <c r="K579" s="598"/>
      <c r="L579" s="598"/>
      <c r="M579" s="2920" t="s">
        <v>213</v>
      </c>
      <c r="N579" s="2911"/>
      <c r="O579" s="2920" t="s">
        <v>232</v>
      </c>
      <c r="P579" s="2921"/>
      <c r="Q579" s="2922"/>
      <c r="AD579" s="246"/>
      <c r="AE579" s="246"/>
      <c r="AF579" s="246"/>
      <c r="AG579" s="246"/>
      <c r="AH579" s="246"/>
      <c r="AI579" s="246"/>
      <c r="AJ579" s="246"/>
      <c r="AK579" s="246"/>
      <c r="AL579" s="246"/>
      <c r="AM579" s="246"/>
      <c r="AN579" s="246"/>
      <c r="AO579" s="246"/>
      <c r="AP579" s="246"/>
      <c r="AQ579" s="246"/>
      <c r="AR579" s="246"/>
      <c r="AS579" s="246"/>
      <c r="AT579" s="246"/>
      <c r="AU579" s="246"/>
      <c r="AV579" s="246"/>
      <c r="AW579" s="246"/>
      <c r="AX579" s="246"/>
      <c r="AY579" s="246"/>
      <c r="AZ579" s="246"/>
      <c r="BA579" s="248"/>
      <c r="BB579" s="350"/>
      <c r="BC579" s="248"/>
      <c r="BD579" s="248"/>
      <c r="BE579" s="248"/>
      <c r="BF579" s="248"/>
      <c r="BG579" s="248"/>
      <c r="BH579" s="248"/>
      <c r="BI579" s="248"/>
      <c r="BJ579" s="248"/>
      <c r="BK579" s="248"/>
      <c r="BL579" s="248"/>
      <c r="BM579" s="248"/>
      <c r="BN579" s="248"/>
      <c r="BO579" s="248"/>
      <c r="BP579" s="248"/>
      <c r="BQ579" s="248"/>
      <c r="BR579" s="248"/>
      <c r="BS579" s="248"/>
      <c r="BT579" s="248"/>
      <c r="BU579" s="248"/>
      <c r="BV579" s="248"/>
      <c r="BW579" s="248"/>
      <c r="BX579" s="248"/>
      <c r="BY579" s="248"/>
      <c r="BZ579" s="249"/>
      <c r="CA579" s="249"/>
      <c r="CB579" s="249"/>
      <c r="CC579" s="249"/>
      <c r="CD579" s="249"/>
      <c r="CE579" s="249"/>
      <c r="CF579" s="249"/>
      <c r="CG579" s="249"/>
      <c r="CH579" s="249"/>
      <c r="CI579" s="249"/>
      <c r="CJ579" s="249"/>
      <c r="CK579" s="249"/>
      <c r="CL579" s="249"/>
      <c r="CM579" s="249"/>
      <c r="CN579" s="249"/>
      <c r="CO579" s="249"/>
      <c r="CP579" s="249"/>
      <c r="CQ579" s="249"/>
      <c r="CR579" s="249"/>
      <c r="CS579" s="249"/>
      <c r="CT579" s="249"/>
      <c r="CU579" s="249"/>
      <c r="CV579" s="249"/>
      <c r="CW579" s="249"/>
      <c r="CX579" s="249"/>
      <c r="CY579" s="249"/>
      <c r="CZ579" s="249"/>
    </row>
    <row r="580" s="253" customFormat="true" ht="25.15" customHeight="true" x14ac:dyDescent="0.2">
      <c r="C580" s="2925" t="s">
        <v>477</v>
      </c>
      <c r="D580" s="2911"/>
      <c r="E580" s="702">
        <v>3.4164923132333127E-3</v>
      </c>
      <c r="F580" s="598"/>
      <c r="G580" s="598"/>
      <c r="H580" s="2910"/>
      <c r="I580" s="2911"/>
      <c r="J580" s="599"/>
      <c r="K580" s="598"/>
      <c r="L580" s="598"/>
      <c r="M580" s="2911"/>
      <c r="N580" s="2911"/>
      <c r="O580" s="691" t="s">
        <v>197</v>
      </c>
      <c r="P580" s="692" t="s">
        <v>233</v>
      </c>
      <c r="Q580" s="693" t="s">
        <v>234</v>
      </c>
      <c r="AD580" s="246"/>
      <c r="AE580" s="246"/>
      <c r="AF580" s="246"/>
      <c r="AG580" s="246"/>
      <c r="AH580" s="246"/>
      <c r="AI580" s="246"/>
      <c r="AJ580" s="246"/>
      <c r="AK580" s="246"/>
      <c r="AL580" s="246"/>
      <c r="AM580" s="246"/>
      <c r="AN580" s="246"/>
      <c r="AO580" s="246"/>
      <c r="AP580" s="246"/>
      <c r="AQ580" s="246"/>
      <c r="AR580" s="246"/>
      <c r="AS580" s="246"/>
      <c r="AT580" s="246"/>
      <c r="AU580" s="246"/>
      <c r="AV580" s="246"/>
      <c r="AW580" s="246"/>
      <c r="AX580" s="246"/>
      <c r="AY580" s="246"/>
      <c r="AZ580" s="246"/>
      <c r="BA580" s="248"/>
      <c r="BB580" s="350"/>
      <c r="BC580" s="248"/>
      <c r="BD580" s="248"/>
      <c r="BE580" s="248"/>
      <c r="BF580" s="248"/>
      <c r="BG580" s="248"/>
      <c r="BH580" s="248"/>
      <c r="BI580" s="248"/>
      <c r="BJ580" s="248"/>
      <c r="BK580" s="248"/>
      <c r="BL580" s="248"/>
      <c r="BM580" s="248"/>
      <c r="BN580" s="248"/>
      <c r="BO580" s="248"/>
      <c r="BP580" s="248"/>
      <c r="BQ580" s="248"/>
      <c r="BR580" s="248"/>
      <c r="BS580" s="248"/>
      <c r="BT580" s="248"/>
      <c r="BU580" s="248"/>
      <c r="BV580" s="248"/>
      <c r="BW580" s="248"/>
      <c r="BX580" s="248"/>
      <c r="BY580" s="248"/>
      <c r="BZ580" s="249"/>
      <c r="CA580" s="249"/>
      <c r="CB580" s="249"/>
      <c r="CC580" s="249"/>
      <c r="CD580" s="249"/>
      <c r="CE580" s="249"/>
      <c r="CF580" s="249"/>
      <c r="CG580" s="249"/>
      <c r="CH580" s="249"/>
      <c r="CI580" s="249"/>
      <c r="CJ580" s="249"/>
      <c r="CK580" s="249"/>
      <c r="CL580" s="249"/>
      <c r="CM580" s="249"/>
      <c r="CN580" s="249"/>
      <c r="CO580" s="249"/>
      <c r="CP580" s="249"/>
      <c r="CQ580" s="249"/>
      <c r="CR580" s="249"/>
      <c r="CS580" s="249"/>
      <c r="CT580" s="249"/>
      <c r="CU580" s="249"/>
      <c r="CV580" s="249"/>
      <c r="CW580" s="249"/>
      <c r="CX580" s="249"/>
      <c r="CY580" s="249"/>
      <c r="CZ580" s="249"/>
    </row>
    <row r="581" s="253" customFormat="true" ht="25.15" customHeight="true" x14ac:dyDescent="0.2">
      <c r="C581" s="2925" t="s">
        <v>464</v>
      </c>
      <c r="D581" s="2911"/>
      <c r="E581" s="702">
        <v>4.9550620324149185E-3</v>
      </c>
      <c r="F581" s="598"/>
      <c r="G581" s="598"/>
      <c r="H581" s="2910"/>
      <c r="I581" s="2911"/>
      <c r="J581" s="598"/>
      <c r="K581" s="598"/>
      <c r="L581" s="598"/>
      <c r="M581" s="2925" t="s">
        <v>214</v>
      </c>
      <c r="N581" s="2911"/>
      <c r="O581" s="716">
        <v>6.5511662590152806</v>
      </c>
      <c r="P581" s="717">
        <v>7.7990074512086673</v>
      </c>
      <c r="Q581" s="718">
        <v>7.7990074512086673</v>
      </c>
      <c r="AD581" s="246"/>
      <c r="AE581" s="246"/>
      <c r="AF581" s="246"/>
      <c r="AG581" s="246"/>
      <c r="AH581" s="246"/>
      <c r="AI581" s="246"/>
      <c r="AJ581" s="246"/>
      <c r="AK581" s="246"/>
      <c r="AL581" s="246"/>
      <c r="AM581" s="246"/>
      <c r="AN581" s="246"/>
      <c r="AO581" s="246"/>
      <c r="AP581" s="246"/>
      <c r="AQ581" s="246"/>
      <c r="AR581" s="246"/>
      <c r="AS581" s="246"/>
      <c r="AT581" s="246"/>
      <c r="AU581" s="246"/>
      <c r="AV581" s="246"/>
      <c r="AW581" s="246"/>
      <c r="AX581" s="246"/>
      <c r="AY581" s="246"/>
      <c r="AZ581" s="246"/>
      <c r="BA581" s="248"/>
      <c r="BB581" s="350"/>
      <c r="BC581" s="248"/>
      <c r="BD581" s="248"/>
      <c r="BE581" s="248"/>
      <c r="BF581" s="248"/>
      <c r="BG581" s="248"/>
      <c r="BH581" s="248"/>
      <c r="BI581" s="248"/>
      <c r="BJ581" s="248"/>
      <c r="BK581" s="248"/>
      <c r="BL581" s="248"/>
      <c r="BM581" s="248"/>
      <c r="BN581" s="248"/>
      <c r="BO581" s="248"/>
      <c r="BP581" s="248"/>
      <c r="BQ581" s="248"/>
      <c r="BR581" s="248"/>
      <c r="BS581" s="248"/>
      <c r="BT581" s="248"/>
      <c r="BU581" s="248"/>
      <c r="BV581" s="248"/>
      <c r="BW581" s="248"/>
      <c r="BX581" s="248"/>
      <c r="BY581" s="248"/>
      <c r="BZ581" s="249"/>
      <c r="CA581" s="249"/>
      <c r="CB581" s="249"/>
      <c r="CC581" s="249"/>
      <c r="CD581" s="249"/>
      <c r="CE581" s="249"/>
      <c r="CF581" s="249"/>
      <c r="CG581" s="249"/>
      <c r="CH581" s="249"/>
      <c r="CI581" s="249"/>
      <c r="CJ581" s="249"/>
      <c r="CK581" s="249"/>
      <c r="CL581" s="249"/>
      <c r="CM581" s="249"/>
      <c r="CN581" s="249"/>
      <c r="CO581" s="249"/>
      <c r="CP581" s="249"/>
      <c r="CQ581" s="249"/>
      <c r="CR581" s="249"/>
      <c r="CS581" s="249"/>
      <c r="CT581" s="249"/>
      <c r="CU581" s="249"/>
      <c r="CV581" s="249"/>
      <c r="CW581" s="249"/>
      <c r="CX581" s="249"/>
      <c r="CY581" s="249"/>
      <c r="CZ581" s="249"/>
    </row>
    <row r="582" s="253" customFormat="true" ht="25.15" customHeight="true" x14ac:dyDescent="0.2">
      <c r="C582" s="2925" t="s">
        <v>429</v>
      </c>
      <c r="D582" s="2911"/>
      <c r="E582" s="702">
        <v>4.3706223339744936E-2</v>
      </c>
      <c r="F582" s="598"/>
      <c r="G582" s="598"/>
      <c r="H582" s="2926" t="s">
        <v>231</v>
      </c>
      <c r="I582" s="2911"/>
      <c r="J582" s="2911"/>
      <c r="K582" s="2911"/>
      <c r="L582" s="2911"/>
      <c r="M582" s="2910"/>
      <c r="N582" s="2911"/>
      <c r="O582" s="599"/>
      <c r="P582" s="599"/>
      <c r="Q582" s="599"/>
      <c r="AD582" s="246"/>
      <c r="AE582" s="246"/>
      <c r="AF582" s="246"/>
      <c r="AG582" s="246"/>
      <c r="AH582" s="246"/>
      <c r="AI582" s="246"/>
      <c r="AJ582" s="246"/>
      <c r="AK582" s="246"/>
      <c r="AL582" s="246"/>
      <c r="AM582" s="246"/>
      <c r="AN582" s="246"/>
      <c r="AO582" s="246"/>
      <c r="AP582" s="246"/>
      <c r="AQ582" s="246"/>
      <c r="AR582" s="246"/>
      <c r="AS582" s="246"/>
      <c r="AT582" s="246"/>
      <c r="AU582" s="246"/>
      <c r="AV582" s="246"/>
      <c r="AW582" s="246"/>
      <c r="AX582" s="246"/>
      <c r="AY582" s="246"/>
      <c r="AZ582" s="246"/>
      <c r="BA582" s="248"/>
      <c r="BB582" s="350"/>
      <c r="BC582" s="248"/>
      <c r="BD582" s="248"/>
      <c r="BE582" s="248"/>
      <c r="BF582" s="248"/>
      <c r="BG582" s="248"/>
      <c r="BH582" s="248"/>
      <c r="BI582" s="248"/>
      <c r="BJ582" s="248"/>
      <c r="BK582" s="248"/>
      <c r="BL582" s="248"/>
      <c r="BM582" s="248"/>
      <c r="BN582" s="248"/>
      <c r="BO582" s="248"/>
      <c r="BP582" s="248"/>
      <c r="BQ582" s="248"/>
      <c r="BR582" s="248"/>
      <c r="BS582" s="248"/>
      <c r="BT582" s="248"/>
      <c r="BU582" s="248"/>
      <c r="BV582" s="248"/>
      <c r="BW582" s="248"/>
      <c r="BX582" s="248"/>
      <c r="BY582" s="248"/>
      <c r="BZ582" s="249"/>
      <c r="CA582" s="249"/>
      <c r="CB582" s="249"/>
      <c r="CC582" s="249"/>
      <c r="CD582" s="249"/>
      <c r="CE582" s="249"/>
      <c r="CF582" s="249"/>
      <c r="CG582" s="249"/>
      <c r="CH582" s="249"/>
      <c r="CI582" s="249"/>
      <c r="CJ582" s="249"/>
      <c r="CK582" s="249"/>
      <c r="CL582" s="249"/>
      <c r="CM582" s="249"/>
      <c r="CN582" s="249"/>
      <c r="CO582" s="249"/>
      <c r="CP582" s="249"/>
      <c r="CQ582" s="249"/>
      <c r="CR582" s="249"/>
      <c r="CS582" s="249"/>
      <c r="CT582" s="249"/>
      <c r="CU582" s="249"/>
      <c r="CV582" s="249"/>
      <c r="CW582" s="249"/>
      <c r="CX582" s="249"/>
      <c r="CY582" s="249"/>
      <c r="CZ582" s="249"/>
    </row>
    <row r="583" s="253" customFormat="true" ht="25.15" customHeight="true" x14ac:dyDescent="0.2">
      <c r="C583" s="2925" t="s">
        <v>415</v>
      </c>
      <c r="D583" s="2911"/>
      <c r="E583" s="702">
        <v>6.4029444212701583E-2</v>
      </c>
      <c r="F583" s="598"/>
      <c r="G583" s="598"/>
      <c r="H583" s="2920" t="s">
        <v>213</v>
      </c>
      <c r="I583" s="2911"/>
      <c r="J583" s="2920" t="s">
        <v>232</v>
      </c>
      <c r="K583" s="2921"/>
      <c r="L583" s="2922"/>
      <c r="M583" s="2910"/>
      <c r="N583" s="2911"/>
      <c r="O583" s="598"/>
      <c r="P583" s="598"/>
      <c r="Q583" s="598"/>
      <c r="AD583" s="246"/>
      <c r="AE583" s="246"/>
      <c r="AF583" s="246"/>
      <c r="AG583" s="246"/>
      <c r="AH583" s="246"/>
      <c r="AI583" s="246"/>
      <c r="AJ583" s="246"/>
      <c r="AK583" s="246"/>
      <c r="AL583" s="246"/>
      <c r="AM583" s="246"/>
      <c r="AN583" s="246"/>
      <c r="AO583" s="246"/>
      <c r="AP583" s="246"/>
      <c r="AQ583" s="246"/>
      <c r="AR583" s="246"/>
      <c r="AS583" s="246"/>
      <c r="AT583" s="246"/>
      <c r="AU583" s="246"/>
      <c r="AV583" s="246"/>
      <c r="AW583" s="246"/>
      <c r="AX583" s="246"/>
      <c r="AY583" s="246"/>
      <c r="AZ583" s="246"/>
      <c r="BA583" s="248"/>
      <c r="BB583" s="350"/>
      <c r="BC583" s="248"/>
      <c r="BD583" s="248"/>
      <c r="BE583" s="248"/>
      <c r="BF583" s="248"/>
      <c r="BG583" s="248"/>
      <c r="BH583" s="248"/>
      <c r="BI583" s="248"/>
      <c r="BJ583" s="248"/>
      <c r="BK583" s="248"/>
      <c r="BL583" s="248"/>
      <c r="BM583" s="248"/>
      <c r="BN583" s="248"/>
      <c r="BO583" s="248"/>
      <c r="BP583" s="248"/>
      <c r="BQ583" s="248"/>
      <c r="BR583" s="248"/>
      <c r="BS583" s="248"/>
      <c r="BT583" s="248"/>
      <c r="BU583" s="248"/>
      <c r="BV583" s="248"/>
      <c r="BW583" s="248"/>
      <c r="BX583" s="248"/>
      <c r="BY583" s="248"/>
      <c r="BZ583" s="249"/>
      <c r="CA583" s="249"/>
      <c r="CB583" s="249"/>
      <c r="CC583" s="249"/>
      <c r="CD583" s="249"/>
      <c r="CE583" s="249"/>
      <c r="CF583" s="249"/>
      <c r="CG583" s="249"/>
      <c r="CH583" s="249"/>
      <c r="CI583" s="249"/>
      <c r="CJ583" s="249"/>
      <c r="CK583" s="249"/>
      <c r="CL583" s="249"/>
      <c r="CM583" s="249"/>
      <c r="CN583" s="249"/>
      <c r="CO583" s="249"/>
      <c r="CP583" s="249"/>
      <c r="CQ583" s="249"/>
      <c r="CR583" s="249"/>
      <c r="CS583" s="249"/>
      <c r="CT583" s="249"/>
      <c r="CU583" s="249"/>
      <c r="CV583" s="249"/>
      <c r="CW583" s="249"/>
      <c r="CX583" s="249"/>
      <c r="CY583" s="249"/>
      <c r="CZ583" s="249"/>
    </row>
    <row r="584" s="253" customFormat="true" ht="25.15" customHeight="true" x14ac:dyDescent="0.2">
      <c r="C584" s="2925" t="s">
        <v>438</v>
      </c>
      <c r="D584" s="2911"/>
      <c r="E584" s="702">
        <v>2.282446654673536E-2</v>
      </c>
      <c r="F584" s="598"/>
      <c r="G584" s="598"/>
      <c r="H584" s="2911"/>
      <c r="I584" s="2911"/>
      <c r="J584" s="694" t="s">
        <v>197</v>
      </c>
      <c r="K584" s="695" t="s">
        <v>233</v>
      </c>
      <c r="L584" s="696" t="s">
        <v>234</v>
      </c>
      <c r="M584" s="2926" t="s">
        <v>235</v>
      </c>
      <c r="N584" s="2911"/>
      <c r="O584" s="2911"/>
      <c r="P584" s="598"/>
      <c r="Q584" s="598"/>
      <c r="AD584" s="246"/>
      <c r="AE584" s="246"/>
      <c r="AF584" s="246"/>
      <c r="AG584" s="246"/>
      <c r="AH584" s="246"/>
      <c r="AI584" s="246"/>
      <c r="AJ584" s="246"/>
      <c r="AK584" s="246"/>
      <c r="AL584" s="246"/>
      <c r="AM584" s="246"/>
      <c r="AN584" s="246"/>
      <c r="AO584" s="246"/>
      <c r="AP584" s="246"/>
      <c r="AQ584" s="246"/>
      <c r="AR584" s="246"/>
      <c r="AS584" s="246"/>
      <c r="AT584" s="246"/>
      <c r="AU584" s="246"/>
      <c r="AV584" s="246"/>
      <c r="AW584" s="246"/>
      <c r="AX584" s="246"/>
      <c r="AY584" s="246"/>
      <c r="AZ584" s="246"/>
      <c r="BA584" s="248"/>
      <c r="BB584" s="350"/>
      <c r="BC584" s="248"/>
      <c r="BD584" s="248"/>
      <c r="BE584" s="248"/>
      <c r="BF584" s="248"/>
      <c r="BG584" s="248"/>
      <c r="BH584" s="248"/>
      <c r="BI584" s="248"/>
      <c r="BJ584" s="248"/>
      <c r="BK584" s="248"/>
      <c r="BL584" s="248"/>
      <c r="BM584" s="248"/>
      <c r="BN584" s="248"/>
      <c r="BO584" s="248"/>
      <c r="BP584" s="248"/>
      <c r="BQ584" s="248"/>
      <c r="BR584" s="248"/>
      <c r="BS584" s="248"/>
      <c r="BT584" s="248"/>
      <c r="BU584" s="248"/>
      <c r="BV584" s="248"/>
      <c r="BW584" s="248"/>
      <c r="BX584" s="248"/>
      <c r="BY584" s="248"/>
      <c r="BZ584" s="249"/>
      <c r="CA584" s="249"/>
      <c r="CB584" s="249"/>
      <c r="CC584" s="249"/>
      <c r="CD584" s="249"/>
      <c r="CE584" s="249"/>
      <c r="CF584" s="249"/>
      <c r="CG584" s="249"/>
      <c r="CH584" s="249"/>
      <c r="CI584" s="249"/>
      <c r="CJ584" s="249"/>
      <c r="CK584" s="249"/>
      <c r="CL584" s="249"/>
      <c r="CM584" s="249"/>
      <c r="CN584" s="249"/>
      <c r="CO584" s="249"/>
      <c r="CP584" s="249"/>
      <c r="CQ584" s="249"/>
      <c r="CR584" s="249"/>
      <c r="CS584" s="249"/>
      <c r="CT584" s="249"/>
      <c r="CU584" s="249"/>
      <c r="CV584" s="249"/>
      <c r="CW584" s="249"/>
      <c r="CX584" s="249"/>
      <c r="CY584" s="249"/>
      <c r="CZ584" s="249"/>
    </row>
    <row r="585" s="253" customFormat="true" ht="25.15" customHeight="true" x14ac:dyDescent="0.2">
      <c r="C585" s="2925" t="s">
        <v>479</v>
      </c>
      <c r="D585" s="2911"/>
      <c r="E585" s="702">
        <v>2.9092603109345614E-3</v>
      </c>
      <c r="F585" s="598"/>
      <c r="G585" s="598"/>
      <c r="H585" s="2925" t="s">
        <v>214</v>
      </c>
      <c r="I585" s="2911"/>
      <c r="J585" s="719">
        <v>7.0215339892082449</v>
      </c>
      <c r="K585" s="720">
        <v>8.164574406056099</v>
      </c>
      <c r="L585" s="721">
        <v>8.164574406056099</v>
      </c>
      <c r="M585" s="2910"/>
      <c r="N585" s="2911"/>
      <c r="O585" s="697" t="s">
        <v>213</v>
      </c>
      <c r="P585" s="598"/>
      <c r="Q585" s="598"/>
      <c r="AD585" s="246"/>
      <c r="AE585" s="246"/>
      <c r="AF585" s="246"/>
      <c r="AG585" s="246"/>
      <c r="AH585" s="246"/>
      <c r="AI585" s="246"/>
      <c r="AJ585" s="246"/>
      <c r="AK585" s="246"/>
      <c r="AL585" s="246"/>
      <c r="AM585" s="246"/>
      <c r="AN585" s="246"/>
      <c r="AO585" s="246"/>
      <c r="AP585" s="246"/>
      <c r="AQ585" s="246"/>
      <c r="AR585" s="246"/>
      <c r="AS585" s="246"/>
      <c r="AT585" s="246"/>
      <c r="AU585" s="246"/>
      <c r="AV585" s="246"/>
      <c r="AW585" s="246"/>
      <c r="AX585" s="246"/>
      <c r="AY585" s="246"/>
      <c r="AZ585" s="246"/>
      <c r="BA585" s="248"/>
      <c r="BB585" s="350"/>
      <c r="BC585" s="248"/>
      <c r="BD585" s="248"/>
      <c r="BE585" s="248"/>
      <c r="BF585" s="248"/>
      <c r="BG585" s="248"/>
      <c r="BH585" s="248"/>
      <c r="BI585" s="248"/>
      <c r="BJ585" s="248"/>
      <c r="BK585" s="248"/>
      <c r="BL585" s="248"/>
      <c r="BM585" s="248"/>
      <c r="BN585" s="248"/>
      <c r="BO585" s="248"/>
      <c r="BP585" s="248"/>
      <c r="BQ585" s="248"/>
      <c r="BR585" s="248"/>
      <c r="BS585" s="248"/>
      <c r="BT585" s="248"/>
      <c r="BU585" s="248"/>
      <c r="BV585" s="248"/>
      <c r="BW585" s="248"/>
      <c r="BX585" s="248"/>
      <c r="BY585" s="248"/>
      <c r="BZ585" s="249"/>
      <c r="CA585" s="249"/>
      <c r="CB585" s="249"/>
      <c r="CC585" s="249"/>
      <c r="CD585" s="249"/>
      <c r="CE585" s="249"/>
      <c r="CF585" s="249"/>
      <c r="CG585" s="249"/>
      <c r="CH585" s="249"/>
      <c r="CI585" s="249"/>
      <c r="CJ585" s="249"/>
      <c r="CK585" s="249"/>
      <c r="CL585" s="249"/>
      <c r="CM585" s="249"/>
      <c r="CN585" s="249"/>
      <c r="CO585" s="249"/>
      <c r="CP585" s="249"/>
      <c r="CQ585" s="249"/>
      <c r="CR585" s="249"/>
      <c r="CS585" s="249"/>
      <c r="CT585" s="249"/>
      <c r="CU585" s="249"/>
      <c r="CV585" s="249"/>
      <c r="CW585" s="249"/>
      <c r="CX585" s="249"/>
      <c r="CY585" s="249"/>
      <c r="CZ585" s="249"/>
    </row>
    <row r="586" s="253" customFormat="true" ht="25.15" customHeight="true" x14ac:dyDescent="0.2">
      <c r="C586" s="2925" t="s">
        <v>466</v>
      </c>
      <c r="D586" s="2911"/>
      <c r="E586" s="702">
        <v>-4.8347829179819371E-3</v>
      </c>
      <c r="F586" s="598"/>
      <c r="G586" s="598"/>
      <c r="H586" s="2910"/>
      <c r="I586" s="2911"/>
      <c r="J586" s="599"/>
      <c r="K586" s="599"/>
      <c r="L586" s="599"/>
      <c r="M586" s="2911"/>
      <c r="N586" s="2911"/>
      <c r="O586" s="722" t="s">
        <v>214</v>
      </c>
      <c r="P586" s="598"/>
      <c r="Q586" s="598"/>
      <c r="AD586" s="246"/>
      <c r="AE586" s="246"/>
      <c r="AF586" s="246"/>
      <c r="AG586" s="246"/>
      <c r="AH586" s="246"/>
      <c r="AI586" s="246"/>
      <c r="AJ586" s="246"/>
      <c r="AK586" s="246"/>
      <c r="AL586" s="246"/>
      <c r="AM586" s="246"/>
      <c r="AN586" s="246"/>
      <c r="AO586" s="246"/>
      <c r="AP586" s="246"/>
      <c r="AQ586" s="246"/>
      <c r="AR586" s="246"/>
      <c r="AS586" s="246"/>
      <c r="AT586" s="246"/>
      <c r="AU586" s="246"/>
      <c r="AV586" s="246"/>
      <c r="AW586" s="246"/>
      <c r="AX586" s="246"/>
      <c r="AY586" s="246"/>
      <c r="AZ586" s="246"/>
      <c r="BA586" s="248"/>
      <c r="BB586" s="350"/>
      <c r="BC586" s="248"/>
      <c r="BD586" s="248"/>
      <c r="BE586" s="248"/>
      <c r="BF586" s="248"/>
      <c r="BG586" s="248"/>
      <c r="BH586" s="248"/>
      <c r="BI586" s="248"/>
      <c r="BJ586" s="248"/>
      <c r="BK586" s="248"/>
      <c r="BL586" s="248"/>
      <c r="BM586" s="248"/>
      <c r="BN586" s="248"/>
      <c r="BO586" s="248"/>
      <c r="BP586" s="248"/>
      <c r="BQ586" s="248"/>
      <c r="BR586" s="248"/>
      <c r="BS586" s="248"/>
      <c r="BT586" s="248"/>
      <c r="BU586" s="248"/>
      <c r="BV586" s="248"/>
      <c r="BW586" s="248"/>
      <c r="BX586" s="248"/>
      <c r="BY586" s="248"/>
      <c r="BZ586" s="249"/>
      <c r="CA586" s="249"/>
      <c r="CB586" s="249"/>
      <c r="CC586" s="249"/>
      <c r="CD586" s="249"/>
      <c r="CE586" s="249"/>
      <c r="CF586" s="249"/>
      <c r="CG586" s="249"/>
      <c r="CH586" s="249"/>
      <c r="CI586" s="249"/>
      <c r="CJ586" s="249"/>
      <c r="CK586" s="249"/>
      <c r="CL586" s="249"/>
      <c r="CM586" s="249"/>
      <c r="CN586" s="249"/>
      <c r="CO586" s="249"/>
      <c r="CP586" s="249"/>
      <c r="CQ586" s="249"/>
      <c r="CR586" s="249"/>
      <c r="CS586" s="249"/>
      <c r="CT586" s="249"/>
      <c r="CU586" s="249"/>
      <c r="CV586" s="249"/>
      <c r="CW586" s="249"/>
      <c r="CX586" s="249"/>
      <c r="CY586" s="249"/>
      <c r="CZ586" s="249"/>
    </row>
    <row r="587" s="253" customFormat="true" ht="25.15" customHeight="true" x14ac:dyDescent="0.2">
      <c r="C587" s="2925" t="s">
        <v>439</v>
      </c>
      <c r="D587" s="2911"/>
      <c r="E587" s="702">
        <v>-2.2291195870396952E-2</v>
      </c>
      <c r="F587" s="598"/>
      <c r="G587" s="598"/>
      <c r="H587" s="2910"/>
      <c r="I587" s="2911"/>
      <c r="J587" s="598"/>
      <c r="K587" s="598"/>
      <c r="L587" s="598"/>
      <c r="M587" s="2925" t="s">
        <v>269</v>
      </c>
      <c r="N587" s="2911"/>
      <c r="O587" s="701">
        <v>9.3166349035278054E-2</v>
      </c>
      <c r="P587" s="598"/>
      <c r="Q587" s="598"/>
      <c r="AD587" s="246"/>
      <c r="AE587" s="246"/>
      <c r="AF587" s="246"/>
      <c r="AG587" s="246"/>
      <c r="AH587" s="246"/>
      <c r="AI587" s="246"/>
      <c r="AJ587" s="246"/>
      <c r="AK587" s="246"/>
      <c r="AL587" s="246"/>
      <c r="AM587" s="246"/>
      <c r="AN587" s="246"/>
      <c r="AO587" s="246"/>
      <c r="AP587" s="246"/>
      <c r="AQ587" s="246"/>
      <c r="AR587" s="246"/>
      <c r="AS587" s="246"/>
      <c r="AT587" s="246"/>
      <c r="AU587" s="246"/>
      <c r="AV587" s="246"/>
      <c r="AW587" s="246"/>
      <c r="AX587" s="246"/>
      <c r="AY587" s="246"/>
      <c r="AZ587" s="246"/>
      <c r="BA587" s="248"/>
      <c r="BB587" s="350"/>
      <c r="BC587" s="248"/>
      <c r="BD587" s="248"/>
      <c r="BE587" s="248"/>
      <c r="BF587" s="248"/>
      <c r="BG587" s="248"/>
      <c r="BH587" s="248"/>
      <c r="BI587" s="248"/>
      <c r="BJ587" s="248"/>
      <c r="BK587" s="248"/>
      <c r="BL587" s="248"/>
      <c r="BM587" s="248"/>
      <c r="BN587" s="248"/>
      <c r="BO587" s="248"/>
      <c r="BP587" s="248"/>
      <c r="BQ587" s="248"/>
      <c r="BR587" s="248"/>
      <c r="BS587" s="248"/>
      <c r="BT587" s="248"/>
      <c r="BU587" s="248"/>
      <c r="BV587" s="248"/>
      <c r="BW587" s="248"/>
      <c r="BX587" s="248"/>
      <c r="BY587" s="248"/>
      <c r="BZ587" s="249"/>
      <c r="CA587" s="249"/>
      <c r="CB587" s="249"/>
      <c r="CC587" s="249"/>
      <c r="CD587" s="249"/>
      <c r="CE587" s="249"/>
      <c r="CF587" s="249"/>
      <c r="CG587" s="249"/>
      <c r="CH587" s="249"/>
      <c r="CI587" s="249"/>
      <c r="CJ587" s="249"/>
      <c r="CK587" s="249"/>
      <c r="CL587" s="249"/>
      <c r="CM587" s="249"/>
      <c r="CN587" s="249"/>
      <c r="CO587" s="249"/>
      <c r="CP587" s="249"/>
      <c r="CQ587" s="249"/>
      <c r="CR587" s="249"/>
      <c r="CS587" s="249"/>
      <c r="CT587" s="249"/>
      <c r="CU587" s="249"/>
      <c r="CV587" s="249"/>
      <c r="CW587" s="249"/>
      <c r="CX587" s="249"/>
      <c r="CY587" s="249"/>
      <c r="CZ587" s="249"/>
    </row>
    <row r="588" s="253" customFormat="true" ht="25.15" customHeight="true" x14ac:dyDescent="0.2">
      <c r="C588" s="2925" t="s">
        <v>442</v>
      </c>
      <c r="D588" s="2911"/>
      <c r="E588" s="702">
        <v>-1.7323419518839058E-2</v>
      </c>
      <c r="F588" s="598"/>
      <c r="G588" s="598"/>
      <c r="H588" s="2926" t="s">
        <v>235</v>
      </c>
      <c r="I588" s="2911"/>
      <c r="J588" s="2911"/>
      <c r="K588" s="598"/>
      <c r="L588" s="598"/>
      <c r="M588" s="2925" t="s">
        <v>274</v>
      </c>
      <c r="N588" s="2911"/>
      <c r="O588" s="704">
        <v>5.5660032219162603E-2</v>
      </c>
      <c r="P588" s="598"/>
      <c r="Q588" s="598"/>
      <c r="AD588" s="246"/>
      <c r="AE588" s="246"/>
      <c r="AF588" s="246"/>
      <c r="AG588" s="246"/>
      <c r="AH588" s="246"/>
      <c r="AI588" s="246"/>
      <c r="AJ588" s="246"/>
      <c r="AK588" s="246"/>
      <c r="AL588" s="246"/>
      <c r="AM588" s="246"/>
      <c r="AN588" s="246"/>
      <c r="AO588" s="246"/>
      <c r="AP588" s="246"/>
      <c r="AQ588" s="246"/>
      <c r="AR588" s="246"/>
      <c r="AS588" s="246"/>
      <c r="AT588" s="246"/>
      <c r="AU588" s="246"/>
      <c r="AV588" s="246"/>
      <c r="AW588" s="246"/>
      <c r="AX588" s="246"/>
      <c r="AY588" s="246"/>
      <c r="AZ588" s="246"/>
      <c r="BA588" s="248"/>
      <c r="BB588" s="350"/>
      <c r="BC588" s="248"/>
      <c r="BD588" s="248"/>
      <c r="BE588" s="248"/>
      <c r="BF588" s="248"/>
      <c r="BG588" s="248"/>
      <c r="BH588" s="248"/>
      <c r="BI588" s="248"/>
      <c r="BJ588" s="248"/>
      <c r="BK588" s="248"/>
      <c r="BL588" s="248"/>
      <c r="BM588" s="248"/>
      <c r="BN588" s="248"/>
      <c r="BO588" s="248"/>
      <c r="BP588" s="248"/>
      <c r="BQ588" s="248"/>
      <c r="BR588" s="248"/>
      <c r="BS588" s="248"/>
      <c r="BT588" s="248"/>
      <c r="BU588" s="248"/>
      <c r="BV588" s="248"/>
      <c r="BW588" s="248"/>
      <c r="BX588" s="248"/>
      <c r="BY588" s="248"/>
      <c r="BZ588" s="249"/>
      <c r="CA588" s="249"/>
      <c r="CB588" s="249"/>
      <c r="CC588" s="249"/>
      <c r="CD588" s="249"/>
      <c r="CE588" s="249"/>
      <c r="CF588" s="249"/>
      <c r="CG588" s="249"/>
      <c r="CH588" s="249"/>
      <c r="CI588" s="249"/>
      <c r="CJ588" s="249"/>
      <c r="CK588" s="249"/>
      <c r="CL588" s="249"/>
      <c r="CM588" s="249"/>
      <c r="CN588" s="249"/>
      <c r="CO588" s="249"/>
      <c r="CP588" s="249"/>
      <c r="CQ588" s="249"/>
      <c r="CR588" s="249"/>
      <c r="CS588" s="249"/>
      <c r="CT588" s="249"/>
      <c r="CU588" s="249"/>
      <c r="CV588" s="249"/>
      <c r="CW588" s="249"/>
      <c r="CX588" s="249"/>
      <c r="CY588" s="249"/>
      <c r="CZ588" s="249"/>
    </row>
    <row r="589" s="253" customFormat="true" ht="25.15" customHeight="true" x14ac:dyDescent="0.2">
      <c r="C589" s="2925" t="s">
        <v>469</v>
      </c>
      <c r="D589" s="2911"/>
      <c r="E589" s="702">
        <v>4.4376738969114319E-3</v>
      </c>
      <c r="F589" s="598"/>
      <c r="G589" s="598"/>
      <c r="H589" s="2910"/>
      <c r="I589" s="2911"/>
      <c r="J589" s="698" t="s">
        <v>213</v>
      </c>
      <c r="K589" s="598"/>
      <c r="L589" s="598"/>
      <c r="M589" s="2925" t="s">
        <v>268</v>
      </c>
      <c r="N589" s="2911"/>
      <c r="O589" s="704">
        <v>0.10685349470169524</v>
      </c>
      <c r="P589" s="598"/>
      <c r="Q589" s="598"/>
      <c r="AD589" s="246"/>
      <c r="AE589" s="246"/>
      <c r="AF589" s="246"/>
      <c r="AG589" s="246"/>
      <c r="AH589" s="246"/>
      <c r="AI589" s="246"/>
      <c r="AJ589" s="246"/>
      <c r="AK589" s="246"/>
      <c r="AL589" s="246"/>
      <c r="AM589" s="246"/>
      <c r="AN589" s="246"/>
      <c r="AO589" s="246"/>
      <c r="AP589" s="246"/>
      <c r="AQ589" s="246"/>
      <c r="AR589" s="246"/>
      <c r="AS589" s="246"/>
      <c r="AT589" s="246"/>
      <c r="AU589" s="246"/>
      <c r="AV589" s="246"/>
      <c r="AW589" s="246"/>
      <c r="AX589" s="246"/>
      <c r="AY589" s="246"/>
      <c r="AZ589" s="246"/>
      <c r="BA589" s="248"/>
      <c r="BB589" s="350"/>
      <c r="BC589" s="248"/>
      <c r="BD589" s="248"/>
      <c r="BE589" s="248"/>
      <c r="BF589" s="248"/>
      <c r="BG589" s="248"/>
      <c r="BH589" s="248"/>
      <c r="BI589" s="248"/>
      <c r="BJ589" s="248"/>
      <c r="BK589" s="248"/>
      <c r="BL589" s="248"/>
      <c r="BM589" s="248"/>
      <c r="BN589" s="248"/>
      <c r="BO589" s="248"/>
      <c r="BP589" s="248"/>
      <c r="BQ589" s="248"/>
      <c r="BR589" s="248"/>
      <c r="BS589" s="248"/>
      <c r="BT589" s="248"/>
      <c r="BU589" s="248"/>
      <c r="BV589" s="248"/>
      <c r="BW589" s="248"/>
      <c r="BX589" s="248"/>
      <c r="BY589" s="248"/>
      <c r="BZ589" s="249"/>
      <c r="CA589" s="249"/>
      <c r="CB589" s="249"/>
      <c r="CC589" s="249"/>
      <c r="CD589" s="249"/>
      <c r="CE589" s="249"/>
      <c r="CF589" s="249"/>
      <c r="CG589" s="249"/>
      <c r="CH589" s="249"/>
      <c r="CI589" s="249"/>
      <c r="CJ589" s="249"/>
      <c r="CK589" s="249"/>
      <c r="CL589" s="249"/>
      <c r="CM589" s="249"/>
      <c r="CN589" s="249"/>
      <c r="CO589" s="249"/>
      <c r="CP589" s="249"/>
      <c r="CQ589" s="249"/>
      <c r="CR589" s="249"/>
      <c r="CS589" s="249"/>
      <c r="CT589" s="249"/>
      <c r="CU589" s="249"/>
      <c r="CV589" s="249"/>
      <c r="CW589" s="249"/>
      <c r="CX589" s="249"/>
      <c r="CY589" s="249"/>
      <c r="CZ589" s="249"/>
    </row>
    <row r="590" s="253" customFormat="true" ht="25.15" customHeight="true" x14ac:dyDescent="0.2">
      <c r="C590" s="2925" t="s">
        <v>430</v>
      </c>
      <c r="D590" s="2911"/>
      <c r="E590" s="702">
        <v>-5.2433026281829088E-2</v>
      </c>
      <c r="F590" s="598"/>
      <c r="G590" s="598"/>
      <c r="H590" s="2911"/>
      <c r="I590" s="2911"/>
      <c r="J590" s="723" t="s">
        <v>214</v>
      </c>
      <c r="K590" s="598"/>
      <c r="L590" s="598"/>
      <c r="M590" s="2925" t="s">
        <v>273</v>
      </c>
      <c r="N590" s="2911"/>
      <c r="O590" s="704">
        <v>7.3749772488859416E-2</v>
      </c>
      <c r="P590" s="598"/>
      <c r="Q590" s="598"/>
      <c r="AD590" s="246"/>
      <c r="AE590" s="246"/>
      <c r="AF590" s="246"/>
      <c r="AG590" s="246"/>
      <c r="AH590" s="246"/>
      <c r="AI590" s="246"/>
      <c r="AJ590" s="246"/>
      <c r="AK590" s="246"/>
      <c r="AL590" s="246"/>
      <c r="AM590" s="246"/>
      <c r="AN590" s="246"/>
      <c r="AO590" s="246"/>
      <c r="AP590" s="246"/>
      <c r="AQ590" s="246"/>
      <c r="AR590" s="246"/>
      <c r="AS590" s="246"/>
      <c r="AT590" s="246"/>
      <c r="AU590" s="246"/>
      <c r="AV590" s="246"/>
      <c r="AW590" s="246"/>
      <c r="AX590" s="246"/>
      <c r="AY590" s="246"/>
      <c r="AZ590" s="246"/>
      <c r="BA590" s="248"/>
      <c r="BB590" s="350"/>
      <c r="BC590" s="248"/>
      <c r="BD590" s="248"/>
      <c r="BE590" s="248"/>
      <c r="BF590" s="248"/>
      <c r="BG590" s="248"/>
      <c r="BH590" s="248"/>
      <c r="BI590" s="248"/>
      <c r="BJ590" s="248"/>
      <c r="BK590" s="248"/>
      <c r="BL590" s="248"/>
      <c r="BM590" s="248"/>
      <c r="BN590" s="248"/>
      <c r="BO590" s="248"/>
      <c r="BP590" s="248"/>
      <c r="BQ590" s="248"/>
      <c r="BR590" s="248"/>
      <c r="BS590" s="248"/>
      <c r="BT590" s="248"/>
      <c r="BU590" s="248"/>
      <c r="BV590" s="248"/>
      <c r="BW590" s="248"/>
      <c r="BX590" s="248"/>
      <c r="BY590" s="248"/>
      <c r="BZ590" s="249"/>
      <c r="CA590" s="249"/>
      <c r="CB590" s="249"/>
      <c r="CC590" s="249"/>
      <c r="CD590" s="249"/>
      <c r="CE590" s="249"/>
      <c r="CF590" s="249"/>
      <c r="CG590" s="249"/>
      <c r="CH590" s="249"/>
      <c r="CI590" s="249"/>
      <c r="CJ590" s="249"/>
      <c r="CK590" s="249"/>
      <c r="CL590" s="249"/>
      <c r="CM590" s="249"/>
      <c r="CN590" s="249"/>
      <c r="CO590" s="249"/>
      <c r="CP590" s="249"/>
      <c r="CQ590" s="249"/>
      <c r="CR590" s="249"/>
      <c r="CS590" s="249"/>
      <c r="CT590" s="249"/>
      <c r="CU590" s="249"/>
      <c r="CV590" s="249"/>
      <c r="CW590" s="249"/>
      <c r="CX590" s="249"/>
      <c r="CY590" s="249"/>
      <c r="CZ590" s="249"/>
    </row>
    <row r="591" s="253" customFormat="true" ht="25.15" customHeight="true" x14ac:dyDescent="0.2">
      <c r="C591" s="2925" t="s">
        <v>478</v>
      </c>
      <c r="D591" s="2911"/>
      <c r="E591" s="702">
        <v>1.947650720183018E-3</v>
      </c>
      <c r="F591" s="598"/>
      <c r="G591" s="598"/>
      <c r="H591" s="2925" t="s">
        <v>269</v>
      </c>
      <c r="I591" s="2911"/>
      <c r="J591" s="700">
        <v>8.2843981093697894E-2</v>
      </c>
      <c r="K591" s="598"/>
      <c r="L591" s="598"/>
      <c r="M591" s="2925" t="s">
        <v>280</v>
      </c>
      <c r="N591" s="2911"/>
      <c r="O591" s="704">
        <v>-2.0664234496341836E-2</v>
      </c>
      <c r="P591" s="598"/>
      <c r="Q591" s="598"/>
      <c r="AD591" s="246"/>
      <c r="AE591" s="246"/>
      <c r="AF591" s="246"/>
      <c r="AG591" s="246"/>
      <c r="AH591" s="246"/>
      <c r="AI591" s="246"/>
      <c r="AJ591" s="246"/>
      <c r="AK591" s="246"/>
      <c r="AL591" s="246"/>
      <c r="AM591" s="246"/>
      <c r="AN591" s="246"/>
      <c r="AO591" s="246"/>
      <c r="AP591" s="246"/>
      <c r="AQ591" s="246"/>
      <c r="AR591" s="246"/>
      <c r="AS591" s="246"/>
      <c r="AT591" s="246"/>
      <c r="AU591" s="246"/>
      <c r="AV591" s="246"/>
      <c r="AW591" s="246"/>
      <c r="AX591" s="246"/>
      <c r="AY591" s="246"/>
      <c r="AZ591" s="246"/>
      <c r="BA591" s="248"/>
      <c r="BB591" s="350"/>
      <c r="BC591" s="248"/>
      <c r="BD591" s="248"/>
      <c r="BE591" s="248"/>
      <c r="BF591" s="248"/>
      <c r="BG591" s="248"/>
      <c r="BH591" s="248"/>
      <c r="BI591" s="248"/>
      <c r="BJ591" s="248"/>
      <c r="BK591" s="248"/>
      <c r="BL591" s="248"/>
      <c r="BM591" s="248"/>
      <c r="BN591" s="248"/>
      <c r="BO591" s="248"/>
      <c r="BP591" s="248"/>
      <c r="BQ591" s="248"/>
      <c r="BR591" s="248"/>
      <c r="BS591" s="248"/>
      <c r="BT591" s="248"/>
      <c r="BU591" s="248"/>
      <c r="BV591" s="248"/>
      <c r="BW591" s="248"/>
      <c r="BX591" s="248"/>
      <c r="BY591" s="248"/>
      <c r="BZ591" s="249"/>
      <c r="CA591" s="249"/>
      <c r="CB591" s="249"/>
      <c r="CC591" s="249"/>
      <c r="CD591" s="249"/>
      <c r="CE591" s="249"/>
      <c r="CF591" s="249"/>
      <c r="CG591" s="249"/>
      <c r="CH591" s="249"/>
      <c r="CI591" s="249"/>
      <c r="CJ591" s="249"/>
      <c r="CK591" s="249"/>
      <c r="CL591" s="249"/>
      <c r="CM591" s="249"/>
      <c r="CN591" s="249"/>
      <c r="CO591" s="249"/>
      <c r="CP591" s="249"/>
      <c r="CQ591" s="249"/>
      <c r="CR591" s="249"/>
      <c r="CS591" s="249"/>
      <c r="CT591" s="249"/>
      <c r="CU591" s="249"/>
      <c r="CV591" s="249"/>
      <c r="CW591" s="249"/>
      <c r="CX591" s="249"/>
      <c r="CY591" s="249"/>
      <c r="CZ591" s="249"/>
    </row>
    <row r="592" s="253" customFormat="true" ht="25.15" customHeight="true" x14ac:dyDescent="0.2">
      <c r="C592" s="2925" t="s">
        <v>488</v>
      </c>
      <c r="D592" s="2911"/>
      <c r="E592" s="702">
        <v>-1.6209103461529054E-4</v>
      </c>
      <c r="F592" s="598"/>
      <c r="G592" s="598"/>
      <c r="H592" s="2925" t="s">
        <v>274</v>
      </c>
      <c r="I592" s="2911"/>
      <c r="J592" s="703">
        <v>5.2359664538778786E-2</v>
      </c>
      <c r="K592" s="598"/>
      <c r="L592" s="598"/>
      <c r="M592" s="2925" t="s">
        <v>279</v>
      </c>
      <c r="N592" s="2911"/>
      <c r="O592" s="704">
        <v>4.0519880500233391E-2</v>
      </c>
      <c r="P592" s="598"/>
      <c r="Q592" s="598"/>
      <c r="AD592" s="246"/>
      <c r="AE592" s="246"/>
      <c r="AF592" s="246"/>
      <c r="AG592" s="246"/>
      <c r="AH592" s="246"/>
      <c r="AI592" s="246"/>
      <c r="AJ592" s="246"/>
      <c r="AK592" s="246"/>
      <c r="AL592" s="246"/>
      <c r="AM592" s="246"/>
      <c r="AN592" s="246"/>
      <c r="AO592" s="246"/>
      <c r="AP592" s="246"/>
      <c r="AQ592" s="246"/>
      <c r="AR592" s="246"/>
      <c r="AS592" s="246"/>
      <c r="AT592" s="246"/>
      <c r="AU592" s="246"/>
      <c r="AV592" s="246"/>
      <c r="AW592" s="246"/>
      <c r="AX592" s="246"/>
      <c r="AY592" s="246"/>
      <c r="AZ592" s="246"/>
      <c r="BA592" s="248"/>
      <c r="BB592" s="350"/>
      <c r="BC592" s="248"/>
      <c r="BD592" s="248"/>
      <c r="BE592" s="248"/>
      <c r="BF592" s="248"/>
      <c r="BG592" s="248"/>
      <c r="BH592" s="248"/>
      <c r="BI592" s="248"/>
      <c r="BJ592" s="248"/>
      <c r="BK592" s="248"/>
      <c r="BL592" s="248"/>
      <c r="BM592" s="248"/>
      <c r="BN592" s="248"/>
      <c r="BO592" s="248"/>
      <c r="BP592" s="248"/>
      <c r="BQ592" s="248"/>
      <c r="BR592" s="248"/>
      <c r="BS592" s="248"/>
      <c r="BT592" s="248"/>
      <c r="BU592" s="248"/>
      <c r="BV592" s="248"/>
      <c r="BW592" s="248"/>
      <c r="BX592" s="248"/>
      <c r="BY592" s="248"/>
      <c r="BZ592" s="249"/>
      <c r="CA592" s="249"/>
      <c r="CB592" s="249"/>
      <c r="CC592" s="249"/>
      <c r="CD592" s="249"/>
      <c r="CE592" s="249"/>
      <c r="CF592" s="249"/>
      <c r="CG592" s="249"/>
      <c r="CH592" s="249"/>
      <c r="CI592" s="249"/>
      <c r="CJ592" s="249"/>
      <c r="CK592" s="249"/>
      <c r="CL592" s="249"/>
      <c r="CM592" s="249"/>
      <c r="CN592" s="249"/>
      <c r="CO592" s="249"/>
      <c r="CP592" s="249"/>
      <c r="CQ592" s="249"/>
      <c r="CR592" s="249"/>
      <c r="CS592" s="249"/>
      <c r="CT592" s="249"/>
      <c r="CU592" s="249"/>
      <c r="CV592" s="249"/>
      <c r="CW592" s="249"/>
      <c r="CX592" s="249"/>
      <c r="CY592" s="249"/>
      <c r="CZ592" s="249"/>
    </row>
    <row r="593" s="253" customFormat="true" ht="25.15" customHeight="true" x14ac:dyDescent="0.2">
      <c r="C593" s="2925" t="s">
        <v>454</v>
      </c>
      <c r="D593" s="2911"/>
      <c r="E593" s="702">
        <v>-7.1042347226578264E-4</v>
      </c>
      <c r="F593" s="598"/>
      <c r="G593" s="598"/>
      <c r="H593" s="2925" t="s">
        <v>268</v>
      </c>
      <c r="I593" s="2911"/>
      <c r="J593" s="703">
        <v>9.5411327762049178E-2</v>
      </c>
      <c r="K593" s="598"/>
      <c r="L593" s="598"/>
      <c r="M593" s="2925" t="s">
        <v>275</v>
      </c>
      <c r="N593" s="2911"/>
      <c r="O593" s="704">
        <v>4.4590979017769754E-2</v>
      </c>
      <c r="P593" s="598"/>
      <c r="Q593" s="598"/>
      <c r="AD593" s="246"/>
      <c r="AE593" s="246"/>
      <c r="AF593" s="246"/>
      <c r="AG593" s="246"/>
      <c r="AH593" s="246"/>
      <c r="AI593" s="246"/>
      <c r="AJ593" s="246"/>
      <c r="AK593" s="246"/>
      <c r="AL593" s="246"/>
      <c r="AM593" s="246"/>
      <c r="AN593" s="246"/>
      <c r="AO593" s="246"/>
      <c r="AP593" s="246"/>
      <c r="AQ593" s="246"/>
      <c r="AR593" s="246"/>
      <c r="AS593" s="246"/>
      <c r="AT593" s="246"/>
      <c r="AU593" s="246"/>
      <c r="AV593" s="246"/>
      <c r="AW593" s="246"/>
      <c r="AX593" s="246"/>
      <c r="AY593" s="246"/>
      <c r="AZ593" s="246"/>
      <c r="BA593" s="248"/>
      <c r="BB593" s="350"/>
      <c r="BC593" s="248"/>
      <c r="BD593" s="248"/>
      <c r="BE593" s="248"/>
      <c r="BF593" s="248"/>
      <c r="BG593" s="248"/>
      <c r="BH593" s="248"/>
      <c r="BI593" s="248"/>
      <c r="BJ593" s="248"/>
      <c r="BK593" s="248"/>
      <c r="BL593" s="248"/>
      <c r="BM593" s="248"/>
      <c r="BN593" s="248"/>
      <c r="BO593" s="248"/>
      <c r="BP593" s="248"/>
      <c r="BQ593" s="248"/>
      <c r="BR593" s="248"/>
      <c r="BS593" s="248"/>
      <c r="BT593" s="248"/>
      <c r="BU593" s="248"/>
      <c r="BV593" s="248"/>
      <c r="BW593" s="248"/>
      <c r="BX593" s="248"/>
      <c r="BY593" s="248"/>
      <c r="BZ593" s="249"/>
      <c r="CA593" s="249"/>
      <c r="CB593" s="249"/>
      <c r="CC593" s="249"/>
      <c r="CD593" s="249"/>
      <c r="CE593" s="249"/>
      <c r="CF593" s="249"/>
      <c r="CG593" s="249"/>
      <c r="CH593" s="249"/>
      <c r="CI593" s="249"/>
      <c r="CJ593" s="249"/>
      <c r="CK593" s="249"/>
      <c r="CL593" s="249"/>
      <c r="CM593" s="249"/>
      <c r="CN593" s="249"/>
      <c r="CO593" s="249"/>
      <c r="CP593" s="249"/>
      <c r="CQ593" s="249"/>
      <c r="CR593" s="249"/>
      <c r="CS593" s="249"/>
      <c r="CT593" s="249"/>
      <c r="CU593" s="249"/>
      <c r="CV593" s="249"/>
      <c r="CW593" s="249"/>
      <c r="CX593" s="249"/>
      <c r="CY593" s="249"/>
      <c r="CZ593" s="249"/>
    </row>
    <row r="594" s="253" customFormat="true" ht="25.15" customHeight="true" x14ac:dyDescent="0.2">
      <c r="C594" s="2925" t="s">
        <v>416</v>
      </c>
      <c r="D594" s="2911"/>
      <c r="E594" s="702">
        <v>7.8294169610688774E-2</v>
      </c>
      <c r="F594" s="598"/>
      <c r="G594" s="598"/>
      <c r="H594" s="2925" t="s">
        <v>273</v>
      </c>
      <c r="I594" s="2911"/>
      <c r="J594" s="703">
        <v>8.7967572080088097E-2</v>
      </c>
      <c r="K594" s="598"/>
      <c r="L594" s="598"/>
      <c r="M594" s="2925" t="s">
        <v>435</v>
      </c>
      <c r="N594" s="2911"/>
      <c r="O594" s="704">
        <v>2.9788485536113088E-2</v>
      </c>
      <c r="P594" s="598"/>
      <c r="Q594" s="598"/>
      <c r="AD594" s="246"/>
      <c r="AE594" s="246"/>
      <c r="AF594" s="246"/>
      <c r="AG594" s="246"/>
      <c r="AH594" s="246"/>
      <c r="AI594" s="246"/>
      <c r="AJ594" s="246"/>
      <c r="AK594" s="246"/>
      <c r="AL594" s="246"/>
      <c r="AM594" s="246"/>
      <c r="AN594" s="246"/>
      <c r="AO594" s="246"/>
      <c r="AP594" s="246"/>
      <c r="AQ594" s="246"/>
      <c r="AR594" s="246"/>
      <c r="AS594" s="246"/>
      <c r="AT594" s="246"/>
      <c r="AU594" s="246"/>
      <c r="AV594" s="246"/>
      <c r="AW594" s="246"/>
      <c r="AX594" s="246"/>
      <c r="AY594" s="246"/>
      <c r="AZ594" s="246"/>
      <c r="BA594" s="248"/>
      <c r="BB594" s="350"/>
      <c r="BC594" s="248"/>
      <c r="BD594" s="248"/>
      <c r="BE594" s="248"/>
      <c r="BF594" s="248"/>
      <c r="BG594" s="248"/>
      <c r="BH594" s="248"/>
      <c r="BI594" s="248"/>
      <c r="BJ594" s="248"/>
      <c r="BK594" s="248"/>
      <c r="BL594" s="248"/>
      <c r="BM594" s="248"/>
      <c r="BN594" s="248"/>
      <c r="BO594" s="248"/>
      <c r="BP594" s="248"/>
      <c r="BQ594" s="248"/>
      <c r="BR594" s="248"/>
      <c r="BS594" s="248"/>
      <c r="BT594" s="248"/>
      <c r="BU594" s="248"/>
      <c r="BV594" s="248"/>
      <c r="BW594" s="248"/>
      <c r="BX594" s="248"/>
      <c r="BY594" s="248"/>
      <c r="BZ594" s="249"/>
      <c r="CA594" s="249"/>
      <c r="CB594" s="249"/>
      <c r="CC594" s="249"/>
      <c r="CD594" s="249"/>
      <c r="CE594" s="249"/>
      <c r="CF594" s="249"/>
      <c r="CG594" s="249"/>
      <c r="CH594" s="249"/>
      <c r="CI594" s="249"/>
      <c r="CJ594" s="249"/>
      <c r="CK594" s="249"/>
      <c r="CL594" s="249"/>
      <c r="CM594" s="249"/>
      <c r="CN594" s="249"/>
      <c r="CO594" s="249"/>
      <c r="CP594" s="249"/>
      <c r="CQ594" s="249"/>
      <c r="CR594" s="249"/>
      <c r="CS594" s="249"/>
      <c r="CT594" s="249"/>
      <c r="CU594" s="249"/>
      <c r="CV594" s="249"/>
      <c r="CW594" s="249"/>
      <c r="CX594" s="249"/>
      <c r="CY594" s="249"/>
      <c r="CZ594" s="249"/>
    </row>
    <row r="595" s="253" customFormat="true" ht="25.15" customHeight="true" x14ac:dyDescent="0.2">
      <c r="C595" s="2925" t="s">
        <v>436</v>
      </c>
      <c r="D595" s="2911"/>
      <c r="E595" s="702">
        <v>-2.5649347749865922E-2</v>
      </c>
      <c r="F595" s="598"/>
      <c r="G595" s="598"/>
      <c r="H595" s="2925" t="s">
        <v>280</v>
      </c>
      <c r="I595" s="2911"/>
      <c r="J595" s="703">
        <v>-2.9947883916928235E-3</v>
      </c>
      <c r="K595" s="598"/>
      <c r="L595" s="598"/>
      <c r="M595" s="2925" t="s">
        <v>421</v>
      </c>
      <c r="N595" s="2911"/>
      <c r="O595" s="704">
        <v>8.141730232581107E-2</v>
      </c>
      <c r="P595" s="598"/>
      <c r="Q595" s="598"/>
      <c r="AD595" s="246"/>
      <c r="AE595" s="246"/>
      <c r="AF595" s="246"/>
      <c r="AG595" s="246"/>
      <c r="AH595" s="246"/>
      <c r="AI595" s="246"/>
      <c r="AJ595" s="246"/>
      <c r="AK595" s="246"/>
      <c r="AL595" s="246"/>
      <c r="AM595" s="246"/>
      <c r="AN595" s="246"/>
      <c r="AO595" s="246"/>
      <c r="AP595" s="246"/>
      <c r="AQ595" s="246"/>
      <c r="AR595" s="246"/>
      <c r="AS595" s="246"/>
      <c r="AT595" s="246"/>
      <c r="AU595" s="246"/>
      <c r="AV595" s="246"/>
      <c r="AW595" s="246"/>
      <c r="AX595" s="246"/>
      <c r="AY595" s="246"/>
      <c r="AZ595" s="246"/>
      <c r="BA595" s="248"/>
      <c r="BB595" s="350"/>
      <c r="BC595" s="248"/>
      <c r="BD595" s="248"/>
      <c r="BE595" s="248"/>
      <c r="BF595" s="248"/>
      <c r="BG595" s="248"/>
      <c r="BH595" s="248"/>
      <c r="BI595" s="248"/>
      <c r="BJ595" s="248"/>
      <c r="BK595" s="248"/>
      <c r="BL595" s="248"/>
      <c r="BM595" s="248"/>
      <c r="BN595" s="248"/>
      <c r="BO595" s="248"/>
      <c r="BP595" s="248"/>
      <c r="BQ595" s="248"/>
      <c r="BR595" s="248"/>
      <c r="BS595" s="248"/>
      <c r="BT595" s="248"/>
      <c r="BU595" s="248"/>
      <c r="BV595" s="248"/>
      <c r="BW595" s="248"/>
      <c r="BX595" s="248"/>
      <c r="BY595" s="248"/>
      <c r="BZ595" s="249"/>
      <c r="CA595" s="249"/>
      <c r="CB595" s="249"/>
      <c r="CC595" s="249"/>
      <c r="CD595" s="249"/>
      <c r="CE595" s="249"/>
      <c r="CF595" s="249"/>
      <c r="CG595" s="249"/>
      <c r="CH595" s="249"/>
      <c r="CI595" s="249"/>
      <c r="CJ595" s="249"/>
      <c r="CK595" s="249"/>
      <c r="CL595" s="249"/>
      <c r="CM595" s="249"/>
      <c r="CN595" s="249"/>
      <c r="CO595" s="249"/>
      <c r="CP595" s="249"/>
      <c r="CQ595" s="249"/>
      <c r="CR595" s="249"/>
      <c r="CS595" s="249"/>
      <c r="CT595" s="249"/>
      <c r="CU595" s="249"/>
      <c r="CV595" s="249"/>
      <c r="CW595" s="249"/>
      <c r="CX595" s="249"/>
      <c r="CY595" s="249"/>
      <c r="CZ595" s="249"/>
    </row>
    <row r="596" s="253" customFormat="true" ht="25.15" customHeight="true" x14ac:dyDescent="0.2">
      <c r="C596" s="2925" t="s">
        <v>449</v>
      </c>
      <c r="D596" s="2911"/>
      <c r="E596" s="702">
        <v>1.5118857686496141E-2</v>
      </c>
      <c r="F596" s="598"/>
      <c r="G596" s="598"/>
      <c r="H596" s="2925" t="s">
        <v>279</v>
      </c>
      <c r="I596" s="2911"/>
      <c r="J596" s="703">
        <v>2.1802921261913316E-3</v>
      </c>
      <c r="K596" s="598"/>
      <c r="L596" s="598"/>
      <c r="M596" s="2925" t="s">
        <v>433</v>
      </c>
      <c r="N596" s="2911"/>
      <c r="O596" s="704">
        <v>4.7081204588808261E-2</v>
      </c>
      <c r="P596" s="598"/>
      <c r="Q596" s="598"/>
      <c r="AD596" s="246"/>
      <c r="AE596" s="246"/>
      <c r="AF596" s="246"/>
      <c r="AG596" s="246"/>
      <c r="AH596" s="246"/>
      <c r="AI596" s="246"/>
      <c r="AJ596" s="246"/>
      <c r="AK596" s="246"/>
      <c r="AL596" s="246"/>
      <c r="AM596" s="246"/>
      <c r="AN596" s="246"/>
      <c r="AO596" s="246"/>
      <c r="AP596" s="246"/>
      <c r="AQ596" s="246"/>
      <c r="AR596" s="246"/>
      <c r="AS596" s="246"/>
      <c r="AT596" s="246"/>
      <c r="AU596" s="246"/>
      <c r="AV596" s="246"/>
      <c r="AW596" s="246"/>
      <c r="AX596" s="246"/>
      <c r="AY596" s="246"/>
      <c r="AZ596" s="246"/>
      <c r="BA596" s="248"/>
      <c r="BB596" s="350"/>
      <c r="BC596" s="248"/>
      <c r="BD596" s="248"/>
      <c r="BE596" s="248"/>
      <c r="BF596" s="248"/>
      <c r="BG596" s="248"/>
      <c r="BH596" s="248"/>
      <c r="BI596" s="248"/>
      <c r="BJ596" s="248"/>
      <c r="BK596" s="248"/>
      <c r="BL596" s="248"/>
      <c r="BM596" s="248"/>
      <c r="BN596" s="248"/>
      <c r="BO596" s="248"/>
      <c r="BP596" s="248"/>
      <c r="BQ596" s="248"/>
      <c r="BR596" s="248"/>
      <c r="BS596" s="248"/>
      <c r="BT596" s="248"/>
      <c r="BU596" s="248"/>
      <c r="BV596" s="248"/>
      <c r="BW596" s="248"/>
      <c r="BX596" s="248"/>
      <c r="BY596" s="248"/>
      <c r="BZ596" s="249"/>
      <c r="CA596" s="249"/>
      <c r="CB596" s="249"/>
      <c r="CC596" s="249"/>
      <c r="CD596" s="249"/>
      <c r="CE596" s="249"/>
      <c r="CF596" s="249"/>
      <c r="CG596" s="249"/>
      <c r="CH596" s="249"/>
      <c r="CI596" s="249"/>
      <c r="CJ596" s="249"/>
      <c r="CK596" s="249"/>
      <c r="CL596" s="249"/>
      <c r="CM596" s="249"/>
      <c r="CN596" s="249"/>
      <c r="CO596" s="249"/>
      <c r="CP596" s="249"/>
      <c r="CQ596" s="249"/>
      <c r="CR596" s="249"/>
      <c r="CS596" s="249"/>
      <c r="CT596" s="249"/>
      <c r="CU596" s="249"/>
      <c r="CV596" s="249"/>
      <c r="CW596" s="249"/>
      <c r="CX596" s="249"/>
      <c r="CY596" s="249"/>
      <c r="CZ596" s="249"/>
    </row>
    <row r="597" s="253" customFormat="true" ht="25.15" customHeight="true" x14ac:dyDescent="0.2">
      <c r="C597" s="2925" t="s">
        <v>445</v>
      </c>
      <c r="D597" s="2911"/>
      <c r="E597" s="702">
        <v>-7.8965673435647567E-3</v>
      </c>
      <c r="F597" s="598"/>
      <c r="G597" s="598"/>
      <c r="H597" s="2925" t="s">
        <v>275</v>
      </c>
      <c r="I597" s="2911"/>
      <c r="J597" s="703">
        <v>6.1068605097487294E-2</v>
      </c>
      <c r="K597" s="598"/>
      <c r="L597" s="598"/>
      <c r="M597" s="2925" t="s">
        <v>453</v>
      </c>
      <c r="N597" s="2911"/>
      <c r="O597" s="704">
        <v>-9.8391260242680859E-3</v>
      </c>
      <c r="P597" s="598"/>
      <c r="Q597" s="598"/>
      <c r="AD597" s="246"/>
      <c r="AE597" s="246"/>
      <c r="AF597" s="246"/>
      <c r="AG597" s="246"/>
      <c r="AH597" s="246"/>
      <c r="AI597" s="246"/>
      <c r="AJ597" s="246"/>
      <c r="AK597" s="246"/>
      <c r="AL597" s="246"/>
      <c r="AM597" s="246"/>
      <c r="AN597" s="246"/>
      <c r="AO597" s="246"/>
      <c r="AP597" s="246"/>
      <c r="AQ597" s="246"/>
      <c r="AR597" s="246"/>
      <c r="AS597" s="246"/>
      <c r="AT597" s="246"/>
      <c r="AU597" s="246"/>
      <c r="AV597" s="246"/>
      <c r="AW597" s="246"/>
      <c r="AX597" s="246"/>
      <c r="AY597" s="246"/>
      <c r="AZ597" s="246"/>
      <c r="BA597" s="248"/>
      <c r="BB597" s="350"/>
      <c r="BC597" s="248"/>
      <c r="BD597" s="248"/>
      <c r="BE597" s="248"/>
      <c r="BF597" s="248"/>
      <c r="BG597" s="248"/>
      <c r="BH597" s="248"/>
      <c r="BI597" s="248"/>
      <c r="BJ597" s="248"/>
      <c r="BK597" s="248"/>
      <c r="BL597" s="248"/>
      <c r="BM597" s="248"/>
      <c r="BN597" s="248"/>
      <c r="BO597" s="248"/>
      <c r="BP597" s="248"/>
      <c r="BQ597" s="248"/>
      <c r="BR597" s="248"/>
      <c r="BS597" s="248"/>
      <c r="BT597" s="248"/>
      <c r="BU597" s="248"/>
      <c r="BV597" s="248"/>
      <c r="BW597" s="248"/>
      <c r="BX597" s="248"/>
      <c r="BY597" s="248"/>
      <c r="BZ597" s="249"/>
      <c r="CA597" s="249"/>
      <c r="CB597" s="249"/>
      <c r="CC597" s="249"/>
      <c r="CD597" s="249"/>
      <c r="CE597" s="249"/>
      <c r="CF597" s="249"/>
      <c r="CG597" s="249"/>
      <c r="CH597" s="249"/>
      <c r="CI597" s="249"/>
      <c r="CJ597" s="249"/>
      <c r="CK597" s="249"/>
      <c r="CL597" s="249"/>
      <c r="CM597" s="249"/>
      <c r="CN597" s="249"/>
      <c r="CO597" s="249"/>
      <c r="CP597" s="249"/>
      <c r="CQ597" s="249"/>
      <c r="CR597" s="249"/>
      <c r="CS597" s="249"/>
      <c r="CT597" s="249"/>
      <c r="CU597" s="249"/>
      <c r="CV597" s="249"/>
      <c r="CW597" s="249"/>
      <c r="CX597" s="249"/>
      <c r="CY597" s="249"/>
      <c r="CZ597" s="249"/>
    </row>
    <row r="598" s="253" customFormat="true" ht="25.15" customHeight="true" x14ac:dyDescent="0.2">
      <c r="C598" s="2925" t="s">
        <v>448</v>
      </c>
      <c r="D598" s="2911"/>
      <c r="E598" s="702">
        <v>9.9651839048469082E-3</v>
      </c>
      <c r="F598" s="598"/>
      <c r="G598" s="598"/>
      <c r="H598" s="2925" t="s">
        <v>435</v>
      </c>
      <c r="I598" s="2911"/>
      <c r="J598" s="703">
        <v>4.6318684285160817E-2</v>
      </c>
      <c r="K598" s="598"/>
      <c r="L598" s="598"/>
      <c r="M598" s="2925" t="s">
        <v>483</v>
      </c>
      <c r="N598" s="2911"/>
      <c r="O598" s="704">
        <v>6.0018795275714196E-3</v>
      </c>
      <c r="P598" s="598"/>
      <c r="Q598" s="598"/>
      <c r="AD598" s="246"/>
      <c r="AE598" s="246"/>
      <c r="AF598" s="246"/>
      <c r="AG598" s="246"/>
      <c r="AH598" s="246"/>
      <c r="AI598" s="246"/>
      <c r="AJ598" s="246"/>
      <c r="AK598" s="246"/>
      <c r="AL598" s="246"/>
      <c r="AM598" s="246"/>
      <c r="AN598" s="246"/>
      <c r="AO598" s="246"/>
      <c r="AP598" s="246"/>
      <c r="AQ598" s="246"/>
      <c r="AR598" s="246"/>
      <c r="AS598" s="246"/>
      <c r="AT598" s="246"/>
      <c r="AU598" s="246"/>
      <c r="AV598" s="246"/>
      <c r="AW598" s="246"/>
      <c r="AX598" s="246"/>
      <c r="AY598" s="246"/>
      <c r="AZ598" s="246"/>
      <c r="BA598" s="248"/>
      <c r="BB598" s="350"/>
      <c r="BC598" s="248"/>
      <c r="BD598" s="248"/>
      <c r="BE598" s="248"/>
      <c r="BF598" s="248"/>
      <c r="BG598" s="248"/>
      <c r="BH598" s="248"/>
      <c r="BI598" s="248"/>
      <c r="BJ598" s="248"/>
      <c r="BK598" s="248"/>
      <c r="BL598" s="248"/>
      <c r="BM598" s="248"/>
      <c r="BN598" s="248"/>
      <c r="BO598" s="248"/>
      <c r="BP598" s="248"/>
      <c r="BQ598" s="248"/>
      <c r="BR598" s="248"/>
      <c r="BS598" s="248"/>
      <c r="BT598" s="248"/>
      <c r="BU598" s="248"/>
      <c r="BV598" s="248"/>
      <c r="BW598" s="248"/>
      <c r="BX598" s="248"/>
      <c r="BY598" s="248"/>
      <c r="BZ598" s="249"/>
      <c r="CA598" s="249"/>
      <c r="CB598" s="249"/>
      <c r="CC598" s="249"/>
      <c r="CD598" s="249"/>
      <c r="CE598" s="249"/>
      <c r="CF598" s="249"/>
      <c r="CG598" s="249"/>
      <c r="CH598" s="249"/>
      <c r="CI598" s="249"/>
      <c r="CJ598" s="249"/>
      <c r="CK598" s="249"/>
      <c r="CL598" s="249"/>
      <c r="CM598" s="249"/>
      <c r="CN598" s="249"/>
      <c r="CO598" s="249"/>
      <c r="CP598" s="249"/>
      <c r="CQ598" s="249"/>
      <c r="CR598" s="249"/>
      <c r="CS598" s="249"/>
      <c r="CT598" s="249"/>
      <c r="CU598" s="249"/>
      <c r="CV598" s="249"/>
      <c r="CW598" s="249"/>
      <c r="CX598" s="249"/>
      <c r="CY598" s="249"/>
      <c r="CZ598" s="249"/>
    </row>
    <row r="599" s="253" customFormat="true" ht="25.15" customHeight="true" x14ac:dyDescent="0.2">
      <c r="C599" s="2925" t="s">
        <v>482</v>
      </c>
      <c r="D599" s="2911"/>
      <c r="E599" s="702">
        <v>1.2981061054791955E-3</v>
      </c>
      <c r="F599" s="598"/>
      <c r="G599" s="598"/>
      <c r="H599" s="2925" t="s">
        <v>421</v>
      </c>
      <c r="I599" s="2911"/>
      <c r="J599" s="703">
        <v>6.9187799111071341E-2</v>
      </c>
      <c r="K599" s="598"/>
      <c r="L599" s="598"/>
      <c r="M599" s="2925" t="s">
        <v>440</v>
      </c>
      <c r="N599" s="2911"/>
      <c r="O599" s="704">
        <v>-2.4311416690254758E-2</v>
      </c>
      <c r="P599" s="598"/>
      <c r="Q599" s="598"/>
      <c r="AD599" s="246"/>
      <c r="AE599" s="246"/>
      <c r="AF599" s="246"/>
      <c r="AG599" s="246"/>
      <c r="AH599" s="246"/>
      <c r="AI599" s="246"/>
      <c r="AJ599" s="246"/>
      <c r="AK599" s="246"/>
      <c r="AL599" s="246"/>
      <c r="AM599" s="246"/>
      <c r="AN599" s="246"/>
      <c r="AO599" s="246"/>
      <c r="AP599" s="246"/>
      <c r="AQ599" s="246"/>
      <c r="AR599" s="246"/>
      <c r="AS599" s="246"/>
      <c r="AT599" s="246"/>
      <c r="AU599" s="246"/>
      <c r="AV599" s="246"/>
      <c r="AW599" s="246"/>
      <c r="AX599" s="246"/>
      <c r="AY599" s="246"/>
      <c r="AZ599" s="246"/>
      <c r="BA599" s="248"/>
      <c r="BB599" s="350"/>
      <c r="BC599" s="248"/>
      <c r="BD599" s="248"/>
      <c r="BE599" s="248"/>
      <c r="BF599" s="248"/>
      <c r="BG599" s="248"/>
      <c r="BH599" s="248"/>
      <c r="BI599" s="248"/>
      <c r="BJ599" s="248"/>
      <c r="BK599" s="248"/>
      <c r="BL599" s="248"/>
      <c r="BM599" s="248"/>
      <c r="BN599" s="248"/>
      <c r="BO599" s="248"/>
      <c r="BP599" s="248"/>
      <c r="BQ599" s="248"/>
      <c r="BR599" s="248"/>
      <c r="BS599" s="248"/>
      <c r="BT599" s="248"/>
      <c r="BU599" s="248"/>
      <c r="BV599" s="248"/>
      <c r="BW599" s="248"/>
      <c r="BX599" s="248"/>
      <c r="BY599" s="248"/>
      <c r="BZ599" s="249"/>
      <c r="CA599" s="249"/>
      <c r="CB599" s="249"/>
      <c r="CC599" s="249"/>
      <c r="CD599" s="249"/>
      <c r="CE599" s="249"/>
      <c r="CF599" s="249"/>
      <c r="CG599" s="249"/>
      <c r="CH599" s="249"/>
      <c r="CI599" s="249"/>
      <c r="CJ599" s="249"/>
      <c r="CK599" s="249"/>
      <c r="CL599" s="249"/>
      <c r="CM599" s="249"/>
      <c r="CN599" s="249"/>
      <c r="CO599" s="249"/>
      <c r="CP599" s="249"/>
      <c r="CQ599" s="249"/>
      <c r="CR599" s="249"/>
      <c r="CS599" s="249"/>
      <c r="CT599" s="249"/>
      <c r="CU599" s="249"/>
      <c r="CV599" s="249"/>
      <c r="CW599" s="249"/>
      <c r="CX599" s="249"/>
      <c r="CY599" s="249"/>
      <c r="CZ599" s="249"/>
    </row>
    <row r="600" s="253" customFormat="true" ht="25.15" customHeight="true" x14ac:dyDescent="0.2">
      <c r="C600" s="2925" t="s">
        <v>459</v>
      </c>
      <c r="D600" s="2911"/>
      <c r="E600" s="702">
        <v>-5.4078365003712046E-3</v>
      </c>
      <c r="F600" s="598"/>
      <c r="G600" s="598"/>
      <c r="H600" s="2925" t="s">
        <v>433</v>
      </c>
      <c r="I600" s="2911"/>
      <c r="J600" s="703">
        <v>5.1457387647273263E-2</v>
      </c>
      <c r="K600" s="598"/>
      <c r="L600" s="598"/>
      <c r="M600" s="2925" t="s">
        <v>485</v>
      </c>
      <c r="N600" s="2911"/>
      <c r="O600" s="704">
        <v>2.7314698730473552E-5</v>
      </c>
      <c r="P600" s="598"/>
      <c r="Q600" s="598"/>
      <c r="AD600" s="246"/>
      <c r="AE600" s="246"/>
      <c r="AF600" s="246"/>
      <c r="AG600" s="246"/>
      <c r="AH600" s="246"/>
      <c r="AI600" s="246"/>
      <c r="AJ600" s="246"/>
      <c r="AK600" s="246"/>
      <c r="AL600" s="246"/>
      <c r="AM600" s="246"/>
      <c r="AN600" s="246"/>
      <c r="AO600" s="246"/>
      <c r="AP600" s="246"/>
      <c r="AQ600" s="246"/>
      <c r="AR600" s="246"/>
      <c r="AS600" s="246"/>
      <c r="AT600" s="246"/>
      <c r="AU600" s="246"/>
      <c r="AV600" s="246"/>
      <c r="AW600" s="246"/>
      <c r="AX600" s="246"/>
      <c r="AY600" s="246"/>
      <c r="AZ600" s="246"/>
      <c r="BA600" s="248"/>
      <c r="BB600" s="350"/>
      <c r="BC600" s="248"/>
      <c r="BD600" s="248"/>
      <c r="BE600" s="248"/>
      <c r="BF600" s="248"/>
      <c r="BG600" s="248"/>
      <c r="BH600" s="248"/>
      <c r="BI600" s="248"/>
      <c r="BJ600" s="248"/>
      <c r="BK600" s="248"/>
      <c r="BL600" s="248"/>
      <c r="BM600" s="248"/>
      <c r="BN600" s="248"/>
      <c r="BO600" s="248"/>
      <c r="BP600" s="248"/>
      <c r="BQ600" s="248"/>
      <c r="BR600" s="248"/>
      <c r="BS600" s="248"/>
      <c r="BT600" s="248"/>
      <c r="BU600" s="248"/>
      <c r="BV600" s="248"/>
      <c r="BW600" s="248"/>
      <c r="BX600" s="248"/>
      <c r="BY600" s="248"/>
      <c r="BZ600" s="249"/>
      <c r="CA600" s="249"/>
      <c r="CB600" s="249"/>
      <c r="CC600" s="249"/>
      <c r="CD600" s="249"/>
      <c r="CE600" s="249"/>
      <c r="CF600" s="249"/>
      <c r="CG600" s="249"/>
      <c r="CH600" s="249"/>
      <c r="CI600" s="249"/>
      <c r="CJ600" s="249"/>
      <c r="CK600" s="249"/>
      <c r="CL600" s="249"/>
      <c r="CM600" s="249"/>
      <c r="CN600" s="249"/>
      <c r="CO600" s="249"/>
      <c r="CP600" s="249"/>
      <c r="CQ600" s="249"/>
      <c r="CR600" s="249"/>
      <c r="CS600" s="249"/>
      <c r="CT600" s="249"/>
      <c r="CU600" s="249"/>
      <c r="CV600" s="249"/>
      <c r="CW600" s="249"/>
      <c r="CX600" s="249"/>
      <c r="CY600" s="249"/>
      <c r="CZ600" s="249"/>
    </row>
    <row r="601" s="253" customFormat="true" ht="25.15" customHeight="true" x14ac:dyDescent="0.2">
      <c r="C601" s="2925" t="s">
        <v>419</v>
      </c>
      <c r="D601" s="2911"/>
      <c r="E601" s="702">
        <v>-6.5215061726295778E-2</v>
      </c>
      <c r="F601" s="598"/>
      <c r="G601" s="598"/>
      <c r="H601" s="2925" t="s">
        <v>453</v>
      </c>
      <c r="I601" s="2911"/>
      <c r="J601" s="703">
        <v>-6.6288883177824283E-3</v>
      </c>
      <c r="K601" s="598"/>
      <c r="L601" s="598"/>
      <c r="M601" s="2925" t="s">
        <v>467</v>
      </c>
      <c r="N601" s="2911"/>
      <c r="O601" s="704">
        <v>-1.300015937496323E-2</v>
      </c>
      <c r="P601" s="598"/>
      <c r="Q601" s="598"/>
      <c r="AD601" s="246"/>
      <c r="AE601" s="246"/>
      <c r="AF601" s="246"/>
      <c r="AG601" s="246"/>
      <c r="AH601" s="246"/>
      <c r="AI601" s="246"/>
      <c r="AJ601" s="246"/>
      <c r="AK601" s="246"/>
      <c r="AL601" s="246"/>
      <c r="AM601" s="246"/>
      <c r="AN601" s="246"/>
      <c r="AO601" s="246"/>
      <c r="AP601" s="246"/>
      <c r="AQ601" s="246"/>
      <c r="AR601" s="246"/>
      <c r="AS601" s="246"/>
      <c r="AT601" s="246"/>
      <c r="AU601" s="246"/>
      <c r="AV601" s="246"/>
      <c r="AW601" s="246"/>
      <c r="AX601" s="246"/>
      <c r="AY601" s="246"/>
      <c r="AZ601" s="246"/>
      <c r="BA601" s="248"/>
      <c r="BB601" s="350"/>
      <c r="BC601" s="248"/>
      <c r="BD601" s="248"/>
      <c r="BE601" s="248"/>
      <c r="BF601" s="248"/>
      <c r="BG601" s="248"/>
      <c r="BH601" s="248"/>
      <c r="BI601" s="248"/>
      <c r="BJ601" s="248"/>
      <c r="BK601" s="248"/>
      <c r="BL601" s="248"/>
      <c r="BM601" s="248"/>
      <c r="BN601" s="248"/>
      <c r="BO601" s="248"/>
      <c r="BP601" s="248"/>
      <c r="BQ601" s="248"/>
      <c r="BR601" s="248"/>
      <c r="BS601" s="248"/>
      <c r="BT601" s="248"/>
      <c r="BU601" s="248"/>
      <c r="BV601" s="248"/>
      <c r="BW601" s="248"/>
      <c r="BX601" s="248"/>
      <c r="BY601" s="248"/>
      <c r="BZ601" s="249"/>
      <c r="CA601" s="249"/>
      <c r="CB601" s="249"/>
      <c r="CC601" s="249"/>
      <c r="CD601" s="249"/>
      <c r="CE601" s="249"/>
      <c r="CF601" s="249"/>
      <c r="CG601" s="249"/>
      <c r="CH601" s="249"/>
      <c r="CI601" s="249"/>
      <c r="CJ601" s="249"/>
      <c r="CK601" s="249"/>
      <c r="CL601" s="249"/>
      <c r="CM601" s="249"/>
      <c r="CN601" s="249"/>
      <c r="CO601" s="249"/>
      <c r="CP601" s="249"/>
      <c r="CQ601" s="249"/>
      <c r="CR601" s="249"/>
      <c r="CS601" s="249"/>
      <c r="CT601" s="249"/>
      <c r="CU601" s="249"/>
      <c r="CV601" s="249"/>
      <c r="CW601" s="249"/>
      <c r="CX601" s="249"/>
      <c r="CY601" s="249"/>
      <c r="CZ601" s="249"/>
    </row>
    <row r="602" s="253" customFormat="true" ht="25.15" customHeight="true" x14ac:dyDescent="0.2">
      <c r="C602" s="2925" t="s">
        <v>441</v>
      </c>
      <c r="D602" s="2911"/>
      <c r="E602" s="702">
        <v>-1.9618188690611785E-2</v>
      </c>
      <c r="F602" s="598"/>
      <c r="G602" s="598"/>
      <c r="H602" s="2925" t="s">
        <v>483</v>
      </c>
      <c r="I602" s="2911"/>
      <c r="J602" s="703">
        <v>-2.6149721951785758E-4</v>
      </c>
      <c r="K602" s="598"/>
      <c r="L602" s="598"/>
      <c r="M602" s="2925" t="s">
        <v>473</v>
      </c>
      <c r="N602" s="2911"/>
      <c r="O602" s="704">
        <v>-9.6480354109824817E-3</v>
      </c>
      <c r="P602" s="598"/>
      <c r="Q602" s="598"/>
      <c r="AD602" s="246"/>
      <c r="AE602" s="246"/>
      <c r="AF602" s="246"/>
      <c r="AG602" s="246"/>
      <c r="AH602" s="246"/>
      <c r="AI602" s="246"/>
      <c r="AJ602" s="246"/>
      <c r="AK602" s="246"/>
      <c r="AL602" s="246"/>
      <c r="AM602" s="246"/>
      <c r="AN602" s="246"/>
      <c r="AO602" s="246"/>
      <c r="AP602" s="246"/>
      <c r="AQ602" s="246"/>
      <c r="AR602" s="246"/>
      <c r="AS602" s="246"/>
      <c r="AT602" s="246"/>
      <c r="AU602" s="246"/>
      <c r="AV602" s="246"/>
      <c r="AW602" s="246"/>
      <c r="AX602" s="246"/>
      <c r="AY602" s="246"/>
      <c r="AZ602" s="246"/>
      <c r="BA602" s="248"/>
      <c r="BB602" s="350"/>
      <c r="BC602" s="248"/>
      <c r="BD602" s="248"/>
      <c r="BE602" s="248"/>
      <c r="BF602" s="248"/>
      <c r="BG602" s="248"/>
      <c r="BH602" s="248"/>
      <c r="BI602" s="248"/>
      <c r="BJ602" s="248"/>
      <c r="BK602" s="248"/>
      <c r="BL602" s="248"/>
      <c r="BM602" s="248"/>
      <c r="BN602" s="248"/>
      <c r="BO602" s="248"/>
      <c r="BP602" s="248"/>
      <c r="BQ602" s="248"/>
      <c r="BR602" s="248"/>
      <c r="BS602" s="248"/>
      <c r="BT602" s="248"/>
      <c r="BU602" s="248"/>
      <c r="BV602" s="248"/>
      <c r="BW602" s="248"/>
      <c r="BX602" s="248"/>
      <c r="BY602" s="248"/>
      <c r="BZ602" s="249"/>
      <c r="CA602" s="249"/>
      <c r="CB602" s="249"/>
      <c r="CC602" s="249"/>
      <c r="CD602" s="249"/>
      <c r="CE602" s="249"/>
      <c r="CF602" s="249"/>
      <c r="CG602" s="249"/>
      <c r="CH602" s="249"/>
      <c r="CI602" s="249"/>
      <c r="CJ602" s="249"/>
      <c r="CK602" s="249"/>
      <c r="CL602" s="249"/>
      <c r="CM602" s="249"/>
      <c r="CN602" s="249"/>
      <c r="CO602" s="249"/>
      <c r="CP602" s="249"/>
      <c r="CQ602" s="249"/>
      <c r="CR602" s="249"/>
      <c r="CS602" s="249"/>
      <c r="CT602" s="249"/>
      <c r="CU602" s="249"/>
      <c r="CV602" s="249"/>
      <c r="CW602" s="249"/>
      <c r="CX602" s="249"/>
      <c r="CY602" s="249"/>
      <c r="CZ602" s="249"/>
    </row>
    <row r="603" s="253" customFormat="true" ht="25.15" customHeight="true" x14ac:dyDescent="0.2">
      <c r="C603" s="2925" t="s">
        <v>468</v>
      </c>
      <c r="D603" s="2911"/>
      <c r="E603" s="702">
        <v>-4.825741394392534E-3</v>
      </c>
      <c r="F603" s="598"/>
      <c r="G603" s="598"/>
      <c r="H603" s="2925" t="s">
        <v>440</v>
      </c>
      <c r="I603" s="2911"/>
      <c r="J603" s="703">
        <v>-3.3441242429568738E-2</v>
      </c>
      <c r="K603" s="598"/>
      <c r="L603" s="598"/>
      <c r="M603" s="2925" t="s">
        <v>447</v>
      </c>
      <c r="N603" s="2911"/>
      <c r="O603" s="704">
        <v>-2.4517563061580448E-2</v>
      </c>
      <c r="P603" s="598"/>
      <c r="Q603" s="598"/>
      <c r="AD603" s="246"/>
      <c r="AE603" s="246"/>
      <c r="AF603" s="246"/>
      <c r="AG603" s="246"/>
      <c r="AH603" s="246"/>
      <c r="AI603" s="246"/>
      <c r="AJ603" s="246"/>
      <c r="AK603" s="246"/>
      <c r="AL603" s="246"/>
      <c r="AM603" s="246"/>
      <c r="AN603" s="246"/>
      <c r="AO603" s="246"/>
      <c r="AP603" s="246"/>
      <c r="AQ603" s="246"/>
      <c r="AR603" s="246"/>
      <c r="AS603" s="246"/>
      <c r="AT603" s="246"/>
      <c r="AU603" s="246"/>
      <c r="AV603" s="246"/>
      <c r="AW603" s="246"/>
      <c r="AX603" s="246"/>
      <c r="AY603" s="246"/>
      <c r="AZ603" s="246"/>
      <c r="BA603" s="248"/>
      <c r="BB603" s="350"/>
      <c r="BC603" s="248"/>
      <c r="BD603" s="248"/>
      <c r="BE603" s="248"/>
      <c r="BF603" s="248"/>
      <c r="BG603" s="248"/>
      <c r="BH603" s="248"/>
      <c r="BI603" s="248"/>
      <c r="BJ603" s="248"/>
      <c r="BK603" s="248"/>
      <c r="BL603" s="248"/>
      <c r="BM603" s="248"/>
      <c r="BN603" s="248"/>
      <c r="BO603" s="248"/>
      <c r="BP603" s="248"/>
      <c r="BQ603" s="248"/>
      <c r="BR603" s="248"/>
      <c r="BS603" s="248"/>
      <c r="BT603" s="248"/>
      <c r="BU603" s="248"/>
      <c r="BV603" s="248"/>
      <c r="BW603" s="248"/>
      <c r="BX603" s="248"/>
      <c r="BY603" s="248"/>
      <c r="BZ603" s="249"/>
      <c r="CA603" s="249"/>
      <c r="CB603" s="249"/>
      <c r="CC603" s="249"/>
      <c r="CD603" s="249"/>
      <c r="CE603" s="249"/>
      <c r="CF603" s="249"/>
      <c r="CG603" s="249"/>
      <c r="CH603" s="249"/>
      <c r="CI603" s="249"/>
      <c r="CJ603" s="249"/>
      <c r="CK603" s="249"/>
      <c r="CL603" s="249"/>
      <c r="CM603" s="249"/>
      <c r="CN603" s="249"/>
      <c r="CO603" s="249"/>
      <c r="CP603" s="249"/>
      <c r="CQ603" s="249"/>
      <c r="CR603" s="249"/>
      <c r="CS603" s="249"/>
      <c r="CT603" s="249"/>
      <c r="CU603" s="249"/>
      <c r="CV603" s="249"/>
      <c r="CW603" s="249"/>
      <c r="CX603" s="249"/>
      <c r="CY603" s="249"/>
      <c r="CZ603" s="249"/>
    </row>
    <row r="604" s="253" customFormat="true" ht="25.15" customHeight="true" x14ac:dyDescent="0.2">
      <c r="C604" s="2925" t="s">
        <v>476</v>
      </c>
      <c r="D604" s="2911"/>
      <c r="E604" s="702">
        <v>4.0699263463200991E-3</v>
      </c>
      <c r="F604" s="598"/>
      <c r="G604" s="598"/>
      <c r="H604" s="2925" t="s">
        <v>485</v>
      </c>
      <c r="I604" s="2911"/>
      <c r="J604" s="703">
        <v>-3.2819594570933659E-3</v>
      </c>
      <c r="K604" s="598"/>
      <c r="L604" s="598"/>
      <c r="M604" s="2925" t="s">
        <v>462</v>
      </c>
      <c r="N604" s="2911"/>
      <c r="O604" s="704">
        <v>-1.6860215532288197E-2</v>
      </c>
      <c r="P604" s="598"/>
      <c r="Q604" s="598"/>
      <c r="AD604" s="246"/>
      <c r="AE604" s="246"/>
      <c r="AF604" s="246"/>
      <c r="AG604" s="246"/>
      <c r="AH604" s="246"/>
      <c r="AI604" s="246"/>
      <c r="AJ604" s="246"/>
      <c r="AK604" s="246"/>
      <c r="AL604" s="246"/>
      <c r="AM604" s="246"/>
      <c r="AN604" s="246"/>
      <c r="AO604" s="246"/>
      <c r="AP604" s="246"/>
      <c r="AQ604" s="246"/>
      <c r="AR604" s="246"/>
      <c r="AS604" s="246"/>
      <c r="AT604" s="246"/>
      <c r="AU604" s="246"/>
      <c r="AV604" s="246"/>
      <c r="AW604" s="246"/>
      <c r="AX604" s="246"/>
      <c r="AY604" s="246"/>
      <c r="AZ604" s="246"/>
      <c r="BA604" s="249"/>
      <c r="BB604" s="351"/>
      <c r="BC604" s="249"/>
      <c r="BD604" s="249"/>
      <c r="BE604" s="249"/>
      <c r="BF604" s="249"/>
      <c r="BG604" s="249"/>
      <c r="BH604" s="249"/>
      <c r="BI604" s="249"/>
      <c r="BJ604" s="249"/>
      <c r="BK604" s="249"/>
      <c r="BL604" s="249"/>
      <c r="BM604" s="249"/>
      <c r="BN604" s="249"/>
      <c r="BO604" s="249"/>
      <c r="BP604" s="249"/>
      <c r="BQ604" s="249"/>
      <c r="BR604" s="249"/>
      <c r="BS604" s="249"/>
      <c r="BT604" s="249"/>
      <c r="BU604" s="249"/>
      <c r="BV604" s="249"/>
      <c r="BW604" s="249"/>
      <c r="BX604" s="249"/>
      <c r="BY604" s="249"/>
      <c r="BZ604" s="249"/>
      <c r="CA604" s="249"/>
      <c r="CB604" s="249"/>
      <c r="CC604" s="249"/>
      <c r="CD604" s="249"/>
      <c r="CE604" s="249"/>
      <c r="CF604" s="249"/>
      <c r="CG604" s="249"/>
      <c r="CH604" s="249"/>
      <c r="CI604" s="249"/>
      <c r="CJ604" s="249"/>
      <c r="CK604" s="249"/>
      <c r="CL604" s="249"/>
      <c r="CM604" s="249"/>
      <c r="CN604" s="249"/>
      <c r="CO604" s="249"/>
      <c r="CP604" s="249"/>
      <c r="CQ604" s="249"/>
      <c r="CR604" s="249"/>
      <c r="CS604" s="249"/>
      <c r="CT604" s="249"/>
      <c r="CU604" s="249"/>
      <c r="CV604" s="249"/>
      <c r="CW604" s="249"/>
      <c r="CX604" s="249"/>
      <c r="CY604" s="249"/>
      <c r="CZ604" s="249"/>
    </row>
    <row r="605" s="253" customFormat="true" ht="25.15" customHeight="true" x14ac:dyDescent="0.2">
      <c r="C605" s="2925" t="s">
        <v>458</v>
      </c>
      <c r="D605" s="2911"/>
      <c r="E605" s="702">
        <v>5.418512103780449E-3</v>
      </c>
      <c r="F605" s="598"/>
      <c r="G605" s="598"/>
      <c r="H605" s="2925" t="s">
        <v>467</v>
      </c>
      <c r="I605" s="2911"/>
      <c r="J605" s="703">
        <v>-2.6246587778462646E-3</v>
      </c>
      <c r="K605" s="598"/>
      <c r="L605" s="598"/>
      <c r="M605" s="2925" t="s">
        <v>472</v>
      </c>
      <c r="N605" s="2911"/>
      <c r="O605" s="704">
        <v>-8.2618112666552265E-3</v>
      </c>
      <c r="P605" s="598"/>
      <c r="Q605" s="598"/>
      <c r="AD605" s="246"/>
      <c r="AE605" s="246"/>
      <c r="AF605" s="246"/>
      <c r="AG605" s="246"/>
      <c r="AH605" s="246"/>
      <c r="AI605" s="246"/>
      <c r="AJ605" s="246"/>
      <c r="AK605" s="246"/>
      <c r="AL605" s="246"/>
      <c r="AM605" s="246"/>
      <c r="AN605" s="246"/>
      <c r="AO605" s="246"/>
      <c r="AP605" s="246"/>
      <c r="AQ605" s="246"/>
      <c r="AR605" s="246"/>
      <c r="AS605" s="246"/>
      <c r="AT605" s="246"/>
      <c r="AU605" s="246"/>
      <c r="AV605" s="246"/>
      <c r="AW605" s="246"/>
      <c r="AX605" s="246"/>
      <c r="AY605" s="246"/>
      <c r="AZ605" s="246"/>
      <c r="BA605" s="249"/>
      <c r="BB605" s="351"/>
      <c r="BC605" s="249"/>
      <c r="BD605" s="249"/>
      <c r="BE605" s="249"/>
      <c r="BF605" s="249"/>
      <c r="BG605" s="249"/>
      <c r="BH605" s="249"/>
      <c r="BI605" s="249"/>
      <c r="BJ605" s="249"/>
      <c r="BK605" s="249"/>
      <c r="BL605" s="249"/>
      <c r="BM605" s="249"/>
      <c r="BN605" s="249"/>
      <c r="BO605" s="249"/>
      <c r="BP605" s="249"/>
      <c r="BQ605" s="249"/>
      <c r="BR605" s="249"/>
      <c r="BS605" s="249"/>
      <c r="BT605" s="249"/>
      <c r="BU605" s="249"/>
      <c r="BV605" s="249"/>
      <c r="BW605" s="249"/>
      <c r="BX605" s="249"/>
      <c r="BY605" s="249"/>
      <c r="BZ605" s="249"/>
      <c r="CA605" s="249"/>
      <c r="CB605" s="249"/>
      <c r="CC605" s="249"/>
      <c r="CD605" s="249"/>
      <c r="CE605" s="249"/>
      <c r="CF605" s="249"/>
      <c r="CG605" s="249"/>
      <c r="CH605" s="249"/>
      <c r="CI605" s="249"/>
      <c r="CJ605" s="249"/>
      <c r="CK605" s="249"/>
      <c r="CL605" s="249"/>
      <c r="CM605" s="249"/>
      <c r="CN605" s="249"/>
      <c r="CO605" s="249"/>
      <c r="CP605" s="249"/>
      <c r="CQ605" s="249"/>
      <c r="CR605" s="249"/>
      <c r="CS605" s="249"/>
      <c r="CT605" s="249"/>
      <c r="CU605" s="249"/>
      <c r="CV605" s="249"/>
      <c r="CW605" s="249"/>
      <c r="CX605" s="249"/>
      <c r="CY605" s="249"/>
      <c r="CZ605" s="249"/>
    </row>
    <row r="606" s="253" customFormat="true" ht="25.15" customHeight="true" x14ac:dyDescent="0.2">
      <c r="C606" s="2925" t="s">
        <v>418</v>
      </c>
      <c r="D606" s="2911"/>
      <c r="E606" s="702">
        <v>6.4293633064732306E-2</v>
      </c>
      <c r="F606" s="598"/>
      <c r="G606" s="598"/>
      <c r="H606" s="2925" t="s">
        <v>473</v>
      </c>
      <c r="I606" s="2911"/>
      <c r="J606" s="703">
        <v>-7.0896657275048335E-3</v>
      </c>
      <c r="K606" s="598"/>
      <c r="L606" s="598"/>
      <c r="M606" s="2925" t="s">
        <v>425</v>
      </c>
      <c r="N606" s="2911"/>
      <c r="O606" s="704">
        <v>7.3083131474875856E-2</v>
      </c>
      <c r="P606" s="598"/>
      <c r="Q606" s="598"/>
      <c r="AD606" s="246"/>
      <c r="AE606" s="246"/>
      <c r="AF606" s="246"/>
      <c r="AG606" s="246"/>
      <c r="AH606" s="246"/>
      <c r="AI606" s="246"/>
      <c r="AJ606" s="246"/>
      <c r="AK606" s="246"/>
      <c r="AL606" s="246"/>
      <c r="AM606" s="246"/>
      <c r="AN606" s="246"/>
      <c r="AO606" s="246"/>
      <c r="AP606" s="246"/>
      <c r="AQ606" s="246"/>
      <c r="AR606" s="246"/>
      <c r="AS606" s="246"/>
      <c r="AT606" s="246"/>
      <c r="AU606" s="246"/>
      <c r="AV606" s="246"/>
      <c r="AW606" s="246"/>
      <c r="AX606" s="246"/>
      <c r="AY606" s="246"/>
      <c r="AZ606" s="246"/>
      <c r="BA606" s="249"/>
      <c r="BB606" s="351"/>
      <c r="BC606" s="249"/>
      <c r="BD606" s="249"/>
      <c r="BE606" s="249"/>
      <c r="BF606" s="249"/>
      <c r="BG606" s="249"/>
      <c r="BH606" s="249"/>
      <c r="BI606" s="249"/>
      <c r="BJ606" s="249"/>
      <c r="BK606" s="249"/>
      <c r="BL606" s="249"/>
      <c r="BM606" s="249"/>
      <c r="BN606" s="249"/>
      <c r="BO606" s="249"/>
      <c r="BP606" s="249"/>
      <c r="BQ606" s="249"/>
      <c r="BR606" s="249"/>
      <c r="BS606" s="249"/>
      <c r="BT606" s="249"/>
      <c r="BU606" s="249"/>
      <c r="BV606" s="249"/>
      <c r="BW606" s="249"/>
      <c r="BX606" s="249"/>
      <c r="BY606" s="249"/>
      <c r="BZ606" s="249"/>
      <c r="CA606" s="249"/>
      <c r="CB606" s="249"/>
      <c r="CC606" s="249"/>
      <c r="CD606" s="249"/>
      <c r="CE606" s="249"/>
      <c r="CF606" s="249"/>
      <c r="CG606" s="249"/>
      <c r="CH606" s="249"/>
      <c r="CI606" s="249"/>
      <c r="CJ606" s="249"/>
      <c r="CK606" s="249"/>
      <c r="CL606" s="249"/>
      <c r="CM606" s="249"/>
      <c r="CN606" s="249"/>
      <c r="CO606" s="249"/>
      <c r="CP606" s="249"/>
      <c r="CQ606" s="249"/>
      <c r="CR606" s="249"/>
      <c r="CS606" s="249"/>
      <c r="CT606" s="249"/>
      <c r="CU606" s="249"/>
      <c r="CV606" s="249"/>
      <c r="CW606" s="249"/>
      <c r="CX606" s="249"/>
      <c r="CY606" s="249"/>
      <c r="CZ606" s="249"/>
    </row>
    <row r="607" s="253" customFormat="true" ht="25.15" customHeight="true" x14ac:dyDescent="0.2">
      <c r="C607" s="2925" t="s">
        <v>484</v>
      </c>
      <c r="D607" s="2911"/>
      <c r="E607" s="702">
        <v>7.213391586530346E-4</v>
      </c>
      <c r="F607" s="598"/>
      <c r="G607" s="598"/>
      <c r="H607" s="2925" t="s">
        <v>447</v>
      </c>
      <c r="I607" s="2911"/>
      <c r="J607" s="703">
        <v>-1.9176808671971437E-2</v>
      </c>
      <c r="K607" s="598"/>
      <c r="L607" s="598"/>
      <c r="M607" s="2925" t="s">
        <v>423</v>
      </c>
      <c r="N607" s="2911"/>
      <c r="O607" s="704">
        <v>6.1539279902825123E-2</v>
      </c>
      <c r="P607" s="598"/>
      <c r="Q607" s="598"/>
      <c r="AD607" s="246"/>
      <c r="AE607" s="246"/>
      <c r="AF607" s="246"/>
      <c r="AG607" s="246"/>
      <c r="AH607" s="246"/>
      <c r="AI607" s="246"/>
      <c r="AJ607" s="246"/>
      <c r="AK607" s="246"/>
      <c r="AL607" s="246"/>
      <c r="AM607" s="246"/>
      <c r="AN607" s="246"/>
      <c r="AO607" s="246"/>
      <c r="AP607" s="246"/>
      <c r="AQ607" s="246"/>
      <c r="AR607" s="246"/>
      <c r="AS607" s="246"/>
      <c r="AT607" s="246"/>
      <c r="AU607" s="246"/>
      <c r="AV607" s="246"/>
      <c r="AW607" s="246"/>
      <c r="AX607" s="246"/>
      <c r="AY607" s="246"/>
      <c r="AZ607" s="246"/>
      <c r="BA607" s="249"/>
      <c r="BB607" s="351"/>
      <c r="BC607" s="249"/>
      <c r="BD607" s="249"/>
      <c r="BE607" s="249"/>
      <c r="BF607" s="249"/>
      <c r="BG607" s="249"/>
      <c r="BH607" s="249"/>
      <c r="BI607" s="249"/>
      <c r="BJ607" s="249"/>
      <c r="BK607" s="249"/>
      <c r="BL607" s="249"/>
      <c r="BM607" s="249"/>
      <c r="BN607" s="249"/>
      <c r="BO607" s="249"/>
      <c r="BP607" s="249"/>
      <c r="BQ607" s="249"/>
      <c r="BR607" s="249"/>
      <c r="BS607" s="249"/>
      <c r="BT607" s="249"/>
      <c r="BU607" s="249"/>
      <c r="BV607" s="249"/>
      <c r="BW607" s="249"/>
      <c r="BX607" s="249"/>
      <c r="BY607" s="249"/>
      <c r="BZ607" s="249"/>
      <c r="CA607" s="249"/>
      <c r="CB607" s="249"/>
      <c r="CC607" s="249"/>
      <c r="CD607" s="249"/>
      <c r="CE607" s="249"/>
      <c r="CF607" s="249"/>
      <c r="CG607" s="249"/>
      <c r="CH607" s="249"/>
      <c r="CI607" s="249"/>
      <c r="CJ607" s="249"/>
      <c r="CK607" s="249"/>
      <c r="CL607" s="249"/>
      <c r="CM607" s="249"/>
      <c r="CN607" s="249"/>
      <c r="CO607" s="249"/>
      <c r="CP607" s="249"/>
      <c r="CQ607" s="249"/>
      <c r="CR607" s="249"/>
      <c r="CS607" s="249"/>
      <c r="CT607" s="249"/>
      <c r="CU607" s="249"/>
      <c r="CV607" s="249"/>
      <c r="CW607" s="249"/>
      <c r="CX607" s="249"/>
      <c r="CY607" s="249"/>
      <c r="CZ607" s="249"/>
    </row>
    <row r="608" s="253" customFormat="true" ht="25.15" customHeight="true" x14ac:dyDescent="0.2">
      <c r="C608" s="2925" t="s">
        <v>470</v>
      </c>
      <c r="D608" s="2911"/>
      <c r="E608" s="702">
        <v>3.1395883243591619E-3</v>
      </c>
      <c r="F608" s="598"/>
      <c r="G608" s="598"/>
      <c r="H608" s="2925" t="s">
        <v>462</v>
      </c>
      <c r="I608" s="2911"/>
      <c r="J608" s="703">
        <v>-1.1900734760843823E-2</v>
      </c>
      <c r="K608" s="598"/>
      <c r="L608" s="598"/>
      <c r="M608" s="2925" t="s">
        <v>422</v>
      </c>
      <c r="N608" s="2911"/>
      <c r="O608" s="704">
        <v>7.6267648896654161E-2</v>
      </c>
      <c r="P608" s="598"/>
      <c r="Q608" s="598"/>
      <c r="AD608" s="246"/>
      <c r="AE608" s="246"/>
      <c r="AF608" s="246"/>
      <c r="AG608" s="246"/>
      <c r="AH608" s="246"/>
      <c r="AI608" s="246"/>
      <c r="AJ608" s="246"/>
      <c r="AK608" s="246"/>
      <c r="AL608" s="246"/>
      <c r="AM608" s="246"/>
      <c r="AN608" s="246"/>
      <c r="AO608" s="246"/>
      <c r="AP608" s="246"/>
      <c r="AQ608" s="246"/>
      <c r="AR608" s="246"/>
      <c r="AS608" s="246"/>
      <c r="AT608" s="246"/>
      <c r="AU608" s="246"/>
      <c r="AV608" s="246"/>
      <c r="AW608" s="246"/>
      <c r="AX608" s="246"/>
      <c r="AY608" s="246"/>
      <c r="AZ608" s="246"/>
      <c r="BA608" s="249"/>
      <c r="BB608" s="351"/>
      <c r="BC608" s="249"/>
      <c r="BD608" s="249"/>
      <c r="BE608" s="249"/>
      <c r="BF608" s="249"/>
      <c r="BG608" s="249"/>
      <c r="BH608" s="249"/>
      <c r="BI608" s="249"/>
      <c r="BJ608" s="249"/>
      <c r="BK608" s="249"/>
      <c r="BL608" s="249"/>
      <c r="BM608" s="249"/>
      <c r="BN608" s="249"/>
      <c r="BO608" s="249"/>
      <c r="BP608" s="249"/>
      <c r="BQ608" s="249"/>
      <c r="BR608" s="249"/>
      <c r="BS608" s="249"/>
      <c r="BT608" s="249"/>
      <c r="BU608" s="249"/>
      <c r="BV608" s="249"/>
      <c r="BW608" s="249"/>
      <c r="BX608" s="249"/>
      <c r="BY608" s="249"/>
      <c r="BZ608" s="249"/>
      <c r="CA608" s="249"/>
      <c r="CB608" s="249"/>
      <c r="CC608" s="249"/>
      <c r="CD608" s="249"/>
      <c r="CE608" s="249"/>
      <c r="CF608" s="249"/>
      <c r="CG608" s="249"/>
      <c r="CH608" s="249"/>
      <c r="CI608" s="249"/>
      <c r="CJ608" s="249"/>
      <c r="CK608" s="249"/>
      <c r="CL608" s="249"/>
      <c r="CM608" s="249"/>
      <c r="CN608" s="249"/>
      <c r="CO608" s="249"/>
      <c r="CP608" s="249"/>
      <c r="CQ608" s="249"/>
      <c r="CR608" s="249"/>
      <c r="CS608" s="249"/>
      <c r="CT608" s="249"/>
      <c r="CU608" s="249"/>
      <c r="CV608" s="249"/>
      <c r="CW608" s="249"/>
      <c r="CX608" s="249"/>
      <c r="CY608" s="249"/>
      <c r="CZ608" s="249"/>
    </row>
    <row r="609" s="253" customFormat="true" ht="25.15" customHeight="true" x14ac:dyDescent="0.2">
      <c r="C609" s="2925" t="s">
        <v>480</v>
      </c>
      <c r="D609" s="2911"/>
      <c r="E609" s="702">
        <v>2.6821938350163454E-3</v>
      </c>
      <c r="F609" s="598"/>
      <c r="G609" s="598"/>
      <c r="H609" s="2925" t="s">
        <v>472</v>
      </c>
      <c r="I609" s="2911"/>
      <c r="J609" s="703">
        <v>-7.1492213949695457E-3</v>
      </c>
      <c r="K609" s="598"/>
      <c r="L609" s="598"/>
      <c r="M609" s="2925" t="s">
        <v>437</v>
      </c>
      <c r="N609" s="2911"/>
      <c r="O609" s="704">
        <v>1.3801710561305093E-2</v>
      </c>
      <c r="P609" s="598"/>
      <c r="Q609" s="598"/>
      <c r="AD609" s="246"/>
      <c r="AE609" s="246"/>
      <c r="AF609" s="246"/>
      <c r="AG609" s="246"/>
      <c r="AH609" s="246"/>
      <c r="AI609" s="246"/>
      <c r="AJ609" s="246"/>
      <c r="AK609" s="246"/>
      <c r="AL609" s="246"/>
      <c r="AM609" s="246"/>
      <c r="AN609" s="246"/>
      <c r="AO609" s="246"/>
      <c r="AP609" s="246"/>
      <c r="AQ609" s="246"/>
      <c r="AR609" s="246"/>
      <c r="AS609" s="246"/>
      <c r="AT609" s="246"/>
      <c r="AU609" s="246"/>
      <c r="AV609" s="246"/>
      <c r="AW609" s="246"/>
      <c r="AX609" s="246"/>
      <c r="AY609" s="246"/>
      <c r="AZ609" s="246"/>
      <c r="BA609" s="249"/>
      <c r="BB609" s="351"/>
      <c r="BC609" s="249"/>
      <c r="BD609" s="249"/>
      <c r="BE609" s="249"/>
      <c r="BF609" s="249"/>
      <c r="BG609" s="249"/>
      <c r="BH609" s="249"/>
      <c r="BI609" s="249"/>
      <c r="BJ609" s="249"/>
      <c r="BK609" s="249"/>
      <c r="BL609" s="249"/>
      <c r="BM609" s="249"/>
      <c r="BN609" s="249"/>
      <c r="BO609" s="249"/>
      <c r="BP609" s="249"/>
      <c r="BQ609" s="249"/>
      <c r="BR609" s="249"/>
      <c r="BS609" s="249"/>
      <c r="BT609" s="249"/>
      <c r="BU609" s="249"/>
      <c r="BV609" s="249"/>
      <c r="BW609" s="249"/>
      <c r="BX609" s="249"/>
      <c r="BY609" s="249"/>
      <c r="BZ609" s="249"/>
      <c r="CA609" s="249"/>
      <c r="CB609" s="249"/>
      <c r="CC609" s="249"/>
      <c r="CD609" s="249"/>
      <c r="CE609" s="249"/>
      <c r="CF609" s="249"/>
      <c r="CG609" s="249"/>
      <c r="CH609" s="249"/>
      <c r="CI609" s="249"/>
      <c r="CJ609" s="249"/>
      <c r="CK609" s="249"/>
      <c r="CL609" s="249"/>
      <c r="CM609" s="249"/>
      <c r="CN609" s="249"/>
      <c r="CO609" s="249"/>
      <c r="CP609" s="249"/>
      <c r="CQ609" s="249"/>
      <c r="CR609" s="249"/>
      <c r="CS609" s="249"/>
      <c r="CT609" s="249"/>
      <c r="CU609" s="249"/>
      <c r="CV609" s="249"/>
      <c r="CW609" s="249"/>
      <c r="CX609" s="249"/>
      <c r="CY609" s="249"/>
      <c r="CZ609" s="249"/>
    </row>
    <row r="610" s="253" customFormat="true" ht="25.15" customHeight="true" x14ac:dyDescent="0.2">
      <c r="C610" s="2925" t="s">
        <v>444</v>
      </c>
      <c r="D610" s="2911"/>
      <c r="E610" s="702">
        <v>1.5502908627836202E-2</v>
      </c>
      <c r="F610" s="598"/>
      <c r="G610" s="598"/>
      <c r="H610" s="2925" t="s">
        <v>425</v>
      </c>
      <c r="I610" s="2911"/>
      <c r="J610" s="703">
        <v>7.5328141817879807E-2</v>
      </c>
      <c r="K610" s="598"/>
      <c r="L610" s="598"/>
      <c r="M610" s="2925" t="s">
        <v>420</v>
      </c>
      <c r="N610" s="2911"/>
      <c r="O610" s="704">
        <v>7.5140320839287497E-2</v>
      </c>
      <c r="P610" s="598"/>
      <c r="Q610" s="598"/>
      <c r="AD610" s="246"/>
      <c r="AE610" s="246"/>
      <c r="AF610" s="246"/>
      <c r="AG610" s="246"/>
      <c r="AH610" s="246"/>
      <c r="AI610" s="246"/>
      <c r="AJ610" s="246"/>
      <c r="AK610" s="246"/>
      <c r="AL610" s="246"/>
      <c r="AM610" s="246"/>
      <c r="AN610" s="246"/>
      <c r="AO610" s="246"/>
      <c r="AP610" s="246"/>
      <c r="AQ610" s="246"/>
      <c r="AR610" s="246"/>
      <c r="AS610" s="246"/>
      <c r="AT610" s="246"/>
      <c r="AU610" s="246"/>
      <c r="AV610" s="246"/>
      <c r="AW610" s="246"/>
      <c r="AX610" s="246"/>
      <c r="AY610" s="246"/>
      <c r="AZ610" s="246"/>
      <c r="BA610" s="249"/>
      <c r="BB610" s="351"/>
      <c r="BC610" s="249"/>
      <c r="BD610" s="249"/>
      <c r="BE610" s="249"/>
      <c r="BF610" s="249"/>
      <c r="BG610" s="249"/>
      <c r="BH610" s="249"/>
      <c r="BI610" s="249"/>
      <c r="BJ610" s="249"/>
      <c r="BK610" s="249"/>
      <c r="BL610" s="249"/>
      <c r="BM610" s="249"/>
      <c r="BN610" s="249"/>
      <c r="BO610" s="249"/>
      <c r="BP610" s="249"/>
      <c r="BQ610" s="249"/>
      <c r="BR610" s="249"/>
      <c r="BS610" s="249"/>
      <c r="BT610" s="249"/>
      <c r="BU610" s="249"/>
      <c r="BV610" s="249"/>
      <c r="BW610" s="249"/>
      <c r="BX610" s="249"/>
      <c r="BY610" s="249"/>
      <c r="BZ610" s="249"/>
      <c r="CA610" s="249"/>
      <c r="CB610" s="249"/>
      <c r="CC610" s="249"/>
      <c r="CD610" s="249"/>
      <c r="CE610" s="249"/>
      <c r="CF610" s="249"/>
      <c r="CG610" s="249"/>
      <c r="CH610" s="249"/>
      <c r="CI610" s="249"/>
      <c r="CJ610" s="249"/>
      <c r="CK610" s="249"/>
      <c r="CL610" s="249"/>
      <c r="CM610" s="249"/>
      <c r="CN610" s="249"/>
      <c r="CO610" s="249"/>
      <c r="CP610" s="249"/>
      <c r="CQ610" s="249"/>
      <c r="CR610" s="249"/>
      <c r="CS610" s="249"/>
      <c r="CT610" s="249"/>
      <c r="CU610" s="249"/>
      <c r="CV610" s="249"/>
      <c r="CW610" s="249"/>
      <c r="CX610" s="249"/>
      <c r="CY610" s="249"/>
      <c r="CZ610" s="249"/>
    </row>
    <row r="611" s="253" customFormat="true" ht="25.15" customHeight="true" x14ac:dyDescent="0.2">
      <c r="C611" s="2925" t="s">
        <v>487</v>
      </c>
      <c r="D611" s="2911"/>
      <c r="E611" s="702">
        <v>-3.7028144202566046E-4</v>
      </c>
      <c r="F611" s="598"/>
      <c r="G611" s="598"/>
      <c r="H611" s="2925" t="s">
        <v>423</v>
      </c>
      <c r="I611" s="2911"/>
      <c r="J611" s="703">
        <v>7.5475023820105513E-2</v>
      </c>
      <c r="K611" s="598"/>
      <c r="L611" s="598"/>
      <c r="M611" s="2925" t="s">
        <v>413</v>
      </c>
      <c r="N611" s="2911"/>
      <c r="O611" s="704">
        <v>0.10190635462966866</v>
      </c>
      <c r="P611" s="598"/>
      <c r="Q611" s="598"/>
      <c r="AD611" s="246"/>
      <c r="AE611" s="246"/>
      <c r="AF611" s="246"/>
      <c r="AG611" s="246"/>
      <c r="AH611" s="246"/>
      <c r="AI611" s="246"/>
      <c r="AJ611" s="246"/>
      <c r="AK611" s="246"/>
      <c r="AL611" s="246"/>
      <c r="AM611" s="246"/>
      <c r="AN611" s="246"/>
      <c r="AO611" s="246"/>
      <c r="AP611" s="246"/>
      <c r="AQ611" s="246"/>
      <c r="AR611" s="246"/>
      <c r="AS611" s="246"/>
      <c r="AT611" s="246"/>
      <c r="AU611" s="246"/>
      <c r="AV611" s="246"/>
      <c r="AW611" s="246"/>
      <c r="AX611" s="246"/>
      <c r="AY611" s="246"/>
      <c r="AZ611" s="246"/>
      <c r="BA611" s="249"/>
      <c r="BB611" s="351"/>
      <c r="BC611" s="249"/>
      <c r="BD611" s="249"/>
      <c r="BE611" s="249"/>
      <c r="BF611" s="249"/>
      <c r="BG611" s="249"/>
      <c r="BH611" s="249"/>
      <c r="BI611" s="249"/>
      <c r="BJ611" s="249"/>
      <c r="BK611" s="249"/>
      <c r="BL611" s="249"/>
      <c r="BM611" s="249"/>
      <c r="BN611" s="249"/>
      <c r="BO611" s="249"/>
      <c r="BP611" s="249"/>
      <c r="BQ611" s="249"/>
      <c r="BR611" s="249"/>
      <c r="BS611" s="249"/>
      <c r="BT611" s="249"/>
      <c r="BU611" s="249"/>
      <c r="BV611" s="249"/>
      <c r="BW611" s="249"/>
      <c r="BX611" s="249"/>
      <c r="BY611" s="249"/>
      <c r="BZ611" s="249"/>
      <c r="CA611" s="249"/>
      <c r="CB611" s="249"/>
      <c r="CC611" s="249"/>
      <c r="CD611" s="249"/>
      <c r="CE611" s="249"/>
      <c r="CF611" s="249"/>
      <c r="CG611" s="249"/>
      <c r="CH611" s="249"/>
      <c r="CI611" s="249"/>
      <c r="CJ611" s="249"/>
      <c r="CK611" s="249"/>
      <c r="CL611" s="249"/>
      <c r="CM611" s="249"/>
      <c r="CN611" s="249"/>
      <c r="CO611" s="249"/>
      <c r="CP611" s="249"/>
      <c r="CQ611" s="249"/>
      <c r="CR611" s="249"/>
      <c r="CS611" s="249"/>
      <c r="CT611" s="249"/>
      <c r="CU611" s="249"/>
      <c r="CV611" s="249"/>
      <c r="CW611" s="249"/>
      <c r="CX611" s="249"/>
      <c r="CY611" s="249"/>
      <c r="CZ611" s="249"/>
    </row>
    <row r="612" s="253" customFormat="true" ht="25.15" customHeight="true" x14ac:dyDescent="0.2">
      <c r="C612" s="2925" t="s">
        <v>455</v>
      </c>
      <c r="D612" s="2911"/>
      <c r="E612" s="702">
        <v>-8.6503291704969672E-3</v>
      </c>
      <c r="F612" s="598"/>
      <c r="G612" s="598"/>
      <c r="H612" s="2925" t="s">
        <v>422</v>
      </c>
      <c r="I612" s="2911"/>
      <c r="J612" s="703">
        <v>6.7991149796378117E-2</v>
      </c>
      <c r="K612" s="598"/>
      <c r="L612" s="598"/>
      <c r="M612" s="2925" t="s">
        <v>427</v>
      </c>
      <c r="N612" s="2911"/>
      <c r="O612" s="704">
        <v>4.2243029658339322E-2</v>
      </c>
      <c r="P612" s="598"/>
      <c r="Q612" s="598"/>
      <c r="AD612" s="246"/>
      <c r="AE612" s="246"/>
      <c r="AF612" s="246"/>
      <c r="AG612" s="246"/>
      <c r="AH612" s="246"/>
      <c r="AI612" s="246"/>
      <c r="AJ612" s="246"/>
      <c r="AK612" s="246"/>
      <c r="AL612" s="246"/>
      <c r="AM612" s="246"/>
      <c r="AN612" s="246"/>
      <c r="AO612" s="246"/>
      <c r="AP612" s="246"/>
      <c r="AQ612" s="246"/>
      <c r="AR612" s="246"/>
      <c r="AS612" s="246"/>
      <c r="AT612" s="246"/>
      <c r="AU612" s="246"/>
      <c r="AV612" s="246"/>
      <c r="AW612" s="246"/>
      <c r="AX612" s="246"/>
      <c r="AY612" s="246"/>
      <c r="AZ612" s="246"/>
      <c r="BA612" s="249"/>
      <c r="BB612" s="351"/>
      <c r="BC612" s="249"/>
      <c r="BD612" s="249"/>
      <c r="BE612" s="249"/>
      <c r="BF612" s="249"/>
      <c r="BG612" s="249"/>
      <c r="BH612" s="249"/>
      <c r="BI612" s="249"/>
      <c r="BJ612" s="249"/>
      <c r="BK612" s="249"/>
      <c r="BL612" s="249"/>
      <c r="BM612" s="249"/>
      <c r="BN612" s="249"/>
      <c r="BO612" s="249"/>
      <c r="BP612" s="249"/>
      <c r="BQ612" s="249"/>
      <c r="BR612" s="249"/>
      <c r="BS612" s="249"/>
      <c r="BT612" s="249"/>
      <c r="BU612" s="249"/>
      <c r="BV612" s="249"/>
      <c r="BW612" s="249"/>
      <c r="BX612" s="249"/>
      <c r="BY612" s="249"/>
      <c r="BZ612" s="249"/>
      <c r="CA612" s="249"/>
      <c r="CB612" s="249"/>
      <c r="CC612" s="249"/>
      <c r="CD612" s="249"/>
      <c r="CE612" s="249"/>
      <c r="CF612" s="249"/>
      <c r="CG612" s="249"/>
      <c r="CH612" s="249"/>
      <c r="CI612" s="249"/>
      <c r="CJ612" s="249"/>
      <c r="CK612" s="249"/>
      <c r="CL612" s="249"/>
      <c r="CM612" s="249"/>
      <c r="CN612" s="249"/>
      <c r="CO612" s="249"/>
      <c r="CP612" s="249"/>
      <c r="CQ612" s="249"/>
      <c r="CR612" s="249"/>
      <c r="CS612" s="249"/>
      <c r="CT612" s="249"/>
      <c r="CU612" s="249"/>
      <c r="CV612" s="249"/>
      <c r="CW612" s="249"/>
      <c r="CX612" s="249"/>
      <c r="CY612" s="249"/>
      <c r="CZ612" s="249"/>
    </row>
    <row r="613" s="253" customFormat="true" ht="25.15" customHeight="true" x14ac:dyDescent="0.2">
      <c r="C613" s="2925" t="s">
        <v>471</v>
      </c>
      <c r="D613" s="2911"/>
      <c r="E613" s="702">
        <v>4.4209504859058224E-3</v>
      </c>
      <c r="F613" s="598"/>
      <c r="G613" s="598"/>
      <c r="H613" s="2925" t="s">
        <v>437</v>
      </c>
      <c r="I613" s="2911"/>
      <c r="J613" s="703">
        <v>3.6542649586541756E-2</v>
      </c>
      <c r="K613" s="598"/>
      <c r="L613" s="598"/>
      <c r="M613" s="2925" t="s">
        <v>432</v>
      </c>
      <c r="N613" s="2911"/>
      <c r="O613" s="704">
        <v>5.0695101572604484E-2</v>
      </c>
      <c r="P613" s="598"/>
      <c r="Q613" s="598"/>
      <c r="AD613" s="246"/>
      <c r="AE613" s="246"/>
      <c r="AF613" s="246"/>
      <c r="AG613" s="246"/>
      <c r="AH613" s="246"/>
      <c r="AI613" s="246"/>
      <c r="AJ613" s="246"/>
      <c r="AK613" s="246"/>
      <c r="AL613" s="246"/>
      <c r="AM613" s="246"/>
      <c r="AN613" s="246"/>
      <c r="AO613" s="246"/>
      <c r="AP613" s="246"/>
      <c r="AQ613" s="246"/>
      <c r="AR613" s="246"/>
      <c r="AS613" s="246"/>
      <c r="AT613" s="246"/>
      <c r="AU613" s="246"/>
      <c r="AV613" s="246"/>
      <c r="AW613" s="246"/>
      <c r="AX613" s="246"/>
      <c r="AY613" s="246"/>
      <c r="AZ613" s="246"/>
      <c r="BA613" s="249"/>
      <c r="BB613" s="351"/>
      <c r="BC613" s="249"/>
      <c r="BD613" s="249"/>
      <c r="BE613" s="249"/>
      <c r="BF613" s="249"/>
      <c r="BG613" s="249"/>
      <c r="BH613" s="249"/>
      <c r="BI613" s="249"/>
      <c r="BJ613" s="249"/>
      <c r="BK613" s="249"/>
      <c r="BL613" s="249"/>
      <c r="BM613" s="249"/>
      <c r="BN613" s="249"/>
      <c r="BO613" s="249"/>
      <c r="BP613" s="249"/>
      <c r="BQ613" s="249"/>
      <c r="BR613" s="249"/>
      <c r="BS613" s="249"/>
      <c r="BT613" s="249"/>
      <c r="BU613" s="249"/>
      <c r="BV613" s="249"/>
      <c r="BW613" s="249"/>
      <c r="BX613" s="249"/>
      <c r="BY613" s="249"/>
      <c r="BZ613" s="249"/>
      <c r="CA613" s="249"/>
      <c r="CB613" s="249"/>
      <c r="CC613" s="249"/>
      <c r="CD613" s="249"/>
      <c r="CE613" s="249"/>
      <c r="CF613" s="249"/>
      <c r="CG613" s="249"/>
      <c r="CH613" s="249"/>
      <c r="CI613" s="249"/>
      <c r="CJ613" s="249"/>
      <c r="CK613" s="249"/>
      <c r="CL613" s="249"/>
      <c r="CM613" s="249"/>
      <c r="CN613" s="249"/>
      <c r="CO613" s="249"/>
      <c r="CP613" s="249"/>
      <c r="CQ613" s="249"/>
      <c r="CR613" s="249"/>
      <c r="CS613" s="249"/>
      <c r="CT613" s="249"/>
      <c r="CU613" s="249"/>
      <c r="CV613" s="249"/>
      <c r="CW613" s="249"/>
      <c r="CX613" s="249"/>
      <c r="CY613" s="249"/>
      <c r="CZ613" s="249"/>
    </row>
    <row r="614" s="253" customFormat="true" ht="25.15" customHeight="true" x14ac:dyDescent="0.2">
      <c r="C614" s="2925" t="s">
        <v>412</v>
      </c>
      <c r="D614" s="2911"/>
      <c r="E614" s="702">
        <v>7.8518497811860183E-2</v>
      </c>
      <c r="F614" s="598"/>
      <c r="G614" s="598"/>
      <c r="H614" s="2925" t="s">
        <v>420</v>
      </c>
      <c r="I614" s="2911"/>
      <c r="J614" s="703">
        <v>7.9000301525833136E-2</v>
      </c>
      <c r="K614" s="598"/>
      <c r="L614" s="598"/>
      <c r="M614" s="2925" t="s">
        <v>426</v>
      </c>
      <c r="N614" s="2911"/>
      <c r="O614" s="704">
        <v>5.027301505076779E-2</v>
      </c>
      <c r="P614" s="598"/>
      <c r="Q614" s="598"/>
      <c r="AD614" s="246"/>
      <c r="AE614" s="246"/>
      <c r="AF614" s="246"/>
      <c r="AG614" s="246"/>
      <c r="AH614" s="246"/>
      <c r="AI614" s="246"/>
      <c r="AJ614" s="246"/>
      <c r="AK614" s="246"/>
      <c r="AL614" s="246"/>
      <c r="AM614" s="246"/>
      <c r="AN614" s="246"/>
      <c r="AO614" s="246"/>
      <c r="AP614" s="246"/>
      <c r="AQ614" s="246"/>
      <c r="AR614" s="246"/>
      <c r="AS614" s="246"/>
      <c r="AT614" s="246"/>
      <c r="AU614" s="246"/>
      <c r="AV614" s="246"/>
      <c r="AW614" s="246"/>
      <c r="AX614" s="246"/>
      <c r="AY614" s="246"/>
      <c r="AZ614" s="246"/>
      <c r="BA614" s="249"/>
      <c r="BB614" s="351"/>
      <c r="BC614" s="249"/>
      <c r="BD614" s="249"/>
      <c r="BE614" s="249"/>
      <c r="BF614" s="249"/>
      <c r="BG614" s="249"/>
      <c r="BH614" s="249"/>
      <c r="BI614" s="249"/>
      <c r="BJ614" s="249"/>
      <c r="BK614" s="249"/>
      <c r="BL614" s="249"/>
      <c r="BM614" s="249"/>
      <c r="BN614" s="249"/>
      <c r="BO614" s="249"/>
      <c r="BP614" s="249"/>
      <c r="BQ614" s="249"/>
      <c r="BR614" s="249"/>
      <c r="BS614" s="249"/>
      <c r="BT614" s="249"/>
      <c r="BU614" s="249"/>
      <c r="BV614" s="249"/>
      <c r="BW614" s="249"/>
      <c r="BX614" s="249"/>
      <c r="BY614" s="249"/>
      <c r="BZ614" s="249"/>
      <c r="CA614" s="249"/>
      <c r="CB614" s="249"/>
      <c r="CC614" s="249"/>
      <c r="CD614" s="249"/>
      <c r="CE614" s="249"/>
      <c r="CF614" s="249"/>
      <c r="CG614" s="249"/>
      <c r="CH614" s="249"/>
      <c r="CI614" s="249"/>
      <c r="CJ614" s="249"/>
      <c r="CK614" s="249"/>
      <c r="CL614" s="249"/>
      <c r="CM614" s="249"/>
      <c r="CN614" s="249"/>
      <c r="CO614" s="249"/>
      <c r="CP614" s="249"/>
      <c r="CQ614" s="249"/>
      <c r="CR614" s="249"/>
      <c r="CS614" s="249"/>
      <c r="CT614" s="249"/>
      <c r="CU614" s="249"/>
      <c r="CV614" s="249"/>
      <c r="CW614" s="249"/>
      <c r="CX614" s="249"/>
      <c r="CY614" s="249"/>
      <c r="CZ614" s="249"/>
    </row>
    <row r="615" s="253" customFormat="true" ht="25.15" customHeight="true" x14ac:dyDescent="0.2">
      <c r="C615" s="2925" t="s">
        <v>451</v>
      </c>
      <c r="D615" s="2911"/>
      <c r="E615" s="702">
        <v>1.4627341182117514E-2</v>
      </c>
      <c r="F615" s="598"/>
      <c r="G615" s="598"/>
      <c r="H615" s="2925" t="s">
        <v>413</v>
      </c>
      <c r="I615" s="2911"/>
      <c r="J615" s="703">
        <v>8.8549319193113429E-2</v>
      </c>
      <c r="K615" s="598"/>
      <c r="L615" s="598"/>
      <c r="M615" s="2925" t="s">
        <v>431</v>
      </c>
      <c r="N615" s="2911"/>
      <c r="O615" s="704">
        <v>2.4592335832084006E-2</v>
      </c>
      <c r="P615" s="598"/>
      <c r="Q615" s="598"/>
      <c r="AD615" s="246"/>
      <c r="AE615" s="246"/>
      <c r="AF615" s="246"/>
      <c r="AG615" s="246"/>
      <c r="AH615" s="246"/>
      <c r="AI615" s="246"/>
      <c r="AJ615" s="246"/>
      <c r="AK615" s="246"/>
      <c r="AL615" s="246"/>
      <c r="AM615" s="246"/>
      <c r="AN615" s="246"/>
      <c r="AO615" s="246"/>
      <c r="AP615" s="246"/>
      <c r="AQ615" s="246"/>
      <c r="AR615" s="246"/>
      <c r="AS615" s="246"/>
      <c r="AT615" s="246"/>
      <c r="AU615" s="246"/>
      <c r="AV615" s="246"/>
      <c r="AW615" s="246"/>
      <c r="AX615" s="246"/>
      <c r="AY615" s="246"/>
      <c r="AZ615" s="246"/>
      <c r="BA615" s="249"/>
      <c r="BB615" s="351"/>
      <c r="BC615" s="249"/>
      <c r="BD615" s="249"/>
      <c r="BE615" s="249"/>
      <c r="BF615" s="249"/>
      <c r="BG615" s="249"/>
      <c r="BH615" s="249"/>
      <c r="BI615" s="249"/>
      <c r="BJ615" s="249"/>
      <c r="BK615" s="249"/>
      <c r="BL615" s="249"/>
      <c r="BM615" s="249"/>
      <c r="BN615" s="249"/>
      <c r="BO615" s="249"/>
      <c r="BP615" s="249"/>
      <c r="BQ615" s="249"/>
      <c r="BR615" s="249"/>
      <c r="BS615" s="249"/>
      <c r="BT615" s="249"/>
      <c r="BU615" s="249"/>
      <c r="BV615" s="249"/>
      <c r="BW615" s="249"/>
      <c r="BX615" s="249"/>
      <c r="BY615" s="249"/>
      <c r="BZ615" s="249"/>
      <c r="CA615" s="249"/>
      <c r="CB615" s="249"/>
      <c r="CC615" s="249"/>
      <c r="CD615" s="249"/>
      <c r="CE615" s="249"/>
      <c r="CF615" s="249"/>
      <c r="CG615" s="249"/>
      <c r="CH615" s="249"/>
      <c r="CI615" s="249"/>
      <c r="CJ615" s="249"/>
      <c r="CK615" s="249"/>
      <c r="CL615" s="249"/>
      <c r="CM615" s="249"/>
      <c r="CN615" s="249"/>
      <c r="CO615" s="249"/>
      <c r="CP615" s="249"/>
      <c r="CQ615" s="249"/>
      <c r="CR615" s="249"/>
      <c r="CS615" s="249"/>
      <c r="CT615" s="249"/>
      <c r="CU615" s="249"/>
      <c r="CV615" s="249"/>
      <c r="CW615" s="249"/>
      <c r="CX615" s="249"/>
      <c r="CY615" s="249"/>
      <c r="CZ615" s="249"/>
    </row>
    <row r="616" s="253" customFormat="true" ht="25.15" customHeight="true" x14ac:dyDescent="0.2">
      <c r="C616" s="2925" t="s">
        <v>457</v>
      </c>
      <c r="D616" s="2911"/>
      <c r="E616" s="702">
        <v>6.2815668803963172E-3</v>
      </c>
      <c r="F616" s="598"/>
      <c r="G616" s="598"/>
      <c r="H616" s="2925" t="s">
        <v>427</v>
      </c>
      <c r="I616" s="2911"/>
      <c r="J616" s="703">
        <v>7.2938930826235981E-2</v>
      </c>
      <c r="K616" s="598"/>
      <c r="L616" s="598"/>
      <c r="M616" s="2925" t="s">
        <v>414</v>
      </c>
      <c r="N616" s="2911"/>
      <c r="O616" s="704">
        <v>7.726048423899394E-2</v>
      </c>
      <c r="P616" s="598"/>
      <c r="Q616" s="598"/>
      <c r="AD616" s="246"/>
      <c r="AE616" s="246"/>
      <c r="AF616" s="246"/>
      <c r="AG616" s="246"/>
      <c r="AH616" s="246"/>
      <c r="AI616" s="246"/>
      <c r="AJ616" s="246"/>
      <c r="AK616" s="246"/>
      <c r="AL616" s="246"/>
      <c r="AM616" s="246"/>
      <c r="AN616" s="246"/>
      <c r="AO616" s="246"/>
      <c r="AP616" s="246"/>
      <c r="AQ616" s="246"/>
      <c r="AR616" s="246"/>
      <c r="AS616" s="246"/>
      <c r="AT616" s="246"/>
      <c r="AU616" s="246"/>
      <c r="AV616" s="246"/>
      <c r="AW616" s="246"/>
      <c r="AX616" s="246"/>
      <c r="AY616" s="246"/>
      <c r="AZ616" s="246"/>
      <c r="BA616" s="249"/>
      <c r="BB616" s="351"/>
      <c r="BC616" s="249"/>
      <c r="BD616" s="249"/>
      <c r="BE616" s="249"/>
      <c r="BF616" s="249"/>
      <c r="BG616" s="249"/>
      <c r="BH616" s="249"/>
      <c r="BI616" s="249"/>
      <c r="BJ616" s="249"/>
      <c r="BK616" s="249"/>
      <c r="BL616" s="249"/>
      <c r="BM616" s="249"/>
      <c r="BN616" s="249"/>
      <c r="BO616" s="249"/>
      <c r="BP616" s="249"/>
      <c r="BQ616" s="249"/>
      <c r="BR616" s="249"/>
      <c r="BS616" s="249"/>
      <c r="BT616" s="249"/>
      <c r="BU616" s="249"/>
      <c r="BV616" s="249"/>
      <c r="BW616" s="249"/>
      <c r="BX616" s="249"/>
      <c r="BY616" s="249"/>
      <c r="BZ616" s="249"/>
      <c r="CA616" s="249"/>
      <c r="CB616" s="249"/>
      <c r="CC616" s="249"/>
      <c r="CD616" s="249"/>
      <c r="CE616" s="249"/>
      <c r="CF616" s="249"/>
      <c r="CG616" s="249"/>
      <c r="CH616" s="249"/>
      <c r="CI616" s="249"/>
      <c r="CJ616" s="249"/>
      <c r="CK616" s="249"/>
      <c r="CL616" s="249"/>
      <c r="CM616" s="249"/>
      <c r="CN616" s="249"/>
      <c r="CO616" s="249"/>
      <c r="CP616" s="249"/>
      <c r="CQ616" s="249"/>
      <c r="CR616" s="249"/>
      <c r="CS616" s="249"/>
      <c r="CT616" s="249"/>
      <c r="CU616" s="249"/>
      <c r="CV616" s="249"/>
      <c r="CW616" s="249"/>
      <c r="CX616" s="249"/>
      <c r="CY616" s="249"/>
      <c r="CZ616" s="249"/>
    </row>
    <row r="617" s="253" customFormat="true" ht="25.15" customHeight="true" x14ac:dyDescent="0.2">
      <c r="C617" s="2925" t="s">
        <v>446</v>
      </c>
      <c r="D617" s="2911"/>
      <c r="E617" s="702">
        <v>1.5296935093579446E-2</v>
      </c>
      <c r="F617" s="598"/>
      <c r="G617" s="598"/>
      <c r="H617" s="2925" t="s">
        <v>432</v>
      </c>
      <c r="I617" s="2911"/>
      <c r="J617" s="703">
        <v>1.8933870051615419E-2</v>
      </c>
      <c r="K617" s="598"/>
      <c r="L617" s="598"/>
      <c r="M617" s="2925" t="s">
        <v>434</v>
      </c>
      <c r="N617" s="2911"/>
      <c r="O617" s="704">
        <v>4.7883638839522451E-2</v>
      </c>
      <c r="P617" s="598"/>
      <c r="Q617" s="598"/>
      <c r="AD617" s="246"/>
      <c r="AE617" s="246"/>
      <c r="AF617" s="246"/>
      <c r="AG617" s="246"/>
      <c r="AH617" s="246"/>
      <c r="AI617" s="246"/>
      <c r="AJ617" s="246"/>
      <c r="AK617" s="246"/>
      <c r="AL617" s="246"/>
      <c r="AM617" s="246"/>
      <c r="AN617" s="246"/>
      <c r="AO617" s="246"/>
      <c r="AP617" s="246"/>
      <c r="AQ617" s="246"/>
      <c r="AR617" s="246"/>
      <c r="AS617" s="246"/>
      <c r="AT617" s="246"/>
      <c r="AU617" s="246"/>
      <c r="AV617" s="246"/>
      <c r="AW617" s="246"/>
      <c r="AX617" s="246"/>
      <c r="AY617" s="246"/>
      <c r="AZ617" s="246"/>
      <c r="BA617" s="249"/>
      <c r="BB617" s="351"/>
      <c r="BC617" s="249"/>
      <c r="BD617" s="249"/>
      <c r="BE617" s="249"/>
      <c r="BF617" s="249"/>
      <c r="BG617" s="249"/>
      <c r="BH617" s="249"/>
      <c r="BI617" s="249"/>
      <c r="BJ617" s="249"/>
      <c r="BK617" s="249"/>
      <c r="BL617" s="249"/>
      <c r="BM617" s="249"/>
      <c r="BN617" s="249"/>
      <c r="BO617" s="249"/>
      <c r="BP617" s="249"/>
      <c r="BQ617" s="249"/>
      <c r="BR617" s="249"/>
      <c r="BS617" s="249"/>
      <c r="BT617" s="249"/>
      <c r="BU617" s="249"/>
      <c r="BV617" s="249"/>
      <c r="BW617" s="249"/>
      <c r="BX617" s="249"/>
      <c r="BY617" s="249"/>
      <c r="BZ617" s="249"/>
      <c r="CA617" s="249"/>
      <c r="CB617" s="249"/>
      <c r="CC617" s="249"/>
      <c r="CD617" s="249"/>
      <c r="CE617" s="249"/>
      <c r="CF617" s="249"/>
      <c r="CG617" s="249"/>
      <c r="CH617" s="249"/>
      <c r="CI617" s="249"/>
      <c r="CJ617" s="249"/>
      <c r="CK617" s="249"/>
      <c r="CL617" s="249"/>
      <c r="CM617" s="249"/>
      <c r="CN617" s="249"/>
      <c r="CO617" s="249"/>
      <c r="CP617" s="249"/>
      <c r="CQ617" s="249"/>
      <c r="CR617" s="249"/>
      <c r="CS617" s="249"/>
      <c r="CT617" s="249"/>
      <c r="CU617" s="249"/>
      <c r="CV617" s="249"/>
      <c r="CW617" s="249"/>
      <c r="CX617" s="249"/>
      <c r="CY617" s="249"/>
      <c r="CZ617" s="249"/>
    </row>
    <row r="618" s="253" customFormat="true" ht="25.15" customHeight="true" x14ac:dyDescent="0.2">
      <c r="C618" s="2925" t="s">
        <v>475</v>
      </c>
      <c r="D618" s="2911"/>
      <c r="E618" s="702">
        <v>4.1509555603230766E-3</v>
      </c>
      <c r="F618" s="598"/>
      <c r="G618" s="598"/>
      <c r="H618" s="2925" t="s">
        <v>426</v>
      </c>
      <c r="I618" s="2911"/>
      <c r="J618" s="703">
        <v>7.4012660530214519E-2</v>
      </c>
      <c r="K618" s="598"/>
      <c r="L618" s="598"/>
      <c r="M618" s="2925" t="s">
        <v>450</v>
      </c>
      <c r="N618" s="2911"/>
      <c r="O618" s="704">
        <v>1.1166626682526101E-2</v>
      </c>
      <c r="P618" s="598"/>
      <c r="Q618" s="598"/>
      <c r="AD618" s="246"/>
      <c r="AE618" s="246"/>
      <c r="AF618" s="246"/>
      <c r="AG618" s="246"/>
      <c r="AH618" s="246"/>
      <c r="AI618" s="246"/>
      <c r="AJ618" s="246"/>
      <c r="AK618" s="246"/>
      <c r="AL618" s="246"/>
      <c r="AM618" s="246"/>
      <c r="AN618" s="246"/>
      <c r="AO618" s="246"/>
      <c r="AP618" s="246"/>
      <c r="AQ618" s="246"/>
      <c r="AR618" s="246"/>
      <c r="AS618" s="246"/>
      <c r="AT618" s="246"/>
      <c r="AU618" s="246"/>
      <c r="AV618" s="246"/>
      <c r="AW618" s="246"/>
      <c r="AX618" s="246"/>
      <c r="AY618" s="246"/>
      <c r="AZ618" s="246"/>
      <c r="BA618" s="249"/>
      <c r="BB618" s="351"/>
      <c r="BC618" s="249"/>
      <c r="BD618" s="249"/>
      <c r="BE618" s="249"/>
      <c r="BF618" s="249"/>
      <c r="BG618" s="249"/>
      <c r="BH618" s="249"/>
      <c r="BI618" s="249"/>
      <c r="BJ618" s="249"/>
      <c r="BK618" s="249"/>
      <c r="BL618" s="249"/>
      <c r="BM618" s="249"/>
      <c r="BN618" s="249"/>
      <c r="BO618" s="249"/>
      <c r="BP618" s="249"/>
      <c r="BQ618" s="249"/>
      <c r="BR618" s="249"/>
      <c r="BS618" s="249"/>
      <c r="BT618" s="249"/>
      <c r="BU618" s="249"/>
      <c r="BV618" s="249"/>
      <c r="BW618" s="249"/>
      <c r="BX618" s="249"/>
      <c r="BY618" s="249"/>
      <c r="BZ618" s="249"/>
      <c r="CA618" s="249"/>
      <c r="CB618" s="249"/>
      <c r="CC618" s="249"/>
      <c r="CD618" s="249"/>
      <c r="CE618" s="249"/>
      <c r="CF618" s="249"/>
      <c r="CG618" s="249"/>
      <c r="CH618" s="249"/>
      <c r="CI618" s="249"/>
      <c r="CJ618" s="249"/>
      <c r="CK618" s="249"/>
      <c r="CL618" s="249"/>
      <c r="CM618" s="249"/>
      <c r="CN618" s="249"/>
      <c r="CO618" s="249"/>
      <c r="CP618" s="249"/>
      <c r="CQ618" s="249"/>
      <c r="CR618" s="249"/>
      <c r="CS618" s="249"/>
      <c r="CT618" s="249"/>
      <c r="CU618" s="249"/>
      <c r="CV618" s="249"/>
      <c r="CW618" s="249"/>
      <c r="CX618" s="249"/>
      <c r="CY618" s="249"/>
      <c r="CZ618" s="249"/>
    </row>
    <row r="619" s="253" customFormat="true" ht="25.15" customHeight="true" x14ac:dyDescent="0.2">
      <c r="C619" s="2925" t="s">
        <v>456</v>
      </c>
      <c r="D619" s="2911"/>
      <c r="E619" s="702">
        <v>7.7821127804443843E-3</v>
      </c>
      <c r="F619" s="598"/>
      <c r="G619" s="598"/>
      <c r="H619" s="2925" t="s">
        <v>431</v>
      </c>
      <c r="I619" s="2911"/>
      <c r="J619" s="703">
        <v>5.2181869951216431E-2</v>
      </c>
      <c r="K619" s="598"/>
      <c r="L619" s="598"/>
      <c r="M619" s="2925" t="s">
        <v>486</v>
      </c>
      <c r="N619" s="2911"/>
      <c r="O619" s="704">
        <v>5.3802985485010869E-3</v>
      </c>
      <c r="P619" s="598"/>
      <c r="Q619" s="598"/>
      <c r="AD619" s="246"/>
      <c r="AE619" s="246"/>
      <c r="AF619" s="246"/>
      <c r="AG619" s="246"/>
      <c r="AH619" s="246"/>
      <c r="AI619" s="246"/>
      <c r="AJ619" s="246"/>
      <c r="AK619" s="246"/>
      <c r="AL619" s="246"/>
      <c r="AM619" s="246"/>
      <c r="AN619" s="246"/>
      <c r="AO619" s="246"/>
      <c r="AP619" s="246"/>
      <c r="AQ619" s="246"/>
      <c r="AR619" s="246"/>
      <c r="AS619" s="246"/>
      <c r="AT619" s="246"/>
      <c r="AU619" s="246"/>
      <c r="AV619" s="246"/>
      <c r="AW619" s="246"/>
      <c r="AX619" s="246"/>
      <c r="AY619" s="246"/>
      <c r="AZ619" s="246"/>
      <c r="BA619" s="249"/>
      <c r="BB619" s="351"/>
      <c r="BC619" s="249"/>
      <c r="BD619" s="249"/>
      <c r="BE619" s="249"/>
      <c r="BF619" s="249"/>
      <c r="BG619" s="249"/>
      <c r="BH619" s="249"/>
      <c r="BI619" s="249"/>
      <c r="BJ619" s="249"/>
      <c r="BK619" s="249"/>
      <c r="BL619" s="249"/>
      <c r="BM619" s="249"/>
      <c r="BN619" s="249"/>
      <c r="BO619" s="249"/>
      <c r="BP619" s="249"/>
      <c r="BQ619" s="249"/>
      <c r="BR619" s="249"/>
      <c r="BS619" s="249"/>
      <c r="BT619" s="249"/>
      <c r="BU619" s="249"/>
      <c r="BV619" s="249"/>
      <c r="BW619" s="249"/>
      <c r="BX619" s="249"/>
      <c r="BY619" s="249"/>
      <c r="BZ619" s="249"/>
      <c r="CA619" s="249"/>
      <c r="CB619" s="249"/>
      <c r="CC619" s="249"/>
      <c r="CD619" s="249"/>
      <c r="CE619" s="249"/>
      <c r="CF619" s="249"/>
      <c r="CG619" s="249"/>
      <c r="CH619" s="249"/>
      <c r="CI619" s="249"/>
      <c r="CJ619" s="249"/>
      <c r="CK619" s="249"/>
      <c r="CL619" s="249"/>
      <c r="CM619" s="249"/>
      <c r="CN619" s="249"/>
      <c r="CO619" s="249"/>
      <c r="CP619" s="249"/>
      <c r="CQ619" s="249"/>
      <c r="CR619" s="249"/>
      <c r="CS619" s="249"/>
      <c r="CT619" s="249"/>
      <c r="CU619" s="249"/>
      <c r="CV619" s="249"/>
      <c r="CW619" s="249"/>
      <c r="CX619" s="249"/>
      <c r="CY619" s="249"/>
      <c r="CZ619" s="249"/>
    </row>
    <row r="620" s="253" customFormat="true" ht="25.15" customHeight="true" x14ac:dyDescent="0.2">
      <c r="C620" s="2925" t="s">
        <v>417</v>
      </c>
      <c r="D620" s="2911"/>
      <c r="E620" s="702">
        <v>-7.7456807774224729E-2</v>
      </c>
      <c r="F620" s="598"/>
      <c r="G620" s="598"/>
      <c r="H620" s="2925" t="s">
        <v>414</v>
      </c>
      <c r="I620" s="2911"/>
      <c r="J620" s="703">
        <v>8.8049944723159898E-2</v>
      </c>
      <c r="K620" s="598"/>
      <c r="L620" s="598"/>
      <c r="M620" s="2925" t="s">
        <v>281</v>
      </c>
      <c r="N620" s="2911"/>
      <c r="O620" s="704">
        <v>-1.8416084621613111E-2</v>
      </c>
      <c r="P620" s="598"/>
      <c r="Q620" s="598"/>
      <c r="AD620" s="246"/>
      <c r="AE620" s="246"/>
      <c r="AF620" s="246"/>
      <c r="AG620" s="246"/>
      <c r="AH620" s="246"/>
      <c r="AI620" s="246"/>
      <c r="AJ620" s="246"/>
      <c r="AK620" s="246"/>
      <c r="AL620" s="246"/>
      <c r="AM620" s="246"/>
      <c r="AN620" s="246"/>
      <c r="AO620" s="246"/>
      <c r="AP620" s="246"/>
      <c r="AQ620" s="246"/>
      <c r="AR620" s="246"/>
      <c r="AS620" s="246"/>
      <c r="AT620" s="246"/>
      <c r="AU620" s="246"/>
      <c r="AV620" s="246"/>
      <c r="AW620" s="246"/>
      <c r="AX620" s="246"/>
      <c r="AY620" s="246"/>
      <c r="AZ620" s="246"/>
      <c r="BA620" s="249"/>
      <c r="BB620" s="351"/>
      <c r="BC620" s="249"/>
      <c r="BD620" s="249"/>
      <c r="BE620" s="249"/>
      <c r="BF620" s="249"/>
      <c r="BG620" s="249"/>
      <c r="BH620" s="249"/>
      <c r="BI620" s="249"/>
      <c r="BJ620" s="249"/>
      <c r="BK620" s="249"/>
      <c r="BL620" s="249"/>
      <c r="BM620" s="249"/>
      <c r="BN620" s="249"/>
      <c r="BO620" s="249"/>
      <c r="BP620" s="249"/>
      <c r="BQ620" s="249"/>
      <c r="BR620" s="249"/>
      <c r="BS620" s="249"/>
      <c r="BT620" s="249"/>
      <c r="BU620" s="249"/>
      <c r="BV620" s="249"/>
      <c r="BW620" s="249"/>
      <c r="BX620" s="249"/>
      <c r="BY620" s="249"/>
      <c r="BZ620" s="249"/>
      <c r="CA620" s="249"/>
      <c r="CB620" s="249"/>
      <c r="CC620" s="249"/>
      <c r="CD620" s="249"/>
      <c r="CE620" s="249"/>
      <c r="CF620" s="249"/>
      <c r="CG620" s="249"/>
      <c r="CH620" s="249"/>
      <c r="CI620" s="249"/>
      <c r="CJ620" s="249"/>
      <c r="CK620" s="249"/>
      <c r="CL620" s="249"/>
      <c r="CM620" s="249"/>
      <c r="CN620" s="249"/>
      <c r="CO620" s="249"/>
      <c r="CP620" s="249"/>
      <c r="CQ620" s="249"/>
      <c r="CR620" s="249"/>
      <c r="CS620" s="249"/>
      <c r="CT620" s="249"/>
      <c r="CU620" s="249"/>
      <c r="CV620" s="249"/>
      <c r="CW620" s="249"/>
      <c r="CX620" s="249"/>
      <c r="CY620" s="249"/>
      <c r="CZ620" s="249"/>
    </row>
    <row r="621" s="253" customFormat="true" ht="25.15" customHeight="true" x14ac:dyDescent="0.2">
      <c r="C621" s="2925" t="s">
        <v>481</v>
      </c>
      <c r="D621" s="2911"/>
      <c r="E621" s="702">
        <v>2.6237822931174958E-3</v>
      </c>
      <c r="F621" s="598"/>
      <c r="G621" s="598"/>
      <c r="H621" s="2925" t="s">
        <v>434</v>
      </c>
      <c r="I621" s="2911"/>
      <c r="J621" s="703">
        <v>1.3294722390544599E-2</v>
      </c>
      <c r="K621" s="598"/>
      <c r="L621" s="598"/>
      <c r="M621" s="2925" t="s">
        <v>411</v>
      </c>
      <c r="N621" s="2911"/>
      <c r="O621" s="704">
        <v>-0.10581334581240212</v>
      </c>
      <c r="P621" s="598"/>
      <c r="Q621" s="598"/>
      <c r="AD621" s="246"/>
      <c r="AE621" s="246"/>
      <c r="AF621" s="246"/>
      <c r="AG621" s="246"/>
      <c r="AH621" s="246"/>
      <c r="AI621" s="246"/>
      <c r="AJ621" s="246"/>
      <c r="AK621" s="246"/>
      <c r="AL621" s="246"/>
      <c r="AM621" s="246"/>
      <c r="AN621" s="246"/>
      <c r="AO621" s="246"/>
      <c r="AP621" s="246"/>
      <c r="AQ621" s="246"/>
      <c r="AR621" s="246"/>
      <c r="AS621" s="246"/>
      <c r="AT621" s="246"/>
      <c r="AU621" s="246"/>
      <c r="AV621" s="246"/>
      <c r="AW621" s="246"/>
      <c r="AX621" s="246"/>
      <c r="AY621" s="246"/>
      <c r="AZ621" s="246"/>
      <c r="BA621" s="249"/>
      <c r="BB621" s="351"/>
      <c r="BC621" s="249"/>
      <c r="BD621" s="249"/>
      <c r="BE621" s="249"/>
      <c r="BF621" s="249"/>
      <c r="BG621" s="249"/>
      <c r="BH621" s="249"/>
      <c r="BI621" s="249"/>
      <c r="BJ621" s="249"/>
      <c r="BK621" s="249"/>
      <c r="BL621" s="249"/>
      <c r="BM621" s="249"/>
      <c r="BN621" s="249"/>
      <c r="BO621" s="249"/>
      <c r="BP621" s="249"/>
      <c r="BQ621" s="249"/>
      <c r="BR621" s="249"/>
      <c r="BS621" s="249"/>
      <c r="BT621" s="249"/>
      <c r="BU621" s="249"/>
      <c r="BV621" s="249"/>
      <c r="BW621" s="249"/>
      <c r="BX621" s="249"/>
      <c r="BY621" s="249"/>
      <c r="BZ621" s="249"/>
      <c r="CA621" s="249"/>
      <c r="CB621" s="249"/>
      <c r="CC621" s="249"/>
      <c r="CD621" s="249"/>
      <c r="CE621" s="249"/>
      <c r="CF621" s="249"/>
      <c r="CG621" s="249"/>
      <c r="CH621" s="249"/>
      <c r="CI621" s="249"/>
      <c r="CJ621" s="249"/>
      <c r="CK621" s="249"/>
      <c r="CL621" s="249"/>
      <c r="CM621" s="249"/>
      <c r="CN621" s="249"/>
      <c r="CO621" s="249"/>
      <c r="CP621" s="249"/>
      <c r="CQ621" s="249"/>
      <c r="CR621" s="249"/>
      <c r="CS621" s="249"/>
      <c r="CT621" s="249"/>
      <c r="CU621" s="249"/>
      <c r="CV621" s="249"/>
      <c r="CW621" s="249"/>
      <c r="CX621" s="249"/>
      <c r="CY621" s="249"/>
      <c r="CZ621" s="249"/>
    </row>
    <row r="622" s="253" customFormat="true" ht="25.15" customHeight="true" x14ac:dyDescent="0.2">
      <c r="C622" s="2925" t="s">
        <v>461</v>
      </c>
      <c r="D622" s="2911"/>
      <c r="E622" s="702">
        <v>-5.0534652579238906E-3</v>
      </c>
      <c r="F622" s="598"/>
      <c r="G622" s="598"/>
      <c r="H622" s="2925" t="s">
        <v>450</v>
      </c>
      <c r="I622" s="2911"/>
      <c r="J622" s="703">
        <v>1.9069589316926313E-2</v>
      </c>
      <c r="K622" s="598"/>
      <c r="L622" s="598"/>
      <c r="M622" s="2925" t="s">
        <v>443</v>
      </c>
      <c r="N622" s="2911"/>
      <c r="O622" s="704">
        <v>2.6256704461503289E-2</v>
      </c>
      <c r="P622" s="598"/>
      <c r="Q622" s="598"/>
      <c r="AD622" s="246"/>
      <c r="AE622" s="246"/>
      <c r="AF622" s="246"/>
      <c r="AG622" s="246"/>
      <c r="AH622" s="246"/>
      <c r="AI622" s="246"/>
      <c r="AJ622" s="246"/>
      <c r="AK622" s="246"/>
      <c r="AL622" s="246"/>
      <c r="AM622" s="246"/>
      <c r="AN622" s="246"/>
      <c r="AO622" s="246"/>
      <c r="AP622" s="246"/>
      <c r="AQ622" s="246"/>
      <c r="AR622" s="246"/>
      <c r="AS622" s="246"/>
      <c r="AT622" s="246"/>
      <c r="AU622" s="246"/>
      <c r="AV622" s="246"/>
      <c r="AW622" s="246"/>
      <c r="AX622" s="246"/>
      <c r="AY622" s="246"/>
      <c r="AZ622" s="246"/>
      <c r="BA622" s="249"/>
      <c r="BB622" s="351"/>
      <c r="BC622" s="249"/>
      <c r="BD622" s="249"/>
      <c r="BE622" s="249"/>
      <c r="BF622" s="249"/>
      <c r="BG622" s="249"/>
      <c r="BH622" s="249"/>
      <c r="BI622" s="249"/>
      <c r="BJ622" s="249"/>
      <c r="BK622" s="249"/>
      <c r="BL622" s="249"/>
      <c r="BM622" s="249"/>
      <c r="BN622" s="249"/>
      <c r="BO622" s="249"/>
      <c r="BP622" s="249"/>
      <c r="BQ622" s="249"/>
      <c r="BR622" s="249"/>
      <c r="BS622" s="249"/>
      <c r="BT622" s="249"/>
      <c r="BU622" s="249"/>
      <c r="BV622" s="249"/>
      <c r="BW622" s="249"/>
      <c r="BX622" s="249"/>
      <c r="BY622" s="249"/>
      <c r="BZ622" s="249"/>
      <c r="CA622" s="249"/>
      <c r="CB622" s="249"/>
      <c r="CC622" s="249"/>
      <c r="CD622" s="249"/>
      <c r="CE622" s="249"/>
      <c r="CF622" s="249"/>
      <c r="CG622" s="249"/>
      <c r="CH622" s="249"/>
      <c r="CI622" s="249"/>
      <c r="CJ622" s="249"/>
      <c r="CK622" s="249"/>
      <c r="CL622" s="249"/>
      <c r="CM622" s="249"/>
      <c r="CN622" s="249"/>
      <c r="CO622" s="249"/>
      <c r="CP622" s="249"/>
      <c r="CQ622" s="249"/>
      <c r="CR622" s="249"/>
      <c r="CS622" s="249"/>
      <c r="CT622" s="249"/>
      <c r="CU622" s="249"/>
      <c r="CV622" s="249"/>
      <c r="CW622" s="249"/>
      <c r="CX622" s="249"/>
      <c r="CY622" s="249"/>
      <c r="CZ622" s="249"/>
    </row>
    <row r="623" s="253" customFormat="true" ht="25.15" customHeight="true" x14ac:dyDescent="0.2">
      <c r="C623" s="2925" t="s">
        <v>474</v>
      </c>
      <c r="D623" s="2911"/>
      <c r="E623" s="702">
        <v>-4.4058760567238222E-3</v>
      </c>
      <c r="F623" s="598"/>
      <c r="G623" s="598"/>
      <c r="H623" s="2925" t="s">
        <v>486</v>
      </c>
      <c r="I623" s="2911"/>
      <c r="J623" s="703">
        <v>1.6052603210590609E-3</v>
      </c>
      <c r="K623" s="598"/>
      <c r="L623" s="598"/>
      <c r="M623" s="2925" t="s">
        <v>477</v>
      </c>
      <c r="N623" s="2911"/>
      <c r="O623" s="704">
        <v>2.7846840900799439E-3</v>
      </c>
      <c r="P623" s="598"/>
      <c r="Q623" s="598"/>
      <c r="AD623" s="246"/>
      <c r="AE623" s="246"/>
      <c r="AF623" s="246"/>
      <c r="AG623" s="246"/>
      <c r="AH623" s="246"/>
      <c r="AI623" s="246"/>
      <c r="AJ623" s="246"/>
      <c r="AK623" s="246"/>
      <c r="AL623" s="246"/>
      <c r="AM623" s="246"/>
      <c r="AN623" s="246"/>
      <c r="AO623" s="246"/>
      <c r="AP623" s="246"/>
      <c r="AQ623" s="246"/>
      <c r="AR623" s="246"/>
      <c r="AS623" s="246"/>
      <c r="AT623" s="246"/>
      <c r="AU623" s="246"/>
      <c r="AV623" s="246"/>
      <c r="AW623" s="246"/>
      <c r="AX623" s="246"/>
      <c r="AY623" s="246"/>
      <c r="AZ623" s="246"/>
      <c r="BA623" s="249"/>
      <c r="BB623" s="351"/>
      <c r="BC623" s="249"/>
      <c r="BD623" s="249"/>
      <c r="BE623" s="249"/>
      <c r="BF623" s="249"/>
      <c r="BG623" s="249"/>
      <c r="BH623" s="249"/>
      <c r="BI623" s="249"/>
      <c r="BJ623" s="249"/>
      <c r="BK623" s="249"/>
      <c r="BL623" s="249"/>
      <c r="BM623" s="249"/>
      <c r="BN623" s="249"/>
      <c r="BO623" s="249"/>
      <c r="BP623" s="249"/>
      <c r="BQ623" s="249"/>
      <c r="BR623" s="249"/>
      <c r="BS623" s="249"/>
      <c r="BT623" s="249"/>
      <c r="BU623" s="249"/>
      <c r="BV623" s="249"/>
      <c r="BW623" s="249"/>
      <c r="BX623" s="249"/>
      <c r="BY623" s="249"/>
      <c r="BZ623" s="249"/>
      <c r="CA623" s="249"/>
      <c r="CB623" s="249"/>
      <c r="CC623" s="249"/>
      <c r="CD623" s="249"/>
      <c r="CE623" s="249"/>
      <c r="CF623" s="249"/>
      <c r="CG623" s="249"/>
      <c r="CH623" s="249"/>
      <c r="CI623" s="249"/>
      <c r="CJ623" s="249"/>
      <c r="CK623" s="249"/>
      <c r="CL623" s="249"/>
      <c r="CM623" s="249"/>
      <c r="CN623" s="249"/>
      <c r="CO623" s="249"/>
      <c r="CP623" s="249"/>
      <c r="CQ623" s="249"/>
      <c r="CR623" s="249"/>
      <c r="CS623" s="249"/>
      <c r="CT623" s="249"/>
      <c r="CU623" s="249"/>
      <c r="CV623" s="249"/>
      <c r="CW623" s="249"/>
      <c r="CX623" s="249"/>
      <c r="CY623" s="249"/>
      <c r="CZ623" s="249"/>
    </row>
    <row r="624" s="253" customFormat="true" ht="25.15" customHeight="true" x14ac:dyDescent="0.2">
      <c r="C624" s="2925" t="s">
        <v>465</v>
      </c>
      <c r="D624" s="2911"/>
      <c r="E624" s="702">
        <v>1.0136258489035475E-3</v>
      </c>
      <c r="F624" s="598"/>
      <c r="G624" s="598"/>
      <c r="H624" s="2925" t="s">
        <v>281</v>
      </c>
      <c r="I624" s="2911"/>
      <c r="J624" s="703">
        <v>-1.4346009365671045E-2</v>
      </c>
      <c r="K624" s="598"/>
      <c r="L624" s="598"/>
      <c r="M624" s="2925" t="s">
        <v>464</v>
      </c>
      <c r="N624" s="2911"/>
      <c r="O624" s="704">
        <v>2.3648787918905496E-3</v>
      </c>
      <c r="P624" s="598"/>
      <c r="Q624" s="598"/>
      <c r="AD624" s="246"/>
      <c r="AE624" s="246"/>
      <c r="AF624" s="246"/>
      <c r="AG624" s="246"/>
      <c r="AH624" s="246"/>
      <c r="AI624" s="246"/>
      <c r="AJ624" s="246"/>
      <c r="AK624" s="246"/>
      <c r="AL624" s="246"/>
      <c r="AM624" s="246"/>
      <c r="AN624" s="246"/>
      <c r="AO624" s="246"/>
      <c r="AP624" s="246"/>
      <c r="AQ624" s="246"/>
      <c r="AR624" s="246"/>
      <c r="AS624" s="246"/>
      <c r="AT624" s="246"/>
      <c r="AU624" s="246"/>
      <c r="AV624" s="246"/>
      <c r="AW624" s="246"/>
      <c r="AX624" s="246"/>
      <c r="AY624" s="246"/>
      <c r="AZ624" s="246"/>
      <c r="BA624" s="249"/>
      <c r="BB624" s="351"/>
      <c r="BC624" s="249"/>
      <c r="BD624" s="249"/>
      <c r="BE624" s="249"/>
      <c r="BF624" s="249"/>
      <c r="BG624" s="249"/>
      <c r="BH624" s="249"/>
      <c r="BI624" s="249"/>
      <c r="BJ624" s="249"/>
      <c r="BK624" s="249"/>
      <c r="BL624" s="249"/>
      <c r="BM624" s="249"/>
      <c r="BN624" s="249"/>
      <c r="BO624" s="249"/>
      <c r="BP624" s="249"/>
      <c r="BQ624" s="249"/>
      <c r="BR624" s="249"/>
      <c r="BS624" s="249"/>
      <c r="BT624" s="249"/>
      <c r="BU624" s="249"/>
      <c r="BV624" s="249"/>
      <c r="BW624" s="249"/>
      <c r="BX624" s="249"/>
      <c r="BY624" s="249"/>
      <c r="BZ624" s="249"/>
      <c r="CA624" s="249"/>
      <c r="CB624" s="249"/>
      <c r="CC624" s="249"/>
      <c r="CD624" s="249"/>
      <c r="CE624" s="249"/>
      <c r="CF624" s="249"/>
      <c r="CG624" s="249"/>
      <c r="CH624" s="249"/>
      <c r="CI624" s="249"/>
      <c r="CJ624" s="249"/>
      <c r="CK624" s="249"/>
      <c r="CL624" s="249"/>
      <c r="CM624" s="249"/>
      <c r="CN624" s="249"/>
      <c r="CO624" s="249"/>
      <c r="CP624" s="249"/>
      <c r="CQ624" s="249"/>
      <c r="CR624" s="249"/>
      <c r="CS624" s="249"/>
      <c r="CT624" s="249"/>
      <c r="CU624" s="249"/>
      <c r="CV624" s="249"/>
      <c r="CW624" s="249"/>
      <c r="CX624" s="249"/>
      <c r="CY624" s="249"/>
      <c r="CZ624" s="249"/>
    </row>
    <row r="625" s="253" customFormat="true" ht="25.15" customHeight="true" x14ac:dyDescent="0.2">
      <c r="C625" s="2925" t="s">
        <v>463</v>
      </c>
      <c r="D625" s="2911"/>
      <c r="E625" s="702">
        <v>5.0108512925334135E-3</v>
      </c>
      <c r="F625" s="598"/>
      <c r="G625" s="598"/>
      <c r="H625" s="2925" t="s">
        <v>411</v>
      </c>
      <c r="I625" s="2911"/>
      <c r="J625" s="703">
        <v>-8.1745023678200676E-2</v>
      </c>
      <c r="K625" s="598"/>
      <c r="L625" s="598"/>
      <c r="M625" s="2925" t="s">
        <v>429</v>
      </c>
      <c r="N625" s="2911"/>
      <c r="O625" s="704">
        <v>3.5270740772127385E-2</v>
      </c>
      <c r="P625" s="598"/>
      <c r="Q625" s="598"/>
      <c r="AD625" s="246"/>
      <c r="AE625" s="246"/>
      <c r="AF625" s="246"/>
      <c r="AG625" s="246"/>
      <c r="AH625" s="246"/>
      <c r="AI625" s="246"/>
      <c r="AJ625" s="246"/>
      <c r="AK625" s="246"/>
      <c r="AL625" s="246"/>
      <c r="AM625" s="246"/>
      <c r="AN625" s="246"/>
      <c r="AO625" s="246"/>
      <c r="AP625" s="246"/>
      <c r="AQ625" s="246"/>
      <c r="AR625" s="246"/>
      <c r="AS625" s="246"/>
      <c r="AT625" s="246"/>
      <c r="AU625" s="246"/>
      <c r="AV625" s="246"/>
      <c r="AW625" s="246"/>
      <c r="AX625" s="246"/>
      <c r="AY625" s="246"/>
      <c r="AZ625" s="246"/>
      <c r="BA625" s="249"/>
      <c r="BB625" s="351"/>
      <c r="BC625" s="249"/>
      <c r="BD625" s="249"/>
      <c r="BE625" s="249"/>
      <c r="BF625" s="249"/>
      <c r="BG625" s="249"/>
      <c r="BH625" s="249"/>
      <c r="BI625" s="249"/>
      <c r="BJ625" s="249"/>
      <c r="BK625" s="249"/>
      <c r="BL625" s="249"/>
      <c r="BM625" s="249"/>
      <c r="BN625" s="249"/>
      <c r="BO625" s="249"/>
      <c r="BP625" s="249"/>
      <c r="BQ625" s="249"/>
      <c r="BR625" s="249"/>
      <c r="BS625" s="249"/>
      <c r="BT625" s="249"/>
      <c r="BU625" s="249"/>
      <c r="BV625" s="249"/>
      <c r="BW625" s="249"/>
      <c r="BX625" s="249"/>
      <c r="BY625" s="249"/>
      <c r="BZ625" s="249"/>
      <c r="CA625" s="249"/>
      <c r="CB625" s="249"/>
      <c r="CC625" s="249"/>
      <c r="CD625" s="249"/>
      <c r="CE625" s="249"/>
      <c r="CF625" s="249"/>
      <c r="CG625" s="249"/>
      <c r="CH625" s="249"/>
      <c r="CI625" s="249"/>
      <c r="CJ625" s="249"/>
      <c r="CK625" s="249"/>
      <c r="CL625" s="249"/>
      <c r="CM625" s="249"/>
      <c r="CN625" s="249"/>
      <c r="CO625" s="249"/>
      <c r="CP625" s="249"/>
      <c r="CQ625" s="249"/>
      <c r="CR625" s="249"/>
      <c r="CS625" s="249"/>
      <c r="CT625" s="249"/>
      <c r="CU625" s="249"/>
      <c r="CV625" s="249"/>
      <c r="CW625" s="249"/>
      <c r="CX625" s="249"/>
      <c r="CY625" s="249"/>
      <c r="CZ625" s="249"/>
    </row>
    <row r="626" s="253" customFormat="true" ht="25.15" customHeight="true" x14ac:dyDescent="0.2">
      <c r="C626" s="2925" t="s">
        <v>428</v>
      </c>
      <c r="D626" s="2911"/>
      <c r="E626" s="702">
        <v>-6.0655179456332475E-2</v>
      </c>
      <c r="F626" s="598"/>
      <c r="G626" s="598"/>
      <c r="H626" s="2925" t="s">
        <v>443</v>
      </c>
      <c r="I626" s="2911"/>
      <c r="J626" s="703">
        <v>-3.8776422302940526E-3</v>
      </c>
      <c r="K626" s="598"/>
      <c r="L626" s="598"/>
      <c r="M626" s="2925" t="s">
        <v>415</v>
      </c>
      <c r="N626" s="2911"/>
      <c r="O626" s="704">
        <v>9.2665363558937022E-2</v>
      </c>
      <c r="P626" s="598"/>
      <c r="Q626" s="598"/>
      <c r="AD626" s="246"/>
      <c r="AE626" s="246"/>
      <c r="AF626" s="246"/>
      <c r="AG626" s="246"/>
      <c r="AH626" s="246"/>
      <c r="AI626" s="246"/>
      <c r="AJ626" s="246"/>
      <c r="AK626" s="246"/>
      <c r="AL626" s="246"/>
      <c r="AM626" s="246"/>
      <c r="AN626" s="246"/>
      <c r="AO626" s="246"/>
      <c r="AP626" s="246"/>
      <c r="AQ626" s="246"/>
      <c r="AR626" s="246"/>
      <c r="AS626" s="246"/>
      <c r="AT626" s="246"/>
      <c r="AU626" s="246"/>
      <c r="AV626" s="246"/>
      <c r="AW626" s="246"/>
      <c r="AX626" s="246"/>
      <c r="AY626" s="246"/>
      <c r="AZ626" s="246"/>
      <c r="BA626" s="249"/>
      <c r="BB626" s="351"/>
      <c r="BC626" s="249"/>
      <c r="BD626" s="249"/>
      <c r="BE626" s="249"/>
      <c r="BF626" s="249"/>
      <c r="BG626" s="249"/>
      <c r="BH626" s="249"/>
      <c r="BI626" s="249"/>
      <c r="BJ626" s="249"/>
      <c r="BK626" s="249"/>
      <c r="BL626" s="249"/>
      <c r="BM626" s="249"/>
      <c r="BN626" s="249"/>
      <c r="BO626" s="249"/>
      <c r="BP626" s="249"/>
      <c r="BQ626" s="249"/>
      <c r="BR626" s="249"/>
      <c r="BS626" s="249"/>
      <c r="BT626" s="249"/>
      <c r="BU626" s="249"/>
      <c r="BV626" s="249"/>
      <c r="BW626" s="249"/>
      <c r="BX626" s="249"/>
      <c r="BY626" s="249"/>
      <c r="BZ626" s="249"/>
      <c r="CA626" s="249"/>
      <c r="CB626" s="249"/>
      <c r="CC626" s="249"/>
      <c r="CD626" s="249"/>
      <c r="CE626" s="249"/>
      <c r="CF626" s="249"/>
      <c r="CG626" s="249"/>
      <c r="CH626" s="249"/>
      <c r="CI626" s="249"/>
      <c r="CJ626" s="249"/>
      <c r="CK626" s="249"/>
      <c r="CL626" s="249"/>
      <c r="CM626" s="249"/>
      <c r="CN626" s="249"/>
      <c r="CO626" s="249"/>
      <c r="CP626" s="249"/>
      <c r="CQ626" s="249"/>
      <c r="CR626" s="249"/>
      <c r="CS626" s="249"/>
      <c r="CT626" s="249"/>
      <c r="CU626" s="249"/>
      <c r="CV626" s="249"/>
      <c r="CW626" s="249"/>
      <c r="CX626" s="249"/>
      <c r="CY626" s="249"/>
      <c r="CZ626" s="249"/>
    </row>
    <row r="627" s="253" customFormat="true" ht="25.15" customHeight="true" x14ac:dyDescent="0.2">
      <c r="C627" s="2925" t="s">
        <v>424</v>
      </c>
      <c r="D627" s="2911"/>
      <c r="E627" s="702">
        <v>6.6130868334565954E-2</v>
      </c>
      <c r="F627" s="598"/>
      <c r="G627" s="598"/>
      <c r="H627" s="2925" t="s">
        <v>477</v>
      </c>
      <c r="I627" s="2911"/>
      <c r="J627" s="703">
        <v>4.1856178319056919E-3</v>
      </c>
      <c r="K627" s="598"/>
      <c r="L627" s="598"/>
      <c r="M627" s="2925" t="s">
        <v>438</v>
      </c>
      <c r="N627" s="2911"/>
      <c r="O627" s="704">
        <v>2.5578687698979842E-2</v>
      </c>
      <c r="P627" s="598"/>
      <c r="Q627" s="598"/>
      <c r="AD627" s="246"/>
      <c r="AE627" s="246"/>
      <c r="AF627" s="246"/>
      <c r="AG627" s="246"/>
      <c r="AH627" s="246"/>
      <c r="AI627" s="246"/>
      <c r="AJ627" s="246"/>
      <c r="AK627" s="246"/>
      <c r="AL627" s="246"/>
      <c r="AM627" s="246"/>
      <c r="AN627" s="246"/>
      <c r="AO627" s="246"/>
      <c r="AP627" s="246"/>
      <c r="AQ627" s="246"/>
      <c r="AR627" s="246"/>
      <c r="AS627" s="246"/>
      <c r="AT627" s="246"/>
      <c r="AU627" s="246"/>
      <c r="AV627" s="246"/>
      <c r="AW627" s="246"/>
      <c r="AX627" s="246"/>
      <c r="AY627" s="246"/>
      <c r="AZ627" s="246"/>
      <c r="BA627" s="249"/>
      <c r="BB627" s="351"/>
      <c r="BC627" s="249"/>
      <c r="BD627" s="249"/>
      <c r="BE627" s="249"/>
      <c r="BF627" s="249"/>
      <c r="BG627" s="249"/>
      <c r="BH627" s="249"/>
      <c r="BI627" s="249"/>
      <c r="BJ627" s="249"/>
      <c r="BK627" s="249"/>
      <c r="BL627" s="249"/>
      <c r="BM627" s="249"/>
      <c r="BN627" s="249"/>
      <c r="BO627" s="249"/>
      <c r="BP627" s="249"/>
      <c r="BQ627" s="249"/>
      <c r="BR627" s="249"/>
      <c r="BS627" s="249"/>
      <c r="BT627" s="249"/>
      <c r="BU627" s="249"/>
      <c r="BV627" s="249"/>
      <c r="BW627" s="249"/>
      <c r="BX627" s="249"/>
      <c r="BY627" s="249"/>
      <c r="BZ627" s="249"/>
      <c r="CA627" s="249"/>
      <c r="CB627" s="249"/>
      <c r="CC627" s="249"/>
      <c r="CD627" s="249"/>
      <c r="CE627" s="249"/>
      <c r="CF627" s="249"/>
      <c r="CG627" s="249"/>
      <c r="CH627" s="249"/>
      <c r="CI627" s="249"/>
      <c r="CJ627" s="249"/>
      <c r="CK627" s="249"/>
      <c r="CL627" s="249"/>
      <c r="CM627" s="249"/>
      <c r="CN627" s="249"/>
      <c r="CO627" s="249"/>
      <c r="CP627" s="249"/>
      <c r="CQ627" s="249"/>
      <c r="CR627" s="249"/>
      <c r="CS627" s="249"/>
      <c r="CT627" s="249"/>
      <c r="CU627" s="249"/>
      <c r="CV627" s="249"/>
      <c r="CW627" s="249"/>
      <c r="CX627" s="249"/>
      <c r="CY627" s="249"/>
      <c r="CZ627" s="249"/>
    </row>
    <row r="628" s="253" customFormat="true" ht="25.15" customHeight="true" x14ac:dyDescent="0.2">
      <c r="C628" s="2925" t="s">
        <v>452</v>
      </c>
      <c r="D628" s="2911"/>
      <c r="E628" s="705">
        <v>-7.4463345276913975E-4</v>
      </c>
      <c r="F628" s="598"/>
      <c r="G628" s="598"/>
      <c r="H628" s="2925" t="s">
        <v>464</v>
      </c>
      <c r="I628" s="2911"/>
      <c r="J628" s="703">
        <v>-2.1585672684218183E-3</v>
      </c>
      <c r="K628" s="598"/>
      <c r="L628" s="598"/>
      <c r="M628" s="2925" t="s">
        <v>479</v>
      </c>
      <c r="N628" s="2911"/>
      <c r="O628" s="704">
        <v>-3.4482169805126814E-4</v>
      </c>
      <c r="P628" s="598"/>
      <c r="Q628" s="598"/>
      <c r="AD628" s="246"/>
      <c r="AE628" s="246"/>
      <c r="AF628" s="246"/>
      <c r="AG628" s="246"/>
      <c r="AH628" s="246"/>
      <c r="AI628" s="246"/>
      <c r="AJ628" s="246"/>
      <c r="AK628" s="246"/>
      <c r="AL628" s="246"/>
      <c r="AM628" s="246"/>
      <c r="AN628" s="246"/>
      <c r="AO628" s="246"/>
      <c r="AP628" s="246"/>
      <c r="AQ628" s="246"/>
      <c r="AR628" s="246"/>
      <c r="AS628" s="246"/>
      <c r="AT628" s="246"/>
      <c r="AU628" s="246"/>
      <c r="AV628" s="246"/>
      <c r="AW628" s="246"/>
      <c r="AX628" s="246"/>
      <c r="AY628" s="246"/>
      <c r="AZ628" s="246"/>
      <c r="BA628" s="249"/>
      <c r="BB628" s="351"/>
      <c r="BC628" s="249"/>
      <c r="BD628" s="249"/>
      <c r="BE628" s="249"/>
      <c r="BF628" s="249"/>
      <c r="BG628" s="249"/>
      <c r="BH628" s="249"/>
      <c r="BI628" s="249"/>
      <c r="BJ628" s="249"/>
      <c r="BK628" s="249"/>
      <c r="BL628" s="249"/>
      <c r="BM628" s="249"/>
      <c r="BN628" s="249"/>
      <c r="BO628" s="249"/>
      <c r="BP628" s="249"/>
      <c r="BQ628" s="249"/>
      <c r="BR628" s="249"/>
      <c r="BS628" s="249"/>
      <c r="BT628" s="249"/>
      <c r="BU628" s="249"/>
      <c r="BV628" s="249"/>
      <c r="BW628" s="249"/>
      <c r="BX628" s="249"/>
      <c r="BY628" s="249"/>
      <c r="BZ628" s="249"/>
      <c r="CA628" s="249"/>
      <c r="CB628" s="249"/>
      <c r="CC628" s="249"/>
      <c r="CD628" s="249"/>
      <c r="CE628" s="249"/>
      <c r="CF628" s="249"/>
      <c r="CG628" s="249"/>
      <c r="CH628" s="249"/>
      <c r="CI628" s="249"/>
      <c r="CJ628" s="249"/>
      <c r="CK628" s="249"/>
      <c r="CL628" s="249"/>
      <c r="CM628" s="249"/>
      <c r="CN628" s="249"/>
      <c r="CO628" s="249"/>
      <c r="CP628" s="249"/>
      <c r="CQ628" s="249"/>
      <c r="CR628" s="249"/>
      <c r="CS628" s="249"/>
      <c r="CT628" s="249"/>
      <c r="CU628" s="249"/>
      <c r="CV628" s="249"/>
      <c r="CW628" s="249"/>
      <c r="CX628" s="249"/>
      <c r="CY628" s="249"/>
      <c r="CZ628" s="249"/>
    </row>
    <row r="629" s="253" customFormat="true" ht="25.15" customHeight="true" x14ac:dyDescent="0.2">
      <c r="C629" s="2910"/>
      <c r="D629" s="2911"/>
      <c r="E629" s="599"/>
      <c r="F629" s="598"/>
      <c r="G629" s="598"/>
      <c r="H629" s="2925" t="s">
        <v>429</v>
      </c>
      <c r="I629" s="2911"/>
      <c r="J629" s="703">
        <v>6.3239827876029983E-2</v>
      </c>
      <c r="K629" s="598"/>
      <c r="L629" s="598"/>
      <c r="M629" s="2925" t="s">
        <v>466</v>
      </c>
      <c r="N629" s="2911"/>
      <c r="O629" s="704">
        <v>-6.6067147689781057E-3</v>
      </c>
      <c r="P629" s="598"/>
      <c r="Q629" s="598"/>
      <c r="AD629" s="246"/>
      <c r="AE629" s="246"/>
      <c r="AF629" s="246"/>
      <c r="AG629" s="246"/>
      <c r="AH629" s="246"/>
      <c r="AI629" s="246"/>
      <c r="AJ629" s="246"/>
      <c r="AK629" s="246"/>
      <c r="AL629" s="246"/>
      <c r="AM629" s="246"/>
      <c r="AN629" s="246"/>
      <c r="AO629" s="246"/>
      <c r="AP629" s="246"/>
      <c r="AQ629" s="246"/>
      <c r="AR629" s="246"/>
      <c r="AS629" s="246"/>
      <c r="AT629" s="246"/>
      <c r="AU629" s="246"/>
      <c r="AV629" s="246"/>
      <c r="AW629" s="246"/>
      <c r="AX629" s="246"/>
      <c r="AY629" s="246"/>
      <c r="AZ629" s="246"/>
      <c r="BA629" s="249"/>
      <c r="BB629" s="351"/>
      <c r="BC629" s="249"/>
      <c r="BD629" s="249"/>
      <c r="BE629" s="249"/>
      <c r="BF629" s="249"/>
      <c r="BG629" s="249"/>
      <c r="BH629" s="249"/>
      <c r="BI629" s="249"/>
      <c r="BJ629" s="249"/>
      <c r="BK629" s="249"/>
      <c r="BL629" s="249"/>
      <c r="BM629" s="249"/>
      <c r="BN629" s="249"/>
      <c r="BO629" s="249"/>
      <c r="BP629" s="249"/>
      <c r="BQ629" s="249"/>
      <c r="BR629" s="249"/>
      <c r="BS629" s="249"/>
      <c r="BT629" s="249"/>
      <c r="BU629" s="249"/>
      <c r="BV629" s="249"/>
      <c r="BW629" s="249"/>
      <c r="BX629" s="249"/>
      <c r="BY629" s="249"/>
      <c r="BZ629" s="249"/>
      <c r="CA629" s="249"/>
      <c r="CB629" s="249"/>
      <c r="CC629" s="249"/>
      <c r="CD629" s="249"/>
      <c r="CE629" s="249"/>
      <c r="CF629" s="249"/>
      <c r="CG629" s="249"/>
      <c r="CH629" s="249"/>
      <c r="CI629" s="249"/>
      <c r="CJ629" s="249"/>
      <c r="CK629" s="249"/>
      <c r="CL629" s="249"/>
      <c r="CM629" s="249"/>
      <c r="CN629" s="249"/>
      <c r="CO629" s="249"/>
      <c r="CP629" s="249"/>
      <c r="CQ629" s="249"/>
      <c r="CR629" s="249"/>
      <c r="CS629" s="249"/>
      <c r="CT629" s="249"/>
      <c r="CU629" s="249"/>
      <c r="CV629" s="249"/>
      <c r="CW629" s="249"/>
      <c r="CX629" s="249"/>
      <c r="CY629" s="249"/>
      <c r="CZ629" s="249"/>
    </row>
    <row r="630" s="253" customFormat="true" ht="25.15" customHeight="true" x14ac:dyDescent="0.2">
      <c r="C630" s="2910"/>
      <c r="D630" s="2911"/>
      <c r="E630" s="598"/>
      <c r="F630" s="598"/>
      <c r="G630" s="598"/>
      <c r="H630" s="2925" t="s">
        <v>415</v>
      </c>
      <c r="I630" s="2911"/>
      <c r="J630" s="703">
        <v>1.6673973651165897E-2</v>
      </c>
      <c r="K630" s="598"/>
      <c r="L630" s="598"/>
      <c r="M630" s="2925" t="s">
        <v>439</v>
      </c>
      <c r="N630" s="2911"/>
      <c r="O630" s="704">
        <v>-1.4093541353534154E-2</v>
      </c>
      <c r="P630" s="598"/>
      <c r="Q630" s="598"/>
      <c r="AD630" s="246"/>
      <c r="AE630" s="246"/>
      <c r="AF630" s="246"/>
      <c r="AG630" s="246"/>
      <c r="AH630" s="246"/>
      <c r="AI630" s="246"/>
      <c r="AJ630" s="246"/>
      <c r="AK630" s="246"/>
      <c r="AL630" s="246"/>
      <c r="AM630" s="246"/>
      <c r="AN630" s="246"/>
      <c r="AO630" s="246"/>
      <c r="AP630" s="246"/>
      <c r="AQ630" s="246"/>
      <c r="AR630" s="246"/>
      <c r="AS630" s="246"/>
      <c r="AT630" s="246"/>
      <c r="AU630" s="246"/>
      <c r="AV630" s="246"/>
      <c r="AW630" s="246"/>
      <c r="AX630" s="246"/>
      <c r="AY630" s="246"/>
      <c r="AZ630" s="246"/>
      <c r="BA630" s="249"/>
      <c r="BB630" s="351"/>
      <c r="BC630" s="249"/>
      <c r="BD630" s="249"/>
      <c r="BE630" s="249"/>
      <c r="BF630" s="249"/>
      <c r="BG630" s="249"/>
      <c r="BH630" s="249"/>
      <c r="BI630" s="249"/>
      <c r="BJ630" s="249"/>
      <c r="BK630" s="249"/>
      <c r="BL630" s="249"/>
      <c r="BM630" s="249"/>
      <c r="BN630" s="249"/>
      <c r="BO630" s="249"/>
      <c r="BP630" s="249"/>
      <c r="BQ630" s="249"/>
      <c r="BR630" s="249"/>
      <c r="BS630" s="249"/>
      <c r="BT630" s="249"/>
      <c r="BU630" s="249"/>
      <c r="BV630" s="249"/>
      <c r="BW630" s="249"/>
      <c r="BX630" s="249"/>
      <c r="BY630" s="249"/>
      <c r="BZ630" s="249"/>
      <c r="CA630" s="249"/>
      <c r="CB630" s="249"/>
      <c r="CC630" s="249"/>
      <c r="CD630" s="249"/>
      <c r="CE630" s="249"/>
      <c r="CF630" s="249"/>
      <c r="CG630" s="249"/>
      <c r="CH630" s="249"/>
      <c r="CI630" s="249"/>
      <c r="CJ630" s="249"/>
      <c r="CK630" s="249"/>
      <c r="CL630" s="249"/>
      <c r="CM630" s="249"/>
      <c r="CN630" s="249"/>
      <c r="CO630" s="249"/>
      <c r="CP630" s="249"/>
      <c r="CQ630" s="249"/>
      <c r="CR630" s="249"/>
      <c r="CS630" s="249"/>
      <c r="CT630" s="249"/>
      <c r="CU630" s="249"/>
      <c r="CV630" s="249"/>
      <c r="CW630" s="249"/>
      <c r="CX630" s="249"/>
      <c r="CY630" s="249"/>
      <c r="CZ630" s="249"/>
    </row>
    <row r="631" s="253" customFormat="true" ht="25.15" customHeight="true" x14ac:dyDescent="0.2">
      <c r="C631" s="2926" t="s">
        <v>236</v>
      </c>
      <c r="D631" s="2911"/>
      <c r="E631" s="2911"/>
      <c r="F631" s="598"/>
      <c r="G631" s="598"/>
      <c r="H631" s="2925" t="s">
        <v>438</v>
      </c>
      <c r="I631" s="2911"/>
      <c r="J631" s="703">
        <v>1.8119300305123032E-2</v>
      </c>
      <c r="K631" s="598"/>
      <c r="L631" s="598"/>
      <c r="M631" s="2925" t="s">
        <v>442</v>
      </c>
      <c r="N631" s="2911"/>
      <c r="O631" s="704">
        <v>-5.3828206321084402E-3</v>
      </c>
      <c r="P631" s="598"/>
      <c r="Q631" s="598"/>
      <c r="AD631" s="246"/>
      <c r="AE631" s="246"/>
      <c r="AF631" s="246"/>
      <c r="AG631" s="246"/>
      <c r="AH631" s="246"/>
      <c r="AI631" s="246"/>
      <c r="AJ631" s="246"/>
      <c r="AK631" s="246"/>
      <c r="AL631" s="246"/>
      <c r="AM631" s="246"/>
      <c r="AN631" s="246"/>
      <c r="AO631" s="246"/>
      <c r="AP631" s="246"/>
      <c r="AQ631" s="246"/>
      <c r="AR631" s="246"/>
      <c r="AS631" s="246"/>
      <c r="AT631" s="246"/>
      <c r="AU631" s="246"/>
      <c r="AV631" s="246"/>
      <c r="AW631" s="246"/>
      <c r="AX631" s="246"/>
      <c r="AY631" s="246"/>
      <c r="AZ631" s="246"/>
      <c r="BA631" s="249"/>
      <c r="BB631" s="351"/>
      <c r="BC631" s="249"/>
      <c r="BD631" s="249"/>
      <c r="BE631" s="249"/>
      <c r="BF631" s="249"/>
      <c r="BG631" s="249"/>
      <c r="BH631" s="249"/>
      <c r="BI631" s="249"/>
      <c r="BJ631" s="249"/>
      <c r="BK631" s="249"/>
      <c r="BL631" s="249"/>
      <c r="BM631" s="249"/>
      <c r="BN631" s="249"/>
      <c r="BO631" s="249"/>
      <c r="BP631" s="249"/>
      <c r="BQ631" s="249"/>
      <c r="BR631" s="249"/>
      <c r="BS631" s="249"/>
      <c r="BT631" s="249"/>
      <c r="BU631" s="249"/>
      <c r="BV631" s="249"/>
      <c r="BW631" s="249"/>
      <c r="BX631" s="249"/>
      <c r="BY631" s="249"/>
      <c r="BZ631" s="249"/>
      <c r="CA631" s="249"/>
      <c r="CB631" s="249"/>
      <c r="CC631" s="249"/>
      <c r="CD631" s="249"/>
      <c r="CE631" s="249"/>
      <c r="CF631" s="249"/>
      <c r="CG631" s="249"/>
      <c r="CH631" s="249"/>
      <c r="CI631" s="249"/>
      <c r="CJ631" s="249"/>
      <c r="CK631" s="249"/>
      <c r="CL631" s="249"/>
      <c r="CM631" s="249"/>
      <c r="CN631" s="249"/>
      <c r="CO631" s="249"/>
      <c r="CP631" s="249"/>
      <c r="CQ631" s="249"/>
      <c r="CR631" s="249"/>
      <c r="CS631" s="249"/>
      <c r="CT631" s="249"/>
      <c r="CU631" s="249"/>
      <c r="CV631" s="249"/>
      <c r="CW631" s="249"/>
      <c r="CX631" s="249"/>
      <c r="CY631" s="249"/>
      <c r="CZ631" s="249"/>
    </row>
    <row r="632" s="253" customFormat="true" ht="25.15" customHeight="true" x14ac:dyDescent="0.2">
      <c r="C632" s="2920" t="s">
        <v>213</v>
      </c>
      <c r="D632" s="2911"/>
      <c r="E632" s="724" t="s">
        <v>214</v>
      </c>
      <c r="F632" s="598"/>
      <c r="G632" s="598"/>
      <c r="H632" s="2925" t="s">
        <v>479</v>
      </c>
      <c r="I632" s="2911"/>
      <c r="J632" s="703">
        <v>6.2405199540280091E-4</v>
      </c>
      <c r="K632" s="598"/>
      <c r="L632" s="598"/>
      <c r="M632" s="2925" t="s">
        <v>469</v>
      </c>
      <c r="N632" s="2911"/>
      <c r="O632" s="704">
        <v>5.4235803941281953E-3</v>
      </c>
      <c r="P632" s="598"/>
      <c r="Q632" s="598"/>
      <c r="AD632" s="246"/>
      <c r="AE632" s="246"/>
      <c r="AF632" s="246"/>
      <c r="AG632" s="246"/>
      <c r="AH632" s="246"/>
      <c r="AI632" s="246"/>
      <c r="AJ632" s="246"/>
      <c r="AK632" s="246"/>
      <c r="AL632" s="246"/>
      <c r="AM632" s="246"/>
      <c r="AN632" s="246"/>
      <c r="AO632" s="246"/>
      <c r="AP632" s="246"/>
      <c r="AQ632" s="246"/>
      <c r="AR632" s="246"/>
      <c r="AS632" s="246"/>
      <c r="AT632" s="246"/>
      <c r="AU632" s="246"/>
      <c r="AV632" s="246"/>
      <c r="AW632" s="246"/>
      <c r="AX632" s="246"/>
      <c r="AY632" s="246"/>
      <c r="AZ632" s="246"/>
      <c r="BA632" s="249"/>
      <c r="BB632" s="351"/>
      <c r="BC632" s="249"/>
      <c r="BD632" s="249"/>
      <c r="BE632" s="249"/>
      <c r="BF632" s="249"/>
      <c r="BG632" s="249"/>
      <c r="BH632" s="249"/>
      <c r="BI632" s="249"/>
      <c r="BJ632" s="249"/>
      <c r="BK632" s="249"/>
      <c r="BL632" s="249"/>
      <c r="BM632" s="249"/>
      <c r="BN632" s="249"/>
      <c r="BO632" s="249"/>
      <c r="BP632" s="249"/>
      <c r="BQ632" s="249"/>
      <c r="BR632" s="249"/>
      <c r="BS632" s="249"/>
      <c r="BT632" s="249"/>
      <c r="BU632" s="249"/>
      <c r="BV632" s="249"/>
      <c r="BW632" s="249"/>
      <c r="BX632" s="249"/>
      <c r="BY632" s="249"/>
      <c r="BZ632" s="249"/>
      <c r="CA632" s="249"/>
      <c r="CB632" s="249"/>
      <c r="CC632" s="249"/>
      <c r="CD632" s="249"/>
      <c r="CE632" s="249"/>
      <c r="CF632" s="249"/>
      <c r="CG632" s="249"/>
      <c r="CH632" s="249"/>
      <c r="CI632" s="249"/>
      <c r="CJ632" s="249"/>
      <c r="CK632" s="249"/>
      <c r="CL632" s="249"/>
      <c r="CM632" s="249"/>
      <c r="CN632" s="249"/>
      <c r="CO632" s="249"/>
      <c r="CP632" s="249"/>
      <c r="CQ632" s="249"/>
      <c r="CR632" s="249"/>
      <c r="CS632" s="249"/>
      <c r="CT632" s="249"/>
      <c r="CU632" s="249"/>
      <c r="CV632" s="249"/>
      <c r="CW632" s="249"/>
      <c r="CX632" s="249"/>
      <c r="CY632" s="249"/>
      <c r="CZ632" s="249"/>
    </row>
    <row r="633" s="253" customFormat="true" ht="25.15" customHeight="true" x14ac:dyDescent="0.2">
      <c r="C633" s="2925" t="s">
        <v>214</v>
      </c>
      <c r="D633" s="2911"/>
      <c r="E633" s="725">
        <v>0.99999999999999989</v>
      </c>
      <c r="F633" s="598"/>
      <c r="G633" s="598"/>
      <c r="H633" s="2925" t="s">
        <v>466</v>
      </c>
      <c r="I633" s="2911"/>
      <c r="J633" s="703">
        <v>2.2481210223954955E-4</v>
      </c>
      <c r="K633" s="598"/>
      <c r="L633" s="598"/>
      <c r="M633" s="2925" t="s">
        <v>430</v>
      </c>
      <c r="N633" s="2911"/>
      <c r="O633" s="704">
        <v>-5.5547660991634863E-2</v>
      </c>
      <c r="P633" s="598"/>
      <c r="Q633" s="598"/>
      <c r="AD633" s="246"/>
      <c r="AE633" s="246"/>
      <c r="AF633" s="246"/>
      <c r="AG633" s="246"/>
      <c r="AH633" s="246"/>
      <c r="AI633" s="246"/>
      <c r="AJ633" s="246"/>
      <c r="AK633" s="246"/>
      <c r="AL633" s="246"/>
      <c r="AM633" s="246"/>
      <c r="AN633" s="246"/>
      <c r="AO633" s="246"/>
      <c r="AP633" s="246"/>
      <c r="AQ633" s="246"/>
      <c r="AR633" s="246"/>
      <c r="AS633" s="246"/>
      <c r="AT633" s="246"/>
      <c r="AU633" s="246"/>
      <c r="AV633" s="246"/>
      <c r="AW633" s="246"/>
      <c r="AX633" s="246"/>
      <c r="AY633" s="246"/>
      <c r="AZ633" s="246"/>
      <c r="BA633" s="249"/>
      <c r="BB633" s="351"/>
      <c r="BC633" s="249"/>
      <c r="BD633" s="249"/>
      <c r="BE633" s="249"/>
      <c r="BF633" s="249"/>
      <c r="BG633" s="249"/>
      <c r="BH633" s="249"/>
      <c r="BI633" s="249"/>
      <c r="BJ633" s="249"/>
      <c r="BK633" s="249"/>
      <c r="BL633" s="249"/>
      <c r="BM633" s="249"/>
      <c r="BN633" s="249"/>
      <c r="BO633" s="249"/>
      <c r="BP633" s="249"/>
      <c r="BQ633" s="249"/>
      <c r="BR633" s="249"/>
      <c r="BS633" s="249"/>
      <c r="BT633" s="249"/>
      <c r="BU633" s="249"/>
      <c r="BV633" s="249"/>
      <c r="BW633" s="249"/>
      <c r="BX633" s="249"/>
      <c r="BY633" s="249"/>
      <c r="BZ633" s="249"/>
      <c r="CA633" s="249"/>
      <c r="CB633" s="249"/>
      <c r="CC633" s="249"/>
      <c r="CD633" s="249"/>
      <c r="CE633" s="249"/>
      <c r="CF633" s="249"/>
      <c r="CG633" s="249"/>
      <c r="CH633" s="249"/>
      <c r="CI633" s="249"/>
      <c r="CJ633" s="249"/>
      <c r="CK633" s="249"/>
      <c r="CL633" s="249"/>
      <c r="CM633" s="249"/>
      <c r="CN633" s="249"/>
      <c r="CO633" s="249"/>
      <c r="CP633" s="249"/>
      <c r="CQ633" s="249"/>
      <c r="CR633" s="249"/>
      <c r="CS633" s="249"/>
      <c r="CT633" s="249"/>
      <c r="CU633" s="249"/>
      <c r="CV633" s="249"/>
      <c r="CW633" s="249"/>
      <c r="CX633" s="249"/>
      <c r="CY633" s="249"/>
      <c r="CZ633" s="249"/>
    </row>
    <row r="634" s="253" customFormat="true" ht="25.15" customHeight="true" x14ac:dyDescent="0.2">
      <c r="C634" s="2910"/>
      <c r="D634" s="2911"/>
      <c r="E634" s="599"/>
      <c r="F634" s="598"/>
      <c r="G634" s="598"/>
      <c r="H634" s="2925" t="s">
        <v>439</v>
      </c>
      <c r="I634" s="2911"/>
      <c r="J634" s="703">
        <v>-2.6362277479435443E-2</v>
      </c>
      <c r="K634" s="598"/>
      <c r="L634" s="598"/>
      <c r="M634" s="2925" t="s">
        <v>478</v>
      </c>
      <c r="N634" s="2911"/>
      <c r="O634" s="704">
        <v>7.8112716610091483E-3</v>
      </c>
      <c r="P634" s="598"/>
      <c r="Q634" s="598"/>
      <c r="AD634" s="246"/>
      <c r="AE634" s="246"/>
      <c r="AF634" s="246"/>
      <c r="AG634" s="246"/>
      <c r="AH634" s="246"/>
      <c r="AI634" s="246"/>
      <c r="AJ634" s="246"/>
      <c r="AK634" s="246"/>
      <c r="AL634" s="246"/>
      <c r="AM634" s="246"/>
      <c r="AN634" s="246"/>
      <c r="AO634" s="246"/>
      <c r="AP634" s="246"/>
      <c r="AQ634" s="246"/>
      <c r="AR634" s="246"/>
      <c r="AS634" s="246"/>
      <c r="AT634" s="246"/>
      <c r="AU634" s="246"/>
      <c r="AV634" s="246"/>
      <c r="AW634" s="246"/>
      <c r="AX634" s="246"/>
      <c r="AY634" s="246"/>
      <c r="AZ634" s="246"/>
      <c r="BA634" s="249"/>
      <c r="BB634" s="351"/>
      <c r="BC634" s="249"/>
      <c r="BD634" s="249"/>
      <c r="BE634" s="249"/>
      <c r="BF634" s="249"/>
      <c r="BG634" s="249"/>
      <c r="BH634" s="249"/>
      <c r="BI634" s="249"/>
      <c r="BJ634" s="249"/>
      <c r="BK634" s="249"/>
      <c r="BL634" s="249"/>
      <c r="BM634" s="249"/>
      <c r="BN634" s="249"/>
      <c r="BO634" s="249"/>
      <c r="BP634" s="249"/>
      <c r="BQ634" s="249"/>
      <c r="BR634" s="249"/>
      <c r="BS634" s="249"/>
      <c r="BT634" s="249"/>
      <c r="BU634" s="249"/>
      <c r="BV634" s="249"/>
      <c r="BW634" s="249"/>
      <c r="BX634" s="249"/>
      <c r="BY634" s="249"/>
      <c r="BZ634" s="249"/>
      <c r="CA634" s="249"/>
      <c r="CB634" s="249"/>
      <c r="CC634" s="249"/>
      <c r="CD634" s="249"/>
      <c r="CE634" s="249"/>
      <c r="CF634" s="249"/>
      <c r="CG634" s="249"/>
      <c r="CH634" s="249"/>
      <c r="CI634" s="249"/>
      <c r="CJ634" s="249"/>
      <c r="CK634" s="249"/>
      <c r="CL634" s="249"/>
      <c r="CM634" s="249"/>
      <c r="CN634" s="249"/>
      <c r="CO634" s="249"/>
      <c r="CP634" s="249"/>
      <c r="CQ634" s="249"/>
      <c r="CR634" s="249"/>
      <c r="CS634" s="249"/>
      <c r="CT634" s="249"/>
      <c r="CU634" s="249"/>
      <c r="CV634" s="249"/>
      <c r="CW634" s="249"/>
      <c r="CX634" s="249"/>
      <c r="CY634" s="249"/>
      <c r="CZ634" s="249"/>
    </row>
    <row r="635" s="253" customFormat="true" ht="25.15" customHeight="true" x14ac:dyDescent="0.2">
      <c r="C635" s="2910"/>
      <c r="D635" s="2911"/>
      <c r="E635" s="598"/>
      <c r="F635" s="598"/>
      <c r="G635" s="598"/>
      <c r="H635" s="2925" t="s">
        <v>442</v>
      </c>
      <c r="I635" s="2911"/>
      <c r="J635" s="703">
        <v>-1.1050169087760808E-2</v>
      </c>
      <c r="K635" s="598"/>
      <c r="L635" s="598"/>
      <c r="M635" s="2925" t="s">
        <v>488</v>
      </c>
      <c r="N635" s="2911"/>
      <c r="O635" s="704">
        <v>7.9336228223093148E-4</v>
      </c>
      <c r="P635" s="598"/>
      <c r="Q635" s="598"/>
      <c r="AD635" s="246"/>
      <c r="AE635" s="246"/>
      <c r="AF635" s="246"/>
      <c r="AG635" s="246"/>
      <c r="AH635" s="246"/>
      <c r="AI635" s="246"/>
      <c r="AJ635" s="246"/>
      <c r="AK635" s="246"/>
      <c r="AL635" s="246"/>
      <c r="AM635" s="246"/>
      <c r="AN635" s="246"/>
      <c r="AO635" s="246"/>
      <c r="AP635" s="246"/>
      <c r="AQ635" s="246"/>
      <c r="AR635" s="246"/>
      <c r="AS635" s="246"/>
      <c r="AT635" s="246"/>
      <c r="AU635" s="246"/>
      <c r="AV635" s="246"/>
      <c r="AW635" s="246"/>
      <c r="AX635" s="246"/>
      <c r="AY635" s="246"/>
      <c r="AZ635" s="246"/>
      <c r="BA635" s="249"/>
      <c r="BB635" s="351"/>
      <c r="BC635" s="249"/>
      <c r="BD635" s="249"/>
      <c r="BE635" s="249"/>
      <c r="BF635" s="249"/>
      <c r="BG635" s="249"/>
      <c r="BH635" s="249"/>
      <c r="BI635" s="249"/>
      <c r="BJ635" s="249"/>
      <c r="BK635" s="249"/>
      <c r="BL635" s="249"/>
      <c r="BM635" s="249"/>
      <c r="BN635" s="249"/>
      <c r="BO635" s="249"/>
      <c r="BP635" s="249"/>
      <c r="BQ635" s="249"/>
      <c r="BR635" s="249"/>
      <c r="BS635" s="249"/>
      <c r="BT635" s="249"/>
      <c r="BU635" s="249"/>
      <c r="BV635" s="249"/>
      <c r="BW635" s="249"/>
      <c r="BX635" s="249"/>
      <c r="BY635" s="249"/>
      <c r="BZ635" s="249"/>
      <c r="CA635" s="249"/>
      <c r="CB635" s="249"/>
      <c r="CC635" s="249"/>
      <c r="CD635" s="249"/>
      <c r="CE635" s="249"/>
      <c r="CF635" s="249"/>
      <c r="CG635" s="249"/>
      <c r="CH635" s="249"/>
      <c r="CI635" s="249"/>
      <c r="CJ635" s="249"/>
      <c r="CK635" s="249"/>
      <c r="CL635" s="249"/>
      <c r="CM635" s="249"/>
      <c r="CN635" s="249"/>
      <c r="CO635" s="249"/>
      <c r="CP635" s="249"/>
      <c r="CQ635" s="249"/>
      <c r="CR635" s="249"/>
      <c r="CS635" s="249"/>
      <c r="CT635" s="249"/>
      <c r="CU635" s="249"/>
      <c r="CV635" s="249"/>
      <c r="CW635" s="249"/>
      <c r="CX635" s="249"/>
      <c r="CY635" s="249"/>
      <c r="CZ635" s="249"/>
    </row>
    <row r="636" s="253" customFormat="true" ht="25.15" customHeight="true" x14ac:dyDescent="0.2">
      <c r="C636" s="2910"/>
      <c r="D636" s="2911"/>
      <c r="E636" s="598"/>
      <c r="F636" s="598"/>
      <c r="G636" s="598"/>
      <c r="H636" s="2925" t="s">
        <v>469</v>
      </c>
      <c r="I636" s="2911"/>
      <c r="J636" s="703">
        <v>4.1315681413204991E-3</v>
      </c>
      <c r="K636" s="598"/>
      <c r="L636" s="598"/>
      <c r="M636" s="2925" t="s">
        <v>454</v>
      </c>
      <c r="N636" s="2911"/>
      <c r="O636" s="704">
        <v>2.3129510766694745E-2</v>
      </c>
      <c r="P636" s="598"/>
      <c r="Q636" s="598"/>
      <c r="AD636" s="246"/>
      <c r="AE636" s="246"/>
      <c r="AF636" s="246"/>
      <c r="AG636" s="246"/>
      <c r="AH636" s="246"/>
      <c r="AI636" s="246"/>
      <c r="AJ636" s="246"/>
      <c r="AK636" s="246"/>
      <c r="AL636" s="246"/>
      <c r="AM636" s="246"/>
      <c r="AN636" s="246"/>
      <c r="AO636" s="246"/>
      <c r="AP636" s="246"/>
      <c r="AQ636" s="246"/>
      <c r="AR636" s="246"/>
      <c r="AS636" s="246"/>
      <c r="AT636" s="246"/>
      <c r="AU636" s="246"/>
      <c r="AV636" s="246"/>
      <c r="AW636" s="246"/>
      <c r="AX636" s="246"/>
      <c r="AY636" s="246"/>
      <c r="AZ636" s="246"/>
      <c r="BA636" s="249"/>
      <c r="BB636" s="351"/>
      <c r="BC636" s="249"/>
      <c r="BD636" s="249"/>
      <c r="BE636" s="249"/>
      <c r="BF636" s="249"/>
      <c r="BG636" s="249"/>
      <c r="BH636" s="249"/>
      <c r="BI636" s="249"/>
      <c r="BJ636" s="249"/>
      <c r="BK636" s="249"/>
      <c r="BL636" s="249"/>
      <c r="BM636" s="249"/>
      <c r="BN636" s="249"/>
      <c r="BO636" s="249"/>
      <c r="BP636" s="249"/>
      <c r="BQ636" s="249"/>
      <c r="BR636" s="249"/>
      <c r="BS636" s="249"/>
      <c r="BT636" s="249"/>
      <c r="BU636" s="249"/>
      <c r="BV636" s="249"/>
      <c r="BW636" s="249"/>
      <c r="BX636" s="249"/>
      <c r="BY636" s="249"/>
      <c r="BZ636" s="249"/>
      <c r="CA636" s="249"/>
      <c r="CB636" s="249"/>
      <c r="CC636" s="249"/>
      <c r="CD636" s="249"/>
      <c r="CE636" s="249"/>
      <c r="CF636" s="249"/>
      <c r="CG636" s="249"/>
      <c r="CH636" s="249"/>
      <c r="CI636" s="249"/>
      <c r="CJ636" s="249"/>
      <c r="CK636" s="249"/>
      <c r="CL636" s="249"/>
      <c r="CM636" s="249"/>
      <c r="CN636" s="249"/>
      <c r="CO636" s="249"/>
      <c r="CP636" s="249"/>
      <c r="CQ636" s="249"/>
      <c r="CR636" s="249"/>
      <c r="CS636" s="249"/>
      <c r="CT636" s="249"/>
      <c r="CU636" s="249"/>
      <c r="CV636" s="249"/>
      <c r="CW636" s="249"/>
      <c r="CX636" s="249"/>
      <c r="CY636" s="249"/>
      <c r="CZ636" s="249"/>
    </row>
    <row r="637" s="253" customFormat="true" ht="25.15" customHeight="true" x14ac:dyDescent="0.2">
      <c r="C637" s="2910"/>
      <c r="D637" s="2911"/>
      <c r="E637" s="598"/>
      <c r="F637" s="598"/>
      <c r="G637" s="598"/>
      <c r="H637" s="2925" t="s">
        <v>430</v>
      </c>
      <c r="I637" s="2911"/>
      <c r="J637" s="703">
        <v>-5.2220551977540025E-2</v>
      </c>
      <c r="K637" s="598"/>
      <c r="L637" s="598"/>
      <c r="M637" s="2925" t="s">
        <v>416</v>
      </c>
      <c r="N637" s="2911"/>
      <c r="O637" s="704">
        <v>7.5414390305826862E-2</v>
      </c>
      <c r="P637" s="598"/>
      <c r="Q637" s="598"/>
      <c r="AD637" s="246"/>
      <c r="AE637" s="246"/>
      <c r="AF637" s="246"/>
      <c r="AG637" s="246"/>
      <c r="AH637" s="246"/>
      <c r="AI637" s="246"/>
      <c r="AJ637" s="246"/>
      <c r="AK637" s="246"/>
      <c r="AL637" s="246"/>
      <c r="AM637" s="246"/>
      <c r="AN637" s="246"/>
      <c r="AO637" s="246"/>
      <c r="AP637" s="246"/>
      <c r="AQ637" s="246"/>
      <c r="AR637" s="246"/>
      <c r="AS637" s="246"/>
      <c r="AT637" s="246"/>
      <c r="AU637" s="246"/>
      <c r="AV637" s="246"/>
      <c r="AW637" s="246"/>
      <c r="AX637" s="246"/>
      <c r="AY637" s="246"/>
      <c r="AZ637" s="246"/>
      <c r="BA637" s="249"/>
      <c r="BB637" s="351"/>
      <c r="BC637" s="249"/>
      <c r="BD637" s="249"/>
      <c r="BE637" s="249"/>
      <c r="BF637" s="249"/>
      <c r="BG637" s="249"/>
      <c r="BH637" s="249"/>
      <c r="BI637" s="249"/>
      <c r="BJ637" s="249"/>
      <c r="BK637" s="249"/>
      <c r="BL637" s="249"/>
      <c r="BM637" s="249"/>
      <c r="BN637" s="249"/>
      <c r="BO637" s="249"/>
      <c r="BP637" s="249"/>
      <c r="BQ637" s="249"/>
      <c r="BR637" s="249"/>
      <c r="BS637" s="249"/>
      <c r="BT637" s="249"/>
      <c r="BU637" s="249"/>
      <c r="BV637" s="249"/>
      <c r="BW637" s="249"/>
      <c r="BX637" s="249"/>
      <c r="BY637" s="249"/>
      <c r="BZ637" s="249"/>
      <c r="CA637" s="249"/>
      <c r="CB637" s="249"/>
      <c r="CC637" s="249"/>
      <c r="CD637" s="249"/>
      <c r="CE637" s="249"/>
      <c r="CF637" s="249"/>
      <c r="CG637" s="249"/>
      <c r="CH637" s="249"/>
      <c r="CI637" s="249"/>
      <c r="CJ637" s="249"/>
      <c r="CK637" s="249"/>
      <c r="CL637" s="249"/>
      <c r="CM637" s="249"/>
      <c r="CN637" s="249"/>
      <c r="CO637" s="249"/>
      <c r="CP637" s="249"/>
      <c r="CQ637" s="249"/>
      <c r="CR637" s="249"/>
      <c r="CS637" s="249"/>
      <c r="CT637" s="249"/>
      <c r="CU637" s="249"/>
      <c r="CV637" s="249"/>
      <c r="CW637" s="249"/>
      <c r="CX637" s="249"/>
      <c r="CY637" s="249"/>
      <c r="CZ637" s="249"/>
    </row>
    <row r="638" s="253" customFormat="true" ht="25.15" customHeight="true" x14ac:dyDescent="0.2">
      <c r="C638" s="2910"/>
      <c r="D638" s="2911"/>
      <c r="E638" s="598"/>
      <c r="F638" s="598"/>
      <c r="G638" s="598"/>
      <c r="H638" s="2925" t="s">
        <v>478</v>
      </c>
      <c r="I638" s="2911"/>
      <c r="J638" s="703">
        <v>1.862434222102638E-3</v>
      </c>
      <c r="K638" s="598"/>
      <c r="L638" s="598"/>
      <c r="M638" s="2925" t="s">
        <v>436</v>
      </c>
      <c r="N638" s="2911"/>
      <c r="O638" s="704">
        <v>-1.7882988613566023E-2</v>
      </c>
      <c r="P638" s="598"/>
      <c r="Q638" s="598"/>
      <c r="AD638" s="246"/>
      <c r="AE638" s="246"/>
      <c r="AF638" s="246"/>
      <c r="AG638" s="246"/>
      <c r="AH638" s="246"/>
      <c r="AI638" s="246"/>
      <c r="AJ638" s="246"/>
      <c r="AK638" s="246"/>
      <c r="AL638" s="246"/>
      <c r="AM638" s="246"/>
      <c r="AN638" s="246"/>
      <c r="AO638" s="246"/>
      <c r="AP638" s="246"/>
      <c r="AQ638" s="246"/>
      <c r="AR638" s="246"/>
      <c r="AS638" s="246"/>
      <c r="AT638" s="246"/>
      <c r="AU638" s="246"/>
      <c r="AV638" s="246"/>
      <c r="AW638" s="246"/>
      <c r="AX638" s="246"/>
      <c r="AY638" s="246"/>
      <c r="AZ638" s="246"/>
      <c r="BA638" s="249"/>
      <c r="BB638" s="351"/>
      <c r="BC638" s="249"/>
      <c r="BD638" s="249"/>
      <c r="BE638" s="249"/>
      <c r="BF638" s="249"/>
      <c r="BG638" s="249"/>
      <c r="BH638" s="249"/>
      <c r="BI638" s="249"/>
      <c r="BJ638" s="249"/>
      <c r="BK638" s="249"/>
      <c r="BL638" s="249"/>
      <c r="BM638" s="249"/>
      <c r="BN638" s="249"/>
      <c r="BO638" s="249"/>
      <c r="BP638" s="249"/>
      <c r="BQ638" s="249"/>
      <c r="BR638" s="249"/>
      <c r="BS638" s="249"/>
      <c r="BT638" s="249"/>
      <c r="BU638" s="249"/>
      <c r="BV638" s="249"/>
      <c r="BW638" s="249"/>
      <c r="BX638" s="249"/>
      <c r="BY638" s="249"/>
      <c r="BZ638" s="249"/>
      <c r="CA638" s="249"/>
      <c r="CB638" s="249"/>
      <c r="CC638" s="249"/>
      <c r="CD638" s="249"/>
      <c r="CE638" s="249"/>
      <c r="CF638" s="249"/>
      <c r="CG638" s="249"/>
      <c r="CH638" s="249"/>
      <c r="CI638" s="249"/>
      <c r="CJ638" s="249"/>
      <c r="CK638" s="249"/>
      <c r="CL638" s="249"/>
      <c r="CM638" s="249"/>
      <c r="CN638" s="249"/>
      <c r="CO638" s="249"/>
      <c r="CP638" s="249"/>
      <c r="CQ638" s="249"/>
      <c r="CR638" s="249"/>
      <c r="CS638" s="249"/>
      <c r="CT638" s="249"/>
      <c r="CU638" s="249"/>
      <c r="CV638" s="249"/>
      <c r="CW638" s="249"/>
      <c r="CX638" s="249"/>
      <c r="CY638" s="249"/>
      <c r="CZ638" s="249"/>
    </row>
    <row r="639" s="253" customFormat="true" ht="25.15" customHeight="true" x14ac:dyDescent="0.2">
      <c r="C639" s="2910"/>
      <c r="D639" s="2911"/>
      <c r="E639" s="598"/>
      <c r="F639" s="598"/>
      <c r="G639" s="598"/>
      <c r="H639" s="2925" t="s">
        <v>488</v>
      </c>
      <c r="I639" s="2911"/>
      <c r="J639" s="703">
        <v>-7.3220887976065097E-4</v>
      </c>
      <c r="K639" s="598"/>
      <c r="L639" s="598"/>
      <c r="M639" s="2925" t="s">
        <v>449</v>
      </c>
      <c r="N639" s="2911"/>
      <c r="O639" s="704">
        <v>2.3786027863946228E-2</v>
      </c>
      <c r="P639" s="598"/>
      <c r="Q639" s="598"/>
      <c r="AD639" s="246"/>
      <c r="AE639" s="246"/>
      <c r="AF639" s="246"/>
      <c r="AG639" s="246"/>
      <c r="AH639" s="246"/>
      <c r="AI639" s="246"/>
      <c r="AJ639" s="246"/>
      <c r="AK639" s="246"/>
      <c r="AL639" s="246"/>
      <c r="AM639" s="246"/>
      <c r="AN639" s="246"/>
      <c r="AO639" s="246"/>
      <c r="AP639" s="246"/>
      <c r="AQ639" s="246"/>
      <c r="AR639" s="246"/>
      <c r="AS639" s="246"/>
      <c r="AT639" s="246"/>
      <c r="AU639" s="246"/>
      <c r="AV639" s="246"/>
      <c r="AW639" s="246"/>
      <c r="AX639" s="246"/>
      <c r="AY639" s="246"/>
      <c r="AZ639" s="246"/>
      <c r="BA639" s="249"/>
      <c r="BB639" s="351"/>
      <c r="BC639" s="249"/>
      <c r="BD639" s="249"/>
      <c r="BE639" s="249"/>
      <c r="BF639" s="249"/>
      <c r="BG639" s="249"/>
      <c r="BH639" s="249"/>
      <c r="BI639" s="249"/>
      <c r="BJ639" s="249"/>
      <c r="BK639" s="249"/>
      <c r="BL639" s="249"/>
      <c r="BM639" s="249"/>
      <c r="BN639" s="249"/>
      <c r="BO639" s="249"/>
      <c r="BP639" s="249"/>
      <c r="BQ639" s="249"/>
      <c r="BR639" s="249"/>
      <c r="BS639" s="249"/>
      <c r="BT639" s="249"/>
      <c r="BU639" s="249"/>
      <c r="BV639" s="249"/>
      <c r="BW639" s="249"/>
      <c r="BX639" s="249"/>
      <c r="BY639" s="249"/>
      <c r="BZ639" s="249"/>
      <c r="CA639" s="249"/>
      <c r="CB639" s="249"/>
      <c r="CC639" s="249"/>
      <c r="CD639" s="249"/>
      <c r="CE639" s="249"/>
      <c r="CF639" s="249"/>
      <c r="CG639" s="249"/>
      <c r="CH639" s="249"/>
      <c r="CI639" s="249"/>
      <c r="CJ639" s="249"/>
      <c r="CK639" s="249"/>
      <c r="CL639" s="249"/>
      <c r="CM639" s="249"/>
      <c r="CN639" s="249"/>
      <c r="CO639" s="249"/>
      <c r="CP639" s="249"/>
      <c r="CQ639" s="249"/>
      <c r="CR639" s="249"/>
      <c r="CS639" s="249"/>
      <c r="CT639" s="249"/>
      <c r="CU639" s="249"/>
      <c r="CV639" s="249"/>
      <c r="CW639" s="249"/>
      <c r="CX639" s="249"/>
      <c r="CY639" s="249"/>
      <c r="CZ639" s="249"/>
    </row>
    <row r="640" s="253" customFormat="true" ht="25.15" customHeight="true" x14ac:dyDescent="0.2">
      <c r="C640" s="2910"/>
      <c r="D640" s="2911"/>
      <c r="E640" s="598"/>
      <c r="F640" s="598"/>
      <c r="G640" s="598"/>
      <c r="H640" s="2925" t="s">
        <v>454</v>
      </c>
      <c r="I640" s="2911"/>
      <c r="J640" s="703">
        <v>-1.4115166241061232E-2</v>
      </c>
      <c r="K640" s="598"/>
      <c r="L640" s="598"/>
      <c r="M640" s="2925" t="s">
        <v>445</v>
      </c>
      <c r="N640" s="2911"/>
      <c r="O640" s="704">
        <v>6.0149380905859407E-3</v>
      </c>
      <c r="P640" s="598"/>
      <c r="Q640" s="598"/>
      <c r="AD640" s="246"/>
      <c r="AE640" s="246"/>
      <c r="AF640" s="246"/>
      <c r="AG640" s="246"/>
      <c r="AH640" s="246"/>
      <c r="AI640" s="246"/>
      <c r="AJ640" s="246"/>
      <c r="AK640" s="246"/>
      <c r="AL640" s="246"/>
      <c r="AM640" s="246"/>
      <c r="AN640" s="246"/>
      <c r="AO640" s="246"/>
      <c r="AP640" s="246"/>
      <c r="AQ640" s="246"/>
      <c r="AR640" s="246"/>
      <c r="AS640" s="246"/>
      <c r="AT640" s="246"/>
      <c r="AU640" s="246"/>
      <c r="AV640" s="246"/>
      <c r="AW640" s="246"/>
      <c r="AX640" s="246"/>
      <c r="AY640" s="246"/>
      <c r="AZ640" s="246"/>
      <c r="BA640" s="249"/>
      <c r="BB640" s="351"/>
      <c r="BC640" s="249"/>
      <c r="BD640" s="249"/>
      <c r="BE640" s="249"/>
      <c r="BF640" s="249"/>
      <c r="BG640" s="249"/>
      <c r="BH640" s="249"/>
      <c r="BI640" s="249"/>
      <c r="BJ640" s="249"/>
      <c r="BK640" s="249"/>
      <c r="BL640" s="249"/>
      <c r="BM640" s="249"/>
      <c r="BN640" s="249"/>
      <c r="BO640" s="249"/>
      <c r="BP640" s="249"/>
      <c r="BQ640" s="249"/>
      <c r="BR640" s="249"/>
      <c r="BS640" s="249"/>
      <c r="BT640" s="249"/>
      <c r="BU640" s="249"/>
      <c r="BV640" s="249"/>
      <c r="BW640" s="249"/>
      <c r="BX640" s="249"/>
      <c r="BY640" s="249"/>
      <c r="BZ640" s="249"/>
      <c r="CA640" s="249"/>
      <c r="CB640" s="249"/>
      <c r="CC640" s="249"/>
      <c r="CD640" s="249"/>
      <c r="CE640" s="249"/>
      <c r="CF640" s="249"/>
      <c r="CG640" s="249"/>
      <c r="CH640" s="249"/>
      <c r="CI640" s="249"/>
      <c r="CJ640" s="249"/>
      <c r="CK640" s="249"/>
      <c r="CL640" s="249"/>
      <c r="CM640" s="249"/>
      <c r="CN640" s="249"/>
      <c r="CO640" s="249"/>
      <c r="CP640" s="249"/>
      <c r="CQ640" s="249"/>
      <c r="CR640" s="249"/>
      <c r="CS640" s="249"/>
      <c r="CT640" s="249"/>
      <c r="CU640" s="249"/>
      <c r="CV640" s="249"/>
      <c r="CW640" s="249"/>
      <c r="CX640" s="249"/>
      <c r="CY640" s="249"/>
      <c r="CZ640" s="249"/>
    </row>
    <row r="641" s="253" customFormat="true" ht="25.15" customHeight="true" x14ac:dyDescent="0.2">
      <c r="C641" s="2910"/>
      <c r="D641" s="2911"/>
      <c r="E641" s="598"/>
      <c r="F641" s="598"/>
      <c r="G641" s="598"/>
      <c r="H641" s="2925" t="s">
        <v>416</v>
      </c>
      <c r="I641" s="2911"/>
      <c r="J641" s="703">
        <v>7.5645225980399161E-2</v>
      </c>
      <c r="K641" s="598"/>
      <c r="L641" s="598"/>
      <c r="M641" s="2925" t="s">
        <v>448</v>
      </c>
      <c r="N641" s="2911"/>
      <c r="O641" s="704">
        <v>2.513505476573032E-2</v>
      </c>
      <c r="P641" s="598"/>
      <c r="Q641" s="598"/>
      <c r="AD641" s="246"/>
      <c r="AE641" s="246"/>
      <c r="AF641" s="246"/>
      <c r="AG641" s="246"/>
      <c r="AH641" s="246"/>
      <c r="AI641" s="246"/>
      <c r="AJ641" s="246"/>
      <c r="AK641" s="246"/>
      <c r="AL641" s="246"/>
      <c r="AM641" s="246"/>
      <c r="AN641" s="246"/>
      <c r="AO641" s="246"/>
      <c r="AP641" s="246"/>
      <c r="AQ641" s="246"/>
      <c r="AR641" s="246"/>
      <c r="AS641" s="246"/>
      <c r="AT641" s="246"/>
      <c r="AU641" s="246"/>
      <c r="AV641" s="246"/>
      <c r="AW641" s="246"/>
      <c r="AX641" s="246"/>
      <c r="AY641" s="246"/>
      <c r="AZ641" s="246"/>
      <c r="BA641" s="249"/>
      <c r="BB641" s="351"/>
      <c r="BC641" s="249"/>
      <c r="BD641" s="249"/>
      <c r="BE641" s="249"/>
      <c r="BF641" s="249"/>
      <c r="BG641" s="249"/>
      <c r="BH641" s="249"/>
      <c r="BI641" s="249"/>
      <c r="BJ641" s="249"/>
      <c r="BK641" s="249"/>
      <c r="BL641" s="249"/>
      <c r="BM641" s="249"/>
      <c r="BN641" s="249"/>
      <c r="BO641" s="249"/>
      <c r="BP641" s="249"/>
      <c r="BQ641" s="249"/>
      <c r="BR641" s="249"/>
      <c r="BS641" s="249"/>
      <c r="BT641" s="249"/>
      <c r="BU641" s="249"/>
      <c r="BV641" s="249"/>
      <c r="BW641" s="249"/>
      <c r="BX641" s="249"/>
      <c r="BY641" s="249"/>
      <c r="BZ641" s="249"/>
      <c r="CA641" s="249"/>
      <c r="CB641" s="249"/>
      <c r="CC641" s="249"/>
      <c r="CD641" s="249"/>
      <c r="CE641" s="249"/>
      <c r="CF641" s="249"/>
      <c r="CG641" s="249"/>
      <c r="CH641" s="249"/>
      <c r="CI641" s="249"/>
      <c r="CJ641" s="249"/>
      <c r="CK641" s="249"/>
      <c r="CL641" s="249"/>
      <c r="CM641" s="249"/>
      <c r="CN641" s="249"/>
      <c r="CO641" s="249"/>
      <c r="CP641" s="249"/>
      <c r="CQ641" s="249"/>
      <c r="CR641" s="249"/>
      <c r="CS641" s="249"/>
      <c r="CT641" s="249"/>
      <c r="CU641" s="249"/>
      <c r="CV641" s="249"/>
      <c r="CW641" s="249"/>
      <c r="CX641" s="249"/>
      <c r="CY641" s="249"/>
      <c r="CZ641" s="249"/>
    </row>
    <row r="642" s="253" customFormat="true" ht="25.15" customHeight="true" x14ac:dyDescent="0.2">
      <c r="C642" s="2910"/>
      <c r="D642" s="2911"/>
      <c r="E642" s="598"/>
      <c r="F642" s="598"/>
      <c r="G642" s="598"/>
      <c r="H642" s="2925" t="s">
        <v>436</v>
      </c>
      <c r="I642" s="2911"/>
      <c r="J642" s="703">
        <v>-3.3418439502647425E-2</v>
      </c>
      <c r="K642" s="598"/>
      <c r="L642" s="598"/>
      <c r="M642" s="2925" t="s">
        <v>482</v>
      </c>
      <c r="N642" s="2911"/>
      <c r="O642" s="704">
        <v>-2.0668403211630414E-3</v>
      </c>
      <c r="P642" s="598"/>
      <c r="Q642" s="598"/>
      <c r="AD642" s="246"/>
      <c r="AE642" s="246"/>
      <c r="AF642" s="246"/>
      <c r="AG642" s="246"/>
      <c r="AH642" s="246"/>
      <c r="AI642" s="246"/>
      <c r="AJ642" s="246"/>
      <c r="AK642" s="246"/>
      <c r="AL642" s="246"/>
      <c r="AM642" s="246"/>
      <c r="AN642" s="246"/>
      <c r="AO642" s="246"/>
      <c r="AP642" s="246"/>
      <c r="AQ642" s="246"/>
      <c r="AR642" s="246"/>
      <c r="AS642" s="246"/>
      <c r="AT642" s="246"/>
      <c r="AU642" s="246"/>
      <c r="AV642" s="246"/>
      <c r="AW642" s="246"/>
      <c r="AX642" s="246"/>
      <c r="AY642" s="246"/>
      <c r="AZ642" s="246"/>
      <c r="BA642" s="249"/>
      <c r="BB642" s="351"/>
      <c r="BC642" s="249"/>
      <c r="BD642" s="249"/>
      <c r="BE642" s="249"/>
      <c r="BF642" s="249"/>
      <c r="BG642" s="249"/>
      <c r="BH642" s="249"/>
      <c r="BI642" s="249"/>
      <c r="BJ642" s="249"/>
      <c r="BK642" s="249"/>
      <c r="BL642" s="249"/>
      <c r="BM642" s="249"/>
      <c r="BN642" s="249"/>
      <c r="BO642" s="249"/>
      <c r="BP642" s="249"/>
      <c r="BQ642" s="249"/>
      <c r="BR642" s="249"/>
      <c r="BS642" s="249"/>
      <c r="BT642" s="249"/>
      <c r="BU642" s="249"/>
      <c r="BV642" s="249"/>
      <c r="BW642" s="249"/>
      <c r="BX642" s="249"/>
      <c r="BY642" s="249"/>
      <c r="BZ642" s="249"/>
      <c r="CA642" s="249"/>
      <c r="CB642" s="249"/>
      <c r="CC642" s="249"/>
      <c r="CD642" s="249"/>
      <c r="CE642" s="249"/>
      <c r="CF642" s="249"/>
      <c r="CG642" s="249"/>
      <c r="CH642" s="249"/>
      <c r="CI642" s="249"/>
      <c r="CJ642" s="249"/>
      <c r="CK642" s="249"/>
      <c r="CL642" s="249"/>
      <c r="CM642" s="249"/>
      <c r="CN642" s="249"/>
      <c r="CO642" s="249"/>
      <c r="CP642" s="249"/>
      <c r="CQ642" s="249"/>
      <c r="CR642" s="249"/>
      <c r="CS642" s="249"/>
      <c r="CT642" s="249"/>
      <c r="CU642" s="249"/>
      <c r="CV642" s="249"/>
      <c r="CW642" s="249"/>
      <c r="CX642" s="249"/>
      <c r="CY642" s="249"/>
      <c r="CZ642" s="249"/>
    </row>
    <row r="643" s="253" customFormat="true" ht="25.15" customHeight="true" x14ac:dyDescent="0.2">
      <c r="C643" s="2910"/>
      <c r="D643" s="2911"/>
      <c r="E643" s="598"/>
      <c r="F643" s="598"/>
      <c r="G643" s="598"/>
      <c r="H643" s="2925" t="s">
        <v>449</v>
      </c>
      <c r="I643" s="2911"/>
      <c r="J643" s="703">
        <v>9.6662591788382705E-3</v>
      </c>
      <c r="K643" s="598"/>
      <c r="L643" s="598"/>
      <c r="M643" s="2925" t="s">
        <v>459</v>
      </c>
      <c r="N643" s="2911"/>
      <c r="O643" s="704">
        <v>-5.9865331294207966E-3</v>
      </c>
      <c r="P643" s="598"/>
      <c r="Q643" s="598"/>
      <c r="AD643" s="246"/>
      <c r="AE643" s="246"/>
      <c r="AF643" s="246"/>
      <c r="AG643" s="246"/>
      <c r="AH643" s="246"/>
      <c r="AI643" s="246"/>
      <c r="AJ643" s="246"/>
      <c r="AK643" s="246"/>
      <c r="AL643" s="246"/>
      <c r="AM643" s="246"/>
      <c r="AN643" s="246"/>
      <c r="AO643" s="246"/>
      <c r="AP643" s="246"/>
      <c r="AQ643" s="246"/>
      <c r="AR643" s="246"/>
      <c r="AS643" s="246"/>
      <c r="AT643" s="246"/>
      <c r="AU643" s="246"/>
      <c r="AV643" s="246"/>
      <c r="AW643" s="246"/>
      <c r="AX643" s="246"/>
      <c r="AY643" s="246"/>
      <c r="AZ643" s="246"/>
      <c r="BA643" s="249"/>
      <c r="BB643" s="351"/>
      <c r="BC643" s="249"/>
      <c r="BD643" s="249"/>
      <c r="BE643" s="249"/>
      <c r="BF643" s="249"/>
      <c r="BG643" s="249"/>
      <c r="BH643" s="249"/>
      <c r="BI643" s="249"/>
      <c r="BJ643" s="249"/>
      <c r="BK643" s="249"/>
      <c r="BL643" s="249"/>
      <c r="BM643" s="249"/>
      <c r="BN643" s="249"/>
      <c r="BO643" s="249"/>
      <c r="BP643" s="249"/>
      <c r="BQ643" s="249"/>
      <c r="BR643" s="249"/>
      <c r="BS643" s="249"/>
      <c r="BT643" s="249"/>
      <c r="BU643" s="249"/>
      <c r="BV643" s="249"/>
      <c r="BW643" s="249"/>
      <c r="BX643" s="249"/>
      <c r="BY643" s="249"/>
      <c r="BZ643" s="249"/>
      <c r="CA643" s="249"/>
      <c r="CB643" s="249"/>
      <c r="CC643" s="249"/>
      <c r="CD643" s="249"/>
      <c r="CE643" s="249"/>
      <c r="CF643" s="249"/>
      <c r="CG643" s="249"/>
      <c r="CH643" s="249"/>
      <c r="CI643" s="249"/>
      <c r="CJ643" s="249"/>
      <c r="CK643" s="249"/>
      <c r="CL643" s="249"/>
      <c r="CM643" s="249"/>
      <c r="CN643" s="249"/>
      <c r="CO643" s="249"/>
      <c r="CP643" s="249"/>
      <c r="CQ643" s="249"/>
      <c r="CR643" s="249"/>
      <c r="CS643" s="249"/>
      <c r="CT643" s="249"/>
      <c r="CU643" s="249"/>
      <c r="CV643" s="249"/>
      <c r="CW643" s="249"/>
      <c r="CX643" s="249"/>
      <c r="CY643" s="249"/>
      <c r="CZ643" s="249"/>
    </row>
    <row r="644" s="253" customFormat="true" ht="25.15" customHeight="true" x14ac:dyDescent="0.2">
      <c r="C644" s="2910"/>
      <c r="D644" s="2911"/>
      <c r="E644" s="598"/>
      <c r="F644" s="598"/>
      <c r="G644" s="598"/>
      <c r="H644" s="2925" t="s">
        <v>445</v>
      </c>
      <c r="I644" s="2911"/>
      <c r="J644" s="703">
        <v>-1.9600335147061401E-2</v>
      </c>
      <c r="K644" s="598"/>
      <c r="L644" s="598"/>
      <c r="M644" s="2925" t="s">
        <v>419</v>
      </c>
      <c r="N644" s="2911"/>
      <c r="O644" s="704">
        <v>-8.1676551179099013E-2</v>
      </c>
      <c r="P644" s="598"/>
      <c r="Q644" s="598"/>
      <c r="AD644" s="246"/>
      <c r="AE644" s="246"/>
      <c r="AF644" s="246"/>
      <c r="AG644" s="246"/>
      <c r="AH644" s="246"/>
      <c r="AI644" s="246"/>
      <c r="AJ644" s="246"/>
      <c r="AK644" s="246"/>
      <c r="AL644" s="246"/>
      <c r="AM644" s="246"/>
      <c r="AN644" s="246"/>
      <c r="AO644" s="246"/>
      <c r="AP644" s="246"/>
      <c r="AQ644" s="246"/>
      <c r="AR644" s="246"/>
      <c r="AS644" s="246"/>
      <c r="AT644" s="246"/>
      <c r="AU644" s="246"/>
      <c r="AV644" s="246"/>
      <c r="AW644" s="246"/>
      <c r="AX644" s="246"/>
      <c r="AY644" s="246"/>
      <c r="AZ644" s="246"/>
      <c r="BA644" s="249"/>
      <c r="BB644" s="351"/>
      <c r="BC644" s="249"/>
      <c r="BD644" s="249"/>
      <c r="BE644" s="249"/>
      <c r="BF644" s="249"/>
      <c r="BG644" s="249"/>
      <c r="BH644" s="249"/>
      <c r="BI644" s="249"/>
      <c r="BJ644" s="249"/>
      <c r="BK644" s="249"/>
      <c r="BL644" s="249"/>
      <c r="BM644" s="249"/>
      <c r="BN644" s="249"/>
      <c r="BO644" s="249"/>
      <c r="BP644" s="249"/>
      <c r="BQ644" s="249"/>
      <c r="BR644" s="249"/>
      <c r="BS644" s="249"/>
      <c r="BT644" s="249"/>
      <c r="BU644" s="249"/>
      <c r="BV644" s="249"/>
      <c r="BW644" s="249"/>
      <c r="BX644" s="249"/>
      <c r="BY644" s="249"/>
      <c r="BZ644" s="249"/>
      <c r="CA644" s="249"/>
      <c r="CB644" s="249"/>
      <c r="CC644" s="249"/>
      <c r="CD644" s="249"/>
      <c r="CE644" s="249"/>
      <c r="CF644" s="249"/>
      <c r="CG644" s="249"/>
      <c r="CH644" s="249"/>
      <c r="CI644" s="249"/>
      <c r="CJ644" s="249"/>
      <c r="CK644" s="249"/>
      <c r="CL644" s="249"/>
      <c r="CM644" s="249"/>
      <c r="CN644" s="249"/>
      <c r="CO644" s="249"/>
      <c r="CP644" s="249"/>
      <c r="CQ644" s="249"/>
      <c r="CR644" s="249"/>
      <c r="CS644" s="249"/>
      <c r="CT644" s="249"/>
      <c r="CU644" s="249"/>
      <c r="CV644" s="249"/>
      <c r="CW644" s="249"/>
      <c r="CX644" s="249"/>
      <c r="CY644" s="249"/>
      <c r="CZ644" s="249"/>
    </row>
    <row r="645" s="253" customFormat="true" ht="25.15" customHeight="true" x14ac:dyDescent="0.2">
      <c r="C645" s="2910"/>
      <c r="D645" s="2911"/>
      <c r="E645" s="598"/>
      <c r="F645" s="598"/>
      <c r="G645" s="598"/>
      <c r="H645" s="2925" t="s">
        <v>448</v>
      </c>
      <c r="I645" s="2911"/>
      <c r="J645" s="703">
        <v>-1.6600039555414791E-2</v>
      </c>
      <c r="K645" s="598"/>
      <c r="L645" s="598"/>
      <c r="M645" s="2925" t="s">
        <v>441</v>
      </c>
      <c r="N645" s="2911"/>
      <c r="O645" s="704">
        <v>-1.7388804612864614E-2</v>
      </c>
      <c r="P645" s="598"/>
      <c r="Q645" s="598"/>
      <c r="AD645" s="246"/>
      <c r="AE645" s="246"/>
      <c r="AF645" s="246"/>
      <c r="AG645" s="246"/>
      <c r="AH645" s="246"/>
      <c r="AI645" s="246"/>
      <c r="AJ645" s="246"/>
      <c r="AK645" s="246"/>
      <c r="AL645" s="246"/>
      <c r="AM645" s="246"/>
      <c r="AN645" s="246"/>
      <c r="AO645" s="246"/>
      <c r="AP645" s="246"/>
      <c r="AQ645" s="246"/>
      <c r="AR645" s="246"/>
      <c r="AS645" s="246"/>
      <c r="AT645" s="246"/>
      <c r="AU645" s="246"/>
      <c r="AV645" s="246"/>
      <c r="AW645" s="246"/>
      <c r="AX645" s="246"/>
      <c r="AY645" s="246"/>
      <c r="AZ645" s="246"/>
      <c r="BA645" s="249"/>
      <c r="BB645" s="351"/>
      <c r="BC645" s="249"/>
      <c r="BD645" s="249"/>
      <c r="BE645" s="249"/>
      <c r="BF645" s="249"/>
      <c r="BG645" s="249"/>
      <c r="BH645" s="249"/>
      <c r="BI645" s="249"/>
      <c r="BJ645" s="249"/>
      <c r="BK645" s="249"/>
      <c r="BL645" s="249"/>
      <c r="BM645" s="249"/>
      <c r="BN645" s="249"/>
      <c r="BO645" s="249"/>
      <c r="BP645" s="249"/>
      <c r="BQ645" s="249"/>
      <c r="BR645" s="249"/>
      <c r="BS645" s="249"/>
      <c r="BT645" s="249"/>
      <c r="BU645" s="249"/>
      <c r="BV645" s="249"/>
      <c r="BW645" s="249"/>
      <c r="BX645" s="249"/>
      <c r="BY645" s="249"/>
      <c r="BZ645" s="249"/>
      <c r="CA645" s="249"/>
      <c r="CB645" s="249"/>
      <c r="CC645" s="249"/>
      <c r="CD645" s="249"/>
      <c r="CE645" s="249"/>
      <c r="CF645" s="249"/>
      <c r="CG645" s="249"/>
      <c r="CH645" s="249"/>
      <c r="CI645" s="249"/>
      <c r="CJ645" s="249"/>
      <c r="CK645" s="249"/>
      <c r="CL645" s="249"/>
      <c r="CM645" s="249"/>
      <c r="CN645" s="249"/>
      <c r="CO645" s="249"/>
      <c r="CP645" s="249"/>
      <c r="CQ645" s="249"/>
      <c r="CR645" s="249"/>
      <c r="CS645" s="249"/>
      <c r="CT645" s="249"/>
      <c r="CU645" s="249"/>
      <c r="CV645" s="249"/>
      <c r="CW645" s="249"/>
      <c r="CX645" s="249"/>
      <c r="CY645" s="249"/>
      <c r="CZ645" s="249"/>
    </row>
    <row r="646" s="253" customFormat="true" ht="25.15" customHeight="true" x14ac:dyDescent="0.2">
      <c r="C646" s="2910"/>
      <c r="D646" s="2911"/>
      <c r="E646" s="598"/>
      <c r="F646" s="598"/>
      <c r="G646" s="598"/>
      <c r="H646" s="2925" t="s">
        <v>482</v>
      </c>
      <c r="I646" s="2911"/>
      <c r="J646" s="703">
        <v>5.2282970760211753E-3</v>
      </c>
      <c r="K646" s="598"/>
      <c r="L646" s="598"/>
      <c r="M646" s="2925" t="s">
        <v>468</v>
      </c>
      <c r="N646" s="2911"/>
      <c r="O646" s="704">
        <v>-4.0893675829876477E-3</v>
      </c>
      <c r="P646" s="598"/>
      <c r="Q646" s="598"/>
      <c r="AD646" s="246"/>
      <c r="AE646" s="246"/>
      <c r="AF646" s="246"/>
      <c r="AG646" s="246"/>
      <c r="AH646" s="246"/>
      <c r="AI646" s="246"/>
      <c r="AJ646" s="246"/>
      <c r="AK646" s="246"/>
      <c r="AL646" s="246"/>
      <c r="AM646" s="246"/>
      <c r="AN646" s="246"/>
      <c r="AO646" s="246"/>
      <c r="AP646" s="246"/>
      <c r="AQ646" s="246"/>
      <c r="AR646" s="246"/>
      <c r="AS646" s="246"/>
      <c r="AT646" s="246"/>
      <c r="AU646" s="246"/>
      <c r="AV646" s="246"/>
      <c r="AW646" s="246"/>
      <c r="AX646" s="246"/>
      <c r="AY646" s="246"/>
      <c r="AZ646" s="246"/>
      <c r="BA646" s="249"/>
      <c r="BB646" s="351"/>
      <c r="BC646" s="249"/>
      <c r="BD646" s="249"/>
      <c r="BE646" s="249"/>
      <c r="BF646" s="249"/>
      <c r="BG646" s="249"/>
      <c r="BH646" s="249"/>
      <c r="BI646" s="249"/>
      <c r="BJ646" s="249"/>
      <c r="BK646" s="249"/>
      <c r="BL646" s="249"/>
      <c r="BM646" s="249"/>
      <c r="BN646" s="249"/>
      <c r="BO646" s="249"/>
      <c r="BP646" s="249"/>
      <c r="BQ646" s="249"/>
      <c r="BR646" s="249"/>
      <c r="BS646" s="249"/>
      <c r="BT646" s="249"/>
      <c r="BU646" s="249"/>
      <c r="BV646" s="249"/>
      <c r="BW646" s="249"/>
      <c r="BX646" s="249"/>
      <c r="BY646" s="249"/>
      <c r="BZ646" s="249"/>
      <c r="CA646" s="249"/>
      <c r="CB646" s="249"/>
      <c r="CC646" s="249"/>
      <c r="CD646" s="249"/>
      <c r="CE646" s="249"/>
      <c r="CF646" s="249"/>
      <c r="CG646" s="249"/>
      <c r="CH646" s="249"/>
      <c r="CI646" s="249"/>
      <c r="CJ646" s="249"/>
      <c r="CK646" s="249"/>
      <c r="CL646" s="249"/>
      <c r="CM646" s="249"/>
      <c r="CN646" s="249"/>
      <c r="CO646" s="249"/>
      <c r="CP646" s="249"/>
      <c r="CQ646" s="249"/>
      <c r="CR646" s="249"/>
      <c r="CS646" s="249"/>
      <c r="CT646" s="249"/>
      <c r="CU646" s="249"/>
      <c r="CV646" s="249"/>
      <c r="CW646" s="249"/>
      <c r="CX646" s="249"/>
      <c r="CY646" s="249"/>
      <c r="CZ646" s="249"/>
    </row>
    <row r="647" s="253" customFormat="true" ht="25.15" customHeight="true" x14ac:dyDescent="0.2">
      <c r="C647" s="2910"/>
      <c r="D647" s="2911"/>
      <c r="E647" s="598"/>
      <c r="F647" s="598"/>
      <c r="G647" s="598"/>
      <c r="H647" s="2925" t="s">
        <v>459</v>
      </c>
      <c r="I647" s="2911"/>
      <c r="J647" s="703">
        <v>-6.1771808850355795E-3</v>
      </c>
      <c r="K647" s="598"/>
      <c r="L647" s="598"/>
      <c r="M647" s="2925" t="s">
        <v>476</v>
      </c>
      <c r="N647" s="2911"/>
      <c r="O647" s="704">
        <v>1.8830971020434768E-3</v>
      </c>
      <c r="P647" s="598"/>
      <c r="Q647" s="598"/>
      <c r="AD647" s="246"/>
      <c r="AE647" s="246"/>
      <c r="AF647" s="246"/>
      <c r="AG647" s="246"/>
      <c r="AH647" s="246"/>
      <c r="AI647" s="246"/>
      <c r="AJ647" s="246"/>
      <c r="AK647" s="246"/>
      <c r="AL647" s="246"/>
      <c r="AM647" s="246"/>
      <c r="AN647" s="246"/>
      <c r="AO647" s="246"/>
      <c r="AP647" s="246"/>
      <c r="AQ647" s="246"/>
      <c r="AR647" s="246"/>
      <c r="AS647" s="246"/>
      <c r="AT647" s="246"/>
      <c r="AU647" s="246"/>
      <c r="AV647" s="246"/>
      <c r="AW647" s="246"/>
      <c r="AX647" s="246"/>
      <c r="AY647" s="246"/>
      <c r="AZ647" s="246"/>
      <c r="BA647" s="249"/>
      <c r="BB647" s="351"/>
      <c r="BC647" s="249"/>
      <c r="BD647" s="249"/>
      <c r="BE647" s="249"/>
      <c r="BF647" s="249"/>
      <c r="BG647" s="249"/>
      <c r="BH647" s="249"/>
      <c r="BI647" s="249"/>
      <c r="BJ647" s="249"/>
      <c r="BK647" s="249"/>
      <c r="BL647" s="249"/>
      <c r="BM647" s="249"/>
      <c r="BN647" s="249"/>
      <c r="BO647" s="249"/>
      <c r="BP647" s="249"/>
      <c r="BQ647" s="249"/>
      <c r="BR647" s="249"/>
      <c r="BS647" s="249"/>
      <c r="BT647" s="249"/>
      <c r="BU647" s="249"/>
      <c r="BV647" s="249"/>
      <c r="BW647" s="249"/>
      <c r="BX647" s="249"/>
      <c r="BY647" s="249"/>
      <c r="BZ647" s="249"/>
      <c r="CA647" s="249"/>
      <c r="CB647" s="249"/>
      <c r="CC647" s="249"/>
      <c r="CD647" s="249"/>
      <c r="CE647" s="249"/>
      <c r="CF647" s="249"/>
      <c r="CG647" s="249"/>
      <c r="CH647" s="249"/>
      <c r="CI647" s="249"/>
      <c r="CJ647" s="249"/>
      <c r="CK647" s="249"/>
      <c r="CL647" s="249"/>
      <c r="CM647" s="249"/>
      <c r="CN647" s="249"/>
      <c r="CO647" s="249"/>
      <c r="CP647" s="249"/>
      <c r="CQ647" s="249"/>
      <c r="CR647" s="249"/>
      <c r="CS647" s="249"/>
      <c r="CT647" s="249"/>
      <c r="CU647" s="249"/>
      <c r="CV647" s="249"/>
      <c r="CW647" s="249"/>
      <c r="CX647" s="249"/>
      <c r="CY647" s="249"/>
      <c r="CZ647" s="249"/>
    </row>
    <row r="648" s="253" customFormat="true" ht="25.15" customHeight="true" x14ac:dyDescent="0.2">
      <c r="C648" s="2910"/>
      <c r="D648" s="2911"/>
      <c r="E648" s="598"/>
      <c r="F648" s="598"/>
      <c r="G648" s="598"/>
      <c r="H648" s="2925" t="s">
        <v>419</v>
      </c>
      <c r="I648" s="2911"/>
      <c r="J648" s="703">
        <v>-5.1840991863105146E-2</v>
      </c>
      <c r="K648" s="598"/>
      <c r="L648" s="598"/>
      <c r="M648" s="2925" t="s">
        <v>458</v>
      </c>
      <c r="N648" s="2911"/>
      <c r="O648" s="704">
        <v>-9.3164527008851711E-5</v>
      </c>
      <c r="P648" s="598"/>
      <c r="Q648" s="598"/>
      <c r="AD648" s="246"/>
      <c r="AE648" s="246"/>
      <c r="AF648" s="246"/>
      <c r="AG648" s="246"/>
      <c r="AH648" s="246"/>
      <c r="AI648" s="246"/>
      <c r="AJ648" s="246"/>
      <c r="AK648" s="246"/>
      <c r="AL648" s="246"/>
      <c r="AM648" s="246"/>
      <c r="AN648" s="246"/>
      <c r="AO648" s="246"/>
      <c r="AP648" s="246"/>
      <c r="AQ648" s="246"/>
      <c r="AR648" s="246"/>
      <c r="AS648" s="246"/>
      <c r="AT648" s="246"/>
      <c r="AU648" s="246"/>
      <c r="AV648" s="246"/>
      <c r="AW648" s="246"/>
      <c r="AX648" s="246"/>
      <c r="AY648" s="246"/>
      <c r="AZ648" s="246"/>
      <c r="BA648" s="249"/>
      <c r="BB648" s="351"/>
      <c r="BC648" s="249"/>
      <c r="BD648" s="249"/>
      <c r="BE648" s="249"/>
      <c r="BF648" s="249"/>
      <c r="BG648" s="249"/>
      <c r="BH648" s="249"/>
      <c r="BI648" s="249"/>
      <c r="BJ648" s="249"/>
      <c r="BK648" s="249"/>
      <c r="BL648" s="249"/>
      <c r="BM648" s="249"/>
      <c r="BN648" s="249"/>
      <c r="BO648" s="249"/>
      <c r="BP648" s="249"/>
      <c r="BQ648" s="249"/>
      <c r="BR648" s="249"/>
      <c r="BS648" s="249"/>
      <c r="BT648" s="249"/>
      <c r="BU648" s="249"/>
      <c r="BV648" s="249"/>
      <c r="BW648" s="249"/>
      <c r="BX648" s="249"/>
      <c r="BY648" s="249"/>
      <c r="BZ648" s="249"/>
      <c r="CA648" s="249"/>
      <c r="CB648" s="249"/>
      <c r="CC648" s="249"/>
      <c r="CD648" s="249"/>
      <c r="CE648" s="249"/>
      <c r="CF648" s="249"/>
      <c r="CG648" s="249"/>
      <c r="CH648" s="249"/>
      <c r="CI648" s="249"/>
      <c r="CJ648" s="249"/>
      <c r="CK648" s="249"/>
      <c r="CL648" s="249"/>
      <c r="CM648" s="249"/>
      <c r="CN648" s="249"/>
      <c r="CO648" s="249"/>
      <c r="CP648" s="249"/>
      <c r="CQ648" s="249"/>
      <c r="CR648" s="249"/>
      <c r="CS648" s="249"/>
      <c r="CT648" s="249"/>
      <c r="CU648" s="249"/>
      <c r="CV648" s="249"/>
      <c r="CW648" s="249"/>
      <c r="CX648" s="249"/>
      <c r="CY648" s="249"/>
      <c r="CZ648" s="249"/>
    </row>
    <row r="649" s="253" customFormat="true" ht="25.15" customHeight="true" x14ac:dyDescent="0.2">
      <c r="C649" s="2910"/>
      <c r="D649" s="2911"/>
      <c r="E649" s="598"/>
      <c r="F649" s="598"/>
      <c r="G649" s="598"/>
      <c r="H649" s="2925" t="s">
        <v>441</v>
      </c>
      <c r="I649" s="2911"/>
      <c r="J649" s="703">
        <v>-1.6773690147703968E-2</v>
      </c>
      <c r="K649" s="598"/>
      <c r="L649" s="598"/>
      <c r="M649" s="2925" t="s">
        <v>418</v>
      </c>
      <c r="N649" s="2911"/>
      <c r="O649" s="704">
        <v>8.7866171380147545E-2</v>
      </c>
      <c r="P649" s="598"/>
      <c r="Q649" s="598"/>
      <c r="AD649" s="246"/>
      <c r="AE649" s="246"/>
      <c r="AF649" s="246"/>
      <c r="AG649" s="246"/>
      <c r="AH649" s="246"/>
      <c r="AI649" s="246"/>
      <c r="AJ649" s="246"/>
      <c r="AK649" s="246"/>
      <c r="AL649" s="246"/>
      <c r="AM649" s="246"/>
      <c r="AN649" s="246"/>
      <c r="AO649" s="246"/>
      <c r="AP649" s="246"/>
      <c r="AQ649" s="246"/>
      <c r="AR649" s="246"/>
      <c r="AS649" s="246"/>
      <c r="AT649" s="246"/>
      <c r="AU649" s="246"/>
      <c r="AV649" s="246"/>
      <c r="AW649" s="246"/>
      <c r="AX649" s="246"/>
      <c r="AY649" s="246"/>
      <c r="AZ649" s="246"/>
      <c r="BA649" s="249"/>
      <c r="BB649" s="351"/>
      <c r="BC649" s="249"/>
      <c r="BD649" s="249"/>
      <c r="BE649" s="249"/>
      <c r="BF649" s="249"/>
      <c r="BG649" s="249"/>
      <c r="BH649" s="249"/>
      <c r="BI649" s="249"/>
      <c r="BJ649" s="249"/>
      <c r="BK649" s="249"/>
      <c r="BL649" s="249"/>
      <c r="BM649" s="249"/>
      <c r="BN649" s="249"/>
      <c r="BO649" s="249"/>
      <c r="BP649" s="249"/>
      <c r="BQ649" s="249"/>
      <c r="BR649" s="249"/>
      <c r="BS649" s="249"/>
      <c r="BT649" s="249"/>
      <c r="BU649" s="249"/>
      <c r="BV649" s="249"/>
      <c r="BW649" s="249"/>
      <c r="BX649" s="249"/>
      <c r="BY649" s="249"/>
      <c r="BZ649" s="249"/>
      <c r="CA649" s="249"/>
      <c r="CB649" s="249"/>
      <c r="CC649" s="249"/>
      <c r="CD649" s="249"/>
      <c r="CE649" s="249"/>
      <c r="CF649" s="249"/>
      <c r="CG649" s="249"/>
      <c r="CH649" s="249"/>
      <c r="CI649" s="249"/>
      <c r="CJ649" s="249"/>
      <c r="CK649" s="249"/>
      <c r="CL649" s="249"/>
      <c r="CM649" s="249"/>
      <c r="CN649" s="249"/>
      <c r="CO649" s="249"/>
      <c r="CP649" s="249"/>
      <c r="CQ649" s="249"/>
      <c r="CR649" s="249"/>
      <c r="CS649" s="249"/>
      <c r="CT649" s="249"/>
      <c r="CU649" s="249"/>
      <c r="CV649" s="249"/>
      <c r="CW649" s="249"/>
      <c r="CX649" s="249"/>
      <c r="CY649" s="249"/>
      <c r="CZ649" s="249"/>
    </row>
    <row r="650" s="253" customFormat="true" ht="25.15" customHeight="true" x14ac:dyDescent="0.2">
      <c r="C650" s="2910"/>
      <c r="D650" s="2911"/>
      <c r="E650" s="598"/>
      <c r="F650" s="598"/>
      <c r="G650" s="598"/>
      <c r="H650" s="2925" t="s">
        <v>468</v>
      </c>
      <c r="I650" s="2911"/>
      <c r="J650" s="703">
        <v>-6.8782895028554813E-3</v>
      </c>
      <c r="K650" s="598"/>
      <c r="L650" s="598"/>
      <c r="M650" s="2925" t="s">
        <v>484</v>
      </c>
      <c r="N650" s="2911"/>
      <c r="O650" s="704">
        <v>-1.0267927285376995E-3</v>
      </c>
      <c r="P650" s="598"/>
      <c r="Q650" s="598"/>
      <c r="AD650" s="246"/>
      <c r="AE650" s="246"/>
      <c r="AF650" s="246"/>
      <c r="AG650" s="246"/>
      <c r="AH650" s="246"/>
      <c r="AI650" s="246"/>
      <c r="AJ650" s="246"/>
      <c r="AK650" s="246"/>
      <c r="AL650" s="246"/>
      <c r="AM650" s="246"/>
      <c r="AN650" s="246"/>
      <c r="AO650" s="246"/>
      <c r="AP650" s="246"/>
      <c r="AQ650" s="246"/>
      <c r="AR650" s="246"/>
      <c r="AS650" s="246"/>
      <c r="AT650" s="246"/>
      <c r="AU650" s="246"/>
      <c r="AV650" s="246"/>
      <c r="AW650" s="246"/>
      <c r="AX650" s="246"/>
      <c r="AY650" s="246"/>
      <c r="AZ650" s="246"/>
      <c r="BA650" s="249"/>
      <c r="BB650" s="351"/>
      <c r="BC650" s="249"/>
      <c r="BD650" s="249"/>
      <c r="BE650" s="249"/>
      <c r="BF650" s="249"/>
      <c r="BG650" s="249"/>
      <c r="BH650" s="249"/>
      <c r="BI650" s="249"/>
      <c r="BJ650" s="249"/>
      <c r="BK650" s="249"/>
      <c r="BL650" s="249"/>
      <c r="BM650" s="249"/>
      <c r="BN650" s="249"/>
      <c r="BO650" s="249"/>
      <c r="BP650" s="249"/>
      <c r="BQ650" s="249"/>
      <c r="BR650" s="249"/>
      <c r="BS650" s="249"/>
      <c r="BT650" s="249"/>
      <c r="BU650" s="249"/>
      <c r="BV650" s="249"/>
      <c r="BW650" s="249"/>
      <c r="BX650" s="249"/>
      <c r="BY650" s="249"/>
      <c r="BZ650" s="249"/>
      <c r="CA650" s="249"/>
      <c r="CB650" s="249"/>
      <c r="CC650" s="249"/>
      <c r="CD650" s="249"/>
      <c r="CE650" s="249"/>
      <c r="CF650" s="249"/>
      <c r="CG650" s="249"/>
      <c r="CH650" s="249"/>
      <c r="CI650" s="249"/>
      <c r="CJ650" s="249"/>
      <c r="CK650" s="249"/>
      <c r="CL650" s="249"/>
      <c r="CM650" s="249"/>
      <c r="CN650" s="249"/>
      <c r="CO650" s="249"/>
      <c r="CP650" s="249"/>
      <c r="CQ650" s="249"/>
      <c r="CR650" s="249"/>
      <c r="CS650" s="249"/>
      <c r="CT650" s="249"/>
      <c r="CU650" s="249"/>
      <c r="CV650" s="249"/>
      <c r="CW650" s="249"/>
      <c r="CX650" s="249"/>
      <c r="CY650" s="249"/>
      <c r="CZ650" s="249"/>
    </row>
    <row r="651" s="253" customFormat="true" ht="25.15" customHeight="true" x14ac:dyDescent="0.2">
      <c r="C651" s="2910"/>
      <c r="D651" s="2911"/>
      <c r="E651" s="598"/>
      <c r="F651" s="598"/>
      <c r="G651" s="598"/>
      <c r="H651" s="2925" t="s">
        <v>476</v>
      </c>
      <c r="I651" s="2911"/>
      <c r="J651" s="703">
        <v>2.6175510923974491E-3</v>
      </c>
      <c r="K651" s="598"/>
      <c r="L651" s="598"/>
      <c r="M651" s="2925" t="s">
        <v>470</v>
      </c>
      <c r="N651" s="2911"/>
      <c r="O651" s="704">
        <v>-9.9361492012566802E-4</v>
      </c>
      <c r="P651" s="598"/>
      <c r="Q651" s="598"/>
      <c r="AD651" s="246"/>
      <c r="AE651" s="246"/>
      <c r="AF651" s="246"/>
      <c r="AG651" s="246"/>
      <c r="AH651" s="246"/>
      <c r="AI651" s="246"/>
      <c r="AJ651" s="246"/>
      <c r="AK651" s="246"/>
      <c r="AL651" s="246"/>
      <c r="AM651" s="246"/>
      <c r="AN651" s="246"/>
      <c r="AO651" s="246"/>
      <c r="AP651" s="246"/>
      <c r="AQ651" s="246"/>
      <c r="AR651" s="246"/>
      <c r="AS651" s="246"/>
      <c r="AT651" s="246"/>
      <c r="AU651" s="246"/>
      <c r="AV651" s="246"/>
      <c r="AW651" s="246"/>
      <c r="AX651" s="246"/>
      <c r="AY651" s="246"/>
      <c r="AZ651" s="246"/>
      <c r="BA651" s="249"/>
      <c r="BB651" s="351"/>
      <c r="BC651" s="249"/>
      <c r="BD651" s="249"/>
      <c r="BE651" s="249"/>
      <c r="BF651" s="249"/>
      <c r="BG651" s="249"/>
      <c r="BH651" s="249"/>
      <c r="BI651" s="249"/>
      <c r="BJ651" s="249"/>
      <c r="BK651" s="249"/>
      <c r="BL651" s="249"/>
      <c r="BM651" s="249"/>
      <c r="BN651" s="249"/>
      <c r="BO651" s="249"/>
      <c r="BP651" s="249"/>
      <c r="BQ651" s="249"/>
      <c r="BR651" s="249"/>
      <c r="BS651" s="249"/>
      <c r="BT651" s="249"/>
      <c r="BU651" s="249"/>
      <c r="BV651" s="249"/>
      <c r="BW651" s="249"/>
      <c r="BX651" s="249"/>
      <c r="BY651" s="249"/>
      <c r="BZ651" s="249"/>
      <c r="CA651" s="249"/>
      <c r="CB651" s="249"/>
      <c r="CC651" s="249"/>
      <c r="CD651" s="249"/>
      <c r="CE651" s="249"/>
      <c r="CF651" s="249"/>
      <c r="CG651" s="249"/>
      <c r="CH651" s="249"/>
      <c r="CI651" s="249"/>
      <c r="CJ651" s="249"/>
      <c r="CK651" s="249"/>
      <c r="CL651" s="249"/>
      <c r="CM651" s="249"/>
      <c r="CN651" s="249"/>
      <c r="CO651" s="249"/>
      <c r="CP651" s="249"/>
      <c r="CQ651" s="249"/>
      <c r="CR651" s="249"/>
      <c r="CS651" s="249"/>
      <c r="CT651" s="249"/>
      <c r="CU651" s="249"/>
      <c r="CV651" s="249"/>
      <c r="CW651" s="249"/>
      <c r="CX651" s="249"/>
      <c r="CY651" s="249"/>
      <c r="CZ651" s="249"/>
    </row>
    <row r="652" s="253" customFormat="true" ht="25.15" customHeight="true" x14ac:dyDescent="0.2">
      <c r="C652" s="2910"/>
      <c r="D652" s="2911"/>
      <c r="E652" s="598"/>
      <c r="F652" s="598"/>
      <c r="G652" s="598"/>
      <c r="H652" s="2925" t="s">
        <v>458</v>
      </c>
      <c r="I652" s="2911"/>
      <c r="J652" s="703">
        <v>5.45800476657497E-3</v>
      </c>
      <c r="K652" s="598"/>
      <c r="L652" s="598"/>
      <c r="M652" s="2925" t="s">
        <v>480</v>
      </c>
      <c r="N652" s="2911"/>
      <c r="O652" s="704">
        <v>1.5430406234385682E-3</v>
      </c>
      <c r="P652" s="598"/>
      <c r="Q652" s="598"/>
      <c r="AD652" s="246"/>
      <c r="AE652" s="246"/>
      <c r="AF652" s="246"/>
      <c r="AG652" s="246"/>
      <c r="AH652" s="246"/>
      <c r="AI652" s="246"/>
      <c r="AJ652" s="246"/>
      <c r="AK652" s="246"/>
      <c r="AL652" s="246"/>
      <c r="AM652" s="246"/>
      <c r="AN652" s="246"/>
      <c r="AO652" s="246"/>
      <c r="AP652" s="246"/>
      <c r="AQ652" s="246"/>
      <c r="AR652" s="246"/>
      <c r="AS652" s="246"/>
      <c r="AT652" s="246"/>
      <c r="AU652" s="246"/>
      <c r="AV652" s="246"/>
      <c r="AW652" s="246"/>
      <c r="AX652" s="246"/>
      <c r="AY652" s="246"/>
      <c r="AZ652" s="246"/>
      <c r="BA652" s="249"/>
      <c r="BB652" s="351"/>
      <c r="BC652" s="249"/>
      <c r="BD652" s="249"/>
      <c r="BE652" s="249"/>
      <c r="BF652" s="249"/>
      <c r="BG652" s="249"/>
      <c r="BH652" s="249"/>
      <c r="BI652" s="249"/>
      <c r="BJ652" s="249"/>
      <c r="BK652" s="249"/>
      <c r="BL652" s="249"/>
      <c r="BM652" s="249"/>
      <c r="BN652" s="249"/>
      <c r="BO652" s="249"/>
      <c r="BP652" s="249"/>
      <c r="BQ652" s="249"/>
      <c r="BR652" s="249"/>
      <c r="BS652" s="249"/>
      <c r="BT652" s="249"/>
      <c r="BU652" s="249"/>
      <c r="BV652" s="249"/>
      <c r="BW652" s="249"/>
      <c r="BX652" s="249"/>
      <c r="BY652" s="249"/>
      <c r="BZ652" s="249"/>
      <c r="CA652" s="249"/>
      <c r="CB652" s="249"/>
      <c r="CC652" s="249"/>
      <c r="CD652" s="249"/>
      <c r="CE652" s="249"/>
      <c r="CF652" s="249"/>
      <c r="CG652" s="249"/>
      <c r="CH652" s="249"/>
      <c r="CI652" s="249"/>
      <c r="CJ652" s="249"/>
      <c r="CK652" s="249"/>
      <c r="CL652" s="249"/>
      <c r="CM652" s="249"/>
      <c r="CN652" s="249"/>
      <c r="CO652" s="249"/>
      <c r="CP652" s="249"/>
      <c r="CQ652" s="249"/>
      <c r="CR652" s="249"/>
      <c r="CS652" s="249"/>
      <c r="CT652" s="249"/>
      <c r="CU652" s="249"/>
      <c r="CV652" s="249"/>
      <c r="CW652" s="249"/>
      <c r="CX652" s="249"/>
      <c r="CY652" s="249"/>
      <c r="CZ652" s="249"/>
    </row>
    <row r="653" s="253" customFormat="true" ht="25.15" customHeight="true" x14ac:dyDescent="0.2">
      <c r="C653" s="2910"/>
      <c r="D653" s="2911"/>
      <c r="E653" s="598"/>
      <c r="F653" s="598"/>
      <c r="G653" s="598"/>
      <c r="H653" s="2925" t="s">
        <v>418</v>
      </c>
      <c r="I653" s="2911"/>
      <c r="J653" s="703">
        <v>3.0054302897966147E-2</v>
      </c>
      <c r="K653" s="598"/>
      <c r="L653" s="598"/>
      <c r="M653" s="2925" t="s">
        <v>444</v>
      </c>
      <c r="N653" s="2911"/>
      <c r="O653" s="704">
        <v>7.0331828417223739E-3</v>
      </c>
      <c r="P653" s="598"/>
      <c r="Q653" s="598"/>
      <c r="AD653" s="246"/>
      <c r="AE653" s="246"/>
      <c r="AF653" s="246"/>
      <c r="AG653" s="246"/>
      <c r="AH653" s="246"/>
      <c r="AI653" s="246"/>
      <c r="AJ653" s="246"/>
      <c r="AK653" s="246"/>
      <c r="AL653" s="246"/>
      <c r="AM653" s="246"/>
      <c r="AN653" s="246"/>
      <c r="AO653" s="246"/>
      <c r="AP653" s="246"/>
      <c r="AQ653" s="246"/>
      <c r="AR653" s="246"/>
      <c r="AS653" s="246"/>
      <c r="AT653" s="246"/>
      <c r="AU653" s="246"/>
      <c r="AV653" s="246"/>
      <c r="AW653" s="246"/>
      <c r="AX653" s="246"/>
      <c r="AY653" s="246"/>
      <c r="AZ653" s="246"/>
      <c r="BA653" s="249"/>
      <c r="BB653" s="351"/>
      <c r="BC653" s="249"/>
      <c r="BD653" s="249"/>
      <c r="BE653" s="249"/>
      <c r="BF653" s="249"/>
      <c r="BG653" s="249"/>
      <c r="BH653" s="249"/>
      <c r="BI653" s="249"/>
      <c r="BJ653" s="249"/>
      <c r="BK653" s="249"/>
      <c r="BL653" s="249"/>
      <c r="BM653" s="249"/>
      <c r="BN653" s="249"/>
      <c r="BO653" s="249"/>
      <c r="BP653" s="249"/>
      <c r="BQ653" s="249"/>
      <c r="BR653" s="249"/>
      <c r="BS653" s="249"/>
      <c r="BT653" s="249"/>
      <c r="BU653" s="249"/>
      <c r="BV653" s="249"/>
      <c r="BW653" s="249"/>
      <c r="BX653" s="249"/>
      <c r="BY653" s="249"/>
      <c r="BZ653" s="249"/>
      <c r="CA653" s="249"/>
      <c r="CB653" s="249"/>
      <c r="CC653" s="249"/>
      <c r="CD653" s="249"/>
      <c r="CE653" s="249"/>
      <c r="CF653" s="249"/>
      <c r="CG653" s="249"/>
      <c r="CH653" s="249"/>
      <c r="CI653" s="249"/>
      <c r="CJ653" s="249"/>
      <c r="CK653" s="249"/>
      <c r="CL653" s="249"/>
      <c r="CM653" s="249"/>
      <c r="CN653" s="249"/>
      <c r="CO653" s="249"/>
      <c r="CP653" s="249"/>
      <c r="CQ653" s="249"/>
      <c r="CR653" s="249"/>
      <c r="CS653" s="249"/>
      <c r="CT653" s="249"/>
      <c r="CU653" s="249"/>
      <c r="CV653" s="249"/>
      <c r="CW653" s="249"/>
      <c r="CX653" s="249"/>
      <c r="CY653" s="249"/>
      <c r="CZ653" s="249"/>
    </row>
    <row r="654" s="253" customFormat="true" ht="25.15" customHeight="true" x14ac:dyDescent="0.2">
      <c r="C654" s="2910"/>
      <c r="D654" s="2911"/>
      <c r="E654" s="598"/>
      <c r="F654" s="598"/>
      <c r="G654" s="598"/>
      <c r="H654" s="2925" t="s">
        <v>484</v>
      </c>
      <c r="I654" s="2911"/>
      <c r="J654" s="703">
        <v>1.8871724000564915E-3</v>
      </c>
      <c r="K654" s="598"/>
      <c r="L654" s="598"/>
      <c r="M654" s="2925" t="s">
        <v>487</v>
      </c>
      <c r="N654" s="2911"/>
      <c r="O654" s="704">
        <v>-3.9937257761472576E-3</v>
      </c>
      <c r="P654" s="598"/>
      <c r="Q654" s="598"/>
      <c r="AD654" s="246"/>
      <c r="AE654" s="246"/>
      <c r="AF654" s="246"/>
      <c r="AG654" s="246"/>
      <c r="AH654" s="246"/>
      <c r="AI654" s="246"/>
      <c r="AJ654" s="246"/>
      <c r="AK654" s="246"/>
      <c r="AL654" s="246"/>
      <c r="AM654" s="246"/>
      <c r="AN654" s="246"/>
      <c r="AO654" s="246"/>
      <c r="AP654" s="246"/>
      <c r="AQ654" s="246"/>
      <c r="AR654" s="246"/>
      <c r="AS654" s="246"/>
      <c r="AT654" s="246"/>
      <c r="AU654" s="246"/>
      <c r="AV654" s="246"/>
      <c r="AW654" s="246"/>
      <c r="AX654" s="246"/>
      <c r="AY654" s="246"/>
      <c r="AZ654" s="246"/>
      <c r="BA654" s="249"/>
      <c r="BB654" s="351"/>
      <c r="BC654" s="249"/>
      <c r="BD654" s="249"/>
      <c r="BE654" s="249"/>
      <c r="BF654" s="249"/>
      <c r="BG654" s="249"/>
      <c r="BH654" s="249"/>
      <c r="BI654" s="249"/>
      <c r="BJ654" s="249"/>
      <c r="BK654" s="249"/>
      <c r="BL654" s="249"/>
      <c r="BM654" s="249"/>
      <c r="BN654" s="249"/>
      <c r="BO654" s="249"/>
      <c r="BP654" s="249"/>
      <c r="BQ654" s="249"/>
      <c r="BR654" s="249"/>
      <c r="BS654" s="249"/>
      <c r="BT654" s="249"/>
      <c r="BU654" s="249"/>
      <c r="BV654" s="249"/>
      <c r="BW654" s="249"/>
      <c r="BX654" s="249"/>
      <c r="BY654" s="249"/>
      <c r="BZ654" s="249"/>
      <c r="CA654" s="249"/>
      <c r="CB654" s="249"/>
      <c r="CC654" s="249"/>
      <c r="CD654" s="249"/>
      <c r="CE654" s="249"/>
      <c r="CF654" s="249"/>
      <c r="CG654" s="249"/>
      <c r="CH654" s="249"/>
      <c r="CI654" s="249"/>
      <c r="CJ654" s="249"/>
      <c r="CK654" s="249"/>
      <c r="CL654" s="249"/>
      <c r="CM654" s="249"/>
      <c r="CN654" s="249"/>
      <c r="CO654" s="249"/>
      <c r="CP654" s="249"/>
      <c r="CQ654" s="249"/>
      <c r="CR654" s="249"/>
      <c r="CS654" s="249"/>
      <c r="CT654" s="249"/>
      <c r="CU654" s="249"/>
      <c r="CV654" s="249"/>
      <c r="CW654" s="249"/>
      <c r="CX654" s="249"/>
      <c r="CY654" s="249"/>
      <c r="CZ654" s="249"/>
    </row>
    <row r="655" s="253" customFormat="true" ht="25.15" customHeight="true" x14ac:dyDescent="0.2">
      <c r="C655" s="2910"/>
      <c r="D655" s="2911"/>
      <c r="E655" s="598"/>
      <c r="F655" s="598"/>
      <c r="G655" s="598"/>
      <c r="H655" s="2925" t="s">
        <v>470</v>
      </c>
      <c r="I655" s="2911"/>
      <c r="J655" s="703">
        <v>8.271549205659234E-3</v>
      </c>
      <c r="K655" s="598"/>
      <c r="L655" s="598"/>
      <c r="M655" s="2925" t="s">
        <v>455</v>
      </c>
      <c r="N655" s="2911"/>
      <c r="O655" s="704">
        <v>-9.0698726265188295E-3</v>
      </c>
      <c r="P655" s="598"/>
      <c r="Q655" s="598"/>
      <c r="AD655" s="246"/>
      <c r="AE655" s="246"/>
      <c r="AF655" s="246"/>
      <c r="AG655" s="246"/>
      <c r="AH655" s="246"/>
      <c r="AI655" s="246"/>
      <c r="AJ655" s="246"/>
      <c r="AK655" s="246"/>
      <c r="AL655" s="246"/>
      <c r="AM655" s="246"/>
      <c r="AN655" s="246"/>
      <c r="AO655" s="246"/>
      <c r="AP655" s="246"/>
      <c r="AQ655" s="246"/>
      <c r="AR655" s="246"/>
      <c r="AS655" s="246"/>
      <c r="AT655" s="246"/>
      <c r="AU655" s="246"/>
      <c r="AV655" s="246"/>
      <c r="AW655" s="246"/>
      <c r="AX655" s="246"/>
      <c r="AY655" s="246"/>
      <c r="AZ655" s="246"/>
      <c r="BA655" s="249"/>
      <c r="BB655" s="351"/>
      <c r="BC655" s="249"/>
      <c r="BD655" s="249"/>
      <c r="BE655" s="249"/>
      <c r="BF655" s="249"/>
      <c r="BG655" s="249"/>
      <c r="BH655" s="249"/>
      <c r="BI655" s="249"/>
      <c r="BJ655" s="249"/>
      <c r="BK655" s="249"/>
      <c r="BL655" s="249"/>
      <c r="BM655" s="249"/>
      <c r="BN655" s="249"/>
      <c r="BO655" s="249"/>
      <c r="BP655" s="249"/>
      <c r="BQ655" s="249"/>
      <c r="BR655" s="249"/>
      <c r="BS655" s="249"/>
      <c r="BT655" s="249"/>
      <c r="BU655" s="249"/>
      <c r="BV655" s="249"/>
      <c r="BW655" s="249"/>
      <c r="BX655" s="249"/>
      <c r="BY655" s="249"/>
      <c r="BZ655" s="249"/>
      <c r="CA655" s="249"/>
      <c r="CB655" s="249"/>
      <c r="CC655" s="249"/>
      <c r="CD655" s="249"/>
      <c r="CE655" s="249"/>
      <c r="CF655" s="249"/>
      <c r="CG655" s="249"/>
      <c r="CH655" s="249"/>
      <c r="CI655" s="249"/>
      <c r="CJ655" s="249"/>
      <c r="CK655" s="249"/>
      <c r="CL655" s="249"/>
      <c r="CM655" s="249"/>
      <c r="CN655" s="249"/>
      <c r="CO655" s="249"/>
      <c r="CP655" s="249"/>
      <c r="CQ655" s="249"/>
      <c r="CR655" s="249"/>
      <c r="CS655" s="249"/>
      <c r="CT655" s="249"/>
      <c r="CU655" s="249"/>
      <c r="CV655" s="249"/>
      <c r="CW655" s="249"/>
      <c r="CX655" s="249"/>
      <c r="CY655" s="249"/>
      <c r="CZ655" s="249"/>
    </row>
    <row r="656" s="253" customFormat="true" ht="25.15" customHeight="true" x14ac:dyDescent="0.2">
      <c r="C656" s="2910"/>
      <c r="D656" s="2911"/>
      <c r="E656" s="598"/>
      <c r="F656" s="598"/>
      <c r="G656" s="598"/>
      <c r="H656" s="2925" t="s">
        <v>480</v>
      </c>
      <c r="I656" s="2911"/>
      <c r="J656" s="703">
        <v>5.5925936093689796E-3</v>
      </c>
      <c r="K656" s="598"/>
      <c r="L656" s="598"/>
      <c r="M656" s="2925" t="s">
        <v>412</v>
      </c>
      <c r="N656" s="2911"/>
      <c r="O656" s="704">
        <v>6.4489601470700847E-2</v>
      </c>
      <c r="P656" s="598"/>
      <c r="Q656" s="598"/>
      <c r="AD656" s="246"/>
      <c r="AE656" s="246"/>
      <c r="AF656" s="246"/>
      <c r="AG656" s="246"/>
      <c r="AH656" s="246"/>
      <c r="AI656" s="246"/>
      <c r="AJ656" s="246"/>
      <c r="AK656" s="246"/>
      <c r="AL656" s="246"/>
      <c r="AM656" s="246"/>
      <c r="AN656" s="246"/>
      <c r="AO656" s="246"/>
      <c r="AP656" s="246"/>
      <c r="AQ656" s="246"/>
      <c r="AR656" s="246"/>
      <c r="AS656" s="246"/>
      <c r="AT656" s="246"/>
      <c r="AU656" s="246"/>
      <c r="AV656" s="246"/>
      <c r="AW656" s="246"/>
      <c r="AX656" s="246"/>
      <c r="AY656" s="246"/>
      <c r="AZ656" s="246"/>
      <c r="BA656" s="249"/>
      <c r="BB656" s="351"/>
      <c r="BC656" s="249"/>
      <c r="BD656" s="249"/>
      <c r="BE656" s="249"/>
      <c r="BF656" s="249"/>
      <c r="BG656" s="249"/>
      <c r="BH656" s="249"/>
      <c r="BI656" s="249"/>
      <c r="BJ656" s="249"/>
      <c r="BK656" s="249"/>
      <c r="BL656" s="249"/>
      <c r="BM656" s="249"/>
      <c r="BN656" s="249"/>
      <c r="BO656" s="249"/>
      <c r="BP656" s="249"/>
      <c r="BQ656" s="249"/>
      <c r="BR656" s="249"/>
      <c r="BS656" s="249"/>
      <c r="BT656" s="249"/>
      <c r="BU656" s="249"/>
      <c r="BV656" s="249"/>
      <c r="BW656" s="249"/>
      <c r="BX656" s="249"/>
      <c r="BY656" s="249"/>
      <c r="BZ656" s="249"/>
      <c r="CA656" s="249"/>
      <c r="CB656" s="249"/>
      <c r="CC656" s="249"/>
      <c r="CD656" s="249"/>
      <c r="CE656" s="249"/>
      <c r="CF656" s="249"/>
      <c r="CG656" s="249"/>
      <c r="CH656" s="249"/>
      <c r="CI656" s="249"/>
      <c r="CJ656" s="249"/>
      <c r="CK656" s="249"/>
      <c r="CL656" s="249"/>
      <c r="CM656" s="249"/>
      <c r="CN656" s="249"/>
      <c r="CO656" s="249"/>
      <c r="CP656" s="249"/>
      <c r="CQ656" s="249"/>
      <c r="CR656" s="249"/>
      <c r="CS656" s="249"/>
      <c r="CT656" s="249"/>
      <c r="CU656" s="249"/>
      <c r="CV656" s="249"/>
      <c r="CW656" s="249"/>
      <c r="CX656" s="249"/>
      <c r="CY656" s="249"/>
      <c r="CZ656" s="249"/>
    </row>
    <row r="657" s="253" customFormat="true" ht="25.15" customHeight="true" x14ac:dyDescent="0.2">
      <c r="C657" s="2910"/>
      <c r="D657" s="2911"/>
      <c r="E657" s="598"/>
      <c r="F657" s="598"/>
      <c r="G657" s="598"/>
      <c r="H657" s="2925" t="s">
        <v>444</v>
      </c>
      <c r="I657" s="2911"/>
      <c r="J657" s="703">
        <v>1.9013123406836186E-2</v>
      </c>
      <c r="K657" s="598"/>
      <c r="L657" s="598"/>
      <c r="M657" s="2925" t="s">
        <v>451</v>
      </c>
      <c r="N657" s="2911"/>
      <c r="O657" s="704">
        <v>8.1396277733847833E-3</v>
      </c>
      <c r="P657" s="598"/>
      <c r="Q657" s="598"/>
      <c r="AD657" s="246"/>
      <c r="AE657" s="246"/>
      <c r="AF657" s="246"/>
      <c r="AG657" s="246"/>
      <c r="AH657" s="246"/>
      <c r="AI657" s="246"/>
      <c r="AJ657" s="246"/>
      <c r="AK657" s="246"/>
      <c r="AL657" s="246"/>
      <c r="AM657" s="246"/>
      <c r="AN657" s="246"/>
      <c r="AO657" s="246"/>
      <c r="AP657" s="246"/>
      <c r="AQ657" s="246"/>
      <c r="AR657" s="246"/>
      <c r="AS657" s="246"/>
      <c r="AT657" s="246"/>
      <c r="AU657" s="246"/>
      <c r="AV657" s="246"/>
      <c r="AW657" s="246"/>
      <c r="AX657" s="246"/>
      <c r="AY657" s="246"/>
      <c r="AZ657" s="246"/>
      <c r="BA657" s="249"/>
      <c r="BB657" s="351"/>
      <c r="BC657" s="249"/>
      <c r="BD657" s="249"/>
      <c r="BE657" s="249"/>
      <c r="BF657" s="249"/>
      <c r="BG657" s="249"/>
      <c r="BH657" s="249"/>
      <c r="BI657" s="249"/>
      <c r="BJ657" s="249"/>
      <c r="BK657" s="249"/>
      <c r="BL657" s="249"/>
      <c r="BM657" s="249"/>
      <c r="BN657" s="249"/>
      <c r="BO657" s="249"/>
      <c r="BP657" s="249"/>
      <c r="BQ657" s="249"/>
      <c r="BR657" s="249"/>
      <c r="BS657" s="249"/>
      <c r="BT657" s="249"/>
      <c r="BU657" s="249"/>
      <c r="BV657" s="249"/>
      <c r="BW657" s="249"/>
      <c r="BX657" s="249"/>
      <c r="BY657" s="249"/>
      <c r="BZ657" s="249"/>
      <c r="CA657" s="249"/>
      <c r="CB657" s="249"/>
      <c r="CC657" s="249"/>
      <c r="CD657" s="249"/>
      <c r="CE657" s="249"/>
      <c r="CF657" s="249"/>
      <c r="CG657" s="249"/>
      <c r="CH657" s="249"/>
      <c r="CI657" s="249"/>
      <c r="CJ657" s="249"/>
      <c r="CK657" s="249"/>
      <c r="CL657" s="249"/>
      <c r="CM657" s="249"/>
      <c r="CN657" s="249"/>
      <c r="CO657" s="249"/>
      <c r="CP657" s="249"/>
      <c r="CQ657" s="249"/>
      <c r="CR657" s="249"/>
      <c r="CS657" s="249"/>
      <c r="CT657" s="249"/>
      <c r="CU657" s="249"/>
      <c r="CV657" s="249"/>
      <c r="CW657" s="249"/>
      <c r="CX657" s="249"/>
      <c r="CY657" s="249"/>
      <c r="CZ657" s="249"/>
    </row>
    <row r="658" s="253" customFormat="true" ht="25.15" customHeight="true" x14ac:dyDescent="0.2">
      <c r="C658" s="2910"/>
      <c r="D658" s="2911"/>
      <c r="E658" s="598"/>
      <c r="F658" s="598"/>
      <c r="G658" s="598"/>
      <c r="H658" s="2925" t="s">
        <v>487</v>
      </c>
      <c r="I658" s="2911"/>
      <c r="J658" s="703">
        <v>1.5217832310248882E-4</v>
      </c>
      <c r="K658" s="598"/>
      <c r="L658" s="598"/>
      <c r="M658" s="2925" t="s">
        <v>446</v>
      </c>
      <c r="N658" s="2911"/>
      <c r="O658" s="704">
        <v>1.8626134762813554E-2</v>
      </c>
      <c r="P658" s="598"/>
      <c r="Q658" s="598"/>
      <c r="AD658" s="246"/>
      <c r="AE658" s="246"/>
      <c r="AF658" s="246"/>
      <c r="AG658" s="246"/>
      <c r="AH658" s="246"/>
      <c r="AI658" s="246"/>
      <c r="AJ658" s="246"/>
      <c r="AK658" s="246"/>
      <c r="AL658" s="246"/>
      <c r="AM658" s="246"/>
      <c r="AN658" s="246"/>
      <c r="AO658" s="246"/>
      <c r="AP658" s="246"/>
      <c r="AQ658" s="246"/>
      <c r="AR658" s="246"/>
      <c r="AS658" s="246"/>
      <c r="AT658" s="246"/>
      <c r="AU658" s="246"/>
      <c r="AV658" s="246"/>
      <c r="AW658" s="246"/>
      <c r="AX658" s="246"/>
      <c r="AY658" s="246"/>
      <c r="AZ658" s="246"/>
      <c r="BA658" s="249"/>
      <c r="BB658" s="351"/>
      <c r="BC658" s="249"/>
      <c r="BD658" s="249"/>
      <c r="BE658" s="249"/>
      <c r="BF658" s="249"/>
      <c r="BG658" s="249"/>
      <c r="BH658" s="249"/>
      <c r="BI658" s="249"/>
      <c r="BJ658" s="249"/>
      <c r="BK658" s="249"/>
      <c r="BL658" s="249"/>
      <c r="BM658" s="249"/>
      <c r="BN658" s="249"/>
      <c r="BO658" s="249"/>
      <c r="BP658" s="249"/>
      <c r="BQ658" s="249"/>
      <c r="BR658" s="249"/>
      <c r="BS658" s="249"/>
      <c r="BT658" s="249"/>
      <c r="BU658" s="249"/>
      <c r="BV658" s="249"/>
      <c r="BW658" s="249"/>
      <c r="BX658" s="249"/>
      <c r="BY658" s="249"/>
      <c r="BZ658" s="249"/>
      <c r="CA658" s="249"/>
      <c r="CB658" s="249"/>
      <c r="CC658" s="249"/>
      <c r="CD658" s="249"/>
      <c r="CE658" s="249"/>
      <c r="CF658" s="249"/>
      <c r="CG658" s="249"/>
      <c r="CH658" s="249"/>
      <c r="CI658" s="249"/>
      <c r="CJ658" s="249"/>
      <c r="CK658" s="249"/>
      <c r="CL658" s="249"/>
      <c r="CM658" s="249"/>
      <c r="CN658" s="249"/>
      <c r="CO658" s="249"/>
      <c r="CP658" s="249"/>
      <c r="CQ658" s="249"/>
      <c r="CR658" s="249"/>
      <c r="CS658" s="249"/>
      <c r="CT658" s="249"/>
      <c r="CU658" s="249"/>
      <c r="CV658" s="249"/>
      <c r="CW658" s="249"/>
      <c r="CX658" s="249"/>
      <c r="CY658" s="249"/>
      <c r="CZ658" s="249"/>
    </row>
    <row r="659" s="253" customFormat="true" ht="25.15" customHeight="true" x14ac:dyDescent="0.2">
      <c r="C659" s="2910"/>
      <c r="D659" s="2911"/>
      <c r="E659" s="598"/>
      <c r="F659" s="598"/>
      <c r="G659" s="598"/>
      <c r="H659" s="2925" t="s">
        <v>455</v>
      </c>
      <c r="I659" s="2911"/>
      <c r="J659" s="703">
        <v>-1.2381256183579192E-2</v>
      </c>
      <c r="K659" s="598"/>
      <c r="L659" s="598"/>
      <c r="M659" s="2925" t="s">
        <v>475</v>
      </c>
      <c r="N659" s="2911"/>
      <c r="O659" s="704">
        <v>9.5412047886556887E-3</v>
      </c>
      <c r="P659" s="598"/>
      <c r="Q659" s="598"/>
      <c r="AD659" s="246"/>
      <c r="AE659" s="246"/>
      <c r="AF659" s="246"/>
      <c r="AG659" s="246"/>
      <c r="AH659" s="246"/>
      <c r="AI659" s="246"/>
      <c r="AJ659" s="246"/>
      <c r="AK659" s="246"/>
      <c r="AL659" s="246"/>
      <c r="AM659" s="246"/>
      <c r="AN659" s="246"/>
      <c r="AO659" s="246"/>
      <c r="AP659" s="246"/>
      <c r="AQ659" s="246"/>
      <c r="AR659" s="246"/>
      <c r="AS659" s="246"/>
      <c r="AT659" s="246"/>
      <c r="AU659" s="246"/>
      <c r="AV659" s="246"/>
      <c r="AW659" s="246"/>
      <c r="AX659" s="246"/>
      <c r="AY659" s="246"/>
      <c r="AZ659" s="246"/>
      <c r="BA659" s="249"/>
      <c r="BB659" s="351"/>
      <c r="BC659" s="249"/>
      <c r="BD659" s="249"/>
      <c r="BE659" s="249"/>
      <c r="BF659" s="249"/>
      <c r="BG659" s="249"/>
      <c r="BH659" s="249"/>
      <c r="BI659" s="249"/>
      <c r="BJ659" s="249"/>
      <c r="BK659" s="249"/>
      <c r="BL659" s="249"/>
      <c r="BM659" s="249"/>
      <c r="BN659" s="249"/>
      <c r="BO659" s="249"/>
      <c r="BP659" s="249"/>
      <c r="BQ659" s="249"/>
      <c r="BR659" s="249"/>
      <c r="BS659" s="249"/>
      <c r="BT659" s="249"/>
      <c r="BU659" s="249"/>
      <c r="BV659" s="249"/>
      <c r="BW659" s="249"/>
      <c r="BX659" s="249"/>
      <c r="BY659" s="249"/>
      <c r="BZ659" s="249"/>
      <c r="CA659" s="249"/>
      <c r="CB659" s="249"/>
      <c r="CC659" s="249"/>
      <c r="CD659" s="249"/>
      <c r="CE659" s="249"/>
      <c r="CF659" s="249"/>
      <c r="CG659" s="249"/>
      <c r="CH659" s="249"/>
      <c r="CI659" s="249"/>
      <c r="CJ659" s="249"/>
      <c r="CK659" s="249"/>
      <c r="CL659" s="249"/>
      <c r="CM659" s="249"/>
      <c r="CN659" s="249"/>
      <c r="CO659" s="249"/>
      <c r="CP659" s="249"/>
      <c r="CQ659" s="249"/>
      <c r="CR659" s="249"/>
      <c r="CS659" s="249"/>
      <c r="CT659" s="249"/>
      <c r="CU659" s="249"/>
      <c r="CV659" s="249"/>
      <c r="CW659" s="249"/>
      <c r="CX659" s="249"/>
      <c r="CY659" s="249"/>
      <c r="CZ659" s="249"/>
    </row>
    <row r="660" s="253" customFormat="true" ht="25.15" customHeight="true" x14ac:dyDescent="0.2">
      <c r="C660" s="2910"/>
      <c r="D660" s="2911"/>
      <c r="E660" s="598"/>
      <c r="F660" s="598"/>
      <c r="G660" s="598"/>
      <c r="H660" s="2925" t="s">
        <v>471</v>
      </c>
      <c r="I660" s="2911"/>
      <c r="J660" s="703">
        <v>3.9638895481022736E-3</v>
      </c>
      <c r="K660" s="598"/>
      <c r="L660" s="598"/>
      <c r="M660" s="2925" t="s">
        <v>456</v>
      </c>
      <c r="N660" s="2911"/>
      <c r="O660" s="704">
        <v>-8.6448115102499595E-4</v>
      </c>
      <c r="P660" s="598"/>
      <c r="Q660" s="598"/>
      <c r="AD660" s="246"/>
      <c r="AE660" s="246"/>
      <c r="AF660" s="246"/>
      <c r="AG660" s="246"/>
      <c r="AH660" s="246"/>
      <c r="AI660" s="246"/>
      <c r="AJ660" s="246"/>
      <c r="AK660" s="246"/>
      <c r="AL660" s="246"/>
      <c r="AM660" s="246"/>
      <c r="AN660" s="246"/>
      <c r="AO660" s="246"/>
      <c r="AP660" s="246"/>
      <c r="AQ660" s="246"/>
      <c r="AR660" s="246"/>
      <c r="AS660" s="246"/>
      <c r="AT660" s="246"/>
      <c r="AU660" s="246"/>
      <c r="AV660" s="246"/>
      <c r="AW660" s="246"/>
      <c r="AX660" s="246"/>
      <c r="AY660" s="246"/>
      <c r="AZ660" s="246"/>
      <c r="BA660" s="249"/>
      <c r="BB660" s="351"/>
      <c r="BC660" s="249"/>
      <c r="BD660" s="249"/>
      <c r="BE660" s="249"/>
      <c r="BF660" s="249"/>
      <c r="BG660" s="249"/>
      <c r="BH660" s="249"/>
      <c r="BI660" s="249"/>
      <c r="BJ660" s="249"/>
      <c r="BK660" s="249"/>
      <c r="BL660" s="249"/>
      <c r="BM660" s="249"/>
      <c r="BN660" s="249"/>
      <c r="BO660" s="249"/>
      <c r="BP660" s="249"/>
      <c r="BQ660" s="249"/>
      <c r="BR660" s="249"/>
      <c r="BS660" s="249"/>
      <c r="BT660" s="249"/>
      <c r="BU660" s="249"/>
      <c r="BV660" s="249"/>
      <c r="BW660" s="249"/>
      <c r="BX660" s="249"/>
      <c r="BY660" s="249"/>
      <c r="BZ660" s="249"/>
      <c r="CA660" s="249"/>
      <c r="CB660" s="249"/>
      <c r="CC660" s="249"/>
      <c r="CD660" s="249"/>
      <c r="CE660" s="249"/>
      <c r="CF660" s="249"/>
      <c r="CG660" s="249"/>
      <c r="CH660" s="249"/>
      <c r="CI660" s="249"/>
      <c r="CJ660" s="249"/>
      <c r="CK660" s="249"/>
      <c r="CL660" s="249"/>
      <c r="CM660" s="249"/>
      <c r="CN660" s="249"/>
      <c r="CO660" s="249"/>
      <c r="CP660" s="249"/>
      <c r="CQ660" s="249"/>
      <c r="CR660" s="249"/>
      <c r="CS660" s="249"/>
      <c r="CT660" s="249"/>
      <c r="CU660" s="249"/>
      <c r="CV660" s="249"/>
      <c r="CW660" s="249"/>
      <c r="CX660" s="249"/>
      <c r="CY660" s="249"/>
      <c r="CZ660" s="249"/>
    </row>
    <row r="661" s="253" customFormat="true" ht="25.15" customHeight="true" x14ac:dyDescent="0.2">
      <c r="C661" s="2910"/>
      <c r="D661" s="2911"/>
      <c r="E661" s="598"/>
      <c r="F661" s="598"/>
      <c r="G661" s="598"/>
      <c r="H661" s="2925" t="s">
        <v>412</v>
      </c>
      <c r="I661" s="2911"/>
      <c r="J661" s="703">
        <v>9.4348816954158185E-2</v>
      </c>
      <c r="K661" s="598"/>
      <c r="L661" s="598"/>
      <c r="M661" s="2925" t="s">
        <v>417</v>
      </c>
      <c r="N661" s="2911"/>
      <c r="O661" s="704">
        <v>-3.3276787920454687E-2</v>
      </c>
      <c r="P661" s="598"/>
      <c r="Q661" s="598"/>
      <c r="AD661" s="246"/>
      <c r="AE661" s="246"/>
      <c r="AF661" s="246"/>
      <c r="AG661" s="246"/>
      <c r="AH661" s="246"/>
      <c r="AI661" s="246"/>
      <c r="AJ661" s="246"/>
      <c r="AK661" s="246"/>
      <c r="AL661" s="246"/>
      <c r="AM661" s="246"/>
      <c r="AN661" s="246"/>
      <c r="AO661" s="246"/>
      <c r="AP661" s="246"/>
      <c r="AQ661" s="246"/>
      <c r="AR661" s="246"/>
      <c r="AS661" s="246"/>
      <c r="AT661" s="246"/>
      <c r="AU661" s="246"/>
      <c r="AV661" s="246"/>
      <c r="AW661" s="246"/>
      <c r="AX661" s="246"/>
      <c r="AY661" s="246"/>
      <c r="AZ661" s="246"/>
      <c r="BA661" s="249"/>
      <c r="BB661" s="351"/>
      <c r="BC661" s="249"/>
      <c r="BD661" s="249"/>
      <c r="BE661" s="249"/>
      <c r="BF661" s="249"/>
      <c r="BG661" s="249"/>
      <c r="BH661" s="249"/>
      <c r="BI661" s="249"/>
      <c r="BJ661" s="249"/>
      <c r="BK661" s="249"/>
      <c r="BL661" s="249"/>
      <c r="BM661" s="249"/>
      <c r="BN661" s="249"/>
      <c r="BO661" s="249"/>
      <c r="BP661" s="249"/>
      <c r="BQ661" s="249"/>
      <c r="BR661" s="249"/>
      <c r="BS661" s="249"/>
      <c r="BT661" s="249"/>
      <c r="BU661" s="249"/>
      <c r="BV661" s="249"/>
      <c r="BW661" s="249"/>
      <c r="BX661" s="249"/>
      <c r="BY661" s="249"/>
      <c r="BZ661" s="249"/>
      <c r="CA661" s="249"/>
      <c r="CB661" s="249"/>
      <c r="CC661" s="249"/>
      <c r="CD661" s="249"/>
      <c r="CE661" s="249"/>
      <c r="CF661" s="249"/>
      <c r="CG661" s="249"/>
      <c r="CH661" s="249"/>
      <c r="CI661" s="249"/>
      <c r="CJ661" s="249"/>
      <c r="CK661" s="249"/>
      <c r="CL661" s="249"/>
      <c r="CM661" s="249"/>
      <c r="CN661" s="249"/>
      <c r="CO661" s="249"/>
      <c r="CP661" s="249"/>
      <c r="CQ661" s="249"/>
      <c r="CR661" s="249"/>
      <c r="CS661" s="249"/>
      <c r="CT661" s="249"/>
      <c r="CU661" s="249"/>
      <c r="CV661" s="249"/>
      <c r="CW661" s="249"/>
      <c r="CX661" s="249"/>
      <c r="CY661" s="249"/>
      <c r="CZ661" s="249"/>
    </row>
    <row r="662" s="253" customFormat="true" ht="25.15" customHeight="true" x14ac:dyDescent="0.2">
      <c r="C662" s="2910"/>
      <c r="D662" s="2911"/>
      <c r="E662" s="598"/>
      <c r="F662" s="598"/>
      <c r="G662" s="598"/>
      <c r="H662" s="2925" t="s">
        <v>451</v>
      </c>
      <c r="I662" s="2911"/>
      <c r="J662" s="703">
        <v>1.5618096379107139E-2</v>
      </c>
      <c r="K662" s="598"/>
      <c r="L662" s="598"/>
      <c r="M662" s="2925" t="s">
        <v>481</v>
      </c>
      <c r="N662" s="2911"/>
      <c r="O662" s="704">
        <v>-6.2789157887912003E-3</v>
      </c>
      <c r="P662" s="598"/>
      <c r="Q662" s="598"/>
      <c r="AD662" s="246"/>
      <c r="AE662" s="246"/>
      <c r="AF662" s="246"/>
      <c r="AG662" s="246"/>
      <c r="AH662" s="246"/>
      <c r="AI662" s="246"/>
      <c r="AJ662" s="246"/>
      <c r="AK662" s="246"/>
      <c r="AL662" s="246"/>
      <c r="AM662" s="246"/>
      <c r="AN662" s="246"/>
      <c r="AO662" s="246"/>
      <c r="AP662" s="246"/>
      <c r="AQ662" s="246"/>
      <c r="AR662" s="246"/>
      <c r="AS662" s="246"/>
      <c r="AT662" s="246"/>
      <c r="AU662" s="246"/>
      <c r="AV662" s="246"/>
      <c r="AW662" s="246"/>
      <c r="AX662" s="246"/>
      <c r="AY662" s="246"/>
      <c r="AZ662" s="246"/>
      <c r="BA662" s="249"/>
      <c r="BB662" s="351"/>
      <c r="BC662" s="249"/>
      <c r="BD662" s="249"/>
      <c r="BE662" s="249"/>
      <c r="BF662" s="249"/>
      <c r="BG662" s="249"/>
      <c r="BH662" s="249"/>
      <c r="BI662" s="249"/>
      <c r="BJ662" s="249"/>
      <c r="BK662" s="249"/>
      <c r="BL662" s="249"/>
      <c r="BM662" s="249"/>
      <c r="BN662" s="249"/>
      <c r="BO662" s="249"/>
      <c r="BP662" s="249"/>
      <c r="BQ662" s="249"/>
      <c r="BR662" s="249"/>
      <c r="BS662" s="249"/>
      <c r="BT662" s="249"/>
      <c r="BU662" s="249"/>
      <c r="BV662" s="249"/>
      <c r="BW662" s="249"/>
      <c r="BX662" s="249"/>
      <c r="BY662" s="249"/>
      <c r="BZ662" s="249"/>
      <c r="CA662" s="249"/>
      <c r="CB662" s="249"/>
      <c r="CC662" s="249"/>
      <c r="CD662" s="249"/>
      <c r="CE662" s="249"/>
      <c r="CF662" s="249"/>
      <c r="CG662" s="249"/>
      <c r="CH662" s="249"/>
      <c r="CI662" s="249"/>
      <c r="CJ662" s="249"/>
      <c r="CK662" s="249"/>
      <c r="CL662" s="249"/>
      <c r="CM662" s="249"/>
      <c r="CN662" s="249"/>
      <c r="CO662" s="249"/>
      <c r="CP662" s="249"/>
      <c r="CQ662" s="249"/>
      <c r="CR662" s="249"/>
      <c r="CS662" s="249"/>
      <c r="CT662" s="249"/>
      <c r="CU662" s="249"/>
      <c r="CV662" s="249"/>
      <c r="CW662" s="249"/>
      <c r="CX662" s="249"/>
      <c r="CY662" s="249"/>
      <c r="CZ662" s="249"/>
    </row>
    <row r="663" s="253" customFormat="true" ht="25.15" customHeight="true" x14ac:dyDescent="0.2">
      <c r="C663" s="2910"/>
      <c r="D663" s="2911"/>
      <c r="E663" s="598"/>
      <c r="F663" s="598"/>
      <c r="G663" s="598"/>
      <c r="H663" s="2925" t="s">
        <v>457</v>
      </c>
      <c r="I663" s="2911"/>
      <c r="J663" s="703">
        <v>6.1001792063127992E-3</v>
      </c>
      <c r="K663" s="598"/>
      <c r="L663" s="598"/>
      <c r="M663" s="2925" t="s">
        <v>461</v>
      </c>
      <c r="N663" s="2911"/>
      <c r="O663" s="704">
        <v>-6.3076102674642651E-3</v>
      </c>
      <c r="P663" s="598"/>
      <c r="Q663" s="598"/>
      <c r="AD663" s="246"/>
      <c r="AE663" s="246"/>
      <c r="AF663" s="246"/>
      <c r="AG663" s="246"/>
      <c r="AH663" s="246"/>
      <c r="AI663" s="246"/>
      <c r="AJ663" s="246"/>
      <c r="AK663" s="246"/>
      <c r="AL663" s="246"/>
      <c r="AM663" s="246"/>
      <c r="AN663" s="246"/>
      <c r="AO663" s="246"/>
      <c r="AP663" s="246"/>
      <c r="AQ663" s="246"/>
      <c r="AR663" s="246"/>
      <c r="AS663" s="246"/>
      <c r="AT663" s="246"/>
      <c r="AU663" s="246"/>
      <c r="AV663" s="246"/>
      <c r="AW663" s="246"/>
      <c r="AX663" s="246"/>
      <c r="AY663" s="246"/>
      <c r="AZ663" s="246"/>
      <c r="BA663" s="249"/>
      <c r="BB663" s="351"/>
      <c r="BC663" s="249"/>
      <c r="BD663" s="249"/>
      <c r="BE663" s="249"/>
      <c r="BF663" s="249"/>
      <c r="BG663" s="249"/>
      <c r="BH663" s="249"/>
      <c r="BI663" s="249"/>
      <c r="BJ663" s="249"/>
      <c r="BK663" s="249"/>
      <c r="BL663" s="249"/>
      <c r="BM663" s="249"/>
      <c r="BN663" s="249"/>
      <c r="BO663" s="249"/>
      <c r="BP663" s="249"/>
      <c r="BQ663" s="249"/>
      <c r="BR663" s="249"/>
      <c r="BS663" s="249"/>
      <c r="BT663" s="249"/>
      <c r="BU663" s="249"/>
      <c r="BV663" s="249"/>
      <c r="BW663" s="249"/>
      <c r="BX663" s="249"/>
      <c r="BY663" s="249"/>
      <c r="BZ663" s="249"/>
      <c r="CA663" s="249"/>
      <c r="CB663" s="249"/>
      <c r="CC663" s="249"/>
      <c r="CD663" s="249"/>
      <c r="CE663" s="249"/>
      <c r="CF663" s="249"/>
      <c r="CG663" s="249"/>
      <c r="CH663" s="249"/>
      <c r="CI663" s="249"/>
      <c r="CJ663" s="249"/>
      <c r="CK663" s="249"/>
      <c r="CL663" s="249"/>
      <c r="CM663" s="249"/>
      <c r="CN663" s="249"/>
      <c r="CO663" s="249"/>
      <c r="CP663" s="249"/>
      <c r="CQ663" s="249"/>
      <c r="CR663" s="249"/>
      <c r="CS663" s="249"/>
      <c r="CT663" s="249"/>
      <c r="CU663" s="249"/>
      <c r="CV663" s="249"/>
      <c r="CW663" s="249"/>
      <c r="CX663" s="249"/>
      <c r="CY663" s="249"/>
      <c r="CZ663" s="249"/>
    </row>
    <row r="664" s="253" customFormat="true" ht="25.15" customHeight="true" x14ac:dyDescent="0.2">
      <c r="C664" s="2910"/>
      <c r="D664" s="2911"/>
      <c r="E664" s="598"/>
      <c r="F664" s="598"/>
      <c r="G664" s="598"/>
      <c r="H664" s="2925" t="s">
        <v>446</v>
      </c>
      <c r="I664" s="2911"/>
      <c r="J664" s="703">
        <v>-5.3150967602013533E-3</v>
      </c>
      <c r="K664" s="598"/>
      <c r="L664" s="598"/>
      <c r="M664" s="2925" t="s">
        <v>474</v>
      </c>
      <c r="N664" s="2911"/>
      <c r="O664" s="704">
        <v>-5.9103697698614302E-3</v>
      </c>
      <c r="P664" s="598"/>
      <c r="Q664" s="598"/>
      <c r="AD664" s="246"/>
      <c r="AE664" s="246"/>
      <c r="AF664" s="246"/>
      <c r="AG664" s="246"/>
      <c r="AH664" s="246"/>
      <c r="AI664" s="246"/>
      <c r="AJ664" s="246"/>
      <c r="AK664" s="246"/>
      <c r="AL664" s="246"/>
      <c r="AM664" s="246"/>
      <c r="AN664" s="246"/>
      <c r="AO664" s="246"/>
      <c r="AP664" s="246"/>
      <c r="AQ664" s="246"/>
      <c r="AR664" s="246"/>
      <c r="AS664" s="246"/>
      <c r="AT664" s="246"/>
      <c r="AU664" s="246"/>
      <c r="AV664" s="246"/>
      <c r="AW664" s="246"/>
      <c r="AX664" s="246"/>
      <c r="AY664" s="246"/>
      <c r="AZ664" s="246"/>
      <c r="BA664" s="249"/>
      <c r="BB664" s="351"/>
      <c r="BC664" s="249"/>
      <c r="BD664" s="249"/>
      <c r="BE664" s="249"/>
      <c r="BF664" s="249"/>
      <c r="BG664" s="249"/>
      <c r="BH664" s="249"/>
      <c r="BI664" s="249"/>
      <c r="BJ664" s="249"/>
      <c r="BK664" s="249"/>
      <c r="BL664" s="249"/>
      <c r="BM664" s="249"/>
      <c r="BN664" s="249"/>
      <c r="BO664" s="249"/>
      <c r="BP664" s="249"/>
      <c r="BQ664" s="249"/>
      <c r="BR664" s="249"/>
      <c r="BS664" s="249"/>
      <c r="BT664" s="249"/>
      <c r="BU664" s="249"/>
      <c r="BV664" s="249"/>
      <c r="BW664" s="249"/>
      <c r="BX664" s="249"/>
      <c r="BY664" s="249"/>
      <c r="BZ664" s="249"/>
      <c r="CA664" s="249"/>
      <c r="CB664" s="249"/>
      <c r="CC664" s="249"/>
      <c r="CD664" s="249"/>
      <c r="CE664" s="249"/>
      <c r="CF664" s="249"/>
      <c r="CG664" s="249"/>
      <c r="CH664" s="249"/>
      <c r="CI664" s="249"/>
      <c r="CJ664" s="249"/>
      <c r="CK664" s="249"/>
      <c r="CL664" s="249"/>
      <c r="CM664" s="249"/>
      <c r="CN664" s="249"/>
      <c r="CO664" s="249"/>
      <c r="CP664" s="249"/>
      <c r="CQ664" s="249"/>
      <c r="CR664" s="249"/>
      <c r="CS664" s="249"/>
      <c r="CT664" s="249"/>
      <c r="CU664" s="249"/>
      <c r="CV664" s="249"/>
      <c r="CW664" s="249"/>
      <c r="CX664" s="249"/>
      <c r="CY664" s="249"/>
      <c r="CZ664" s="249"/>
    </row>
    <row r="665" s="253" customFormat="true" ht="25.15" customHeight="true" x14ac:dyDescent="0.2">
      <c r="C665" s="2910"/>
      <c r="D665" s="2911"/>
      <c r="E665" s="598"/>
      <c r="F665" s="598"/>
      <c r="G665" s="598"/>
      <c r="H665" s="2925" t="s">
        <v>475</v>
      </c>
      <c r="I665" s="2911"/>
      <c r="J665" s="703">
        <v>-2.1709868880286426E-3</v>
      </c>
      <c r="K665" s="598"/>
      <c r="L665" s="598"/>
      <c r="M665" s="2925" t="s">
        <v>465</v>
      </c>
      <c r="N665" s="2911"/>
      <c r="O665" s="704">
        <v>-5.3528719620045996E-3</v>
      </c>
      <c r="P665" s="598"/>
      <c r="Q665" s="598"/>
      <c r="AD665" s="246"/>
      <c r="AE665" s="246"/>
      <c r="AF665" s="246"/>
      <c r="AG665" s="246"/>
      <c r="AH665" s="246"/>
      <c r="AI665" s="246"/>
      <c r="AJ665" s="246"/>
      <c r="AK665" s="246"/>
      <c r="AL665" s="246"/>
      <c r="AM665" s="246"/>
      <c r="AN665" s="246"/>
      <c r="AO665" s="246"/>
      <c r="AP665" s="246"/>
      <c r="AQ665" s="246"/>
      <c r="AR665" s="246"/>
      <c r="AS665" s="246"/>
      <c r="AT665" s="246"/>
      <c r="AU665" s="246"/>
      <c r="AV665" s="246"/>
      <c r="AW665" s="246"/>
      <c r="AX665" s="246"/>
      <c r="AY665" s="246"/>
      <c r="AZ665" s="246"/>
      <c r="BA665" s="249"/>
      <c r="BB665" s="351"/>
      <c r="BC665" s="249"/>
      <c r="BD665" s="249"/>
      <c r="BE665" s="249"/>
      <c r="BF665" s="249"/>
      <c r="BG665" s="249"/>
      <c r="BH665" s="249"/>
      <c r="BI665" s="249"/>
      <c r="BJ665" s="249"/>
      <c r="BK665" s="249"/>
      <c r="BL665" s="249"/>
      <c r="BM665" s="249"/>
      <c r="BN665" s="249"/>
      <c r="BO665" s="249"/>
      <c r="BP665" s="249"/>
      <c r="BQ665" s="249"/>
      <c r="BR665" s="249"/>
      <c r="BS665" s="249"/>
      <c r="BT665" s="249"/>
      <c r="BU665" s="249"/>
      <c r="BV665" s="249"/>
      <c r="BW665" s="249"/>
      <c r="BX665" s="249"/>
      <c r="BY665" s="249"/>
      <c r="BZ665" s="249"/>
      <c r="CA665" s="249"/>
      <c r="CB665" s="249"/>
      <c r="CC665" s="249"/>
      <c r="CD665" s="249"/>
      <c r="CE665" s="249"/>
      <c r="CF665" s="249"/>
      <c r="CG665" s="249"/>
      <c r="CH665" s="249"/>
      <c r="CI665" s="249"/>
      <c r="CJ665" s="249"/>
      <c r="CK665" s="249"/>
      <c r="CL665" s="249"/>
      <c r="CM665" s="249"/>
      <c r="CN665" s="249"/>
      <c r="CO665" s="249"/>
      <c r="CP665" s="249"/>
      <c r="CQ665" s="249"/>
      <c r="CR665" s="249"/>
      <c r="CS665" s="249"/>
      <c r="CT665" s="249"/>
      <c r="CU665" s="249"/>
      <c r="CV665" s="249"/>
      <c r="CW665" s="249"/>
      <c r="CX665" s="249"/>
      <c r="CY665" s="249"/>
      <c r="CZ665" s="249"/>
    </row>
    <row r="666" s="253" customFormat="true" ht="25.15" customHeight="true" x14ac:dyDescent="0.2">
      <c r="C666" s="2910"/>
      <c r="D666" s="2911"/>
      <c r="E666" s="598"/>
      <c r="F666" s="598"/>
      <c r="G666" s="598"/>
      <c r="H666" s="2925" t="s">
        <v>456</v>
      </c>
      <c r="I666" s="2911"/>
      <c r="J666" s="703">
        <v>1.7379083568558138E-3</v>
      </c>
      <c r="K666" s="598"/>
      <c r="L666" s="598"/>
      <c r="M666" s="2925" t="s">
        <v>463</v>
      </c>
      <c r="N666" s="2911"/>
      <c r="O666" s="704">
        <v>-2.3335044900475244E-3</v>
      </c>
      <c r="P666" s="598"/>
      <c r="Q666" s="598"/>
      <c r="AD666" s="246"/>
      <c r="AE666" s="246"/>
      <c r="AF666" s="246"/>
      <c r="AG666" s="246"/>
      <c r="AH666" s="246"/>
      <c r="AI666" s="246"/>
      <c r="AJ666" s="246"/>
      <c r="AK666" s="246"/>
      <c r="AL666" s="246"/>
      <c r="AM666" s="246"/>
      <c r="AN666" s="246"/>
      <c r="AO666" s="246"/>
      <c r="AP666" s="246"/>
      <c r="AQ666" s="246"/>
      <c r="AR666" s="246"/>
      <c r="AS666" s="246"/>
      <c r="AT666" s="246"/>
      <c r="AU666" s="246"/>
      <c r="AV666" s="246"/>
      <c r="AW666" s="246"/>
      <c r="AX666" s="246"/>
      <c r="AY666" s="246"/>
      <c r="AZ666" s="246"/>
      <c r="BA666" s="249"/>
      <c r="BB666" s="351"/>
      <c r="BC666" s="249"/>
      <c r="BD666" s="249"/>
      <c r="BE666" s="249"/>
      <c r="BF666" s="249"/>
      <c r="BG666" s="249"/>
      <c r="BH666" s="249"/>
      <c r="BI666" s="249"/>
      <c r="BJ666" s="249"/>
      <c r="BK666" s="249"/>
      <c r="BL666" s="249"/>
      <c r="BM666" s="249"/>
      <c r="BN666" s="249"/>
      <c r="BO666" s="249"/>
      <c r="BP666" s="249"/>
      <c r="BQ666" s="249"/>
      <c r="BR666" s="249"/>
      <c r="BS666" s="249"/>
      <c r="BT666" s="249"/>
      <c r="BU666" s="249"/>
      <c r="BV666" s="249"/>
      <c r="BW666" s="249"/>
      <c r="BX666" s="249"/>
      <c r="BY666" s="249"/>
      <c r="BZ666" s="249"/>
      <c r="CA666" s="249"/>
      <c r="CB666" s="249"/>
      <c r="CC666" s="249"/>
      <c r="CD666" s="249"/>
      <c r="CE666" s="249"/>
      <c r="CF666" s="249"/>
      <c r="CG666" s="249"/>
      <c r="CH666" s="249"/>
      <c r="CI666" s="249"/>
      <c r="CJ666" s="249"/>
      <c r="CK666" s="249"/>
      <c r="CL666" s="249"/>
      <c r="CM666" s="249"/>
      <c r="CN666" s="249"/>
      <c r="CO666" s="249"/>
      <c r="CP666" s="249"/>
      <c r="CQ666" s="249"/>
      <c r="CR666" s="249"/>
      <c r="CS666" s="249"/>
      <c r="CT666" s="249"/>
      <c r="CU666" s="249"/>
      <c r="CV666" s="249"/>
      <c r="CW666" s="249"/>
      <c r="CX666" s="249"/>
      <c r="CY666" s="249"/>
      <c r="CZ666" s="249"/>
    </row>
    <row r="667" s="253" customFormat="true" ht="25.15" customHeight="true" x14ac:dyDescent="0.2">
      <c r="C667" s="2910"/>
      <c r="D667" s="2911"/>
      <c r="E667" s="598"/>
      <c r="F667" s="598"/>
      <c r="G667" s="598"/>
      <c r="H667" s="2925" t="s">
        <v>417</v>
      </c>
      <c r="I667" s="2911"/>
      <c r="J667" s="703">
        <v>-8.4340156223670762E-2</v>
      </c>
      <c r="K667" s="598"/>
      <c r="L667" s="598"/>
      <c r="M667" s="2925" t="s">
        <v>460</v>
      </c>
      <c r="N667" s="2911"/>
      <c r="O667" s="704">
        <v>1.7236513450800857E-2</v>
      </c>
      <c r="P667" s="598"/>
      <c r="Q667" s="598"/>
      <c r="AD667" s="246"/>
      <c r="AE667" s="246"/>
      <c r="AF667" s="246"/>
      <c r="AG667" s="246"/>
      <c r="AH667" s="246"/>
      <c r="AI667" s="246"/>
      <c r="AJ667" s="246"/>
      <c r="AK667" s="246"/>
      <c r="AL667" s="246"/>
      <c r="AM667" s="246"/>
      <c r="AN667" s="246"/>
      <c r="AO667" s="246"/>
      <c r="AP667" s="246"/>
      <c r="AQ667" s="246"/>
      <c r="AR667" s="246"/>
      <c r="AS667" s="246"/>
      <c r="AT667" s="246"/>
      <c r="AU667" s="246"/>
      <c r="AV667" s="246"/>
      <c r="AW667" s="246"/>
      <c r="AX667" s="246"/>
      <c r="AY667" s="246"/>
      <c r="AZ667" s="246"/>
      <c r="BA667" s="249"/>
      <c r="BB667" s="351"/>
      <c r="BC667" s="249"/>
      <c r="BD667" s="249"/>
      <c r="BE667" s="249"/>
      <c r="BF667" s="249"/>
      <c r="BG667" s="249"/>
      <c r="BH667" s="249"/>
      <c r="BI667" s="249"/>
      <c r="BJ667" s="249"/>
      <c r="BK667" s="249"/>
      <c r="BL667" s="249"/>
      <c r="BM667" s="249"/>
      <c r="BN667" s="249"/>
      <c r="BO667" s="249"/>
      <c r="BP667" s="249"/>
      <c r="BQ667" s="249"/>
      <c r="BR667" s="249"/>
      <c r="BS667" s="249"/>
      <c r="BT667" s="249"/>
      <c r="BU667" s="249"/>
      <c r="BV667" s="249"/>
      <c r="BW667" s="249"/>
      <c r="BX667" s="249"/>
      <c r="BY667" s="249"/>
      <c r="BZ667" s="249"/>
      <c r="CA667" s="249"/>
      <c r="CB667" s="249"/>
      <c r="CC667" s="249"/>
      <c r="CD667" s="249"/>
      <c r="CE667" s="249"/>
      <c r="CF667" s="249"/>
      <c r="CG667" s="249"/>
      <c r="CH667" s="249"/>
      <c r="CI667" s="249"/>
      <c r="CJ667" s="249"/>
      <c r="CK667" s="249"/>
      <c r="CL667" s="249"/>
      <c r="CM667" s="249"/>
      <c r="CN667" s="249"/>
      <c r="CO667" s="249"/>
      <c r="CP667" s="249"/>
      <c r="CQ667" s="249"/>
      <c r="CR667" s="249"/>
      <c r="CS667" s="249"/>
      <c r="CT667" s="249"/>
      <c r="CU667" s="249"/>
      <c r="CV667" s="249"/>
      <c r="CW667" s="249"/>
      <c r="CX667" s="249"/>
      <c r="CY667" s="249"/>
      <c r="CZ667" s="249"/>
    </row>
    <row r="668" s="253" customFormat="true" ht="25.15" customHeight="true" x14ac:dyDescent="0.2">
      <c r="C668" s="2910"/>
      <c r="D668" s="2911"/>
      <c r="E668" s="598"/>
      <c r="F668" s="598"/>
      <c r="G668" s="598"/>
      <c r="H668" s="2925" t="s">
        <v>481</v>
      </c>
      <c r="I668" s="2911"/>
      <c r="J668" s="703">
        <v>-3.0486330228344247E-4</v>
      </c>
      <c r="K668" s="598"/>
      <c r="L668" s="598"/>
      <c r="M668" s="2925" t="s">
        <v>428</v>
      </c>
      <c r="N668" s="2911"/>
      <c r="O668" s="704">
        <v>-5.4022168609097365E-2</v>
      </c>
      <c r="P668" s="598"/>
      <c r="Q668" s="598"/>
      <c r="AD668" s="246"/>
      <c r="AE668" s="246"/>
      <c r="AF668" s="246"/>
      <c r="AG668" s="246"/>
      <c r="AH668" s="246"/>
      <c r="AI668" s="246"/>
      <c r="AJ668" s="246"/>
      <c r="AK668" s="246"/>
      <c r="AL668" s="246"/>
      <c r="AM668" s="246"/>
      <c r="AN668" s="246"/>
      <c r="AO668" s="246"/>
      <c r="AP668" s="246"/>
      <c r="AQ668" s="246"/>
      <c r="AR668" s="246"/>
      <c r="AS668" s="246"/>
      <c r="AT668" s="246"/>
      <c r="AU668" s="246"/>
      <c r="AV668" s="246"/>
      <c r="AW668" s="246"/>
      <c r="AX668" s="246"/>
      <c r="AY668" s="246"/>
      <c r="AZ668" s="246"/>
      <c r="BA668" s="249"/>
      <c r="BB668" s="351"/>
      <c r="BC668" s="249"/>
      <c r="BD668" s="249"/>
      <c r="BE668" s="249"/>
      <c r="BF668" s="249"/>
      <c r="BG668" s="249"/>
      <c r="BH668" s="249"/>
      <c r="BI668" s="249"/>
      <c r="BJ668" s="249"/>
      <c r="BK668" s="249"/>
      <c r="BL668" s="249"/>
      <c r="BM668" s="249"/>
      <c r="BN668" s="249"/>
      <c r="BO668" s="249"/>
      <c r="BP668" s="249"/>
      <c r="BQ668" s="249"/>
      <c r="BR668" s="249"/>
      <c r="BS668" s="249"/>
      <c r="BT668" s="249"/>
      <c r="BU668" s="249"/>
      <c r="BV668" s="249"/>
      <c r="BW668" s="249"/>
      <c r="BX668" s="249"/>
      <c r="BY668" s="249"/>
      <c r="BZ668" s="249"/>
      <c r="CA668" s="249"/>
      <c r="CB668" s="249"/>
      <c r="CC668" s="249"/>
      <c r="CD668" s="249"/>
      <c r="CE668" s="249"/>
      <c r="CF668" s="249"/>
      <c r="CG668" s="249"/>
      <c r="CH668" s="249"/>
      <c r="CI668" s="249"/>
      <c r="CJ668" s="249"/>
      <c r="CK668" s="249"/>
      <c r="CL668" s="249"/>
      <c r="CM668" s="249"/>
      <c r="CN668" s="249"/>
      <c r="CO668" s="249"/>
      <c r="CP668" s="249"/>
      <c r="CQ668" s="249"/>
      <c r="CR668" s="249"/>
      <c r="CS668" s="249"/>
      <c r="CT668" s="249"/>
      <c r="CU668" s="249"/>
      <c r="CV668" s="249"/>
      <c r="CW668" s="249"/>
      <c r="CX668" s="249"/>
      <c r="CY668" s="249"/>
      <c r="CZ668" s="249"/>
    </row>
    <row r="669" s="253" customFormat="true" ht="25.15" customHeight="true" x14ac:dyDescent="0.2">
      <c r="C669" s="2910"/>
      <c r="D669" s="2911"/>
      <c r="E669" s="598"/>
      <c r="F669" s="598"/>
      <c r="G669" s="598"/>
      <c r="H669" s="2925" t="s">
        <v>461</v>
      </c>
      <c r="I669" s="2911"/>
      <c r="J669" s="703">
        <v>5.2017181710643551E-4</v>
      </c>
      <c r="K669" s="598"/>
      <c r="L669" s="598"/>
      <c r="M669" s="2925" t="s">
        <v>424</v>
      </c>
      <c r="N669" s="2911"/>
      <c r="O669" s="704">
        <v>5.1777295446730189E-2</v>
      </c>
      <c r="P669" s="598"/>
      <c r="Q669" s="598"/>
      <c r="AD669" s="246"/>
      <c r="AE669" s="246"/>
      <c r="AF669" s="246"/>
      <c r="AG669" s="246"/>
      <c r="AH669" s="246"/>
      <c r="AI669" s="246"/>
      <c r="AJ669" s="246"/>
      <c r="AK669" s="246"/>
      <c r="AL669" s="246"/>
      <c r="AM669" s="246"/>
      <c r="AN669" s="246"/>
      <c r="AO669" s="246"/>
      <c r="AP669" s="246"/>
      <c r="AQ669" s="246"/>
      <c r="AR669" s="246"/>
      <c r="AS669" s="246"/>
      <c r="AT669" s="246"/>
      <c r="AU669" s="246"/>
      <c r="AV669" s="246"/>
      <c r="AW669" s="246"/>
      <c r="AX669" s="246"/>
      <c r="AY669" s="246"/>
      <c r="AZ669" s="246"/>
      <c r="BA669" s="249"/>
      <c r="BB669" s="351"/>
      <c r="BC669" s="249"/>
      <c r="BD669" s="249"/>
      <c r="BE669" s="249"/>
      <c r="BF669" s="249"/>
      <c r="BG669" s="249"/>
      <c r="BH669" s="249"/>
      <c r="BI669" s="249"/>
      <c r="BJ669" s="249"/>
      <c r="BK669" s="249"/>
      <c r="BL669" s="249"/>
      <c r="BM669" s="249"/>
      <c r="BN669" s="249"/>
      <c r="BO669" s="249"/>
      <c r="BP669" s="249"/>
      <c r="BQ669" s="249"/>
      <c r="BR669" s="249"/>
      <c r="BS669" s="249"/>
      <c r="BT669" s="249"/>
      <c r="BU669" s="249"/>
      <c r="BV669" s="249"/>
      <c r="BW669" s="249"/>
      <c r="BX669" s="249"/>
      <c r="BY669" s="249"/>
      <c r="BZ669" s="249"/>
      <c r="CA669" s="249"/>
      <c r="CB669" s="249"/>
      <c r="CC669" s="249"/>
      <c r="CD669" s="249"/>
      <c r="CE669" s="249"/>
      <c r="CF669" s="249"/>
      <c r="CG669" s="249"/>
      <c r="CH669" s="249"/>
      <c r="CI669" s="249"/>
      <c r="CJ669" s="249"/>
      <c r="CK669" s="249"/>
      <c r="CL669" s="249"/>
      <c r="CM669" s="249"/>
      <c r="CN669" s="249"/>
      <c r="CO669" s="249"/>
      <c r="CP669" s="249"/>
      <c r="CQ669" s="249"/>
      <c r="CR669" s="249"/>
      <c r="CS669" s="249"/>
      <c r="CT669" s="249"/>
      <c r="CU669" s="249"/>
      <c r="CV669" s="249"/>
      <c r="CW669" s="249"/>
      <c r="CX669" s="249"/>
      <c r="CY669" s="249"/>
      <c r="CZ669" s="249"/>
    </row>
    <row r="670" s="253" customFormat="true" ht="25.15" customHeight="true" x14ac:dyDescent="0.2">
      <c r="C670" s="2910"/>
      <c r="D670" s="2911"/>
      <c r="E670" s="598"/>
      <c r="F670" s="598"/>
      <c r="G670" s="598"/>
      <c r="H670" s="2925" t="s">
        <v>474</v>
      </c>
      <c r="I670" s="2911"/>
      <c r="J670" s="703">
        <v>1.264060781818887E-3</v>
      </c>
      <c r="K670" s="598"/>
      <c r="L670" s="598"/>
      <c r="M670" s="2925" t="s">
        <v>452</v>
      </c>
      <c r="N670" s="2911"/>
      <c r="O670" s="706">
        <v>2.3280152538330122E-2</v>
      </c>
      <c r="P670" s="598"/>
      <c r="Q670" s="598"/>
      <c r="AD670" s="246"/>
      <c r="AE670" s="246"/>
      <c r="AF670" s="246"/>
      <c r="AG670" s="246"/>
      <c r="AH670" s="246"/>
      <c r="AI670" s="246"/>
      <c r="AJ670" s="246"/>
      <c r="AK670" s="246"/>
      <c r="AL670" s="246"/>
      <c r="AM670" s="246"/>
      <c r="AN670" s="246"/>
      <c r="AO670" s="246"/>
      <c r="AP670" s="246"/>
      <c r="AQ670" s="246"/>
      <c r="AR670" s="246"/>
      <c r="AS670" s="246"/>
      <c r="AT670" s="246"/>
      <c r="AU670" s="246"/>
      <c r="AV670" s="246"/>
      <c r="AW670" s="246"/>
      <c r="AX670" s="246"/>
      <c r="AY670" s="246"/>
      <c r="AZ670" s="246"/>
      <c r="BA670" s="249"/>
      <c r="BB670" s="351"/>
      <c r="BC670" s="249"/>
      <c r="BD670" s="249"/>
      <c r="BE670" s="249"/>
      <c r="BF670" s="249"/>
      <c r="BG670" s="249"/>
      <c r="BH670" s="249"/>
      <c r="BI670" s="249"/>
      <c r="BJ670" s="249"/>
      <c r="BK670" s="249"/>
      <c r="BL670" s="249"/>
      <c r="BM670" s="249"/>
      <c r="BN670" s="249"/>
      <c r="BO670" s="249"/>
      <c r="BP670" s="249"/>
      <c r="BQ670" s="249"/>
      <c r="BR670" s="249"/>
      <c r="BS670" s="249"/>
      <c r="BT670" s="249"/>
      <c r="BU670" s="249"/>
      <c r="BV670" s="249"/>
      <c r="BW670" s="249"/>
      <c r="BX670" s="249"/>
      <c r="BY670" s="249"/>
      <c r="BZ670" s="249"/>
      <c r="CA670" s="249"/>
      <c r="CB670" s="249"/>
      <c r="CC670" s="249"/>
      <c r="CD670" s="249"/>
      <c r="CE670" s="249"/>
      <c r="CF670" s="249"/>
      <c r="CG670" s="249"/>
      <c r="CH670" s="249"/>
      <c r="CI670" s="249"/>
      <c r="CJ670" s="249"/>
      <c r="CK670" s="249"/>
      <c r="CL670" s="249"/>
      <c r="CM670" s="249"/>
      <c r="CN670" s="249"/>
      <c r="CO670" s="249"/>
      <c r="CP670" s="249"/>
      <c r="CQ670" s="249"/>
      <c r="CR670" s="249"/>
      <c r="CS670" s="249"/>
      <c r="CT670" s="249"/>
      <c r="CU670" s="249"/>
      <c r="CV670" s="249"/>
      <c r="CW670" s="249"/>
      <c r="CX670" s="249"/>
      <c r="CY670" s="249"/>
      <c r="CZ670" s="249"/>
    </row>
    <row r="671" s="253" customFormat="true" ht="25.15" customHeight="true" x14ac:dyDescent="0.2">
      <c r="C671" s="2910"/>
      <c r="D671" s="2911"/>
      <c r="E671" s="598"/>
      <c r="F671" s="598"/>
      <c r="G671" s="598"/>
      <c r="H671" s="2925" t="s">
        <v>465</v>
      </c>
      <c r="I671" s="2911"/>
      <c r="J671" s="703">
        <v>-1.1415602965924075E-2</v>
      </c>
      <c r="K671" s="598"/>
      <c r="L671" s="598"/>
      <c r="M671" s="2910"/>
      <c r="N671" s="2911"/>
      <c r="O671" s="599"/>
      <c r="P671" s="598"/>
      <c r="Q671" s="598"/>
      <c r="AD671" s="246"/>
      <c r="AE671" s="246"/>
      <c r="AF671" s="246"/>
      <c r="AG671" s="246"/>
      <c r="AH671" s="246"/>
      <c r="AI671" s="246"/>
      <c r="AJ671" s="246"/>
      <c r="AK671" s="246"/>
      <c r="AL671" s="246"/>
      <c r="AM671" s="246"/>
      <c r="AN671" s="246"/>
      <c r="AO671" s="246"/>
      <c r="AP671" s="246"/>
      <c r="AQ671" s="246"/>
      <c r="AR671" s="246"/>
      <c r="AS671" s="246"/>
      <c r="AT671" s="246"/>
      <c r="AU671" s="246"/>
      <c r="AV671" s="246"/>
      <c r="AW671" s="246"/>
      <c r="AX671" s="246"/>
      <c r="AY671" s="246"/>
      <c r="AZ671" s="246"/>
      <c r="BA671" s="249"/>
      <c r="BB671" s="351"/>
      <c r="BC671" s="249"/>
      <c r="BD671" s="249"/>
      <c r="BE671" s="249"/>
      <c r="BF671" s="249"/>
      <c r="BG671" s="249"/>
      <c r="BH671" s="249"/>
      <c r="BI671" s="249"/>
      <c r="BJ671" s="249"/>
      <c r="BK671" s="249"/>
      <c r="BL671" s="249"/>
      <c r="BM671" s="249"/>
      <c r="BN671" s="249"/>
      <c r="BO671" s="249"/>
      <c r="BP671" s="249"/>
      <c r="BQ671" s="249"/>
      <c r="BR671" s="249"/>
      <c r="BS671" s="249"/>
      <c r="BT671" s="249"/>
      <c r="BU671" s="249"/>
      <c r="BV671" s="249"/>
      <c r="BW671" s="249"/>
      <c r="BX671" s="249"/>
      <c r="BY671" s="249"/>
      <c r="BZ671" s="249"/>
      <c r="CA671" s="249"/>
      <c r="CB671" s="249"/>
      <c r="CC671" s="249"/>
      <c r="CD671" s="249"/>
      <c r="CE671" s="249"/>
      <c r="CF671" s="249"/>
      <c r="CG671" s="249"/>
      <c r="CH671" s="249"/>
      <c r="CI671" s="249"/>
      <c r="CJ671" s="249"/>
      <c r="CK671" s="249"/>
      <c r="CL671" s="249"/>
      <c r="CM671" s="249"/>
      <c r="CN671" s="249"/>
      <c r="CO671" s="249"/>
      <c r="CP671" s="249"/>
      <c r="CQ671" s="249"/>
      <c r="CR671" s="249"/>
      <c r="CS671" s="249"/>
      <c r="CT671" s="249"/>
      <c r="CU671" s="249"/>
      <c r="CV671" s="249"/>
      <c r="CW671" s="249"/>
      <c r="CX671" s="249"/>
      <c r="CY671" s="249"/>
      <c r="CZ671" s="249"/>
    </row>
    <row r="672" s="253" customFormat="true" ht="25.15" customHeight="true" x14ac:dyDescent="0.2">
      <c r="C672" s="2910"/>
      <c r="D672" s="2911"/>
      <c r="E672" s="598"/>
      <c r="F672" s="598"/>
      <c r="G672" s="598"/>
      <c r="H672" s="2925" t="s">
        <v>463</v>
      </c>
      <c r="I672" s="2911"/>
      <c r="J672" s="703">
        <v>8.7270552625582688E-5</v>
      </c>
      <c r="K672" s="598"/>
      <c r="L672" s="598"/>
      <c r="M672" s="2910"/>
      <c r="N672" s="2911"/>
      <c r="O672" s="598"/>
      <c r="P672" s="598"/>
      <c r="Q672" s="598"/>
      <c r="AD672" s="246"/>
      <c r="AE672" s="246"/>
      <c r="AF672" s="246"/>
      <c r="AG672" s="246"/>
      <c r="AH672" s="246"/>
      <c r="AI672" s="246"/>
      <c r="AJ672" s="246"/>
      <c r="AK672" s="246"/>
      <c r="AL672" s="246"/>
      <c r="AM672" s="246"/>
      <c r="AN672" s="246"/>
      <c r="AO672" s="246"/>
      <c r="AP672" s="246"/>
      <c r="AQ672" s="246"/>
      <c r="AR672" s="246"/>
      <c r="AS672" s="246"/>
      <c r="AT672" s="246"/>
      <c r="AU672" s="246"/>
      <c r="AV672" s="246"/>
      <c r="AW672" s="246"/>
      <c r="AX672" s="246"/>
      <c r="AY672" s="246"/>
      <c r="AZ672" s="246"/>
      <c r="BA672" s="249"/>
      <c r="BB672" s="351"/>
      <c r="BC672" s="249"/>
      <c r="BD672" s="249"/>
      <c r="BE672" s="249"/>
      <c r="BF672" s="249"/>
      <c r="BG672" s="249"/>
      <c r="BH672" s="249"/>
      <c r="BI672" s="249"/>
      <c r="BJ672" s="249"/>
      <c r="BK672" s="249"/>
      <c r="BL672" s="249"/>
      <c r="BM672" s="249"/>
      <c r="BN672" s="249"/>
      <c r="BO672" s="249"/>
      <c r="BP672" s="249"/>
      <c r="BQ672" s="249"/>
      <c r="BR672" s="249"/>
      <c r="BS672" s="249"/>
      <c r="BT672" s="249"/>
      <c r="BU672" s="249"/>
      <c r="BV672" s="249"/>
      <c r="BW672" s="249"/>
      <c r="BX672" s="249"/>
      <c r="BY672" s="249"/>
      <c r="BZ672" s="249"/>
      <c r="CA672" s="249"/>
      <c r="CB672" s="249"/>
      <c r="CC672" s="249"/>
      <c r="CD672" s="249"/>
      <c r="CE672" s="249"/>
      <c r="CF672" s="249"/>
      <c r="CG672" s="249"/>
      <c r="CH672" s="249"/>
      <c r="CI672" s="249"/>
      <c r="CJ672" s="249"/>
      <c r="CK672" s="249"/>
      <c r="CL672" s="249"/>
      <c r="CM672" s="249"/>
      <c r="CN672" s="249"/>
      <c r="CO672" s="249"/>
      <c r="CP672" s="249"/>
      <c r="CQ672" s="249"/>
      <c r="CR672" s="249"/>
      <c r="CS672" s="249"/>
      <c r="CT672" s="249"/>
      <c r="CU672" s="249"/>
      <c r="CV672" s="249"/>
      <c r="CW672" s="249"/>
      <c r="CX672" s="249"/>
      <c r="CY672" s="249"/>
      <c r="CZ672" s="249"/>
    </row>
    <row r="673" s="253" customFormat="true" ht="25.15" customHeight="true" x14ac:dyDescent="0.2">
      <c r="C673" s="2910"/>
      <c r="D673" s="2911"/>
      <c r="E673" s="598"/>
      <c r="F673" s="598"/>
      <c r="G673" s="598"/>
      <c r="H673" s="2925" t="s">
        <v>460</v>
      </c>
      <c r="I673" s="2911"/>
      <c r="J673" s="703">
        <v>3.4648959776190456E-3</v>
      </c>
      <c r="K673" s="598"/>
      <c r="L673" s="598"/>
      <c r="M673" s="2926" t="s">
        <v>236</v>
      </c>
      <c r="N673" s="2911"/>
      <c r="O673" s="2911"/>
      <c r="P673" s="598"/>
      <c r="Q673" s="598"/>
      <c r="AD673" s="246"/>
      <c r="AE673" s="246"/>
      <c r="AF673" s="246"/>
      <c r="AG673" s="246"/>
      <c r="AH673" s="246"/>
      <c r="AI673" s="246"/>
      <c r="AJ673" s="246"/>
      <c r="AK673" s="246"/>
      <c r="AL673" s="246"/>
      <c r="AM673" s="246"/>
      <c r="AN673" s="246"/>
      <c r="AO673" s="246"/>
      <c r="AP673" s="246"/>
      <c r="AQ673" s="246"/>
      <c r="AR673" s="246"/>
      <c r="AS673" s="246"/>
      <c r="AT673" s="246"/>
      <c r="AU673" s="246"/>
      <c r="AV673" s="246"/>
      <c r="AW673" s="246"/>
      <c r="AX673" s="246"/>
      <c r="AY673" s="246"/>
      <c r="AZ673" s="246"/>
      <c r="BA673" s="249"/>
      <c r="BB673" s="351"/>
      <c r="BC673" s="249"/>
      <c r="BD673" s="249"/>
      <c r="BE673" s="249"/>
      <c r="BF673" s="249"/>
      <c r="BG673" s="249"/>
      <c r="BH673" s="249"/>
      <c r="BI673" s="249"/>
      <c r="BJ673" s="249"/>
      <c r="BK673" s="249"/>
      <c r="BL673" s="249"/>
      <c r="BM673" s="249"/>
      <c r="BN673" s="249"/>
      <c r="BO673" s="249"/>
      <c r="BP673" s="249"/>
      <c r="BQ673" s="249"/>
      <c r="BR673" s="249"/>
      <c r="BS673" s="249"/>
      <c r="BT673" s="249"/>
      <c r="BU673" s="249"/>
      <c r="BV673" s="249"/>
      <c r="BW673" s="249"/>
      <c r="BX673" s="249"/>
      <c r="BY673" s="249"/>
      <c r="BZ673" s="249"/>
      <c r="CA673" s="249"/>
      <c r="CB673" s="249"/>
      <c r="CC673" s="249"/>
      <c r="CD673" s="249"/>
      <c r="CE673" s="249"/>
      <c r="CF673" s="249"/>
      <c r="CG673" s="249"/>
      <c r="CH673" s="249"/>
      <c r="CI673" s="249"/>
      <c r="CJ673" s="249"/>
      <c r="CK673" s="249"/>
      <c r="CL673" s="249"/>
      <c r="CM673" s="249"/>
      <c r="CN673" s="249"/>
      <c r="CO673" s="249"/>
      <c r="CP673" s="249"/>
      <c r="CQ673" s="249"/>
      <c r="CR673" s="249"/>
      <c r="CS673" s="249"/>
      <c r="CT673" s="249"/>
      <c r="CU673" s="249"/>
      <c r="CV673" s="249"/>
      <c r="CW673" s="249"/>
      <c r="CX673" s="249"/>
      <c r="CY673" s="249"/>
      <c r="CZ673" s="249"/>
    </row>
    <row r="674" s="253" customFormat="true" ht="25.15" customHeight="true" x14ac:dyDescent="0.2">
      <c r="C674" s="2910"/>
      <c r="D674" s="2911"/>
      <c r="E674" s="598"/>
      <c r="F674" s="598"/>
      <c r="G674" s="598"/>
      <c r="H674" s="2925" t="s">
        <v>428</v>
      </c>
      <c r="I674" s="2911"/>
      <c r="J674" s="703">
        <v>-3.3692607320483764E-2</v>
      </c>
      <c r="K674" s="598"/>
      <c r="L674" s="598"/>
      <c r="M674" s="2920" t="s">
        <v>213</v>
      </c>
      <c r="N674" s="2911"/>
      <c r="O674" s="726" t="s">
        <v>214</v>
      </c>
      <c r="P674" s="598"/>
      <c r="Q674" s="598"/>
      <c r="AD674" s="246"/>
      <c r="AE674" s="246"/>
      <c r="AF674" s="246"/>
      <c r="AG674" s="246"/>
      <c r="AH674" s="246"/>
      <c r="AI674" s="246"/>
      <c r="AJ674" s="246"/>
      <c r="AK674" s="246"/>
      <c r="AL674" s="246"/>
      <c r="AM674" s="246"/>
      <c r="AN674" s="246"/>
      <c r="AO674" s="246"/>
      <c r="AP674" s="246"/>
      <c r="AQ674" s="246"/>
      <c r="AR674" s="246"/>
      <c r="AS674" s="246"/>
      <c r="AT674" s="246"/>
      <c r="AU674" s="246"/>
      <c r="AV674" s="246"/>
      <c r="AW674" s="246"/>
      <c r="AX674" s="246"/>
      <c r="AY674" s="246"/>
      <c r="AZ674" s="246"/>
      <c r="BA674" s="249"/>
      <c r="BB674" s="351"/>
      <c r="BC674" s="249"/>
      <c r="BD674" s="249"/>
      <c r="BE674" s="249"/>
      <c r="BF674" s="249"/>
      <c r="BG674" s="249"/>
      <c r="BH674" s="249"/>
      <c r="BI674" s="249"/>
      <c r="BJ674" s="249"/>
      <c r="BK674" s="249"/>
      <c r="BL674" s="249"/>
      <c r="BM674" s="249"/>
      <c r="BN674" s="249"/>
      <c r="BO674" s="249"/>
      <c r="BP674" s="249"/>
      <c r="BQ674" s="249"/>
      <c r="BR674" s="249"/>
      <c r="BS674" s="249"/>
      <c r="BT674" s="249"/>
      <c r="BU674" s="249"/>
      <c r="BV674" s="249"/>
      <c r="BW674" s="249"/>
      <c r="BX674" s="249"/>
      <c r="BY674" s="249"/>
      <c r="BZ674" s="249"/>
      <c r="CA674" s="249"/>
      <c r="CB674" s="249"/>
      <c r="CC674" s="249"/>
      <c r="CD674" s="249"/>
      <c r="CE674" s="249"/>
      <c r="CF674" s="249"/>
      <c r="CG674" s="249"/>
      <c r="CH674" s="249"/>
      <c r="CI674" s="249"/>
      <c r="CJ674" s="249"/>
      <c r="CK674" s="249"/>
      <c r="CL674" s="249"/>
      <c r="CM674" s="249"/>
      <c r="CN674" s="249"/>
      <c r="CO674" s="249"/>
      <c r="CP674" s="249"/>
      <c r="CQ674" s="249"/>
      <c r="CR674" s="249"/>
      <c r="CS674" s="249"/>
      <c r="CT674" s="249"/>
      <c r="CU674" s="249"/>
      <c r="CV674" s="249"/>
      <c r="CW674" s="249"/>
      <c r="CX674" s="249"/>
      <c r="CY674" s="249"/>
      <c r="CZ674" s="249"/>
    </row>
    <row r="675" s="253" customFormat="true" ht="25.15" customHeight="true" x14ac:dyDescent="0.2">
      <c r="C675" s="2910"/>
      <c r="D675" s="2911"/>
      <c r="E675" s="598"/>
      <c r="F675" s="598"/>
      <c r="G675" s="598"/>
      <c r="H675" s="2925" t="s">
        <v>424</v>
      </c>
      <c r="I675" s="2911"/>
      <c r="J675" s="703">
        <v>4.261657988309149E-2</v>
      </c>
      <c r="K675" s="598"/>
      <c r="L675" s="598"/>
      <c r="M675" s="2925" t="s">
        <v>214</v>
      </c>
      <c r="N675" s="2911"/>
      <c r="O675" s="727">
        <v>1.0000000000000004</v>
      </c>
      <c r="P675" s="598"/>
      <c r="Q675" s="598"/>
      <c r="AD675" s="246"/>
      <c r="AE675" s="246"/>
      <c r="AF675" s="246"/>
      <c r="AG675" s="246"/>
      <c r="AH675" s="246"/>
      <c r="AI675" s="246"/>
      <c r="AJ675" s="246"/>
      <c r="AK675" s="246"/>
      <c r="AL675" s="246"/>
      <c r="AM675" s="246"/>
      <c r="AN675" s="246"/>
      <c r="AO675" s="246"/>
      <c r="AP675" s="246"/>
      <c r="AQ675" s="246"/>
      <c r="AR675" s="246"/>
      <c r="AS675" s="246"/>
      <c r="AT675" s="246"/>
      <c r="AU675" s="246"/>
      <c r="AV675" s="246"/>
      <c r="AW675" s="246"/>
      <c r="AX675" s="246"/>
      <c r="AY675" s="246"/>
      <c r="AZ675" s="246"/>
      <c r="BA675" s="249"/>
      <c r="BB675" s="351"/>
      <c r="BC675" s="249"/>
      <c r="BD675" s="249"/>
      <c r="BE675" s="249"/>
      <c r="BF675" s="249"/>
      <c r="BG675" s="249"/>
      <c r="BH675" s="249"/>
      <c r="BI675" s="249"/>
      <c r="BJ675" s="249"/>
      <c r="BK675" s="249"/>
      <c r="BL675" s="249"/>
      <c r="BM675" s="249"/>
      <c r="BN675" s="249"/>
      <c r="BO675" s="249"/>
      <c r="BP675" s="249"/>
      <c r="BQ675" s="249"/>
      <c r="BR675" s="249"/>
      <c r="BS675" s="249"/>
      <c r="BT675" s="249"/>
      <c r="BU675" s="249"/>
      <c r="BV675" s="249"/>
      <c r="BW675" s="249"/>
      <c r="BX675" s="249"/>
      <c r="BY675" s="249"/>
      <c r="BZ675" s="249"/>
      <c r="CA675" s="249"/>
      <c r="CB675" s="249"/>
      <c r="CC675" s="249"/>
      <c r="CD675" s="249"/>
      <c r="CE675" s="249"/>
      <c r="CF675" s="249"/>
      <c r="CG675" s="249"/>
      <c r="CH675" s="249"/>
      <c r="CI675" s="249"/>
      <c r="CJ675" s="249"/>
      <c r="CK675" s="249"/>
      <c r="CL675" s="249"/>
      <c r="CM675" s="249"/>
      <c r="CN675" s="249"/>
      <c r="CO675" s="249"/>
      <c r="CP675" s="249"/>
      <c r="CQ675" s="249"/>
      <c r="CR675" s="249"/>
      <c r="CS675" s="249"/>
      <c r="CT675" s="249"/>
      <c r="CU675" s="249"/>
      <c r="CV675" s="249"/>
      <c r="CW675" s="249"/>
      <c r="CX675" s="249"/>
      <c r="CY675" s="249"/>
      <c r="CZ675" s="249"/>
    </row>
    <row r="676" s="253" customFormat="true" ht="25.15" customHeight="true" x14ac:dyDescent="0.2">
      <c r="C676" s="2910"/>
      <c r="D676" s="2911"/>
      <c r="E676" s="598"/>
      <c r="F676" s="598"/>
      <c r="G676" s="598"/>
      <c r="H676" s="2925" t="s">
        <v>452</v>
      </c>
      <c r="I676" s="2911"/>
      <c r="J676" s="707">
        <v>-1.7365930192597006E-2</v>
      </c>
      <c r="K676" s="598"/>
      <c r="L676" s="598"/>
      <c r="M676" s="2910"/>
      <c r="N676" s="2911"/>
      <c r="O676" s="599"/>
      <c r="P676" s="598"/>
      <c r="Q676" s="598"/>
      <c r="AD676" s="246"/>
      <c r="AE676" s="246"/>
      <c r="AF676" s="246"/>
      <c r="AG676" s="246"/>
      <c r="AH676" s="246"/>
      <c r="AI676" s="246"/>
      <c r="AJ676" s="246"/>
      <c r="AK676" s="246"/>
      <c r="AL676" s="246"/>
      <c r="AM676" s="246"/>
      <c r="AN676" s="246"/>
      <c r="AO676" s="246"/>
      <c r="AP676" s="246"/>
      <c r="AQ676" s="246"/>
      <c r="AR676" s="246"/>
      <c r="AS676" s="246"/>
      <c r="AT676" s="246"/>
      <c r="AU676" s="246"/>
      <c r="AV676" s="246"/>
      <c r="AW676" s="246"/>
      <c r="AX676" s="246"/>
      <c r="AY676" s="246"/>
      <c r="AZ676" s="246"/>
      <c r="BA676" s="249"/>
      <c r="BB676" s="351"/>
      <c r="BC676" s="249"/>
      <c r="BD676" s="249"/>
      <c r="BE676" s="249"/>
      <c r="BF676" s="249"/>
      <c r="BG676" s="249"/>
      <c r="BH676" s="249"/>
      <c r="BI676" s="249"/>
      <c r="BJ676" s="249"/>
      <c r="BK676" s="249"/>
      <c r="BL676" s="249"/>
      <c r="BM676" s="249"/>
      <c r="BN676" s="249"/>
      <c r="BO676" s="249"/>
      <c r="BP676" s="249"/>
      <c r="BQ676" s="249"/>
      <c r="BR676" s="249"/>
      <c r="BS676" s="249"/>
      <c r="BT676" s="249"/>
      <c r="BU676" s="249"/>
      <c r="BV676" s="249"/>
      <c r="BW676" s="249"/>
      <c r="BX676" s="249"/>
      <c r="BY676" s="249"/>
      <c r="BZ676" s="249"/>
      <c r="CA676" s="249"/>
      <c r="CB676" s="249"/>
      <c r="CC676" s="249"/>
      <c r="CD676" s="249"/>
      <c r="CE676" s="249"/>
      <c r="CF676" s="249"/>
      <c r="CG676" s="249"/>
      <c r="CH676" s="249"/>
      <c r="CI676" s="249"/>
      <c r="CJ676" s="249"/>
      <c r="CK676" s="249"/>
      <c r="CL676" s="249"/>
      <c r="CM676" s="249"/>
      <c r="CN676" s="249"/>
      <c r="CO676" s="249"/>
      <c r="CP676" s="249"/>
      <c r="CQ676" s="249"/>
      <c r="CR676" s="249"/>
      <c r="CS676" s="249"/>
      <c r="CT676" s="249"/>
      <c r="CU676" s="249"/>
      <c r="CV676" s="249"/>
      <c r="CW676" s="249"/>
      <c r="CX676" s="249"/>
      <c r="CY676" s="249"/>
      <c r="CZ676" s="249"/>
    </row>
    <row r="677" s="253" customFormat="true" ht="25.15" customHeight="true" x14ac:dyDescent="0.2">
      <c r="C677" s="2910"/>
      <c r="D677" s="2911"/>
      <c r="E677" s="598"/>
      <c r="F677" s="598"/>
      <c r="G677" s="598"/>
      <c r="H677" s="2910"/>
      <c r="I677" s="2911"/>
      <c r="J677" s="599"/>
      <c r="K677" s="598"/>
      <c r="L677" s="598"/>
      <c r="M677" s="2910"/>
      <c r="N677" s="2911"/>
      <c r="O677" s="598"/>
      <c r="P677" s="598"/>
      <c r="Q677" s="598"/>
      <c r="AD677" s="246"/>
      <c r="AE677" s="246"/>
      <c r="AF677" s="246"/>
      <c r="AG677" s="246"/>
      <c r="AH677" s="246"/>
      <c r="AI677" s="246"/>
      <c r="AJ677" s="246"/>
      <c r="AK677" s="246"/>
      <c r="AL677" s="246"/>
      <c r="AM677" s="246"/>
      <c r="AN677" s="246"/>
      <c r="AO677" s="246"/>
      <c r="AP677" s="246"/>
      <c r="AQ677" s="246"/>
      <c r="AR677" s="246"/>
      <c r="AS677" s="246"/>
      <c r="AT677" s="246"/>
      <c r="AU677" s="246"/>
      <c r="AV677" s="246"/>
      <c r="AW677" s="246"/>
      <c r="AX677" s="246"/>
      <c r="AY677" s="246"/>
      <c r="AZ677" s="246"/>
      <c r="BA677" s="249"/>
      <c r="BB677" s="351"/>
      <c r="BC677" s="249"/>
      <c r="BD677" s="249"/>
      <c r="BE677" s="249"/>
      <c r="BF677" s="249"/>
      <c r="BG677" s="249"/>
      <c r="BH677" s="249"/>
      <c r="BI677" s="249"/>
      <c r="BJ677" s="249"/>
      <c r="BK677" s="249"/>
      <c r="BL677" s="249"/>
      <c r="BM677" s="249"/>
      <c r="BN677" s="249"/>
      <c r="BO677" s="249"/>
      <c r="BP677" s="249"/>
      <c r="BQ677" s="249"/>
      <c r="BR677" s="249"/>
      <c r="BS677" s="249"/>
      <c r="BT677" s="249"/>
      <c r="BU677" s="249"/>
      <c r="BV677" s="249"/>
      <c r="BW677" s="249"/>
      <c r="BX677" s="249"/>
      <c r="BY677" s="249"/>
      <c r="BZ677" s="249"/>
      <c r="CA677" s="249"/>
      <c r="CB677" s="249"/>
      <c r="CC677" s="249"/>
      <c r="CD677" s="249"/>
      <c r="CE677" s="249"/>
      <c r="CF677" s="249"/>
      <c r="CG677" s="249"/>
      <c r="CH677" s="249"/>
      <c r="CI677" s="249"/>
      <c r="CJ677" s="249"/>
      <c r="CK677" s="249"/>
      <c r="CL677" s="249"/>
      <c r="CM677" s="249"/>
      <c r="CN677" s="249"/>
      <c r="CO677" s="249"/>
      <c r="CP677" s="249"/>
      <c r="CQ677" s="249"/>
      <c r="CR677" s="249"/>
      <c r="CS677" s="249"/>
      <c r="CT677" s="249"/>
      <c r="CU677" s="249"/>
      <c r="CV677" s="249"/>
      <c r="CW677" s="249"/>
      <c r="CX677" s="249"/>
      <c r="CY677" s="249"/>
      <c r="CZ677" s="249"/>
    </row>
    <row r="678" s="253" customFormat="true" ht="25.15" customHeight="true" x14ac:dyDescent="0.2">
      <c r="C678" s="2910"/>
      <c r="D678" s="2911"/>
      <c r="E678" s="598"/>
      <c r="F678" s="598"/>
      <c r="G678" s="598"/>
      <c r="H678" s="2910"/>
      <c r="I678" s="2911"/>
      <c r="J678" s="598"/>
      <c r="K678" s="598"/>
      <c r="L678" s="598"/>
      <c r="M678" s="2910"/>
      <c r="N678" s="2911"/>
      <c r="O678" s="598"/>
      <c r="P678" s="598"/>
      <c r="Q678" s="598"/>
      <c r="AD678" s="246"/>
      <c r="AE678" s="246"/>
      <c r="AF678" s="246"/>
      <c r="AG678" s="246"/>
      <c r="AH678" s="246"/>
      <c r="AI678" s="246"/>
      <c r="AJ678" s="246"/>
      <c r="AK678" s="246"/>
      <c r="AL678" s="246"/>
      <c r="AM678" s="246"/>
      <c r="AN678" s="246"/>
      <c r="AO678" s="246"/>
      <c r="AP678" s="246"/>
      <c r="AQ678" s="246"/>
      <c r="AR678" s="246"/>
      <c r="AS678" s="246"/>
      <c r="AT678" s="246"/>
      <c r="AU678" s="246"/>
      <c r="AV678" s="246"/>
      <c r="AW678" s="246"/>
      <c r="AX678" s="246"/>
      <c r="AY678" s="246"/>
      <c r="AZ678" s="246"/>
      <c r="BA678" s="249"/>
      <c r="BB678" s="351"/>
      <c r="BC678" s="249"/>
      <c r="BD678" s="249"/>
      <c r="BE678" s="249"/>
      <c r="BF678" s="249"/>
      <c r="BG678" s="249"/>
      <c r="BH678" s="249"/>
      <c r="BI678" s="249"/>
      <c r="BJ678" s="249"/>
      <c r="BK678" s="249"/>
      <c r="BL678" s="249"/>
      <c r="BM678" s="249"/>
      <c r="BN678" s="249"/>
      <c r="BO678" s="249"/>
      <c r="BP678" s="249"/>
      <c r="BQ678" s="249"/>
      <c r="BR678" s="249"/>
      <c r="BS678" s="249"/>
      <c r="BT678" s="249"/>
      <c r="BU678" s="249"/>
      <c r="BV678" s="249"/>
      <c r="BW678" s="249"/>
      <c r="BX678" s="249"/>
      <c r="BY678" s="249"/>
      <c r="BZ678" s="249"/>
      <c r="CA678" s="249"/>
      <c r="CB678" s="249"/>
      <c r="CC678" s="249"/>
      <c r="CD678" s="249"/>
      <c r="CE678" s="249"/>
      <c r="CF678" s="249"/>
      <c r="CG678" s="249"/>
      <c r="CH678" s="249"/>
      <c r="CI678" s="249"/>
      <c r="CJ678" s="249"/>
      <c r="CK678" s="249"/>
      <c r="CL678" s="249"/>
      <c r="CM678" s="249"/>
      <c r="CN678" s="249"/>
      <c r="CO678" s="249"/>
      <c r="CP678" s="249"/>
      <c r="CQ678" s="249"/>
      <c r="CR678" s="249"/>
      <c r="CS678" s="249"/>
      <c r="CT678" s="249"/>
      <c r="CU678" s="249"/>
      <c r="CV678" s="249"/>
      <c r="CW678" s="249"/>
      <c r="CX678" s="249"/>
      <c r="CY678" s="249"/>
      <c r="CZ678" s="249"/>
    </row>
    <row r="679" s="253" customFormat="true" ht="25.15" customHeight="true" x14ac:dyDescent="0.2">
      <c r="C679" s="2910"/>
      <c r="D679" s="2911"/>
      <c r="E679" s="598"/>
      <c r="F679" s="598"/>
      <c r="G679" s="598"/>
      <c r="H679" s="2926" t="s">
        <v>236</v>
      </c>
      <c r="I679" s="2911"/>
      <c r="J679" s="2911"/>
      <c r="K679" s="598"/>
      <c r="L679" s="598"/>
      <c r="M679" s="2910"/>
      <c r="N679" s="2911"/>
      <c r="O679" s="598"/>
      <c r="P679" s="598"/>
      <c r="Q679" s="598"/>
      <c r="AD679" s="246"/>
      <c r="AE679" s="246"/>
      <c r="AF679" s="246"/>
      <c r="AG679" s="246"/>
      <c r="AH679" s="246"/>
      <c r="AI679" s="246"/>
      <c r="AJ679" s="246"/>
      <c r="AK679" s="246"/>
      <c r="AL679" s="246"/>
      <c r="AM679" s="246"/>
      <c r="AN679" s="246"/>
      <c r="AO679" s="246"/>
      <c r="AP679" s="246"/>
      <c r="AQ679" s="246"/>
      <c r="AR679" s="246"/>
      <c r="AS679" s="246"/>
      <c r="AT679" s="246"/>
      <c r="AU679" s="246"/>
      <c r="AV679" s="246"/>
      <c r="AW679" s="246"/>
      <c r="AX679" s="246"/>
      <c r="AY679" s="246"/>
      <c r="AZ679" s="246"/>
      <c r="BA679" s="249"/>
      <c r="BB679" s="351"/>
      <c r="BC679" s="249"/>
      <c r="BD679" s="249"/>
      <c r="BE679" s="249"/>
      <c r="BF679" s="249"/>
      <c r="BG679" s="249"/>
      <c r="BH679" s="249"/>
      <c r="BI679" s="249"/>
      <c r="BJ679" s="249"/>
      <c r="BK679" s="249"/>
      <c r="BL679" s="249"/>
      <c r="BM679" s="249"/>
      <c r="BN679" s="249"/>
      <c r="BO679" s="249"/>
      <c r="BP679" s="249"/>
      <c r="BQ679" s="249"/>
      <c r="BR679" s="249"/>
      <c r="BS679" s="249"/>
      <c r="BT679" s="249"/>
      <c r="BU679" s="249"/>
      <c r="BV679" s="249"/>
      <c r="BW679" s="249"/>
      <c r="BX679" s="249"/>
      <c r="BY679" s="249"/>
      <c r="BZ679" s="249"/>
      <c r="CA679" s="249"/>
      <c r="CB679" s="249"/>
      <c r="CC679" s="249"/>
      <c r="CD679" s="249"/>
      <c r="CE679" s="249"/>
      <c r="CF679" s="249"/>
      <c r="CG679" s="249"/>
      <c r="CH679" s="249"/>
      <c r="CI679" s="249"/>
      <c r="CJ679" s="249"/>
      <c r="CK679" s="249"/>
      <c r="CL679" s="249"/>
      <c r="CM679" s="249"/>
      <c r="CN679" s="249"/>
      <c r="CO679" s="249"/>
      <c r="CP679" s="249"/>
      <c r="CQ679" s="249"/>
      <c r="CR679" s="249"/>
      <c r="CS679" s="249"/>
      <c r="CT679" s="249"/>
      <c r="CU679" s="249"/>
      <c r="CV679" s="249"/>
      <c r="CW679" s="249"/>
      <c r="CX679" s="249"/>
      <c r="CY679" s="249"/>
      <c r="CZ679" s="249"/>
    </row>
    <row r="680" s="253" customFormat="true" ht="25.15" customHeight="true" x14ac:dyDescent="0.2">
      <c r="C680" s="2910"/>
      <c r="D680" s="2911"/>
      <c r="E680" s="598"/>
      <c r="F680" s="598"/>
      <c r="G680" s="598"/>
      <c r="H680" s="2920" t="s">
        <v>213</v>
      </c>
      <c r="I680" s="2911"/>
      <c r="J680" s="728" t="s">
        <v>214</v>
      </c>
      <c r="K680" s="598"/>
      <c r="L680" s="598"/>
      <c r="M680" s="2910"/>
      <c r="N680" s="2911"/>
      <c r="O680" s="598"/>
      <c r="P680" s="598"/>
      <c r="Q680" s="598"/>
      <c r="AD680" s="246"/>
      <c r="AE680" s="246"/>
      <c r="AF680" s="246"/>
      <c r="AG680" s="246"/>
      <c r="AH680" s="246"/>
      <c r="AI680" s="246"/>
      <c r="AJ680" s="246"/>
      <c r="AK680" s="246"/>
      <c r="AL680" s="246"/>
      <c r="AM680" s="246"/>
      <c r="AN680" s="246"/>
      <c r="AO680" s="246"/>
      <c r="AP680" s="246"/>
      <c r="AQ680" s="246"/>
      <c r="AR680" s="246"/>
      <c r="AS680" s="246"/>
      <c r="AT680" s="246"/>
      <c r="AU680" s="246"/>
      <c r="AV680" s="246"/>
      <c r="AW680" s="246"/>
      <c r="AX680" s="246"/>
      <c r="AY680" s="246"/>
      <c r="AZ680" s="246"/>
      <c r="BA680" s="249"/>
      <c r="BB680" s="351"/>
      <c r="BC680" s="249"/>
      <c r="BD680" s="249"/>
      <c r="BE680" s="249"/>
      <c r="BF680" s="249"/>
      <c r="BG680" s="249"/>
      <c r="BH680" s="249"/>
      <c r="BI680" s="249"/>
      <c r="BJ680" s="249"/>
      <c r="BK680" s="249"/>
      <c r="BL680" s="249"/>
      <c r="BM680" s="249"/>
      <c r="BN680" s="249"/>
      <c r="BO680" s="249"/>
      <c r="BP680" s="249"/>
      <c r="BQ680" s="249"/>
      <c r="BR680" s="249"/>
      <c r="BS680" s="249"/>
      <c r="BT680" s="249"/>
      <c r="BU680" s="249"/>
      <c r="BV680" s="249"/>
      <c r="BW680" s="249"/>
      <c r="BX680" s="249"/>
      <c r="BY680" s="249"/>
      <c r="BZ680" s="249"/>
      <c r="CA680" s="249"/>
      <c r="CB680" s="249"/>
      <c r="CC680" s="249"/>
      <c r="CD680" s="249"/>
      <c r="CE680" s="249"/>
      <c r="CF680" s="249"/>
      <c r="CG680" s="249"/>
      <c r="CH680" s="249"/>
      <c r="CI680" s="249"/>
      <c r="CJ680" s="249"/>
      <c r="CK680" s="249"/>
      <c r="CL680" s="249"/>
      <c r="CM680" s="249"/>
      <c r="CN680" s="249"/>
      <c r="CO680" s="249"/>
      <c r="CP680" s="249"/>
      <c r="CQ680" s="249"/>
      <c r="CR680" s="249"/>
      <c r="CS680" s="249"/>
      <c r="CT680" s="249"/>
      <c r="CU680" s="249"/>
      <c r="CV680" s="249"/>
      <c r="CW680" s="249"/>
      <c r="CX680" s="249"/>
      <c r="CY680" s="249"/>
      <c r="CZ680" s="249"/>
    </row>
    <row r="681" s="253" customFormat="true" ht="25.15" customHeight="true" x14ac:dyDescent="0.2">
      <c r="C681" s="2910"/>
      <c r="D681" s="2911"/>
      <c r="E681" s="598"/>
      <c r="F681" s="598"/>
      <c r="G681" s="598"/>
      <c r="H681" s="2925" t="s">
        <v>214</v>
      </c>
      <c r="I681" s="2911"/>
      <c r="J681" s="729">
        <v>1</v>
      </c>
      <c r="K681" s="598"/>
      <c r="L681" s="598"/>
      <c r="M681" s="2910"/>
      <c r="N681" s="2911"/>
      <c r="O681" s="598"/>
      <c r="P681" s="598"/>
      <c r="Q681" s="598"/>
      <c r="AD681" s="246"/>
      <c r="AE681" s="246"/>
      <c r="AF681" s="246"/>
      <c r="AG681" s="246"/>
      <c r="AH681" s="246"/>
      <c r="AI681" s="246"/>
      <c r="AJ681" s="246"/>
      <c r="AK681" s="246"/>
      <c r="AL681" s="246"/>
      <c r="AM681" s="246"/>
      <c r="AN681" s="246"/>
      <c r="AO681" s="246"/>
      <c r="AP681" s="246"/>
      <c r="AQ681" s="246"/>
      <c r="AR681" s="246"/>
      <c r="AS681" s="246"/>
      <c r="AT681" s="246"/>
      <c r="AU681" s="246"/>
      <c r="AV681" s="246"/>
      <c r="AW681" s="246"/>
      <c r="AX681" s="246"/>
      <c r="AY681" s="246"/>
      <c r="AZ681" s="246"/>
      <c r="BA681" s="249"/>
      <c r="BB681" s="351"/>
      <c r="BC681" s="249"/>
      <c r="BD681" s="249"/>
      <c r="BE681" s="249"/>
      <c r="BF681" s="249"/>
      <c r="BG681" s="249"/>
      <c r="BH681" s="249"/>
      <c r="BI681" s="249"/>
      <c r="BJ681" s="249"/>
      <c r="BK681" s="249"/>
      <c r="BL681" s="249"/>
      <c r="BM681" s="249"/>
      <c r="BN681" s="249"/>
      <c r="BO681" s="249"/>
      <c r="BP681" s="249"/>
      <c r="BQ681" s="249"/>
      <c r="BR681" s="249"/>
      <c r="BS681" s="249"/>
      <c r="BT681" s="249"/>
      <c r="BU681" s="249"/>
      <c r="BV681" s="249"/>
      <c r="BW681" s="249"/>
      <c r="BX681" s="249"/>
      <c r="BY681" s="249"/>
      <c r="BZ681" s="249"/>
      <c r="CA681" s="249"/>
      <c r="CB681" s="249"/>
      <c r="CC681" s="249"/>
      <c r="CD681" s="249"/>
      <c r="CE681" s="249"/>
      <c r="CF681" s="249"/>
      <c r="CG681" s="249"/>
      <c r="CH681" s="249"/>
      <c r="CI681" s="249"/>
      <c r="CJ681" s="249"/>
      <c r="CK681" s="249"/>
      <c r="CL681" s="249"/>
      <c r="CM681" s="249"/>
      <c r="CN681" s="249"/>
      <c r="CO681" s="249"/>
      <c r="CP681" s="249"/>
      <c r="CQ681" s="249"/>
      <c r="CR681" s="249"/>
      <c r="CS681" s="249"/>
      <c r="CT681" s="249"/>
      <c r="CU681" s="249"/>
      <c r="CV681" s="249"/>
      <c r="CW681" s="249"/>
      <c r="CX681" s="249"/>
      <c r="CY681" s="249"/>
      <c r="CZ681" s="249"/>
    </row>
    <row r="682" s="253" customFormat="true" ht="25.15" customHeight="true" x14ac:dyDescent="0.2">
      <c r="C682" s="2910"/>
      <c r="D682" s="2911"/>
      <c r="E682" s="598"/>
      <c r="F682" s="598"/>
      <c r="G682" s="598"/>
      <c r="H682" s="2910"/>
      <c r="I682" s="2911"/>
      <c r="J682" s="599"/>
      <c r="K682" s="598"/>
      <c r="L682" s="598"/>
      <c r="M682" s="2910"/>
      <c r="N682" s="2911"/>
      <c r="O682" s="598"/>
      <c r="P682" s="598"/>
      <c r="Q682" s="598"/>
      <c r="AD682" s="246"/>
      <c r="AE682" s="246"/>
      <c r="AF682" s="246"/>
      <c r="AG682" s="246"/>
      <c r="AH682" s="246"/>
      <c r="AI682" s="246"/>
      <c r="AJ682" s="246"/>
      <c r="AK682" s="246"/>
      <c r="AL682" s="246"/>
      <c r="AM682" s="246"/>
      <c r="AN682" s="246"/>
      <c r="AO682" s="246"/>
      <c r="AP682" s="246"/>
      <c r="AQ682" s="246"/>
      <c r="AR682" s="246"/>
      <c r="AS682" s="246"/>
      <c r="AT682" s="246"/>
      <c r="AU682" s="246"/>
      <c r="AV682" s="246"/>
      <c r="AW682" s="246"/>
      <c r="AX682" s="246"/>
      <c r="AY682" s="246"/>
      <c r="AZ682" s="246"/>
      <c r="BA682" s="249"/>
      <c r="BB682" s="351"/>
      <c r="BC682" s="249"/>
      <c r="BD682" s="249"/>
      <c r="BE682" s="249"/>
      <c r="BF682" s="249"/>
      <c r="BG682" s="249"/>
      <c r="BH682" s="249"/>
      <c r="BI682" s="249"/>
      <c r="BJ682" s="249"/>
      <c r="BK682" s="249"/>
      <c r="BL682" s="249"/>
      <c r="BM682" s="249"/>
      <c r="BN682" s="249"/>
      <c r="BO682" s="249"/>
      <c r="BP682" s="249"/>
      <c r="BQ682" s="249"/>
      <c r="BR682" s="249"/>
      <c r="BS682" s="249"/>
      <c r="BT682" s="249"/>
      <c r="BU682" s="249"/>
      <c r="BV682" s="249"/>
      <c r="BW682" s="249"/>
      <c r="BX682" s="249"/>
      <c r="BY682" s="249"/>
      <c r="BZ682" s="249"/>
      <c r="CA682" s="249"/>
      <c r="CB682" s="249"/>
      <c r="CC682" s="249"/>
      <c r="CD682" s="249"/>
      <c r="CE682" s="249"/>
      <c r="CF682" s="249"/>
      <c r="CG682" s="249"/>
      <c r="CH682" s="249"/>
      <c r="CI682" s="249"/>
      <c r="CJ682" s="249"/>
      <c r="CK682" s="249"/>
      <c r="CL682" s="249"/>
      <c r="CM682" s="249"/>
      <c r="CN682" s="249"/>
      <c r="CO682" s="249"/>
      <c r="CP682" s="249"/>
      <c r="CQ682" s="249"/>
      <c r="CR682" s="249"/>
      <c r="CS682" s="249"/>
      <c r="CT682" s="249"/>
      <c r="CU682" s="249"/>
      <c r="CV682" s="249"/>
      <c r="CW682" s="249"/>
      <c r="CX682" s="249"/>
      <c r="CY682" s="249"/>
      <c r="CZ682" s="249"/>
    </row>
    <row r="683" s="253" customFormat="true" ht="25.15" customHeight="true" x14ac:dyDescent="0.2">
      <c r="C683" s="2910"/>
      <c r="D683" s="2911"/>
      <c r="E683" s="598"/>
      <c r="F683" s="598"/>
      <c r="G683" s="598"/>
      <c r="H683" s="2910"/>
      <c r="I683" s="2911"/>
      <c r="J683" s="598"/>
      <c r="K683" s="598"/>
      <c r="L683" s="598"/>
      <c r="M683" s="2910"/>
      <c r="N683" s="2911"/>
      <c r="O683" s="598"/>
      <c r="P683" s="598"/>
      <c r="Q683" s="598"/>
      <c r="AD683" s="246"/>
      <c r="AE683" s="246"/>
      <c r="AF683" s="246"/>
      <c r="AG683" s="246"/>
      <c r="AH683" s="246"/>
      <c r="AI683" s="246"/>
      <c r="AJ683" s="246"/>
      <c r="AK683" s="246"/>
      <c r="AL683" s="246"/>
      <c r="AM683" s="246"/>
      <c r="AN683" s="246"/>
      <c r="AO683" s="246"/>
      <c r="AP683" s="246"/>
      <c r="AQ683" s="246"/>
      <c r="AR683" s="246"/>
      <c r="AS683" s="246"/>
      <c r="AT683" s="246"/>
      <c r="AU683" s="246"/>
      <c r="AV683" s="246"/>
      <c r="AW683" s="246"/>
      <c r="AX683" s="246"/>
      <c r="AY683" s="246"/>
      <c r="AZ683" s="246"/>
      <c r="BA683" s="249"/>
      <c r="BB683" s="351"/>
      <c r="BC683" s="249"/>
      <c r="BD683" s="249"/>
      <c r="BE683" s="249"/>
      <c r="BF683" s="249"/>
      <c r="BG683" s="249"/>
      <c r="BH683" s="249"/>
      <c r="BI683" s="249"/>
      <c r="BJ683" s="249"/>
      <c r="BK683" s="249"/>
      <c r="BL683" s="249"/>
      <c r="BM683" s="249"/>
      <c r="BN683" s="249"/>
      <c r="BO683" s="249"/>
      <c r="BP683" s="249"/>
      <c r="BQ683" s="249"/>
      <c r="BR683" s="249"/>
      <c r="BS683" s="249"/>
      <c r="BT683" s="249"/>
      <c r="BU683" s="249"/>
      <c r="BV683" s="249"/>
      <c r="BW683" s="249"/>
      <c r="BX683" s="249"/>
      <c r="BY683" s="249"/>
      <c r="BZ683" s="249"/>
      <c r="CA683" s="249"/>
      <c r="CB683" s="249"/>
      <c r="CC683" s="249"/>
      <c r="CD683" s="249"/>
      <c r="CE683" s="249"/>
      <c r="CF683" s="249"/>
      <c r="CG683" s="249"/>
      <c r="CH683" s="249"/>
      <c r="CI683" s="249"/>
      <c r="CJ683" s="249"/>
      <c r="CK683" s="249"/>
      <c r="CL683" s="249"/>
      <c r="CM683" s="249"/>
      <c r="CN683" s="249"/>
      <c r="CO683" s="249"/>
      <c r="CP683" s="249"/>
      <c r="CQ683" s="249"/>
      <c r="CR683" s="249"/>
      <c r="CS683" s="249"/>
      <c r="CT683" s="249"/>
      <c r="CU683" s="249"/>
      <c r="CV683" s="249"/>
      <c r="CW683" s="249"/>
      <c r="CX683" s="249"/>
      <c r="CY683" s="249"/>
      <c r="CZ683" s="249"/>
    </row>
    <row r="684" s="253" customFormat="true" ht="25.15" customHeight="true" x14ac:dyDescent="0.2">
      <c r="C684" s="2910"/>
      <c r="D684" s="2911"/>
      <c r="E684" s="598"/>
      <c r="F684" s="598"/>
      <c r="G684" s="598"/>
      <c r="H684" s="2910"/>
      <c r="I684" s="2911"/>
      <c r="J684" s="598"/>
      <c r="K684" s="598"/>
      <c r="L684" s="598"/>
      <c r="M684" s="2910"/>
      <c r="N684" s="2911"/>
      <c r="O684" s="598"/>
      <c r="P684" s="598"/>
      <c r="Q684" s="598"/>
      <c r="AD684" s="246"/>
      <c r="AE684" s="246"/>
      <c r="AF684" s="246"/>
      <c r="AG684" s="246"/>
      <c r="AH684" s="246"/>
      <c r="AI684" s="246"/>
      <c r="AJ684" s="246"/>
      <c r="AK684" s="246"/>
      <c r="AL684" s="246"/>
      <c r="AM684" s="246"/>
      <c r="AN684" s="246"/>
      <c r="AO684" s="246"/>
      <c r="AP684" s="246"/>
      <c r="AQ684" s="246"/>
      <c r="AR684" s="246"/>
      <c r="AS684" s="246"/>
      <c r="AT684" s="246"/>
      <c r="AU684" s="246"/>
      <c r="AV684" s="246"/>
      <c r="AW684" s="246"/>
      <c r="AX684" s="246"/>
      <c r="AY684" s="246"/>
      <c r="AZ684" s="246"/>
      <c r="BA684" s="249"/>
      <c r="BB684" s="351"/>
      <c r="BC684" s="249"/>
      <c r="BD684" s="249"/>
      <c r="BE684" s="249"/>
      <c r="BF684" s="249"/>
      <c r="BG684" s="249"/>
      <c r="BH684" s="249"/>
      <c r="BI684" s="249"/>
      <c r="BJ684" s="249"/>
      <c r="BK684" s="249"/>
      <c r="BL684" s="249"/>
      <c r="BM684" s="249"/>
      <c r="BN684" s="249"/>
      <c r="BO684" s="249"/>
      <c r="BP684" s="249"/>
      <c r="BQ684" s="249"/>
      <c r="BR684" s="249"/>
      <c r="BS684" s="249"/>
      <c r="BT684" s="249"/>
      <c r="BU684" s="249"/>
      <c r="BV684" s="249"/>
      <c r="BW684" s="249"/>
      <c r="BX684" s="249"/>
      <c r="BY684" s="249"/>
      <c r="BZ684" s="249"/>
      <c r="CA684" s="249"/>
      <c r="CB684" s="249"/>
      <c r="CC684" s="249"/>
      <c r="CD684" s="249"/>
      <c r="CE684" s="249"/>
      <c r="CF684" s="249"/>
      <c r="CG684" s="249"/>
      <c r="CH684" s="249"/>
      <c r="CI684" s="249"/>
      <c r="CJ684" s="249"/>
      <c r="CK684" s="249"/>
      <c r="CL684" s="249"/>
      <c r="CM684" s="249"/>
      <c r="CN684" s="249"/>
      <c r="CO684" s="249"/>
      <c r="CP684" s="249"/>
      <c r="CQ684" s="249"/>
      <c r="CR684" s="249"/>
      <c r="CS684" s="249"/>
      <c r="CT684" s="249"/>
      <c r="CU684" s="249"/>
      <c r="CV684" s="249"/>
      <c r="CW684" s="249"/>
      <c r="CX684" s="249"/>
      <c r="CY684" s="249"/>
      <c r="CZ684" s="249"/>
    </row>
    <row r="685" s="253" customFormat="true" ht="25.15" customHeight="true" x14ac:dyDescent="0.2">
      <c r="C685" s="2910"/>
      <c r="D685" s="2911"/>
      <c r="E685" s="598"/>
      <c r="F685" s="598"/>
      <c r="G685" s="598"/>
      <c r="H685" s="2910"/>
      <c r="I685" s="2911"/>
      <c r="J685" s="598"/>
      <c r="K685" s="598"/>
      <c r="L685" s="598"/>
      <c r="M685" s="2910"/>
      <c r="N685" s="2911"/>
      <c r="O685" s="598"/>
      <c r="P685" s="598"/>
      <c r="Q685" s="598"/>
      <c r="AD685" s="246"/>
      <c r="AE685" s="246"/>
      <c r="AF685" s="246"/>
      <c r="AG685" s="246"/>
      <c r="AH685" s="246"/>
      <c r="AI685" s="246"/>
      <c r="AJ685" s="246"/>
      <c r="AK685" s="246"/>
      <c r="AL685" s="246"/>
      <c r="AM685" s="246"/>
      <c r="AN685" s="246"/>
      <c r="AO685" s="246"/>
      <c r="AP685" s="246"/>
      <c r="AQ685" s="246"/>
      <c r="AR685" s="246"/>
      <c r="AS685" s="246"/>
      <c r="AT685" s="246"/>
      <c r="AU685" s="246"/>
      <c r="AV685" s="246"/>
      <c r="AW685" s="246"/>
      <c r="AX685" s="246"/>
      <c r="AY685" s="246"/>
      <c r="AZ685" s="246"/>
      <c r="BA685" s="249"/>
      <c r="BB685" s="351"/>
      <c r="BC685" s="249"/>
      <c r="BD685" s="249"/>
      <c r="BE685" s="249"/>
      <c r="BF685" s="249"/>
      <c r="BG685" s="249"/>
      <c r="BH685" s="249"/>
      <c r="BI685" s="249"/>
      <c r="BJ685" s="249"/>
      <c r="BK685" s="249"/>
      <c r="BL685" s="249"/>
      <c r="BM685" s="249"/>
      <c r="BN685" s="249"/>
      <c r="BO685" s="249"/>
      <c r="BP685" s="249"/>
      <c r="BQ685" s="249"/>
      <c r="BR685" s="249"/>
      <c r="BS685" s="249"/>
      <c r="BT685" s="249"/>
      <c r="BU685" s="249"/>
      <c r="BV685" s="249"/>
      <c r="BW685" s="249"/>
      <c r="BX685" s="249"/>
      <c r="BY685" s="249"/>
      <c r="BZ685" s="249"/>
      <c r="CA685" s="249"/>
      <c r="CB685" s="249"/>
      <c r="CC685" s="249"/>
      <c r="CD685" s="249"/>
      <c r="CE685" s="249"/>
      <c r="CF685" s="249"/>
      <c r="CG685" s="249"/>
      <c r="CH685" s="249"/>
      <c r="CI685" s="249"/>
      <c r="CJ685" s="249"/>
      <c r="CK685" s="249"/>
      <c r="CL685" s="249"/>
      <c r="CM685" s="249"/>
      <c r="CN685" s="249"/>
      <c r="CO685" s="249"/>
      <c r="CP685" s="249"/>
      <c r="CQ685" s="249"/>
      <c r="CR685" s="249"/>
      <c r="CS685" s="249"/>
      <c r="CT685" s="249"/>
      <c r="CU685" s="249"/>
      <c r="CV685" s="249"/>
      <c r="CW685" s="249"/>
      <c r="CX685" s="249"/>
      <c r="CY685" s="249"/>
      <c r="CZ685" s="249"/>
    </row>
    <row r="686" s="253" customFormat="true" ht="25.15" customHeight="true" x14ac:dyDescent="0.2">
      <c r="C686" s="2910"/>
      <c r="D686" s="2911"/>
      <c r="E686" s="598"/>
      <c r="F686" s="598"/>
      <c r="G686" s="598"/>
      <c r="H686" s="2910"/>
      <c r="I686" s="2911"/>
      <c r="J686" s="598"/>
      <c r="K686" s="598"/>
      <c r="L686" s="598"/>
      <c r="M686" s="2910"/>
      <c r="N686" s="2911"/>
      <c r="O686" s="598"/>
      <c r="P686" s="598"/>
      <c r="Q686" s="598"/>
      <c r="AD686" s="246"/>
      <c r="AE686" s="246"/>
      <c r="AF686" s="246"/>
      <c r="AG686" s="246"/>
      <c r="AH686" s="246"/>
      <c r="AI686" s="246"/>
      <c r="AJ686" s="246"/>
      <c r="AK686" s="246"/>
      <c r="AL686" s="246"/>
      <c r="AM686" s="246"/>
      <c r="AN686" s="246"/>
      <c r="AO686" s="246"/>
      <c r="AP686" s="246"/>
      <c r="AQ686" s="246"/>
      <c r="AR686" s="246"/>
      <c r="AS686" s="246"/>
      <c r="AT686" s="246"/>
      <c r="AU686" s="246"/>
      <c r="AV686" s="246"/>
      <c r="AW686" s="246"/>
      <c r="AX686" s="246"/>
      <c r="AY686" s="246"/>
      <c r="AZ686" s="246"/>
      <c r="BA686" s="249"/>
      <c r="BB686" s="351"/>
      <c r="BC686" s="249"/>
      <c r="BD686" s="249"/>
      <c r="BE686" s="249"/>
      <c r="BF686" s="249"/>
      <c r="BG686" s="249"/>
      <c r="BH686" s="249"/>
      <c r="BI686" s="249"/>
      <c r="BJ686" s="249"/>
      <c r="BK686" s="249"/>
      <c r="BL686" s="249"/>
      <c r="BM686" s="249"/>
      <c r="BN686" s="249"/>
      <c r="BO686" s="249"/>
      <c r="BP686" s="249"/>
      <c r="BQ686" s="249"/>
      <c r="BR686" s="249"/>
      <c r="BS686" s="249"/>
      <c r="BT686" s="249"/>
      <c r="BU686" s="249"/>
      <c r="BV686" s="249"/>
      <c r="BW686" s="249"/>
      <c r="BX686" s="249"/>
      <c r="BY686" s="249"/>
      <c r="BZ686" s="249"/>
      <c r="CA686" s="249"/>
      <c r="CB686" s="249"/>
      <c r="CC686" s="249"/>
      <c r="CD686" s="249"/>
      <c r="CE686" s="249"/>
      <c r="CF686" s="249"/>
      <c r="CG686" s="249"/>
      <c r="CH686" s="249"/>
      <c r="CI686" s="249"/>
      <c r="CJ686" s="249"/>
      <c r="CK686" s="249"/>
      <c r="CL686" s="249"/>
      <c r="CM686" s="249"/>
      <c r="CN686" s="249"/>
      <c r="CO686" s="249"/>
      <c r="CP686" s="249"/>
      <c r="CQ686" s="249"/>
      <c r="CR686" s="249"/>
      <c r="CS686" s="249"/>
      <c r="CT686" s="249"/>
      <c r="CU686" s="249"/>
      <c r="CV686" s="249"/>
      <c r="CW686" s="249"/>
      <c r="CX686" s="249"/>
      <c r="CY686" s="249"/>
      <c r="CZ686" s="249"/>
    </row>
    <row r="687" s="253" customFormat="true" ht="25.15" customHeight="true" x14ac:dyDescent="0.2">
      <c r="C687" s="2910"/>
      <c r="D687" s="2911"/>
      <c r="E687" s="598"/>
      <c r="F687" s="598"/>
      <c r="G687" s="598"/>
      <c r="H687" s="2910"/>
      <c r="I687" s="2911"/>
      <c r="J687" s="598"/>
      <c r="K687" s="598"/>
      <c r="L687" s="598"/>
      <c r="M687" s="2910"/>
      <c r="N687" s="2911"/>
      <c r="O687" s="598"/>
      <c r="P687" s="598"/>
      <c r="Q687" s="598"/>
      <c r="AD687" s="246"/>
      <c r="AE687" s="246"/>
      <c r="AF687" s="246"/>
      <c r="AG687" s="246"/>
      <c r="AH687" s="246"/>
      <c r="AI687" s="246"/>
      <c r="AJ687" s="246"/>
      <c r="AK687" s="246"/>
      <c r="AL687" s="246"/>
      <c r="AM687" s="246"/>
      <c r="AN687" s="246"/>
      <c r="AO687" s="246"/>
      <c r="AP687" s="246"/>
      <c r="AQ687" s="246"/>
      <c r="AR687" s="246"/>
      <c r="AS687" s="246"/>
      <c r="AT687" s="246"/>
      <c r="AU687" s="246"/>
      <c r="AV687" s="246"/>
      <c r="AW687" s="246"/>
      <c r="AX687" s="246"/>
      <c r="AY687" s="246"/>
      <c r="AZ687" s="246"/>
      <c r="BA687" s="249"/>
      <c r="BB687" s="351"/>
      <c r="BC687" s="249"/>
      <c r="BD687" s="249"/>
      <c r="BE687" s="249"/>
      <c r="BF687" s="249"/>
      <c r="BG687" s="249"/>
      <c r="BH687" s="249"/>
      <c r="BI687" s="249"/>
      <c r="BJ687" s="249"/>
      <c r="BK687" s="249"/>
      <c r="BL687" s="249"/>
      <c r="BM687" s="249"/>
      <c r="BN687" s="249"/>
      <c r="BO687" s="249"/>
      <c r="BP687" s="249"/>
      <c r="BQ687" s="249"/>
      <c r="BR687" s="249"/>
      <c r="BS687" s="249"/>
      <c r="BT687" s="249"/>
      <c r="BU687" s="249"/>
      <c r="BV687" s="249"/>
      <c r="BW687" s="249"/>
      <c r="BX687" s="249"/>
      <c r="BY687" s="249"/>
      <c r="BZ687" s="249"/>
      <c r="CA687" s="249"/>
      <c r="CB687" s="249"/>
      <c r="CC687" s="249"/>
      <c r="CD687" s="249"/>
      <c r="CE687" s="249"/>
      <c r="CF687" s="249"/>
      <c r="CG687" s="249"/>
      <c r="CH687" s="249"/>
      <c r="CI687" s="249"/>
      <c r="CJ687" s="249"/>
      <c r="CK687" s="249"/>
      <c r="CL687" s="249"/>
      <c r="CM687" s="249"/>
      <c r="CN687" s="249"/>
      <c r="CO687" s="249"/>
      <c r="CP687" s="249"/>
      <c r="CQ687" s="249"/>
      <c r="CR687" s="249"/>
      <c r="CS687" s="249"/>
      <c r="CT687" s="249"/>
      <c r="CU687" s="249"/>
      <c r="CV687" s="249"/>
      <c r="CW687" s="249"/>
      <c r="CX687" s="249"/>
      <c r="CY687" s="249"/>
      <c r="CZ687" s="249"/>
    </row>
    <row r="688" s="253" customFormat="true" ht="25.15" customHeight="true" x14ac:dyDescent="0.2">
      <c r="C688" s="2910"/>
      <c r="D688" s="2911"/>
      <c r="E688" s="598"/>
      <c r="F688" s="598"/>
      <c r="G688" s="598"/>
      <c r="H688" s="2910"/>
      <c r="I688" s="2911"/>
      <c r="J688" s="598"/>
      <c r="K688" s="598"/>
      <c r="L688" s="598"/>
      <c r="M688" s="2910"/>
      <c r="N688" s="2911"/>
      <c r="O688" s="598"/>
      <c r="P688" s="598"/>
      <c r="Q688" s="598"/>
      <c r="AD688" s="246"/>
      <c r="AE688" s="246"/>
      <c r="AF688" s="246"/>
      <c r="AG688" s="246"/>
      <c r="AH688" s="246"/>
      <c r="AI688" s="246"/>
      <c r="AJ688" s="246"/>
      <c r="AK688" s="246"/>
      <c r="AL688" s="246"/>
      <c r="AM688" s="246"/>
      <c r="AN688" s="246"/>
      <c r="AO688" s="246"/>
      <c r="AP688" s="246"/>
      <c r="AQ688" s="246"/>
      <c r="AR688" s="246"/>
      <c r="AS688" s="246"/>
      <c r="AT688" s="246"/>
      <c r="AU688" s="246"/>
      <c r="AV688" s="246"/>
      <c r="AW688" s="246"/>
      <c r="AX688" s="246"/>
      <c r="AY688" s="246"/>
      <c r="AZ688" s="246"/>
      <c r="BA688" s="249"/>
      <c r="BB688" s="351"/>
      <c r="BC688" s="249"/>
      <c r="BD688" s="249"/>
      <c r="BE688" s="249"/>
      <c r="BF688" s="249"/>
      <c r="BG688" s="249"/>
      <c r="BH688" s="249"/>
      <c r="BI688" s="249"/>
      <c r="BJ688" s="249"/>
      <c r="BK688" s="249"/>
      <c r="BL688" s="249"/>
      <c r="BM688" s="249"/>
      <c r="BN688" s="249"/>
      <c r="BO688" s="249"/>
      <c r="BP688" s="249"/>
      <c r="BQ688" s="249"/>
      <c r="BR688" s="249"/>
      <c r="BS688" s="249"/>
      <c r="BT688" s="249"/>
      <c r="BU688" s="249"/>
      <c r="BV688" s="249"/>
      <c r="BW688" s="249"/>
      <c r="BX688" s="249"/>
      <c r="BY688" s="249"/>
      <c r="BZ688" s="249"/>
      <c r="CA688" s="249"/>
      <c r="CB688" s="249"/>
      <c r="CC688" s="249"/>
      <c r="CD688" s="249"/>
      <c r="CE688" s="249"/>
      <c r="CF688" s="249"/>
      <c r="CG688" s="249"/>
      <c r="CH688" s="249"/>
      <c r="CI688" s="249"/>
      <c r="CJ688" s="249"/>
      <c r="CK688" s="249"/>
      <c r="CL688" s="249"/>
      <c r="CM688" s="249"/>
      <c r="CN688" s="249"/>
      <c r="CO688" s="249"/>
      <c r="CP688" s="249"/>
      <c r="CQ688" s="249"/>
      <c r="CR688" s="249"/>
      <c r="CS688" s="249"/>
      <c r="CT688" s="249"/>
      <c r="CU688" s="249"/>
      <c r="CV688" s="249"/>
      <c r="CW688" s="249"/>
      <c r="CX688" s="249"/>
      <c r="CY688" s="249"/>
      <c r="CZ688" s="249"/>
    </row>
    <row r="689" s="253" customFormat="true" ht="25.15" customHeight="true" x14ac:dyDescent="0.2">
      <c r="C689" s="2910"/>
      <c r="D689" s="2911"/>
      <c r="E689" s="598"/>
      <c r="F689" s="598"/>
      <c r="G689" s="598"/>
      <c r="H689" s="2910"/>
      <c r="I689" s="2911"/>
      <c r="J689" s="598"/>
      <c r="K689" s="598"/>
      <c r="L689" s="598"/>
      <c r="M689" s="2910"/>
      <c r="N689" s="2911"/>
      <c r="O689" s="598"/>
      <c r="P689" s="598"/>
      <c r="Q689" s="598"/>
      <c r="AD689" s="246"/>
      <c r="AE689" s="246"/>
      <c r="AF689" s="246"/>
      <c r="AG689" s="246"/>
      <c r="AH689" s="246"/>
      <c r="AI689" s="246"/>
      <c r="AJ689" s="246"/>
      <c r="AK689" s="246"/>
      <c r="AL689" s="246"/>
      <c r="AM689" s="246"/>
      <c r="AN689" s="246"/>
      <c r="AO689" s="246"/>
      <c r="AP689" s="246"/>
      <c r="AQ689" s="246"/>
      <c r="AR689" s="246"/>
      <c r="AS689" s="246"/>
      <c r="AT689" s="246"/>
      <c r="AU689" s="246"/>
      <c r="AV689" s="246"/>
      <c r="AW689" s="246"/>
      <c r="AX689" s="246"/>
      <c r="AY689" s="246"/>
      <c r="AZ689" s="246"/>
      <c r="BA689" s="249"/>
      <c r="BB689" s="351"/>
      <c r="BC689" s="249"/>
      <c r="BD689" s="249"/>
      <c r="BE689" s="249"/>
      <c r="BF689" s="249"/>
      <c r="BG689" s="249"/>
      <c r="BH689" s="249"/>
      <c r="BI689" s="249"/>
      <c r="BJ689" s="249"/>
      <c r="BK689" s="249"/>
      <c r="BL689" s="249"/>
      <c r="BM689" s="249"/>
      <c r="BN689" s="249"/>
      <c r="BO689" s="249"/>
      <c r="BP689" s="249"/>
      <c r="BQ689" s="249"/>
      <c r="BR689" s="249"/>
      <c r="BS689" s="249"/>
      <c r="BT689" s="249"/>
      <c r="BU689" s="249"/>
      <c r="BV689" s="249"/>
      <c r="BW689" s="249"/>
      <c r="BX689" s="249"/>
      <c r="BY689" s="249"/>
      <c r="BZ689" s="249"/>
      <c r="CA689" s="249"/>
      <c r="CB689" s="249"/>
      <c r="CC689" s="249"/>
      <c r="CD689" s="249"/>
      <c r="CE689" s="249"/>
      <c r="CF689" s="249"/>
      <c r="CG689" s="249"/>
      <c r="CH689" s="249"/>
      <c r="CI689" s="249"/>
      <c r="CJ689" s="249"/>
      <c r="CK689" s="249"/>
      <c r="CL689" s="249"/>
      <c r="CM689" s="249"/>
      <c r="CN689" s="249"/>
      <c r="CO689" s="249"/>
      <c r="CP689" s="249"/>
      <c r="CQ689" s="249"/>
      <c r="CR689" s="249"/>
      <c r="CS689" s="249"/>
      <c r="CT689" s="249"/>
      <c r="CU689" s="249"/>
      <c r="CV689" s="249"/>
      <c r="CW689" s="249"/>
      <c r="CX689" s="249"/>
      <c r="CY689" s="249"/>
      <c r="CZ689" s="249"/>
    </row>
    <row r="690" s="253" customFormat="true" ht="25.15" customHeight="true" x14ac:dyDescent="0.2">
      <c r="C690" s="2910"/>
      <c r="D690" s="2911"/>
      <c r="E690" s="598"/>
      <c r="F690" s="598"/>
      <c r="G690" s="598"/>
      <c r="H690" s="2910"/>
      <c r="I690" s="2911"/>
      <c r="J690" s="598"/>
      <c r="K690" s="598"/>
      <c r="L690" s="598"/>
      <c r="M690" s="2910"/>
      <c r="N690" s="2911"/>
      <c r="O690" s="598"/>
      <c r="P690" s="598"/>
      <c r="Q690" s="598"/>
      <c r="AD690" s="246"/>
      <c r="AE690" s="246"/>
      <c r="AF690" s="246"/>
      <c r="AG690" s="246"/>
      <c r="AH690" s="246"/>
      <c r="AI690" s="246"/>
      <c r="AJ690" s="246"/>
      <c r="AK690" s="246"/>
      <c r="AL690" s="246"/>
      <c r="AM690" s="246"/>
      <c r="AN690" s="246"/>
      <c r="AO690" s="246"/>
      <c r="AP690" s="246"/>
      <c r="AQ690" s="246"/>
      <c r="AR690" s="246"/>
      <c r="AS690" s="246"/>
      <c r="AT690" s="246"/>
      <c r="AU690" s="246"/>
      <c r="AV690" s="246"/>
      <c r="AW690" s="246"/>
      <c r="AX690" s="246"/>
      <c r="AY690" s="246"/>
      <c r="AZ690" s="246"/>
      <c r="BA690" s="249"/>
      <c r="BB690" s="351"/>
      <c r="BC690" s="249"/>
      <c r="BD690" s="249"/>
      <c r="BE690" s="249"/>
      <c r="BF690" s="249"/>
      <c r="BG690" s="249"/>
      <c r="BH690" s="249"/>
      <c r="BI690" s="249"/>
      <c r="BJ690" s="249"/>
      <c r="BK690" s="249"/>
      <c r="BL690" s="249"/>
      <c r="BM690" s="249"/>
      <c r="BN690" s="249"/>
      <c r="BO690" s="249"/>
      <c r="BP690" s="249"/>
      <c r="BQ690" s="249"/>
      <c r="BR690" s="249"/>
      <c r="BS690" s="249"/>
      <c r="BT690" s="249"/>
      <c r="BU690" s="249"/>
      <c r="BV690" s="249"/>
      <c r="BW690" s="249"/>
      <c r="BX690" s="249"/>
      <c r="BY690" s="249"/>
      <c r="BZ690" s="249"/>
      <c r="CA690" s="249"/>
      <c r="CB690" s="249"/>
      <c r="CC690" s="249"/>
      <c r="CD690" s="249"/>
      <c r="CE690" s="249"/>
      <c r="CF690" s="249"/>
      <c r="CG690" s="249"/>
      <c r="CH690" s="249"/>
      <c r="CI690" s="249"/>
      <c r="CJ690" s="249"/>
      <c r="CK690" s="249"/>
      <c r="CL690" s="249"/>
      <c r="CM690" s="249"/>
      <c r="CN690" s="249"/>
      <c r="CO690" s="249"/>
      <c r="CP690" s="249"/>
      <c r="CQ690" s="249"/>
      <c r="CR690" s="249"/>
      <c r="CS690" s="249"/>
      <c r="CT690" s="249"/>
      <c r="CU690" s="249"/>
      <c r="CV690" s="249"/>
      <c r="CW690" s="249"/>
      <c r="CX690" s="249"/>
      <c r="CY690" s="249"/>
      <c r="CZ690" s="249"/>
    </row>
    <row r="691" s="253" customFormat="true" ht="25.15" customHeight="true" x14ac:dyDescent="0.2">
      <c r="C691" s="2910"/>
      <c r="D691" s="2911"/>
      <c r="E691" s="598"/>
      <c r="F691" s="598"/>
      <c r="G691" s="598"/>
      <c r="H691" s="2910"/>
      <c r="I691" s="2911"/>
      <c r="J691" s="598"/>
      <c r="K691" s="598"/>
      <c r="L691" s="598"/>
      <c r="M691" s="2910"/>
      <c r="N691" s="2911"/>
      <c r="O691" s="598"/>
      <c r="P691" s="598"/>
      <c r="Q691" s="598"/>
      <c r="AD691" s="246"/>
      <c r="AE691" s="246"/>
      <c r="AF691" s="246"/>
      <c r="AG691" s="246"/>
      <c r="AH691" s="246"/>
      <c r="AI691" s="246"/>
      <c r="AJ691" s="246"/>
      <c r="AK691" s="246"/>
      <c r="AL691" s="246"/>
      <c r="AM691" s="246"/>
      <c r="AN691" s="246"/>
      <c r="AO691" s="246"/>
      <c r="AP691" s="246"/>
      <c r="AQ691" s="246"/>
      <c r="AR691" s="246"/>
      <c r="AS691" s="246"/>
      <c r="AT691" s="246"/>
      <c r="AU691" s="246"/>
      <c r="AV691" s="246"/>
      <c r="AW691" s="246"/>
      <c r="AX691" s="246"/>
      <c r="AY691" s="246"/>
      <c r="AZ691" s="246"/>
      <c r="BA691" s="249"/>
      <c r="BB691" s="351"/>
      <c r="BC691" s="249"/>
      <c r="BD691" s="249"/>
      <c r="BE691" s="249"/>
      <c r="BF691" s="249"/>
      <c r="BG691" s="249"/>
      <c r="BH691" s="249"/>
      <c r="BI691" s="249"/>
      <c r="BJ691" s="249"/>
      <c r="BK691" s="249"/>
      <c r="BL691" s="249"/>
      <c r="BM691" s="249"/>
      <c r="BN691" s="249"/>
      <c r="BO691" s="249"/>
      <c r="BP691" s="249"/>
      <c r="BQ691" s="249"/>
      <c r="BR691" s="249"/>
      <c r="BS691" s="249"/>
      <c r="BT691" s="249"/>
      <c r="BU691" s="249"/>
      <c r="BV691" s="249"/>
      <c r="BW691" s="249"/>
      <c r="BX691" s="249"/>
      <c r="BY691" s="249"/>
      <c r="BZ691" s="249"/>
      <c r="CA691" s="249"/>
      <c r="CB691" s="249"/>
      <c r="CC691" s="249"/>
      <c r="CD691" s="249"/>
      <c r="CE691" s="249"/>
      <c r="CF691" s="249"/>
      <c r="CG691" s="249"/>
      <c r="CH691" s="249"/>
      <c r="CI691" s="249"/>
      <c r="CJ691" s="249"/>
      <c r="CK691" s="249"/>
      <c r="CL691" s="249"/>
      <c r="CM691" s="249"/>
      <c r="CN691" s="249"/>
      <c r="CO691" s="249"/>
      <c r="CP691" s="249"/>
      <c r="CQ691" s="249"/>
      <c r="CR691" s="249"/>
      <c r="CS691" s="249"/>
      <c r="CT691" s="249"/>
      <c r="CU691" s="249"/>
      <c r="CV691" s="249"/>
      <c r="CW691" s="249"/>
      <c r="CX691" s="249"/>
      <c r="CY691" s="249"/>
      <c r="CZ691" s="249"/>
    </row>
    <row r="692" s="253" customFormat="true" ht="25.15" customHeight="true" x14ac:dyDescent="0.2">
      <c r="C692" s="2910"/>
      <c r="D692" s="2911"/>
      <c r="E692" s="598"/>
      <c r="F692" s="598"/>
      <c r="G692" s="598"/>
      <c r="H692" s="2910"/>
      <c r="I692" s="2911"/>
      <c r="J692" s="598"/>
      <c r="K692" s="598"/>
      <c r="L692" s="598"/>
      <c r="M692" s="2910"/>
      <c r="N692" s="2911"/>
      <c r="O692" s="598"/>
      <c r="P692" s="598"/>
      <c r="Q692" s="598"/>
      <c r="AD692" s="246"/>
      <c r="AE692" s="246"/>
      <c r="AF692" s="246"/>
      <c r="AG692" s="246"/>
      <c r="AH692" s="246"/>
      <c r="AI692" s="246"/>
      <c r="AJ692" s="246"/>
      <c r="AK692" s="246"/>
      <c r="AL692" s="246"/>
      <c r="AM692" s="246"/>
      <c r="AN692" s="246"/>
      <c r="AO692" s="246"/>
      <c r="AP692" s="246"/>
      <c r="AQ692" s="246"/>
      <c r="AR692" s="246"/>
      <c r="AS692" s="246"/>
      <c r="AT692" s="246"/>
      <c r="AU692" s="246"/>
      <c r="AV692" s="246"/>
      <c r="AW692" s="246"/>
      <c r="AX692" s="246"/>
      <c r="AY692" s="246"/>
      <c r="AZ692" s="246"/>
      <c r="BA692" s="249"/>
      <c r="BB692" s="351"/>
      <c r="BC692" s="249"/>
      <c r="BD692" s="249"/>
      <c r="BE692" s="249"/>
      <c r="BF692" s="249"/>
      <c r="BG692" s="249"/>
      <c r="BH692" s="249"/>
      <c r="BI692" s="249"/>
      <c r="BJ692" s="249"/>
      <c r="BK692" s="249"/>
      <c r="BL692" s="249"/>
      <c r="BM692" s="249"/>
      <c r="BN692" s="249"/>
      <c r="BO692" s="249"/>
      <c r="BP692" s="249"/>
      <c r="BQ692" s="249"/>
      <c r="BR692" s="249"/>
      <c r="BS692" s="249"/>
      <c r="BT692" s="249"/>
      <c r="BU692" s="249"/>
      <c r="BV692" s="249"/>
      <c r="BW692" s="249"/>
      <c r="BX692" s="249"/>
      <c r="BY692" s="249"/>
      <c r="BZ692" s="249"/>
      <c r="CA692" s="249"/>
      <c r="CB692" s="249"/>
      <c r="CC692" s="249"/>
      <c r="CD692" s="249"/>
      <c r="CE692" s="249"/>
      <c r="CF692" s="249"/>
      <c r="CG692" s="249"/>
      <c r="CH692" s="249"/>
      <c r="CI692" s="249"/>
      <c r="CJ692" s="249"/>
      <c r="CK692" s="249"/>
      <c r="CL692" s="249"/>
      <c r="CM692" s="249"/>
      <c r="CN692" s="249"/>
      <c r="CO692" s="249"/>
      <c r="CP692" s="249"/>
      <c r="CQ692" s="249"/>
      <c r="CR692" s="249"/>
      <c r="CS692" s="249"/>
      <c r="CT692" s="249"/>
      <c r="CU692" s="249"/>
      <c r="CV692" s="249"/>
      <c r="CW692" s="249"/>
      <c r="CX692" s="249"/>
      <c r="CY692" s="249"/>
      <c r="CZ692" s="249"/>
    </row>
    <row r="693" s="253" customFormat="true" ht="25.15" customHeight="true" x14ac:dyDescent="0.2">
      <c r="C693" s="2910"/>
      <c r="D693" s="2911"/>
      <c r="E693" s="598"/>
      <c r="F693" s="598"/>
      <c r="G693" s="598"/>
      <c r="H693" s="2910"/>
      <c r="I693" s="2911"/>
      <c r="J693" s="598"/>
      <c r="K693" s="598"/>
      <c r="L693" s="598"/>
      <c r="M693" s="2910"/>
      <c r="N693" s="2911"/>
      <c r="O693" s="598"/>
      <c r="P693" s="598"/>
      <c r="Q693" s="598"/>
      <c r="AD693" s="246"/>
      <c r="AE693" s="246"/>
      <c r="AF693" s="246"/>
      <c r="AG693" s="246"/>
      <c r="AH693" s="246"/>
      <c r="AI693" s="246"/>
      <c r="AJ693" s="246"/>
      <c r="AK693" s="246"/>
      <c r="AL693" s="246"/>
      <c r="AM693" s="246"/>
      <c r="AN693" s="246"/>
      <c r="AO693" s="246"/>
      <c r="AP693" s="246"/>
      <c r="AQ693" s="246"/>
      <c r="AR693" s="246"/>
      <c r="AS693" s="246"/>
      <c r="AT693" s="246"/>
      <c r="AU693" s="246"/>
      <c r="AV693" s="246"/>
      <c r="AW693" s="246"/>
      <c r="AX693" s="246"/>
      <c r="AY693" s="246"/>
      <c r="AZ693" s="246"/>
      <c r="BA693" s="249"/>
      <c r="BB693" s="351"/>
      <c r="BC693" s="249"/>
      <c r="BD693" s="249"/>
      <c r="BE693" s="249"/>
      <c r="BF693" s="249"/>
      <c r="BG693" s="249"/>
      <c r="BH693" s="249"/>
      <c r="BI693" s="249"/>
      <c r="BJ693" s="249"/>
      <c r="BK693" s="249"/>
      <c r="BL693" s="249"/>
      <c r="BM693" s="249"/>
      <c r="BN693" s="249"/>
      <c r="BO693" s="249"/>
      <c r="BP693" s="249"/>
      <c r="BQ693" s="249"/>
      <c r="BR693" s="249"/>
      <c r="BS693" s="249"/>
      <c r="BT693" s="249"/>
      <c r="BU693" s="249"/>
      <c r="BV693" s="249"/>
      <c r="BW693" s="249"/>
      <c r="BX693" s="249"/>
      <c r="BY693" s="249"/>
      <c r="BZ693" s="249"/>
      <c r="CA693" s="249"/>
      <c r="CB693" s="249"/>
      <c r="CC693" s="249"/>
      <c r="CD693" s="249"/>
      <c r="CE693" s="249"/>
      <c r="CF693" s="249"/>
      <c r="CG693" s="249"/>
      <c r="CH693" s="249"/>
      <c r="CI693" s="249"/>
      <c r="CJ693" s="249"/>
      <c r="CK693" s="249"/>
      <c r="CL693" s="249"/>
      <c r="CM693" s="249"/>
      <c r="CN693" s="249"/>
      <c r="CO693" s="249"/>
      <c r="CP693" s="249"/>
      <c r="CQ693" s="249"/>
      <c r="CR693" s="249"/>
      <c r="CS693" s="249"/>
      <c r="CT693" s="249"/>
      <c r="CU693" s="249"/>
      <c r="CV693" s="249"/>
      <c r="CW693" s="249"/>
      <c r="CX693" s="249"/>
      <c r="CY693" s="249"/>
      <c r="CZ693" s="249"/>
    </row>
    <row r="694" s="253" customFormat="true" ht="25.15" customHeight="true" x14ac:dyDescent="0.2">
      <c r="C694" s="2910"/>
      <c r="D694" s="2911"/>
      <c r="E694" s="598"/>
      <c r="F694" s="598"/>
      <c r="G694" s="598"/>
      <c r="H694" s="2910"/>
      <c r="I694" s="2911"/>
      <c r="J694" s="598"/>
      <c r="K694" s="598"/>
      <c r="L694" s="598"/>
      <c r="M694" s="2910"/>
      <c r="N694" s="2911"/>
      <c r="O694" s="598"/>
      <c r="P694" s="598"/>
      <c r="Q694" s="598"/>
      <c r="AD694" s="246"/>
      <c r="AE694" s="246"/>
      <c r="AF694" s="246"/>
      <c r="AG694" s="246"/>
      <c r="AH694" s="246"/>
      <c r="AI694" s="246"/>
      <c r="AJ694" s="246"/>
      <c r="AK694" s="246"/>
      <c r="AL694" s="246"/>
      <c r="AM694" s="246"/>
      <c r="AN694" s="246"/>
      <c r="AO694" s="246"/>
      <c r="AP694" s="246"/>
      <c r="AQ694" s="246"/>
      <c r="AR694" s="246"/>
      <c r="AS694" s="246"/>
      <c r="AT694" s="246"/>
      <c r="AU694" s="246"/>
      <c r="AV694" s="246"/>
      <c r="AW694" s="246"/>
      <c r="AX694" s="246"/>
      <c r="AY694" s="246"/>
      <c r="AZ694" s="246"/>
      <c r="BA694" s="249"/>
      <c r="BB694" s="351"/>
      <c r="BC694" s="249"/>
      <c r="BD694" s="249"/>
      <c r="BE694" s="249"/>
      <c r="BF694" s="249"/>
      <c r="BG694" s="249"/>
      <c r="BH694" s="249"/>
      <c r="BI694" s="249"/>
      <c r="BJ694" s="249"/>
      <c r="BK694" s="249"/>
      <c r="BL694" s="249"/>
      <c r="BM694" s="249"/>
      <c r="BN694" s="249"/>
      <c r="BO694" s="249"/>
      <c r="BP694" s="249"/>
      <c r="BQ694" s="249"/>
      <c r="BR694" s="249"/>
      <c r="BS694" s="249"/>
      <c r="BT694" s="249"/>
      <c r="BU694" s="249"/>
      <c r="BV694" s="249"/>
      <c r="BW694" s="249"/>
      <c r="BX694" s="249"/>
      <c r="BY694" s="249"/>
      <c r="BZ694" s="249"/>
      <c r="CA694" s="249"/>
      <c r="CB694" s="249"/>
      <c r="CC694" s="249"/>
      <c r="CD694" s="249"/>
      <c r="CE694" s="249"/>
      <c r="CF694" s="249"/>
      <c r="CG694" s="249"/>
      <c r="CH694" s="249"/>
      <c r="CI694" s="249"/>
      <c r="CJ694" s="249"/>
      <c r="CK694" s="249"/>
      <c r="CL694" s="249"/>
      <c r="CM694" s="249"/>
      <c r="CN694" s="249"/>
      <c r="CO694" s="249"/>
      <c r="CP694" s="249"/>
      <c r="CQ694" s="249"/>
      <c r="CR694" s="249"/>
      <c r="CS694" s="249"/>
      <c r="CT694" s="249"/>
      <c r="CU694" s="249"/>
      <c r="CV694" s="249"/>
      <c r="CW694" s="249"/>
      <c r="CX694" s="249"/>
      <c r="CY694" s="249"/>
      <c r="CZ694" s="249"/>
    </row>
    <row r="695" s="253" customFormat="true" ht="25.15" customHeight="true" x14ac:dyDescent="0.2">
      <c r="C695" s="2910"/>
      <c r="D695" s="2911"/>
      <c r="E695" s="598"/>
      <c r="F695" s="598"/>
      <c r="G695" s="598"/>
      <c r="H695" s="2910"/>
      <c r="I695" s="2911"/>
      <c r="J695" s="598"/>
      <c r="K695" s="598"/>
      <c r="L695" s="598"/>
      <c r="M695" s="2910"/>
      <c r="N695" s="2911"/>
      <c r="O695" s="598"/>
      <c r="P695" s="598"/>
      <c r="Q695" s="598"/>
      <c r="AD695" s="246"/>
      <c r="AE695" s="246"/>
      <c r="AF695" s="246"/>
      <c r="AG695" s="246"/>
      <c r="AH695" s="246"/>
      <c r="AI695" s="246"/>
      <c r="AJ695" s="246"/>
      <c r="AK695" s="246"/>
      <c r="AL695" s="246"/>
      <c r="AM695" s="246"/>
      <c r="AN695" s="246"/>
      <c r="AO695" s="246"/>
      <c r="AP695" s="246"/>
      <c r="AQ695" s="246"/>
      <c r="AR695" s="246"/>
      <c r="AS695" s="246"/>
      <c r="AT695" s="246"/>
      <c r="AU695" s="246"/>
      <c r="AV695" s="246"/>
      <c r="AW695" s="246"/>
      <c r="AX695" s="246"/>
      <c r="AY695" s="246"/>
      <c r="AZ695" s="246"/>
      <c r="BA695" s="249"/>
      <c r="BB695" s="351"/>
      <c r="BC695" s="249"/>
      <c r="BD695" s="249"/>
      <c r="BE695" s="249"/>
      <c r="BF695" s="249"/>
      <c r="BG695" s="249"/>
      <c r="BH695" s="249"/>
      <c r="BI695" s="249"/>
      <c r="BJ695" s="249"/>
      <c r="BK695" s="249"/>
      <c r="BL695" s="249"/>
      <c r="BM695" s="249"/>
      <c r="BN695" s="249"/>
      <c r="BO695" s="249"/>
      <c r="BP695" s="249"/>
      <c r="BQ695" s="249"/>
      <c r="BR695" s="249"/>
      <c r="BS695" s="249"/>
      <c r="BT695" s="249"/>
      <c r="BU695" s="249"/>
      <c r="BV695" s="249"/>
      <c r="BW695" s="249"/>
      <c r="BX695" s="249"/>
      <c r="BY695" s="249"/>
      <c r="BZ695" s="249"/>
      <c r="CA695" s="249"/>
      <c r="CB695" s="249"/>
      <c r="CC695" s="249"/>
      <c r="CD695" s="249"/>
      <c r="CE695" s="249"/>
      <c r="CF695" s="249"/>
      <c r="CG695" s="249"/>
      <c r="CH695" s="249"/>
      <c r="CI695" s="249"/>
      <c r="CJ695" s="249"/>
      <c r="CK695" s="249"/>
      <c r="CL695" s="249"/>
      <c r="CM695" s="249"/>
      <c r="CN695" s="249"/>
      <c r="CO695" s="249"/>
      <c r="CP695" s="249"/>
      <c r="CQ695" s="249"/>
      <c r="CR695" s="249"/>
      <c r="CS695" s="249"/>
      <c r="CT695" s="249"/>
      <c r="CU695" s="249"/>
      <c r="CV695" s="249"/>
      <c r="CW695" s="249"/>
      <c r="CX695" s="249"/>
      <c r="CY695" s="249"/>
      <c r="CZ695" s="249"/>
    </row>
    <row r="696" s="253" customFormat="true" ht="25.15" customHeight="true" x14ac:dyDescent="0.2">
      <c r="C696" s="2910"/>
      <c r="D696" s="2911"/>
      <c r="E696" s="598"/>
      <c r="F696" s="598"/>
      <c r="G696" s="598"/>
      <c r="H696" s="2910"/>
      <c r="I696" s="2911"/>
      <c r="J696" s="598"/>
      <c r="K696" s="598"/>
      <c r="L696" s="598"/>
      <c r="M696" s="2910"/>
      <c r="N696" s="2911"/>
      <c r="O696" s="598"/>
      <c r="P696" s="598"/>
      <c r="Q696" s="598"/>
      <c r="AD696" s="246"/>
      <c r="AE696" s="246"/>
      <c r="AF696" s="246"/>
      <c r="AG696" s="246"/>
      <c r="AH696" s="246"/>
      <c r="AI696" s="246"/>
      <c r="AJ696" s="246"/>
      <c r="AK696" s="246"/>
      <c r="AL696" s="246"/>
      <c r="AM696" s="246"/>
      <c r="AN696" s="246"/>
      <c r="AO696" s="246"/>
      <c r="AP696" s="246"/>
      <c r="AQ696" s="246"/>
      <c r="AR696" s="246"/>
      <c r="AS696" s="246"/>
      <c r="AT696" s="246"/>
      <c r="AU696" s="246"/>
      <c r="AV696" s="246"/>
      <c r="AW696" s="246"/>
      <c r="AX696" s="246"/>
      <c r="AY696" s="246"/>
      <c r="AZ696" s="246"/>
      <c r="BA696" s="249"/>
      <c r="BB696" s="351"/>
      <c r="BC696" s="249"/>
      <c r="BD696" s="249"/>
      <c r="BE696" s="249"/>
      <c r="BF696" s="249"/>
      <c r="BG696" s="249"/>
      <c r="BH696" s="249"/>
      <c r="BI696" s="249"/>
      <c r="BJ696" s="249"/>
      <c r="BK696" s="249"/>
      <c r="BL696" s="249"/>
      <c r="BM696" s="249"/>
      <c r="BN696" s="249"/>
      <c r="BO696" s="249"/>
      <c r="BP696" s="249"/>
      <c r="BQ696" s="249"/>
      <c r="BR696" s="249"/>
      <c r="BS696" s="249"/>
      <c r="BT696" s="249"/>
      <c r="BU696" s="249"/>
      <c r="BV696" s="249"/>
      <c r="BW696" s="249"/>
      <c r="BX696" s="249"/>
      <c r="BY696" s="249"/>
      <c r="BZ696" s="249"/>
      <c r="CA696" s="249"/>
      <c r="CB696" s="249"/>
      <c r="CC696" s="249"/>
      <c r="CD696" s="249"/>
      <c r="CE696" s="249"/>
      <c r="CF696" s="249"/>
      <c r="CG696" s="249"/>
      <c r="CH696" s="249"/>
      <c r="CI696" s="249"/>
      <c r="CJ696" s="249"/>
      <c r="CK696" s="249"/>
      <c r="CL696" s="249"/>
      <c r="CM696" s="249"/>
      <c r="CN696" s="249"/>
      <c r="CO696" s="249"/>
      <c r="CP696" s="249"/>
      <c r="CQ696" s="249"/>
      <c r="CR696" s="249"/>
      <c r="CS696" s="249"/>
      <c r="CT696" s="249"/>
      <c r="CU696" s="249"/>
      <c r="CV696" s="249"/>
      <c r="CW696" s="249"/>
      <c r="CX696" s="249"/>
      <c r="CY696" s="249"/>
      <c r="CZ696" s="249"/>
    </row>
    <row r="697" s="253" customFormat="true" ht="25.15" customHeight="true" x14ac:dyDescent="0.2">
      <c r="C697" s="2910"/>
      <c r="D697" s="2911"/>
      <c r="E697" s="598"/>
      <c r="F697" s="598"/>
      <c r="G697" s="598"/>
      <c r="H697" s="2910"/>
      <c r="I697" s="2911"/>
      <c r="J697" s="598"/>
      <c r="K697" s="598"/>
      <c r="L697" s="598"/>
      <c r="M697" s="2910"/>
      <c r="N697" s="2911"/>
      <c r="O697" s="598"/>
      <c r="P697" s="598"/>
      <c r="Q697" s="598"/>
      <c r="AD697" s="246"/>
      <c r="AE697" s="246"/>
      <c r="AF697" s="246"/>
      <c r="AG697" s="246"/>
      <c r="AH697" s="246"/>
      <c r="AI697" s="246"/>
      <c r="AJ697" s="246"/>
      <c r="AK697" s="246"/>
      <c r="AL697" s="246"/>
      <c r="AM697" s="246"/>
      <c r="AN697" s="246"/>
      <c r="AO697" s="246"/>
      <c r="AP697" s="246"/>
      <c r="AQ697" s="246"/>
      <c r="AR697" s="246"/>
      <c r="AS697" s="246"/>
      <c r="AT697" s="246"/>
      <c r="AU697" s="246"/>
      <c r="AV697" s="246"/>
      <c r="AW697" s="246"/>
      <c r="AX697" s="246"/>
      <c r="AY697" s="246"/>
      <c r="AZ697" s="246"/>
      <c r="BA697" s="249"/>
      <c r="BB697" s="351"/>
      <c r="BC697" s="249"/>
      <c r="BD697" s="249"/>
      <c r="BE697" s="249"/>
      <c r="BF697" s="249"/>
      <c r="BG697" s="249"/>
      <c r="BH697" s="249"/>
      <c r="BI697" s="249"/>
      <c r="BJ697" s="249"/>
      <c r="BK697" s="249"/>
      <c r="BL697" s="249"/>
      <c r="BM697" s="249"/>
      <c r="BN697" s="249"/>
      <c r="BO697" s="249"/>
      <c r="BP697" s="249"/>
      <c r="BQ697" s="249"/>
      <c r="BR697" s="249"/>
      <c r="BS697" s="249"/>
      <c r="BT697" s="249"/>
      <c r="BU697" s="249"/>
      <c r="BV697" s="249"/>
      <c r="BW697" s="249"/>
      <c r="BX697" s="249"/>
      <c r="BY697" s="249"/>
      <c r="BZ697" s="249"/>
      <c r="CA697" s="249"/>
      <c r="CB697" s="249"/>
      <c r="CC697" s="249"/>
      <c r="CD697" s="249"/>
      <c r="CE697" s="249"/>
      <c r="CF697" s="249"/>
      <c r="CG697" s="249"/>
      <c r="CH697" s="249"/>
      <c r="CI697" s="249"/>
      <c r="CJ697" s="249"/>
      <c r="CK697" s="249"/>
      <c r="CL697" s="249"/>
      <c r="CM697" s="249"/>
      <c r="CN697" s="249"/>
      <c r="CO697" s="249"/>
      <c r="CP697" s="249"/>
      <c r="CQ697" s="249"/>
      <c r="CR697" s="249"/>
      <c r="CS697" s="249"/>
      <c r="CT697" s="249"/>
      <c r="CU697" s="249"/>
      <c r="CV697" s="249"/>
      <c r="CW697" s="249"/>
      <c r="CX697" s="249"/>
      <c r="CY697" s="249"/>
      <c r="CZ697" s="249"/>
    </row>
    <row r="698" s="253" customFormat="true" ht="25.15" customHeight="true" x14ac:dyDescent="0.2">
      <c r="C698" s="2910"/>
      <c r="D698" s="2911"/>
      <c r="E698" s="598"/>
      <c r="F698" s="598"/>
      <c r="G698" s="598"/>
      <c r="H698" s="2910"/>
      <c r="I698" s="2911"/>
      <c r="J698" s="598"/>
      <c r="K698" s="598"/>
      <c r="L698" s="598"/>
      <c r="M698" s="2910"/>
      <c r="N698" s="2911"/>
      <c r="O698" s="598"/>
      <c r="P698" s="598"/>
      <c r="Q698" s="598"/>
      <c r="AD698" s="246"/>
      <c r="AE698" s="246"/>
      <c r="AF698" s="246"/>
      <c r="AG698" s="246"/>
      <c r="AH698" s="246"/>
      <c r="AI698" s="246"/>
      <c r="AJ698" s="246"/>
      <c r="AK698" s="246"/>
      <c r="AL698" s="246"/>
      <c r="AM698" s="246"/>
      <c r="AN698" s="246"/>
      <c r="AO698" s="246"/>
      <c r="AP698" s="246"/>
      <c r="AQ698" s="246"/>
      <c r="AR698" s="246"/>
      <c r="AS698" s="246"/>
      <c r="AT698" s="246"/>
      <c r="AU698" s="246"/>
      <c r="AV698" s="246"/>
      <c r="AW698" s="246"/>
      <c r="AX698" s="246"/>
      <c r="AY698" s="246"/>
      <c r="AZ698" s="246"/>
      <c r="BA698" s="249"/>
      <c r="BB698" s="351"/>
      <c r="BC698" s="249"/>
      <c r="BD698" s="249"/>
      <c r="BE698" s="249"/>
      <c r="BF698" s="249"/>
      <c r="BG698" s="249"/>
      <c r="BH698" s="249"/>
      <c r="BI698" s="249"/>
      <c r="BJ698" s="249"/>
      <c r="BK698" s="249"/>
      <c r="BL698" s="249"/>
      <c r="BM698" s="249"/>
      <c r="BN698" s="249"/>
      <c r="BO698" s="249"/>
      <c r="BP698" s="249"/>
      <c r="BQ698" s="249"/>
      <c r="BR698" s="249"/>
      <c r="BS698" s="249"/>
      <c r="BT698" s="249"/>
      <c r="BU698" s="249"/>
      <c r="BV698" s="249"/>
      <c r="BW698" s="249"/>
      <c r="BX698" s="249"/>
      <c r="BY698" s="249"/>
      <c r="BZ698" s="249"/>
      <c r="CA698" s="249"/>
      <c r="CB698" s="249"/>
      <c r="CC698" s="249"/>
      <c r="CD698" s="249"/>
      <c r="CE698" s="249"/>
      <c r="CF698" s="249"/>
      <c r="CG698" s="249"/>
      <c r="CH698" s="249"/>
      <c r="CI698" s="249"/>
      <c r="CJ698" s="249"/>
      <c r="CK698" s="249"/>
      <c r="CL698" s="249"/>
      <c r="CM698" s="249"/>
      <c r="CN698" s="249"/>
      <c r="CO698" s="249"/>
      <c r="CP698" s="249"/>
      <c r="CQ698" s="249"/>
      <c r="CR698" s="249"/>
      <c r="CS698" s="249"/>
      <c r="CT698" s="249"/>
      <c r="CU698" s="249"/>
      <c r="CV698" s="249"/>
      <c r="CW698" s="249"/>
      <c r="CX698" s="249"/>
      <c r="CY698" s="249"/>
      <c r="CZ698" s="249"/>
    </row>
    <row r="699" s="253" customFormat="true" ht="25.15" customHeight="true" x14ac:dyDescent="0.2">
      <c r="C699" s="2910"/>
      <c r="D699" s="2911"/>
      <c r="E699" s="598"/>
      <c r="F699" s="598"/>
      <c r="G699" s="598"/>
      <c r="H699" s="2910"/>
      <c r="I699" s="2911"/>
      <c r="J699" s="598"/>
      <c r="K699" s="598"/>
      <c r="L699" s="598"/>
      <c r="M699" s="2910"/>
      <c r="N699" s="2911"/>
      <c r="O699" s="598"/>
      <c r="P699" s="598"/>
      <c r="Q699" s="598"/>
      <c r="AD699" s="246"/>
      <c r="AE699" s="246"/>
      <c r="AF699" s="246"/>
      <c r="AG699" s="246"/>
      <c r="AH699" s="246"/>
      <c r="AI699" s="246"/>
      <c r="AJ699" s="246"/>
      <c r="AK699" s="246"/>
      <c r="AL699" s="246"/>
      <c r="AM699" s="246"/>
      <c r="AN699" s="246"/>
      <c r="AO699" s="246"/>
      <c r="AP699" s="246"/>
      <c r="AQ699" s="246"/>
      <c r="AR699" s="246"/>
      <c r="AS699" s="246"/>
      <c r="AT699" s="246"/>
      <c r="AU699" s="246"/>
      <c r="AV699" s="246"/>
      <c r="AW699" s="246"/>
      <c r="AX699" s="246"/>
      <c r="AY699" s="246"/>
      <c r="AZ699" s="246"/>
      <c r="BA699" s="249"/>
      <c r="BB699" s="351"/>
      <c r="BC699" s="249"/>
      <c r="BD699" s="249"/>
      <c r="BE699" s="249"/>
      <c r="BF699" s="249"/>
      <c r="BG699" s="249"/>
      <c r="BH699" s="249"/>
      <c r="BI699" s="249"/>
      <c r="BJ699" s="249"/>
      <c r="BK699" s="249"/>
      <c r="BL699" s="249"/>
      <c r="BM699" s="249"/>
      <c r="BN699" s="249"/>
      <c r="BO699" s="249"/>
      <c r="BP699" s="249"/>
      <c r="BQ699" s="249"/>
      <c r="BR699" s="249"/>
      <c r="BS699" s="249"/>
      <c r="BT699" s="249"/>
      <c r="BU699" s="249"/>
      <c r="BV699" s="249"/>
      <c r="BW699" s="249"/>
      <c r="BX699" s="249"/>
      <c r="BY699" s="249"/>
      <c r="BZ699" s="249"/>
      <c r="CA699" s="249"/>
      <c r="CB699" s="249"/>
      <c r="CC699" s="249"/>
      <c r="CD699" s="249"/>
      <c r="CE699" s="249"/>
      <c r="CF699" s="249"/>
      <c r="CG699" s="249"/>
      <c r="CH699" s="249"/>
      <c r="CI699" s="249"/>
      <c r="CJ699" s="249"/>
      <c r="CK699" s="249"/>
      <c r="CL699" s="249"/>
      <c r="CM699" s="249"/>
      <c r="CN699" s="249"/>
      <c r="CO699" s="249"/>
      <c r="CP699" s="249"/>
      <c r="CQ699" s="249"/>
      <c r="CR699" s="249"/>
      <c r="CS699" s="249"/>
      <c r="CT699" s="249"/>
      <c r="CU699" s="249"/>
      <c r="CV699" s="249"/>
      <c r="CW699" s="249"/>
      <c r="CX699" s="249"/>
      <c r="CY699" s="249"/>
      <c r="CZ699" s="249"/>
    </row>
    <row r="700" s="511" customFormat="true" ht="25.15" customHeight="true" x14ac:dyDescent="0.2">
      <c r="C700" s="2911"/>
      <c r="D700" s="2911"/>
      <c r="E700" s="599"/>
      <c r="F700" s="599"/>
      <c r="G700" s="599"/>
      <c r="H700" s="2911"/>
      <c r="I700" s="2911"/>
      <c r="J700" s="599"/>
      <c r="K700" s="599"/>
      <c r="L700" s="599"/>
      <c r="M700" s="2911"/>
      <c r="N700" s="2911"/>
      <c r="O700" s="599"/>
      <c r="P700" s="599"/>
      <c r="Q700" s="599"/>
      <c r="AD700" s="775"/>
      <c r="AE700" s="775"/>
      <c r="AF700" s="775"/>
      <c r="AG700" s="775"/>
      <c r="AH700" s="775"/>
      <c r="AI700" s="775"/>
      <c r="AJ700" s="775"/>
      <c r="AK700" s="775"/>
      <c r="AL700" s="775"/>
      <c r="AM700" s="775"/>
      <c r="AN700" s="775"/>
      <c r="AO700" s="775"/>
      <c r="AP700" s="775"/>
      <c r="AQ700" s="775"/>
      <c r="AR700" s="775"/>
      <c r="AS700" s="775"/>
      <c r="AT700" s="775"/>
      <c r="AU700" s="775"/>
      <c r="AV700" s="775"/>
      <c r="AW700" s="775"/>
      <c r="AX700" s="775"/>
      <c r="AY700" s="775"/>
      <c r="AZ700" s="775"/>
      <c r="BA700" s="249"/>
      <c r="BB700" s="351"/>
      <c r="BC700" s="249"/>
      <c r="BD700" s="249"/>
      <c r="BE700" s="249"/>
      <c r="BF700" s="249"/>
      <c r="BG700" s="249"/>
      <c r="BH700" s="249"/>
      <c r="BI700" s="249"/>
      <c r="BJ700" s="249"/>
      <c r="BK700" s="249"/>
      <c r="BL700" s="249"/>
      <c r="BM700" s="249"/>
      <c r="BN700" s="249"/>
      <c r="BO700" s="249"/>
      <c r="BP700" s="249"/>
      <c r="BQ700" s="249"/>
      <c r="BR700" s="249"/>
      <c r="BS700" s="249"/>
      <c r="BT700" s="249"/>
      <c r="BU700" s="249"/>
      <c r="BV700" s="249"/>
      <c r="BW700" s="249"/>
      <c r="BX700" s="249"/>
      <c r="BY700" s="249"/>
      <c r="BZ700" s="249"/>
      <c r="CA700" s="249"/>
      <c r="CB700" s="249"/>
      <c r="CC700" s="249"/>
      <c r="CD700" s="249"/>
      <c r="CE700" s="249"/>
      <c r="CF700" s="249"/>
      <c r="CG700" s="249"/>
      <c r="CH700" s="249"/>
      <c r="CI700" s="249"/>
      <c r="CJ700" s="249"/>
      <c r="CK700" s="249"/>
      <c r="CL700" s="249"/>
      <c r="CM700" s="249"/>
      <c r="CN700" s="249"/>
      <c r="CO700" s="249"/>
      <c r="CP700" s="249"/>
      <c r="CQ700" s="249"/>
      <c r="CR700" s="249"/>
      <c r="CS700" s="249"/>
      <c r="CT700" s="249"/>
      <c r="CU700" s="249"/>
      <c r="CV700" s="249"/>
      <c r="CW700" s="249"/>
      <c r="CX700" s="249"/>
      <c r="CY700" s="249"/>
      <c r="CZ700" s="249"/>
    </row>
    <row r="701" s="511" customFormat="true" ht="25.15" customHeight="true" x14ac:dyDescent="0.2">
      <c r="C701" s="2911"/>
      <c r="D701" s="2911"/>
      <c r="E701" s="599"/>
      <c r="F701" s="599"/>
      <c r="G701" s="599"/>
      <c r="H701" s="2911"/>
      <c r="I701" s="2911"/>
      <c r="J701" s="599"/>
      <c r="K701" s="599"/>
      <c r="L701" s="599"/>
      <c r="M701" s="2911"/>
      <c r="N701" s="2911"/>
      <c r="O701" s="599"/>
      <c r="P701" s="599"/>
      <c r="Q701" s="599"/>
      <c r="AD701" s="775"/>
      <c r="AE701" s="775"/>
      <c r="AF701" s="775"/>
      <c r="AG701" s="775"/>
      <c r="AH701" s="775"/>
      <c r="AI701" s="775"/>
      <c r="AJ701" s="775"/>
      <c r="AK701" s="775"/>
      <c r="AL701" s="775"/>
      <c r="AM701" s="775"/>
      <c r="AN701" s="775"/>
      <c r="AO701" s="775"/>
      <c r="AP701" s="775"/>
      <c r="AQ701" s="775"/>
      <c r="AR701" s="775"/>
      <c r="AS701" s="775"/>
      <c r="AT701" s="775"/>
      <c r="AU701" s="775"/>
      <c r="AV701" s="775"/>
      <c r="AW701" s="775"/>
      <c r="AX701" s="775"/>
      <c r="AY701" s="775"/>
      <c r="AZ701" s="775"/>
      <c r="BA701" s="249"/>
      <c r="BB701" s="351"/>
      <c r="BC701" s="249"/>
      <c r="BD701" s="249"/>
      <c r="BE701" s="249"/>
      <c r="BF701" s="249"/>
      <c r="BG701" s="249"/>
      <c r="BH701" s="249"/>
      <c r="BI701" s="249"/>
      <c r="BJ701" s="249"/>
      <c r="BK701" s="249"/>
      <c r="BL701" s="249"/>
      <c r="BM701" s="249"/>
      <c r="BN701" s="249"/>
      <c r="BO701" s="249"/>
      <c r="BP701" s="249"/>
      <c r="BQ701" s="249"/>
      <c r="BR701" s="249"/>
      <c r="BS701" s="249"/>
      <c r="BT701" s="249"/>
      <c r="BU701" s="249"/>
      <c r="BV701" s="249"/>
      <c r="BW701" s="249"/>
      <c r="BX701" s="249"/>
      <c r="BY701" s="249"/>
      <c r="BZ701" s="249"/>
      <c r="CA701" s="249"/>
      <c r="CB701" s="249"/>
      <c r="CC701" s="249"/>
      <c r="CD701" s="249"/>
      <c r="CE701" s="249"/>
      <c r="CF701" s="249"/>
      <c r="CG701" s="249"/>
      <c r="CH701" s="249"/>
      <c r="CI701" s="249"/>
      <c r="CJ701" s="249"/>
      <c r="CK701" s="249"/>
      <c r="CL701" s="249"/>
      <c r="CM701" s="249"/>
      <c r="CN701" s="249"/>
      <c r="CO701" s="249"/>
      <c r="CP701" s="249"/>
      <c r="CQ701" s="249"/>
      <c r="CR701" s="249"/>
      <c r="CS701" s="249"/>
      <c r="CT701" s="249"/>
      <c r="CU701" s="249"/>
      <c r="CV701" s="249"/>
      <c r="CW701" s="249"/>
      <c r="CX701" s="249"/>
      <c r="CY701" s="249"/>
      <c r="CZ701" s="249"/>
    </row>
    <row r="702" s="511" customFormat="true" ht="25.15" customHeight="true" x14ac:dyDescent="0.2">
      <c r="C702" s="2911"/>
      <c r="D702" s="2911"/>
      <c r="E702" s="599"/>
      <c r="F702" s="599"/>
      <c r="G702" s="599"/>
      <c r="H702" s="2911"/>
      <c r="I702" s="2911"/>
      <c r="J702" s="599"/>
      <c r="K702" s="599"/>
      <c r="L702" s="599"/>
      <c r="M702" s="2911"/>
      <c r="N702" s="2911"/>
      <c r="O702" s="599"/>
      <c r="P702" s="599"/>
      <c r="Q702" s="599"/>
      <c r="AD702" s="775"/>
      <c r="AE702" s="775"/>
      <c r="AF702" s="775"/>
      <c r="AG702" s="775"/>
      <c r="AH702" s="775"/>
      <c r="AI702" s="775"/>
      <c r="AJ702" s="775"/>
      <c r="AK702" s="775"/>
      <c r="AL702" s="775"/>
      <c r="AM702" s="775"/>
      <c r="AN702" s="775"/>
      <c r="AO702" s="775"/>
      <c r="AP702" s="775"/>
      <c r="AQ702" s="775"/>
      <c r="AR702" s="775"/>
      <c r="AS702" s="775"/>
      <c r="AT702" s="775"/>
      <c r="AU702" s="775"/>
      <c r="AV702" s="775"/>
      <c r="AW702" s="775"/>
      <c r="AX702" s="775"/>
      <c r="AY702" s="775"/>
      <c r="AZ702" s="775"/>
      <c r="BA702" s="249"/>
      <c r="BB702" s="351"/>
      <c r="BC702" s="249"/>
      <c r="BD702" s="249"/>
      <c r="BE702" s="249"/>
      <c r="BF702" s="249"/>
      <c r="BG702" s="249"/>
      <c r="BH702" s="249"/>
      <c r="BI702" s="249"/>
      <c r="BJ702" s="249"/>
      <c r="BK702" s="249"/>
      <c r="BL702" s="249"/>
      <c r="BM702" s="249"/>
      <c r="BN702" s="249"/>
      <c r="BO702" s="249"/>
      <c r="BP702" s="249"/>
      <c r="BQ702" s="249"/>
      <c r="BR702" s="249"/>
      <c r="BS702" s="249"/>
      <c r="BT702" s="249"/>
      <c r="BU702" s="249"/>
      <c r="BV702" s="249"/>
      <c r="BW702" s="249"/>
      <c r="BX702" s="249"/>
      <c r="BY702" s="249"/>
      <c r="BZ702" s="249"/>
      <c r="CA702" s="249"/>
      <c r="CB702" s="249"/>
      <c r="CC702" s="249"/>
      <c r="CD702" s="249"/>
      <c r="CE702" s="249"/>
      <c r="CF702" s="249"/>
      <c r="CG702" s="249"/>
      <c r="CH702" s="249"/>
      <c r="CI702" s="249"/>
      <c r="CJ702" s="249"/>
      <c r="CK702" s="249"/>
      <c r="CL702" s="249"/>
      <c r="CM702" s="249"/>
      <c r="CN702" s="249"/>
      <c r="CO702" s="249"/>
      <c r="CP702" s="249"/>
      <c r="CQ702" s="249"/>
      <c r="CR702" s="249"/>
      <c r="CS702" s="249"/>
      <c r="CT702" s="249"/>
      <c r="CU702" s="249"/>
      <c r="CV702" s="249"/>
      <c r="CW702" s="249"/>
      <c r="CX702" s="249"/>
      <c r="CY702" s="249"/>
      <c r="CZ702" s="249"/>
    </row>
    <row r="703" s="511" customFormat="true" ht="25.15" customHeight="true" x14ac:dyDescent="0.2">
      <c r="C703" s="2911"/>
      <c r="D703" s="2911"/>
      <c r="E703" s="599"/>
      <c r="F703" s="599"/>
      <c r="G703" s="599"/>
      <c r="H703" s="2911"/>
      <c r="I703" s="2911"/>
      <c r="J703" s="599"/>
      <c r="K703" s="599"/>
      <c r="L703" s="599"/>
      <c r="M703" s="2911"/>
      <c r="N703" s="2911"/>
      <c r="O703" s="599"/>
      <c r="P703" s="599"/>
      <c r="Q703" s="599"/>
      <c r="AD703" s="775"/>
      <c r="AE703" s="775"/>
      <c r="AF703" s="775"/>
      <c r="AG703" s="775"/>
      <c r="AH703" s="775"/>
      <c r="AI703" s="775"/>
      <c r="AJ703" s="775"/>
      <c r="AK703" s="775"/>
      <c r="AL703" s="775"/>
      <c r="AM703" s="775"/>
      <c r="AN703" s="775"/>
      <c r="AO703" s="775"/>
      <c r="AP703" s="775"/>
      <c r="AQ703" s="775"/>
      <c r="AR703" s="775"/>
      <c r="AS703" s="775"/>
      <c r="AT703" s="775"/>
      <c r="AU703" s="775"/>
      <c r="AV703" s="775"/>
      <c r="AW703" s="775"/>
      <c r="AX703" s="775"/>
      <c r="AY703" s="775"/>
      <c r="AZ703" s="775"/>
      <c r="BA703" s="249"/>
      <c r="BB703" s="351"/>
      <c r="BC703" s="249"/>
      <c r="BD703" s="249"/>
      <c r="BE703" s="249"/>
      <c r="BF703" s="249"/>
      <c r="BG703" s="249"/>
      <c r="BH703" s="249"/>
      <c r="BI703" s="249"/>
      <c r="BJ703" s="249"/>
      <c r="BK703" s="249"/>
      <c r="BL703" s="249"/>
      <c r="BM703" s="249"/>
      <c r="BN703" s="249"/>
      <c r="BO703" s="249"/>
      <c r="BP703" s="249"/>
      <c r="BQ703" s="249"/>
      <c r="BR703" s="249"/>
      <c r="BS703" s="249"/>
      <c r="BT703" s="249"/>
      <c r="BU703" s="249"/>
      <c r="BV703" s="249"/>
      <c r="BW703" s="249"/>
      <c r="BX703" s="249"/>
      <c r="BY703" s="249"/>
      <c r="BZ703" s="249"/>
      <c r="CA703" s="249"/>
      <c r="CB703" s="249"/>
      <c r="CC703" s="249"/>
      <c r="CD703" s="249"/>
      <c r="CE703" s="249"/>
      <c r="CF703" s="249"/>
      <c r="CG703" s="249"/>
      <c r="CH703" s="249"/>
      <c r="CI703" s="249"/>
      <c r="CJ703" s="249"/>
      <c r="CK703" s="249"/>
      <c r="CL703" s="249"/>
      <c r="CM703" s="249"/>
      <c r="CN703" s="249"/>
      <c r="CO703" s="249"/>
      <c r="CP703" s="249"/>
      <c r="CQ703" s="249"/>
      <c r="CR703" s="249"/>
      <c r="CS703" s="249"/>
      <c r="CT703" s="249"/>
      <c r="CU703" s="249"/>
      <c r="CV703" s="249"/>
      <c r="CW703" s="249"/>
      <c r="CX703" s="249"/>
      <c r="CY703" s="249"/>
      <c r="CZ703" s="249"/>
    </row>
    <row r="704" s="511" customFormat="true" ht="25.15" customHeight="true" x14ac:dyDescent="0.2">
      <c r="C704" s="2911"/>
      <c r="D704" s="2911"/>
      <c r="E704" s="599"/>
      <c r="F704" s="599"/>
      <c r="G704" s="599"/>
      <c r="H704" s="2911"/>
      <c r="I704" s="2911"/>
      <c r="J704" s="599"/>
      <c r="K704" s="599"/>
      <c r="L704" s="599"/>
      <c r="M704" s="2911"/>
      <c r="N704" s="2911"/>
      <c r="O704" s="599"/>
      <c r="P704" s="599"/>
      <c r="Q704" s="599"/>
      <c r="AD704" s="775"/>
      <c r="AE704" s="775"/>
      <c r="AF704" s="775"/>
      <c r="AG704" s="775"/>
      <c r="AH704" s="775"/>
      <c r="AI704" s="775"/>
      <c r="AJ704" s="775"/>
      <c r="AK704" s="775"/>
      <c r="AL704" s="775"/>
      <c r="AM704" s="775"/>
      <c r="AN704" s="775"/>
      <c r="AO704" s="775"/>
      <c r="AP704" s="775"/>
      <c r="AQ704" s="775"/>
      <c r="AR704" s="775"/>
      <c r="AS704" s="775"/>
      <c r="AT704" s="775"/>
      <c r="AU704" s="775"/>
      <c r="AV704" s="775"/>
      <c r="AW704" s="775"/>
      <c r="AX704" s="775"/>
      <c r="AY704" s="775"/>
      <c r="AZ704" s="775"/>
      <c r="BA704" s="249"/>
      <c r="BB704" s="351"/>
      <c r="BC704" s="249"/>
      <c r="BD704" s="249"/>
      <c r="BE704" s="249"/>
      <c r="BF704" s="249"/>
      <c r="BG704" s="249"/>
      <c r="BH704" s="249"/>
      <c r="BI704" s="249"/>
      <c r="BJ704" s="249"/>
      <c r="BK704" s="249"/>
      <c r="BL704" s="249"/>
      <c r="BM704" s="249"/>
      <c r="BN704" s="249"/>
      <c r="BO704" s="249"/>
      <c r="BP704" s="249"/>
      <c r="BQ704" s="249"/>
      <c r="BR704" s="249"/>
      <c r="BS704" s="249"/>
      <c r="BT704" s="249"/>
      <c r="BU704" s="249"/>
      <c r="BV704" s="249"/>
      <c r="BW704" s="249"/>
      <c r="BX704" s="249"/>
      <c r="BY704" s="249"/>
      <c r="BZ704" s="249"/>
      <c r="CA704" s="249"/>
      <c r="CB704" s="249"/>
      <c r="CC704" s="249"/>
      <c r="CD704" s="249"/>
      <c r="CE704" s="249"/>
      <c r="CF704" s="249"/>
      <c r="CG704" s="249"/>
      <c r="CH704" s="249"/>
      <c r="CI704" s="249"/>
      <c r="CJ704" s="249"/>
      <c r="CK704" s="249"/>
      <c r="CL704" s="249"/>
      <c r="CM704" s="249"/>
      <c r="CN704" s="249"/>
      <c r="CO704" s="249"/>
      <c r="CP704" s="249"/>
      <c r="CQ704" s="249"/>
      <c r="CR704" s="249"/>
      <c r="CS704" s="249"/>
      <c r="CT704" s="249"/>
      <c r="CU704" s="249"/>
      <c r="CV704" s="249"/>
      <c r="CW704" s="249"/>
      <c r="CX704" s="249"/>
      <c r="CY704" s="249"/>
      <c r="CZ704" s="249"/>
    </row>
    <row r="705" s="511" customFormat="true" ht="25.15" customHeight="true" x14ac:dyDescent="0.2">
      <c r="C705" s="2911"/>
      <c r="D705" s="2911"/>
      <c r="E705" s="599"/>
      <c r="F705" s="599"/>
      <c r="G705" s="599"/>
      <c r="H705" s="2911"/>
      <c r="I705" s="2911"/>
      <c r="J705" s="599"/>
      <c r="K705" s="599"/>
      <c r="L705" s="599"/>
      <c r="M705" s="2911"/>
      <c r="N705" s="2911"/>
      <c r="O705" s="599"/>
      <c r="P705" s="599"/>
      <c r="Q705" s="599"/>
      <c r="AD705" s="775"/>
      <c r="AE705" s="775"/>
      <c r="AF705" s="775"/>
      <c r="AG705" s="775"/>
      <c r="AH705" s="775"/>
      <c r="AI705" s="775"/>
      <c r="AJ705" s="775"/>
      <c r="AK705" s="775"/>
      <c r="AL705" s="775"/>
      <c r="AM705" s="775"/>
      <c r="AN705" s="775"/>
      <c r="AO705" s="775"/>
      <c r="AP705" s="775"/>
      <c r="AQ705" s="775"/>
      <c r="AR705" s="775"/>
      <c r="AS705" s="775"/>
      <c r="AT705" s="775"/>
      <c r="AU705" s="775"/>
      <c r="AV705" s="775"/>
      <c r="AW705" s="775"/>
      <c r="AX705" s="775"/>
      <c r="AY705" s="775"/>
      <c r="AZ705" s="775"/>
      <c r="BA705" s="249"/>
      <c r="BB705" s="351"/>
      <c r="BC705" s="249"/>
      <c r="BD705" s="249"/>
      <c r="BE705" s="249"/>
      <c r="BF705" s="249"/>
      <c r="BG705" s="249"/>
      <c r="BH705" s="249"/>
      <c r="BI705" s="249"/>
      <c r="BJ705" s="249"/>
      <c r="BK705" s="249"/>
      <c r="BL705" s="249"/>
      <c r="BM705" s="249"/>
      <c r="BN705" s="249"/>
      <c r="BO705" s="249"/>
      <c r="BP705" s="249"/>
      <c r="BQ705" s="249"/>
      <c r="BR705" s="249"/>
      <c r="BS705" s="249"/>
      <c r="BT705" s="249"/>
      <c r="BU705" s="249"/>
      <c r="BV705" s="249"/>
      <c r="BW705" s="249"/>
      <c r="BX705" s="249"/>
      <c r="BY705" s="249"/>
      <c r="BZ705" s="249"/>
      <c r="CA705" s="249"/>
      <c r="CB705" s="249"/>
      <c r="CC705" s="249"/>
      <c r="CD705" s="249"/>
      <c r="CE705" s="249"/>
      <c r="CF705" s="249"/>
      <c r="CG705" s="249"/>
      <c r="CH705" s="249"/>
      <c r="CI705" s="249"/>
      <c r="CJ705" s="249"/>
      <c r="CK705" s="249"/>
      <c r="CL705" s="249"/>
      <c r="CM705" s="249"/>
      <c r="CN705" s="249"/>
      <c r="CO705" s="249"/>
      <c r="CP705" s="249"/>
      <c r="CQ705" s="249"/>
      <c r="CR705" s="249"/>
      <c r="CS705" s="249"/>
      <c r="CT705" s="249"/>
      <c r="CU705" s="249"/>
      <c r="CV705" s="249"/>
      <c r="CW705" s="249"/>
      <c r="CX705" s="249"/>
      <c r="CY705" s="249"/>
      <c r="CZ705" s="249"/>
    </row>
    <row r="706" s="511" customFormat="true" ht="25.15" customHeight="true" x14ac:dyDescent="0.2">
      <c r="C706" s="2911"/>
      <c r="D706" s="2911"/>
      <c r="E706" s="599"/>
      <c r="F706" s="599"/>
      <c r="G706" s="599"/>
      <c r="H706" s="2911"/>
      <c r="I706" s="2911"/>
      <c r="J706" s="599"/>
      <c r="K706" s="599"/>
      <c r="L706" s="599"/>
      <c r="M706" s="2911"/>
      <c r="N706" s="2911"/>
      <c r="O706" s="599"/>
      <c r="P706" s="599"/>
      <c r="Q706" s="599"/>
      <c r="AD706" s="775"/>
      <c r="AE706" s="775"/>
      <c r="AF706" s="775"/>
      <c r="AG706" s="775"/>
      <c r="AH706" s="775"/>
      <c r="AI706" s="775"/>
      <c r="AJ706" s="775"/>
      <c r="AK706" s="775"/>
      <c r="AL706" s="775"/>
      <c r="AM706" s="775"/>
      <c r="AN706" s="775"/>
      <c r="AO706" s="775"/>
      <c r="AP706" s="775"/>
      <c r="AQ706" s="775"/>
      <c r="AR706" s="775"/>
      <c r="AS706" s="775"/>
      <c r="AT706" s="775"/>
      <c r="AU706" s="775"/>
      <c r="AV706" s="775"/>
      <c r="AW706" s="775"/>
      <c r="AX706" s="775"/>
      <c r="AY706" s="775"/>
      <c r="AZ706" s="775"/>
      <c r="BA706" s="249"/>
      <c r="BB706" s="351"/>
      <c r="BC706" s="249"/>
      <c r="BD706" s="249"/>
      <c r="BE706" s="249"/>
      <c r="BF706" s="249"/>
      <c r="BG706" s="249"/>
      <c r="BH706" s="249"/>
      <c r="BI706" s="249"/>
      <c r="BJ706" s="249"/>
      <c r="BK706" s="249"/>
      <c r="BL706" s="249"/>
      <c r="BM706" s="249"/>
      <c r="BN706" s="249"/>
      <c r="BO706" s="249"/>
      <c r="BP706" s="249"/>
      <c r="BQ706" s="249"/>
      <c r="BR706" s="249"/>
      <c r="BS706" s="249"/>
      <c r="BT706" s="249"/>
      <c r="BU706" s="249"/>
      <c r="BV706" s="249"/>
      <c r="BW706" s="249"/>
      <c r="BX706" s="249"/>
      <c r="BY706" s="249"/>
      <c r="BZ706" s="249"/>
      <c r="CA706" s="249"/>
      <c r="CB706" s="249"/>
      <c r="CC706" s="249"/>
      <c r="CD706" s="249"/>
      <c r="CE706" s="249"/>
      <c r="CF706" s="249"/>
      <c r="CG706" s="249"/>
      <c r="CH706" s="249"/>
      <c r="CI706" s="249"/>
      <c r="CJ706" s="249"/>
      <c r="CK706" s="249"/>
      <c r="CL706" s="249"/>
      <c r="CM706" s="249"/>
      <c r="CN706" s="249"/>
      <c r="CO706" s="249"/>
      <c r="CP706" s="249"/>
      <c r="CQ706" s="249"/>
      <c r="CR706" s="249"/>
      <c r="CS706" s="249"/>
      <c r="CT706" s="249"/>
      <c r="CU706" s="249"/>
      <c r="CV706" s="249"/>
      <c r="CW706" s="249"/>
      <c r="CX706" s="249"/>
      <c r="CY706" s="249"/>
      <c r="CZ706" s="249"/>
    </row>
    <row r="707" s="511" customFormat="true" ht="25.15" customHeight="true" x14ac:dyDescent="0.2">
      <c r="C707" s="2911"/>
      <c r="D707" s="2911"/>
      <c r="E707" s="599"/>
      <c r="F707" s="599"/>
      <c r="G707" s="599"/>
      <c r="H707" s="2911"/>
      <c r="I707" s="2911"/>
      <c r="J707" s="599"/>
      <c r="K707" s="599"/>
      <c r="L707" s="599"/>
      <c r="M707" s="2911"/>
      <c r="N707" s="2911"/>
      <c r="O707" s="599"/>
      <c r="P707" s="599"/>
      <c r="Q707" s="599"/>
      <c r="AD707" s="775"/>
      <c r="AE707" s="775"/>
      <c r="AF707" s="775"/>
      <c r="AG707" s="775"/>
      <c r="AH707" s="775"/>
      <c r="AI707" s="775"/>
      <c r="AJ707" s="775"/>
      <c r="AK707" s="775"/>
      <c r="AL707" s="775"/>
      <c r="AM707" s="775"/>
      <c r="AN707" s="775"/>
      <c r="AO707" s="775"/>
      <c r="AP707" s="775"/>
      <c r="AQ707" s="775"/>
      <c r="AR707" s="775"/>
      <c r="AS707" s="775"/>
      <c r="AT707" s="775"/>
      <c r="AU707" s="775"/>
      <c r="AV707" s="775"/>
      <c r="AW707" s="775"/>
      <c r="AX707" s="775"/>
      <c r="AY707" s="775"/>
      <c r="AZ707" s="775"/>
      <c r="BA707" s="249"/>
      <c r="BB707" s="351"/>
      <c r="BC707" s="249"/>
      <c r="BD707" s="249"/>
      <c r="BE707" s="249"/>
      <c r="BF707" s="249"/>
      <c r="BG707" s="249"/>
      <c r="BH707" s="249"/>
      <c r="BI707" s="249"/>
      <c r="BJ707" s="249"/>
      <c r="BK707" s="249"/>
      <c r="BL707" s="249"/>
      <c r="BM707" s="249"/>
      <c r="BN707" s="249"/>
      <c r="BO707" s="249"/>
      <c r="BP707" s="249"/>
      <c r="BQ707" s="249"/>
      <c r="BR707" s="249"/>
      <c r="BS707" s="249"/>
      <c r="BT707" s="249"/>
      <c r="BU707" s="249"/>
      <c r="BV707" s="249"/>
      <c r="BW707" s="249"/>
      <c r="BX707" s="249"/>
      <c r="BY707" s="249"/>
      <c r="BZ707" s="249"/>
      <c r="CA707" s="249"/>
      <c r="CB707" s="249"/>
      <c r="CC707" s="249"/>
      <c r="CD707" s="249"/>
      <c r="CE707" s="249"/>
      <c r="CF707" s="249"/>
      <c r="CG707" s="249"/>
      <c r="CH707" s="249"/>
      <c r="CI707" s="249"/>
      <c r="CJ707" s="249"/>
      <c r="CK707" s="249"/>
      <c r="CL707" s="249"/>
      <c r="CM707" s="249"/>
      <c r="CN707" s="249"/>
      <c r="CO707" s="249"/>
      <c r="CP707" s="249"/>
      <c r="CQ707" s="249"/>
      <c r="CR707" s="249"/>
      <c r="CS707" s="249"/>
      <c r="CT707" s="249"/>
      <c r="CU707" s="249"/>
      <c r="CV707" s="249"/>
      <c r="CW707" s="249"/>
      <c r="CX707" s="249"/>
      <c r="CY707" s="249"/>
      <c r="CZ707" s="249"/>
    </row>
    <row r="708" s="511" customFormat="true" ht="25.15" customHeight="true" x14ac:dyDescent="0.2">
      <c r="C708" s="2911"/>
      <c r="D708" s="2911"/>
      <c r="E708" s="599"/>
      <c r="F708" s="599"/>
      <c r="G708" s="599"/>
      <c r="H708" s="2911"/>
      <c r="I708" s="2911"/>
      <c r="J708" s="599"/>
      <c r="K708" s="599"/>
      <c r="L708" s="599"/>
      <c r="M708" s="2911"/>
      <c r="N708" s="2911"/>
      <c r="O708" s="599"/>
      <c r="P708" s="599"/>
      <c r="Q708" s="599"/>
      <c r="AD708" s="775"/>
      <c r="AE708" s="775"/>
      <c r="AF708" s="775"/>
      <c r="AG708" s="775"/>
      <c r="AH708" s="775"/>
      <c r="AI708" s="775"/>
      <c r="AJ708" s="775"/>
      <c r="AK708" s="775"/>
      <c r="AL708" s="775"/>
      <c r="AM708" s="775"/>
      <c r="AN708" s="775"/>
      <c r="AO708" s="775"/>
      <c r="AP708" s="775"/>
      <c r="AQ708" s="775"/>
      <c r="AR708" s="775"/>
      <c r="AS708" s="775"/>
      <c r="AT708" s="775"/>
      <c r="AU708" s="775"/>
      <c r="AV708" s="775"/>
      <c r="AW708" s="775"/>
      <c r="AX708" s="775"/>
      <c r="AY708" s="775"/>
      <c r="AZ708" s="775"/>
      <c r="BA708" s="249"/>
      <c r="BB708" s="351"/>
      <c r="BC708" s="249"/>
      <c r="BD708" s="249"/>
      <c r="BE708" s="249"/>
      <c r="BF708" s="249"/>
      <c r="BG708" s="249"/>
      <c r="BH708" s="249"/>
      <c r="BI708" s="249"/>
      <c r="BJ708" s="249"/>
      <c r="BK708" s="249"/>
      <c r="BL708" s="249"/>
      <c r="BM708" s="249"/>
      <c r="BN708" s="249"/>
      <c r="BO708" s="249"/>
      <c r="BP708" s="249"/>
      <c r="BQ708" s="249"/>
      <c r="BR708" s="249"/>
      <c r="BS708" s="249"/>
      <c r="BT708" s="249"/>
      <c r="BU708" s="249"/>
      <c r="BV708" s="249"/>
      <c r="BW708" s="249"/>
      <c r="BX708" s="249"/>
      <c r="BY708" s="249"/>
      <c r="BZ708" s="249"/>
      <c r="CA708" s="249"/>
      <c r="CB708" s="249"/>
      <c r="CC708" s="249"/>
      <c r="CD708" s="249"/>
      <c r="CE708" s="249"/>
      <c r="CF708" s="249"/>
      <c r="CG708" s="249"/>
      <c r="CH708" s="249"/>
      <c r="CI708" s="249"/>
      <c r="CJ708" s="249"/>
      <c r="CK708" s="249"/>
      <c r="CL708" s="249"/>
      <c r="CM708" s="249"/>
      <c r="CN708" s="249"/>
      <c r="CO708" s="249"/>
      <c r="CP708" s="249"/>
      <c r="CQ708" s="249"/>
      <c r="CR708" s="249"/>
      <c r="CS708" s="249"/>
      <c r="CT708" s="249"/>
      <c r="CU708" s="249"/>
      <c r="CV708" s="249"/>
      <c r="CW708" s="249"/>
      <c r="CX708" s="249"/>
      <c r="CY708" s="249"/>
      <c r="CZ708" s="249"/>
    </row>
    <row r="709" s="511" customFormat="true" ht="25.15" customHeight="true" x14ac:dyDescent="0.2">
      <c r="C709" s="2911"/>
      <c r="D709" s="2911"/>
      <c r="E709" s="599"/>
      <c r="F709" s="599"/>
      <c r="G709" s="599"/>
      <c r="H709" s="2911"/>
      <c r="I709" s="2911"/>
      <c r="J709" s="599"/>
      <c r="K709" s="599"/>
      <c r="L709" s="599"/>
      <c r="M709" s="2911"/>
      <c r="N709" s="2911"/>
      <c r="O709" s="599"/>
      <c r="P709" s="599"/>
      <c r="Q709" s="599"/>
      <c r="AD709" s="775"/>
      <c r="AE709" s="775"/>
      <c r="AF709" s="775"/>
      <c r="AG709" s="775"/>
      <c r="AH709" s="775"/>
      <c r="AI709" s="775"/>
      <c r="AJ709" s="775"/>
      <c r="AK709" s="775"/>
      <c r="AL709" s="775"/>
      <c r="AM709" s="775"/>
      <c r="AN709" s="775"/>
      <c r="AO709" s="775"/>
      <c r="AP709" s="775"/>
      <c r="AQ709" s="775"/>
      <c r="AR709" s="775"/>
      <c r="AS709" s="775"/>
      <c r="AT709" s="775"/>
      <c r="AU709" s="775"/>
      <c r="AV709" s="775"/>
      <c r="AW709" s="775"/>
      <c r="AX709" s="775"/>
      <c r="AY709" s="775"/>
      <c r="AZ709" s="775"/>
      <c r="BA709" s="249"/>
      <c r="BB709" s="351"/>
      <c r="BC709" s="249"/>
      <c r="BD709" s="249"/>
      <c r="BE709" s="249"/>
      <c r="BF709" s="249"/>
      <c r="BG709" s="249"/>
      <c r="BH709" s="249"/>
      <c r="BI709" s="249"/>
      <c r="BJ709" s="249"/>
      <c r="BK709" s="249"/>
      <c r="BL709" s="249"/>
      <c r="BM709" s="249"/>
      <c r="BN709" s="249"/>
      <c r="BO709" s="249"/>
      <c r="BP709" s="249"/>
      <c r="BQ709" s="249"/>
      <c r="BR709" s="249"/>
      <c r="BS709" s="249"/>
      <c r="BT709" s="249"/>
      <c r="BU709" s="249"/>
      <c r="BV709" s="249"/>
      <c r="BW709" s="249"/>
      <c r="BX709" s="249"/>
      <c r="BY709" s="249"/>
      <c r="BZ709" s="249"/>
      <c r="CA709" s="249"/>
      <c r="CB709" s="249"/>
      <c r="CC709" s="249"/>
      <c r="CD709" s="249"/>
      <c r="CE709" s="249"/>
      <c r="CF709" s="249"/>
      <c r="CG709" s="249"/>
      <c r="CH709" s="249"/>
      <c r="CI709" s="249"/>
      <c r="CJ709" s="249"/>
      <c r="CK709" s="249"/>
      <c r="CL709" s="249"/>
      <c r="CM709" s="249"/>
      <c r="CN709" s="249"/>
      <c r="CO709" s="249"/>
      <c r="CP709" s="249"/>
      <c r="CQ709" s="249"/>
      <c r="CR709" s="249"/>
      <c r="CS709" s="249"/>
      <c r="CT709" s="249"/>
      <c r="CU709" s="249"/>
      <c r="CV709" s="249"/>
      <c r="CW709" s="249"/>
      <c r="CX709" s="249"/>
      <c r="CY709" s="249"/>
      <c r="CZ709" s="249"/>
    </row>
    <row r="710" s="511" customFormat="true" ht="25.15" customHeight="true" x14ac:dyDescent="0.2">
      <c r="C710" s="2911"/>
      <c r="D710" s="2911"/>
      <c r="E710" s="599"/>
      <c r="F710" s="599"/>
      <c r="G710" s="599"/>
      <c r="H710" s="2911"/>
      <c r="I710" s="2911"/>
      <c r="J710" s="599"/>
      <c r="K710" s="599"/>
      <c r="L710" s="599"/>
      <c r="M710" s="2911"/>
      <c r="N710" s="2911"/>
      <c r="O710" s="599"/>
      <c r="P710" s="599"/>
      <c r="Q710" s="599"/>
      <c r="AD710" s="775"/>
      <c r="AE710" s="775"/>
      <c r="AF710" s="775"/>
      <c r="AG710" s="775"/>
      <c r="AH710" s="775"/>
      <c r="AI710" s="775"/>
      <c r="AJ710" s="775"/>
      <c r="AK710" s="775"/>
      <c r="AL710" s="775"/>
      <c r="AM710" s="775"/>
      <c r="AN710" s="775"/>
      <c r="AO710" s="775"/>
      <c r="AP710" s="775"/>
      <c r="AQ710" s="775"/>
      <c r="AR710" s="775"/>
      <c r="AS710" s="775"/>
      <c r="AT710" s="775"/>
      <c r="AU710" s="775"/>
      <c r="AV710" s="775"/>
      <c r="AW710" s="775"/>
      <c r="AX710" s="775"/>
      <c r="AY710" s="775"/>
      <c r="AZ710" s="775"/>
      <c r="BA710" s="249"/>
      <c r="BB710" s="351"/>
      <c r="BC710" s="249"/>
      <c r="BD710" s="249"/>
      <c r="BE710" s="249"/>
      <c r="BF710" s="249"/>
      <c r="BG710" s="249"/>
      <c r="BH710" s="249"/>
      <c r="BI710" s="249"/>
      <c r="BJ710" s="249"/>
      <c r="BK710" s="249"/>
      <c r="BL710" s="249"/>
      <c r="BM710" s="249"/>
      <c r="BN710" s="249"/>
      <c r="BO710" s="249"/>
      <c r="BP710" s="249"/>
      <c r="BQ710" s="249"/>
      <c r="BR710" s="249"/>
      <c r="BS710" s="249"/>
      <c r="BT710" s="249"/>
      <c r="BU710" s="249"/>
      <c r="BV710" s="249"/>
      <c r="BW710" s="249"/>
      <c r="BX710" s="249"/>
      <c r="BY710" s="249"/>
      <c r="BZ710" s="249"/>
      <c r="CA710" s="249"/>
      <c r="CB710" s="249"/>
      <c r="CC710" s="249"/>
      <c r="CD710" s="249"/>
      <c r="CE710" s="249"/>
      <c r="CF710" s="249"/>
      <c r="CG710" s="249"/>
      <c r="CH710" s="249"/>
      <c r="CI710" s="249"/>
      <c r="CJ710" s="249"/>
      <c r="CK710" s="249"/>
      <c r="CL710" s="249"/>
      <c r="CM710" s="249"/>
      <c r="CN710" s="249"/>
      <c r="CO710" s="249"/>
      <c r="CP710" s="249"/>
      <c r="CQ710" s="249"/>
      <c r="CR710" s="249"/>
      <c r="CS710" s="249"/>
      <c r="CT710" s="249"/>
      <c r="CU710" s="249"/>
      <c r="CV710" s="249"/>
      <c r="CW710" s="249"/>
      <c r="CX710" s="249"/>
      <c r="CY710" s="249"/>
      <c r="CZ710" s="249"/>
    </row>
    <row r="711" ht="25.15" customHeight="true" x14ac:dyDescent="0.2">
      <c r="C711" s="2911"/>
      <c r="D711" s="2911"/>
      <c r="E711" s="599"/>
      <c r="F711" s="599"/>
      <c r="G711" s="599"/>
      <c r="H711" s="2911"/>
      <c r="I711" s="2911"/>
      <c r="J711" s="599"/>
      <c r="K711" s="599"/>
      <c r="L711" s="599"/>
      <c r="M711" s="2911"/>
      <c r="N711" s="2911"/>
      <c r="O711" s="599"/>
      <c r="P711" s="599"/>
      <c r="Q711" s="599"/>
      <c r="BA711" s="249"/>
      <c r="BB711" s="351"/>
      <c r="BC711" s="249"/>
      <c r="BD711" s="249"/>
      <c r="BE711" s="249"/>
      <c r="BF711" s="249"/>
      <c r="BG711" s="249"/>
      <c r="BH711" s="249"/>
      <c r="BI711" s="249"/>
      <c r="BJ711" s="249"/>
      <c r="BK711" s="249"/>
      <c r="BL711" s="249"/>
      <c r="BM711" s="249"/>
      <c r="BN711" s="249"/>
      <c r="BO711" s="249"/>
      <c r="BP711" s="249"/>
      <c r="BQ711" s="249"/>
      <c r="BR711" s="249"/>
      <c r="BS711" s="249"/>
      <c r="BT711" s="249"/>
      <c r="BU711" s="249"/>
      <c r="BV711" s="249"/>
      <c r="BW711" s="249"/>
      <c r="BX711" s="249"/>
      <c r="BY711" s="249"/>
      <c r="BZ711" s="249"/>
      <c r="CA711" s="249"/>
      <c r="CB711" s="249"/>
      <c r="CC711" s="249"/>
      <c r="CD711" s="249"/>
      <c r="CE711" s="249"/>
      <c r="CF711" s="249"/>
      <c r="CG711" s="249"/>
      <c r="CH711" s="249"/>
      <c r="CI711" s="249"/>
      <c r="CJ711" s="249"/>
      <c r="CK711" s="249"/>
      <c r="CL711" s="249"/>
      <c r="CM711" s="249"/>
      <c r="CN711" s="249"/>
      <c r="CO711" s="249"/>
      <c r="CP711" s="249"/>
      <c r="CQ711" s="249"/>
      <c r="CR711" s="249"/>
      <c r="CS711" s="249"/>
      <c r="CT711" s="249"/>
      <c r="CU711" s="249"/>
      <c r="CV711" s="249"/>
      <c r="CW711" s="249"/>
      <c r="CX711" s="249"/>
      <c r="CY711" s="249"/>
      <c r="CZ711" s="249"/>
    </row>
    <row r="712" ht="25.15" customHeight="true" x14ac:dyDescent="0.2">
      <c r="C712" s="2911"/>
      <c r="D712" s="2911"/>
      <c r="E712" s="599"/>
      <c r="F712" s="599"/>
      <c r="G712" s="599"/>
      <c r="H712" s="2911"/>
      <c r="I712" s="2911"/>
      <c r="J712" s="599"/>
      <c r="K712" s="599"/>
      <c r="L712" s="599"/>
      <c r="M712" s="2911"/>
      <c r="N712" s="2911"/>
      <c r="O712" s="599"/>
      <c r="P712" s="599"/>
      <c r="Q712" s="599"/>
      <c r="BA712" s="249"/>
      <c r="BB712" s="351"/>
      <c r="BC712" s="249"/>
      <c r="BD712" s="249"/>
      <c r="BE712" s="249"/>
      <c r="BF712" s="249"/>
      <c r="BG712" s="249"/>
      <c r="BH712" s="249"/>
      <c r="BI712" s="249"/>
      <c r="BJ712" s="249"/>
      <c r="BK712" s="249"/>
      <c r="BL712" s="249"/>
      <c r="BM712" s="249"/>
      <c r="BN712" s="249"/>
      <c r="BO712" s="249"/>
      <c r="BP712" s="249"/>
      <c r="BQ712" s="249"/>
      <c r="BR712" s="249"/>
      <c r="BS712" s="249"/>
      <c r="BT712" s="249"/>
      <c r="BU712" s="249"/>
      <c r="BV712" s="249"/>
      <c r="BW712" s="249"/>
      <c r="BX712" s="249"/>
      <c r="BY712" s="249"/>
      <c r="BZ712" s="249"/>
      <c r="CA712" s="249"/>
      <c r="CB712" s="249"/>
      <c r="CC712" s="249"/>
      <c r="CD712" s="249"/>
      <c r="CE712" s="249"/>
      <c r="CF712" s="249"/>
      <c r="CG712" s="249"/>
      <c r="CH712" s="249"/>
      <c r="CI712" s="249"/>
      <c r="CJ712" s="249"/>
      <c r="CK712" s="249"/>
      <c r="CL712" s="249"/>
      <c r="CM712" s="249"/>
      <c r="CN712" s="249"/>
      <c r="CO712" s="249"/>
      <c r="CP712" s="249"/>
      <c r="CQ712" s="249"/>
      <c r="CR712" s="249"/>
      <c r="CS712" s="249"/>
      <c r="CT712" s="249"/>
      <c r="CU712" s="249"/>
      <c r="CV712" s="249"/>
      <c r="CW712" s="249"/>
      <c r="CX712" s="249"/>
      <c r="CY712" s="249"/>
      <c r="CZ712" s="249"/>
    </row>
    <row r="713" ht="25.15" customHeight="true" x14ac:dyDescent="0.2">
      <c r="C713" s="2911"/>
      <c r="D713" s="2911"/>
      <c r="E713" s="599"/>
      <c r="F713" s="599"/>
      <c r="G713" s="599"/>
      <c r="H713" s="2911"/>
      <c r="I713" s="2911"/>
      <c r="J713" s="599"/>
      <c r="K713" s="599"/>
      <c r="L713" s="599"/>
      <c r="M713" s="2911"/>
      <c r="N713" s="2911"/>
      <c r="O713" s="599"/>
      <c r="P713" s="599"/>
      <c r="Q713" s="599"/>
      <c r="BA713" s="249"/>
      <c r="BB713" s="351"/>
      <c r="BC713" s="249"/>
      <c r="BD713" s="249"/>
      <c r="BE713" s="249"/>
      <c r="BF713" s="249"/>
      <c r="BG713" s="249"/>
      <c r="BH713" s="249"/>
      <c r="BI713" s="249"/>
      <c r="BJ713" s="249"/>
      <c r="BK713" s="249"/>
      <c r="BL713" s="249"/>
      <c r="BM713" s="249"/>
      <c r="BN713" s="249"/>
      <c r="BO713" s="249"/>
      <c r="BP713" s="249"/>
      <c r="BQ713" s="249"/>
      <c r="BR713" s="249"/>
      <c r="BS713" s="249"/>
      <c r="BT713" s="249"/>
      <c r="BU713" s="249"/>
      <c r="BV713" s="249"/>
      <c r="BW713" s="249"/>
      <c r="BX713" s="249"/>
      <c r="BY713" s="249"/>
      <c r="BZ713" s="249"/>
      <c r="CA713" s="249"/>
      <c r="CB713" s="249"/>
      <c r="CC713" s="249"/>
      <c r="CD713" s="249"/>
      <c r="CE713" s="249"/>
      <c r="CF713" s="249"/>
      <c r="CG713" s="249"/>
      <c r="CH713" s="249"/>
      <c r="CI713" s="249"/>
      <c r="CJ713" s="249"/>
      <c r="CK713" s="249"/>
      <c r="CL713" s="249"/>
      <c r="CM713" s="249"/>
      <c r="CN713" s="249"/>
      <c r="CO713" s="249"/>
      <c r="CP713" s="249"/>
      <c r="CQ713" s="249"/>
      <c r="CR713" s="249"/>
      <c r="CS713" s="249"/>
      <c r="CT713" s="249"/>
      <c r="CU713" s="249"/>
      <c r="CV713" s="249"/>
      <c r="CW713" s="249"/>
      <c r="CX713" s="249"/>
      <c r="CY713" s="249"/>
      <c r="CZ713" s="249"/>
    </row>
    <row r="714" ht="25.15" customHeight="true" x14ac:dyDescent="0.2">
      <c r="C714" s="2911"/>
      <c r="D714" s="2911"/>
      <c r="E714" s="599"/>
      <c r="F714" s="599"/>
      <c r="G714" s="599"/>
      <c r="H714" s="2911"/>
      <c r="I714" s="2911"/>
      <c r="J714" s="599"/>
      <c r="K714" s="599"/>
      <c r="L714" s="599"/>
      <c r="M714" s="2911"/>
      <c r="N714" s="2911"/>
      <c r="O714" s="599"/>
      <c r="P714" s="599"/>
      <c r="Q714" s="599"/>
      <c r="BA714" s="249"/>
      <c r="BB714" s="351"/>
      <c r="BC714" s="249"/>
      <c r="BD714" s="249"/>
      <c r="BE714" s="249"/>
      <c r="BF714" s="249"/>
      <c r="BG714" s="249"/>
      <c r="BH714" s="249"/>
      <c r="BI714" s="249"/>
      <c r="BJ714" s="249"/>
      <c r="BK714" s="249"/>
      <c r="BL714" s="249"/>
      <c r="BM714" s="249"/>
      <c r="BN714" s="249"/>
      <c r="BO714" s="249"/>
      <c r="BP714" s="249"/>
      <c r="BQ714" s="249"/>
      <c r="BR714" s="249"/>
      <c r="BS714" s="249"/>
      <c r="BT714" s="249"/>
      <c r="BU714" s="249"/>
      <c r="BV714" s="249"/>
      <c r="BW714" s="249"/>
      <c r="BX714" s="249"/>
      <c r="BY714" s="249"/>
      <c r="BZ714" s="249"/>
      <c r="CA714" s="249"/>
      <c r="CB714" s="249"/>
      <c r="CC714" s="249"/>
      <c r="CD714" s="249"/>
      <c r="CE714" s="249"/>
      <c r="CF714" s="249"/>
      <c r="CG714" s="249"/>
      <c r="CH714" s="249"/>
      <c r="CI714" s="249"/>
      <c r="CJ714" s="249"/>
      <c r="CK714" s="249"/>
      <c r="CL714" s="249"/>
      <c r="CM714" s="249"/>
      <c r="CN714" s="249"/>
      <c r="CO714" s="249"/>
      <c r="CP714" s="249"/>
      <c r="CQ714" s="249"/>
      <c r="CR714" s="249"/>
      <c r="CS714" s="249"/>
      <c r="CT714" s="249"/>
      <c r="CU714" s="249"/>
      <c r="CV714" s="249"/>
      <c r="CW714" s="249"/>
      <c r="CX714" s="249"/>
      <c r="CY714" s="249"/>
      <c r="CZ714" s="249"/>
    </row>
    <row r="715" ht="25.15" customHeight="true" x14ac:dyDescent="0.2">
      <c r="C715" s="2911"/>
      <c r="D715" s="2911"/>
      <c r="E715" s="599"/>
      <c r="F715" s="599"/>
      <c r="G715" s="599"/>
      <c r="H715" s="2911"/>
      <c r="I715" s="2911"/>
      <c r="J715" s="599"/>
      <c r="K715" s="599"/>
      <c r="L715" s="599"/>
      <c r="M715" s="2911"/>
      <c r="N715" s="2911"/>
      <c r="O715" s="599"/>
      <c r="P715" s="599"/>
      <c r="Q715" s="599"/>
      <c r="BA715" s="249"/>
      <c r="BB715" s="351"/>
      <c r="BC715" s="249"/>
      <c r="BD715" s="249"/>
      <c r="BE715" s="249"/>
      <c r="BF715" s="249"/>
      <c r="BG715" s="249"/>
      <c r="BH715" s="249"/>
      <c r="BI715" s="249"/>
      <c r="BJ715" s="249"/>
      <c r="BK715" s="249"/>
      <c r="BL715" s="249"/>
      <c r="BM715" s="249"/>
      <c r="BN715" s="249"/>
      <c r="BO715" s="249"/>
      <c r="BP715" s="249"/>
      <c r="BQ715" s="249"/>
      <c r="BR715" s="249"/>
      <c r="BS715" s="249"/>
      <c r="BT715" s="249"/>
      <c r="BU715" s="249"/>
      <c r="BV715" s="249"/>
      <c r="BW715" s="249"/>
      <c r="BX715" s="249"/>
      <c r="BY715" s="249"/>
      <c r="BZ715" s="249"/>
      <c r="CA715" s="249"/>
      <c r="CB715" s="249"/>
      <c r="CC715" s="249"/>
      <c r="CD715" s="249"/>
      <c r="CE715" s="249"/>
      <c r="CF715" s="249"/>
      <c r="CG715" s="249"/>
      <c r="CH715" s="249"/>
      <c r="CI715" s="249"/>
      <c r="CJ715" s="249"/>
      <c r="CK715" s="249"/>
      <c r="CL715" s="249"/>
      <c r="CM715" s="249"/>
      <c r="CN715" s="249"/>
      <c r="CO715" s="249"/>
      <c r="CP715" s="249"/>
      <c r="CQ715" s="249"/>
      <c r="CR715" s="249"/>
      <c r="CS715" s="249"/>
      <c r="CT715" s="249"/>
      <c r="CU715" s="249"/>
      <c r="CV715" s="249"/>
      <c r="CW715" s="249"/>
      <c r="CX715" s="249"/>
      <c r="CY715" s="249"/>
      <c r="CZ715" s="249"/>
    </row>
    <row r="716" ht="25.15" customHeight="true" x14ac:dyDescent="0.2">
      <c r="C716" s="2911"/>
      <c r="D716" s="2911"/>
      <c r="E716" s="599"/>
      <c r="F716" s="599"/>
      <c r="G716" s="599"/>
      <c r="H716" s="2911"/>
      <c r="I716" s="2911"/>
      <c r="J716" s="599"/>
      <c r="K716" s="599"/>
      <c r="L716" s="599"/>
      <c r="M716" s="2911"/>
      <c r="N716" s="2911"/>
      <c r="O716" s="599"/>
      <c r="P716" s="599"/>
      <c r="Q716" s="599"/>
      <c r="BA716" s="249"/>
      <c r="BB716" s="351"/>
      <c r="BC716" s="249"/>
      <c r="BD716" s="249"/>
      <c r="BE716" s="249"/>
      <c r="BF716" s="249"/>
      <c r="BG716" s="249"/>
      <c r="BH716" s="249"/>
      <c r="BI716" s="249"/>
      <c r="BJ716" s="249"/>
      <c r="BK716" s="249"/>
      <c r="BL716" s="249"/>
      <c r="BM716" s="249"/>
      <c r="BN716" s="249"/>
      <c r="BO716" s="249"/>
      <c r="BP716" s="249"/>
      <c r="BQ716" s="249"/>
      <c r="BR716" s="249"/>
      <c r="BS716" s="249"/>
      <c r="BT716" s="249"/>
      <c r="BU716" s="249"/>
      <c r="BV716" s="249"/>
      <c r="BW716" s="249"/>
      <c r="BX716" s="249"/>
      <c r="BY716" s="249"/>
      <c r="BZ716" s="249"/>
      <c r="CA716" s="249"/>
      <c r="CB716" s="249"/>
      <c r="CC716" s="249"/>
      <c r="CD716" s="249"/>
      <c r="CE716" s="249"/>
      <c r="CF716" s="249"/>
      <c r="CG716" s="249"/>
      <c r="CH716" s="249"/>
      <c r="CI716" s="249"/>
      <c r="CJ716" s="249"/>
      <c r="CK716" s="249"/>
      <c r="CL716" s="249"/>
      <c r="CM716" s="249"/>
      <c r="CN716" s="249"/>
      <c r="CO716" s="249"/>
      <c r="CP716" s="249"/>
      <c r="CQ716" s="249"/>
      <c r="CR716" s="249"/>
      <c r="CS716" s="249"/>
      <c r="CT716" s="249"/>
      <c r="CU716" s="249"/>
      <c r="CV716" s="249"/>
      <c r="CW716" s="249"/>
      <c r="CX716" s="249"/>
      <c r="CY716" s="249"/>
      <c r="CZ716" s="249"/>
    </row>
    <row r="717" ht="25.15" customHeight="true" x14ac:dyDescent="0.2">
      <c r="C717" s="2911"/>
      <c r="D717" s="2911"/>
      <c r="E717" s="599"/>
      <c r="F717" s="599"/>
      <c r="G717" s="599"/>
      <c r="H717" s="2911"/>
      <c r="I717" s="2911"/>
      <c r="J717" s="599"/>
      <c r="K717" s="599"/>
      <c r="L717" s="599"/>
      <c r="M717" s="2911"/>
      <c r="N717" s="2911"/>
      <c r="O717" s="599"/>
      <c r="P717" s="599"/>
      <c r="Q717" s="599"/>
      <c r="BA717" s="249"/>
      <c r="BB717" s="351"/>
      <c r="BC717" s="249"/>
      <c r="BD717" s="249"/>
      <c r="BE717" s="249"/>
      <c r="BF717" s="249"/>
      <c r="BG717" s="249"/>
      <c r="BH717" s="249"/>
      <c r="BI717" s="249"/>
      <c r="BJ717" s="249"/>
      <c r="BK717" s="249"/>
      <c r="BL717" s="249"/>
      <c r="BM717" s="249"/>
      <c r="BN717" s="249"/>
      <c r="BO717" s="249"/>
      <c r="BP717" s="249"/>
      <c r="BQ717" s="249"/>
      <c r="BR717" s="249"/>
      <c r="BS717" s="249"/>
      <c r="BT717" s="249"/>
      <c r="BU717" s="249"/>
      <c r="BV717" s="249"/>
      <c r="BW717" s="249"/>
      <c r="BX717" s="249"/>
      <c r="BY717" s="249"/>
      <c r="BZ717" s="249"/>
      <c r="CA717" s="249"/>
      <c r="CB717" s="249"/>
      <c r="CC717" s="249"/>
      <c r="CD717" s="249"/>
      <c r="CE717" s="249"/>
      <c r="CF717" s="249"/>
      <c r="CG717" s="249"/>
      <c r="CH717" s="249"/>
      <c r="CI717" s="249"/>
      <c r="CJ717" s="249"/>
      <c r="CK717" s="249"/>
      <c r="CL717" s="249"/>
      <c r="CM717" s="249"/>
      <c r="CN717" s="249"/>
      <c r="CO717" s="249"/>
      <c r="CP717" s="249"/>
      <c r="CQ717" s="249"/>
      <c r="CR717" s="249"/>
      <c r="CS717" s="249"/>
      <c r="CT717" s="249"/>
      <c r="CU717" s="249"/>
      <c r="CV717" s="249"/>
      <c r="CW717" s="249"/>
      <c r="CX717" s="249"/>
      <c r="CY717" s="249"/>
      <c r="CZ717" s="249"/>
    </row>
    <row r="718" ht="25.15" customHeight="true" x14ac:dyDescent="0.2">
      <c r="C718" s="2911"/>
      <c r="D718" s="2911"/>
      <c r="E718" s="599"/>
      <c r="F718" s="599"/>
      <c r="G718" s="599"/>
      <c r="H718" s="2911"/>
      <c r="I718" s="2911"/>
      <c r="J718" s="599"/>
      <c r="K718" s="599"/>
      <c r="L718" s="599"/>
      <c r="M718" s="2911"/>
      <c r="N718" s="2911"/>
      <c r="O718" s="599"/>
      <c r="P718" s="599"/>
      <c r="Q718" s="599"/>
      <c r="BA718" s="249"/>
      <c r="BB718" s="351"/>
      <c r="BC718" s="249"/>
      <c r="BD718" s="249"/>
      <c r="BE718" s="249"/>
      <c r="BF718" s="249"/>
      <c r="BG718" s="249"/>
      <c r="BH718" s="249"/>
      <c r="BI718" s="249"/>
      <c r="BJ718" s="249"/>
      <c r="BK718" s="249"/>
      <c r="BL718" s="249"/>
      <c r="BM718" s="249"/>
      <c r="BN718" s="249"/>
      <c r="BO718" s="249"/>
      <c r="BP718" s="249"/>
      <c r="BQ718" s="249"/>
      <c r="BR718" s="249"/>
      <c r="BS718" s="249"/>
      <c r="BT718" s="249"/>
      <c r="BU718" s="249"/>
      <c r="BV718" s="249"/>
      <c r="BW718" s="249"/>
      <c r="BX718" s="249"/>
      <c r="BY718" s="249"/>
      <c r="BZ718" s="249"/>
      <c r="CA718" s="249"/>
      <c r="CB718" s="249"/>
      <c r="CC718" s="249"/>
      <c r="CD718" s="249"/>
      <c r="CE718" s="249"/>
      <c r="CF718" s="249"/>
      <c r="CG718" s="249"/>
      <c r="CH718" s="249"/>
      <c r="CI718" s="249"/>
      <c r="CJ718" s="249"/>
      <c r="CK718" s="249"/>
      <c r="CL718" s="249"/>
      <c r="CM718" s="249"/>
      <c r="CN718" s="249"/>
      <c r="CO718" s="249"/>
      <c r="CP718" s="249"/>
      <c r="CQ718" s="249"/>
      <c r="CR718" s="249"/>
      <c r="CS718" s="249"/>
      <c r="CT718" s="249"/>
      <c r="CU718" s="249"/>
      <c r="CV718" s="249"/>
      <c r="CW718" s="249"/>
      <c r="CX718" s="249"/>
      <c r="CY718" s="249"/>
      <c r="CZ718" s="249"/>
    </row>
    <row r="719" ht="25.15" customHeight="true" x14ac:dyDescent="0.2">
      <c r="C719" s="2911"/>
      <c r="D719" s="2911"/>
      <c r="E719" s="599"/>
      <c r="F719" s="599"/>
      <c r="G719" s="599"/>
      <c r="H719" s="2911"/>
      <c r="I719" s="2911"/>
      <c r="J719" s="599"/>
      <c r="K719" s="599"/>
      <c r="L719" s="599"/>
      <c r="M719" s="2911"/>
      <c r="N719" s="2911"/>
      <c r="O719" s="599"/>
      <c r="P719" s="599"/>
      <c r="Q719" s="599"/>
      <c r="BA719" s="249"/>
      <c r="BB719" s="351"/>
      <c r="BC719" s="249"/>
      <c r="BD719" s="249"/>
      <c r="BE719" s="249"/>
      <c r="BF719" s="249"/>
      <c r="BG719" s="249"/>
      <c r="BH719" s="249"/>
      <c r="BI719" s="249"/>
      <c r="BJ719" s="249"/>
      <c r="BK719" s="249"/>
      <c r="BL719" s="249"/>
      <c r="BM719" s="249"/>
      <c r="BN719" s="249"/>
      <c r="BO719" s="249"/>
      <c r="BP719" s="249"/>
      <c r="BQ719" s="249"/>
      <c r="BR719" s="249"/>
      <c r="BS719" s="249"/>
      <c r="BT719" s="249"/>
      <c r="BU719" s="249"/>
      <c r="BV719" s="249"/>
      <c r="BW719" s="249"/>
      <c r="BX719" s="249"/>
      <c r="BY719" s="249"/>
      <c r="BZ719" s="249"/>
      <c r="CA719" s="249"/>
      <c r="CB719" s="249"/>
      <c r="CC719" s="249"/>
      <c r="CD719" s="249"/>
      <c r="CE719" s="249"/>
      <c r="CF719" s="249"/>
      <c r="CG719" s="249"/>
      <c r="CH719" s="249"/>
      <c r="CI719" s="249"/>
      <c r="CJ719" s="249"/>
      <c r="CK719" s="249"/>
      <c r="CL719" s="249"/>
      <c r="CM719" s="249"/>
      <c r="CN719" s="249"/>
      <c r="CO719" s="249"/>
      <c r="CP719" s="249"/>
      <c r="CQ719" s="249"/>
      <c r="CR719" s="249"/>
      <c r="CS719" s="249"/>
      <c r="CT719" s="249"/>
      <c r="CU719" s="249"/>
      <c r="CV719" s="249"/>
      <c r="CW719" s="249"/>
      <c r="CX719" s="249"/>
      <c r="CY719" s="249"/>
      <c r="CZ719" s="249"/>
    </row>
    <row r="720" ht="25.15" customHeight="true" x14ac:dyDescent="0.2">
      <c r="C720" s="2911"/>
      <c r="D720" s="2911"/>
      <c r="E720" s="599"/>
      <c r="F720" s="599"/>
      <c r="G720" s="599"/>
      <c r="H720" s="2911"/>
      <c r="I720" s="2911"/>
      <c r="J720" s="599"/>
      <c r="K720" s="599"/>
      <c r="L720" s="599"/>
      <c r="M720" s="2911"/>
      <c r="N720" s="2911"/>
      <c r="O720" s="599"/>
      <c r="P720" s="599"/>
      <c r="Q720" s="599"/>
      <c r="BA720" s="249"/>
      <c r="BB720" s="351"/>
      <c r="BC720" s="249"/>
      <c r="BD720" s="249"/>
      <c r="BE720" s="249"/>
      <c r="BF720" s="249"/>
      <c r="BG720" s="249"/>
      <c r="BH720" s="249"/>
      <c r="BI720" s="249"/>
      <c r="BJ720" s="249"/>
      <c r="BK720" s="249"/>
      <c r="BL720" s="249"/>
      <c r="BM720" s="249"/>
      <c r="BN720" s="249"/>
      <c r="BO720" s="249"/>
      <c r="BP720" s="249"/>
      <c r="BQ720" s="249"/>
      <c r="BR720" s="249"/>
      <c r="BS720" s="249"/>
      <c r="BT720" s="249"/>
      <c r="BU720" s="249"/>
      <c r="BV720" s="249"/>
      <c r="BW720" s="249"/>
      <c r="BX720" s="249"/>
      <c r="BY720" s="249"/>
      <c r="BZ720" s="249"/>
      <c r="CA720" s="249"/>
      <c r="CB720" s="249"/>
      <c r="CC720" s="249"/>
      <c r="CD720" s="249"/>
      <c r="CE720" s="249"/>
      <c r="CF720" s="249"/>
      <c r="CG720" s="249"/>
      <c r="CH720" s="249"/>
      <c r="CI720" s="249"/>
      <c r="CJ720" s="249"/>
      <c r="CK720" s="249"/>
      <c r="CL720" s="249"/>
      <c r="CM720" s="249"/>
      <c r="CN720" s="249"/>
      <c r="CO720" s="249"/>
      <c r="CP720" s="249"/>
      <c r="CQ720" s="249"/>
      <c r="CR720" s="249"/>
      <c r="CS720" s="249"/>
      <c r="CT720" s="249"/>
      <c r="CU720" s="249"/>
      <c r="CV720" s="249"/>
      <c r="CW720" s="249"/>
      <c r="CX720" s="249"/>
      <c r="CY720" s="249"/>
      <c r="CZ720" s="249"/>
    </row>
    <row r="721" ht="25.15" customHeight="true" x14ac:dyDescent="0.2">
      <c r="C721" s="2911"/>
      <c r="D721" s="2911"/>
      <c r="E721" s="599"/>
      <c r="F721" s="599"/>
      <c r="G721" s="599"/>
      <c r="H721" s="2911"/>
      <c r="I721" s="2911"/>
      <c r="J721" s="599"/>
      <c r="K721" s="599"/>
      <c r="L721" s="599"/>
      <c r="M721" s="2911"/>
      <c r="N721" s="2911"/>
      <c r="O721" s="599"/>
      <c r="P721" s="599"/>
      <c r="Q721" s="599"/>
      <c r="BA721" s="249"/>
      <c r="BB721" s="351"/>
      <c r="BC721" s="249"/>
      <c r="BD721" s="249"/>
      <c r="BE721" s="249"/>
      <c r="BF721" s="249"/>
      <c r="BG721" s="249"/>
      <c r="BH721" s="249"/>
      <c r="BI721" s="249"/>
      <c r="BJ721" s="249"/>
      <c r="BK721" s="249"/>
      <c r="BL721" s="249"/>
      <c r="BM721" s="249"/>
      <c r="BN721" s="249"/>
      <c r="BO721" s="249"/>
      <c r="BP721" s="249"/>
      <c r="BQ721" s="249"/>
      <c r="BR721" s="249"/>
      <c r="BS721" s="249"/>
      <c r="BT721" s="249"/>
      <c r="BU721" s="249"/>
      <c r="BV721" s="249"/>
      <c r="BW721" s="249"/>
      <c r="BX721" s="249"/>
      <c r="BY721" s="249"/>
      <c r="BZ721" s="249"/>
      <c r="CA721" s="249"/>
      <c r="CB721" s="249"/>
      <c r="CC721" s="249"/>
      <c r="CD721" s="249"/>
      <c r="CE721" s="249"/>
      <c r="CF721" s="249"/>
      <c r="CG721" s="249"/>
      <c r="CH721" s="249"/>
      <c r="CI721" s="249"/>
      <c r="CJ721" s="249"/>
      <c r="CK721" s="249"/>
      <c r="CL721" s="249"/>
      <c r="CM721" s="249"/>
      <c r="CN721" s="249"/>
      <c r="CO721" s="249"/>
      <c r="CP721" s="249"/>
      <c r="CQ721" s="249"/>
      <c r="CR721" s="249"/>
      <c r="CS721" s="249"/>
      <c r="CT721" s="249"/>
      <c r="CU721" s="249"/>
      <c r="CV721" s="249"/>
      <c r="CW721" s="249"/>
      <c r="CX721" s="249"/>
      <c r="CY721" s="249"/>
      <c r="CZ721" s="249"/>
    </row>
    <row r="722" ht="25.15" customHeight="true" x14ac:dyDescent="0.2">
      <c r="C722" s="2911"/>
      <c r="D722" s="2911"/>
      <c r="E722" s="599"/>
      <c r="F722" s="599"/>
      <c r="G722" s="599"/>
      <c r="H722" s="2911"/>
      <c r="I722" s="2911"/>
      <c r="J722" s="599"/>
      <c r="K722" s="599"/>
      <c r="L722" s="599"/>
      <c r="M722" s="2911"/>
      <c r="N722" s="2911"/>
      <c r="O722" s="599"/>
      <c r="P722" s="599"/>
      <c r="Q722" s="599"/>
      <c r="BA722" s="249"/>
      <c r="BB722" s="351"/>
      <c r="BC722" s="249"/>
      <c r="BD722" s="249"/>
      <c r="BE722" s="249"/>
      <c r="BF722" s="249"/>
      <c r="BG722" s="249"/>
      <c r="BH722" s="249"/>
      <c r="BI722" s="249"/>
      <c r="BJ722" s="249"/>
      <c r="BK722" s="249"/>
      <c r="BL722" s="249"/>
      <c r="BM722" s="249"/>
      <c r="BN722" s="249"/>
      <c r="BO722" s="249"/>
      <c r="BP722" s="249"/>
      <c r="BQ722" s="249"/>
      <c r="BR722" s="249"/>
      <c r="BS722" s="249"/>
      <c r="BT722" s="249"/>
      <c r="BU722" s="249"/>
      <c r="BV722" s="249"/>
      <c r="BW722" s="249"/>
      <c r="BX722" s="249"/>
      <c r="BY722" s="249"/>
      <c r="BZ722" s="249"/>
      <c r="CA722" s="249"/>
      <c r="CB722" s="249"/>
      <c r="CC722" s="249"/>
      <c r="CD722" s="249"/>
      <c r="CE722" s="249"/>
      <c r="CF722" s="249"/>
      <c r="CG722" s="249"/>
      <c r="CH722" s="249"/>
      <c r="CI722" s="249"/>
      <c r="CJ722" s="249"/>
      <c r="CK722" s="249"/>
      <c r="CL722" s="249"/>
      <c r="CM722" s="249"/>
      <c r="CN722" s="249"/>
      <c r="CO722" s="249"/>
      <c r="CP722" s="249"/>
      <c r="CQ722" s="249"/>
      <c r="CR722" s="249"/>
      <c r="CS722" s="249"/>
      <c r="CT722" s="249"/>
      <c r="CU722" s="249"/>
      <c r="CV722" s="249"/>
      <c r="CW722" s="249"/>
      <c r="CX722" s="249"/>
      <c r="CY722" s="249"/>
      <c r="CZ722" s="249"/>
    </row>
    <row r="723" ht="25.15" customHeight="true" x14ac:dyDescent="0.2">
      <c r="C723" s="2911"/>
      <c r="D723" s="2911"/>
      <c r="E723" s="599"/>
      <c r="F723" s="599"/>
      <c r="G723" s="599"/>
      <c r="H723" s="2911"/>
      <c r="I723" s="2911"/>
      <c r="J723" s="599"/>
      <c r="K723" s="599"/>
      <c r="L723" s="599"/>
      <c r="M723" s="2911"/>
      <c r="N723" s="2911"/>
      <c r="O723" s="599"/>
      <c r="P723" s="599"/>
      <c r="Q723" s="599"/>
      <c r="BA723" s="249"/>
      <c r="BB723" s="351"/>
      <c r="BC723" s="249"/>
      <c r="BD723" s="249"/>
      <c r="BE723" s="249"/>
      <c r="BF723" s="249"/>
      <c r="BG723" s="249"/>
      <c r="BH723" s="249"/>
      <c r="BI723" s="249"/>
      <c r="BJ723" s="249"/>
      <c r="BK723" s="249"/>
      <c r="BL723" s="249"/>
      <c r="BM723" s="249"/>
      <c r="BN723" s="249"/>
      <c r="BO723" s="249"/>
      <c r="BP723" s="249"/>
      <c r="BQ723" s="249"/>
      <c r="BR723" s="249"/>
      <c r="BS723" s="249"/>
      <c r="BT723" s="249"/>
      <c r="BU723" s="249"/>
      <c r="BV723" s="249"/>
      <c r="BW723" s="249"/>
      <c r="BX723" s="249"/>
      <c r="BY723" s="249"/>
      <c r="BZ723" s="249"/>
      <c r="CA723" s="249"/>
      <c r="CB723" s="249"/>
      <c r="CC723" s="249"/>
      <c r="CD723" s="249"/>
      <c r="CE723" s="249"/>
      <c r="CF723" s="249"/>
      <c r="CG723" s="249"/>
      <c r="CH723" s="249"/>
      <c r="CI723" s="249"/>
      <c r="CJ723" s="249"/>
      <c r="CK723" s="249"/>
      <c r="CL723" s="249"/>
      <c r="CM723" s="249"/>
      <c r="CN723" s="249"/>
      <c r="CO723" s="249"/>
      <c r="CP723" s="249"/>
      <c r="CQ723" s="249"/>
      <c r="CR723" s="249"/>
      <c r="CS723" s="249"/>
      <c r="CT723" s="249"/>
      <c r="CU723" s="249"/>
      <c r="CV723" s="249"/>
      <c r="CW723" s="249"/>
      <c r="CX723" s="249"/>
      <c r="CY723" s="249"/>
      <c r="CZ723" s="249"/>
    </row>
    <row r="724" ht="25.15" customHeight="true" x14ac:dyDescent="0.2">
      <c r="C724" s="2911"/>
      <c r="D724" s="2911"/>
      <c r="E724" s="599"/>
      <c r="F724" s="599"/>
      <c r="G724" s="599"/>
      <c r="H724" s="2911"/>
      <c r="I724" s="2911"/>
      <c r="J724" s="599"/>
      <c r="K724" s="599"/>
      <c r="L724" s="599"/>
      <c r="M724" s="2911"/>
      <c r="N724" s="2911"/>
      <c r="O724" s="599"/>
      <c r="P724" s="599"/>
      <c r="Q724" s="599"/>
      <c r="BA724" s="249"/>
      <c r="BB724" s="351"/>
      <c r="BC724" s="249"/>
      <c r="BD724" s="249"/>
      <c r="BE724" s="249"/>
      <c r="BF724" s="249"/>
      <c r="BG724" s="249"/>
      <c r="BH724" s="249"/>
      <c r="BI724" s="249"/>
      <c r="BJ724" s="249"/>
      <c r="BK724" s="249"/>
      <c r="BL724" s="249"/>
      <c r="BM724" s="249"/>
      <c r="BN724" s="249"/>
      <c r="BO724" s="249"/>
      <c r="BP724" s="249"/>
      <c r="BQ724" s="249"/>
      <c r="BR724" s="249"/>
      <c r="BS724" s="249"/>
      <c r="BT724" s="249"/>
      <c r="BU724" s="249"/>
      <c r="BV724" s="249"/>
      <c r="BW724" s="249"/>
      <c r="BX724" s="249"/>
      <c r="BY724" s="249"/>
      <c r="BZ724" s="249"/>
      <c r="CA724" s="249"/>
      <c r="CB724" s="249"/>
      <c r="CC724" s="249"/>
      <c r="CD724" s="249"/>
      <c r="CE724" s="249"/>
      <c r="CF724" s="249"/>
      <c r="CG724" s="249"/>
      <c r="CH724" s="249"/>
      <c r="CI724" s="249"/>
      <c r="CJ724" s="249"/>
      <c r="CK724" s="249"/>
      <c r="CL724" s="249"/>
      <c r="CM724" s="249"/>
      <c r="CN724" s="249"/>
      <c r="CO724" s="249"/>
      <c r="CP724" s="249"/>
      <c r="CQ724" s="249"/>
      <c r="CR724" s="249"/>
      <c r="CS724" s="249"/>
      <c r="CT724" s="249"/>
      <c r="CU724" s="249"/>
      <c r="CV724" s="249"/>
      <c r="CW724" s="249"/>
      <c r="CX724" s="249"/>
      <c r="CY724" s="249"/>
      <c r="CZ724" s="249"/>
    </row>
    <row r="725" ht="25.15" customHeight="true" x14ac:dyDescent="0.2">
      <c r="C725" s="2911"/>
      <c r="D725" s="2911"/>
      <c r="E725" s="599"/>
      <c r="F725" s="599"/>
      <c r="G725" s="599"/>
      <c r="H725" s="2911"/>
      <c r="I725" s="2911"/>
      <c r="J725" s="599"/>
      <c r="K725" s="599"/>
      <c r="L725" s="599"/>
      <c r="M725" s="2911"/>
      <c r="N725" s="2911"/>
      <c r="O725" s="599"/>
      <c r="P725" s="599"/>
      <c r="Q725" s="599"/>
      <c r="BA725" s="249"/>
      <c r="BB725" s="351"/>
      <c r="BC725" s="249"/>
      <c r="BD725" s="249"/>
      <c r="BE725" s="249"/>
      <c r="BF725" s="249"/>
      <c r="BG725" s="249"/>
      <c r="BH725" s="249"/>
      <c r="BI725" s="249"/>
      <c r="BJ725" s="249"/>
      <c r="BK725" s="249"/>
      <c r="BL725" s="249"/>
      <c r="BM725" s="249"/>
      <c r="BN725" s="249"/>
      <c r="BO725" s="249"/>
      <c r="BP725" s="249"/>
      <c r="BQ725" s="249"/>
      <c r="BR725" s="249"/>
      <c r="BS725" s="249"/>
      <c r="BT725" s="249"/>
      <c r="BU725" s="249"/>
      <c r="BV725" s="249"/>
      <c r="BW725" s="249"/>
      <c r="BX725" s="249"/>
      <c r="BY725" s="249"/>
      <c r="BZ725" s="249"/>
      <c r="CA725" s="249"/>
      <c r="CB725" s="249"/>
      <c r="CC725" s="249"/>
      <c r="CD725" s="249"/>
      <c r="CE725" s="249"/>
      <c r="CF725" s="249"/>
      <c r="CG725" s="249"/>
      <c r="CH725" s="249"/>
      <c r="CI725" s="249"/>
      <c r="CJ725" s="249"/>
      <c r="CK725" s="249"/>
      <c r="CL725" s="249"/>
      <c r="CM725" s="249"/>
      <c r="CN725" s="249"/>
      <c r="CO725" s="249"/>
      <c r="CP725" s="249"/>
      <c r="CQ725" s="249"/>
      <c r="CR725" s="249"/>
      <c r="CS725" s="249"/>
      <c r="CT725" s="249"/>
      <c r="CU725" s="249"/>
      <c r="CV725" s="249"/>
      <c r="CW725" s="249"/>
      <c r="CX725" s="249"/>
      <c r="CY725" s="249"/>
      <c r="CZ725" s="249"/>
    </row>
    <row r="726" ht="25.15" customHeight="true" x14ac:dyDescent="0.2">
      <c r="C726" s="2911"/>
      <c r="D726" s="2911"/>
      <c r="E726" s="599"/>
      <c r="F726" s="599"/>
      <c r="G726" s="599"/>
      <c r="H726" s="2911"/>
      <c r="I726" s="2911"/>
      <c r="J726" s="599"/>
      <c r="K726" s="599"/>
      <c r="L726" s="599"/>
      <c r="M726" s="2911"/>
      <c r="N726" s="2911"/>
      <c r="O726" s="599"/>
      <c r="P726" s="599"/>
      <c r="Q726" s="599"/>
      <c r="BA726" s="249"/>
      <c r="BB726" s="351"/>
      <c r="BC726" s="249"/>
      <c r="BD726" s="249"/>
      <c r="BE726" s="249"/>
      <c r="BF726" s="249"/>
      <c r="BG726" s="249"/>
      <c r="BH726" s="249"/>
      <c r="BI726" s="249"/>
      <c r="BJ726" s="249"/>
      <c r="BK726" s="249"/>
      <c r="BL726" s="249"/>
      <c r="BM726" s="249"/>
      <c r="BN726" s="249"/>
      <c r="BO726" s="249"/>
      <c r="BP726" s="249"/>
      <c r="BQ726" s="249"/>
      <c r="BR726" s="249"/>
      <c r="BS726" s="249"/>
      <c r="BT726" s="249"/>
      <c r="BU726" s="249"/>
      <c r="BV726" s="249"/>
      <c r="BW726" s="249"/>
      <c r="BX726" s="249"/>
      <c r="BY726" s="249"/>
      <c r="BZ726" s="249"/>
      <c r="CA726" s="249"/>
      <c r="CB726" s="249"/>
      <c r="CC726" s="249"/>
      <c r="CD726" s="249"/>
      <c r="CE726" s="249"/>
      <c r="CF726" s="249"/>
      <c r="CG726" s="249"/>
      <c r="CH726" s="249"/>
      <c r="CI726" s="249"/>
      <c r="CJ726" s="249"/>
      <c r="CK726" s="249"/>
      <c r="CL726" s="249"/>
      <c r="CM726" s="249"/>
      <c r="CN726" s="249"/>
      <c r="CO726" s="249"/>
      <c r="CP726" s="249"/>
      <c r="CQ726" s="249"/>
      <c r="CR726" s="249"/>
      <c r="CS726" s="249"/>
      <c r="CT726" s="249"/>
      <c r="CU726" s="249"/>
      <c r="CV726" s="249"/>
      <c r="CW726" s="249"/>
      <c r="CX726" s="249"/>
      <c r="CY726" s="249"/>
      <c r="CZ726" s="249"/>
    </row>
    <row r="727" ht="25.15" customHeight="true" x14ac:dyDescent="0.2">
      <c r="C727" s="2911"/>
      <c r="D727" s="2911"/>
      <c r="E727" s="599"/>
      <c r="F727" s="599"/>
      <c r="G727" s="599"/>
      <c r="H727" s="2911"/>
      <c r="I727" s="2911"/>
      <c r="J727" s="599"/>
      <c r="K727" s="599"/>
      <c r="L727" s="599"/>
      <c r="M727" s="2911"/>
      <c r="N727" s="2911"/>
      <c r="O727" s="599"/>
      <c r="P727" s="599"/>
      <c r="Q727" s="599"/>
      <c r="BA727" s="249"/>
      <c r="BB727" s="351"/>
      <c r="BC727" s="249"/>
      <c r="BD727" s="249"/>
      <c r="BE727" s="249"/>
      <c r="BF727" s="249"/>
      <c r="BG727" s="249"/>
      <c r="BH727" s="249"/>
      <c r="BI727" s="249"/>
      <c r="BJ727" s="249"/>
      <c r="BK727" s="249"/>
      <c r="BL727" s="249"/>
      <c r="BM727" s="249"/>
      <c r="BN727" s="249"/>
      <c r="BO727" s="249"/>
      <c r="BP727" s="249"/>
      <c r="BQ727" s="249"/>
      <c r="BR727" s="249"/>
      <c r="BS727" s="249"/>
      <c r="BT727" s="249"/>
      <c r="BU727" s="249"/>
      <c r="BV727" s="249"/>
      <c r="BW727" s="249"/>
      <c r="BX727" s="249"/>
      <c r="BY727" s="249"/>
      <c r="BZ727" s="249"/>
      <c r="CA727" s="249"/>
      <c r="CB727" s="249"/>
      <c r="CC727" s="249"/>
      <c r="CD727" s="249"/>
      <c r="CE727" s="249"/>
      <c r="CF727" s="249"/>
      <c r="CG727" s="249"/>
      <c r="CH727" s="249"/>
      <c r="CI727" s="249"/>
      <c r="CJ727" s="249"/>
      <c r="CK727" s="249"/>
      <c r="CL727" s="249"/>
      <c r="CM727" s="249"/>
      <c r="CN727" s="249"/>
      <c r="CO727" s="249"/>
      <c r="CP727" s="249"/>
      <c r="CQ727" s="249"/>
      <c r="CR727" s="249"/>
      <c r="CS727" s="249"/>
      <c r="CT727" s="249"/>
      <c r="CU727" s="249"/>
      <c r="CV727" s="249"/>
      <c r="CW727" s="249"/>
      <c r="CX727" s="249"/>
      <c r="CY727" s="249"/>
      <c r="CZ727" s="249"/>
    </row>
    <row r="728" ht="25.15" customHeight="true" x14ac:dyDescent="0.2">
      <c r="C728" s="2911"/>
      <c r="D728" s="2911"/>
      <c r="E728" s="599"/>
      <c r="F728" s="599"/>
      <c r="G728" s="599"/>
      <c r="H728" s="2911"/>
      <c r="I728" s="2911"/>
      <c r="J728" s="599"/>
      <c r="K728" s="599"/>
      <c r="L728" s="599"/>
      <c r="M728" s="2911"/>
      <c r="N728" s="2911"/>
      <c r="O728" s="599"/>
      <c r="P728" s="599"/>
      <c r="Q728" s="599"/>
      <c r="BA728" s="249"/>
      <c r="BB728" s="351"/>
      <c r="BC728" s="249"/>
      <c r="BD728" s="249"/>
      <c r="BE728" s="249"/>
      <c r="BF728" s="249"/>
      <c r="BG728" s="249"/>
      <c r="BH728" s="249"/>
      <c r="BI728" s="249"/>
      <c r="BJ728" s="249"/>
      <c r="BK728" s="249"/>
      <c r="BL728" s="249"/>
      <c r="BM728" s="249"/>
      <c r="BN728" s="249"/>
      <c r="BO728" s="249"/>
      <c r="BP728" s="249"/>
      <c r="BQ728" s="249"/>
      <c r="BR728" s="249"/>
      <c r="BS728" s="249"/>
      <c r="BT728" s="249"/>
      <c r="BU728" s="249"/>
      <c r="BV728" s="249"/>
      <c r="BW728" s="249"/>
      <c r="BX728" s="249"/>
      <c r="BY728" s="249"/>
      <c r="BZ728" s="249"/>
      <c r="CA728" s="249"/>
      <c r="CB728" s="249"/>
      <c r="CC728" s="249"/>
      <c r="CD728" s="249"/>
      <c r="CE728" s="249"/>
      <c r="CF728" s="249"/>
      <c r="CG728" s="249"/>
      <c r="CH728" s="249"/>
      <c r="CI728" s="249"/>
      <c r="CJ728" s="249"/>
      <c r="CK728" s="249"/>
      <c r="CL728" s="249"/>
      <c r="CM728" s="249"/>
      <c r="CN728" s="249"/>
      <c r="CO728" s="249"/>
      <c r="CP728" s="249"/>
      <c r="CQ728" s="249"/>
      <c r="CR728" s="249"/>
      <c r="CS728" s="249"/>
      <c r="CT728" s="249"/>
      <c r="CU728" s="249"/>
      <c r="CV728" s="249"/>
      <c r="CW728" s="249"/>
      <c r="CX728" s="249"/>
      <c r="CY728" s="249"/>
      <c r="CZ728" s="249"/>
    </row>
    <row r="729" ht="25.15" customHeight="true" x14ac:dyDescent="0.2">
      <c r="C729" s="2911"/>
      <c r="D729" s="2911"/>
      <c r="E729" s="599"/>
      <c r="F729" s="599"/>
      <c r="G729" s="599"/>
      <c r="H729" s="2911"/>
      <c r="I729" s="2911"/>
      <c r="J729" s="599"/>
      <c r="K729" s="599"/>
      <c r="L729" s="599"/>
      <c r="M729" s="2911"/>
      <c r="N729" s="2911"/>
      <c r="O729" s="599"/>
      <c r="P729" s="599"/>
      <c r="Q729" s="599"/>
      <c r="BA729" s="249"/>
      <c r="BB729" s="351"/>
      <c r="BC729" s="249"/>
      <c r="BD729" s="249"/>
      <c r="BE729" s="249"/>
      <c r="BF729" s="249"/>
      <c r="BG729" s="249"/>
      <c r="BH729" s="249"/>
      <c r="BI729" s="249"/>
      <c r="BJ729" s="249"/>
      <c r="BK729" s="249"/>
      <c r="BL729" s="249"/>
      <c r="BM729" s="249"/>
      <c r="BN729" s="249"/>
      <c r="BO729" s="249"/>
      <c r="BP729" s="249"/>
      <c r="BQ729" s="249"/>
      <c r="BR729" s="249"/>
      <c r="BS729" s="249"/>
      <c r="BT729" s="249"/>
      <c r="BU729" s="249"/>
      <c r="BV729" s="249"/>
      <c r="BW729" s="249"/>
      <c r="BX729" s="249"/>
      <c r="BY729" s="249"/>
      <c r="BZ729" s="249"/>
      <c r="CA729" s="249"/>
      <c r="CB729" s="249"/>
      <c r="CC729" s="249"/>
      <c r="CD729" s="249"/>
      <c r="CE729" s="249"/>
      <c r="CF729" s="249"/>
      <c r="CG729" s="249"/>
      <c r="CH729" s="249"/>
      <c r="CI729" s="249"/>
      <c r="CJ729" s="249"/>
      <c r="CK729" s="249"/>
      <c r="CL729" s="249"/>
      <c r="CM729" s="249"/>
      <c r="CN729" s="249"/>
      <c r="CO729" s="249"/>
      <c r="CP729" s="249"/>
      <c r="CQ729" s="249"/>
      <c r="CR729" s="249"/>
      <c r="CS729" s="249"/>
      <c r="CT729" s="249"/>
      <c r="CU729" s="249"/>
      <c r="CV729" s="249"/>
      <c r="CW729" s="249"/>
      <c r="CX729" s="249"/>
      <c r="CY729" s="249"/>
      <c r="CZ729" s="249"/>
    </row>
    <row r="730" ht="25.15" customHeight="true" x14ac:dyDescent="0.2">
      <c r="C730" s="2911"/>
      <c r="D730" s="2911"/>
      <c r="E730" s="599"/>
      <c r="F730" s="599"/>
      <c r="G730" s="599"/>
      <c r="H730" s="2911"/>
      <c r="I730" s="2911"/>
      <c r="J730" s="599"/>
      <c r="K730" s="599"/>
      <c r="L730" s="599"/>
      <c r="M730" s="2911"/>
      <c r="N730" s="2911"/>
      <c r="O730" s="599"/>
      <c r="P730" s="599"/>
      <c r="Q730" s="599"/>
      <c r="BA730" s="249"/>
      <c r="BB730" s="351"/>
      <c r="BC730" s="249"/>
      <c r="BD730" s="249"/>
      <c r="BE730" s="249"/>
      <c r="BF730" s="249"/>
      <c r="BG730" s="249"/>
      <c r="BH730" s="249"/>
      <c r="BI730" s="249"/>
      <c r="BJ730" s="249"/>
      <c r="BK730" s="249"/>
      <c r="BL730" s="249"/>
      <c r="BM730" s="249"/>
      <c r="BN730" s="249"/>
      <c r="BO730" s="249"/>
      <c r="BP730" s="249"/>
      <c r="BQ730" s="249"/>
      <c r="BR730" s="249"/>
      <c r="BS730" s="249"/>
      <c r="BT730" s="249"/>
      <c r="BU730" s="249"/>
      <c r="BV730" s="249"/>
      <c r="BW730" s="249"/>
      <c r="BX730" s="249"/>
      <c r="BY730" s="249"/>
      <c r="BZ730" s="249"/>
      <c r="CA730" s="249"/>
      <c r="CB730" s="249"/>
      <c r="CC730" s="249"/>
      <c r="CD730" s="249"/>
      <c r="CE730" s="249"/>
      <c r="CF730" s="249"/>
      <c r="CG730" s="249"/>
      <c r="CH730" s="249"/>
      <c r="CI730" s="249"/>
      <c r="CJ730" s="249"/>
      <c r="CK730" s="249"/>
      <c r="CL730" s="249"/>
      <c r="CM730" s="249"/>
      <c r="CN730" s="249"/>
      <c r="CO730" s="249"/>
      <c r="CP730" s="249"/>
      <c r="CQ730" s="249"/>
      <c r="CR730" s="249"/>
      <c r="CS730" s="249"/>
      <c r="CT730" s="249"/>
      <c r="CU730" s="249"/>
      <c r="CV730" s="249"/>
      <c r="CW730" s="249"/>
      <c r="CX730" s="249"/>
      <c r="CY730" s="249"/>
      <c r="CZ730" s="249"/>
    </row>
    <row r="731" ht="25.15" customHeight="true" x14ac:dyDescent="0.2">
      <c r="C731" s="2911"/>
      <c r="D731" s="2911"/>
      <c r="E731" s="599"/>
      <c r="F731" s="599"/>
      <c r="G731" s="599"/>
      <c r="H731" s="2911"/>
      <c r="I731" s="2911"/>
      <c r="J731" s="599"/>
      <c r="K731" s="599"/>
      <c r="L731" s="599"/>
      <c r="M731" s="2911"/>
      <c r="N731" s="2911"/>
      <c r="O731" s="599"/>
      <c r="P731" s="599"/>
      <c r="Q731" s="599"/>
      <c r="BA731" s="249"/>
      <c r="BB731" s="351"/>
      <c r="BC731" s="249"/>
      <c r="BD731" s="249"/>
      <c r="BE731" s="249"/>
      <c r="BF731" s="249"/>
      <c r="BG731" s="249"/>
      <c r="BH731" s="249"/>
      <c r="BI731" s="249"/>
      <c r="BJ731" s="249"/>
      <c r="BK731" s="249"/>
      <c r="BL731" s="249"/>
      <c r="BM731" s="249"/>
      <c r="BN731" s="249"/>
      <c r="BO731" s="249"/>
      <c r="BP731" s="249"/>
      <c r="BQ731" s="249"/>
      <c r="BR731" s="249"/>
      <c r="BS731" s="249"/>
      <c r="BT731" s="249"/>
      <c r="BU731" s="249"/>
      <c r="BV731" s="249"/>
      <c r="BW731" s="249"/>
      <c r="BX731" s="249"/>
      <c r="BY731" s="249"/>
      <c r="BZ731" s="249"/>
      <c r="CA731" s="249"/>
      <c r="CB731" s="249"/>
      <c r="CC731" s="249"/>
      <c r="CD731" s="249"/>
      <c r="CE731" s="249"/>
      <c r="CF731" s="249"/>
      <c r="CG731" s="249"/>
      <c r="CH731" s="249"/>
      <c r="CI731" s="249"/>
      <c r="CJ731" s="249"/>
      <c r="CK731" s="249"/>
      <c r="CL731" s="249"/>
      <c r="CM731" s="249"/>
      <c r="CN731" s="249"/>
      <c r="CO731" s="249"/>
      <c r="CP731" s="249"/>
      <c r="CQ731" s="249"/>
      <c r="CR731" s="249"/>
      <c r="CS731" s="249"/>
      <c r="CT731" s="249"/>
      <c r="CU731" s="249"/>
      <c r="CV731" s="249"/>
      <c r="CW731" s="249"/>
      <c r="CX731" s="249"/>
      <c r="CY731" s="249"/>
      <c r="CZ731" s="249"/>
    </row>
    <row r="732" ht="25.15" customHeight="true" x14ac:dyDescent="0.2">
      <c r="C732" s="2911"/>
      <c r="D732" s="2911"/>
      <c r="E732" s="599"/>
      <c r="F732" s="599"/>
      <c r="G732" s="599"/>
      <c r="H732" s="2911"/>
      <c r="I732" s="2911"/>
      <c r="J732" s="599"/>
      <c r="K732" s="599"/>
      <c r="L732" s="599"/>
      <c r="M732" s="2911"/>
      <c r="N732" s="2911"/>
      <c r="O732" s="599"/>
      <c r="P732" s="599"/>
      <c r="Q732" s="599"/>
      <c r="BA732" s="249"/>
      <c r="BB732" s="351"/>
      <c r="BC732" s="249"/>
      <c r="BD732" s="249"/>
      <c r="BE732" s="249"/>
      <c r="BF732" s="249"/>
      <c r="BG732" s="249"/>
      <c r="BH732" s="249"/>
      <c r="BI732" s="249"/>
      <c r="BJ732" s="249"/>
      <c r="BK732" s="249"/>
      <c r="BL732" s="249"/>
      <c r="BM732" s="249"/>
      <c r="BN732" s="249"/>
      <c r="BO732" s="249"/>
      <c r="BP732" s="249"/>
      <c r="BQ732" s="249"/>
      <c r="BR732" s="249"/>
      <c r="BS732" s="249"/>
      <c r="BT732" s="249"/>
      <c r="BU732" s="249"/>
      <c r="BV732" s="249"/>
      <c r="BW732" s="249"/>
      <c r="BX732" s="249"/>
      <c r="BY732" s="249"/>
      <c r="BZ732" s="249"/>
      <c r="CA732" s="249"/>
      <c r="CB732" s="249"/>
      <c r="CC732" s="249"/>
      <c r="CD732" s="249"/>
      <c r="CE732" s="249"/>
      <c r="CF732" s="249"/>
      <c r="CG732" s="249"/>
      <c r="CH732" s="249"/>
      <c r="CI732" s="249"/>
      <c r="CJ732" s="249"/>
      <c r="CK732" s="249"/>
      <c r="CL732" s="249"/>
      <c r="CM732" s="249"/>
      <c r="CN732" s="249"/>
      <c r="CO732" s="249"/>
      <c r="CP732" s="249"/>
      <c r="CQ732" s="249"/>
      <c r="CR732" s="249"/>
      <c r="CS732" s="249"/>
      <c r="CT732" s="249"/>
      <c r="CU732" s="249"/>
      <c r="CV732" s="249"/>
      <c r="CW732" s="249"/>
      <c r="CX732" s="249"/>
      <c r="CY732" s="249"/>
      <c r="CZ732" s="249"/>
    </row>
    <row r="733" ht="25.15" customHeight="true" x14ac:dyDescent="0.2">
      <c r="C733" s="2911"/>
      <c r="D733" s="2911"/>
      <c r="E733" s="599"/>
      <c r="F733" s="599"/>
      <c r="G733" s="599"/>
      <c r="H733" s="2911"/>
      <c r="I733" s="2911"/>
      <c r="J733" s="599"/>
      <c r="K733" s="599"/>
      <c r="L733" s="599"/>
      <c r="M733" s="2911"/>
      <c r="N733" s="2911"/>
      <c r="O733" s="599"/>
      <c r="P733" s="599"/>
      <c r="Q733" s="599"/>
      <c r="BA733" s="249"/>
      <c r="BB733" s="351"/>
      <c r="BC733" s="249"/>
      <c r="BD733" s="249"/>
      <c r="BE733" s="249"/>
      <c r="BF733" s="249"/>
      <c r="BG733" s="249"/>
      <c r="BH733" s="249"/>
      <c r="BI733" s="249"/>
      <c r="BJ733" s="249"/>
      <c r="BK733" s="249"/>
      <c r="BL733" s="249"/>
      <c r="BM733" s="249"/>
      <c r="BN733" s="249"/>
      <c r="BO733" s="249"/>
      <c r="BP733" s="249"/>
      <c r="BQ733" s="249"/>
      <c r="BR733" s="249"/>
      <c r="BS733" s="249"/>
      <c r="BT733" s="249"/>
      <c r="BU733" s="249"/>
      <c r="BV733" s="249"/>
      <c r="BW733" s="249"/>
      <c r="BX733" s="249"/>
      <c r="BY733" s="249"/>
      <c r="BZ733" s="249"/>
      <c r="CA733" s="249"/>
      <c r="CB733" s="249"/>
      <c r="CC733" s="249"/>
      <c r="CD733" s="249"/>
      <c r="CE733" s="249"/>
      <c r="CF733" s="249"/>
      <c r="CG733" s="249"/>
      <c r="CH733" s="249"/>
      <c r="CI733" s="249"/>
      <c r="CJ733" s="249"/>
      <c r="CK733" s="249"/>
      <c r="CL733" s="249"/>
      <c r="CM733" s="249"/>
      <c r="CN733" s="249"/>
      <c r="CO733" s="249"/>
      <c r="CP733" s="249"/>
      <c r="CQ733" s="249"/>
      <c r="CR733" s="249"/>
      <c r="CS733" s="249"/>
      <c r="CT733" s="249"/>
      <c r="CU733" s="249"/>
      <c r="CV733" s="249"/>
      <c r="CW733" s="249"/>
      <c r="CX733" s="249"/>
      <c r="CY733" s="249"/>
      <c r="CZ733" s="249"/>
    </row>
    <row r="734" ht="25.15" customHeight="true" x14ac:dyDescent="0.2">
      <c r="C734" s="2911"/>
      <c r="D734" s="2911"/>
      <c r="E734" s="599"/>
      <c r="F734" s="599"/>
      <c r="G734" s="599"/>
      <c r="H734" s="2911"/>
      <c r="I734" s="2911"/>
      <c r="J734" s="599"/>
      <c r="K734" s="599"/>
      <c r="L734" s="599"/>
      <c r="M734" s="2911"/>
      <c r="N734" s="2911"/>
      <c r="O734" s="599"/>
      <c r="P734" s="599"/>
      <c r="Q734" s="599"/>
      <c r="BA734" s="249"/>
      <c r="BB734" s="351"/>
      <c r="BC734" s="249"/>
      <c r="BD734" s="249"/>
      <c r="BE734" s="249"/>
      <c r="BF734" s="249"/>
      <c r="BG734" s="249"/>
      <c r="BH734" s="249"/>
      <c r="BI734" s="249"/>
      <c r="BJ734" s="249"/>
      <c r="BK734" s="249"/>
      <c r="BL734" s="249"/>
      <c r="BM734" s="249"/>
      <c r="BN734" s="249"/>
      <c r="BO734" s="249"/>
      <c r="BP734" s="249"/>
      <c r="BQ734" s="249"/>
      <c r="BR734" s="249"/>
      <c r="BS734" s="249"/>
      <c r="BT734" s="249"/>
      <c r="BU734" s="249"/>
      <c r="BV734" s="249"/>
      <c r="BW734" s="249"/>
      <c r="BX734" s="249"/>
      <c r="BY734" s="249"/>
      <c r="BZ734" s="249"/>
      <c r="CA734" s="249"/>
      <c r="CB734" s="249"/>
      <c r="CC734" s="249"/>
      <c r="CD734" s="249"/>
      <c r="CE734" s="249"/>
      <c r="CF734" s="249"/>
      <c r="CG734" s="249"/>
      <c r="CH734" s="249"/>
      <c r="CI734" s="249"/>
      <c r="CJ734" s="249"/>
      <c r="CK734" s="249"/>
      <c r="CL734" s="249"/>
      <c r="CM734" s="249"/>
      <c r="CN734" s="249"/>
      <c r="CO734" s="249"/>
      <c r="CP734" s="249"/>
      <c r="CQ734" s="249"/>
      <c r="CR734" s="249"/>
      <c r="CS734" s="249"/>
      <c r="CT734" s="249"/>
      <c r="CU734" s="249"/>
      <c r="CV734" s="249"/>
      <c r="CW734" s="249"/>
      <c r="CX734" s="249"/>
      <c r="CY734" s="249"/>
      <c r="CZ734" s="249"/>
    </row>
    <row r="735" ht="25.15" customHeight="true" x14ac:dyDescent="0.2">
      <c r="C735" s="2911"/>
      <c r="D735" s="2911"/>
      <c r="E735" s="599"/>
      <c r="F735" s="599"/>
      <c r="G735" s="599"/>
      <c r="H735" s="2911"/>
      <c r="I735" s="2911"/>
      <c r="J735" s="599"/>
      <c r="K735" s="599"/>
      <c r="L735" s="599"/>
      <c r="M735" s="2911"/>
      <c r="N735" s="2911"/>
      <c r="O735" s="599"/>
      <c r="P735" s="599"/>
      <c r="Q735" s="599"/>
      <c r="BA735" s="249"/>
      <c r="BB735" s="351"/>
      <c r="BC735" s="249"/>
      <c r="BD735" s="249"/>
      <c r="BE735" s="249"/>
      <c r="BF735" s="249"/>
      <c r="BG735" s="249"/>
      <c r="BH735" s="249"/>
      <c r="BI735" s="249"/>
      <c r="BJ735" s="249"/>
      <c r="BK735" s="249"/>
      <c r="BL735" s="249"/>
      <c r="BM735" s="249"/>
      <c r="BN735" s="249"/>
      <c r="BO735" s="249"/>
      <c r="BP735" s="249"/>
      <c r="BQ735" s="249"/>
      <c r="BR735" s="249"/>
      <c r="BS735" s="249"/>
      <c r="BT735" s="249"/>
      <c r="BU735" s="249"/>
      <c r="BV735" s="249"/>
      <c r="BW735" s="249"/>
      <c r="BX735" s="249"/>
      <c r="BY735" s="249"/>
      <c r="BZ735" s="249"/>
      <c r="CA735" s="249"/>
      <c r="CB735" s="249"/>
      <c r="CC735" s="249"/>
      <c r="CD735" s="249"/>
      <c r="CE735" s="249"/>
      <c r="CF735" s="249"/>
      <c r="CG735" s="249"/>
      <c r="CH735" s="249"/>
      <c r="CI735" s="249"/>
      <c r="CJ735" s="249"/>
      <c r="CK735" s="249"/>
      <c r="CL735" s="249"/>
      <c r="CM735" s="249"/>
      <c r="CN735" s="249"/>
      <c r="CO735" s="249"/>
      <c r="CP735" s="249"/>
      <c r="CQ735" s="249"/>
      <c r="CR735" s="249"/>
      <c r="CS735" s="249"/>
      <c r="CT735" s="249"/>
      <c r="CU735" s="249"/>
      <c r="CV735" s="249"/>
      <c r="CW735" s="249"/>
      <c r="CX735" s="249"/>
      <c r="CY735" s="249"/>
      <c r="CZ735" s="249"/>
    </row>
    <row r="736" ht="25.15" customHeight="true" x14ac:dyDescent="0.2">
      <c r="C736" s="2911"/>
      <c r="D736" s="2911"/>
      <c r="E736" s="599"/>
      <c r="F736" s="599"/>
      <c r="G736" s="599"/>
      <c r="H736" s="2911"/>
      <c r="I736" s="2911"/>
      <c r="J736" s="599"/>
      <c r="K736" s="599"/>
      <c r="L736" s="599"/>
      <c r="M736" s="2911"/>
      <c r="N736" s="2911"/>
      <c r="O736" s="599"/>
      <c r="P736" s="599"/>
      <c r="Q736" s="599"/>
      <c r="BA736" s="249"/>
      <c r="BB736" s="351"/>
      <c r="BC736" s="249"/>
      <c r="BD736" s="249"/>
      <c r="BE736" s="249"/>
      <c r="BF736" s="249"/>
      <c r="BG736" s="249"/>
      <c r="BH736" s="249"/>
      <c r="BI736" s="249"/>
      <c r="BJ736" s="249"/>
      <c r="BK736" s="249"/>
      <c r="BL736" s="249"/>
      <c r="BM736" s="249"/>
      <c r="BN736" s="249"/>
      <c r="BO736" s="249"/>
      <c r="BP736" s="249"/>
      <c r="BQ736" s="249"/>
      <c r="BR736" s="249"/>
      <c r="BS736" s="249"/>
      <c r="BT736" s="249"/>
      <c r="BU736" s="249"/>
      <c r="BV736" s="249"/>
      <c r="BW736" s="249"/>
      <c r="BX736" s="249"/>
      <c r="BY736" s="249"/>
      <c r="BZ736" s="249"/>
      <c r="CA736" s="249"/>
      <c r="CB736" s="249"/>
      <c r="CC736" s="249"/>
      <c r="CD736" s="249"/>
      <c r="CE736" s="249"/>
      <c r="CF736" s="249"/>
      <c r="CG736" s="249"/>
      <c r="CH736" s="249"/>
      <c r="CI736" s="249"/>
      <c r="CJ736" s="249"/>
      <c r="CK736" s="249"/>
      <c r="CL736" s="249"/>
      <c r="CM736" s="249"/>
      <c r="CN736" s="249"/>
      <c r="CO736" s="249"/>
      <c r="CP736" s="249"/>
      <c r="CQ736" s="249"/>
      <c r="CR736" s="249"/>
      <c r="CS736" s="249"/>
      <c r="CT736" s="249"/>
      <c r="CU736" s="249"/>
      <c r="CV736" s="249"/>
      <c r="CW736" s="249"/>
      <c r="CX736" s="249"/>
      <c r="CY736" s="249"/>
      <c r="CZ736" s="249"/>
    </row>
    <row r="737" ht="25.15" customHeight="true" x14ac:dyDescent="0.2">
      <c r="C737" s="2911"/>
      <c r="D737" s="2911"/>
      <c r="E737" s="599"/>
      <c r="F737" s="599"/>
      <c r="G737" s="599"/>
      <c r="H737" s="2911"/>
      <c r="I737" s="2911"/>
      <c r="J737" s="599"/>
      <c r="K737" s="599"/>
      <c r="L737" s="599"/>
      <c r="M737" s="2911"/>
      <c r="N737" s="2911"/>
      <c r="O737" s="599"/>
      <c r="P737" s="599"/>
      <c r="Q737" s="599"/>
      <c r="BA737" s="249"/>
      <c r="BB737" s="351"/>
      <c r="BC737" s="249"/>
      <c r="BD737" s="249"/>
      <c r="BE737" s="249"/>
      <c r="BF737" s="249"/>
      <c r="BG737" s="249"/>
      <c r="BH737" s="249"/>
      <c r="BI737" s="249"/>
      <c r="BJ737" s="249"/>
      <c r="BK737" s="249"/>
      <c r="BL737" s="249"/>
      <c r="BM737" s="249"/>
      <c r="BN737" s="249"/>
      <c r="BO737" s="249"/>
      <c r="BP737" s="249"/>
      <c r="BQ737" s="249"/>
      <c r="BR737" s="249"/>
      <c r="BS737" s="249"/>
      <c r="BT737" s="249"/>
      <c r="BU737" s="249"/>
      <c r="BV737" s="249"/>
      <c r="BW737" s="249"/>
      <c r="BX737" s="249"/>
      <c r="BY737" s="249"/>
      <c r="BZ737" s="249"/>
      <c r="CA737" s="249"/>
      <c r="CB737" s="249"/>
      <c r="CC737" s="249"/>
      <c r="CD737" s="249"/>
      <c r="CE737" s="249"/>
      <c r="CF737" s="249"/>
      <c r="CG737" s="249"/>
      <c r="CH737" s="249"/>
      <c r="CI737" s="249"/>
      <c r="CJ737" s="249"/>
      <c r="CK737" s="249"/>
      <c r="CL737" s="249"/>
      <c r="CM737" s="249"/>
      <c r="CN737" s="249"/>
      <c r="CO737" s="249"/>
      <c r="CP737" s="249"/>
      <c r="CQ737" s="249"/>
      <c r="CR737" s="249"/>
      <c r="CS737" s="249"/>
      <c r="CT737" s="249"/>
      <c r="CU737" s="249"/>
      <c r="CV737" s="249"/>
      <c r="CW737" s="249"/>
      <c r="CX737" s="249"/>
      <c r="CY737" s="249"/>
      <c r="CZ737" s="249"/>
    </row>
    <row r="738" ht="25.15" customHeight="true" x14ac:dyDescent="0.2">
      <c r="C738" s="2911"/>
      <c r="D738" s="2911"/>
      <c r="E738" s="599"/>
      <c r="F738" s="599"/>
      <c r="G738" s="599"/>
      <c r="H738" s="2911"/>
      <c r="I738" s="2911"/>
      <c r="J738" s="599"/>
      <c r="K738" s="599"/>
      <c r="L738" s="599"/>
      <c r="M738" s="2911"/>
      <c r="N738" s="2911"/>
      <c r="O738" s="599"/>
      <c r="P738" s="599"/>
      <c r="Q738" s="599"/>
      <c r="BA738" s="249"/>
      <c r="BB738" s="351"/>
      <c r="BC738" s="249"/>
      <c r="BD738" s="249"/>
      <c r="BE738" s="249"/>
      <c r="BF738" s="249"/>
      <c r="BG738" s="249"/>
      <c r="BH738" s="249"/>
      <c r="BI738" s="249"/>
      <c r="BJ738" s="249"/>
      <c r="BK738" s="249"/>
      <c r="BL738" s="249"/>
      <c r="BM738" s="249"/>
      <c r="BN738" s="249"/>
      <c r="BO738" s="249"/>
      <c r="BP738" s="249"/>
      <c r="BQ738" s="249"/>
      <c r="BR738" s="249"/>
      <c r="BS738" s="249"/>
      <c r="BT738" s="249"/>
      <c r="BU738" s="249"/>
      <c r="BV738" s="249"/>
      <c r="BW738" s="249"/>
      <c r="BX738" s="249"/>
      <c r="BY738" s="249"/>
      <c r="BZ738" s="249"/>
      <c r="CA738" s="249"/>
      <c r="CB738" s="249"/>
      <c r="CC738" s="249"/>
      <c r="CD738" s="249"/>
      <c r="CE738" s="249"/>
      <c r="CF738" s="249"/>
      <c r="CG738" s="249"/>
      <c r="CH738" s="249"/>
      <c r="CI738" s="249"/>
      <c r="CJ738" s="249"/>
      <c r="CK738" s="249"/>
      <c r="CL738" s="249"/>
      <c r="CM738" s="249"/>
      <c r="CN738" s="249"/>
      <c r="CO738" s="249"/>
      <c r="CP738" s="249"/>
      <c r="CQ738" s="249"/>
      <c r="CR738" s="249"/>
      <c r="CS738" s="249"/>
      <c r="CT738" s="249"/>
      <c r="CU738" s="249"/>
      <c r="CV738" s="249"/>
      <c r="CW738" s="249"/>
      <c r="CX738" s="249"/>
      <c r="CY738" s="249"/>
      <c r="CZ738" s="249"/>
    </row>
    <row r="739" ht="25.15" customHeight="true" x14ac:dyDescent="0.2">
      <c r="C739" s="2911"/>
      <c r="D739" s="2911"/>
      <c r="E739" s="599"/>
      <c r="F739" s="599"/>
      <c r="G739" s="599"/>
      <c r="H739" s="2911"/>
      <c r="I739" s="2911"/>
      <c r="J739" s="599"/>
      <c r="K739" s="599"/>
      <c r="L739" s="599"/>
      <c r="M739" s="2911"/>
      <c r="N739" s="2911"/>
      <c r="O739" s="599"/>
      <c r="P739" s="599"/>
      <c r="Q739" s="599"/>
      <c r="BA739" s="249"/>
      <c r="BB739" s="351"/>
      <c r="BC739" s="249"/>
      <c r="BD739" s="249"/>
      <c r="BE739" s="249"/>
      <c r="BF739" s="249"/>
      <c r="BG739" s="249"/>
      <c r="BH739" s="249"/>
      <c r="BI739" s="249"/>
      <c r="BJ739" s="249"/>
      <c r="BK739" s="249"/>
      <c r="BL739" s="249"/>
      <c r="BM739" s="249"/>
      <c r="BN739" s="249"/>
      <c r="BO739" s="249"/>
      <c r="BP739" s="249"/>
      <c r="BQ739" s="249"/>
      <c r="BR739" s="249"/>
      <c r="BS739" s="249"/>
      <c r="BT739" s="249"/>
      <c r="BU739" s="249"/>
      <c r="BV739" s="249"/>
      <c r="BW739" s="249"/>
      <c r="BX739" s="249"/>
      <c r="BY739" s="249"/>
      <c r="BZ739" s="249"/>
      <c r="CA739" s="249"/>
      <c r="CB739" s="249"/>
      <c r="CC739" s="249"/>
      <c r="CD739" s="249"/>
      <c r="CE739" s="249"/>
      <c r="CF739" s="249"/>
      <c r="CG739" s="249"/>
      <c r="CH739" s="249"/>
      <c r="CI739" s="249"/>
      <c r="CJ739" s="249"/>
      <c r="CK739" s="249"/>
      <c r="CL739" s="249"/>
      <c r="CM739" s="249"/>
      <c r="CN739" s="249"/>
      <c r="CO739" s="249"/>
      <c r="CP739" s="249"/>
      <c r="CQ739" s="249"/>
      <c r="CR739" s="249"/>
      <c r="CS739" s="249"/>
      <c r="CT739" s="249"/>
      <c r="CU739" s="249"/>
      <c r="CV739" s="249"/>
      <c r="CW739" s="249"/>
      <c r="CX739" s="249"/>
      <c r="CY739" s="249"/>
      <c r="CZ739" s="249"/>
    </row>
    <row r="740" ht="25.15" customHeight="true" x14ac:dyDescent="0.2">
      <c r="C740" s="2911"/>
      <c r="D740" s="2911"/>
      <c r="E740" s="599"/>
      <c r="F740" s="599"/>
      <c r="G740" s="599"/>
      <c r="H740" s="2911"/>
      <c r="I740" s="2911"/>
      <c r="J740" s="599"/>
      <c r="K740" s="599"/>
      <c r="L740" s="599"/>
      <c r="M740" s="2911"/>
      <c r="N740" s="2911"/>
      <c r="O740" s="599"/>
      <c r="P740" s="599"/>
      <c r="Q740" s="599"/>
      <c r="BA740" s="249"/>
      <c r="BB740" s="351"/>
      <c r="BC740" s="249"/>
      <c r="BD740" s="249"/>
      <c r="BE740" s="249"/>
      <c r="BF740" s="249"/>
      <c r="BG740" s="249"/>
      <c r="BH740" s="249"/>
      <c r="BI740" s="249"/>
      <c r="BJ740" s="249"/>
      <c r="BK740" s="249"/>
      <c r="BL740" s="249"/>
      <c r="BM740" s="249"/>
      <c r="BN740" s="249"/>
      <c r="BO740" s="249"/>
      <c r="BP740" s="249"/>
      <c r="BQ740" s="249"/>
      <c r="BR740" s="249"/>
      <c r="BS740" s="249"/>
      <c r="BT740" s="249"/>
      <c r="BU740" s="249"/>
      <c r="BV740" s="249"/>
      <c r="BW740" s="249"/>
      <c r="BX740" s="249"/>
      <c r="BY740" s="249"/>
      <c r="BZ740" s="249"/>
      <c r="CA740" s="249"/>
      <c r="CB740" s="249"/>
      <c r="CC740" s="249"/>
      <c r="CD740" s="249"/>
      <c r="CE740" s="249"/>
      <c r="CF740" s="249"/>
      <c r="CG740" s="249"/>
      <c r="CH740" s="249"/>
      <c r="CI740" s="249"/>
      <c r="CJ740" s="249"/>
      <c r="CK740" s="249"/>
      <c r="CL740" s="249"/>
      <c r="CM740" s="249"/>
      <c r="CN740" s="249"/>
      <c r="CO740" s="249"/>
      <c r="CP740" s="249"/>
      <c r="CQ740" s="249"/>
      <c r="CR740" s="249"/>
      <c r="CS740" s="249"/>
      <c r="CT740" s="249"/>
      <c r="CU740" s="249"/>
      <c r="CV740" s="249"/>
      <c r="CW740" s="249"/>
      <c r="CX740" s="249"/>
      <c r="CY740" s="249"/>
      <c r="CZ740" s="249"/>
    </row>
    <row r="741" ht="25.15" customHeight="true" x14ac:dyDescent="0.2">
      <c r="C741" s="2911"/>
      <c r="D741" s="2911"/>
      <c r="E741" s="599"/>
      <c r="F741" s="599"/>
      <c r="G741" s="599"/>
      <c r="H741" s="2911"/>
      <c r="I741" s="2911"/>
      <c r="J741" s="599"/>
      <c r="K741" s="599"/>
      <c r="L741" s="599"/>
      <c r="M741" s="2911"/>
      <c r="N741" s="2911"/>
      <c r="O741" s="599"/>
      <c r="P741" s="599"/>
      <c r="Q741" s="599"/>
      <c r="BA741" s="249"/>
      <c r="BB741" s="351"/>
      <c r="BC741" s="249"/>
      <c r="BD741" s="249"/>
      <c r="BE741" s="249"/>
      <c r="BF741" s="249"/>
      <c r="BG741" s="249"/>
      <c r="BH741" s="249"/>
      <c r="BI741" s="249"/>
      <c r="BJ741" s="249"/>
      <c r="BK741" s="249"/>
      <c r="BL741" s="249"/>
      <c r="BM741" s="249"/>
      <c r="BN741" s="249"/>
      <c r="BO741" s="249"/>
      <c r="BP741" s="249"/>
      <c r="BQ741" s="249"/>
      <c r="BR741" s="249"/>
      <c r="BS741" s="249"/>
      <c r="BT741" s="249"/>
      <c r="BU741" s="249"/>
      <c r="BV741" s="249"/>
      <c r="BW741" s="249"/>
      <c r="BX741" s="249"/>
      <c r="BY741" s="249"/>
      <c r="BZ741" s="249"/>
      <c r="CA741" s="249"/>
      <c r="CB741" s="249"/>
      <c r="CC741" s="249"/>
      <c r="CD741" s="249"/>
      <c r="CE741" s="249"/>
      <c r="CF741" s="249"/>
      <c r="CG741" s="249"/>
      <c r="CH741" s="249"/>
      <c r="CI741" s="249"/>
      <c r="CJ741" s="249"/>
      <c r="CK741" s="249"/>
      <c r="CL741" s="249"/>
      <c r="CM741" s="249"/>
      <c r="CN741" s="249"/>
      <c r="CO741" s="249"/>
      <c r="CP741" s="249"/>
      <c r="CQ741" s="249"/>
      <c r="CR741" s="249"/>
      <c r="CS741" s="249"/>
      <c r="CT741" s="249"/>
      <c r="CU741" s="249"/>
      <c r="CV741" s="249"/>
      <c r="CW741" s="249"/>
      <c r="CX741" s="249"/>
      <c r="CY741" s="249"/>
      <c r="CZ741" s="249"/>
    </row>
    <row r="742" ht="25.15" customHeight="true" x14ac:dyDescent="0.2">
      <c r="C742" s="2911"/>
      <c r="D742" s="2911"/>
      <c r="E742" s="599"/>
      <c r="F742" s="599"/>
      <c r="G742" s="599"/>
      <c r="H742" s="2911"/>
      <c r="I742" s="2911"/>
      <c r="J742" s="599"/>
      <c r="K742" s="599"/>
      <c r="L742" s="599"/>
      <c r="M742" s="2911"/>
      <c r="N742" s="2911"/>
      <c r="O742" s="599"/>
      <c r="P742" s="599"/>
      <c r="Q742" s="599"/>
      <c r="BA742" s="249"/>
      <c r="BB742" s="351"/>
      <c r="BC742" s="249"/>
      <c r="BD742" s="249"/>
      <c r="BE742" s="249"/>
      <c r="BF742" s="249"/>
      <c r="BG742" s="249"/>
      <c r="BH742" s="249"/>
      <c r="BI742" s="249"/>
      <c r="BJ742" s="249"/>
      <c r="BK742" s="249"/>
      <c r="BL742" s="249"/>
      <c r="BM742" s="249"/>
      <c r="BN742" s="249"/>
      <c r="BO742" s="249"/>
      <c r="BP742" s="249"/>
      <c r="BQ742" s="249"/>
      <c r="BR742" s="249"/>
      <c r="BS742" s="249"/>
      <c r="BT742" s="249"/>
      <c r="BU742" s="249"/>
      <c r="BV742" s="249"/>
      <c r="BW742" s="249"/>
      <c r="BX742" s="249"/>
      <c r="BY742" s="249"/>
      <c r="BZ742" s="249"/>
      <c r="CA742" s="249"/>
      <c r="CB742" s="249"/>
      <c r="CC742" s="249"/>
      <c r="CD742" s="249"/>
      <c r="CE742" s="249"/>
      <c r="CF742" s="249"/>
      <c r="CG742" s="249"/>
      <c r="CH742" s="249"/>
      <c r="CI742" s="249"/>
      <c r="CJ742" s="249"/>
      <c r="CK742" s="249"/>
      <c r="CL742" s="249"/>
      <c r="CM742" s="249"/>
      <c r="CN742" s="249"/>
      <c r="CO742" s="249"/>
      <c r="CP742" s="249"/>
      <c r="CQ742" s="249"/>
      <c r="CR742" s="249"/>
      <c r="CS742" s="249"/>
      <c r="CT742" s="249"/>
      <c r="CU742" s="249"/>
      <c r="CV742" s="249"/>
      <c r="CW742" s="249"/>
      <c r="CX742" s="249"/>
      <c r="CY742" s="249"/>
      <c r="CZ742" s="249"/>
    </row>
    <row r="743" ht="25.15" customHeight="true" x14ac:dyDescent="0.2">
      <c r="C743" s="2911"/>
      <c r="D743" s="2911"/>
      <c r="E743" s="599"/>
      <c r="F743" s="599"/>
      <c r="G743" s="599"/>
      <c r="H743" s="2911"/>
      <c r="I743" s="2911"/>
      <c r="J743" s="599"/>
      <c r="K743" s="599"/>
      <c r="L743" s="599"/>
      <c r="M743" s="2911"/>
      <c r="N743" s="2911"/>
      <c r="O743" s="599"/>
      <c r="P743" s="599"/>
      <c r="Q743" s="599"/>
      <c r="BA743" s="249"/>
      <c r="BB743" s="351"/>
      <c r="BC743" s="249"/>
      <c r="BD743" s="249"/>
      <c r="BE743" s="249"/>
      <c r="BF743" s="249"/>
      <c r="BG743" s="249"/>
      <c r="BH743" s="249"/>
      <c r="BI743" s="249"/>
      <c r="BJ743" s="249"/>
      <c r="BK743" s="249"/>
      <c r="BL743" s="249"/>
      <c r="BM743" s="249"/>
      <c r="BN743" s="249"/>
      <c r="BO743" s="249"/>
      <c r="BP743" s="249"/>
      <c r="BQ743" s="249"/>
      <c r="BR743" s="249"/>
      <c r="BS743" s="249"/>
      <c r="BT743" s="249"/>
      <c r="BU743" s="249"/>
      <c r="BV743" s="249"/>
      <c r="BW743" s="249"/>
      <c r="BX743" s="249"/>
      <c r="BY743" s="249"/>
      <c r="BZ743" s="249"/>
      <c r="CA743" s="249"/>
      <c r="CB743" s="249"/>
      <c r="CC743" s="249"/>
      <c r="CD743" s="249"/>
      <c r="CE743" s="249"/>
      <c r="CF743" s="249"/>
      <c r="CG743" s="249"/>
      <c r="CH743" s="249"/>
      <c r="CI743" s="249"/>
      <c r="CJ743" s="249"/>
      <c r="CK743" s="249"/>
      <c r="CL743" s="249"/>
      <c r="CM743" s="249"/>
      <c r="CN743" s="249"/>
      <c r="CO743" s="249"/>
      <c r="CP743" s="249"/>
      <c r="CQ743" s="249"/>
      <c r="CR743" s="249"/>
      <c r="CS743" s="249"/>
      <c r="CT743" s="249"/>
      <c r="CU743" s="249"/>
      <c r="CV743" s="249"/>
      <c r="CW743" s="249"/>
      <c r="CX743" s="249"/>
      <c r="CY743" s="249"/>
      <c r="CZ743" s="249"/>
    </row>
    <row r="744" ht="25.15" customHeight="true" x14ac:dyDescent="0.2">
      <c r="C744" s="2911"/>
      <c r="D744" s="2911"/>
      <c r="E744" s="599"/>
      <c r="F744" s="599"/>
      <c r="G744" s="599"/>
      <c r="H744" s="2911"/>
      <c r="I744" s="2911"/>
      <c r="J744" s="599"/>
      <c r="K744" s="599"/>
      <c r="L744" s="599"/>
      <c r="M744" s="2911"/>
      <c r="N744" s="2911"/>
      <c r="O744" s="599"/>
      <c r="P744" s="599"/>
      <c r="Q744" s="599"/>
      <c r="BA744" s="249"/>
      <c r="BB744" s="351"/>
      <c r="BC744" s="249"/>
      <c r="BD744" s="249"/>
      <c r="BE744" s="249"/>
      <c r="BF744" s="249"/>
      <c r="BG744" s="249"/>
      <c r="BH744" s="249"/>
      <c r="BI744" s="249"/>
      <c r="BJ744" s="249"/>
      <c r="BK744" s="249"/>
      <c r="BL744" s="249"/>
      <c r="BM744" s="249"/>
      <c r="BN744" s="249"/>
      <c r="BO744" s="249"/>
      <c r="BP744" s="249"/>
      <c r="BQ744" s="249"/>
      <c r="BR744" s="249"/>
      <c r="BS744" s="249"/>
      <c r="BT744" s="249"/>
      <c r="BU744" s="249"/>
      <c r="BV744" s="249"/>
      <c r="BW744" s="249"/>
      <c r="BX744" s="249"/>
      <c r="BY744" s="249"/>
      <c r="BZ744" s="249"/>
      <c r="CA744" s="249"/>
      <c r="CB744" s="249"/>
      <c r="CC744" s="249"/>
      <c r="CD744" s="249"/>
      <c r="CE744" s="249"/>
      <c r="CF744" s="249"/>
      <c r="CG744" s="249"/>
      <c r="CH744" s="249"/>
      <c r="CI744" s="249"/>
      <c r="CJ744" s="249"/>
      <c r="CK744" s="249"/>
      <c r="CL744" s="249"/>
      <c r="CM744" s="249"/>
      <c r="CN744" s="249"/>
      <c r="CO744" s="249"/>
      <c r="CP744" s="249"/>
      <c r="CQ744" s="249"/>
      <c r="CR744" s="249"/>
      <c r="CS744" s="249"/>
      <c r="CT744" s="249"/>
      <c r="CU744" s="249"/>
      <c r="CV744" s="249"/>
      <c r="CW744" s="249"/>
      <c r="CX744" s="249"/>
      <c r="CY744" s="249"/>
      <c r="CZ744" s="249"/>
    </row>
    <row r="745" ht="25.15" customHeight="true" x14ac:dyDescent="0.2">
      <c r="C745" s="2911"/>
      <c r="D745" s="2911"/>
      <c r="E745" s="599"/>
      <c r="F745" s="599"/>
      <c r="G745" s="599"/>
      <c r="H745" s="2911"/>
      <c r="I745" s="2911"/>
      <c r="J745" s="599"/>
      <c r="K745" s="599"/>
      <c r="L745" s="599"/>
      <c r="M745" s="2911"/>
      <c r="N745" s="2911"/>
      <c r="O745" s="599"/>
      <c r="P745" s="599"/>
      <c r="Q745" s="599"/>
      <c r="BA745" s="249"/>
      <c r="BB745" s="351"/>
      <c r="BC745" s="249"/>
      <c r="BD745" s="249"/>
      <c r="BE745" s="249"/>
      <c r="BF745" s="249"/>
      <c r="BG745" s="249"/>
      <c r="BH745" s="249"/>
      <c r="BI745" s="249"/>
      <c r="BJ745" s="249"/>
      <c r="BK745" s="249"/>
      <c r="BL745" s="249"/>
      <c r="BM745" s="249"/>
      <c r="BN745" s="249"/>
      <c r="BO745" s="249"/>
      <c r="BP745" s="249"/>
      <c r="BQ745" s="249"/>
      <c r="BR745" s="249"/>
      <c r="BS745" s="249"/>
      <c r="BT745" s="249"/>
      <c r="BU745" s="249"/>
      <c r="BV745" s="249"/>
      <c r="BW745" s="249"/>
      <c r="BX745" s="249"/>
      <c r="BY745" s="249"/>
      <c r="BZ745" s="249"/>
      <c r="CA745" s="249"/>
      <c r="CB745" s="249"/>
      <c r="CC745" s="249"/>
      <c r="CD745" s="249"/>
      <c r="CE745" s="249"/>
      <c r="CF745" s="249"/>
      <c r="CG745" s="249"/>
      <c r="CH745" s="249"/>
      <c r="CI745" s="249"/>
      <c r="CJ745" s="249"/>
      <c r="CK745" s="249"/>
      <c r="CL745" s="249"/>
      <c r="CM745" s="249"/>
      <c r="CN745" s="249"/>
      <c r="CO745" s="249"/>
      <c r="CP745" s="249"/>
      <c r="CQ745" s="249"/>
      <c r="CR745" s="249"/>
      <c r="CS745" s="249"/>
      <c r="CT745" s="249"/>
      <c r="CU745" s="249"/>
      <c r="CV745" s="249"/>
      <c r="CW745" s="249"/>
      <c r="CX745" s="249"/>
      <c r="CY745" s="249"/>
      <c r="CZ745" s="249"/>
    </row>
    <row r="746" ht="25.15" customHeight="true" x14ac:dyDescent="0.2">
      <c r="C746" s="2911"/>
      <c r="D746" s="2911"/>
      <c r="E746" s="599"/>
      <c r="F746" s="599"/>
      <c r="G746" s="599"/>
      <c r="H746" s="2911"/>
      <c r="I746" s="2911"/>
      <c r="J746" s="599"/>
      <c r="K746" s="599"/>
      <c r="L746" s="599"/>
      <c r="M746" s="2911"/>
      <c r="N746" s="2911"/>
      <c r="O746" s="599"/>
      <c r="P746" s="599"/>
      <c r="Q746" s="599"/>
      <c r="BA746" s="249"/>
      <c r="BB746" s="351"/>
      <c r="BC746" s="249"/>
      <c r="BD746" s="249"/>
      <c r="BE746" s="249"/>
      <c r="BF746" s="249"/>
      <c r="BG746" s="249"/>
      <c r="BH746" s="249"/>
      <c r="BI746" s="249"/>
      <c r="BJ746" s="249"/>
      <c r="BK746" s="249"/>
      <c r="BL746" s="249"/>
      <c r="BM746" s="249"/>
      <c r="BN746" s="249"/>
      <c r="BO746" s="249"/>
      <c r="BP746" s="249"/>
      <c r="BQ746" s="249"/>
      <c r="BR746" s="249"/>
      <c r="BS746" s="249"/>
      <c r="BT746" s="249"/>
      <c r="BU746" s="249"/>
      <c r="BV746" s="249"/>
      <c r="BW746" s="249"/>
      <c r="BX746" s="249"/>
      <c r="BY746" s="249"/>
      <c r="BZ746" s="249"/>
      <c r="CA746" s="249"/>
      <c r="CB746" s="249"/>
      <c r="CC746" s="249"/>
      <c r="CD746" s="249"/>
      <c r="CE746" s="249"/>
      <c r="CF746" s="249"/>
      <c r="CG746" s="249"/>
      <c r="CH746" s="249"/>
      <c r="CI746" s="249"/>
      <c r="CJ746" s="249"/>
      <c r="CK746" s="249"/>
      <c r="CL746" s="249"/>
      <c r="CM746" s="249"/>
      <c r="CN746" s="249"/>
      <c r="CO746" s="249"/>
      <c r="CP746" s="249"/>
      <c r="CQ746" s="249"/>
      <c r="CR746" s="249"/>
      <c r="CS746" s="249"/>
      <c r="CT746" s="249"/>
      <c r="CU746" s="249"/>
      <c r="CV746" s="249"/>
      <c r="CW746" s="249"/>
      <c r="CX746" s="249"/>
      <c r="CY746" s="249"/>
      <c r="CZ746" s="249"/>
    </row>
    <row r="747" ht="25.15" customHeight="true" x14ac:dyDescent="0.2">
      <c r="C747" s="2911"/>
      <c r="D747" s="2911"/>
      <c r="E747" s="599"/>
      <c r="F747" s="599"/>
      <c r="G747" s="599"/>
      <c r="H747" s="2911"/>
      <c r="I747" s="2911"/>
      <c r="J747" s="599"/>
      <c r="K747" s="599"/>
      <c r="L747" s="599"/>
      <c r="M747" s="2911"/>
      <c r="N747" s="2911"/>
      <c r="O747" s="599"/>
      <c r="P747" s="599"/>
      <c r="Q747" s="599"/>
      <c r="BA747" s="249"/>
      <c r="BB747" s="351"/>
      <c r="BC747" s="249"/>
      <c r="BD747" s="249"/>
      <c r="BE747" s="249"/>
      <c r="BF747" s="249"/>
      <c r="BG747" s="249"/>
      <c r="BH747" s="249"/>
      <c r="BI747" s="249"/>
      <c r="BJ747" s="249"/>
      <c r="BK747" s="249"/>
      <c r="BL747" s="249"/>
      <c r="BM747" s="249"/>
      <c r="BN747" s="249"/>
      <c r="BO747" s="249"/>
      <c r="BP747" s="249"/>
      <c r="BQ747" s="249"/>
      <c r="BR747" s="249"/>
      <c r="BS747" s="249"/>
      <c r="BT747" s="249"/>
      <c r="BU747" s="249"/>
      <c r="BV747" s="249"/>
      <c r="BW747" s="249"/>
      <c r="BX747" s="249"/>
      <c r="BY747" s="249"/>
      <c r="BZ747" s="249"/>
      <c r="CA747" s="249"/>
      <c r="CB747" s="249"/>
      <c r="CC747" s="249"/>
      <c r="CD747" s="249"/>
      <c r="CE747" s="249"/>
      <c r="CF747" s="249"/>
      <c r="CG747" s="249"/>
      <c r="CH747" s="249"/>
      <c r="CI747" s="249"/>
      <c r="CJ747" s="249"/>
      <c r="CK747" s="249"/>
      <c r="CL747" s="249"/>
      <c r="CM747" s="249"/>
      <c r="CN747" s="249"/>
      <c r="CO747" s="249"/>
      <c r="CP747" s="249"/>
      <c r="CQ747" s="249"/>
      <c r="CR747" s="249"/>
      <c r="CS747" s="249"/>
      <c r="CT747" s="249"/>
      <c r="CU747" s="249"/>
      <c r="CV747" s="249"/>
      <c r="CW747" s="249"/>
      <c r="CX747" s="249"/>
      <c r="CY747" s="249"/>
      <c r="CZ747" s="249"/>
    </row>
    <row r="748" ht="25.15" customHeight="true" x14ac:dyDescent="0.2">
      <c r="C748" s="2911"/>
      <c r="D748" s="2911"/>
      <c r="E748" s="599"/>
      <c r="F748" s="599"/>
      <c r="G748" s="599"/>
      <c r="H748" s="2911"/>
      <c r="I748" s="2911"/>
      <c r="J748" s="599"/>
      <c r="K748" s="599"/>
      <c r="L748" s="599"/>
      <c r="M748" s="2911"/>
      <c r="N748" s="2911"/>
      <c r="O748" s="599"/>
      <c r="P748" s="599"/>
      <c r="Q748" s="599"/>
      <c r="BA748" s="249"/>
      <c r="BB748" s="351"/>
      <c r="BC748" s="249"/>
      <c r="BD748" s="249"/>
      <c r="BE748" s="249"/>
      <c r="BF748" s="249"/>
      <c r="BG748" s="249"/>
      <c r="BH748" s="249"/>
      <c r="BI748" s="249"/>
      <c r="BJ748" s="249"/>
      <c r="BK748" s="249"/>
      <c r="BL748" s="249"/>
      <c r="BM748" s="249"/>
      <c r="BN748" s="249"/>
      <c r="BO748" s="249"/>
      <c r="BP748" s="249"/>
      <c r="BQ748" s="249"/>
      <c r="BR748" s="249"/>
      <c r="BS748" s="249"/>
      <c r="BT748" s="249"/>
      <c r="BU748" s="249"/>
      <c r="BV748" s="249"/>
      <c r="BW748" s="249"/>
      <c r="BX748" s="249"/>
      <c r="BY748" s="249"/>
      <c r="BZ748" s="249"/>
      <c r="CA748" s="249"/>
      <c r="CB748" s="249"/>
      <c r="CC748" s="249"/>
      <c r="CD748" s="249"/>
      <c r="CE748" s="249"/>
      <c r="CF748" s="249"/>
      <c r="CG748" s="249"/>
      <c r="CH748" s="249"/>
      <c r="CI748" s="249"/>
      <c r="CJ748" s="249"/>
      <c r="CK748" s="249"/>
      <c r="CL748" s="249"/>
      <c r="CM748" s="249"/>
      <c r="CN748" s="249"/>
      <c r="CO748" s="249"/>
      <c r="CP748" s="249"/>
      <c r="CQ748" s="249"/>
      <c r="CR748" s="249"/>
      <c r="CS748" s="249"/>
      <c r="CT748" s="249"/>
      <c r="CU748" s="249"/>
      <c r="CV748" s="249"/>
      <c r="CW748" s="249"/>
      <c r="CX748" s="249"/>
      <c r="CY748" s="249"/>
      <c r="CZ748" s="249"/>
    </row>
    <row r="749" ht="25.15" customHeight="true" x14ac:dyDescent="0.2">
      <c r="C749" s="2911"/>
      <c r="D749" s="2911"/>
      <c r="E749" s="599"/>
      <c r="F749" s="599"/>
      <c r="G749" s="599"/>
      <c r="H749" s="2911"/>
      <c r="I749" s="2911"/>
      <c r="J749" s="599"/>
      <c r="K749" s="599"/>
      <c r="L749" s="599"/>
      <c r="M749" s="2911"/>
      <c r="N749" s="2911"/>
      <c r="O749" s="599"/>
      <c r="P749" s="599"/>
      <c r="Q749" s="599"/>
      <c r="BA749" s="249"/>
      <c r="BB749" s="351"/>
      <c r="BC749" s="249"/>
      <c r="BD749" s="249"/>
      <c r="BE749" s="249"/>
      <c r="BF749" s="249"/>
      <c r="BG749" s="249"/>
      <c r="BH749" s="249"/>
      <c r="BI749" s="249"/>
      <c r="BJ749" s="249"/>
      <c r="BK749" s="249"/>
      <c r="BL749" s="249"/>
      <c r="BM749" s="249"/>
      <c r="BN749" s="249"/>
      <c r="BO749" s="249"/>
      <c r="BP749" s="249"/>
      <c r="BQ749" s="249"/>
      <c r="BR749" s="249"/>
      <c r="BS749" s="249"/>
      <c r="BT749" s="249"/>
      <c r="BU749" s="249"/>
      <c r="BV749" s="249"/>
      <c r="BW749" s="249"/>
      <c r="BX749" s="249"/>
      <c r="BY749" s="249"/>
      <c r="BZ749" s="249"/>
      <c r="CA749" s="249"/>
      <c r="CB749" s="249"/>
      <c r="CC749" s="249"/>
      <c r="CD749" s="249"/>
      <c r="CE749" s="249"/>
      <c r="CF749" s="249"/>
      <c r="CG749" s="249"/>
      <c r="CH749" s="249"/>
      <c r="CI749" s="249"/>
      <c r="CJ749" s="249"/>
      <c r="CK749" s="249"/>
      <c r="CL749" s="249"/>
      <c r="CM749" s="249"/>
      <c r="CN749" s="249"/>
      <c r="CO749" s="249"/>
      <c r="CP749" s="249"/>
      <c r="CQ749" s="249"/>
      <c r="CR749" s="249"/>
      <c r="CS749" s="249"/>
      <c r="CT749" s="249"/>
      <c r="CU749" s="249"/>
      <c r="CV749" s="249"/>
      <c r="CW749" s="249"/>
      <c r="CX749" s="249"/>
      <c r="CY749" s="249"/>
      <c r="CZ749" s="249"/>
    </row>
    <row r="750" ht="25.15" customHeight="true" x14ac:dyDescent="0.2">
      <c r="C750" s="2911"/>
      <c r="D750" s="2911"/>
      <c r="E750" s="599"/>
      <c r="F750" s="599"/>
      <c r="G750" s="599"/>
      <c r="H750" s="2911"/>
      <c r="I750" s="2911"/>
      <c r="J750" s="599"/>
      <c r="K750" s="599"/>
      <c r="L750" s="599"/>
      <c r="M750" s="2911"/>
      <c r="N750" s="2911"/>
      <c r="O750" s="599"/>
      <c r="P750" s="599"/>
      <c r="Q750" s="599"/>
      <c r="BA750" s="249"/>
      <c r="BB750" s="351"/>
      <c r="BC750" s="249"/>
      <c r="BD750" s="249"/>
      <c r="BE750" s="249"/>
      <c r="BF750" s="249"/>
      <c r="BG750" s="249"/>
      <c r="BH750" s="249"/>
      <c r="BI750" s="249"/>
      <c r="BJ750" s="249"/>
      <c r="BK750" s="249"/>
      <c r="BL750" s="249"/>
      <c r="BM750" s="249"/>
      <c r="BN750" s="249"/>
      <c r="BO750" s="249"/>
      <c r="BP750" s="249"/>
      <c r="BQ750" s="249"/>
      <c r="BR750" s="249"/>
      <c r="BS750" s="249"/>
      <c r="BT750" s="249"/>
      <c r="BU750" s="249"/>
      <c r="BV750" s="249"/>
      <c r="BW750" s="249"/>
      <c r="BX750" s="249"/>
      <c r="BY750" s="249"/>
      <c r="BZ750" s="249"/>
      <c r="CA750" s="249"/>
      <c r="CB750" s="249"/>
      <c r="CC750" s="249"/>
      <c r="CD750" s="249"/>
      <c r="CE750" s="249"/>
      <c r="CF750" s="249"/>
      <c r="CG750" s="249"/>
      <c r="CH750" s="249"/>
      <c r="CI750" s="249"/>
      <c r="CJ750" s="249"/>
      <c r="CK750" s="249"/>
      <c r="CL750" s="249"/>
      <c r="CM750" s="249"/>
      <c r="CN750" s="249"/>
      <c r="CO750" s="249"/>
      <c r="CP750" s="249"/>
      <c r="CQ750" s="249"/>
      <c r="CR750" s="249"/>
      <c r="CS750" s="249"/>
      <c r="CT750" s="249"/>
      <c r="CU750" s="249"/>
      <c r="CV750" s="249"/>
      <c r="CW750" s="249"/>
      <c r="CX750" s="249"/>
      <c r="CY750" s="249"/>
      <c r="CZ750" s="249"/>
    </row>
    <row r="751" ht="25.15" customHeight="true" x14ac:dyDescent="0.2">
      <c r="C751" s="2911"/>
      <c r="D751" s="2911"/>
      <c r="E751" s="599"/>
      <c r="F751" s="599"/>
      <c r="G751" s="599"/>
      <c r="H751" s="2911"/>
      <c r="I751" s="2911"/>
      <c r="J751" s="599"/>
      <c r="K751" s="599"/>
      <c r="L751" s="599"/>
      <c r="M751" s="2911"/>
      <c r="N751" s="2911"/>
      <c r="O751" s="599"/>
      <c r="P751" s="599"/>
      <c r="Q751" s="599"/>
      <c r="BA751" s="249"/>
      <c r="BB751" s="351"/>
      <c r="BC751" s="249"/>
      <c r="BD751" s="249"/>
      <c r="BE751" s="249"/>
      <c r="BF751" s="249"/>
      <c r="BG751" s="249"/>
      <c r="BH751" s="249"/>
      <c r="BI751" s="249"/>
      <c r="BJ751" s="249"/>
      <c r="BK751" s="249"/>
      <c r="BL751" s="249"/>
      <c r="BM751" s="249"/>
      <c r="BN751" s="249"/>
      <c r="BO751" s="249"/>
      <c r="BP751" s="249"/>
      <c r="BQ751" s="249"/>
      <c r="BR751" s="249"/>
      <c r="BS751" s="249"/>
      <c r="BT751" s="249"/>
      <c r="BU751" s="249"/>
      <c r="BV751" s="249"/>
      <c r="BW751" s="249"/>
      <c r="BX751" s="249"/>
      <c r="BY751" s="249"/>
      <c r="BZ751" s="249"/>
      <c r="CA751" s="249"/>
      <c r="CB751" s="249"/>
      <c r="CC751" s="249"/>
      <c r="CD751" s="249"/>
      <c r="CE751" s="249"/>
      <c r="CF751" s="249"/>
      <c r="CG751" s="249"/>
      <c r="CH751" s="249"/>
      <c r="CI751" s="249"/>
      <c r="CJ751" s="249"/>
      <c r="CK751" s="249"/>
      <c r="CL751" s="249"/>
      <c r="CM751" s="249"/>
      <c r="CN751" s="249"/>
      <c r="CO751" s="249"/>
      <c r="CP751" s="249"/>
      <c r="CQ751" s="249"/>
      <c r="CR751" s="249"/>
      <c r="CS751" s="249"/>
      <c r="CT751" s="249"/>
      <c r="CU751" s="249"/>
      <c r="CV751" s="249"/>
      <c r="CW751" s="249"/>
      <c r="CX751" s="249"/>
      <c r="CY751" s="249"/>
      <c r="CZ751" s="249"/>
    </row>
    <row r="752" ht="25.15" customHeight="true" x14ac:dyDescent="0.2">
      <c r="C752" s="2911"/>
      <c r="D752" s="2911"/>
      <c r="E752" s="599"/>
      <c r="F752" s="599"/>
      <c r="G752" s="599"/>
      <c r="H752" s="2911"/>
      <c r="I752" s="2911"/>
      <c r="J752" s="599"/>
      <c r="K752" s="599"/>
      <c r="L752" s="599"/>
      <c r="M752" s="2911"/>
      <c r="N752" s="2911"/>
      <c r="O752" s="599"/>
      <c r="P752" s="599"/>
      <c r="Q752" s="599"/>
      <c r="BA752" s="249"/>
      <c r="BB752" s="351"/>
      <c r="BC752" s="249"/>
      <c r="BD752" s="249"/>
      <c r="BE752" s="249"/>
      <c r="BF752" s="249"/>
      <c r="BG752" s="249"/>
      <c r="BH752" s="249"/>
      <c r="BI752" s="249"/>
      <c r="BJ752" s="249"/>
      <c r="BK752" s="249"/>
      <c r="BL752" s="249"/>
      <c r="BM752" s="249"/>
      <c r="BN752" s="249"/>
      <c r="BO752" s="249"/>
      <c r="BP752" s="249"/>
      <c r="BQ752" s="249"/>
      <c r="BR752" s="249"/>
      <c r="BS752" s="249"/>
      <c r="BT752" s="249"/>
      <c r="BU752" s="249"/>
      <c r="BV752" s="249"/>
      <c r="BW752" s="249"/>
      <c r="BX752" s="249"/>
      <c r="BY752" s="249"/>
      <c r="BZ752" s="249"/>
      <c r="CA752" s="249"/>
      <c r="CB752" s="249"/>
      <c r="CC752" s="249"/>
      <c r="CD752" s="249"/>
      <c r="CE752" s="249"/>
      <c r="CF752" s="249"/>
      <c r="CG752" s="249"/>
      <c r="CH752" s="249"/>
      <c r="CI752" s="249"/>
      <c r="CJ752" s="249"/>
      <c r="CK752" s="249"/>
      <c r="CL752" s="249"/>
      <c r="CM752" s="249"/>
      <c r="CN752" s="249"/>
      <c r="CO752" s="249"/>
      <c r="CP752" s="249"/>
      <c r="CQ752" s="249"/>
      <c r="CR752" s="249"/>
      <c r="CS752" s="249"/>
      <c r="CT752" s="249"/>
      <c r="CU752" s="249"/>
      <c r="CV752" s="249"/>
      <c r="CW752" s="249"/>
      <c r="CX752" s="249"/>
      <c r="CY752" s="249"/>
      <c r="CZ752" s="249"/>
    </row>
    <row r="753" ht="25.15" customHeight="true" x14ac:dyDescent="0.2">
      <c r="C753" s="2911"/>
      <c r="D753" s="2911"/>
      <c r="E753" s="599"/>
      <c r="F753" s="599"/>
      <c r="G753" s="599"/>
      <c r="H753" s="2911"/>
      <c r="I753" s="2911"/>
      <c r="J753" s="599"/>
      <c r="K753" s="599"/>
      <c r="L753" s="599"/>
      <c r="M753" s="2911"/>
      <c r="N753" s="2911"/>
      <c r="O753" s="599"/>
      <c r="P753" s="599"/>
      <c r="Q753" s="599"/>
      <c r="BA753" s="249"/>
      <c r="BB753" s="351"/>
      <c r="BC753" s="249"/>
      <c r="BD753" s="249"/>
      <c r="BE753" s="249"/>
      <c r="BF753" s="249"/>
      <c r="BG753" s="249"/>
      <c r="BH753" s="249"/>
      <c r="BI753" s="249"/>
      <c r="BJ753" s="249"/>
      <c r="BK753" s="249"/>
      <c r="BL753" s="249"/>
      <c r="BM753" s="249"/>
      <c r="BN753" s="249"/>
      <c r="BO753" s="249"/>
      <c r="BP753" s="249"/>
      <c r="BQ753" s="249"/>
      <c r="BR753" s="249"/>
      <c r="BS753" s="249"/>
      <c r="BT753" s="249"/>
      <c r="BU753" s="249"/>
      <c r="BV753" s="249"/>
      <c r="BW753" s="249"/>
      <c r="BX753" s="249"/>
      <c r="BY753" s="249"/>
      <c r="BZ753" s="249"/>
      <c r="CA753" s="249"/>
      <c r="CB753" s="249"/>
      <c r="CC753" s="249"/>
      <c r="CD753" s="249"/>
      <c r="CE753" s="249"/>
      <c r="CF753" s="249"/>
      <c r="CG753" s="249"/>
      <c r="CH753" s="249"/>
      <c r="CI753" s="249"/>
      <c r="CJ753" s="249"/>
      <c r="CK753" s="249"/>
      <c r="CL753" s="249"/>
      <c r="CM753" s="249"/>
      <c r="CN753" s="249"/>
      <c r="CO753" s="249"/>
      <c r="CP753" s="249"/>
      <c r="CQ753" s="249"/>
      <c r="CR753" s="249"/>
      <c r="CS753" s="249"/>
      <c r="CT753" s="249"/>
      <c r="CU753" s="249"/>
      <c r="CV753" s="249"/>
      <c r="CW753" s="249"/>
      <c r="CX753" s="249"/>
      <c r="CY753" s="249"/>
      <c r="CZ753" s="249"/>
    </row>
    <row r="754" ht="25.15" customHeight="true" x14ac:dyDescent="0.2">
      <c r="C754" s="2911"/>
      <c r="D754" s="2911"/>
      <c r="E754" s="599"/>
      <c r="F754" s="599"/>
      <c r="G754" s="599"/>
      <c r="H754" s="2911"/>
      <c r="I754" s="2911"/>
      <c r="J754" s="599"/>
      <c r="K754" s="599"/>
      <c r="L754" s="599"/>
      <c r="M754" s="2911"/>
      <c r="N754" s="2911"/>
      <c r="O754" s="599"/>
      <c r="P754" s="599"/>
      <c r="Q754" s="599"/>
      <c r="BA754" s="249"/>
      <c r="BB754" s="351"/>
      <c r="BC754" s="249"/>
      <c r="BD754" s="249"/>
      <c r="BE754" s="249"/>
      <c r="BF754" s="249"/>
      <c r="BG754" s="249"/>
      <c r="BH754" s="249"/>
      <c r="BI754" s="249"/>
      <c r="BJ754" s="249"/>
      <c r="BK754" s="249"/>
      <c r="BL754" s="249"/>
      <c r="BM754" s="249"/>
      <c r="BN754" s="249"/>
      <c r="BO754" s="249"/>
      <c r="BP754" s="249"/>
      <c r="BQ754" s="249"/>
      <c r="BR754" s="249"/>
      <c r="BS754" s="249"/>
      <c r="BT754" s="249"/>
      <c r="BU754" s="249"/>
      <c r="BV754" s="249"/>
      <c r="BW754" s="249"/>
      <c r="BX754" s="249"/>
      <c r="BY754" s="249"/>
      <c r="BZ754" s="249"/>
      <c r="CA754" s="249"/>
      <c r="CB754" s="249"/>
      <c r="CC754" s="249"/>
      <c r="CD754" s="249"/>
      <c r="CE754" s="249"/>
      <c r="CF754" s="249"/>
      <c r="CG754" s="249"/>
      <c r="CH754" s="249"/>
      <c r="CI754" s="249"/>
      <c r="CJ754" s="249"/>
      <c r="CK754" s="249"/>
      <c r="CL754" s="249"/>
      <c r="CM754" s="249"/>
      <c r="CN754" s="249"/>
      <c r="CO754" s="249"/>
      <c r="CP754" s="249"/>
      <c r="CQ754" s="249"/>
      <c r="CR754" s="249"/>
      <c r="CS754" s="249"/>
      <c r="CT754" s="249"/>
      <c r="CU754" s="249"/>
      <c r="CV754" s="249"/>
      <c r="CW754" s="249"/>
      <c r="CX754" s="249"/>
      <c r="CY754" s="249"/>
      <c r="CZ754" s="249"/>
    </row>
    <row r="755" ht="25.15" customHeight="true" x14ac:dyDescent="0.2">
      <c r="C755" s="2911"/>
      <c r="D755" s="2911"/>
      <c r="E755" s="599"/>
      <c r="F755" s="599"/>
      <c r="G755" s="599"/>
      <c r="H755" s="2911"/>
      <c r="I755" s="2911"/>
      <c r="J755" s="599"/>
      <c r="K755" s="599"/>
      <c r="L755" s="599"/>
      <c r="M755" s="2911"/>
      <c r="N755" s="2911"/>
      <c r="O755" s="599"/>
      <c r="P755" s="599"/>
      <c r="Q755" s="599"/>
      <c r="BA755" s="249"/>
      <c r="BB755" s="351"/>
      <c r="BC755" s="249"/>
      <c r="BD755" s="249"/>
      <c r="BE755" s="249"/>
      <c r="BF755" s="249"/>
      <c r="BG755" s="249"/>
      <c r="BH755" s="249"/>
      <c r="BI755" s="249"/>
      <c r="BJ755" s="249"/>
      <c r="BK755" s="249"/>
      <c r="BL755" s="249"/>
      <c r="BM755" s="249"/>
      <c r="BN755" s="249"/>
      <c r="BO755" s="249"/>
      <c r="BP755" s="249"/>
      <c r="BQ755" s="249"/>
      <c r="BR755" s="249"/>
      <c r="BS755" s="249"/>
      <c r="BT755" s="249"/>
      <c r="BU755" s="249"/>
      <c r="BV755" s="249"/>
      <c r="BW755" s="249"/>
      <c r="BX755" s="249"/>
      <c r="BY755" s="249"/>
      <c r="BZ755" s="249"/>
      <c r="CA755" s="249"/>
      <c r="CB755" s="249"/>
      <c r="CC755" s="249"/>
      <c r="CD755" s="249"/>
      <c r="CE755" s="249"/>
      <c r="CF755" s="249"/>
      <c r="CG755" s="249"/>
      <c r="CH755" s="249"/>
      <c r="CI755" s="249"/>
      <c r="CJ755" s="249"/>
      <c r="CK755" s="249"/>
      <c r="CL755" s="249"/>
      <c r="CM755" s="249"/>
      <c r="CN755" s="249"/>
      <c r="CO755" s="249"/>
      <c r="CP755" s="249"/>
      <c r="CQ755" s="249"/>
      <c r="CR755" s="249"/>
      <c r="CS755" s="249"/>
      <c r="CT755" s="249"/>
      <c r="CU755" s="249"/>
      <c r="CV755" s="249"/>
      <c r="CW755" s="249"/>
      <c r="CX755" s="249"/>
      <c r="CY755" s="249"/>
      <c r="CZ755" s="249"/>
    </row>
    <row r="756" ht="25.15" customHeight="true" x14ac:dyDescent="0.2">
      <c r="C756" s="2911"/>
      <c r="D756" s="2911"/>
      <c r="E756" s="599"/>
      <c r="F756" s="599"/>
      <c r="G756" s="599"/>
      <c r="H756" s="2911"/>
      <c r="I756" s="2911"/>
      <c r="J756" s="599"/>
      <c r="K756" s="599"/>
      <c r="L756" s="599"/>
      <c r="M756" s="2911"/>
      <c r="N756" s="2911"/>
      <c r="O756" s="599"/>
      <c r="P756" s="599"/>
      <c r="Q756" s="599"/>
      <c r="BA756" s="249"/>
      <c r="BB756" s="351"/>
      <c r="BC756" s="249"/>
      <c r="BD756" s="249"/>
      <c r="BE756" s="249"/>
      <c r="BF756" s="249"/>
      <c r="BG756" s="249"/>
      <c r="BH756" s="249"/>
      <c r="BI756" s="249"/>
      <c r="BJ756" s="249"/>
      <c r="BK756" s="249"/>
      <c r="BL756" s="249"/>
      <c r="BM756" s="249"/>
      <c r="BN756" s="249"/>
      <c r="BO756" s="249"/>
      <c r="BP756" s="249"/>
      <c r="BQ756" s="249"/>
      <c r="BR756" s="249"/>
      <c r="BS756" s="249"/>
      <c r="BT756" s="249"/>
      <c r="BU756" s="249"/>
      <c r="BV756" s="249"/>
      <c r="BW756" s="249"/>
      <c r="BX756" s="249"/>
      <c r="BY756" s="249"/>
      <c r="BZ756" s="249"/>
      <c r="CA756" s="249"/>
      <c r="CB756" s="249"/>
      <c r="CC756" s="249"/>
      <c r="CD756" s="249"/>
      <c r="CE756" s="249"/>
      <c r="CF756" s="249"/>
      <c r="CG756" s="249"/>
      <c r="CH756" s="249"/>
      <c r="CI756" s="249"/>
      <c r="CJ756" s="249"/>
      <c r="CK756" s="249"/>
      <c r="CL756" s="249"/>
      <c r="CM756" s="249"/>
      <c r="CN756" s="249"/>
      <c r="CO756" s="249"/>
      <c r="CP756" s="249"/>
      <c r="CQ756" s="249"/>
      <c r="CR756" s="249"/>
      <c r="CS756" s="249"/>
      <c r="CT756" s="249"/>
      <c r="CU756" s="249"/>
      <c r="CV756" s="249"/>
      <c r="CW756" s="249"/>
      <c r="CX756" s="249"/>
      <c r="CY756" s="249"/>
      <c r="CZ756" s="249"/>
    </row>
    <row r="757" ht="25.15" customHeight="true" x14ac:dyDescent="0.2">
      <c r="C757" s="2911"/>
      <c r="D757" s="2911"/>
      <c r="E757" s="599"/>
      <c r="F757" s="599"/>
      <c r="G757" s="599"/>
      <c r="H757" s="2911"/>
      <c r="I757" s="2911"/>
      <c r="J757" s="599"/>
      <c r="K757" s="599"/>
      <c r="L757" s="599"/>
      <c r="M757" s="2911"/>
      <c r="N757" s="2911"/>
      <c r="O757" s="599"/>
      <c r="P757" s="599"/>
      <c r="Q757" s="599"/>
      <c r="BA757" s="249"/>
      <c r="BB757" s="351"/>
      <c r="BC757" s="249"/>
      <c r="BD757" s="249"/>
      <c r="BE757" s="249"/>
      <c r="BF757" s="249"/>
      <c r="BG757" s="249"/>
      <c r="BH757" s="249"/>
      <c r="BI757" s="249"/>
      <c r="BJ757" s="249"/>
      <c r="BK757" s="249"/>
      <c r="BL757" s="249"/>
      <c r="BM757" s="249"/>
      <c r="BN757" s="249"/>
      <c r="BO757" s="249"/>
      <c r="BP757" s="249"/>
      <c r="BQ757" s="249"/>
      <c r="BR757" s="249"/>
      <c r="BS757" s="249"/>
      <c r="BT757" s="249"/>
      <c r="BU757" s="249"/>
      <c r="BV757" s="249"/>
      <c r="BW757" s="249"/>
      <c r="BX757" s="249"/>
      <c r="BY757" s="249"/>
      <c r="BZ757" s="249"/>
      <c r="CA757" s="249"/>
      <c r="CB757" s="249"/>
      <c r="CC757" s="249"/>
      <c r="CD757" s="249"/>
      <c r="CE757" s="249"/>
      <c r="CF757" s="249"/>
      <c r="CG757" s="249"/>
      <c r="CH757" s="249"/>
      <c r="CI757" s="249"/>
      <c r="CJ757" s="249"/>
      <c r="CK757" s="249"/>
      <c r="CL757" s="249"/>
      <c r="CM757" s="249"/>
      <c r="CN757" s="249"/>
      <c r="CO757" s="249"/>
      <c r="CP757" s="249"/>
      <c r="CQ757" s="249"/>
      <c r="CR757" s="249"/>
      <c r="CS757" s="249"/>
      <c r="CT757" s="249"/>
      <c r="CU757" s="249"/>
      <c r="CV757" s="249"/>
      <c r="CW757" s="249"/>
      <c r="CX757" s="249"/>
      <c r="CY757" s="249"/>
      <c r="CZ757" s="249"/>
    </row>
    <row r="758" ht="25.15" customHeight="true" x14ac:dyDescent="0.2">
      <c r="C758" s="2911"/>
      <c r="D758" s="2911"/>
      <c r="E758" s="599"/>
      <c r="F758" s="599"/>
      <c r="G758" s="599"/>
      <c r="H758" s="2911"/>
      <c r="I758" s="2911"/>
      <c r="J758" s="599"/>
      <c r="K758" s="599"/>
      <c r="L758" s="599"/>
      <c r="M758" s="2911"/>
      <c r="N758" s="2911"/>
      <c r="O758" s="599"/>
      <c r="P758" s="599"/>
      <c r="Q758" s="599"/>
      <c r="BA758" s="249"/>
      <c r="BB758" s="351"/>
      <c r="BC758" s="249"/>
      <c r="BD758" s="249"/>
      <c r="BE758" s="249"/>
      <c r="BF758" s="249"/>
      <c r="BG758" s="249"/>
      <c r="BH758" s="249"/>
      <c r="BI758" s="249"/>
      <c r="BJ758" s="249"/>
      <c r="BK758" s="249"/>
      <c r="BL758" s="249"/>
      <c r="BM758" s="249"/>
      <c r="BN758" s="249"/>
      <c r="BO758" s="249"/>
      <c r="BP758" s="249"/>
      <c r="BQ758" s="249"/>
      <c r="BR758" s="249"/>
      <c r="BS758" s="249"/>
      <c r="BT758" s="249"/>
      <c r="BU758" s="249"/>
      <c r="BV758" s="249"/>
      <c r="BW758" s="249"/>
      <c r="BX758" s="249"/>
      <c r="BY758" s="249"/>
      <c r="BZ758" s="249"/>
      <c r="CA758" s="249"/>
      <c r="CB758" s="249"/>
      <c r="CC758" s="249"/>
      <c r="CD758" s="249"/>
      <c r="CE758" s="249"/>
      <c r="CF758" s="249"/>
      <c r="CG758" s="249"/>
      <c r="CH758" s="249"/>
      <c r="CI758" s="249"/>
      <c r="CJ758" s="249"/>
      <c r="CK758" s="249"/>
      <c r="CL758" s="249"/>
      <c r="CM758" s="249"/>
      <c r="CN758" s="249"/>
      <c r="CO758" s="249"/>
      <c r="CP758" s="249"/>
      <c r="CQ758" s="249"/>
      <c r="CR758" s="249"/>
      <c r="CS758" s="249"/>
      <c r="CT758" s="249"/>
      <c r="CU758" s="249"/>
      <c r="CV758" s="249"/>
      <c r="CW758" s="249"/>
      <c r="CX758" s="249"/>
      <c r="CY758" s="249"/>
      <c r="CZ758" s="249"/>
    </row>
    <row r="759" ht="25.15" customHeight="true" x14ac:dyDescent="0.2">
      <c r="C759" s="2911"/>
      <c r="D759" s="2911"/>
      <c r="E759" s="599"/>
      <c r="F759" s="599"/>
      <c r="G759" s="599"/>
      <c r="H759" s="2911"/>
      <c r="I759" s="2911"/>
      <c r="J759" s="599"/>
      <c r="K759" s="599"/>
      <c r="L759" s="599"/>
      <c r="M759" s="2911"/>
      <c r="N759" s="2911"/>
      <c r="O759" s="599"/>
      <c r="P759" s="599"/>
      <c r="Q759" s="599"/>
      <c r="BA759" s="249"/>
      <c r="BB759" s="351"/>
      <c r="BC759" s="249"/>
      <c r="BD759" s="249"/>
      <c r="BE759" s="249"/>
      <c r="BF759" s="249"/>
      <c r="BG759" s="249"/>
      <c r="BH759" s="249"/>
      <c r="BI759" s="249"/>
      <c r="BJ759" s="249"/>
      <c r="BK759" s="249"/>
      <c r="BL759" s="249"/>
      <c r="BM759" s="249"/>
      <c r="BN759" s="249"/>
      <c r="BO759" s="249"/>
      <c r="BP759" s="249"/>
      <c r="BQ759" s="249"/>
      <c r="BR759" s="249"/>
      <c r="BS759" s="249"/>
      <c r="BT759" s="249"/>
      <c r="BU759" s="249"/>
      <c r="BV759" s="249"/>
      <c r="BW759" s="249"/>
      <c r="BX759" s="249"/>
      <c r="BY759" s="249"/>
      <c r="BZ759" s="249"/>
      <c r="CA759" s="249"/>
      <c r="CB759" s="249"/>
      <c r="CC759" s="249"/>
      <c r="CD759" s="249"/>
      <c r="CE759" s="249"/>
      <c r="CF759" s="249"/>
      <c r="CG759" s="249"/>
      <c r="CH759" s="249"/>
      <c r="CI759" s="249"/>
      <c r="CJ759" s="249"/>
      <c r="CK759" s="249"/>
      <c r="CL759" s="249"/>
      <c r="CM759" s="249"/>
      <c r="CN759" s="249"/>
      <c r="CO759" s="249"/>
      <c r="CP759" s="249"/>
      <c r="CQ759" s="249"/>
      <c r="CR759" s="249"/>
      <c r="CS759" s="249"/>
      <c r="CT759" s="249"/>
      <c r="CU759" s="249"/>
      <c r="CV759" s="249"/>
      <c r="CW759" s="249"/>
      <c r="CX759" s="249"/>
      <c r="CY759" s="249"/>
      <c r="CZ759" s="249"/>
    </row>
    <row r="760" ht="25.15" customHeight="true" x14ac:dyDescent="0.2">
      <c r="C760" s="2911"/>
      <c r="D760" s="2911"/>
      <c r="E760" s="599"/>
      <c r="F760" s="599"/>
      <c r="G760" s="599"/>
      <c r="H760" s="2911"/>
      <c r="I760" s="2911"/>
      <c r="J760" s="599"/>
      <c r="K760" s="599"/>
      <c r="L760" s="599"/>
      <c r="M760" s="2911"/>
      <c r="N760" s="2911"/>
      <c r="O760" s="599"/>
      <c r="P760" s="599"/>
      <c r="Q760" s="599"/>
      <c r="BA760" s="249"/>
      <c r="BB760" s="351"/>
      <c r="BC760" s="249"/>
      <c r="BD760" s="249"/>
      <c r="BE760" s="249"/>
      <c r="BF760" s="249"/>
      <c r="BG760" s="249"/>
      <c r="BH760" s="249"/>
      <c r="BI760" s="249"/>
      <c r="BJ760" s="249"/>
      <c r="BK760" s="249"/>
      <c r="BL760" s="249"/>
      <c r="BM760" s="249"/>
      <c r="BN760" s="249"/>
      <c r="BO760" s="249"/>
      <c r="BP760" s="249"/>
      <c r="BQ760" s="249"/>
      <c r="BR760" s="249"/>
      <c r="BS760" s="249"/>
      <c r="BT760" s="249"/>
      <c r="BU760" s="249"/>
      <c r="BV760" s="249"/>
      <c r="BW760" s="249"/>
      <c r="BX760" s="249"/>
      <c r="BY760" s="249"/>
      <c r="BZ760" s="249"/>
      <c r="CA760" s="249"/>
      <c r="CB760" s="249"/>
      <c r="CC760" s="249"/>
      <c r="CD760" s="249"/>
      <c r="CE760" s="249"/>
      <c r="CF760" s="249"/>
      <c r="CG760" s="249"/>
      <c r="CH760" s="249"/>
      <c r="CI760" s="249"/>
      <c r="CJ760" s="249"/>
      <c r="CK760" s="249"/>
      <c r="CL760" s="249"/>
      <c r="CM760" s="249"/>
      <c r="CN760" s="249"/>
      <c r="CO760" s="249"/>
      <c r="CP760" s="249"/>
      <c r="CQ760" s="249"/>
      <c r="CR760" s="249"/>
      <c r="CS760" s="249"/>
      <c r="CT760" s="249"/>
      <c r="CU760" s="249"/>
      <c r="CV760" s="249"/>
      <c r="CW760" s="249"/>
      <c r="CX760" s="249"/>
      <c r="CY760" s="249"/>
      <c r="CZ760" s="249"/>
    </row>
    <row r="761" ht="25.15" customHeight="true" x14ac:dyDescent="0.2">
      <c r="C761" s="2911"/>
      <c r="D761" s="2911"/>
      <c r="E761" s="599"/>
      <c r="F761" s="599"/>
      <c r="G761" s="599"/>
      <c r="H761" s="2911"/>
      <c r="I761" s="2911"/>
      <c r="J761" s="599"/>
      <c r="K761" s="599"/>
      <c r="L761" s="599"/>
      <c r="M761" s="2911"/>
      <c r="N761" s="2911"/>
      <c r="O761" s="599"/>
      <c r="P761" s="599"/>
      <c r="Q761" s="599"/>
      <c r="BA761" s="249"/>
      <c r="BB761" s="351"/>
      <c r="BC761" s="249"/>
      <c r="BD761" s="249"/>
      <c r="BE761" s="249"/>
      <c r="BF761" s="249"/>
      <c r="BG761" s="249"/>
      <c r="BH761" s="249"/>
      <c r="BI761" s="249"/>
      <c r="BJ761" s="249"/>
      <c r="BK761" s="249"/>
      <c r="BL761" s="249"/>
      <c r="BM761" s="249"/>
      <c r="BN761" s="249"/>
      <c r="BO761" s="249"/>
      <c r="BP761" s="249"/>
      <c r="BQ761" s="249"/>
      <c r="BR761" s="249"/>
      <c r="BS761" s="249"/>
      <c r="BT761" s="249"/>
      <c r="BU761" s="249"/>
      <c r="BV761" s="249"/>
      <c r="BW761" s="249"/>
      <c r="BX761" s="249"/>
      <c r="BY761" s="249"/>
      <c r="BZ761" s="249"/>
      <c r="CA761" s="249"/>
      <c r="CB761" s="249"/>
      <c r="CC761" s="249"/>
      <c r="CD761" s="249"/>
      <c r="CE761" s="249"/>
      <c r="CF761" s="249"/>
      <c r="CG761" s="249"/>
      <c r="CH761" s="249"/>
      <c r="CI761" s="249"/>
      <c r="CJ761" s="249"/>
      <c r="CK761" s="249"/>
      <c r="CL761" s="249"/>
      <c r="CM761" s="249"/>
      <c r="CN761" s="249"/>
      <c r="CO761" s="249"/>
      <c r="CP761" s="249"/>
      <c r="CQ761" s="249"/>
      <c r="CR761" s="249"/>
      <c r="CS761" s="249"/>
      <c r="CT761" s="249"/>
      <c r="CU761" s="249"/>
      <c r="CV761" s="249"/>
      <c r="CW761" s="249"/>
      <c r="CX761" s="249"/>
      <c r="CY761" s="249"/>
      <c r="CZ761" s="249"/>
    </row>
    <row r="762" ht="25.15" customHeight="true" x14ac:dyDescent="0.2">
      <c r="C762" s="2911"/>
      <c r="D762" s="2911"/>
      <c r="E762" s="599"/>
      <c r="F762" s="599"/>
      <c r="G762" s="599"/>
      <c r="H762" s="2911"/>
      <c r="I762" s="2911"/>
      <c r="J762" s="599"/>
      <c r="K762" s="599"/>
      <c r="L762" s="599"/>
      <c r="M762" s="2911"/>
      <c r="N762" s="2911"/>
      <c r="O762" s="599"/>
      <c r="P762" s="599"/>
      <c r="Q762" s="599"/>
      <c r="BA762" s="249"/>
      <c r="BB762" s="351"/>
      <c r="BC762" s="249"/>
      <c r="BD762" s="249"/>
      <c r="BE762" s="249"/>
      <c r="BF762" s="249"/>
      <c r="BG762" s="249"/>
      <c r="BH762" s="249"/>
      <c r="BI762" s="249"/>
      <c r="BJ762" s="249"/>
      <c r="BK762" s="249"/>
      <c r="BL762" s="249"/>
      <c r="BM762" s="249"/>
      <c r="BN762" s="249"/>
      <c r="BO762" s="249"/>
      <c r="BP762" s="249"/>
      <c r="BQ762" s="249"/>
      <c r="BR762" s="249"/>
      <c r="BS762" s="249"/>
      <c r="BT762" s="249"/>
      <c r="BU762" s="249"/>
      <c r="BV762" s="249"/>
      <c r="BW762" s="249"/>
      <c r="BX762" s="249"/>
      <c r="BY762" s="249"/>
      <c r="BZ762" s="249"/>
      <c r="CA762" s="249"/>
      <c r="CB762" s="249"/>
      <c r="CC762" s="249"/>
      <c r="CD762" s="249"/>
      <c r="CE762" s="249"/>
      <c r="CF762" s="249"/>
      <c r="CG762" s="249"/>
      <c r="CH762" s="249"/>
      <c r="CI762" s="249"/>
      <c r="CJ762" s="249"/>
      <c r="CK762" s="249"/>
      <c r="CL762" s="249"/>
      <c r="CM762" s="249"/>
      <c r="CN762" s="249"/>
      <c r="CO762" s="249"/>
      <c r="CP762" s="249"/>
      <c r="CQ762" s="249"/>
      <c r="CR762" s="249"/>
      <c r="CS762" s="249"/>
      <c r="CT762" s="249"/>
      <c r="CU762" s="249"/>
      <c r="CV762" s="249"/>
      <c r="CW762" s="249"/>
      <c r="CX762" s="249"/>
      <c r="CY762" s="249"/>
      <c r="CZ762" s="249"/>
    </row>
    <row r="763" ht="25.15" customHeight="true" x14ac:dyDescent="0.2">
      <c r="C763" s="2911"/>
      <c r="D763" s="2911"/>
      <c r="E763" s="599"/>
      <c r="F763" s="599"/>
      <c r="G763" s="599"/>
      <c r="H763" s="2911"/>
      <c r="I763" s="2911"/>
      <c r="J763" s="599"/>
      <c r="K763" s="599"/>
      <c r="L763" s="599"/>
      <c r="M763" s="2911"/>
      <c r="N763" s="2911"/>
      <c r="O763" s="599"/>
      <c r="P763" s="599"/>
      <c r="Q763" s="599"/>
      <c r="BA763" s="249"/>
      <c r="BB763" s="351"/>
      <c r="BC763" s="249"/>
      <c r="BD763" s="249"/>
      <c r="BE763" s="249"/>
      <c r="BF763" s="249"/>
      <c r="BG763" s="249"/>
      <c r="BH763" s="249"/>
      <c r="BI763" s="249"/>
      <c r="BJ763" s="249"/>
      <c r="BK763" s="249"/>
      <c r="BL763" s="249"/>
      <c r="BM763" s="249"/>
      <c r="BN763" s="249"/>
      <c r="BO763" s="249"/>
      <c r="BP763" s="249"/>
      <c r="BQ763" s="249"/>
      <c r="BR763" s="249"/>
      <c r="BS763" s="249"/>
      <c r="BT763" s="249"/>
      <c r="BU763" s="249"/>
      <c r="BV763" s="249"/>
      <c r="BW763" s="249"/>
      <c r="BX763" s="249"/>
      <c r="BY763" s="249"/>
      <c r="BZ763" s="249"/>
      <c r="CA763" s="249"/>
      <c r="CB763" s="249"/>
      <c r="CC763" s="249"/>
      <c r="CD763" s="249"/>
      <c r="CE763" s="249"/>
      <c r="CF763" s="249"/>
      <c r="CG763" s="249"/>
      <c r="CH763" s="249"/>
      <c r="CI763" s="249"/>
      <c r="CJ763" s="249"/>
      <c r="CK763" s="249"/>
      <c r="CL763" s="249"/>
      <c r="CM763" s="249"/>
      <c r="CN763" s="249"/>
      <c r="CO763" s="249"/>
      <c r="CP763" s="249"/>
      <c r="CQ763" s="249"/>
      <c r="CR763" s="249"/>
      <c r="CS763" s="249"/>
      <c r="CT763" s="249"/>
      <c r="CU763" s="249"/>
      <c r="CV763" s="249"/>
      <c r="CW763" s="249"/>
      <c r="CX763" s="249"/>
      <c r="CY763" s="249"/>
      <c r="CZ763" s="249"/>
    </row>
    <row r="764" ht="25.15" customHeight="true" x14ac:dyDescent="0.2">
      <c r="C764" s="2911"/>
      <c r="D764" s="2911"/>
      <c r="E764" s="599"/>
      <c r="F764" s="599"/>
      <c r="G764" s="599"/>
      <c r="H764" s="2911"/>
      <c r="I764" s="2911"/>
      <c r="J764" s="599"/>
      <c r="K764" s="599"/>
      <c r="L764" s="599"/>
      <c r="M764" s="2911"/>
      <c r="N764" s="2911"/>
      <c r="O764" s="599"/>
      <c r="P764" s="599"/>
      <c r="Q764" s="599"/>
      <c r="BA764" s="249"/>
      <c r="BB764" s="351"/>
      <c r="BC764" s="249"/>
      <c r="BD764" s="249"/>
      <c r="BE764" s="249"/>
      <c r="BF764" s="249"/>
      <c r="BG764" s="249"/>
      <c r="BH764" s="249"/>
      <c r="BI764" s="249"/>
      <c r="BJ764" s="249"/>
      <c r="BK764" s="249"/>
      <c r="BL764" s="249"/>
      <c r="BM764" s="249"/>
      <c r="BN764" s="249"/>
      <c r="BO764" s="249"/>
      <c r="BP764" s="249"/>
      <c r="BQ764" s="249"/>
      <c r="BR764" s="249"/>
      <c r="BS764" s="249"/>
      <c r="BT764" s="249"/>
      <c r="BU764" s="249"/>
      <c r="BV764" s="249"/>
      <c r="BW764" s="249"/>
      <c r="BX764" s="249"/>
      <c r="BY764" s="249"/>
      <c r="BZ764" s="249"/>
      <c r="CA764" s="249"/>
      <c r="CB764" s="249"/>
      <c r="CC764" s="249"/>
      <c r="CD764" s="249"/>
      <c r="CE764" s="249"/>
      <c r="CF764" s="249"/>
      <c r="CG764" s="249"/>
      <c r="CH764" s="249"/>
      <c r="CI764" s="249"/>
      <c r="CJ764" s="249"/>
      <c r="CK764" s="249"/>
      <c r="CL764" s="249"/>
      <c r="CM764" s="249"/>
      <c r="CN764" s="249"/>
      <c r="CO764" s="249"/>
      <c r="CP764" s="249"/>
      <c r="CQ764" s="249"/>
      <c r="CR764" s="249"/>
      <c r="CS764" s="249"/>
      <c r="CT764" s="249"/>
      <c r="CU764" s="249"/>
      <c r="CV764" s="249"/>
      <c r="CW764" s="249"/>
      <c r="CX764" s="249"/>
      <c r="CY764" s="249"/>
      <c r="CZ764" s="249"/>
    </row>
    <row r="765" ht="25.15" customHeight="true" x14ac:dyDescent="0.2">
      <c r="C765" s="2911"/>
      <c r="D765" s="2911"/>
      <c r="E765" s="599"/>
      <c r="F765" s="599"/>
      <c r="G765" s="599"/>
      <c r="H765" s="2911"/>
      <c r="I765" s="2911"/>
      <c r="J765" s="599"/>
      <c r="K765" s="599"/>
      <c r="L765" s="599"/>
      <c r="M765" s="2911"/>
      <c r="N765" s="2911"/>
      <c r="O765" s="599"/>
      <c r="P765" s="599"/>
      <c r="Q765" s="599"/>
      <c r="BA765" s="249"/>
      <c r="BB765" s="351"/>
      <c r="BC765" s="249"/>
      <c r="BD765" s="249"/>
      <c r="BE765" s="249"/>
      <c r="BF765" s="249"/>
      <c r="BG765" s="249"/>
      <c r="BH765" s="249"/>
      <c r="BI765" s="249"/>
      <c r="BJ765" s="249"/>
      <c r="BK765" s="249"/>
      <c r="BL765" s="249"/>
      <c r="BM765" s="249"/>
      <c r="BN765" s="249"/>
      <c r="BO765" s="249"/>
      <c r="BP765" s="249"/>
      <c r="BQ765" s="249"/>
      <c r="BR765" s="249"/>
      <c r="BS765" s="249"/>
      <c r="BT765" s="249"/>
      <c r="BU765" s="249"/>
      <c r="BV765" s="249"/>
      <c r="BW765" s="249"/>
      <c r="BX765" s="249"/>
      <c r="BY765" s="249"/>
      <c r="BZ765" s="249"/>
      <c r="CA765" s="249"/>
      <c r="CB765" s="249"/>
      <c r="CC765" s="249"/>
      <c r="CD765" s="249"/>
      <c r="CE765" s="249"/>
      <c r="CF765" s="249"/>
      <c r="CG765" s="249"/>
      <c r="CH765" s="249"/>
      <c r="CI765" s="249"/>
      <c r="CJ765" s="249"/>
      <c r="CK765" s="249"/>
      <c r="CL765" s="249"/>
      <c r="CM765" s="249"/>
      <c r="CN765" s="249"/>
      <c r="CO765" s="249"/>
      <c r="CP765" s="249"/>
      <c r="CQ765" s="249"/>
      <c r="CR765" s="249"/>
      <c r="CS765" s="249"/>
      <c r="CT765" s="249"/>
      <c r="CU765" s="249"/>
      <c r="CV765" s="249"/>
      <c r="CW765" s="249"/>
      <c r="CX765" s="249"/>
      <c r="CY765" s="249"/>
      <c r="CZ765" s="249"/>
    </row>
    <row r="766" ht="25.15" customHeight="true" x14ac:dyDescent="0.2">
      <c r="C766" s="2911"/>
      <c r="D766" s="2911"/>
      <c r="E766" s="599"/>
      <c r="F766" s="599"/>
      <c r="G766" s="599"/>
      <c r="H766" s="2911"/>
      <c r="I766" s="2911"/>
      <c r="J766" s="599"/>
      <c r="K766" s="599"/>
      <c r="L766" s="599"/>
      <c r="M766" s="2911"/>
      <c r="N766" s="2911"/>
      <c r="O766" s="599"/>
      <c r="P766" s="599"/>
      <c r="Q766" s="599"/>
      <c r="BA766" s="249"/>
      <c r="BB766" s="351"/>
      <c r="BC766" s="249"/>
      <c r="BD766" s="249"/>
      <c r="BE766" s="249"/>
      <c r="BF766" s="249"/>
      <c r="BG766" s="249"/>
      <c r="BH766" s="249"/>
      <c r="BI766" s="249"/>
      <c r="BJ766" s="249"/>
      <c r="BK766" s="249"/>
      <c r="BL766" s="249"/>
      <c r="BM766" s="249"/>
      <c r="BN766" s="249"/>
      <c r="BO766" s="249"/>
      <c r="BP766" s="249"/>
      <c r="BQ766" s="249"/>
      <c r="BR766" s="249"/>
      <c r="BS766" s="249"/>
      <c r="BT766" s="249"/>
      <c r="BU766" s="249"/>
      <c r="BV766" s="249"/>
      <c r="BW766" s="249"/>
      <c r="BX766" s="249"/>
      <c r="BY766" s="249"/>
      <c r="BZ766" s="249"/>
      <c r="CA766" s="249"/>
      <c r="CB766" s="249"/>
      <c r="CC766" s="249"/>
      <c r="CD766" s="249"/>
      <c r="CE766" s="249"/>
      <c r="CF766" s="249"/>
      <c r="CG766" s="249"/>
      <c r="CH766" s="249"/>
      <c r="CI766" s="249"/>
      <c r="CJ766" s="249"/>
      <c r="CK766" s="249"/>
      <c r="CL766" s="249"/>
      <c r="CM766" s="249"/>
      <c r="CN766" s="249"/>
      <c r="CO766" s="249"/>
      <c r="CP766" s="249"/>
      <c r="CQ766" s="249"/>
      <c r="CR766" s="249"/>
      <c r="CS766" s="249"/>
      <c r="CT766" s="249"/>
      <c r="CU766" s="249"/>
      <c r="CV766" s="249"/>
      <c r="CW766" s="249"/>
      <c r="CX766" s="249"/>
      <c r="CY766" s="249"/>
      <c r="CZ766" s="249"/>
    </row>
    <row r="767" ht="25.15" customHeight="true" x14ac:dyDescent="0.2">
      <c r="C767" s="2911"/>
      <c r="D767" s="2911"/>
      <c r="E767" s="599"/>
      <c r="F767" s="599"/>
      <c r="G767" s="599"/>
      <c r="H767" s="2911"/>
      <c r="I767" s="2911"/>
      <c r="J767" s="599"/>
      <c r="K767" s="599"/>
      <c r="L767" s="599"/>
      <c r="M767" s="2911"/>
      <c r="N767" s="2911"/>
      <c r="O767" s="599"/>
      <c r="P767" s="599"/>
      <c r="Q767" s="599"/>
      <c r="BA767" s="249"/>
      <c r="BB767" s="351"/>
      <c r="BC767" s="249"/>
      <c r="BD767" s="249"/>
      <c r="BE767" s="249"/>
      <c r="BF767" s="249"/>
      <c r="BG767" s="249"/>
      <c r="BH767" s="249"/>
      <c r="BI767" s="249"/>
      <c r="BJ767" s="249"/>
      <c r="BK767" s="249"/>
      <c r="BL767" s="249"/>
      <c r="BM767" s="249"/>
      <c r="BN767" s="249"/>
      <c r="BO767" s="249"/>
      <c r="BP767" s="249"/>
      <c r="BQ767" s="249"/>
      <c r="BR767" s="249"/>
      <c r="BS767" s="249"/>
      <c r="BT767" s="249"/>
      <c r="BU767" s="249"/>
      <c r="BV767" s="249"/>
      <c r="BW767" s="249"/>
      <c r="BX767" s="249"/>
      <c r="BY767" s="249"/>
      <c r="BZ767" s="249"/>
      <c r="CA767" s="249"/>
      <c r="CB767" s="249"/>
      <c r="CC767" s="249"/>
      <c r="CD767" s="249"/>
      <c r="CE767" s="249"/>
      <c r="CF767" s="249"/>
      <c r="CG767" s="249"/>
      <c r="CH767" s="249"/>
      <c r="CI767" s="249"/>
      <c r="CJ767" s="249"/>
      <c r="CK767" s="249"/>
      <c r="CL767" s="249"/>
      <c r="CM767" s="249"/>
      <c r="CN767" s="249"/>
      <c r="CO767" s="249"/>
      <c r="CP767" s="249"/>
      <c r="CQ767" s="249"/>
      <c r="CR767" s="249"/>
      <c r="CS767" s="249"/>
      <c r="CT767" s="249"/>
      <c r="CU767" s="249"/>
      <c r="CV767" s="249"/>
      <c r="CW767" s="249"/>
      <c r="CX767" s="249"/>
      <c r="CY767" s="249"/>
      <c r="CZ767" s="249"/>
    </row>
    <row r="768" ht="25.15" customHeight="true" x14ac:dyDescent="0.2">
      <c r="C768" s="2911"/>
      <c r="D768" s="2911"/>
      <c r="E768" s="599"/>
      <c r="F768" s="599"/>
      <c r="G768" s="599"/>
      <c r="H768" s="2911"/>
      <c r="I768" s="2911"/>
      <c r="J768" s="599"/>
      <c r="K768" s="599"/>
      <c r="L768" s="599"/>
      <c r="M768" s="2911"/>
      <c r="N768" s="2911"/>
      <c r="O768" s="599"/>
      <c r="P768" s="599"/>
      <c r="Q768" s="599"/>
      <c r="BA768" s="247"/>
      <c r="BB768" s="352"/>
      <c r="BC768" s="247"/>
      <c r="BD768" s="247"/>
      <c r="BE768" s="247"/>
      <c r="BF768" s="247"/>
      <c r="BG768" s="247"/>
      <c r="BH768" s="247"/>
      <c r="BI768" s="247"/>
      <c r="BJ768" s="247"/>
      <c r="BK768" s="247"/>
      <c r="BL768" s="247"/>
      <c r="BM768" s="247"/>
      <c r="BN768" s="247"/>
      <c r="BO768" s="247"/>
      <c r="BP768" s="247"/>
      <c r="BQ768" s="247"/>
      <c r="BR768" s="247"/>
      <c r="BS768" s="247"/>
      <c r="BT768" s="247"/>
      <c r="BU768" s="247"/>
      <c r="BV768" s="247"/>
      <c r="BW768" s="247"/>
      <c r="BX768" s="247"/>
      <c r="BY768" s="247"/>
      <c r="BZ768" s="247"/>
      <c r="CA768" s="247"/>
      <c r="CB768" s="247"/>
      <c r="CC768" s="247"/>
      <c r="CD768" s="247"/>
      <c r="CE768" s="247"/>
      <c r="CF768" s="247"/>
      <c r="CG768" s="247"/>
      <c r="CH768" s="247"/>
      <c r="CI768" s="247"/>
      <c r="CJ768" s="247"/>
      <c r="CK768" s="247"/>
      <c r="CL768" s="247"/>
      <c r="CM768" s="247"/>
      <c r="CN768" s="247"/>
      <c r="CO768" s="247"/>
      <c r="CP768" s="247"/>
      <c r="CQ768" s="247"/>
      <c r="CR768" s="247"/>
      <c r="CS768" s="247"/>
      <c r="CT768" s="247"/>
      <c r="CU768" s="247"/>
      <c r="CV768" s="247"/>
      <c r="CW768" s="247"/>
      <c r="CX768" s="247"/>
      <c r="CY768" s="247"/>
      <c r="CZ768" s="247"/>
    </row>
    <row r="769" ht="25.15" customHeight="true" x14ac:dyDescent="0.2">
      <c r="C769" s="2911"/>
      <c r="D769" s="2911"/>
      <c r="E769" s="599"/>
      <c r="F769" s="599"/>
      <c r="G769" s="599"/>
      <c r="H769" s="2911"/>
      <c r="I769" s="2911"/>
      <c r="J769" s="599"/>
      <c r="K769" s="599"/>
      <c r="L769" s="599"/>
      <c r="M769" s="2911"/>
      <c r="N769" s="2911"/>
      <c r="O769" s="599"/>
      <c r="P769" s="599"/>
      <c r="Q769" s="599"/>
      <c r="BA769" s="247"/>
      <c r="BB769" s="352"/>
      <c r="BC769" s="247"/>
      <c r="BD769" s="247"/>
      <c r="BE769" s="247"/>
      <c r="BF769" s="247"/>
      <c r="BG769" s="247"/>
      <c r="BH769" s="247"/>
      <c r="BI769" s="247"/>
      <c r="BJ769" s="247"/>
      <c r="BK769" s="247"/>
      <c r="BL769" s="247"/>
      <c r="BM769" s="247"/>
      <c r="BN769" s="247"/>
      <c r="BO769" s="247"/>
      <c r="BP769" s="247"/>
      <c r="BQ769" s="247"/>
      <c r="BR769" s="247"/>
      <c r="BS769" s="247"/>
      <c r="BT769" s="247"/>
      <c r="BU769" s="247"/>
      <c r="BV769" s="247"/>
      <c r="BW769" s="247"/>
      <c r="BX769" s="247"/>
      <c r="BY769" s="247"/>
      <c r="BZ769" s="247"/>
      <c r="CA769" s="247"/>
      <c r="CB769" s="247"/>
      <c r="CC769" s="247"/>
      <c r="CD769" s="247"/>
      <c r="CE769" s="247"/>
      <c r="CF769" s="247"/>
      <c r="CG769" s="247"/>
      <c r="CH769" s="247"/>
      <c r="CI769" s="247"/>
      <c r="CJ769" s="247"/>
      <c r="CK769" s="247"/>
      <c r="CL769" s="247"/>
      <c r="CM769" s="247"/>
      <c r="CN769" s="247"/>
      <c r="CO769" s="247"/>
      <c r="CP769" s="247"/>
      <c r="CQ769" s="247"/>
      <c r="CR769" s="247"/>
      <c r="CS769" s="247"/>
      <c r="CT769" s="247"/>
      <c r="CU769" s="247"/>
      <c r="CV769" s="247"/>
      <c r="CW769" s="247"/>
      <c r="CX769" s="247"/>
      <c r="CY769" s="247"/>
      <c r="CZ769" s="247"/>
    </row>
    <row r="770" ht="25.15" customHeight="true" x14ac:dyDescent="0.2">
      <c r="C770" s="2911"/>
      <c r="D770" s="2911"/>
      <c r="E770" s="599"/>
      <c r="F770" s="599"/>
      <c r="G770" s="599"/>
      <c r="H770" s="2911"/>
      <c r="I770" s="2911"/>
      <c r="J770" s="599"/>
      <c r="K770" s="599"/>
      <c r="L770" s="599"/>
      <c r="M770" s="2911"/>
      <c r="N770" s="2911"/>
      <c r="O770" s="599"/>
      <c r="P770" s="599"/>
      <c r="Q770" s="599"/>
      <c r="BA770" s="247"/>
      <c r="BB770" s="352"/>
      <c r="BC770" s="247"/>
      <c r="BD770" s="247"/>
      <c r="BE770" s="247"/>
      <c r="BF770" s="247"/>
      <c r="BG770" s="247"/>
      <c r="BH770" s="247"/>
      <c r="BI770" s="247"/>
      <c r="BJ770" s="247"/>
      <c r="BK770" s="247"/>
      <c r="BL770" s="247"/>
      <c r="BM770" s="247"/>
      <c r="BN770" s="247"/>
      <c r="BO770" s="247"/>
      <c r="BP770" s="247"/>
      <c r="BQ770" s="247"/>
      <c r="BR770" s="247"/>
      <c r="BS770" s="247"/>
      <c r="BT770" s="247"/>
      <c r="BU770" s="247"/>
      <c r="BV770" s="247"/>
      <c r="BW770" s="247"/>
      <c r="BX770" s="247"/>
      <c r="BY770" s="247"/>
      <c r="BZ770" s="247"/>
      <c r="CA770" s="247"/>
      <c r="CB770" s="247"/>
      <c r="CC770" s="247"/>
      <c r="CD770" s="247"/>
      <c r="CE770" s="247"/>
      <c r="CF770" s="247"/>
      <c r="CG770" s="247"/>
      <c r="CH770" s="247"/>
      <c r="CI770" s="247"/>
      <c r="CJ770" s="247"/>
      <c r="CK770" s="247"/>
      <c r="CL770" s="247"/>
      <c r="CM770" s="247"/>
      <c r="CN770" s="247"/>
      <c r="CO770" s="247"/>
      <c r="CP770" s="247"/>
      <c r="CQ770" s="247"/>
      <c r="CR770" s="247"/>
      <c r="CS770" s="247"/>
      <c r="CT770" s="247"/>
      <c r="CU770" s="247"/>
      <c r="CV770" s="247"/>
      <c r="CW770" s="247"/>
      <c r="CX770" s="247"/>
      <c r="CY770" s="247"/>
      <c r="CZ770" s="247"/>
    </row>
    <row r="771" ht="25.15" customHeight="true" x14ac:dyDescent="0.2">
      <c r="C771" s="2911"/>
      <c r="D771" s="2911"/>
      <c r="E771" s="599"/>
      <c r="F771" s="599"/>
      <c r="G771" s="599"/>
      <c r="H771" s="2911"/>
      <c r="I771" s="2911"/>
      <c r="J771" s="599"/>
      <c r="K771" s="599"/>
      <c r="L771" s="599"/>
      <c r="M771" s="2911"/>
      <c r="N771" s="2911"/>
      <c r="O771" s="599"/>
      <c r="P771" s="599"/>
      <c r="Q771" s="599"/>
      <c r="BA771" s="247"/>
      <c r="BB771" s="352"/>
      <c r="BC771" s="247"/>
      <c r="BD771" s="247"/>
      <c r="BE771" s="247"/>
      <c r="BF771" s="247"/>
      <c r="BG771" s="247"/>
      <c r="BH771" s="247"/>
      <c r="BI771" s="247"/>
      <c r="BJ771" s="247"/>
      <c r="BK771" s="247"/>
      <c r="BL771" s="247"/>
      <c r="BM771" s="247"/>
      <c r="BN771" s="247"/>
      <c r="BO771" s="247"/>
      <c r="BP771" s="247"/>
      <c r="BQ771" s="247"/>
      <c r="BR771" s="247"/>
      <c r="BS771" s="247"/>
      <c r="BT771" s="247"/>
      <c r="BU771" s="247"/>
      <c r="BV771" s="247"/>
      <c r="BW771" s="247"/>
      <c r="BX771" s="247"/>
      <c r="BY771" s="247"/>
      <c r="BZ771" s="247"/>
      <c r="CA771" s="247"/>
      <c r="CB771" s="247"/>
      <c r="CC771" s="247"/>
      <c r="CD771" s="247"/>
      <c r="CE771" s="247"/>
      <c r="CF771" s="247"/>
      <c r="CG771" s="247"/>
      <c r="CH771" s="247"/>
      <c r="CI771" s="247"/>
      <c r="CJ771" s="247"/>
      <c r="CK771" s="247"/>
      <c r="CL771" s="247"/>
      <c r="CM771" s="247"/>
      <c r="CN771" s="247"/>
      <c r="CO771" s="247"/>
      <c r="CP771" s="247"/>
      <c r="CQ771" s="247"/>
      <c r="CR771" s="247"/>
      <c r="CS771" s="247"/>
      <c r="CT771" s="247"/>
      <c r="CU771" s="247"/>
      <c r="CV771" s="247"/>
      <c r="CW771" s="247"/>
      <c r="CX771" s="247"/>
      <c r="CY771" s="247"/>
      <c r="CZ771" s="247"/>
    </row>
    <row r="772" ht="25.15" customHeight="true" x14ac:dyDescent="0.2">
      <c r="C772" s="2911"/>
      <c r="D772" s="2911"/>
      <c r="E772" s="599"/>
      <c r="F772" s="599"/>
      <c r="G772" s="599"/>
      <c r="H772" s="2911"/>
      <c r="I772" s="2911"/>
      <c r="J772" s="599"/>
      <c r="K772" s="599"/>
      <c r="L772" s="599"/>
      <c r="M772" s="2911"/>
      <c r="N772" s="2911"/>
      <c r="O772" s="599"/>
      <c r="P772" s="599"/>
      <c r="Q772" s="599"/>
      <c r="BA772" s="247"/>
      <c r="BB772" s="352"/>
      <c r="BC772" s="247"/>
      <c r="BD772" s="247"/>
      <c r="BE772" s="247"/>
      <c r="BF772" s="247"/>
      <c r="BG772" s="247"/>
      <c r="BH772" s="247"/>
      <c r="BI772" s="247"/>
      <c r="BJ772" s="247"/>
      <c r="BK772" s="247"/>
      <c r="BL772" s="247"/>
      <c r="BM772" s="247"/>
      <c r="BN772" s="247"/>
      <c r="BO772" s="247"/>
      <c r="BP772" s="247"/>
      <c r="BQ772" s="247"/>
      <c r="BR772" s="247"/>
      <c r="BS772" s="247"/>
      <c r="BT772" s="247"/>
      <c r="BU772" s="247"/>
      <c r="BV772" s="247"/>
      <c r="BW772" s="247"/>
      <c r="BX772" s="247"/>
      <c r="BY772" s="247"/>
      <c r="BZ772" s="247"/>
      <c r="CA772" s="247"/>
      <c r="CB772" s="247"/>
      <c r="CC772" s="247"/>
      <c r="CD772" s="247"/>
      <c r="CE772" s="247"/>
      <c r="CF772" s="247"/>
      <c r="CG772" s="247"/>
      <c r="CH772" s="247"/>
      <c r="CI772" s="247"/>
      <c r="CJ772" s="247"/>
      <c r="CK772" s="247"/>
      <c r="CL772" s="247"/>
      <c r="CM772" s="247"/>
      <c r="CN772" s="247"/>
      <c r="CO772" s="247"/>
      <c r="CP772" s="247"/>
      <c r="CQ772" s="247"/>
      <c r="CR772" s="247"/>
      <c r="CS772" s="247"/>
      <c r="CT772" s="247"/>
      <c r="CU772" s="247"/>
      <c r="CV772" s="247"/>
      <c r="CW772" s="247"/>
      <c r="CX772" s="247"/>
      <c r="CY772" s="247"/>
      <c r="CZ772" s="247"/>
    </row>
    <row r="773" ht="25.15" customHeight="true" x14ac:dyDescent="0.2">
      <c r="C773" s="2911"/>
      <c r="D773" s="2911"/>
      <c r="E773" s="599"/>
      <c r="F773" s="599"/>
      <c r="G773" s="599"/>
      <c r="H773" s="2911"/>
      <c r="I773" s="2911"/>
      <c r="J773" s="599"/>
      <c r="K773" s="599"/>
      <c r="L773" s="599"/>
      <c r="M773" s="2911"/>
      <c r="N773" s="2911"/>
      <c r="O773" s="599"/>
      <c r="P773" s="599"/>
      <c r="Q773" s="599"/>
      <c r="BA773" s="247"/>
      <c r="BB773" s="352"/>
      <c r="BC773" s="247"/>
      <c r="BD773" s="247"/>
      <c r="BE773" s="247"/>
      <c r="BF773" s="247"/>
      <c r="BG773" s="247"/>
      <c r="BH773" s="247"/>
      <c r="BI773" s="247"/>
      <c r="BJ773" s="247"/>
      <c r="BK773" s="247"/>
      <c r="BL773" s="247"/>
      <c r="BM773" s="247"/>
      <c r="BN773" s="247"/>
      <c r="BO773" s="247"/>
      <c r="BP773" s="247"/>
      <c r="BQ773" s="247"/>
      <c r="BR773" s="247"/>
      <c r="BS773" s="247"/>
      <c r="BT773" s="247"/>
      <c r="BU773" s="247"/>
      <c r="BV773" s="247"/>
      <c r="BW773" s="247"/>
      <c r="BX773" s="247"/>
      <c r="BY773" s="247"/>
      <c r="BZ773" s="247"/>
      <c r="CA773" s="247"/>
      <c r="CB773" s="247"/>
      <c r="CC773" s="247"/>
      <c r="CD773" s="247"/>
      <c r="CE773" s="247"/>
      <c r="CF773" s="247"/>
      <c r="CG773" s="247"/>
      <c r="CH773" s="247"/>
      <c r="CI773" s="247"/>
      <c r="CJ773" s="247"/>
      <c r="CK773" s="247"/>
      <c r="CL773" s="247"/>
      <c r="CM773" s="247"/>
      <c r="CN773" s="247"/>
      <c r="CO773" s="247"/>
      <c r="CP773" s="247"/>
      <c r="CQ773" s="247"/>
      <c r="CR773" s="247"/>
      <c r="CS773" s="247"/>
      <c r="CT773" s="247"/>
      <c r="CU773" s="247"/>
      <c r="CV773" s="247"/>
      <c r="CW773" s="247"/>
      <c r="CX773" s="247"/>
      <c r="CY773" s="247"/>
      <c r="CZ773" s="247"/>
    </row>
    <row r="774" ht="25.15" customHeight="true" x14ac:dyDescent="0.2">
      <c r="C774" s="2911"/>
      <c r="D774" s="2911"/>
      <c r="E774" s="599"/>
      <c r="F774" s="599"/>
      <c r="G774" s="599"/>
      <c r="H774" s="2911"/>
      <c r="I774" s="2911"/>
      <c r="J774" s="599"/>
      <c r="K774" s="599"/>
      <c r="L774" s="599"/>
      <c r="M774" s="2911"/>
      <c r="N774" s="2911"/>
      <c r="O774" s="599"/>
      <c r="P774" s="599"/>
      <c r="Q774" s="599"/>
      <c r="BA774" s="247"/>
      <c r="BB774" s="352"/>
      <c r="BC774" s="247"/>
      <c r="BD774" s="247"/>
      <c r="BE774" s="247"/>
      <c r="BF774" s="247"/>
      <c r="BG774" s="247"/>
      <c r="BH774" s="247"/>
      <c r="BI774" s="247"/>
      <c r="BJ774" s="247"/>
      <c r="BK774" s="247"/>
      <c r="BL774" s="247"/>
      <c r="BM774" s="247"/>
      <c r="BN774" s="247"/>
      <c r="BO774" s="247"/>
      <c r="BP774" s="247"/>
      <c r="BQ774" s="247"/>
      <c r="BR774" s="247"/>
      <c r="BS774" s="247"/>
      <c r="BT774" s="247"/>
      <c r="BU774" s="247"/>
      <c r="BV774" s="247"/>
      <c r="BW774" s="247"/>
      <c r="BX774" s="247"/>
      <c r="BY774" s="247"/>
      <c r="BZ774" s="247"/>
      <c r="CA774" s="247"/>
      <c r="CB774" s="247"/>
      <c r="CC774" s="247"/>
      <c r="CD774" s="247"/>
      <c r="CE774" s="247"/>
      <c r="CF774" s="247"/>
      <c r="CG774" s="247"/>
      <c r="CH774" s="247"/>
      <c r="CI774" s="247"/>
      <c r="CJ774" s="247"/>
      <c r="CK774" s="247"/>
      <c r="CL774" s="247"/>
      <c r="CM774" s="247"/>
      <c r="CN774" s="247"/>
      <c r="CO774" s="247"/>
      <c r="CP774" s="247"/>
      <c r="CQ774" s="247"/>
      <c r="CR774" s="247"/>
      <c r="CS774" s="247"/>
      <c r="CT774" s="247"/>
      <c r="CU774" s="247"/>
      <c r="CV774" s="247"/>
      <c r="CW774" s="247"/>
      <c r="CX774" s="247"/>
      <c r="CY774" s="247"/>
      <c r="CZ774" s="247"/>
    </row>
    <row r="775" ht="25.15" customHeight="true" x14ac:dyDescent="0.2">
      <c r="C775" s="2911"/>
      <c r="D775" s="2911"/>
      <c r="E775" s="599"/>
      <c r="F775" s="599"/>
      <c r="G775" s="599"/>
      <c r="H775" s="2911"/>
      <c r="I775" s="2911"/>
      <c r="J775" s="599"/>
      <c r="K775" s="599"/>
      <c r="L775" s="599"/>
      <c r="M775" s="2911"/>
      <c r="N775" s="2911"/>
      <c r="O775" s="599"/>
      <c r="P775" s="599"/>
      <c r="Q775" s="599"/>
      <c r="BA775" s="247"/>
      <c r="BB775" s="352"/>
      <c r="BC775" s="247"/>
      <c r="BD775" s="247"/>
      <c r="BE775" s="247"/>
      <c r="BF775" s="247"/>
      <c r="BG775" s="247"/>
      <c r="BH775" s="247"/>
      <c r="BI775" s="247"/>
      <c r="BJ775" s="247"/>
      <c r="BK775" s="247"/>
      <c r="BL775" s="247"/>
      <c r="BM775" s="247"/>
      <c r="BN775" s="247"/>
      <c r="BO775" s="247"/>
      <c r="BP775" s="247"/>
      <c r="BQ775" s="247"/>
      <c r="BR775" s="247"/>
      <c r="BS775" s="247"/>
      <c r="BT775" s="247"/>
      <c r="BU775" s="247"/>
      <c r="BV775" s="247"/>
      <c r="BW775" s="247"/>
      <c r="BX775" s="247"/>
      <c r="BY775" s="247"/>
      <c r="BZ775" s="247"/>
      <c r="CA775" s="247"/>
      <c r="CB775" s="247"/>
      <c r="CC775" s="247"/>
      <c r="CD775" s="247"/>
      <c r="CE775" s="247"/>
      <c r="CF775" s="247"/>
      <c r="CG775" s="247"/>
      <c r="CH775" s="247"/>
      <c r="CI775" s="247"/>
      <c r="CJ775" s="247"/>
      <c r="CK775" s="247"/>
      <c r="CL775" s="247"/>
      <c r="CM775" s="247"/>
      <c r="CN775" s="247"/>
      <c r="CO775" s="247"/>
      <c r="CP775" s="247"/>
      <c r="CQ775" s="247"/>
      <c r="CR775" s="247"/>
      <c r="CS775" s="247"/>
      <c r="CT775" s="247"/>
      <c r="CU775" s="247"/>
      <c r="CV775" s="247"/>
      <c r="CW775" s="247"/>
      <c r="CX775" s="247"/>
      <c r="CY775" s="247"/>
      <c r="CZ775" s="247"/>
    </row>
    <row r="776" ht="25.15" customHeight="true" x14ac:dyDescent="0.2">
      <c r="C776" s="2911"/>
      <c r="D776" s="2911"/>
      <c r="E776" s="599"/>
      <c r="F776" s="599"/>
      <c r="G776" s="599"/>
      <c r="H776" s="2911"/>
      <c r="I776" s="2911"/>
      <c r="J776" s="599"/>
      <c r="K776" s="599"/>
      <c r="L776" s="599"/>
      <c r="M776" s="2911"/>
      <c r="N776" s="2911"/>
      <c r="O776" s="599"/>
      <c r="P776" s="599"/>
      <c r="Q776" s="599"/>
      <c r="BA776" s="247"/>
      <c r="BB776" s="352"/>
      <c r="BC776" s="247"/>
      <c r="BD776" s="247"/>
      <c r="BE776" s="247"/>
      <c r="BF776" s="247"/>
      <c r="BG776" s="247"/>
      <c r="BH776" s="247"/>
      <c r="BI776" s="247"/>
      <c r="BJ776" s="247"/>
      <c r="BK776" s="247"/>
      <c r="BL776" s="247"/>
      <c r="BM776" s="247"/>
      <c r="BN776" s="247"/>
      <c r="BO776" s="247"/>
      <c r="BP776" s="247"/>
      <c r="BQ776" s="247"/>
      <c r="BR776" s="247"/>
      <c r="BS776" s="247"/>
      <c r="BT776" s="247"/>
      <c r="BU776" s="247"/>
      <c r="BV776" s="247"/>
      <c r="BW776" s="247"/>
      <c r="BX776" s="247"/>
      <c r="BY776" s="247"/>
      <c r="BZ776" s="247"/>
      <c r="CA776" s="247"/>
      <c r="CB776" s="247"/>
      <c r="CC776" s="247"/>
      <c r="CD776" s="247"/>
      <c r="CE776" s="247"/>
      <c r="CF776" s="247"/>
      <c r="CG776" s="247"/>
      <c r="CH776" s="247"/>
      <c r="CI776" s="247"/>
      <c r="CJ776" s="247"/>
      <c r="CK776" s="247"/>
      <c r="CL776" s="247"/>
      <c r="CM776" s="247"/>
      <c r="CN776" s="247"/>
      <c r="CO776" s="247"/>
      <c r="CP776" s="247"/>
      <c r="CQ776" s="247"/>
      <c r="CR776" s="247"/>
      <c r="CS776" s="247"/>
      <c r="CT776" s="247"/>
      <c r="CU776" s="247"/>
      <c r="CV776" s="247"/>
      <c r="CW776" s="247"/>
      <c r="CX776" s="247"/>
      <c r="CY776" s="247"/>
      <c r="CZ776" s="247"/>
    </row>
    <row r="777" ht="25.15" customHeight="true" x14ac:dyDescent="0.2">
      <c r="C777" s="2911"/>
      <c r="D777" s="2911"/>
      <c r="E777" s="599"/>
      <c r="F777" s="599"/>
      <c r="G777" s="599"/>
      <c r="H777" s="2911"/>
      <c r="I777" s="2911"/>
      <c r="J777" s="599"/>
      <c r="K777" s="599"/>
      <c r="L777" s="599"/>
      <c r="M777" s="2911"/>
      <c r="N777" s="2911"/>
      <c r="O777" s="599"/>
      <c r="P777" s="599"/>
      <c r="Q777" s="599"/>
      <c r="BA777" s="247"/>
      <c r="BB777" s="352"/>
      <c r="BC777" s="247"/>
      <c r="BD777" s="247"/>
      <c r="BE777" s="247"/>
      <c r="BF777" s="247"/>
      <c r="BG777" s="247"/>
      <c r="BH777" s="247"/>
      <c r="BI777" s="247"/>
      <c r="BJ777" s="247"/>
      <c r="BK777" s="247"/>
      <c r="BL777" s="247"/>
      <c r="BM777" s="247"/>
      <c r="BN777" s="247"/>
      <c r="BO777" s="247"/>
      <c r="BP777" s="247"/>
      <c r="BQ777" s="247"/>
      <c r="BR777" s="247"/>
      <c r="BS777" s="247"/>
      <c r="BT777" s="247"/>
      <c r="BU777" s="247"/>
      <c r="BV777" s="247"/>
      <c r="BW777" s="247"/>
      <c r="BX777" s="247"/>
      <c r="BY777" s="247"/>
      <c r="BZ777" s="247"/>
      <c r="CA777" s="247"/>
      <c r="CB777" s="247"/>
      <c r="CC777" s="247"/>
      <c r="CD777" s="247"/>
      <c r="CE777" s="247"/>
      <c r="CF777" s="247"/>
      <c r="CG777" s="247"/>
      <c r="CH777" s="247"/>
      <c r="CI777" s="247"/>
      <c r="CJ777" s="247"/>
      <c r="CK777" s="247"/>
      <c r="CL777" s="247"/>
      <c r="CM777" s="247"/>
      <c r="CN777" s="247"/>
      <c r="CO777" s="247"/>
      <c r="CP777" s="247"/>
      <c r="CQ777" s="247"/>
      <c r="CR777" s="247"/>
      <c r="CS777" s="247"/>
      <c r="CT777" s="247"/>
      <c r="CU777" s="247"/>
      <c r="CV777" s="247"/>
      <c r="CW777" s="247"/>
      <c r="CX777" s="247"/>
      <c r="CY777" s="247"/>
      <c r="CZ777" s="247"/>
    </row>
    <row r="778" ht="25.15" customHeight="true" x14ac:dyDescent="0.2">
      <c r="C778" s="2911"/>
      <c r="D778" s="2911"/>
      <c r="E778" s="599"/>
      <c r="F778" s="599"/>
      <c r="G778" s="599"/>
      <c r="H778" s="2911"/>
      <c r="I778" s="2911"/>
      <c r="J778" s="599"/>
      <c r="K778" s="599"/>
      <c r="L778" s="599"/>
      <c r="M778" s="2911"/>
      <c r="N778" s="2911"/>
      <c r="O778" s="599"/>
      <c r="P778" s="599"/>
      <c r="Q778" s="599"/>
      <c r="BA778" s="247"/>
      <c r="BB778" s="352"/>
      <c r="BC778" s="247"/>
      <c r="BD778" s="247"/>
      <c r="BE778" s="247"/>
      <c r="BF778" s="247"/>
      <c r="BG778" s="247"/>
      <c r="BH778" s="247"/>
      <c r="BI778" s="247"/>
      <c r="BJ778" s="247"/>
      <c r="BK778" s="247"/>
      <c r="BL778" s="247"/>
      <c r="BM778" s="247"/>
      <c r="BN778" s="247"/>
      <c r="BO778" s="247"/>
      <c r="BP778" s="247"/>
      <c r="BQ778" s="247"/>
      <c r="BR778" s="247"/>
      <c r="BS778" s="247"/>
      <c r="BT778" s="247"/>
      <c r="BU778" s="247"/>
      <c r="BV778" s="247"/>
      <c r="BW778" s="247"/>
      <c r="BX778" s="247"/>
      <c r="BY778" s="247"/>
      <c r="BZ778" s="247"/>
      <c r="CA778" s="247"/>
      <c r="CB778" s="247"/>
      <c r="CC778" s="247"/>
      <c r="CD778" s="247"/>
      <c r="CE778" s="247"/>
      <c r="CF778" s="247"/>
      <c r="CG778" s="247"/>
      <c r="CH778" s="247"/>
      <c r="CI778" s="247"/>
      <c r="CJ778" s="247"/>
      <c r="CK778" s="247"/>
      <c r="CL778" s="247"/>
      <c r="CM778" s="247"/>
      <c r="CN778" s="247"/>
      <c r="CO778" s="247"/>
      <c r="CP778" s="247"/>
      <c r="CQ778" s="247"/>
      <c r="CR778" s="247"/>
      <c r="CS778" s="247"/>
      <c r="CT778" s="247"/>
      <c r="CU778" s="247"/>
      <c r="CV778" s="247"/>
      <c r="CW778" s="247"/>
      <c r="CX778" s="247"/>
      <c r="CY778" s="247"/>
      <c r="CZ778" s="247"/>
    </row>
    <row r="779" ht="25.15" customHeight="true" x14ac:dyDescent="0.2">
      <c r="C779" s="2911"/>
      <c r="D779" s="2911"/>
      <c r="E779" s="599"/>
      <c r="F779" s="599"/>
      <c r="G779" s="599"/>
      <c r="H779" s="2911"/>
      <c r="I779" s="2911"/>
      <c r="J779" s="599"/>
      <c r="K779" s="599"/>
      <c r="L779" s="599"/>
      <c r="M779" s="2911"/>
      <c r="N779" s="2911"/>
      <c r="O779" s="599"/>
      <c r="P779" s="599"/>
      <c r="Q779" s="599"/>
      <c r="BA779" s="247"/>
      <c r="BB779" s="352"/>
      <c r="BC779" s="247"/>
      <c r="BD779" s="247"/>
      <c r="BE779" s="247"/>
      <c r="BF779" s="247"/>
      <c r="BG779" s="247"/>
      <c r="BH779" s="247"/>
      <c r="BI779" s="247"/>
      <c r="BJ779" s="247"/>
      <c r="BK779" s="247"/>
      <c r="BL779" s="247"/>
      <c r="BM779" s="247"/>
      <c r="BN779" s="247"/>
      <c r="BO779" s="247"/>
      <c r="BP779" s="247"/>
      <c r="BQ779" s="247"/>
      <c r="BR779" s="247"/>
      <c r="BS779" s="247"/>
      <c r="BT779" s="247"/>
      <c r="BU779" s="247"/>
      <c r="BV779" s="247"/>
      <c r="BW779" s="247"/>
      <c r="BX779" s="247"/>
      <c r="BY779" s="247"/>
      <c r="BZ779" s="247"/>
      <c r="CA779" s="247"/>
      <c r="CB779" s="247"/>
      <c r="CC779" s="247"/>
      <c r="CD779" s="247"/>
      <c r="CE779" s="247"/>
      <c r="CF779" s="247"/>
      <c r="CG779" s="247"/>
      <c r="CH779" s="247"/>
      <c r="CI779" s="247"/>
      <c r="CJ779" s="247"/>
      <c r="CK779" s="247"/>
      <c r="CL779" s="247"/>
      <c r="CM779" s="247"/>
      <c r="CN779" s="247"/>
      <c r="CO779" s="247"/>
      <c r="CP779" s="247"/>
      <c r="CQ779" s="247"/>
      <c r="CR779" s="247"/>
      <c r="CS779" s="247"/>
      <c r="CT779" s="247"/>
      <c r="CU779" s="247"/>
      <c r="CV779" s="247"/>
      <c r="CW779" s="247"/>
      <c r="CX779" s="247"/>
      <c r="CY779" s="247"/>
      <c r="CZ779" s="247"/>
    </row>
    <row r="780" ht="25.15" customHeight="true" x14ac:dyDescent="0.2">
      <c r="C780" s="2911"/>
      <c r="D780" s="2911"/>
      <c r="E780" s="599"/>
      <c r="F780" s="599"/>
      <c r="G780" s="599"/>
      <c r="H780" s="2911"/>
      <c r="I780" s="2911"/>
      <c r="J780" s="599"/>
      <c r="K780" s="599"/>
      <c r="L780" s="599"/>
      <c r="M780" s="2911"/>
      <c r="N780" s="2911"/>
      <c r="O780" s="599"/>
      <c r="P780" s="599"/>
      <c r="Q780" s="599"/>
      <c r="BA780" s="247"/>
      <c r="BB780" s="352"/>
      <c r="BC780" s="247"/>
      <c r="BD780" s="247"/>
      <c r="BE780" s="247"/>
      <c r="BF780" s="247"/>
      <c r="BG780" s="247"/>
      <c r="BH780" s="247"/>
      <c r="BI780" s="247"/>
      <c r="BJ780" s="247"/>
      <c r="BK780" s="247"/>
      <c r="BL780" s="247"/>
      <c r="BM780" s="247"/>
      <c r="BN780" s="247"/>
      <c r="BO780" s="247"/>
      <c r="BP780" s="247"/>
      <c r="BQ780" s="247"/>
      <c r="BR780" s="247"/>
      <c r="BS780" s="247"/>
      <c r="BT780" s="247"/>
      <c r="BU780" s="247"/>
      <c r="BV780" s="247"/>
      <c r="BW780" s="247"/>
      <c r="BX780" s="247"/>
      <c r="BY780" s="247"/>
      <c r="BZ780" s="247"/>
      <c r="CA780" s="247"/>
      <c r="CB780" s="247"/>
      <c r="CC780" s="247"/>
      <c r="CD780" s="247"/>
      <c r="CE780" s="247"/>
      <c r="CF780" s="247"/>
      <c r="CG780" s="247"/>
      <c r="CH780" s="247"/>
      <c r="CI780" s="247"/>
      <c r="CJ780" s="247"/>
      <c r="CK780" s="247"/>
      <c r="CL780" s="247"/>
      <c r="CM780" s="247"/>
      <c r="CN780" s="247"/>
      <c r="CO780" s="247"/>
      <c r="CP780" s="247"/>
      <c r="CQ780" s="247"/>
      <c r="CR780" s="247"/>
      <c r="CS780" s="247"/>
      <c r="CT780" s="247"/>
      <c r="CU780" s="247"/>
      <c r="CV780" s="247"/>
      <c r="CW780" s="247"/>
      <c r="CX780" s="247"/>
      <c r="CY780" s="247"/>
      <c r="CZ780" s="247"/>
    </row>
    <row r="781" ht="25.15" customHeight="true" x14ac:dyDescent="0.2">
      <c r="C781" s="2911"/>
      <c r="D781" s="2911"/>
      <c r="E781" s="599"/>
      <c r="F781" s="599"/>
      <c r="G781" s="599"/>
      <c r="H781" s="2911"/>
      <c r="I781" s="2911"/>
      <c r="J781" s="599"/>
      <c r="K781" s="599"/>
      <c r="L781" s="599"/>
      <c r="M781" s="2911"/>
      <c r="N781" s="2911"/>
      <c r="O781" s="599"/>
      <c r="P781" s="599"/>
      <c r="Q781" s="599"/>
      <c r="BA781" s="247"/>
      <c r="BB781" s="352"/>
      <c r="BC781" s="247"/>
      <c r="BD781" s="247"/>
      <c r="BE781" s="247"/>
      <c r="BF781" s="247"/>
      <c r="BG781" s="247"/>
      <c r="BH781" s="247"/>
      <c r="BI781" s="247"/>
      <c r="BJ781" s="247"/>
      <c r="BK781" s="247"/>
      <c r="BL781" s="247"/>
      <c r="BM781" s="247"/>
      <c r="BN781" s="247"/>
      <c r="BO781" s="247"/>
      <c r="BP781" s="247"/>
      <c r="BQ781" s="247"/>
      <c r="BR781" s="247"/>
      <c r="BS781" s="247"/>
      <c r="BT781" s="247"/>
      <c r="BU781" s="247"/>
      <c r="BV781" s="247"/>
      <c r="BW781" s="247"/>
      <c r="BX781" s="247"/>
      <c r="BY781" s="247"/>
      <c r="BZ781" s="247"/>
      <c r="CA781" s="247"/>
      <c r="CB781" s="247"/>
      <c r="CC781" s="247"/>
      <c r="CD781" s="247"/>
      <c r="CE781" s="247"/>
      <c r="CF781" s="247"/>
      <c r="CG781" s="247"/>
      <c r="CH781" s="247"/>
      <c r="CI781" s="247"/>
      <c r="CJ781" s="247"/>
      <c r="CK781" s="247"/>
      <c r="CL781" s="247"/>
      <c r="CM781" s="247"/>
      <c r="CN781" s="247"/>
      <c r="CO781" s="247"/>
      <c r="CP781" s="247"/>
      <c r="CQ781" s="247"/>
      <c r="CR781" s="247"/>
      <c r="CS781" s="247"/>
      <c r="CT781" s="247"/>
      <c r="CU781" s="247"/>
      <c r="CV781" s="247"/>
      <c r="CW781" s="247"/>
      <c r="CX781" s="247"/>
      <c r="CY781" s="247"/>
      <c r="CZ781" s="247"/>
    </row>
    <row r="782" ht="25.15" customHeight="true" x14ac:dyDescent="0.2">
      <c r="C782" s="2911"/>
      <c r="D782" s="2911"/>
      <c r="E782" s="599"/>
      <c r="F782" s="599"/>
      <c r="G782" s="599"/>
      <c r="H782" s="2911"/>
      <c r="I782" s="2911"/>
      <c r="J782" s="599"/>
      <c r="K782" s="599"/>
      <c r="L782" s="599"/>
      <c r="M782" s="2911"/>
      <c r="N782" s="2911"/>
      <c r="O782" s="599"/>
      <c r="P782" s="599"/>
      <c r="Q782" s="599"/>
      <c r="BA782" s="247"/>
      <c r="BB782" s="352"/>
      <c r="BC782" s="247"/>
      <c r="BD782" s="247"/>
      <c r="BE782" s="247"/>
      <c r="BF782" s="247"/>
      <c r="BG782" s="247"/>
      <c r="BH782" s="247"/>
      <c r="BI782" s="247"/>
      <c r="BJ782" s="247"/>
      <c r="BK782" s="247"/>
      <c r="BL782" s="247"/>
      <c r="BM782" s="247"/>
      <c r="BN782" s="247"/>
      <c r="BO782" s="247"/>
      <c r="BP782" s="247"/>
      <c r="BQ782" s="247"/>
      <c r="BR782" s="247"/>
      <c r="BS782" s="247"/>
      <c r="BT782" s="247"/>
      <c r="BU782" s="247"/>
      <c r="BV782" s="247"/>
      <c r="BW782" s="247"/>
      <c r="BX782" s="247"/>
      <c r="BY782" s="247"/>
      <c r="BZ782" s="247"/>
      <c r="CA782" s="247"/>
      <c r="CB782" s="247"/>
      <c r="CC782" s="247"/>
      <c r="CD782" s="247"/>
      <c r="CE782" s="247"/>
      <c r="CF782" s="247"/>
      <c r="CG782" s="247"/>
      <c r="CH782" s="247"/>
      <c r="CI782" s="247"/>
      <c r="CJ782" s="247"/>
      <c r="CK782" s="247"/>
      <c r="CL782" s="247"/>
      <c r="CM782" s="247"/>
      <c r="CN782" s="247"/>
      <c r="CO782" s="247"/>
      <c r="CP782" s="247"/>
      <c r="CQ782" s="247"/>
      <c r="CR782" s="247"/>
      <c r="CS782" s="247"/>
      <c r="CT782" s="247"/>
      <c r="CU782" s="247"/>
      <c r="CV782" s="247"/>
      <c r="CW782" s="247"/>
      <c r="CX782" s="247"/>
      <c r="CY782" s="247"/>
      <c r="CZ782" s="247"/>
    </row>
    <row r="783" ht="25.15" customHeight="true" x14ac:dyDescent="0.2">
      <c r="C783" s="2911"/>
      <c r="D783" s="2911"/>
      <c r="E783" s="599"/>
      <c r="F783" s="599"/>
      <c r="G783" s="599"/>
      <c r="H783" s="2911"/>
      <c r="I783" s="2911"/>
      <c r="J783" s="599"/>
      <c r="K783" s="599"/>
      <c r="L783" s="599"/>
      <c r="M783" s="2911"/>
      <c r="N783" s="2911"/>
      <c r="O783" s="599"/>
      <c r="P783" s="599"/>
      <c r="Q783" s="599"/>
      <c r="BA783" s="247"/>
      <c r="BB783" s="352"/>
      <c r="BC783" s="247"/>
      <c r="BD783" s="247"/>
      <c r="BE783" s="247"/>
      <c r="BF783" s="247"/>
      <c r="BG783" s="247"/>
      <c r="BH783" s="247"/>
      <c r="BI783" s="247"/>
      <c r="BJ783" s="247"/>
      <c r="BK783" s="247"/>
      <c r="BL783" s="247"/>
      <c r="BM783" s="247"/>
      <c r="BN783" s="247"/>
      <c r="BO783" s="247"/>
      <c r="BP783" s="247"/>
      <c r="BQ783" s="247"/>
      <c r="BR783" s="247"/>
      <c r="BS783" s="247"/>
      <c r="BT783" s="247"/>
      <c r="BU783" s="247"/>
      <c r="BV783" s="247"/>
      <c r="BW783" s="247"/>
      <c r="BX783" s="247"/>
      <c r="BY783" s="247"/>
      <c r="BZ783" s="247"/>
      <c r="CA783" s="247"/>
      <c r="CB783" s="247"/>
      <c r="CC783" s="247"/>
      <c r="CD783" s="247"/>
      <c r="CE783" s="247"/>
      <c r="CF783" s="247"/>
      <c r="CG783" s="247"/>
      <c r="CH783" s="247"/>
      <c r="CI783" s="247"/>
      <c r="CJ783" s="247"/>
      <c r="CK783" s="247"/>
      <c r="CL783" s="247"/>
      <c r="CM783" s="247"/>
      <c r="CN783" s="247"/>
      <c r="CO783" s="247"/>
      <c r="CP783" s="247"/>
      <c r="CQ783" s="247"/>
      <c r="CR783" s="247"/>
      <c r="CS783" s="247"/>
      <c r="CT783" s="247"/>
      <c r="CU783" s="247"/>
      <c r="CV783" s="247"/>
      <c r="CW783" s="247"/>
      <c r="CX783" s="247"/>
      <c r="CY783" s="247"/>
      <c r="CZ783" s="247"/>
    </row>
    <row r="784" ht="25.15" customHeight="true" x14ac:dyDescent="0.2">
      <c r="C784" s="2911"/>
      <c r="D784" s="2911"/>
      <c r="E784" s="599"/>
      <c r="F784" s="599"/>
      <c r="G784" s="599"/>
      <c r="H784" s="2911"/>
      <c r="I784" s="2911"/>
      <c r="J784" s="599"/>
      <c r="K784" s="599"/>
      <c r="L784" s="599"/>
      <c r="M784" s="2911"/>
      <c r="N784" s="2911"/>
      <c r="O784" s="599"/>
      <c r="P784" s="599"/>
      <c r="Q784" s="599"/>
      <c r="BA784" s="247"/>
      <c r="BB784" s="352"/>
      <c r="BC784" s="247"/>
      <c r="BD784" s="247"/>
      <c r="BE784" s="247"/>
      <c r="BF784" s="247"/>
      <c r="BG784" s="247"/>
      <c r="BH784" s="247"/>
      <c r="BI784" s="247"/>
      <c r="BJ784" s="247"/>
      <c r="BK784" s="247"/>
      <c r="BL784" s="247"/>
      <c r="BM784" s="247"/>
      <c r="BN784" s="247"/>
      <c r="BO784" s="247"/>
      <c r="BP784" s="247"/>
      <c r="BQ784" s="247"/>
      <c r="BR784" s="247"/>
      <c r="BS784" s="247"/>
      <c r="BT784" s="247"/>
      <c r="BU784" s="247"/>
      <c r="BV784" s="247"/>
      <c r="BW784" s="247"/>
      <c r="BX784" s="247"/>
      <c r="BY784" s="247"/>
      <c r="BZ784" s="247"/>
      <c r="CA784" s="247"/>
      <c r="CB784" s="247"/>
      <c r="CC784" s="247"/>
      <c r="CD784" s="247"/>
      <c r="CE784" s="247"/>
      <c r="CF784" s="247"/>
      <c r="CG784" s="247"/>
      <c r="CH784" s="247"/>
      <c r="CI784" s="247"/>
      <c r="CJ784" s="247"/>
      <c r="CK784" s="247"/>
      <c r="CL784" s="247"/>
      <c r="CM784" s="247"/>
      <c r="CN784" s="247"/>
      <c r="CO784" s="247"/>
      <c r="CP784" s="247"/>
      <c r="CQ784" s="247"/>
      <c r="CR784" s="247"/>
      <c r="CS784" s="247"/>
      <c r="CT784" s="247"/>
      <c r="CU784" s="247"/>
      <c r="CV784" s="247"/>
      <c r="CW784" s="247"/>
      <c r="CX784" s="247"/>
      <c r="CY784" s="247"/>
      <c r="CZ784" s="247"/>
    </row>
    <row r="785" ht="25.15" customHeight="true" x14ac:dyDescent="0.2">
      <c r="C785" s="2911"/>
      <c r="D785" s="2911"/>
      <c r="E785" s="599"/>
      <c r="F785" s="599"/>
      <c r="G785" s="599"/>
      <c r="H785" s="2911"/>
      <c r="I785" s="2911"/>
      <c r="J785" s="599"/>
      <c r="K785" s="599"/>
      <c r="L785" s="599"/>
      <c r="M785" s="2911"/>
      <c r="N785" s="2911"/>
      <c r="O785" s="599"/>
      <c r="P785" s="599"/>
      <c r="Q785" s="599"/>
      <c r="BA785" s="247"/>
      <c r="BB785" s="352"/>
      <c r="BC785" s="247"/>
      <c r="BD785" s="247"/>
      <c r="BE785" s="247"/>
      <c r="BF785" s="247"/>
      <c r="BG785" s="247"/>
      <c r="BH785" s="247"/>
      <c r="BI785" s="247"/>
      <c r="BJ785" s="247"/>
      <c r="BK785" s="247"/>
      <c r="BL785" s="247"/>
      <c r="BM785" s="247"/>
      <c r="BN785" s="247"/>
      <c r="BO785" s="247"/>
      <c r="BP785" s="247"/>
      <c r="BQ785" s="247"/>
      <c r="BR785" s="247"/>
      <c r="BS785" s="247"/>
      <c r="BT785" s="247"/>
      <c r="BU785" s="247"/>
      <c r="BV785" s="247"/>
      <c r="BW785" s="247"/>
      <c r="BX785" s="247"/>
      <c r="BY785" s="247"/>
      <c r="BZ785" s="247"/>
      <c r="CA785" s="247"/>
      <c r="CB785" s="247"/>
      <c r="CC785" s="247"/>
      <c r="CD785" s="247"/>
      <c r="CE785" s="247"/>
      <c r="CF785" s="247"/>
      <c r="CG785" s="247"/>
      <c r="CH785" s="247"/>
      <c r="CI785" s="247"/>
      <c r="CJ785" s="247"/>
      <c r="CK785" s="247"/>
      <c r="CL785" s="247"/>
      <c r="CM785" s="247"/>
      <c r="CN785" s="247"/>
      <c r="CO785" s="247"/>
      <c r="CP785" s="247"/>
      <c r="CQ785" s="247"/>
      <c r="CR785" s="247"/>
      <c r="CS785" s="247"/>
      <c r="CT785" s="247"/>
      <c r="CU785" s="247"/>
      <c r="CV785" s="247"/>
      <c r="CW785" s="247"/>
      <c r="CX785" s="247"/>
      <c r="CY785" s="247"/>
      <c r="CZ785" s="247"/>
    </row>
    <row r="786" ht="25.15" customHeight="true" x14ac:dyDescent="0.2">
      <c r="C786" s="2911"/>
      <c r="D786" s="2911"/>
      <c r="E786" s="599"/>
      <c r="F786" s="599"/>
      <c r="G786" s="599"/>
      <c r="H786" s="2911"/>
      <c r="I786" s="2911"/>
      <c r="J786" s="599"/>
      <c r="K786" s="599"/>
      <c r="L786" s="599"/>
      <c r="M786" s="2911"/>
      <c r="N786" s="2911"/>
      <c r="O786" s="599"/>
      <c r="P786" s="599"/>
      <c r="Q786" s="599"/>
      <c r="BA786" s="247"/>
      <c r="BB786" s="352"/>
      <c r="BC786" s="247"/>
      <c r="BD786" s="247"/>
      <c r="BE786" s="247"/>
      <c r="BF786" s="247"/>
      <c r="BG786" s="247"/>
      <c r="BH786" s="247"/>
      <c r="BI786" s="247"/>
      <c r="BJ786" s="247"/>
      <c r="BK786" s="247"/>
      <c r="BL786" s="247"/>
      <c r="BM786" s="247"/>
      <c r="BN786" s="247"/>
      <c r="BO786" s="247"/>
      <c r="BP786" s="247"/>
      <c r="BQ786" s="247"/>
      <c r="BR786" s="247"/>
      <c r="BS786" s="247"/>
      <c r="BT786" s="247"/>
      <c r="BU786" s="247"/>
      <c r="BV786" s="247"/>
      <c r="BW786" s="247"/>
      <c r="BX786" s="247"/>
      <c r="BY786" s="247"/>
      <c r="BZ786" s="247"/>
      <c r="CA786" s="247"/>
      <c r="CB786" s="247"/>
      <c r="CC786" s="247"/>
      <c r="CD786" s="247"/>
      <c r="CE786" s="247"/>
      <c r="CF786" s="247"/>
      <c r="CG786" s="247"/>
      <c r="CH786" s="247"/>
      <c r="CI786" s="247"/>
      <c r="CJ786" s="247"/>
      <c r="CK786" s="247"/>
      <c r="CL786" s="247"/>
      <c r="CM786" s="247"/>
      <c r="CN786" s="247"/>
      <c r="CO786" s="247"/>
      <c r="CP786" s="247"/>
      <c r="CQ786" s="247"/>
      <c r="CR786" s="247"/>
      <c r="CS786" s="247"/>
      <c r="CT786" s="247"/>
      <c r="CU786" s="247"/>
      <c r="CV786" s="247"/>
      <c r="CW786" s="247"/>
      <c r="CX786" s="247"/>
      <c r="CY786" s="247"/>
      <c r="CZ786" s="247"/>
    </row>
    <row r="787" ht="25.15" customHeight="true" x14ac:dyDescent="0.2">
      <c r="C787" s="2911"/>
      <c r="D787" s="2911"/>
      <c r="E787" s="599"/>
      <c r="F787" s="599"/>
      <c r="G787" s="599"/>
      <c r="H787" s="2911"/>
      <c r="I787" s="2911"/>
      <c r="J787" s="599"/>
      <c r="K787" s="599"/>
      <c r="L787" s="599"/>
      <c r="M787" s="2911"/>
      <c r="N787" s="2911"/>
      <c r="O787" s="599"/>
      <c r="P787" s="599"/>
      <c r="Q787" s="599"/>
      <c r="BA787" s="247"/>
      <c r="BB787" s="352"/>
      <c r="BC787" s="247"/>
      <c r="BD787" s="247"/>
      <c r="BE787" s="247"/>
      <c r="BF787" s="247"/>
      <c r="BG787" s="247"/>
      <c r="BH787" s="247"/>
      <c r="BI787" s="247"/>
      <c r="BJ787" s="247"/>
      <c r="BK787" s="247"/>
      <c r="BL787" s="247"/>
      <c r="BM787" s="247"/>
      <c r="BN787" s="247"/>
      <c r="BO787" s="247"/>
      <c r="BP787" s="247"/>
      <c r="BQ787" s="247"/>
      <c r="BR787" s="247"/>
      <c r="BS787" s="247"/>
      <c r="BT787" s="247"/>
      <c r="BU787" s="247"/>
      <c r="BV787" s="247"/>
      <c r="BW787" s="247"/>
      <c r="BX787" s="247"/>
      <c r="BY787" s="247"/>
      <c r="BZ787" s="247"/>
      <c r="CA787" s="247"/>
      <c r="CB787" s="247"/>
      <c r="CC787" s="247"/>
      <c r="CD787" s="247"/>
      <c r="CE787" s="247"/>
      <c r="CF787" s="247"/>
      <c r="CG787" s="247"/>
      <c r="CH787" s="247"/>
      <c r="CI787" s="247"/>
      <c r="CJ787" s="247"/>
      <c r="CK787" s="247"/>
      <c r="CL787" s="247"/>
      <c r="CM787" s="247"/>
      <c r="CN787" s="247"/>
      <c r="CO787" s="247"/>
      <c r="CP787" s="247"/>
      <c r="CQ787" s="247"/>
      <c r="CR787" s="247"/>
      <c r="CS787" s="247"/>
      <c r="CT787" s="247"/>
      <c r="CU787" s="247"/>
      <c r="CV787" s="247"/>
      <c r="CW787" s="247"/>
      <c r="CX787" s="247"/>
      <c r="CY787" s="247"/>
      <c r="CZ787" s="247"/>
    </row>
    <row r="788" ht="25.15" customHeight="true" x14ac:dyDescent="0.2">
      <c r="C788" s="2911"/>
      <c r="D788" s="2911"/>
      <c r="E788" s="599"/>
      <c r="F788" s="599"/>
      <c r="G788" s="599"/>
      <c r="H788" s="2911"/>
      <c r="I788" s="2911"/>
      <c r="J788" s="599"/>
      <c r="K788" s="599"/>
      <c r="L788" s="599"/>
      <c r="M788" s="2911"/>
      <c r="N788" s="2911"/>
      <c r="O788" s="599"/>
      <c r="P788" s="599"/>
      <c r="Q788" s="599"/>
      <c r="BA788" s="247"/>
      <c r="BB788" s="352"/>
      <c r="BC788" s="247"/>
      <c r="BD788" s="247"/>
      <c r="BE788" s="247"/>
      <c r="BF788" s="247"/>
      <c r="BG788" s="247"/>
      <c r="BH788" s="247"/>
      <c r="BI788" s="247"/>
      <c r="BJ788" s="247"/>
      <c r="BK788" s="247"/>
      <c r="BL788" s="247"/>
      <c r="BM788" s="247"/>
      <c r="BN788" s="247"/>
      <c r="BO788" s="247"/>
      <c r="BP788" s="247"/>
      <c r="BQ788" s="247"/>
      <c r="BR788" s="247"/>
      <c r="BS788" s="247"/>
      <c r="BT788" s="247"/>
      <c r="BU788" s="247"/>
      <c r="BV788" s="247"/>
      <c r="BW788" s="247"/>
      <c r="BX788" s="247"/>
      <c r="BY788" s="247"/>
      <c r="BZ788" s="247"/>
      <c r="CA788" s="247"/>
      <c r="CB788" s="247"/>
      <c r="CC788" s="247"/>
      <c r="CD788" s="247"/>
      <c r="CE788" s="247"/>
      <c r="CF788" s="247"/>
      <c r="CG788" s="247"/>
      <c r="CH788" s="247"/>
      <c r="CI788" s="247"/>
      <c r="CJ788" s="247"/>
      <c r="CK788" s="247"/>
      <c r="CL788" s="247"/>
      <c r="CM788" s="247"/>
      <c r="CN788" s="247"/>
      <c r="CO788" s="247"/>
      <c r="CP788" s="247"/>
      <c r="CQ788" s="247"/>
      <c r="CR788" s="247"/>
      <c r="CS788" s="247"/>
      <c r="CT788" s="247"/>
      <c r="CU788" s="247"/>
      <c r="CV788" s="247"/>
      <c r="CW788" s="247"/>
      <c r="CX788" s="247"/>
      <c r="CY788" s="247"/>
      <c r="CZ788" s="247"/>
    </row>
    <row r="789" ht="25.15" customHeight="true" x14ac:dyDescent="0.2">
      <c r="C789" s="2911"/>
      <c r="D789" s="2911"/>
      <c r="E789" s="599"/>
      <c r="F789" s="599"/>
      <c r="G789" s="599"/>
      <c r="H789" s="2911"/>
      <c r="I789" s="2911"/>
      <c r="J789" s="599"/>
      <c r="K789" s="599"/>
      <c r="L789" s="599"/>
      <c r="M789" s="2911"/>
      <c r="N789" s="2911"/>
      <c r="O789" s="599"/>
      <c r="P789" s="599"/>
      <c r="Q789" s="599"/>
      <c r="BA789" s="247"/>
      <c r="BB789" s="352"/>
      <c r="BC789" s="247"/>
      <c r="BD789" s="247"/>
      <c r="BE789" s="247"/>
      <c r="BF789" s="247"/>
      <c r="BG789" s="247"/>
      <c r="BH789" s="247"/>
      <c r="BI789" s="247"/>
      <c r="BJ789" s="247"/>
      <c r="BK789" s="247"/>
      <c r="BL789" s="247"/>
      <c r="BM789" s="247"/>
      <c r="BN789" s="247"/>
      <c r="BO789" s="247"/>
      <c r="BP789" s="247"/>
      <c r="BQ789" s="247"/>
      <c r="BR789" s="247"/>
      <c r="BS789" s="247"/>
      <c r="BT789" s="247"/>
      <c r="BU789" s="247"/>
      <c r="BV789" s="247"/>
      <c r="BW789" s="247"/>
      <c r="BX789" s="247"/>
      <c r="BY789" s="247"/>
      <c r="BZ789" s="247"/>
      <c r="CA789" s="247"/>
      <c r="CB789" s="247"/>
      <c r="CC789" s="247"/>
      <c r="CD789" s="247"/>
      <c r="CE789" s="247"/>
      <c r="CF789" s="247"/>
      <c r="CG789" s="247"/>
      <c r="CH789" s="247"/>
      <c r="CI789" s="247"/>
      <c r="CJ789" s="247"/>
      <c r="CK789" s="247"/>
      <c r="CL789" s="247"/>
      <c r="CM789" s="247"/>
      <c r="CN789" s="247"/>
      <c r="CO789" s="247"/>
      <c r="CP789" s="247"/>
      <c r="CQ789" s="247"/>
      <c r="CR789" s="247"/>
      <c r="CS789" s="247"/>
      <c r="CT789" s="247"/>
      <c r="CU789" s="247"/>
      <c r="CV789" s="247"/>
      <c r="CW789" s="247"/>
      <c r="CX789" s="247"/>
      <c r="CY789" s="247"/>
      <c r="CZ789" s="247"/>
    </row>
    <row r="790" ht="25.15" customHeight="true" x14ac:dyDescent="0.2">
      <c r="C790" s="2911"/>
      <c r="D790" s="2911"/>
      <c r="E790" s="599"/>
      <c r="F790" s="599"/>
      <c r="G790" s="599"/>
      <c r="H790" s="2911"/>
      <c r="I790" s="2911"/>
      <c r="J790" s="599"/>
      <c r="K790" s="599"/>
      <c r="L790" s="599"/>
      <c r="M790" s="2911"/>
      <c r="N790" s="2911"/>
      <c r="O790" s="599"/>
      <c r="P790" s="599"/>
      <c r="Q790" s="599"/>
      <c r="BA790" s="247"/>
      <c r="BB790" s="352"/>
      <c r="BC790" s="247"/>
      <c r="BD790" s="247"/>
      <c r="BE790" s="247"/>
      <c r="BF790" s="247"/>
      <c r="BG790" s="247"/>
      <c r="BH790" s="247"/>
      <c r="BI790" s="247"/>
      <c r="BJ790" s="247"/>
      <c r="BK790" s="247"/>
      <c r="BL790" s="247"/>
      <c r="BM790" s="247"/>
      <c r="BN790" s="247"/>
      <c r="BO790" s="247"/>
      <c r="BP790" s="247"/>
      <c r="BQ790" s="247"/>
      <c r="BR790" s="247"/>
      <c r="BS790" s="247"/>
      <c r="BT790" s="247"/>
      <c r="BU790" s="247"/>
      <c r="BV790" s="247"/>
      <c r="BW790" s="247"/>
      <c r="BX790" s="247"/>
      <c r="BY790" s="247"/>
      <c r="BZ790" s="247"/>
      <c r="CA790" s="247"/>
      <c r="CB790" s="247"/>
      <c r="CC790" s="247"/>
      <c r="CD790" s="247"/>
      <c r="CE790" s="247"/>
      <c r="CF790" s="247"/>
      <c r="CG790" s="247"/>
      <c r="CH790" s="247"/>
      <c r="CI790" s="247"/>
      <c r="CJ790" s="247"/>
      <c r="CK790" s="247"/>
      <c r="CL790" s="247"/>
      <c r="CM790" s="247"/>
      <c r="CN790" s="247"/>
      <c r="CO790" s="247"/>
      <c r="CP790" s="247"/>
      <c r="CQ790" s="247"/>
      <c r="CR790" s="247"/>
      <c r="CS790" s="247"/>
      <c r="CT790" s="247"/>
      <c r="CU790" s="247"/>
      <c r="CV790" s="247"/>
      <c r="CW790" s="247"/>
      <c r="CX790" s="247"/>
      <c r="CY790" s="247"/>
      <c r="CZ790" s="247"/>
    </row>
    <row r="791" ht="25.15" customHeight="true" x14ac:dyDescent="0.2">
      <c r="C791" s="2911"/>
      <c r="D791" s="2911"/>
      <c r="E791" s="599"/>
      <c r="F791" s="599"/>
      <c r="G791" s="599"/>
      <c r="H791" s="2911"/>
      <c r="I791" s="2911"/>
      <c r="J791" s="599"/>
      <c r="K791" s="599"/>
      <c r="L791" s="599"/>
      <c r="M791" s="2911"/>
      <c r="N791" s="2911"/>
      <c r="O791" s="599"/>
      <c r="P791" s="599"/>
      <c r="Q791" s="599"/>
      <c r="BA791" s="247"/>
      <c r="BB791" s="352"/>
      <c r="BC791" s="247"/>
      <c r="BD791" s="247"/>
      <c r="BE791" s="247"/>
      <c r="BF791" s="247"/>
      <c r="BG791" s="247"/>
      <c r="BH791" s="247"/>
      <c r="BI791" s="247"/>
      <c r="BJ791" s="247"/>
      <c r="BK791" s="247"/>
      <c r="BL791" s="247"/>
      <c r="BM791" s="247"/>
      <c r="BN791" s="247"/>
      <c r="BO791" s="247"/>
      <c r="BP791" s="247"/>
      <c r="BQ791" s="247"/>
      <c r="BR791" s="247"/>
      <c r="BS791" s="247"/>
      <c r="BT791" s="247"/>
      <c r="BU791" s="247"/>
      <c r="BV791" s="247"/>
      <c r="BW791" s="247"/>
      <c r="BX791" s="247"/>
      <c r="BY791" s="247"/>
      <c r="BZ791" s="247"/>
      <c r="CA791" s="247"/>
      <c r="CB791" s="247"/>
      <c r="CC791" s="247"/>
      <c r="CD791" s="247"/>
      <c r="CE791" s="247"/>
      <c r="CF791" s="247"/>
      <c r="CG791" s="247"/>
      <c r="CH791" s="247"/>
      <c r="CI791" s="247"/>
      <c r="CJ791" s="247"/>
      <c r="CK791" s="247"/>
      <c r="CL791" s="247"/>
      <c r="CM791" s="247"/>
      <c r="CN791" s="247"/>
      <c r="CO791" s="247"/>
      <c r="CP791" s="247"/>
      <c r="CQ791" s="247"/>
      <c r="CR791" s="247"/>
      <c r="CS791" s="247"/>
      <c r="CT791" s="247"/>
      <c r="CU791" s="247"/>
      <c r="CV791" s="247"/>
      <c r="CW791" s="247"/>
      <c r="CX791" s="247"/>
      <c r="CY791" s="247"/>
      <c r="CZ791" s="247"/>
    </row>
    <row r="792" ht="25.15" customHeight="true" x14ac:dyDescent="0.2">
      <c r="C792" s="2911"/>
      <c r="D792" s="2911"/>
      <c r="E792" s="599"/>
      <c r="F792" s="599"/>
      <c r="G792" s="599"/>
      <c r="H792" s="2911"/>
      <c r="I792" s="2911"/>
      <c r="J792" s="599"/>
      <c r="K792" s="599"/>
      <c r="L792" s="599"/>
      <c r="M792" s="2911"/>
      <c r="N792" s="2911"/>
      <c r="O792" s="599"/>
      <c r="P792" s="599"/>
      <c r="Q792" s="599"/>
      <c r="BA792" s="247"/>
      <c r="BB792" s="352"/>
      <c r="BC792" s="247"/>
      <c r="BD792" s="247"/>
      <c r="BE792" s="247"/>
      <c r="BF792" s="247"/>
      <c r="BG792" s="247"/>
      <c r="BH792" s="247"/>
      <c r="BI792" s="247"/>
      <c r="BJ792" s="247"/>
      <c r="BK792" s="247"/>
      <c r="BL792" s="247"/>
      <c r="BM792" s="247"/>
      <c r="BN792" s="247"/>
      <c r="BO792" s="247"/>
      <c r="BP792" s="247"/>
      <c r="BQ792" s="247"/>
      <c r="BR792" s="247"/>
      <c r="BS792" s="247"/>
      <c r="BT792" s="247"/>
      <c r="BU792" s="247"/>
      <c r="BV792" s="247"/>
      <c r="BW792" s="247"/>
      <c r="BX792" s="247"/>
      <c r="BY792" s="247"/>
      <c r="BZ792" s="247"/>
      <c r="CA792" s="247"/>
      <c r="CB792" s="247"/>
      <c r="CC792" s="247"/>
      <c r="CD792" s="247"/>
      <c r="CE792" s="247"/>
      <c r="CF792" s="247"/>
      <c r="CG792" s="247"/>
      <c r="CH792" s="247"/>
      <c r="CI792" s="247"/>
      <c r="CJ792" s="247"/>
      <c r="CK792" s="247"/>
      <c r="CL792" s="247"/>
      <c r="CM792" s="247"/>
      <c r="CN792" s="247"/>
      <c r="CO792" s="247"/>
      <c r="CP792" s="247"/>
      <c r="CQ792" s="247"/>
      <c r="CR792" s="247"/>
      <c r="CS792" s="247"/>
      <c r="CT792" s="247"/>
      <c r="CU792" s="247"/>
      <c r="CV792" s="247"/>
      <c r="CW792" s="247"/>
      <c r="CX792" s="247"/>
      <c r="CY792" s="247"/>
      <c r="CZ792" s="247"/>
    </row>
    <row r="793" ht="25.15" customHeight="true" x14ac:dyDescent="0.2">
      <c r="C793" s="2911"/>
      <c r="D793" s="2911"/>
      <c r="E793" s="599"/>
      <c r="F793" s="599"/>
      <c r="G793" s="599"/>
      <c r="H793" s="2911"/>
      <c r="I793" s="2911"/>
      <c r="J793" s="599"/>
      <c r="K793" s="599"/>
      <c r="L793" s="599"/>
      <c r="M793" s="2911"/>
      <c r="N793" s="2911"/>
      <c r="O793" s="599"/>
      <c r="P793" s="599"/>
      <c r="Q793" s="599"/>
      <c r="BA793" s="247"/>
      <c r="BB793" s="352"/>
      <c r="BC793" s="247"/>
      <c r="BD793" s="247"/>
      <c r="BE793" s="247"/>
      <c r="BF793" s="247"/>
      <c r="BG793" s="247"/>
      <c r="BH793" s="247"/>
      <c r="BI793" s="247"/>
      <c r="BJ793" s="247"/>
      <c r="BK793" s="247"/>
      <c r="BL793" s="247"/>
      <c r="BM793" s="247"/>
      <c r="BN793" s="247"/>
      <c r="BO793" s="247"/>
      <c r="BP793" s="247"/>
      <c r="BQ793" s="247"/>
      <c r="BR793" s="247"/>
      <c r="BS793" s="247"/>
      <c r="BT793" s="247"/>
      <c r="BU793" s="247"/>
      <c r="BV793" s="247"/>
      <c r="BW793" s="247"/>
      <c r="BX793" s="247"/>
      <c r="BY793" s="247"/>
      <c r="BZ793" s="247"/>
      <c r="CA793" s="247"/>
      <c r="CB793" s="247"/>
      <c r="CC793" s="247"/>
      <c r="CD793" s="247"/>
      <c r="CE793" s="247"/>
      <c r="CF793" s="247"/>
      <c r="CG793" s="247"/>
      <c r="CH793" s="247"/>
      <c r="CI793" s="247"/>
      <c r="CJ793" s="247"/>
      <c r="CK793" s="247"/>
      <c r="CL793" s="247"/>
      <c r="CM793" s="247"/>
      <c r="CN793" s="247"/>
      <c r="CO793" s="247"/>
      <c r="CP793" s="247"/>
      <c r="CQ793" s="247"/>
      <c r="CR793" s="247"/>
      <c r="CS793" s="247"/>
      <c r="CT793" s="247"/>
      <c r="CU793" s="247"/>
      <c r="CV793" s="247"/>
      <c r="CW793" s="247"/>
      <c r="CX793" s="247"/>
      <c r="CY793" s="247"/>
      <c r="CZ793" s="247"/>
    </row>
    <row r="794" ht="25.15" customHeight="true" x14ac:dyDescent="0.2">
      <c r="C794" s="2911"/>
      <c r="D794" s="2911"/>
      <c r="E794" s="599"/>
      <c r="F794" s="599"/>
      <c r="G794" s="599"/>
      <c r="H794" s="2911"/>
      <c r="I794" s="2911"/>
      <c r="J794" s="599"/>
      <c r="K794" s="599"/>
      <c r="L794" s="599"/>
      <c r="M794" s="2911"/>
      <c r="N794" s="2911"/>
      <c r="O794" s="599"/>
      <c r="P794" s="599"/>
      <c r="Q794" s="599"/>
      <c r="BA794" s="247"/>
      <c r="BB794" s="352"/>
      <c r="BC794" s="247"/>
      <c r="BD794" s="247"/>
      <c r="BE794" s="247"/>
      <c r="BF794" s="247"/>
      <c r="BG794" s="247"/>
      <c r="BH794" s="247"/>
      <c r="BI794" s="247"/>
      <c r="BJ794" s="247"/>
      <c r="BK794" s="247"/>
      <c r="BL794" s="247"/>
      <c r="BM794" s="247"/>
      <c r="BN794" s="247"/>
      <c r="BO794" s="247"/>
      <c r="BP794" s="247"/>
      <c r="BQ794" s="247"/>
      <c r="BR794" s="247"/>
      <c r="BS794" s="247"/>
      <c r="BT794" s="247"/>
      <c r="BU794" s="247"/>
      <c r="BV794" s="247"/>
      <c r="BW794" s="247"/>
      <c r="BX794" s="247"/>
      <c r="BY794" s="247"/>
      <c r="BZ794" s="247"/>
      <c r="CA794" s="247"/>
      <c r="CB794" s="247"/>
      <c r="CC794" s="247"/>
      <c r="CD794" s="247"/>
      <c r="CE794" s="247"/>
      <c r="CF794" s="247"/>
      <c r="CG794" s="247"/>
      <c r="CH794" s="247"/>
      <c r="CI794" s="247"/>
      <c r="CJ794" s="247"/>
      <c r="CK794" s="247"/>
      <c r="CL794" s="247"/>
      <c r="CM794" s="247"/>
      <c r="CN794" s="247"/>
      <c r="CO794" s="247"/>
      <c r="CP794" s="247"/>
      <c r="CQ794" s="247"/>
      <c r="CR794" s="247"/>
      <c r="CS794" s="247"/>
      <c r="CT794" s="247"/>
      <c r="CU794" s="247"/>
      <c r="CV794" s="247"/>
      <c r="CW794" s="247"/>
      <c r="CX794" s="247"/>
      <c r="CY794" s="247"/>
      <c r="CZ794" s="247"/>
    </row>
    <row r="795" ht="25.15" customHeight="true" x14ac:dyDescent="0.2">
      <c r="C795" s="2911"/>
      <c r="D795" s="2911"/>
      <c r="E795" s="599"/>
      <c r="F795" s="599"/>
      <c r="G795" s="599"/>
      <c r="H795" s="2911"/>
      <c r="I795" s="2911"/>
      <c r="J795" s="599"/>
      <c r="K795" s="599"/>
      <c r="L795" s="599"/>
      <c r="M795" s="2911"/>
      <c r="N795" s="2911"/>
      <c r="O795" s="599"/>
      <c r="P795" s="599"/>
      <c r="Q795" s="599"/>
      <c r="BA795" s="247"/>
      <c r="BB795" s="352"/>
      <c r="BC795" s="247"/>
      <c r="BD795" s="247"/>
      <c r="BE795" s="247"/>
      <c r="BF795" s="247"/>
      <c r="BG795" s="247"/>
      <c r="BH795" s="247"/>
      <c r="BI795" s="247"/>
      <c r="BJ795" s="247"/>
      <c r="BK795" s="247"/>
      <c r="BL795" s="247"/>
      <c r="BM795" s="247"/>
      <c r="BN795" s="247"/>
      <c r="BO795" s="247"/>
      <c r="BP795" s="247"/>
      <c r="BQ795" s="247"/>
      <c r="BR795" s="247"/>
      <c r="BS795" s="247"/>
      <c r="BT795" s="247"/>
      <c r="BU795" s="247"/>
      <c r="BV795" s="247"/>
      <c r="BW795" s="247"/>
      <c r="BX795" s="247"/>
      <c r="BY795" s="247"/>
      <c r="BZ795" s="247"/>
      <c r="CA795" s="247"/>
      <c r="CB795" s="247"/>
      <c r="CC795" s="247"/>
      <c r="CD795" s="247"/>
      <c r="CE795" s="247"/>
      <c r="CF795" s="247"/>
      <c r="CG795" s="247"/>
      <c r="CH795" s="247"/>
      <c r="CI795" s="247"/>
      <c r="CJ795" s="247"/>
      <c r="CK795" s="247"/>
      <c r="CL795" s="247"/>
      <c r="CM795" s="247"/>
      <c r="CN795" s="247"/>
      <c r="CO795" s="247"/>
      <c r="CP795" s="247"/>
      <c r="CQ795" s="247"/>
      <c r="CR795" s="247"/>
      <c r="CS795" s="247"/>
      <c r="CT795" s="247"/>
      <c r="CU795" s="247"/>
      <c r="CV795" s="247"/>
      <c r="CW795" s="247"/>
      <c r="CX795" s="247"/>
      <c r="CY795" s="247"/>
      <c r="CZ795" s="247"/>
    </row>
    <row r="796" ht="25.15" customHeight="true" x14ac:dyDescent="0.2">
      <c r="C796" s="2911"/>
      <c r="D796" s="2911"/>
      <c r="E796" s="599"/>
      <c r="F796" s="599"/>
      <c r="G796" s="599"/>
      <c r="H796" s="2911"/>
      <c r="I796" s="2911"/>
      <c r="J796" s="599"/>
      <c r="K796" s="599"/>
      <c r="L796" s="599"/>
      <c r="M796" s="2911"/>
      <c r="N796" s="2911"/>
      <c r="O796" s="599"/>
      <c r="P796" s="599"/>
      <c r="Q796" s="599"/>
      <c r="BA796" s="247"/>
      <c r="BB796" s="352"/>
      <c r="BC796" s="247"/>
      <c r="BD796" s="247"/>
      <c r="BE796" s="247"/>
      <c r="BF796" s="247"/>
      <c r="BG796" s="247"/>
      <c r="BH796" s="247"/>
      <c r="BI796" s="247"/>
      <c r="BJ796" s="247"/>
      <c r="BK796" s="247"/>
      <c r="BL796" s="247"/>
      <c r="BM796" s="247"/>
      <c r="BN796" s="247"/>
      <c r="BO796" s="247"/>
      <c r="BP796" s="247"/>
      <c r="BQ796" s="247"/>
      <c r="BR796" s="247"/>
      <c r="BS796" s="247"/>
      <c r="BT796" s="247"/>
      <c r="BU796" s="247"/>
      <c r="BV796" s="247"/>
      <c r="BW796" s="247"/>
      <c r="BX796" s="247"/>
      <c r="BY796" s="247"/>
      <c r="BZ796" s="247"/>
      <c r="CA796" s="247"/>
      <c r="CB796" s="247"/>
      <c r="CC796" s="247"/>
      <c r="CD796" s="247"/>
      <c r="CE796" s="247"/>
      <c r="CF796" s="247"/>
      <c r="CG796" s="247"/>
      <c r="CH796" s="247"/>
      <c r="CI796" s="247"/>
      <c r="CJ796" s="247"/>
      <c r="CK796" s="247"/>
      <c r="CL796" s="247"/>
      <c r="CM796" s="247"/>
      <c r="CN796" s="247"/>
      <c r="CO796" s="247"/>
      <c r="CP796" s="247"/>
      <c r="CQ796" s="247"/>
      <c r="CR796" s="247"/>
      <c r="CS796" s="247"/>
      <c r="CT796" s="247"/>
      <c r="CU796" s="247"/>
      <c r="CV796" s="247"/>
      <c r="CW796" s="247"/>
      <c r="CX796" s="247"/>
      <c r="CY796" s="247"/>
      <c r="CZ796" s="247"/>
    </row>
    <row r="797" ht="25.15" customHeight="true" x14ac:dyDescent="0.2">
      <c r="C797" s="2911"/>
      <c r="D797" s="2911"/>
      <c r="E797" s="599"/>
      <c r="F797" s="599"/>
      <c r="G797" s="599"/>
      <c r="H797" s="2911"/>
      <c r="I797" s="2911"/>
      <c r="J797" s="599"/>
      <c r="K797" s="599"/>
      <c r="L797" s="599"/>
      <c r="M797" s="2911"/>
      <c r="N797" s="2911"/>
      <c r="O797" s="599"/>
      <c r="P797" s="599"/>
      <c r="Q797" s="599"/>
      <c r="BA797" s="247"/>
      <c r="BB797" s="352"/>
      <c r="BC797" s="247"/>
      <c r="BD797" s="247"/>
      <c r="BE797" s="247"/>
      <c r="BF797" s="247"/>
      <c r="BG797" s="247"/>
      <c r="BH797" s="247"/>
      <c r="BI797" s="247"/>
      <c r="BJ797" s="247"/>
      <c r="BK797" s="247"/>
      <c r="BL797" s="247"/>
      <c r="BM797" s="247"/>
      <c r="BN797" s="247"/>
      <c r="BO797" s="247"/>
      <c r="BP797" s="247"/>
      <c r="BQ797" s="247"/>
      <c r="BR797" s="247"/>
      <c r="BS797" s="247"/>
      <c r="BT797" s="247"/>
      <c r="BU797" s="247"/>
      <c r="BV797" s="247"/>
      <c r="BW797" s="247"/>
      <c r="BX797" s="247"/>
      <c r="BY797" s="247"/>
      <c r="BZ797" s="247"/>
      <c r="CA797" s="247"/>
      <c r="CB797" s="247"/>
      <c r="CC797" s="247"/>
      <c r="CD797" s="247"/>
      <c r="CE797" s="247"/>
      <c r="CF797" s="247"/>
      <c r="CG797" s="247"/>
      <c r="CH797" s="247"/>
      <c r="CI797" s="247"/>
      <c r="CJ797" s="247"/>
      <c r="CK797" s="247"/>
      <c r="CL797" s="247"/>
      <c r="CM797" s="247"/>
      <c r="CN797" s="247"/>
      <c r="CO797" s="247"/>
      <c r="CP797" s="247"/>
      <c r="CQ797" s="247"/>
      <c r="CR797" s="247"/>
      <c r="CS797" s="247"/>
      <c r="CT797" s="247"/>
      <c r="CU797" s="247"/>
      <c r="CV797" s="247"/>
      <c r="CW797" s="247"/>
      <c r="CX797" s="247"/>
      <c r="CY797" s="247"/>
      <c r="CZ797" s="247"/>
    </row>
    <row r="798" ht="25.15" customHeight="true" x14ac:dyDescent="0.2">
      <c r="C798" s="2911"/>
      <c r="D798" s="2911"/>
      <c r="E798" s="599"/>
      <c r="F798" s="599"/>
      <c r="G798" s="599"/>
      <c r="H798" s="2911"/>
      <c r="I798" s="2911"/>
      <c r="J798" s="599"/>
      <c r="K798" s="599"/>
      <c r="L798" s="599"/>
      <c r="M798" s="2911"/>
      <c r="N798" s="2911"/>
      <c r="O798" s="599"/>
      <c r="P798" s="599"/>
      <c r="Q798" s="599"/>
      <c r="BA798" s="247"/>
      <c r="BB798" s="352"/>
      <c r="BC798" s="247"/>
      <c r="BD798" s="247"/>
      <c r="BE798" s="247"/>
      <c r="BF798" s="247"/>
      <c r="BG798" s="247"/>
      <c r="BH798" s="247"/>
      <c r="BI798" s="247"/>
      <c r="BJ798" s="247"/>
      <c r="BK798" s="247"/>
      <c r="BL798" s="247"/>
      <c r="BM798" s="247"/>
      <c r="BN798" s="247"/>
      <c r="BO798" s="247"/>
      <c r="BP798" s="247"/>
      <c r="BQ798" s="247"/>
      <c r="BR798" s="247"/>
      <c r="BS798" s="247"/>
      <c r="BT798" s="247"/>
      <c r="BU798" s="247"/>
      <c r="BV798" s="247"/>
      <c r="BW798" s="247"/>
      <c r="BX798" s="247"/>
      <c r="BY798" s="247"/>
      <c r="BZ798" s="247"/>
      <c r="CA798" s="247"/>
      <c r="CB798" s="247"/>
      <c r="CC798" s="247"/>
      <c r="CD798" s="247"/>
      <c r="CE798" s="247"/>
      <c r="CF798" s="247"/>
      <c r="CG798" s="247"/>
      <c r="CH798" s="247"/>
      <c r="CI798" s="247"/>
      <c r="CJ798" s="247"/>
      <c r="CK798" s="247"/>
      <c r="CL798" s="247"/>
      <c r="CM798" s="247"/>
      <c r="CN798" s="247"/>
      <c r="CO798" s="247"/>
      <c r="CP798" s="247"/>
      <c r="CQ798" s="247"/>
      <c r="CR798" s="247"/>
      <c r="CS798" s="247"/>
      <c r="CT798" s="247"/>
      <c r="CU798" s="247"/>
      <c r="CV798" s="247"/>
      <c r="CW798" s="247"/>
      <c r="CX798" s="247"/>
      <c r="CY798" s="247"/>
      <c r="CZ798" s="247"/>
    </row>
    <row r="799" ht="25.15" customHeight="true" x14ac:dyDescent="0.2">
      <c r="C799" s="2911"/>
      <c r="D799" s="2911"/>
      <c r="E799" s="599"/>
      <c r="F799" s="599"/>
      <c r="G799" s="599"/>
      <c r="H799" s="2911"/>
      <c r="I799" s="2911"/>
      <c r="J799" s="599"/>
      <c r="K799" s="599"/>
      <c r="L799" s="599"/>
      <c r="M799" s="2911"/>
      <c r="N799" s="2911"/>
      <c r="O799" s="599"/>
      <c r="P799" s="599"/>
      <c r="Q799" s="599"/>
      <c r="BA799" s="247"/>
      <c r="BB799" s="352"/>
      <c r="BC799" s="247"/>
      <c r="BD799" s="247"/>
      <c r="BE799" s="247"/>
      <c r="BF799" s="247"/>
      <c r="BG799" s="247"/>
      <c r="BH799" s="247"/>
      <c r="BI799" s="247"/>
      <c r="BJ799" s="247"/>
      <c r="BK799" s="247"/>
      <c r="BL799" s="247"/>
      <c r="BM799" s="247"/>
      <c r="BN799" s="247"/>
      <c r="BO799" s="247"/>
      <c r="BP799" s="247"/>
      <c r="BQ799" s="247"/>
      <c r="BR799" s="247"/>
      <c r="BS799" s="247"/>
      <c r="BT799" s="247"/>
      <c r="BU799" s="247"/>
      <c r="BV799" s="247"/>
      <c r="BW799" s="247"/>
      <c r="BX799" s="247"/>
      <c r="BY799" s="247"/>
      <c r="BZ799" s="247"/>
      <c r="CA799" s="247"/>
      <c r="CB799" s="247"/>
      <c r="CC799" s="247"/>
      <c r="CD799" s="247"/>
      <c r="CE799" s="247"/>
      <c r="CF799" s="247"/>
      <c r="CG799" s="247"/>
      <c r="CH799" s="247"/>
      <c r="CI799" s="247"/>
      <c r="CJ799" s="247"/>
      <c r="CK799" s="247"/>
      <c r="CL799" s="247"/>
      <c r="CM799" s="247"/>
      <c r="CN799" s="247"/>
      <c r="CO799" s="247"/>
      <c r="CP799" s="247"/>
      <c r="CQ799" s="247"/>
      <c r="CR799" s="247"/>
      <c r="CS799" s="247"/>
      <c r="CT799" s="247"/>
      <c r="CU799" s="247"/>
      <c r="CV799" s="247"/>
      <c r="CW799" s="247"/>
      <c r="CX799" s="247"/>
      <c r="CY799" s="247"/>
      <c r="CZ799" s="247"/>
    </row>
    <row r="800" ht="25.15" customHeight="true" x14ac:dyDescent="0.2">
      <c r="C800" s="599"/>
      <c r="D800" s="599"/>
      <c r="E800" s="599"/>
      <c r="F800" s="599"/>
      <c r="G800" s="599"/>
      <c r="H800" s="599"/>
      <c r="I800" s="599"/>
      <c r="J800" s="599"/>
      <c r="K800" s="599"/>
      <c r="L800" s="599"/>
      <c r="M800" s="599"/>
      <c r="N800" s="599"/>
      <c r="O800" s="599"/>
      <c r="P800" s="599"/>
      <c r="Q800" s="599"/>
      <c r="BA800" s="247"/>
      <c r="BB800" s="352"/>
      <c r="BC800" s="247"/>
      <c r="BD800" s="247"/>
      <c r="BE800" s="247"/>
      <c r="BF800" s="247"/>
      <c r="BG800" s="247"/>
      <c r="BH800" s="247"/>
      <c r="BI800" s="247"/>
      <c r="BJ800" s="247"/>
      <c r="BK800" s="247"/>
      <c r="BL800" s="247"/>
      <c r="BM800" s="247"/>
      <c r="BN800" s="247"/>
      <c r="BO800" s="247"/>
      <c r="BP800" s="247"/>
      <c r="BQ800" s="247"/>
      <c r="BR800" s="247"/>
      <c r="BS800" s="247"/>
      <c r="BT800" s="247"/>
      <c r="BU800" s="247"/>
      <c r="BV800" s="247"/>
      <c r="BW800" s="247"/>
      <c r="BX800" s="247"/>
      <c r="BY800" s="247"/>
      <c r="BZ800" s="247"/>
      <c r="CA800" s="247"/>
      <c r="CB800" s="247"/>
      <c r="CC800" s="247"/>
      <c r="CD800" s="247"/>
      <c r="CE800" s="247"/>
      <c r="CF800" s="247"/>
      <c r="CG800" s="247"/>
      <c r="CH800" s="247"/>
      <c r="CI800" s="247"/>
      <c r="CJ800" s="247"/>
      <c r="CK800" s="247"/>
      <c r="CL800" s="247"/>
      <c r="CM800" s="247"/>
      <c r="CN800" s="247"/>
      <c r="CO800" s="247"/>
      <c r="CP800" s="247"/>
      <c r="CQ800" s="247"/>
      <c r="CR800" s="247"/>
      <c r="CS800" s="247"/>
      <c r="CT800" s="247"/>
      <c r="CU800" s="247"/>
      <c r="CV800" s="247"/>
      <c r="CW800" s="247"/>
      <c r="CX800" s="247"/>
      <c r="CY800" s="247"/>
      <c r="CZ800" s="247"/>
    </row>
    <row r="801" ht="25.15" customHeight="true" x14ac:dyDescent="0.2">
      <c r="C801" s="599"/>
      <c r="D801" s="599"/>
      <c r="E801" s="599"/>
      <c r="F801" s="599"/>
      <c r="G801" s="599"/>
      <c r="H801" s="599"/>
      <c r="I801" s="599"/>
      <c r="J801" s="599"/>
      <c r="K801" s="599"/>
      <c r="L801" s="599"/>
      <c r="M801" s="599"/>
      <c r="N801" s="599"/>
      <c r="O801" s="599"/>
      <c r="P801" s="599"/>
      <c r="Q801" s="599"/>
    </row>
    <row r="802" ht="25.15" customHeight="true" x14ac:dyDescent="0.2">
      <c r="C802" s="599"/>
      <c r="D802" s="599"/>
      <c r="E802" s="599"/>
      <c r="F802" s="599"/>
      <c r="G802" s="599"/>
      <c r="H802" s="599"/>
      <c r="I802" s="599"/>
      <c r="J802" s="599"/>
      <c r="K802" s="599"/>
      <c r="L802" s="599"/>
      <c r="M802" s="599"/>
      <c r="N802" s="599"/>
      <c r="O802" s="599"/>
      <c r="P802" s="599"/>
      <c r="Q802" s="599"/>
    </row>
    <row r="803" ht="25.15" customHeight="true" x14ac:dyDescent="0.2">
      <c r="C803" s="599"/>
      <c r="D803" s="599"/>
      <c r="E803" s="599"/>
      <c r="F803" s="599"/>
      <c r="G803" s="599"/>
      <c r="H803" s="599"/>
      <c r="I803" s="599"/>
      <c r="J803" s="599"/>
      <c r="K803" s="599"/>
      <c r="L803" s="599"/>
      <c r="M803" s="599"/>
      <c r="N803" s="599"/>
      <c r="O803" s="599"/>
      <c r="P803" s="599"/>
      <c r="Q803" s="599"/>
    </row>
    <row r="804" ht="25.15" customHeight="true" x14ac:dyDescent="0.2">
      <c r="C804" s="599"/>
      <c r="D804" s="599"/>
      <c r="E804" s="599"/>
      <c r="F804" s="599"/>
      <c r="G804" s="599"/>
      <c r="H804" s="599"/>
      <c r="I804" s="599"/>
      <c r="J804" s="599"/>
      <c r="K804" s="599"/>
      <c r="L804" s="599"/>
      <c r="M804" s="599"/>
      <c r="N804" s="599"/>
      <c r="O804" s="599"/>
      <c r="P804" s="599"/>
      <c r="Q804" s="599"/>
    </row>
    <row r="805" ht="25.15" customHeight="true" x14ac:dyDescent="0.2">
      <c r="C805" s="599"/>
      <c r="D805" s="599"/>
      <c r="E805" s="599"/>
      <c r="F805" s="599"/>
      <c r="G805" s="599"/>
      <c r="H805" s="599"/>
      <c r="I805" s="599"/>
      <c r="J805" s="599"/>
      <c r="K805" s="599"/>
      <c r="L805" s="599"/>
      <c r="M805" s="599"/>
      <c r="N805" s="599"/>
      <c r="O805" s="599"/>
      <c r="P805" s="599"/>
      <c r="Q805" s="599"/>
    </row>
    <row r="806" ht="25.15" customHeight="true" x14ac:dyDescent="0.2">
      <c r="C806" s="599"/>
      <c r="D806" s="599"/>
      <c r="E806" s="599"/>
      <c r="F806" s="599"/>
      <c r="G806" s="599"/>
      <c r="H806" s="599"/>
      <c r="I806" s="599"/>
      <c r="J806" s="599"/>
      <c r="K806" s="599"/>
      <c r="L806" s="599"/>
      <c r="M806" s="599"/>
      <c r="N806" s="599"/>
      <c r="O806" s="599"/>
      <c r="P806" s="599"/>
      <c r="Q806" s="599"/>
    </row>
    <row r="807" ht="25.15" customHeight="true" x14ac:dyDescent="0.2">
      <c r="C807" s="599"/>
      <c r="D807" s="599"/>
      <c r="E807" s="599"/>
      <c r="F807" s="599"/>
      <c r="G807" s="599"/>
      <c r="H807" s="599"/>
      <c r="I807" s="599"/>
      <c r="J807" s="599"/>
      <c r="K807" s="599"/>
      <c r="L807" s="599"/>
      <c r="M807" s="599"/>
      <c r="N807" s="599"/>
      <c r="O807" s="599"/>
      <c r="P807" s="599"/>
      <c r="Q807" s="599"/>
    </row>
    <row r="808" ht="25.15" customHeight="true" x14ac:dyDescent="0.2">
      <c r="C808" s="599"/>
      <c r="D808" s="599"/>
      <c r="E808" s="599"/>
      <c r="F808" s="599"/>
      <c r="G808" s="599"/>
      <c r="H808" s="599"/>
      <c r="I808" s="599"/>
      <c r="J808" s="599"/>
      <c r="K808" s="599"/>
      <c r="L808" s="599"/>
      <c r="M808" s="599"/>
      <c r="N808" s="599"/>
      <c r="O808" s="599"/>
      <c r="P808" s="599"/>
      <c r="Q808" s="599"/>
    </row>
    <row r="809" ht="25.15" customHeight="true" x14ac:dyDescent="0.2">
      <c r="C809" s="599"/>
      <c r="D809" s="599"/>
      <c r="E809" s="599"/>
      <c r="F809" s="599"/>
      <c r="G809" s="599"/>
      <c r="H809" s="599"/>
      <c r="I809" s="599"/>
      <c r="J809" s="599"/>
      <c r="K809" s="599"/>
      <c r="L809" s="599"/>
      <c r="M809" s="599"/>
      <c r="N809" s="599"/>
      <c r="O809" s="599"/>
      <c r="P809" s="599"/>
      <c r="Q809" s="599"/>
    </row>
    <row r="810" ht="25.15" customHeight="true" x14ac:dyDescent="0.2">
      <c r="C810" s="599"/>
      <c r="D810" s="599"/>
      <c r="E810" s="599"/>
      <c r="F810" s="599"/>
      <c r="G810" s="599"/>
      <c r="H810" s="599"/>
      <c r="I810" s="599"/>
      <c r="J810" s="599"/>
      <c r="K810" s="599"/>
      <c r="L810" s="599"/>
      <c r="M810" s="599"/>
      <c r="N810" s="599"/>
      <c r="O810" s="599"/>
      <c r="P810" s="599"/>
      <c r="Q810" s="599"/>
    </row>
    <row r="811" ht="25.15" customHeight="true" x14ac:dyDescent="0.2">
      <c r="C811" s="599"/>
      <c r="D811" s="599"/>
      <c r="E811" s="599"/>
      <c r="F811" s="599"/>
      <c r="G811" s="599"/>
      <c r="H811" s="599"/>
      <c r="I811" s="599"/>
      <c r="J811" s="599"/>
      <c r="K811" s="599"/>
      <c r="L811" s="599"/>
      <c r="M811" s="599"/>
      <c r="N811" s="599"/>
      <c r="O811" s="599"/>
      <c r="P811" s="599"/>
      <c r="Q811" s="599"/>
    </row>
    <row r="812" ht="25.15" customHeight="true" x14ac:dyDescent="0.2">
      <c r="C812" s="599"/>
      <c r="D812" s="599"/>
      <c r="E812" s="599"/>
      <c r="F812" s="599"/>
      <c r="G812" s="599"/>
      <c r="H812" s="599"/>
      <c r="I812" s="599"/>
      <c r="J812" s="599"/>
      <c r="K812" s="599"/>
      <c r="L812" s="599"/>
      <c r="M812" s="599"/>
      <c r="N812" s="599"/>
      <c r="O812" s="599"/>
      <c r="P812" s="599"/>
      <c r="Q812" s="599"/>
    </row>
    <row r="813" ht="25.15" customHeight="true" x14ac:dyDescent="0.2">
      <c r="C813" s="599"/>
      <c r="D813" s="599"/>
      <c r="E813" s="599"/>
      <c r="F813" s="599"/>
      <c r="G813" s="599"/>
      <c r="H813" s="599"/>
      <c r="I813" s="599"/>
      <c r="J813" s="599"/>
      <c r="K813" s="599"/>
      <c r="L813" s="599"/>
      <c r="M813" s="599"/>
      <c r="N813" s="599"/>
      <c r="O813" s="599"/>
      <c r="P813" s="599"/>
      <c r="Q813" s="599"/>
    </row>
    <row r="814" ht="25.15" customHeight="true" x14ac:dyDescent="0.2">
      <c r="C814" s="599"/>
      <c r="D814" s="599"/>
      <c r="E814" s="599"/>
      <c r="F814" s="599"/>
      <c r="G814" s="599"/>
      <c r="H814" s="599"/>
      <c r="I814" s="599"/>
      <c r="J814" s="599"/>
      <c r="K814" s="599"/>
      <c r="L814" s="599"/>
      <c r="M814" s="599"/>
      <c r="N814" s="599"/>
      <c r="O814" s="599"/>
      <c r="P814" s="599"/>
      <c r="Q814" s="599"/>
    </row>
    <row r="815" ht="25.15" customHeight="true" x14ac:dyDescent="0.2">
      <c r="C815" s="599"/>
      <c r="D815" s="599"/>
      <c r="E815" s="599"/>
      <c r="F815" s="599"/>
      <c r="G815" s="599"/>
      <c r="H815" s="599"/>
      <c r="I815" s="599"/>
      <c r="J815" s="599"/>
      <c r="K815" s="599"/>
      <c r="L815" s="599"/>
      <c r="M815" s="599"/>
      <c r="N815" s="599"/>
      <c r="O815" s="599"/>
      <c r="P815" s="599"/>
      <c r="Q815" s="599"/>
    </row>
    <row r="816" ht="25.15" customHeight="true" x14ac:dyDescent="0.2">
      <c r="C816" s="599"/>
      <c r="D816" s="599"/>
      <c r="E816" s="599"/>
      <c r="F816" s="599"/>
      <c r="G816" s="599"/>
      <c r="H816" s="599"/>
      <c r="I816" s="599"/>
      <c r="J816" s="599"/>
      <c r="K816" s="599"/>
      <c r="L816" s="599"/>
      <c r="M816" s="599"/>
      <c r="N816" s="599"/>
      <c r="O816" s="599"/>
      <c r="P816" s="599"/>
      <c r="Q816" s="599"/>
    </row>
    <row r="817" ht="25.15" customHeight="true" x14ac:dyDescent="0.2">
      <c r="C817" s="599"/>
      <c r="D817" s="599"/>
      <c r="E817" s="599"/>
      <c r="F817" s="599"/>
      <c r="G817" s="599"/>
      <c r="H817" s="599"/>
      <c r="I817" s="599"/>
      <c r="J817" s="599"/>
      <c r="K817" s="599"/>
      <c r="L817" s="599"/>
      <c r="M817" s="599"/>
      <c r="N817" s="599"/>
      <c r="O817" s="599"/>
      <c r="P817" s="599"/>
      <c r="Q817" s="599"/>
    </row>
    <row r="818" ht="25.15" customHeight="true" x14ac:dyDescent="0.2">
      <c r="C818" s="599"/>
      <c r="D818" s="599"/>
      <c r="E818" s="599"/>
      <c r="F818" s="599"/>
      <c r="G818" s="599"/>
      <c r="H818" s="599"/>
      <c r="I818" s="599"/>
      <c r="J818" s="599"/>
      <c r="K818" s="599"/>
      <c r="L818" s="599"/>
      <c r="M818" s="599"/>
      <c r="N818" s="599"/>
      <c r="O818" s="599"/>
      <c r="P818" s="599"/>
      <c r="Q818" s="599"/>
    </row>
    <row r="819" ht="25.15" customHeight="true" x14ac:dyDescent="0.2">
      <c r="C819" s="599"/>
      <c r="D819" s="599"/>
      <c r="E819" s="599"/>
      <c r="F819" s="599"/>
      <c r="G819" s="599"/>
      <c r="H819" s="599"/>
      <c r="I819" s="599"/>
      <c r="J819" s="599"/>
      <c r="K819" s="599"/>
      <c r="L819" s="599"/>
      <c r="M819" s="599"/>
      <c r="N819" s="599"/>
      <c r="O819" s="599"/>
      <c r="P819" s="599"/>
      <c r="Q819" s="599"/>
    </row>
    <row r="820" ht="25.15" customHeight="true" x14ac:dyDescent="0.2">
      <c r="C820" s="599"/>
      <c r="D820" s="599"/>
      <c r="E820" s="599"/>
      <c r="F820" s="599"/>
      <c r="G820" s="599"/>
      <c r="H820" s="599"/>
      <c r="I820" s="599"/>
      <c r="J820" s="599"/>
      <c r="K820" s="599"/>
      <c r="L820" s="599"/>
      <c r="M820" s="599"/>
      <c r="N820" s="599"/>
      <c r="O820" s="599"/>
      <c r="P820" s="599"/>
      <c r="Q820" s="599"/>
    </row>
    <row r="821" ht="25.15" customHeight="true" x14ac:dyDescent="0.2">
      <c r="C821" s="599"/>
      <c r="D821" s="599"/>
      <c r="E821" s="599"/>
      <c r="F821" s="599"/>
      <c r="G821" s="599"/>
      <c r="H821" s="599"/>
      <c r="I821" s="599"/>
      <c r="J821" s="599"/>
      <c r="K821" s="599"/>
      <c r="L821" s="599"/>
      <c r="M821" s="599"/>
      <c r="N821" s="599"/>
      <c r="O821" s="599"/>
      <c r="P821" s="599"/>
      <c r="Q821" s="599"/>
    </row>
    <row r="822" ht="25.15" customHeight="true" x14ac:dyDescent="0.2">
      <c r="C822" s="599"/>
      <c r="D822" s="599"/>
      <c r="E822" s="599"/>
      <c r="F822" s="599"/>
      <c r="G822" s="599"/>
      <c r="H822" s="599"/>
      <c r="I822" s="599"/>
      <c r="J822" s="599"/>
      <c r="K822" s="599"/>
      <c r="L822" s="599"/>
      <c r="M822" s="599"/>
      <c r="N822" s="599"/>
      <c r="O822" s="599"/>
      <c r="P822" s="599"/>
      <c r="Q822" s="599"/>
    </row>
    <row r="823" ht="25.15" customHeight="true" x14ac:dyDescent="0.2">
      <c r="C823" s="599"/>
      <c r="D823" s="599"/>
      <c r="E823" s="599"/>
      <c r="F823" s="599"/>
      <c r="G823" s="599"/>
      <c r="H823" s="599"/>
      <c r="I823" s="599"/>
      <c r="J823" s="599"/>
      <c r="K823" s="599"/>
      <c r="L823" s="599"/>
      <c r="M823" s="599"/>
      <c r="N823" s="599"/>
      <c r="O823" s="599"/>
      <c r="P823" s="599"/>
      <c r="Q823" s="599"/>
    </row>
    <row r="824" ht="25.15" customHeight="true" x14ac:dyDescent="0.2">
      <c r="C824" s="599"/>
      <c r="D824" s="599"/>
      <c r="E824" s="599"/>
      <c r="F824" s="599"/>
      <c r="G824" s="599"/>
      <c r="H824" s="599"/>
      <c r="I824" s="599"/>
      <c r="J824" s="599"/>
      <c r="K824" s="599"/>
      <c r="L824" s="599"/>
      <c r="M824" s="599"/>
      <c r="N824" s="599"/>
      <c r="O824" s="599"/>
      <c r="P824" s="599"/>
      <c r="Q824" s="599"/>
    </row>
    <row r="825" ht="25.15" customHeight="true" x14ac:dyDescent="0.2">
      <c r="C825" s="599"/>
      <c r="D825" s="599"/>
      <c r="E825" s="599"/>
      <c r="F825" s="599"/>
      <c r="G825" s="599"/>
      <c r="H825" s="599"/>
      <c r="I825" s="599"/>
      <c r="J825" s="599"/>
      <c r="K825" s="599"/>
      <c r="L825" s="599"/>
      <c r="M825" s="599"/>
      <c r="N825" s="599"/>
      <c r="O825" s="599"/>
      <c r="P825" s="599"/>
      <c r="Q825" s="599"/>
    </row>
    <row r="826" ht="25.15" customHeight="true" x14ac:dyDescent="0.2">
      <c r="C826" s="599"/>
      <c r="D826" s="599"/>
      <c r="E826" s="599"/>
      <c r="F826" s="599"/>
      <c r="G826" s="599"/>
      <c r="H826" s="599"/>
      <c r="I826" s="599"/>
      <c r="J826" s="599"/>
      <c r="K826" s="599"/>
      <c r="L826" s="599"/>
      <c r="M826" s="599"/>
      <c r="N826" s="599"/>
      <c r="O826" s="599"/>
      <c r="P826" s="599"/>
      <c r="Q826" s="599"/>
    </row>
    <row r="827" ht="25.15" customHeight="true" x14ac:dyDescent="0.2">
      <c r="C827" s="599"/>
      <c r="D827" s="599"/>
      <c r="E827" s="599"/>
      <c r="F827" s="599"/>
      <c r="G827" s="599"/>
      <c r="H827" s="599"/>
      <c r="I827" s="599"/>
      <c r="J827" s="599"/>
      <c r="K827" s="599"/>
      <c r="L827" s="599"/>
      <c r="M827" s="599"/>
      <c r="N827" s="599"/>
      <c r="O827" s="599"/>
      <c r="P827" s="599"/>
      <c r="Q827" s="599"/>
    </row>
    <row r="828" ht="25.15" customHeight="true" x14ac:dyDescent="0.2">
      <c r="C828" s="599"/>
      <c r="D828" s="599"/>
      <c r="E828" s="599"/>
      <c r="F828" s="599"/>
      <c r="G828" s="599"/>
      <c r="H828" s="599"/>
      <c r="I828" s="599"/>
      <c r="J828" s="599"/>
      <c r="K828" s="599"/>
      <c r="L828" s="599"/>
      <c r="M828" s="599"/>
      <c r="N828" s="599"/>
      <c r="O828" s="599"/>
      <c r="P828" s="599"/>
      <c r="Q828" s="599"/>
    </row>
    <row r="829" ht="25.15" customHeight="true" x14ac:dyDescent="0.2">
      <c r="C829" s="599"/>
      <c r="D829" s="599"/>
      <c r="E829" s="599"/>
      <c r="F829" s="599"/>
      <c r="G829" s="599"/>
      <c r="H829" s="599"/>
      <c r="I829" s="599"/>
      <c r="J829" s="599"/>
      <c r="K829" s="599"/>
      <c r="L829" s="599"/>
      <c r="M829" s="599"/>
      <c r="N829" s="599"/>
      <c r="O829" s="599"/>
      <c r="P829" s="599"/>
      <c r="Q829" s="599"/>
    </row>
    <row r="830" ht="25.15" customHeight="true" x14ac:dyDescent="0.2">
      <c r="C830" s="599"/>
      <c r="D830" s="599"/>
      <c r="E830" s="599"/>
      <c r="F830" s="599"/>
      <c r="G830" s="599"/>
      <c r="H830" s="599"/>
      <c r="I830" s="599"/>
      <c r="J830" s="599"/>
      <c r="K830" s="599"/>
      <c r="L830" s="599"/>
      <c r="M830" s="599"/>
      <c r="N830" s="599"/>
      <c r="O830" s="599"/>
      <c r="P830" s="599"/>
      <c r="Q830" s="599"/>
    </row>
    <row r="831" ht="25.15" customHeight="true" x14ac:dyDescent="0.2">
      <c r="C831" s="599"/>
      <c r="D831" s="599"/>
      <c r="E831" s="599"/>
      <c r="F831" s="599"/>
      <c r="G831" s="599"/>
      <c r="H831" s="599"/>
      <c r="I831" s="599"/>
      <c r="J831" s="599"/>
      <c r="K831" s="599"/>
      <c r="L831" s="599"/>
      <c r="M831" s="599"/>
      <c r="N831" s="599"/>
      <c r="O831" s="599"/>
      <c r="P831" s="599"/>
      <c r="Q831" s="599"/>
    </row>
    <row r="832" ht="25.15" customHeight="true" x14ac:dyDescent="0.2">
      <c r="C832" s="599"/>
      <c r="D832" s="599"/>
      <c r="E832" s="599"/>
      <c r="F832" s="599"/>
      <c r="G832" s="599"/>
      <c r="H832" s="599"/>
      <c r="I832" s="599"/>
      <c r="J832" s="599"/>
      <c r="K832" s="599"/>
      <c r="L832" s="599"/>
      <c r="M832" s="599"/>
      <c r="N832" s="599"/>
      <c r="O832" s="599"/>
      <c r="P832" s="599"/>
      <c r="Q832" s="599"/>
    </row>
    <row r="833" ht="25.15" customHeight="true" x14ac:dyDescent="0.2">
      <c r="C833" s="599"/>
      <c r="D833" s="599"/>
      <c r="E833" s="599"/>
      <c r="F833" s="599"/>
      <c r="G833" s="599"/>
      <c r="H833" s="599"/>
      <c r="I833" s="599"/>
      <c r="J833" s="599"/>
      <c r="K833" s="599"/>
      <c r="L833" s="599"/>
      <c r="M833" s="599"/>
      <c r="N833" s="599"/>
      <c r="O833" s="599"/>
      <c r="P833" s="599"/>
      <c r="Q833" s="599"/>
    </row>
    <row r="834" ht="25.15" customHeight="true" x14ac:dyDescent="0.2">
      <c r="C834" s="599"/>
      <c r="D834" s="599"/>
      <c r="E834" s="599"/>
      <c r="F834" s="599"/>
      <c r="G834" s="599"/>
      <c r="H834" s="599"/>
      <c r="I834" s="599"/>
      <c r="J834" s="599"/>
      <c r="K834" s="599"/>
      <c r="L834" s="599"/>
      <c r="M834" s="599"/>
      <c r="N834" s="599"/>
      <c r="O834" s="599"/>
      <c r="P834" s="599"/>
      <c r="Q834" s="599"/>
    </row>
    <row r="835" ht="25.15" customHeight="true" x14ac:dyDescent="0.2">
      <c r="C835" s="599"/>
      <c r="D835" s="599"/>
      <c r="E835" s="599"/>
      <c r="F835" s="599"/>
      <c r="G835" s="599"/>
      <c r="H835" s="599"/>
      <c r="I835" s="599"/>
      <c r="J835" s="599"/>
      <c r="K835" s="599"/>
      <c r="L835" s="599"/>
      <c r="M835" s="599"/>
      <c r="N835" s="599"/>
      <c r="O835" s="599"/>
      <c r="P835" s="599"/>
      <c r="Q835" s="599"/>
    </row>
    <row r="836" ht="25.15" customHeight="true" x14ac:dyDescent="0.2">
      <c r="C836" s="599"/>
      <c r="D836" s="599"/>
      <c r="E836" s="599"/>
      <c r="F836" s="599"/>
      <c r="G836" s="599"/>
      <c r="H836" s="599"/>
      <c r="I836" s="599"/>
      <c r="J836" s="599"/>
      <c r="K836" s="599"/>
      <c r="L836" s="599"/>
      <c r="M836" s="599"/>
      <c r="N836" s="599"/>
      <c r="O836" s="599"/>
      <c r="P836" s="599"/>
      <c r="Q836" s="599"/>
    </row>
    <row r="837" ht="25.15" customHeight="true" x14ac:dyDescent="0.2">
      <c r="C837" s="599"/>
      <c r="D837" s="599"/>
      <c r="E837" s="599"/>
      <c r="F837" s="599"/>
      <c r="G837" s="599"/>
      <c r="H837" s="599"/>
      <c r="I837" s="599"/>
      <c r="J837" s="599"/>
      <c r="K837" s="599"/>
      <c r="L837" s="599"/>
      <c r="M837" s="599"/>
      <c r="N837" s="599"/>
      <c r="O837" s="599"/>
      <c r="P837" s="599"/>
      <c r="Q837" s="599"/>
    </row>
    <row r="838" ht="25.15" customHeight="true" x14ac:dyDescent="0.2">
      <c r="C838" s="599"/>
      <c r="D838" s="599"/>
      <c r="E838" s="599"/>
      <c r="F838" s="599"/>
      <c r="G838" s="599"/>
      <c r="H838" s="599"/>
      <c r="I838" s="599"/>
      <c r="J838" s="599"/>
      <c r="K838" s="599"/>
      <c r="L838" s="599"/>
      <c r="M838" s="599"/>
      <c r="N838" s="599"/>
      <c r="O838" s="599"/>
      <c r="P838" s="599"/>
      <c r="Q838" s="599"/>
    </row>
    <row r="839" ht="25.15" customHeight="true" x14ac:dyDescent="0.2">
      <c r="C839" s="599"/>
      <c r="D839" s="599"/>
      <c r="E839" s="599"/>
      <c r="F839" s="599"/>
      <c r="G839" s="599"/>
      <c r="H839" s="599"/>
      <c r="I839" s="599"/>
      <c r="J839" s="599"/>
      <c r="K839" s="599"/>
      <c r="L839" s="599"/>
      <c r="M839" s="599"/>
      <c r="N839" s="599"/>
      <c r="O839" s="599"/>
      <c r="P839" s="599"/>
      <c r="Q839" s="599"/>
    </row>
    <row r="840" ht="25.15" customHeight="true" x14ac:dyDescent="0.2">
      <c r="C840" s="599"/>
      <c r="D840" s="599"/>
      <c r="E840" s="599"/>
      <c r="F840" s="599"/>
      <c r="G840" s="599"/>
      <c r="H840" s="599"/>
      <c r="I840" s="599"/>
      <c r="J840" s="599"/>
      <c r="K840" s="599"/>
      <c r="L840" s="599"/>
      <c r="M840" s="599"/>
      <c r="N840" s="599"/>
      <c r="O840" s="599"/>
      <c r="P840" s="599"/>
      <c r="Q840" s="599"/>
    </row>
    <row r="841" ht="25.15" customHeight="true" x14ac:dyDescent="0.2">
      <c r="C841" s="599"/>
      <c r="D841" s="599"/>
      <c r="E841" s="599"/>
      <c r="F841" s="599"/>
      <c r="G841" s="599"/>
      <c r="H841" s="599"/>
      <c r="I841" s="599"/>
      <c r="J841" s="599"/>
      <c r="K841" s="599"/>
      <c r="L841" s="599"/>
      <c r="M841" s="599"/>
      <c r="N841" s="599"/>
      <c r="O841" s="599"/>
      <c r="P841" s="599"/>
      <c r="Q841" s="599"/>
    </row>
    <row r="842" ht="25.15" customHeight="true" x14ac:dyDescent="0.2">
      <c r="C842" s="599"/>
      <c r="D842" s="599"/>
      <c r="E842" s="599"/>
      <c r="F842" s="599"/>
      <c r="G842" s="599"/>
      <c r="H842" s="599"/>
      <c r="I842" s="599"/>
      <c r="J842" s="599"/>
      <c r="K842" s="599"/>
      <c r="L842" s="599"/>
      <c r="M842" s="599"/>
      <c r="N842" s="599"/>
      <c r="O842" s="599"/>
      <c r="P842" s="599"/>
      <c r="Q842" s="599"/>
    </row>
    <row r="843" ht="25.15" customHeight="true" x14ac:dyDescent="0.2">
      <c r="C843" s="599"/>
      <c r="D843" s="599"/>
      <c r="E843" s="599"/>
      <c r="F843" s="599"/>
      <c r="G843" s="599"/>
      <c r="H843" s="599"/>
      <c r="I843" s="599"/>
      <c r="J843" s="599"/>
      <c r="K843" s="599"/>
      <c r="L843" s="599"/>
      <c r="M843" s="599"/>
      <c r="N843" s="599"/>
      <c r="O843" s="599"/>
      <c r="P843" s="599"/>
      <c r="Q843" s="599"/>
    </row>
    <row r="844" ht="25.15" customHeight="true" x14ac:dyDescent="0.2">
      <c r="C844" s="599"/>
      <c r="D844" s="599"/>
      <c r="E844" s="599"/>
      <c r="F844" s="599"/>
      <c r="G844" s="599"/>
      <c r="H844" s="599"/>
      <c r="I844" s="599"/>
      <c r="J844" s="599"/>
      <c r="K844" s="599"/>
      <c r="L844" s="599"/>
      <c r="M844" s="599"/>
      <c r="N844" s="599"/>
      <c r="O844" s="599"/>
      <c r="P844" s="599"/>
      <c r="Q844" s="599"/>
    </row>
    <row r="845" ht="25.15" customHeight="true" x14ac:dyDescent="0.2">
      <c r="C845" s="599"/>
      <c r="D845" s="599"/>
      <c r="E845" s="599"/>
      <c r="F845" s="599"/>
      <c r="G845" s="599"/>
      <c r="H845" s="599"/>
      <c r="I845" s="599"/>
      <c r="J845" s="599"/>
      <c r="K845" s="599"/>
      <c r="L845" s="599"/>
      <c r="M845" s="599"/>
      <c r="N845" s="599"/>
      <c r="O845" s="599"/>
      <c r="P845" s="599"/>
      <c r="Q845" s="599"/>
    </row>
    <row r="846" ht="25.15" customHeight="true" x14ac:dyDescent="0.2">
      <c r="C846" s="599"/>
      <c r="D846" s="599"/>
      <c r="E846" s="599"/>
      <c r="F846" s="599"/>
      <c r="G846" s="599"/>
      <c r="H846" s="599"/>
      <c r="I846" s="599"/>
      <c r="J846" s="599"/>
      <c r="K846" s="599"/>
      <c r="L846" s="599"/>
      <c r="M846" s="599"/>
      <c r="N846" s="599"/>
      <c r="O846" s="599"/>
      <c r="P846" s="599"/>
      <c r="Q846" s="599"/>
    </row>
    <row r="847" ht="25.15" customHeight="true" x14ac:dyDescent="0.2">
      <c r="C847" s="599"/>
      <c r="D847" s="599"/>
      <c r="E847" s="599"/>
      <c r="F847" s="599"/>
      <c r="G847" s="599"/>
      <c r="H847" s="599"/>
      <c r="I847" s="599"/>
      <c r="J847" s="599"/>
      <c r="K847" s="599"/>
      <c r="L847" s="599"/>
      <c r="M847" s="599"/>
      <c r="N847" s="599"/>
      <c r="O847" s="599"/>
      <c r="P847" s="599"/>
      <c r="Q847" s="599"/>
    </row>
    <row r="848" ht="25.15" customHeight="true" x14ac:dyDescent="0.2">
      <c r="C848" s="599"/>
      <c r="D848" s="599"/>
      <c r="E848" s="599"/>
      <c r="F848" s="599"/>
      <c r="G848" s="599"/>
      <c r="H848" s="599"/>
      <c r="I848" s="599"/>
      <c r="J848" s="599"/>
      <c r="K848" s="599"/>
      <c r="L848" s="599"/>
      <c r="M848" s="599"/>
      <c r="N848" s="599"/>
      <c r="O848" s="599"/>
      <c r="P848" s="599"/>
      <c r="Q848" s="599"/>
    </row>
    <row r="849" ht="25.15" customHeight="true" x14ac:dyDescent="0.2">
      <c r="C849" s="599"/>
      <c r="D849" s="599"/>
      <c r="E849" s="599"/>
      <c r="F849" s="599"/>
      <c r="G849" s="599"/>
      <c r="H849" s="599"/>
      <c r="I849" s="599"/>
      <c r="J849" s="599"/>
      <c r="K849" s="599"/>
      <c r="L849" s="599"/>
      <c r="M849" s="599"/>
      <c r="N849" s="599"/>
      <c r="O849" s="599"/>
      <c r="P849" s="599"/>
      <c r="Q849" s="599"/>
    </row>
    <row r="850" ht="25.15" customHeight="true" x14ac:dyDescent="0.2">
      <c r="C850" s="599"/>
      <c r="D850" s="599"/>
      <c r="E850" s="599"/>
      <c r="F850" s="599"/>
      <c r="G850" s="599"/>
      <c r="H850" s="599"/>
      <c r="I850" s="599"/>
      <c r="J850" s="599"/>
      <c r="K850" s="599"/>
      <c r="L850" s="599"/>
      <c r="M850" s="599"/>
      <c r="N850" s="599"/>
      <c r="O850" s="599"/>
      <c r="P850" s="599"/>
      <c r="Q850" s="599"/>
    </row>
    <row r="851" ht="25.15" customHeight="true" x14ac:dyDescent="0.2">
      <c r="C851" s="599"/>
      <c r="D851" s="599"/>
      <c r="E851" s="599"/>
      <c r="F851" s="599"/>
      <c r="G851" s="599"/>
      <c r="H851" s="599"/>
      <c r="I851" s="599"/>
      <c r="J851" s="599"/>
      <c r="K851" s="599"/>
      <c r="L851" s="599"/>
      <c r="M851" s="599"/>
      <c r="N851" s="599"/>
      <c r="O851" s="599"/>
      <c r="P851" s="599"/>
      <c r="Q851" s="599"/>
    </row>
    <row r="852" ht="25.15" customHeight="true" x14ac:dyDescent="0.2">
      <c r="C852" s="599"/>
      <c r="D852" s="599"/>
      <c r="E852" s="599"/>
      <c r="F852" s="599"/>
      <c r="G852" s="599"/>
      <c r="H852" s="599"/>
      <c r="I852" s="599"/>
      <c r="J852" s="599"/>
      <c r="K852" s="599"/>
      <c r="L852" s="599"/>
      <c r="M852" s="599"/>
      <c r="N852" s="599"/>
      <c r="O852" s="599"/>
      <c r="P852" s="599"/>
      <c r="Q852" s="599"/>
    </row>
    <row r="853" ht="25.15" customHeight="true" x14ac:dyDescent="0.2">
      <c r="C853" s="599"/>
      <c r="D853" s="599"/>
      <c r="E853" s="599"/>
      <c r="F853" s="599"/>
      <c r="G853" s="599"/>
      <c r="H853" s="599"/>
      <c r="I853" s="599"/>
      <c r="J853" s="599"/>
      <c r="K853" s="599"/>
      <c r="L853" s="599"/>
      <c r="M853" s="599"/>
      <c r="N853" s="599"/>
      <c r="O853" s="599"/>
      <c r="P853" s="599"/>
      <c r="Q853" s="599"/>
    </row>
    <row r="854" ht="25.15" customHeight="true" x14ac:dyDescent="0.2">
      <c r="C854" s="599"/>
      <c r="D854" s="599"/>
      <c r="E854" s="599"/>
      <c r="F854" s="599"/>
      <c r="G854" s="599"/>
      <c r="H854" s="599"/>
      <c r="I854" s="599"/>
      <c r="J854" s="599"/>
      <c r="K854" s="599"/>
      <c r="L854" s="599"/>
      <c r="M854" s="599"/>
      <c r="N854" s="599"/>
      <c r="O854" s="599"/>
      <c r="P854" s="599"/>
      <c r="Q854" s="599"/>
    </row>
    <row r="855" ht="25.15" customHeight="true" x14ac:dyDescent="0.2">
      <c r="C855" s="599"/>
      <c r="D855" s="599"/>
      <c r="E855" s="599"/>
      <c r="F855" s="599"/>
      <c r="G855" s="599"/>
      <c r="H855" s="599"/>
      <c r="I855" s="599"/>
      <c r="J855" s="599"/>
      <c r="K855" s="599"/>
      <c r="L855" s="599"/>
      <c r="M855" s="599"/>
      <c r="N855" s="599"/>
      <c r="O855" s="599"/>
      <c r="P855" s="599"/>
      <c r="Q855" s="599"/>
    </row>
    <row r="856" ht="25.15" customHeight="true" x14ac:dyDescent="0.2">
      <c r="C856" s="599"/>
      <c r="D856" s="599"/>
      <c r="E856" s="599"/>
      <c r="F856" s="599"/>
      <c r="G856" s="599"/>
      <c r="H856" s="599"/>
      <c r="I856" s="599"/>
      <c r="J856" s="599"/>
      <c r="K856" s="599"/>
      <c r="L856" s="599"/>
      <c r="M856" s="599"/>
      <c r="N856" s="599"/>
      <c r="O856" s="599"/>
      <c r="P856" s="599"/>
      <c r="Q856" s="599"/>
    </row>
    <row r="857" ht="25.15" customHeight="true" x14ac:dyDescent="0.2">
      <c r="C857" s="599"/>
      <c r="D857" s="599"/>
      <c r="E857" s="599"/>
      <c r="F857" s="599"/>
      <c r="G857" s="599"/>
      <c r="H857" s="599"/>
      <c r="I857" s="599"/>
      <c r="J857" s="599"/>
      <c r="K857" s="599"/>
      <c r="L857" s="599"/>
      <c r="M857" s="599"/>
      <c r="N857" s="599"/>
      <c r="O857" s="599"/>
      <c r="P857" s="599"/>
      <c r="Q857" s="599"/>
    </row>
    <row r="858" ht="25.15" customHeight="true" x14ac:dyDescent="0.2">
      <c r="C858" s="599"/>
      <c r="D858" s="599"/>
      <c r="E858" s="599"/>
      <c r="F858" s="599"/>
      <c r="G858" s="599"/>
      <c r="H858" s="599"/>
      <c r="I858" s="599"/>
      <c r="J858" s="599"/>
      <c r="K858" s="599"/>
      <c r="L858" s="599"/>
      <c r="M858" s="599"/>
      <c r="N858" s="599"/>
      <c r="O858" s="599"/>
      <c r="P858" s="599"/>
      <c r="Q858" s="599"/>
    </row>
    <row r="859" ht="25.15" customHeight="true" x14ac:dyDescent="0.2">
      <c r="C859" s="599"/>
      <c r="D859" s="599"/>
      <c r="E859" s="599"/>
      <c r="F859" s="599"/>
      <c r="G859" s="599"/>
      <c r="H859" s="599"/>
      <c r="I859" s="599"/>
      <c r="J859" s="599"/>
      <c r="K859" s="599"/>
      <c r="L859" s="599"/>
      <c r="M859" s="599"/>
      <c r="N859" s="599"/>
      <c r="O859" s="599"/>
      <c r="P859" s="599"/>
      <c r="Q859" s="599"/>
    </row>
    <row r="860" ht="25.15" customHeight="true" x14ac:dyDescent="0.2">
      <c r="C860" s="599"/>
      <c r="D860" s="599"/>
      <c r="E860" s="599"/>
      <c r="F860" s="599"/>
      <c r="G860" s="599"/>
      <c r="H860" s="599"/>
      <c r="I860" s="599"/>
      <c r="J860" s="599"/>
      <c r="K860" s="599"/>
      <c r="L860" s="599"/>
      <c r="M860" s="599"/>
      <c r="N860" s="599"/>
      <c r="O860" s="599"/>
      <c r="P860" s="599"/>
      <c r="Q860" s="599"/>
    </row>
    <row r="861" ht="25.15" customHeight="true" x14ac:dyDescent="0.2">
      <c r="C861" s="599"/>
      <c r="D861" s="599"/>
      <c r="E861" s="599"/>
      <c r="F861" s="599"/>
      <c r="G861" s="599"/>
      <c r="H861" s="599"/>
      <c r="I861" s="599"/>
      <c r="J861" s="599"/>
      <c r="K861" s="599"/>
      <c r="L861" s="599"/>
      <c r="M861" s="599"/>
      <c r="N861" s="599"/>
      <c r="O861" s="599"/>
      <c r="P861" s="599"/>
      <c r="Q861" s="599"/>
    </row>
    <row r="862" ht="25.15" customHeight="true" x14ac:dyDescent="0.2">
      <c r="C862" s="599"/>
      <c r="D862" s="599"/>
      <c r="E862" s="599"/>
      <c r="F862" s="599"/>
      <c r="G862" s="599"/>
      <c r="H862" s="599"/>
      <c r="I862" s="599"/>
      <c r="J862" s="599"/>
      <c r="K862" s="599"/>
      <c r="L862" s="599"/>
      <c r="M862" s="599"/>
      <c r="N862" s="599"/>
      <c r="O862" s="599"/>
      <c r="P862" s="599"/>
      <c r="Q862" s="599"/>
    </row>
    <row r="863" ht="25.15" customHeight="true" x14ac:dyDescent="0.2">
      <c r="C863" s="599"/>
      <c r="D863" s="599"/>
      <c r="E863" s="599"/>
      <c r="F863" s="599"/>
      <c r="G863" s="599"/>
      <c r="H863" s="599"/>
      <c r="I863" s="599"/>
      <c r="J863" s="599"/>
      <c r="K863" s="599"/>
      <c r="L863" s="599"/>
      <c r="M863" s="599"/>
      <c r="N863" s="599"/>
      <c r="O863" s="599"/>
      <c r="P863" s="599"/>
      <c r="Q863" s="599"/>
    </row>
    <row r="864" ht="25.15" customHeight="true" x14ac:dyDescent="0.2">
      <c r="C864" s="599"/>
      <c r="D864" s="599"/>
      <c r="E864" s="599"/>
      <c r="F864" s="599"/>
      <c r="G864" s="599"/>
      <c r="H864" s="599"/>
      <c r="I864" s="599"/>
      <c r="J864" s="599"/>
      <c r="K864" s="599"/>
      <c r="L864" s="599"/>
      <c r="M864" s="599"/>
      <c r="N864" s="599"/>
      <c r="O864" s="599"/>
      <c r="P864" s="599"/>
      <c r="Q864" s="599"/>
    </row>
    <row r="865" ht="25.15" customHeight="true" x14ac:dyDescent="0.2">
      <c r="C865" s="599"/>
      <c r="D865" s="599"/>
      <c r="E865" s="599"/>
      <c r="F865" s="599"/>
      <c r="G865" s="599"/>
      <c r="H865" s="599"/>
      <c r="I865" s="599"/>
      <c r="J865" s="599"/>
      <c r="K865" s="599"/>
      <c r="L865" s="599"/>
      <c r="M865" s="599"/>
      <c r="N865" s="599"/>
      <c r="O865" s="599"/>
      <c r="P865" s="599"/>
      <c r="Q865" s="599"/>
    </row>
    <row r="866" ht="25.15" customHeight="true" x14ac:dyDescent="0.2">
      <c r="C866" s="599"/>
      <c r="D866" s="599"/>
      <c r="E866" s="599"/>
      <c r="F866" s="599"/>
      <c r="G866" s="599"/>
      <c r="H866" s="599"/>
      <c r="I866" s="599"/>
      <c r="J866" s="599"/>
      <c r="K866" s="599"/>
      <c r="L866" s="599"/>
      <c r="M866" s="599"/>
      <c r="N866" s="599"/>
      <c r="O866" s="599"/>
      <c r="P866" s="599"/>
      <c r="Q866" s="599"/>
    </row>
    <row r="867" ht="25.15" customHeight="true" x14ac:dyDescent="0.2">
      <c r="C867" s="599"/>
      <c r="D867" s="599"/>
      <c r="E867" s="599"/>
      <c r="F867" s="599"/>
      <c r="G867" s="599"/>
      <c r="H867" s="599"/>
      <c r="I867" s="599"/>
      <c r="J867" s="599"/>
      <c r="K867" s="599"/>
      <c r="L867" s="599"/>
      <c r="M867" s="599"/>
      <c r="N867" s="599"/>
      <c r="O867" s="599"/>
      <c r="P867" s="599"/>
      <c r="Q867" s="599"/>
    </row>
    <row r="868" ht="25.15" customHeight="true" x14ac:dyDescent="0.2">
      <c r="C868" s="599"/>
      <c r="D868" s="599"/>
      <c r="E868" s="599"/>
      <c r="F868" s="599"/>
      <c r="G868" s="599"/>
      <c r="H868" s="599"/>
      <c r="I868" s="599"/>
      <c r="J868" s="599"/>
      <c r="K868" s="599"/>
      <c r="L868" s="599"/>
      <c r="M868" s="599"/>
      <c r="N868" s="599"/>
      <c r="O868" s="599"/>
      <c r="P868" s="599"/>
      <c r="Q868" s="599"/>
    </row>
    <row r="869" ht="25.15" customHeight="true" x14ac:dyDescent="0.2">
      <c r="C869" s="599"/>
      <c r="D869" s="599"/>
      <c r="E869" s="599"/>
      <c r="F869" s="599"/>
      <c r="G869" s="599"/>
      <c r="H869" s="599"/>
      <c r="I869" s="599"/>
      <c r="J869" s="599"/>
      <c r="K869" s="599"/>
      <c r="L869" s="599"/>
      <c r="M869" s="599"/>
      <c r="N869" s="599"/>
      <c r="O869" s="599"/>
      <c r="P869" s="599"/>
      <c r="Q869" s="599"/>
    </row>
    <row r="870" ht="25.15" customHeight="true" x14ac:dyDescent="0.2">
      <c r="C870" s="599"/>
      <c r="D870" s="599"/>
      <c r="E870" s="599"/>
      <c r="F870" s="599"/>
      <c r="G870" s="599"/>
      <c r="H870" s="599"/>
      <c r="I870" s="599"/>
      <c r="J870" s="599"/>
      <c r="K870" s="599"/>
      <c r="L870" s="599"/>
      <c r="M870" s="599"/>
      <c r="N870" s="599"/>
      <c r="O870" s="599"/>
      <c r="P870" s="599"/>
      <c r="Q870" s="599"/>
    </row>
    <row r="871" ht="25.15" customHeight="true" x14ac:dyDescent="0.2">
      <c r="C871" s="599"/>
      <c r="D871" s="599"/>
      <c r="E871" s="599"/>
      <c r="F871" s="599"/>
      <c r="G871" s="599"/>
      <c r="H871" s="599"/>
      <c r="I871" s="599"/>
      <c r="J871" s="599"/>
      <c r="K871" s="599"/>
      <c r="L871" s="599"/>
      <c r="M871" s="599"/>
      <c r="N871" s="599"/>
      <c r="O871" s="599"/>
      <c r="P871" s="599"/>
      <c r="Q871" s="599"/>
    </row>
    <row r="872" ht="25.15" customHeight="true" x14ac:dyDescent="0.2">
      <c r="C872" s="599"/>
      <c r="D872" s="599"/>
      <c r="E872" s="599"/>
      <c r="F872" s="599"/>
      <c r="G872" s="599"/>
      <c r="H872" s="599"/>
      <c r="I872" s="599"/>
      <c r="J872" s="599"/>
      <c r="K872" s="599"/>
      <c r="L872" s="599"/>
      <c r="M872" s="599"/>
      <c r="N872" s="599"/>
      <c r="O872" s="599"/>
      <c r="P872" s="599"/>
      <c r="Q872" s="599"/>
    </row>
    <row r="873" ht="25.15" customHeight="true" x14ac:dyDescent="0.2">
      <c r="C873" s="599"/>
      <c r="D873" s="599"/>
      <c r="E873" s="599"/>
      <c r="F873" s="599"/>
      <c r="G873" s="599"/>
      <c r="H873" s="599"/>
      <c r="I873" s="599"/>
      <c r="J873" s="599"/>
      <c r="K873" s="599"/>
      <c r="L873" s="599"/>
      <c r="M873" s="599"/>
      <c r="N873" s="599"/>
      <c r="O873" s="599"/>
      <c r="P873" s="599"/>
      <c r="Q873" s="599"/>
    </row>
    <row r="874" ht="25.15" customHeight="true" x14ac:dyDescent="0.2">
      <c r="C874" s="599"/>
      <c r="D874" s="599"/>
      <c r="E874" s="599"/>
      <c r="F874" s="599"/>
      <c r="G874" s="599"/>
      <c r="H874" s="599"/>
      <c r="I874" s="599"/>
      <c r="J874" s="599"/>
      <c r="K874" s="599"/>
      <c r="L874" s="599"/>
      <c r="M874" s="599"/>
      <c r="N874" s="599"/>
      <c r="O874" s="599"/>
      <c r="P874" s="599"/>
      <c r="Q874" s="599"/>
    </row>
    <row r="875" ht="25.15" customHeight="true" x14ac:dyDescent="0.2">
      <c r="C875" s="599"/>
      <c r="D875" s="599"/>
      <c r="E875" s="599"/>
      <c r="F875" s="599"/>
      <c r="G875" s="599"/>
      <c r="H875" s="599"/>
      <c r="I875" s="599"/>
      <c r="J875" s="599"/>
      <c r="K875" s="599"/>
      <c r="L875" s="599"/>
      <c r="M875" s="599"/>
      <c r="N875" s="599"/>
      <c r="O875" s="599"/>
      <c r="P875" s="599"/>
      <c r="Q875" s="599"/>
    </row>
    <row r="876" ht="25.15" customHeight="true" x14ac:dyDescent="0.2">
      <c r="C876" s="599"/>
      <c r="D876" s="599"/>
      <c r="E876" s="599"/>
      <c r="F876" s="599"/>
      <c r="G876" s="599"/>
      <c r="H876" s="599"/>
      <c r="I876" s="599"/>
      <c r="J876" s="599"/>
      <c r="K876" s="599"/>
      <c r="L876" s="599"/>
      <c r="M876" s="599"/>
      <c r="N876" s="599"/>
      <c r="O876" s="599"/>
      <c r="P876" s="599"/>
      <c r="Q876" s="599"/>
    </row>
    <row r="877" ht="25.15" customHeight="true" x14ac:dyDescent="0.2">
      <c r="C877" s="599"/>
      <c r="D877" s="599"/>
      <c r="E877" s="599"/>
      <c r="F877" s="599"/>
      <c r="G877" s="599"/>
      <c r="H877" s="599"/>
      <c r="I877" s="599"/>
      <c r="J877" s="599"/>
      <c r="K877" s="599"/>
      <c r="L877" s="599"/>
      <c r="M877" s="599"/>
      <c r="N877" s="599"/>
      <c r="O877" s="599"/>
      <c r="P877" s="599"/>
      <c r="Q877" s="599"/>
    </row>
    <row r="878" ht="25.15" customHeight="true" x14ac:dyDescent="0.2">
      <c r="C878" s="599"/>
      <c r="D878" s="599"/>
      <c r="E878" s="599"/>
      <c r="F878" s="599"/>
      <c r="G878" s="599"/>
      <c r="H878" s="599"/>
      <c r="I878" s="599"/>
      <c r="J878" s="599"/>
      <c r="K878" s="599"/>
      <c r="L878" s="599"/>
      <c r="M878" s="599"/>
      <c r="N878" s="599"/>
      <c r="O878" s="599"/>
      <c r="P878" s="599"/>
      <c r="Q878" s="599"/>
    </row>
    <row r="879" ht="25.15" customHeight="true" x14ac:dyDescent="0.2">
      <c r="C879" s="599"/>
      <c r="D879" s="599"/>
      <c r="E879" s="599"/>
      <c r="F879" s="599"/>
      <c r="G879" s="599"/>
      <c r="H879" s="599"/>
      <c r="I879" s="599"/>
      <c r="J879" s="599"/>
      <c r="K879" s="599"/>
      <c r="L879" s="599"/>
      <c r="M879" s="599"/>
      <c r="N879" s="599"/>
      <c r="O879" s="599"/>
      <c r="P879" s="599"/>
      <c r="Q879" s="599"/>
    </row>
    <row r="880" ht="25.15" customHeight="true" x14ac:dyDescent="0.2">
      <c r="C880" s="599"/>
      <c r="D880" s="599"/>
      <c r="E880" s="599"/>
      <c r="F880" s="599"/>
      <c r="G880" s="599"/>
      <c r="H880" s="599"/>
      <c r="I880" s="599"/>
      <c r="J880" s="599"/>
      <c r="K880" s="599"/>
      <c r="L880" s="599"/>
      <c r="M880" s="599"/>
      <c r="N880" s="599"/>
      <c r="O880" s="599"/>
      <c r="P880" s="599"/>
      <c r="Q880" s="599"/>
    </row>
    <row r="881" ht="25.15" customHeight="true" x14ac:dyDescent="0.2">
      <c r="C881" s="599"/>
      <c r="D881" s="599"/>
      <c r="E881" s="599"/>
      <c r="F881" s="599"/>
      <c r="G881" s="599"/>
      <c r="H881" s="599"/>
      <c r="I881" s="599"/>
      <c r="J881" s="599"/>
      <c r="K881" s="599"/>
      <c r="L881" s="599"/>
      <c r="M881" s="599"/>
      <c r="N881" s="599"/>
      <c r="O881" s="599"/>
      <c r="P881" s="599"/>
      <c r="Q881" s="599"/>
    </row>
    <row r="882" ht="25.15" customHeight="true" x14ac:dyDescent="0.2">
      <c r="C882" s="599"/>
      <c r="D882" s="599"/>
      <c r="E882" s="599"/>
      <c r="F882" s="599"/>
      <c r="G882" s="599"/>
      <c r="H882" s="599"/>
      <c r="I882" s="599"/>
      <c r="J882" s="599"/>
      <c r="K882" s="599"/>
      <c r="L882" s="599"/>
      <c r="M882" s="599"/>
      <c r="N882" s="599"/>
      <c r="O882" s="599"/>
      <c r="P882" s="599"/>
      <c r="Q882" s="599"/>
    </row>
    <row r="883" ht="25.15" customHeight="true" x14ac:dyDescent="0.2">
      <c r="C883" s="599"/>
      <c r="D883" s="599"/>
      <c r="E883" s="599"/>
      <c r="F883" s="599"/>
      <c r="G883" s="599"/>
      <c r="H883" s="599"/>
      <c r="I883" s="599"/>
      <c r="J883" s="599"/>
      <c r="K883" s="599"/>
      <c r="L883" s="599"/>
      <c r="M883" s="599"/>
      <c r="N883" s="599"/>
      <c r="O883" s="599"/>
      <c r="P883" s="599"/>
      <c r="Q883" s="599"/>
    </row>
    <row r="884" ht="25.15" customHeight="true" x14ac:dyDescent="0.2">
      <c r="C884" s="599"/>
      <c r="D884" s="599"/>
      <c r="E884" s="599"/>
      <c r="F884" s="599"/>
      <c r="G884" s="599"/>
      <c r="H884" s="599"/>
      <c r="I884" s="599"/>
      <c r="J884" s="599"/>
      <c r="K884" s="599"/>
      <c r="L884" s="599"/>
      <c r="M884" s="599"/>
      <c r="N884" s="599"/>
      <c r="O884" s="599"/>
      <c r="P884" s="599"/>
      <c r="Q884" s="599"/>
    </row>
    <row r="885" ht="25.15" customHeight="true" x14ac:dyDescent="0.2">
      <c r="C885" s="599"/>
      <c r="D885" s="599"/>
      <c r="E885" s="599"/>
      <c r="F885" s="599"/>
      <c r="G885" s="599"/>
      <c r="H885" s="599"/>
      <c r="I885" s="599"/>
      <c r="J885" s="599"/>
      <c r="K885" s="599"/>
      <c r="L885" s="599"/>
      <c r="M885" s="599"/>
      <c r="N885" s="599"/>
      <c r="O885" s="599"/>
      <c r="P885" s="599"/>
      <c r="Q885" s="599"/>
    </row>
    <row r="886" ht="25.15" customHeight="true" x14ac:dyDescent="0.2">
      <c r="C886" s="599"/>
      <c r="D886" s="599"/>
      <c r="E886" s="599"/>
      <c r="F886" s="599"/>
      <c r="G886" s="599"/>
      <c r="H886" s="599"/>
      <c r="I886" s="599"/>
      <c r="J886" s="599"/>
      <c r="K886" s="599"/>
      <c r="L886" s="599"/>
      <c r="M886" s="599"/>
      <c r="N886" s="599"/>
      <c r="O886" s="599"/>
      <c r="P886" s="599"/>
      <c r="Q886" s="599"/>
    </row>
    <row r="887" ht="25.15" customHeight="true" x14ac:dyDescent="0.2">
      <c r="C887" s="599"/>
      <c r="D887" s="599"/>
      <c r="E887" s="599"/>
      <c r="F887" s="599"/>
      <c r="G887" s="599"/>
      <c r="H887" s="599"/>
      <c r="I887" s="599"/>
      <c r="J887" s="599"/>
      <c r="K887" s="599"/>
      <c r="L887" s="599"/>
      <c r="M887" s="599"/>
      <c r="N887" s="599"/>
      <c r="O887" s="599"/>
      <c r="P887" s="599"/>
      <c r="Q887" s="599"/>
    </row>
    <row r="888" ht="25.15" customHeight="true" x14ac:dyDescent="0.2">
      <c r="C888" s="599"/>
      <c r="D888" s="599"/>
      <c r="E888" s="599"/>
      <c r="F888" s="599"/>
      <c r="G888" s="599"/>
      <c r="H888" s="599"/>
      <c r="I888" s="599"/>
      <c r="J888" s="599"/>
      <c r="K888" s="599"/>
      <c r="L888" s="599"/>
      <c r="M888" s="599"/>
      <c r="N888" s="599"/>
      <c r="O888" s="599"/>
      <c r="P888" s="599"/>
      <c r="Q888" s="599"/>
    </row>
    <row r="889" ht="25.15" customHeight="true" x14ac:dyDescent="0.2">
      <c r="C889" s="599"/>
      <c r="D889" s="599"/>
      <c r="E889" s="599"/>
      <c r="F889" s="599"/>
      <c r="G889" s="599"/>
      <c r="H889" s="599"/>
      <c r="I889" s="599"/>
      <c r="J889" s="599"/>
      <c r="K889" s="599"/>
      <c r="L889" s="599"/>
      <c r="M889" s="599"/>
      <c r="N889" s="599"/>
      <c r="O889" s="599"/>
      <c r="P889" s="599"/>
      <c r="Q889" s="599"/>
    </row>
    <row r="890" ht="25.15" customHeight="true" x14ac:dyDescent="0.2">
      <c r="C890" s="599"/>
      <c r="D890" s="599"/>
      <c r="E890" s="599"/>
      <c r="F890" s="599"/>
      <c r="G890" s="599"/>
      <c r="H890" s="599"/>
      <c r="I890" s="599"/>
      <c r="J890" s="599"/>
      <c r="K890" s="599"/>
      <c r="L890" s="599"/>
      <c r="M890" s="599"/>
      <c r="N890" s="599"/>
      <c r="O890" s="599"/>
      <c r="P890" s="599"/>
      <c r="Q890" s="599"/>
    </row>
    <row r="891" ht="25.15" customHeight="true" x14ac:dyDescent="0.2">
      <c r="C891" s="599"/>
      <c r="D891" s="599"/>
      <c r="E891" s="599"/>
      <c r="F891" s="599"/>
      <c r="G891" s="599"/>
      <c r="H891" s="599"/>
      <c r="I891" s="599"/>
      <c r="J891" s="599"/>
      <c r="K891" s="599"/>
      <c r="L891" s="599"/>
      <c r="M891" s="599"/>
      <c r="N891" s="599"/>
      <c r="O891" s="599"/>
      <c r="P891" s="599"/>
      <c r="Q891" s="599"/>
    </row>
    <row r="892" ht="25.15" customHeight="true" x14ac:dyDescent="0.2">
      <c r="C892" s="599"/>
      <c r="D892" s="599"/>
      <c r="E892" s="599"/>
      <c r="F892" s="599"/>
      <c r="G892" s="599"/>
      <c r="H892" s="599"/>
      <c r="I892" s="599"/>
      <c r="J892" s="599"/>
      <c r="K892" s="599"/>
      <c r="L892" s="599"/>
      <c r="M892" s="599"/>
      <c r="N892" s="599"/>
      <c r="O892" s="599"/>
      <c r="P892" s="599"/>
      <c r="Q892" s="599"/>
    </row>
    <row r="893" ht="25.15" customHeight="true" x14ac:dyDescent="0.2">
      <c r="C893" s="599"/>
      <c r="D893" s="599"/>
      <c r="E893" s="599"/>
      <c r="F893" s="599"/>
      <c r="G893" s="599"/>
      <c r="H893" s="599"/>
      <c r="I893" s="599"/>
      <c r="J893" s="599"/>
      <c r="K893" s="599"/>
      <c r="L893" s="599"/>
      <c r="M893" s="599"/>
      <c r="N893" s="599"/>
      <c r="O893" s="599"/>
      <c r="P893" s="599"/>
      <c r="Q893" s="599"/>
    </row>
    <row r="894" ht="25.15" customHeight="true" x14ac:dyDescent="0.2">
      <c r="C894" s="599"/>
      <c r="D894" s="599"/>
      <c r="E894" s="599"/>
      <c r="F894" s="599"/>
      <c r="G894" s="599"/>
      <c r="H894" s="599"/>
      <c r="I894" s="599"/>
      <c r="J894" s="599"/>
      <c r="K894" s="599"/>
      <c r="L894" s="599"/>
      <c r="M894" s="599"/>
      <c r="N894" s="599"/>
      <c r="O894" s="599"/>
      <c r="P894" s="599"/>
      <c r="Q894" s="599"/>
    </row>
    <row r="895" ht="25.15" customHeight="true" x14ac:dyDescent="0.2">
      <c r="C895" s="599"/>
      <c r="D895" s="599"/>
      <c r="E895" s="599"/>
      <c r="F895" s="599"/>
      <c r="G895" s="599"/>
      <c r="H895" s="599"/>
      <c r="I895" s="599"/>
      <c r="J895" s="599"/>
      <c r="K895" s="599"/>
      <c r="L895" s="599"/>
      <c r="M895" s="599"/>
      <c r="N895" s="599"/>
      <c r="O895" s="599"/>
      <c r="P895" s="599"/>
      <c r="Q895" s="599"/>
    </row>
    <row r="896" ht="25.15" customHeight="true" x14ac:dyDescent="0.2">
      <c r="C896" s="599"/>
      <c r="D896" s="599"/>
      <c r="E896" s="599"/>
      <c r="F896" s="599"/>
      <c r="G896" s="599"/>
      <c r="H896" s="599"/>
      <c r="I896" s="599"/>
      <c r="J896" s="599"/>
      <c r="K896" s="599"/>
      <c r="L896" s="599"/>
      <c r="M896" s="599"/>
      <c r="N896" s="599"/>
      <c r="O896" s="599"/>
      <c r="P896" s="599"/>
      <c r="Q896" s="599"/>
    </row>
    <row r="897" ht="25.15" customHeight="true" x14ac:dyDescent="0.2">
      <c r="C897" s="599"/>
      <c r="D897" s="599"/>
      <c r="E897" s="599"/>
      <c r="F897" s="599"/>
      <c r="G897" s="599"/>
      <c r="H897" s="599"/>
      <c r="I897" s="599"/>
      <c r="J897" s="599"/>
      <c r="K897" s="599"/>
      <c r="L897" s="599"/>
      <c r="M897" s="599"/>
      <c r="N897" s="599"/>
      <c r="O897" s="599"/>
      <c r="P897" s="599"/>
      <c r="Q897" s="599"/>
    </row>
    <row r="898" ht="25.15" customHeight="true" x14ac:dyDescent="0.2">
      <c r="C898" s="599"/>
      <c r="D898" s="599"/>
      <c r="E898" s="599"/>
      <c r="F898" s="599"/>
      <c r="G898" s="599"/>
      <c r="H898" s="599"/>
      <c r="I898" s="599"/>
      <c r="J898" s="599"/>
      <c r="K898" s="599"/>
      <c r="L898" s="599"/>
      <c r="M898" s="599"/>
      <c r="N898" s="599"/>
      <c r="O898" s="599"/>
      <c r="P898" s="599"/>
      <c r="Q898" s="599"/>
    </row>
    <row r="899" ht="25.15" customHeight="true" x14ac:dyDescent="0.2">
      <c r="C899" s="599"/>
      <c r="D899" s="599"/>
      <c r="E899" s="599"/>
      <c r="F899" s="599"/>
      <c r="G899" s="599"/>
      <c r="H899" s="599"/>
      <c r="I899" s="599"/>
      <c r="J899" s="599"/>
      <c r="K899" s="599"/>
      <c r="L899" s="599"/>
      <c r="M899" s="599"/>
      <c r="N899" s="599"/>
      <c r="O899" s="599"/>
      <c r="P899" s="599"/>
      <c r="Q899" s="599"/>
    </row>
    <row r="900" ht="25.15" customHeight="true" x14ac:dyDescent="0.2">
      <c r="C900" s="599"/>
      <c r="D900" s="599"/>
      <c r="E900" s="599"/>
      <c r="F900" s="599"/>
      <c r="G900" s="599"/>
      <c r="H900" s="599"/>
      <c r="I900" s="599"/>
      <c r="J900" s="599"/>
      <c r="K900" s="599"/>
      <c r="L900" s="599"/>
      <c r="M900" s="599"/>
      <c r="N900" s="599"/>
      <c r="O900" s="599"/>
      <c r="P900" s="599"/>
      <c r="Q900" s="599"/>
    </row>
    <row r="901" ht="25.15" customHeight="true" x14ac:dyDescent="0.2">
      <c r="C901" s="599"/>
      <c r="D901" s="599"/>
      <c r="E901" s="599"/>
      <c r="F901" s="599"/>
      <c r="G901" s="599"/>
      <c r="H901" s="599"/>
      <c r="I901" s="599"/>
      <c r="J901" s="599"/>
      <c r="K901" s="599"/>
      <c r="L901" s="599"/>
      <c r="M901" s="599"/>
      <c r="N901" s="599"/>
      <c r="O901" s="599"/>
      <c r="P901" s="599"/>
      <c r="Q901" s="599"/>
    </row>
    <row r="902" ht="25.15" customHeight="true" x14ac:dyDescent="0.2">
      <c r="C902" s="599"/>
      <c r="D902" s="599"/>
      <c r="E902" s="599"/>
      <c r="F902" s="599"/>
      <c r="G902" s="599"/>
      <c r="H902" s="599"/>
      <c r="I902" s="599"/>
      <c r="J902" s="599"/>
      <c r="K902" s="599"/>
      <c r="L902" s="599"/>
      <c r="M902" s="599"/>
      <c r="N902" s="599"/>
      <c r="O902" s="599"/>
      <c r="P902" s="599"/>
      <c r="Q902" s="599"/>
    </row>
    <row r="903" ht="25.15" customHeight="true" x14ac:dyDescent="0.2">
      <c r="C903" s="599"/>
      <c r="D903" s="599"/>
      <c r="E903" s="599"/>
      <c r="F903" s="599"/>
      <c r="G903" s="599"/>
      <c r="H903" s="599"/>
      <c r="I903" s="599"/>
      <c r="J903" s="599"/>
      <c r="K903" s="599"/>
      <c r="L903" s="599"/>
      <c r="M903" s="599"/>
      <c r="N903" s="599"/>
      <c r="O903" s="599"/>
      <c r="P903" s="599"/>
      <c r="Q903" s="599"/>
    </row>
    <row r="904" ht="25.15" customHeight="true" x14ac:dyDescent="0.2">
      <c r="C904" s="599"/>
      <c r="D904" s="599"/>
      <c r="E904" s="599"/>
      <c r="F904" s="599"/>
      <c r="G904" s="599"/>
      <c r="H904" s="599"/>
      <c r="I904" s="599"/>
      <c r="J904" s="599"/>
      <c r="K904" s="599"/>
      <c r="L904" s="599"/>
      <c r="M904" s="599"/>
      <c r="N904" s="599"/>
      <c r="O904" s="599"/>
      <c r="P904" s="599"/>
      <c r="Q904" s="599"/>
    </row>
    <row r="905" ht="25.15" customHeight="true" x14ac:dyDescent="0.2">
      <c r="C905" s="599"/>
      <c r="D905" s="599"/>
      <c r="E905" s="599"/>
      <c r="F905" s="599"/>
      <c r="G905" s="599"/>
      <c r="H905" s="599"/>
      <c r="I905" s="599"/>
      <c r="J905" s="599"/>
      <c r="K905" s="599"/>
      <c r="L905" s="599"/>
      <c r="M905" s="599"/>
      <c r="N905" s="599"/>
      <c r="O905" s="599"/>
      <c r="P905" s="599"/>
      <c r="Q905" s="599"/>
    </row>
    <row r="906" ht="25.15" customHeight="true" x14ac:dyDescent="0.2">
      <c r="C906" s="599"/>
      <c r="D906" s="599"/>
      <c r="E906" s="599"/>
      <c r="F906" s="599"/>
      <c r="G906" s="599"/>
      <c r="H906" s="599"/>
      <c r="I906" s="599"/>
      <c r="J906" s="599"/>
      <c r="K906" s="599"/>
      <c r="L906" s="599"/>
      <c r="M906" s="599"/>
      <c r="N906" s="599"/>
      <c r="O906" s="599"/>
      <c r="P906" s="599"/>
      <c r="Q906" s="599"/>
    </row>
    <row r="907" ht="25.15" customHeight="true" x14ac:dyDescent="0.2">
      <c r="C907" s="599"/>
      <c r="D907" s="599"/>
      <c r="E907" s="599"/>
      <c r="F907" s="599"/>
      <c r="G907" s="599"/>
      <c r="H907" s="599"/>
      <c r="I907" s="599"/>
      <c r="J907" s="599"/>
      <c r="K907" s="599"/>
      <c r="L907" s="599"/>
      <c r="M907" s="599"/>
      <c r="N907" s="599"/>
      <c r="O907" s="599"/>
      <c r="P907" s="599"/>
      <c r="Q907" s="599"/>
    </row>
    <row r="908" ht="25.15" customHeight="true" x14ac:dyDescent="0.2">
      <c r="C908" s="599"/>
      <c r="D908" s="599"/>
      <c r="E908" s="599"/>
      <c r="F908" s="599"/>
      <c r="G908" s="599"/>
      <c r="H908" s="599"/>
      <c r="I908" s="599"/>
      <c r="J908" s="599"/>
      <c r="K908" s="599"/>
      <c r="L908" s="599"/>
      <c r="M908" s="599"/>
      <c r="N908" s="599"/>
      <c r="O908" s="599"/>
      <c r="P908" s="599"/>
      <c r="Q908" s="599"/>
    </row>
    <row r="909" ht="25.15" customHeight="true" x14ac:dyDescent="0.2">
      <c r="C909" s="599"/>
      <c r="D909" s="599"/>
      <c r="E909" s="599"/>
      <c r="F909" s="599"/>
      <c r="G909" s="599"/>
      <c r="H909" s="599"/>
      <c r="I909" s="599"/>
      <c r="J909" s="599"/>
      <c r="K909" s="599"/>
      <c r="L909" s="599"/>
      <c r="M909" s="599"/>
      <c r="N909" s="599"/>
      <c r="O909" s="599"/>
      <c r="P909" s="599"/>
      <c r="Q909" s="599"/>
    </row>
    <row r="910" ht="25.15" customHeight="true" x14ac:dyDescent="0.2">
      <c r="C910" s="599"/>
      <c r="D910" s="599"/>
      <c r="E910" s="599"/>
      <c r="F910" s="599"/>
      <c r="G910" s="599"/>
      <c r="H910" s="599"/>
      <c r="I910" s="599"/>
      <c r="J910" s="599"/>
      <c r="K910" s="599"/>
      <c r="L910" s="599"/>
      <c r="M910" s="599"/>
      <c r="N910" s="599"/>
      <c r="O910" s="599"/>
      <c r="P910" s="599"/>
      <c r="Q910" s="599"/>
    </row>
    <row r="911" ht="25.15" customHeight="true" x14ac:dyDescent="0.2">
      <c r="C911" s="599"/>
      <c r="D911" s="599"/>
      <c r="E911" s="599"/>
      <c r="F911" s="599"/>
      <c r="G911" s="599"/>
      <c r="H911" s="599"/>
      <c r="I911" s="599"/>
      <c r="J911" s="599"/>
      <c r="K911" s="599"/>
      <c r="L911" s="599"/>
      <c r="M911" s="599"/>
      <c r="N911" s="599"/>
      <c r="O911" s="599"/>
      <c r="P911" s="599"/>
      <c r="Q911" s="599"/>
    </row>
    <row r="912" ht="25.15" customHeight="true" x14ac:dyDescent="0.2">
      <c r="C912" s="599"/>
      <c r="D912" s="599"/>
      <c r="E912" s="599"/>
      <c r="F912" s="599"/>
      <c r="G912" s="599"/>
      <c r="H912" s="599"/>
      <c r="I912" s="599"/>
      <c r="J912" s="599"/>
      <c r="K912" s="599"/>
      <c r="L912" s="599"/>
      <c r="M912" s="599"/>
      <c r="N912" s="599"/>
      <c r="O912" s="599"/>
      <c r="P912" s="599"/>
      <c r="Q912" s="599"/>
    </row>
    <row r="913" ht="25.15" customHeight="true" x14ac:dyDescent="0.2">
      <c r="C913" s="599"/>
      <c r="D913" s="599"/>
      <c r="E913" s="599"/>
      <c r="F913" s="599"/>
      <c r="G913" s="599"/>
      <c r="H913" s="599"/>
      <c r="I913" s="599"/>
      <c r="J913" s="599"/>
      <c r="K913" s="599"/>
      <c r="L913" s="599"/>
      <c r="M913" s="599"/>
      <c r="N913" s="599"/>
      <c r="O913" s="599"/>
      <c r="P913" s="599"/>
      <c r="Q913" s="599"/>
    </row>
    <row r="914" ht="25.15" customHeight="true" x14ac:dyDescent="0.2">
      <c r="C914" s="599"/>
      <c r="D914" s="599"/>
      <c r="E914" s="599"/>
      <c r="F914" s="599"/>
      <c r="G914" s="599"/>
      <c r="H914" s="599"/>
      <c r="I914" s="599"/>
      <c r="J914" s="599"/>
      <c r="K914" s="599"/>
      <c r="L914" s="599"/>
      <c r="M914" s="599"/>
      <c r="N914" s="599"/>
      <c r="O914" s="599"/>
      <c r="P914" s="599"/>
      <c r="Q914" s="599"/>
    </row>
    <row r="915" ht="25.15" customHeight="true" x14ac:dyDescent="0.2">
      <c r="C915" s="599"/>
      <c r="D915" s="599"/>
      <c r="E915" s="599"/>
      <c r="F915" s="599"/>
      <c r="G915" s="599"/>
      <c r="H915" s="599"/>
      <c r="I915" s="599"/>
      <c r="J915" s="599"/>
      <c r="K915" s="599"/>
      <c r="L915" s="599"/>
      <c r="M915" s="599"/>
      <c r="N915" s="599"/>
      <c r="O915" s="599"/>
      <c r="P915" s="599"/>
      <c r="Q915" s="599"/>
    </row>
    <row r="916" ht="25.15" customHeight="true" x14ac:dyDescent="0.2">
      <c r="C916" s="599"/>
      <c r="D916" s="599"/>
      <c r="E916" s="599"/>
      <c r="F916" s="599"/>
      <c r="G916" s="599"/>
      <c r="H916" s="599"/>
      <c r="I916" s="599"/>
      <c r="J916" s="599"/>
      <c r="K916" s="599"/>
      <c r="L916" s="599"/>
      <c r="M916" s="599"/>
      <c r="N916" s="599"/>
      <c r="O916" s="599"/>
      <c r="P916" s="599"/>
      <c r="Q916" s="599"/>
    </row>
    <row r="917" ht="25.15" customHeight="true" x14ac:dyDescent="0.2">
      <c r="C917" s="599"/>
      <c r="D917" s="599"/>
      <c r="E917" s="599"/>
      <c r="F917" s="599"/>
      <c r="G917" s="599"/>
      <c r="H917" s="599"/>
      <c r="I917" s="599"/>
      <c r="J917" s="599"/>
      <c r="K917" s="599"/>
      <c r="L917" s="599"/>
      <c r="M917" s="599"/>
      <c r="N917" s="599"/>
      <c r="O917" s="599"/>
      <c r="P917" s="599"/>
      <c r="Q917" s="599"/>
    </row>
    <row r="918" ht="25.15" customHeight="true" x14ac:dyDescent="0.2">
      <c r="C918" s="599"/>
      <c r="D918" s="599"/>
      <c r="E918" s="599"/>
      <c r="F918" s="599"/>
      <c r="G918" s="599"/>
      <c r="H918" s="599"/>
      <c r="I918" s="599"/>
      <c r="J918" s="599"/>
      <c r="K918" s="599"/>
      <c r="L918" s="599"/>
      <c r="M918" s="599"/>
      <c r="N918" s="599"/>
      <c r="O918" s="599"/>
      <c r="P918" s="599"/>
      <c r="Q918" s="599"/>
    </row>
    <row r="919" ht="25.15" customHeight="true" x14ac:dyDescent="0.2">
      <c r="C919" s="599"/>
      <c r="D919" s="599"/>
      <c r="E919" s="599"/>
      <c r="F919" s="599"/>
      <c r="G919" s="599"/>
      <c r="H919" s="599"/>
      <c r="I919" s="599"/>
      <c r="J919" s="599"/>
      <c r="K919" s="599"/>
      <c r="L919" s="599"/>
      <c r="M919" s="599"/>
      <c r="N919" s="599"/>
      <c r="O919" s="599"/>
      <c r="P919" s="599"/>
      <c r="Q919" s="599"/>
    </row>
    <row r="920" ht="25.15" customHeight="true" x14ac:dyDescent="0.2">
      <c r="C920" s="599"/>
      <c r="D920" s="599"/>
      <c r="E920" s="599"/>
      <c r="F920" s="599"/>
      <c r="G920" s="599"/>
      <c r="H920" s="599"/>
      <c r="I920" s="599"/>
      <c r="J920" s="599"/>
      <c r="K920" s="599"/>
      <c r="L920" s="599"/>
      <c r="M920" s="599"/>
      <c r="N920" s="599"/>
      <c r="O920" s="599"/>
      <c r="P920" s="599"/>
      <c r="Q920" s="599"/>
    </row>
    <row r="921" ht="25.15" customHeight="true" x14ac:dyDescent="0.2">
      <c r="C921" s="599"/>
      <c r="D921" s="599"/>
      <c r="E921" s="599"/>
      <c r="F921" s="599"/>
      <c r="G921" s="599"/>
      <c r="H921" s="599"/>
      <c r="I921" s="599"/>
      <c r="J921" s="599"/>
      <c r="K921" s="599"/>
      <c r="L921" s="599"/>
      <c r="M921" s="599"/>
      <c r="N921" s="599"/>
      <c r="O921" s="599"/>
      <c r="P921" s="599"/>
      <c r="Q921" s="599"/>
    </row>
    <row r="922" ht="25.15" customHeight="true" x14ac:dyDescent="0.2">
      <c r="C922" s="599"/>
      <c r="D922" s="599"/>
      <c r="E922" s="599"/>
      <c r="F922" s="599"/>
      <c r="G922" s="599"/>
      <c r="H922" s="599"/>
      <c r="I922" s="599"/>
      <c r="J922" s="599"/>
      <c r="K922" s="599"/>
      <c r="L922" s="599"/>
      <c r="M922" s="599"/>
      <c r="N922" s="599"/>
      <c r="O922" s="599"/>
      <c r="P922" s="599"/>
      <c r="Q922" s="599"/>
    </row>
    <row r="923" ht="25.15" customHeight="true" x14ac:dyDescent="0.2">
      <c r="C923" s="599"/>
      <c r="D923" s="599"/>
      <c r="E923" s="599"/>
      <c r="F923" s="599"/>
      <c r="G923" s="599"/>
      <c r="H923" s="599"/>
      <c r="I923" s="599"/>
      <c r="J923" s="599"/>
      <c r="K923" s="599"/>
      <c r="L923" s="599"/>
      <c r="M923" s="599"/>
      <c r="N923" s="599"/>
      <c r="O923" s="599"/>
      <c r="P923" s="599"/>
      <c r="Q923" s="599"/>
    </row>
    <row r="924" ht="25.15" customHeight="true" x14ac:dyDescent="0.2">
      <c r="C924" s="599"/>
      <c r="D924" s="599"/>
      <c r="E924" s="599"/>
      <c r="F924" s="599"/>
      <c r="G924" s="599"/>
      <c r="H924" s="599"/>
      <c r="I924" s="599"/>
      <c r="J924" s="599"/>
      <c r="K924" s="599"/>
      <c r="L924" s="599"/>
      <c r="M924" s="599"/>
      <c r="N924" s="599"/>
      <c r="O924" s="599"/>
      <c r="P924" s="599"/>
      <c r="Q924" s="599"/>
    </row>
    <row r="925" ht="25.15" customHeight="true" x14ac:dyDescent="0.2">
      <c r="C925" s="599"/>
      <c r="D925" s="599"/>
      <c r="E925" s="599"/>
      <c r="F925" s="599"/>
      <c r="G925" s="599"/>
      <c r="H925" s="599"/>
      <c r="I925" s="599"/>
      <c r="J925" s="599"/>
      <c r="K925" s="599"/>
      <c r="L925" s="599"/>
      <c r="M925" s="599"/>
      <c r="N925" s="599"/>
      <c r="O925" s="599"/>
      <c r="P925" s="599"/>
      <c r="Q925" s="599"/>
    </row>
    <row r="926" ht="25.15" customHeight="true" x14ac:dyDescent="0.2">
      <c r="C926" s="599"/>
      <c r="D926" s="599"/>
      <c r="E926" s="599"/>
      <c r="F926" s="599"/>
      <c r="G926" s="599"/>
      <c r="H926" s="599"/>
      <c r="I926" s="599"/>
      <c r="J926" s="599"/>
      <c r="K926" s="599"/>
      <c r="L926" s="599"/>
      <c r="M926" s="599"/>
      <c r="N926" s="599"/>
      <c r="O926" s="599"/>
      <c r="P926" s="599"/>
      <c r="Q926" s="599"/>
    </row>
    <row r="927" ht="25.15" customHeight="true" x14ac:dyDescent="0.2">
      <c r="C927" s="599"/>
      <c r="D927" s="599"/>
      <c r="E927" s="599"/>
      <c r="F927" s="599"/>
      <c r="G927" s="599"/>
      <c r="H927" s="599"/>
      <c r="I927" s="599"/>
      <c r="J927" s="599"/>
      <c r="K927" s="599"/>
      <c r="L927" s="599"/>
      <c r="M927" s="599"/>
      <c r="N927" s="599"/>
      <c r="O927" s="599"/>
      <c r="P927" s="599"/>
      <c r="Q927" s="599"/>
    </row>
    <row r="928" ht="25.15" customHeight="true" x14ac:dyDescent="0.2">
      <c r="C928" s="599"/>
      <c r="D928" s="599"/>
      <c r="E928" s="599"/>
      <c r="F928" s="599"/>
      <c r="G928" s="599"/>
      <c r="H928" s="599"/>
      <c r="I928" s="599"/>
      <c r="J928" s="599"/>
      <c r="K928" s="599"/>
      <c r="L928" s="599"/>
      <c r="M928" s="599"/>
      <c r="N928" s="599"/>
      <c r="O928" s="599"/>
      <c r="P928" s="599"/>
      <c r="Q928" s="599"/>
    </row>
    <row r="929" ht="25.15" customHeight="true" x14ac:dyDescent="0.2">
      <c r="C929" s="599"/>
      <c r="D929" s="599"/>
      <c r="E929" s="599"/>
      <c r="F929" s="599"/>
      <c r="G929" s="599"/>
      <c r="H929" s="599"/>
      <c r="I929" s="599"/>
      <c r="J929" s="599"/>
      <c r="K929" s="599"/>
      <c r="L929" s="599"/>
      <c r="M929" s="599"/>
      <c r="N929" s="599"/>
      <c r="O929" s="599"/>
      <c r="P929" s="599"/>
      <c r="Q929" s="599"/>
    </row>
    <row r="930" ht="25.15" customHeight="true" x14ac:dyDescent="0.2">
      <c r="C930" s="599"/>
      <c r="D930" s="599"/>
      <c r="E930" s="599"/>
      <c r="F930" s="599"/>
      <c r="G930" s="599"/>
      <c r="H930" s="599"/>
      <c r="I930" s="599"/>
      <c r="J930" s="599"/>
      <c r="K930" s="599"/>
      <c r="L930" s="599"/>
      <c r="M930" s="599"/>
      <c r="N930" s="599"/>
      <c r="O930" s="599"/>
      <c r="P930" s="599"/>
      <c r="Q930" s="599"/>
    </row>
    <row r="931" ht="25.15" customHeight="true" x14ac:dyDescent="0.2">
      <c r="C931" s="599"/>
      <c r="D931" s="599"/>
      <c r="E931" s="599"/>
      <c r="F931" s="599"/>
      <c r="G931" s="599"/>
      <c r="H931" s="599"/>
      <c r="I931" s="599"/>
      <c r="J931" s="599"/>
      <c r="K931" s="599"/>
      <c r="L931" s="599"/>
      <c r="M931" s="599"/>
      <c r="N931" s="599"/>
      <c r="O931" s="599"/>
      <c r="P931" s="599"/>
      <c r="Q931" s="599"/>
    </row>
    <row r="932" ht="25.15" customHeight="true" x14ac:dyDescent="0.2">
      <c r="C932" s="599"/>
      <c r="D932" s="599"/>
      <c r="E932" s="599"/>
      <c r="F932" s="599"/>
      <c r="G932" s="599"/>
      <c r="H932" s="599"/>
      <c r="I932" s="599"/>
      <c r="J932" s="599"/>
      <c r="K932" s="599"/>
      <c r="L932" s="599"/>
      <c r="M932" s="599"/>
      <c r="N932" s="599"/>
      <c r="O932" s="599"/>
      <c r="P932" s="599"/>
      <c r="Q932" s="599"/>
    </row>
    <row r="933" ht="25.15" customHeight="true" x14ac:dyDescent="0.2">
      <c r="C933" s="599"/>
      <c r="D933" s="599"/>
      <c r="E933" s="599"/>
      <c r="F933" s="599"/>
      <c r="G933" s="599"/>
      <c r="H933" s="599"/>
      <c r="I933" s="599"/>
      <c r="J933" s="599"/>
      <c r="K933" s="599"/>
      <c r="L933" s="599"/>
      <c r="M933" s="599"/>
      <c r="N933" s="599"/>
      <c r="O933" s="599"/>
      <c r="P933" s="599"/>
      <c r="Q933" s="599"/>
    </row>
    <row r="934" ht="25.15" customHeight="true" x14ac:dyDescent="0.2">
      <c r="C934" s="599"/>
      <c r="D934" s="599"/>
      <c r="E934" s="599"/>
      <c r="F934" s="599"/>
      <c r="G934" s="599"/>
      <c r="H934" s="599"/>
      <c r="I934" s="599"/>
      <c r="J934" s="599"/>
      <c r="K934" s="599"/>
      <c r="L934" s="599"/>
      <c r="M934" s="599"/>
      <c r="N934" s="599"/>
      <c r="O934" s="599"/>
      <c r="P934" s="599"/>
      <c r="Q934" s="599"/>
    </row>
    <row r="935" ht="25.15" customHeight="true" x14ac:dyDescent="0.2">
      <c r="C935" s="599"/>
      <c r="D935" s="599"/>
      <c r="E935" s="599"/>
      <c r="F935" s="599"/>
      <c r="G935" s="599"/>
      <c r="H935" s="599"/>
      <c r="I935" s="599"/>
      <c r="J935" s="599"/>
      <c r="K935" s="599"/>
      <c r="L935" s="599"/>
      <c r="M935" s="599"/>
      <c r="N935" s="599"/>
      <c r="O935" s="599"/>
      <c r="P935" s="599"/>
      <c r="Q935" s="599"/>
    </row>
    <row r="936" ht="25.15" customHeight="true" x14ac:dyDescent="0.2">
      <c r="C936" s="599"/>
      <c r="D936" s="599"/>
      <c r="E936" s="599"/>
      <c r="F936" s="599"/>
      <c r="G936" s="599"/>
      <c r="H936" s="599"/>
      <c r="I936" s="599"/>
      <c r="J936" s="599"/>
      <c r="K936" s="599"/>
      <c r="L936" s="599"/>
      <c r="M936" s="599"/>
      <c r="N936" s="599"/>
      <c r="O936" s="599"/>
      <c r="P936" s="599"/>
      <c r="Q936" s="599"/>
    </row>
    <row r="937" ht="25.15" customHeight="true" x14ac:dyDescent="0.2">
      <c r="C937" s="599"/>
      <c r="D937" s="599"/>
      <c r="E937" s="599"/>
      <c r="F937" s="599"/>
      <c r="G937" s="599"/>
      <c r="H937" s="599"/>
      <c r="I937" s="599"/>
      <c r="J937" s="599"/>
      <c r="K937" s="599"/>
      <c r="L937" s="599"/>
      <c r="M937" s="599"/>
      <c r="N937" s="599"/>
      <c r="O937" s="599"/>
      <c r="P937" s="599"/>
      <c r="Q937" s="599"/>
    </row>
    <row r="938" ht="25.15" customHeight="true" x14ac:dyDescent="0.2">
      <c r="C938" s="599"/>
      <c r="D938" s="599"/>
      <c r="E938" s="599"/>
      <c r="F938" s="599"/>
      <c r="G938" s="599"/>
      <c r="H938" s="599"/>
      <c r="I938" s="599"/>
      <c r="J938" s="599"/>
      <c r="K938" s="599"/>
      <c r="L938" s="599"/>
      <c r="M938" s="599"/>
      <c r="N938" s="599"/>
      <c r="O938" s="599"/>
      <c r="P938" s="599"/>
      <c r="Q938" s="599"/>
    </row>
    <row r="939" ht="25.15" customHeight="true" x14ac:dyDescent="0.2">
      <c r="C939" s="599"/>
      <c r="D939" s="599"/>
      <c r="E939" s="599"/>
      <c r="F939" s="599"/>
      <c r="G939" s="599"/>
      <c r="H939" s="599"/>
      <c r="I939" s="599"/>
      <c r="J939" s="599"/>
      <c r="K939" s="599"/>
      <c r="L939" s="599"/>
      <c r="M939" s="599"/>
      <c r="N939" s="599"/>
      <c r="O939" s="599"/>
      <c r="P939" s="599"/>
      <c r="Q939" s="599"/>
    </row>
    <row r="940" ht="25.15" customHeight="true" x14ac:dyDescent="0.2">
      <c r="C940" s="599"/>
      <c r="D940" s="599"/>
      <c r="E940" s="599"/>
      <c r="F940" s="599"/>
      <c r="G940" s="599"/>
      <c r="H940" s="599"/>
      <c r="I940" s="599"/>
      <c r="J940" s="599"/>
      <c r="K940" s="599"/>
      <c r="L940" s="599"/>
      <c r="M940" s="599"/>
      <c r="N940" s="599"/>
      <c r="O940" s="599"/>
      <c r="P940" s="599"/>
      <c r="Q940" s="599"/>
    </row>
    <row r="941" ht="25.15" customHeight="true" x14ac:dyDescent="0.2">
      <c r="C941" s="599"/>
      <c r="D941" s="599"/>
      <c r="E941" s="599"/>
      <c r="F941" s="599"/>
      <c r="G941" s="599"/>
      <c r="H941" s="599"/>
      <c r="I941" s="599"/>
      <c r="J941" s="599"/>
      <c r="K941" s="599"/>
      <c r="L941" s="599"/>
      <c r="M941" s="599"/>
      <c r="N941" s="599"/>
      <c r="O941" s="599"/>
      <c r="P941" s="599"/>
      <c r="Q941" s="599"/>
    </row>
    <row r="942" ht="25.15" customHeight="true" x14ac:dyDescent="0.2">
      <c r="C942" s="599"/>
      <c r="D942" s="599"/>
      <c r="E942" s="599"/>
      <c r="F942" s="599"/>
      <c r="G942" s="599"/>
      <c r="H942" s="599"/>
      <c r="I942" s="599"/>
      <c r="J942" s="599"/>
      <c r="K942" s="599"/>
      <c r="L942" s="599"/>
      <c r="M942" s="599"/>
      <c r="N942" s="599"/>
      <c r="O942" s="599"/>
      <c r="P942" s="599"/>
      <c r="Q942" s="599"/>
    </row>
    <row r="943" ht="25.15" customHeight="true" x14ac:dyDescent="0.2">
      <c r="C943" s="599"/>
      <c r="D943" s="599"/>
      <c r="E943" s="599"/>
      <c r="F943" s="599"/>
      <c r="G943" s="599"/>
      <c r="H943" s="599"/>
      <c r="I943" s="599"/>
      <c r="J943" s="599"/>
      <c r="K943" s="599"/>
      <c r="L943" s="599"/>
      <c r="M943" s="599"/>
      <c r="N943" s="599"/>
      <c r="O943" s="599"/>
      <c r="P943" s="599"/>
      <c r="Q943" s="599"/>
    </row>
    <row r="944" ht="25.15" customHeight="true" x14ac:dyDescent="0.2">
      <c r="C944" s="599"/>
      <c r="D944" s="599"/>
      <c r="E944" s="599"/>
      <c r="F944" s="599"/>
      <c r="G944" s="599"/>
      <c r="H944" s="599"/>
      <c r="I944" s="599"/>
      <c r="J944" s="599"/>
      <c r="K944" s="599"/>
      <c r="L944" s="599"/>
      <c r="M944" s="599"/>
      <c r="N944" s="599"/>
      <c r="O944" s="599"/>
      <c r="P944" s="599"/>
      <c r="Q944" s="599"/>
    </row>
    <row r="945" ht="25.15" customHeight="true" x14ac:dyDescent="0.2">
      <c r="C945" s="599"/>
      <c r="D945" s="599"/>
      <c r="E945" s="599"/>
      <c r="F945" s="599"/>
      <c r="G945" s="599"/>
      <c r="H945" s="599"/>
      <c r="I945" s="599"/>
      <c r="J945" s="599"/>
      <c r="K945" s="599"/>
      <c r="L945" s="599"/>
      <c r="M945" s="599"/>
      <c r="N945" s="599"/>
      <c r="O945" s="599"/>
      <c r="P945" s="599"/>
      <c r="Q945" s="599"/>
    </row>
    <row r="946" ht="25.15" customHeight="true" x14ac:dyDescent="0.2">
      <c r="C946" s="599"/>
      <c r="D946" s="599"/>
      <c r="E946" s="599"/>
      <c r="F946" s="599"/>
      <c r="G946" s="599"/>
      <c r="H946" s="599"/>
      <c r="I946" s="599"/>
      <c r="J946" s="599"/>
      <c r="K946" s="599"/>
      <c r="L946" s="599"/>
      <c r="M946" s="599"/>
      <c r="N946" s="599"/>
      <c r="O946" s="599"/>
      <c r="P946" s="599"/>
      <c r="Q946" s="599"/>
    </row>
    <row r="947" ht="25.15" customHeight="true" x14ac:dyDescent="0.2">
      <c r="C947" s="599"/>
      <c r="D947" s="599"/>
      <c r="E947" s="599"/>
      <c r="F947" s="599"/>
      <c r="G947" s="599"/>
      <c r="H947" s="599"/>
      <c r="I947" s="599"/>
      <c r="J947" s="599"/>
      <c r="K947" s="599"/>
      <c r="L947" s="599"/>
      <c r="M947" s="599"/>
      <c r="N947" s="599"/>
      <c r="O947" s="599"/>
      <c r="P947" s="599"/>
      <c r="Q947" s="599"/>
    </row>
    <row r="948" ht="25.15" customHeight="true" x14ac:dyDescent="0.2">
      <c r="C948" s="599"/>
      <c r="D948" s="599"/>
      <c r="E948" s="599"/>
      <c r="F948" s="599"/>
      <c r="G948" s="599"/>
      <c r="H948" s="599"/>
      <c r="I948" s="599"/>
      <c r="J948" s="599"/>
      <c r="K948" s="599"/>
      <c r="L948" s="599"/>
      <c r="M948" s="599"/>
      <c r="N948" s="599"/>
      <c r="O948" s="599"/>
      <c r="P948" s="599"/>
      <c r="Q948" s="599"/>
    </row>
    <row r="949" ht="25.15" customHeight="true" x14ac:dyDescent="0.2">
      <c r="C949" s="599"/>
      <c r="D949" s="599"/>
      <c r="E949" s="599"/>
      <c r="F949" s="599"/>
      <c r="G949" s="599"/>
      <c r="H949" s="599"/>
      <c r="I949" s="599"/>
      <c r="J949" s="599"/>
      <c r="K949" s="599"/>
      <c r="L949" s="599"/>
      <c r="M949" s="599"/>
      <c r="N949" s="599"/>
      <c r="O949" s="599"/>
      <c r="P949" s="599"/>
      <c r="Q949" s="599"/>
    </row>
    <row r="950" ht="25.15" customHeight="true" x14ac:dyDescent="0.2">
      <c r="C950" s="599"/>
      <c r="D950" s="599"/>
      <c r="E950" s="599"/>
      <c r="F950" s="599"/>
      <c r="G950" s="599"/>
      <c r="H950" s="599"/>
      <c r="I950" s="599"/>
      <c r="J950" s="599"/>
      <c r="K950" s="599"/>
      <c r="L950" s="599"/>
      <c r="M950" s="599"/>
      <c r="N950" s="599"/>
      <c r="O950" s="599"/>
      <c r="P950" s="599"/>
      <c r="Q950" s="599"/>
    </row>
    <row r="951" ht="25.15" customHeight="true" x14ac:dyDescent="0.2">
      <c r="C951" s="599"/>
      <c r="D951" s="599"/>
      <c r="E951" s="599"/>
      <c r="F951" s="599"/>
      <c r="G951" s="599"/>
      <c r="H951" s="599"/>
      <c r="I951" s="599"/>
      <c r="J951" s="599"/>
      <c r="K951" s="599"/>
      <c r="L951" s="599"/>
      <c r="M951" s="599"/>
      <c r="N951" s="599"/>
      <c r="O951" s="599"/>
      <c r="P951" s="599"/>
      <c r="Q951" s="599"/>
    </row>
    <row r="952" ht="25.15" customHeight="true" x14ac:dyDescent="0.2">
      <c r="C952" s="599"/>
      <c r="D952" s="599"/>
      <c r="E952" s="599"/>
      <c r="F952" s="599"/>
      <c r="G952" s="599"/>
      <c r="H952" s="599"/>
      <c r="I952" s="599"/>
      <c r="J952" s="599"/>
      <c r="K952" s="599"/>
      <c r="L952" s="599"/>
      <c r="M952" s="599"/>
      <c r="N952" s="599"/>
      <c r="O952" s="599"/>
      <c r="P952" s="599"/>
      <c r="Q952" s="599"/>
    </row>
    <row r="953" ht="25.15" customHeight="true" x14ac:dyDescent="0.2">
      <c r="C953" s="599"/>
      <c r="D953" s="599"/>
      <c r="E953" s="599"/>
      <c r="F953" s="599"/>
      <c r="G953" s="599"/>
      <c r="H953" s="599"/>
      <c r="I953" s="599"/>
      <c r="J953" s="599"/>
      <c r="K953" s="599"/>
      <c r="L953" s="599"/>
      <c r="M953" s="599"/>
      <c r="N953" s="599"/>
      <c r="O953" s="599"/>
      <c r="P953" s="599"/>
      <c r="Q953" s="599"/>
    </row>
    <row r="954" ht="25.15" customHeight="true" x14ac:dyDescent="0.2">
      <c r="C954" s="599"/>
      <c r="D954" s="599"/>
      <c r="E954" s="599"/>
      <c r="F954" s="599"/>
      <c r="G954" s="599"/>
      <c r="H954" s="599"/>
      <c r="I954" s="599"/>
      <c r="J954" s="599"/>
      <c r="K954" s="599"/>
      <c r="L954" s="599"/>
      <c r="M954" s="599"/>
      <c r="N954" s="599"/>
      <c r="O954" s="599"/>
      <c r="P954" s="599"/>
      <c r="Q954" s="599"/>
    </row>
    <row r="955" ht="25.15" customHeight="true" x14ac:dyDescent="0.2">
      <c r="C955" s="599"/>
      <c r="D955" s="599"/>
      <c r="E955" s="599"/>
      <c r="F955" s="599"/>
      <c r="G955" s="599"/>
      <c r="H955" s="599"/>
      <c r="I955" s="599"/>
      <c r="J955" s="599"/>
      <c r="K955" s="599"/>
      <c r="L955" s="599"/>
      <c r="M955" s="599"/>
      <c r="N955" s="599"/>
      <c r="O955" s="599"/>
      <c r="P955" s="599"/>
      <c r="Q955" s="599"/>
    </row>
    <row r="956" ht="25.15" customHeight="true" x14ac:dyDescent="0.2">
      <c r="C956" s="599"/>
      <c r="D956" s="599"/>
      <c r="E956" s="599"/>
      <c r="F956" s="599"/>
      <c r="G956" s="599"/>
      <c r="H956" s="599"/>
      <c r="I956" s="599"/>
      <c r="J956" s="599"/>
      <c r="K956" s="599"/>
      <c r="L956" s="599"/>
      <c r="M956" s="599"/>
      <c r="N956" s="599"/>
      <c r="O956" s="599"/>
      <c r="P956" s="599"/>
      <c r="Q956" s="599"/>
    </row>
    <row r="957" ht="25.15" customHeight="true" x14ac:dyDescent="0.2">
      <c r="C957" s="599"/>
      <c r="D957" s="599"/>
      <c r="E957" s="599"/>
      <c r="F957" s="599"/>
      <c r="G957" s="599"/>
      <c r="H957" s="599"/>
      <c r="I957" s="599"/>
      <c r="J957" s="599"/>
      <c r="K957" s="599"/>
      <c r="L957" s="599"/>
      <c r="M957" s="599"/>
      <c r="N957" s="599"/>
      <c r="O957" s="599"/>
      <c r="P957" s="599"/>
      <c r="Q957" s="599"/>
    </row>
    <row r="958" ht="25.15" customHeight="true" x14ac:dyDescent="0.2">
      <c r="C958" s="599"/>
      <c r="D958" s="599"/>
      <c r="E958" s="599"/>
      <c r="F958" s="599"/>
      <c r="G958" s="599"/>
      <c r="H958" s="599"/>
      <c r="I958" s="599"/>
      <c r="J958" s="599"/>
      <c r="K958" s="599"/>
      <c r="L958" s="599"/>
      <c r="M958" s="599"/>
      <c r="N958" s="599"/>
      <c r="O958" s="599"/>
      <c r="P958" s="599"/>
      <c r="Q958" s="599"/>
    </row>
    <row r="959" ht="25.15" customHeight="true" x14ac:dyDescent="0.2">
      <c r="C959" s="599"/>
      <c r="D959" s="599"/>
      <c r="E959" s="599"/>
      <c r="F959" s="599"/>
      <c r="G959" s="599"/>
      <c r="H959" s="599"/>
      <c r="I959" s="599"/>
      <c r="J959" s="599"/>
      <c r="K959" s="599"/>
      <c r="L959" s="599"/>
      <c r="M959" s="599"/>
      <c r="N959" s="599"/>
      <c r="O959" s="599"/>
      <c r="P959" s="599"/>
      <c r="Q959" s="599"/>
    </row>
    <row r="960" ht="25.15" customHeight="true" x14ac:dyDescent="0.2">
      <c r="C960" s="599"/>
      <c r="D960" s="599"/>
      <c r="E960" s="599"/>
      <c r="F960" s="599"/>
      <c r="G960" s="599"/>
      <c r="H960" s="599"/>
      <c r="I960" s="599"/>
      <c r="J960" s="599"/>
      <c r="K960" s="599"/>
      <c r="L960" s="599"/>
      <c r="M960" s="599"/>
      <c r="N960" s="599"/>
      <c r="O960" s="599"/>
      <c r="P960" s="599"/>
      <c r="Q960" s="599"/>
    </row>
    <row r="961" ht="25.15" customHeight="true" x14ac:dyDescent="0.2">
      <c r="C961" s="599"/>
      <c r="D961" s="599"/>
      <c r="E961" s="599"/>
      <c r="F961" s="599"/>
      <c r="G961" s="599"/>
      <c r="H961" s="599"/>
      <c r="I961" s="599"/>
      <c r="J961" s="599"/>
      <c r="K961" s="599"/>
      <c r="L961" s="599"/>
      <c r="M961" s="599"/>
      <c r="N961" s="599"/>
      <c r="O961" s="599"/>
      <c r="P961" s="599"/>
      <c r="Q961" s="599"/>
    </row>
    <row r="962" ht="25.15" customHeight="true" x14ac:dyDescent="0.2">
      <c r="C962" s="599"/>
      <c r="D962" s="599"/>
      <c r="E962" s="599"/>
      <c r="F962" s="599"/>
      <c r="G962" s="599"/>
      <c r="H962" s="599"/>
      <c r="I962" s="599"/>
      <c r="J962" s="599"/>
      <c r="K962" s="599"/>
      <c r="L962" s="599"/>
      <c r="M962" s="599"/>
      <c r="N962" s="599"/>
      <c r="O962" s="599"/>
      <c r="P962" s="599"/>
      <c r="Q962" s="599"/>
    </row>
    <row r="963" ht="25.15" customHeight="true" x14ac:dyDescent="0.2">
      <c r="C963" s="599"/>
      <c r="D963" s="599"/>
      <c r="E963" s="599"/>
      <c r="F963" s="599"/>
      <c r="G963" s="599"/>
      <c r="H963" s="599"/>
      <c r="I963" s="599"/>
      <c r="J963" s="599"/>
      <c r="K963" s="599"/>
      <c r="L963" s="599"/>
      <c r="M963" s="599"/>
      <c r="N963" s="599"/>
      <c r="O963" s="599"/>
      <c r="P963" s="599"/>
      <c r="Q963" s="599"/>
    </row>
    <row r="964" ht="25.15" customHeight="true" x14ac:dyDescent="0.2">
      <c r="C964" s="599"/>
      <c r="D964" s="599"/>
      <c r="E964" s="599"/>
      <c r="F964" s="599"/>
      <c r="G964" s="599"/>
      <c r="H964" s="599"/>
      <c r="I964" s="599"/>
      <c r="J964" s="599"/>
      <c r="K964" s="599"/>
      <c r="L964" s="599"/>
      <c r="M964" s="599"/>
      <c r="N964" s="599"/>
      <c r="O964" s="599"/>
      <c r="P964" s="599"/>
      <c r="Q964" s="599"/>
    </row>
    <row r="965" ht="25.15" customHeight="true" x14ac:dyDescent="0.2">
      <c r="C965" s="599"/>
      <c r="D965" s="599"/>
      <c r="E965" s="599"/>
      <c r="F965" s="599"/>
      <c r="G965" s="599"/>
      <c r="H965" s="599"/>
      <c r="I965" s="599"/>
      <c r="J965" s="599"/>
      <c r="K965" s="599"/>
      <c r="L965" s="599"/>
      <c r="M965" s="599"/>
      <c r="N965" s="599"/>
      <c r="O965" s="599"/>
      <c r="P965" s="599"/>
      <c r="Q965" s="599"/>
    </row>
    <row r="966" ht="25.15" customHeight="true" x14ac:dyDescent="0.2">
      <c r="C966" s="599"/>
      <c r="D966" s="599"/>
      <c r="E966" s="599"/>
      <c r="F966" s="599"/>
      <c r="G966" s="599"/>
      <c r="H966" s="599"/>
      <c r="I966" s="599"/>
      <c r="J966" s="599"/>
      <c r="K966" s="599"/>
      <c r="L966" s="599"/>
      <c r="M966" s="599"/>
      <c r="N966" s="599"/>
      <c r="O966" s="599"/>
      <c r="P966" s="599"/>
      <c r="Q966" s="599"/>
    </row>
    <row r="967" ht="25.15" customHeight="true" x14ac:dyDescent="0.2">
      <c r="C967" s="599"/>
      <c r="D967" s="599"/>
      <c r="E967" s="599"/>
      <c r="F967" s="599"/>
      <c r="G967" s="599"/>
      <c r="H967" s="599"/>
      <c r="I967" s="599"/>
      <c r="J967" s="599"/>
      <c r="K967" s="599"/>
      <c r="L967" s="599"/>
      <c r="M967" s="599"/>
      <c r="N967" s="599"/>
      <c r="O967" s="599"/>
      <c r="P967" s="599"/>
      <c r="Q967" s="599"/>
    </row>
    <row r="968" ht="25.15" customHeight="true" x14ac:dyDescent="0.2">
      <c r="C968" s="599"/>
      <c r="D968" s="599"/>
      <c r="E968" s="599"/>
      <c r="F968" s="599"/>
      <c r="G968" s="599"/>
      <c r="H968" s="599"/>
      <c r="I968" s="599"/>
      <c r="J968" s="599"/>
      <c r="K968" s="599"/>
      <c r="L968" s="599"/>
      <c r="M968" s="599"/>
      <c r="N968" s="599"/>
      <c r="O968" s="599"/>
      <c r="P968" s="599"/>
      <c r="Q968" s="599"/>
    </row>
    <row r="969" ht="25.15" customHeight="true" x14ac:dyDescent="0.2">
      <c r="C969" s="599"/>
      <c r="D969" s="599"/>
      <c r="E969" s="599"/>
      <c r="F969" s="599"/>
      <c r="G969" s="599"/>
      <c r="H969" s="599"/>
      <c r="I969" s="599"/>
      <c r="J969" s="599"/>
      <c r="K969" s="599"/>
      <c r="L969" s="599"/>
      <c r="M969" s="599"/>
      <c r="N969" s="599"/>
      <c r="O969" s="599"/>
      <c r="P969" s="599"/>
      <c r="Q969" s="599"/>
    </row>
    <row r="970" ht="25.15" customHeight="true" x14ac:dyDescent="0.2">
      <c r="C970" s="599"/>
      <c r="D970" s="599"/>
      <c r="E970" s="599"/>
      <c r="F970" s="599"/>
      <c r="G970" s="599"/>
      <c r="H970" s="599"/>
      <c r="I970" s="599"/>
      <c r="J970" s="599"/>
      <c r="K970" s="599"/>
      <c r="L970" s="599"/>
      <c r="M970" s="599"/>
      <c r="N970" s="599"/>
      <c r="O970" s="599"/>
      <c r="P970" s="599"/>
      <c r="Q970" s="599"/>
    </row>
    <row r="971" ht="25.15" customHeight="true" x14ac:dyDescent="0.2">
      <c r="C971" s="599"/>
      <c r="D971" s="599"/>
      <c r="E971" s="599"/>
      <c r="F971" s="599"/>
      <c r="G971" s="599"/>
      <c r="H971" s="599"/>
      <c r="I971" s="599"/>
      <c r="J971" s="599"/>
      <c r="K971" s="599"/>
      <c r="L971" s="599"/>
      <c r="M971" s="599"/>
      <c r="N971" s="599"/>
      <c r="O971" s="599"/>
      <c r="P971" s="599"/>
      <c r="Q971" s="599"/>
    </row>
    <row r="972" ht="25.15" customHeight="true" x14ac:dyDescent="0.2">
      <c r="C972" s="599"/>
      <c r="D972" s="599"/>
      <c r="E972" s="599"/>
      <c r="F972" s="599"/>
      <c r="G972" s="599"/>
      <c r="H972" s="599"/>
      <c r="I972" s="599"/>
      <c r="J972" s="599"/>
      <c r="K972" s="599"/>
      <c r="L972" s="599"/>
      <c r="M972" s="599"/>
      <c r="N972" s="599"/>
      <c r="O972" s="599"/>
      <c r="P972" s="599"/>
      <c r="Q972" s="599"/>
    </row>
    <row r="973" ht="25.15" customHeight="true" x14ac:dyDescent="0.2">
      <c r="C973" s="599"/>
      <c r="D973" s="599"/>
      <c r="E973" s="599"/>
      <c r="F973" s="599"/>
      <c r="G973" s="599"/>
      <c r="H973" s="599"/>
      <c r="I973" s="599"/>
      <c r="J973" s="599"/>
      <c r="K973" s="599"/>
      <c r="L973" s="599"/>
      <c r="M973" s="599"/>
      <c r="N973" s="599"/>
      <c r="O973" s="599"/>
      <c r="P973" s="599"/>
      <c r="Q973" s="599"/>
    </row>
    <row r="974" ht="25.15" customHeight="true" x14ac:dyDescent="0.2">
      <c r="C974" s="599"/>
      <c r="D974" s="599"/>
      <c r="E974" s="599"/>
      <c r="F974" s="599"/>
      <c r="G974" s="599"/>
      <c r="H974" s="599"/>
      <c r="I974" s="599"/>
      <c r="J974" s="599"/>
      <c r="K974" s="599"/>
      <c r="L974" s="599"/>
      <c r="M974" s="599"/>
      <c r="N974" s="599"/>
      <c r="O974" s="599"/>
      <c r="P974" s="599"/>
      <c r="Q974" s="599"/>
    </row>
    <row r="975" ht="25.15" customHeight="true" x14ac:dyDescent="0.2">
      <c r="C975" s="599"/>
      <c r="D975" s="599"/>
      <c r="E975" s="599"/>
      <c r="F975" s="599"/>
      <c r="G975" s="599"/>
      <c r="H975" s="599"/>
      <c r="I975" s="599"/>
      <c r="J975" s="599"/>
      <c r="K975" s="599"/>
      <c r="L975" s="599"/>
      <c r="M975" s="599"/>
      <c r="N975" s="599"/>
      <c r="O975" s="599"/>
      <c r="P975" s="599"/>
      <c r="Q975" s="599"/>
    </row>
    <row r="976" ht="25.15" customHeight="true" x14ac:dyDescent="0.2">
      <c r="C976" s="599"/>
      <c r="D976" s="599"/>
      <c r="E976" s="599"/>
      <c r="F976" s="599"/>
      <c r="G976" s="599"/>
      <c r="H976" s="599"/>
      <c r="I976" s="599"/>
      <c r="J976" s="599"/>
      <c r="K976" s="599"/>
      <c r="L976" s="599"/>
      <c r="M976" s="599"/>
      <c r="N976" s="599"/>
      <c r="O976" s="599"/>
      <c r="P976" s="599"/>
      <c r="Q976" s="599"/>
    </row>
    <row r="977" ht="25.15" customHeight="true" x14ac:dyDescent="0.2">
      <c r="C977" s="599"/>
      <c r="D977" s="599"/>
      <c r="E977" s="599"/>
      <c r="F977" s="599"/>
      <c r="G977" s="599"/>
      <c r="H977" s="599"/>
      <c r="I977" s="599"/>
      <c r="J977" s="599"/>
      <c r="K977" s="599"/>
      <c r="L977" s="599"/>
      <c r="M977" s="599"/>
      <c r="N977" s="599"/>
      <c r="O977" s="599"/>
      <c r="P977" s="599"/>
      <c r="Q977" s="599"/>
    </row>
    <row r="978" ht="25.15" customHeight="true" x14ac:dyDescent="0.2">
      <c r="C978" s="599"/>
      <c r="D978" s="599"/>
      <c r="E978" s="599"/>
      <c r="F978" s="599"/>
      <c r="G978" s="599"/>
      <c r="H978" s="599"/>
      <c r="I978" s="599"/>
      <c r="J978" s="599"/>
      <c r="K978" s="599"/>
      <c r="L978" s="599"/>
      <c r="M978" s="599"/>
      <c r="N978" s="599"/>
      <c r="O978" s="599"/>
      <c r="P978" s="599"/>
      <c r="Q978" s="599"/>
    </row>
    <row r="979" ht="25.15" customHeight="true" x14ac:dyDescent="0.2">
      <c r="C979" s="599"/>
      <c r="D979" s="599"/>
      <c r="E979" s="599"/>
      <c r="F979" s="599"/>
      <c r="G979" s="599"/>
      <c r="H979" s="599"/>
      <c r="I979" s="599"/>
      <c r="J979" s="599"/>
      <c r="K979" s="599"/>
      <c r="L979" s="599"/>
      <c r="M979" s="599"/>
      <c r="N979" s="599"/>
      <c r="O979" s="599"/>
      <c r="P979" s="599"/>
      <c r="Q979" s="599"/>
    </row>
    <row r="980" ht="25.15" customHeight="true" x14ac:dyDescent="0.2">
      <c r="C980" s="599"/>
      <c r="D980" s="599"/>
      <c r="E980" s="599"/>
      <c r="F980" s="599"/>
      <c r="G980" s="599"/>
      <c r="H980" s="599"/>
      <c r="I980" s="599"/>
      <c r="J980" s="599"/>
      <c r="K980" s="599"/>
      <c r="L980" s="599"/>
      <c r="M980" s="599"/>
      <c r="N980" s="599"/>
      <c r="O980" s="599"/>
      <c r="P980" s="599"/>
      <c r="Q980" s="599"/>
    </row>
    <row r="981" ht="25.15" customHeight="true" x14ac:dyDescent="0.2">
      <c r="C981" s="599"/>
      <c r="D981" s="599"/>
      <c r="E981" s="599"/>
      <c r="F981" s="599"/>
      <c r="G981" s="599"/>
      <c r="H981" s="599"/>
      <c r="I981" s="599"/>
      <c r="J981" s="599"/>
      <c r="K981" s="599"/>
      <c r="L981" s="599"/>
      <c r="M981" s="599"/>
      <c r="N981" s="599"/>
      <c r="O981" s="599"/>
      <c r="P981" s="599"/>
      <c r="Q981" s="599"/>
    </row>
    <row r="982" ht="25.15" customHeight="true" x14ac:dyDescent="0.2">
      <c r="C982" s="599"/>
      <c r="D982" s="599"/>
      <c r="E982" s="599"/>
      <c r="F982" s="599"/>
      <c r="G982" s="599"/>
      <c r="H982" s="599"/>
      <c r="I982" s="599"/>
      <c r="J982" s="599"/>
      <c r="K982" s="599"/>
      <c r="L982" s="599"/>
      <c r="M982" s="599"/>
      <c r="N982" s="599"/>
      <c r="O982" s="599"/>
      <c r="P982" s="599"/>
      <c r="Q982" s="599"/>
    </row>
    <row r="983" ht="25.15" customHeight="true" x14ac:dyDescent="0.2">
      <c r="C983" s="599"/>
      <c r="D983" s="599"/>
      <c r="E983" s="599"/>
      <c r="F983" s="599"/>
      <c r="G983" s="599"/>
      <c r="H983" s="599"/>
      <c r="I983" s="599"/>
      <c r="J983" s="599"/>
      <c r="K983" s="599"/>
      <c r="L983" s="599"/>
      <c r="M983" s="599"/>
      <c r="N983" s="599"/>
      <c r="O983" s="599"/>
      <c r="P983" s="599"/>
      <c r="Q983" s="599"/>
    </row>
    <row r="984" ht="25.15" customHeight="true" x14ac:dyDescent="0.2">
      <c r="C984" s="599"/>
      <c r="D984" s="599"/>
      <c r="E984" s="599"/>
      <c r="F984" s="599"/>
      <c r="G984" s="599"/>
      <c r="H984" s="599"/>
      <c r="I984" s="599"/>
      <c r="J984" s="599"/>
      <c r="K984" s="599"/>
      <c r="L984" s="599"/>
      <c r="M984" s="599"/>
      <c r="N984" s="599"/>
      <c r="O984" s="599"/>
      <c r="P984" s="599"/>
      <c r="Q984" s="599"/>
    </row>
    <row r="985" ht="25.15" customHeight="true" x14ac:dyDescent="0.2">
      <c r="C985" s="599"/>
      <c r="D985" s="599"/>
      <c r="E985" s="599"/>
      <c r="F985" s="599"/>
      <c r="G985" s="599"/>
      <c r="H985" s="599"/>
      <c r="I985" s="599"/>
      <c r="J985" s="599"/>
      <c r="K985" s="599"/>
      <c r="L985" s="599"/>
      <c r="M985" s="599"/>
      <c r="N985" s="599"/>
      <c r="O985" s="599"/>
      <c r="P985" s="599"/>
      <c r="Q985" s="599"/>
    </row>
    <row r="986" ht="25.15" customHeight="true" x14ac:dyDescent="0.2">
      <c r="C986" s="599"/>
      <c r="D986" s="599"/>
      <c r="E986" s="599"/>
      <c r="F986" s="599"/>
      <c r="G986" s="599"/>
      <c r="H986" s="599"/>
      <c r="I986" s="599"/>
      <c r="J986" s="599"/>
      <c r="K986" s="599"/>
      <c r="L986" s="599"/>
      <c r="M986" s="599"/>
      <c r="N986" s="599"/>
      <c r="O986" s="599"/>
      <c r="P986" s="599"/>
      <c r="Q986" s="599"/>
    </row>
    <row r="987" ht="25.15" customHeight="true" x14ac:dyDescent="0.2">
      <c r="C987" s="599"/>
      <c r="D987" s="599"/>
      <c r="E987" s="599"/>
      <c r="F987" s="599"/>
      <c r="G987" s="599"/>
      <c r="H987" s="599"/>
      <c r="I987" s="599"/>
      <c r="J987" s="599"/>
      <c r="K987" s="599"/>
      <c r="L987" s="599"/>
      <c r="M987" s="599"/>
      <c r="N987" s="599"/>
      <c r="O987" s="599"/>
      <c r="P987" s="599"/>
      <c r="Q987" s="599"/>
    </row>
    <row r="988" ht="25.15" customHeight="true" x14ac:dyDescent="0.2">
      <c r="C988" s="599"/>
      <c r="D988" s="599"/>
      <c r="E988" s="599"/>
      <c r="F988" s="599"/>
      <c r="G988" s="599"/>
      <c r="H988" s="599"/>
      <c r="I988" s="599"/>
      <c r="J988" s="599"/>
      <c r="K988" s="599"/>
      <c r="L988" s="599"/>
      <c r="M988" s="599"/>
      <c r="N988" s="599"/>
      <c r="O988" s="599"/>
      <c r="P988" s="599"/>
      <c r="Q988" s="599"/>
    </row>
    <row r="989" ht="25.15" customHeight="true" x14ac:dyDescent="0.2">
      <c r="C989" s="599"/>
      <c r="D989" s="599"/>
      <c r="E989" s="599"/>
      <c r="F989" s="599"/>
      <c r="G989" s="599"/>
      <c r="H989" s="599"/>
      <c r="I989" s="599"/>
      <c r="J989" s="599"/>
      <c r="K989" s="599"/>
      <c r="L989" s="599"/>
      <c r="M989" s="599"/>
      <c r="N989" s="599"/>
      <c r="O989" s="599"/>
      <c r="P989" s="599"/>
      <c r="Q989" s="599"/>
    </row>
    <row r="990" ht="25.15" customHeight="true" x14ac:dyDescent="0.2">
      <c r="C990" s="599"/>
      <c r="D990" s="599"/>
      <c r="E990" s="599"/>
      <c r="F990" s="599"/>
      <c r="G990" s="599"/>
      <c r="H990" s="599"/>
      <c r="I990" s="599"/>
      <c r="J990" s="599"/>
      <c r="K990" s="599"/>
      <c r="L990" s="599"/>
      <c r="M990" s="599"/>
      <c r="N990" s="599"/>
      <c r="O990" s="599"/>
      <c r="P990" s="599"/>
      <c r="Q990" s="599"/>
    </row>
    <row r="991" ht="25.15" customHeight="true" x14ac:dyDescent="0.2">
      <c r="C991" s="599"/>
      <c r="D991" s="599"/>
      <c r="E991" s="599"/>
      <c r="F991" s="599"/>
      <c r="G991" s="599"/>
      <c r="H991" s="599"/>
      <c r="I991" s="599"/>
      <c r="J991" s="599"/>
      <c r="K991" s="599"/>
      <c r="L991" s="599"/>
      <c r="M991" s="599"/>
      <c r="N991" s="599"/>
      <c r="O991" s="599"/>
      <c r="P991" s="599"/>
      <c r="Q991" s="599"/>
    </row>
    <row r="992" ht="25.15" customHeight="true" x14ac:dyDescent="0.2">
      <c r="C992" s="599"/>
      <c r="D992" s="599"/>
      <c r="E992" s="599"/>
      <c r="F992" s="599"/>
      <c r="G992" s="599"/>
      <c r="H992" s="599"/>
      <c r="I992" s="599"/>
      <c r="J992" s="599"/>
      <c r="K992" s="599"/>
      <c r="L992" s="599"/>
      <c r="M992" s="599"/>
      <c r="N992" s="599"/>
      <c r="O992" s="599"/>
      <c r="P992" s="599"/>
      <c r="Q992" s="599"/>
    </row>
    <row r="993" ht="25.15" customHeight="true" x14ac:dyDescent="0.2">
      <c r="C993" s="599"/>
      <c r="D993" s="599"/>
      <c r="E993" s="599"/>
      <c r="F993" s="599"/>
      <c r="G993" s="599"/>
      <c r="H993" s="599"/>
      <c r="I993" s="599"/>
      <c r="J993" s="599"/>
      <c r="K993" s="599"/>
      <c r="L993" s="599"/>
      <c r="M993" s="599"/>
      <c r="N993" s="599"/>
      <c r="O993" s="599"/>
      <c r="P993" s="599"/>
      <c r="Q993" s="599"/>
    </row>
    <row r="994" ht="25.15" customHeight="true" x14ac:dyDescent="0.2">
      <c r="C994" s="599"/>
      <c r="D994" s="599"/>
      <c r="E994" s="599"/>
      <c r="F994" s="599"/>
      <c r="G994" s="599"/>
      <c r="H994" s="599"/>
      <c r="I994" s="599"/>
      <c r="J994" s="599"/>
      <c r="K994" s="599"/>
      <c r="L994" s="599"/>
      <c r="M994" s="599"/>
      <c r="N994" s="599"/>
      <c r="O994" s="599"/>
      <c r="P994" s="599"/>
      <c r="Q994" s="599"/>
    </row>
    <row r="995" ht="25.15" customHeight="true" x14ac:dyDescent="0.2">
      <c r="C995" s="599"/>
      <c r="D995" s="599"/>
      <c r="E995" s="599"/>
      <c r="F995" s="599"/>
      <c r="G995" s="599"/>
      <c r="H995" s="599"/>
      <c r="I995" s="599"/>
      <c r="J995" s="599"/>
      <c r="K995" s="599"/>
      <c r="L995" s="599"/>
      <c r="M995" s="599"/>
      <c r="N995" s="599"/>
      <c r="O995" s="599"/>
      <c r="P995" s="599"/>
      <c r="Q995" s="599"/>
    </row>
    <row r="996" ht="25.15" customHeight="true" x14ac:dyDescent="0.2">
      <c r="C996" s="599"/>
      <c r="D996" s="599"/>
      <c r="E996" s="599"/>
      <c r="F996" s="599"/>
      <c r="G996" s="599"/>
      <c r="H996" s="599"/>
      <c r="I996" s="599"/>
      <c r="J996" s="599"/>
      <c r="K996" s="599"/>
      <c r="L996" s="599"/>
      <c r="M996" s="599"/>
      <c r="N996" s="599"/>
      <c r="O996" s="599"/>
      <c r="P996" s="599"/>
      <c r="Q996" s="599"/>
    </row>
    <row r="997" ht="25.15" customHeight="true" x14ac:dyDescent="0.2">
      <c r="C997" s="599"/>
      <c r="D997" s="599"/>
      <c r="E997" s="599"/>
      <c r="F997" s="599"/>
      <c r="G997" s="599"/>
      <c r="H997" s="599"/>
      <c r="I997" s="599"/>
      <c r="J997" s="599"/>
      <c r="K997" s="599"/>
      <c r="L997" s="599"/>
      <c r="M997" s="599"/>
      <c r="N997" s="599"/>
      <c r="O997" s="599"/>
      <c r="P997" s="599"/>
      <c r="Q997" s="599"/>
    </row>
    <row r="998" ht="25.15" customHeight="true" x14ac:dyDescent="0.2">
      <c r="C998" s="599"/>
      <c r="D998" s="599"/>
      <c r="E998" s="599"/>
      <c r="F998" s="599"/>
      <c r="G998" s="599"/>
      <c r="H998" s="599"/>
      <c r="I998" s="599"/>
      <c r="J998" s="599"/>
      <c r="K998" s="599"/>
      <c r="L998" s="599"/>
      <c r="M998" s="599"/>
      <c r="N998" s="599"/>
      <c r="O998" s="599"/>
      <c r="P998" s="599"/>
      <c r="Q998" s="599"/>
    </row>
    <row r="999" ht="25.15" customHeight="true" x14ac:dyDescent="0.2">
      <c r="C999" s="599"/>
      <c r="D999" s="599"/>
      <c r="E999" s="599"/>
      <c r="F999" s="599"/>
      <c r="G999" s="599"/>
      <c r="H999" s="599"/>
      <c r="I999" s="599"/>
      <c r="J999" s="599"/>
      <c r="K999" s="599"/>
      <c r="L999" s="599"/>
      <c r="M999" s="599"/>
      <c r="N999" s="599"/>
      <c r="O999" s="599"/>
      <c r="P999" s="599"/>
      <c r="Q999" s="599"/>
    </row>
    <row r="1000" ht="25.15" customHeight="true" x14ac:dyDescent="0.2">
      <c r="C1000" s="599"/>
      <c r="D1000" s="599"/>
      <c r="E1000" s="599"/>
      <c r="F1000" s="599"/>
      <c r="G1000" s="599"/>
      <c r="H1000" s="599"/>
      <c r="I1000" s="599"/>
      <c r="J1000" s="599"/>
      <c r="K1000" s="599"/>
      <c r="L1000" s="599"/>
      <c r="M1000" s="599"/>
      <c r="N1000" s="599"/>
      <c r="O1000" s="599"/>
      <c r="P1000" s="599"/>
      <c r="Q1000" s="599"/>
    </row>
    <row r="1001" ht="25.15" customHeight="true" x14ac:dyDescent="0.2">
      <c r="C1001" s="599"/>
      <c r="D1001" s="599"/>
      <c r="E1001" s="599"/>
      <c r="F1001" s="599"/>
      <c r="G1001" s="599"/>
      <c r="H1001" s="599"/>
      <c r="I1001" s="599"/>
      <c r="J1001" s="599"/>
      <c r="K1001" s="599"/>
      <c r="L1001" s="599"/>
      <c r="M1001" s="599"/>
      <c r="N1001" s="599"/>
      <c r="O1001" s="599"/>
      <c r="P1001" s="599"/>
      <c r="Q1001" s="599"/>
    </row>
    <row r="1002" ht="25.15" customHeight="true" x14ac:dyDescent="0.2">
      <c r="C1002" s="599"/>
      <c r="D1002" s="599"/>
      <c r="E1002" s="599"/>
      <c r="F1002" s="599"/>
      <c r="G1002" s="599"/>
      <c r="H1002" s="599"/>
      <c r="I1002" s="599"/>
      <c r="J1002" s="599"/>
      <c r="K1002" s="599"/>
      <c r="L1002" s="599"/>
      <c r="M1002" s="599"/>
      <c r="N1002" s="599"/>
      <c r="O1002" s="599"/>
      <c r="P1002" s="599"/>
      <c r="Q1002" s="599"/>
    </row>
    <row r="1003" ht="25.15" customHeight="true" x14ac:dyDescent="0.2">
      <c r="C1003" s="599"/>
      <c r="D1003" s="599"/>
      <c r="E1003" s="599"/>
      <c r="F1003" s="599"/>
      <c r="G1003" s="599"/>
      <c r="H1003" s="599"/>
      <c r="I1003" s="599"/>
      <c r="J1003" s="599"/>
      <c r="K1003" s="599"/>
      <c r="L1003" s="599"/>
      <c r="M1003" s="599"/>
      <c r="N1003" s="599"/>
      <c r="O1003" s="599"/>
      <c r="P1003" s="599"/>
      <c r="Q1003" s="599"/>
    </row>
    <row r="1004" ht="25.15" customHeight="true" x14ac:dyDescent="0.2">
      <c r="C1004" s="599"/>
      <c r="D1004" s="599"/>
      <c r="E1004" s="599"/>
      <c r="F1004" s="599"/>
      <c r="G1004" s="599"/>
      <c r="H1004" s="599"/>
      <c r="I1004" s="599"/>
      <c r="J1004" s="599"/>
      <c r="K1004" s="599"/>
      <c r="L1004" s="599"/>
      <c r="M1004" s="599"/>
      <c r="N1004" s="599"/>
      <c r="O1004" s="599"/>
      <c r="P1004" s="599"/>
      <c r="Q1004" s="599"/>
    </row>
    <row r="1005" ht="25.15" customHeight="true" x14ac:dyDescent="0.2">
      <c r="C1005" s="599"/>
      <c r="D1005" s="599"/>
      <c r="E1005" s="599"/>
      <c r="F1005" s="599"/>
      <c r="G1005" s="599"/>
      <c r="H1005" s="599"/>
      <c r="I1005" s="599"/>
      <c r="J1005" s="599"/>
      <c r="K1005" s="599"/>
      <c r="L1005" s="599"/>
      <c r="M1005" s="599"/>
      <c r="N1005" s="599"/>
      <c r="O1005" s="599"/>
      <c r="P1005" s="599"/>
      <c r="Q1005" s="599"/>
    </row>
    <row r="1006" ht="25.15" customHeight="true" x14ac:dyDescent="0.2">
      <c r="C1006" s="599"/>
      <c r="D1006" s="599"/>
      <c r="E1006" s="599"/>
      <c r="F1006" s="599"/>
      <c r="G1006" s="599"/>
      <c r="H1006" s="599"/>
      <c r="I1006" s="599"/>
      <c r="J1006" s="599"/>
      <c r="K1006" s="599"/>
      <c r="L1006" s="599"/>
      <c r="M1006" s="599"/>
      <c r="N1006" s="599"/>
      <c r="O1006" s="599"/>
      <c r="P1006" s="599"/>
      <c r="Q1006" s="599"/>
    </row>
    <row r="1007" ht="25.15" customHeight="true" x14ac:dyDescent="0.2">
      <c r="C1007" s="599"/>
      <c r="D1007" s="599"/>
      <c r="E1007" s="599"/>
      <c r="F1007" s="599"/>
      <c r="G1007" s="599"/>
      <c r="H1007" s="599"/>
      <c r="I1007" s="599"/>
      <c r="J1007" s="599"/>
      <c r="K1007" s="599"/>
      <c r="L1007" s="599"/>
      <c r="M1007" s="599"/>
      <c r="N1007" s="599"/>
      <c r="O1007" s="599"/>
      <c r="P1007" s="599"/>
      <c r="Q1007" s="599"/>
    </row>
    <row r="1008" ht="25.15" customHeight="true" x14ac:dyDescent="0.2">
      <c r="C1008" s="599"/>
      <c r="D1008" s="599"/>
      <c r="E1008" s="599"/>
      <c r="F1008" s="599"/>
      <c r="G1008" s="599"/>
      <c r="H1008" s="599"/>
      <c r="I1008" s="599"/>
      <c r="J1008" s="599"/>
      <c r="K1008" s="599"/>
      <c r="L1008" s="599"/>
      <c r="M1008" s="599"/>
      <c r="N1008" s="599"/>
      <c r="O1008" s="599"/>
      <c r="P1008" s="599"/>
      <c r="Q1008" s="599"/>
    </row>
    <row r="1009" ht="25.15" customHeight="true" x14ac:dyDescent="0.2">
      <c r="C1009" s="599"/>
      <c r="D1009" s="599"/>
      <c r="E1009" s="599"/>
      <c r="F1009" s="599"/>
      <c r="G1009" s="599"/>
      <c r="H1009" s="599"/>
      <c r="I1009" s="599"/>
      <c r="J1009" s="599"/>
      <c r="K1009" s="599"/>
      <c r="L1009" s="599"/>
      <c r="M1009" s="599"/>
      <c r="N1009" s="599"/>
      <c r="O1009" s="599"/>
      <c r="P1009" s="599"/>
      <c r="Q1009" s="599"/>
    </row>
    <row r="1010" ht="25.15" customHeight="true" x14ac:dyDescent="0.2">
      <c r="C1010" s="599"/>
      <c r="D1010" s="599"/>
      <c r="E1010" s="599"/>
      <c r="F1010" s="599"/>
      <c r="G1010" s="599"/>
      <c r="H1010" s="599"/>
      <c r="I1010" s="599"/>
      <c r="J1010" s="599"/>
      <c r="K1010" s="599"/>
      <c r="L1010" s="599"/>
      <c r="M1010" s="599"/>
      <c r="N1010" s="599"/>
      <c r="O1010" s="599"/>
      <c r="P1010" s="599"/>
      <c r="Q1010" s="599"/>
    </row>
    <row r="1011" ht="25.15" customHeight="true" x14ac:dyDescent="0.2">
      <c r="C1011" s="599"/>
      <c r="D1011" s="599"/>
      <c r="E1011" s="599"/>
      <c r="F1011" s="599"/>
      <c r="G1011" s="599"/>
      <c r="H1011" s="599"/>
      <c r="I1011" s="599"/>
      <c r="J1011" s="599"/>
      <c r="K1011" s="599"/>
      <c r="L1011" s="599"/>
      <c r="M1011" s="599"/>
      <c r="N1011" s="599"/>
      <c r="O1011" s="599"/>
      <c r="P1011" s="599"/>
      <c r="Q1011" s="599"/>
    </row>
    <row r="1012" ht="25.15" customHeight="true" x14ac:dyDescent="0.2">
      <c r="C1012" s="599"/>
      <c r="D1012" s="599"/>
      <c r="E1012" s="599"/>
      <c r="F1012" s="599"/>
      <c r="G1012" s="599"/>
      <c r="H1012" s="599"/>
      <c r="I1012" s="599"/>
      <c r="J1012" s="599"/>
      <c r="K1012" s="599"/>
      <c r="L1012" s="599"/>
      <c r="M1012" s="599"/>
      <c r="N1012" s="599"/>
      <c r="O1012" s="599"/>
      <c r="P1012" s="599"/>
      <c r="Q1012" s="599"/>
    </row>
    <row r="1013" ht="25.15" customHeight="true" x14ac:dyDescent="0.2">
      <c r="C1013" s="599"/>
      <c r="D1013" s="599"/>
      <c r="E1013" s="599"/>
      <c r="F1013" s="599"/>
      <c r="G1013" s="599"/>
      <c r="H1013" s="599"/>
      <c r="I1013" s="599"/>
      <c r="J1013" s="599"/>
      <c r="K1013" s="599"/>
      <c r="L1013" s="599"/>
      <c r="M1013" s="599"/>
      <c r="N1013" s="599"/>
      <c r="O1013" s="599"/>
      <c r="P1013" s="599"/>
      <c r="Q1013" s="599"/>
    </row>
    <row r="1014" ht="25.15" customHeight="true" x14ac:dyDescent="0.2">
      <c r="C1014" s="599"/>
      <c r="D1014" s="599"/>
      <c r="E1014" s="599"/>
      <c r="F1014" s="599"/>
      <c r="G1014" s="599"/>
      <c r="H1014" s="599"/>
      <c r="I1014" s="599"/>
      <c r="J1014" s="599"/>
      <c r="K1014" s="599"/>
      <c r="L1014" s="599"/>
      <c r="M1014" s="599"/>
      <c r="N1014" s="599"/>
      <c r="O1014" s="599"/>
      <c r="P1014" s="599"/>
      <c r="Q1014" s="599"/>
    </row>
    <row r="1015" ht="25.15" customHeight="true" x14ac:dyDescent="0.2">
      <c r="C1015" s="599"/>
      <c r="D1015" s="599"/>
      <c r="E1015" s="599"/>
      <c r="F1015" s="599"/>
      <c r="G1015" s="599"/>
      <c r="H1015" s="599"/>
      <c r="I1015" s="599"/>
      <c r="J1015" s="599"/>
      <c r="K1015" s="599"/>
      <c r="L1015" s="599"/>
      <c r="M1015" s="599"/>
      <c r="N1015" s="599"/>
      <c r="O1015" s="599"/>
      <c r="P1015" s="599"/>
      <c r="Q1015" s="599"/>
    </row>
    <row r="1016" ht="25.15" customHeight="true" x14ac:dyDescent="0.2">
      <c r="C1016" s="599"/>
      <c r="D1016" s="599"/>
      <c r="E1016" s="599"/>
      <c r="F1016" s="599"/>
      <c r="G1016" s="599"/>
      <c r="H1016" s="599"/>
      <c r="I1016" s="599"/>
      <c r="J1016" s="599"/>
      <c r="K1016" s="599"/>
      <c r="L1016" s="599"/>
      <c r="M1016" s="599"/>
      <c r="N1016" s="599"/>
      <c r="O1016" s="599"/>
      <c r="P1016" s="599"/>
      <c r="Q1016" s="599"/>
    </row>
    <row r="1017" ht="25.15" customHeight="true" x14ac:dyDescent="0.2">
      <c r="C1017" s="599"/>
      <c r="D1017" s="599"/>
      <c r="E1017" s="599"/>
      <c r="F1017" s="599"/>
      <c r="G1017" s="599"/>
      <c r="H1017" s="599"/>
      <c r="I1017" s="599"/>
      <c r="J1017" s="599"/>
      <c r="K1017" s="599"/>
      <c r="L1017" s="599"/>
      <c r="M1017" s="599"/>
      <c r="N1017" s="599"/>
      <c r="O1017" s="599"/>
      <c r="P1017" s="599"/>
      <c r="Q1017" s="599"/>
    </row>
    <row r="1018" ht="25.15" customHeight="true" x14ac:dyDescent="0.2">
      <c r="C1018" s="599"/>
      <c r="D1018" s="599"/>
      <c r="E1018" s="599"/>
      <c r="F1018" s="599"/>
      <c r="G1018" s="599"/>
      <c r="H1018" s="599"/>
      <c r="I1018" s="599"/>
      <c r="J1018" s="599"/>
      <c r="K1018" s="599"/>
      <c r="L1018" s="599"/>
      <c r="M1018" s="599"/>
      <c r="N1018" s="599"/>
      <c r="O1018" s="599"/>
      <c r="P1018" s="599"/>
      <c r="Q1018" s="599"/>
    </row>
    <row r="1019" ht="25.15" customHeight="true" x14ac:dyDescent="0.2">
      <c r="C1019" s="599"/>
      <c r="D1019" s="599"/>
      <c r="E1019" s="599"/>
      <c r="F1019" s="599"/>
      <c r="G1019" s="599"/>
      <c r="H1019" s="599"/>
      <c r="I1019" s="599"/>
      <c r="J1019" s="599"/>
      <c r="K1019" s="599"/>
      <c r="L1019" s="599"/>
      <c r="M1019" s="599"/>
      <c r="N1019" s="599"/>
      <c r="O1019" s="599"/>
      <c r="P1019" s="599"/>
      <c r="Q1019" s="599"/>
    </row>
    <row r="1020" ht="25.15" customHeight="true" x14ac:dyDescent="0.2">
      <c r="C1020" s="599"/>
      <c r="D1020" s="599"/>
      <c r="E1020" s="599"/>
      <c r="F1020" s="599"/>
      <c r="G1020" s="599"/>
      <c r="H1020" s="599"/>
      <c r="I1020" s="599"/>
      <c r="J1020" s="599"/>
      <c r="K1020" s="599"/>
      <c r="L1020" s="599"/>
      <c r="M1020" s="599"/>
      <c r="N1020" s="599"/>
      <c r="O1020" s="599"/>
      <c r="P1020" s="599"/>
      <c r="Q1020" s="599"/>
    </row>
    <row r="1021" ht="25.15" customHeight="true" x14ac:dyDescent="0.2">
      <c r="C1021" s="599"/>
      <c r="D1021" s="599"/>
      <c r="E1021" s="599"/>
      <c r="F1021" s="599"/>
      <c r="G1021" s="599"/>
      <c r="H1021" s="599"/>
      <c r="I1021" s="599"/>
      <c r="J1021" s="599"/>
      <c r="K1021" s="599"/>
      <c r="L1021" s="599"/>
      <c r="M1021" s="599"/>
      <c r="N1021" s="599"/>
      <c r="O1021" s="599"/>
      <c r="P1021" s="599"/>
      <c r="Q1021" s="599"/>
    </row>
    <row r="1022" ht="25.15" customHeight="true" x14ac:dyDescent="0.2">
      <c r="C1022" s="599"/>
      <c r="D1022" s="599"/>
      <c r="E1022" s="599"/>
      <c r="F1022" s="599"/>
      <c r="G1022" s="599"/>
      <c r="H1022" s="599"/>
      <c r="I1022" s="599"/>
      <c r="J1022" s="599"/>
      <c r="K1022" s="599"/>
      <c r="L1022" s="599"/>
      <c r="M1022" s="599"/>
      <c r="N1022" s="599"/>
      <c r="O1022" s="599"/>
      <c r="P1022" s="599"/>
      <c r="Q1022" s="599"/>
    </row>
    <row r="1023" ht="25.15" customHeight="true" x14ac:dyDescent="0.2">
      <c r="C1023" s="599"/>
      <c r="D1023" s="599"/>
      <c r="E1023" s="599"/>
      <c r="F1023" s="599"/>
      <c r="G1023" s="599"/>
      <c r="H1023" s="599"/>
      <c r="I1023" s="599"/>
      <c r="J1023" s="599"/>
      <c r="K1023" s="599"/>
      <c r="L1023" s="599"/>
      <c r="M1023" s="599"/>
      <c r="N1023" s="599"/>
      <c r="O1023" s="599"/>
      <c r="P1023" s="599"/>
      <c r="Q1023" s="599"/>
    </row>
    <row r="1024" ht="25.15" customHeight="true" x14ac:dyDescent="0.2">
      <c r="C1024" s="599"/>
      <c r="D1024" s="599"/>
      <c r="E1024" s="599"/>
      <c r="F1024" s="599"/>
      <c r="G1024" s="599"/>
      <c r="H1024" s="599"/>
      <c r="I1024" s="599"/>
      <c r="J1024" s="599"/>
      <c r="K1024" s="599"/>
      <c r="L1024" s="599"/>
      <c r="M1024" s="599"/>
      <c r="N1024" s="599"/>
      <c r="O1024" s="599"/>
      <c r="P1024" s="599"/>
      <c r="Q1024" s="599"/>
    </row>
    <row r="1025" s="511" customFormat="true" ht="21" customHeight="true" x14ac:dyDescent="0.2">
      <c r="A1025" s="2908" t="s">
        <v>187</v>
      </c>
      <c r="B1025" s="2908"/>
      <c r="C1025" s="2908"/>
      <c r="AD1025" s="775"/>
      <c r="AE1025" s="775"/>
      <c r="AF1025" s="775"/>
      <c r="AG1025" s="775"/>
      <c r="AH1025" s="775"/>
      <c r="AI1025" s="775"/>
      <c r="AJ1025" s="775"/>
      <c r="AK1025" s="775"/>
      <c r="AL1025" s="775"/>
      <c r="AM1025" s="775"/>
      <c r="AN1025" s="775"/>
      <c r="AO1025" s="775"/>
      <c r="AP1025" s="775"/>
      <c r="AQ1025" s="775"/>
      <c r="AR1025" s="775"/>
      <c r="AS1025" s="775"/>
      <c r="AT1025" s="775"/>
      <c r="AU1025" s="775"/>
      <c r="AV1025" s="775"/>
      <c r="AW1025" s="775"/>
      <c r="AX1025" s="775"/>
      <c r="AY1025" s="775"/>
      <c r="AZ1025" s="775"/>
      <c r="BA1025" s="261"/>
      <c r="BB1025" s="353"/>
      <c r="BC1025"/>
      <c r="BD1025"/>
      <c r="BE1025"/>
      <c r="BF1025"/>
      <c r="BG1025"/>
      <c r="BH1025"/>
      <c r="BI1025"/>
      <c r="BJ1025"/>
      <c r="BK1025"/>
      <c r="BL1025"/>
      <c r="BM1025"/>
      <c r="BN1025"/>
      <c r="BO1025"/>
      <c r="BP1025"/>
      <c r="BQ1025"/>
      <c r="BR1025"/>
      <c r="BS1025"/>
      <c r="BT1025"/>
      <c r="BU1025"/>
      <c r="BV1025"/>
      <c r="BW1025"/>
      <c r="BX1025"/>
      <c r="BY1025" s="261"/>
      <c r="BZ1025" s="263"/>
      <c r="CA1025" s="263"/>
      <c r="CB1025" s="263"/>
      <c r="CC1025" s="263"/>
      <c r="CD1025" s="263"/>
      <c r="CE1025" s="263"/>
      <c r="CF1025" s="263"/>
      <c r="CG1025" s="263"/>
      <c r="CH1025" s="263"/>
      <c r="CI1025" s="263"/>
      <c r="CJ1025" s="263"/>
      <c r="CK1025" s="263"/>
      <c r="CL1025" s="263"/>
      <c r="CM1025" s="263"/>
      <c r="CN1025" s="263"/>
      <c r="CO1025" s="263"/>
      <c r="CP1025" s="263"/>
      <c r="CQ1025" s="263"/>
      <c r="CR1025" s="263"/>
      <c r="CS1025" s="263"/>
      <c r="CT1025" s="263"/>
      <c r="CU1025" s="263"/>
      <c r="CV1025" s="263"/>
      <c r="CW1025" s="263"/>
      <c r="CX1025" s="263"/>
      <c r="CY1025" s="263"/>
      <c r="CZ1025" s="263"/>
    </row>
    <row r="1026" s="511" customFormat="true" ht="15.95" customHeight="true" x14ac:dyDescent="0.2">
      <c r="A1026" s="2909" t="s">
        <v>198</v>
      </c>
      <c r="B1026" s="2909"/>
      <c r="C1026" s="562" t="s">
        <v>199</v>
      </c>
      <c r="AD1026" s="775"/>
      <c r="AE1026" s="775"/>
      <c r="AF1026" s="775"/>
      <c r="AG1026" s="775"/>
      <c r="AH1026" s="775"/>
      <c r="AI1026" s="775"/>
      <c r="AJ1026" s="775"/>
      <c r="AK1026" s="775"/>
      <c r="AL1026" s="775"/>
      <c r="AM1026" s="775"/>
      <c r="AN1026" s="775"/>
      <c r="AO1026" s="775"/>
      <c r="AP1026" s="775"/>
      <c r="AQ1026" s="775"/>
      <c r="AR1026" s="775"/>
      <c r="AS1026" s="775"/>
      <c r="AT1026" s="775"/>
      <c r="AU1026" s="775"/>
      <c r="AV1026" s="775"/>
      <c r="AW1026" s="775"/>
      <c r="AX1026" s="775"/>
      <c r="AY1026" s="775"/>
      <c r="AZ1026" s="775"/>
      <c r="BA1026" s="261"/>
      <c r="BB1026" s="353"/>
      <c r="BC1026"/>
      <c r="BD1026"/>
      <c r="BE1026"/>
      <c r="BF1026"/>
      <c r="BG1026"/>
      <c r="BH1026"/>
      <c r="BI1026"/>
      <c r="BJ1026"/>
      <c r="BK1026"/>
      <c r="BL1026"/>
      <c r="BM1026"/>
      <c r="BN1026"/>
      <c r="BO1026"/>
      <c r="BP1026"/>
      <c r="BQ1026"/>
      <c r="BR1026"/>
      <c r="BS1026"/>
      <c r="BT1026"/>
      <c r="BU1026"/>
      <c r="BV1026"/>
      <c r="BW1026"/>
      <c r="BX1026"/>
      <c r="BY1026" s="261"/>
      <c r="BZ1026" s="263"/>
      <c r="CA1026" s="263"/>
      <c r="CB1026" s="263"/>
      <c r="CC1026" s="263"/>
      <c r="CD1026" s="263"/>
      <c r="CE1026" s="263"/>
      <c r="CF1026" s="263"/>
      <c r="CG1026" s="263"/>
      <c r="CH1026" s="263"/>
      <c r="CI1026" s="263"/>
      <c r="CJ1026" s="263"/>
      <c r="CK1026" s="263"/>
      <c r="CL1026" s="263"/>
      <c r="CM1026" s="263"/>
      <c r="CN1026" s="263"/>
      <c r="CO1026" s="263"/>
      <c r="CP1026" s="263"/>
      <c r="CQ1026" s="263"/>
      <c r="CR1026" s="263"/>
      <c r="CS1026" s="263"/>
      <c r="CT1026" s="263"/>
      <c r="CU1026" s="263"/>
      <c r="CV1026" s="263"/>
      <c r="CW1026" s="263"/>
      <c r="CX1026" s="263"/>
      <c r="CY1026" s="263"/>
      <c r="CZ1026" s="263"/>
    </row>
    <row r="1027" s="511" customFormat="true" ht="17.1" hidden="true" customHeight="true" x14ac:dyDescent="0.2">
      <c r="A1027" s="563" t="s">
        <v>200</v>
      </c>
      <c r="B1027" s="564" t="s">
        <v>201</v>
      </c>
      <c r="C1027" s="565">
        <v>14214</v>
      </c>
      <c r="AD1027" s="775"/>
      <c r="AE1027" s="775"/>
      <c r="AF1027" s="775"/>
      <c r="AG1027" s="775"/>
      <c r="AH1027" s="775"/>
      <c r="AI1027" s="775"/>
      <c r="AJ1027" s="775"/>
      <c r="AK1027" s="775"/>
      <c r="AL1027" s="775"/>
      <c r="AM1027" s="775"/>
      <c r="AN1027" s="775"/>
      <c r="AO1027" s="775"/>
      <c r="AP1027" s="775"/>
      <c r="AQ1027" s="775"/>
      <c r="AR1027" s="775"/>
      <c r="AS1027" s="775"/>
      <c r="AT1027" s="775"/>
      <c r="AU1027" s="775"/>
      <c r="AV1027" s="775"/>
      <c r="AW1027" s="775"/>
      <c r="AX1027" s="775"/>
      <c r="AY1027" s="775"/>
      <c r="AZ1027" s="775"/>
      <c r="BA1027" s="261"/>
      <c r="BB1027" s="353"/>
      <c r="BC1027"/>
      <c r="BD1027"/>
      <c r="BE1027"/>
      <c r="BF1027"/>
      <c r="BG1027"/>
      <c r="BH1027"/>
      <c r="BI1027"/>
      <c r="BJ1027"/>
      <c r="BK1027"/>
      <c r="BL1027"/>
      <c r="BM1027"/>
      <c r="BN1027"/>
      <c r="BO1027"/>
      <c r="BP1027"/>
      <c r="BQ1027"/>
      <c r="BR1027"/>
      <c r="BS1027"/>
      <c r="BT1027"/>
      <c r="BU1027"/>
      <c r="BV1027"/>
      <c r="BW1027"/>
      <c r="BX1027"/>
      <c r="BY1027" s="261"/>
      <c r="BZ1027" s="263"/>
      <c r="CA1027" s="263"/>
      <c r="CB1027" s="263"/>
      <c r="CC1027" s="263"/>
      <c r="CD1027" s="263"/>
      <c r="CE1027" s="263"/>
      <c r="CF1027" s="263"/>
      <c r="CG1027" s="263"/>
      <c r="CH1027" s="263"/>
      <c r="CI1027" s="263"/>
      <c r="CJ1027" s="263"/>
      <c r="CK1027" s="263"/>
      <c r="CL1027" s="263"/>
      <c r="CM1027" s="263"/>
      <c r="CN1027" s="263"/>
      <c r="CO1027" s="263"/>
      <c r="CP1027" s="263"/>
      <c r="CQ1027" s="263"/>
      <c r="CR1027" s="263"/>
      <c r="CS1027" s="263"/>
      <c r="CT1027" s="263"/>
      <c r="CU1027" s="263"/>
      <c r="CV1027" s="263"/>
      <c r="CW1027" s="263"/>
      <c r="CX1027" s="263"/>
      <c r="CY1027" s="263"/>
      <c r="CZ1027" s="263"/>
    </row>
    <row r="1028" s="511" customFormat="true" ht="17.1" hidden="true" customHeight="true" x14ac:dyDescent="0.2">
      <c r="A1028" s="566" t="s">
        <v>202</v>
      </c>
      <c r="B1028" s="567" t="s">
        <v>201</v>
      </c>
      <c r="C1028" s="568">
        <v>14214</v>
      </c>
      <c r="AD1028" s="775"/>
      <c r="AE1028" s="775"/>
      <c r="AF1028" s="775"/>
      <c r="AG1028" s="775"/>
      <c r="AH1028" s="775"/>
      <c r="AI1028" s="775"/>
      <c r="AJ1028" s="775"/>
      <c r="AK1028" s="775"/>
      <c r="AL1028" s="775"/>
      <c r="AM1028" s="775"/>
      <c r="AN1028" s="775"/>
      <c r="AO1028" s="775"/>
      <c r="AP1028" s="775"/>
      <c r="AQ1028" s="775"/>
      <c r="AR1028" s="775"/>
      <c r="AS1028" s="775"/>
      <c r="AT1028" s="775"/>
      <c r="AU1028" s="775"/>
      <c r="AV1028" s="775"/>
      <c r="AW1028" s="775"/>
      <c r="AX1028" s="775"/>
      <c r="AY1028" s="775"/>
      <c r="AZ1028" s="775"/>
      <c r="BA1028" s="261"/>
      <c r="BB1028" s="353"/>
      <c r="BC1028"/>
      <c r="BD1028"/>
      <c r="BE1028"/>
      <c r="BF1028"/>
      <c r="BG1028"/>
      <c r="BH1028"/>
      <c r="BI1028"/>
      <c r="BJ1028"/>
      <c r="BK1028"/>
      <c r="BL1028"/>
      <c r="BM1028"/>
      <c r="BN1028"/>
      <c r="BO1028"/>
      <c r="BP1028"/>
      <c r="BQ1028"/>
      <c r="BR1028"/>
      <c r="BS1028"/>
      <c r="BT1028"/>
      <c r="BU1028"/>
      <c r="BV1028"/>
      <c r="BW1028"/>
      <c r="BX1028"/>
      <c r="BY1028" s="261"/>
      <c r="BZ1028" s="263"/>
      <c r="CA1028" s="263"/>
      <c r="CB1028" s="263"/>
      <c r="CC1028" s="263"/>
      <c r="CD1028" s="263"/>
      <c r="CE1028" s="263"/>
      <c r="CF1028" s="263"/>
      <c r="CG1028" s="263"/>
      <c r="CH1028" s="263"/>
      <c r="CI1028" s="263"/>
      <c r="CJ1028" s="263"/>
      <c r="CK1028" s="263"/>
      <c r="CL1028" s="263"/>
      <c r="CM1028" s="263"/>
      <c r="CN1028" s="263"/>
      <c r="CO1028" s="263"/>
      <c r="CP1028" s="263"/>
      <c r="CQ1028" s="263"/>
      <c r="CR1028" s="263"/>
      <c r="CS1028" s="263"/>
      <c r="CT1028" s="263"/>
      <c r="CU1028" s="263"/>
      <c r="CV1028" s="263"/>
      <c r="CW1028" s="263"/>
      <c r="CX1028" s="263"/>
      <c r="CY1028" s="263"/>
      <c r="CZ1028" s="263"/>
    </row>
    <row r="1029" s="511" customFormat="true" ht="17.1" hidden="true" customHeight="true" x14ac:dyDescent="0.2">
      <c r="A1029" s="566" t="s">
        <v>203</v>
      </c>
      <c r="B1029" s="567" t="s">
        <v>201</v>
      </c>
      <c r="C1029" s="568">
        <v>14214</v>
      </c>
      <c r="AD1029" s="775"/>
      <c r="AE1029" s="775"/>
      <c r="AF1029" s="775"/>
      <c r="AG1029" s="775"/>
      <c r="AH1029" s="775"/>
      <c r="AI1029" s="775"/>
      <c r="AJ1029" s="775"/>
      <c r="AK1029" s="775"/>
      <c r="AL1029" s="775"/>
      <c r="AM1029" s="775"/>
      <c r="AN1029" s="775"/>
      <c r="AO1029" s="775"/>
      <c r="AP1029" s="775"/>
      <c r="AQ1029" s="775"/>
      <c r="AR1029" s="775"/>
      <c r="AS1029" s="775"/>
      <c r="AT1029" s="775"/>
      <c r="AU1029" s="775"/>
      <c r="AV1029" s="775"/>
      <c r="AW1029" s="775"/>
      <c r="AX1029" s="775"/>
      <c r="AY1029" s="775"/>
      <c r="AZ1029" s="775"/>
      <c r="BA1029" s="261"/>
      <c r="BB1029" s="353"/>
      <c r="BC1029"/>
      <c r="BD1029"/>
      <c r="BE1029"/>
      <c r="BF1029"/>
      <c r="BG1029"/>
      <c r="BH1029"/>
      <c r="BI1029"/>
      <c r="BJ1029"/>
      <c r="BK1029"/>
      <c r="BL1029"/>
      <c r="BM1029"/>
      <c r="BN1029"/>
      <c r="BO1029"/>
      <c r="BP1029"/>
      <c r="BQ1029"/>
      <c r="BR1029"/>
      <c r="BS1029"/>
      <c r="BT1029"/>
      <c r="BU1029"/>
      <c r="BV1029"/>
      <c r="BW1029"/>
      <c r="BX1029"/>
      <c r="BY1029" s="261"/>
      <c r="BZ1029" s="263"/>
      <c r="CA1029" s="263"/>
      <c r="CB1029" s="263"/>
      <c r="CC1029" s="263"/>
      <c r="CD1029" s="263"/>
      <c r="CE1029" s="263"/>
      <c r="CF1029" s="263"/>
      <c r="CG1029" s="263"/>
      <c r="CH1029" s="263"/>
      <c r="CI1029" s="263"/>
      <c r="CJ1029" s="263"/>
      <c r="CK1029" s="263"/>
      <c r="CL1029" s="263"/>
      <c r="CM1029" s="263"/>
      <c r="CN1029" s="263"/>
      <c r="CO1029" s="263"/>
      <c r="CP1029" s="263"/>
      <c r="CQ1029" s="263"/>
      <c r="CR1029" s="263"/>
      <c r="CS1029" s="263"/>
      <c r="CT1029" s="263"/>
      <c r="CU1029" s="263"/>
      <c r="CV1029" s="263"/>
      <c r="CW1029" s="263"/>
      <c r="CX1029" s="263"/>
      <c r="CY1029" s="263"/>
      <c r="CZ1029" s="263"/>
    </row>
    <row r="1030" s="511" customFormat="true" ht="17.1" hidden="true" customHeight="true" x14ac:dyDescent="0.2">
      <c r="A1030" s="566" t="s">
        <v>205</v>
      </c>
      <c r="B1030" s="567" t="s">
        <v>201</v>
      </c>
      <c r="C1030" s="568">
        <v>14214</v>
      </c>
      <c r="AD1030" s="775"/>
      <c r="AE1030" s="775"/>
      <c r="AF1030" s="775"/>
      <c r="AG1030" s="775"/>
      <c r="AH1030" s="775"/>
      <c r="AI1030" s="775"/>
      <c r="AJ1030" s="775"/>
      <c r="AK1030" s="775"/>
      <c r="AL1030" s="775"/>
      <c r="AM1030" s="775"/>
      <c r="AN1030" s="775"/>
      <c r="AO1030" s="775"/>
      <c r="AP1030" s="775"/>
      <c r="AQ1030" s="775"/>
      <c r="AR1030" s="775"/>
      <c r="AS1030" s="775"/>
      <c r="AT1030" s="775"/>
      <c r="AU1030" s="775"/>
      <c r="AV1030" s="775"/>
      <c r="AW1030" s="775"/>
      <c r="AX1030" s="775"/>
      <c r="AY1030" s="775"/>
      <c r="AZ1030" s="775"/>
      <c r="BA1030" s="261"/>
      <c r="BB1030" s="353"/>
      <c r="BC1030"/>
      <c r="BD1030"/>
      <c r="BE1030"/>
      <c r="BF1030"/>
      <c r="BG1030"/>
      <c r="BH1030"/>
      <c r="BI1030"/>
      <c r="BJ1030"/>
      <c r="BK1030"/>
      <c r="BL1030"/>
      <c r="BM1030"/>
      <c r="BN1030"/>
      <c r="BO1030"/>
      <c r="BP1030"/>
      <c r="BQ1030"/>
      <c r="BR1030"/>
      <c r="BS1030"/>
      <c r="BT1030"/>
      <c r="BU1030"/>
      <c r="BV1030"/>
      <c r="BW1030"/>
      <c r="BX1030"/>
      <c r="BY1030" s="261"/>
      <c r="BZ1030" s="263"/>
      <c r="CA1030" s="263"/>
      <c r="CB1030" s="263"/>
      <c r="CC1030" s="263"/>
      <c r="CD1030" s="263"/>
      <c r="CE1030" s="263"/>
      <c r="CF1030" s="263"/>
      <c r="CG1030" s="263"/>
      <c r="CH1030" s="263"/>
      <c r="CI1030" s="263"/>
      <c r="CJ1030" s="263"/>
      <c r="CK1030" s="263"/>
      <c r="CL1030" s="263"/>
      <c r="CM1030" s="263"/>
      <c r="CN1030" s="263"/>
      <c r="CO1030" s="263"/>
      <c r="CP1030" s="263"/>
      <c r="CQ1030" s="263"/>
      <c r="CR1030" s="263"/>
      <c r="CS1030" s="263"/>
      <c r="CT1030" s="263"/>
      <c r="CU1030" s="263"/>
      <c r="CV1030" s="263"/>
      <c r="CW1030" s="263"/>
      <c r="CX1030" s="263"/>
      <c r="CY1030" s="263"/>
      <c r="CZ1030" s="263"/>
    </row>
    <row r="1031" s="511" customFormat="true" ht="17.1" customHeight="true" x14ac:dyDescent="0.2">
      <c r="A1031" s="2912" t="s">
        <v>207</v>
      </c>
      <c r="B1031" s="567" t="s">
        <v>208</v>
      </c>
      <c r="C1031" s="568">
        <v>6711</v>
      </c>
      <c r="AD1031" s="775"/>
      <c r="AE1031" s="775"/>
      <c r="AF1031" s="775"/>
      <c r="AG1031" s="775"/>
      <c r="AH1031" s="775"/>
      <c r="AI1031" s="775"/>
      <c r="AJ1031" s="775"/>
      <c r="AK1031" s="775"/>
      <c r="AL1031" s="775"/>
      <c r="AM1031" s="775"/>
      <c r="AN1031" s="775"/>
      <c r="AO1031" s="775"/>
      <c r="AP1031" s="775"/>
      <c r="AQ1031" s="775"/>
      <c r="AR1031" s="775"/>
      <c r="AS1031" s="775"/>
      <c r="AT1031" s="775"/>
      <c r="AU1031" s="775"/>
      <c r="AV1031" s="775"/>
      <c r="AW1031" s="775"/>
      <c r="AX1031" s="775"/>
      <c r="AY1031" s="775"/>
      <c r="AZ1031" s="775"/>
      <c r="BA1031" s="261"/>
      <c r="BB1031" s="353"/>
      <c r="BC1031"/>
      <c r="BD1031"/>
      <c r="BE1031"/>
      <c r="BF1031"/>
      <c r="BG1031"/>
      <c r="BH1031"/>
      <c r="BI1031"/>
      <c r="BJ1031"/>
      <c r="BK1031"/>
      <c r="BL1031"/>
      <c r="BM1031"/>
      <c r="BN1031"/>
      <c r="BO1031"/>
      <c r="BP1031"/>
      <c r="BQ1031"/>
      <c r="BR1031"/>
      <c r="BS1031"/>
      <c r="BT1031"/>
      <c r="BU1031"/>
      <c r="BV1031"/>
      <c r="BW1031"/>
      <c r="BX1031"/>
      <c r="BY1031" s="261"/>
      <c r="BZ1031" s="263"/>
      <c r="CA1031" s="263"/>
      <c r="CB1031" s="263"/>
      <c r="CC1031" s="263"/>
      <c r="CD1031" s="263"/>
      <c r="CE1031" s="263"/>
      <c r="CF1031" s="263"/>
      <c r="CG1031" s="263"/>
      <c r="CH1031" s="263"/>
      <c r="CI1031" s="263"/>
      <c r="CJ1031" s="263"/>
      <c r="CK1031" s="263"/>
      <c r="CL1031" s="263"/>
      <c r="CM1031" s="263"/>
      <c r="CN1031" s="263"/>
      <c r="CO1031" s="263"/>
      <c r="CP1031" s="263"/>
      <c r="CQ1031" s="263"/>
      <c r="CR1031" s="263"/>
      <c r="CS1031" s="263"/>
      <c r="CT1031" s="263"/>
      <c r="CU1031" s="263"/>
      <c r="CV1031" s="263"/>
      <c r="CW1031" s="263"/>
      <c r="CX1031" s="263"/>
      <c r="CY1031" s="263"/>
      <c r="CZ1031" s="263"/>
    </row>
    <row r="1032" s="511" customFormat="true" ht="17.1" customHeight="true" x14ac:dyDescent="0.2">
      <c r="A1032" s="2912"/>
      <c r="B1032" s="567" t="s">
        <v>209</v>
      </c>
      <c r="C1032" s="568">
        <v>7503</v>
      </c>
      <c r="AD1032" s="775"/>
      <c r="AE1032" s="775"/>
      <c r="AF1032" s="775"/>
      <c r="AG1032" s="775"/>
      <c r="AH1032" s="775"/>
      <c r="AI1032" s="775"/>
      <c r="AJ1032" s="775"/>
      <c r="AK1032" s="775"/>
      <c r="AL1032" s="775"/>
      <c r="AM1032" s="775"/>
      <c r="AN1032" s="775"/>
      <c r="AO1032" s="775"/>
      <c r="AP1032" s="775"/>
      <c r="AQ1032" s="775"/>
      <c r="AR1032" s="775"/>
      <c r="AS1032" s="775"/>
      <c r="AT1032" s="775"/>
      <c r="AU1032" s="775"/>
      <c r="AV1032" s="775"/>
      <c r="AW1032" s="775"/>
      <c r="AX1032" s="775"/>
      <c r="AY1032" s="775"/>
      <c r="AZ1032" s="775"/>
      <c r="BA1032" s="261"/>
      <c r="BB1032" s="353"/>
      <c r="BC1032"/>
      <c r="BD1032"/>
      <c r="BE1032"/>
      <c r="BF1032"/>
      <c r="BG1032"/>
      <c r="BH1032"/>
      <c r="BI1032"/>
      <c r="BJ1032"/>
      <c r="BK1032"/>
      <c r="BL1032"/>
      <c r="BM1032"/>
      <c r="BN1032"/>
      <c r="BO1032"/>
      <c r="BP1032"/>
      <c r="BQ1032"/>
      <c r="BR1032"/>
      <c r="BS1032"/>
      <c r="BT1032"/>
      <c r="BU1032"/>
      <c r="BV1032"/>
      <c r="BW1032"/>
      <c r="BX1032"/>
      <c r="BY1032" s="261"/>
      <c r="BZ1032" s="263"/>
      <c r="CA1032" s="263"/>
      <c r="CB1032" s="263"/>
      <c r="CC1032" s="263"/>
      <c r="CD1032" s="263"/>
      <c r="CE1032" s="263"/>
      <c r="CF1032" s="263"/>
      <c r="CG1032" s="263"/>
      <c r="CH1032" s="263"/>
      <c r="CI1032" s="263"/>
      <c r="CJ1032" s="263"/>
      <c r="CK1032" s="263"/>
      <c r="CL1032" s="263"/>
      <c r="CM1032" s="263"/>
      <c r="CN1032" s="263"/>
      <c r="CO1032" s="263"/>
      <c r="CP1032" s="263"/>
      <c r="CQ1032" s="263"/>
      <c r="CR1032" s="263"/>
      <c r="CS1032" s="263"/>
      <c r="CT1032" s="263"/>
      <c r="CU1032" s="263"/>
      <c r="CV1032" s="263"/>
      <c r="CW1032" s="263"/>
      <c r="CX1032" s="263"/>
      <c r="CY1032" s="263"/>
      <c r="CZ1032" s="263"/>
    </row>
    <row r="1033" s="511" customFormat="true" ht="17.1" customHeight="true" x14ac:dyDescent="0.2">
      <c r="A1033" s="2913"/>
      <c r="B1033" s="569" t="s">
        <v>210</v>
      </c>
      <c r="C1033" s="570">
        <v>0</v>
      </c>
      <c r="AD1033" s="775"/>
      <c r="AE1033" s="775"/>
      <c r="AF1033" s="775"/>
      <c r="AG1033" s="775"/>
      <c r="AH1033" s="775"/>
      <c r="AI1033" s="775"/>
      <c r="AJ1033" s="775"/>
      <c r="AK1033" s="775"/>
      <c r="AL1033" s="775"/>
      <c r="AM1033" s="775"/>
      <c r="AN1033" s="775"/>
      <c r="AO1033" s="775"/>
      <c r="AP1033" s="775"/>
      <c r="AQ1033" s="775"/>
      <c r="AR1033" s="775"/>
      <c r="AS1033" s="775"/>
      <c r="AT1033" s="775"/>
      <c r="AU1033" s="775"/>
      <c r="AV1033" s="775"/>
      <c r="AW1033" s="775"/>
      <c r="AX1033" s="775"/>
      <c r="AY1033" s="775"/>
      <c r="AZ1033" s="775"/>
      <c r="BA1033" s="527"/>
      <c r="BB1033" s="162"/>
      <c r="BC1033" s="527"/>
      <c r="BD1033" s="527"/>
      <c r="BE1033" s="527"/>
      <c r="BF1033" s="527"/>
      <c r="BG1033" s="527"/>
      <c r="BH1033" s="527"/>
      <c r="BI1033" s="527"/>
      <c r="BJ1033" s="527"/>
      <c r="BK1033" s="527"/>
      <c r="BL1033" s="527"/>
      <c r="BM1033" s="527"/>
      <c r="BN1033" s="527"/>
      <c r="BO1033" s="527"/>
      <c r="BP1033" s="527"/>
      <c r="BQ1033" s="527"/>
      <c r="BR1033" s="527"/>
      <c r="BS1033" s="527"/>
      <c r="BT1033" s="527"/>
      <c r="BU1033" s="527"/>
      <c r="BV1033" s="527"/>
      <c r="BW1033" s="527"/>
      <c r="BX1033" s="527"/>
      <c r="BY1033" s="527"/>
      <c r="BZ1033" s="246"/>
      <c r="CA1033" s="246"/>
      <c r="CB1033" s="246"/>
      <c r="CC1033" s="246"/>
      <c r="CD1033" s="246"/>
      <c r="CE1033" s="246"/>
      <c r="CF1033" s="246"/>
      <c r="CG1033" s="246"/>
      <c r="CH1033" s="246"/>
      <c r="CI1033" s="246"/>
      <c r="CJ1033" s="246"/>
      <c r="CK1033" s="246"/>
      <c r="CL1033" s="246"/>
      <c r="CM1033" s="246"/>
      <c r="CN1033" s="246"/>
      <c r="CO1033" s="246"/>
      <c r="CP1033" s="246"/>
      <c r="CQ1033" s="246"/>
      <c r="CR1033" s="246"/>
      <c r="CS1033" s="246"/>
      <c r="CT1033" s="246"/>
      <c r="CU1033" s="246"/>
      <c r="CV1033" s="246"/>
      <c r="CW1033" s="246"/>
      <c r="CX1033" s="246"/>
      <c r="CY1033" s="246"/>
      <c r="CZ1033" s="246"/>
    </row>
    <row r="1034" s="511" customFormat="true" ht="12.95" customHeight="true" x14ac:dyDescent="0.2">
      <c r="A1034" s="2914" t="s">
        <v>410</v>
      </c>
      <c r="B1034" s="2914"/>
      <c r="C1034" s="2914"/>
      <c r="AD1034" s="775"/>
      <c r="AE1034" s="775"/>
      <c r="AF1034" s="775"/>
      <c r="AG1034" s="775"/>
      <c r="AH1034" s="775"/>
      <c r="AI1034" s="775"/>
      <c r="AJ1034" s="775"/>
      <c r="AK1034" s="775"/>
      <c r="AL1034" s="775"/>
      <c r="AM1034" s="775"/>
      <c r="AN1034" s="775"/>
      <c r="AO1034" s="775"/>
      <c r="AP1034" s="775"/>
      <c r="AQ1034" s="775"/>
      <c r="AR1034" s="775"/>
      <c r="AS1034" s="775"/>
      <c r="AT1034" s="775"/>
      <c r="AU1034" s="775"/>
      <c r="AV1034" s="775"/>
      <c r="AW1034" s="775"/>
      <c r="AX1034" s="775"/>
      <c r="AY1034" s="775"/>
      <c r="AZ1034" s="775"/>
      <c r="BA1034" s="261"/>
      <c r="BB1034" s="353"/>
      <c r="BC1034"/>
      <c r="BD1034"/>
      <c r="BE1034"/>
      <c r="BF1034"/>
      <c r="BG1034"/>
      <c r="BH1034"/>
      <c r="BI1034"/>
      <c r="BJ1034"/>
      <c r="BK1034"/>
      <c r="BL1034"/>
      <c r="BM1034"/>
      <c r="BN1034"/>
      <c r="BO1034"/>
      <c r="BP1034"/>
      <c r="BQ1034"/>
      <c r="BR1034"/>
      <c r="BS1034"/>
      <c r="BT1034"/>
      <c r="BU1034"/>
      <c r="BV1034"/>
      <c r="BW1034"/>
      <c r="BX1034"/>
      <c r="BY1034" s="261"/>
      <c r="BZ1034" s="263"/>
      <c r="CA1034" s="263"/>
      <c r="CB1034" s="263"/>
      <c r="CC1034" s="263"/>
      <c r="CD1034" s="263"/>
      <c r="CE1034" s="263"/>
      <c r="CF1034" s="263"/>
      <c r="CG1034" s="263"/>
      <c r="CH1034" s="263"/>
      <c r="CI1034" s="263"/>
      <c r="CJ1034" s="263"/>
      <c r="CK1034" s="263"/>
      <c r="CL1034" s="263"/>
      <c r="CM1034" s="263"/>
      <c r="CN1034" s="263"/>
      <c r="CO1034" s="263"/>
      <c r="CP1034" s="263"/>
      <c r="CQ1034" s="263"/>
      <c r="CR1034" s="263"/>
      <c r="CS1034" s="263"/>
      <c r="CT1034" s="263"/>
      <c r="CU1034" s="263"/>
      <c r="CV1034" s="263"/>
      <c r="CW1034" s="263"/>
      <c r="CX1034" s="263"/>
      <c r="CY1034" s="263"/>
      <c r="CZ1034" s="263"/>
    </row>
    <row r="1035" s="511" customFormat="true" ht="12.75" x14ac:dyDescent="0.2">
      <c r="AD1035" s="775"/>
      <c r="AE1035" s="775"/>
      <c r="AF1035" s="775"/>
      <c r="AG1035" s="775"/>
      <c r="AH1035" s="775"/>
      <c r="AI1035" s="775"/>
      <c r="AJ1035" s="775"/>
      <c r="AK1035" s="775"/>
      <c r="AL1035" s="775"/>
      <c r="AM1035" s="775"/>
      <c r="AN1035" s="775"/>
      <c r="AO1035" s="775"/>
      <c r="AP1035" s="775"/>
      <c r="AQ1035" s="775"/>
      <c r="AR1035" s="775"/>
      <c r="AS1035" s="775"/>
      <c r="AT1035" s="775"/>
      <c r="AU1035" s="775"/>
      <c r="AV1035" s="775"/>
      <c r="AW1035" s="775"/>
      <c r="AX1035" s="775"/>
      <c r="AY1035" s="775"/>
      <c r="AZ1035" s="775"/>
      <c r="BA1035" s="508"/>
      <c r="BB1035" s="277"/>
      <c r="BC1035" s="508"/>
      <c r="BD1035" s="508"/>
      <c r="BE1035" s="508"/>
      <c r="BF1035" s="508"/>
      <c r="BG1035" s="508"/>
      <c r="BH1035" s="508"/>
      <c r="BI1035" s="508"/>
      <c r="BJ1035" s="508"/>
      <c r="BK1035" s="508"/>
      <c r="BL1035" s="508"/>
      <c r="BM1035" s="508"/>
      <c r="BN1035" s="508"/>
      <c r="BO1035" s="508"/>
      <c r="BP1035" s="508"/>
      <c r="BQ1035" s="508"/>
      <c r="BR1035" s="508"/>
      <c r="BS1035" s="508"/>
      <c r="BT1035" s="508"/>
      <c r="BU1035" s="508"/>
      <c r="BV1035" s="508"/>
      <c r="BW1035" s="508"/>
      <c r="BX1035" s="508"/>
      <c r="BY1035" s="508"/>
      <c r="BZ1035" s="246"/>
      <c r="CA1035" s="246"/>
      <c r="CB1035" s="246"/>
      <c r="CC1035" s="246"/>
      <c r="CD1035" s="246"/>
      <c r="CE1035" s="246"/>
      <c r="CF1035" s="246"/>
      <c r="CG1035" s="246"/>
      <c r="CH1035" s="246"/>
      <c r="CI1035" s="246"/>
      <c r="CJ1035" s="246"/>
      <c r="CK1035" s="246"/>
      <c r="CL1035" s="246"/>
      <c r="CM1035" s="246"/>
      <c r="CN1035" s="246"/>
      <c r="CO1035" s="246"/>
      <c r="CP1035" s="246"/>
      <c r="CQ1035" s="246"/>
      <c r="CR1035" s="246"/>
      <c r="CS1035" s="246"/>
      <c r="CT1035" s="246"/>
      <c r="CU1035" s="246"/>
      <c r="CV1035" s="246"/>
      <c r="CW1035" s="246"/>
      <c r="CX1035" s="246"/>
      <c r="CY1035" s="246"/>
      <c r="CZ1035" s="246"/>
    </row>
    <row r="1036" ht="15" customHeight="true" x14ac:dyDescent="0.25">
      <c r="A1036" s="354" t="s">
        <v>122</v>
      </c>
      <c r="B1036" s="144" t="s">
        <v>123</v>
      </c>
    </row>
    <row r="1037" ht="15" customHeight="true" x14ac:dyDescent="0.2">
      <c r="A1037" s="355" t="str">
        <f>R15</f>
        <v>Adamaoua</v>
      </c>
      <c r="B1037" s="355">
        <f>BR122+BR123</f>
        <v>3451.015152000004</v>
      </c>
    </row>
    <row r="1038" ht="15" customHeight="true" x14ac:dyDescent="0.2">
      <c r="A1038" s="355" t="str">
        <f>S15</f>
        <v>Centre</v>
      </c>
      <c r="B1038" s="355">
        <f>BS122+BS123</f>
        <v>5459.9516120000008</v>
      </c>
    </row>
    <row r="1039" ht="15" customHeight="true" x14ac:dyDescent="0.2">
      <c r="A1039" s="355" t="str">
        <f>T15</f>
        <v>Douala</v>
      </c>
      <c r="B1039" s="355">
        <f>BT122+BT123</f>
        <v>6407.1993959999973</v>
      </c>
    </row>
    <row r="1040" ht="15" customHeight="true" x14ac:dyDescent="0.2">
      <c r="A1040" s="355" t="str">
        <f>U15</f>
        <v>Est</v>
      </c>
      <c r="B1040" s="355">
        <f>BU122+BU123</f>
        <v>3126.3765460000004</v>
      </c>
    </row>
    <row r="1041" ht="15" customHeight="true" x14ac:dyDescent="0.2">
      <c r="A1041" s="355" t="str">
        <f>V15</f>
        <v>Extrême-Nord</v>
      </c>
      <c r="B1041" s="355">
        <f>BV122+BV123</f>
        <v>13941.286952000002</v>
      </c>
    </row>
    <row r="1042" ht="15" customHeight="true" x14ac:dyDescent="0.2">
      <c r="A1042" s="355" t="str">
        <f>W15</f>
        <v>Littoral</v>
      </c>
      <c r="B1042" s="355">
        <f>BW122+BW123</f>
        <v>3041.1771469999976</v>
      </c>
    </row>
    <row r="1043" ht="15" customHeight="true" x14ac:dyDescent="0.2">
      <c r="A1043" s="355" t="str">
        <f>X15</f>
        <v>Nord</v>
      </c>
      <c r="B1043" s="355">
        <f>BX122+XR123</f>
        <v>3259.3076919999994</v>
      </c>
    </row>
    <row r="1044" ht="15" customHeight="true" x14ac:dyDescent="0.2">
      <c r="A1044" s="355" t="str">
        <f>Y15</f>
        <v>Nord-Ouest</v>
      </c>
      <c r="B1044" s="355">
        <f>BY122+BY123</f>
        <v>6512.6433539999989</v>
      </c>
    </row>
    <row r="1045" ht="15" customHeight="true" x14ac:dyDescent="0.2">
      <c r="A1045" s="355" t="str">
        <f>Z15</f>
        <v>Ouest</v>
      </c>
      <c r="B1045" s="355">
        <f>BZ122+BZ123</f>
        <v>8438.9080789999953</v>
      </c>
    </row>
    <row r="1046" ht="15" customHeight="true" x14ac:dyDescent="0.2">
      <c r="A1046" s="277" t="str">
        <f>AA15</f>
        <v>Sud</v>
      </c>
      <c r="B1046" s="355">
        <f>CA122+CA123</f>
        <v>2067.7194220000015</v>
      </c>
    </row>
    <row r="1047" ht="15" customHeight="true" x14ac:dyDescent="0.2">
      <c r="A1047" s="277" t="str">
        <f>AB15</f>
        <v>Sud-Ouest</v>
      </c>
      <c r="B1047" s="355">
        <f>CB122+CB123</f>
        <v>5156.6634249999934</v>
      </c>
    </row>
    <row r="1048" ht="15" customHeight="true" x14ac:dyDescent="0.2">
      <c r="A1048" s="277" t="str">
        <f>AC15</f>
        <v>Yaoundé</v>
      </c>
      <c r="B1048" s="355">
        <f>CC122+CC123</f>
        <v>6729.940401000008</v>
      </c>
    </row>
    <row r="1049" ht="15" customHeight="true" x14ac:dyDescent="0.2">
      <c r="A1049" s="277">
        <f>AD15</f>
        <v>0</v>
      </c>
      <c r="B1049" s="355">
        <f>CD122+CD123</f>
        <v>0</v>
      </c>
    </row>
    <row r="1050" ht="15" customHeight="true" x14ac:dyDescent="0.2">
      <c r="A1050" s="277">
        <f>AE15</f>
        <v>0</v>
      </c>
      <c r="B1050" s="355">
        <f>CE122+CE123</f>
        <v>0</v>
      </c>
    </row>
    <row r="1051" ht="15" customHeight="true" x14ac:dyDescent="0.2">
      <c r="A1051" s="277">
        <f>AF15</f>
        <v>0</v>
      </c>
      <c r="B1051" s="355">
        <f>CF122+CF123</f>
        <v>0</v>
      </c>
    </row>
    <row r="1052" ht="15" customHeight="true" x14ac:dyDescent="0.2">
      <c r="A1052" s="277">
        <f>AG15</f>
        <v>0</v>
      </c>
      <c r="B1052" s="355">
        <f>CG122+CG123</f>
        <v>0</v>
      </c>
    </row>
    <row r="1053" ht="15" customHeight="true" x14ac:dyDescent="0.2">
      <c r="A1053" s="277">
        <f>AH15</f>
        <v>0</v>
      </c>
      <c r="B1053" s="355">
        <f>CH122+CH123</f>
        <v>0</v>
      </c>
    </row>
    <row r="1054" ht="15" customHeight="true" x14ac:dyDescent="0.2">
      <c r="A1054" s="277">
        <f>AI15</f>
        <v>0</v>
      </c>
      <c r="B1054" s="355">
        <f>CI122+CI123</f>
        <v>0</v>
      </c>
    </row>
    <row r="1055" ht="15" customHeight="true" x14ac:dyDescent="0.2">
      <c r="A1055" s="277">
        <f>AJ15</f>
        <v>0</v>
      </c>
      <c r="B1055" s="355">
        <f>CJ122+CJ123</f>
        <v>0</v>
      </c>
    </row>
    <row r="1056" ht="15" customHeight="true" x14ac:dyDescent="0.2">
      <c r="A1056" s="277">
        <f>AK15</f>
        <v>0</v>
      </c>
      <c r="B1056" s="355">
        <f>CK122+CK123</f>
        <v>0</v>
      </c>
    </row>
    <row r="1057" ht="15" customHeight="true" x14ac:dyDescent="0.2">
      <c r="A1057" s="277">
        <f>AL15</f>
        <v>0</v>
      </c>
      <c r="B1057" s="355">
        <f>CL122+CL123</f>
        <v>0</v>
      </c>
    </row>
    <row r="1058" ht="15" customHeight="true" x14ac:dyDescent="0.2">
      <c r="A1058" s="277">
        <f>AM15</f>
        <v>0</v>
      </c>
      <c r="B1058" s="355">
        <f>CM122+CM123</f>
        <v>0</v>
      </c>
    </row>
    <row r="1059" ht="15" customHeight="true" x14ac:dyDescent="0.2">
      <c r="A1059" s="277">
        <f>AN15</f>
        <v>0</v>
      </c>
      <c r="B1059" s="355">
        <f>CN122+CN123</f>
        <v>0</v>
      </c>
    </row>
    <row r="1060" ht="15" customHeight="true" x14ac:dyDescent="0.2">
      <c r="A1060" s="277">
        <f>AO15</f>
        <v>0</v>
      </c>
      <c r="B1060" s="355">
        <f>CO122+CO123</f>
        <v>0</v>
      </c>
    </row>
    <row r="1061" ht="15" customHeight="true" x14ac:dyDescent="0.2">
      <c r="A1061" s="277">
        <f>AP15</f>
        <v>0</v>
      </c>
      <c r="B1061" s="355">
        <f>CP122+CP123</f>
        <v>0</v>
      </c>
    </row>
    <row r="1062" ht="15" customHeight="true" x14ac:dyDescent="0.2">
      <c r="A1062" s="277">
        <f>AQ15</f>
        <v>0</v>
      </c>
      <c r="B1062" s="355">
        <f>CQ122+CQ123</f>
        <v>0</v>
      </c>
    </row>
    <row r="1063" ht="15" customHeight="true" x14ac:dyDescent="0.2">
      <c r="A1063" s="277">
        <f>AR15</f>
        <v>0</v>
      </c>
      <c r="B1063" s="355">
        <f>CR122+CR123</f>
        <v>0</v>
      </c>
    </row>
    <row r="1064" ht="15" customHeight="true" x14ac:dyDescent="0.2">
      <c r="A1064" s="277">
        <f>AS15</f>
        <v>0</v>
      </c>
      <c r="B1064" s="355">
        <f>CS122+CS123</f>
        <v>0</v>
      </c>
    </row>
    <row r="1065" ht="15" customHeight="true" x14ac:dyDescent="0.2">
      <c r="A1065" s="277">
        <f>AT15</f>
        <v>0</v>
      </c>
      <c r="B1065" s="355">
        <f>CT122+CT123</f>
        <v>0</v>
      </c>
    </row>
    <row r="1066" ht="15" customHeight="true" x14ac:dyDescent="0.2">
      <c r="A1066" s="277">
        <f>AU15</f>
        <v>0</v>
      </c>
      <c r="B1066" s="355">
        <f>CU122+CU123</f>
        <v>0</v>
      </c>
    </row>
    <row r="1067" ht="15" customHeight="true" x14ac:dyDescent="0.2">
      <c r="A1067" s="277">
        <f>AV15</f>
        <v>0</v>
      </c>
      <c r="B1067" s="355">
        <f>CV122+CV123</f>
        <v>0</v>
      </c>
    </row>
    <row r="1068" ht="15" customHeight="true" x14ac:dyDescent="0.2">
      <c r="A1068" s="277">
        <f>AW15</f>
        <v>0</v>
      </c>
      <c r="B1068" s="355">
        <f>CW122+CW123</f>
        <v>0</v>
      </c>
    </row>
    <row r="1069" ht="15" customHeight="true" x14ac:dyDescent="0.2">
      <c r="A1069" s="277">
        <f>AX15</f>
        <v>0</v>
      </c>
      <c r="B1069" s="355">
        <f>CX122+CX123</f>
        <v>0</v>
      </c>
    </row>
    <row r="1070" ht="15" customHeight="true" x14ac:dyDescent="0.2">
      <c r="A1070" s="277">
        <f>AY15</f>
        <v>0</v>
      </c>
      <c r="B1070" s="355">
        <f>CY122+CY123</f>
        <v>0</v>
      </c>
    </row>
    <row r="1071" ht="15" customHeight="true" x14ac:dyDescent="0.2">
      <c r="A1071" s="277"/>
      <c r="B1071" s="355"/>
    </row>
    <row r="1072" ht="15" customHeight="true" x14ac:dyDescent="0.2">
      <c r="A1072" s="355">
        <f>34-COUNTIF(A1037:A1071,"0")</f>
        <v>12</v>
      </c>
      <c r="B1072" s="277" t="s">
        <v>143</v>
      </c>
    </row>
    <row r="1100" s="785" customFormat="true" ht="17.1" customHeight="true" x14ac:dyDescent="0.2">
      <c r="A1100" s="822"/>
      <c r="B1100" s="817"/>
      <c r="BA1100" s="508"/>
      <c r="BB1100" s="277"/>
      <c r="BC1100" s="508"/>
      <c r="BD1100" s="508"/>
      <c r="BE1100" s="508"/>
      <c r="BF1100" s="508"/>
      <c r="BG1100" s="508"/>
      <c r="BH1100" s="508"/>
      <c r="BI1100" s="508"/>
      <c r="BJ1100" s="508"/>
      <c r="BK1100" s="508"/>
      <c r="BL1100" s="508"/>
      <c r="BM1100" s="508"/>
      <c r="BN1100" s="508"/>
      <c r="BO1100" s="508"/>
      <c r="BP1100" s="508"/>
      <c r="BQ1100" s="508"/>
      <c r="BR1100" s="508"/>
      <c r="BS1100" s="508"/>
      <c r="BT1100" s="508"/>
      <c r="BU1100" s="508"/>
      <c r="BV1100" s="508"/>
      <c r="BW1100" s="508"/>
      <c r="BX1100" s="508"/>
      <c r="BY1100" s="508"/>
      <c r="BZ1100" s="246"/>
      <c r="CA1100" s="246"/>
      <c r="CB1100" s="246"/>
      <c r="CC1100" s="246"/>
      <c r="CD1100" s="246"/>
      <c r="CE1100" s="246"/>
      <c r="CF1100" s="246"/>
      <c r="CG1100" s="246"/>
      <c r="CH1100" s="246"/>
      <c r="CI1100" s="246"/>
      <c r="CJ1100" s="246"/>
      <c r="CK1100" s="246"/>
      <c r="CL1100" s="246"/>
      <c r="CM1100" s="246"/>
      <c r="CN1100" s="246"/>
      <c r="CO1100" s="246"/>
      <c r="CP1100" s="246"/>
      <c r="CQ1100" s="246"/>
      <c r="CR1100" s="246"/>
      <c r="CS1100" s="246"/>
      <c r="CT1100" s="246"/>
      <c r="CU1100" s="246"/>
      <c r="CV1100" s="246"/>
      <c r="CW1100" s="246"/>
      <c r="CX1100" s="246"/>
      <c r="CY1100" s="246"/>
      <c r="CZ1100" s="246"/>
    </row>
    <row r="1101" s="785" customFormat="true" ht="17.1" customHeight="true" x14ac:dyDescent="0.2">
      <c r="A1101" s="823"/>
      <c r="B1101" s="818"/>
      <c r="BA1101" s="508"/>
      <c r="BB1101" s="277"/>
      <c r="BC1101" s="508"/>
      <c r="BD1101" s="508"/>
      <c r="BE1101" s="508"/>
      <c r="BF1101" s="508"/>
      <c r="BG1101" s="508"/>
      <c r="BH1101" s="508"/>
      <c r="BI1101" s="508"/>
      <c r="BJ1101" s="508"/>
      <c r="BK1101" s="508"/>
      <c r="BL1101" s="508"/>
      <c r="BM1101" s="508"/>
      <c r="BN1101" s="508"/>
      <c r="BO1101" s="508"/>
      <c r="BP1101" s="508"/>
      <c r="BQ1101" s="508"/>
      <c r="BR1101" s="508"/>
      <c r="BS1101" s="508"/>
      <c r="BT1101" s="508"/>
      <c r="BU1101" s="508"/>
      <c r="BV1101" s="508"/>
      <c r="BW1101" s="508"/>
      <c r="BX1101" s="508"/>
      <c r="BY1101" s="508"/>
      <c r="BZ1101" s="246"/>
      <c r="CA1101" s="246"/>
      <c r="CB1101" s="246"/>
      <c r="CC1101" s="246"/>
      <c r="CD1101" s="246"/>
      <c r="CE1101" s="246"/>
      <c r="CF1101" s="246"/>
      <c r="CG1101" s="246"/>
      <c r="CH1101" s="246"/>
      <c r="CI1101" s="246"/>
      <c r="CJ1101" s="246"/>
      <c r="CK1101" s="246"/>
      <c r="CL1101" s="246"/>
      <c r="CM1101" s="246"/>
      <c r="CN1101" s="246"/>
      <c r="CO1101" s="246"/>
      <c r="CP1101" s="246"/>
      <c r="CQ1101" s="246"/>
      <c r="CR1101" s="246"/>
      <c r="CS1101" s="246"/>
      <c r="CT1101" s="246"/>
      <c r="CU1101" s="246"/>
      <c r="CV1101" s="246"/>
      <c r="CW1101" s="246"/>
      <c r="CX1101" s="246"/>
      <c r="CY1101" s="246"/>
      <c r="CZ1101" s="246"/>
    </row>
    <row r="1102" s="246" customFormat="true" ht="15" customHeight="true" x14ac:dyDescent="0.2">
      <c r="BA1102" s="508"/>
      <c r="BB1102" s="277"/>
      <c r="BC1102" s="508"/>
      <c r="BD1102" s="508"/>
      <c r="BE1102" s="508"/>
      <c r="BF1102" s="508"/>
      <c r="BG1102" s="508"/>
      <c r="BH1102" s="508"/>
      <c r="BI1102" s="508"/>
      <c r="BJ1102" s="508"/>
      <c r="BK1102" s="508"/>
      <c r="BL1102" s="508"/>
      <c r="BM1102" s="508"/>
      <c r="BN1102" s="508"/>
      <c r="BO1102" s="508"/>
      <c r="BP1102" s="508"/>
      <c r="BQ1102" s="508"/>
      <c r="BR1102" s="508"/>
      <c r="BS1102" s="508"/>
      <c r="BT1102" s="508"/>
      <c r="BU1102" s="508"/>
      <c r="BV1102" s="508"/>
      <c r="BW1102" s="508"/>
      <c r="BX1102" s="508"/>
      <c r="BY1102" s="508"/>
    </row>
    <row r="1103" s="246" customFormat="true" ht="15" customHeight="true" x14ac:dyDescent="0.2">
      <c r="BA1103" s="508"/>
      <c r="BB1103" s="277"/>
      <c r="BC1103" s="508"/>
      <c r="BD1103" s="508"/>
      <c r="BE1103" s="508"/>
      <c r="BF1103" s="508"/>
      <c r="BG1103" s="508"/>
      <c r="BH1103" s="508"/>
      <c r="BI1103" s="508"/>
      <c r="BJ1103" s="508"/>
      <c r="BK1103" s="508"/>
      <c r="BL1103" s="508"/>
      <c r="BM1103" s="508"/>
      <c r="BN1103" s="508"/>
      <c r="BO1103" s="508"/>
      <c r="BP1103" s="508"/>
      <c r="BQ1103" s="508"/>
      <c r="BR1103" s="508"/>
      <c r="BS1103" s="508"/>
      <c r="BT1103" s="508"/>
      <c r="BU1103" s="508"/>
      <c r="BV1103" s="508"/>
      <c r="BW1103" s="508"/>
      <c r="BX1103" s="508"/>
      <c r="BY1103" s="508"/>
    </row>
    <row r="1104" s="246" customFormat="true" ht="15" customHeight="true" x14ac:dyDescent="0.2">
      <c r="BA1104" s="508"/>
      <c r="BB1104" s="277"/>
      <c r="BC1104" s="508"/>
      <c r="BD1104" s="508"/>
      <c r="BE1104" s="508"/>
      <c r="BF1104" s="508"/>
      <c r="BG1104" s="508"/>
      <c r="BH1104" s="508"/>
      <c r="BI1104" s="508"/>
      <c r="BJ1104" s="508"/>
      <c r="BK1104" s="508"/>
      <c r="BL1104" s="508"/>
      <c r="BM1104" s="508"/>
      <c r="BN1104" s="508"/>
      <c r="BO1104" s="508"/>
      <c r="BP1104" s="508"/>
      <c r="BQ1104" s="508"/>
      <c r="BR1104" s="508"/>
      <c r="BS1104" s="508"/>
      <c r="BT1104" s="508"/>
      <c r="BU1104" s="508"/>
      <c r="BV1104" s="508"/>
      <c r="BW1104" s="508"/>
      <c r="BX1104" s="508"/>
      <c r="BY1104" s="508"/>
    </row>
    <row r="1105" s="246" customFormat="true" ht="15" customHeight="true" x14ac:dyDescent="0.2">
      <c r="BA1105" s="508"/>
      <c r="BB1105" s="277"/>
      <c r="BC1105" s="508"/>
      <c r="BD1105" s="508"/>
      <c r="BE1105" s="508"/>
      <c r="BF1105" s="508"/>
      <c r="BG1105" s="508"/>
      <c r="BH1105" s="508"/>
      <c r="BI1105" s="508"/>
      <c r="BJ1105" s="508"/>
      <c r="BK1105" s="508"/>
      <c r="BL1105" s="508"/>
      <c r="BM1105" s="508"/>
      <c r="BN1105" s="508"/>
      <c r="BO1105" s="508"/>
      <c r="BP1105" s="508"/>
      <c r="BQ1105" s="508"/>
      <c r="BR1105" s="508"/>
      <c r="BS1105" s="508"/>
      <c r="BT1105" s="508"/>
      <c r="BU1105" s="508"/>
      <c r="BV1105" s="508"/>
      <c r="BW1105" s="508"/>
      <c r="BX1105" s="508"/>
      <c r="BY1105" s="508"/>
    </row>
    <row r="1106" s="246" customFormat="true" ht="15" customHeight="true" x14ac:dyDescent="0.2">
      <c r="BA1106" s="508"/>
      <c r="BB1106" s="277"/>
      <c r="BC1106" s="508"/>
      <c r="BD1106" s="508"/>
      <c r="BE1106" s="508"/>
      <c r="BF1106" s="508"/>
      <c r="BG1106" s="508"/>
      <c r="BH1106" s="508"/>
      <c r="BI1106" s="508"/>
      <c r="BJ1106" s="508"/>
      <c r="BK1106" s="508"/>
      <c r="BL1106" s="508"/>
      <c r="BM1106" s="508"/>
      <c r="BN1106" s="508"/>
      <c r="BO1106" s="508"/>
      <c r="BP1106" s="508"/>
      <c r="BQ1106" s="508"/>
      <c r="BR1106" s="508"/>
      <c r="BS1106" s="508"/>
      <c r="BT1106" s="508"/>
      <c r="BU1106" s="508"/>
      <c r="BV1106" s="508"/>
      <c r="BW1106" s="508"/>
      <c r="BX1106" s="508"/>
      <c r="BY1106" s="508"/>
    </row>
    <row r="1107" s="246" customFormat="true" ht="15" customHeight="true" x14ac:dyDescent="0.2">
      <c r="BA1107" s="508"/>
      <c r="BB1107" s="277"/>
      <c r="BC1107" s="508"/>
      <c r="BD1107" s="508"/>
      <c r="BE1107" s="508"/>
      <c r="BF1107" s="508"/>
      <c r="BG1107" s="508"/>
      <c r="BH1107" s="508"/>
      <c r="BI1107" s="508"/>
      <c r="BJ1107" s="508"/>
      <c r="BK1107" s="508"/>
      <c r="BL1107" s="508"/>
      <c r="BM1107" s="508"/>
      <c r="BN1107" s="508"/>
      <c r="BO1107" s="508"/>
      <c r="BP1107" s="508"/>
      <c r="BQ1107" s="508"/>
      <c r="BR1107" s="508"/>
      <c r="BS1107" s="508"/>
      <c r="BT1107" s="508"/>
      <c r="BU1107" s="508"/>
      <c r="BV1107" s="508"/>
      <c r="BW1107" s="508"/>
      <c r="BX1107" s="508"/>
      <c r="BY1107" s="508"/>
    </row>
    <row r="1108" s="246" customFormat="true" ht="15" customHeight="true" x14ac:dyDescent="0.2">
      <c r="BA1108" s="508"/>
      <c r="BB1108" s="277"/>
      <c r="BC1108" s="508"/>
      <c r="BD1108" s="508"/>
      <c r="BE1108" s="508"/>
      <c r="BF1108" s="508"/>
      <c r="BG1108" s="508"/>
      <c r="BH1108" s="508"/>
      <c r="BI1108" s="508"/>
      <c r="BJ1108" s="508"/>
      <c r="BK1108" s="508"/>
      <c r="BL1108" s="508"/>
      <c r="BM1108" s="508"/>
      <c r="BN1108" s="508"/>
      <c r="BO1108" s="508"/>
      <c r="BP1108" s="508"/>
      <c r="BQ1108" s="508"/>
      <c r="BR1108" s="508"/>
      <c r="BS1108" s="508"/>
      <c r="BT1108" s="508"/>
      <c r="BU1108" s="508"/>
      <c r="BV1108" s="508"/>
      <c r="BW1108" s="508"/>
      <c r="BX1108" s="508"/>
      <c r="BY1108" s="508"/>
    </row>
    <row r="1109" s="246" customFormat="true" ht="15" customHeight="true" x14ac:dyDescent="0.2">
      <c r="BA1109" s="508"/>
      <c r="BB1109" s="277"/>
      <c r="BC1109" s="508"/>
      <c r="BD1109" s="508"/>
      <c r="BE1109" s="508"/>
      <c r="BF1109" s="508"/>
      <c r="BG1109" s="508"/>
      <c r="BH1109" s="508"/>
      <c r="BI1109" s="508"/>
      <c r="BJ1109" s="508"/>
      <c r="BK1109" s="508"/>
      <c r="BL1109" s="508"/>
      <c r="BM1109" s="508"/>
      <c r="BN1109" s="508"/>
      <c r="BO1109" s="508"/>
      <c r="BP1109" s="508"/>
      <c r="BQ1109" s="508"/>
      <c r="BR1109" s="508"/>
      <c r="BS1109" s="508"/>
      <c r="BT1109" s="508"/>
      <c r="BU1109" s="508"/>
      <c r="BV1109" s="508"/>
      <c r="BW1109" s="508"/>
      <c r="BX1109" s="508"/>
      <c r="BY1109" s="508"/>
    </row>
    <row r="1110" s="246" customFormat="true" ht="15" customHeight="true" x14ac:dyDescent="0.2">
      <c r="BA1110" s="508"/>
      <c r="BB1110" s="277"/>
      <c r="BC1110" s="508"/>
      <c r="BD1110" s="508"/>
      <c r="BE1110" s="508"/>
      <c r="BF1110" s="508"/>
      <c r="BG1110" s="508"/>
      <c r="BH1110" s="508"/>
      <c r="BI1110" s="508"/>
      <c r="BJ1110" s="508"/>
      <c r="BK1110" s="508"/>
      <c r="BL1110" s="508"/>
      <c r="BM1110" s="508"/>
      <c r="BN1110" s="508"/>
      <c r="BO1110" s="508"/>
      <c r="BP1110" s="508"/>
      <c r="BQ1110" s="508"/>
      <c r="BR1110" s="508"/>
      <c r="BS1110" s="508"/>
      <c r="BT1110" s="508"/>
      <c r="BU1110" s="508"/>
      <c r="BV1110" s="508"/>
      <c r="BW1110" s="508"/>
      <c r="BX1110" s="508"/>
      <c r="BY1110" s="508"/>
    </row>
    <row r="1111" s="246" customFormat="true" ht="15" customHeight="true" x14ac:dyDescent="0.2">
      <c r="BA1111" s="508"/>
      <c r="BB1111" s="277"/>
      <c r="BC1111" s="508"/>
      <c r="BD1111" s="508"/>
      <c r="BE1111" s="508"/>
      <c r="BF1111" s="508"/>
      <c r="BG1111" s="508"/>
      <c r="BH1111" s="508"/>
      <c r="BI1111" s="508"/>
      <c r="BJ1111" s="508"/>
      <c r="BK1111" s="508"/>
      <c r="BL1111" s="508"/>
      <c r="BM1111" s="508"/>
      <c r="BN1111" s="508"/>
      <c r="BO1111" s="508"/>
      <c r="BP1111" s="508"/>
      <c r="BQ1111" s="508"/>
      <c r="BR1111" s="508"/>
      <c r="BS1111" s="508"/>
      <c r="BT1111" s="508"/>
      <c r="BU1111" s="508"/>
      <c r="BV1111" s="508"/>
      <c r="BW1111" s="508"/>
      <c r="BX1111" s="508"/>
      <c r="BY1111" s="508"/>
    </row>
    <row r="1112" s="246" customFormat="true" ht="15" customHeight="true" x14ac:dyDescent="0.2">
      <c r="BA1112" s="508"/>
      <c r="BB1112" s="277"/>
      <c r="BC1112" s="508"/>
      <c r="BD1112" s="508"/>
      <c r="BE1112" s="508"/>
      <c r="BF1112" s="508"/>
      <c r="BG1112" s="508"/>
      <c r="BH1112" s="508"/>
      <c r="BI1112" s="508"/>
      <c r="BJ1112" s="508"/>
      <c r="BK1112" s="508"/>
      <c r="BL1112" s="508"/>
      <c r="BM1112" s="508"/>
      <c r="BN1112" s="508"/>
      <c r="BO1112" s="508"/>
      <c r="BP1112" s="508"/>
      <c r="BQ1112" s="508"/>
      <c r="BR1112" s="508"/>
      <c r="BS1112" s="508"/>
      <c r="BT1112" s="508"/>
      <c r="BU1112" s="508"/>
      <c r="BV1112" s="508"/>
      <c r="BW1112" s="508"/>
      <c r="BX1112" s="508"/>
      <c r="BY1112" s="508"/>
    </row>
    <row r="1113" s="246" customFormat="true" ht="15" customHeight="true" x14ac:dyDescent="0.2">
      <c r="BA1113" s="508"/>
      <c r="BB1113" s="277"/>
      <c r="BC1113" s="508"/>
      <c r="BD1113" s="508"/>
      <c r="BE1113" s="508"/>
      <c r="BF1113" s="508"/>
      <c r="BG1113" s="508"/>
      <c r="BH1113" s="508"/>
      <c r="BI1113" s="508"/>
      <c r="BJ1113" s="508"/>
      <c r="BK1113" s="508"/>
      <c r="BL1113" s="508"/>
      <c r="BM1113" s="508"/>
      <c r="BN1113" s="508"/>
      <c r="BO1113" s="508"/>
      <c r="BP1113" s="508"/>
      <c r="BQ1113" s="508"/>
      <c r="BR1113" s="508"/>
      <c r="BS1113" s="508"/>
      <c r="BT1113" s="508"/>
      <c r="BU1113" s="508"/>
      <c r="BV1113" s="508"/>
      <c r="BW1113" s="508"/>
      <c r="BX1113" s="508"/>
      <c r="BY1113" s="508"/>
    </row>
    <row r="1114" s="785" customFormat="true" ht="17.1" customHeight="true" x14ac:dyDescent="0.2">
      <c r="A1114" s="823"/>
      <c r="B1114" s="818"/>
      <c r="C1114" s="819"/>
      <c r="D1114" s="819"/>
      <c r="E1114" s="819"/>
      <c r="F1114" s="819"/>
      <c r="G1114" s="819"/>
      <c r="H1114" s="819"/>
      <c r="I1114" s="819"/>
      <c r="J1114" s="819"/>
      <c r="K1114" s="819"/>
      <c r="L1114" s="819"/>
      <c r="M1114" s="819"/>
      <c r="N1114" s="819"/>
      <c r="O1114" s="819"/>
      <c r="P1114" s="819"/>
      <c r="Q1114" s="819"/>
      <c r="R1114" s="819"/>
      <c r="S1114" s="819"/>
      <c r="T1114" s="819"/>
      <c r="U1114" s="819"/>
      <c r="V1114" s="819"/>
      <c r="W1114" s="819"/>
      <c r="X1114" s="819"/>
      <c r="Y1114" s="819"/>
      <c r="Z1114" s="819"/>
      <c r="AA1114" s="819"/>
      <c r="AB1114" s="819"/>
      <c r="AC1114" s="819"/>
      <c r="BA1114" s="508"/>
      <c r="BB1114" s="277"/>
      <c r="BC1114" s="508"/>
      <c r="BD1114" s="508"/>
      <c r="BE1114" s="508"/>
      <c r="BF1114" s="508"/>
      <c r="BG1114" s="508"/>
      <c r="BH1114" s="508"/>
      <c r="BI1114" s="508"/>
      <c r="BJ1114" s="508"/>
      <c r="BK1114" s="508"/>
      <c r="BL1114" s="508"/>
      <c r="BM1114" s="508"/>
      <c r="BN1114" s="508"/>
      <c r="BO1114" s="508"/>
      <c r="BP1114" s="508"/>
      <c r="BQ1114" s="508"/>
      <c r="BR1114" s="508"/>
      <c r="BS1114" s="508"/>
      <c r="BT1114" s="508"/>
      <c r="BU1114" s="508"/>
      <c r="BV1114" s="508"/>
      <c r="BW1114" s="508"/>
      <c r="BX1114" s="508"/>
      <c r="BY1114" s="508"/>
      <c r="BZ1114" s="246"/>
      <c r="CA1114" s="246"/>
      <c r="CB1114" s="246"/>
      <c r="CC1114" s="246"/>
      <c r="CD1114" s="246"/>
      <c r="CE1114" s="246"/>
      <c r="CF1114" s="246"/>
      <c r="CG1114" s="246"/>
      <c r="CH1114" s="246"/>
      <c r="CI1114" s="246"/>
      <c r="CJ1114" s="246"/>
      <c r="CK1114" s="246"/>
      <c r="CL1114" s="246"/>
      <c r="CM1114" s="246"/>
      <c r="CN1114" s="246"/>
      <c r="CO1114" s="246"/>
      <c r="CP1114" s="246"/>
      <c r="CQ1114" s="246"/>
      <c r="CR1114" s="246"/>
      <c r="CS1114" s="246"/>
      <c r="CT1114" s="246"/>
      <c r="CU1114" s="246"/>
      <c r="CV1114" s="246"/>
      <c r="CW1114" s="246"/>
      <c r="CX1114" s="246"/>
      <c r="CY1114" s="246"/>
      <c r="CZ1114" s="246"/>
    </row>
    <row r="1115" s="785" customFormat="true" ht="17.1" customHeight="true" x14ac:dyDescent="0.2">
      <c r="A1115" s="823"/>
      <c r="B1115" s="818"/>
      <c r="C1115" s="819"/>
      <c r="D1115" s="819"/>
      <c r="E1115" s="819"/>
      <c r="F1115" s="819"/>
      <c r="G1115" s="819"/>
      <c r="H1115" s="819"/>
      <c r="I1115" s="819"/>
      <c r="J1115" s="819"/>
      <c r="K1115" s="819"/>
      <c r="L1115" s="819"/>
      <c r="M1115" s="819"/>
      <c r="N1115" s="819"/>
      <c r="O1115" s="819"/>
      <c r="P1115" s="819"/>
      <c r="Q1115" s="819"/>
      <c r="R1115" s="819"/>
      <c r="S1115" s="819"/>
      <c r="T1115" s="819"/>
      <c r="U1115" s="819"/>
      <c r="V1115" s="819"/>
      <c r="W1115" s="819"/>
      <c r="X1115" s="819"/>
      <c r="Y1115" s="819"/>
      <c r="Z1115" s="819"/>
      <c r="AA1115" s="819"/>
      <c r="AB1115" s="819"/>
      <c r="AC1115" s="819"/>
      <c r="BA1115" s="508"/>
      <c r="BB1115" s="277"/>
      <c r="BC1115" s="508"/>
      <c r="BD1115" s="508"/>
      <c r="BE1115" s="508"/>
      <c r="BF1115" s="508"/>
      <c r="BG1115" s="508"/>
      <c r="BH1115" s="508"/>
      <c r="BI1115" s="508"/>
      <c r="BJ1115" s="508"/>
      <c r="BK1115" s="508"/>
      <c r="BL1115" s="508"/>
      <c r="BM1115" s="508"/>
      <c r="BN1115" s="508"/>
      <c r="BO1115" s="508"/>
      <c r="BP1115" s="508"/>
      <c r="BQ1115" s="508"/>
      <c r="BR1115" s="508"/>
      <c r="BS1115" s="508"/>
      <c r="BT1115" s="508"/>
      <c r="BU1115" s="508"/>
      <c r="BV1115" s="508"/>
      <c r="BW1115" s="508"/>
      <c r="BX1115" s="508"/>
      <c r="BY1115" s="508"/>
      <c r="BZ1115" s="246"/>
      <c r="CA1115" s="246"/>
      <c r="CB1115" s="246"/>
      <c r="CC1115" s="246"/>
      <c r="CD1115" s="246"/>
      <c r="CE1115" s="246"/>
      <c r="CF1115" s="246"/>
      <c r="CG1115" s="246"/>
      <c r="CH1115" s="246"/>
      <c r="CI1115" s="246"/>
      <c r="CJ1115" s="246"/>
      <c r="CK1115" s="246"/>
      <c r="CL1115" s="246"/>
      <c r="CM1115" s="246"/>
      <c r="CN1115" s="246"/>
      <c r="CO1115" s="246"/>
      <c r="CP1115" s="246"/>
      <c r="CQ1115" s="246"/>
      <c r="CR1115" s="246"/>
      <c r="CS1115" s="246"/>
      <c r="CT1115" s="246"/>
      <c r="CU1115" s="246"/>
      <c r="CV1115" s="246"/>
      <c r="CW1115" s="246"/>
      <c r="CX1115" s="246"/>
      <c r="CY1115" s="246"/>
      <c r="CZ1115" s="246"/>
    </row>
    <row r="1116" s="785" customFormat="true" ht="17.1" customHeight="true" x14ac:dyDescent="0.2">
      <c r="A1116" s="823"/>
      <c r="B1116" s="818"/>
      <c r="C1116" s="819"/>
      <c r="D1116" s="819"/>
      <c r="E1116" s="819"/>
      <c r="F1116" s="819"/>
      <c r="G1116" s="819"/>
      <c r="H1116" s="819"/>
      <c r="I1116" s="819"/>
      <c r="J1116" s="819"/>
      <c r="K1116" s="819"/>
      <c r="L1116" s="819"/>
      <c r="M1116" s="819"/>
      <c r="N1116" s="819"/>
      <c r="O1116" s="819"/>
      <c r="P1116" s="819"/>
      <c r="Q1116" s="819"/>
      <c r="R1116" s="819"/>
      <c r="S1116" s="819"/>
      <c r="T1116" s="819"/>
      <c r="U1116" s="819"/>
      <c r="V1116" s="819"/>
      <c r="W1116" s="819"/>
      <c r="X1116" s="819"/>
      <c r="Y1116" s="819"/>
      <c r="Z1116" s="819"/>
      <c r="AA1116" s="819"/>
      <c r="AB1116" s="819"/>
      <c r="AC1116" s="819"/>
      <c r="BA1116" s="508"/>
      <c r="BB1116" s="277"/>
      <c r="BC1116" s="508"/>
      <c r="BD1116" s="508"/>
      <c r="BE1116" s="508"/>
      <c r="BF1116" s="508"/>
      <c r="BG1116" s="508"/>
      <c r="BH1116" s="508"/>
      <c r="BI1116" s="508"/>
      <c r="BJ1116" s="508"/>
      <c r="BK1116" s="508"/>
      <c r="BL1116" s="508"/>
      <c r="BM1116" s="508"/>
      <c r="BN1116" s="508"/>
      <c r="BO1116" s="508"/>
      <c r="BP1116" s="508"/>
      <c r="BQ1116" s="508"/>
      <c r="BR1116" s="508"/>
      <c r="BS1116" s="508"/>
      <c r="BT1116" s="508"/>
      <c r="BU1116" s="508"/>
      <c r="BV1116" s="508"/>
      <c r="BW1116" s="508"/>
      <c r="BX1116" s="508"/>
      <c r="BY1116" s="508"/>
      <c r="BZ1116" s="246"/>
      <c r="CA1116" s="246"/>
      <c r="CB1116" s="246"/>
      <c r="CC1116" s="246"/>
      <c r="CD1116" s="246"/>
      <c r="CE1116" s="246"/>
      <c r="CF1116" s="246"/>
      <c r="CG1116" s="246"/>
      <c r="CH1116" s="246"/>
      <c r="CI1116" s="246"/>
      <c r="CJ1116" s="246"/>
      <c r="CK1116" s="246"/>
      <c r="CL1116" s="246"/>
      <c r="CM1116" s="246"/>
      <c r="CN1116" s="246"/>
      <c r="CO1116" s="246"/>
      <c r="CP1116" s="246"/>
      <c r="CQ1116" s="246"/>
      <c r="CR1116" s="246"/>
      <c r="CS1116" s="246"/>
      <c r="CT1116" s="246"/>
      <c r="CU1116" s="246"/>
      <c r="CV1116" s="246"/>
      <c r="CW1116" s="246"/>
      <c r="CX1116" s="246"/>
      <c r="CY1116" s="246"/>
      <c r="CZ1116" s="246"/>
    </row>
    <row r="1117" s="785" customFormat="true" ht="17.1" customHeight="true" x14ac:dyDescent="0.2">
      <c r="A1117" s="824"/>
      <c r="B1117" s="820"/>
      <c r="C1117" s="821"/>
      <c r="D1117" s="821"/>
      <c r="E1117" s="821"/>
      <c r="F1117" s="821"/>
      <c r="G1117" s="821"/>
      <c r="H1117" s="821"/>
      <c r="I1117" s="821"/>
      <c r="J1117" s="821"/>
      <c r="K1117" s="821"/>
      <c r="L1117" s="821"/>
      <c r="M1117" s="821"/>
      <c r="N1117" s="821"/>
      <c r="O1117" s="821"/>
      <c r="P1117" s="821"/>
      <c r="Q1117" s="821"/>
      <c r="R1117" s="821"/>
      <c r="S1117" s="821"/>
      <c r="T1117" s="821"/>
      <c r="U1117" s="821"/>
      <c r="V1117" s="821"/>
      <c r="W1117" s="821"/>
      <c r="X1117" s="821"/>
      <c r="Y1117" s="821"/>
      <c r="Z1117" s="821"/>
      <c r="AA1117" s="821"/>
      <c r="AB1117" s="821"/>
      <c r="AC1117" s="821"/>
      <c r="BA1117" s="508"/>
      <c r="BB1117" s="277"/>
      <c r="BC1117" s="508"/>
      <c r="BD1117" s="508"/>
      <c r="BE1117" s="508"/>
      <c r="BF1117" s="508"/>
      <c r="BG1117" s="508"/>
      <c r="BH1117" s="508"/>
      <c r="BI1117" s="508"/>
      <c r="BJ1117" s="508"/>
      <c r="BK1117" s="508"/>
      <c r="BL1117" s="508"/>
      <c r="BM1117" s="508"/>
      <c r="BN1117" s="508"/>
      <c r="BO1117" s="508"/>
      <c r="BP1117" s="508"/>
      <c r="BQ1117" s="508"/>
      <c r="BR1117" s="508"/>
      <c r="BS1117" s="508"/>
      <c r="BT1117" s="508"/>
      <c r="BU1117" s="508"/>
      <c r="BV1117" s="508"/>
      <c r="BW1117" s="508"/>
      <c r="BX1117" s="508"/>
      <c r="BY1117" s="508"/>
      <c r="BZ1117" s="246"/>
      <c r="CA1117" s="246"/>
      <c r="CB1117" s="246"/>
      <c r="CC1117" s="246"/>
      <c r="CD1117" s="246"/>
      <c r="CE1117" s="246"/>
      <c r="CF1117" s="246"/>
      <c r="CG1117" s="246"/>
      <c r="CH1117" s="246"/>
      <c r="CI1117" s="246"/>
      <c r="CJ1117" s="246"/>
      <c r="CK1117" s="246"/>
      <c r="CL1117" s="246"/>
      <c r="CM1117" s="246"/>
      <c r="CN1117" s="246"/>
      <c r="CO1117" s="246"/>
      <c r="CP1117" s="246"/>
      <c r="CQ1117" s="246"/>
      <c r="CR1117" s="246"/>
      <c r="CS1117" s="246"/>
      <c r="CT1117" s="246"/>
      <c r="CU1117" s="246"/>
      <c r="CV1117" s="246"/>
      <c r="CW1117" s="246"/>
      <c r="CX1117" s="246"/>
      <c r="CY1117" s="246"/>
      <c r="CZ1117" s="246"/>
    </row>
    <row r="1118" s="246" customFormat="true" ht="15" customHeight="true" x14ac:dyDescent="0.2">
      <c r="BA1118" s="508"/>
      <c r="BB1118" s="277"/>
      <c r="BC1118" s="508"/>
      <c r="BD1118" s="508"/>
      <c r="BE1118" s="508"/>
      <c r="BF1118" s="508"/>
      <c r="BG1118" s="508"/>
      <c r="BH1118" s="508"/>
      <c r="BI1118" s="508"/>
      <c r="BJ1118" s="508"/>
      <c r="BK1118" s="508"/>
      <c r="BL1118" s="508"/>
      <c r="BM1118" s="508"/>
      <c r="BN1118" s="508"/>
      <c r="BO1118" s="508"/>
      <c r="BP1118" s="508"/>
      <c r="BQ1118" s="508"/>
      <c r="BR1118" s="508"/>
      <c r="BS1118" s="508"/>
      <c r="BT1118" s="508"/>
      <c r="BU1118" s="508"/>
      <c r="BV1118" s="508"/>
      <c r="BW1118" s="508"/>
      <c r="BX1118" s="508"/>
      <c r="BY1118" s="508"/>
    </row>
    <row r="1119" s="246" customFormat="true" ht="15" customHeight="true" x14ac:dyDescent="0.2">
      <c r="BA1119" s="508"/>
      <c r="BB1119" s="277"/>
      <c r="BC1119" s="508"/>
      <c r="BD1119" s="508"/>
      <c r="BE1119" s="508"/>
      <c r="BF1119" s="508"/>
      <c r="BG1119" s="508"/>
      <c r="BH1119" s="508"/>
      <c r="BI1119" s="508"/>
      <c r="BJ1119" s="508"/>
      <c r="BK1119" s="508"/>
      <c r="BL1119" s="508"/>
      <c r="BM1119" s="508"/>
      <c r="BN1119" s="508"/>
      <c r="BO1119" s="508"/>
      <c r="BP1119" s="508"/>
      <c r="BQ1119" s="508"/>
      <c r="BR1119" s="508"/>
      <c r="BS1119" s="508"/>
      <c r="BT1119" s="508"/>
      <c r="BU1119" s="508"/>
      <c r="BV1119" s="508"/>
      <c r="BW1119" s="508"/>
      <c r="BX1119" s="508"/>
      <c r="BY1119" s="508"/>
    </row>
    <row r="1120" s="246" customFormat="true" ht="15" customHeight="true" x14ac:dyDescent="0.2">
      <c r="BA1120" s="508"/>
      <c r="BB1120" s="277"/>
      <c r="BC1120" s="508"/>
      <c r="BD1120" s="508"/>
      <c r="BE1120" s="508"/>
      <c r="BF1120" s="508"/>
      <c r="BG1120" s="508"/>
      <c r="BH1120" s="508"/>
      <c r="BI1120" s="508"/>
      <c r="BJ1120" s="508"/>
      <c r="BK1120" s="508"/>
      <c r="BL1120" s="508"/>
      <c r="BM1120" s="508"/>
      <c r="BN1120" s="508"/>
      <c r="BO1120" s="508"/>
      <c r="BP1120" s="508"/>
      <c r="BQ1120" s="508"/>
      <c r="BR1120" s="508"/>
      <c r="BS1120" s="508"/>
      <c r="BT1120" s="508"/>
      <c r="BU1120" s="508"/>
      <c r="BV1120" s="508"/>
      <c r="BW1120" s="508"/>
      <c r="BX1120" s="508"/>
      <c r="BY1120" s="508"/>
    </row>
    <row r="1121" s="246" customFormat="true" ht="15" customHeight="true" x14ac:dyDescent="0.2">
      <c r="BA1121" s="508"/>
      <c r="BB1121" s="277"/>
      <c r="BC1121" s="508"/>
      <c r="BD1121" s="508"/>
      <c r="BE1121" s="508"/>
      <c r="BF1121" s="508"/>
      <c r="BG1121" s="508"/>
      <c r="BH1121" s="508"/>
      <c r="BI1121" s="508"/>
      <c r="BJ1121" s="508"/>
      <c r="BK1121" s="508"/>
      <c r="BL1121" s="508"/>
      <c r="BM1121" s="508"/>
      <c r="BN1121" s="508"/>
      <c r="BO1121" s="508"/>
      <c r="BP1121" s="508"/>
      <c r="BQ1121" s="508"/>
      <c r="BR1121" s="508"/>
      <c r="BS1121" s="508"/>
      <c r="BT1121" s="508"/>
      <c r="BU1121" s="508"/>
      <c r="BV1121" s="508"/>
      <c r="BW1121" s="508"/>
      <c r="BX1121" s="508"/>
      <c r="BY1121" s="508"/>
    </row>
    <row r="1122" s="246" customFormat="true" ht="15" customHeight="true" x14ac:dyDescent="0.2">
      <c r="BA1122" s="508"/>
      <c r="BB1122" s="277"/>
      <c r="BC1122" s="508"/>
      <c r="BD1122" s="508"/>
      <c r="BE1122" s="508"/>
      <c r="BF1122" s="508"/>
      <c r="BG1122" s="508"/>
      <c r="BH1122" s="508"/>
      <c r="BI1122" s="508"/>
      <c r="BJ1122" s="508"/>
      <c r="BK1122" s="508"/>
      <c r="BL1122" s="508"/>
      <c r="BM1122" s="508"/>
      <c r="BN1122" s="508"/>
      <c r="BO1122" s="508"/>
      <c r="BP1122" s="508"/>
      <c r="BQ1122" s="508"/>
      <c r="BR1122" s="508"/>
      <c r="BS1122" s="508"/>
      <c r="BT1122" s="508"/>
      <c r="BU1122" s="508"/>
      <c r="BV1122" s="508"/>
      <c r="BW1122" s="508"/>
      <c r="BX1122" s="508"/>
      <c r="BY1122" s="508"/>
    </row>
    <row r="1123" s="246" customFormat="true" ht="15" customHeight="true" x14ac:dyDescent="0.2">
      <c r="BA1123" s="508"/>
      <c r="BB1123" s="277"/>
      <c r="BC1123" s="508"/>
      <c r="BD1123" s="508"/>
      <c r="BE1123" s="508"/>
      <c r="BF1123" s="508"/>
      <c r="BG1123" s="508"/>
      <c r="BH1123" s="508"/>
      <c r="BI1123" s="508"/>
      <c r="BJ1123" s="508"/>
      <c r="BK1123" s="508"/>
      <c r="BL1123" s="508"/>
      <c r="BM1123" s="508"/>
      <c r="BN1123" s="508"/>
      <c r="BO1123" s="508"/>
      <c r="BP1123" s="508"/>
      <c r="BQ1123" s="508"/>
      <c r="BR1123" s="508"/>
      <c r="BS1123" s="508"/>
      <c r="BT1123" s="508"/>
      <c r="BU1123" s="508"/>
      <c r="BV1123" s="508"/>
      <c r="BW1123" s="508"/>
      <c r="BX1123" s="508"/>
      <c r="BY1123" s="508"/>
    </row>
    <row r="1124" s="246" customFormat="true" ht="15" customHeight="true" x14ac:dyDescent="0.2">
      <c r="BA1124" s="508"/>
      <c r="BB1124" s="277"/>
      <c r="BC1124" s="508"/>
      <c r="BD1124" s="508"/>
      <c r="BE1124" s="508"/>
      <c r="BF1124" s="508"/>
      <c r="BG1124" s="508"/>
      <c r="BH1124" s="508"/>
      <c r="BI1124" s="508"/>
      <c r="BJ1124" s="508"/>
      <c r="BK1124" s="508"/>
      <c r="BL1124" s="508"/>
      <c r="BM1124" s="508"/>
      <c r="BN1124" s="508"/>
      <c r="BO1124" s="508"/>
      <c r="BP1124" s="508"/>
      <c r="BQ1124" s="508"/>
      <c r="BR1124" s="508"/>
      <c r="BS1124" s="508"/>
      <c r="BT1124" s="508"/>
      <c r="BU1124" s="508"/>
      <c r="BV1124" s="508"/>
      <c r="BW1124" s="508"/>
      <c r="BX1124" s="508"/>
      <c r="BY1124" s="508"/>
    </row>
    <row r="1125" s="246" customFormat="true" ht="15" customHeight="true" x14ac:dyDescent="0.2">
      <c r="BA1125" s="508"/>
      <c r="BB1125" s="277"/>
      <c r="BC1125" s="508"/>
      <c r="BD1125" s="508"/>
      <c r="BE1125" s="508"/>
      <c r="BF1125" s="508"/>
      <c r="BG1125" s="508"/>
      <c r="BH1125" s="508"/>
      <c r="BI1125" s="508"/>
      <c r="BJ1125" s="508"/>
      <c r="BK1125" s="508"/>
      <c r="BL1125" s="508"/>
      <c r="BM1125" s="508"/>
      <c r="BN1125" s="508"/>
      <c r="BO1125" s="508"/>
      <c r="BP1125" s="508"/>
      <c r="BQ1125" s="508"/>
      <c r="BR1125" s="508"/>
      <c r="BS1125" s="508"/>
      <c r="BT1125" s="508"/>
      <c r="BU1125" s="508"/>
      <c r="BV1125" s="508"/>
      <c r="BW1125" s="508"/>
      <c r="BX1125" s="508"/>
      <c r="BY1125" s="508"/>
    </row>
    <row r="1126" s="246" customFormat="true" ht="15" customHeight="true" x14ac:dyDescent="0.2">
      <c r="BA1126" s="508"/>
      <c r="BB1126" s="277"/>
      <c r="BC1126" s="508"/>
      <c r="BD1126" s="508"/>
      <c r="BE1126" s="508"/>
      <c r="BF1126" s="508"/>
      <c r="BG1126" s="508"/>
      <c r="BH1126" s="508"/>
      <c r="BI1126" s="508"/>
      <c r="BJ1126" s="508"/>
      <c r="BK1126" s="508"/>
      <c r="BL1126" s="508"/>
      <c r="BM1126" s="508"/>
      <c r="BN1126" s="508"/>
      <c r="BO1126" s="508"/>
      <c r="BP1126" s="508"/>
      <c r="BQ1126" s="508"/>
      <c r="BR1126" s="508"/>
      <c r="BS1126" s="508"/>
      <c r="BT1126" s="508"/>
      <c r="BU1126" s="508"/>
      <c r="BV1126" s="508"/>
      <c r="BW1126" s="508"/>
      <c r="BX1126" s="508"/>
      <c r="BY1126" s="508"/>
    </row>
    <row r="1127" s="246" customFormat="true" ht="15" customHeight="true" x14ac:dyDescent="0.2">
      <c r="BA1127" s="508"/>
      <c r="BB1127" s="277"/>
      <c r="BC1127" s="508"/>
      <c r="BD1127" s="508"/>
      <c r="BE1127" s="508"/>
      <c r="BF1127" s="508"/>
      <c r="BG1127" s="508"/>
      <c r="BH1127" s="508"/>
      <c r="BI1127" s="508"/>
      <c r="BJ1127" s="508"/>
      <c r="BK1127" s="508"/>
      <c r="BL1127" s="508"/>
      <c r="BM1127" s="508"/>
      <c r="BN1127" s="508"/>
      <c r="BO1127" s="508"/>
      <c r="BP1127" s="508"/>
      <c r="BQ1127" s="508"/>
      <c r="BR1127" s="508"/>
      <c r="BS1127" s="508"/>
      <c r="BT1127" s="508"/>
      <c r="BU1127" s="508"/>
      <c r="BV1127" s="508"/>
      <c r="BW1127" s="508"/>
      <c r="BX1127" s="508"/>
      <c r="BY1127" s="508"/>
    </row>
    <row r="1128" s="246" customFormat="true" ht="15" customHeight="true" x14ac:dyDescent="0.2">
      <c r="BA1128" s="508"/>
      <c r="BB1128" s="277"/>
      <c r="BC1128" s="508"/>
      <c r="BD1128" s="508"/>
      <c r="BE1128" s="508"/>
      <c r="BF1128" s="508"/>
      <c r="BG1128" s="508"/>
      <c r="BH1128" s="508"/>
      <c r="BI1128" s="508"/>
      <c r="BJ1128" s="508"/>
      <c r="BK1128" s="508"/>
      <c r="BL1128" s="508"/>
      <c r="BM1128" s="508"/>
      <c r="BN1128" s="508"/>
      <c r="BO1128" s="508"/>
      <c r="BP1128" s="508"/>
      <c r="BQ1128" s="508"/>
      <c r="BR1128" s="508"/>
      <c r="BS1128" s="508"/>
      <c r="BT1128" s="508"/>
      <c r="BU1128" s="508"/>
      <c r="BV1128" s="508"/>
      <c r="BW1128" s="508"/>
      <c r="BX1128" s="508"/>
      <c r="BY1128" s="508"/>
    </row>
    <row r="1129" s="246" customFormat="true" ht="15" customHeight="true" x14ac:dyDescent="0.2">
      <c r="BA1129" s="508"/>
      <c r="BB1129" s="277"/>
      <c r="BC1129" s="508"/>
      <c r="BD1129" s="508"/>
      <c r="BE1129" s="508"/>
      <c r="BF1129" s="508"/>
      <c r="BG1129" s="508"/>
      <c r="BH1129" s="508"/>
      <c r="BI1129" s="508"/>
      <c r="BJ1129" s="508"/>
      <c r="BK1129" s="508"/>
      <c r="BL1129" s="508"/>
      <c r="BM1129" s="508"/>
      <c r="BN1129" s="508"/>
      <c r="BO1129" s="508"/>
      <c r="BP1129" s="508"/>
      <c r="BQ1129" s="508"/>
      <c r="BR1129" s="508"/>
      <c r="BS1129" s="508"/>
      <c r="BT1129" s="508"/>
      <c r="BU1129" s="508"/>
      <c r="BV1129" s="508"/>
      <c r="BW1129" s="508"/>
      <c r="BX1129" s="508"/>
      <c r="BY1129" s="508"/>
    </row>
    <row r="1130" s="246" customFormat="true" ht="15" customHeight="true" x14ac:dyDescent="0.2">
      <c r="BA1130" s="508"/>
      <c r="BB1130" s="277"/>
      <c r="BC1130" s="508"/>
      <c r="BD1130" s="508"/>
      <c r="BE1130" s="508"/>
      <c r="BF1130" s="508"/>
      <c r="BG1130" s="508"/>
      <c r="BH1130" s="508"/>
      <c r="BI1130" s="508"/>
      <c r="BJ1130" s="508"/>
      <c r="BK1130" s="508"/>
      <c r="BL1130" s="508"/>
      <c r="BM1130" s="508"/>
      <c r="BN1130" s="508"/>
      <c r="BO1130" s="508"/>
      <c r="BP1130" s="508"/>
      <c r="BQ1130" s="508"/>
      <c r="BR1130" s="508"/>
      <c r="BS1130" s="508"/>
      <c r="BT1130" s="508"/>
      <c r="BU1130" s="508"/>
      <c r="BV1130" s="508"/>
      <c r="BW1130" s="508"/>
      <c r="BX1130" s="508"/>
      <c r="BY1130" s="508"/>
    </row>
    <row r="1131" s="246" customFormat="true" ht="15" customHeight="true" x14ac:dyDescent="0.2">
      <c r="BA1131" s="508"/>
      <c r="BB1131" s="277"/>
      <c r="BC1131" s="508"/>
      <c r="BD1131" s="508"/>
      <c r="BE1131" s="508"/>
      <c r="BF1131" s="508"/>
      <c r="BG1131" s="508"/>
      <c r="BH1131" s="508"/>
      <c r="BI1131" s="508"/>
      <c r="BJ1131" s="508"/>
      <c r="BK1131" s="508"/>
      <c r="BL1131" s="508"/>
      <c r="BM1131" s="508"/>
      <c r="BN1131" s="508"/>
      <c r="BO1131" s="508"/>
      <c r="BP1131" s="508"/>
      <c r="BQ1131" s="508"/>
      <c r="BR1131" s="508"/>
      <c r="BS1131" s="508"/>
      <c r="BT1131" s="508"/>
      <c r="BU1131" s="508"/>
      <c r="BV1131" s="508"/>
      <c r="BW1131" s="508"/>
      <c r="BX1131" s="508"/>
      <c r="BY1131" s="508"/>
    </row>
    <row r="1132" s="246" customFormat="true" ht="15" customHeight="true" x14ac:dyDescent="0.2">
      <c r="BA1132" s="508"/>
      <c r="BB1132" s="277"/>
      <c r="BC1132" s="508"/>
      <c r="BD1132" s="508"/>
      <c r="BE1132" s="508"/>
      <c r="BF1132" s="508"/>
      <c r="BG1132" s="508"/>
      <c r="BH1132" s="508"/>
      <c r="BI1132" s="508"/>
      <c r="BJ1132" s="508"/>
      <c r="BK1132" s="508"/>
      <c r="BL1132" s="508"/>
      <c r="BM1132" s="508"/>
      <c r="BN1132" s="508"/>
      <c r="BO1132" s="508"/>
      <c r="BP1132" s="508"/>
      <c r="BQ1132" s="508"/>
      <c r="BR1132" s="508"/>
      <c r="BS1132" s="508"/>
      <c r="BT1132" s="508"/>
      <c r="BU1132" s="508"/>
      <c r="BV1132" s="508"/>
      <c r="BW1132" s="508"/>
      <c r="BX1132" s="508"/>
      <c r="BY1132" s="508"/>
    </row>
    <row r="1133" s="246" customFormat="true" ht="15" customHeight="true" x14ac:dyDescent="0.2">
      <c r="BA1133" s="508"/>
      <c r="BB1133" s="277"/>
      <c r="BC1133" s="508"/>
      <c r="BD1133" s="508"/>
      <c r="BE1133" s="508"/>
      <c r="BF1133" s="508"/>
      <c r="BG1133" s="508"/>
      <c r="BH1133" s="508"/>
      <c r="BI1133" s="508"/>
      <c r="BJ1133" s="508"/>
      <c r="BK1133" s="508"/>
      <c r="BL1133" s="508"/>
      <c r="BM1133" s="508"/>
      <c r="BN1133" s="508"/>
      <c r="BO1133" s="508"/>
      <c r="BP1133" s="508"/>
      <c r="BQ1133" s="508"/>
      <c r="BR1133" s="508"/>
      <c r="BS1133" s="508"/>
      <c r="BT1133" s="508"/>
      <c r="BU1133" s="508"/>
      <c r="BV1133" s="508"/>
      <c r="BW1133" s="508"/>
      <c r="BX1133" s="508"/>
      <c r="BY1133" s="508"/>
    </row>
    <row r="1134" s="246" customFormat="true" ht="15" customHeight="true" x14ac:dyDescent="0.2">
      <c r="BA1134" s="508"/>
      <c r="BB1134" s="277"/>
      <c r="BC1134" s="508"/>
      <c r="BD1134" s="508"/>
      <c r="BE1134" s="508"/>
      <c r="BF1134" s="508"/>
      <c r="BG1134" s="508"/>
      <c r="BH1134" s="508"/>
      <c r="BI1134" s="508"/>
      <c r="BJ1134" s="508"/>
      <c r="BK1134" s="508"/>
      <c r="BL1134" s="508"/>
      <c r="BM1134" s="508"/>
      <c r="BN1134" s="508"/>
      <c r="BO1134" s="508"/>
      <c r="BP1134" s="508"/>
      <c r="BQ1134" s="508"/>
      <c r="BR1134" s="508"/>
      <c r="BS1134" s="508"/>
      <c r="BT1134" s="508"/>
      <c r="BU1134" s="508"/>
      <c r="BV1134" s="508"/>
      <c r="BW1134" s="508"/>
      <c r="BX1134" s="508"/>
      <c r="BY1134" s="508"/>
    </row>
    <row r="1135" s="246" customFormat="true" ht="15" customHeight="true" x14ac:dyDescent="0.2">
      <c r="BA1135" s="508"/>
      <c r="BB1135" s="277"/>
      <c r="BC1135" s="508"/>
      <c r="BD1135" s="508"/>
      <c r="BE1135" s="508"/>
      <c r="BF1135" s="508"/>
      <c r="BG1135" s="508"/>
      <c r="BH1135" s="508"/>
      <c r="BI1135" s="508"/>
      <c r="BJ1135" s="508"/>
      <c r="BK1135" s="508"/>
      <c r="BL1135" s="508"/>
      <c r="BM1135" s="508"/>
      <c r="BN1135" s="508"/>
      <c r="BO1135" s="508"/>
      <c r="BP1135" s="508"/>
      <c r="BQ1135" s="508"/>
      <c r="BR1135" s="508"/>
      <c r="BS1135" s="508"/>
      <c r="BT1135" s="508"/>
      <c r="BU1135" s="508"/>
      <c r="BV1135" s="508"/>
      <c r="BW1135" s="508"/>
      <c r="BX1135" s="508"/>
      <c r="BY1135" s="508"/>
    </row>
    <row r="1136" s="246" customFormat="true" ht="15" customHeight="true" x14ac:dyDescent="0.2">
      <c r="BA1136" s="508"/>
      <c r="BB1136" s="277"/>
      <c r="BC1136" s="508"/>
      <c r="BD1136" s="508"/>
      <c r="BE1136" s="508"/>
      <c r="BF1136" s="508"/>
      <c r="BG1136" s="508"/>
      <c r="BH1136" s="508"/>
      <c r="BI1136" s="508"/>
      <c r="BJ1136" s="508"/>
      <c r="BK1136" s="508"/>
      <c r="BL1136" s="508"/>
      <c r="BM1136" s="508"/>
      <c r="BN1136" s="508"/>
      <c r="BO1136" s="508"/>
      <c r="BP1136" s="508"/>
      <c r="BQ1136" s="508"/>
      <c r="BR1136" s="508"/>
      <c r="BS1136" s="508"/>
      <c r="BT1136" s="508"/>
      <c r="BU1136" s="508"/>
      <c r="BV1136" s="508"/>
      <c r="BW1136" s="508"/>
      <c r="BX1136" s="508"/>
      <c r="BY1136" s="508"/>
    </row>
    <row r="1137" s="246" customFormat="true" ht="15" customHeight="true" x14ac:dyDescent="0.2">
      <c r="BA1137" s="508"/>
      <c r="BB1137" s="277"/>
      <c r="BC1137" s="508"/>
      <c r="BD1137" s="508"/>
      <c r="BE1137" s="508"/>
      <c r="BF1137" s="508"/>
      <c r="BG1137" s="508"/>
      <c r="BH1137" s="508"/>
      <c r="BI1137" s="508"/>
      <c r="BJ1137" s="508"/>
      <c r="BK1137" s="508"/>
      <c r="BL1137" s="508"/>
      <c r="BM1137" s="508"/>
      <c r="BN1137" s="508"/>
      <c r="BO1137" s="508"/>
      <c r="BP1137" s="508"/>
      <c r="BQ1137" s="508"/>
      <c r="BR1137" s="508"/>
      <c r="BS1137" s="508"/>
      <c r="BT1137" s="508"/>
      <c r="BU1137" s="508"/>
      <c r="BV1137" s="508"/>
      <c r="BW1137" s="508"/>
      <c r="BX1137" s="508"/>
      <c r="BY1137" s="508"/>
    </row>
    <row r="1138" s="246" customFormat="true" ht="15" customHeight="true" x14ac:dyDescent="0.2">
      <c r="BA1138" s="508"/>
      <c r="BB1138" s="277"/>
      <c r="BC1138" s="508"/>
      <c r="BD1138" s="508"/>
      <c r="BE1138" s="508"/>
      <c r="BF1138" s="508"/>
      <c r="BG1138" s="508"/>
      <c r="BH1138" s="508"/>
      <c r="BI1138" s="508"/>
      <c r="BJ1138" s="508"/>
      <c r="BK1138" s="508"/>
      <c r="BL1138" s="508"/>
      <c r="BM1138" s="508"/>
      <c r="BN1138" s="508"/>
      <c r="BO1138" s="508"/>
      <c r="BP1138" s="508"/>
      <c r="BQ1138" s="508"/>
      <c r="BR1138" s="508"/>
      <c r="BS1138" s="508"/>
      <c r="BT1138" s="508"/>
      <c r="BU1138" s="508"/>
      <c r="BV1138" s="508"/>
      <c r="BW1138" s="508"/>
      <c r="BX1138" s="508"/>
      <c r="BY1138" s="508"/>
    </row>
    <row r="1139" s="246" customFormat="true" ht="15" customHeight="true" x14ac:dyDescent="0.2">
      <c r="BA1139" s="508"/>
      <c r="BB1139" s="277"/>
      <c r="BC1139" s="508"/>
      <c r="BD1139" s="508"/>
      <c r="BE1139" s="508"/>
      <c r="BF1139" s="508"/>
      <c r="BG1139" s="508"/>
      <c r="BH1139" s="508"/>
      <c r="BI1139" s="508"/>
      <c r="BJ1139" s="508"/>
      <c r="BK1139" s="508"/>
      <c r="BL1139" s="508"/>
      <c r="BM1139" s="508"/>
      <c r="BN1139" s="508"/>
      <c r="BO1139" s="508"/>
      <c r="BP1139" s="508"/>
      <c r="BQ1139" s="508"/>
      <c r="BR1139" s="508"/>
      <c r="BS1139" s="508"/>
      <c r="BT1139" s="508"/>
      <c r="BU1139" s="508"/>
      <c r="BV1139" s="508"/>
      <c r="BW1139" s="508"/>
      <c r="BX1139" s="508"/>
      <c r="BY1139" s="508"/>
    </row>
    <row r="1140" s="246" customFormat="true" ht="15" customHeight="true" x14ac:dyDescent="0.2">
      <c r="BA1140" s="508"/>
      <c r="BB1140" s="277"/>
      <c r="BC1140" s="508"/>
      <c r="BD1140" s="508"/>
      <c r="BE1140" s="508"/>
      <c r="BF1140" s="508"/>
      <c r="BG1140" s="508"/>
      <c r="BH1140" s="508"/>
      <c r="BI1140" s="508"/>
      <c r="BJ1140" s="508"/>
      <c r="BK1140" s="508"/>
      <c r="BL1140" s="508"/>
      <c r="BM1140" s="508"/>
      <c r="BN1140" s="508"/>
      <c r="BO1140" s="508"/>
      <c r="BP1140" s="508"/>
      <c r="BQ1140" s="508"/>
      <c r="BR1140" s="508"/>
      <c r="BS1140" s="508"/>
      <c r="BT1140" s="508"/>
      <c r="BU1140" s="508"/>
      <c r="BV1140" s="508"/>
      <c r="BW1140" s="508"/>
      <c r="BX1140" s="508"/>
      <c r="BY1140" s="508"/>
    </row>
    <row r="1141" s="246" customFormat="true" ht="15" customHeight="true" x14ac:dyDescent="0.2">
      <c r="BA1141" s="508"/>
      <c r="BB1141" s="277"/>
      <c r="BC1141" s="508"/>
      <c r="BD1141" s="508"/>
      <c r="BE1141" s="508"/>
      <c r="BF1141" s="508"/>
      <c r="BG1141" s="508"/>
      <c r="BH1141" s="508"/>
      <c r="BI1141" s="508"/>
      <c r="BJ1141" s="508"/>
      <c r="BK1141" s="508"/>
      <c r="BL1141" s="508"/>
      <c r="BM1141" s="508"/>
      <c r="BN1141" s="508"/>
      <c r="BO1141" s="508"/>
      <c r="BP1141" s="508"/>
      <c r="BQ1141" s="508"/>
      <c r="BR1141" s="508"/>
      <c r="BS1141" s="508"/>
      <c r="BT1141" s="508"/>
      <c r="BU1141" s="508"/>
      <c r="BV1141" s="508"/>
      <c r="BW1141" s="508"/>
      <c r="BX1141" s="508"/>
      <c r="BY1141" s="508"/>
    </row>
    <row r="1142" s="246" customFormat="true" ht="15" customHeight="true" x14ac:dyDescent="0.2">
      <c r="BA1142" s="508"/>
      <c r="BB1142" s="277"/>
      <c r="BC1142" s="508"/>
      <c r="BD1142" s="508"/>
      <c r="BE1142" s="508"/>
      <c r="BF1142" s="508"/>
      <c r="BG1142" s="508"/>
      <c r="BH1142" s="508"/>
      <c r="BI1142" s="508"/>
      <c r="BJ1142" s="508"/>
      <c r="BK1142" s="508"/>
      <c r="BL1142" s="508"/>
      <c r="BM1142" s="508"/>
      <c r="BN1142" s="508"/>
      <c r="BO1142" s="508"/>
      <c r="BP1142" s="508"/>
      <c r="BQ1142" s="508"/>
      <c r="BR1142" s="508"/>
      <c r="BS1142" s="508"/>
      <c r="BT1142" s="508"/>
      <c r="BU1142" s="508"/>
      <c r="BV1142" s="508"/>
      <c r="BW1142" s="508"/>
      <c r="BX1142" s="508"/>
      <c r="BY1142" s="508"/>
    </row>
    <row r="1143" s="246" customFormat="true" ht="15" customHeight="true" x14ac:dyDescent="0.2">
      <c r="BA1143" s="508"/>
      <c r="BB1143" s="277"/>
      <c r="BC1143" s="508"/>
      <c r="BD1143" s="508"/>
      <c r="BE1143" s="508"/>
      <c r="BF1143" s="508"/>
      <c r="BG1143" s="508"/>
      <c r="BH1143" s="508"/>
      <c r="BI1143" s="508"/>
      <c r="BJ1143" s="508"/>
      <c r="BK1143" s="508"/>
      <c r="BL1143" s="508"/>
      <c r="BM1143" s="508"/>
      <c r="BN1143" s="508"/>
      <c r="BO1143" s="508"/>
      <c r="BP1143" s="508"/>
      <c r="BQ1143" s="508"/>
      <c r="BR1143" s="508"/>
      <c r="BS1143" s="508"/>
      <c r="BT1143" s="508"/>
      <c r="BU1143" s="508"/>
      <c r="BV1143" s="508"/>
      <c r="BW1143" s="508"/>
      <c r="BX1143" s="508"/>
      <c r="BY1143" s="508"/>
    </row>
    <row r="1144" s="246" customFormat="true" ht="15" customHeight="true" x14ac:dyDescent="0.2">
      <c r="BA1144" s="508"/>
      <c r="BB1144" s="277"/>
      <c r="BC1144" s="508"/>
      <c r="BD1144" s="508"/>
      <c r="BE1144" s="508"/>
      <c r="BF1144" s="508"/>
      <c r="BG1144" s="508"/>
      <c r="BH1144" s="508"/>
      <c r="BI1144" s="508"/>
      <c r="BJ1144" s="508"/>
      <c r="BK1144" s="508"/>
      <c r="BL1144" s="508"/>
      <c r="BM1144" s="508"/>
      <c r="BN1144" s="508"/>
      <c r="BO1144" s="508"/>
      <c r="BP1144" s="508"/>
      <c r="BQ1144" s="508"/>
      <c r="BR1144" s="508"/>
      <c r="BS1144" s="508"/>
      <c r="BT1144" s="508"/>
      <c r="BU1144" s="508"/>
      <c r="BV1144" s="508"/>
      <c r="BW1144" s="508"/>
      <c r="BX1144" s="508"/>
      <c r="BY1144" s="508"/>
    </row>
    <row r="1145" s="246" customFormat="true" ht="15" customHeight="true" x14ac:dyDescent="0.2">
      <c r="BA1145" s="508"/>
      <c r="BB1145" s="277"/>
      <c r="BC1145" s="508"/>
      <c r="BD1145" s="508"/>
      <c r="BE1145" s="508"/>
      <c r="BF1145" s="508"/>
      <c r="BG1145" s="508"/>
      <c r="BH1145" s="508"/>
      <c r="BI1145" s="508"/>
      <c r="BJ1145" s="508"/>
      <c r="BK1145" s="508"/>
      <c r="BL1145" s="508"/>
      <c r="BM1145" s="508"/>
      <c r="BN1145" s="508"/>
      <c r="BO1145" s="508"/>
      <c r="BP1145" s="508"/>
      <c r="BQ1145" s="508"/>
      <c r="BR1145" s="508"/>
      <c r="BS1145" s="508"/>
      <c r="BT1145" s="508"/>
      <c r="BU1145" s="508"/>
      <c r="BV1145" s="508"/>
      <c r="BW1145" s="508"/>
      <c r="BX1145" s="508"/>
      <c r="BY1145" s="508"/>
    </row>
    <row r="1146" s="246" customFormat="true" ht="15" customHeight="true" x14ac:dyDescent="0.2">
      <c r="BA1146" s="508"/>
      <c r="BB1146" s="277"/>
      <c r="BC1146" s="508"/>
      <c r="BD1146" s="508"/>
      <c r="BE1146" s="508"/>
      <c r="BF1146" s="508"/>
      <c r="BG1146" s="508"/>
      <c r="BH1146" s="508"/>
      <c r="BI1146" s="508"/>
      <c r="BJ1146" s="508"/>
      <c r="BK1146" s="508"/>
      <c r="BL1146" s="508"/>
      <c r="BM1146" s="508"/>
      <c r="BN1146" s="508"/>
      <c r="BO1146" s="508"/>
      <c r="BP1146" s="508"/>
      <c r="BQ1146" s="508"/>
      <c r="BR1146" s="508"/>
      <c r="BS1146" s="508"/>
      <c r="BT1146" s="508"/>
      <c r="BU1146" s="508"/>
      <c r="BV1146" s="508"/>
      <c r="BW1146" s="508"/>
      <c r="BX1146" s="508"/>
      <c r="BY1146" s="508"/>
    </row>
    <row r="1147" s="246" customFormat="true" ht="15" customHeight="true" x14ac:dyDescent="0.2">
      <c r="BA1147" s="508"/>
      <c r="BB1147" s="277"/>
      <c r="BC1147" s="508"/>
      <c r="BD1147" s="508"/>
      <c r="BE1147" s="508"/>
      <c r="BF1147" s="508"/>
      <c r="BG1147" s="508"/>
      <c r="BH1147" s="508"/>
      <c r="BI1147" s="508"/>
      <c r="BJ1147" s="508"/>
      <c r="BK1147" s="508"/>
      <c r="BL1147" s="508"/>
      <c r="BM1147" s="508"/>
      <c r="BN1147" s="508"/>
      <c r="BO1147" s="508"/>
      <c r="BP1147" s="508"/>
      <c r="BQ1147" s="508"/>
      <c r="BR1147" s="508"/>
      <c r="BS1147" s="508"/>
      <c r="BT1147" s="508"/>
      <c r="BU1147" s="508"/>
      <c r="BV1147" s="508"/>
      <c r="BW1147" s="508"/>
      <c r="BX1147" s="508"/>
      <c r="BY1147" s="508"/>
    </row>
    <row r="1148" s="246" customFormat="true" ht="15" customHeight="true" x14ac:dyDescent="0.2">
      <c r="BA1148" s="508"/>
      <c r="BB1148" s="277"/>
      <c r="BC1148" s="508"/>
      <c r="BD1148" s="508"/>
      <c r="BE1148" s="508"/>
      <c r="BF1148" s="508"/>
      <c r="BG1148" s="508"/>
      <c r="BH1148" s="508"/>
      <c r="BI1148" s="508"/>
      <c r="BJ1148" s="508"/>
      <c r="BK1148" s="508"/>
      <c r="BL1148" s="508"/>
      <c r="BM1148" s="508"/>
      <c r="BN1148" s="508"/>
      <c r="BO1148" s="508"/>
      <c r="BP1148" s="508"/>
      <c r="BQ1148" s="508"/>
      <c r="BR1148" s="508"/>
      <c r="BS1148" s="508"/>
      <c r="BT1148" s="508"/>
      <c r="BU1148" s="508"/>
      <c r="BV1148" s="508"/>
      <c r="BW1148" s="508"/>
      <c r="BX1148" s="508"/>
      <c r="BY1148" s="508"/>
    </row>
    <row r="1149" s="246" customFormat="true" ht="15" customHeight="true" x14ac:dyDescent="0.2">
      <c r="BA1149" s="508"/>
      <c r="BB1149" s="277"/>
      <c r="BC1149" s="508"/>
      <c r="BD1149" s="508"/>
      <c r="BE1149" s="508"/>
      <c r="BF1149" s="508"/>
      <c r="BG1149" s="508"/>
      <c r="BH1149" s="508"/>
      <c r="BI1149" s="508"/>
      <c r="BJ1149" s="508"/>
      <c r="BK1149" s="508"/>
      <c r="BL1149" s="508"/>
      <c r="BM1149" s="508"/>
      <c r="BN1149" s="508"/>
      <c r="BO1149" s="508"/>
      <c r="BP1149" s="508"/>
      <c r="BQ1149" s="508"/>
      <c r="BR1149" s="508"/>
      <c r="BS1149" s="508"/>
      <c r="BT1149" s="508"/>
      <c r="BU1149" s="508"/>
      <c r="BV1149" s="508"/>
      <c r="BW1149" s="508"/>
      <c r="BX1149" s="508"/>
      <c r="BY1149" s="508"/>
    </row>
    <row r="1150" s="246" customFormat="true" ht="15" customHeight="true" x14ac:dyDescent="0.2">
      <c r="BA1150" s="508"/>
      <c r="BB1150" s="277"/>
      <c r="BC1150" s="508"/>
      <c r="BD1150" s="508"/>
      <c r="BE1150" s="508"/>
      <c r="BF1150" s="508"/>
      <c r="BG1150" s="508"/>
      <c r="BH1150" s="508"/>
      <c r="BI1150" s="508"/>
      <c r="BJ1150" s="508"/>
      <c r="BK1150" s="508"/>
      <c r="BL1150" s="508"/>
      <c r="BM1150" s="508"/>
      <c r="BN1150" s="508"/>
      <c r="BO1150" s="508"/>
      <c r="BP1150" s="508"/>
      <c r="BQ1150" s="508"/>
      <c r="BR1150" s="508"/>
      <c r="BS1150" s="508"/>
      <c r="BT1150" s="508"/>
      <c r="BU1150" s="508"/>
      <c r="BV1150" s="508"/>
      <c r="BW1150" s="508"/>
      <c r="BX1150" s="508"/>
      <c r="BY1150" s="508"/>
    </row>
    <row r="1151" s="246" customFormat="true" ht="15" customHeight="true" x14ac:dyDescent="0.2">
      <c r="BA1151" s="508"/>
      <c r="BB1151" s="277"/>
      <c r="BC1151" s="508"/>
      <c r="BD1151" s="508"/>
      <c r="BE1151" s="508"/>
      <c r="BF1151" s="508"/>
      <c r="BG1151" s="508"/>
      <c r="BH1151" s="508"/>
      <c r="BI1151" s="508"/>
      <c r="BJ1151" s="508"/>
      <c r="BK1151" s="508"/>
      <c r="BL1151" s="508"/>
      <c r="BM1151" s="508"/>
      <c r="BN1151" s="508"/>
      <c r="BO1151" s="508"/>
      <c r="BP1151" s="508"/>
      <c r="BQ1151" s="508"/>
      <c r="BR1151" s="508"/>
      <c r="BS1151" s="508"/>
      <c r="BT1151" s="508"/>
      <c r="BU1151" s="508"/>
      <c r="BV1151" s="508"/>
      <c r="BW1151" s="508"/>
      <c r="BX1151" s="508"/>
      <c r="BY1151" s="508"/>
    </row>
    <row r="1152" s="246" customFormat="true" ht="15" customHeight="true" x14ac:dyDescent="0.2">
      <c r="BA1152" s="508"/>
      <c r="BB1152" s="277"/>
      <c r="BC1152" s="508"/>
      <c r="BD1152" s="508"/>
      <c r="BE1152" s="508"/>
      <c r="BF1152" s="508"/>
      <c r="BG1152" s="508"/>
      <c r="BH1152" s="508"/>
      <c r="BI1152" s="508"/>
      <c r="BJ1152" s="508"/>
      <c r="BK1152" s="508"/>
      <c r="BL1152" s="508"/>
      <c r="BM1152" s="508"/>
      <c r="BN1152" s="508"/>
      <c r="BO1152" s="508"/>
      <c r="BP1152" s="508"/>
      <c r="BQ1152" s="508"/>
      <c r="BR1152" s="508"/>
      <c r="BS1152" s="508"/>
      <c r="BT1152" s="508"/>
      <c r="BU1152" s="508"/>
      <c r="BV1152" s="508"/>
      <c r="BW1152" s="508"/>
      <c r="BX1152" s="508"/>
      <c r="BY1152" s="508"/>
    </row>
    <row r="1153" s="246" customFormat="true" ht="15" customHeight="true" x14ac:dyDescent="0.2">
      <c r="BA1153" s="508"/>
      <c r="BB1153" s="277"/>
      <c r="BC1153" s="508"/>
      <c r="BD1153" s="508"/>
      <c r="BE1153" s="508"/>
      <c r="BF1153" s="508"/>
      <c r="BG1153" s="508"/>
      <c r="BH1153" s="508"/>
      <c r="BI1153" s="508"/>
      <c r="BJ1153" s="508"/>
      <c r="BK1153" s="508"/>
      <c r="BL1153" s="508"/>
      <c r="BM1153" s="508"/>
      <c r="BN1153" s="508"/>
      <c r="BO1153" s="508"/>
      <c r="BP1153" s="508"/>
      <c r="BQ1153" s="508"/>
      <c r="BR1153" s="508"/>
      <c r="BS1153" s="508"/>
      <c r="BT1153" s="508"/>
      <c r="BU1153" s="508"/>
      <c r="BV1153" s="508"/>
      <c r="BW1153" s="508"/>
      <c r="BX1153" s="508"/>
      <c r="BY1153" s="508"/>
    </row>
    <row r="1154" s="246" customFormat="true" ht="15" customHeight="true" x14ac:dyDescent="0.2">
      <c r="BA1154" s="508"/>
      <c r="BB1154" s="277"/>
      <c r="BC1154" s="508"/>
      <c r="BD1154" s="508"/>
      <c r="BE1154" s="508"/>
      <c r="BF1154" s="508"/>
      <c r="BG1154" s="508"/>
      <c r="BH1154" s="508"/>
      <c r="BI1154" s="508"/>
      <c r="BJ1154" s="508"/>
      <c r="BK1154" s="508"/>
      <c r="BL1154" s="508"/>
      <c r="BM1154" s="508"/>
      <c r="BN1154" s="508"/>
      <c r="BO1154" s="508"/>
      <c r="BP1154" s="508"/>
      <c r="BQ1154" s="508"/>
      <c r="BR1154" s="508"/>
      <c r="BS1154" s="508"/>
      <c r="BT1154" s="508"/>
      <c r="BU1154" s="508"/>
      <c r="BV1154" s="508"/>
      <c r="BW1154" s="508"/>
      <c r="BX1154" s="508"/>
      <c r="BY1154" s="508"/>
    </row>
    <row r="1155" s="246" customFormat="true" ht="15" customHeight="true" x14ac:dyDescent="0.2">
      <c r="BA1155" s="508"/>
      <c r="BB1155" s="277"/>
      <c r="BC1155" s="508"/>
      <c r="BD1155" s="508"/>
      <c r="BE1155" s="508"/>
      <c r="BF1155" s="508"/>
      <c r="BG1155" s="508"/>
      <c r="BH1155" s="508"/>
      <c r="BI1155" s="508"/>
      <c r="BJ1155" s="508"/>
      <c r="BK1155" s="508"/>
      <c r="BL1155" s="508"/>
      <c r="BM1155" s="508"/>
      <c r="BN1155" s="508"/>
      <c r="BO1155" s="508"/>
      <c r="BP1155" s="508"/>
      <c r="BQ1155" s="508"/>
      <c r="BR1155" s="508"/>
      <c r="BS1155" s="508"/>
      <c r="BT1155" s="508"/>
      <c r="BU1155" s="508"/>
      <c r="BV1155" s="508"/>
      <c r="BW1155" s="508"/>
      <c r="BX1155" s="508"/>
      <c r="BY1155" s="508"/>
    </row>
    <row r="1156" s="246" customFormat="true" ht="15" customHeight="true" x14ac:dyDescent="0.2">
      <c r="BA1156" s="508"/>
      <c r="BB1156" s="277"/>
      <c r="BC1156" s="508"/>
      <c r="BD1156" s="508"/>
      <c r="BE1156" s="508"/>
      <c r="BF1156" s="508"/>
      <c r="BG1156" s="508"/>
      <c r="BH1156" s="508"/>
      <c r="BI1156" s="508"/>
      <c r="BJ1156" s="508"/>
      <c r="BK1156" s="508"/>
      <c r="BL1156" s="508"/>
      <c r="BM1156" s="508"/>
      <c r="BN1156" s="508"/>
      <c r="BO1156" s="508"/>
      <c r="BP1156" s="508"/>
      <c r="BQ1156" s="508"/>
      <c r="BR1156" s="508"/>
      <c r="BS1156" s="508"/>
      <c r="BT1156" s="508"/>
      <c r="BU1156" s="508"/>
      <c r="BV1156" s="508"/>
      <c r="BW1156" s="508"/>
      <c r="BX1156" s="508"/>
      <c r="BY1156" s="508"/>
    </row>
    <row r="1157" s="246" customFormat="true" ht="15" customHeight="true" x14ac:dyDescent="0.2">
      <c r="BA1157" s="508"/>
      <c r="BB1157" s="277"/>
      <c r="BC1157" s="508"/>
      <c r="BD1157" s="508"/>
      <c r="BE1157" s="508"/>
      <c r="BF1157" s="508"/>
      <c r="BG1157" s="508"/>
      <c r="BH1157" s="508"/>
      <c r="BI1157" s="508"/>
      <c r="BJ1157" s="508"/>
      <c r="BK1157" s="508"/>
      <c r="BL1157" s="508"/>
      <c r="BM1157" s="508"/>
      <c r="BN1157" s="508"/>
      <c r="BO1157" s="508"/>
      <c r="BP1157" s="508"/>
      <c r="BQ1157" s="508"/>
      <c r="BR1157" s="508"/>
      <c r="BS1157" s="508"/>
      <c r="BT1157" s="508"/>
      <c r="BU1157" s="508"/>
      <c r="BV1157" s="508"/>
      <c r="BW1157" s="508"/>
      <c r="BX1157" s="508"/>
      <c r="BY1157" s="508"/>
    </row>
    <row r="1158" s="246" customFormat="true" ht="15" customHeight="true" x14ac:dyDescent="0.2">
      <c r="BA1158" s="508"/>
      <c r="BB1158" s="277"/>
      <c r="BC1158" s="508"/>
      <c r="BD1158" s="508"/>
      <c r="BE1158" s="508"/>
      <c r="BF1158" s="508"/>
      <c r="BG1158" s="508"/>
      <c r="BH1158" s="508"/>
      <c r="BI1158" s="508"/>
      <c r="BJ1158" s="508"/>
      <c r="BK1158" s="508"/>
      <c r="BL1158" s="508"/>
      <c r="BM1158" s="508"/>
      <c r="BN1158" s="508"/>
      <c r="BO1158" s="508"/>
      <c r="BP1158" s="508"/>
      <c r="BQ1158" s="508"/>
      <c r="BR1158" s="508"/>
      <c r="BS1158" s="508"/>
      <c r="BT1158" s="508"/>
      <c r="BU1158" s="508"/>
      <c r="BV1158" s="508"/>
      <c r="BW1158" s="508"/>
      <c r="BX1158" s="508"/>
      <c r="BY1158" s="508"/>
    </row>
    <row r="1159" s="246" customFormat="true" ht="15" customHeight="true" x14ac:dyDescent="0.2">
      <c r="BA1159" s="508"/>
      <c r="BB1159" s="277"/>
      <c r="BC1159" s="508"/>
      <c r="BD1159" s="508"/>
      <c r="BE1159" s="508"/>
      <c r="BF1159" s="508"/>
      <c r="BG1159" s="508"/>
      <c r="BH1159" s="508"/>
      <c r="BI1159" s="508"/>
      <c r="BJ1159" s="508"/>
      <c r="BK1159" s="508"/>
      <c r="BL1159" s="508"/>
      <c r="BM1159" s="508"/>
      <c r="BN1159" s="508"/>
      <c r="BO1159" s="508"/>
      <c r="BP1159" s="508"/>
      <c r="BQ1159" s="508"/>
      <c r="BR1159" s="508"/>
      <c r="BS1159" s="508"/>
      <c r="BT1159" s="508"/>
      <c r="BU1159" s="508"/>
      <c r="BV1159" s="508"/>
      <c r="BW1159" s="508"/>
      <c r="BX1159" s="508"/>
      <c r="BY1159" s="508"/>
    </row>
    <row r="1160" s="246" customFormat="true" ht="15" customHeight="true" x14ac:dyDescent="0.2">
      <c r="BA1160" s="508"/>
      <c r="BB1160" s="277"/>
      <c r="BC1160" s="508"/>
      <c r="BD1160" s="508"/>
      <c r="BE1160" s="508"/>
      <c r="BF1160" s="508"/>
      <c r="BG1160" s="508"/>
      <c r="BH1160" s="508"/>
      <c r="BI1160" s="508"/>
      <c r="BJ1160" s="508"/>
      <c r="BK1160" s="508"/>
      <c r="BL1160" s="508"/>
      <c r="BM1160" s="508"/>
      <c r="BN1160" s="508"/>
      <c r="BO1160" s="508"/>
      <c r="BP1160" s="508"/>
      <c r="BQ1160" s="508"/>
      <c r="BR1160" s="508"/>
      <c r="BS1160" s="508"/>
      <c r="BT1160" s="508"/>
      <c r="BU1160" s="508"/>
      <c r="BV1160" s="508"/>
      <c r="BW1160" s="508"/>
      <c r="BX1160" s="508"/>
      <c r="BY1160" s="508"/>
    </row>
    <row r="1161" s="246" customFormat="true" ht="15" customHeight="true" x14ac:dyDescent="0.2">
      <c r="BA1161" s="508"/>
      <c r="BB1161" s="277"/>
      <c r="BC1161" s="508"/>
      <c r="BD1161" s="508"/>
      <c r="BE1161" s="508"/>
      <c r="BF1161" s="508"/>
      <c r="BG1161" s="508"/>
      <c r="BH1161" s="508"/>
      <c r="BI1161" s="508"/>
      <c r="BJ1161" s="508"/>
      <c r="BK1161" s="508"/>
      <c r="BL1161" s="508"/>
      <c r="BM1161" s="508"/>
      <c r="BN1161" s="508"/>
      <c r="BO1161" s="508"/>
      <c r="BP1161" s="508"/>
      <c r="BQ1161" s="508"/>
      <c r="BR1161" s="508"/>
      <c r="BS1161" s="508"/>
      <c r="BT1161" s="508"/>
      <c r="BU1161" s="508"/>
      <c r="BV1161" s="508"/>
      <c r="BW1161" s="508"/>
      <c r="BX1161" s="508"/>
      <c r="BY1161" s="508"/>
    </row>
    <row r="1162" s="246" customFormat="true" ht="15" customHeight="true" x14ac:dyDescent="0.2">
      <c r="BA1162" s="508"/>
      <c r="BB1162" s="277"/>
      <c r="BC1162" s="508"/>
      <c r="BD1162" s="508"/>
      <c r="BE1162" s="508"/>
      <c r="BF1162" s="508"/>
      <c r="BG1162" s="508"/>
      <c r="BH1162" s="508"/>
      <c r="BI1162" s="508"/>
      <c r="BJ1162" s="508"/>
      <c r="BK1162" s="508"/>
      <c r="BL1162" s="508"/>
      <c r="BM1162" s="508"/>
      <c r="BN1162" s="508"/>
      <c r="BO1162" s="508"/>
      <c r="BP1162" s="508"/>
      <c r="BQ1162" s="508"/>
      <c r="BR1162" s="508"/>
      <c r="BS1162" s="508"/>
      <c r="BT1162" s="508"/>
      <c r="BU1162" s="508"/>
      <c r="BV1162" s="508"/>
      <c r="BW1162" s="508"/>
      <c r="BX1162" s="508"/>
      <c r="BY1162" s="508"/>
    </row>
    <row r="1163" s="246" customFormat="true" ht="15" customHeight="true" x14ac:dyDescent="0.2">
      <c r="BA1163" s="508"/>
      <c r="BB1163" s="277"/>
      <c r="BC1163" s="508"/>
      <c r="BD1163" s="508"/>
      <c r="BE1163" s="508"/>
      <c r="BF1163" s="508"/>
      <c r="BG1163" s="508"/>
      <c r="BH1163" s="508"/>
      <c r="BI1163" s="508"/>
      <c r="BJ1163" s="508"/>
      <c r="BK1163" s="508"/>
      <c r="BL1163" s="508"/>
      <c r="BM1163" s="508"/>
      <c r="BN1163" s="508"/>
      <c r="BO1163" s="508"/>
      <c r="BP1163" s="508"/>
      <c r="BQ1163" s="508"/>
      <c r="BR1163" s="508"/>
      <c r="BS1163" s="508"/>
      <c r="BT1163" s="508"/>
      <c r="BU1163" s="508"/>
      <c r="BV1163" s="508"/>
      <c r="BW1163" s="508"/>
      <c r="BX1163" s="508"/>
      <c r="BY1163" s="508"/>
    </row>
    <row r="1164" s="246" customFormat="true" ht="15" customHeight="true" x14ac:dyDescent="0.2">
      <c r="BA1164" s="508"/>
      <c r="BB1164" s="277"/>
      <c r="BC1164" s="508"/>
      <c r="BD1164" s="508"/>
      <c r="BE1164" s="508"/>
      <c r="BF1164" s="508"/>
      <c r="BG1164" s="508"/>
      <c r="BH1164" s="508"/>
      <c r="BI1164" s="508"/>
      <c r="BJ1164" s="508"/>
      <c r="BK1164" s="508"/>
      <c r="BL1164" s="508"/>
      <c r="BM1164" s="508"/>
      <c r="BN1164" s="508"/>
      <c r="BO1164" s="508"/>
      <c r="BP1164" s="508"/>
      <c r="BQ1164" s="508"/>
      <c r="BR1164" s="508"/>
      <c r="BS1164" s="508"/>
      <c r="BT1164" s="508"/>
      <c r="BU1164" s="508"/>
      <c r="BV1164" s="508"/>
      <c r="BW1164" s="508"/>
      <c r="BX1164" s="508"/>
      <c r="BY1164" s="508"/>
    </row>
    <row r="1165" s="246" customFormat="true" ht="15" customHeight="true" x14ac:dyDescent="0.2">
      <c r="BA1165" s="508"/>
      <c r="BB1165" s="277"/>
      <c r="BC1165" s="508"/>
      <c r="BD1165" s="508"/>
      <c r="BE1165" s="508"/>
      <c r="BF1165" s="508"/>
      <c r="BG1165" s="508"/>
      <c r="BH1165" s="508"/>
      <c r="BI1165" s="508"/>
      <c r="BJ1165" s="508"/>
      <c r="BK1165" s="508"/>
      <c r="BL1165" s="508"/>
      <c r="BM1165" s="508"/>
      <c r="BN1165" s="508"/>
      <c r="BO1165" s="508"/>
      <c r="BP1165" s="508"/>
      <c r="BQ1165" s="508"/>
      <c r="BR1165" s="508"/>
      <c r="BS1165" s="508"/>
      <c r="BT1165" s="508"/>
      <c r="BU1165" s="508"/>
      <c r="BV1165" s="508"/>
      <c r="BW1165" s="508"/>
      <c r="BX1165" s="508"/>
      <c r="BY1165" s="508"/>
    </row>
    <row r="1166" s="246" customFormat="true" ht="15" customHeight="true" x14ac:dyDescent="0.2">
      <c r="BA1166" s="508"/>
      <c r="BB1166" s="277"/>
      <c r="BC1166" s="508"/>
      <c r="BD1166" s="508"/>
      <c r="BE1166" s="508"/>
      <c r="BF1166" s="508"/>
      <c r="BG1166" s="508"/>
      <c r="BH1166" s="508"/>
      <c r="BI1166" s="508"/>
      <c r="BJ1166" s="508"/>
      <c r="BK1166" s="508"/>
      <c r="BL1166" s="508"/>
      <c r="BM1166" s="508"/>
      <c r="BN1166" s="508"/>
      <c r="BO1166" s="508"/>
      <c r="BP1166" s="508"/>
      <c r="BQ1166" s="508"/>
      <c r="BR1166" s="508"/>
      <c r="BS1166" s="508"/>
      <c r="BT1166" s="508"/>
      <c r="BU1166" s="508"/>
      <c r="BV1166" s="508"/>
      <c r="BW1166" s="508"/>
      <c r="BX1166" s="508"/>
      <c r="BY1166" s="508"/>
    </row>
    <row r="1167" s="246" customFormat="true" ht="15" customHeight="true" x14ac:dyDescent="0.2">
      <c r="BA1167" s="508"/>
      <c r="BB1167" s="277"/>
      <c r="BC1167" s="508"/>
      <c r="BD1167" s="508"/>
      <c r="BE1167" s="508"/>
      <c r="BF1167" s="508"/>
      <c r="BG1167" s="508"/>
      <c r="BH1167" s="508"/>
      <c r="BI1167" s="508"/>
      <c r="BJ1167" s="508"/>
      <c r="BK1167" s="508"/>
      <c r="BL1167" s="508"/>
      <c r="BM1167" s="508"/>
      <c r="BN1167" s="508"/>
      <c r="BO1167" s="508"/>
      <c r="BP1167" s="508"/>
      <c r="BQ1167" s="508"/>
      <c r="BR1167" s="508"/>
      <c r="BS1167" s="508"/>
      <c r="BT1167" s="508"/>
      <c r="BU1167" s="508"/>
      <c r="BV1167" s="508"/>
      <c r="BW1167" s="508"/>
      <c r="BX1167" s="508"/>
      <c r="BY1167" s="508"/>
    </row>
    <row r="1168" s="246" customFormat="true" ht="15" customHeight="true" x14ac:dyDescent="0.2">
      <c r="BA1168" s="508"/>
      <c r="BB1168" s="277"/>
      <c r="BC1168" s="508"/>
      <c r="BD1168" s="508"/>
      <c r="BE1168" s="508"/>
      <c r="BF1168" s="508"/>
      <c r="BG1168" s="508"/>
      <c r="BH1168" s="508"/>
      <c r="BI1168" s="508"/>
      <c r="BJ1168" s="508"/>
      <c r="BK1168" s="508"/>
      <c r="BL1168" s="508"/>
      <c r="BM1168" s="508"/>
      <c r="BN1168" s="508"/>
      <c r="BO1168" s="508"/>
      <c r="BP1168" s="508"/>
      <c r="BQ1168" s="508"/>
      <c r="BR1168" s="508"/>
      <c r="BS1168" s="508"/>
      <c r="BT1168" s="508"/>
      <c r="BU1168" s="508"/>
      <c r="BV1168" s="508"/>
      <c r="BW1168" s="508"/>
      <c r="BX1168" s="508"/>
      <c r="BY1168" s="508"/>
    </row>
    <row r="1169" s="246" customFormat="true" ht="15" customHeight="true" x14ac:dyDescent="0.2">
      <c r="BA1169" s="508"/>
      <c r="BB1169" s="277"/>
      <c r="BC1169" s="508"/>
      <c r="BD1169" s="508"/>
      <c r="BE1169" s="508"/>
      <c r="BF1169" s="508"/>
      <c r="BG1169" s="508"/>
      <c r="BH1169" s="508"/>
      <c r="BI1169" s="508"/>
      <c r="BJ1169" s="508"/>
      <c r="BK1169" s="508"/>
      <c r="BL1169" s="508"/>
      <c r="BM1169" s="508"/>
      <c r="BN1169" s="508"/>
      <c r="BO1169" s="508"/>
      <c r="BP1169" s="508"/>
      <c r="BQ1169" s="508"/>
      <c r="BR1169" s="508"/>
      <c r="BS1169" s="508"/>
      <c r="BT1169" s="508"/>
      <c r="BU1169" s="508"/>
      <c r="BV1169" s="508"/>
      <c r="BW1169" s="508"/>
      <c r="BX1169" s="508"/>
      <c r="BY1169" s="508"/>
    </row>
    <row r="1170" s="246" customFormat="true" ht="15" customHeight="true" x14ac:dyDescent="0.2">
      <c r="A1170" s="375"/>
      <c r="B1170" s="780"/>
      <c r="C1170" s="781"/>
      <c r="D1170" s="781"/>
      <c r="E1170" s="781"/>
      <c r="F1170" s="781"/>
      <c r="G1170" s="781"/>
      <c r="H1170" s="781"/>
      <c r="I1170" s="781"/>
      <c r="J1170" s="781"/>
      <c r="K1170" s="781"/>
      <c r="L1170" s="781"/>
      <c r="M1170" s="781"/>
      <c r="N1170" s="781"/>
      <c r="O1170" s="781"/>
      <c r="P1170" s="781"/>
      <c r="Q1170" s="781"/>
      <c r="R1170" s="781"/>
      <c r="S1170" s="781"/>
      <c r="T1170" s="781"/>
      <c r="U1170" s="781"/>
      <c r="V1170" s="781"/>
      <c r="W1170" s="781"/>
      <c r="X1170" s="781"/>
      <c r="Y1170" s="781"/>
      <c r="Z1170" s="781"/>
      <c r="AA1170" s="781"/>
      <c r="AB1170" s="781"/>
      <c r="BA1170" s="508"/>
      <c r="BB1170" s="277"/>
      <c r="BC1170" s="508"/>
      <c r="BD1170" s="508"/>
      <c r="BE1170" s="508"/>
      <c r="BF1170" s="508"/>
      <c r="BG1170" s="508"/>
      <c r="BH1170" s="508"/>
      <c r="BI1170" s="508"/>
      <c r="BJ1170" s="508"/>
      <c r="BK1170" s="508"/>
      <c r="BL1170" s="508"/>
      <c r="BM1170" s="508"/>
      <c r="BN1170" s="508"/>
      <c r="BO1170" s="508"/>
      <c r="BP1170" s="508"/>
      <c r="BQ1170" s="508"/>
      <c r="BR1170" s="508"/>
      <c r="BS1170" s="508"/>
      <c r="BT1170" s="508"/>
      <c r="BU1170" s="508"/>
      <c r="BV1170" s="508"/>
      <c r="BW1170" s="508"/>
      <c r="BX1170" s="508"/>
      <c r="BY1170" s="508"/>
    </row>
    <row r="1171" s="246" customFormat="true" ht="15" customHeight="true" x14ac:dyDescent="0.2">
      <c r="A1171" s="375"/>
      <c r="B1171" s="780"/>
      <c r="C1171" s="781"/>
      <c r="D1171" s="781"/>
      <c r="E1171" s="781"/>
      <c r="F1171" s="781"/>
      <c r="G1171" s="781"/>
      <c r="H1171" s="781"/>
      <c r="I1171" s="781"/>
      <c r="J1171" s="781"/>
      <c r="K1171" s="781"/>
      <c r="L1171" s="781"/>
      <c r="M1171" s="781"/>
      <c r="N1171" s="781"/>
      <c r="O1171" s="781"/>
      <c r="P1171" s="781"/>
      <c r="Q1171" s="781"/>
      <c r="R1171" s="781"/>
      <c r="S1171" s="781"/>
      <c r="T1171" s="781"/>
      <c r="U1171" s="781"/>
      <c r="V1171" s="781"/>
      <c r="W1171" s="781"/>
      <c r="X1171" s="781"/>
      <c r="Y1171" s="781"/>
      <c r="Z1171" s="781"/>
      <c r="AA1171" s="781"/>
      <c r="AB1171" s="781"/>
      <c r="BA1171" s="508"/>
      <c r="BB1171" s="277"/>
      <c r="BC1171" s="508"/>
      <c r="BD1171" s="508"/>
      <c r="BE1171" s="508"/>
      <c r="BF1171" s="508"/>
      <c r="BG1171" s="508"/>
      <c r="BH1171" s="508"/>
      <c r="BI1171" s="508"/>
      <c r="BJ1171" s="508"/>
      <c r="BK1171" s="508"/>
      <c r="BL1171" s="508"/>
      <c r="BM1171" s="508"/>
      <c r="BN1171" s="508"/>
      <c r="BO1171" s="508"/>
      <c r="BP1171" s="508"/>
      <c r="BQ1171" s="508"/>
      <c r="BR1171" s="508"/>
      <c r="BS1171" s="508"/>
      <c r="BT1171" s="508"/>
      <c r="BU1171" s="508"/>
      <c r="BV1171" s="508"/>
      <c r="BW1171" s="508"/>
      <c r="BX1171" s="508"/>
      <c r="BY1171" s="508"/>
    </row>
    <row r="1172" s="246" customFormat="true" ht="15" customHeight="true" x14ac:dyDescent="0.2">
      <c r="A1172" s="375"/>
      <c r="B1172" s="780"/>
      <c r="C1172" s="781"/>
      <c r="D1172" s="781"/>
      <c r="E1172" s="781"/>
      <c r="F1172" s="781"/>
      <c r="G1172" s="781"/>
      <c r="H1172" s="781"/>
      <c r="I1172" s="781"/>
      <c r="J1172" s="781"/>
      <c r="K1172" s="781"/>
      <c r="L1172" s="781"/>
      <c r="M1172" s="781"/>
      <c r="N1172" s="781"/>
      <c r="O1172" s="781"/>
      <c r="P1172" s="781"/>
      <c r="Q1172" s="781"/>
      <c r="R1172" s="781"/>
      <c r="S1172" s="781"/>
      <c r="T1172" s="781"/>
      <c r="U1172" s="781"/>
      <c r="V1172" s="781"/>
      <c r="W1172" s="781"/>
      <c r="X1172" s="781"/>
      <c r="Y1172" s="781"/>
      <c r="Z1172" s="781"/>
      <c r="AA1172" s="781"/>
      <c r="AB1172" s="781"/>
      <c r="BA1172" s="508"/>
      <c r="BB1172" s="277"/>
      <c r="BC1172" s="508"/>
      <c r="BD1172" s="508"/>
      <c r="BE1172" s="508"/>
      <c r="BF1172" s="508"/>
      <c r="BG1172" s="508"/>
      <c r="BH1172" s="508"/>
      <c r="BI1172" s="508"/>
      <c r="BJ1172" s="508"/>
      <c r="BK1172" s="508"/>
      <c r="BL1172" s="508"/>
      <c r="BM1172" s="508"/>
      <c r="BN1172" s="508"/>
      <c r="BO1172" s="508"/>
      <c r="BP1172" s="508"/>
      <c r="BQ1172" s="508"/>
      <c r="BR1172" s="508"/>
      <c r="BS1172" s="508"/>
      <c r="BT1172" s="508"/>
      <c r="BU1172" s="508"/>
      <c r="BV1172" s="508"/>
      <c r="BW1172" s="508"/>
      <c r="BX1172" s="508"/>
      <c r="BY1172" s="508"/>
    </row>
    <row r="1173" s="246" customFormat="true" ht="15" customHeight="true" x14ac:dyDescent="0.2">
      <c r="A1173" s="375"/>
      <c r="B1173" s="780"/>
      <c r="C1173" s="781"/>
      <c r="D1173" s="781"/>
      <c r="E1173" s="781"/>
      <c r="F1173" s="781"/>
      <c r="G1173" s="781"/>
      <c r="H1173" s="781"/>
      <c r="I1173" s="781"/>
      <c r="J1173" s="781"/>
      <c r="K1173" s="781"/>
      <c r="L1173" s="781"/>
      <c r="M1173" s="781"/>
      <c r="N1173" s="781"/>
      <c r="O1173" s="781"/>
      <c r="P1173" s="781"/>
      <c r="Q1173" s="781"/>
      <c r="R1173" s="781"/>
      <c r="S1173" s="781"/>
      <c r="T1173" s="781"/>
      <c r="U1173" s="781"/>
      <c r="V1173" s="781"/>
      <c r="W1173" s="781"/>
      <c r="X1173" s="781"/>
      <c r="Y1173" s="781"/>
      <c r="Z1173" s="781"/>
      <c r="AA1173" s="781"/>
      <c r="AB1173" s="781"/>
      <c r="BA1173" s="508"/>
      <c r="BB1173" s="277"/>
      <c r="BC1173" s="508"/>
      <c r="BD1173" s="508"/>
      <c r="BE1173" s="508"/>
      <c r="BF1173" s="508"/>
      <c r="BG1173" s="508"/>
      <c r="BH1173" s="508"/>
      <c r="BI1173" s="508"/>
      <c r="BJ1173" s="508"/>
      <c r="BK1173" s="508"/>
      <c r="BL1173" s="508"/>
      <c r="BM1173" s="508"/>
      <c r="BN1173" s="508"/>
      <c r="BO1173" s="508"/>
      <c r="BP1173" s="508"/>
      <c r="BQ1173" s="508"/>
      <c r="BR1173" s="508"/>
      <c r="BS1173" s="508"/>
      <c r="BT1173" s="508"/>
      <c r="BU1173" s="508"/>
      <c r="BV1173" s="508"/>
      <c r="BW1173" s="508"/>
      <c r="BX1173" s="508"/>
      <c r="BY1173" s="508"/>
    </row>
    <row r="1174" s="246" customFormat="true" ht="15" customHeight="true" x14ac:dyDescent="0.2">
      <c r="A1174" s="375"/>
      <c r="B1174" s="780"/>
      <c r="C1174" s="781"/>
      <c r="D1174" s="781"/>
      <c r="E1174" s="781"/>
      <c r="F1174" s="781"/>
      <c r="G1174" s="781"/>
      <c r="H1174" s="781"/>
      <c r="I1174" s="781"/>
      <c r="J1174" s="781"/>
      <c r="K1174" s="781"/>
      <c r="L1174" s="781"/>
      <c r="M1174" s="781"/>
      <c r="N1174" s="781"/>
      <c r="O1174" s="781"/>
      <c r="P1174" s="781"/>
      <c r="Q1174" s="781"/>
      <c r="R1174" s="781"/>
      <c r="S1174" s="781"/>
      <c r="T1174" s="781"/>
      <c r="U1174" s="781"/>
      <c r="V1174" s="781"/>
      <c r="W1174" s="781"/>
      <c r="X1174" s="781"/>
      <c r="Y1174" s="781"/>
      <c r="Z1174" s="781"/>
      <c r="AA1174" s="781"/>
      <c r="AB1174" s="781"/>
      <c r="BA1174" s="508"/>
      <c r="BB1174" s="277"/>
      <c r="BC1174" s="508"/>
      <c r="BD1174" s="508"/>
      <c r="BE1174" s="508"/>
      <c r="BF1174" s="508"/>
      <c r="BG1174" s="508"/>
      <c r="BH1174" s="508"/>
      <c r="BI1174" s="508"/>
      <c r="BJ1174" s="508"/>
      <c r="BK1174" s="508"/>
      <c r="BL1174" s="508"/>
      <c r="BM1174" s="508"/>
      <c r="BN1174" s="508"/>
      <c r="BO1174" s="508"/>
      <c r="BP1174" s="508"/>
      <c r="BQ1174" s="508"/>
      <c r="BR1174" s="508"/>
      <c r="BS1174" s="508"/>
      <c r="BT1174" s="508"/>
      <c r="BU1174" s="508"/>
      <c r="BV1174" s="508"/>
      <c r="BW1174" s="508"/>
      <c r="BX1174" s="508"/>
      <c r="BY1174" s="508"/>
    </row>
    <row r="1175" s="246" customFormat="true" ht="15" customHeight="true" x14ac:dyDescent="0.2">
      <c r="A1175" s="375"/>
      <c r="B1175" s="780"/>
      <c r="C1175" s="781"/>
      <c r="D1175" s="781"/>
      <c r="E1175" s="781"/>
      <c r="F1175" s="781"/>
      <c r="G1175" s="781"/>
      <c r="H1175" s="781"/>
      <c r="I1175" s="781"/>
      <c r="J1175" s="781"/>
      <c r="K1175" s="781"/>
      <c r="L1175" s="781"/>
      <c r="M1175" s="781"/>
      <c r="N1175" s="781"/>
      <c r="O1175" s="781"/>
      <c r="P1175" s="781"/>
      <c r="Q1175" s="781"/>
      <c r="R1175" s="781"/>
      <c r="S1175" s="781"/>
      <c r="T1175" s="781"/>
      <c r="U1175" s="781"/>
      <c r="V1175" s="781"/>
      <c r="W1175" s="781"/>
      <c r="X1175" s="781"/>
      <c r="Y1175" s="781"/>
      <c r="Z1175" s="781"/>
      <c r="AA1175" s="781"/>
      <c r="AB1175" s="781"/>
      <c r="BA1175" s="508"/>
      <c r="BB1175" s="277"/>
      <c r="BC1175" s="508"/>
      <c r="BD1175" s="508"/>
      <c r="BE1175" s="508"/>
      <c r="BF1175" s="508"/>
      <c r="BG1175" s="508"/>
      <c r="BH1175" s="508"/>
      <c r="BI1175" s="508"/>
      <c r="BJ1175" s="508"/>
      <c r="BK1175" s="508"/>
      <c r="BL1175" s="508"/>
      <c r="BM1175" s="508"/>
      <c r="BN1175" s="508"/>
      <c r="BO1175" s="508"/>
      <c r="BP1175" s="508"/>
      <c r="BQ1175" s="508"/>
      <c r="BR1175" s="508"/>
      <c r="BS1175" s="508"/>
      <c r="BT1175" s="508"/>
      <c r="BU1175" s="508"/>
      <c r="BV1175" s="508"/>
      <c r="BW1175" s="508"/>
      <c r="BX1175" s="508"/>
      <c r="BY1175" s="508"/>
    </row>
    <row r="1176" s="246" customFormat="true" ht="15" customHeight="true" x14ac:dyDescent="0.2">
      <c r="A1176" s="782"/>
      <c r="B1176" s="375"/>
      <c r="C1176" s="783"/>
      <c r="D1176" s="784"/>
      <c r="E1176" s="784"/>
      <c r="F1176" s="784"/>
      <c r="G1176" s="784"/>
      <c r="H1176" s="783"/>
      <c r="I1176" s="784"/>
      <c r="J1176" s="784"/>
      <c r="K1176" s="784"/>
      <c r="L1176" s="784"/>
      <c r="M1176" s="783"/>
      <c r="N1176" s="784"/>
      <c r="O1176" s="784"/>
      <c r="P1176" s="784"/>
      <c r="Q1176" s="784"/>
      <c r="R1176" s="783"/>
      <c r="S1176" s="784"/>
      <c r="T1176" s="784"/>
      <c r="U1176" s="784"/>
      <c r="BA1176" s="508"/>
      <c r="BB1176" s="277"/>
      <c r="BC1176" s="508"/>
      <c r="BD1176" s="508"/>
      <c r="BE1176" s="508"/>
      <c r="BF1176" s="508"/>
      <c r="BG1176" s="508"/>
      <c r="BH1176" s="508"/>
      <c r="BI1176" s="508"/>
      <c r="BJ1176" s="508"/>
      <c r="BK1176" s="508"/>
      <c r="BL1176" s="508"/>
      <c r="BM1176" s="508"/>
      <c r="BN1176" s="508"/>
      <c r="BO1176" s="508"/>
      <c r="BP1176" s="508"/>
      <c r="BQ1176" s="508"/>
      <c r="BR1176" s="508"/>
      <c r="BS1176" s="508"/>
      <c r="BT1176" s="508"/>
      <c r="BU1176" s="508"/>
      <c r="BV1176" s="508"/>
      <c r="BW1176" s="508"/>
      <c r="BX1176" s="508"/>
      <c r="BY1176" s="508"/>
    </row>
    <row r="1177" s="246" customFormat="true" ht="15" customHeight="true" x14ac:dyDescent="0.2">
      <c r="A1177" s="784"/>
      <c r="B1177" s="784"/>
      <c r="C1177" s="783"/>
      <c r="D1177" s="783"/>
      <c r="E1177" s="783"/>
      <c r="F1177" s="783"/>
      <c r="G1177" s="783"/>
      <c r="H1177" s="783"/>
      <c r="I1177" s="783"/>
      <c r="J1177" s="783"/>
      <c r="K1177" s="783"/>
      <c r="L1177" s="783"/>
      <c r="M1177" s="783"/>
      <c r="N1177" s="783"/>
      <c r="O1177" s="783"/>
      <c r="P1177" s="783"/>
      <c r="Q1177" s="783"/>
      <c r="R1177" s="783"/>
      <c r="S1177" s="783"/>
      <c r="T1177" s="783"/>
      <c r="U1177" s="783"/>
      <c r="BA1177" s="508"/>
      <c r="BB1177" s="277"/>
      <c r="BC1177" s="508"/>
      <c r="BD1177" s="508"/>
      <c r="BE1177" s="508"/>
      <c r="BF1177" s="508"/>
      <c r="BG1177" s="508"/>
      <c r="BH1177" s="508"/>
      <c r="BI1177" s="508"/>
      <c r="BJ1177" s="508"/>
      <c r="BK1177" s="508"/>
      <c r="BL1177" s="508"/>
      <c r="BM1177" s="508"/>
      <c r="BN1177" s="508"/>
      <c r="BO1177" s="508"/>
      <c r="BP1177" s="508"/>
      <c r="BQ1177" s="508"/>
      <c r="BR1177" s="508"/>
      <c r="BS1177" s="508"/>
      <c r="BT1177" s="508"/>
      <c r="BU1177" s="508"/>
      <c r="BV1177" s="508"/>
      <c r="BW1177" s="508"/>
      <c r="BX1177" s="508"/>
      <c r="BY1177" s="508"/>
    </row>
    <row r="1178" s="246" customFormat="true" ht="15" customHeight="true" x14ac:dyDescent="0.2">
      <c r="BA1178" s="508"/>
      <c r="BB1178" s="277"/>
      <c r="BC1178" s="508"/>
      <c r="BD1178" s="508"/>
      <c r="BE1178" s="508"/>
      <c r="BF1178" s="508"/>
      <c r="BG1178" s="508"/>
      <c r="BH1178" s="508"/>
      <c r="BI1178" s="508"/>
      <c r="BJ1178" s="508"/>
      <c r="BK1178" s="508"/>
      <c r="BL1178" s="508"/>
      <c r="BM1178" s="508"/>
      <c r="BN1178" s="508"/>
      <c r="BO1178" s="508"/>
      <c r="BP1178" s="508"/>
      <c r="BQ1178" s="508"/>
      <c r="BR1178" s="508"/>
      <c r="BS1178" s="508"/>
      <c r="BT1178" s="508"/>
      <c r="BU1178" s="508"/>
      <c r="BV1178" s="508"/>
      <c r="BW1178" s="508"/>
      <c r="BX1178" s="508"/>
      <c r="BY1178" s="508"/>
    </row>
    <row r="1179" s="246" customFormat="true" ht="15" customHeight="true" x14ac:dyDescent="0.2">
      <c r="BA1179" s="508"/>
      <c r="BB1179" s="277"/>
      <c r="BC1179" s="508"/>
      <c r="BD1179" s="508"/>
      <c r="BE1179" s="508"/>
      <c r="BF1179" s="508"/>
      <c r="BG1179" s="508"/>
      <c r="BH1179" s="508"/>
      <c r="BI1179" s="508"/>
      <c r="BJ1179" s="508"/>
      <c r="BK1179" s="508"/>
      <c r="BL1179" s="508"/>
      <c r="BM1179" s="508"/>
      <c r="BN1179" s="508"/>
      <c r="BO1179" s="508"/>
      <c r="BP1179" s="508"/>
      <c r="BQ1179" s="508"/>
      <c r="BR1179" s="508"/>
      <c r="BS1179" s="508"/>
      <c r="BT1179" s="508"/>
      <c r="BU1179" s="508"/>
      <c r="BV1179" s="508"/>
      <c r="BW1179" s="508"/>
      <c r="BX1179" s="508"/>
      <c r="BY1179" s="508"/>
    </row>
    <row r="1180" s="246" customFormat="true" ht="15" customHeight="true" x14ac:dyDescent="0.2">
      <c r="BA1180" s="508"/>
      <c r="BB1180" s="277"/>
      <c r="BC1180" s="508"/>
      <c r="BD1180" s="508"/>
      <c r="BE1180" s="508"/>
      <c r="BF1180" s="508"/>
      <c r="BG1180" s="508"/>
      <c r="BH1180" s="508"/>
      <c r="BI1180" s="508"/>
      <c r="BJ1180" s="508"/>
      <c r="BK1180" s="508"/>
      <c r="BL1180" s="508"/>
      <c r="BM1180" s="508"/>
      <c r="BN1180" s="508"/>
      <c r="BO1180" s="508"/>
      <c r="BP1180" s="508"/>
      <c r="BQ1180" s="508"/>
      <c r="BR1180" s="508"/>
      <c r="BS1180" s="508"/>
      <c r="BT1180" s="508"/>
      <c r="BU1180" s="508"/>
      <c r="BV1180" s="508"/>
      <c r="BW1180" s="508"/>
      <c r="BX1180" s="508"/>
      <c r="BY1180" s="508"/>
    </row>
    <row r="1181" s="246" customFormat="true" ht="15" customHeight="true" x14ac:dyDescent="0.2">
      <c r="BA1181" s="508"/>
      <c r="BB1181" s="277"/>
      <c r="BC1181" s="508"/>
      <c r="BD1181" s="508"/>
      <c r="BE1181" s="508"/>
      <c r="BF1181" s="508"/>
      <c r="BG1181" s="508"/>
      <c r="BH1181" s="508"/>
      <c r="BI1181" s="508"/>
      <c r="BJ1181" s="508"/>
      <c r="BK1181" s="508"/>
      <c r="BL1181" s="508"/>
      <c r="BM1181" s="508"/>
      <c r="BN1181" s="508"/>
      <c r="BO1181" s="508"/>
      <c r="BP1181" s="508"/>
      <c r="BQ1181" s="508"/>
      <c r="BR1181" s="508"/>
      <c r="BS1181" s="508"/>
      <c r="BT1181" s="508"/>
      <c r="BU1181" s="508"/>
      <c r="BV1181" s="508"/>
      <c r="BW1181" s="508"/>
      <c r="BX1181" s="508"/>
      <c r="BY1181" s="508"/>
    </row>
    <row r="1182" s="246" customFormat="true" ht="15" customHeight="true" x14ac:dyDescent="0.2">
      <c r="BA1182" s="508"/>
      <c r="BB1182" s="277"/>
      <c r="BC1182" s="508"/>
      <c r="BD1182" s="508"/>
      <c r="BE1182" s="508"/>
      <c r="BF1182" s="508"/>
      <c r="BG1182" s="508"/>
      <c r="BH1182" s="508"/>
      <c r="BI1182" s="508"/>
      <c r="BJ1182" s="508"/>
      <c r="BK1182" s="508"/>
      <c r="BL1182" s="508"/>
      <c r="BM1182" s="508"/>
      <c r="BN1182" s="508"/>
      <c r="BO1182" s="508"/>
      <c r="BP1182" s="508"/>
      <c r="BQ1182" s="508"/>
      <c r="BR1182" s="508"/>
      <c r="BS1182" s="508"/>
      <c r="BT1182" s="508"/>
      <c r="BU1182" s="508"/>
      <c r="BV1182" s="508"/>
      <c r="BW1182" s="508"/>
      <c r="BX1182" s="508"/>
      <c r="BY1182" s="508"/>
    </row>
    <row r="1183" s="246" customFormat="true" ht="15" customHeight="true" x14ac:dyDescent="0.2">
      <c r="BA1183" s="508"/>
      <c r="BB1183" s="277"/>
      <c r="BC1183" s="508"/>
      <c r="BD1183" s="508"/>
      <c r="BE1183" s="508"/>
      <c r="BF1183" s="508"/>
      <c r="BG1183" s="508"/>
      <c r="BH1183" s="508"/>
      <c r="BI1183" s="508"/>
      <c r="BJ1183" s="508"/>
      <c r="BK1183" s="508"/>
      <c r="BL1183" s="508"/>
      <c r="BM1183" s="508"/>
      <c r="BN1183" s="508"/>
      <c r="BO1183" s="508"/>
      <c r="BP1183" s="508"/>
      <c r="BQ1183" s="508"/>
      <c r="BR1183" s="508"/>
      <c r="BS1183" s="508"/>
      <c r="BT1183" s="508"/>
      <c r="BU1183" s="508"/>
      <c r="BV1183" s="508"/>
      <c r="BW1183" s="508"/>
      <c r="BX1183" s="508"/>
      <c r="BY1183" s="508"/>
    </row>
    <row r="1184" s="246" customFormat="true" ht="15" customHeight="true" x14ac:dyDescent="0.2">
      <c r="BA1184" s="508"/>
      <c r="BB1184" s="277"/>
      <c r="BC1184" s="508"/>
      <c r="BD1184" s="508"/>
      <c r="BE1184" s="508"/>
      <c r="BF1184" s="508"/>
      <c r="BG1184" s="508"/>
      <c r="BH1184" s="508"/>
      <c r="BI1184" s="508"/>
      <c r="BJ1184" s="508"/>
      <c r="BK1184" s="508"/>
      <c r="BL1184" s="508"/>
      <c r="BM1184" s="508"/>
      <c r="BN1184" s="508"/>
      <c r="BO1184" s="508"/>
      <c r="BP1184" s="508"/>
      <c r="BQ1184" s="508"/>
      <c r="BR1184" s="508"/>
      <c r="BS1184" s="508"/>
      <c r="BT1184" s="508"/>
      <c r="BU1184" s="508"/>
      <c r="BV1184" s="508"/>
      <c r="BW1184" s="508"/>
      <c r="BX1184" s="508"/>
      <c r="BY1184" s="508"/>
    </row>
    <row r="1185" s="246" customFormat="true" ht="15" customHeight="true" x14ac:dyDescent="0.2">
      <c r="BA1185" s="508"/>
      <c r="BB1185" s="277"/>
      <c r="BC1185" s="508"/>
      <c r="BD1185" s="508"/>
      <c r="BE1185" s="508"/>
      <c r="BF1185" s="508"/>
      <c r="BG1185" s="508"/>
      <c r="BH1185" s="508"/>
      <c r="BI1185" s="508"/>
      <c r="BJ1185" s="508"/>
      <c r="BK1185" s="508"/>
      <c r="BL1185" s="508"/>
      <c r="BM1185" s="508"/>
      <c r="BN1185" s="508"/>
      <c r="BO1185" s="508"/>
      <c r="BP1185" s="508"/>
      <c r="BQ1185" s="508"/>
      <c r="BR1185" s="508"/>
      <c r="BS1185" s="508"/>
      <c r="BT1185" s="508"/>
      <c r="BU1185" s="508"/>
      <c r="BV1185" s="508"/>
      <c r="BW1185" s="508"/>
      <c r="BX1185" s="508"/>
      <c r="BY1185" s="508"/>
    </row>
    <row r="1186" s="246" customFormat="true" ht="15" customHeight="true" x14ac:dyDescent="0.2">
      <c r="BA1186" s="508"/>
      <c r="BB1186" s="277"/>
      <c r="BC1186" s="508"/>
      <c r="BD1186" s="508"/>
      <c r="BE1186" s="508"/>
      <c r="BF1186" s="508"/>
      <c r="BG1186" s="508"/>
      <c r="BH1186" s="508"/>
      <c r="BI1186" s="508"/>
      <c r="BJ1186" s="508"/>
      <c r="BK1186" s="508"/>
      <c r="BL1186" s="508"/>
      <c r="BM1186" s="508"/>
      <c r="BN1186" s="508"/>
      <c r="BO1186" s="508"/>
      <c r="BP1186" s="508"/>
      <c r="BQ1186" s="508"/>
      <c r="BR1186" s="508"/>
      <c r="BS1186" s="508"/>
      <c r="BT1186" s="508"/>
      <c r="BU1186" s="508"/>
      <c r="BV1186" s="508"/>
      <c r="BW1186" s="508"/>
      <c r="BX1186" s="508"/>
      <c r="BY1186" s="508"/>
    </row>
    <row r="1187" s="246" customFormat="true" ht="15" customHeight="true" x14ac:dyDescent="0.2">
      <c r="BA1187" s="508"/>
      <c r="BB1187" s="277"/>
      <c r="BC1187" s="508"/>
      <c r="BD1187" s="508"/>
      <c r="BE1187" s="508"/>
      <c r="BF1187" s="508"/>
      <c r="BG1187" s="508"/>
      <c r="BH1187" s="508"/>
      <c r="BI1187" s="508"/>
      <c r="BJ1187" s="508"/>
      <c r="BK1187" s="508"/>
      <c r="BL1187" s="508"/>
      <c r="BM1187" s="508"/>
      <c r="BN1187" s="508"/>
      <c r="BO1187" s="508"/>
      <c r="BP1187" s="508"/>
      <c r="BQ1187" s="508"/>
      <c r="BR1187" s="508"/>
      <c r="BS1187" s="508"/>
      <c r="BT1187" s="508"/>
      <c r="BU1187" s="508"/>
      <c r="BV1187" s="508"/>
      <c r="BW1187" s="508"/>
      <c r="BX1187" s="508"/>
      <c r="BY1187" s="508"/>
    </row>
    <row r="1188" s="246" customFormat="true" ht="15" customHeight="true" x14ac:dyDescent="0.2">
      <c r="BA1188" s="508"/>
      <c r="BB1188" s="277"/>
      <c r="BC1188" s="508"/>
      <c r="BD1188" s="508"/>
      <c r="BE1188" s="508"/>
      <c r="BF1188" s="508"/>
      <c r="BG1188" s="508"/>
      <c r="BH1188" s="508"/>
      <c r="BI1188" s="508"/>
      <c r="BJ1188" s="508"/>
      <c r="BK1188" s="508"/>
      <c r="BL1188" s="508"/>
      <c r="BM1188" s="508"/>
      <c r="BN1188" s="508"/>
      <c r="BO1188" s="508"/>
      <c r="BP1188" s="508"/>
      <c r="BQ1188" s="508"/>
      <c r="BR1188" s="508"/>
      <c r="BS1188" s="508"/>
      <c r="BT1188" s="508"/>
      <c r="BU1188" s="508"/>
      <c r="BV1188" s="508"/>
      <c r="BW1188" s="508"/>
      <c r="BX1188" s="508"/>
      <c r="BY1188" s="508"/>
    </row>
    <row r="1189" s="246" customFormat="true" ht="15" customHeight="true" x14ac:dyDescent="0.2">
      <c r="BA1189" s="508"/>
      <c r="BB1189" s="277"/>
      <c r="BC1189" s="508"/>
      <c r="BD1189" s="508"/>
      <c r="BE1189" s="508"/>
      <c r="BF1189" s="508"/>
      <c r="BG1189" s="508"/>
      <c r="BH1189" s="508"/>
      <c r="BI1189" s="508"/>
      <c r="BJ1189" s="508"/>
      <c r="BK1189" s="508"/>
      <c r="BL1189" s="508"/>
      <c r="BM1189" s="508"/>
      <c r="BN1189" s="508"/>
      <c r="BO1189" s="508"/>
      <c r="BP1189" s="508"/>
      <c r="BQ1189" s="508"/>
      <c r="BR1189" s="508"/>
      <c r="BS1189" s="508"/>
      <c r="BT1189" s="508"/>
      <c r="BU1189" s="508"/>
      <c r="BV1189" s="508"/>
      <c r="BW1189" s="508"/>
      <c r="BX1189" s="508"/>
      <c r="BY1189" s="508"/>
    </row>
    <row r="1190" s="246" customFormat="true" ht="15" customHeight="true" x14ac:dyDescent="0.2">
      <c r="BA1190" s="508"/>
      <c r="BB1190" s="277"/>
      <c r="BC1190" s="508"/>
      <c r="BD1190" s="508"/>
      <c r="BE1190" s="508"/>
      <c r="BF1190" s="508"/>
      <c r="BG1190" s="508"/>
      <c r="BH1190" s="508"/>
      <c r="BI1190" s="508"/>
      <c r="BJ1190" s="508"/>
      <c r="BK1190" s="508"/>
      <c r="BL1190" s="508"/>
      <c r="BM1190" s="508"/>
      <c r="BN1190" s="508"/>
      <c r="BO1190" s="508"/>
      <c r="BP1190" s="508"/>
      <c r="BQ1190" s="508"/>
      <c r="BR1190" s="508"/>
      <c r="BS1190" s="508"/>
      <c r="BT1190" s="508"/>
      <c r="BU1190" s="508"/>
      <c r="BV1190" s="508"/>
      <c r="BW1190" s="508"/>
      <c r="BX1190" s="508"/>
      <c r="BY1190" s="508"/>
    </row>
    <row r="1191" s="246" customFormat="true" ht="15" customHeight="true" x14ac:dyDescent="0.2">
      <c r="BA1191" s="508"/>
      <c r="BB1191" s="277"/>
      <c r="BC1191" s="508"/>
      <c r="BD1191" s="508"/>
      <c r="BE1191" s="508"/>
      <c r="BF1191" s="508"/>
      <c r="BG1191" s="508"/>
      <c r="BH1191" s="508"/>
      <c r="BI1191" s="508"/>
      <c r="BJ1191" s="508"/>
      <c r="BK1191" s="508"/>
      <c r="BL1191" s="508"/>
      <c r="BM1191" s="508"/>
      <c r="BN1191" s="508"/>
      <c r="BO1191" s="508"/>
      <c r="BP1191" s="508"/>
      <c r="BQ1191" s="508"/>
      <c r="BR1191" s="508"/>
      <c r="BS1191" s="508"/>
      <c r="BT1191" s="508"/>
      <c r="BU1191" s="508"/>
      <c r="BV1191" s="508"/>
      <c r="BW1191" s="508"/>
      <c r="BX1191" s="508"/>
      <c r="BY1191" s="508"/>
    </row>
    <row r="1192" s="246" customFormat="true" ht="15" customHeight="true" x14ac:dyDescent="0.2">
      <c r="BA1192" s="508"/>
      <c r="BB1192" s="277"/>
      <c r="BC1192" s="508"/>
      <c r="BD1192" s="508"/>
      <c r="BE1192" s="508"/>
      <c r="BF1192" s="508"/>
      <c r="BG1192" s="508"/>
      <c r="BH1192" s="508"/>
      <c r="BI1192" s="508"/>
      <c r="BJ1192" s="508"/>
      <c r="BK1192" s="508"/>
      <c r="BL1192" s="508"/>
      <c r="BM1192" s="508"/>
      <c r="BN1192" s="508"/>
      <c r="BO1192" s="508"/>
      <c r="BP1192" s="508"/>
      <c r="BQ1192" s="508"/>
      <c r="BR1192" s="508"/>
      <c r="BS1192" s="508"/>
      <c r="BT1192" s="508"/>
      <c r="BU1192" s="508"/>
      <c r="BV1192" s="508"/>
      <c r="BW1192" s="508"/>
      <c r="BX1192" s="508"/>
      <c r="BY1192" s="508"/>
    </row>
    <row r="1193" s="246" customFormat="true" ht="15" customHeight="true" x14ac:dyDescent="0.2">
      <c r="BA1193" s="508"/>
      <c r="BB1193" s="277"/>
      <c r="BC1193" s="508"/>
      <c r="BD1193" s="508"/>
      <c r="BE1193" s="508"/>
      <c r="BF1193" s="508"/>
      <c r="BG1193" s="508"/>
      <c r="BH1193" s="508"/>
      <c r="BI1193" s="508"/>
      <c r="BJ1193" s="508"/>
      <c r="BK1193" s="508"/>
      <c r="BL1193" s="508"/>
      <c r="BM1193" s="508"/>
      <c r="BN1193" s="508"/>
      <c r="BO1193" s="508"/>
      <c r="BP1193" s="508"/>
      <c r="BQ1193" s="508"/>
      <c r="BR1193" s="508"/>
      <c r="BS1193" s="508"/>
      <c r="BT1193" s="508"/>
      <c r="BU1193" s="508"/>
      <c r="BV1193" s="508"/>
      <c r="BW1193" s="508"/>
      <c r="BX1193" s="508"/>
      <c r="BY1193" s="508"/>
    </row>
    <row r="1194" s="246" customFormat="true" ht="15" customHeight="true" x14ac:dyDescent="0.2">
      <c r="BA1194" s="508"/>
      <c r="BB1194" s="277"/>
      <c r="BC1194" s="508"/>
      <c r="BD1194" s="508"/>
      <c r="BE1194" s="508"/>
      <c r="BF1194" s="508"/>
      <c r="BG1194" s="508"/>
      <c r="BH1194" s="508"/>
      <c r="BI1194" s="508"/>
      <c r="BJ1194" s="508"/>
      <c r="BK1194" s="508"/>
      <c r="BL1194" s="508"/>
      <c r="BM1194" s="508"/>
      <c r="BN1194" s="508"/>
      <c r="BO1194" s="508"/>
      <c r="BP1194" s="508"/>
      <c r="BQ1194" s="508"/>
      <c r="BR1194" s="508"/>
      <c r="BS1194" s="508"/>
      <c r="BT1194" s="508"/>
      <c r="BU1194" s="508"/>
      <c r="BV1194" s="508"/>
      <c r="BW1194" s="508"/>
      <c r="BX1194" s="508"/>
      <c r="BY1194" s="508"/>
    </row>
    <row r="1195" s="246" customFormat="true" ht="15" customHeight="true" x14ac:dyDescent="0.2">
      <c r="BA1195" s="508"/>
      <c r="BB1195" s="277"/>
      <c r="BC1195" s="508"/>
      <c r="BD1195" s="508"/>
      <c r="BE1195" s="508"/>
      <c r="BF1195" s="508"/>
      <c r="BG1195" s="508"/>
      <c r="BH1195" s="508"/>
      <c r="BI1195" s="508"/>
      <c r="BJ1195" s="508"/>
      <c r="BK1195" s="508"/>
      <c r="BL1195" s="508"/>
      <c r="BM1195" s="508"/>
      <c r="BN1195" s="508"/>
      <c r="BO1195" s="508"/>
      <c r="BP1195" s="508"/>
      <c r="BQ1195" s="508"/>
      <c r="BR1195" s="508"/>
      <c r="BS1195" s="508"/>
      <c r="BT1195" s="508"/>
      <c r="BU1195" s="508"/>
      <c r="BV1195" s="508"/>
      <c r="BW1195" s="508"/>
      <c r="BX1195" s="508"/>
      <c r="BY1195" s="508"/>
    </row>
    <row r="1196" s="246" customFormat="true" ht="15" customHeight="true" x14ac:dyDescent="0.2">
      <c r="BA1196" s="508"/>
      <c r="BB1196" s="277"/>
      <c r="BC1196" s="508"/>
      <c r="BD1196" s="508"/>
      <c r="BE1196" s="508"/>
      <c r="BF1196" s="508"/>
      <c r="BG1196" s="508"/>
      <c r="BH1196" s="508"/>
      <c r="BI1196" s="508"/>
      <c r="BJ1196" s="508"/>
      <c r="BK1196" s="508"/>
      <c r="BL1196" s="508"/>
      <c r="BM1196" s="508"/>
      <c r="BN1196" s="508"/>
      <c r="BO1196" s="508"/>
      <c r="BP1196" s="508"/>
      <c r="BQ1196" s="508"/>
      <c r="BR1196" s="508"/>
      <c r="BS1196" s="508"/>
      <c r="BT1196" s="508"/>
      <c r="BU1196" s="508"/>
      <c r="BV1196" s="508"/>
      <c r="BW1196" s="508"/>
      <c r="BX1196" s="508"/>
      <c r="BY1196" s="508"/>
    </row>
    <row r="1197" s="246" customFormat="true" ht="15" customHeight="true" x14ac:dyDescent="0.2">
      <c r="BA1197" s="508"/>
      <c r="BB1197" s="277"/>
      <c r="BC1197" s="508"/>
      <c r="BD1197" s="508"/>
      <c r="BE1197" s="508"/>
      <c r="BF1197" s="508"/>
      <c r="BG1197" s="508"/>
      <c r="BH1197" s="508"/>
      <c r="BI1197" s="508"/>
      <c r="BJ1197" s="508"/>
      <c r="BK1197" s="508"/>
      <c r="BL1197" s="508"/>
      <c r="BM1197" s="508"/>
      <c r="BN1197" s="508"/>
      <c r="BO1197" s="508"/>
      <c r="BP1197" s="508"/>
      <c r="BQ1197" s="508"/>
      <c r="BR1197" s="508"/>
      <c r="BS1197" s="508"/>
      <c r="BT1197" s="508"/>
      <c r="BU1197" s="508"/>
      <c r="BV1197" s="508"/>
      <c r="BW1197" s="508"/>
      <c r="BX1197" s="508"/>
      <c r="BY1197" s="508"/>
    </row>
    <row r="1198" s="246" customFormat="true" ht="15" customHeight="true" x14ac:dyDescent="0.2">
      <c r="BA1198" s="508"/>
      <c r="BB1198" s="277"/>
      <c r="BC1198" s="508"/>
      <c r="BD1198" s="508"/>
      <c r="BE1198" s="508"/>
      <c r="BF1198" s="508"/>
      <c r="BG1198" s="508"/>
      <c r="BH1198" s="508"/>
      <c r="BI1198" s="508"/>
      <c r="BJ1198" s="508"/>
      <c r="BK1198" s="508"/>
      <c r="BL1198" s="508"/>
      <c r="BM1198" s="508"/>
      <c r="BN1198" s="508"/>
      <c r="BO1198" s="508"/>
      <c r="BP1198" s="508"/>
      <c r="BQ1198" s="508"/>
      <c r="BR1198" s="508"/>
      <c r="BS1198" s="508"/>
      <c r="BT1198" s="508"/>
      <c r="BU1198" s="508"/>
      <c r="BV1198" s="508"/>
      <c r="BW1198" s="508"/>
      <c r="BX1198" s="508"/>
      <c r="BY1198" s="508"/>
    </row>
    <row r="1199" s="246" customFormat="true" ht="15" customHeight="true" x14ac:dyDescent="0.2">
      <c r="BA1199" s="508"/>
      <c r="BB1199" s="277"/>
      <c r="BC1199" s="508"/>
      <c r="BD1199" s="508"/>
      <c r="BE1199" s="508"/>
      <c r="BF1199" s="508"/>
      <c r="BG1199" s="508"/>
      <c r="BH1199" s="508"/>
      <c r="BI1199" s="508"/>
      <c r="BJ1199" s="508"/>
      <c r="BK1199" s="508"/>
      <c r="BL1199" s="508"/>
      <c r="BM1199" s="508"/>
      <c r="BN1199" s="508"/>
      <c r="BO1199" s="508"/>
      <c r="BP1199" s="508"/>
      <c r="BQ1199" s="508"/>
      <c r="BR1199" s="508"/>
      <c r="BS1199" s="508"/>
      <c r="BT1199" s="508"/>
      <c r="BU1199" s="508"/>
      <c r="BV1199" s="508"/>
      <c r="BW1199" s="508"/>
      <c r="BX1199" s="508"/>
      <c r="BY1199" s="508"/>
    </row>
    <row r="1200" s="246" customFormat="true" ht="15" customHeight="true" x14ac:dyDescent="0.2">
      <c r="BA1200" s="508"/>
      <c r="BB1200" s="277"/>
      <c r="BC1200" s="508"/>
      <c r="BD1200" s="508"/>
      <c r="BE1200" s="508"/>
      <c r="BF1200" s="508"/>
      <c r="BG1200" s="508"/>
      <c r="BH1200" s="508"/>
      <c r="BI1200" s="508"/>
      <c r="BJ1200" s="508"/>
      <c r="BK1200" s="508"/>
      <c r="BL1200" s="508"/>
      <c r="BM1200" s="508"/>
      <c r="BN1200" s="508"/>
      <c r="BO1200" s="508"/>
      <c r="BP1200" s="508"/>
      <c r="BQ1200" s="508"/>
      <c r="BR1200" s="508"/>
      <c r="BS1200" s="508"/>
      <c r="BT1200" s="508"/>
      <c r="BU1200" s="508"/>
      <c r="BV1200" s="508"/>
      <c r="BW1200" s="508"/>
      <c r="BX1200" s="508"/>
      <c r="BY1200" s="508"/>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J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O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E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8:D588"/>
    <mergeCell ref="H588:J588"/>
    <mergeCell ref="M588:N588"/>
    <mergeCell ref="C589:D589"/>
    <mergeCell ref="H589:I590"/>
    <mergeCell ref="M589:N589"/>
    <mergeCell ref="C590:D590"/>
    <mergeCell ref="M590:N590"/>
    <mergeCell ref="C585:D585"/>
    <mergeCell ref="H585:I585"/>
    <mergeCell ref="M585:N586"/>
    <mergeCell ref="C586:D586"/>
    <mergeCell ref="H586:I586"/>
    <mergeCell ref="C587:D587"/>
    <mergeCell ref="H587:I587"/>
    <mergeCell ref="M587:N587"/>
    <mergeCell ref="C583:D583"/>
    <mergeCell ref="H583:I584"/>
    <mergeCell ref="J583:L583"/>
    <mergeCell ref="M583:N583"/>
    <mergeCell ref="C584:D584"/>
    <mergeCell ref="M584:O584"/>
    <mergeCell ref="C581:D581"/>
    <mergeCell ref="H581:I581"/>
    <mergeCell ref="M581:N581"/>
    <mergeCell ref="C582:D582"/>
    <mergeCell ref="H582:L582"/>
    <mergeCell ref="M582:N582"/>
    <mergeCell ref="C578:D578"/>
    <mergeCell ref="H578:I578"/>
    <mergeCell ref="M578:Q578"/>
    <mergeCell ref="C579:D579"/>
    <mergeCell ref="H579:I579"/>
    <mergeCell ref="M579:N580"/>
    <mergeCell ref="O579:Q579"/>
    <mergeCell ref="C580:D580"/>
    <mergeCell ref="H580:I580"/>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7:D558"/>
    <mergeCell ref="H557:I557"/>
    <mergeCell ref="M557:N557"/>
    <mergeCell ref="H558:I558"/>
    <mergeCell ref="M558:N558"/>
    <mergeCell ref="C559:D559"/>
    <mergeCell ref="H559:I559"/>
    <mergeCell ref="M559:N559"/>
    <mergeCell ref="C555:D555"/>
    <mergeCell ref="H555:I555"/>
    <mergeCell ref="M555:N555"/>
    <mergeCell ref="C556:E556"/>
    <mergeCell ref="H556:I556"/>
    <mergeCell ref="M556:N556"/>
    <mergeCell ref="C553:D553"/>
    <mergeCell ref="H553:I553"/>
    <mergeCell ref="M553:N553"/>
    <mergeCell ref="C554:D554"/>
    <mergeCell ref="H554:I554"/>
    <mergeCell ref="M554:N554"/>
    <mergeCell ref="C550:G550"/>
    <mergeCell ref="H550:I550"/>
    <mergeCell ref="M550:N550"/>
    <mergeCell ref="C551:D552"/>
    <mergeCell ref="E551:G551"/>
    <mergeCell ref="H551:I551"/>
    <mergeCell ref="M551:N551"/>
    <mergeCell ref="H552:I552"/>
    <mergeCell ref="M552:N552"/>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J492"/>
    <mergeCell ref="M492:N492"/>
    <mergeCell ref="C493:D493"/>
    <mergeCell ref="H493:I493"/>
    <mergeCell ref="M493:N493"/>
    <mergeCell ref="C490:D490"/>
    <mergeCell ref="H490:I490"/>
    <mergeCell ref="M490:O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E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220:G220"/>
    <mergeCell ref="H220:L220"/>
    <mergeCell ref="M220:Q220"/>
    <mergeCell ref="A208:B208"/>
    <mergeCell ref="A153:A163"/>
    <mergeCell ref="H399:K399"/>
    <mergeCell ref="M399:P399"/>
    <mergeCell ref="C400:E400"/>
    <mergeCell ref="H400:J400"/>
    <mergeCell ref="M400:O400"/>
    <mergeCell ref="C401:D402"/>
    <mergeCell ref="H401:I402"/>
    <mergeCell ref="M401:N402"/>
    <mergeCell ref="A1025:C1025"/>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A47:A49"/>
    <mergeCell ref="A58:A71"/>
    <mergeCell ref="C56:G56"/>
    <mergeCell ref="H56:L56"/>
    <mergeCell ref="M56:Q56"/>
    <mergeCell ref="A29:A30"/>
    <mergeCell ref="A35:A36"/>
    <mergeCell ref="A37:A38"/>
    <mergeCell ref="A41:A42"/>
    <mergeCell ref="A43:A44"/>
    <mergeCell ref="A45:A46"/>
    <mergeCell ref="C133:G133"/>
    <mergeCell ref="H133:L133"/>
    <mergeCell ref="M133:Q133"/>
    <mergeCell ref="A135:A139"/>
    <mergeCell ref="M120:Q120"/>
    <mergeCell ref="A122:A123"/>
    <mergeCell ref="A124:A127"/>
    <mergeCell ref="A128:A129"/>
    <mergeCell ref="A130:A132"/>
    <mergeCell ref="A108:B108"/>
    <mergeCell ref="C120:G120"/>
    <mergeCell ref="H120:L120"/>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M14:Q14"/>
    <mergeCell ref="A16:A17"/>
    <mergeCell ref="A18:A21"/>
    <mergeCell ref="A22:A23"/>
    <mergeCell ref="A24:A26"/>
    <mergeCell ref="C14:G14"/>
    <mergeCell ref="H14:L1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8"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9"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20"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1"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2"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3"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4"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5"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6"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7"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8"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9"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30"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1"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2"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3" r:id="rId19" name="B_Matrix">
              <controlPr defaultSize="0" print="0" autoFill="0" autoPict="0" macro="[0]!GoTo_WATER">
                <anchor moveWithCells="1">
                  <from>
                    <xdr:col>1</xdr:col>
                    <xdr:colOff>228600</xdr:colOff>
                    <xdr:row>398</xdr:row>
                    <xdr:rowOff>57150</xdr:rowOff>
                  </from>
                  <to>
                    <xdr:col>1</xdr:col>
                    <xdr:colOff>1704975</xdr:colOff>
                    <xdr:row>399</xdr:row>
                    <xdr:rowOff>247650</xdr:rowOff>
                  </to>
                </anchor>
              </controlPr>
            </control>
          </mc:Choice>
        </mc:AlternateContent>
        <mc:AlternateContent xmlns:mc="http://schemas.openxmlformats.org/markup-compatibility/2006">
          <mc:Choice Requires="x14">
            <control shapeId="256034" r:id="rId20"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5" r:id="rId21"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6" r:id="rId22"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7" r:id="rId23"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8" r:id="rId24"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9" r:id="rId25"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40" r:id="rId26"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1" r:id="rId27"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2" r:id="rId28"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3" r:id="rId29"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4" r:id="rId30"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5" r:id="rId31"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6" r:id="rId32"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7" r:id="rId33"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8" r:id="rId34"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9" r:id="rId35"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50" r:id="rId36"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1" r:id="rId37"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2" r:id="rId38"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3" r:id="rId39"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4" r:id="rId40"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5" r:id="rId41"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6" r:id="rId42"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7" r:id="rId43"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8" r:id="rId44"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9" r:id="rId45"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60" r:id="rId46"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1" r:id="rId47"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2" r:id="rId48"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3" r:id="rId49"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4" r:id="rId50"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5" r:id="rId51"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6" r:id="rId52"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7" r:id="rId53"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8" r:id="rId54"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76D31-3689-4A7A-9C16-D258065D4F5A}">
  <sheetPr codeName="Feuil5"/>
  <dimension ref="A1:CZ1200"/>
  <sheetViews>
    <sheetView showGridLines="false" workbookViewId="0"/>
  </sheetViews>
  <sheetFormatPr defaultColWidth="9.7109375" defaultRowHeight="15" customHeight="true" x14ac:dyDescent="0.2"/>
  <cols>
    <col min="1" max="1" width="31.5703125" style="503" customWidth="true"/>
    <col min="2" max="2" width="41.5703125" style="503" customWidth="true"/>
    <col min="3" max="17" width="10.7109375" style="503" customWidth="true"/>
    <col min="18" max="29" width="12.5703125" style="503" customWidth="true"/>
    <col min="30" max="52" width="12.5703125" style="246" customWidth="true"/>
    <col min="53" max="53" width="31.5703125" style="508" customWidth="true"/>
    <col min="54" max="54" width="41.5703125" style="277" customWidth="true"/>
    <col min="55" max="69" width="9.140625" style="508" customWidth="true"/>
    <col min="70" max="77" width="12.5703125" style="508" customWidth="true"/>
    <col min="78" max="104" width="12.5703125" style="246" customWidth="true"/>
    <col min="105" max="16384" width="9.7109375" style="503"/>
  </cols>
  <sheetData>
    <row r="1" s="137" customFormat="true" ht="18" customHeight="true" x14ac:dyDescent="0.2">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B1" s="160"/>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row>
    <row r="2" s="137" customFormat="true" ht="22.5" customHeight="true" x14ac:dyDescent="0.35">
      <c r="A2" s="264" t="str">
        <f>A1026</f>
        <v>Cameroon</v>
      </c>
      <c r="B2" s="265"/>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B2" s="160"/>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row>
    <row r="3" s="137" customFormat="true" ht="22.5" customHeight="true" x14ac:dyDescent="0.35">
      <c r="A3" s="164" t="str">
        <f>A1034</f>
        <v>2014</v>
      </c>
      <c r="B3" s="267"/>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B3" s="160"/>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row>
    <row r="4" s="137" customFormat="true" ht="22.5" customHeight="true" x14ac:dyDescent="0.35">
      <c r="A4" s="266" t="s">
        <v>97</v>
      </c>
      <c r="B4" s="267"/>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B4" s="160"/>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row>
    <row r="5" s="137" customFormat="true" ht="20.1" customHeight="true" x14ac:dyDescent="0.35">
      <c r="A5" s="266" t="s">
        <v>98</v>
      </c>
      <c r="B5" s="267"/>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B5" s="160"/>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row>
    <row r="6" s="137" customFormat="true" ht="15" customHeight="true" x14ac:dyDescent="0.2">
      <c r="A6" s="268" t="s">
        <v>99</v>
      </c>
      <c r="B6" s="269"/>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B6" s="160"/>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row>
    <row r="7" s="137" customFormat="true" ht="15" customHeight="true" x14ac:dyDescent="0.2">
      <c r="A7" s="270" t="s">
        <v>41</v>
      </c>
      <c r="B7" s="271"/>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B7" s="160"/>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row>
    <row r="8" s="137" customFormat="true" ht="15" customHeight="true" x14ac:dyDescent="0.2">
      <c r="A8" s="270" t="s">
        <v>40</v>
      </c>
      <c r="B8" s="271"/>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B8" s="160"/>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row>
    <row r="9" s="137" customFormat="true" ht="15" customHeight="true" x14ac:dyDescent="0.2">
      <c r="A9" s="270" t="s">
        <v>137</v>
      </c>
      <c r="B9" s="272" t="str">
        <f>A1025</f>
        <v>MICS14</v>
      </c>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B9" s="160"/>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row>
    <row r="10" s="137" customFormat="true" ht="15" customHeight="true" x14ac:dyDescent="0.2">
      <c r="A10" s="837" t="str">
        <f>B1028</f>
        <v/>
      </c>
      <c r="B10" s="838"/>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B10" s="160"/>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row>
    <row r="11" s="137" customFormat="true" ht="15" customHeight="true" x14ac:dyDescent="0.2">
      <c r="A11" s="837" t="str">
        <f>B1027</f>
        <v/>
      </c>
      <c r="B11" s="839"/>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B11" s="160"/>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row>
    <row r="12" s="137" customFormat="true" ht="18" customHeight="true" x14ac:dyDescent="0.2">
      <c r="A12" s="840"/>
      <c r="B12" s="838"/>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B12" s="160"/>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row>
    <row r="13" s="137" customFormat="true" ht="18" customHeight="true" x14ac:dyDescent="0.2">
      <c r="A13" s="841"/>
      <c r="B13" s="842"/>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B13" s="160"/>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row>
    <row r="14" s="510" customFormat="true" ht="15" customHeight="true" x14ac:dyDescent="0.2">
      <c r="A14" s="141" t="s">
        <v>97</v>
      </c>
      <c r="B14" s="243"/>
      <c r="C14" s="2896" t="s">
        <v>116</v>
      </c>
      <c r="D14" s="2897"/>
      <c r="E14" s="2897"/>
      <c r="F14" s="2897"/>
      <c r="G14" s="2898"/>
      <c r="H14" s="2899" t="s">
        <v>39</v>
      </c>
      <c r="I14" s="2888"/>
      <c r="J14" s="2888"/>
      <c r="K14" s="2888"/>
      <c r="L14" s="2890"/>
      <c r="M14" s="2882" t="s">
        <v>38</v>
      </c>
      <c r="N14" s="2883"/>
      <c r="O14" s="2883"/>
      <c r="P14" s="2883"/>
      <c r="Q14" s="2885"/>
      <c r="R14" s="2675" t="s">
        <v>144</v>
      </c>
      <c r="S14" s="2681"/>
      <c r="T14" s="2681"/>
      <c r="U14" s="2681"/>
      <c r="V14" s="2681"/>
      <c r="W14" s="2681"/>
      <c r="X14" s="2681"/>
      <c r="Y14" s="2681"/>
      <c r="Z14" s="2681"/>
      <c r="AA14" s="2681"/>
      <c r="AB14" s="2681"/>
      <c r="AC14" s="2682"/>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834"/>
      <c r="BA14" s="252" t="s">
        <v>132</v>
      </c>
      <c r="BB14" s="141" t="s">
        <v>97</v>
      </c>
      <c r="BC14" s="2882" t="s">
        <v>116</v>
      </c>
      <c r="BD14" s="2883"/>
      <c r="BE14" s="2883"/>
      <c r="BF14" s="2883"/>
      <c r="BG14" s="2884"/>
      <c r="BH14" s="2882" t="s">
        <v>39</v>
      </c>
      <c r="BI14" s="2883"/>
      <c r="BJ14" s="2883"/>
      <c r="BK14" s="2883"/>
      <c r="BL14" s="2884"/>
      <c r="BM14" s="2882" t="s">
        <v>38</v>
      </c>
      <c r="BN14" s="2883"/>
      <c r="BO14" s="2883"/>
      <c r="BP14" s="2883"/>
      <c r="BQ14" s="2885"/>
      <c r="BR14" s="2457" t="s">
        <v>144</v>
      </c>
      <c r="BS14" s="2458"/>
      <c r="BT14" s="2458"/>
      <c r="BU14" s="2458"/>
      <c r="BV14" s="2458"/>
      <c r="BW14" s="2458"/>
      <c r="BX14" s="2458"/>
      <c r="BY14" s="2459"/>
      <c r="BZ14" s="378"/>
      <c r="CA14" s="378"/>
      <c r="CB14" s="378"/>
      <c r="CC14" s="378"/>
      <c r="CD14" s="250"/>
      <c r="CE14" s="250"/>
      <c r="CF14" s="250"/>
      <c r="CG14" s="250"/>
      <c r="CH14" s="250"/>
      <c r="CI14" s="250"/>
      <c r="CJ14" s="250"/>
      <c r="CK14" s="250"/>
      <c r="CL14" s="250"/>
      <c r="CM14" s="250"/>
      <c r="CN14" s="250"/>
      <c r="CO14" s="250"/>
      <c r="CP14" s="250"/>
      <c r="CQ14" s="250"/>
      <c r="CR14" s="250"/>
      <c r="CS14" s="250"/>
      <c r="CT14" s="250"/>
      <c r="CU14" s="250"/>
      <c r="CV14" s="250"/>
      <c r="CW14" s="250"/>
      <c r="CX14" s="250"/>
      <c r="CY14" s="250"/>
      <c r="CZ14" s="250"/>
    </row>
    <row r="15" s="510" customFormat="true" ht="24" x14ac:dyDescent="0.2">
      <c r="A15" s="215" t="s">
        <v>88</v>
      </c>
      <c r="B15" s="284"/>
      <c r="C15" s="328" t="s">
        <v>0</v>
      </c>
      <c r="D15" s="329" t="s">
        <v>1</v>
      </c>
      <c r="E15" s="329" t="s">
        <v>2</v>
      </c>
      <c r="F15" s="329" t="s">
        <v>3</v>
      </c>
      <c r="G15" s="330" t="s">
        <v>4</v>
      </c>
      <c r="H15" s="2229" t="s">
        <v>0</v>
      </c>
      <c r="I15" s="2189" t="s">
        <v>1</v>
      </c>
      <c r="J15" s="2189" t="s">
        <v>2</v>
      </c>
      <c r="K15" s="2189" t="s">
        <v>3</v>
      </c>
      <c r="L15" s="2190" t="s">
        <v>4</v>
      </c>
      <c r="M15" s="2219" t="s">
        <v>0</v>
      </c>
      <c r="N15" s="2189" t="s">
        <v>1</v>
      </c>
      <c r="O15" s="2189" t="s">
        <v>2</v>
      </c>
      <c r="P15" s="2189" t="s">
        <v>3</v>
      </c>
      <c r="Q15" s="2239" t="s">
        <v>4</v>
      </c>
      <c r="R15" s="2229" t="s">
        <v>237</v>
      </c>
      <c r="S15" s="2189" t="s">
        <v>489</v>
      </c>
      <c r="T15" s="2189" t="s">
        <v>239</v>
      </c>
      <c r="U15" s="2189" t="s">
        <v>240</v>
      </c>
      <c r="V15" s="2189" t="s">
        <v>384</v>
      </c>
      <c r="W15" s="2189" t="s">
        <v>490</v>
      </c>
      <c r="X15" s="2189" t="s">
        <v>243</v>
      </c>
      <c r="Y15" s="2189" t="s">
        <v>385</v>
      </c>
      <c r="Z15" s="2189" t="s">
        <v>245</v>
      </c>
      <c r="AA15" s="2189" t="s">
        <v>246</v>
      </c>
      <c r="AB15" s="2189" t="s">
        <v>386</v>
      </c>
      <c r="AC15" s="2191" t="s">
        <v>387</v>
      </c>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375"/>
      <c r="AZ15" s="834"/>
      <c r="BA15" s="225" t="s">
        <v>121</v>
      </c>
      <c r="BB15" s="224"/>
      <c r="BC15" s="384" t="s">
        <v>0</v>
      </c>
      <c r="BD15" s="199" t="s">
        <v>1</v>
      </c>
      <c r="BE15" s="199" t="s">
        <v>2</v>
      </c>
      <c r="BF15" s="199" t="s">
        <v>3</v>
      </c>
      <c r="BG15" s="385" t="s">
        <v>4</v>
      </c>
      <c r="BH15" s="386" t="s">
        <v>0</v>
      </c>
      <c r="BI15" s="199" t="s">
        <v>1</v>
      </c>
      <c r="BJ15" s="199" t="s">
        <v>2</v>
      </c>
      <c r="BK15" s="199" t="s">
        <v>3</v>
      </c>
      <c r="BL15" s="385" t="s">
        <v>4</v>
      </c>
      <c r="BM15" s="386" t="s">
        <v>0</v>
      </c>
      <c r="BN15" s="199" t="s">
        <v>1</v>
      </c>
      <c r="BO15" s="199" t="s">
        <v>2</v>
      </c>
      <c r="BP15" s="199" t="s">
        <v>3</v>
      </c>
      <c r="BQ15" s="385" t="s">
        <v>4</v>
      </c>
      <c r="BR15" s="386" t="s">
        <v>237</v>
      </c>
      <c r="BS15" s="199" t="s">
        <v>489</v>
      </c>
      <c r="BT15" s="199" t="s">
        <v>239</v>
      </c>
      <c r="BU15" s="199" t="s">
        <v>240</v>
      </c>
      <c r="BV15" s="199" t="s">
        <v>384</v>
      </c>
      <c r="BW15" s="199" t="s">
        <v>490</v>
      </c>
      <c r="BX15" s="199" t="s">
        <v>243</v>
      </c>
      <c r="BY15" s="200" t="s">
        <v>385</v>
      </c>
      <c r="BZ15" s="200" t="s">
        <v>245</v>
      </c>
      <c r="CA15" s="200" t="s">
        <v>246</v>
      </c>
      <c r="CB15" s="200" t="s">
        <v>386</v>
      </c>
      <c r="CC15" s="200" t="s">
        <v>387</v>
      </c>
      <c r="CD15" s="2515"/>
      <c r="CE15" s="2515"/>
      <c r="CF15" s="2515"/>
      <c r="CG15" s="2515"/>
      <c r="CH15" s="2515"/>
      <c r="CI15" s="2515"/>
      <c r="CJ15" s="2515"/>
      <c r="CK15" s="2515"/>
      <c r="CL15" s="2515"/>
      <c r="CM15" s="2515"/>
      <c r="CN15" s="2515"/>
      <c r="CO15" s="2515"/>
      <c r="CP15" s="2515"/>
      <c r="CQ15" s="2515"/>
      <c r="CR15" s="2515"/>
      <c r="CS15" s="2515"/>
      <c r="CT15" s="2515"/>
      <c r="CU15" s="2515"/>
      <c r="CV15" s="2515"/>
      <c r="CW15" s="2515"/>
      <c r="CX15" s="2515"/>
      <c r="CY15" s="2515"/>
      <c r="CZ15" s="2515"/>
    </row>
    <row r="16" s="510" customFormat="true" ht="15" customHeight="true" x14ac:dyDescent="0.2">
      <c r="A16" s="2892" t="s">
        <v>13</v>
      </c>
      <c r="B16" s="2406" t="s">
        <v>14</v>
      </c>
      <c r="C16" s="2262">
        <v>47.828474392291803</v>
      </c>
      <c r="D16" s="2263">
        <v>55.33534111342744</v>
      </c>
      <c r="E16" s="2263">
        <v>74.387310562249468</v>
      </c>
      <c r="F16" s="2263">
        <v>92.808558454567518</v>
      </c>
      <c r="G16" s="2264">
        <v>97.128615216383395</v>
      </c>
      <c r="H16" s="2265">
        <v>85.960445837148683</v>
      </c>
      <c r="I16" s="2263">
        <v>93.138493193538224</v>
      </c>
      <c r="J16" s="2263">
        <v>96.96009877760703</v>
      </c>
      <c r="K16" s="2263">
        <v>96.498993356719311</v>
      </c>
      <c r="L16" s="2266">
        <v>99.094755803031049</v>
      </c>
      <c r="M16" s="2267">
        <v>44.073129392857993</v>
      </c>
      <c r="N16" s="2263">
        <v>48.091549103240581</v>
      </c>
      <c r="O16" s="2263">
        <v>50.12944482672561</v>
      </c>
      <c r="P16" s="2263">
        <v>59.059489300748261</v>
      </c>
      <c r="Q16" s="2264">
        <v>70.339650375418415</v>
      </c>
      <c r="R16" s="2265">
        <v>72.872285056313586</v>
      </c>
      <c r="S16" s="2263">
        <v>77.389111776501124</v>
      </c>
      <c r="T16" s="2263">
        <v>99.306669633221816</v>
      </c>
      <c r="U16" s="2263">
        <v>69.063718709585615</v>
      </c>
      <c r="V16" s="2263">
        <v>64.784228428420064</v>
      </c>
      <c r="W16" s="2263">
        <v>77.954190393662529</v>
      </c>
      <c r="X16" s="2263">
        <v>56.573514232293334</v>
      </c>
      <c r="Y16" s="2263">
        <v>71.977551858616479</v>
      </c>
      <c r="Z16" s="2263">
        <v>69.204718642845037</v>
      </c>
      <c r="AA16" s="2263">
        <v>75.828513371806537</v>
      </c>
      <c r="AB16" s="2263">
        <v>66.695166568436406</v>
      </c>
      <c r="AC16" s="2693">
        <v>98.27198311510341</v>
      </c>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834"/>
      <c r="BA16" s="2881" t="s">
        <v>13</v>
      </c>
      <c r="BB16" s="180" t="s">
        <v>14</v>
      </c>
      <c r="BC16" s="1268" t="s">
        <v>36</v>
      </c>
      <c r="BD16" s="1288" t="s">
        <v>36</v>
      </c>
      <c r="BE16" s="1288" t="s">
        <v>36</v>
      </c>
      <c r="BF16" s="1288" t="s">
        <v>36</v>
      </c>
      <c r="BG16" s="1309" t="s">
        <v>36</v>
      </c>
      <c r="BH16" s="1330" t="s">
        <v>36</v>
      </c>
      <c r="BI16" s="1288" t="s">
        <v>36</v>
      </c>
      <c r="BJ16" s="1288" t="s">
        <v>36</v>
      </c>
      <c r="BK16" s="1288" t="s">
        <v>36</v>
      </c>
      <c r="BL16" s="1309" t="s">
        <v>36</v>
      </c>
      <c r="BM16" s="1330" t="s">
        <v>36</v>
      </c>
      <c r="BN16" s="1288" t="s">
        <v>36</v>
      </c>
      <c r="BO16" s="1288" t="s">
        <v>36</v>
      </c>
      <c r="BP16" s="1288" t="s">
        <v>36</v>
      </c>
      <c r="BQ16" s="1309" t="s">
        <v>36</v>
      </c>
      <c r="BR16" s="1330" t="s">
        <v>36</v>
      </c>
      <c r="BS16" s="1288" t="s">
        <v>36</v>
      </c>
      <c r="BT16" s="1288" t="s">
        <v>36</v>
      </c>
      <c r="BU16" s="1288" t="s">
        <v>36</v>
      </c>
      <c r="BV16" s="1288" t="s">
        <v>36</v>
      </c>
      <c r="BW16" s="1288" t="s">
        <v>36</v>
      </c>
      <c r="BX16" s="1288" t="s">
        <v>36</v>
      </c>
      <c r="BY16" s="1350" t="s">
        <v>36</v>
      </c>
      <c r="BZ16" s="1350" t="s">
        <v>36</v>
      </c>
      <c r="CA16" s="1350" t="s">
        <v>36</v>
      </c>
      <c r="CB16" s="1350" t="s">
        <v>36</v>
      </c>
      <c r="CC16" s="1350" t="s">
        <v>36</v>
      </c>
      <c r="CD16" s="2516"/>
      <c r="CE16" s="2516"/>
      <c r="CF16" s="2516"/>
      <c r="CG16" s="2516"/>
      <c r="CH16" s="2516"/>
      <c r="CI16" s="2516"/>
      <c r="CJ16" s="2516"/>
      <c r="CK16" s="2516"/>
      <c r="CL16" s="2516"/>
      <c r="CM16" s="2516"/>
      <c r="CN16" s="2516"/>
      <c r="CO16" s="2516"/>
      <c r="CP16" s="2516"/>
      <c r="CQ16" s="2516"/>
      <c r="CR16" s="2516"/>
      <c r="CS16" s="2516"/>
      <c r="CT16" s="2516"/>
      <c r="CU16" s="2516"/>
      <c r="CV16" s="2516"/>
      <c r="CW16" s="2516"/>
      <c r="CX16" s="2516"/>
      <c r="CY16" s="2516"/>
      <c r="CZ16" s="2516"/>
    </row>
    <row r="17" s="510" customFormat="true" ht="15" customHeight="true" x14ac:dyDescent="0.2">
      <c r="A17" s="2886"/>
      <c r="B17" s="2407" t="s">
        <v>52</v>
      </c>
      <c r="C17" s="2268">
        <v>52.17152560770846</v>
      </c>
      <c r="D17" s="2269">
        <v>44.664658886572724</v>
      </c>
      <c r="E17" s="2269">
        <v>25.61268943775049</v>
      </c>
      <c r="F17" s="2269">
        <v>7.191441545432645</v>
      </c>
      <c r="G17" s="2270">
        <v>2.8713847836165618</v>
      </c>
      <c r="H17" s="2271">
        <v>14.03955416285142</v>
      </c>
      <c r="I17" s="2269">
        <v>6.8615068064616356</v>
      </c>
      <c r="J17" s="2269">
        <v>3.0399012223929258</v>
      </c>
      <c r="K17" s="2269">
        <v>3.5010066432806184</v>
      </c>
      <c r="L17" s="2272">
        <v>0.90524419696899006</v>
      </c>
      <c r="M17" s="2273">
        <v>55.926870607141922</v>
      </c>
      <c r="N17" s="2269">
        <v>51.90845089675922</v>
      </c>
      <c r="O17" s="2269">
        <v>49.870555173274333</v>
      </c>
      <c r="P17" s="2269">
        <v>40.940510699251448</v>
      </c>
      <c r="Q17" s="2270">
        <v>29.660349624581656</v>
      </c>
      <c r="R17" s="2271">
        <v>27.127714943686097</v>
      </c>
      <c r="S17" s="2269">
        <v>22.610888223498904</v>
      </c>
      <c r="T17" s="2269">
        <v>0.69333036677814497</v>
      </c>
      <c r="U17" s="2269">
        <v>30.936281290414534</v>
      </c>
      <c r="V17" s="2269">
        <v>35.215771571579936</v>
      </c>
      <c r="W17" s="2269">
        <v>22.045809606337592</v>
      </c>
      <c r="X17" s="2269">
        <v>43.426485767706488</v>
      </c>
      <c r="Y17" s="2269">
        <v>28.022448141383542</v>
      </c>
      <c r="Z17" s="2269">
        <v>30.795281357155112</v>
      </c>
      <c r="AA17" s="2269">
        <v>24.171486628193488</v>
      </c>
      <c r="AB17" s="2269">
        <v>33.304833431563537</v>
      </c>
      <c r="AC17" s="2694">
        <v>1.7280168848965847</v>
      </c>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834"/>
      <c r="BA17" s="2878"/>
      <c r="BB17" s="181" t="s">
        <v>52</v>
      </c>
      <c r="BC17" s="1269" t="s">
        <v>36</v>
      </c>
      <c r="BD17" s="1289" t="s">
        <v>36</v>
      </c>
      <c r="BE17" s="1289" t="s">
        <v>36</v>
      </c>
      <c r="BF17" s="1289" t="s">
        <v>36</v>
      </c>
      <c r="BG17" s="1310" t="s">
        <v>36</v>
      </c>
      <c r="BH17" s="1331" t="s">
        <v>36</v>
      </c>
      <c r="BI17" s="1289" t="s">
        <v>36</v>
      </c>
      <c r="BJ17" s="1289" t="s">
        <v>36</v>
      </c>
      <c r="BK17" s="1289" t="s">
        <v>36</v>
      </c>
      <c r="BL17" s="1310" t="s">
        <v>36</v>
      </c>
      <c r="BM17" s="1331" t="s">
        <v>36</v>
      </c>
      <c r="BN17" s="1289" t="s">
        <v>36</v>
      </c>
      <c r="BO17" s="1289" t="s">
        <v>36</v>
      </c>
      <c r="BP17" s="1289" t="s">
        <v>36</v>
      </c>
      <c r="BQ17" s="1310" t="s">
        <v>36</v>
      </c>
      <c r="BR17" s="1331" t="s">
        <v>36</v>
      </c>
      <c r="BS17" s="1289" t="s">
        <v>36</v>
      </c>
      <c r="BT17" s="1289" t="s">
        <v>36</v>
      </c>
      <c r="BU17" s="1289" t="s">
        <v>36</v>
      </c>
      <c r="BV17" s="1289" t="s">
        <v>36</v>
      </c>
      <c r="BW17" s="1289" t="s">
        <v>36</v>
      </c>
      <c r="BX17" s="1289" t="s">
        <v>36</v>
      </c>
      <c r="BY17" s="1351" t="s">
        <v>36</v>
      </c>
      <c r="BZ17" s="1351" t="s">
        <v>36</v>
      </c>
      <c r="CA17" s="1351" t="s">
        <v>36</v>
      </c>
      <c r="CB17" s="1351" t="s">
        <v>36</v>
      </c>
      <c r="CC17" s="1351" t="s">
        <v>36</v>
      </c>
      <c r="CD17" s="2517"/>
      <c r="CE17" s="2517"/>
      <c r="CF17" s="2517"/>
      <c r="CG17" s="2517"/>
      <c r="CH17" s="2517"/>
      <c r="CI17" s="2517"/>
      <c r="CJ17" s="2517"/>
      <c r="CK17" s="2517"/>
      <c r="CL17" s="2517"/>
      <c r="CM17" s="2517"/>
      <c r="CN17" s="2517"/>
      <c r="CO17" s="2517"/>
      <c r="CP17" s="2517"/>
      <c r="CQ17" s="2517"/>
      <c r="CR17" s="2517"/>
      <c r="CS17" s="2517"/>
      <c r="CT17" s="2517"/>
      <c r="CU17" s="2517"/>
      <c r="CV17" s="2517"/>
      <c r="CW17" s="2517"/>
      <c r="CX17" s="2517"/>
      <c r="CY17" s="2517"/>
      <c r="CZ17" s="2517"/>
    </row>
    <row r="18" s="510" customFormat="true" ht="15" customHeight="true" x14ac:dyDescent="0.2">
      <c r="A18" s="2886" t="s">
        <v>61</v>
      </c>
      <c r="B18" s="2407" t="s">
        <v>15</v>
      </c>
      <c r="C18" s="1005">
        <f>C16*C23/100</f>
        <v>40.603267111408535</v>
      </c>
      <c r="D18" s="1006">
        <f>D16*D23/100</f>
        <v>45.335195163556143</v>
      </c>
      <c r="E18" s="1006">
        <f t="shared" ref="E18:AC18" si="0">E16*E23/100</f>
        <v>60.250672277434177</v>
      </c>
      <c r="F18" s="1006">
        <f t="shared" si="0"/>
        <v>80.043548309323228</v>
      </c>
      <c r="G18" s="1007">
        <f t="shared" si="0"/>
        <v>89.226094557627022</v>
      </c>
      <c r="H18" s="1008">
        <f t="shared" si="0"/>
        <v>67.604373898866868</v>
      </c>
      <c r="I18" s="1006">
        <f t="shared" si="0"/>
        <v>78.321940626494566</v>
      </c>
      <c r="J18" s="1006">
        <f t="shared" si="0"/>
        <v>85.182571677534909</v>
      </c>
      <c r="K18" s="1006">
        <f t="shared" si="0"/>
        <v>85.087502970474432</v>
      </c>
      <c r="L18" s="1009">
        <f t="shared" si="0"/>
        <v>94.727437839444207</v>
      </c>
      <c r="M18" s="1005">
        <f t="shared" si="0"/>
        <v>37.510843612253325</v>
      </c>
      <c r="N18" s="1006">
        <f t="shared" si="0"/>
        <v>42.048864252413225</v>
      </c>
      <c r="O18" s="1006">
        <f t="shared" si="0"/>
        <v>40.550646428514099</v>
      </c>
      <c r="P18" s="1006">
        <f t="shared" si="0"/>
        <v>48.216484336741836</v>
      </c>
      <c r="Q18" s="1007">
        <f t="shared" si="0"/>
        <v>58.748151353716864</v>
      </c>
      <c r="R18" s="1008">
        <f t="shared" si="0"/>
        <v>66.432351805922593</v>
      </c>
      <c r="S18" s="1006">
        <f t="shared" si="0"/>
        <v>53.848504748781068</v>
      </c>
      <c r="T18" s="1006">
        <f t="shared" si="0"/>
        <v>94.854214085068975</v>
      </c>
      <c r="U18" s="1006">
        <f t="shared" si="0"/>
        <v>51.860114112516364</v>
      </c>
      <c r="V18" s="1006">
        <f t="shared" si="0"/>
        <v>55.828778479574247</v>
      </c>
      <c r="W18" s="1006">
        <f t="shared" si="0"/>
        <v>70.186939329416376</v>
      </c>
      <c r="X18" s="1006">
        <f t="shared" si="0"/>
        <v>46.445437943294479</v>
      </c>
      <c r="Y18" s="1006">
        <f t="shared" si="0"/>
        <v>68.252537925010671</v>
      </c>
      <c r="Z18" s="1006">
        <f t="shared" si="0"/>
        <v>59.268620200877855</v>
      </c>
      <c r="AA18" s="1006">
        <f t="shared" si="0"/>
        <v>67.337759739930164</v>
      </c>
      <c r="AB18" s="1006">
        <f t="shared" si="0"/>
        <v>53.243912200683965</v>
      </c>
      <c r="AC18" s="1009">
        <f t="shared" si="0"/>
        <v>88.154897776109081</v>
      </c>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834"/>
      <c r="BA18" s="2878" t="s">
        <v>61</v>
      </c>
      <c r="BB18" s="181" t="s">
        <v>15</v>
      </c>
      <c r="BC18" s="1269" t="s">
        <v>36</v>
      </c>
      <c r="BD18" s="1289" t="s">
        <v>36</v>
      </c>
      <c r="BE18" s="1289" t="s">
        <v>36</v>
      </c>
      <c r="BF18" s="1289" t="s">
        <v>36</v>
      </c>
      <c r="BG18" s="1310" t="s">
        <v>36</v>
      </c>
      <c r="BH18" s="1331" t="s">
        <v>36</v>
      </c>
      <c r="BI18" s="1289" t="s">
        <v>36</v>
      </c>
      <c r="BJ18" s="1289" t="s">
        <v>36</v>
      </c>
      <c r="BK18" s="1289" t="s">
        <v>36</v>
      </c>
      <c r="BL18" s="1310" t="s">
        <v>36</v>
      </c>
      <c r="BM18" s="1331" t="s">
        <v>36</v>
      </c>
      <c r="BN18" s="1289" t="s">
        <v>36</v>
      </c>
      <c r="BO18" s="1289" t="s">
        <v>36</v>
      </c>
      <c r="BP18" s="1289" t="s">
        <v>36</v>
      </c>
      <c r="BQ18" s="1310" t="s">
        <v>36</v>
      </c>
      <c r="BR18" s="1331" t="s">
        <v>36</v>
      </c>
      <c r="BS18" s="1289" t="s">
        <v>36</v>
      </c>
      <c r="BT18" s="1289" t="s">
        <v>36</v>
      </c>
      <c r="BU18" s="1289" t="s">
        <v>36</v>
      </c>
      <c r="BV18" s="1289" t="s">
        <v>36</v>
      </c>
      <c r="BW18" s="1289" t="s">
        <v>36</v>
      </c>
      <c r="BX18" s="1289" t="s">
        <v>36</v>
      </c>
      <c r="BY18" s="1351" t="s">
        <v>36</v>
      </c>
      <c r="BZ18" s="1351" t="s">
        <v>36</v>
      </c>
      <c r="CA18" s="1351" t="s">
        <v>36</v>
      </c>
      <c r="CB18" s="1351" t="s">
        <v>36</v>
      </c>
      <c r="CC18" s="1351" t="s">
        <v>36</v>
      </c>
      <c r="CD18" s="2517"/>
      <c r="CE18" s="2517"/>
      <c r="CF18" s="2517"/>
      <c r="CG18" s="2517"/>
      <c r="CH18" s="2517"/>
      <c r="CI18" s="2517"/>
      <c r="CJ18" s="2517"/>
      <c r="CK18" s="2517"/>
      <c r="CL18" s="2517"/>
      <c r="CM18" s="2517"/>
      <c r="CN18" s="2517"/>
      <c r="CO18" s="2517"/>
      <c r="CP18" s="2517"/>
      <c r="CQ18" s="2517"/>
      <c r="CR18" s="2517"/>
      <c r="CS18" s="2517"/>
      <c r="CT18" s="2517"/>
      <c r="CU18" s="2517"/>
      <c r="CV18" s="2517"/>
      <c r="CW18" s="2517"/>
      <c r="CX18" s="2517"/>
      <c r="CY18" s="2517"/>
      <c r="CZ18" s="2517"/>
    </row>
    <row r="19" s="510" customFormat="true" ht="15" customHeight="true" x14ac:dyDescent="0.2">
      <c r="A19" s="2886"/>
      <c r="B19" s="2407" t="s">
        <v>16</v>
      </c>
      <c r="C19" s="1005">
        <f>C16*C22/100</f>
        <v>7.2252072808832448</v>
      </c>
      <c r="D19" s="1006">
        <f>D16*D22/100</f>
        <v>10.000145949871214</v>
      </c>
      <c r="E19" s="1006">
        <f t="shared" ref="E19:AC19" si="1">E16*E22/100</f>
        <v>14.136638284815382</v>
      </c>
      <c r="F19" s="1006">
        <f t="shared" si="1"/>
        <v>12.765010145244347</v>
      </c>
      <c r="G19" s="1007">
        <f t="shared" si="1"/>
        <v>7.9025206587563268</v>
      </c>
      <c r="H19" s="1008">
        <f t="shared" si="1"/>
        <v>18.356071938281939</v>
      </c>
      <c r="I19" s="1006">
        <f t="shared" si="1"/>
        <v>14.816552567043573</v>
      </c>
      <c r="J19" s="1006">
        <f t="shared" si="1"/>
        <v>11.777527100072241</v>
      </c>
      <c r="K19" s="1006">
        <f t="shared" si="1"/>
        <v>11.411490386244939</v>
      </c>
      <c r="L19" s="1009">
        <f t="shared" si="1"/>
        <v>4.36731796358686</v>
      </c>
      <c r="M19" s="1005">
        <f t="shared" si="1"/>
        <v>6.5622857806046859</v>
      </c>
      <c r="N19" s="1006">
        <f t="shared" si="1"/>
        <v>6.0426848508273743</v>
      </c>
      <c r="O19" s="1006">
        <f t="shared" si="1"/>
        <v>9.578798398211525</v>
      </c>
      <c r="P19" s="1006">
        <f t="shared" si="1"/>
        <v>10.843004964006388</v>
      </c>
      <c r="Q19" s="1007">
        <f t="shared" si="1"/>
        <v>11.591499021701516</v>
      </c>
      <c r="R19" s="1008">
        <f t="shared" si="1"/>
        <v>6.4399332503910012</v>
      </c>
      <c r="S19" s="1006">
        <f t="shared" si="1"/>
        <v>23.540607027720185</v>
      </c>
      <c r="T19" s="1006">
        <f t="shared" si="1"/>
        <v>4.4524555481527583</v>
      </c>
      <c r="U19" s="1006">
        <f t="shared" si="1"/>
        <v>17.203604597069212</v>
      </c>
      <c r="V19" s="1006">
        <f t="shared" si="1"/>
        <v>8.9554499488458337</v>
      </c>
      <c r="W19" s="1006">
        <f t="shared" si="1"/>
        <v>7.7672510642461372</v>
      </c>
      <c r="X19" s="1006">
        <f t="shared" si="1"/>
        <v>10.128076288998844</v>
      </c>
      <c r="Y19" s="1006">
        <f t="shared" si="1"/>
        <v>3.7250139336056902</v>
      </c>
      <c r="Z19" s="1006">
        <f t="shared" si="1"/>
        <v>9.9360984419671396</v>
      </c>
      <c r="AA19" s="1006">
        <f t="shared" si="1"/>
        <v>8.490753631876359</v>
      </c>
      <c r="AB19" s="1006">
        <f t="shared" si="1"/>
        <v>13.451254367752492</v>
      </c>
      <c r="AC19" s="1009">
        <f t="shared" si="1"/>
        <v>10.117085338994341</v>
      </c>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834"/>
      <c r="BA19" s="2878"/>
      <c r="BB19" s="181" t="s">
        <v>16</v>
      </c>
      <c r="BC19" s="1269" t="s">
        <v>36</v>
      </c>
      <c r="BD19" s="1289" t="s">
        <v>36</v>
      </c>
      <c r="BE19" s="1289" t="s">
        <v>36</v>
      </c>
      <c r="BF19" s="1289" t="s">
        <v>36</v>
      </c>
      <c r="BG19" s="1310" t="s">
        <v>36</v>
      </c>
      <c r="BH19" s="1331" t="s">
        <v>36</v>
      </c>
      <c r="BI19" s="1289" t="s">
        <v>36</v>
      </c>
      <c r="BJ19" s="1289" t="s">
        <v>36</v>
      </c>
      <c r="BK19" s="1289" t="s">
        <v>36</v>
      </c>
      <c r="BL19" s="1310" t="s">
        <v>36</v>
      </c>
      <c r="BM19" s="1331" t="s">
        <v>36</v>
      </c>
      <c r="BN19" s="1289" t="s">
        <v>36</v>
      </c>
      <c r="BO19" s="1289" t="s">
        <v>36</v>
      </c>
      <c r="BP19" s="1289" t="s">
        <v>36</v>
      </c>
      <c r="BQ19" s="1310" t="s">
        <v>36</v>
      </c>
      <c r="BR19" s="1331" t="s">
        <v>36</v>
      </c>
      <c r="BS19" s="1289" t="s">
        <v>36</v>
      </c>
      <c r="BT19" s="1289" t="s">
        <v>36</v>
      </c>
      <c r="BU19" s="1289" t="s">
        <v>36</v>
      </c>
      <c r="BV19" s="1289" t="s">
        <v>36</v>
      </c>
      <c r="BW19" s="1289" t="s">
        <v>36</v>
      </c>
      <c r="BX19" s="1289" t="s">
        <v>36</v>
      </c>
      <c r="BY19" s="1351" t="s">
        <v>36</v>
      </c>
      <c r="BZ19" s="1351" t="s">
        <v>36</v>
      </c>
      <c r="CA19" s="1351" t="s">
        <v>36</v>
      </c>
      <c r="CB19" s="1351" t="s">
        <v>36</v>
      </c>
      <c r="CC19" s="1351" t="s">
        <v>36</v>
      </c>
      <c r="CD19" s="2517"/>
      <c r="CE19" s="2517"/>
      <c r="CF19" s="2517"/>
      <c r="CG19" s="2517"/>
      <c r="CH19" s="2517"/>
      <c r="CI19" s="2517"/>
      <c r="CJ19" s="2517"/>
      <c r="CK19" s="2517"/>
      <c r="CL19" s="2517"/>
      <c r="CM19" s="2517"/>
      <c r="CN19" s="2517"/>
      <c r="CO19" s="2517"/>
      <c r="CP19" s="2517"/>
      <c r="CQ19" s="2517"/>
      <c r="CR19" s="2517"/>
      <c r="CS19" s="2517"/>
      <c r="CT19" s="2517"/>
      <c r="CU19" s="2517"/>
      <c r="CV19" s="2517"/>
      <c r="CW19" s="2517"/>
      <c r="CX19" s="2517"/>
      <c r="CY19" s="2517"/>
      <c r="CZ19" s="2517"/>
    </row>
    <row r="20" s="510" customFormat="true" ht="15" customHeight="true" x14ac:dyDescent="0.2">
      <c r="A20" s="2886"/>
      <c r="B20" s="2407" t="s">
        <v>22</v>
      </c>
      <c r="C20" s="1005">
        <f>100-C18-C19-C21</f>
        <v>36.054449360885883</v>
      </c>
      <c r="D20" s="1006">
        <f>100-D18-D19-D21</f>
        <v>29.399853788687253</v>
      </c>
      <c r="E20" s="1006">
        <f t="shared" ref="E20:AC20" si="2">100-E18-E19-E21</f>
        <v>17.031628699988914</v>
      </c>
      <c r="F20" s="1006">
        <f t="shared" si="2"/>
        <v>5.4334314699530086</v>
      </c>
      <c r="G20" s="1007">
        <f t="shared" si="2"/>
        <v>2.4928145014414151</v>
      </c>
      <c r="H20" s="1008">
        <f t="shared" si="2"/>
        <v>9.558367870593127</v>
      </c>
      <c r="I20" s="1006">
        <f t="shared" si="2"/>
        <v>5.792152359440248</v>
      </c>
      <c r="J20" s="1006">
        <f t="shared" si="2"/>
        <v>2.0285773466564239</v>
      </c>
      <c r="K20" s="1006">
        <f t="shared" si="2"/>
        <v>2.7478053565898581</v>
      </c>
      <c r="L20" s="1009">
        <f t="shared" si="2"/>
        <v>0.90524419696893332</v>
      </c>
      <c r="M20" s="1005">
        <f t="shared" si="2"/>
        <v>38.791186171926903</v>
      </c>
      <c r="N20" s="1006">
        <f t="shared" si="2"/>
        <v>34.898486404296975</v>
      </c>
      <c r="O20" s="1006">
        <f t="shared" si="2"/>
        <v>34.129730988735481</v>
      </c>
      <c r="P20" s="1006">
        <f t="shared" si="2"/>
        <v>25.954197920484631</v>
      </c>
      <c r="Q20" s="1007">
        <f t="shared" si="2"/>
        <v>22.024861115039016</v>
      </c>
      <c r="R20" s="1008">
        <f t="shared" si="2"/>
        <v>16.957732607234686</v>
      </c>
      <c r="S20" s="1006">
        <f t="shared" si="2"/>
        <v>21.864305323963318</v>
      </c>
      <c r="T20" s="1006">
        <f t="shared" si="2"/>
        <v>0.69333036677826687</v>
      </c>
      <c r="U20" s="1006">
        <f t="shared" si="2"/>
        <v>28.499705494514334</v>
      </c>
      <c r="V20" s="1006">
        <f t="shared" si="2"/>
        <v>24.8638289838043</v>
      </c>
      <c r="W20" s="1006">
        <f t="shared" si="2"/>
        <v>14.777164847021902</v>
      </c>
      <c r="X20" s="1006">
        <f t="shared" si="2"/>
        <v>25.855735609341227</v>
      </c>
      <c r="Y20" s="1006">
        <f t="shared" si="2"/>
        <v>24.013502050950969</v>
      </c>
      <c r="Z20" s="1006">
        <f t="shared" si="2"/>
        <v>6.1488161401683357</v>
      </c>
      <c r="AA20" s="1006">
        <f t="shared" si="2"/>
        <v>20.290768887865674</v>
      </c>
      <c r="AB20" s="1006">
        <f t="shared" si="2"/>
        <v>20.460671978523997</v>
      </c>
      <c r="AC20" s="1009">
        <f t="shared" si="2"/>
        <v>1.7280168848965776</v>
      </c>
      <c r="AD20" s="375"/>
      <c r="AE20" s="375"/>
      <c r="AF20" s="375"/>
      <c r="AG20" s="375"/>
      <c r="AH20" s="375"/>
      <c r="AI20" s="375"/>
      <c r="AJ20" s="375"/>
      <c r="AK20" s="375"/>
      <c r="AL20" s="375"/>
      <c r="AM20" s="375"/>
      <c r="AN20" s="375"/>
      <c r="AO20" s="375"/>
      <c r="AP20" s="375"/>
      <c r="AQ20" s="375"/>
      <c r="AR20" s="375"/>
      <c r="AS20" s="375"/>
      <c r="AT20" s="375"/>
      <c r="AU20" s="375"/>
      <c r="AV20" s="375"/>
      <c r="AW20" s="375"/>
      <c r="AX20" s="375"/>
      <c r="AY20" s="375"/>
      <c r="AZ20" s="834"/>
      <c r="BA20" s="2878"/>
      <c r="BB20" s="181" t="s">
        <v>22</v>
      </c>
      <c r="BC20" s="1269" t="s">
        <v>36</v>
      </c>
      <c r="BD20" s="1289" t="s">
        <v>36</v>
      </c>
      <c r="BE20" s="1289" t="s">
        <v>36</v>
      </c>
      <c r="BF20" s="1289" t="s">
        <v>36</v>
      </c>
      <c r="BG20" s="1310" t="s">
        <v>36</v>
      </c>
      <c r="BH20" s="1331" t="s">
        <v>36</v>
      </c>
      <c r="BI20" s="1289" t="s">
        <v>36</v>
      </c>
      <c r="BJ20" s="1289" t="s">
        <v>36</v>
      </c>
      <c r="BK20" s="1289" t="s">
        <v>36</v>
      </c>
      <c r="BL20" s="1310" t="s">
        <v>36</v>
      </c>
      <c r="BM20" s="1331" t="s">
        <v>36</v>
      </c>
      <c r="BN20" s="1289" t="s">
        <v>36</v>
      </c>
      <c r="BO20" s="1289" t="s">
        <v>36</v>
      </c>
      <c r="BP20" s="1289" t="s">
        <v>36</v>
      </c>
      <c r="BQ20" s="1310" t="s">
        <v>36</v>
      </c>
      <c r="BR20" s="1331" t="s">
        <v>36</v>
      </c>
      <c r="BS20" s="1289" t="s">
        <v>36</v>
      </c>
      <c r="BT20" s="1289" t="s">
        <v>36</v>
      </c>
      <c r="BU20" s="1289" t="s">
        <v>36</v>
      </c>
      <c r="BV20" s="1289" t="s">
        <v>36</v>
      </c>
      <c r="BW20" s="1289" t="s">
        <v>36</v>
      </c>
      <c r="BX20" s="1289" t="s">
        <v>36</v>
      </c>
      <c r="BY20" s="1351" t="s">
        <v>36</v>
      </c>
      <c r="BZ20" s="1351" t="s">
        <v>36</v>
      </c>
      <c r="CA20" s="1351" t="s">
        <v>36</v>
      </c>
      <c r="CB20" s="1351" t="s">
        <v>36</v>
      </c>
      <c r="CC20" s="1351" t="s">
        <v>36</v>
      </c>
      <c r="CD20" s="2517"/>
      <c r="CE20" s="2517"/>
      <c r="CF20" s="2517"/>
      <c r="CG20" s="2517"/>
      <c r="CH20" s="2517"/>
      <c r="CI20" s="2517"/>
      <c r="CJ20" s="2517"/>
      <c r="CK20" s="2517"/>
      <c r="CL20" s="2517"/>
      <c r="CM20" s="2517"/>
      <c r="CN20" s="2517"/>
      <c r="CO20" s="2517"/>
      <c r="CP20" s="2517"/>
      <c r="CQ20" s="2517"/>
      <c r="CR20" s="2517"/>
      <c r="CS20" s="2517"/>
      <c r="CT20" s="2517"/>
      <c r="CU20" s="2517"/>
      <c r="CV20" s="2517"/>
      <c r="CW20" s="2517"/>
      <c r="CX20" s="2517"/>
      <c r="CY20" s="2517"/>
      <c r="CZ20" s="2517"/>
    </row>
    <row r="21" s="510" customFormat="true" ht="15" customHeight="true" x14ac:dyDescent="0.2">
      <c r="A21" s="2886"/>
      <c r="B21" s="2407" t="s">
        <v>17</v>
      </c>
      <c r="C21" s="2268">
        <v>16.117076246822336</v>
      </c>
      <c r="D21" s="2269">
        <v>15.264805097885386</v>
      </c>
      <c r="E21" s="2269">
        <v>8.5810607377615273</v>
      </c>
      <c r="F21" s="2269">
        <v>1.7580100754794166</v>
      </c>
      <c r="G21" s="2270">
        <v>0.37857028217523636</v>
      </c>
      <c r="H21" s="2271">
        <v>4.4811862922580668</v>
      </c>
      <c r="I21" s="2269">
        <v>1.0693544470216132</v>
      </c>
      <c r="J21" s="2269">
        <v>1.0113238757364258</v>
      </c>
      <c r="K21" s="2269">
        <v>0.75320128669077091</v>
      </c>
      <c r="L21" s="2272">
        <v>0</v>
      </c>
      <c r="M21" s="2273">
        <v>17.13568443521509</v>
      </c>
      <c r="N21" s="2269">
        <v>17.00996449246243</v>
      </c>
      <c r="O21" s="2269">
        <v>15.740824184538893</v>
      </c>
      <c r="P21" s="2269">
        <v>14.986312778767145</v>
      </c>
      <c r="Q21" s="2270">
        <v>7.6354885095426024</v>
      </c>
      <c r="R21" s="2271">
        <v>10.169982336451721</v>
      </c>
      <c r="S21" s="2269">
        <v>0.74658289953542833</v>
      </c>
      <c r="T21" s="2269">
        <v>0</v>
      </c>
      <c r="U21" s="2269">
        <v>2.4365757959000902</v>
      </c>
      <c r="V21" s="2269">
        <v>10.351942587775621</v>
      </c>
      <c r="W21" s="2269">
        <v>7.268644759315583</v>
      </c>
      <c r="X21" s="2269">
        <v>17.570750158365453</v>
      </c>
      <c r="Y21" s="2269">
        <v>4.0089460904326684</v>
      </c>
      <c r="Z21" s="2269">
        <v>24.64646521698667</v>
      </c>
      <c r="AA21" s="2269">
        <v>3.880717740327805</v>
      </c>
      <c r="AB21" s="2269">
        <v>12.844161453039549</v>
      </c>
      <c r="AC21" s="2694">
        <v>0</v>
      </c>
      <c r="AD21" s="375"/>
      <c r="AE21" s="375"/>
      <c r="AF21" s="375"/>
      <c r="AG21" s="375"/>
      <c r="AH21" s="375"/>
      <c r="AI21" s="375"/>
      <c r="AJ21" s="375"/>
      <c r="AK21" s="375"/>
      <c r="AL21" s="375"/>
      <c r="AM21" s="375"/>
      <c r="AN21" s="375"/>
      <c r="AO21" s="375"/>
      <c r="AP21" s="375"/>
      <c r="AQ21" s="375"/>
      <c r="AR21" s="375"/>
      <c r="AS21" s="375"/>
      <c r="AT21" s="375"/>
      <c r="AU21" s="375"/>
      <c r="AV21" s="375"/>
      <c r="AW21" s="375"/>
      <c r="AX21" s="375"/>
      <c r="AY21" s="375"/>
      <c r="AZ21" s="834"/>
      <c r="BA21" s="2878"/>
      <c r="BB21" s="181" t="s">
        <v>17</v>
      </c>
      <c r="BC21" s="1269" t="s">
        <v>36</v>
      </c>
      <c r="BD21" s="1289" t="s">
        <v>36</v>
      </c>
      <c r="BE21" s="1289" t="s">
        <v>36</v>
      </c>
      <c r="BF21" s="1289" t="s">
        <v>36</v>
      </c>
      <c r="BG21" s="1310" t="s">
        <v>36</v>
      </c>
      <c r="BH21" s="1331" t="s">
        <v>36</v>
      </c>
      <c r="BI21" s="1289" t="s">
        <v>36</v>
      </c>
      <c r="BJ21" s="1289" t="s">
        <v>36</v>
      </c>
      <c r="BK21" s="1289" t="s">
        <v>36</v>
      </c>
      <c r="BL21" s="1310" t="s">
        <v>36</v>
      </c>
      <c r="BM21" s="1331" t="s">
        <v>36</v>
      </c>
      <c r="BN21" s="1289" t="s">
        <v>36</v>
      </c>
      <c r="BO21" s="1289" t="s">
        <v>36</v>
      </c>
      <c r="BP21" s="1289" t="s">
        <v>36</v>
      </c>
      <c r="BQ21" s="1310" t="s">
        <v>36</v>
      </c>
      <c r="BR21" s="1331" t="s">
        <v>36</v>
      </c>
      <c r="BS21" s="1289" t="s">
        <v>36</v>
      </c>
      <c r="BT21" s="1289" t="s">
        <v>36</v>
      </c>
      <c r="BU21" s="1289" t="s">
        <v>36</v>
      </c>
      <c r="BV21" s="1289" t="s">
        <v>36</v>
      </c>
      <c r="BW21" s="1289" t="s">
        <v>36</v>
      </c>
      <c r="BX21" s="1289" t="s">
        <v>36</v>
      </c>
      <c r="BY21" s="1351" t="s">
        <v>36</v>
      </c>
      <c r="BZ21" s="1351" t="s">
        <v>36</v>
      </c>
      <c r="CA21" s="1351" t="s">
        <v>36</v>
      </c>
      <c r="CB21" s="1351" t="s">
        <v>36</v>
      </c>
      <c r="CC21" s="1351" t="s">
        <v>36</v>
      </c>
      <c r="CD21" s="2517"/>
      <c r="CE21" s="2517"/>
      <c r="CF21" s="2517"/>
      <c r="CG21" s="2517"/>
      <c r="CH21" s="2517"/>
      <c r="CI21" s="2517"/>
      <c r="CJ21" s="2517"/>
      <c r="CK21" s="2517"/>
      <c r="CL21" s="2517"/>
      <c r="CM21" s="2517"/>
      <c r="CN21" s="2517"/>
      <c r="CO21" s="2517"/>
      <c r="CP21" s="2517"/>
      <c r="CQ21" s="2517"/>
      <c r="CR21" s="2517"/>
      <c r="CS21" s="2517"/>
      <c r="CT21" s="2517"/>
      <c r="CU21" s="2517"/>
      <c r="CV21" s="2517"/>
      <c r="CW21" s="2517"/>
      <c r="CX21" s="2517"/>
      <c r="CY21" s="2517"/>
      <c r="CZ21" s="2517"/>
    </row>
    <row r="22" s="510" customFormat="true" ht="15" customHeight="true" x14ac:dyDescent="0.2">
      <c r="A22" s="2886" t="s">
        <v>55</v>
      </c>
      <c r="B22" s="2407" t="s">
        <v>50</v>
      </c>
      <c r="C22" s="2268">
        <v>15.106497484368189</v>
      </c>
      <c r="D22" s="2269">
        <v>18.071897179368108</v>
      </c>
      <c r="E22" s="2269">
        <v>19.004099191064892</v>
      </c>
      <c r="F22" s="2269">
        <v>13.754130392503821</v>
      </c>
      <c r="G22" s="2270">
        <v>8.1361405607925832</v>
      </c>
      <c r="H22" s="2271">
        <v>21.354091128211873</v>
      </c>
      <c r="I22" s="2269">
        <v>15.90808704222361</v>
      </c>
      <c r="J22" s="2269">
        <v>12.146777126419622</v>
      </c>
      <c r="K22" s="2269">
        <v>11.825501996752536</v>
      </c>
      <c r="L22" s="2272">
        <v>4.4072140126846913</v>
      </c>
      <c r="M22" s="2273">
        <v>14.88953897988487</v>
      </c>
      <c r="N22" s="2269">
        <v>12.564961960063368</v>
      </c>
      <c r="O22" s="2269">
        <v>19.108127830501648</v>
      </c>
      <c r="P22" s="2269">
        <v>18.359462793168806</v>
      </c>
      <c r="Q22" s="2270">
        <v>16.479324193161464</v>
      </c>
      <c r="R22" s="2271">
        <v>8.8372873794398075</v>
      </c>
      <c r="S22" s="2269">
        <v>30.418500080095495</v>
      </c>
      <c r="T22" s="2269">
        <v>4.4835413015031209</v>
      </c>
      <c r="U22" s="2269">
        <v>24.909757132266115</v>
      </c>
      <c r="V22" s="2269">
        <v>13.823503290991091</v>
      </c>
      <c r="W22" s="2269">
        <v>9.9638659897846811</v>
      </c>
      <c r="X22" s="2269">
        <v>17.902505132370809</v>
      </c>
      <c r="Y22" s="2269">
        <v>5.1752439995773019</v>
      </c>
      <c r="Z22" s="2269">
        <v>14.357544740909683</v>
      </c>
      <c r="AA22" s="2269">
        <v>11.197309896138973</v>
      </c>
      <c r="AB22" s="2269">
        <v>20.168259650345217</v>
      </c>
      <c r="AC22" s="2694">
        <v>10.294984407859626</v>
      </c>
      <c r="AD22" s="375"/>
      <c r="AE22" s="375"/>
      <c r="AF22" s="375"/>
      <c r="AG22" s="375"/>
      <c r="AH22" s="375"/>
      <c r="AI22" s="375"/>
      <c r="AJ22" s="375"/>
      <c r="AK22" s="375"/>
      <c r="AL22" s="375"/>
      <c r="AM22" s="375"/>
      <c r="AN22" s="375"/>
      <c r="AO22" s="375"/>
      <c r="AP22" s="375"/>
      <c r="AQ22" s="375"/>
      <c r="AR22" s="375"/>
      <c r="AS22" s="375"/>
      <c r="AT22" s="375"/>
      <c r="AU22" s="375"/>
      <c r="AV22" s="375"/>
      <c r="AW22" s="375"/>
      <c r="AX22" s="375"/>
      <c r="AY22" s="375"/>
      <c r="AZ22" s="834"/>
      <c r="BA22" s="2878" t="s">
        <v>55</v>
      </c>
      <c r="BB22" s="181" t="s">
        <v>50</v>
      </c>
      <c r="BC22" s="1269" t="s">
        <v>36</v>
      </c>
      <c r="BD22" s="1289" t="s">
        <v>36</v>
      </c>
      <c r="BE22" s="1289" t="s">
        <v>36</v>
      </c>
      <c r="BF22" s="1289" t="s">
        <v>36</v>
      </c>
      <c r="BG22" s="1310" t="s">
        <v>36</v>
      </c>
      <c r="BH22" s="1331" t="s">
        <v>36</v>
      </c>
      <c r="BI22" s="1289" t="s">
        <v>36</v>
      </c>
      <c r="BJ22" s="1289" t="s">
        <v>36</v>
      </c>
      <c r="BK22" s="1289" t="s">
        <v>36</v>
      </c>
      <c r="BL22" s="1310" t="s">
        <v>36</v>
      </c>
      <c r="BM22" s="1331" t="s">
        <v>36</v>
      </c>
      <c r="BN22" s="1289" t="s">
        <v>36</v>
      </c>
      <c r="BO22" s="1289" t="s">
        <v>36</v>
      </c>
      <c r="BP22" s="1289" t="s">
        <v>36</v>
      </c>
      <c r="BQ22" s="1310" t="s">
        <v>36</v>
      </c>
      <c r="BR22" s="1331" t="s">
        <v>36</v>
      </c>
      <c r="BS22" s="1289" t="s">
        <v>36</v>
      </c>
      <c r="BT22" s="1289" t="s">
        <v>36</v>
      </c>
      <c r="BU22" s="1289" t="s">
        <v>36</v>
      </c>
      <c r="BV22" s="1289" t="s">
        <v>36</v>
      </c>
      <c r="BW22" s="1289" t="s">
        <v>36</v>
      </c>
      <c r="BX22" s="1289" t="s">
        <v>36</v>
      </c>
      <c r="BY22" s="1351" t="s">
        <v>36</v>
      </c>
      <c r="BZ22" s="1351" t="s">
        <v>36</v>
      </c>
      <c r="CA22" s="1351" t="s">
        <v>36</v>
      </c>
      <c r="CB22" s="1351" t="s">
        <v>36</v>
      </c>
      <c r="CC22" s="1351" t="s">
        <v>36</v>
      </c>
      <c r="CD22" s="2517"/>
      <c r="CE22" s="2517"/>
      <c r="CF22" s="2517"/>
      <c r="CG22" s="2517"/>
      <c r="CH22" s="2517"/>
      <c r="CI22" s="2517"/>
      <c r="CJ22" s="2517"/>
      <c r="CK22" s="2517"/>
      <c r="CL22" s="2517"/>
      <c r="CM22" s="2517"/>
      <c r="CN22" s="2517"/>
      <c r="CO22" s="2517"/>
      <c r="CP22" s="2517"/>
      <c r="CQ22" s="2517"/>
      <c r="CR22" s="2517"/>
      <c r="CS22" s="2517"/>
      <c r="CT22" s="2517"/>
      <c r="CU22" s="2517"/>
      <c r="CV22" s="2517"/>
      <c r="CW22" s="2517"/>
      <c r="CX22" s="2517"/>
      <c r="CY22" s="2517"/>
      <c r="CZ22" s="2517"/>
    </row>
    <row r="23" s="510" customFormat="true" ht="15" customHeight="true" x14ac:dyDescent="0.2">
      <c r="A23" s="2891"/>
      <c r="B23" s="2408" t="s">
        <v>49</v>
      </c>
      <c r="C23" s="2274">
        <v>84.893502515631766</v>
      </c>
      <c r="D23" s="2275">
        <v>81.92810282063175</v>
      </c>
      <c r="E23" s="2275">
        <v>80.995900808935232</v>
      </c>
      <c r="F23" s="2275">
        <v>86.245869607496232</v>
      </c>
      <c r="G23" s="2276">
        <v>91.863859439207374</v>
      </c>
      <c r="H23" s="2277">
        <v>78.645908871788279</v>
      </c>
      <c r="I23" s="2275">
        <v>84.091912957776302</v>
      </c>
      <c r="J23" s="2275">
        <v>87.853222873580492</v>
      </c>
      <c r="K23" s="2275">
        <v>88.174498003247521</v>
      </c>
      <c r="L23" s="2278">
        <v>95.592785987315324</v>
      </c>
      <c r="M23" s="2279">
        <v>85.110461020115167</v>
      </c>
      <c r="N23" s="2275">
        <v>87.435038039936671</v>
      </c>
      <c r="O23" s="2275">
        <v>80.891872169498384</v>
      </c>
      <c r="P23" s="2275">
        <v>81.640537206831127</v>
      </c>
      <c r="Q23" s="2276">
        <v>83.520675806838483</v>
      </c>
      <c r="R23" s="2277">
        <v>91.1627126205602</v>
      </c>
      <c r="S23" s="2275">
        <v>69.581499919904672</v>
      </c>
      <c r="T23" s="2275">
        <v>95.516458698496805</v>
      </c>
      <c r="U23" s="2275">
        <v>75.090242867733835</v>
      </c>
      <c r="V23" s="2275">
        <v>86.17649670900893</v>
      </c>
      <c r="W23" s="2275">
        <v>90.036134010215306</v>
      </c>
      <c r="X23" s="2275">
        <v>82.09749486762918</v>
      </c>
      <c r="Y23" s="2275">
        <v>94.824756000422539</v>
      </c>
      <c r="Z23" s="2275">
        <v>85.642455259090255</v>
      </c>
      <c r="AA23" s="2275">
        <v>88.802690103861011</v>
      </c>
      <c r="AB23" s="2275">
        <v>79.831740349654851</v>
      </c>
      <c r="AC23" s="2695">
        <v>89.705015592140384</v>
      </c>
      <c r="AD23" s="375"/>
      <c r="AE23" s="375"/>
      <c r="AF23" s="375"/>
      <c r="AG23" s="375"/>
      <c r="AH23" s="375"/>
      <c r="AI23" s="375"/>
      <c r="AJ23" s="375"/>
      <c r="AK23" s="375"/>
      <c r="AL23" s="375"/>
      <c r="AM23" s="375"/>
      <c r="AN23" s="375"/>
      <c r="AO23" s="375"/>
      <c r="AP23" s="375"/>
      <c r="AQ23" s="375"/>
      <c r="AR23" s="375"/>
      <c r="AS23" s="375"/>
      <c r="AT23" s="375"/>
      <c r="AU23" s="375"/>
      <c r="AV23" s="375"/>
      <c r="AW23" s="375"/>
      <c r="AX23" s="375"/>
      <c r="AY23" s="375"/>
      <c r="AZ23" s="834"/>
      <c r="BA23" s="2880"/>
      <c r="BB23" s="182" t="s">
        <v>49</v>
      </c>
      <c r="BC23" s="1270" t="s">
        <v>36</v>
      </c>
      <c r="BD23" s="1290" t="s">
        <v>36</v>
      </c>
      <c r="BE23" s="1290" t="s">
        <v>36</v>
      </c>
      <c r="BF23" s="1290" t="s">
        <v>36</v>
      </c>
      <c r="BG23" s="1311" t="s">
        <v>36</v>
      </c>
      <c r="BH23" s="1332" t="s">
        <v>36</v>
      </c>
      <c r="BI23" s="1290" t="s">
        <v>36</v>
      </c>
      <c r="BJ23" s="1290" t="s">
        <v>36</v>
      </c>
      <c r="BK23" s="1290" t="s">
        <v>36</v>
      </c>
      <c r="BL23" s="1311" t="s">
        <v>36</v>
      </c>
      <c r="BM23" s="1332" t="s">
        <v>36</v>
      </c>
      <c r="BN23" s="1290" t="s">
        <v>36</v>
      </c>
      <c r="BO23" s="1290" t="s">
        <v>36</v>
      </c>
      <c r="BP23" s="1290" t="s">
        <v>36</v>
      </c>
      <c r="BQ23" s="1311" t="s">
        <v>36</v>
      </c>
      <c r="BR23" s="1332" t="s">
        <v>36</v>
      </c>
      <c r="BS23" s="1290" t="s">
        <v>36</v>
      </c>
      <c r="BT23" s="1290" t="s">
        <v>36</v>
      </c>
      <c r="BU23" s="1290" t="s">
        <v>36</v>
      </c>
      <c r="BV23" s="1290" t="s">
        <v>36</v>
      </c>
      <c r="BW23" s="1290" t="s">
        <v>36</v>
      </c>
      <c r="BX23" s="1290" t="s">
        <v>36</v>
      </c>
      <c r="BY23" s="1352" t="s">
        <v>36</v>
      </c>
      <c r="BZ23" s="1352" t="s">
        <v>36</v>
      </c>
      <c r="CA23" s="1352" t="s">
        <v>36</v>
      </c>
      <c r="CB23" s="1352" t="s">
        <v>36</v>
      </c>
      <c r="CC23" s="1352" t="s">
        <v>36</v>
      </c>
      <c r="CD23" s="2518"/>
      <c r="CE23" s="2518"/>
      <c r="CF23" s="2518"/>
      <c r="CG23" s="2518"/>
      <c r="CH23" s="2518"/>
      <c r="CI23" s="2518"/>
      <c r="CJ23" s="2518"/>
      <c r="CK23" s="2518"/>
      <c r="CL23" s="2518"/>
      <c r="CM23" s="2518"/>
      <c r="CN23" s="2518"/>
      <c r="CO23" s="2518"/>
      <c r="CP23" s="2518"/>
      <c r="CQ23" s="2518"/>
      <c r="CR23" s="2518"/>
      <c r="CS23" s="2518"/>
      <c r="CT23" s="2518"/>
      <c r="CU23" s="2518"/>
      <c r="CV23" s="2518"/>
      <c r="CW23" s="2518"/>
      <c r="CX23" s="2518"/>
      <c r="CY23" s="2518"/>
      <c r="CZ23" s="2518"/>
    </row>
    <row r="24" s="157" customFormat="true" ht="15" hidden="true" customHeight="true" x14ac:dyDescent="0.2">
      <c r="A24" s="2893" t="s">
        <v>48</v>
      </c>
      <c r="B24" s="290" t="s">
        <v>60</v>
      </c>
      <c r="C24" s="296"/>
      <c r="D24" s="297"/>
      <c r="E24" s="297"/>
      <c r="F24" s="297"/>
      <c r="G24" s="298"/>
      <c r="H24" s="299"/>
      <c r="I24" s="297"/>
      <c r="J24" s="297"/>
      <c r="K24" s="297"/>
      <c r="L24" s="300"/>
      <c r="M24" s="296"/>
      <c r="N24" s="297"/>
      <c r="O24" s="297"/>
      <c r="P24" s="297"/>
      <c r="Q24" s="298"/>
      <c r="R24" s="299"/>
      <c r="S24" s="297"/>
      <c r="T24" s="297"/>
      <c r="U24" s="297"/>
      <c r="V24" s="297"/>
      <c r="W24" s="297"/>
      <c r="X24" s="297"/>
      <c r="Y24" s="297"/>
      <c r="Z24" s="297"/>
      <c r="AA24" s="297"/>
      <c r="AB24" s="300"/>
      <c r="AC24" s="300"/>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251"/>
      <c r="BB24" s="159"/>
      <c r="BZ24" s="251"/>
      <c r="CA24" s="251"/>
      <c r="CB24" s="251"/>
      <c r="CC24" s="251"/>
      <c r="CD24" s="251"/>
      <c r="CE24" s="251"/>
      <c r="CF24" s="251"/>
      <c r="CG24" s="251"/>
      <c r="CH24" s="251"/>
      <c r="CI24" s="251"/>
      <c r="CJ24" s="251"/>
      <c r="CK24" s="251"/>
      <c r="CL24" s="251"/>
      <c r="CM24" s="251"/>
      <c r="CN24" s="251"/>
      <c r="CO24" s="251"/>
      <c r="CP24" s="251"/>
      <c r="CQ24" s="251"/>
      <c r="CR24" s="251"/>
      <c r="CS24" s="251"/>
      <c r="CT24" s="251"/>
      <c r="CU24" s="251"/>
      <c r="CV24" s="251"/>
      <c r="CW24" s="251"/>
      <c r="CX24" s="251"/>
      <c r="CY24" s="251"/>
      <c r="CZ24" s="251"/>
    </row>
    <row r="25" s="157" customFormat="true" ht="15" hidden="true" customHeight="true" x14ac:dyDescent="0.2">
      <c r="A25" s="2894"/>
      <c r="B25" s="282" t="s">
        <v>59</v>
      </c>
      <c r="C25" s="301"/>
      <c r="D25" s="302"/>
      <c r="E25" s="302"/>
      <c r="F25" s="302"/>
      <c r="G25" s="303"/>
      <c r="H25" s="304"/>
      <c r="I25" s="302"/>
      <c r="J25" s="302"/>
      <c r="K25" s="302"/>
      <c r="L25" s="305"/>
      <c r="M25" s="301"/>
      <c r="N25" s="302"/>
      <c r="O25" s="302"/>
      <c r="P25" s="302"/>
      <c r="Q25" s="303"/>
      <c r="R25" s="304"/>
      <c r="S25" s="302"/>
      <c r="T25" s="302"/>
      <c r="U25" s="302"/>
      <c r="V25" s="302"/>
      <c r="W25" s="302"/>
      <c r="X25" s="302"/>
      <c r="Y25" s="302"/>
      <c r="Z25" s="302"/>
      <c r="AA25" s="302"/>
      <c r="AB25" s="305"/>
      <c r="AC25" s="305"/>
      <c r="AD25" s="784"/>
      <c r="AE25" s="784"/>
      <c r="AF25" s="784"/>
      <c r="AG25" s="784"/>
      <c r="AH25" s="784"/>
      <c r="AI25" s="784"/>
      <c r="AJ25" s="784"/>
      <c r="AK25" s="784"/>
      <c r="AL25" s="784"/>
      <c r="AM25" s="784"/>
      <c r="AN25" s="784"/>
      <c r="AO25" s="784"/>
      <c r="AP25" s="784"/>
      <c r="AQ25" s="784"/>
      <c r="AR25" s="784"/>
      <c r="AS25" s="784"/>
      <c r="AT25" s="784"/>
      <c r="AU25" s="784"/>
      <c r="AV25" s="784"/>
      <c r="AW25" s="784"/>
      <c r="AX25" s="784"/>
      <c r="AY25" s="784"/>
      <c r="AZ25" s="251"/>
      <c r="BB25" s="159"/>
      <c r="BZ25" s="251"/>
      <c r="CA25" s="251"/>
      <c r="CB25" s="251"/>
      <c r="CC25" s="251"/>
      <c r="CD25" s="251"/>
      <c r="CE25" s="251"/>
      <c r="CF25" s="251"/>
      <c r="CG25" s="251"/>
      <c r="CH25" s="251"/>
      <c r="CI25" s="251"/>
      <c r="CJ25" s="251"/>
      <c r="CK25" s="251"/>
      <c r="CL25" s="251"/>
      <c r="CM25" s="251"/>
      <c r="CN25" s="251"/>
      <c r="CO25" s="251"/>
      <c r="CP25" s="251"/>
      <c r="CQ25" s="251"/>
      <c r="CR25" s="251"/>
      <c r="CS25" s="251"/>
      <c r="CT25" s="251"/>
      <c r="CU25" s="251"/>
      <c r="CV25" s="251"/>
      <c r="CW25" s="251"/>
      <c r="CX25" s="251"/>
      <c r="CY25" s="251"/>
      <c r="CZ25" s="251"/>
    </row>
    <row r="26" s="157" customFormat="true" ht="15" hidden="true" customHeight="true" x14ac:dyDescent="0.2">
      <c r="A26" s="2895"/>
      <c r="B26" s="283" t="s">
        <v>47</v>
      </c>
      <c r="C26" s="306"/>
      <c r="D26" s="307"/>
      <c r="E26" s="307"/>
      <c r="F26" s="307"/>
      <c r="G26" s="308"/>
      <c r="H26" s="309"/>
      <c r="I26" s="307"/>
      <c r="J26" s="307"/>
      <c r="K26" s="307"/>
      <c r="L26" s="310"/>
      <c r="M26" s="306"/>
      <c r="N26" s="307"/>
      <c r="O26" s="307"/>
      <c r="P26" s="307"/>
      <c r="Q26" s="308"/>
      <c r="R26" s="2450"/>
      <c r="S26" s="2451"/>
      <c r="T26" s="2451"/>
      <c r="U26" s="2451"/>
      <c r="V26" s="2451"/>
      <c r="W26" s="2451"/>
      <c r="X26" s="2451"/>
      <c r="Y26" s="2451"/>
      <c r="Z26" s="2451"/>
      <c r="AA26" s="2451"/>
      <c r="AB26" s="2452"/>
      <c r="AC26" s="2452"/>
      <c r="AD26" s="784"/>
      <c r="AE26" s="784"/>
      <c r="AF26" s="784"/>
      <c r="AG26" s="784"/>
      <c r="AH26" s="784"/>
      <c r="AI26" s="784"/>
      <c r="AJ26" s="784"/>
      <c r="AK26" s="784"/>
      <c r="AL26" s="784"/>
      <c r="AM26" s="784"/>
      <c r="AN26" s="784"/>
      <c r="AO26" s="784"/>
      <c r="AP26" s="784"/>
      <c r="AQ26" s="784"/>
      <c r="AR26" s="784"/>
      <c r="AS26" s="784"/>
      <c r="AT26" s="784"/>
      <c r="AU26" s="784"/>
      <c r="AV26" s="784"/>
      <c r="AW26" s="784"/>
      <c r="AX26" s="784"/>
      <c r="AY26" s="784"/>
      <c r="AZ26" s="251"/>
      <c r="BB26" s="159"/>
      <c r="BZ26" s="251"/>
      <c r="CA26" s="251"/>
      <c r="CB26" s="251"/>
      <c r="CC26" s="251"/>
      <c r="CD26" s="251"/>
      <c r="CE26" s="251"/>
      <c r="CF26" s="251"/>
      <c r="CG26" s="251"/>
      <c r="CH26" s="251"/>
      <c r="CI26" s="251"/>
      <c r="CJ26" s="251"/>
      <c r="CK26" s="251"/>
      <c r="CL26" s="251"/>
      <c r="CM26" s="251"/>
      <c r="CN26" s="251"/>
      <c r="CO26" s="251"/>
      <c r="CP26" s="251"/>
      <c r="CQ26" s="251"/>
      <c r="CR26" s="251"/>
      <c r="CS26" s="251"/>
      <c r="CT26" s="251"/>
      <c r="CU26" s="251"/>
      <c r="CV26" s="251"/>
      <c r="CW26" s="251"/>
      <c r="CX26" s="251"/>
      <c r="CY26" s="251"/>
      <c r="CZ26" s="251"/>
    </row>
    <row r="27" s="513" customFormat="true" ht="15" customHeight="true" x14ac:dyDescent="0.2">
      <c r="A27" s="156"/>
      <c r="B27" s="216"/>
      <c r="C27" s="2900" t="s">
        <v>116</v>
      </c>
      <c r="D27" s="2901"/>
      <c r="E27" s="2901"/>
      <c r="F27" s="2901"/>
      <c r="G27" s="2902"/>
      <c r="H27" s="2899" t="s">
        <v>39</v>
      </c>
      <c r="I27" s="2888"/>
      <c r="J27" s="2888"/>
      <c r="K27" s="2888"/>
      <c r="L27" s="2890"/>
      <c r="M27" s="2887" t="s">
        <v>38</v>
      </c>
      <c r="N27" s="2888"/>
      <c r="O27" s="2888"/>
      <c r="P27" s="2888"/>
      <c r="Q27" s="2890"/>
      <c r="R27" s="2676" t="s">
        <v>144</v>
      </c>
      <c r="S27" s="2683"/>
      <c r="T27" s="2683"/>
      <c r="U27" s="2683"/>
      <c r="V27" s="2683"/>
      <c r="W27" s="2683"/>
      <c r="X27" s="2683"/>
      <c r="Y27" s="2683"/>
      <c r="Z27" s="2683"/>
      <c r="AA27" s="2683"/>
      <c r="AB27" s="2683"/>
      <c r="AC27" s="2684"/>
      <c r="AD27" s="784"/>
      <c r="AE27" s="784"/>
      <c r="AF27" s="784"/>
      <c r="AG27" s="784"/>
      <c r="AH27" s="784"/>
      <c r="AI27" s="784"/>
      <c r="AJ27" s="784"/>
      <c r="AK27" s="784"/>
      <c r="AL27" s="784"/>
      <c r="AM27" s="784"/>
      <c r="AN27" s="784"/>
      <c r="AO27" s="784"/>
      <c r="AP27" s="784"/>
      <c r="AQ27" s="784"/>
      <c r="AR27" s="784"/>
      <c r="AS27" s="784"/>
      <c r="AT27" s="784"/>
      <c r="AU27" s="784"/>
      <c r="AV27" s="784"/>
      <c r="AW27" s="784"/>
      <c r="AX27" s="784"/>
      <c r="AY27" s="784"/>
      <c r="AZ27" s="251"/>
      <c r="BA27" s="252" t="s">
        <v>132</v>
      </c>
      <c r="BB27" s="141" t="s">
        <v>97</v>
      </c>
      <c r="BC27" s="2882" t="s">
        <v>116</v>
      </c>
      <c r="BD27" s="2883"/>
      <c r="BE27" s="2883"/>
      <c r="BF27" s="2883"/>
      <c r="BG27" s="2884"/>
      <c r="BH27" s="2882" t="s">
        <v>39</v>
      </c>
      <c r="BI27" s="2883"/>
      <c r="BJ27" s="2883"/>
      <c r="BK27" s="2883"/>
      <c r="BL27" s="2884"/>
      <c r="BM27" s="2882" t="s">
        <v>38</v>
      </c>
      <c r="BN27" s="2883"/>
      <c r="BO27" s="2883"/>
      <c r="BP27" s="2883"/>
      <c r="BQ27" s="2885"/>
      <c r="BR27" s="2460" t="s">
        <v>144</v>
      </c>
      <c r="BS27" s="2461"/>
      <c r="BT27" s="2461"/>
      <c r="BU27" s="2461"/>
      <c r="BV27" s="2461"/>
      <c r="BW27" s="2461"/>
      <c r="BX27" s="2461"/>
      <c r="BY27" s="2462"/>
      <c r="BZ27" s="378"/>
      <c r="CA27" s="378"/>
      <c r="CB27" s="378"/>
      <c r="CC27" s="378"/>
      <c r="CD27" s="250"/>
      <c r="CE27" s="250"/>
      <c r="CF27" s="250"/>
      <c r="CG27" s="250"/>
      <c r="CH27" s="250"/>
      <c r="CI27" s="250"/>
      <c r="CJ27" s="250"/>
      <c r="CK27" s="250"/>
      <c r="CL27" s="250"/>
      <c r="CM27" s="250"/>
      <c r="CN27" s="250"/>
      <c r="CO27" s="250"/>
      <c r="CP27" s="250"/>
      <c r="CQ27" s="250"/>
      <c r="CR27" s="250"/>
      <c r="CS27" s="250"/>
      <c r="CT27" s="250"/>
      <c r="CU27" s="250"/>
      <c r="CV27" s="250"/>
      <c r="CW27" s="250"/>
      <c r="CX27" s="250"/>
      <c r="CY27" s="250"/>
      <c r="CZ27" s="250"/>
    </row>
    <row r="28" s="513" customFormat="true" ht="24" x14ac:dyDescent="0.2">
      <c r="A28" s="217" t="s">
        <v>70</v>
      </c>
      <c r="B28" s="285"/>
      <c r="C28" s="331" t="s">
        <v>0</v>
      </c>
      <c r="D28" s="332" t="s">
        <v>1</v>
      </c>
      <c r="E28" s="332" t="s">
        <v>2</v>
      </c>
      <c r="F28" s="332" t="s">
        <v>3</v>
      </c>
      <c r="G28" s="333" t="s">
        <v>4</v>
      </c>
      <c r="H28" s="2230" t="s">
        <v>0</v>
      </c>
      <c r="I28" s="2192" t="s">
        <v>1</v>
      </c>
      <c r="J28" s="2192" t="s">
        <v>2</v>
      </c>
      <c r="K28" s="2192" t="s">
        <v>3</v>
      </c>
      <c r="L28" s="2193" t="s">
        <v>4</v>
      </c>
      <c r="M28" s="2220" t="s">
        <v>0</v>
      </c>
      <c r="N28" s="2192" t="s">
        <v>1</v>
      </c>
      <c r="O28" s="2192" t="s">
        <v>2</v>
      </c>
      <c r="P28" s="2192" t="s">
        <v>3</v>
      </c>
      <c r="Q28" s="2240" t="s">
        <v>4</v>
      </c>
      <c r="R28" s="2230" t="s">
        <v>237</v>
      </c>
      <c r="S28" s="2192" t="s">
        <v>489</v>
      </c>
      <c r="T28" s="2192" t="s">
        <v>239</v>
      </c>
      <c r="U28" s="2192" t="s">
        <v>240</v>
      </c>
      <c r="V28" s="2192" t="s">
        <v>384</v>
      </c>
      <c r="W28" s="2192" t="s">
        <v>490</v>
      </c>
      <c r="X28" s="2192" t="s">
        <v>243</v>
      </c>
      <c r="Y28" s="2192" t="s">
        <v>385</v>
      </c>
      <c r="Z28" s="2192" t="s">
        <v>245</v>
      </c>
      <c r="AA28" s="2192" t="s">
        <v>246</v>
      </c>
      <c r="AB28" s="2192" t="s">
        <v>386</v>
      </c>
      <c r="AC28" s="2194" t="s">
        <v>387</v>
      </c>
      <c r="AD28" s="784"/>
      <c r="AE28" s="784"/>
      <c r="AF28" s="784"/>
      <c r="AG28" s="784"/>
      <c r="AH28" s="784"/>
      <c r="AI28" s="784"/>
      <c r="AJ28" s="784"/>
      <c r="AK28" s="784"/>
      <c r="AL28" s="784"/>
      <c r="AM28" s="784"/>
      <c r="AN28" s="784"/>
      <c r="AO28" s="784"/>
      <c r="AP28" s="784"/>
      <c r="AQ28" s="784"/>
      <c r="AR28" s="784"/>
      <c r="AS28" s="784"/>
      <c r="AT28" s="784"/>
      <c r="AU28" s="784"/>
      <c r="AV28" s="784"/>
      <c r="AW28" s="784"/>
      <c r="AX28" s="784"/>
      <c r="AY28" s="784"/>
      <c r="AZ28" s="251"/>
      <c r="BA28" s="227" t="s">
        <v>121</v>
      </c>
      <c r="BB28" s="226"/>
      <c r="BC28" s="387" t="s">
        <v>0</v>
      </c>
      <c r="BD28" s="201" t="s">
        <v>1</v>
      </c>
      <c r="BE28" s="201" t="s">
        <v>2</v>
      </c>
      <c r="BF28" s="201" t="s">
        <v>3</v>
      </c>
      <c r="BG28" s="388" t="s">
        <v>4</v>
      </c>
      <c r="BH28" s="398" t="s">
        <v>0</v>
      </c>
      <c r="BI28" s="201" t="s">
        <v>1</v>
      </c>
      <c r="BJ28" s="201" t="s">
        <v>2</v>
      </c>
      <c r="BK28" s="201" t="s">
        <v>3</v>
      </c>
      <c r="BL28" s="388" t="s">
        <v>4</v>
      </c>
      <c r="BM28" s="398" t="s">
        <v>0</v>
      </c>
      <c r="BN28" s="201" t="s">
        <v>1</v>
      </c>
      <c r="BO28" s="201" t="s">
        <v>2</v>
      </c>
      <c r="BP28" s="201" t="s">
        <v>3</v>
      </c>
      <c r="BQ28" s="388" t="s">
        <v>4</v>
      </c>
      <c r="BR28" s="398" t="s">
        <v>237</v>
      </c>
      <c r="BS28" s="201" t="s">
        <v>489</v>
      </c>
      <c r="BT28" s="201" t="s">
        <v>239</v>
      </c>
      <c r="BU28" s="201" t="s">
        <v>240</v>
      </c>
      <c r="BV28" s="201" t="s">
        <v>384</v>
      </c>
      <c r="BW28" s="201" t="s">
        <v>490</v>
      </c>
      <c r="BX28" s="201" t="s">
        <v>243</v>
      </c>
      <c r="BY28" s="202" t="s">
        <v>385</v>
      </c>
      <c r="BZ28" s="202" t="s">
        <v>245</v>
      </c>
      <c r="CA28" s="202" t="s">
        <v>246</v>
      </c>
      <c r="CB28" s="202" t="s">
        <v>386</v>
      </c>
      <c r="CC28" s="202" t="s">
        <v>387</v>
      </c>
      <c r="CD28" s="2519"/>
      <c r="CE28" s="2519"/>
      <c r="CF28" s="2519"/>
      <c r="CG28" s="2519"/>
      <c r="CH28" s="2519"/>
      <c r="CI28" s="2519"/>
      <c r="CJ28" s="2519"/>
      <c r="CK28" s="2519"/>
      <c r="CL28" s="2519"/>
      <c r="CM28" s="2519"/>
      <c r="CN28" s="2519"/>
      <c r="CO28" s="2519"/>
      <c r="CP28" s="2519"/>
      <c r="CQ28" s="2519"/>
      <c r="CR28" s="2519"/>
      <c r="CS28" s="2519"/>
      <c r="CT28" s="2519"/>
      <c r="CU28" s="2519"/>
      <c r="CV28" s="2519"/>
      <c r="CW28" s="2519"/>
      <c r="CX28" s="2519"/>
      <c r="CY28" s="2519"/>
      <c r="CZ28" s="2519"/>
    </row>
    <row r="29" s="513" customFormat="true" ht="15" customHeight="true" x14ac:dyDescent="0.2">
      <c r="A29" s="2892" t="s">
        <v>58</v>
      </c>
      <c r="B29" s="2409" t="s">
        <v>50</v>
      </c>
      <c r="C29" s="2280">
        <v>2.9277561557719283</v>
      </c>
      <c r="D29" s="2281">
        <v>15.543185086112747</v>
      </c>
      <c r="E29" s="2281">
        <v>31.895323990150086</v>
      </c>
      <c r="F29" s="2281">
        <v>56.183994197683873</v>
      </c>
      <c r="G29" s="2282">
        <v>69.609724088014971</v>
      </c>
      <c r="H29" s="2283">
        <v>44.282174989692308</v>
      </c>
      <c r="I29" s="2281">
        <v>54.670964492215802</v>
      </c>
      <c r="J29" s="2281">
        <v>65.941933568547611</v>
      </c>
      <c r="K29" s="2281">
        <v>64.245891302306489</v>
      </c>
      <c r="L29" s="2284">
        <v>77.819293649049214</v>
      </c>
      <c r="M29" s="2285">
        <v>1.6995269184891555</v>
      </c>
      <c r="N29" s="2281">
        <v>5.7348259220062241</v>
      </c>
      <c r="O29" s="2281">
        <v>10.252862994001438</v>
      </c>
      <c r="P29" s="2281">
        <v>15.811616897819288</v>
      </c>
      <c r="Q29" s="2282">
        <v>22.369671674955015</v>
      </c>
      <c r="R29" s="2283">
        <v>26.115497630368601</v>
      </c>
      <c r="S29" s="2281">
        <v>16.781625975340894</v>
      </c>
      <c r="T29" s="2281">
        <v>61.737813127476841</v>
      </c>
      <c r="U29" s="2281">
        <v>7.0033546141336416</v>
      </c>
      <c r="V29" s="2281">
        <v>11.98111144024185</v>
      </c>
      <c r="W29" s="2281">
        <v>50.859140731155826</v>
      </c>
      <c r="X29" s="2281">
        <v>21.013045244651991</v>
      </c>
      <c r="Y29" s="2281">
        <v>66.503912509677093</v>
      </c>
      <c r="Z29" s="2281">
        <v>33.218079158259769</v>
      </c>
      <c r="AA29" s="2281">
        <v>25.927243284780698</v>
      </c>
      <c r="AB29" s="2281">
        <v>53.738633360538799</v>
      </c>
      <c r="AC29" s="2696">
        <v>78.723093742614765</v>
      </c>
      <c r="AD29" s="784"/>
      <c r="AE29" s="784"/>
      <c r="AF29" s="784"/>
      <c r="AG29" s="784"/>
      <c r="AH29" s="784"/>
      <c r="AI29" s="784"/>
      <c r="AJ29" s="784"/>
      <c r="AK29" s="784"/>
      <c r="AL29" s="784"/>
      <c r="AM29" s="784"/>
      <c r="AN29" s="784"/>
      <c r="AO29" s="784"/>
      <c r="AP29" s="784"/>
      <c r="AQ29" s="784"/>
      <c r="AR29" s="784"/>
      <c r="AS29" s="784"/>
      <c r="AT29" s="784"/>
      <c r="AU29" s="784"/>
      <c r="AV29" s="784"/>
      <c r="AW29" s="784"/>
      <c r="AX29" s="784"/>
      <c r="AY29" s="784"/>
      <c r="AZ29" s="251"/>
      <c r="BA29" s="2881" t="s">
        <v>58</v>
      </c>
      <c r="BB29" s="183" t="s">
        <v>50</v>
      </c>
      <c r="BC29" s="1271" t="s">
        <v>36</v>
      </c>
      <c r="BD29" s="1291" t="s">
        <v>36</v>
      </c>
      <c r="BE29" s="1291" t="s">
        <v>36</v>
      </c>
      <c r="BF29" s="1291" t="s">
        <v>36</v>
      </c>
      <c r="BG29" s="1312" t="s">
        <v>36</v>
      </c>
      <c r="BH29" s="1333" t="s">
        <v>36</v>
      </c>
      <c r="BI29" s="1291" t="s">
        <v>36</v>
      </c>
      <c r="BJ29" s="1291" t="s">
        <v>36</v>
      </c>
      <c r="BK29" s="1291" t="s">
        <v>36</v>
      </c>
      <c r="BL29" s="1312" t="s">
        <v>36</v>
      </c>
      <c r="BM29" s="1333" t="s">
        <v>36</v>
      </c>
      <c r="BN29" s="1291" t="s">
        <v>36</v>
      </c>
      <c r="BO29" s="1291" t="s">
        <v>36</v>
      </c>
      <c r="BP29" s="1291" t="s">
        <v>36</v>
      </c>
      <c r="BQ29" s="1312" t="s">
        <v>36</v>
      </c>
      <c r="BR29" s="1333" t="s">
        <v>36</v>
      </c>
      <c r="BS29" s="1291" t="s">
        <v>36</v>
      </c>
      <c r="BT29" s="1291" t="s">
        <v>36</v>
      </c>
      <c r="BU29" s="1291" t="s">
        <v>36</v>
      </c>
      <c r="BV29" s="1291" t="s">
        <v>36</v>
      </c>
      <c r="BW29" s="1291" t="s">
        <v>36</v>
      </c>
      <c r="BX29" s="1291" t="s">
        <v>36</v>
      </c>
      <c r="BY29" s="1353" t="s">
        <v>36</v>
      </c>
      <c r="BZ29" s="1353" t="s">
        <v>36</v>
      </c>
      <c r="CA29" s="1353" t="s">
        <v>36</v>
      </c>
      <c r="CB29" s="1353" t="s">
        <v>36</v>
      </c>
      <c r="CC29" s="1353" t="s">
        <v>36</v>
      </c>
      <c r="CD29" s="2520"/>
      <c r="CE29" s="2520"/>
      <c r="CF29" s="2520"/>
      <c r="CG29" s="2520"/>
      <c r="CH29" s="2520"/>
      <c r="CI29" s="2520"/>
      <c r="CJ29" s="2520"/>
      <c r="CK29" s="2520"/>
      <c r="CL29" s="2520"/>
      <c r="CM29" s="2520"/>
      <c r="CN29" s="2520"/>
      <c r="CO29" s="2520"/>
      <c r="CP29" s="2520"/>
      <c r="CQ29" s="2520"/>
      <c r="CR29" s="2520"/>
      <c r="CS29" s="2520"/>
      <c r="CT29" s="2520"/>
      <c r="CU29" s="2520"/>
      <c r="CV29" s="2520"/>
      <c r="CW29" s="2520"/>
      <c r="CX29" s="2520"/>
      <c r="CY29" s="2520"/>
      <c r="CZ29" s="2520"/>
    </row>
    <row r="30" s="513" customFormat="true" ht="15" customHeight="true" x14ac:dyDescent="0.2">
      <c r="A30" s="2886"/>
      <c r="B30" s="2410" t="s">
        <v>49</v>
      </c>
      <c r="C30" s="2286">
        <v>97.072243844228097</v>
      </c>
      <c r="D30" s="2287">
        <v>84.456814913887541</v>
      </c>
      <c r="E30" s="2287">
        <v>68.104676009849967</v>
      </c>
      <c r="F30" s="2287">
        <v>43.816005802316205</v>
      </c>
      <c r="G30" s="2288">
        <v>30.390275911984897</v>
      </c>
      <c r="H30" s="2289">
        <v>55.71782501030782</v>
      </c>
      <c r="I30" s="2287">
        <v>45.329035507784113</v>
      </c>
      <c r="J30" s="2287">
        <v>34.058066431452474</v>
      </c>
      <c r="K30" s="2287">
        <v>35.754108697693418</v>
      </c>
      <c r="L30" s="2290">
        <v>22.18070635095075</v>
      </c>
      <c r="M30" s="2291">
        <v>98.30047308151083</v>
      </c>
      <c r="N30" s="2287">
        <v>94.265174077993692</v>
      </c>
      <c r="O30" s="2287">
        <v>89.747137005998596</v>
      </c>
      <c r="P30" s="2287">
        <v>84.188383102180381</v>
      </c>
      <c r="Q30" s="2288">
        <v>77.630328325045014</v>
      </c>
      <c r="R30" s="2289">
        <v>73.884502369631235</v>
      </c>
      <c r="S30" s="2287">
        <v>83.218374024659127</v>
      </c>
      <c r="T30" s="2287">
        <v>38.262186872522982</v>
      </c>
      <c r="U30" s="2287">
        <v>92.996645385866472</v>
      </c>
      <c r="V30" s="2287">
        <v>88.018888559758096</v>
      </c>
      <c r="W30" s="2287">
        <v>49.140859268844338</v>
      </c>
      <c r="X30" s="2287">
        <v>78.986954755347966</v>
      </c>
      <c r="Y30" s="2287">
        <v>33.496087490322864</v>
      </c>
      <c r="Z30" s="2287">
        <v>66.781920841740359</v>
      </c>
      <c r="AA30" s="2287">
        <v>74.072756715219228</v>
      </c>
      <c r="AB30" s="2287">
        <v>46.261366639461279</v>
      </c>
      <c r="AC30" s="2697">
        <v>21.27690625738515</v>
      </c>
      <c r="AD30" s="784"/>
      <c r="AE30" s="784"/>
      <c r="AF30" s="784"/>
      <c r="AG30" s="784"/>
      <c r="AH30" s="784"/>
      <c r="AI30" s="784"/>
      <c r="AJ30" s="784"/>
      <c r="AK30" s="784"/>
      <c r="AL30" s="784"/>
      <c r="AM30" s="784"/>
      <c r="AN30" s="784"/>
      <c r="AO30" s="784"/>
      <c r="AP30" s="784"/>
      <c r="AQ30" s="784"/>
      <c r="AR30" s="784"/>
      <c r="AS30" s="784"/>
      <c r="AT30" s="784"/>
      <c r="AU30" s="784"/>
      <c r="AV30" s="784"/>
      <c r="AW30" s="784"/>
      <c r="AX30" s="784"/>
      <c r="AY30" s="784"/>
      <c r="AZ30" s="251"/>
      <c r="BA30" s="2878"/>
      <c r="BB30" s="184" t="s">
        <v>49</v>
      </c>
      <c r="BC30" s="1272" t="s">
        <v>36</v>
      </c>
      <c r="BD30" s="1292" t="s">
        <v>36</v>
      </c>
      <c r="BE30" s="1292" t="s">
        <v>36</v>
      </c>
      <c r="BF30" s="1292" t="s">
        <v>36</v>
      </c>
      <c r="BG30" s="1313" t="s">
        <v>36</v>
      </c>
      <c r="BH30" s="1334" t="s">
        <v>36</v>
      </c>
      <c r="BI30" s="1292" t="s">
        <v>36</v>
      </c>
      <c r="BJ30" s="1292" t="s">
        <v>36</v>
      </c>
      <c r="BK30" s="1292" t="s">
        <v>36</v>
      </c>
      <c r="BL30" s="1313" t="s">
        <v>36</v>
      </c>
      <c r="BM30" s="1334" t="s">
        <v>36</v>
      </c>
      <c r="BN30" s="1292" t="s">
        <v>36</v>
      </c>
      <c r="BO30" s="1292" t="s">
        <v>36</v>
      </c>
      <c r="BP30" s="1292" t="s">
        <v>36</v>
      </c>
      <c r="BQ30" s="1313" t="s">
        <v>36</v>
      </c>
      <c r="BR30" s="1334" t="s">
        <v>36</v>
      </c>
      <c r="BS30" s="1292" t="s">
        <v>36</v>
      </c>
      <c r="BT30" s="1292" t="s">
        <v>36</v>
      </c>
      <c r="BU30" s="1292" t="s">
        <v>36</v>
      </c>
      <c r="BV30" s="1292" t="s">
        <v>36</v>
      </c>
      <c r="BW30" s="1292" t="s">
        <v>36</v>
      </c>
      <c r="BX30" s="1292" t="s">
        <v>36</v>
      </c>
      <c r="BY30" s="1354" t="s">
        <v>36</v>
      </c>
      <c r="BZ30" s="1354" t="s">
        <v>36</v>
      </c>
      <c r="CA30" s="1354" t="s">
        <v>36</v>
      </c>
      <c r="CB30" s="1354" t="s">
        <v>36</v>
      </c>
      <c r="CC30" s="1354" t="s">
        <v>36</v>
      </c>
      <c r="CD30" s="2521"/>
      <c r="CE30" s="2521"/>
      <c r="CF30" s="2521"/>
      <c r="CG30" s="2521"/>
      <c r="CH30" s="2521"/>
      <c r="CI30" s="2521"/>
      <c r="CJ30" s="2521"/>
      <c r="CK30" s="2521"/>
      <c r="CL30" s="2521"/>
      <c r="CM30" s="2521"/>
      <c r="CN30" s="2521"/>
      <c r="CO30" s="2521"/>
      <c r="CP30" s="2521"/>
      <c r="CQ30" s="2521"/>
      <c r="CR30" s="2521"/>
      <c r="CS30" s="2521"/>
      <c r="CT30" s="2521"/>
      <c r="CU30" s="2521"/>
      <c r="CV30" s="2521"/>
      <c r="CW30" s="2521"/>
      <c r="CX30" s="2521"/>
      <c r="CY30" s="2521"/>
      <c r="CZ30" s="2521"/>
    </row>
    <row r="31" s="156" customFormat="true" ht="15" customHeight="true" x14ac:dyDescent="0.2">
      <c r="A31" s="2886" t="s">
        <v>105</v>
      </c>
      <c r="B31" s="291" t="s">
        <v>50</v>
      </c>
      <c r="C31" s="2292">
        <v>5.2225652574756497E-2</v>
      </c>
      <c r="D31" s="2293">
        <v>1.5992212271088244</v>
      </c>
      <c r="E31" s="2293">
        <v>4.268508961652187</v>
      </c>
      <c r="F31" s="2293">
        <v>15.366835394209705</v>
      </c>
      <c r="G31" s="2294">
        <v>44.931873921665769</v>
      </c>
      <c r="H31" s="2295">
        <v>3.8066082070872942</v>
      </c>
      <c r="I31" s="2293">
        <v>11.111405125452825</v>
      </c>
      <c r="J31" s="2293">
        <v>19.179793713022988</v>
      </c>
      <c r="K31" s="2293">
        <v>31.404221715400908</v>
      </c>
      <c r="L31" s="2296">
        <v>61.045609008366007</v>
      </c>
      <c r="M31" s="2297">
        <v>0</v>
      </c>
      <c r="N31" s="2293">
        <v>0.87500798531080926</v>
      </c>
      <c r="O31" s="2293">
        <v>1.1373498286017687</v>
      </c>
      <c r="P31" s="2293">
        <v>1.9555694707137288</v>
      </c>
      <c r="Q31" s="2294">
        <v>6.7646179570408238</v>
      </c>
      <c r="R31" s="2295">
        <v>7.6132319541402591</v>
      </c>
      <c r="S31" s="2293">
        <v>5.3442177830079176</v>
      </c>
      <c r="T31" s="2293">
        <v>30.577757045590655</v>
      </c>
      <c r="U31" s="2293">
        <v>2.4170684522156911</v>
      </c>
      <c r="V31" s="2293">
        <v>4.828931339336755</v>
      </c>
      <c r="W31" s="2293">
        <v>14.194874126085047</v>
      </c>
      <c r="X31" s="2293">
        <v>2.8292856587490327</v>
      </c>
      <c r="Y31" s="2293">
        <v>22.699588526444884</v>
      </c>
      <c r="Z31" s="2293">
        <v>9.1555238381321811</v>
      </c>
      <c r="AA31" s="2293">
        <v>9.5616620216868782</v>
      </c>
      <c r="AB31" s="2293">
        <v>22.143793872140673</v>
      </c>
      <c r="AC31" s="2698">
        <v>35.754519906648206</v>
      </c>
      <c r="AD31" s="784"/>
      <c r="AE31" s="784"/>
      <c r="AF31" s="784"/>
      <c r="AG31" s="784"/>
      <c r="AH31" s="784"/>
      <c r="AI31" s="784"/>
      <c r="AJ31" s="784"/>
      <c r="AK31" s="784"/>
      <c r="AL31" s="784"/>
      <c r="AM31" s="784"/>
      <c r="AN31" s="784"/>
      <c r="AO31" s="784"/>
      <c r="AP31" s="784"/>
      <c r="AQ31" s="784"/>
      <c r="AR31" s="784"/>
      <c r="AS31" s="784"/>
      <c r="AT31" s="784"/>
      <c r="AU31" s="784"/>
      <c r="AV31" s="784"/>
      <c r="AW31" s="784"/>
      <c r="AX31" s="784"/>
      <c r="AY31" s="784"/>
      <c r="AZ31" s="251"/>
      <c r="BA31" s="2878" t="s">
        <v>105</v>
      </c>
      <c r="BB31" s="184" t="s">
        <v>50</v>
      </c>
      <c r="BC31" s="1272" t="s">
        <v>36</v>
      </c>
      <c r="BD31" s="1292" t="s">
        <v>36</v>
      </c>
      <c r="BE31" s="1292" t="s">
        <v>36</v>
      </c>
      <c r="BF31" s="1292" t="s">
        <v>36</v>
      </c>
      <c r="BG31" s="1313" t="s">
        <v>36</v>
      </c>
      <c r="BH31" s="1334" t="s">
        <v>36</v>
      </c>
      <c r="BI31" s="1292" t="s">
        <v>36</v>
      </c>
      <c r="BJ31" s="1292" t="s">
        <v>36</v>
      </c>
      <c r="BK31" s="1292" t="s">
        <v>36</v>
      </c>
      <c r="BL31" s="1313" t="s">
        <v>36</v>
      </c>
      <c r="BM31" s="1334" t="s">
        <v>36</v>
      </c>
      <c r="BN31" s="1292" t="s">
        <v>36</v>
      </c>
      <c r="BO31" s="1292" t="s">
        <v>36</v>
      </c>
      <c r="BP31" s="1292" t="s">
        <v>36</v>
      </c>
      <c r="BQ31" s="1313" t="s">
        <v>36</v>
      </c>
      <c r="BR31" s="1334" t="s">
        <v>36</v>
      </c>
      <c r="BS31" s="1292" t="s">
        <v>36</v>
      </c>
      <c r="BT31" s="1292" t="s">
        <v>36</v>
      </c>
      <c r="BU31" s="1292" t="s">
        <v>36</v>
      </c>
      <c r="BV31" s="1292" t="s">
        <v>36</v>
      </c>
      <c r="BW31" s="1292" t="s">
        <v>36</v>
      </c>
      <c r="BX31" s="1292" t="s">
        <v>36</v>
      </c>
      <c r="BY31" s="1354" t="s">
        <v>36</v>
      </c>
      <c r="BZ31" s="1354" t="s">
        <v>36</v>
      </c>
      <c r="CA31" s="1354" t="s">
        <v>36</v>
      </c>
      <c r="CB31" s="1354" t="s">
        <v>36</v>
      </c>
      <c r="CC31" s="1354" t="s">
        <v>36</v>
      </c>
      <c r="CD31" s="2521"/>
      <c r="CE31" s="2521"/>
      <c r="CF31" s="2521"/>
      <c r="CG31" s="2521"/>
      <c r="CH31" s="2521"/>
      <c r="CI31" s="2521"/>
      <c r="CJ31" s="2521"/>
      <c r="CK31" s="2521"/>
      <c r="CL31" s="2521"/>
      <c r="CM31" s="2521"/>
      <c r="CN31" s="2521"/>
      <c r="CO31" s="2521"/>
      <c r="CP31" s="2521"/>
      <c r="CQ31" s="2521"/>
      <c r="CR31" s="2521"/>
      <c r="CS31" s="2521"/>
      <c r="CT31" s="2521"/>
      <c r="CU31" s="2521"/>
      <c r="CV31" s="2521"/>
      <c r="CW31" s="2521"/>
      <c r="CX31" s="2521"/>
      <c r="CY31" s="2521"/>
      <c r="CZ31" s="2521"/>
    </row>
    <row r="32" s="156" customFormat="true" ht="15" customHeight="true" x14ac:dyDescent="0.2">
      <c r="A32" s="2886"/>
      <c r="B32" s="291" t="s">
        <v>49</v>
      </c>
      <c r="C32" s="2286">
        <v>99.947774347425238</v>
      </c>
      <c r="D32" s="2287">
        <v>98.400778772891201</v>
      </c>
      <c r="E32" s="2287">
        <v>95.731491038347883</v>
      </c>
      <c r="F32" s="2287">
        <v>84.633164605790483</v>
      </c>
      <c r="G32" s="2288">
        <v>55.068126078333975</v>
      </c>
      <c r="H32" s="2289">
        <v>96.193391792912848</v>
      </c>
      <c r="I32" s="2287">
        <v>88.888594874547152</v>
      </c>
      <c r="J32" s="2287">
        <v>80.820206286976983</v>
      </c>
      <c r="K32" s="2287">
        <v>68.595778284598993</v>
      </c>
      <c r="L32" s="2290">
        <v>38.954390991633886</v>
      </c>
      <c r="M32" s="2291">
        <v>100</v>
      </c>
      <c r="N32" s="2287">
        <v>99.12499201468917</v>
      </c>
      <c r="O32" s="2287">
        <v>98.862650171398229</v>
      </c>
      <c r="P32" s="2287">
        <v>98.044430529286174</v>
      </c>
      <c r="Q32" s="2288">
        <v>93.235382042959216</v>
      </c>
      <c r="R32" s="2289">
        <v>92.38676804585954</v>
      </c>
      <c r="S32" s="2287">
        <v>94.655782216992108</v>
      </c>
      <c r="T32" s="2287">
        <v>69.422242954409185</v>
      </c>
      <c r="U32" s="2287">
        <v>97.582931547784398</v>
      </c>
      <c r="V32" s="2287">
        <v>95.171068660663238</v>
      </c>
      <c r="W32" s="2287">
        <v>85.805125873915017</v>
      </c>
      <c r="X32" s="2287">
        <v>97.170714341250914</v>
      </c>
      <c r="Y32" s="2287">
        <v>77.300411473554959</v>
      </c>
      <c r="Z32" s="2287">
        <v>90.844476161867888</v>
      </c>
      <c r="AA32" s="2287">
        <v>90.438337978313214</v>
      </c>
      <c r="AB32" s="2287">
        <v>77.856206127859323</v>
      </c>
      <c r="AC32" s="2697">
        <v>64.24548009335173</v>
      </c>
      <c r="AD32" s="784"/>
      <c r="AE32" s="784"/>
      <c r="AF32" s="784"/>
      <c r="AG32" s="784"/>
      <c r="AH32" s="784"/>
      <c r="AI32" s="784"/>
      <c r="AJ32" s="784"/>
      <c r="AK32" s="784"/>
      <c r="AL32" s="784"/>
      <c r="AM32" s="784"/>
      <c r="AN32" s="784"/>
      <c r="AO32" s="784"/>
      <c r="AP32" s="784"/>
      <c r="AQ32" s="784"/>
      <c r="AR32" s="784"/>
      <c r="AS32" s="784"/>
      <c r="AT32" s="784"/>
      <c r="AU32" s="784"/>
      <c r="AV32" s="784"/>
      <c r="AW32" s="784"/>
      <c r="AX32" s="784"/>
      <c r="AY32" s="784"/>
      <c r="AZ32" s="251"/>
      <c r="BA32" s="2878"/>
      <c r="BB32" s="184" t="s">
        <v>49</v>
      </c>
      <c r="BC32" s="1272" t="s">
        <v>36</v>
      </c>
      <c r="BD32" s="1292" t="s">
        <v>36</v>
      </c>
      <c r="BE32" s="1292" t="s">
        <v>36</v>
      </c>
      <c r="BF32" s="1292" t="s">
        <v>36</v>
      </c>
      <c r="BG32" s="1313" t="s">
        <v>36</v>
      </c>
      <c r="BH32" s="1334" t="s">
        <v>36</v>
      </c>
      <c r="BI32" s="1292" t="s">
        <v>36</v>
      </c>
      <c r="BJ32" s="1292" t="s">
        <v>36</v>
      </c>
      <c r="BK32" s="1292" t="s">
        <v>36</v>
      </c>
      <c r="BL32" s="1313" t="s">
        <v>36</v>
      </c>
      <c r="BM32" s="1334" t="s">
        <v>36</v>
      </c>
      <c r="BN32" s="1292" t="s">
        <v>36</v>
      </c>
      <c r="BO32" s="1292" t="s">
        <v>36</v>
      </c>
      <c r="BP32" s="1292" t="s">
        <v>36</v>
      </c>
      <c r="BQ32" s="1313" t="s">
        <v>36</v>
      </c>
      <c r="BR32" s="1334" t="s">
        <v>36</v>
      </c>
      <c r="BS32" s="1292" t="s">
        <v>36</v>
      </c>
      <c r="BT32" s="1292" t="s">
        <v>36</v>
      </c>
      <c r="BU32" s="1292" t="s">
        <v>36</v>
      </c>
      <c r="BV32" s="1292" t="s">
        <v>36</v>
      </c>
      <c r="BW32" s="1292" t="s">
        <v>36</v>
      </c>
      <c r="BX32" s="1292" t="s">
        <v>36</v>
      </c>
      <c r="BY32" s="1354" t="s">
        <v>36</v>
      </c>
      <c r="BZ32" s="1354" t="s">
        <v>36</v>
      </c>
      <c r="CA32" s="1354" t="s">
        <v>36</v>
      </c>
      <c r="CB32" s="1354" t="s">
        <v>36</v>
      </c>
      <c r="CC32" s="1354" t="s">
        <v>36</v>
      </c>
      <c r="CD32" s="2521"/>
      <c r="CE32" s="2521"/>
      <c r="CF32" s="2521"/>
      <c r="CG32" s="2521"/>
      <c r="CH32" s="2521"/>
      <c r="CI32" s="2521"/>
      <c r="CJ32" s="2521"/>
      <c r="CK32" s="2521"/>
      <c r="CL32" s="2521"/>
      <c r="CM32" s="2521"/>
      <c r="CN32" s="2521"/>
      <c r="CO32" s="2521"/>
      <c r="CP32" s="2521"/>
      <c r="CQ32" s="2521"/>
      <c r="CR32" s="2521"/>
      <c r="CS32" s="2521"/>
      <c r="CT32" s="2521"/>
      <c r="CU32" s="2521"/>
      <c r="CV32" s="2521"/>
      <c r="CW32" s="2521"/>
      <c r="CX32" s="2521"/>
      <c r="CY32" s="2521"/>
      <c r="CZ32" s="2521"/>
    </row>
    <row r="33" s="156" customFormat="true" ht="15" customHeight="true" x14ac:dyDescent="0.2">
      <c r="A33" s="2886" t="s">
        <v>106</v>
      </c>
      <c r="B33" s="291" t="s">
        <v>50</v>
      </c>
      <c r="C33" s="1201" t="s">
        <v>36</v>
      </c>
      <c r="D33" s="1213" t="s">
        <v>36</v>
      </c>
      <c r="E33" s="1213" t="s">
        <v>36</v>
      </c>
      <c r="F33" s="1213" t="s">
        <v>36</v>
      </c>
      <c r="G33" s="1225" t="s">
        <v>36</v>
      </c>
      <c r="H33" s="1237" t="s">
        <v>36</v>
      </c>
      <c r="I33" s="1213" t="s">
        <v>36</v>
      </c>
      <c r="J33" s="1213" t="s">
        <v>36</v>
      </c>
      <c r="K33" s="1213" t="s">
        <v>36</v>
      </c>
      <c r="L33" s="1249" t="s">
        <v>36</v>
      </c>
      <c r="M33" s="1261" t="s">
        <v>36</v>
      </c>
      <c r="N33" s="1213" t="s">
        <v>36</v>
      </c>
      <c r="O33" s="1213" t="s">
        <v>36</v>
      </c>
      <c r="P33" s="1213" t="s">
        <v>36</v>
      </c>
      <c r="Q33" s="1225" t="s">
        <v>36</v>
      </c>
      <c r="R33" s="1237" t="s">
        <v>36</v>
      </c>
      <c r="S33" s="1213" t="s">
        <v>36</v>
      </c>
      <c r="T33" s="1213" t="s">
        <v>36</v>
      </c>
      <c r="U33" s="1213" t="s">
        <v>36</v>
      </c>
      <c r="V33" s="1213" t="s">
        <v>36</v>
      </c>
      <c r="W33" s="1213" t="s">
        <v>36</v>
      </c>
      <c r="X33" s="1213" t="s">
        <v>36</v>
      </c>
      <c r="Y33" s="1265" t="s">
        <v>36</v>
      </c>
      <c r="Z33" s="1265" t="s">
        <v>36</v>
      </c>
      <c r="AA33" s="1265" t="s">
        <v>36</v>
      </c>
      <c r="AB33" s="1265" t="s">
        <v>36</v>
      </c>
      <c r="AC33" s="2496" t="s">
        <v>36</v>
      </c>
      <c r="AD33" s="2511"/>
      <c r="AE33" s="2511"/>
      <c r="AF33" s="2511"/>
      <c r="AG33" s="2511"/>
      <c r="AH33" s="2511"/>
      <c r="AI33" s="2511"/>
      <c r="AJ33" s="2511"/>
      <c r="AK33" s="2511"/>
      <c r="AL33" s="2511"/>
      <c r="AM33" s="2511"/>
      <c r="AN33" s="2511"/>
      <c r="AO33" s="2511"/>
      <c r="AP33" s="2511"/>
      <c r="AQ33" s="2511"/>
      <c r="AR33" s="2511"/>
      <c r="AS33" s="2511"/>
      <c r="AT33" s="2511"/>
      <c r="AU33" s="2511"/>
      <c r="AV33" s="2511"/>
      <c r="AW33" s="2511"/>
      <c r="AX33" s="2511"/>
      <c r="AY33" s="2511"/>
      <c r="AZ33" s="250"/>
      <c r="BA33" s="2878" t="s">
        <v>106</v>
      </c>
      <c r="BB33" s="184" t="s">
        <v>50</v>
      </c>
      <c r="BC33" s="1272" t="s">
        <v>36</v>
      </c>
      <c r="BD33" s="1292" t="s">
        <v>36</v>
      </c>
      <c r="BE33" s="1292" t="s">
        <v>36</v>
      </c>
      <c r="BF33" s="1292" t="s">
        <v>36</v>
      </c>
      <c r="BG33" s="1313" t="s">
        <v>36</v>
      </c>
      <c r="BH33" s="1334" t="s">
        <v>36</v>
      </c>
      <c r="BI33" s="1292" t="s">
        <v>36</v>
      </c>
      <c r="BJ33" s="1292" t="s">
        <v>36</v>
      </c>
      <c r="BK33" s="1292" t="s">
        <v>36</v>
      </c>
      <c r="BL33" s="1313" t="s">
        <v>36</v>
      </c>
      <c r="BM33" s="1334" t="s">
        <v>36</v>
      </c>
      <c r="BN33" s="1292" t="s">
        <v>36</v>
      </c>
      <c r="BO33" s="1292" t="s">
        <v>36</v>
      </c>
      <c r="BP33" s="1292" t="s">
        <v>36</v>
      </c>
      <c r="BQ33" s="1313" t="s">
        <v>36</v>
      </c>
      <c r="BR33" s="1334" t="s">
        <v>36</v>
      </c>
      <c r="BS33" s="1292" t="s">
        <v>36</v>
      </c>
      <c r="BT33" s="1292" t="s">
        <v>36</v>
      </c>
      <c r="BU33" s="1292" t="s">
        <v>36</v>
      </c>
      <c r="BV33" s="1292" t="s">
        <v>36</v>
      </c>
      <c r="BW33" s="1292" t="s">
        <v>36</v>
      </c>
      <c r="BX33" s="1292" t="s">
        <v>36</v>
      </c>
      <c r="BY33" s="1354" t="s">
        <v>36</v>
      </c>
      <c r="BZ33" s="1354" t="s">
        <v>36</v>
      </c>
      <c r="CA33" s="1354" t="s">
        <v>36</v>
      </c>
      <c r="CB33" s="1354" t="s">
        <v>36</v>
      </c>
      <c r="CC33" s="1354" t="s">
        <v>36</v>
      </c>
      <c r="CD33" s="2521"/>
      <c r="CE33" s="2521"/>
      <c r="CF33" s="2521"/>
      <c r="CG33" s="2521"/>
      <c r="CH33" s="2521"/>
      <c r="CI33" s="2521"/>
      <c r="CJ33" s="2521"/>
      <c r="CK33" s="2521"/>
      <c r="CL33" s="2521"/>
      <c r="CM33" s="2521"/>
      <c r="CN33" s="2521"/>
      <c r="CO33" s="2521"/>
      <c r="CP33" s="2521"/>
      <c r="CQ33" s="2521"/>
      <c r="CR33" s="2521"/>
      <c r="CS33" s="2521"/>
      <c r="CT33" s="2521"/>
      <c r="CU33" s="2521"/>
      <c r="CV33" s="2521"/>
      <c r="CW33" s="2521"/>
      <c r="CX33" s="2521"/>
      <c r="CY33" s="2521"/>
      <c r="CZ33" s="2521"/>
    </row>
    <row r="34" s="156" customFormat="true" ht="15" customHeight="true" x14ac:dyDescent="0.2">
      <c r="A34" s="2886"/>
      <c r="B34" s="291" t="s">
        <v>49</v>
      </c>
      <c r="C34" s="1201" t="s">
        <v>36</v>
      </c>
      <c r="D34" s="1213" t="s">
        <v>36</v>
      </c>
      <c r="E34" s="1213" t="s">
        <v>36</v>
      </c>
      <c r="F34" s="1213" t="s">
        <v>36</v>
      </c>
      <c r="G34" s="1225" t="s">
        <v>36</v>
      </c>
      <c r="H34" s="1237" t="s">
        <v>36</v>
      </c>
      <c r="I34" s="1213" t="s">
        <v>36</v>
      </c>
      <c r="J34" s="1213" t="s">
        <v>36</v>
      </c>
      <c r="K34" s="1213" t="s">
        <v>36</v>
      </c>
      <c r="L34" s="1249" t="s">
        <v>36</v>
      </c>
      <c r="M34" s="1261" t="s">
        <v>36</v>
      </c>
      <c r="N34" s="1213" t="s">
        <v>36</v>
      </c>
      <c r="O34" s="1213" t="s">
        <v>36</v>
      </c>
      <c r="P34" s="1213" t="s">
        <v>36</v>
      </c>
      <c r="Q34" s="1225" t="s">
        <v>36</v>
      </c>
      <c r="R34" s="1237" t="s">
        <v>36</v>
      </c>
      <c r="S34" s="1213" t="s">
        <v>36</v>
      </c>
      <c r="T34" s="1213" t="s">
        <v>36</v>
      </c>
      <c r="U34" s="1213" t="s">
        <v>36</v>
      </c>
      <c r="V34" s="1213" t="s">
        <v>36</v>
      </c>
      <c r="W34" s="1213" t="s">
        <v>36</v>
      </c>
      <c r="X34" s="1213" t="s">
        <v>36</v>
      </c>
      <c r="Y34" s="1265" t="s">
        <v>36</v>
      </c>
      <c r="Z34" s="1265" t="s">
        <v>36</v>
      </c>
      <c r="AA34" s="1265" t="s">
        <v>36</v>
      </c>
      <c r="AB34" s="1265" t="s">
        <v>36</v>
      </c>
      <c r="AC34" s="2496" t="s">
        <v>36</v>
      </c>
      <c r="AD34" s="2511"/>
      <c r="AE34" s="2511"/>
      <c r="AF34" s="2511"/>
      <c r="AG34" s="2511"/>
      <c r="AH34" s="2511"/>
      <c r="AI34" s="2511"/>
      <c r="AJ34" s="2511"/>
      <c r="AK34" s="2511"/>
      <c r="AL34" s="2511"/>
      <c r="AM34" s="2511"/>
      <c r="AN34" s="2511"/>
      <c r="AO34" s="2511"/>
      <c r="AP34" s="2511"/>
      <c r="AQ34" s="2511"/>
      <c r="AR34" s="2511"/>
      <c r="AS34" s="2511"/>
      <c r="AT34" s="2511"/>
      <c r="AU34" s="2511"/>
      <c r="AV34" s="2511"/>
      <c r="AW34" s="2511"/>
      <c r="AX34" s="2511"/>
      <c r="AY34" s="2511"/>
      <c r="AZ34" s="250"/>
      <c r="BA34" s="2878"/>
      <c r="BB34" s="184" t="s">
        <v>49</v>
      </c>
      <c r="BC34" s="1272" t="s">
        <v>36</v>
      </c>
      <c r="BD34" s="1292" t="s">
        <v>36</v>
      </c>
      <c r="BE34" s="1292" t="s">
        <v>36</v>
      </c>
      <c r="BF34" s="1292" t="s">
        <v>36</v>
      </c>
      <c r="BG34" s="1313" t="s">
        <v>36</v>
      </c>
      <c r="BH34" s="1334" t="s">
        <v>36</v>
      </c>
      <c r="BI34" s="1292" t="s">
        <v>36</v>
      </c>
      <c r="BJ34" s="1292" t="s">
        <v>36</v>
      </c>
      <c r="BK34" s="1292" t="s">
        <v>36</v>
      </c>
      <c r="BL34" s="1313" t="s">
        <v>36</v>
      </c>
      <c r="BM34" s="1334" t="s">
        <v>36</v>
      </c>
      <c r="BN34" s="1292" t="s">
        <v>36</v>
      </c>
      <c r="BO34" s="1292" t="s">
        <v>36</v>
      </c>
      <c r="BP34" s="1292" t="s">
        <v>36</v>
      </c>
      <c r="BQ34" s="1313" t="s">
        <v>36</v>
      </c>
      <c r="BR34" s="1334" t="s">
        <v>36</v>
      </c>
      <c r="BS34" s="1292" t="s">
        <v>36</v>
      </c>
      <c r="BT34" s="1292" t="s">
        <v>36</v>
      </c>
      <c r="BU34" s="1292" t="s">
        <v>36</v>
      </c>
      <c r="BV34" s="1292" t="s">
        <v>36</v>
      </c>
      <c r="BW34" s="1292" t="s">
        <v>36</v>
      </c>
      <c r="BX34" s="1292" t="s">
        <v>36</v>
      </c>
      <c r="BY34" s="1354" t="s">
        <v>36</v>
      </c>
      <c r="BZ34" s="1354" t="s">
        <v>36</v>
      </c>
      <c r="CA34" s="1354" t="s">
        <v>36</v>
      </c>
      <c r="CB34" s="1354" t="s">
        <v>36</v>
      </c>
      <c r="CC34" s="1354" t="s">
        <v>36</v>
      </c>
      <c r="CD34" s="2521"/>
      <c r="CE34" s="2521"/>
      <c r="CF34" s="2521"/>
      <c r="CG34" s="2521"/>
      <c r="CH34" s="2521"/>
      <c r="CI34" s="2521"/>
      <c r="CJ34" s="2521"/>
      <c r="CK34" s="2521"/>
      <c r="CL34" s="2521"/>
      <c r="CM34" s="2521"/>
      <c r="CN34" s="2521"/>
      <c r="CO34" s="2521"/>
      <c r="CP34" s="2521"/>
      <c r="CQ34" s="2521"/>
      <c r="CR34" s="2521"/>
      <c r="CS34" s="2521"/>
      <c r="CT34" s="2521"/>
      <c r="CU34" s="2521"/>
      <c r="CV34" s="2521"/>
      <c r="CW34" s="2521"/>
      <c r="CX34" s="2521"/>
      <c r="CY34" s="2521"/>
      <c r="CZ34" s="2521"/>
    </row>
    <row r="35" s="513" customFormat="true" ht="15" customHeight="true" x14ac:dyDescent="0.2">
      <c r="A35" s="2886" t="s">
        <v>56</v>
      </c>
      <c r="B35" s="2410" t="s">
        <v>50</v>
      </c>
      <c r="C35" s="2286">
        <v>1.6000375587481457</v>
      </c>
      <c r="D35" s="2287">
        <v>5.5113891429287207</v>
      </c>
      <c r="E35" s="2287">
        <v>11.407016984548465</v>
      </c>
      <c r="F35" s="2287">
        <v>20.166008236977312</v>
      </c>
      <c r="G35" s="2288">
        <v>47.765311805835736</v>
      </c>
      <c r="H35" s="2289">
        <v>8.1021764166872732</v>
      </c>
      <c r="I35" s="2287">
        <v>15.474910655835997</v>
      </c>
      <c r="J35" s="2287">
        <v>22.733742732381483</v>
      </c>
      <c r="K35" s="2287">
        <v>34.164659366518634</v>
      </c>
      <c r="L35" s="2290">
        <v>63.726642559686816</v>
      </c>
      <c r="M35" s="2291">
        <v>1.1067482450108088</v>
      </c>
      <c r="N35" s="2287">
        <v>3.1663638600242905</v>
      </c>
      <c r="O35" s="2287">
        <v>5.4809615771803557</v>
      </c>
      <c r="P35" s="2287">
        <v>7.8438618757843708</v>
      </c>
      <c r="Q35" s="2288">
        <v>15.73172197686508</v>
      </c>
      <c r="R35" s="2289">
        <v>21.327786390015586</v>
      </c>
      <c r="S35" s="2287">
        <v>9.2077767685143801</v>
      </c>
      <c r="T35" s="2287">
        <v>33.13724477425373</v>
      </c>
      <c r="U35" s="2287">
        <v>10.498451146464793</v>
      </c>
      <c r="V35" s="2287">
        <v>6.2103740081307475</v>
      </c>
      <c r="W35" s="2287">
        <v>19.885022839351418</v>
      </c>
      <c r="X35" s="2287">
        <v>7.596712655010772</v>
      </c>
      <c r="Y35" s="2287">
        <v>25.436530778572852</v>
      </c>
      <c r="Z35" s="2287">
        <v>16.595607418650722</v>
      </c>
      <c r="AA35" s="2287">
        <v>14.553018653071856</v>
      </c>
      <c r="AB35" s="2287">
        <v>24.114242765630671</v>
      </c>
      <c r="AC35" s="2697">
        <v>36.757846403313685</v>
      </c>
      <c r="AD35" s="784"/>
      <c r="AE35" s="784"/>
      <c r="AF35" s="784"/>
      <c r="AG35" s="784"/>
      <c r="AH35" s="784"/>
      <c r="AI35" s="784"/>
      <c r="AJ35" s="784"/>
      <c r="AK35" s="784"/>
      <c r="AL35" s="784"/>
      <c r="AM35" s="784"/>
      <c r="AN35" s="784"/>
      <c r="AO35" s="784"/>
      <c r="AP35" s="784"/>
      <c r="AQ35" s="784"/>
      <c r="AR35" s="784"/>
      <c r="AS35" s="784"/>
      <c r="AT35" s="784"/>
      <c r="AU35" s="784"/>
      <c r="AV35" s="784"/>
      <c r="AW35" s="784"/>
      <c r="AX35" s="784"/>
      <c r="AY35" s="784"/>
      <c r="AZ35" s="251"/>
      <c r="BA35" s="2878" t="s">
        <v>56</v>
      </c>
      <c r="BB35" s="184" t="s">
        <v>50</v>
      </c>
      <c r="BC35" s="1272" t="s">
        <v>36</v>
      </c>
      <c r="BD35" s="1292" t="s">
        <v>36</v>
      </c>
      <c r="BE35" s="1292" t="s">
        <v>36</v>
      </c>
      <c r="BF35" s="1292" t="s">
        <v>36</v>
      </c>
      <c r="BG35" s="1313" t="s">
        <v>36</v>
      </c>
      <c r="BH35" s="1334" t="s">
        <v>36</v>
      </c>
      <c r="BI35" s="1292" t="s">
        <v>36</v>
      </c>
      <c r="BJ35" s="1292" t="s">
        <v>36</v>
      </c>
      <c r="BK35" s="1292" t="s">
        <v>36</v>
      </c>
      <c r="BL35" s="1313" t="s">
        <v>36</v>
      </c>
      <c r="BM35" s="1334" t="s">
        <v>36</v>
      </c>
      <c r="BN35" s="1292" t="s">
        <v>36</v>
      </c>
      <c r="BO35" s="1292" t="s">
        <v>36</v>
      </c>
      <c r="BP35" s="1292" t="s">
        <v>36</v>
      </c>
      <c r="BQ35" s="1313" t="s">
        <v>36</v>
      </c>
      <c r="BR35" s="1334" t="s">
        <v>36</v>
      </c>
      <c r="BS35" s="1292" t="s">
        <v>36</v>
      </c>
      <c r="BT35" s="1292" t="s">
        <v>36</v>
      </c>
      <c r="BU35" s="1292" t="s">
        <v>36</v>
      </c>
      <c r="BV35" s="1292" t="s">
        <v>36</v>
      </c>
      <c r="BW35" s="1292" t="s">
        <v>36</v>
      </c>
      <c r="BX35" s="1292" t="s">
        <v>36</v>
      </c>
      <c r="BY35" s="1354" t="s">
        <v>36</v>
      </c>
      <c r="BZ35" s="1354" t="s">
        <v>36</v>
      </c>
      <c r="CA35" s="1354" t="s">
        <v>36</v>
      </c>
      <c r="CB35" s="1354" t="s">
        <v>36</v>
      </c>
      <c r="CC35" s="1354" t="s">
        <v>36</v>
      </c>
      <c r="CD35" s="2521"/>
      <c r="CE35" s="2521"/>
      <c r="CF35" s="2521"/>
      <c r="CG35" s="2521"/>
      <c r="CH35" s="2521"/>
      <c r="CI35" s="2521"/>
      <c r="CJ35" s="2521"/>
      <c r="CK35" s="2521"/>
      <c r="CL35" s="2521"/>
      <c r="CM35" s="2521"/>
      <c r="CN35" s="2521"/>
      <c r="CO35" s="2521"/>
      <c r="CP35" s="2521"/>
      <c r="CQ35" s="2521"/>
      <c r="CR35" s="2521"/>
      <c r="CS35" s="2521"/>
      <c r="CT35" s="2521"/>
      <c r="CU35" s="2521"/>
      <c r="CV35" s="2521"/>
      <c r="CW35" s="2521"/>
      <c r="CX35" s="2521"/>
      <c r="CY35" s="2521"/>
      <c r="CZ35" s="2521"/>
    </row>
    <row r="36" s="513" customFormat="true" ht="15" customHeight="true" x14ac:dyDescent="0.2">
      <c r="A36" s="2886"/>
      <c r="B36" s="2410" t="s">
        <v>49</v>
      </c>
      <c r="C36" s="2286">
        <v>98.399962441251859</v>
      </c>
      <c r="D36" s="2287">
        <v>94.488610857071436</v>
      </c>
      <c r="E36" s="2287">
        <v>88.592983015451438</v>
      </c>
      <c r="F36" s="2287">
        <v>79.833991763022823</v>
      </c>
      <c r="G36" s="2288">
        <v>52.234688194163979</v>
      </c>
      <c r="H36" s="2289">
        <v>91.897823583312856</v>
      </c>
      <c r="I36" s="2287">
        <v>84.525089344164002</v>
      </c>
      <c r="J36" s="2287">
        <v>77.266257267618499</v>
      </c>
      <c r="K36" s="2287">
        <v>65.835340633481238</v>
      </c>
      <c r="L36" s="2290">
        <v>36.273357440313077</v>
      </c>
      <c r="M36" s="2291">
        <v>98.893251754989194</v>
      </c>
      <c r="N36" s="2287">
        <v>96.833636139975667</v>
      </c>
      <c r="O36" s="2287">
        <v>94.519038422819591</v>
      </c>
      <c r="P36" s="2287">
        <v>92.156138124215445</v>
      </c>
      <c r="Q36" s="2288">
        <v>84.26827802313494</v>
      </c>
      <c r="R36" s="2289">
        <v>78.672213609984226</v>
      </c>
      <c r="S36" s="2287">
        <v>90.79222323148565</v>
      </c>
      <c r="T36" s="2287">
        <v>66.862755225746071</v>
      </c>
      <c r="U36" s="2287">
        <v>89.501548853535311</v>
      </c>
      <c r="V36" s="2287">
        <v>93.789625991869272</v>
      </c>
      <c r="W36" s="2287">
        <v>80.114977160648678</v>
      </c>
      <c r="X36" s="2287">
        <v>92.403287344989181</v>
      </c>
      <c r="Y36" s="2287">
        <v>74.563469221427013</v>
      </c>
      <c r="Z36" s="2287">
        <v>83.404392581349313</v>
      </c>
      <c r="AA36" s="2287">
        <v>85.446981346928169</v>
      </c>
      <c r="AB36" s="2287">
        <v>75.885757234369308</v>
      </c>
      <c r="AC36" s="2697">
        <v>63.242153596686222</v>
      </c>
      <c r="AD36" s="784"/>
      <c r="AE36" s="784"/>
      <c r="AF36" s="784"/>
      <c r="AG36" s="784"/>
      <c r="AH36" s="784"/>
      <c r="AI36" s="784"/>
      <c r="AJ36" s="784"/>
      <c r="AK36" s="784"/>
      <c r="AL36" s="784"/>
      <c r="AM36" s="784"/>
      <c r="AN36" s="784"/>
      <c r="AO36" s="784"/>
      <c r="AP36" s="784"/>
      <c r="AQ36" s="784"/>
      <c r="AR36" s="784"/>
      <c r="AS36" s="784"/>
      <c r="AT36" s="784"/>
      <c r="AU36" s="784"/>
      <c r="AV36" s="784"/>
      <c r="AW36" s="784"/>
      <c r="AX36" s="784"/>
      <c r="AY36" s="784"/>
      <c r="AZ36" s="251"/>
      <c r="BA36" s="2878"/>
      <c r="BB36" s="184" t="s">
        <v>49</v>
      </c>
      <c r="BC36" s="1272" t="s">
        <v>36</v>
      </c>
      <c r="BD36" s="1292" t="s">
        <v>36</v>
      </c>
      <c r="BE36" s="1292" t="s">
        <v>36</v>
      </c>
      <c r="BF36" s="1292" t="s">
        <v>36</v>
      </c>
      <c r="BG36" s="1313" t="s">
        <v>36</v>
      </c>
      <c r="BH36" s="1334" t="s">
        <v>36</v>
      </c>
      <c r="BI36" s="1292" t="s">
        <v>36</v>
      </c>
      <c r="BJ36" s="1292" t="s">
        <v>36</v>
      </c>
      <c r="BK36" s="1292" t="s">
        <v>36</v>
      </c>
      <c r="BL36" s="1313" t="s">
        <v>36</v>
      </c>
      <c r="BM36" s="1334" t="s">
        <v>36</v>
      </c>
      <c r="BN36" s="1292" t="s">
        <v>36</v>
      </c>
      <c r="BO36" s="1292" t="s">
        <v>36</v>
      </c>
      <c r="BP36" s="1292" t="s">
        <v>36</v>
      </c>
      <c r="BQ36" s="1313" t="s">
        <v>36</v>
      </c>
      <c r="BR36" s="1334" t="s">
        <v>36</v>
      </c>
      <c r="BS36" s="1292" t="s">
        <v>36</v>
      </c>
      <c r="BT36" s="1292" t="s">
        <v>36</v>
      </c>
      <c r="BU36" s="1292" t="s">
        <v>36</v>
      </c>
      <c r="BV36" s="1292" t="s">
        <v>36</v>
      </c>
      <c r="BW36" s="1292" t="s">
        <v>36</v>
      </c>
      <c r="BX36" s="1292" t="s">
        <v>36</v>
      </c>
      <c r="BY36" s="1354" t="s">
        <v>36</v>
      </c>
      <c r="BZ36" s="1354" t="s">
        <v>36</v>
      </c>
      <c r="CA36" s="1354" t="s">
        <v>36</v>
      </c>
      <c r="CB36" s="1354" t="s">
        <v>36</v>
      </c>
      <c r="CC36" s="1354" t="s">
        <v>36</v>
      </c>
      <c r="CD36" s="2521"/>
      <c r="CE36" s="2521"/>
      <c r="CF36" s="2521"/>
      <c r="CG36" s="2521"/>
      <c r="CH36" s="2521"/>
      <c r="CI36" s="2521"/>
      <c r="CJ36" s="2521"/>
      <c r="CK36" s="2521"/>
      <c r="CL36" s="2521"/>
      <c r="CM36" s="2521"/>
      <c r="CN36" s="2521"/>
      <c r="CO36" s="2521"/>
      <c r="CP36" s="2521"/>
      <c r="CQ36" s="2521"/>
      <c r="CR36" s="2521"/>
      <c r="CS36" s="2521"/>
      <c r="CT36" s="2521"/>
      <c r="CU36" s="2521"/>
      <c r="CV36" s="2521"/>
      <c r="CW36" s="2521"/>
      <c r="CX36" s="2521"/>
      <c r="CY36" s="2521"/>
      <c r="CZ36" s="2521"/>
    </row>
    <row r="37" s="513" customFormat="true" ht="15" customHeight="true" x14ac:dyDescent="0.2">
      <c r="A37" s="2886" t="s">
        <v>170</v>
      </c>
      <c r="B37" s="2410" t="s">
        <v>50</v>
      </c>
      <c r="C37" s="2286">
        <v>1.0385750262706361</v>
      </c>
      <c r="D37" s="2287">
        <v>6.9480375009196589</v>
      </c>
      <c r="E37" s="2287">
        <v>11.89872799246956</v>
      </c>
      <c r="F37" s="2287">
        <v>20.977738958215209</v>
      </c>
      <c r="G37" s="2288">
        <v>48.955575834514484</v>
      </c>
      <c r="H37" s="2289">
        <v>7.8346863427365534</v>
      </c>
      <c r="I37" s="2287">
        <v>15.68087644770714</v>
      </c>
      <c r="J37" s="2287">
        <v>23.065412329322239</v>
      </c>
      <c r="K37" s="2287">
        <v>34.938474052671687</v>
      </c>
      <c r="L37" s="2290">
        <v>64.308794187207212</v>
      </c>
      <c r="M37" s="2291">
        <v>0.53526789200715197</v>
      </c>
      <c r="N37" s="2287">
        <v>3.1557018298705981</v>
      </c>
      <c r="O37" s="2287">
        <v>7.7331164736688915</v>
      </c>
      <c r="P37" s="2287">
        <v>8.7651927104695986</v>
      </c>
      <c r="Q37" s="2288">
        <v>18.993138609840308</v>
      </c>
      <c r="R37" s="2289">
        <v>20.917416864798099</v>
      </c>
      <c r="S37" s="2287">
        <v>10.347133268762944</v>
      </c>
      <c r="T37" s="2287">
        <v>33.368599406910405</v>
      </c>
      <c r="U37" s="2287">
        <v>13.474618399280489</v>
      </c>
      <c r="V37" s="2287">
        <v>8.4675616269090419</v>
      </c>
      <c r="W37" s="2287">
        <v>21.860208335006686</v>
      </c>
      <c r="X37" s="2287">
        <v>7.1273178422459633</v>
      </c>
      <c r="Y37" s="2287">
        <v>34.986688881613972</v>
      </c>
      <c r="Z37" s="2287">
        <v>23.15879361706796</v>
      </c>
      <c r="AA37" s="2287">
        <v>18.134265130614324</v>
      </c>
      <c r="AB37" s="2287">
        <v>35.901960540780379</v>
      </c>
      <c r="AC37" s="2697">
        <v>37.404197247408938</v>
      </c>
      <c r="AD37" s="784"/>
      <c r="AE37" s="784"/>
      <c r="AF37" s="784"/>
      <c r="AG37" s="784"/>
      <c r="AH37" s="784"/>
      <c r="AI37" s="784"/>
      <c r="AJ37" s="784"/>
      <c r="AK37" s="784"/>
      <c r="AL37" s="784"/>
      <c r="AM37" s="784"/>
      <c r="AN37" s="784"/>
      <c r="AO37" s="784"/>
      <c r="AP37" s="784"/>
      <c r="AQ37" s="784"/>
      <c r="AR37" s="784"/>
      <c r="AS37" s="784"/>
      <c r="AT37" s="784"/>
      <c r="AU37" s="784"/>
      <c r="AV37" s="784"/>
      <c r="AW37" s="784"/>
      <c r="AX37" s="784"/>
      <c r="AY37" s="784"/>
      <c r="AZ37" s="251"/>
      <c r="BA37" s="2878" t="s">
        <v>127</v>
      </c>
      <c r="BB37" s="184" t="s">
        <v>50</v>
      </c>
      <c r="BC37" s="1272" t="s">
        <v>36</v>
      </c>
      <c r="BD37" s="1292" t="s">
        <v>36</v>
      </c>
      <c r="BE37" s="1292" t="s">
        <v>36</v>
      </c>
      <c r="BF37" s="1292" t="s">
        <v>36</v>
      </c>
      <c r="BG37" s="1313" t="s">
        <v>36</v>
      </c>
      <c r="BH37" s="1334" t="s">
        <v>36</v>
      </c>
      <c r="BI37" s="1292" t="s">
        <v>36</v>
      </c>
      <c r="BJ37" s="1292" t="s">
        <v>36</v>
      </c>
      <c r="BK37" s="1292" t="s">
        <v>36</v>
      </c>
      <c r="BL37" s="1313" t="s">
        <v>36</v>
      </c>
      <c r="BM37" s="1334" t="s">
        <v>36</v>
      </c>
      <c r="BN37" s="1292" t="s">
        <v>36</v>
      </c>
      <c r="BO37" s="1292" t="s">
        <v>36</v>
      </c>
      <c r="BP37" s="1292" t="s">
        <v>36</v>
      </c>
      <c r="BQ37" s="1313" t="s">
        <v>36</v>
      </c>
      <c r="BR37" s="1334" t="s">
        <v>36</v>
      </c>
      <c r="BS37" s="1292" t="s">
        <v>36</v>
      </c>
      <c r="BT37" s="1292" t="s">
        <v>36</v>
      </c>
      <c r="BU37" s="1292" t="s">
        <v>36</v>
      </c>
      <c r="BV37" s="1292" t="s">
        <v>36</v>
      </c>
      <c r="BW37" s="1292" t="s">
        <v>36</v>
      </c>
      <c r="BX37" s="1292" t="s">
        <v>36</v>
      </c>
      <c r="BY37" s="1354" t="s">
        <v>36</v>
      </c>
      <c r="BZ37" s="1354" t="s">
        <v>36</v>
      </c>
      <c r="CA37" s="1354" t="s">
        <v>36</v>
      </c>
      <c r="CB37" s="1354" t="s">
        <v>36</v>
      </c>
      <c r="CC37" s="1354" t="s">
        <v>36</v>
      </c>
      <c r="CD37" s="2521"/>
      <c r="CE37" s="2521"/>
      <c r="CF37" s="2521"/>
      <c r="CG37" s="2521"/>
      <c r="CH37" s="2521"/>
      <c r="CI37" s="2521"/>
      <c r="CJ37" s="2521"/>
      <c r="CK37" s="2521"/>
      <c r="CL37" s="2521"/>
      <c r="CM37" s="2521"/>
      <c r="CN37" s="2521"/>
      <c r="CO37" s="2521"/>
      <c r="CP37" s="2521"/>
      <c r="CQ37" s="2521"/>
      <c r="CR37" s="2521"/>
      <c r="CS37" s="2521"/>
      <c r="CT37" s="2521"/>
      <c r="CU37" s="2521"/>
      <c r="CV37" s="2521"/>
      <c r="CW37" s="2521"/>
      <c r="CX37" s="2521"/>
      <c r="CY37" s="2521"/>
      <c r="CZ37" s="2521"/>
    </row>
    <row r="38" s="513" customFormat="true" ht="15" customHeight="true" x14ac:dyDescent="0.2">
      <c r="A38" s="2886"/>
      <c r="B38" s="2410" t="s">
        <v>49</v>
      </c>
      <c r="C38" s="2286">
        <v>98.961424973729379</v>
      </c>
      <c r="D38" s="2287">
        <v>93.051962499080375</v>
      </c>
      <c r="E38" s="2287">
        <v>88.101272007530511</v>
      </c>
      <c r="F38" s="2287">
        <v>79.022261041784745</v>
      </c>
      <c r="G38" s="2288">
        <v>51.04442416548526</v>
      </c>
      <c r="H38" s="2289">
        <v>92.165313657263454</v>
      </c>
      <c r="I38" s="2287">
        <v>84.319123552292936</v>
      </c>
      <c r="J38" s="2287">
        <v>76.9345876706778</v>
      </c>
      <c r="K38" s="2287">
        <v>65.061525947328249</v>
      </c>
      <c r="L38" s="2290">
        <v>35.691205812792639</v>
      </c>
      <c r="M38" s="2291">
        <v>99.464732107992873</v>
      </c>
      <c r="N38" s="2287">
        <v>96.844298170129406</v>
      </c>
      <c r="O38" s="2287">
        <v>92.266883526331142</v>
      </c>
      <c r="P38" s="2287">
        <v>91.23480728953038</v>
      </c>
      <c r="Q38" s="2288">
        <v>81.00686139015977</v>
      </c>
      <c r="R38" s="2289">
        <v>79.082583135202029</v>
      </c>
      <c r="S38" s="2287">
        <v>89.65286673123704</v>
      </c>
      <c r="T38" s="2287">
        <v>66.631400593089452</v>
      </c>
      <c r="U38" s="2287">
        <v>86.525381600719484</v>
      </c>
      <c r="V38" s="2287">
        <v>91.532438373090855</v>
      </c>
      <c r="W38" s="2287">
        <v>78.139791664993382</v>
      </c>
      <c r="X38" s="2287">
        <v>92.872682157753999</v>
      </c>
      <c r="Y38" s="2287">
        <v>65.013311118385843</v>
      </c>
      <c r="Z38" s="2287">
        <v>76.841206382932043</v>
      </c>
      <c r="AA38" s="2287">
        <v>81.865734869385648</v>
      </c>
      <c r="AB38" s="2287">
        <v>64.098039459219834</v>
      </c>
      <c r="AC38" s="2697">
        <v>62.59580275259097</v>
      </c>
      <c r="AD38" s="784"/>
      <c r="AE38" s="784"/>
      <c r="AF38" s="784"/>
      <c r="AG38" s="784"/>
      <c r="AH38" s="784"/>
      <c r="AI38" s="784"/>
      <c r="AJ38" s="784"/>
      <c r="AK38" s="784"/>
      <c r="AL38" s="784"/>
      <c r="AM38" s="784"/>
      <c r="AN38" s="784"/>
      <c r="AO38" s="784"/>
      <c r="AP38" s="784"/>
      <c r="AQ38" s="784"/>
      <c r="AR38" s="784"/>
      <c r="AS38" s="784"/>
      <c r="AT38" s="784"/>
      <c r="AU38" s="784"/>
      <c r="AV38" s="784"/>
      <c r="AW38" s="784"/>
      <c r="AX38" s="784"/>
      <c r="AY38" s="784"/>
      <c r="AZ38" s="251"/>
      <c r="BA38" s="2878"/>
      <c r="BB38" s="184" t="s">
        <v>49</v>
      </c>
      <c r="BC38" s="1272" t="s">
        <v>36</v>
      </c>
      <c r="BD38" s="1292" t="s">
        <v>36</v>
      </c>
      <c r="BE38" s="1292" t="s">
        <v>36</v>
      </c>
      <c r="BF38" s="1292" t="s">
        <v>36</v>
      </c>
      <c r="BG38" s="1313" t="s">
        <v>36</v>
      </c>
      <c r="BH38" s="1334" t="s">
        <v>36</v>
      </c>
      <c r="BI38" s="1292" t="s">
        <v>36</v>
      </c>
      <c r="BJ38" s="1292" t="s">
        <v>36</v>
      </c>
      <c r="BK38" s="1292" t="s">
        <v>36</v>
      </c>
      <c r="BL38" s="1313" t="s">
        <v>36</v>
      </c>
      <c r="BM38" s="1334" t="s">
        <v>36</v>
      </c>
      <c r="BN38" s="1292" t="s">
        <v>36</v>
      </c>
      <c r="BO38" s="1292" t="s">
        <v>36</v>
      </c>
      <c r="BP38" s="1292" t="s">
        <v>36</v>
      </c>
      <c r="BQ38" s="1313" t="s">
        <v>36</v>
      </c>
      <c r="BR38" s="1334" t="s">
        <v>36</v>
      </c>
      <c r="BS38" s="1292" t="s">
        <v>36</v>
      </c>
      <c r="BT38" s="1292" t="s">
        <v>36</v>
      </c>
      <c r="BU38" s="1292" t="s">
        <v>36</v>
      </c>
      <c r="BV38" s="1292" t="s">
        <v>36</v>
      </c>
      <c r="BW38" s="1292" t="s">
        <v>36</v>
      </c>
      <c r="BX38" s="1292" t="s">
        <v>36</v>
      </c>
      <c r="BY38" s="1354" t="s">
        <v>36</v>
      </c>
      <c r="BZ38" s="1354" t="s">
        <v>36</v>
      </c>
      <c r="CA38" s="1354" t="s">
        <v>36</v>
      </c>
      <c r="CB38" s="1354" t="s">
        <v>36</v>
      </c>
      <c r="CC38" s="1354" t="s">
        <v>36</v>
      </c>
      <c r="CD38" s="2521"/>
      <c r="CE38" s="2521"/>
      <c r="CF38" s="2521"/>
      <c r="CG38" s="2521"/>
      <c r="CH38" s="2521"/>
      <c r="CI38" s="2521"/>
      <c r="CJ38" s="2521"/>
      <c r="CK38" s="2521"/>
      <c r="CL38" s="2521"/>
      <c r="CM38" s="2521"/>
      <c r="CN38" s="2521"/>
      <c r="CO38" s="2521"/>
      <c r="CP38" s="2521"/>
      <c r="CQ38" s="2521"/>
      <c r="CR38" s="2521"/>
      <c r="CS38" s="2521"/>
      <c r="CT38" s="2521"/>
      <c r="CU38" s="2521"/>
      <c r="CV38" s="2521"/>
      <c r="CW38" s="2521"/>
      <c r="CX38" s="2521"/>
      <c r="CY38" s="2521"/>
      <c r="CZ38" s="2521"/>
    </row>
    <row r="39" s="156" customFormat="true" ht="15" customHeight="true" x14ac:dyDescent="0.2">
      <c r="A39" s="2886" t="s">
        <v>124</v>
      </c>
      <c r="B39" s="291" t="s">
        <v>50</v>
      </c>
      <c r="C39" s="1201" t="s">
        <v>36</v>
      </c>
      <c r="D39" s="1213" t="s">
        <v>36</v>
      </c>
      <c r="E39" s="1213" t="s">
        <v>36</v>
      </c>
      <c r="F39" s="1213" t="s">
        <v>36</v>
      </c>
      <c r="G39" s="1225" t="s">
        <v>36</v>
      </c>
      <c r="H39" s="1237" t="s">
        <v>36</v>
      </c>
      <c r="I39" s="1213" t="s">
        <v>36</v>
      </c>
      <c r="J39" s="1213" t="s">
        <v>36</v>
      </c>
      <c r="K39" s="1213" t="s">
        <v>36</v>
      </c>
      <c r="L39" s="1249" t="s">
        <v>36</v>
      </c>
      <c r="M39" s="1261" t="s">
        <v>36</v>
      </c>
      <c r="N39" s="1213" t="s">
        <v>36</v>
      </c>
      <c r="O39" s="1213" t="s">
        <v>36</v>
      </c>
      <c r="P39" s="1213" t="s">
        <v>36</v>
      </c>
      <c r="Q39" s="1225" t="s">
        <v>36</v>
      </c>
      <c r="R39" s="1237" t="s">
        <v>36</v>
      </c>
      <c r="S39" s="1213" t="s">
        <v>36</v>
      </c>
      <c r="T39" s="1213" t="s">
        <v>36</v>
      </c>
      <c r="U39" s="1213" t="s">
        <v>36</v>
      </c>
      <c r="V39" s="1213" t="s">
        <v>36</v>
      </c>
      <c r="W39" s="1213" t="s">
        <v>36</v>
      </c>
      <c r="X39" s="1213" t="s">
        <v>36</v>
      </c>
      <c r="Y39" s="1265" t="s">
        <v>36</v>
      </c>
      <c r="Z39" s="1265" t="s">
        <v>36</v>
      </c>
      <c r="AA39" s="1265" t="s">
        <v>36</v>
      </c>
      <c r="AB39" s="1265" t="s">
        <v>36</v>
      </c>
      <c r="AC39" s="2496" t="s">
        <v>36</v>
      </c>
      <c r="AD39" s="2511"/>
      <c r="AE39" s="2511"/>
      <c r="AF39" s="2511"/>
      <c r="AG39" s="2511"/>
      <c r="AH39" s="2511"/>
      <c r="AI39" s="2511"/>
      <c r="AJ39" s="2511"/>
      <c r="AK39" s="2511"/>
      <c r="AL39" s="2511"/>
      <c r="AM39" s="2511"/>
      <c r="AN39" s="2511"/>
      <c r="AO39" s="2511"/>
      <c r="AP39" s="2511"/>
      <c r="AQ39" s="2511"/>
      <c r="AR39" s="2511"/>
      <c r="AS39" s="2511"/>
      <c r="AT39" s="2511"/>
      <c r="AU39" s="2511"/>
      <c r="AV39" s="2511"/>
      <c r="AW39" s="2511"/>
      <c r="AX39" s="2511"/>
      <c r="AY39" s="2511"/>
      <c r="AZ39" s="250"/>
      <c r="BA39" s="2878" t="s">
        <v>124</v>
      </c>
      <c r="BB39" s="184" t="s">
        <v>50</v>
      </c>
      <c r="BC39" s="1272" t="s">
        <v>36</v>
      </c>
      <c r="BD39" s="1292" t="s">
        <v>36</v>
      </c>
      <c r="BE39" s="1292" t="s">
        <v>36</v>
      </c>
      <c r="BF39" s="1292" t="s">
        <v>36</v>
      </c>
      <c r="BG39" s="1313" t="s">
        <v>36</v>
      </c>
      <c r="BH39" s="1334" t="s">
        <v>36</v>
      </c>
      <c r="BI39" s="1292" t="s">
        <v>36</v>
      </c>
      <c r="BJ39" s="1292" t="s">
        <v>36</v>
      </c>
      <c r="BK39" s="1292" t="s">
        <v>36</v>
      </c>
      <c r="BL39" s="1313" t="s">
        <v>36</v>
      </c>
      <c r="BM39" s="1334" t="s">
        <v>36</v>
      </c>
      <c r="BN39" s="1292" t="s">
        <v>36</v>
      </c>
      <c r="BO39" s="1292" t="s">
        <v>36</v>
      </c>
      <c r="BP39" s="1292" t="s">
        <v>36</v>
      </c>
      <c r="BQ39" s="1313" t="s">
        <v>36</v>
      </c>
      <c r="BR39" s="1334" t="s">
        <v>36</v>
      </c>
      <c r="BS39" s="1292" t="s">
        <v>36</v>
      </c>
      <c r="BT39" s="1292" t="s">
        <v>36</v>
      </c>
      <c r="BU39" s="1292" t="s">
        <v>36</v>
      </c>
      <c r="BV39" s="1292" t="s">
        <v>36</v>
      </c>
      <c r="BW39" s="1292" t="s">
        <v>36</v>
      </c>
      <c r="BX39" s="1292" t="s">
        <v>36</v>
      </c>
      <c r="BY39" s="1354" t="s">
        <v>36</v>
      </c>
      <c r="BZ39" s="1354" t="s">
        <v>36</v>
      </c>
      <c r="CA39" s="1354" t="s">
        <v>36</v>
      </c>
      <c r="CB39" s="1354" t="s">
        <v>36</v>
      </c>
      <c r="CC39" s="1354" t="s">
        <v>36</v>
      </c>
      <c r="CD39" s="2521"/>
      <c r="CE39" s="2521"/>
      <c r="CF39" s="2521"/>
      <c r="CG39" s="2521"/>
      <c r="CH39" s="2521"/>
      <c r="CI39" s="2521"/>
      <c r="CJ39" s="2521"/>
      <c r="CK39" s="2521"/>
      <c r="CL39" s="2521"/>
      <c r="CM39" s="2521"/>
      <c r="CN39" s="2521"/>
      <c r="CO39" s="2521"/>
      <c r="CP39" s="2521"/>
      <c r="CQ39" s="2521"/>
      <c r="CR39" s="2521"/>
      <c r="CS39" s="2521"/>
      <c r="CT39" s="2521"/>
      <c r="CU39" s="2521"/>
      <c r="CV39" s="2521"/>
      <c r="CW39" s="2521"/>
      <c r="CX39" s="2521"/>
      <c r="CY39" s="2521"/>
      <c r="CZ39" s="2521"/>
    </row>
    <row r="40" s="156" customFormat="true" ht="15" customHeight="true" x14ac:dyDescent="0.2">
      <c r="A40" s="2886"/>
      <c r="B40" s="291" t="s">
        <v>49</v>
      </c>
      <c r="C40" s="1201" t="s">
        <v>36</v>
      </c>
      <c r="D40" s="1213" t="s">
        <v>36</v>
      </c>
      <c r="E40" s="1213" t="s">
        <v>36</v>
      </c>
      <c r="F40" s="1213" t="s">
        <v>36</v>
      </c>
      <c r="G40" s="1225" t="s">
        <v>36</v>
      </c>
      <c r="H40" s="1237" t="s">
        <v>36</v>
      </c>
      <c r="I40" s="1213" t="s">
        <v>36</v>
      </c>
      <c r="J40" s="1213" t="s">
        <v>36</v>
      </c>
      <c r="K40" s="1213" t="s">
        <v>36</v>
      </c>
      <c r="L40" s="1249" t="s">
        <v>36</v>
      </c>
      <c r="M40" s="1261" t="s">
        <v>36</v>
      </c>
      <c r="N40" s="1213" t="s">
        <v>36</v>
      </c>
      <c r="O40" s="1213" t="s">
        <v>36</v>
      </c>
      <c r="P40" s="1213" t="s">
        <v>36</v>
      </c>
      <c r="Q40" s="1225" t="s">
        <v>36</v>
      </c>
      <c r="R40" s="1237" t="s">
        <v>36</v>
      </c>
      <c r="S40" s="1213" t="s">
        <v>36</v>
      </c>
      <c r="T40" s="1213" t="s">
        <v>36</v>
      </c>
      <c r="U40" s="1213" t="s">
        <v>36</v>
      </c>
      <c r="V40" s="1213" t="s">
        <v>36</v>
      </c>
      <c r="W40" s="1213" t="s">
        <v>36</v>
      </c>
      <c r="X40" s="1213" t="s">
        <v>36</v>
      </c>
      <c r="Y40" s="1265" t="s">
        <v>36</v>
      </c>
      <c r="Z40" s="1265" t="s">
        <v>36</v>
      </c>
      <c r="AA40" s="1265" t="s">
        <v>36</v>
      </c>
      <c r="AB40" s="1265" t="s">
        <v>36</v>
      </c>
      <c r="AC40" s="2496" t="s">
        <v>36</v>
      </c>
      <c r="AD40" s="2511"/>
      <c r="AE40" s="2511"/>
      <c r="AF40" s="2511"/>
      <c r="AG40" s="2511"/>
      <c r="AH40" s="2511"/>
      <c r="AI40" s="2511"/>
      <c r="AJ40" s="2511"/>
      <c r="AK40" s="2511"/>
      <c r="AL40" s="2511"/>
      <c r="AM40" s="2511"/>
      <c r="AN40" s="2511"/>
      <c r="AO40" s="2511"/>
      <c r="AP40" s="2511"/>
      <c r="AQ40" s="2511"/>
      <c r="AR40" s="2511"/>
      <c r="AS40" s="2511"/>
      <c r="AT40" s="2511"/>
      <c r="AU40" s="2511"/>
      <c r="AV40" s="2511"/>
      <c r="AW40" s="2511"/>
      <c r="AX40" s="2511"/>
      <c r="AY40" s="2511"/>
      <c r="AZ40" s="250"/>
      <c r="BA40" s="2878"/>
      <c r="BB40" s="184" t="s">
        <v>49</v>
      </c>
      <c r="BC40" s="1272" t="s">
        <v>36</v>
      </c>
      <c r="BD40" s="1292" t="s">
        <v>36</v>
      </c>
      <c r="BE40" s="1292" t="s">
        <v>36</v>
      </c>
      <c r="BF40" s="1292" t="s">
        <v>36</v>
      </c>
      <c r="BG40" s="1313" t="s">
        <v>36</v>
      </c>
      <c r="BH40" s="1334" t="s">
        <v>36</v>
      </c>
      <c r="BI40" s="1292" t="s">
        <v>36</v>
      </c>
      <c r="BJ40" s="1292" t="s">
        <v>36</v>
      </c>
      <c r="BK40" s="1292" t="s">
        <v>36</v>
      </c>
      <c r="BL40" s="1313" t="s">
        <v>36</v>
      </c>
      <c r="BM40" s="1334" t="s">
        <v>36</v>
      </c>
      <c r="BN40" s="1292" t="s">
        <v>36</v>
      </c>
      <c r="BO40" s="1292" t="s">
        <v>36</v>
      </c>
      <c r="BP40" s="1292" t="s">
        <v>36</v>
      </c>
      <c r="BQ40" s="1313" t="s">
        <v>36</v>
      </c>
      <c r="BR40" s="1334" t="s">
        <v>36</v>
      </c>
      <c r="BS40" s="1292" t="s">
        <v>36</v>
      </c>
      <c r="BT40" s="1292" t="s">
        <v>36</v>
      </c>
      <c r="BU40" s="1292" t="s">
        <v>36</v>
      </c>
      <c r="BV40" s="1292" t="s">
        <v>36</v>
      </c>
      <c r="BW40" s="1292" t="s">
        <v>36</v>
      </c>
      <c r="BX40" s="1292" t="s">
        <v>36</v>
      </c>
      <c r="BY40" s="1354" t="s">
        <v>36</v>
      </c>
      <c r="BZ40" s="1354" t="s">
        <v>36</v>
      </c>
      <c r="CA40" s="1354" t="s">
        <v>36</v>
      </c>
      <c r="CB40" s="1354" t="s">
        <v>36</v>
      </c>
      <c r="CC40" s="1354" t="s">
        <v>36</v>
      </c>
      <c r="CD40" s="2521"/>
      <c r="CE40" s="2521"/>
      <c r="CF40" s="2521"/>
      <c r="CG40" s="2521"/>
      <c r="CH40" s="2521"/>
      <c r="CI40" s="2521"/>
      <c r="CJ40" s="2521"/>
      <c r="CK40" s="2521"/>
      <c r="CL40" s="2521"/>
      <c r="CM40" s="2521"/>
      <c r="CN40" s="2521"/>
      <c r="CO40" s="2521"/>
      <c r="CP40" s="2521"/>
      <c r="CQ40" s="2521"/>
      <c r="CR40" s="2521"/>
      <c r="CS40" s="2521"/>
      <c r="CT40" s="2521"/>
      <c r="CU40" s="2521"/>
      <c r="CV40" s="2521"/>
      <c r="CW40" s="2521"/>
      <c r="CX40" s="2521"/>
      <c r="CY40" s="2521"/>
      <c r="CZ40" s="2521"/>
    </row>
    <row r="41" s="513" customFormat="true" ht="15" customHeight="true" x14ac:dyDescent="0.2">
      <c r="A41" s="2886" t="s">
        <v>57</v>
      </c>
      <c r="B41" s="2410" t="s">
        <v>50</v>
      </c>
      <c r="C41" s="2286">
        <v>15.420658701191861</v>
      </c>
      <c r="D41" s="2287">
        <v>20.443624679490551</v>
      </c>
      <c r="E41" s="2287">
        <v>19.823536549621252</v>
      </c>
      <c r="F41" s="2287">
        <v>14.742275913691422</v>
      </c>
      <c r="G41" s="2288">
        <v>9.022297717121095</v>
      </c>
      <c r="H41" s="2289">
        <v>21.298831703183239</v>
      </c>
      <c r="I41" s="2287">
        <v>15.808332696837283</v>
      </c>
      <c r="J41" s="2287">
        <v>12.610168577400934</v>
      </c>
      <c r="K41" s="2287">
        <v>13.471521002334827</v>
      </c>
      <c r="L41" s="2290">
        <v>4.6548607297974511</v>
      </c>
      <c r="M41" s="2291">
        <v>15.847911460562042</v>
      </c>
      <c r="N41" s="2287">
        <v>13.659810808026149</v>
      </c>
      <c r="O41" s="2287">
        <v>20.862154120349853</v>
      </c>
      <c r="P41" s="2287">
        <v>20.685945283451307</v>
      </c>
      <c r="Q41" s="2288">
        <v>19.233505701629362</v>
      </c>
      <c r="R41" s="2289">
        <v>7.9478966560529551</v>
      </c>
      <c r="S41" s="2287">
        <v>30.066396589019295</v>
      </c>
      <c r="T41" s="2287">
        <v>5.076357049987946</v>
      </c>
      <c r="U41" s="2287">
        <v>28.040371177281891</v>
      </c>
      <c r="V41" s="2287">
        <v>14.727929751734326</v>
      </c>
      <c r="W41" s="2287">
        <v>12.484978593464929</v>
      </c>
      <c r="X41" s="2287">
        <v>13.322397510404087</v>
      </c>
      <c r="Y41" s="2287">
        <v>8.2236367220428193</v>
      </c>
      <c r="Z41" s="2287">
        <v>20.232596061981738</v>
      </c>
      <c r="AA41" s="2287">
        <v>14.506144354484318</v>
      </c>
      <c r="AB41" s="2287">
        <v>26.441006386018344</v>
      </c>
      <c r="AC41" s="2697">
        <v>10.303828073700839</v>
      </c>
      <c r="AD41" s="784"/>
      <c r="AE41" s="784"/>
      <c r="AF41" s="784"/>
      <c r="AG41" s="784"/>
      <c r="AH41" s="784"/>
      <c r="AI41" s="784"/>
      <c r="AJ41" s="784"/>
      <c r="AK41" s="784"/>
      <c r="AL41" s="784"/>
      <c r="AM41" s="784"/>
      <c r="AN41" s="784"/>
      <c r="AO41" s="784"/>
      <c r="AP41" s="784"/>
      <c r="AQ41" s="784"/>
      <c r="AR41" s="784"/>
      <c r="AS41" s="784"/>
      <c r="AT41" s="784"/>
      <c r="AU41" s="784"/>
      <c r="AV41" s="784"/>
      <c r="AW41" s="784"/>
      <c r="AX41" s="784"/>
      <c r="AY41" s="784"/>
      <c r="AZ41" s="251"/>
      <c r="BA41" s="2878" t="s">
        <v>57</v>
      </c>
      <c r="BB41" s="184" t="s">
        <v>50</v>
      </c>
      <c r="BC41" s="1272" t="s">
        <v>36</v>
      </c>
      <c r="BD41" s="1292" t="s">
        <v>36</v>
      </c>
      <c r="BE41" s="1292" t="s">
        <v>36</v>
      </c>
      <c r="BF41" s="1292" t="s">
        <v>36</v>
      </c>
      <c r="BG41" s="1313" t="s">
        <v>36</v>
      </c>
      <c r="BH41" s="1334" t="s">
        <v>36</v>
      </c>
      <c r="BI41" s="1292" t="s">
        <v>36</v>
      </c>
      <c r="BJ41" s="1292" t="s">
        <v>36</v>
      </c>
      <c r="BK41" s="1292" t="s">
        <v>36</v>
      </c>
      <c r="BL41" s="1313" t="s">
        <v>36</v>
      </c>
      <c r="BM41" s="1334" t="s">
        <v>36</v>
      </c>
      <c r="BN41" s="1292" t="s">
        <v>36</v>
      </c>
      <c r="BO41" s="1292" t="s">
        <v>36</v>
      </c>
      <c r="BP41" s="1292" t="s">
        <v>36</v>
      </c>
      <c r="BQ41" s="1313" t="s">
        <v>36</v>
      </c>
      <c r="BR41" s="1334" t="s">
        <v>36</v>
      </c>
      <c r="BS41" s="1292" t="s">
        <v>36</v>
      </c>
      <c r="BT41" s="1292" t="s">
        <v>36</v>
      </c>
      <c r="BU41" s="1292" t="s">
        <v>36</v>
      </c>
      <c r="BV41" s="1292" t="s">
        <v>36</v>
      </c>
      <c r="BW41" s="1292" t="s">
        <v>36</v>
      </c>
      <c r="BX41" s="1292" t="s">
        <v>36</v>
      </c>
      <c r="BY41" s="1354" t="s">
        <v>36</v>
      </c>
      <c r="BZ41" s="1354" t="s">
        <v>36</v>
      </c>
      <c r="CA41" s="1354" t="s">
        <v>36</v>
      </c>
      <c r="CB41" s="1354" t="s">
        <v>36</v>
      </c>
      <c r="CC41" s="1354" t="s">
        <v>36</v>
      </c>
      <c r="CD41" s="2521"/>
      <c r="CE41" s="2521"/>
      <c r="CF41" s="2521"/>
      <c r="CG41" s="2521"/>
      <c r="CH41" s="2521"/>
      <c r="CI41" s="2521"/>
      <c r="CJ41" s="2521"/>
      <c r="CK41" s="2521"/>
      <c r="CL41" s="2521"/>
      <c r="CM41" s="2521"/>
      <c r="CN41" s="2521"/>
      <c r="CO41" s="2521"/>
      <c r="CP41" s="2521"/>
      <c r="CQ41" s="2521"/>
      <c r="CR41" s="2521"/>
      <c r="CS41" s="2521"/>
      <c r="CT41" s="2521"/>
      <c r="CU41" s="2521"/>
      <c r="CV41" s="2521"/>
      <c r="CW41" s="2521"/>
      <c r="CX41" s="2521"/>
      <c r="CY41" s="2521"/>
      <c r="CZ41" s="2521"/>
    </row>
    <row r="42" s="513" customFormat="true" ht="15" customHeight="true" x14ac:dyDescent="0.2">
      <c r="A42" s="2886"/>
      <c r="B42" s="2410" t="s">
        <v>49</v>
      </c>
      <c r="C42" s="2286">
        <v>84.579341298808231</v>
      </c>
      <c r="D42" s="2287">
        <v>79.556375320509545</v>
      </c>
      <c r="E42" s="2287">
        <v>80.176463450378861</v>
      </c>
      <c r="F42" s="2287">
        <v>85.257724086308613</v>
      </c>
      <c r="G42" s="2288">
        <v>90.977702282878852</v>
      </c>
      <c r="H42" s="2289">
        <v>78.701168296816718</v>
      </c>
      <c r="I42" s="2287">
        <v>84.191667303162689</v>
      </c>
      <c r="J42" s="2287">
        <v>87.389831422599244</v>
      </c>
      <c r="K42" s="2287">
        <v>86.528478997665218</v>
      </c>
      <c r="L42" s="2290">
        <v>95.345139270202566</v>
      </c>
      <c r="M42" s="2291">
        <v>84.152088539437898</v>
      </c>
      <c r="N42" s="2287">
        <v>86.34018919197382</v>
      </c>
      <c r="O42" s="2287">
        <v>79.137845879650087</v>
      </c>
      <c r="P42" s="2287">
        <v>79.314054716548455</v>
      </c>
      <c r="Q42" s="2288">
        <v>80.76649429837056</v>
      </c>
      <c r="R42" s="2289">
        <v>92.052103343946996</v>
      </c>
      <c r="S42" s="2287">
        <v>69.933603410980893</v>
      </c>
      <c r="T42" s="2287">
        <v>94.923642950011981</v>
      </c>
      <c r="U42" s="2287">
        <v>71.959628822718273</v>
      </c>
      <c r="V42" s="2287">
        <v>85.272070248265692</v>
      </c>
      <c r="W42" s="2287">
        <v>87.515021406535098</v>
      </c>
      <c r="X42" s="2287">
        <v>86.677602489595813</v>
      </c>
      <c r="Y42" s="2287">
        <v>91.776363277957145</v>
      </c>
      <c r="Z42" s="2287">
        <v>79.767403938018276</v>
      </c>
      <c r="AA42" s="2287">
        <v>85.493855645515637</v>
      </c>
      <c r="AB42" s="2287">
        <v>73.558993613981741</v>
      </c>
      <c r="AC42" s="2697">
        <v>89.696171926299172</v>
      </c>
      <c r="AD42" s="784"/>
      <c r="AE42" s="784"/>
      <c r="AF42" s="784"/>
      <c r="AG42" s="784"/>
      <c r="AH42" s="784"/>
      <c r="AI42" s="784"/>
      <c r="AJ42" s="784"/>
      <c r="AK42" s="784"/>
      <c r="AL42" s="784"/>
      <c r="AM42" s="784"/>
      <c r="AN42" s="784"/>
      <c r="AO42" s="784"/>
      <c r="AP42" s="784"/>
      <c r="AQ42" s="784"/>
      <c r="AR42" s="784"/>
      <c r="AS42" s="784"/>
      <c r="AT42" s="784"/>
      <c r="AU42" s="784"/>
      <c r="AV42" s="784"/>
      <c r="AW42" s="784"/>
      <c r="AX42" s="784"/>
      <c r="AY42" s="784"/>
      <c r="AZ42" s="251"/>
      <c r="BA42" s="2878"/>
      <c r="BB42" s="184" t="s">
        <v>49</v>
      </c>
      <c r="BC42" s="1272" t="s">
        <v>36</v>
      </c>
      <c r="BD42" s="1292" t="s">
        <v>36</v>
      </c>
      <c r="BE42" s="1292" t="s">
        <v>36</v>
      </c>
      <c r="BF42" s="1292" t="s">
        <v>36</v>
      </c>
      <c r="BG42" s="1313" t="s">
        <v>36</v>
      </c>
      <c r="BH42" s="1334" t="s">
        <v>36</v>
      </c>
      <c r="BI42" s="1292" t="s">
        <v>36</v>
      </c>
      <c r="BJ42" s="1292" t="s">
        <v>36</v>
      </c>
      <c r="BK42" s="1292" t="s">
        <v>36</v>
      </c>
      <c r="BL42" s="1313" t="s">
        <v>36</v>
      </c>
      <c r="BM42" s="1334" t="s">
        <v>36</v>
      </c>
      <c r="BN42" s="1292" t="s">
        <v>36</v>
      </c>
      <c r="BO42" s="1292" t="s">
        <v>36</v>
      </c>
      <c r="BP42" s="1292" t="s">
        <v>36</v>
      </c>
      <c r="BQ42" s="1313" t="s">
        <v>36</v>
      </c>
      <c r="BR42" s="1334" t="s">
        <v>36</v>
      </c>
      <c r="BS42" s="1292" t="s">
        <v>36</v>
      </c>
      <c r="BT42" s="1292" t="s">
        <v>36</v>
      </c>
      <c r="BU42" s="1292" t="s">
        <v>36</v>
      </c>
      <c r="BV42" s="1292" t="s">
        <v>36</v>
      </c>
      <c r="BW42" s="1292" t="s">
        <v>36</v>
      </c>
      <c r="BX42" s="1292" t="s">
        <v>36</v>
      </c>
      <c r="BY42" s="1354" t="s">
        <v>36</v>
      </c>
      <c r="BZ42" s="1354" t="s">
        <v>36</v>
      </c>
      <c r="CA42" s="1354" t="s">
        <v>36</v>
      </c>
      <c r="CB42" s="1354" t="s">
        <v>36</v>
      </c>
      <c r="CC42" s="1354" t="s">
        <v>36</v>
      </c>
      <c r="CD42" s="2521"/>
      <c r="CE42" s="2521"/>
      <c r="CF42" s="2521"/>
      <c r="CG42" s="2521"/>
      <c r="CH42" s="2521"/>
      <c r="CI42" s="2521"/>
      <c r="CJ42" s="2521"/>
      <c r="CK42" s="2521"/>
      <c r="CL42" s="2521"/>
      <c r="CM42" s="2521"/>
      <c r="CN42" s="2521"/>
      <c r="CO42" s="2521"/>
      <c r="CP42" s="2521"/>
      <c r="CQ42" s="2521"/>
      <c r="CR42" s="2521"/>
      <c r="CS42" s="2521"/>
      <c r="CT42" s="2521"/>
      <c r="CU42" s="2521"/>
      <c r="CV42" s="2521"/>
      <c r="CW42" s="2521"/>
      <c r="CX42" s="2521"/>
      <c r="CY42" s="2521"/>
      <c r="CZ42" s="2521"/>
    </row>
    <row r="43" s="513" customFormat="true" ht="15" customHeight="true" x14ac:dyDescent="0.2">
      <c r="A43" s="2886" t="s">
        <v>54</v>
      </c>
      <c r="B43" s="2410" t="s">
        <v>50</v>
      </c>
      <c r="C43" s="2438" t="s">
        <v>36</v>
      </c>
      <c r="D43" s="2439" t="s">
        <v>36</v>
      </c>
      <c r="E43" s="2439" t="s">
        <v>36</v>
      </c>
      <c r="F43" s="2439" t="s">
        <v>36</v>
      </c>
      <c r="G43" s="2440" t="s">
        <v>36</v>
      </c>
      <c r="H43" s="2441" t="s">
        <v>36</v>
      </c>
      <c r="I43" s="2439" t="s">
        <v>36</v>
      </c>
      <c r="J43" s="2439" t="s">
        <v>36</v>
      </c>
      <c r="K43" s="2439" t="s">
        <v>36</v>
      </c>
      <c r="L43" s="2442" t="s">
        <v>36</v>
      </c>
      <c r="M43" s="2438" t="s">
        <v>36</v>
      </c>
      <c r="N43" s="2439" t="s">
        <v>36</v>
      </c>
      <c r="O43" s="2439" t="s">
        <v>36</v>
      </c>
      <c r="P43" s="2439" t="s">
        <v>36</v>
      </c>
      <c r="Q43" s="2440" t="s">
        <v>36</v>
      </c>
      <c r="R43" s="2441" t="s">
        <v>36</v>
      </c>
      <c r="S43" s="2439" t="s">
        <v>36</v>
      </c>
      <c r="T43" s="2439" t="s">
        <v>36</v>
      </c>
      <c r="U43" s="2439" t="s">
        <v>36</v>
      </c>
      <c r="V43" s="2439" t="s">
        <v>36</v>
      </c>
      <c r="W43" s="2439" t="s">
        <v>36</v>
      </c>
      <c r="X43" s="2439" t="s">
        <v>36</v>
      </c>
      <c r="Y43" s="2439" t="s">
        <v>36</v>
      </c>
      <c r="Z43" s="2439" t="s">
        <v>36</v>
      </c>
      <c r="AA43" s="2439" t="s">
        <v>36</v>
      </c>
      <c r="AB43" s="2439" t="s">
        <v>36</v>
      </c>
      <c r="AC43" s="2442" t="s">
        <v>36</v>
      </c>
      <c r="AD43" s="784"/>
      <c r="AE43" s="784"/>
      <c r="AF43" s="784"/>
      <c r="AG43" s="784"/>
      <c r="AH43" s="784"/>
      <c r="AI43" s="784"/>
      <c r="AJ43" s="784"/>
      <c r="AK43" s="784"/>
      <c r="AL43" s="784"/>
      <c r="AM43" s="784"/>
      <c r="AN43" s="784"/>
      <c r="AO43" s="784"/>
      <c r="AP43" s="784"/>
      <c r="AQ43" s="784"/>
      <c r="AR43" s="784"/>
      <c r="AS43" s="784"/>
      <c r="AT43" s="784"/>
      <c r="AU43" s="784"/>
      <c r="AV43" s="784"/>
      <c r="AW43" s="784"/>
      <c r="AX43" s="784"/>
      <c r="AY43" s="784"/>
      <c r="AZ43" s="251"/>
      <c r="BA43" s="2878" t="s">
        <v>54</v>
      </c>
      <c r="BB43" s="184" t="s">
        <v>50</v>
      </c>
      <c r="BC43" s="1272" t="s">
        <v>36</v>
      </c>
      <c r="BD43" s="1292" t="s">
        <v>36</v>
      </c>
      <c r="BE43" s="1292" t="s">
        <v>36</v>
      </c>
      <c r="BF43" s="1292" t="s">
        <v>36</v>
      </c>
      <c r="BG43" s="1313" t="s">
        <v>36</v>
      </c>
      <c r="BH43" s="1334" t="s">
        <v>36</v>
      </c>
      <c r="BI43" s="1292" t="s">
        <v>36</v>
      </c>
      <c r="BJ43" s="1292" t="s">
        <v>36</v>
      </c>
      <c r="BK43" s="1292" t="s">
        <v>36</v>
      </c>
      <c r="BL43" s="1313" t="s">
        <v>36</v>
      </c>
      <c r="BM43" s="1334" t="s">
        <v>36</v>
      </c>
      <c r="BN43" s="1292" t="s">
        <v>36</v>
      </c>
      <c r="BO43" s="1292" t="s">
        <v>36</v>
      </c>
      <c r="BP43" s="1292" t="s">
        <v>36</v>
      </c>
      <c r="BQ43" s="1313" t="s">
        <v>36</v>
      </c>
      <c r="BR43" s="1334" t="s">
        <v>36</v>
      </c>
      <c r="BS43" s="1292" t="s">
        <v>36</v>
      </c>
      <c r="BT43" s="1292" t="s">
        <v>36</v>
      </c>
      <c r="BU43" s="1292" t="s">
        <v>36</v>
      </c>
      <c r="BV43" s="1292" t="s">
        <v>36</v>
      </c>
      <c r="BW43" s="1292" t="s">
        <v>36</v>
      </c>
      <c r="BX43" s="1292" t="s">
        <v>36</v>
      </c>
      <c r="BY43" s="1354" t="s">
        <v>36</v>
      </c>
      <c r="BZ43" s="1354" t="s">
        <v>36</v>
      </c>
      <c r="CA43" s="1354" t="s">
        <v>36</v>
      </c>
      <c r="CB43" s="1354" t="s">
        <v>36</v>
      </c>
      <c r="CC43" s="1354" t="s">
        <v>36</v>
      </c>
      <c r="CD43" s="2521"/>
      <c r="CE43" s="2521"/>
      <c r="CF43" s="2521"/>
      <c r="CG43" s="2521"/>
      <c r="CH43" s="2521"/>
      <c r="CI43" s="2521"/>
      <c r="CJ43" s="2521"/>
      <c r="CK43" s="2521"/>
      <c r="CL43" s="2521"/>
      <c r="CM43" s="2521"/>
      <c r="CN43" s="2521"/>
      <c r="CO43" s="2521"/>
      <c r="CP43" s="2521"/>
      <c r="CQ43" s="2521"/>
      <c r="CR43" s="2521"/>
      <c r="CS43" s="2521"/>
      <c r="CT43" s="2521"/>
      <c r="CU43" s="2521"/>
      <c r="CV43" s="2521"/>
      <c r="CW43" s="2521"/>
      <c r="CX43" s="2521"/>
      <c r="CY43" s="2521"/>
      <c r="CZ43" s="2521"/>
    </row>
    <row r="44" s="513" customFormat="true" ht="15" customHeight="true" x14ac:dyDescent="0.2">
      <c r="A44" s="2886"/>
      <c r="B44" s="2410" t="s">
        <v>49</v>
      </c>
      <c r="C44" s="2438" t="s">
        <v>36</v>
      </c>
      <c r="D44" s="2439" t="s">
        <v>36</v>
      </c>
      <c r="E44" s="2439" t="s">
        <v>36</v>
      </c>
      <c r="F44" s="2439" t="s">
        <v>36</v>
      </c>
      <c r="G44" s="2440" t="s">
        <v>36</v>
      </c>
      <c r="H44" s="2441" t="s">
        <v>36</v>
      </c>
      <c r="I44" s="2439" t="s">
        <v>36</v>
      </c>
      <c r="J44" s="2439" t="s">
        <v>36</v>
      </c>
      <c r="K44" s="2439" t="s">
        <v>36</v>
      </c>
      <c r="L44" s="2442" t="s">
        <v>36</v>
      </c>
      <c r="M44" s="2438" t="s">
        <v>36</v>
      </c>
      <c r="N44" s="2439" t="s">
        <v>36</v>
      </c>
      <c r="O44" s="2439" t="s">
        <v>36</v>
      </c>
      <c r="P44" s="2439" t="s">
        <v>36</v>
      </c>
      <c r="Q44" s="2440" t="s">
        <v>36</v>
      </c>
      <c r="R44" s="2441" t="s">
        <v>36</v>
      </c>
      <c r="S44" s="2439" t="s">
        <v>36</v>
      </c>
      <c r="T44" s="2439" t="s">
        <v>36</v>
      </c>
      <c r="U44" s="2439" t="s">
        <v>36</v>
      </c>
      <c r="V44" s="2439" t="s">
        <v>36</v>
      </c>
      <c r="W44" s="2439" t="s">
        <v>36</v>
      </c>
      <c r="X44" s="2439" t="s">
        <v>36</v>
      </c>
      <c r="Y44" s="2439" t="s">
        <v>36</v>
      </c>
      <c r="Z44" s="2439" t="s">
        <v>36</v>
      </c>
      <c r="AA44" s="2439" t="s">
        <v>36</v>
      </c>
      <c r="AB44" s="2439" t="s">
        <v>36</v>
      </c>
      <c r="AC44" s="2442" t="s">
        <v>36</v>
      </c>
      <c r="AD44" s="784"/>
      <c r="AE44" s="784"/>
      <c r="AF44" s="784"/>
      <c r="AG44" s="784"/>
      <c r="AH44" s="784"/>
      <c r="AI44" s="784"/>
      <c r="AJ44" s="784"/>
      <c r="AK44" s="784"/>
      <c r="AL44" s="784"/>
      <c r="AM44" s="784"/>
      <c r="AN44" s="784"/>
      <c r="AO44" s="784"/>
      <c r="AP44" s="784"/>
      <c r="AQ44" s="784"/>
      <c r="AR44" s="784"/>
      <c r="AS44" s="784"/>
      <c r="AT44" s="784"/>
      <c r="AU44" s="784"/>
      <c r="AV44" s="784"/>
      <c r="AW44" s="784"/>
      <c r="AX44" s="784"/>
      <c r="AY44" s="784"/>
      <c r="AZ44" s="251"/>
      <c r="BA44" s="2878"/>
      <c r="BB44" s="184" t="s">
        <v>49</v>
      </c>
      <c r="BC44" s="1272" t="s">
        <v>36</v>
      </c>
      <c r="BD44" s="1292" t="s">
        <v>36</v>
      </c>
      <c r="BE44" s="1292" t="s">
        <v>36</v>
      </c>
      <c r="BF44" s="1292" t="s">
        <v>36</v>
      </c>
      <c r="BG44" s="1313" t="s">
        <v>36</v>
      </c>
      <c r="BH44" s="1334" t="s">
        <v>36</v>
      </c>
      <c r="BI44" s="1292" t="s">
        <v>36</v>
      </c>
      <c r="BJ44" s="1292" t="s">
        <v>36</v>
      </c>
      <c r="BK44" s="1292" t="s">
        <v>36</v>
      </c>
      <c r="BL44" s="1313" t="s">
        <v>36</v>
      </c>
      <c r="BM44" s="1334" t="s">
        <v>36</v>
      </c>
      <c r="BN44" s="1292" t="s">
        <v>36</v>
      </c>
      <c r="BO44" s="1292" t="s">
        <v>36</v>
      </c>
      <c r="BP44" s="1292" t="s">
        <v>36</v>
      </c>
      <c r="BQ44" s="1313" t="s">
        <v>36</v>
      </c>
      <c r="BR44" s="1334" t="s">
        <v>36</v>
      </c>
      <c r="BS44" s="1292" t="s">
        <v>36</v>
      </c>
      <c r="BT44" s="1292" t="s">
        <v>36</v>
      </c>
      <c r="BU44" s="1292" t="s">
        <v>36</v>
      </c>
      <c r="BV44" s="1292" t="s">
        <v>36</v>
      </c>
      <c r="BW44" s="1292" t="s">
        <v>36</v>
      </c>
      <c r="BX44" s="1292" t="s">
        <v>36</v>
      </c>
      <c r="BY44" s="1354" t="s">
        <v>36</v>
      </c>
      <c r="BZ44" s="1354" t="s">
        <v>36</v>
      </c>
      <c r="CA44" s="1354" t="s">
        <v>36</v>
      </c>
      <c r="CB44" s="1354" t="s">
        <v>36</v>
      </c>
      <c r="CC44" s="1354" t="s">
        <v>36</v>
      </c>
      <c r="CD44" s="2521"/>
      <c r="CE44" s="2521"/>
      <c r="CF44" s="2521"/>
      <c r="CG44" s="2521"/>
      <c r="CH44" s="2521"/>
      <c r="CI44" s="2521"/>
      <c r="CJ44" s="2521"/>
      <c r="CK44" s="2521"/>
      <c r="CL44" s="2521"/>
      <c r="CM44" s="2521"/>
      <c r="CN44" s="2521"/>
      <c r="CO44" s="2521"/>
      <c r="CP44" s="2521"/>
      <c r="CQ44" s="2521"/>
      <c r="CR44" s="2521"/>
      <c r="CS44" s="2521"/>
      <c r="CT44" s="2521"/>
      <c r="CU44" s="2521"/>
      <c r="CV44" s="2521"/>
      <c r="CW44" s="2521"/>
      <c r="CX44" s="2521"/>
      <c r="CY44" s="2521"/>
      <c r="CZ44" s="2521"/>
    </row>
    <row r="45" s="513" customFormat="true" ht="15" customHeight="true" x14ac:dyDescent="0.2">
      <c r="A45" s="2886" t="s">
        <v>53</v>
      </c>
      <c r="B45" s="2410" t="s">
        <v>50</v>
      </c>
      <c r="C45" s="2438" t="s">
        <v>36</v>
      </c>
      <c r="D45" s="2439" t="s">
        <v>36</v>
      </c>
      <c r="E45" s="2439" t="s">
        <v>36</v>
      </c>
      <c r="F45" s="2439" t="s">
        <v>36</v>
      </c>
      <c r="G45" s="2440" t="s">
        <v>36</v>
      </c>
      <c r="H45" s="2441" t="s">
        <v>36</v>
      </c>
      <c r="I45" s="2439" t="s">
        <v>36</v>
      </c>
      <c r="J45" s="2439" t="s">
        <v>36</v>
      </c>
      <c r="K45" s="2439" t="s">
        <v>36</v>
      </c>
      <c r="L45" s="2442" t="s">
        <v>36</v>
      </c>
      <c r="M45" s="2438" t="s">
        <v>36</v>
      </c>
      <c r="N45" s="2439" t="s">
        <v>36</v>
      </c>
      <c r="O45" s="2439" t="s">
        <v>36</v>
      </c>
      <c r="P45" s="2439" t="s">
        <v>36</v>
      </c>
      <c r="Q45" s="2440" t="s">
        <v>36</v>
      </c>
      <c r="R45" s="2441" t="s">
        <v>36</v>
      </c>
      <c r="S45" s="2439" t="s">
        <v>36</v>
      </c>
      <c r="T45" s="2439" t="s">
        <v>36</v>
      </c>
      <c r="U45" s="2439" t="s">
        <v>36</v>
      </c>
      <c r="V45" s="2439" t="s">
        <v>36</v>
      </c>
      <c r="W45" s="2439" t="s">
        <v>36</v>
      </c>
      <c r="X45" s="2439" t="s">
        <v>36</v>
      </c>
      <c r="Y45" s="2439" t="s">
        <v>36</v>
      </c>
      <c r="Z45" s="2439" t="s">
        <v>36</v>
      </c>
      <c r="AA45" s="2439" t="s">
        <v>36</v>
      </c>
      <c r="AB45" s="2439" t="s">
        <v>36</v>
      </c>
      <c r="AC45" s="2442" t="s">
        <v>36</v>
      </c>
      <c r="AD45" s="784"/>
      <c r="AE45" s="784"/>
      <c r="AF45" s="784"/>
      <c r="AG45" s="784"/>
      <c r="AH45" s="784"/>
      <c r="AI45" s="784"/>
      <c r="AJ45" s="784"/>
      <c r="AK45" s="784"/>
      <c r="AL45" s="784"/>
      <c r="AM45" s="784"/>
      <c r="AN45" s="784"/>
      <c r="AO45" s="784"/>
      <c r="AP45" s="784"/>
      <c r="AQ45" s="784"/>
      <c r="AR45" s="784"/>
      <c r="AS45" s="784"/>
      <c r="AT45" s="784"/>
      <c r="AU45" s="784"/>
      <c r="AV45" s="784"/>
      <c r="AW45" s="784"/>
      <c r="AX45" s="784"/>
      <c r="AY45" s="784"/>
      <c r="AZ45" s="251"/>
      <c r="BA45" s="2878" t="s">
        <v>53</v>
      </c>
      <c r="BB45" s="184" t="s">
        <v>50</v>
      </c>
      <c r="BC45" s="1272" t="s">
        <v>36</v>
      </c>
      <c r="BD45" s="1292" t="s">
        <v>36</v>
      </c>
      <c r="BE45" s="1292" t="s">
        <v>36</v>
      </c>
      <c r="BF45" s="1292" t="s">
        <v>36</v>
      </c>
      <c r="BG45" s="1313" t="s">
        <v>36</v>
      </c>
      <c r="BH45" s="1334" t="s">
        <v>36</v>
      </c>
      <c r="BI45" s="1292" t="s">
        <v>36</v>
      </c>
      <c r="BJ45" s="1292" t="s">
        <v>36</v>
      </c>
      <c r="BK45" s="1292" t="s">
        <v>36</v>
      </c>
      <c r="BL45" s="1313" t="s">
        <v>36</v>
      </c>
      <c r="BM45" s="1334" t="s">
        <v>36</v>
      </c>
      <c r="BN45" s="1292" t="s">
        <v>36</v>
      </c>
      <c r="BO45" s="1292" t="s">
        <v>36</v>
      </c>
      <c r="BP45" s="1292" t="s">
        <v>36</v>
      </c>
      <c r="BQ45" s="1313" t="s">
        <v>36</v>
      </c>
      <c r="BR45" s="1334" t="s">
        <v>36</v>
      </c>
      <c r="BS45" s="1292" t="s">
        <v>36</v>
      </c>
      <c r="BT45" s="1292" t="s">
        <v>36</v>
      </c>
      <c r="BU45" s="1292" t="s">
        <v>36</v>
      </c>
      <c r="BV45" s="1292" t="s">
        <v>36</v>
      </c>
      <c r="BW45" s="1292" t="s">
        <v>36</v>
      </c>
      <c r="BX45" s="1292" t="s">
        <v>36</v>
      </c>
      <c r="BY45" s="1354" t="s">
        <v>36</v>
      </c>
      <c r="BZ45" s="1354" t="s">
        <v>36</v>
      </c>
      <c r="CA45" s="1354" t="s">
        <v>36</v>
      </c>
      <c r="CB45" s="1354" t="s">
        <v>36</v>
      </c>
      <c r="CC45" s="1354" t="s">
        <v>36</v>
      </c>
      <c r="CD45" s="2521"/>
      <c r="CE45" s="2521"/>
      <c r="CF45" s="2521"/>
      <c r="CG45" s="2521"/>
      <c r="CH45" s="2521"/>
      <c r="CI45" s="2521"/>
      <c r="CJ45" s="2521"/>
      <c r="CK45" s="2521"/>
      <c r="CL45" s="2521"/>
      <c r="CM45" s="2521"/>
      <c r="CN45" s="2521"/>
      <c r="CO45" s="2521"/>
      <c r="CP45" s="2521"/>
      <c r="CQ45" s="2521"/>
      <c r="CR45" s="2521"/>
      <c r="CS45" s="2521"/>
      <c r="CT45" s="2521"/>
      <c r="CU45" s="2521"/>
      <c r="CV45" s="2521"/>
      <c r="CW45" s="2521"/>
      <c r="CX45" s="2521"/>
      <c r="CY45" s="2521"/>
      <c r="CZ45" s="2521"/>
    </row>
    <row r="46" s="513" customFormat="true" ht="15" customHeight="true" x14ac:dyDescent="0.2">
      <c r="A46" s="2886"/>
      <c r="B46" s="2410" t="s">
        <v>49</v>
      </c>
      <c r="C46" s="2438" t="s">
        <v>36</v>
      </c>
      <c r="D46" s="2439" t="s">
        <v>36</v>
      </c>
      <c r="E46" s="2439" t="s">
        <v>36</v>
      </c>
      <c r="F46" s="2439" t="s">
        <v>36</v>
      </c>
      <c r="G46" s="2440" t="s">
        <v>36</v>
      </c>
      <c r="H46" s="2441" t="s">
        <v>36</v>
      </c>
      <c r="I46" s="2439" t="s">
        <v>36</v>
      </c>
      <c r="J46" s="2439" t="s">
        <v>36</v>
      </c>
      <c r="K46" s="2439" t="s">
        <v>36</v>
      </c>
      <c r="L46" s="2442" t="s">
        <v>36</v>
      </c>
      <c r="M46" s="2438" t="s">
        <v>36</v>
      </c>
      <c r="N46" s="2439" t="s">
        <v>36</v>
      </c>
      <c r="O46" s="2439" t="s">
        <v>36</v>
      </c>
      <c r="P46" s="2439" t="s">
        <v>36</v>
      </c>
      <c r="Q46" s="2440" t="s">
        <v>36</v>
      </c>
      <c r="R46" s="2441" t="s">
        <v>36</v>
      </c>
      <c r="S46" s="2439" t="s">
        <v>36</v>
      </c>
      <c r="T46" s="2439" t="s">
        <v>36</v>
      </c>
      <c r="U46" s="2439" t="s">
        <v>36</v>
      </c>
      <c r="V46" s="2439" t="s">
        <v>36</v>
      </c>
      <c r="W46" s="2439" t="s">
        <v>36</v>
      </c>
      <c r="X46" s="2439" t="s">
        <v>36</v>
      </c>
      <c r="Y46" s="2439" t="s">
        <v>36</v>
      </c>
      <c r="Z46" s="2439" t="s">
        <v>36</v>
      </c>
      <c r="AA46" s="2439" t="s">
        <v>36</v>
      </c>
      <c r="AB46" s="2439" t="s">
        <v>36</v>
      </c>
      <c r="AC46" s="2442" t="s">
        <v>36</v>
      </c>
      <c r="AD46" s="784"/>
      <c r="AE46" s="784"/>
      <c r="AF46" s="784"/>
      <c r="AG46" s="784"/>
      <c r="AH46" s="784"/>
      <c r="AI46" s="784"/>
      <c r="AJ46" s="784"/>
      <c r="AK46" s="784"/>
      <c r="AL46" s="784"/>
      <c r="AM46" s="784"/>
      <c r="AN46" s="784"/>
      <c r="AO46" s="784"/>
      <c r="AP46" s="784"/>
      <c r="AQ46" s="784"/>
      <c r="AR46" s="784"/>
      <c r="AS46" s="784"/>
      <c r="AT46" s="784"/>
      <c r="AU46" s="784"/>
      <c r="AV46" s="784"/>
      <c r="AW46" s="784"/>
      <c r="AX46" s="784"/>
      <c r="AY46" s="784"/>
      <c r="AZ46" s="251"/>
      <c r="BA46" s="2878"/>
      <c r="BB46" s="184" t="s">
        <v>49</v>
      </c>
      <c r="BC46" s="1272" t="s">
        <v>36</v>
      </c>
      <c r="BD46" s="1292" t="s">
        <v>36</v>
      </c>
      <c r="BE46" s="1292" t="s">
        <v>36</v>
      </c>
      <c r="BF46" s="1292" t="s">
        <v>36</v>
      </c>
      <c r="BG46" s="1313" t="s">
        <v>36</v>
      </c>
      <c r="BH46" s="1334" t="s">
        <v>36</v>
      </c>
      <c r="BI46" s="1292" t="s">
        <v>36</v>
      </c>
      <c r="BJ46" s="1292" t="s">
        <v>36</v>
      </c>
      <c r="BK46" s="1292" t="s">
        <v>36</v>
      </c>
      <c r="BL46" s="1313" t="s">
        <v>36</v>
      </c>
      <c r="BM46" s="1334" t="s">
        <v>36</v>
      </c>
      <c r="BN46" s="1292" t="s">
        <v>36</v>
      </c>
      <c r="BO46" s="1292" t="s">
        <v>36</v>
      </c>
      <c r="BP46" s="1292" t="s">
        <v>36</v>
      </c>
      <c r="BQ46" s="1313" t="s">
        <v>36</v>
      </c>
      <c r="BR46" s="1334" t="s">
        <v>36</v>
      </c>
      <c r="BS46" s="1292" t="s">
        <v>36</v>
      </c>
      <c r="BT46" s="1292" t="s">
        <v>36</v>
      </c>
      <c r="BU46" s="1292" t="s">
        <v>36</v>
      </c>
      <c r="BV46" s="1292" t="s">
        <v>36</v>
      </c>
      <c r="BW46" s="1292" t="s">
        <v>36</v>
      </c>
      <c r="BX46" s="1292" t="s">
        <v>36</v>
      </c>
      <c r="BY46" s="1354" t="s">
        <v>36</v>
      </c>
      <c r="BZ46" s="1354" t="s">
        <v>36</v>
      </c>
      <c r="CA46" s="1354" t="s">
        <v>36</v>
      </c>
      <c r="CB46" s="1354" t="s">
        <v>36</v>
      </c>
      <c r="CC46" s="1354" t="s">
        <v>36</v>
      </c>
      <c r="CD46" s="2521"/>
      <c r="CE46" s="2521"/>
      <c r="CF46" s="2521"/>
      <c r="CG46" s="2521"/>
      <c r="CH46" s="2521"/>
      <c r="CI46" s="2521"/>
      <c r="CJ46" s="2521"/>
      <c r="CK46" s="2521"/>
      <c r="CL46" s="2521"/>
      <c r="CM46" s="2521"/>
      <c r="CN46" s="2521"/>
      <c r="CO46" s="2521"/>
      <c r="CP46" s="2521"/>
      <c r="CQ46" s="2521"/>
      <c r="CR46" s="2521"/>
      <c r="CS46" s="2521"/>
      <c r="CT46" s="2521"/>
      <c r="CU46" s="2521"/>
      <c r="CV46" s="2521"/>
      <c r="CW46" s="2521"/>
      <c r="CX46" s="2521"/>
      <c r="CY46" s="2521"/>
      <c r="CZ46" s="2521"/>
    </row>
    <row r="47" s="156" customFormat="true" ht="15" customHeight="true" x14ac:dyDescent="0.2">
      <c r="A47" s="2886" t="s">
        <v>103</v>
      </c>
      <c r="B47" s="292" t="s">
        <v>102</v>
      </c>
      <c r="C47" s="1201" t="s">
        <v>36</v>
      </c>
      <c r="D47" s="1213" t="s">
        <v>36</v>
      </c>
      <c r="E47" s="1213" t="s">
        <v>36</v>
      </c>
      <c r="F47" s="1213" t="s">
        <v>36</v>
      </c>
      <c r="G47" s="1225" t="s">
        <v>36</v>
      </c>
      <c r="H47" s="1237" t="s">
        <v>36</v>
      </c>
      <c r="I47" s="1213" t="s">
        <v>36</v>
      </c>
      <c r="J47" s="1213" t="s">
        <v>36</v>
      </c>
      <c r="K47" s="1213" t="s">
        <v>36</v>
      </c>
      <c r="L47" s="1249" t="s">
        <v>36</v>
      </c>
      <c r="M47" s="1261" t="s">
        <v>36</v>
      </c>
      <c r="N47" s="1213" t="s">
        <v>36</v>
      </c>
      <c r="O47" s="1213" t="s">
        <v>36</v>
      </c>
      <c r="P47" s="1213" t="s">
        <v>36</v>
      </c>
      <c r="Q47" s="1225" t="s">
        <v>36</v>
      </c>
      <c r="R47" s="1237" t="s">
        <v>36</v>
      </c>
      <c r="S47" s="1213" t="s">
        <v>36</v>
      </c>
      <c r="T47" s="1213" t="s">
        <v>36</v>
      </c>
      <c r="U47" s="1213" t="s">
        <v>36</v>
      </c>
      <c r="V47" s="1213" t="s">
        <v>36</v>
      </c>
      <c r="W47" s="1213" t="s">
        <v>36</v>
      </c>
      <c r="X47" s="1213" t="s">
        <v>36</v>
      </c>
      <c r="Y47" s="1265" t="s">
        <v>36</v>
      </c>
      <c r="Z47" s="1265" t="s">
        <v>36</v>
      </c>
      <c r="AA47" s="1265" t="s">
        <v>36</v>
      </c>
      <c r="AB47" s="1265" t="s">
        <v>36</v>
      </c>
      <c r="AC47" s="2496" t="s">
        <v>36</v>
      </c>
      <c r="AD47" s="2511"/>
      <c r="AE47" s="2511"/>
      <c r="AF47" s="2511"/>
      <c r="AG47" s="2511"/>
      <c r="AH47" s="2511"/>
      <c r="AI47" s="2511"/>
      <c r="AJ47" s="2511"/>
      <c r="AK47" s="2511"/>
      <c r="AL47" s="2511"/>
      <c r="AM47" s="2511"/>
      <c r="AN47" s="2511"/>
      <c r="AO47" s="2511"/>
      <c r="AP47" s="2511"/>
      <c r="AQ47" s="2511"/>
      <c r="AR47" s="2511"/>
      <c r="AS47" s="2511"/>
      <c r="AT47" s="2511"/>
      <c r="AU47" s="2511"/>
      <c r="AV47" s="2511"/>
      <c r="AW47" s="2511"/>
      <c r="AX47" s="2511"/>
      <c r="AY47" s="2511"/>
      <c r="AZ47" s="250"/>
      <c r="BA47" s="2878" t="s">
        <v>103</v>
      </c>
      <c r="BB47" s="184" t="s">
        <v>102</v>
      </c>
      <c r="BC47" s="1272" t="s">
        <v>36</v>
      </c>
      <c r="BD47" s="1292" t="s">
        <v>36</v>
      </c>
      <c r="BE47" s="1292" t="s">
        <v>36</v>
      </c>
      <c r="BF47" s="1292" t="s">
        <v>36</v>
      </c>
      <c r="BG47" s="1313" t="s">
        <v>36</v>
      </c>
      <c r="BH47" s="1334" t="s">
        <v>36</v>
      </c>
      <c r="BI47" s="1292" t="s">
        <v>36</v>
      </c>
      <c r="BJ47" s="1292" t="s">
        <v>36</v>
      </c>
      <c r="BK47" s="1292" t="s">
        <v>36</v>
      </c>
      <c r="BL47" s="1313" t="s">
        <v>36</v>
      </c>
      <c r="BM47" s="1334" t="s">
        <v>36</v>
      </c>
      <c r="BN47" s="1292" t="s">
        <v>36</v>
      </c>
      <c r="BO47" s="1292" t="s">
        <v>36</v>
      </c>
      <c r="BP47" s="1292" t="s">
        <v>36</v>
      </c>
      <c r="BQ47" s="1313" t="s">
        <v>36</v>
      </c>
      <c r="BR47" s="1334" t="s">
        <v>36</v>
      </c>
      <c r="BS47" s="1292" t="s">
        <v>36</v>
      </c>
      <c r="BT47" s="1292" t="s">
        <v>36</v>
      </c>
      <c r="BU47" s="1292" t="s">
        <v>36</v>
      </c>
      <c r="BV47" s="1292" t="s">
        <v>36</v>
      </c>
      <c r="BW47" s="1292" t="s">
        <v>36</v>
      </c>
      <c r="BX47" s="1292" t="s">
        <v>36</v>
      </c>
      <c r="BY47" s="1354" t="s">
        <v>36</v>
      </c>
      <c r="BZ47" s="1354" t="s">
        <v>36</v>
      </c>
      <c r="CA47" s="1354" t="s">
        <v>36</v>
      </c>
      <c r="CB47" s="1354" t="s">
        <v>36</v>
      </c>
      <c r="CC47" s="1354" t="s">
        <v>36</v>
      </c>
      <c r="CD47" s="2521"/>
      <c r="CE47" s="2521"/>
      <c r="CF47" s="2521"/>
      <c r="CG47" s="2521"/>
      <c r="CH47" s="2521"/>
      <c r="CI47" s="2521"/>
      <c r="CJ47" s="2521"/>
      <c r="CK47" s="2521"/>
      <c r="CL47" s="2521"/>
      <c r="CM47" s="2521"/>
      <c r="CN47" s="2521"/>
      <c r="CO47" s="2521"/>
      <c r="CP47" s="2521"/>
      <c r="CQ47" s="2521"/>
      <c r="CR47" s="2521"/>
      <c r="CS47" s="2521"/>
      <c r="CT47" s="2521"/>
      <c r="CU47" s="2521"/>
      <c r="CV47" s="2521"/>
      <c r="CW47" s="2521"/>
      <c r="CX47" s="2521"/>
      <c r="CY47" s="2521"/>
      <c r="CZ47" s="2521"/>
    </row>
    <row r="48" s="156" customFormat="true" ht="15" customHeight="true" x14ac:dyDescent="0.2">
      <c r="A48" s="2886"/>
      <c r="B48" s="292" t="s">
        <v>101</v>
      </c>
      <c r="C48" s="1201" t="s">
        <v>36</v>
      </c>
      <c r="D48" s="1213" t="s">
        <v>36</v>
      </c>
      <c r="E48" s="1213" t="s">
        <v>36</v>
      </c>
      <c r="F48" s="1213" t="s">
        <v>36</v>
      </c>
      <c r="G48" s="1225" t="s">
        <v>36</v>
      </c>
      <c r="H48" s="1237" t="s">
        <v>36</v>
      </c>
      <c r="I48" s="1213" t="s">
        <v>36</v>
      </c>
      <c r="J48" s="1213" t="s">
        <v>36</v>
      </c>
      <c r="K48" s="1213" t="s">
        <v>36</v>
      </c>
      <c r="L48" s="1249" t="s">
        <v>36</v>
      </c>
      <c r="M48" s="1261" t="s">
        <v>36</v>
      </c>
      <c r="N48" s="1213" t="s">
        <v>36</v>
      </c>
      <c r="O48" s="1213" t="s">
        <v>36</v>
      </c>
      <c r="P48" s="1213" t="s">
        <v>36</v>
      </c>
      <c r="Q48" s="1225" t="s">
        <v>36</v>
      </c>
      <c r="R48" s="1237" t="s">
        <v>36</v>
      </c>
      <c r="S48" s="1213" t="s">
        <v>36</v>
      </c>
      <c r="T48" s="1213" t="s">
        <v>36</v>
      </c>
      <c r="U48" s="1213" t="s">
        <v>36</v>
      </c>
      <c r="V48" s="1213" t="s">
        <v>36</v>
      </c>
      <c r="W48" s="1213" t="s">
        <v>36</v>
      </c>
      <c r="X48" s="1213" t="s">
        <v>36</v>
      </c>
      <c r="Y48" s="1265" t="s">
        <v>36</v>
      </c>
      <c r="Z48" s="1265" t="s">
        <v>36</v>
      </c>
      <c r="AA48" s="1265" t="s">
        <v>36</v>
      </c>
      <c r="AB48" s="1265" t="s">
        <v>36</v>
      </c>
      <c r="AC48" s="2496" t="s">
        <v>36</v>
      </c>
      <c r="AD48" s="2511"/>
      <c r="AE48" s="2511"/>
      <c r="AF48" s="2511"/>
      <c r="AG48" s="2511"/>
      <c r="AH48" s="2511"/>
      <c r="AI48" s="2511"/>
      <c r="AJ48" s="2511"/>
      <c r="AK48" s="2511"/>
      <c r="AL48" s="2511"/>
      <c r="AM48" s="2511"/>
      <c r="AN48" s="2511"/>
      <c r="AO48" s="2511"/>
      <c r="AP48" s="2511"/>
      <c r="AQ48" s="2511"/>
      <c r="AR48" s="2511"/>
      <c r="AS48" s="2511"/>
      <c r="AT48" s="2511"/>
      <c r="AU48" s="2511"/>
      <c r="AV48" s="2511"/>
      <c r="AW48" s="2511"/>
      <c r="AX48" s="2511"/>
      <c r="AY48" s="2511"/>
      <c r="AZ48" s="250"/>
      <c r="BA48" s="2878"/>
      <c r="BB48" s="184" t="s">
        <v>101</v>
      </c>
      <c r="BC48" s="1272" t="s">
        <v>36</v>
      </c>
      <c r="BD48" s="1292" t="s">
        <v>36</v>
      </c>
      <c r="BE48" s="1292" t="s">
        <v>36</v>
      </c>
      <c r="BF48" s="1292" t="s">
        <v>36</v>
      </c>
      <c r="BG48" s="1313" t="s">
        <v>36</v>
      </c>
      <c r="BH48" s="1334" t="s">
        <v>36</v>
      </c>
      <c r="BI48" s="1292" t="s">
        <v>36</v>
      </c>
      <c r="BJ48" s="1292" t="s">
        <v>36</v>
      </c>
      <c r="BK48" s="1292" t="s">
        <v>36</v>
      </c>
      <c r="BL48" s="1313" t="s">
        <v>36</v>
      </c>
      <c r="BM48" s="1334" t="s">
        <v>36</v>
      </c>
      <c r="BN48" s="1292" t="s">
        <v>36</v>
      </c>
      <c r="BO48" s="1292" t="s">
        <v>36</v>
      </c>
      <c r="BP48" s="1292" t="s">
        <v>36</v>
      </c>
      <c r="BQ48" s="1313" t="s">
        <v>36</v>
      </c>
      <c r="BR48" s="1334" t="s">
        <v>36</v>
      </c>
      <c r="BS48" s="1292" t="s">
        <v>36</v>
      </c>
      <c r="BT48" s="1292" t="s">
        <v>36</v>
      </c>
      <c r="BU48" s="1292" t="s">
        <v>36</v>
      </c>
      <c r="BV48" s="1292" t="s">
        <v>36</v>
      </c>
      <c r="BW48" s="1292" t="s">
        <v>36</v>
      </c>
      <c r="BX48" s="1292" t="s">
        <v>36</v>
      </c>
      <c r="BY48" s="1354" t="s">
        <v>36</v>
      </c>
      <c r="BZ48" s="1354" t="s">
        <v>36</v>
      </c>
      <c r="CA48" s="1354" t="s">
        <v>36</v>
      </c>
      <c r="CB48" s="1354" t="s">
        <v>36</v>
      </c>
      <c r="CC48" s="1354" t="s">
        <v>36</v>
      </c>
      <c r="CD48" s="2521"/>
      <c r="CE48" s="2521"/>
      <c r="CF48" s="2521"/>
      <c r="CG48" s="2521"/>
      <c r="CH48" s="2521"/>
      <c r="CI48" s="2521"/>
      <c r="CJ48" s="2521"/>
      <c r="CK48" s="2521"/>
      <c r="CL48" s="2521"/>
      <c r="CM48" s="2521"/>
      <c r="CN48" s="2521"/>
      <c r="CO48" s="2521"/>
      <c r="CP48" s="2521"/>
      <c r="CQ48" s="2521"/>
      <c r="CR48" s="2521"/>
      <c r="CS48" s="2521"/>
      <c r="CT48" s="2521"/>
      <c r="CU48" s="2521"/>
      <c r="CV48" s="2521"/>
      <c r="CW48" s="2521"/>
      <c r="CX48" s="2521"/>
      <c r="CY48" s="2521"/>
      <c r="CZ48" s="2521"/>
    </row>
    <row r="49" s="156" customFormat="true" ht="15" customHeight="true" x14ac:dyDescent="0.2">
      <c r="A49" s="2886"/>
      <c r="B49" s="292" t="s">
        <v>69</v>
      </c>
      <c r="C49" s="1201" t="s">
        <v>36</v>
      </c>
      <c r="D49" s="1213" t="s">
        <v>36</v>
      </c>
      <c r="E49" s="1213" t="s">
        <v>36</v>
      </c>
      <c r="F49" s="1213" t="s">
        <v>36</v>
      </c>
      <c r="G49" s="1225" t="s">
        <v>36</v>
      </c>
      <c r="H49" s="1237" t="s">
        <v>36</v>
      </c>
      <c r="I49" s="1213" t="s">
        <v>36</v>
      </c>
      <c r="J49" s="1213" t="s">
        <v>36</v>
      </c>
      <c r="K49" s="1213" t="s">
        <v>36</v>
      </c>
      <c r="L49" s="1249" t="s">
        <v>36</v>
      </c>
      <c r="M49" s="1261" t="s">
        <v>36</v>
      </c>
      <c r="N49" s="1213" t="s">
        <v>36</v>
      </c>
      <c r="O49" s="1213" t="s">
        <v>36</v>
      </c>
      <c r="P49" s="1213" t="s">
        <v>36</v>
      </c>
      <c r="Q49" s="1225" t="s">
        <v>36</v>
      </c>
      <c r="R49" s="1237" t="s">
        <v>36</v>
      </c>
      <c r="S49" s="1213" t="s">
        <v>36</v>
      </c>
      <c r="T49" s="1213" t="s">
        <v>36</v>
      </c>
      <c r="U49" s="1213" t="s">
        <v>36</v>
      </c>
      <c r="V49" s="1213" t="s">
        <v>36</v>
      </c>
      <c r="W49" s="1213" t="s">
        <v>36</v>
      </c>
      <c r="X49" s="1213" t="s">
        <v>36</v>
      </c>
      <c r="Y49" s="1265" t="s">
        <v>36</v>
      </c>
      <c r="Z49" s="1265" t="s">
        <v>36</v>
      </c>
      <c r="AA49" s="1265" t="s">
        <v>36</v>
      </c>
      <c r="AB49" s="1265" t="s">
        <v>36</v>
      </c>
      <c r="AC49" s="2496" t="s">
        <v>36</v>
      </c>
      <c r="AD49" s="2511"/>
      <c r="AE49" s="2511"/>
      <c r="AF49" s="2511"/>
      <c r="AG49" s="2511"/>
      <c r="AH49" s="2511"/>
      <c r="AI49" s="2511"/>
      <c r="AJ49" s="2511"/>
      <c r="AK49" s="2511"/>
      <c r="AL49" s="2511"/>
      <c r="AM49" s="2511"/>
      <c r="AN49" s="2511"/>
      <c r="AO49" s="2511"/>
      <c r="AP49" s="2511"/>
      <c r="AQ49" s="2511"/>
      <c r="AR49" s="2511"/>
      <c r="AS49" s="2511"/>
      <c r="AT49" s="2511"/>
      <c r="AU49" s="2511"/>
      <c r="AV49" s="2511"/>
      <c r="AW49" s="2511"/>
      <c r="AX49" s="2511"/>
      <c r="AY49" s="2511"/>
      <c r="AZ49" s="250"/>
      <c r="BA49" s="2878"/>
      <c r="BB49" s="184" t="s">
        <v>69</v>
      </c>
      <c r="BC49" s="1272" t="s">
        <v>36</v>
      </c>
      <c r="BD49" s="1292" t="s">
        <v>36</v>
      </c>
      <c r="BE49" s="1292" t="s">
        <v>36</v>
      </c>
      <c r="BF49" s="1292" t="s">
        <v>36</v>
      </c>
      <c r="BG49" s="1313" t="s">
        <v>36</v>
      </c>
      <c r="BH49" s="1334" t="s">
        <v>36</v>
      </c>
      <c r="BI49" s="1292" t="s">
        <v>36</v>
      </c>
      <c r="BJ49" s="1292" t="s">
        <v>36</v>
      </c>
      <c r="BK49" s="1292" t="s">
        <v>36</v>
      </c>
      <c r="BL49" s="1313" t="s">
        <v>36</v>
      </c>
      <c r="BM49" s="1334" t="s">
        <v>36</v>
      </c>
      <c r="BN49" s="1292" t="s">
        <v>36</v>
      </c>
      <c r="BO49" s="1292" t="s">
        <v>36</v>
      </c>
      <c r="BP49" s="1292" t="s">
        <v>36</v>
      </c>
      <c r="BQ49" s="1313" t="s">
        <v>36</v>
      </c>
      <c r="BR49" s="1334" t="s">
        <v>36</v>
      </c>
      <c r="BS49" s="1292" t="s">
        <v>36</v>
      </c>
      <c r="BT49" s="1292" t="s">
        <v>36</v>
      </c>
      <c r="BU49" s="1292" t="s">
        <v>36</v>
      </c>
      <c r="BV49" s="1292" t="s">
        <v>36</v>
      </c>
      <c r="BW49" s="1292" t="s">
        <v>36</v>
      </c>
      <c r="BX49" s="1292" t="s">
        <v>36</v>
      </c>
      <c r="BY49" s="1354" t="s">
        <v>36</v>
      </c>
      <c r="BZ49" s="1354" t="s">
        <v>36</v>
      </c>
      <c r="CA49" s="1354" t="s">
        <v>36</v>
      </c>
      <c r="CB49" s="1354" t="s">
        <v>36</v>
      </c>
      <c r="CC49" s="1354" t="s">
        <v>36</v>
      </c>
      <c r="CD49" s="2521"/>
      <c r="CE49" s="2521"/>
      <c r="CF49" s="2521"/>
      <c r="CG49" s="2521"/>
      <c r="CH49" s="2521"/>
      <c r="CI49" s="2521"/>
      <c r="CJ49" s="2521"/>
      <c r="CK49" s="2521"/>
      <c r="CL49" s="2521"/>
      <c r="CM49" s="2521"/>
      <c r="CN49" s="2521"/>
      <c r="CO49" s="2521"/>
      <c r="CP49" s="2521"/>
      <c r="CQ49" s="2521"/>
      <c r="CR49" s="2521"/>
      <c r="CS49" s="2521"/>
      <c r="CT49" s="2521"/>
      <c r="CU49" s="2521"/>
      <c r="CV49" s="2521"/>
      <c r="CW49" s="2521"/>
      <c r="CX49" s="2521"/>
      <c r="CY49" s="2521"/>
      <c r="CZ49" s="2521"/>
    </row>
    <row r="50" s="156" customFormat="true" ht="15" customHeight="true" x14ac:dyDescent="0.2">
      <c r="A50" s="2886" t="s">
        <v>104</v>
      </c>
      <c r="B50" s="292" t="s">
        <v>102</v>
      </c>
      <c r="C50" s="1201" t="s">
        <v>36</v>
      </c>
      <c r="D50" s="1213" t="s">
        <v>36</v>
      </c>
      <c r="E50" s="1213" t="s">
        <v>36</v>
      </c>
      <c r="F50" s="1213" t="s">
        <v>36</v>
      </c>
      <c r="G50" s="1225" t="s">
        <v>36</v>
      </c>
      <c r="H50" s="1237" t="s">
        <v>36</v>
      </c>
      <c r="I50" s="1213" t="s">
        <v>36</v>
      </c>
      <c r="J50" s="1213" t="s">
        <v>36</v>
      </c>
      <c r="K50" s="1213" t="s">
        <v>36</v>
      </c>
      <c r="L50" s="1249" t="s">
        <v>36</v>
      </c>
      <c r="M50" s="1261" t="s">
        <v>36</v>
      </c>
      <c r="N50" s="1213" t="s">
        <v>36</v>
      </c>
      <c r="O50" s="1213" t="s">
        <v>36</v>
      </c>
      <c r="P50" s="1213" t="s">
        <v>36</v>
      </c>
      <c r="Q50" s="1225" t="s">
        <v>36</v>
      </c>
      <c r="R50" s="1237" t="s">
        <v>36</v>
      </c>
      <c r="S50" s="1213" t="s">
        <v>36</v>
      </c>
      <c r="T50" s="1213" t="s">
        <v>36</v>
      </c>
      <c r="U50" s="1213" t="s">
        <v>36</v>
      </c>
      <c r="V50" s="1213" t="s">
        <v>36</v>
      </c>
      <c r="W50" s="1213" t="s">
        <v>36</v>
      </c>
      <c r="X50" s="1213" t="s">
        <v>36</v>
      </c>
      <c r="Y50" s="1265" t="s">
        <v>36</v>
      </c>
      <c r="Z50" s="1265" t="s">
        <v>36</v>
      </c>
      <c r="AA50" s="1265" t="s">
        <v>36</v>
      </c>
      <c r="AB50" s="1265" t="s">
        <v>36</v>
      </c>
      <c r="AC50" s="2496" t="s">
        <v>36</v>
      </c>
      <c r="AD50" s="2511"/>
      <c r="AE50" s="2511"/>
      <c r="AF50" s="2511"/>
      <c r="AG50" s="2511"/>
      <c r="AH50" s="2511"/>
      <c r="AI50" s="2511"/>
      <c r="AJ50" s="2511"/>
      <c r="AK50" s="2511"/>
      <c r="AL50" s="2511"/>
      <c r="AM50" s="2511"/>
      <c r="AN50" s="2511"/>
      <c r="AO50" s="2511"/>
      <c r="AP50" s="2511"/>
      <c r="AQ50" s="2511"/>
      <c r="AR50" s="2511"/>
      <c r="AS50" s="2511"/>
      <c r="AT50" s="2511"/>
      <c r="AU50" s="2511"/>
      <c r="AV50" s="2511"/>
      <c r="AW50" s="2511"/>
      <c r="AX50" s="2511"/>
      <c r="AY50" s="2511"/>
      <c r="AZ50" s="250"/>
      <c r="BA50" s="2878" t="s">
        <v>104</v>
      </c>
      <c r="BB50" s="184" t="s">
        <v>102</v>
      </c>
      <c r="BC50" s="1272" t="s">
        <v>36</v>
      </c>
      <c r="BD50" s="1292" t="s">
        <v>36</v>
      </c>
      <c r="BE50" s="1292" t="s">
        <v>36</v>
      </c>
      <c r="BF50" s="1292" t="s">
        <v>36</v>
      </c>
      <c r="BG50" s="1313" t="s">
        <v>36</v>
      </c>
      <c r="BH50" s="1334" t="s">
        <v>36</v>
      </c>
      <c r="BI50" s="1292" t="s">
        <v>36</v>
      </c>
      <c r="BJ50" s="1292" t="s">
        <v>36</v>
      </c>
      <c r="BK50" s="1292" t="s">
        <v>36</v>
      </c>
      <c r="BL50" s="1313" t="s">
        <v>36</v>
      </c>
      <c r="BM50" s="1334" t="s">
        <v>36</v>
      </c>
      <c r="BN50" s="1292" t="s">
        <v>36</v>
      </c>
      <c r="BO50" s="1292" t="s">
        <v>36</v>
      </c>
      <c r="BP50" s="1292" t="s">
        <v>36</v>
      </c>
      <c r="BQ50" s="1313" t="s">
        <v>36</v>
      </c>
      <c r="BR50" s="1334" t="s">
        <v>36</v>
      </c>
      <c r="BS50" s="1292" t="s">
        <v>36</v>
      </c>
      <c r="BT50" s="1292" t="s">
        <v>36</v>
      </c>
      <c r="BU50" s="1292" t="s">
        <v>36</v>
      </c>
      <c r="BV50" s="1292" t="s">
        <v>36</v>
      </c>
      <c r="BW50" s="1292" t="s">
        <v>36</v>
      </c>
      <c r="BX50" s="1292" t="s">
        <v>36</v>
      </c>
      <c r="BY50" s="1354" t="s">
        <v>36</v>
      </c>
      <c r="BZ50" s="1354" t="s">
        <v>36</v>
      </c>
      <c r="CA50" s="1354" t="s">
        <v>36</v>
      </c>
      <c r="CB50" s="1354" t="s">
        <v>36</v>
      </c>
      <c r="CC50" s="1354" t="s">
        <v>36</v>
      </c>
      <c r="CD50" s="2521"/>
      <c r="CE50" s="2521"/>
      <c r="CF50" s="2521"/>
      <c r="CG50" s="2521"/>
      <c r="CH50" s="2521"/>
      <c r="CI50" s="2521"/>
      <c r="CJ50" s="2521"/>
      <c r="CK50" s="2521"/>
      <c r="CL50" s="2521"/>
      <c r="CM50" s="2521"/>
      <c r="CN50" s="2521"/>
      <c r="CO50" s="2521"/>
      <c r="CP50" s="2521"/>
      <c r="CQ50" s="2521"/>
      <c r="CR50" s="2521"/>
      <c r="CS50" s="2521"/>
      <c r="CT50" s="2521"/>
      <c r="CU50" s="2521"/>
      <c r="CV50" s="2521"/>
      <c r="CW50" s="2521"/>
      <c r="CX50" s="2521"/>
      <c r="CY50" s="2521"/>
      <c r="CZ50" s="2521"/>
    </row>
    <row r="51" s="156" customFormat="true" ht="15" customHeight="true" x14ac:dyDescent="0.2">
      <c r="A51" s="2886"/>
      <c r="B51" s="292" t="s">
        <v>101</v>
      </c>
      <c r="C51" s="1201" t="s">
        <v>36</v>
      </c>
      <c r="D51" s="1213" t="s">
        <v>36</v>
      </c>
      <c r="E51" s="1213" t="s">
        <v>36</v>
      </c>
      <c r="F51" s="1213" t="s">
        <v>36</v>
      </c>
      <c r="G51" s="1225" t="s">
        <v>36</v>
      </c>
      <c r="H51" s="1237" t="s">
        <v>36</v>
      </c>
      <c r="I51" s="1213" t="s">
        <v>36</v>
      </c>
      <c r="J51" s="1213" t="s">
        <v>36</v>
      </c>
      <c r="K51" s="1213" t="s">
        <v>36</v>
      </c>
      <c r="L51" s="1249" t="s">
        <v>36</v>
      </c>
      <c r="M51" s="1261" t="s">
        <v>36</v>
      </c>
      <c r="N51" s="1213" t="s">
        <v>36</v>
      </c>
      <c r="O51" s="1213" t="s">
        <v>36</v>
      </c>
      <c r="P51" s="1213" t="s">
        <v>36</v>
      </c>
      <c r="Q51" s="1225" t="s">
        <v>36</v>
      </c>
      <c r="R51" s="1237" t="s">
        <v>36</v>
      </c>
      <c r="S51" s="1213" t="s">
        <v>36</v>
      </c>
      <c r="T51" s="1213" t="s">
        <v>36</v>
      </c>
      <c r="U51" s="1213" t="s">
        <v>36</v>
      </c>
      <c r="V51" s="1213" t="s">
        <v>36</v>
      </c>
      <c r="W51" s="1213" t="s">
        <v>36</v>
      </c>
      <c r="X51" s="1213" t="s">
        <v>36</v>
      </c>
      <c r="Y51" s="1265" t="s">
        <v>36</v>
      </c>
      <c r="Z51" s="1265" t="s">
        <v>36</v>
      </c>
      <c r="AA51" s="1265" t="s">
        <v>36</v>
      </c>
      <c r="AB51" s="1265" t="s">
        <v>36</v>
      </c>
      <c r="AC51" s="2496" t="s">
        <v>36</v>
      </c>
      <c r="AD51" s="2511"/>
      <c r="AE51" s="2511"/>
      <c r="AF51" s="2511"/>
      <c r="AG51" s="2511"/>
      <c r="AH51" s="2511"/>
      <c r="AI51" s="2511"/>
      <c r="AJ51" s="2511"/>
      <c r="AK51" s="2511"/>
      <c r="AL51" s="2511"/>
      <c r="AM51" s="2511"/>
      <c r="AN51" s="2511"/>
      <c r="AO51" s="2511"/>
      <c r="AP51" s="2511"/>
      <c r="AQ51" s="2511"/>
      <c r="AR51" s="2511"/>
      <c r="AS51" s="2511"/>
      <c r="AT51" s="2511"/>
      <c r="AU51" s="2511"/>
      <c r="AV51" s="2511"/>
      <c r="AW51" s="2511"/>
      <c r="AX51" s="2511"/>
      <c r="AY51" s="2511"/>
      <c r="AZ51" s="250"/>
      <c r="BA51" s="2878"/>
      <c r="BB51" s="184" t="s">
        <v>101</v>
      </c>
      <c r="BC51" s="1272" t="s">
        <v>36</v>
      </c>
      <c r="BD51" s="1292" t="s">
        <v>36</v>
      </c>
      <c r="BE51" s="1292" t="s">
        <v>36</v>
      </c>
      <c r="BF51" s="1292" t="s">
        <v>36</v>
      </c>
      <c r="BG51" s="1313" t="s">
        <v>36</v>
      </c>
      <c r="BH51" s="1334" t="s">
        <v>36</v>
      </c>
      <c r="BI51" s="1292" t="s">
        <v>36</v>
      </c>
      <c r="BJ51" s="1292" t="s">
        <v>36</v>
      </c>
      <c r="BK51" s="1292" t="s">
        <v>36</v>
      </c>
      <c r="BL51" s="1313" t="s">
        <v>36</v>
      </c>
      <c r="BM51" s="1334" t="s">
        <v>36</v>
      </c>
      <c r="BN51" s="1292" t="s">
        <v>36</v>
      </c>
      <c r="BO51" s="1292" t="s">
        <v>36</v>
      </c>
      <c r="BP51" s="1292" t="s">
        <v>36</v>
      </c>
      <c r="BQ51" s="1313" t="s">
        <v>36</v>
      </c>
      <c r="BR51" s="1334" t="s">
        <v>36</v>
      </c>
      <c r="BS51" s="1292" t="s">
        <v>36</v>
      </c>
      <c r="BT51" s="1292" t="s">
        <v>36</v>
      </c>
      <c r="BU51" s="1292" t="s">
        <v>36</v>
      </c>
      <c r="BV51" s="1292" t="s">
        <v>36</v>
      </c>
      <c r="BW51" s="1292" t="s">
        <v>36</v>
      </c>
      <c r="BX51" s="1292" t="s">
        <v>36</v>
      </c>
      <c r="BY51" s="1354" t="s">
        <v>36</v>
      </c>
      <c r="BZ51" s="1354" t="s">
        <v>36</v>
      </c>
      <c r="CA51" s="1354" t="s">
        <v>36</v>
      </c>
      <c r="CB51" s="1354" t="s">
        <v>36</v>
      </c>
      <c r="CC51" s="1354" t="s">
        <v>36</v>
      </c>
      <c r="CD51" s="2521"/>
      <c r="CE51" s="2521"/>
      <c r="CF51" s="2521"/>
      <c r="CG51" s="2521"/>
      <c r="CH51" s="2521"/>
      <c r="CI51" s="2521"/>
      <c r="CJ51" s="2521"/>
      <c r="CK51" s="2521"/>
      <c r="CL51" s="2521"/>
      <c r="CM51" s="2521"/>
      <c r="CN51" s="2521"/>
      <c r="CO51" s="2521"/>
      <c r="CP51" s="2521"/>
      <c r="CQ51" s="2521"/>
      <c r="CR51" s="2521"/>
      <c r="CS51" s="2521"/>
      <c r="CT51" s="2521"/>
      <c r="CU51" s="2521"/>
      <c r="CV51" s="2521"/>
      <c r="CW51" s="2521"/>
      <c r="CX51" s="2521"/>
      <c r="CY51" s="2521"/>
      <c r="CZ51" s="2521"/>
    </row>
    <row r="52" s="156" customFormat="true" ht="15" customHeight="true" x14ac:dyDescent="0.2">
      <c r="A52" s="2886"/>
      <c r="B52" s="292" t="s">
        <v>69</v>
      </c>
      <c r="C52" s="1201" t="s">
        <v>36</v>
      </c>
      <c r="D52" s="1213" t="s">
        <v>36</v>
      </c>
      <c r="E52" s="1213" t="s">
        <v>36</v>
      </c>
      <c r="F52" s="1213" t="s">
        <v>36</v>
      </c>
      <c r="G52" s="1225" t="s">
        <v>36</v>
      </c>
      <c r="H52" s="1237" t="s">
        <v>36</v>
      </c>
      <c r="I52" s="1213" t="s">
        <v>36</v>
      </c>
      <c r="J52" s="1213" t="s">
        <v>36</v>
      </c>
      <c r="K52" s="1213" t="s">
        <v>36</v>
      </c>
      <c r="L52" s="1249" t="s">
        <v>36</v>
      </c>
      <c r="M52" s="1261" t="s">
        <v>36</v>
      </c>
      <c r="N52" s="1213" t="s">
        <v>36</v>
      </c>
      <c r="O52" s="1213" t="s">
        <v>36</v>
      </c>
      <c r="P52" s="1213" t="s">
        <v>36</v>
      </c>
      <c r="Q52" s="1225" t="s">
        <v>36</v>
      </c>
      <c r="R52" s="1237" t="s">
        <v>36</v>
      </c>
      <c r="S52" s="1213" t="s">
        <v>36</v>
      </c>
      <c r="T52" s="1213" t="s">
        <v>36</v>
      </c>
      <c r="U52" s="1213" t="s">
        <v>36</v>
      </c>
      <c r="V52" s="1213" t="s">
        <v>36</v>
      </c>
      <c r="W52" s="1213" t="s">
        <v>36</v>
      </c>
      <c r="X52" s="1213" t="s">
        <v>36</v>
      </c>
      <c r="Y52" s="1265" t="s">
        <v>36</v>
      </c>
      <c r="Z52" s="1265" t="s">
        <v>36</v>
      </c>
      <c r="AA52" s="1265" t="s">
        <v>36</v>
      </c>
      <c r="AB52" s="1265" t="s">
        <v>36</v>
      </c>
      <c r="AC52" s="2496" t="s">
        <v>36</v>
      </c>
      <c r="AD52" s="2511"/>
      <c r="AE52" s="2511"/>
      <c r="AF52" s="2511"/>
      <c r="AG52" s="2511"/>
      <c r="AH52" s="2511"/>
      <c r="AI52" s="2511"/>
      <c r="AJ52" s="2511"/>
      <c r="AK52" s="2511"/>
      <c r="AL52" s="2511"/>
      <c r="AM52" s="2511"/>
      <c r="AN52" s="2511"/>
      <c r="AO52" s="2511"/>
      <c r="AP52" s="2511"/>
      <c r="AQ52" s="2511"/>
      <c r="AR52" s="2511"/>
      <c r="AS52" s="2511"/>
      <c r="AT52" s="2511"/>
      <c r="AU52" s="2511"/>
      <c r="AV52" s="2511"/>
      <c r="AW52" s="2511"/>
      <c r="AX52" s="2511"/>
      <c r="AY52" s="2511"/>
      <c r="AZ52" s="250"/>
      <c r="BA52" s="2878"/>
      <c r="BB52" s="184" t="s">
        <v>69</v>
      </c>
      <c r="BC52" s="1272" t="s">
        <v>36</v>
      </c>
      <c r="BD52" s="1292" t="s">
        <v>36</v>
      </c>
      <c r="BE52" s="1292" t="s">
        <v>36</v>
      </c>
      <c r="BF52" s="1292" t="s">
        <v>36</v>
      </c>
      <c r="BG52" s="1313" t="s">
        <v>36</v>
      </c>
      <c r="BH52" s="1334" t="s">
        <v>36</v>
      </c>
      <c r="BI52" s="1292" t="s">
        <v>36</v>
      </c>
      <c r="BJ52" s="1292" t="s">
        <v>36</v>
      </c>
      <c r="BK52" s="1292" t="s">
        <v>36</v>
      </c>
      <c r="BL52" s="1313" t="s">
        <v>36</v>
      </c>
      <c r="BM52" s="1334" t="s">
        <v>36</v>
      </c>
      <c r="BN52" s="1292" t="s">
        <v>36</v>
      </c>
      <c r="BO52" s="1292" t="s">
        <v>36</v>
      </c>
      <c r="BP52" s="1292" t="s">
        <v>36</v>
      </c>
      <c r="BQ52" s="1313" t="s">
        <v>36</v>
      </c>
      <c r="BR52" s="1334" t="s">
        <v>36</v>
      </c>
      <c r="BS52" s="1292" t="s">
        <v>36</v>
      </c>
      <c r="BT52" s="1292" t="s">
        <v>36</v>
      </c>
      <c r="BU52" s="1292" t="s">
        <v>36</v>
      </c>
      <c r="BV52" s="1292" t="s">
        <v>36</v>
      </c>
      <c r="BW52" s="1292" t="s">
        <v>36</v>
      </c>
      <c r="BX52" s="1292" t="s">
        <v>36</v>
      </c>
      <c r="BY52" s="1354" t="s">
        <v>36</v>
      </c>
      <c r="BZ52" s="1354" t="s">
        <v>36</v>
      </c>
      <c r="CA52" s="1354" t="s">
        <v>36</v>
      </c>
      <c r="CB52" s="1354" t="s">
        <v>36</v>
      </c>
      <c r="CC52" s="1354" t="s">
        <v>36</v>
      </c>
      <c r="CD52" s="2521"/>
      <c r="CE52" s="2521"/>
      <c r="CF52" s="2521"/>
      <c r="CG52" s="2521"/>
      <c r="CH52" s="2521"/>
      <c r="CI52" s="2521"/>
      <c r="CJ52" s="2521"/>
      <c r="CK52" s="2521"/>
      <c r="CL52" s="2521"/>
      <c r="CM52" s="2521"/>
      <c r="CN52" s="2521"/>
      <c r="CO52" s="2521"/>
      <c r="CP52" s="2521"/>
      <c r="CQ52" s="2521"/>
      <c r="CR52" s="2521"/>
      <c r="CS52" s="2521"/>
      <c r="CT52" s="2521"/>
      <c r="CU52" s="2521"/>
      <c r="CV52" s="2521"/>
      <c r="CW52" s="2521"/>
      <c r="CX52" s="2521"/>
      <c r="CY52" s="2521"/>
      <c r="CZ52" s="2521"/>
    </row>
    <row r="53" s="156" customFormat="true" ht="15" customHeight="true" x14ac:dyDescent="0.2">
      <c r="A53" s="2886" t="s">
        <v>107</v>
      </c>
      <c r="B53" s="292" t="s">
        <v>102</v>
      </c>
      <c r="C53" s="1201" t="s">
        <v>36</v>
      </c>
      <c r="D53" s="1213" t="s">
        <v>36</v>
      </c>
      <c r="E53" s="1213" t="s">
        <v>36</v>
      </c>
      <c r="F53" s="1213" t="s">
        <v>36</v>
      </c>
      <c r="G53" s="1225" t="s">
        <v>36</v>
      </c>
      <c r="H53" s="1237" t="s">
        <v>36</v>
      </c>
      <c r="I53" s="1213" t="s">
        <v>36</v>
      </c>
      <c r="J53" s="1213" t="s">
        <v>36</v>
      </c>
      <c r="K53" s="1213" t="s">
        <v>36</v>
      </c>
      <c r="L53" s="1249" t="s">
        <v>36</v>
      </c>
      <c r="M53" s="1261" t="s">
        <v>36</v>
      </c>
      <c r="N53" s="1213" t="s">
        <v>36</v>
      </c>
      <c r="O53" s="1213" t="s">
        <v>36</v>
      </c>
      <c r="P53" s="1213" t="s">
        <v>36</v>
      </c>
      <c r="Q53" s="1225" t="s">
        <v>36</v>
      </c>
      <c r="R53" s="1237" t="s">
        <v>36</v>
      </c>
      <c r="S53" s="1213" t="s">
        <v>36</v>
      </c>
      <c r="T53" s="1213" t="s">
        <v>36</v>
      </c>
      <c r="U53" s="1213" t="s">
        <v>36</v>
      </c>
      <c r="V53" s="1213" t="s">
        <v>36</v>
      </c>
      <c r="W53" s="1213" t="s">
        <v>36</v>
      </c>
      <c r="X53" s="1213" t="s">
        <v>36</v>
      </c>
      <c r="Y53" s="1265" t="s">
        <v>36</v>
      </c>
      <c r="Z53" s="1265" t="s">
        <v>36</v>
      </c>
      <c r="AA53" s="1265" t="s">
        <v>36</v>
      </c>
      <c r="AB53" s="1265" t="s">
        <v>36</v>
      </c>
      <c r="AC53" s="2496" t="s">
        <v>36</v>
      </c>
      <c r="AD53" s="2511"/>
      <c r="AE53" s="2511"/>
      <c r="AF53" s="2511"/>
      <c r="AG53" s="2511"/>
      <c r="AH53" s="2511"/>
      <c r="AI53" s="2511"/>
      <c r="AJ53" s="2511"/>
      <c r="AK53" s="2511"/>
      <c r="AL53" s="2511"/>
      <c r="AM53" s="2511"/>
      <c r="AN53" s="2511"/>
      <c r="AO53" s="2511"/>
      <c r="AP53" s="2511"/>
      <c r="AQ53" s="2511"/>
      <c r="AR53" s="2511"/>
      <c r="AS53" s="2511"/>
      <c r="AT53" s="2511"/>
      <c r="AU53" s="2511"/>
      <c r="AV53" s="2511"/>
      <c r="AW53" s="2511"/>
      <c r="AX53" s="2511"/>
      <c r="AY53" s="2511"/>
      <c r="AZ53" s="250"/>
      <c r="BA53" s="2878" t="s">
        <v>107</v>
      </c>
      <c r="BB53" s="184" t="s">
        <v>102</v>
      </c>
      <c r="BC53" s="1272" t="s">
        <v>36</v>
      </c>
      <c r="BD53" s="1292" t="s">
        <v>36</v>
      </c>
      <c r="BE53" s="1292" t="s">
        <v>36</v>
      </c>
      <c r="BF53" s="1292" t="s">
        <v>36</v>
      </c>
      <c r="BG53" s="1313" t="s">
        <v>36</v>
      </c>
      <c r="BH53" s="1334" t="s">
        <v>36</v>
      </c>
      <c r="BI53" s="1292" t="s">
        <v>36</v>
      </c>
      <c r="BJ53" s="1292" t="s">
        <v>36</v>
      </c>
      <c r="BK53" s="1292" t="s">
        <v>36</v>
      </c>
      <c r="BL53" s="1313" t="s">
        <v>36</v>
      </c>
      <c r="BM53" s="1334" t="s">
        <v>36</v>
      </c>
      <c r="BN53" s="1292" t="s">
        <v>36</v>
      </c>
      <c r="BO53" s="1292" t="s">
        <v>36</v>
      </c>
      <c r="BP53" s="1292" t="s">
        <v>36</v>
      </c>
      <c r="BQ53" s="1313" t="s">
        <v>36</v>
      </c>
      <c r="BR53" s="1334" t="s">
        <v>36</v>
      </c>
      <c r="BS53" s="1292" t="s">
        <v>36</v>
      </c>
      <c r="BT53" s="1292" t="s">
        <v>36</v>
      </c>
      <c r="BU53" s="1292" t="s">
        <v>36</v>
      </c>
      <c r="BV53" s="1292" t="s">
        <v>36</v>
      </c>
      <c r="BW53" s="1292" t="s">
        <v>36</v>
      </c>
      <c r="BX53" s="1292" t="s">
        <v>36</v>
      </c>
      <c r="BY53" s="1354" t="s">
        <v>36</v>
      </c>
      <c r="BZ53" s="1354" t="s">
        <v>36</v>
      </c>
      <c r="CA53" s="1354" t="s">
        <v>36</v>
      </c>
      <c r="CB53" s="1354" t="s">
        <v>36</v>
      </c>
      <c r="CC53" s="1354" t="s">
        <v>36</v>
      </c>
      <c r="CD53" s="2521"/>
      <c r="CE53" s="2521"/>
      <c r="CF53" s="2521"/>
      <c r="CG53" s="2521"/>
      <c r="CH53" s="2521"/>
      <c r="CI53" s="2521"/>
      <c r="CJ53" s="2521"/>
      <c r="CK53" s="2521"/>
      <c r="CL53" s="2521"/>
      <c r="CM53" s="2521"/>
      <c r="CN53" s="2521"/>
      <c r="CO53" s="2521"/>
      <c r="CP53" s="2521"/>
      <c r="CQ53" s="2521"/>
      <c r="CR53" s="2521"/>
      <c r="CS53" s="2521"/>
      <c r="CT53" s="2521"/>
      <c r="CU53" s="2521"/>
      <c r="CV53" s="2521"/>
      <c r="CW53" s="2521"/>
      <c r="CX53" s="2521"/>
      <c r="CY53" s="2521"/>
      <c r="CZ53" s="2521"/>
    </row>
    <row r="54" s="156" customFormat="true" ht="15" customHeight="true" x14ac:dyDescent="0.2">
      <c r="A54" s="2886"/>
      <c r="B54" s="292" t="s">
        <v>101</v>
      </c>
      <c r="C54" s="1201" t="s">
        <v>36</v>
      </c>
      <c r="D54" s="1213" t="s">
        <v>36</v>
      </c>
      <c r="E54" s="1213" t="s">
        <v>36</v>
      </c>
      <c r="F54" s="1213" t="s">
        <v>36</v>
      </c>
      <c r="G54" s="1225" t="s">
        <v>36</v>
      </c>
      <c r="H54" s="1237" t="s">
        <v>36</v>
      </c>
      <c r="I54" s="1213" t="s">
        <v>36</v>
      </c>
      <c r="J54" s="1213" t="s">
        <v>36</v>
      </c>
      <c r="K54" s="1213" t="s">
        <v>36</v>
      </c>
      <c r="L54" s="1249" t="s">
        <v>36</v>
      </c>
      <c r="M54" s="1261" t="s">
        <v>36</v>
      </c>
      <c r="N54" s="1213" t="s">
        <v>36</v>
      </c>
      <c r="O54" s="1213" t="s">
        <v>36</v>
      </c>
      <c r="P54" s="1213" t="s">
        <v>36</v>
      </c>
      <c r="Q54" s="1225" t="s">
        <v>36</v>
      </c>
      <c r="R54" s="1237" t="s">
        <v>36</v>
      </c>
      <c r="S54" s="1213" t="s">
        <v>36</v>
      </c>
      <c r="T54" s="1213" t="s">
        <v>36</v>
      </c>
      <c r="U54" s="1213" t="s">
        <v>36</v>
      </c>
      <c r="V54" s="1213" t="s">
        <v>36</v>
      </c>
      <c r="W54" s="1213" t="s">
        <v>36</v>
      </c>
      <c r="X54" s="1213" t="s">
        <v>36</v>
      </c>
      <c r="Y54" s="1265" t="s">
        <v>36</v>
      </c>
      <c r="Z54" s="1265" t="s">
        <v>36</v>
      </c>
      <c r="AA54" s="1265" t="s">
        <v>36</v>
      </c>
      <c r="AB54" s="1265" t="s">
        <v>36</v>
      </c>
      <c r="AC54" s="2496" t="s">
        <v>36</v>
      </c>
      <c r="AD54" s="2511"/>
      <c r="AE54" s="2511"/>
      <c r="AF54" s="2511"/>
      <c r="AG54" s="2511"/>
      <c r="AH54" s="2511"/>
      <c r="AI54" s="2511"/>
      <c r="AJ54" s="2511"/>
      <c r="AK54" s="2511"/>
      <c r="AL54" s="2511"/>
      <c r="AM54" s="2511"/>
      <c r="AN54" s="2511"/>
      <c r="AO54" s="2511"/>
      <c r="AP54" s="2511"/>
      <c r="AQ54" s="2511"/>
      <c r="AR54" s="2511"/>
      <c r="AS54" s="2511"/>
      <c r="AT54" s="2511"/>
      <c r="AU54" s="2511"/>
      <c r="AV54" s="2511"/>
      <c r="AW54" s="2511"/>
      <c r="AX54" s="2511"/>
      <c r="AY54" s="2511"/>
      <c r="AZ54" s="250"/>
      <c r="BA54" s="2878"/>
      <c r="BB54" s="184" t="s">
        <v>101</v>
      </c>
      <c r="BC54" s="1272" t="s">
        <v>36</v>
      </c>
      <c r="BD54" s="1292" t="s">
        <v>36</v>
      </c>
      <c r="BE54" s="1292" t="s">
        <v>36</v>
      </c>
      <c r="BF54" s="1292" t="s">
        <v>36</v>
      </c>
      <c r="BG54" s="1313" t="s">
        <v>36</v>
      </c>
      <c r="BH54" s="1334" t="s">
        <v>36</v>
      </c>
      <c r="BI54" s="1292" t="s">
        <v>36</v>
      </c>
      <c r="BJ54" s="1292" t="s">
        <v>36</v>
      </c>
      <c r="BK54" s="1292" t="s">
        <v>36</v>
      </c>
      <c r="BL54" s="1313" t="s">
        <v>36</v>
      </c>
      <c r="BM54" s="1334" t="s">
        <v>36</v>
      </c>
      <c r="BN54" s="1292" t="s">
        <v>36</v>
      </c>
      <c r="BO54" s="1292" t="s">
        <v>36</v>
      </c>
      <c r="BP54" s="1292" t="s">
        <v>36</v>
      </c>
      <c r="BQ54" s="1313" t="s">
        <v>36</v>
      </c>
      <c r="BR54" s="1334" t="s">
        <v>36</v>
      </c>
      <c r="BS54" s="1292" t="s">
        <v>36</v>
      </c>
      <c r="BT54" s="1292" t="s">
        <v>36</v>
      </c>
      <c r="BU54" s="1292" t="s">
        <v>36</v>
      </c>
      <c r="BV54" s="1292" t="s">
        <v>36</v>
      </c>
      <c r="BW54" s="1292" t="s">
        <v>36</v>
      </c>
      <c r="BX54" s="1292" t="s">
        <v>36</v>
      </c>
      <c r="BY54" s="1354" t="s">
        <v>36</v>
      </c>
      <c r="BZ54" s="1354" t="s">
        <v>36</v>
      </c>
      <c r="CA54" s="1354" t="s">
        <v>36</v>
      </c>
      <c r="CB54" s="1354" t="s">
        <v>36</v>
      </c>
      <c r="CC54" s="1354" t="s">
        <v>36</v>
      </c>
      <c r="CD54" s="2521"/>
      <c r="CE54" s="2521"/>
      <c r="CF54" s="2521"/>
      <c r="CG54" s="2521"/>
      <c r="CH54" s="2521"/>
      <c r="CI54" s="2521"/>
      <c r="CJ54" s="2521"/>
      <c r="CK54" s="2521"/>
      <c r="CL54" s="2521"/>
      <c r="CM54" s="2521"/>
      <c r="CN54" s="2521"/>
      <c r="CO54" s="2521"/>
      <c r="CP54" s="2521"/>
      <c r="CQ54" s="2521"/>
      <c r="CR54" s="2521"/>
      <c r="CS54" s="2521"/>
      <c r="CT54" s="2521"/>
      <c r="CU54" s="2521"/>
      <c r="CV54" s="2521"/>
      <c r="CW54" s="2521"/>
      <c r="CX54" s="2521"/>
      <c r="CY54" s="2521"/>
      <c r="CZ54" s="2521"/>
    </row>
    <row r="55" s="156" customFormat="true" ht="15" customHeight="true" x14ac:dyDescent="0.2">
      <c r="A55" s="2891"/>
      <c r="B55" s="293" t="s">
        <v>69</v>
      </c>
      <c r="C55" s="1203" t="s">
        <v>36</v>
      </c>
      <c r="D55" s="1215" t="s">
        <v>36</v>
      </c>
      <c r="E55" s="1215" t="s">
        <v>36</v>
      </c>
      <c r="F55" s="1215" t="s">
        <v>36</v>
      </c>
      <c r="G55" s="1227" t="s">
        <v>36</v>
      </c>
      <c r="H55" s="1239" t="s">
        <v>36</v>
      </c>
      <c r="I55" s="1215" t="s">
        <v>36</v>
      </c>
      <c r="J55" s="1215" t="s">
        <v>36</v>
      </c>
      <c r="K55" s="1215" t="s">
        <v>36</v>
      </c>
      <c r="L55" s="1251" t="s">
        <v>36</v>
      </c>
      <c r="M55" s="1262" t="s">
        <v>36</v>
      </c>
      <c r="N55" s="1215" t="s">
        <v>36</v>
      </c>
      <c r="O55" s="1215" t="s">
        <v>36</v>
      </c>
      <c r="P55" s="1215" t="s">
        <v>36</v>
      </c>
      <c r="Q55" s="1227" t="s">
        <v>36</v>
      </c>
      <c r="R55" s="2453" t="s">
        <v>36</v>
      </c>
      <c r="S55" s="2454" t="s">
        <v>36</v>
      </c>
      <c r="T55" s="2454" t="s">
        <v>36</v>
      </c>
      <c r="U55" s="2454" t="s">
        <v>36</v>
      </c>
      <c r="V55" s="2454" t="s">
        <v>36</v>
      </c>
      <c r="W55" s="2454" t="s">
        <v>36</v>
      </c>
      <c r="X55" s="2454" t="s">
        <v>36</v>
      </c>
      <c r="Y55" s="2454" t="s">
        <v>36</v>
      </c>
      <c r="Z55" s="2454" t="s">
        <v>36</v>
      </c>
      <c r="AA55" s="2454" t="s">
        <v>36</v>
      </c>
      <c r="AB55" s="2454" t="s">
        <v>36</v>
      </c>
      <c r="AC55" s="2497" t="s">
        <v>36</v>
      </c>
      <c r="AD55" s="2512"/>
      <c r="AE55" s="2512"/>
      <c r="AF55" s="2512"/>
      <c r="AG55" s="2512"/>
      <c r="AH55" s="2512"/>
      <c r="AI55" s="2512"/>
      <c r="AJ55" s="2512"/>
      <c r="AK55" s="2512"/>
      <c r="AL55" s="2512"/>
      <c r="AM55" s="2512"/>
      <c r="AN55" s="2512"/>
      <c r="AO55" s="2512"/>
      <c r="AP55" s="2512"/>
      <c r="AQ55" s="2512"/>
      <c r="AR55" s="2512"/>
      <c r="AS55" s="2512"/>
      <c r="AT55" s="2512"/>
      <c r="AU55" s="2512"/>
      <c r="AV55" s="2512"/>
      <c r="AW55" s="2512"/>
      <c r="AX55" s="2512"/>
      <c r="AY55" s="2512"/>
      <c r="AZ55" s="250"/>
      <c r="BA55" s="2880"/>
      <c r="BB55" s="185" t="s">
        <v>69</v>
      </c>
      <c r="BC55" s="1273" t="s">
        <v>36</v>
      </c>
      <c r="BD55" s="1293" t="s">
        <v>36</v>
      </c>
      <c r="BE55" s="1293" t="s">
        <v>36</v>
      </c>
      <c r="BF55" s="1293" t="s">
        <v>36</v>
      </c>
      <c r="BG55" s="1314" t="s">
        <v>36</v>
      </c>
      <c r="BH55" s="1335" t="s">
        <v>36</v>
      </c>
      <c r="BI55" s="1293" t="s">
        <v>36</v>
      </c>
      <c r="BJ55" s="1293" t="s">
        <v>36</v>
      </c>
      <c r="BK55" s="1293" t="s">
        <v>36</v>
      </c>
      <c r="BL55" s="1314" t="s">
        <v>36</v>
      </c>
      <c r="BM55" s="1335" t="s">
        <v>36</v>
      </c>
      <c r="BN55" s="1293" t="s">
        <v>36</v>
      </c>
      <c r="BO55" s="1293" t="s">
        <v>36</v>
      </c>
      <c r="BP55" s="1293" t="s">
        <v>36</v>
      </c>
      <c r="BQ55" s="1314" t="s">
        <v>36</v>
      </c>
      <c r="BR55" s="2455" t="s">
        <v>36</v>
      </c>
      <c r="BS55" s="2456" t="s">
        <v>36</v>
      </c>
      <c r="BT55" s="2456" t="s">
        <v>36</v>
      </c>
      <c r="BU55" s="2456" t="s">
        <v>36</v>
      </c>
      <c r="BV55" s="2456" t="s">
        <v>36</v>
      </c>
      <c r="BW55" s="2456" t="s">
        <v>36</v>
      </c>
      <c r="BX55" s="2456" t="s">
        <v>36</v>
      </c>
      <c r="BY55" s="2456" t="s">
        <v>36</v>
      </c>
      <c r="BZ55" s="1370" t="s">
        <v>36</v>
      </c>
      <c r="CA55" s="1370" t="s">
        <v>36</v>
      </c>
      <c r="CB55" s="1370" t="s">
        <v>36</v>
      </c>
      <c r="CC55" s="1370" t="s">
        <v>36</v>
      </c>
      <c r="CD55" s="2522"/>
      <c r="CE55" s="2522"/>
      <c r="CF55" s="2522"/>
      <c r="CG55" s="2522"/>
      <c r="CH55" s="2522"/>
      <c r="CI55" s="2522"/>
      <c r="CJ55" s="2522"/>
      <c r="CK55" s="2522"/>
      <c r="CL55" s="2522"/>
      <c r="CM55" s="2522"/>
      <c r="CN55" s="2522"/>
      <c r="CO55" s="2522"/>
      <c r="CP55" s="2522"/>
      <c r="CQ55" s="2522"/>
      <c r="CR55" s="2522"/>
      <c r="CS55" s="2522"/>
      <c r="CT55" s="2522"/>
      <c r="CU55" s="2522"/>
      <c r="CV55" s="2522"/>
      <c r="CW55" s="2522"/>
      <c r="CX55" s="2522"/>
      <c r="CY55" s="2522"/>
      <c r="CZ55" s="2522"/>
    </row>
    <row r="56" s="513" customFormat="true" ht="15" customHeight="true" x14ac:dyDescent="0.2">
      <c r="A56" s="158"/>
      <c r="B56" s="218"/>
      <c r="C56" s="2900" t="s">
        <v>116</v>
      </c>
      <c r="D56" s="2901"/>
      <c r="E56" s="2901"/>
      <c r="F56" s="2901"/>
      <c r="G56" s="2902"/>
      <c r="H56" s="2899" t="s">
        <v>39</v>
      </c>
      <c r="I56" s="2888"/>
      <c r="J56" s="2888"/>
      <c r="K56" s="2888"/>
      <c r="L56" s="2890"/>
      <c r="M56" s="2887" t="s">
        <v>38</v>
      </c>
      <c r="N56" s="2888"/>
      <c r="O56" s="2888"/>
      <c r="P56" s="2888"/>
      <c r="Q56" s="2890"/>
      <c r="R56" s="2677" t="s">
        <v>144</v>
      </c>
      <c r="S56" s="2685"/>
      <c r="T56" s="2685"/>
      <c r="U56" s="2685"/>
      <c r="V56" s="2685"/>
      <c r="W56" s="2685"/>
      <c r="X56" s="2685"/>
      <c r="Y56" s="2685"/>
      <c r="Z56" s="2685"/>
      <c r="AA56" s="2685"/>
      <c r="AB56" s="2685"/>
      <c r="AC56" s="2686"/>
      <c r="AD56" s="784"/>
      <c r="AE56" s="784"/>
      <c r="AF56" s="784"/>
      <c r="AG56" s="784"/>
      <c r="AH56" s="784"/>
      <c r="AI56" s="784"/>
      <c r="AJ56" s="784"/>
      <c r="AK56" s="784"/>
      <c r="AL56" s="784"/>
      <c r="AM56" s="784"/>
      <c r="AN56" s="784"/>
      <c r="AO56" s="784"/>
      <c r="AP56" s="784"/>
      <c r="AQ56" s="784"/>
      <c r="AR56" s="784"/>
      <c r="AS56" s="784"/>
      <c r="AT56" s="784"/>
      <c r="AU56" s="784"/>
      <c r="AV56" s="784"/>
      <c r="AW56" s="784"/>
      <c r="AX56" s="784"/>
      <c r="AY56" s="784"/>
      <c r="AZ56" s="251"/>
      <c r="BA56" s="252" t="s">
        <v>132</v>
      </c>
      <c r="BB56" s="141" t="s">
        <v>97</v>
      </c>
      <c r="BC56" s="2887" t="s">
        <v>116</v>
      </c>
      <c r="BD56" s="2888"/>
      <c r="BE56" s="2888"/>
      <c r="BF56" s="2888"/>
      <c r="BG56" s="2889"/>
      <c r="BH56" s="2887" t="s">
        <v>39</v>
      </c>
      <c r="BI56" s="2888"/>
      <c r="BJ56" s="2888"/>
      <c r="BK56" s="2888"/>
      <c r="BL56" s="2889"/>
      <c r="BM56" s="2887" t="s">
        <v>38</v>
      </c>
      <c r="BN56" s="2888"/>
      <c r="BO56" s="2888"/>
      <c r="BP56" s="2888"/>
      <c r="BQ56" s="2890"/>
      <c r="BR56" s="2449" t="s">
        <v>144</v>
      </c>
      <c r="BS56" s="359"/>
      <c r="BT56" s="359"/>
      <c r="BU56" s="359"/>
      <c r="BV56" s="359"/>
      <c r="BW56" s="359"/>
      <c r="BX56" s="359"/>
      <c r="BY56" s="360"/>
      <c r="BZ56" s="250"/>
      <c r="CA56" s="250"/>
      <c r="CB56" s="250"/>
      <c r="CC56" s="250"/>
      <c r="CD56" s="250"/>
      <c r="CE56" s="250"/>
      <c r="CF56" s="250"/>
      <c r="CG56" s="250"/>
      <c r="CH56" s="250"/>
      <c r="CI56" s="250"/>
      <c r="CJ56" s="250"/>
      <c r="CK56" s="250"/>
      <c r="CL56" s="250"/>
      <c r="CM56" s="250"/>
      <c r="CN56" s="250"/>
      <c r="CO56" s="250"/>
      <c r="CP56" s="250"/>
      <c r="CQ56" s="250"/>
      <c r="CR56" s="250"/>
      <c r="CS56" s="250"/>
      <c r="CT56" s="250"/>
      <c r="CU56" s="250"/>
      <c r="CV56" s="250"/>
      <c r="CW56" s="250"/>
      <c r="CX56" s="250"/>
      <c r="CY56" s="250"/>
      <c r="CZ56" s="250"/>
    </row>
    <row r="57" s="513" customFormat="true" ht="24" x14ac:dyDescent="0.2">
      <c r="A57" s="219" t="s">
        <v>70</v>
      </c>
      <c r="B57" s="286"/>
      <c r="C57" s="334" t="s">
        <v>0</v>
      </c>
      <c r="D57" s="335" t="s">
        <v>1</v>
      </c>
      <c r="E57" s="335" t="s">
        <v>2</v>
      </c>
      <c r="F57" s="335" t="s">
        <v>3</v>
      </c>
      <c r="G57" s="336" t="s">
        <v>4</v>
      </c>
      <c r="H57" s="2231" t="s">
        <v>0</v>
      </c>
      <c r="I57" s="2195" t="s">
        <v>1</v>
      </c>
      <c r="J57" s="2195" t="s">
        <v>2</v>
      </c>
      <c r="K57" s="2195" t="s">
        <v>3</v>
      </c>
      <c r="L57" s="2196" t="s">
        <v>4</v>
      </c>
      <c r="M57" s="2221" t="s">
        <v>0</v>
      </c>
      <c r="N57" s="2195" t="s">
        <v>1</v>
      </c>
      <c r="O57" s="2195" t="s">
        <v>2</v>
      </c>
      <c r="P57" s="2195" t="s">
        <v>3</v>
      </c>
      <c r="Q57" s="2241" t="s">
        <v>4</v>
      </c>
      <c r="R57" s="2231" t="s">
        <v>237</v>
      </c>
      <c r="S57" s="2195" t="s">
        <v>489</v>
      </c>
      <c r="T57" s="2195" t="s">
        <v>239</v>
      </c>
      <c r="U57" s="2195" t="s">
        <v>240</v>
      </c>
      <c r="V57" s="2195" t="s">
        <v>384</v>
      </c>
      <c r="W57" s="2195" t="s">
        <v>490</v>
      </c>
      <c r="X57" s="2195" t="s">
        <v>243</v>
      </c>
      <c r="Y57" s="2195" t="s">
        <v>385</v>
      </c>
      <c r="Z57" s="2195" t="s">
        <v>245</v>
      </c>
      <c r="AA57" s="2195" t="s">
        <v>246</v>
      </c>
      <c r="AB57" s="2195" t="s">
        <v>386</v>
      </c>
      <c r="AC57" s="2197" t="s">
        <v>387</v>
      </c>
      <c r="AD57" s="784"/>
      <c r="AE57" s="784"/>
      <c r="AF57" s="784"/>
      <c r="AG57" s="784"/>
      <c r="AH57" s="784"/>
      <c r="AI57" s="784"/>
      <c r="AJ57" s="784"/>
      <c r="AK57" s="784"/>
      <c r="AL57" s="784"/>
      <c r="AM57" s="784"/>
      <c r="AN57" s="784"/>
      <c r="AO57" s="784"/>
      <c r="AP57" s="784"/>
      <c r="AQ57" s="784"/>
      <c r="AR57" s="784"/>
      <c r="AS57" s="784"/>
      <c r="AT57" s="784"/>
      <c r="AU57" s="784"/>
      <c r="AV57" s="784"/>
      <c r="AW57" s="784"/>
      <c r="AX57" s="784"/>
      <c r="AY57" s="784"/>
      <c r="AZ57" s="251"/>
      <c r="BA57" s="229" t="s">
        <v>121</v>
      </c>
      <c r="BB57" s="228"/>
      <c r="BC57" s="389" t="s">
        <v>0</v>
      </c>
      <c r="BD57" s="203" t="s">
        <v>1</v>
      </c>
      <c r="BE57" s="203" t="s">
        <v>2</v>
      </c>
      <c r="BF57" s="203" t="s">
        <v>3</v>
      </c>
      <c r="BG57" s="390" t="s">
        <v>4</v>
      </c>
      <c r="BH57" s="399" t="s">
        <v>0</v>
      </c>
      <c r="BI57" s="203" t="s">
        <v>1</v>
      </c>
      <c r="BJ57" s="203" t="s">
        <v>2</v>
      </c>
      <c r="BK57" s="203" t="s">
        <v>3</v>
      </c>
      <c r="BL57" s="390" t="s">
        <v>4</v>
      </c>
      <c r="BM57" s="399" t="s">
        <v>0</v>
      </c>
      <c r="BN57" s="203" t="s">
        <v>1</v>
      </c>
      <c r="BO57" s="203" t="s">
        <v>2</v>
      </c>
      <c r="BP57" s="203" t="s">
        <v>3</v>
      </c>
      <c r="BQ57" s="390" t="s">
        <v>4</v>
      </c>
      <c r="BR57" s="399" t="s">
        <v>237</v>
      </c>
      <c r="BS57" s="203" t="s">
        <v>489</v>
      </c>
      <c r="BT57" s="203" t="s">
        <v>239</v>
      </c>
      <c r="BU57" s="203" t="s">
        <v>240</v>
      </c>
      <c r="BV57" s="203" t="s">
        <v>384</v>
      </c>
      <c r="BW57" s="203" t="s">
        <v>490</v>
      </c>
      <c r="BX57" s="203" t="s">
        <v>243</v>
      </c>
      <c r="BY57" s="204" t="s">
        <v>385</v>
      </c>
      <c r="BZ57" s="204" t="s">
        <v>245</v>
      </c>
      <c r="CA57" s="204" t="s">
        <v>246</v>
      </c>
      <c r="CB57" s="204" t="s">
        <v>386</v>
      </c>
      <c r="CC57" s="204" t="s">
        <v>387</v>
      </c>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row>
    <row r="58" s="513" customFormat="true" ht="15" customHeight="true" x14ac:dyDescent="0.2">
      <c r="A58" s="2892" t="s">
        <v>491</v>
      </c>
      <c r="B58" s="2411" t="s">
        <v>492</v>
      </c>
      <c r="C58" s="2298">
        <v>0</v>
      </c>
      <c r="D58" s="2299">
        <v>0.33595736424304895</v>
      </c>
      <c r="E58" s="2299">
        <v>1.6085558918703595</v>
      </c>
      <c r="F58" s="2299">
        <v>6.2114207796853336</v>
      </c>
      <c r="G58" s="2300">
        <v>31.661234480627588</v>
      </c>
      <c r="H58" s="2301">
        <v>1.3999938637378808</v>
      </c>
      <c r="I58" s="2299">
        <v>3.4537900792815215</v>
      </c>
      <c r="J58" s="2299">
        <v>8.6749303605981645</v>
      </c>
      <c r="K58" s="2299">
        <v>18.297587378185227</v>
      </c>
      <c r="L58" s="2302">
        <v>46.595592375189341</v>
      </c>
      <c r="M58" s="2303">
        <v>0</v>
      </c>
      <c r="N58" s="2299">
        <v>0</v>
      </c>
      <c r="O58" s="2299">
        <v>0.41693579708119249</v>
      </c>
      <c r="P58" s="2299">
        <v>0.50049160391373004</v>
      </c>
      <c r="Q58" s="2300">
        <v>3.3945810036872803</v>
      </c>
      <c r="R58" s="2301">
        <v>3.8214822537868702</v>
      </c>
      <c r="S58" s="2299">
        <v>2.5534893240856067</v>
      </c>
      <c r="T58" s="2299">
        <v>21.789096512234433</v>
      </c>
      <c r="U58" s="2299">
        <v>0.56191995359757962</v>
      </c>
      <c r="V58" s="2299">
        <v>1.859619957130549</v>
      </c>
      <c r="W58" s="2299">
        <v>7.8359930182935962</v>
      </c>
      <c r="X58" s="2299">
        <v>1.9324479766433464</v>
      </c>
      <c r="Y58" s="2299">
        <v>13.339670403930427</v>
      </c>
      <c r="Z58" s="2299">
        <v>3.5620910543709456</v>
      </c>
      <c r="AA58" s="2299">
        <v>4.4905052424544207</v>
      </c>
      <c r="AB58" s="2299">
        <v>13.685971934383639</v>
      </c>
      <c r="AC58" s="2699">
        <v>24.432351076730722</v>
      </c>
      <c r="AD58" s="784"/>
      <c r="AE58" s="784"/>
      <c r="AF58" s="784"/>
      <c r="AG58" s="784"/>
      <c r="AH58" s="784"/>
      <c r="AI58" s="784"/>
      <c r="AJ58" s="784"/>
      <c r="AK58" s="784"/>
      <c r="AL58" s="784"/>
      <c r="AM58" s="784"/>
      <c r="AN58" s="784"/>
      <c r="AO58" s="784"/>
      <c r="AP58" s="784"/>
      <c r="AQ58" s="784"/>
      <c r="AR58" s="784"/>
      <c r="AS58" s="784"/>
      <c r="AT58" s="784"/>
      <c r="AU58" s="784"/>
      <c r="AV58" s="784"/>
      <c r="AW58" s="784"/>
      <c r="AX58" s="784"/>
      <c r="AY58" s="784"/>
      <c r="AZ58" s="251"/>
      <c r="BA58" s="275"/>
      <c r="BB58" s="186"/>
      <c r="BC58" s="391"/>
      <c r="BD58" s="364"/>
      <c r="BE58" s="364"/>
      <c r="BF58" s="364"/>
      <c r="BG58" s="392"/>
      <c r="BH58" s="400"/>
      <c r="BI58" s="364"/>
      <c r="BJ58" s="364"/>
      <c r="BK58" s="364"/>
      <c r="BL58" s="392"/>
      <c r="BM58" s="400"/>
      <c r="BN58" s="364"/>
      <c r="BO58" s="364"/>
      <c r="BP58" s="364"/>
      <c r="BQ58" s="392"/>
      <c r="BR58" s="400"/>
      <c r="BS58" s="364"/>
      <c r="BT58" s="364"/>
      <c r="BU58" s="364"/>
      <c r="BV58" s="364"/>
      <c r="BW58" s="364"/>
      <c r="BX58" s="364"/>
      <c r="BY58" s="365"/>
      <c r="BZ58" s="365"/>
      <c r="CA58" s="365"/>
      <c r="CB58" s="365"/>
      <c r="CC58" s="365"/>
      <c r="CD58" s="2524"/>
      <c r="CE58" s="2524"/>
      <c r="CF58" s="2524"/>
      <c r="CG58" s="2524"/>
      <c r="CH58" s="2524"/>
      <c r="CI58" s="2524"/>
      <c r="CJ58" s="2524"/>
      <c r="CK58" s="2524"/>
      <c r="CL58" s="2524"/>
      <c r="CM58" s="2524"/>
      <c r="CN58" s="2524"/>
      <c r="CO58" s="2524"/>
      <c r="CP58" s="2524"/>
      <c r="CQ58" s="2524"/>
      <c r="CR58" s="2524"/>
      <c r="CS58" s="2524"/>
      <c r="CT58" s="2524"/>
      <c r="CU58" s="2524"/>
      <c r="CV58" s="2524"/>
      <c r="CW58" s="2524"/>
      <c r="CX58" s="2524"/>
      <c r="CY58" s="2524"/>
      <c r="CZ58" s="2524"/>
    </row>
    <row r="59" s="513" customFormat="true" ht="15" customHeight="true" x14ac:dyDescent="0.2">
      <c r="A59" s="2886"/>
      <c r="B59" s="2412" t="s">
        <v>493</v>
      </c>
      <c r="C59" s="2304">
        <v>5.2225652574756497E-2</v>
      </c>
      <c r="D59" s="2305">
        <v>1.2632638628657755</v>
      </c>
      <c r="E59" s="2305">
        <v>2.6599530697818263</v>
      </c>
      <c r="F59" s="2305">
        <v>9.0608046523541521</v>
      </c>
      <c r="G59" s="2306">
        <v>10.541508869597454</v>
      </c>
      <c r="H59" s="2307">
        <v>2.4066143433494132</v>
      </c>
      <c r="I59" s="2305">
        <v>7.6352499711577604</v>
      </c>
      <c r="J59" s="2305">
        <v>10.32960145365973</v>
      </c>
      <c r="K59" s="2305">
        <v>12.449591569896228</v>
      </c>
      <c r="L59" s="2308">
        <v>9.4102986088040552</v>
      </c>
      <c r="M59" s="2309">
        <v>0</v>
      </c>
      <c r="N59" s="2305">
        <v>0.87500798531080926</v>
      </c>
      <c r="O59" s="2305">
        <v>0.72041403152057637</v>
      </c>
      <c r="P59" s="2305">
        <v>1.4550778667999993</v>
      </c>
      <c r="Q59" s="2306">
        <v>3.3700369533535475</v>
      </c>
      <c r="R59" s="2307">
        <v>3.6131419724831129</v>
      </c>
      <c r="S59" s="2305">
        <v>2.1819066971269816</v>
      </c>
      <c r="T59" s="2305">
        <v>6.3162239447778195</v>
      </c>
      <c r="U59" s="2305">
        <v>1.8111567461649751</v>
      </c>
      <c r="V59" s="2305">
        <v>2.9510431723471147</v>
      </c>
      <c r="W59" s="2305">
        <v>6.1296327758590525</v>
      </c>
      <c r="X59" s="2305">
        <v>0.82976688691834699</v>
      </c>
      <c r="Y59" s="2305">
        <v>9.3599181225144612</v>
      </c>
      <c r="Z59" s="2305">
        <v>5.5004048580318603</v>
      </c>
      <c r="AA59" s="2305">
        <v>4.6995627068095605</v>
      </c>
      <c r="AB59" s="2305">
        <v>8.4578219377570338</v>
      </c>
      <c r="AC59" s="2700">
        <v>8.5496150264724839</v>
      </c>
      <c r="AD59" s="784"/>
      <c r="AE59" s="784"/>
      <c r="AF59" s="784"/>
      <c r="AG59" s="784"/>
      <c r="AH59" s="784"/>
      <c r="AI59" s="784"/>
      <c r="AJ59" s="784"/>
      <c r="AK59" s="784"/>
      <c r="AL59" s="784"/>
      <c r="AM59" s="784"/>
      <c r="AN59" s="784"/>
      <c r="AO59" s="784"/>
      <c r="AP59" s="784"/>
      <c r="AQ59" s="784"/>
      <c r="AR59" s="784"/>
      <c r="AS59" s="784"/>
      <c r="AT59" s="784"/>
      <c r="AU59" s="784"/>
      <c r="AV59" s="784"/>
      <c r="AW59" s="784"/>
      <c r="AX59" s="784"/>
      <c r="AY59" s="784"/>
      <c r="AZ59" s="251"/>
      <c r="BA59" s="276"/>
      <c r="BB59" s="187"/>
      <c r="BC59" s="393"/>
      <c r="BD59" s="366"/>
      <c r="BE59" s="366"/>
      <c r="BF59" s="366"/>
      <c r="BG59" s="394"/>
      <c r="BH59" s="401"/>
      <c r="BI59" s="366"/>
      <c r="BJ59" s="366"/>
      <c r="BK59" s="366"/>
      <c r="BL59" s="394"/>
      <c r="BM59" s="401"/>
      <c r="BN59" s="366"/>
      <c r="BO59" s="366"/>
      <c r="BP59" s="366"/>
      <c r="BQ59" s="394"/>
      <c r="BR59" s="401"/>
      <c r="BS59" s="366"/>
      <c r="BT59" s="366"/>
      <c r="BU59" s="366"/>
      <c r="BV59" s="366"/>
      <c r="BW59" s="366"/>
      <c r="BX59" s="366"/>
      <c r="BY59" s="367"/>
      <c r="BZ59" s="367"/>
      <c r="CA59" s="367"/>
      <c r="CB59" s="367"/>
      <c r="CC59" s="367"/>
      <c r="CD59" s="2525"/>
      <c r="CE59" s="2525"/>
      <c r="CF59" s="2525"/>
      <c r="CG59" s="2525"/>
      <c r="CH59" s="2525"/>
      <c r="CI59" s="2525"/>
      <c r="CJ59" s="2525"/>
      <c r="CK59" s="2525"/>
      <c r="CL59" s="2525"/>
      <c r="CM59" s="2525"/>
      <c r="CN59" s="2525"/>
      <c r="CO59" s="2525"/>
      <c r="CP59" s="2525"/>
      <c r="CQ59" s="2525"/>
      <c r="CR59" s="2525"/>
      <c r="CS59" s="2525"/>
      <c r="CT59" s="2525"/>
      <c r="CU59" s="2525"/>
      <c r="CV59" s="2525"/>
      <c r="CW59" s="2525"/>
      <c r="CX59" s="2525"/>
      <c r="CY59" s="2525"/>
      <c r="CZ59" s="2525"/>
    </row>
    <row r="60" s="513" customFormat="true" ht="15" customHeight="true" x14ac:dyDescent="0.2">
      <c r="A60" s="2886"/>
      <c r="B60" s="2412" t="s">
        <v>494</v>
      </c>
      <c r="C60" s="2304">
        <v>0.53276439763352845</v>
      </c>
      <c r="D60" s="2305">
        <v>2.5553687129363989</v>
      </c>
      <c r="E60" s="2305">
        <v>12.091069914628591</v>
      </c>
      <c r="F60" s="2305">
        <v>22.315339891693455</v>
      </c>
      <c r="G60" s="2306">
        <v>12.542513111682299</v>
      </c>
      <c r="H60" s="2307">
        <v>20.148069852567819</v>
      </c>
      <c r="I60" s="2305">
        <v>23.875795006737448</v>
      </c>
      <c r="J60" s="2305">
        <v>27.744241293975531</v>
      </c>
      <c r="K60" s="2305">
        <v>17.806404347311812</v>
      </c>
      <c r="L60" s="2308">
        <v>8.1249111577115869</v>
      </c>
      <c r="M60" s="2309">
        <v>0</v>
      </c>
      <c r="N60" s="2305">
        <v>0.51361693149791132</v>
      </c>
      <c r="O60" s="2305">
        <v>0.91336454644727039</v>
      </c>
      <c r="P60" s="2305">
        <v>1.8958058184229181</v>
      </c>
      <c r="Q60" s="2306">
        <v>2.8906796845104692</v>
      </c>
      <c r="R60" s="2307">
        <v>7.9232544377955616</v>
      </c>
      <c r="S60" s="2305">
        <v>3.3738091900269302</v>
      </c>
      <c r="T60" s="2305">
        <v>21.1727366091086</v>
      </c>
      <c r="U60" s="2305">
        <v>0.77500895385141955</v>
      </c>
      <c r="V60" s="2305">
        <v>3.9843092880491695</v>
      </c>
      <c r="W60" s="2305">
        <v>18.047733389503602</v>
      </c>
      <c r="X60" s="2305">
        <v>10.666031584714352</v>
      </c>
      <c r="Y60" s="2305">
        <v>9.5366720615684351</v>
      </c>
      <c r="Z60" s="2305">
        <v>14.980331104995246</v>
      </c>
      <c r="AA60" s="2305">
        <v>3.7516638894782344</v>
      </c>
      <c r="AB60" s="2305">
        <v>7.6990313794594076</v>
      </c>
      <c r="AC60" s="2700">
        <v>20.678008722448958</v>
      </c>
      <c r="AD60" s="784"/>
      <c r="AE60" s="784"/>
      <c r="AF60" s="784"/>
      <c r="AG60" s="784"/>
      <c r="AH60" s="784"/>
      <c r="AI60" s="784"/>
      <c r="AJ60" s="784"/>
      <c r="AK60" s="784"/>
      <c r="AL60" s="784"/>
      <c r="AM60" s="784"/>
      <c r="AN60" s="784"/>
      <c r="AO60" s="784"/>
      <c r="AP60" s="784"/>
      <c r="AQ60" s="784"/>
      <c r="AR60" s="784"/>
      <c r="AS60" s="784"/>
      <c r="AT60" s="784"/>
      <c r="AU60" s="784"/>
      <c r="AV60" s="784"/>
      <c r="AW60" s="784"/>
      <c r="AX60" s="784"/>
      <c r="AY60" s="784"/>
      <c r="AZ60" s="251"/>
      <c r="BA60" s="276"/>
      <c r="BB60" s="187"/>
      <c r="BC60" s="393"/>
      <c r="BD60" s="366"/>
      <c r="BE60" s="366"/>
      <c r="BF60" s="366"/>
      <c r="BG60" s="394"/>
      <c r="BH60" s="401"/>
      <c r="BI60" s="366"/>
      <c r="BJ60" s="366"/>
      <c r="BK60" s="366"/>
      <c r="BL60" s="394"/>
      <c r="BM60" s="401"/>
      <c r="BN60" s="366"/>
      <c r="BO60" s="366"/>
      <c r="BP60" s="366"/>
      <c r="BQ60" s="394"/>
      <c r="BR60" s="401"/>
      <c r="BS60" s="366"/>
      <c r="BT60" s="366"/>
      <c r="BU60" s="366"/>
      <c r="BV60" s="366"/>
      <c r="BW60" s="366"/>
      <c r="BX60" s="366"/>
      <c r="BY60" s="367"/>
      <c r="BZ60" s="367"/>
      <c r="CA60" s="367"/>
      <c r="CB60" s="367"/>
      <c r="CC60" s="367"/>
      <c r="CD60" s="2525"/>
      <c r="CE60" s="2525"/>
      <c r="CF60" s="2525"/>
      <c r="CG60" s="2525"/>
      <c r="CH60" s="2525"/>
      <c r="CI60" s="2525"/>
      <c r="CJ60" s="2525"/>
      <c r="CK60" s="2525"/>
      <c r="CL60" s="2525"/>
      <c r="CM60" s="2525"/>
      <c r="CN60" s="2525"/>
      <c r="CO60" s="2525"/>
      <c r="CP60" s="2525"/>
      <c r="CQ60" s="2525"/>
      <c r="CR60" s="2525"/>
      <c r="CS60" s="2525"/>
      <c r="CT60" s="2525"/>
      <c r="CU60" s="2525"/>
      <c r="CV60" s="2525"/>
      <c r="CW60" s="2525"/>
      <c r="CX60" s="2525"/>
      <c r="CY60" s="2525"/>
      <c r="CZ60" s="2525"/>
    </row>
    <row r="61" s="513" customFormat="true" ht="15" customHeight="true" x14ac:dyDescent="0.2">
      <c r="A61" s="2886"/>
      <c r="B61" s="2412" t="s">
        <v>495</v>
      </c>
      <c r="C61" s="2304">
        <v>2.3427661055636446</v>
      </c>
      <c r="D61" s="2305">
        <v>11.388595146067516</v>
      </c>
      <c r="E61" s="2305">
        <v>15.472124331495573</v>
      </c>
      <c r="F61" s="2305">
        <v>18.43018263248025</v>
      </c>
      <c r="G61" s="2306">
        <v>11.892010160182318</v>
      </c>
      <c r="H61" s="2307">
        <v>20.194658106500405</v>
      </c>
      <c r="I61" s="2305">
        <v>19.616669134984814</v>
      </c>
      <c r="J61" s="2305">
        <v>18.935405901293333</v>
      </c>
      <c r="K61" s="2305">
        <v>14.598023895716029</v>
      </c>
      <c r="L61" s="2308">
        <v>8.5784028889628949</v>
      </c>
      <c r="M61" s="2309">
        <v>1.6995269184891555</v>
      </c>
      <c r="N61" s="2305">
        <v>4.3462010051975044</v>
      </c>
      <c r="O61" s="2305">
        <v>8.2021486189524015</v>
      </c>
      <c r="P61" s="2305">
        <v>11.96024160868264</v>
      </c>
      <c r="Q61" s="2306">
        <v>12.714374033403717</v>
      </c>
      <c r="R61" s="2307">
        <v>10.579011238432813</v>
      </c>
      <c r="S61" s="2305">
        <v>8.0635990023060433</v>
      </c>
      <c r="T61" s="2305">
        <v>9.5324552291045919</v>
      </c>
      <c r="U61" s="2305">
        <v>3.8112772080665316</v>
      </c>
      <c r="V61" s="2305">
        <v>3.1678708128559321</v>
      </c>
      <c r="W61" s="2305">
        <v>18.616533215567113</v>
      </c>
      <c r="X61" s="2305">
        <v>7.5177280011886243</v>
      </c>
      <c r="Y61" s="2305">
        <v>34.267651921663692</v>
      </c>
      <c r="Z61" s="2305">
        <v>9.0822242151323103</v>
      </c>
      <c r="AA61" s="2305">
        <v>12.594985714138069</v>
      </c>
      <c r="AB61" s="2305">
        <v>23.895808108938709</v>
      </c>
      <c r="AC61" s="2700">
        <v>21.915917305443884</v>
      </c>
      <c r="AD61" s="784"/>
      <c r="AE61" s="784"/>
      <c r="AF61" s="784"/>
      <c r="AG61" s="784"/>
      <c r="AH61" s="784"/>
      <c r="AI61" s="784"/>
      <c r="AJ61" s="784"/>
      <c r="AK61" s="784"/>
      <c r="AL61" s="784"/>
      <c r="AM61" s="784"/>
      <c r="AN61" s="784"/>
      <c r="AO61" s="784"/>
      <c r="AP61" s="784"/>
      <c r="AQ61" s="784"/>
      <c r="AR61" s="784"/>
      <c r="AS61" s="784"/>
      <c r="AT61" s="784"/>
      <c r="AU61" s="784"/>
      <c r="AV61" s="784"/>
      <c r="AW61" s="784"/>
      <c r="AX61" s="784"/>
      <c r="AY61" s="784"/>
      <c r="AZ61" s="251"/>
      <c r="BA61" s="276"/>
      <c r="BB61" s="187"/>
      <c r="BC61" s="393"/>
      <c r="BD61" s="366"/>
      <c r="BE61" s="366"/>
      <c r="BF61" s="366"/>
      <c r="BG61" s="394"/>
      <c r="BH61" s="401"/>
      <c r="BI61" s="366"/>
      <c r="BJ61" s="366"/>
      <c r="BK61" s="366"/>
      <c r="BL61" s="394"/>
      <c r="BM61" s="401"/>
      <c r="BN61" s="366"/>
      <c r="BO61" s="366"/>
      <c r="BP61" s="366"/>
      <c r="BQ61" s="394"/>
      <c r="BR61" s="401"/>
      <c r="BS61" s="366"/>
      <c r="BT61" s="366"/>
      <c r="BU61" s="366"/>
      <c r="BV61" s="366"/>
      <c r="BW61" s="366"/>
      <c r="BX61" s="366"/>
      <c r="BY61" s="367"/>
      <c r="BZ61" s="367"/>
      <c r="CA61" s="367"/>
      <c r="CB61" s="367"/>
      <c r="CC61" s="367"/>
      <c r="CD61" s="2525"/>
      <c r="CE61" s="2525"/>
      <c r="CF61" s="2525"/>
      <c r="CG61" s="2525"/>
      <c r="CH61" s="2525"/>
      <c r="CI61" s="2525"/>
      <c r="CJ61" s="2525"/>
      <c r="CK61" s="2525"/>
      <c r="CL61" s="2525"/>
      <c r="CM61" s="2525"/>
      <c r="CN61" s="2525"/>
      <c r="CO61" s="2525"/>
      <c r="CP61" s="2525"/>
      <c r="CQ61" s="2525"/>
      <c r="CR61" s="2525"/>
      <c r="CS61" s="2525"/>
      <c r="CT61" s="2525"/>
      <c r="CU61" s="2525"/>
      <c r="CV61" s="2525"/>
      <c r="CW61" s="2525"/>
      <c r="CX61" s="2525"/>
      <c r="CY61" s="2525"/>
      <c r="CZ61" s="2525"/>
    </row>
    <row r="62" s="513" customFormat="true" ht="15" customHeight="true" x14ac:dyDescent="0.2">
      <c r="A62" s="2886"/>
      <c r="B62" s="2412" t="s">
        <v>496</v>
      </c>
      <c r="C62" s="2304">
        <v>32.787091061156787</v>
      </c>
      <c r="D62" s="2305">
        <v>26.69831849694625</v>
      </c>
      <c r="E62" s="2305">
        <v>26.723267049099121</v>
      </c>
      <c r="F62" s="2305">
        <v>22.0276565729102</v>
      </c>
      <c r="G62" s="2306">
        <v>18.318523797834825</v>
      </c>
      <c r="H62" s="2307">
        <v>28.668560421498015</v>
      </c>
      <c r="I62" s="2305">
        <v>22.213248939089659</v>
      </c>
      <c r="J62" s="2305">
        <v>20.441196353999857</v>
      </c>
      <c r="K62" s="2305">
        <v>20.825045313531302</v>
      </c>
      <c r="L62" s="2308">
        <v>14.925857724762068</v>
      </c>
      <c r="M62" s="2309">
        <v>29.974431377873188</v>
      </c>
      <c r="N62" s="2305">
        <v>30.917328619157946</v>
      </c>
      <c r="O62" s="2305">
        <v>26.77101481851026</v>
      </c>
      <c r="P62" s="2305">
        <v>27.835766722941479</v>
      </c>
      <c r="Q62" s="2306">
        <v>28.977531980916847</v>
      </c>
      <c r="R62" s="2307">
        <v>30.772471170438507</v>
      </c>
      <c r="S62" s="2305">
        <v>37.301525864490884</v>
      </c>
      <c r="T62" s="2305">
        <v>33.686070886971905</v>
      </c>
      <c r="U62" s="2305">
        <v>34.580127060131964</v>
      </c>
      <c r="V62" s="2305">
        <v>41.587099123724833</v>
      </c>
      <c r="W62" s="2305">
        <v>15.796022551103242</v>
      </c>
      <c r="X62" s="2305">
        <v>26.11368823413487</v>
      </c>
      <c r="Y62" s="2305">
        <v>0.40472336194892472</v>
      </c>
      <c r="Z62" s="2305">
        <v>14.688113533364767</v>
      </c>
      <c r="AA62" s="2305">
        <v>36.474971102867492</v>
      </c>
      <c r="AB62" s="2305">
        <v>2.1634043259412272</v>
      </c>
      <c r="AC62" s="2700">
        <v>7.6888034496593161</v>
      </c>
      <c r="AD62" s="784"/>
      <c r="AE62" s="784"/>
      <c r="AF62" s="784"/>
      <c r="AG62" s="784"/>
      <c r="AH62" s="784"/>
      <c r="AI62" s="784"/>
      <c r="AJ62" s="784"/>
      <c r="AK62" s="784"/>
      <c r="AL62" s="784"/>
      <c r="AM62" s="784"/>
      <c r="AN62" s="784"/>
      <c r="AO62" s="784"/>
      <c r="AP62" s="784"/>
      <c r="AQ62" s="784"/>
      <c r="AR62" s="784"/>
      <c r="AS62" s="784"/>
      <c r="AT62" s="784"/>
      <c r="AU62" s="784"/>
      <c r="AV62" s="784"/>
      <c r="AW62" s="784"/>
      <c r="AX62" s="784"/>
      <c r="AY62" s="784"/>
      <c r="AZ62" s="251"/>
      <c r="BA62" s="276"/>
      <c r="BB62" s="187"/>
      <c r="BC62" s="393"/>
      <c r="BD62" s="366"/>
      <c r="BE62" s="366"/>
      <c r="BF62" s="366"/>
      <c r="BG62" s="394"/>
      <c r="BH62" s="401"/>
      <c r="BI62" s="366"/>
      <c r="BJ62" s="366"/>
      <c r="BK62" s="366"/>
      <c r="BL62" s="394"/>
      <c r="BM62" s="401"/>
      <c r="BN62" s="366"/>
      <c r="BO62" s="366"/>
      <c r="BP62" s="366"/>
      <c r="BQ62" s="394"/>
      <c r="BR62" s="401"/>
      <c r="BS62" s="366"/>
      <c r="BT62" s="366"/>
      <c r="BU62" s="366"/>
      <c r="BV62" s="366"/>
      <c r="BW62" s="366"/>
      <c r="BX62" s="366"/>
      <c r="BY62" s="367"/>
      <c r="BZ62" s="367"/>
      <c r="CA62" s="367"/>
      <c r="CB62" s="367"/>
      <c r="CC62" s="367"/>
      <c r="CD62" s="2525"/>
      <c r="CE62" s="2525"/>
      <c r="CF62" s="2525"/>
      <c r="CG62" s="2525"/>
      <c r="CH62" s="2525"/>
      <c r="CI62" s="2525"/>
      <c r="CJ62" s="2525"/>
      <c r="CK62" s="2525"/>
      <c r="CL62" s="2525"/>
      <c r="CM62" s="2525"/>
      <c r="CN62" s="2525"/>
      <c r="CO62" s="2525"/>
      <c r="CP62" s="2525"/>
      <c r="CQ62" s="2525"/>
      <c r="CR62" s="2525"/>
      <c r="CS62" s="2525"/>
      <c r="CT62" s="2525"/>
      <c r="CU62" s="2525"/>
      <c r="CV62" s="2525"/>
      <c r="CW62" s="2525"/>
      <c r="CX62" s="2525"/>
      <c r="CY62" s="2525"/>
      <c r="CZ62" s="2525"/>
    </row>
    <row r="63" s="513" customFormat="true" ht="15" customHeight="true" x14ac:dyDescent="0.2">
      <c r="A63" s="2886"/>
      <c r="B63" s="2412" t="s">
        <v>497</v>
      </c>
      <c r="C63" s="2304">
        <v>10.481817769214242</v>
      </c>
      <c r="D63" s="2305">
        <v>8.2439598463355672</v>
      </c>
      <c r="E63" s="2305">
        <v>5.9019015631170504</v>
      </c>
      <c r="F63" s="2305">
        <v>4.2271857670770876</v>
      </c>
      <c r="G63" s="2306">
        <v>1.3485906709956204</v>
      </c>
      <c r="H63" s="2307">
        <v>5.6784396595587561</v>
      </c>
      <c r="I63" s="2305">
        <v>4.8182028914039252</v>
      </c>
      <c r="J63" s="2305">
        <v>2.5326530161879672</v>
      </c>
      <c r="K63" s="2305">
        <v>1.8545756833909681</v>
      </c>
      <c r="L63" s="2308">
        <v>0.43896427504936397</v>
      </c>
      <c r="M63" s="2309">
        <v>11.593822510428978</v>
      </c>
      <c r="N63" s="2305">
        <v>9.1511480784893351</v>
      </c>
      <c r="O63" s="2305">
        <v>7.8871139657867753</v>
      </c>
      <c r="P63" s="2305">
        <v>8.4771545714596925</v>
      </c>
      <c r="Q63" s="2306">
        <v>6.7807424921607531</v>
      </c>
      <c r="R63" s="2307">
        <v>12.513488091669798</v>
      </c>
      <c r="S63" s="2305">
        <v>9.2625465734150918</v>
      </c>
      <c r="T63" s="2305">
        <v>0.49232770698122003</v>
      </c>
      <c r="U63" s="2305">
        <v>8.1204277006138561</v>
      </c>
      <c r="V63" s="2305">
        <v>9.8194448380883621</v>
      </c>
      <c r="W63" s="2305">
        <v>2.1328993057238756</v>
      </c>
      <c r="X63" s="2305">
        <v>8.726321723845329</v>
      </c>
      <c r="Y63" s="2305">
        <v>1.7151166600508707</v>
      </c>
      <c r="Z63" s="2305">
        <v>6.2829867242132273</v>
      </c>
      <c r="AA63" s="2305">
        <v>3.970361686529182</v>
      </c>
      <c r="AB63" s="2305">
        <v>1.6267055569653484</v>
      </c>
      <c r="AC63" s="2700">
        <v>1.0579224386463528</v>
      </c>
      <c r="AD63" s="784"/>
      <c r="AE63" s="784"/>
      <c r="AF63" s="784"/>
      <c r="AG63" s="784"/>
      <c r="AH63" s="784"/>
      <c r="AI63" s="784"/>
      <c r="AJ63" s="784"/>
      <c r="AK63" s="784"/>
      <c r="AL63" s="784"/>
      <c r="AM63" s="784"/>
      <c r="AN63" s="784"/>
      <c r="AO63" s="784"/>
      <c r="AP63" s="784"/>
      <c r="AQ63" s="784"/>
      <c r="AR63" s="784"/>
      <c r="AS63" s="784"/>
      <c r="AT63" s="784"/>
      <c r="AU63" s="784"/>
      <c r="AV63" s="784"/>
      <c r="AW63" s="784"/>
      <c r="AX63" s="784"/>
      <c r="AY63" s="784"/>
      <c r="AZ63" s="251"/>
      <c r="BA63" s="276"/>
      <c r="BB63" s="187"/>
      <c r="BC63" s="393"/>
      <c r="BD63" s="366"/>
      <c r="BE63" s="366"/>
      <c r="BF63" s="366"/>
      <c r="BG63" s="394"/>
      <c r="BH63" s="401"/>
      <c r="BI63" s="366"/>
      <c r="BJ63" s="366"/>
      <c r="BK63" s="366"/>
      <c r="BL63" s="394"/>
      <c r="BM63" s="401"/>
      <c r="BN63" s="366"/>
      <c r="BO63" s="366"/>
      <c r="BP63" s="366"/>
      <c r="BQ63" s="394"/>
      <c r="BR63" s="401"/>
      <c r="BS63" s="366"/>
      <c r="BT63" s="366"/>
      <c r="BU63" s="366"/>
      <c r="BV63" s="366"/>
      <c r="BW63" s="366"/>
      <c r="BX63" s="366"/>
      <c r="BY63" s="367"/>
      <c r="BZ63" s="367"/>
      <c r="CA63" s="367"/>
      <c r="CB63" s="367"/>
      <c r="CC63" s="367"/>
      <c r="CD63" s="2525"/>
      <c r="CE63" s="2525"/>
      <c r="CF63" s="2525"/>
      <c r="CG63" s="2525"/>
      <c r="CH63" s="2525"/>
      <c r="CI63" s="2525"/>
      <c r="CJ63" s="2525"/>
      <c r="CK63" s="2525"/>
      <c r="CL63" s="2525"/>
      <c r="CM63" s="2525"/>
      <c r="CN63" s="2525"/>
      <c r="CO63" s="2525"/>
      <c r="CP63" s="2525"/>
      <c r="CQ63" s="2525"/>
      <c r="CR63" s="2525"/>
      <c r="CS63" s="2525"/>
      <c r="CT63" s="2525"/>
      <c r="CU63" s="2525"/>
      <c r="CV63" s="2525"/>
      <c r="CW63" s="2525"/>
      <c r="CX63" s="2525"/>
      <c r="CY63" s="2525"/>
      <c r="CZ63" s="2525"/>
    </row>
    <row r="64" s="513" customFormat="true" ht="15" customHeight="true" x14ac:dyDescent="0.2">
      <c r="A64" s="2886"/>
      <c r="B64" s="2412" t="s">
        <v>498</v>
      </c>
      <c r="C64" s="2304">
        <v>27.201425516358874</v>
      </c>
      <c r="D64" s="2305">
        <v>12.059077575125739</v>
      </c>
      <c r="E64" s="2305">
        <v>5.9508549715292114</v>
      </c>
      <c r="F64" s="2305">
        <v>1.5895240210671224</v>
      </c>
      <c r="G64" s="2306">
        <v>0.89153560695359124</v>
      </c>
      <c r="H64" s="2307">
        <v>3.5682294473802529</v>
      </c>
      <c r="I64" s="2305">
        <v>1.63972587843805</v>
      </c>
      <c r="J64" s="2305">
        <v>0.59556964147305436</v>
      </c>
      <c r="K64" s="2305">
        <v>0.67570624273288471</v>
      </c>
      <c r="L64" s="2308">
        <v>0.14186479542530453</v>
      </c>
      <c r="M64" s="2309">
        <v>29.909644656595173</v>
      </c>
      <c r="N64" s="2305">
        <v>24.635927835921144</v>
      </c>
      <c r="O64" s="2305">
        <v>14.095287148060143</v>
      </c>
      <c r="P64" s="2305">
        <v>9.3908794609165493</v>
      </c>
      <c r="Q64" s="2306">
        <v>7.4451958904744844</v>
      </c>
      <c r="R64" s="2307">
        <v>15.204916822846515</v>
      </c>
      <c r="S64" s="2305">
        <v>4.2326430092140859</v>
      </c>
      <c r="T64" s="2305">
        <v>0.13641905670320351</v>
      </c>
      <c r="U64" s="2305">
        <v>4.6218499909432884</v>
      </c>
      <c r="V64" s="2305">
        <v>22.555612496579698</v>
      </c>
      <c r="W64" s="2305">
        <v>1.3934280575389024</v>
      </c>
      <c r="X64" s="2305">
        <v>24.42704818241808</v>
      </c>
      <c r="Y64" s="2305">
        <v>1.8352571480881936</v>
      </c>
      <c r="Z64" s="2305">
        <v>1.3379787434220705</v>
      </c>
      <c r="AA64" s="2305">
        <v>7.4969599068370512</v>
      </c>
      <c r="AB64" s="2305">
        <v>0.85920265811293073</v>
      </c>
      <c r="AC64" s="2700">
        <v>0.54284669441544586</v>
      </c>
      <c r="AD64" s="784"/>
      <c r="AE64" s="784"/>
      <c r="AF64" s="784"/>
      <c r="AG64" s="784"/>
      <c r="AH64" s="784"/>
      <c r="AI64" s="784"/>
      <c r="AJ64" s="784"/>
      <c r="AK64" s="784"/>
      <c r="AL64" s="784"/>
      <c r="AM64" s="784"/>
      <c r="AN64" s="784"/>
      <c r="AO64" s="784"/>
      <c r="AP64" s="784"/>
      <c r="AQ64" s="784"/>
      <c r="AR64" s="784"/>
      <c r="AS64" s="784"/>
      <c r="AT64" s="784"/>
      <c r="AU64" s="784"/>
      <c r="AV64" s="784"/>
      <c r="AW64" s="784"/>
      <c r="AX64" s="784"/>
      <c r="AY64" s="784"/>
      <c r="AZ64" s="251"/>
      <c r="BA64" s="276"/>
      <c r="BB64" s="187"/>
      <c r="BC64" s="393"/>
      <c r="BD64" s="366"/>
      <c r="BE64" s="366"/>
      <c r="BF64" s="366"/>
      <c r="BG64" s="394"/>
      <c r="BH64" s="401"/>
      <c r="BI64" s="366"/>
      <c r="BJ64" s="366"/>
      <c r="BK64" s="366"/>
      <c r="BL64" s="394"/>
      <c r="BM64" s="401"/>
      <c r="BN64" s="366"/>
      <c r="BO64" s="366"/>
      <c r="BP64" s="366"/>
      <c r="BQ64" s="394"/>
      <c r="BR64" s="401"/>
      <c r="BS64" s="366"/>
      <c r="BT64" s="366"/>
      <c r="BU64" s="366"/>
      <c r="BV64" s="366"/>
      <c r="BW64" s="366"/>
      <c r="BX64" s="366"/>
      <c r="BY64" s="367"/>
      <c r="BZ64" s="367"/>
      <c r="CA64" s="367"/>
      <c r="CB64" s="367"/>
      <c r="CC64" s="367"/>
      <c r="CD64" s="2525"/>
      <c r="CE64" s="2525"/>
      <c r="CF64" s="2525"/>
      <c r="CG64" s="2525"/>
      <c r="CH64" s="2525"/>
      <c r="CI64" s="2525"/>
      <c r="CJ64" s="2525"/>
      <c r="CK64" s="2525"/>
      <c r="CL64" s="2525"/>
      <c r="CM64" s="2525"/>
      <c r="CN64" s="2525"/>
      <c r="CO64" s="2525"/>
      <c r="CP64" s="2525"/>
      <c r="CQ64" s="2525"/>
      <c r="CR64" s="2525"/>
      <c r="CS64" s="2525"/>
      <c r="CT64" s="2525"/>
      <c r="CU64" s="2525"/>
      <c r="CV64" s="2525"/>
      <c r="CW64" s="2525"/>
      <c r="CX64" s="2525"/>
      <c r="CY64" s="2525"/>
      <c r="CZ64" s="2525"/>
    </row>
    <row r="65" s="513" customFormat="true" ht="15" customHeight="true" x14ac:dyDescent="0.2">
      <c r="A65" s="2886"/>
      <c r="B65" s="2412" t="s">
        <v>499</v>
      </c>
      <c r="C65" s="2304">
        <v>1.4798572676689403</v>
      </c>
      <c r="D65" s="2305">
        <v>4.5645556266540153</v>
      </c>
      <c r="E65" s="2305">
        <v>8.7734836993351113</v>
      </c>
      <c r="F65" s="2305">
        <v>8.7835436488507348</v>
      </c>
      <c r="G65" s="2306">
        <v>6.0208525926007237</v>
      </c>
      <c r="H65" s="2307">
        <v>6.10315319167879</v>
      </c>
      <c r="I65" s="2305">
        <v>9.2122708004895539</v>
      </c>
      <c r="J65" s="2305">
        <v>6.933687099370041</v>
      </c>
      <c r="K65" s="2305">
        <v>7.6831141666767326</v>
      </c>
      <c r="L65" s="2308">
        <v>4.2222449349877511</v>
      </c>
      <c r="M65" s="2309">
        <v>0.72644550890439052</v>
      </c>
      <c r="N65" s="2305">
        <v>2.0753055474220541</v>
      </c>
      <c r="O65" s="2305">
        <v>4.779295922146126</v>
      </c>
      <c r="P65" s="2305">
        <v>6.4717267377581864</v>
      </c>
      <c r="Q65" s="2306">
        <v>11.395807543953763</v>
      </c>
      <c r="R65" s="2307">
        <v>1.3381647965914192</v>
      </c>
      <c r="S65" s="2305">
        <v>13.410636539266665</v>
      </c>
      <c r="T65" s="2305">
        <v>2.359096452616074</v>
      </c>
      <c r="U65" s="2305">
        <v>18.045862509613805</v>
      </c>
      <c r="V65" s="2305">
        <v>0.35761623185156177</v>
      </c>
      <c r="W65" s="2305">
        <v>8.9071283899577587</v>
      </c>
      <c r="X65" s="2305">
        <v>0.62685936678232645</v>
      </c>
      <c r="Y65" s="2305">
        <v>2.8985868933148562</v>
      </c>
      <c r="Z65" s="2305">
        <v>14.435929637739076</v>
      </c>
      <c r="AA65" s="2305">
        <v>8.3943064352340411</v>
      </c>
      <c r="AB65" s="2305">
        <v>8.471960574325152</v>
      </c>
      <c r="AC65" s="2700">
        <v>7.7830208294352348</v>
      </c>
      <c r="AD65" s="784"/>
      <c r="AE65" s="784"/>
      <c r="AF65" s="784"/>
      <c r="AG65" s="784"/>
      <c r="AH65" s="784"/>
      <c r="AI65" s="784"/>
      <c r="AJ65" s="784"/>
      <c r="AK65" s="784"/>
      <c r="AL65" s="784"/>
      <c r="AM65" s="784"/>
      <c r="AN65" s="784"/>
      <c r="AO65" s="784"/>
      <c r="AP65" s="784"/>
      <c r="AQ65" s="784"/>
      <c r="AR65" s="784"/>
      <c r="AS65" s="784"/>
      <c r="AT65" s="784"/>
      <c r="AU65" s="784"/>
      <c r="AV65" s="784"/>
      <c r="AW65" s="784"/>
      <c r="AX65" s="784"/>
      <c r="AY65" s="784"/>
      <c r="AZ65" s="251"/>
      <c r="BA65" s="276"/>
      <c r="BB65" s="187"/>
      <c r="BC65" s="393"/>
      <c r="BD65" s="366"/>
      <c r="BE65" s="366"/>
      <c r="BF65" s="366"/>
      <c r="BG65" s="394"/>
      <c r="BH65" s="401"/>
      <c r="BI65" s="366"/>
      <c r="BJ65" s="366"/>
      <c r="BK65" s="366"/>
      <c r="BL65" s="394"/>
      <c r="BM65" s="401"/>
      <c r="BN65" s="366"/>
      <c r="BO65" s="366"/>
      <c r="BP65" s="366"/>
      <c r="BQ65" s="394"/>
      <c r="BR65" s="401"/>
      <c r="BS65" s="366"/>
      <c r="BT65" s="366"/>
      <c r="BU65" s="366"/>
      <c r="BV65" s="366"/>
      <c r="BW65" s="366"/>
      <c r="BX65" s="366"/>
      <c r="BY65" s="367"/>
      <c r="BZ65" s="367"/>
      <c r="CA65" s="367"/>
      <c r="CB65" s="367"/>
      <c r="CC65" s="367"/>
      <c r="CD65" s="2525"/>
      <c r="CE65" s="2525"/>
      <c r="CF65" s="2525"/>
      <c r="CG65" s="2525"/>
      <c r="CH65" s="2525"/>
      <c r="CI65" s="2525"/>
      <c r="CJ65" s="2525"/>
      <c r="CK65" s="2525"/>
      <c r="CL65" s="2525"/>
      <c r="CM65" s="2525"/>
      <c r="CN65" s="2525"/>
      <c r="CO65" s="2525"/>
      <c r="CP65" s="2525"/>
      <c r="CQ65" s="2525"/>
      <c r="CR65" s="2525"/>
      <c r="CS65" s="2525"/>
      <c r="CT65" s="2525"/>
      <c r="CU65" s="2525"/>
      <c r="CV65" s="2525"/>
      <c r="CW65" s="2525"/>
      <c r="CX65" s="2525"/>
      <c r="CY65" s="2525"/>
      <c r="CZ65" s="2525"/>
    </row>
    <row r="66" s="513" customFormat="true" ht="15" customHeight="true" x14ac:dyDescent="0.2">
      <c r="A66" s="2886"/>
      <c r="B66" s="2412" t="s">
        <v>500</v>
      </c>
      <c r="C66" s="2304">
        <v>8.9447453612940713</v>
      </c>
      <c r="D66" s="2305">
        <v>17.730848267123694</v>
      </c>
      <c r="E66" s="2305">
        <v>11.946265791116033</v>
      </c>
      <c r="F66" s="2305">
        <v>4.0304913309162309</v>
      </c>
      <c r="G66" s="2306">
        <v>1.2714119567417257</v>
      </c>
      <c r="H66" s="2307">
        <v>6.5848060357596703</v>
      </c>
      <c r="I66" s="2305">
        <v>4.3423810261625917</v>
      </c>
      <c r="J66" s="2305">
        <v>1.3910080238411937</v>
      </c>
      <c r="K66" s="2305">
        <v>2.0315262143660555</v>
      </c>
      <c r="L66" s="2308">
        <v>0.15158487246666735</v>
      </c>
      <c r="M66" s="2309">
        <v>8.8934986495301676</v>
      </c>
      <c r="N66" s="2305">
        <v>10.349924626050679</v>
      </c>
      <c r="O66" s="2305">
        <v>20.178214948095558</v>
      </c>
      <c r="P66" s="2305">
        <v>16.84742984919475</v>
      </c>
      <c r="Q66" s="2306">
        <v>14.700490938326396</v>
      </c>
      <c r="R66" s="2307">
        <v>2.5586093611838177</v>
      </c>
      <c r="S66" s="2305">
        <v>17.656850597225091</v>
      </c>
      <c r="T66" s="2305">
        <v>0</v>
      </c>
      <c r="U66" s="2305">
        <v>23.898144946053332</v>
      </c>
      <c r="V66" s="2305">
        <v>2.5877349691738125</v>
      </c>
      <c r="W66" s="2305">
        <v>14.596478080625328</v>
      </c>
      <c r="X66" s="2305">
        <v>3.3416674271940616</v>
      </c>
      <c r="Y66" s="2305">
        <v>22.028772365176362</v>
      </c>
      <c r="Z66" s="2305">
        <v>8.5029594919284541</v>
      </c>
      <c r="AA66" s="2305">
        <v>12.943117925273906</v>
      </c>
      <c r="AB66" s="2305">
        <v>20.590345341109</v>
      </c>
      <c r="AC66" s="2700">
        <v>0.86425460225596917</v>
      </c>
      <c r="AD66" s="784"/>
      <c r="AE66" s="784"/>
      <c r="AF66" s="784"/>
      <c r="AG66" s="784"/>
      <c r="AH66" s="784"/>
      <c r="AI66" s="784"/>
      <c r="AJ66" s="784"/>
      <c r="AK66" s="784"/>
      <c r="AL66" s="784"/>
      <c r="AM66" s="784"/>
      <c r="AN66" s="784"/>
      <c r="AO66" s="784"/>
      <c r="AP66" s="784"/>
      <c r="AQ66" s="784"/>
      <c r="AR66" s="784"/>
      <c r="AS66" s="784"/>
      <c r="AT66" s="784"/>
      <c r="AU66" s="784"/>
      <c r="AV66" s="784"/>
      <c r="AW66" s="784"/>
      <c r="AX66" s="784"/>
      <c r="AY66" s="784"/>
      <c r="AZ66" s="251"/>
      <c r="BA66" s="276"/>
      <c r="BB66" s="187"/>
      <c r="BC66" s="393"/>
      <c r="BD66" s="366"/>
      <c r="BE66" s="366"/>
      <c r="BF66" s="366"/>
      <c r="BG66" s="394"/>
      <c r="BH66" s="401"/>
      <c r="BI66" s="366"/>
      <c r="BJ66" s="366"/>
      <c r="BK66" s="366"/>
      <c r="BL66" s="394"/>
      <c r="BM66" s="401"/>
      <c r="BN66" s="366"/>
      <c r="BO66" s="366"/>
      <c r="BP66" s="366"/>
      <c r="BQ66" s="394"/>
      <c r="BR66" s="401"/>
      <c r="BS66" s="366"/>
      <c r="BT66" s="366"/>
      <c r="BU66" s="366"/>
      <c r="BV66" s="366"/>
      <c r="BW66" s="366"/>
      <c r="BX66" s="366"/>
      <c r="BY66" s="367"/>
      <c r="BZ66" s="367"/>
      <c r="CA66" s="367"/>
      <c r="CB66" s="367"/>
      <c r="CC66" s="367"/>
      <c r="CD66" s="2525"/>
      <c r="CE66" s="2525"/>
      <c r="CF66" s="2525"/>
      <c r="CG66" s="2525"/>
      <c r="CH66" s="2525"/>
      <c r="CI66" s="2525"/>
      <c r="CJ66" s="2525"/>
      <c r="CK66" s="2525"/>
      <c r="CL66" s="2525"/>
      <c r="CM66" s="2525"/>
      <c r="CN66" s="2525"/>
      <c r="CO66" s="2525"/>
      <c r="CP66" s="2525"/>
      <c r="CQ66" s="2525"/>
      <c r="CR66" s="2525"/>
      <c r="CS66" s="2525"/>
      <c r="CT66" s="2525"/>
      <c r="CU66" s="2525"/>
      <c r="CV66" s="2525"/>
      <c r="CW66" s="2525"/>
      <c r="CX66" s="2525"/>
      <c r="CY66" s="2525"/>
      <c r="CZ66" s="2525"/>
    </row>
    <row r="67" s="513" customFormat="true" ht="15" customHeight="true" x14ac:dyDescent="0.2">
      <c r="A67" s="2886"/>
      <c r="B67" s="2412" t="s">
        <v>295</v>
      </c>
      <c r="C67" s="2304">
        <v>0.13732710385964228</v>
      </c>
      <c r="D67" s="2305">
        <v>0.18013999770182873</v>
      </c>
      <c r="E67" s="2305">
        <v>0.28307454958392447</v>
      </c>
      <c r="F67" s="2305">
        <v>0.30251432496053254</v>
      </c>
      <c r="G67" s="2306">
        <v>4.3759479305689297E-2</v>
      </c>
      <c r="H67" s="2307">
        <v>0.10551016977084744</v>
      </c>
      <c r="I67" s="2305">
        <v>0.29273812704613345</v>
      </c>
      <c r="J67" s="2305">
        <v>4.6437900580547697E-2</v>
      </c>
      <c r="K67" s="2305">
        <v>0</v>
      </c>
      <c r="L67" s="2308">
        <v>0</v>
      </c>
      <c r="M67" s="2309">
        <v>5.0813392803018151E-2</v>
      </c>
      <c r="N67" s="2305">
        <v>0.21294093616501555</v>
      </c>
      <c r="O67" s="2305">
        <v>0.26547557017422602</v>
      </c>
      <c r="P67" s="2305">
        <v>0.38598658959859788</v>
      </c>
      <c r="Q67" s="2306">
        <v>0.49321518879686621</v>
      </c>
      <c r="R67" s="2307">
        <v>1.7067638779074146</v>
      </c>
      <c r="S67" s="2305">
        <v>4.7336338111925481E-2</v>
      </c>
      <c r="T67" s="2305">
        <v>0</v>
      </c>
      <c r="U67" s="2305">
        <v>0</v>
      </c>
      <c r="V67" s="2305">
        <v>0</v>
      </c>
      <c r="W67" s="2305">
        <v>3.2319899670113436E-2</v>
      </c>
      <c r="X67" s="2305">
        <v>0</v>
      </c>
      <c r="Y67" s="2305">
        <v>0.37570002126310947</v>
      </c>
      <c r="Z67" s="2305">
        <v>0.4615827642502085</v>
      </c>
      <c r="AA67" s="2305">
        <v>0</v>
      </c>
      <c r="AB67" s="2305">
        <v>0.31608071840595231</v>
      </c>
      <c r="AC67" s="2700">
        <v>0</v>
      </c>
      <c r="AD67" s="784"/>
      <c r="AE67" s="784"/>
      <c r="AF67" s="784"/>
      <c r="AG67" s="784"/>
      <c r="AH67" s="784"/>
      <c r="AI67" s="784"/>
      <c r="AJ67" s="784"/>
      <c r="AK67" s="784"/>
      <c r="AL67" s="784"/>
      <c r="AM67" s="784"/>
      <c r="AN67" s="784"/>
      <c r="AO67" s="784"/>
      <c r="AP67" s="784"/>
      <c r="AQ67" s="784"/>
      <c r="AR67" s="784"/>
      <c r="AS67" s="784"/>
      <c r="AT67" s="784"/>
      <c r="AU67" s="784"/>
      <c r="AV67" s="784"/>
      <c r="AW67" s="784"/>
      <c r="AX67" s="784"/>
      <c r="AY67" s="784"/>
      <c r="AZ67" s="251"/>
      <c r="BA67" s="276"/>
      <c r="BB67" s="187"/>
      <c r="BC67" s="393"/>
      <c r="BD67" s="366"/>
      <c r="BE67" s="366"/>
      <c r="BF67" s="366"/>
      <c r="BG67" s="394"/>
      <c r="BH67" s="401"/>
      <c r="BI67" s="366"/>
      <c r="BJ67" s="366"/>
      <c r="BK67" s="366"/>
      <c r="BL67" s="394"/>
      <c r="BM67" s="401"/>
      <c r="BN67" s="366"/>
      <c r="BO67" s="366"/>
      <c r="BP67" s="366"/>
      <c r="BQ67" s="394"/>
      <c r="BR67" s="401"/>
      <c r="BS67" s="366"/>
      <c r="BT67" s="366"/>
      <c r="BU67" s="366"/>
      <c r="BV67" s="366"/>
      <c r="BW67" s="366"/>
      <c r="BX67" s="366"/>
      <c r="BY67" s="367"/>
      <c r="BZ67" s="367"/>
      <c r="CA67" s="367"/>
      <c r="CB67" s="367"/>
      <c r="CC67" s="367"/>
      <c r="CD67" s="2525"/>
      <c r="CE67" s="2525"/>
      <c r="CF67" s="2525"/>
      <c r="CG67" s="2525"/>
      <c r="CH67" s="2525"/>
      <c r="CI67" s="2525"/>
      <c r="CJ67" s="2525"/>
      <c r="CK67" s="2525"/>
      <c r="CL67" s="2525"/>
      <c r="CM67" s="2525"/>
      <c r="CN67" s="2525"/>
      <c r="CO67" s="2525"/>
      <c r="CP67" s="2525"/>
      <c r="CQ67" s="2525"/>
      <c r="CR67" s="2525"/>
      <c r="CS67" s="2525"/>
      <c r="CT67" s="2525"/>
      <c r="CU67" s="2525"/>
      <c r="CV67" s="2525"/>
      <c r="CW67" s="2525"/>
      <c r="CX67" s="2525"/>
      <c r="CY67" s="2525"/>
      <c r="CZ67" s="2525"/>
    </row>
    <row r="68" s="513" customFormat="true" ht="15" customHeight="true" x14ac:dyDescent="0.2">
      <c r="A68" s="2886"/>
      <c r="B68" s="2412" t="s">
        <v>501</v>
      </c>
      <c r="C68" s="2304">
        <v>0</v>
      </c>
      <c r="D68" s="2305">
        <v>4.7096328782088748E-2</v>
      </c>
      <c r="E68" s="2305">
        <v>7.6423807192997018E-2</v>
      </c>
      <c r="F68" s="2305">
        <v>0.1916221128037755</v>
      </c>
      <c r="G68" s="2306">
        <v>0.86007398996910767</v>
      </c>
      <c r="H68" s="2307">
        <v>0</v>
      </c>
      <c r="I68" s="2305">
        <v>0.36551738461621014</v>
      </c>
      <c r="J68" s="2305">
        <v>3.443342371815402E-2</v>
      </c>
      <c r="K68" s="2305">
        <v>1.2001514201326426</v>
      </c>
      <c r="L68" s="2308">
        <v>0.52222701622082834</v>
      </c>
      <c r="M68" s="2309">
        <v>0</v>
      </c>
      <c r="N68" s="2305">
        <v>0</v>
      </c>
      <c r="O68" s="2305">
        <v>9.0366464994035195E-2</v>
      </c>
      <c r="P68" s="2305">
        <v>5.804376195734319E-2</v>
      </c>
      <c r="Q68" s="2306">
        <v>0.15494970483894177</v>
      </c>
      <c r="R68" s="2307">
        <v>0</v>
      </c>
      <c r="S68" s="2305">
        <v>0</v>
      </c>
      <c r="T68" s="2305">
        <v>0</v>
      </c>
      <c r="U68" s="2305">
        <v>0.3236559372880724</v>
      </c>
      <c r="V68" s="2305">
        <v>0</v>
      </c>
      <c r="W68" s="2305">
        <v>0</v>
      </c>
      <c r="X68" s="2305">
        <v>0</v>
      </c>
      <c r="Y68" s="2305">
        <v>0</v>
      </c>
      <c r="Z68" s="2305">
        <v>0</v>
      </c>
      <c r="AA68" s="2305">
        <v>0.5584337090873176</v>
      </c>
      <c r="AB68" s="2305">
        <v>0</v>
      </c>
      <c r="AC68" s="2700">
        <v>2.5127425147799616</v>
      </c>
      <c r="AD68" s="784"/>
      <c r="AE68" s="784"/>
      <c r="AF68" s="784"/>
      <c r="AG68" s="784"/>
      <c r="AH68" s="784"/>
      <c r="AI68" s="784"/>
      <c r="AJ68" s="784"/>
      <c r="AK68" s="784"/>
      <c r="AL68" s="784"/>
      <c r="AM68" s="784"/>
      <c r="AN68" s="784"/>
      <c r="AO68" s="784"/>
      <c r="AP68" s="784"/>
      <c r="AQ68" s="784"/>
      <c r="AR68" s="784"/>
      <c r="AS68" s="784"/>
      <c r="AT68" s="784"/>
      <c r="AU68" s="784"/>
      <c r="AV68" s="784"/>
      <c r="AW68" s="784"/>
      <c r="AX68" s="784"/>
      <c r="AY68" s="784"/>
      <c r="AZ68" s="251"/>
      <c r="BA68" s="276"/>
      <c r="BB68" s="187"/>
      <c r="BC68" s="393"/>
      <c r="BD68" s="366"/>
      <c r="BE68" s="366"/>
      <c r="BF68" s="366"/>
      <c r="BG68" s="394"/>
      <c r="BH68" s="401"/>
      <c r="BI68" s="366"/>
      <c r="BJ68" s="366"/>
      <c r="BK68" s="366"/>
      <c r="BL68" s="394"/>
      <c r="BM68" s="401"/>
      <c r="BN68" s="366"/>
      <c r="BO68" s="366"/>
      <c r="BP68" s="366"/>
      <c r="BQ68" s="394"/>
      <c r="BR68" s="401"/>
      <c r="BS68" s="366"/>
      <c r="BT68" s="366"/>
      <c r="BU68" s="366"/>
      <c r="BV68" s="366"/>
      <c r="BW68" s="366"/>
      <c r="BX68" s="366"/>
      <c r="BY68" s="367"/>
      <c r="BZ68" s="367"/>
      <c r="CA68" s="367"/>
      <c r="CB68" s="367"/>
      <c r="CC68" s="367"/>
      <c r="CD68" s="2525"/>
      <c r="CE68" s="2525"/>
      <c r="CF68" s="2525"/>
      <c r="CG68" s="2525"/>
      <c r="CH68" s="2525"/>
      <c r="CI68" s="2525"/>
      <c r="CJ68" s="2525"/>
      <c r="CK68" s="2525"/>
      <c r="CL68" s="2525"/>
      <c r="CM68" s="2525"/>
      <c r="CN68" s="2525"/>
      <c r="CO68" s="2525"/>
      <c r="CP68" s="2525"/>
      <c r="CQ68" s="2525"/>
      <c r="CR68" s="2525"/>
      <c r="CS68" s="2525"/>
      <c r="CT68" s="2525"/>
      <c r="CU68" s="2525"/>
      <c r="CV68" s="2525"/>
      <c r="CW68" s="2525"/>
      <c r="CX68" s="2525"/>
      <c r="CY68" s="2525"/>
      <c r="CZ68" s="2525"/>
    </row>
    <row r="69" s="513" customFormat="true" ht="15" customHeight="true" x14ac:dyDescent="0.2">
      <c r="A69" s="2886"/>
      <c r="B69" s="2412" t="s">
        <v>502</v>
      </c>
      <c r="C69" s="2304">
        <v>1.4625034620223772E-2</v>
      </c>
      <c r="D69" s="2305">
        <v>0</v>
      </c>
      <c r="E69" s="2305">
        <v>0.65378411101499001</v>
      </c>
      <c r="F69" s="2305">
        <v>0.50329786029349677</v>
      </c>
      <c r="G69" s="2306">
        <v>0.16269644304075795</v>
      </c>
      <c r="H69" s="2307">
        <v>1.0142109757294893</v>
      </c>
      <c r="I69" s="2305">
        <v>1.0261556765258621</v>
      </c>
      <c r="J69" s="2305">
        <v>0.37532889616538367</v>
      </c>
      <c r="K69" s="2305">
        <v>0.18445360709236913</v>
      </c>
      <c r="L69" s="2308">
        <v>0.15503986644497758</v>
      </c>
      <c r="M69" s="2309">
        <v>2.8089684359282222E-2</v>
      </c>
      <c r="N69" s="2305">
        <v>0</v>
      </c>
      <c r="O69" s="2305">
        <v>0</v>
      </c>
      <c r="P69" s="2305">
        <v>0</v>
      </c>
      <c r="Q69" s="2306">
        <v>0</v>
      </c>
      <c r="R69" s="2307">
        <v>0</v>
      </c>
      <c r="S69" s="2305">
        <v>0</v>
      </c>
      <c r="T69" s="2305">
        <v>0</v>
      </c>
      <c r="U69" s="2305">
        <v>0.66185220381626486</v>
      </c>
      <c r="V69" s="2305">
        <v>1.038956794513453</v>
      </c>
      <c r="W69" s="2305">
        <v>0</v>
      </c>
      <c r="X69" s="2305">
        <v>6.7317716405042249E-2</v>
      </c>
      <c r="Y69" s="2305">
        <v>3.9729359618644232E-2</v>
      </c>
      <c r="Z69" s="2305">
        <v>0</v>
      </c>
      <c r="AA69" s="2305">
        <v>0</v>
      </c>
      <c r="AB69" s="2305">
        <v>0</v>
      </c>
      <c r="AC69" s="2700">
        <v>0</v>
      </c>
      <c r="AD69" s="784"/>
      <c r="AE69" s="784"/>
      <c r="AF69" s="784"/>
      <c r="AG69" s="784"/>
      <c r="AH69" s="784"/>
      <c r="AI69" s="784"/>
      <c r="AJ69" s="784"/>
      <c r="AK69" s="784"/>
      <c r="AL69" s="784"/>
      <c r="AM69" s="784"/>
      <c r="AN69" s="784"/>
      <c r="AO69" s="784"/>
      <c r="AP69" s="784"/>
      <c r="AQ69" s="784"/>
      <c r="AR69" s="784"/>
      <c r="AS69" s="784"/>
      <c r="AT69" s="784"/>
      <c r="AU69" s="784"/>
      <c r="AV69" s="784"/>
      <c r="AW69" s="784"/>
      <c r="AX69" s="784"/>
      <c r="AY69" s="784"/>
      <c r="AZ69" s="251"/>
      <c r="BA69" s="276"/>
      <c r="BB69" s="187"/>
      <c r="BC69" s="393"/>
      <c r="BD69" s="366"/>
      <c r="BE69" s="366"/>
      <c r="BF69" s="366"/>
      <c r="BG69" s="394"/>
      <c r="BH69" s="401"/>
      <c r="BI69" s="366"/>
      <c r="BJ69" s="366"/>
      <c r="BK69" s="366"/>
      <c r="BL69" s="394"/>
      <c r="BM69" s="401"/>
      <c r="BN69" s="366"/>
      <c r="BO69" s="366"/>
      <c r="BP69" s="366"/>
      <c r="BQ69" s="394"/>
      <c r="BR69" s="401"/>
      <c r="BS69" s="366"/>
      <c r="BT69" s="366"/>
      <c r="BU69" s="366"/>
      <c r="BV69" s="366"/>
      <c r="BW69" s="366"/>
      <c r="BX69" s="366"/>
      <c r="BY69" s="367"/>
      <c r="BZ69" s="367"/>
      <c r="CA69" s="367"/>
      <c r="CB69" s="367"/>
      <c r="CC69" s="367"/>
      <c r="CD69" s="2525"/>
      <c r="CE69" s="2525"/>
      <c r="CF69" s="2525"/>
      <c r="CG69" s="2525"/>
      <c r="CH69" s="2525"/>
      <c r="CI69" s="2525"/>
      <c r="CJ69" s="2525"/>
      <c r="CK69" s="2525"/>
      <c r="CL69" s="2525"/>
      <c r="CM69" s="2525"/>
      <c r="CN69" s="2525"/>
      <c r="CO69" s="2525"/>
      <c r="CP69" s="2525"/>
      <c r="CQ69" s="2525"/>
      <c r="CR69" s="2525"/>
      <c r="CS69" s="2525"/>
      <c r="CT69" s="2525"/>
      <c r="CU69" s="2525"/>
      <c r="CV69" s="2525"/>
      <c r="CW69" s="2525"/>
      <c r="CX69" s="2525"/>
      <c r="CY69" s="2525"/>
      <c r="CZ69" s="2525"/>
    </row>
    <row r="70" s="513" customFormat="true" ht="15" customHeight="true" x14ac:dyDescent="0.2">
      <c r="A70" s="2886"/>
      <c r="B70" s="2412" t="s">
        <v>503</v>
      </c>
      <c r="C70" s="2304">
        <v>16.025354730055415</v>
      </c>
      <c r="D70" s="2305">
        <v>14.874733044323312</v>
      </c>
      <c r="E70" s="2305">
        <v>7.5284055520817992</v>
      </c>
      <c r="F70" s="2305">
        <v>1.3629524719390151</v>
      </c>
      <c r="G70" s="2306">
        <v>0.32879908104607103</v>
      </c>
      <c r="H70" s="2307">
        <v>3.5618346843874438</v>
      </c>
      <c r="I70" s="2305">
        <v>0.8133200855825905</v>
      </c>
      <c r="J70" s="2305">
        <v>0.72835069821999343</v>
      </c>
      <c r="K70" s="2305">
        <v>0.61318786910777001</v>
      </c>
      <c r="L70" s="2308">
        <v>0</v>
      </c>
      <c r="M70" s="2309">
        <v>17.123727301016547</v>
      </c>
      <c r="N70" s="2305">
        <v>16.922598434787361</v>
      </c>
      <c r="O70" s="2305">
        <v>15.597053077118719</v>
      </c>
      <c r="P70" s="2305">
        <v>14.702201389140198</v>
      </c>
      <c r="Q70" s="2306">
        <v>7.4131158275325824</v>
      </c>
      <c r="R70" s="2307">
        <v>9.364188759655768</v>
      </c>
      <c r="S70" s="2305">
        <v>0.72139461705973262</v>
      </c>
      <c r="T70" s="2305">
        <v>0</v>
      </c>
      <c r="U70" s="2305">
        <v>2.4162863534179202</v>
      </c>
      <c r="V70" s="2305">
        <v>9.924563594993737</v>
      </c>
      <c r="W70" s="2305">
        <v>5.9568191321241857</v>
      </c>
      <c r="X70" s="2305">
        <v>15.65777015809433</v>
      </c>
      <c r="Y70" s="2305">
        <v>3.6266260486630348</v>
      </c>
      <c r="Z70" s="2305">
        <v>20.954343121804605</v>
      </c>
      <c r="AA70" s="2305">
        <v>3.73140879608252</v>
      </c>
      <c r="AB70" s="2305">
        <v>11.855285432341587</v>
      </c>
      <c r="AC70" s="2700">
        <v>0</v>
      </c>
      <c r="AD70" s="784"/>
      <c r="AE70" s="784"/>
      <c r="AF70" s="784"/>
      <c r="AG70" s="784"/>
      <c r="AH70" s="784"/>
      <c r="AI70" s="784"/>
      <c r="AJ70" s="784"/>
      <c r="AK70" s="784"/>
      <c r="AL70" s="784"/>
      <c r="AM70" s="784"/>
      <c r="AN70" s="784"/>
      <c r="AO70" s="784"/>
      <c r="AP70" s="784"/>
      <c r="AQ70" s="784"/>
      <c r="AR70" s="784"/>
      <c r="AS70" s="784"/>
      <c r="AT70" s="784"/>
      <c r="AU70" s="784"/>
      <c r="AV70" s="784"/>
      <c r="AW70" s="784"/>
      <c r="AX70" s="784"/>
      <c r="AY70" s="784"/>
      <c r="AZ70" s="251"/>
      <c r="BA70" s="276"/>
      <c r="BB70" s="187"/>
      <c r="BC70" s="393"/>
      <c r="BD70" s="366"/>
      <c r="BE70" s="366"/>
      <c r="BF70" s="366"/>
      <c r="BG70" s="394"/>
      <c r="BH70" s="401"/>
      <c r="BI70" s="366"/>
      <c r="BJ70" s="366"/>
      <c r="BK70" s="366"/>
      <c r="BL70" s="394"/>
      <c r="BM70" s="401"/>
      <c r="BN70" s="366"/>
      <c r="BO70" s="366"/>
      <c r="BP70" s="366"/>
      <c r="BQ70" s="394"/>
      <c r="BR70" s="401"/>
      <c r="BS70" s="366"/>
      <c r="BT70" s="366"/>
      <c r="BU70" s="366"/>
      <c r="BV70" s="366"/>
      <c r="BW70" s="366"/>
      <c r="BX70" s="366"/>
      <c r="BY70" s="367"/>
      <c r="BZ70" s="367"/>
      <c r="CA70" s="367"/>
      <c r="CB70" s="367"/>
      <c r="CC70" s="367"/>
      <c r="CD70" s="2525"/>
      <c r="CE70" s="2525"/>
      <c r="CF70" s="2525"/>
      <c r="CG70" s="2525"/>
      <c r="CH70" s="2525"/>
      <c r="CI70" s="2525"/>
      <c r="CJ70" s="2525"/>
      <c r="CK70" s="2525"/>
      <c r="CL70" s="2525"/>
      <c r="CM70" s="2525"/>
      <c r="CN70" s="2525"/>
      <c r="CO70" s="2525"/>
      <c r="CP70" s="2525"/>
      <c r="CQ70" s="2525"/>
      <c r="CR70" s="2525"/>
      <c r="CS70" s="2525"/>
      <c r="CT70" s="2525"/>
      <c r="CU70" s="2525"/>
      <c r="CV70" s="2525"/>
      <c r="CW70" s="2525"/>
      <c r="CX70" s="2525"/>
      <c r="CY70" s="2525"/>
      <c r="CZ70" s="2525"/>
    </row>
    <row r="71" s="513" customFormat="true" ht="15" customHeight="true" x14ac:dyDescent="0.2">
      <c r="A71" s="2886"/>
      <c r="B71" s="2412" t="s">
        <v>504</v>
      </c>
      <c r="C71" s="2304">
        <v>0</v>
      </c>
      <c r="D71" s="2305">
        <v>4.3421361273962317E-2</v>
      </c>
      <c r="E71" s="2305">
        <v>5.1015279677121828E-2</v>
      </c>
      <c r="F71" s="2305">
        <v>0.38309142336337443</v>
      </c>
      <c r="G71" s="2306">
        <v>3.4536536373634088</v>
      </c>
      <c r="H71" s="2307">
        <v>4.8816357367245031E-2</v>
      </c>
      <c r="I71" s="2305">
        <v>0.33749609426060267</v>
      </c>
      <c r="J71" s="2305">
        <v>0.39523451298000833</v>
      </c>
      <c r="K71" s="2305">
        <v>1.0093238871899584</v>
      </c>
      <c r="L71" s="2308">
        <v>6.1212169548980535</v>
      </c>
      <c r="M71" s="2309">
        <v>0</v>
      </c>
      <c r="N71" s="2305">
        <v>0</v>
      </c>
      <c r="O71" s="2305">
        <v>8.3315091112773729E-2</v>
      </c>
      <c r="P71" s="2305">
        <v>1.9194019213642218E-2</v>
      </c>
      <c r="Q71" s="2306">
        <v>0.1677317897962626</v>
      </c>
      <c r="R71" s="2307">
        <v>0.48938610764985258</v>
      </c>
      <c r="S71" s="2305">
        <v>1.194262247671074</v>
      </c>
      <c r="T71" s="2305">
        <v>3.0486186872845664</v>
      </c>
      <c r="U71" s="2305">
        <v>0.37243043644107682</v>
      </c>
      <c r="V71" s="2305">
        <v>1.8268209859092558E-2</v>
      </c>
      <c r="W71" s="2305">
        <v>0.38212362409573031</v>
      </c>
      <c r="X71" s="2305">
        <v>2.6281946473762769E-2</v>
      </c>
      <c r="Y71" s="2305">
        <v>0</v>
      </c>
      <c r="Z71" s="2305">
        <v>0.21105475074739843</v>
      </c>
      <c r="AA71" s="2305">
        <v>0.89372288520812049</v>
      </c>
      <c r="AB71" s="2305">
        <v>8.7411768536081139E-2</v>
      </c>
      <c r="AC71" s="2700">
        <v>3.4054931062935641</v>
      </c>
      <c r="AD71" s="784"/>
      <c r="AE71" s="784"/>
      <c r="AF71" s="784"/>
      <c r="AG71" s="784"/>
      <c r="AH71" s="784"/>
      <c r="AI71" s="784"/>
      <c r="AJ71" s="784"/>
      <c r="AK71" s="784"/>
      <c r="AL71" s="784"/>
      <c r="AM71" s="784"/>
      <c r="AN71" s="784"/>
      <c r="AO71" s="784"/>
      <c r="AP71" s="784"/>
      <c r="AQ71" s="784"/>
      <c r="AR71" s="784"/>
      <c r="AS71" s="784"/>
      <c r="AT71" s="784"/>
      <c r="AU71" s="784"/>
      <c r="AV71" s="784"/>
      <c r="AW71" s="784"/>
      <c r="AX71" s="784"/>
      <c r="AY71" s="784"/>
      <c r="AZ71" s="251"/>
      <c r="BA71" s="276"/>
      <c r="BB71" s="187"/>
      <c r="BC71" s="393"/>
      <c r="BD71" s="366"/>
      <c r="BE71" s="366"/>
      <c r="BF71" s="366"/>
      <c r="BG71" s="394"/>
      <c r="BH71" s="401"/>
      <c r="BI71" s="366"/>
      <c r="BJ71" s="366"/>
      <c r="BK71" s="366"/>
      <c r="BL71" s="394"/>
      <c r="BM71" s="401"/>
      <c r="BN71" s="366"/>
      <c r="BO71" s="366"/>
      <c r="BP71" s="366"/>
      <c r="BQ71" s="394"/>
      <c r="BR71" s="401"/>
      <c r="BS71" s="366"/>
      <c r="BT71" s="366"/>
      <c r="BU71" s="366"/>
      <c r="BV71" s="366"/>
      <c r="BW71" s="366"/>
      <c r="BX71" s="366"/>
      <c r="BY71" s="367"/>
      <c r="BZ71" s="367"/>
      <c r="CA71" s="367"/>
      <c r="CB71" s="367"/>
      <c r="CC71" s="367"/>
      <c r="CD71" s="2525"/>
      <c r="CE71" s="2525"/>
      <c r="CF71" s="2525"/>
      <c r="CG71" s="2525"/>
      <c r="CH71" s="2525"/>
      <c r="CI71" s="2525"/>
      <c r="CJ71" s="2525"/>
      <c r="CK71" s="2525"/>
      <c r="CL71" s="2525"/>
      <c r="CM71" s="2525"/>
      <c r="CN71" s="2525"/>
      <c r="CO71" s="2525"/>
      <c r="CP71" s="2525"/>
      <c r="CQ71" s="2525"/>
      <c r="CR71" s="2525"/>
      <c r="CS71" s="2525"/>
      <c r="CT71" s="2525"/>
      <c r="CU71" s="2525"/>
      <c r="CV71" s="2525"/>
      <c r="CW71" s="2525"/>
      <c r="CX71" s="2525"/>
      <c r="CY71" s="2525"/>
      <c r="CZ71" s="2525"/>
    </row>
    <row r="72" s="513" customFormat="true" ht="15" customHeight="true" x14ac:dyDescent="0.2">
      <c r="A72" s="2886"/>
      <c r="B72" s="2412" t="s">
        <v>505</v>
      </c>
      <c r="C72" s="2304">
        <v>0</v>
      </c>
      <c r="D72" s="2305">
        <v>1.4664369620936583E-2</v>
      </c>
      <c r="E72" s="2305">
        <v>9.2657295452945959E-2</v>
      </c>
      <c r="F72" s="2305">
        <v>0.37189878809488075</v>
      </c>
      <c r="G72" s="2306">
        <v>0.28319798318335665</v>
      </c>
      <c r="H72" s="2307">
        <v>0.1924188953900946</v>
      </c>
      <c r="I72" s="2305">
        <v>0.29135908794472737</v>
      </c>
      <c r="J72" s="2305">
        <v>0.51694856507830933</v>
      </c>
      <c r="K72" s="2305">
        <v>0.59072208759602118</v>
      </c>
      <c r="L72" s="2308">
        <v>0</v>
      </c>
      <c r="M72" s="2309">
        <v>0</v>
      </c>
      <c r="N72" s="2305">
        <v>0</v>
      </c>
      <c r="O72" s="2305">
        <v>0</v>
      </c>
      <c r="P72" s="2305">
        <v>0</v>
      </c>
      <c r="Q72" s="2306">
        <v>0</v>
      </c>
      <c r="R72" s="2307">
        <v>0.11512110955834137</v>
      </c>
      <c r="S72" s="2305">
        <v>0</v>
      </c>
      <c r="T72" s="2305">
        <v>0.91004360414244279</v>
      </c>
      <c r="U72" s="2305">
        <v>0</v>
      </c>
      <c r="V72" s="2305">
        <v>0</v>
      </c>
      <c r="W72" s="2305">
        <v>7.3804223888404047E-2</v>
      </c>
      <c r="X72" s="2305">
        <v>6.7070795187339466E-2</v>
      </c>
      <c r="Y72" s="2305">
        <v>3.9783052742927857E-2</v>
      </c>
      <c r="Z72" s="2305">
        <v>0</v>
      </c>
      <c r="AA72" s="2305">
        <v>0</v>
      </c>
      <c r="AB72" s="2305">
        <v>0.29097026372397361</v>
      </c>
      <c r="AC72" s="2700">
        <v>0.24810864519288597</v>
      </c>
      <c r="AD72" s="784"/>
      <c r="AE72" s="784"/>
      <c r="AF72" s="784"/>
      <c r="AG72" s="784"/>
      <c r="AH72" s="784"/>
      <c r="AI72" s="784"/>
      <c r="AJ72" s="784"/>
      <c r="AK72" s="784"/>
      <c r="AL72" s="784"/>
      <c r="AM72" s="784"/>
      <c r="AN72" s="784"/>
      <c r="AO72" s="784"/>
      <c r="AP72" s="784"/>
      <c r="AQ72" s="784"/>
      <c r="AR72" s="784"/>
      <c r="AS72" s="784"/>
      <c r="AT72" s="784"/>
      <c r="AU72" s="784"/>
      <c r="AV72" s="784"/>
      <c r="AW72" s="784"/>
      <c r="AX72" s="784"/>
      <c r="AY72" s="784"/>
      <c r="AZ72" s="251"/>
      <c r="BA72" s="276"/>
      <c r="BB72" s="187"/>
      <c r="BC72" s="393"/>
      <c r="BD72" s="366"/>
      <c r="BE72" s="366"/>
      <c r="BF72" s="366"/>
      <c r="BG72" s="394"/>
      <c r="BH72" s="401"/>
      <c r="BI72" s="366"/>
      <c r="BJ72" s="366"/>
      <c r="BK72" s="366"/>
      <c r="BL72" s="394"/>
      <c r="BM72" s="401"/>
      <c r="BN72" s="366"/>
      <c r="BO72" s="366"/>
      <c r="BP72" s="366"/>
      <c r="BQ72" s="394"/>
      <c r="BR72" s="401"/>
      <c r="BS72" s="366"/>
      <c r="BT72" s="366"/>
      <c r="BU72" s="366"/>
      <c r="BV72" s="366"/>
      <c r="BW72" s="366"/>
      <c r="BX72" s="366"/>
      <c r="BY72" s="367"/>
      <c r="BZ72" s="367"/>
      <c r="CA72" s="367"/>
      <c r="CB72" s="367"/>
      <c r="CC72" s="367"/>
      <c r="CD72" s="2525"/>
      <c r="CE72" s="2525"/>
      <c r="CF72" s="2525"/>
      <c r="CG72" s="2525"/>
      <c r="CH72" s="2525"/>
      <c r="CI72" s="2525"/>
      <c r="CJ72" s="2525"/>
      <c r="CK72" s="2525"/>
      <c r="CL72" s="2525"/>
      <c r="CM72" s="2525"/>
      <c r="CN72" s="2525"/>
      <c r="CO72" s="2525"/>
      <c r="CP72" s="2525"/>
      <c r="CQ72" s="2525"/>
      <c r="CR72" s="2525"/>
      <c r="CS72" s="2525"/>
      <c r="CT72" s="2525"/>
      <c r="CU72" s="2525"/>
      <c r="CV72" s="2525"/>
      <c r="CW72" s="2525"/>
      <c r="CX72" s="2525"/>
      <c r="CY72" s="2525"/>
      <c r="CZ72" s="2525"/>
    </row>
    <row r="73" s="513" customFormat="true" ht="15" customHeight="true" x14ac:dyDescent="0.2">
      <c r="A73" s="2886"/>
      <c r="B73" s="2412" t="s">
        <v>300</v>
      </c>
      <c r="C73" s="2304">
        <v>0</v>
      </c>
      <c r="D73" s="2305">
        <v>0</v>
      </c>
      <c r="E73" s="2305">
        <v>0.18716312302349442</v>
      </c>
      <c r="F73" s="2305">
        <v>0.2084737215102743</v>
      </c>
      <c r="G73" s="2306">
        <v>0.37963813887517456</v>
      </c>
      <c r="H73" s="2307">
        <v>0.32468399532405273</v>
      </c>
      <c r="I73" s="2305">
        <v>6.6079816278403619E-2</v>
      </c>
      <c r="J73" s="2305">
        <v>0.32497285885868421</v>
      </c>
      <c r="K73" s="2305">
        <v>0.18058631707390937</v>
      </c>
      <c r="L73" s="2308">
        <v>0.61179452907701815</v>
      </c>
      <c r="M73" s="2309">
        <v>0</v>
      </c>
      <c r="N73" s="2305">
        <v>0</v>
      </c>
      <c r="O73" s="2305">
        <v>0</v>
      </c>
      <c r="P73" s="2305">
        <v>0</v>
      </c>
      <c r="Q73" s="2306">
        <v>0.10154696824817228</v>
      </c>
      <c r="R73" s="2307">
        <v>0</v>
      </c>
      <c r="S73" s="2305">
        <v>0</v>
      </c>
      <c r="T73" s="2305">
        <v>0.55691131007494143</v>
      </c>
      <c r="U73" s="2305">
        <v>0</v>
      </c>
      <c r="V73" s="2305">
        <v>0.14786051083269361</v>
      </c>
      <c r="W73" s="2305">
        <v>9.9084336049162045E-2</v>
      </c>
      <c r="X73" s="2305">
        <v>0</v>
      </c>
      <c r="Y73" s="2305">
        <v>0.53179257945594149</v>
      </c>
      <c r="Z73" s="2305">
        <v>0</v>
      </c>
      <c r="AA73" s="2305">
        <v>0</v>
      </c>
      <c r="AB73" s="2305">
        <v>0</v>
      </c>
      <c r="AC73" s="2700">
        <v>0.32091558822516986</v>
      </c>
      <c r="AD73" s="784"/>
      <c r="AE73" s="784"/>
      <c r="AF73" s="784"/>
      <c r="AG73" s="784"/>
      <c r="AH73" s="784"/>
      <c r="AI73" s="784"/>
      <c r="AJ73" s="784"/>
      <c r="AK73" s="784"/>
      <c r="AL73" s="784"/>
      <c r="AM73" s="784"/>
      <c r="AN73" s="784"/>
      <c r="AO73" s="784"/>
      <c r="AP73" s="784"/>
      <c r="AQ73" s="784"/>
      <c r="AR73" s="784"/>
      <c r="AS73" s="784"/>
      <c r="AT73" s="784"/>
      <c r="AU73" s="784"/>
      <c r="AV73" s="784"/>
      <c r="AW73" s="784"/>
      <c r="AX73" s="784"/>
      <c r="AY73" s="784"/>
      <c r="AZ73" s="251"/>
      <c r="BA73" s="276"/>
      <c r="BB73" s="187"/>
      <c r="BC73" s="393"/>
      <c r="BD73" s="366"/>
      <c r="BE73" s="366"/>
      <c r="BF73" s="366"/>
      <c r="BG73" s="394"/>
      <c r="BH73" s="401"/>
      <c r="BI73" s="366"/>
      <c r="BJ73" s="366"/>
      <c r="BK73" s="366"/>
      <c r="BL73" s="394"/>
      <c r="BM73" s="401"/>
      <c r="BN73" s="366"/>
      <c r="BO73" s="366"/>
      <c r="BP73" s="366"/>
      <c r="BQ73" s="394"/>
      <c r="BR73" s="401"/>
      <c r="BS73" s="366"/>
      <c r="BT73" s="366"/>
      <c r="BU73" s="366"/>
      <c r="BV73" s="366"/>
      <c r="BW73" s="366"/>
      <c r="BX73" s="366"/>
      <c r="BY73" s="367"/>
      <c r="BZ73" s="367"/>
      <c r="CA73" s="367"/>
      <c r="CB73" s="367"/>
      <c r="CC73" s="367"/>
      <c r="CD73" s="2525"/>
      <c r="CE73" s="2525"/>
      <c r="CF73" s="2525"/>
      <c r="CG73" s="2525"/>
      <c r="CH73" s="2525"/>
      <c r="CI73" s="2525"/>
      <c r="CJ73" s="2525"/>
      <c r="CK73" s="2525"/>
      <c r="CL73" s="2525"/>
      <c r="CM73" s="2525"/>
      <c r="CN73" s="2525"/>
      <c r="CO73" s="2525"/>
      <c r="CP73" s="2525"/>
      <c r="CQ73" s="2525"/>
      <c r="CR73" s="2525"/>
      <c r="CS73" s="2525"/>
      <c r="CT73" s="2525"/>
      <c r="CU73" s="2525"/>
      <c r="CV73" s="2525"/>
      <c r="CW73" s="2525"/>
      <c r="CX73" s="2525"/>
      <c r="CY73" s="2525"/>
      <c r="CZ73" s="2525"/>
    </row>
    <row r="74" s="513" customFormat="true" ht="15" customHeight="true" x14ac:dyDescent="0.2">
      <c r="A74" s="2249"/>
      <c r="B74" s="2413"/>
      <c r="C74" s="2304"/>
      <c r="D74" s="2305"/>
      <c r="E74" s="2305"/>
      <c r="F74" s="2305"/>
      <c r="G74" s="2306"/>
      <c r="H74" s="2307"/>
      <c r="I74" s="2305"/>
      <c r="J74" s="2305"/>
      <c r="K74" s="2305"/>
      <c r="L74" s="2308"/>
      <c r="M74" s="2309"/>
      <c r="N74" s="2305"/>
      <c r="O74" s="2305"/>
      <c r="P74" s="2305"/>
      <c r="Q74" s="2306"/>
      <c r="R74" s="2307"/>
      <c r="S74" s="2305"/>
      <c r="T74" s="2305"/>
      <c r="U74" s="2305"/>
      <c r="V74" s="2305"/>
      <c r="W74" s="2305"/>
      <c r="X74" s="2305"/>
      <c r="Y74" s="2305"/>
      <c r="Z74" s="2305"/>
      <c r="AA74" s="2305"/>
      <c r="AB74" s="2305"/>
      <c r="AC74" s="2700"/>
      <c r="AD74" s="784"/>
      <c r="AE74" s="784"/>
      <c r="AF74" s="784"/>
      <c r="AG74" s="784"/>
      <c r="AH74" s="784"/>
      <c r="AI74" s="784"/>
      <c r="AJ74" s="784"/>
      <c r="AK74" s="784"/>
      <c r="AL74" s="784"/>
      <c r="AM74" s="784"/>
      <c r="AN74" s="784"/>
      <c r="AO74" s="784"/>
      <c r="AP74" s="784"/>
      <c r="AQ74" s="784"/>
      <c r="AR74" s="784"/>
      <c r="AS74" s="784"/>
      <c r="AT74" s="784"/>
      <c r="AU74" s="784"/>
      <c r="AV74" s="784"/>
      <c r="AW74" s="784"/>
      <c r="AX74" s="784"/>
      <c r="AY74" s="784"/>
      <c r="AZ74" s="251"/>
      <c r="BA74" s="276"/>
      <c r="BB74" s="187"/>
      <c r="BC74" s="393"/>
      <c r="BD74" s="366"/>
      <c r="BE74" s="366"/>
      <c r="BF74" s="366"/>
      <c r="BG74" s="394"/>
      <c r="BH74" s="401"/>
      <c r="BI74" s="366"/>
      <c r="BJ74" s="366"/>
      <c r="BK74" s="366"/>
      <c r="BL74" s="394"/>
      <c r="BM74" s="401"/>
      <c r="BN74" s="366"/>
      <c r="BO74" s="366"/>
      <c r="BP74" s="366"/>
      <c r="BQ74" s="394"/>
      <c r="BR74" s="401"/>
      <c r="BS74" s="366"/>
      <c r="BT74" s="366"/>
      <c r="BU74" s="366"/>
      <c r="BV74" s="366"/>
      <c r="BW74" s="366"/>
      <c r="BX74" s="366"/>
      <c r="BY74" s="367"/>
      <c r="BZ74" s="367"/>
      <c r="CA74" s="367"/>
      <c r="CB74" s="367"/>
      <c r="CC74" s="367"/>
      <c r="CD74" s="2525"/>
      <c r="CE74" s="2525"/>
      <c r="CF74" s="2525"/>
      <c r="CG74" s="2525"/>
      <c r="CH74" s="2525"/>
      <c r="CI74" s="2525"/>
      <c r="CJ74" s="2525"/>
      <c r="CK74" s="2525"/>
      <c r="CL74" s="2525"/>
      <c r="CM74" s="2525"/>
      <c r="CN74" s="2525"/>
      <c r="CO74" s="2525"/>
      <c r="CP74" s="2525"/>
      <c r="CQ74" s="2525"/>
      <c r="CR74" s="2525"/>
      <c r="CS74" s="2525"/>
      <c r="CT74" s="2525"/>
      <c r="CU74" s="2525"/>
      <c r="CV74" s="2525"/>
      <c r="CW74" s="2525"/>
      <c r="CX74" s="2525"/>
      <c r="CY74" s="2525"/>
      <c r="CZ74" s="2525"/>
    </row>
    <row r="75" s="513" customFormat="true" ht="15" customHeight="true" x14ac:dyDescent="0.2">
      <c r="A75" s="2249"/>
      <c r="B75" s="2413"/>
      <c r="C75" s="2304"/>
      <c r="D75" s="2305"/>
      <c r="E75" s="2305"/>
      <c r="F75" s="2305"/>
      <c r="G75" s="2306"/>
      <c r="H75" s="2307"/>
      <c r="I75" s="2305"/>
      <c r="J75" s="2305"/>
      <c r="K75" s="2305"/>
      <c r="L75" s="2308"/>
      <c r="M75" s="2309"/>
      <c r="N75" s="2305"/>
      <c r="O75" s="2305"/>
      <c r="P75" s="2305"/>
      <c r="Q75" s="2306"/>
      <c r="R75" s="2307"/>
      <c r="S75" s="2305"/>
      <c r="T75" s="2305"/>
      <c r="U75" s="2305"/>
      <c r="V75" s="2305"/>
      <c r="W75" s="2305"/>
      <c r="X75" s="2305"/>
      <c r="Y75" s="2305"/>
      <c r="Z75" s="2305"/>
      <c r="AA75" s="2305"/>
      <c r="AB75" s="2305"/>
      <c r="AC75" s="2700"/>
      <c r="AD75" s="784"/>
      <c r="AE75" s="784"/>
      <c r="AF75" s="784"/>
      <c r="AG75" s="784"/>
      <c r="AH75" s="784"/>
      <c r="AI75" s="784"/>
      <c r="AJ75" s="784"/>
      <c r="AK75" s="784"/>
      <c r="AL75" s="784"/>
      <c r="AM75" s="784"/>
      <c r="AN75" s="784"/>
      <c r="AO75" s="784"/>
      <c r="AP75" s="784"/>
      <c r="AQ75" s="784"/>
      <c r="AR75" s="784"/>
      <c r="AS75" s="784"/>
      <c r="AT75" s="784"/>
      <c r="AU75" s="784"/>
      <c r="AV75" s="784"/>
      <c r="AW75" s="784"/>
      <c r="AX75" s="784"/>
      <c r="AY75" s="784"/>
      <c r="AZ75" s="251"/>
      <c r="BA75" s="276"/>
      <c r="BB75" s="187"/>
      <c r="BC75" s="393"/>
      <c r="BD75" s="366"/>
      <c r="BE75" s="366"/>
      <c r="BF75" s="366"/>
      <c r="BG75" s="394"/>
      <c r="BH75" s="401"/>
      <c r="BI75" s="366"/>
      <c r="BJ75" s="366"/>
      <c r="BK75" s="366"/>
      <c r="BL75" s="394"/>
      <c r="BM75" s="401"/>
      <c r="BN75" s="366"/>
      <c r="BO75" s="366"/>
      <c r="BP75" s="366"/>
      <c r="BQ75" s="394"/>
      <c r="BR75" s="401"/>
      <c r="BS75" s="366"/>
      <c r="BT75" s="366"/>
      <c r="BU75" s="366"/>
      <c r="BV75" s="366"/>
      <c r="BW75" s="366"/>
      <c r="BX75" s="366"/>
      <c r="BY75" s="367"/>
      <c r="BZ75" s="367"/>
      <c r="CA75" s="367"/>
      <c r="CB75" s="367"/>
      <c r="CC75" s="367"/>
      <c r="CD75" s="2525"/>
      <c r="CE75" s="2525"/>
      <c r="CF75" s="2525"/>
      <c r="CG75" s="2525"/>
      <c r="CH75" s="2525"/>
      <c r="CI75" s="2525"/>
      <c r="CJ75" s="2525"/>
      <c r="CK75" s="2525"/>
      <c r="CL75" s="2525"/>
      <c r="CM75" s="2525"/>
      <c r="CN75" s="2525"/>
      <c r="CO75" s="2525"/>
      <c r="CP75" s="2525"/>
      <c r="CQ75" s="2525"/>
      <c r="CR75" s="2525"/>
      <c r="CS75" s="2525"/>
      <c r="CT75" s="2525"/>
      <c r="CU75" s="2525"/>
      <c r="CV75" s="2525"/>
      <c r="CW75" s="2525"/>
      <c r="CX75" s="2525"/>
      <c r="CY75" s="2525"/>
      <c r="CZ75" s="2525"/>
    </row>
    <row r="76" s="513" customFormat="true" ht="15" customHeight="true" x14ac:dyDescent="0.2">
      <c r="A76" s="2249"/>
      <c r="B76" s="2413"/>
      <c r="C76" s="2304"/>
      <c r="D76" s="2305"/>
      <c r="E76" s="2305"/>
      <c r="F76" s="2305"/>
      <c r="G76" s="2306"/>
      <c r="H76" s="2307"/>
      <c r="I76" s="2305"/>
      <c r="J76" s="2305"/>
      <c r="K76" s="2305"/>
      <c r="L76" s="2308"/>
      <c r="M76" s="2309"/>
      <c r="N76" s="2305"/>
      <c r="O76" s="2305"/>
      <c r="P76" s="2305"/>
      <c r="Q76" s="2306"/>
      <c r="R76" s="2307"/>
      <c r="S76" s="2305"/>
      <c r="T76" s="2305"/>
      <c r="U76" s="2305"/>
      <c r="V76" s="2305"/>
      <c r="W76" s="2305"/>
      <c r="X76" s="2305"/>
      <c r="Y76" s="2305"/>
      <c r="Z76" s="2305"/>
      <c r="AA76" s="2305"/>
      <c r="AB76" s="2305"/>
      <c r="AC76" s="2700"/>
      <c r="AD76" s="784"/>
      <c r="AE76" s="784"/>
      <c r="AF76" s="784"/>
      <c r="AG76" s="784"/>
      <c r="AH76" s="784"/>
      <c r="AI76" s="784"/>
      <c r="AJ76" s="784"/>
      <c r="AK76" s="784"/>
      <c r="AL76" s="784"/>
      <c r="AM76" s="784"/>
      <c r="AN76" s="784"/>
      <c r="AO76" s="784"/>
      <c r="AP76" s="784"/>
      <c r="AQ76" s="784"/>
      <c r="AR76" s="784"/>
      <c r="AS76" s="784"/>
      <c r="AT76" s="784"/>
      <c r="AU76" s="784"/>
      <c r="AV76" s="784"/>
      <c r="AW76" s="784"/>
      <c r="AX76" s="784"/>
      <c r="AY76" s="784"/>
      <c r="AZ76" s="251"/>
      <c r="BA76" s="276"/>
      <c r="BB76" s="187"/>
      <c r="BC76" s="393"/>
      <c r="BD76" s="366"/>
      <c r="BE76" s="366"/>
      <c r="BF76" s="366"/>
      <c r="BG76" s="394"/>
      <c r="BH76" s="401"/>
      <c r="BI76" s="366"/>
      <c r="BJ76" s="366"/>
      <c r="BK76" s="366"/>
      <c r="BL76" s="394"/>
      <c r="BM76" s="401"/>
      <c r="BN76" s="366"/>
      <c r="BO76" s="366"/>
      <c r="BP76" s="366"/>
      <c r="BQ76" s="394"/>
      <c r="BR76" s="401"/>
      <c r="BS76" s="366"/>
      <c r="BT76" s="366"/>
      <c r="BU76" s="366"/>
      <c r="BV76" s="366"/>
      <c r="BW76" s="366"/>
      <c r="BX76" s="366"/>
      <c r="BY76" s="367"/>
      <c r="BZ76" s="367"/>
      <c r="CA76" s="367"/>
      <c r="CB76" s="367"/>
      <c r="CC76" s="367"/>
      <c r="CD76" s="2525"/>
      <c r="CE76" s="2525"/>
      <c r="CF76" s="2525"/>
      <c r="CG76" s="2525"/>
      <c r="CH76" s="2525"/>
      <c r="CI76" s="2525"/>
      <c r="CJ76" s="2525"/>
      <c r="CK76" s="2525"/>
      <c r="CL76" s="2525"/>
      <c r="CM76" s="2525"/>
      <c r="CN76" s="2525"/>
      <c r="CO76" s="2525"/>
      <c r="CP76" s="2525"/>
      <c r="CQ76" s="2525"/>
      <c r="CR76" s="2525"/>
      <c r="CS76" s="2525"/>
      <c r="CT76" s="2525"/>
      <c r="CU76" s="2525"/>
      <c r="CV76" s="2525"/>
      <c r="CW76" s="2525"/>
      <c r="CX76" s="2525"/>
      <c r="CY76" s="2525"/>
      <c r="CZ76" s="2525"/>
    </row>
    <row r="77" s="513" customFormat="true" ht="15" customHeight="true" x14ac:dyDescent="0.2">
      <c r="A77" s="2249"/>
      <c r="B77" s="2413"/>
      <c r="C77" s="2304"/>
      <c r="D77" s="2305"/>
      <c r="E77" s="2305"/>
      <c r="F77" s="2305"/>
      <c r="G77" s="2306"/>
      <c r="H77" s="2307"/>
      <c r="I77" s="2305"/>
      <c r="J77" s="2305"/>
      <c r="K77" s="2305"/>
      <c r="L77" s="2308"/>
      <c r="M77" s="2309"/>
      <c r="N77" s="2305"/>
      <c r="O77" s="2305"/>
      <c r="P77" s="2305"/>
      <c r="Q77" s="2306"/>
      <c r="R77" s="2307"/>
      <c r="S77" s="2305"/>
      <c r="T77" s="2305"/>
      <c r="U77" s="2305"/>
      <c r="V77" s="2305"/>
      <c r="W77" s="2305"/>
      <c r="X77" s="2305"/>
      <c r="Y77" s="2305"/>
      <c r="Z77" s="2305"/>
      <c r="AA77" s="2305"/>
      <c r="AB77" s="2305"/>
      <c r="AC77" s="2700"/>
      <c r="AD77" s="784"/>
      <c r="AE77" s="784"/>
      <c r="AF77" s="784"/>
      <c r="AG77" s="784"/>
      <c r="AH77" s="784"/>
      <c r="AI77" s="784"/>
      <c r="AJ77" s="784"/>
      <c r="AK77" s="784"/>
      <c r="AL77" s="784"/>
      <c r="AM77" s="784"/>
      <c r="AN77" s="784"/>
      <c r="AO77" s="784"/>
      <c r="AP77" s="784"/>
      <c r="AQ77" s="784"/>
      <c r="AR77" s="784"/>
      <c r="AS77" s="784"/>
      <c r="AT77" s="784"/>
      <c r="AU77" s="784"/>
      <c r="AV77" s="784"/>
      <c r="AW77" s="784"/>
      <c r="AX77" s="784"/>
      <c r="AY77" s="784"/>
      <c r="AZ77" s="251"/>
      <c r="BA77" s="276"/>
      <c r="BB77" s="187"/>
      <c r="BC77" s="393"/>
      <c r="BD77" s="366"/>
      <c r="BE77" s="366"/>
      <c r="BF77" s="366"/>
      <c r="BG77" s="394"/>
      <c r="BH77" s="401"/>
      <c r="BI77" s="366"/>
      <c r="BJ77" s="366"/>
      <c r="BK77" s="366"/>
      <c r="BL77" s="394"/>
      <c r="BM77" s="401"/>
      <c r="BN77" s="366"/>
      <c r="BO77" s="366"/>
      <c r="BP77" s="366"/>
      <c r="BQ77" s="394"/>
      <c r="BR77" s="401"/>
      <c r="BS77" s="366"/>
      <c r="BT77" s="366"/>
      <c r="BU77" s="366"/>
      <c r="BV77" s="366"/>
      <c r="BW77" s="366"/>
      <c r="BX77" s="366"/>
      <c r="BY77" s="367"/>
      <c r="BZ77" s="367"/>
      <c r="CA77" s="367"/>
      <c r="CB77" s="367"/>
      <c r="CC77" s="367"/>
      <c r="CD77" s="2525"/>
      <c r="CE77" s="2525"/>
      <c r="CF77" s="2525"/>
      <c r="CG77" s="2525"/>
      <c r="CH77" s="2525"/>
      <c r="CI77" s="2525"/>
      <c r="CJ77" s="2525"/>
      <c r="CK77" s="2525"/>
      <c r="CL77" s="2525"/>
      <c r="CM77" s="2525"/>
      <c r="CN77" s="2525"/>
      <c r="CO77" s="2525"/>
      <c r="CP77" s="2525"/>
      <c r="CQ77" s="2525"/>
      <c r="CR77" s="2525"/>
      <c r="CS77" s="2525"/>
      <c r="CT77" s="2525"/>
      <c r="CU77" s="2525"/>
      <c r="CV77" s="2525"/>
      <c r="CW77" s="2525"/>
      <c r="CX77" s="2525"/>
      <c r="CY77" s="2525"/>
      <c r="CZ77" s="2525"/>
    </row>
    <row r="78" s="513" customFormat="true" ht="15" customHeight="true" x14ac:dyDescent="0.2">
      <c r="A78" s="2249"/>
      <c r="B78" s="2413"/>
      <c r="C78" s="2304"/>
      <c r="D78" s="2305"/>
      <c r="E78" s="2305"/>
      <c r="F78" s="2305"/>
      <c r="G78" s="2306"/>
      <c r="H78" s="2307"/>
      <c r="I78" s="2305"/>
      <c r="J78" s="2305"/>
      <c r="K78" s="2305"/>
      <c r="L78" s="2308"/>
      <c r="M78" s="2309"/>
      <c r="N78" s="2305"/>
      <c r="O78" s="2305"/>
      <c r="P78" s="2305"/>
      <c r="Q78" s="2306"/>
      <c r="R78" s="2307"/>
      <c r="S78" s="2305"/>
      <c r="T78" s="2305"/>
      <c r="U78" s="2305"/>
      <c r="V78" s="2305"/>
      <c r="W78" s="2305"/>
      <c r="X78" s="2305"/>
      <c r="Y78" s="2305"/>
      <c r="Z78" s="2305"/>
      <c r="AA78" s="2305"/>
      <c r="AB78" s="2305"/>
      <c r="AC78" s="2700"/>
      <c r="AD78" s="784"/>
      <c r="AE78" s="784"/>
      <c r="AF78" s="784"/>
      <c r="AG78" s="784"/>
      <c r="AH78" s="784"/>
      <c r="AI78" s="784"/>
      <c r="AJ78" s="784"/>
      <c r="AK78" s="784"/>
      <c r="AL78" s="784"/>
      <c r="AM78" s="784"/>
      <c r="AN78" s="784"/>
      <c r="AO78" s="784"/>
      <c r="AP78" s="784"/>
      <c r="AQ78" s="784"/>
      <c r="AR78" s="784"/>
      <c r="AS78" s="784"/>
      <c r="AT78" s="784"/>
      <c r="AU78" s="784"/>
      <c r="AV78" s="784"/>
      <c r="AW78" s="784"/>
      <c r="AX78" s="784"/>
      <c r="AY78" s="784"/>
      <c r="AZ78" s="251"/>
      <c r="BA78" s="276"/>
      <c r="BB78" s="187"/>
      <c r="BC78" s="393"/>
      <c r="BD78" s="366"/>
      <c r="BE78" s="366"/>
      <c r="BF78" s="366"/>
      <c r="BG78" s="394"/>
      <c r="BH78" s="401"/>
      <c r="BI78" s="366"/>
      <c r="BJ78" s="366"/>
      <c r="BK78" s="366"/>
      <c r="BL78" s="394"/>
      <c r="BM78" s="401"/>
      <c r="BN78" s="366"/>
      <c r="BO78" s="366"/>
      <c r="BP78" s="366"/>
      <c r="BQ78" s="394"/>
      <c r="BR78" s="401"/>
      <c r="BS78" s="366"/>
      <c r="BT78" s="366"/>
      <c r="BU78" s="366"/>
      <c r="BV78" s="366"/>
      <c r="BW78" s="366"/>
      <c r="BX78" s="366"/>
      <c r="BY78" s="367"/>
      <c r="BZ78" s="367"/>
      <c r="CA78" s="367"/>
      <c r="CB78" s="367"/>
      <c r="CC78" s="367"/>
      <c r="CD78" s="2525"/>
      <c r="CE78" s="2525"/>
      <c r="CF78" s="2525"/>
      <c r="CG78" s="2525"/>
      <c r="CH78" s="2525"/>
      <c r="CI78" s="2525"/>
      <c r="CJ78" s="2525"/>
      <c r="CK78" s="2525"/>
      <c r="CL78" s="2525"/>
      <c r="CM78" s="2525"/>
      <c r="CN78" s="2525"/>
      <c r="CO78" s="2525"/>
      <c r="CP78" s="2525"/>
      <c r="CQ78" s="2525"/>
      <c r="CR78" s="2525"/>
      <c r="CS78" s="2525"/>
      <c r="CT78" s="2525"/>
      <c r="CU78" s="2525"/>
      <c r="CV78" s="2525"/>
      <c r="CW78" s="2525"/>
      <c r="CX78" s="2525"/>
      <c r="CY78" s="2525"/>
      <c r="CZ78" s="2525"/>
    </row>
    <row r="79" s="513" customFormat="true" ht="15" customHeight="true" x14ac:dyDescent="0.2">
      <c r="A79" s="2249"/>
      <c r="B79" s="2413"/>
      <c r="C79" s="2304"/>
      <c r="D79" s="2305"/>
      <c r="E79" s="2305"/>
      <c r="F79" s="2305"/>
      <c r="G79" s="2306"/>
      <c r="H79" s="2307"/>
      <c r="I79" s="2305"/>
      <c r="J79" s="2305"/>
      <c r="K79" s="2305"/>
      <c r="L79" s="2308"/>
      <c r="M79" s="2309"/>
      <c r="N79" s="2305"/>
      <c r="O79" s="2305"/>
      <c r="P79" s="2305"/>
      <c r="Q79" s="2306"/>
      <c r="R79" s="2307"/>
      <c r="S79" s="2305"/>
      <c r="T79" s="2305"/>
      <c r="U79" s="2305"/>
      <c r="V79" s="2305"/>
      <c r="W79" s="2305"/>
      <c r="X79" s="2305"/>
      <c r="Y79" s="2305"/>
      <c r="Z79" s="2305"/>
      <c r="AA79" s="2305"/>
      <c r="AB79" s="2305"/>
      <c r="AC79" s="2700"/>
      <c r="AD79" s="784"/>
      <c r="AE79" s="784"/>
      <c r="AF79" s="784"/>
      <c r="AG79" s="784"/>
      <c r="AH79" s="784"/>
      <c r="AI79" s="784"/>
      <c r="AJ79" s="784"/>
      <c r="AK79" s="784"/>
      <c r="AL79" s="784"/>
      <c r="AM79" s="784"/>
      <c r="AN79" s="784"/>
      <c r="AO79" s="784"/>
      <c r="AP79" s="784"/>
      <c r="AQ79" s="784"/>
      <c r="AR79" s="784"/>
      <c r="AS79" s="784"/>
      <c r="AT79" s="784"/>
      <c r="AU79" s="784"/>
      <c r="AV79" s="784"/>
      <c r="AW79" s="784"/>
      <c r="AX79" s="784"/>
      <c r="AY79" s="784"/>
      <c r="AZ79" s="251"/>
      <c r="BA79" s="276"/>
      <c r="BB79" s="187"/>
      <c r="BC79" s="393"/>
      <c r="BD79" s="366"/>
      <c r="BE79" s="366"/>
      <c r="BF79" s="366"/>
      <c r="BG79" s="394"/>
      <c r="BH79" s="401"/>
      <c r="BI79" s="366"/>
      <c r="BJ79" s="366"/>
      <c r="BK79" s="366"/>
      <c r="BL79" s="394"/>
      <c r="BM79" s="401"/>
      <c r="BN79" s="366"/>
      <c r="BO79" s="366"/>
      <c r="BP79" s="366"/>
      <c r="BQ79" s="394"/>
      <c r="BR79" s="401"/>
      <c r="BS79" s="366"/>
      <c r="BT79" s="366"/>
      <c r="BU79" s="366"/>
      <c r="BV79" s="366"/>
      <c r="BW79" s="366"/>
      <c r="BX79" s="366"/>
      <c r="BY79" s="367"/>
      <c r="BZ79" s="367"/>
      <c r="CA79" s="367"/>
      <c r="CB79" s="367"/>
      <c r="CC79" s="367"/>
      <c r="CD79" s="2525"/>
      <c r="CE79" s="2525"/>
      <c r="CF79" s="2525"/>
      <c r="CG79" s="2525"/>
      <c r="CH79" s="2525"/>
      <c r="CI79" s="2525"/>
      <c r="CJ79" s="2525"/>
      <c r="CK79" s="2525"/>
      <c r="CL79" s="2525"/>
      <c r="CM79" s="2525"/>
      <c r="CN79" s="2525"/>
      <c r="CO79" s="2525"/>
      <c r="CP79" s="2525"/>
      <c r="CQ79" s="2525"/>
      <c r="CR79" s="2525"/>
      <c r="CS79" s="2525"/>
      <c r="CT79" s="2525"/>
      <c r="CU79" s="2525"/>
      <c r="CV79" s="2525"/>
      <c r="CW79" s="2525"/>
      <c r="CX79" s="2525"/>
      <c r="CY79" s="2525"/>
      <c r="CZ79" s="2525"/>
    </row>
    <row r="80" s="513" customFormat="true" ht="15" customHeight="true" x14ac:dyDescent="0.2">
      <c r="A80" s="2249"/>
      <c r="B80" s="2413"/>
      <c r="C80" s="2304"/>
      <c r="D80" s="2305"/>
      <c r="E80" s="2305"/>
      <c r="F80" s="2305"/>
      <c r="G80" s="2306"/>
      <c r="H80" s="2307"/>
      <c r="I80" s="2305"/>
      <c r="J80" s="2305"/>
      <c r="K80" s="2305"/>
      <c r="L80" s="2308"/>
      <c r="M80" s="2309"/>
      <c r="N80" s="2305"/>
      <c r="O80" s="2305"/>
      <c r="P80" s="2305"/>
      <c r="Q80" s="2306"/>
      <c r="R80" s="2307"/>
      <c r="S80" s="2305"/>
      <c r="T80" s="2305"/>
      <c r="U80" s="2305"/>
      <c r="V80" s="2305"/>
      <c r="W80" s="2305"/>
      <c r="X80" s="2305"/>
      <c r="Y80" s="2305"/>
      <c r="Z80" s="2305"/>
      <c r="AA80" s="2305"/>
      <c r="AB80" s="2305"/>
      <c r="AC80" s="2700"/>
      <c r="AD80" s="784"/>
      <c r="AE80" s="784"/>
      <c r="AF80" s="784"/>
      <c r="AG80" s="784"/>
      <c r="AH80" s="784"/>
      <c r="AI80" s="784"/>
      <c r="AJ80" s="784"/>
      <c r="AK80" s="784"/>
      <c r="AL80" s="784"/>
      <c r="AM80" s="784"/>
      <c r="AN80" s="784"/>
      <c r="AO80" s="784"/>
      <c r="AP80" s="784"/>
      <c r="AQ80" s="784"/>
      <c r="AR80" s="784"/>
      <c r="AS80" s="784"/>
      <c r="AT80" s="784"/>
      <c r="AU80" s="784"/>
      <c r="AV80" s="784"/>
      <c r="AW80" s="784"/>
      <c r="AX80" s="784"/>
      <c r="AY80" s="784"/>
      <c r="AZ80" s="251"/>
      <c r="BA80" s="276"/>
      <c r="BB80" s="187"/>
      <c r="BC80" s="393"/>
      <c r="BD80" s="366"/>
      <c r="BE80" s="366"/>
      <c r="BF80" s="366"/>
      <c r="BG80" s="394"/>
      <c r="BH80" s="401"/>
      <c r="BI80" s="366"/>
      <c r="BJ80" s="366"/>
      <c r="BK80" s="366"/>
      <c r="BL80" s="394"/>
      <c r="BM80" s="401"/>
      <c r="BN80" s="366"/>
      <c r="BO80" s="366"/>
      <c r="BP80" s="366"/>
      <c r="BQ80" s="394"/>
      <c r="BR80" s="401"/>
      <c r="BS80" s="366"/>
      <c r="BT80" s="366"/>
      <c r="BU80" s="366"/>
      <c r="BV80" s="366"/>
      <c r="BW80" s="366"/>
      <c r="BX80" s="366"/>
      <c r="BY80" s="367"/>
      <c r="BZ80" s="367"/>
      <c r="CA80" s="367"/>
      <c r="CB80" s="367"/>
      <c r="CC80" s="367"/>
      <c r="CD80" s="2525"/>
      <c r="CE80" s="2525"/>
      <c r="CF80" s="2525"/>
      <c r="CG80" s="2525"/>
      <c r="CH80" s="2525"/>
      <c r="CI80" s="2525"/>
      <c r="CJ80" s="2525"/>
      <c r="CK80" s="2525"/>
      <c r="CL80" s="2525"/>
      <c r="CM80" s="2525"/>
      <c r="CN80" s="2525"/>
      <c r="CO80" s="2525"/>
      <c r="CP80" s="2525"/>
      <c r="CQ80" s="2525"/>
      <c r="CR80" s="2525"/>
      <c r="CS80" s="2525"/>
      <c r="CT80" s="2525"/>
      <c r="CU80" s="2525"/>
      <c r="CV80" s="2525"/>
      <c r="CW80" s="2525"/>
      <c r="CX80" s="2525"/>
      <c r="CY80" s="2525"/>
      <c r="CZ80" s="2525"/>
    </row>
    <row r="81" s="513" customFormat="true" ht="15" customHeight="true" x14ac:dyDescent="0.2">
      <c r="A81" s="2249"/>
      <c r="B81" s="2413"/>
      <c r="C81" s="2304"/>
      <c r="D81" s="2305"/>
      <c r="E81" s="2305"/>
      <c r="F81" s="2305"/>
      <c r="G81" s="2306"/>
      <c r="H81" s="2307"/>
      <c r="I81" s="2305"/>
      <c r="J81" s="2305"/>
      <c r="K81" s="2305"/>
      <c r="L81" s="2308"/>
      <c r="M81" s="2309"/>
      <c r="N81" s="2305"/>
      <c r="O81" s="2305"/>
      <c r="P81" s="2305"/>
      <c r="Q81" s="2306"/>
      <c r="R81" s="2307"/>
      <c r="S81" s="2305"/>
      <c r="T81" s="2305"/>
      <c r="U81" s="2305"/>
      <c r="V81" s="2305"/>
      <c r="W81" s="2305"/>
      <c r="X81" s="2305"/>
      <c r="Y81" s="2305"/>
      <c r="Z81" s="2305"/>
      <c r="AA81" s="2305"/>
      <c r="AB81" s="2305"/>
      <c r="AC81" s="2700"/>
      <c r="AD81" s="784"/>
      <c r="AE81" s="784"/>
      <c r="AF81" s="784"/>
      <c r="AG81" s="784"/>
      <c r="AH81" s="784"/>
      <c r="AI81" s="784"/>
      <c r="AJ81" s="784"/>
      <c r="AK81" s="784"/>
      <c r="AL81" s="784"/>
      <c r="AM81" s="784"/>
      <c r="AN81" s="784"/>
      <c r="AO81" s="784"/>
      <c r="AP81" s="784"/>
      <c r="AQ81" s="784"/>
      <c r="AR81" s="784"/>
      <c r="AS81" s="784"/>
      <c r="AT81" s="784"/>
      <c r="AU81" s="784"/>
      <c r="AV81" s="784"/>
      <c r="AW81" s="784"/>
      <c r="AX81" s="784"/>
      <c r="AY81" s="784"/>
      <c r="AZ81" s="251"/>
      <c r="BA81" s="276"/>
      <c r="BB81" s="187"/>
      <c r="BC81" s="393"/>
      <c r="BD81" s="366"/>
      <c r="BE81" s="366"/>
      <c r="BF81" s="366"/>
      <c r="BG81" s="394"/>
      <c r="BH81" s="401"/>
      <c r="BI81" s="366"/>
      <c r="BJ81" s="366"/>
      <c r="BK81" s="366"/>
      <c r="BL81" s="394"/>
      <c r="BM81" s="401"/>
      <c r="BN81" s="366"/>
      <c r="BO81" s="366"/>
      <c r="BP81" s="366"/>
      <c r="BQ81" s="394"/>
      <c r="BR81" s="401"/>
      <c r="BS81" s="366"/>
      <c r="BT81" s="366"/>
      <c r="BU81" s="366"/>
      <c r="BV81" s="366"/>
      <c r="BW81" s="366"/>
      <c r="BX81" s="366"/>
      <c r="BY81" s="367"/>
      <c r="BZ81" s="367"/>
      <c r="CA81" s="367"/>
      <c r="CB81" s="367"/>
      <c r="CC81" s="367"/>
      <c r="CD81" s="2525"/>
      <c r="CE81" s="2525"/>
      <c r="CF81" s="2525"/>
      <c r="CG81" s="2525"/>
      <c r="CH81" s="2525"/>
      <c r="CI81" s="2525"/>
      <c r="CJ81" s="2525"/>
      <c r="CK81" s="2525"/>
      <c r="CL81" s="2525"/>
      <c r="CM81" s="2525"/>
      <c r="CN81" s="2525"/>
      <c r="CO81" s="2525"/>
      <c r="CP81" s="2525"/>
      <c r="CQ81" s="2525"/>
      <c r="CR81" s="2525"/>
      <c r="CS81" s="2525"/>
      <c r="CT81" s="2525"/>
      <c r="CU81" s="2525"/>
      <c r="CV81" s="2525"/>
      <c r="CW81" s="2525"/>
      <c r="CX81" s="2525"/>
      <c r="CY81" s="2525"/>
      <c r="CZ81" s="2525"/>
    </row>
    <row r="82" s="513" customFormat="true" ht="15" customHeight="true" x14ac:dyDescent="0.2">
      <c r="A82" s="2249"/>
      <c r="B82" s="2413"/>
      <c r="C82" s="2304"/>
      <c r="D82" s="2305"/>
      <c r="E82" s="2305"/>
      <c r="F82" s="2305"/>
      <c r="G82" s="2306"/>
      <c r="H82" s="2307"/>
      <c r="I82" s="2305"/>
      <c r="J82" s="2305"/>
      <c r="K82" s="2305"/>
      <c r="L82" s="2308"/>
      <c r="M82" s="2309"/>
      <c r="N82" s="2305"/>
      <c r="O82" s="2305"/>
      <c r="P82" s="2305"/>
      <c r="Q82" s="2306"/>
      <c r="R82" s="2307"/>
      <c r="S82" s="2305"/>
      <c r="T82" s="2305"/>
      <c r="U82" s="2305"/>
      <c r="V82" s="2305"/>
      <c r="W82" s="2305"/>
      <c r="X82" s="2305"/>
      <c r="Y82" s="2305"/>
      <c r="Z82" s="2305"/>
      <c r="AA82" s="2305"/>
      <c r="AB82" s="2305"/>
      <c r="AC82" s="2700"/>
      <c r="AD82" s="784"/>
      <c r="AE82" s="784"/>
      <c r="AF82" s="784"/>
      <c r="AG82" s="784"/>
      <c r="AH82" s="784"/>
      <c r="AI82" s="784"/>
      <c r="AJ82" s="784"/>
      <c r="AK82" s="784"/>
      <c r="AL82" s="784"/>
      <c r="AM82" s="784"/>
      <c r="AN82" s="784"/>
      <c r="AO82" s="784"/>
      <c r="AP82" s="784"/>
      <c r="AQ82" s="784"/>
      <c r="AR82" s="784"/>
      <c r="AS82" s="784"/>
      <c r="AT82" s="784"/>
      <c r="AU82" s="784"/>
      <c r="AV82" s="784"/>
      <c r="AW82" s="784"/>
      <c r="AX82" s="784"/>
      <c r="AY82" s="784"/>
      <c r="AZ82" s="251"/>
      <c r="BA82" s="276"/>
      <c r="BB82" s="187"/>
      <c r="BC82" s="393"/>
      <c r="BD82" s="366"/>
      <c r="BE82" s="366"/>
      <c r="BF82" s="366"/>
      <c r="BG82" s="394"/>
      <c r="BH82" s="401"/>
      <c r="BI82" s="366"/>
      <c r="BJ82" s="366"/>
      <c r="BK82" s="366"/>
      <c r="BL82" s="394"/>
      <c r="BM82" s="401"/>
      <c r="BN82" s="366"/>
      <c r="BO82" s="366"/>
      <c r="BP82" s="366"/>
      <c r="BQ82" s="394"/>
      <c r="BR82" s="401"/>
      <c r="BS82" s="366"/>
      <c r="BT82" s="366"/>
      <c r="BU82" s="366"/>
      <c r="BV82" s="366"/>
      <c r="BW82" s="366"/>
      <c r="BX82" s="366"/>
      <c r="BY82" s="367"/>
      <c r="BZ82" s="367"/>
      <c r="CA82" s="367"/>
      <c r="CB82" s="367"/>
      <c r="CC82" s="367"/>
      <c r="CD82" s="2525"/>
      <c r="CE82" s="2525"/>
      <c r="CF82" s="2525"/>
      <c r="CG82" s="2525"/>
      <c r="CH82" s="2525"/>
      <c r="CI82" s="2525"/>
      <c r="CJ82" s="2525"/>
      <c r="CK82" s="2525"/>
      <c r="CL82" s="2525"/>
      <c r="CM82" s="2525"/>
      <c r="CN82" s="2525"/>
      <c r="CO82" s="2525"/>
      <c r="CP82" s="2525"/>
      <c r="CQ82" s="2525"/>
      <c r="CR82" s="2525"/>
      <c r="CS82" s="2525"/>
      <c r="CT82" s="2525"/>
      <c r="CU82" s="2525"/>
      <c r="CV82" s="2525"/>
      <c r="CW82" s="2525"/>
      <c r="CX82" s="2525"/>
      <c r="CY82" s="2525"/>
      <c r="CZ82" s="2525"/>
    </row>
    <row r="83" s="513" customFormat="true" ht="15" customHeight="true" x14ac:dyDescent="0.2">
      <c r="A83" s="2249"/>
      <c r="B83" s="2413"/>
      <c r="C83" s="2304"/>
      <c r="D83" s="2305"/>
      <c r="E83" s="2305"/>
      <c r="F83" s="2305"/>
      <c r="G83" s="2306"/>
      <c r="H83" s="2307"/>
      <c r="I83" s="2305"/>
      <c r="J83" s="2305"/>
      <c r="K83" s="2305"/>
      <c r="L83" s="2308"/>
      <c r="M83" s="2309"/>
      <c r="N83" s="2305"/>
      <c r="O83" s="2305"/>
      <c r="P83" s="2305"/>
      <c r="Q83" s="2306"/>
      <c r="R83" s="2307"/>
      <c r="S83" s="2305"/>
      <c r="T83" s="2305"/>
      <c r="U83" s="2305"/>
      <c r="V83" s="2305"/>
      <c r="W83" s="2305"/>
      <c r="X83" s="2305"/>
      <c r="Y83" s="2305"/>
      <c r="Z83" s="2305"/>
      <c r="AA83" s="2305"/>
      <c r="AB83" s="2305"/>
      <c r="AC83" s="2700"/>
      <c r="AD83" s="784"/>
      <c r="AE83" s="784"/>
      <c r="AF83" s="784"/>
      <c r="AG83" s="784"/>
      <c r="AH83" s="784"/>
      <c r="AI83" s="784"/>
      <c r="AJ83" s="784"/>
      <c r="AK83" s="784"/>
      <c r="AL83" s="784"/>
      <c r="AM83" s="784"/>
      <c r="AN83" s="784"/>
      <c r="AO83" s="784"/>
      <c r="AP83" s="784"/>
      <c r="AQ83" s="784"/>
      <c r="AR83" s="784"/>
      <c r="AS83" s="784"/>
      <c r="AT83" s="784"/>
      <c r="AU83" s="784"/>
      <c r="AV83" s="784"/>
      <c r="AW83" s="784"/>
      <c r="AX83" s="784"/>
      <c r="AY83" s="784"/>
      <c r="AZ83" s="251"/>
      <c r="BA83" s="276"/>
      <c r="BB83" s="187"/>
      <c r="BC83" s="393"/>
      <c r="BD83" s="366"/>
      <c r="BE83" s="366"/>
      <c r="BF83" s="366"/>
      <c r="BG83" s="394"/>
      <c r="BH83" s="401"/>
      <c r="BI83" s="366"/>
      <c r="BJ83" s="366"/>
      <c r="BK83" s="366"/>
      <c r="BL83" s="394"/>
      <c r="BM83" s="401"/>
      <c r="BN83" s="366"/>
      <c r="BO83" s="366"/>
      <c r="BP83" s="366"/>
      <c r="BQ83" s="394"/>
      <c r="BR83" s="401"/>
      <c r="BS83" s="366"/>
      <c r="BT83" s="366"/>
      <c r="BU83" s="366"/>
      <c r="BV83" s="366"/>
      <c r="BW83" s="366"/>
      <c r="BX83" s="366"/>
      <c r="BY83" s="367"/>
      <c r="BZ83" s="367"/>
      <c r="CA83" s="367"/>
      <c r="CB83" s="367"/>
      <c r="CC83" s="367"/>
      <c r="CD83" s="2525"/>
      <c r="CE83" s="2525"/>
      <c r="CF83" s="2525"/>
      <c r="CG83" s="2525"/>
      <c r="CH83" s="2525"/>
      <c r="CI83" s="2525"/>
      <c r="CJ83" s="2525"/>
      <c r="CK83" s="2525"/>
      <c r="CL83" s="2525"/>
      <c r="CM83" s="2525"/>
      <c r="CN83" s="2525"/>
      <c r="CO83" s="2525"/>
      <c r="CP83" s="2525"/>
      <c r="CQ83" s="2525"/>
      <c r="CR83" s="2525"/>
      <c r="CS83" s="2525"/>
      <c r="CT83" s="2525"/>
      <c r="CU83" s="2525"/>
      <c r="CV83" s="2525"/>
      <c r="CW83" s="2525"/>
      <c r="CX83" s="2525"/>
      <c r="CY83" s="2525"/>
      <c r="CZ83" s="2525"/>
    </row>
    <row r="84" s="513" customFormat="true" ht="15" customHeight="true" x14ac:dyDescent="0.2">
      <c r="A84" s="2249"/>
      <c r="B84" s="2413"/>
      <c r="C84" s="2304"/>
      <c r="D84" s="2305"/>
      <c r="E84" s="2305"/>
      <c r="F84" s="2305"/>
      <c r="G84" s="2306"/>
      <c r="H84" s="2307"/>
      <c r="I84" s="2305"/>
      <c r="J84" s="2305"/>
      <c r="K84" s="2305"/>
      <c r="L84" s="2308"/>
      <c r="M84" s="2309"/>
      <c r="N84" s="2305"/>
      <c r="O84" s="2305"/>
      <c r="P84" s="2305"/>
      <c r="Q84" s="2306"/>
      <c r="R84" s="2307"/>
      <c r="S84" s="2305"/>
      <c r="T84" s="2305"/>
      <c r="U84" s="2305"/>
      <c r="V84" s="2305"/>
      <c r="W84" s="2305"/>
      <c r="X84" s="2305"/>
      <c r="Y84" s="2305"/>
      <c r="Z84" s="2305"/>
      <c r="AA84" s="2305"/>
      <c r="AB84" s="2305"/>
      <c r="AC84" s="2700"/>
      <c r="AD84" s="784"/>
      <c r="AE84" s="784"/>
      <c r="AF84" s="784"/>
      <c r="AG84" s="784"/>
      <c r="AH84" s="784"/>
      <c r="AI84" s="784"/>
      <c r="AJ84" s="784"/>
      <c r="AK84" s="784"/>
      <c r="AL84" s="784"/>
      <c r="AM84" s="784"/>
      <c r="AN84" s="784"/>
      <c r="AO84" s="784"/>
      <c r="AP84" s="784"/>
      <c r="AQ84" s="784"/>
      <c r="AR84" s="784"/>
      <c r="AS84" s="784"/>
      <c r="AT84" s="784"/>
      <c r="AU84" s="784"/>
      <c r="AV84" s="784"/>
      <c r="AW84" s="784"/>
      <c r="AX84" s="784"/>
      <c r="AY84" s="784"/>
      <c r="AZ84" s="251"/>
      <c r="BA84" s="276"/>
      <c r="BB84" s="187"/>
      <c r="BC84" s="393"/>
      <c r="BD84" s="366"/>
      <c r="BE84" s="366"/>
      <c r="BF84" s="366"/>
      <c r="BG84" s="394"/>
      <c r="BH84" s="401"/>
      <c r="BI84" s="366"/>
      <c r="BJ84" s="366"/>
      <c r="BK84" s="366"/>
      <c r="BL84" s="394"/>
      <c r="BM84" s="401"/>
      <c r="BN84" s="366"/>
      <c r="BO84" s="366"/>
      <c r="BP84" s="366"/>
      <c r="BQ84" s="394"/>
      <c r="BR84" s="401"/>
      <c r="BS84" s="366"/>
      <c r="BT84" s="366"/>
      <c r="BU84" s="366"/>
      <c r="BV84" s="366"/>
      <c r="BW84" s="366"/>
      <c r="BX84" s="366"/>
      <c r="BY84" s="367"/>
      <c r="BZ84" s="367"/>
      <c r="CA84" s="367"/>
      <c r="CB84" s="367"/>
      <c r="CC84" s="367"/>
      <c r="CD84" s="2525"/>
      <c r="CE84" s="2525"/>
      <c r="CF84" s="2525"/>
      <c r="CG84" s="2525"/>
      <c r="CH84" s="2525"/>
      <c r="CI84" s="2525"/>
      <c r="CJ84" s="2525"/>
      <c r="CK84" s="2525"/>
      <c r="CL84" s="2525"/>
      <c r="CM84" s="2525"/>
      <c r="CN84" s="2525"/>
      <c r="CO84" s="2525"/>
      <c r="CP84" s="2525"/>
      <c r="CQ84" s="2525"/>
      <c r="CR84" s="2525"/>
      <c r="CS84" s="2525"/>
      <c r="CT84" s="2525"/>
      <c r="CU84" s="2525"/>
      <c r="CV84" s="2525"/>
      <c r="CW84" s="2525"/>
      <c r="CX84" s="2525"/>
      <c r="CY84" s="2525"/>
      <c r="CZ84" s="2525"/>
    </row>
    <row r="85" s="513" customFormat="true" ht="15" customHeight="true" x14ac:dyDescent="0.2">
      <c r="A85" s="2249"/>
      <c r="B85" s="2413"/>
      <c r="C85" s="2304"/>
      <c r="D85" s="2305"/>
      <c r="E85" s="2305"/>
      <c r="F85" s="2305"/>
      <c r="G85" s="2306"/>
      <c r="H85" s="2307"/>
      <c r="I85" s="2305"/>
      <c r="J85" s="2305"/>
      <c r="K85" s="2305"/>
      <c r="L85" s="2308"/>
      <c r="M85" s="2309"/>
      <c r="N85" s="2305"/>
      <c r="O85" s="2305"/>
      <c r="P85" s="2305"/>
      <c r="Q85" s="2306"/>
      <c r="R85" s="2307"/>
      <c r="S85" s="2305"/>
      <c r="T85" s="2305"/>
      <c r="U85" s="2305"/>
      <c r="V85" s="2305"/>
      <c r="W85" s="2305"/>
      <c r="X85" s="2305"/>
      <c r="Y85" s="2305"/>
      <c r="Z85" s="2305"/>
      <c r="AA85" s="2305"/>
      <c r="AB85" s="2305"/>
      <c r="AC85" s="2700"/>
      <c r="AD85" s="784"/>
      <c r="AE85" s="784"/>
      <c r="AF85" s="784"/>
      <c r="AG85" s="784"/>
      <c r="AH85" s="784"/>
      <c r="AI85" s="784"/>
      <c r="AJ85" s="784"/>
      <c r="AK85" s="784"/>
      <c r="AL85" s="784"/>
      <c r="AM85" s="784"/>
      <c r="AN85" s="784"/>
      <c r="AO85" s="784"/>
      <c r="AP85" s="784"/>
      <c r="AQ85" s="784"/>
      <c r="AR85" s="784"/>
      <c r="AS85" s="784"/>
      <c r="AT85" s="784"/>
      <c r="AU85" s="784"/>
      <c r="AV85" s="784"/>
      <c r="AW85" s="784"/>
      <c r="AX85" s="784"/>
      <c r="AY85" s="784"/>
      <c r="AZ85" s="251"/>
      <c r="BA85" s="276"/>
      <c r="BB85" s="187"/>
      <c r="BC85" s="393"/>
      <c r="BD85" s="366"/>
      <c r="BE85" s="366"/>
      <c r="BF85" s="366"/>
      <c r="BG85" s="394"/>
      <c r="BH85" s="401"/>
      <c r="BI85" s="366"/>
      <c r="BJ85" s="366"/>
      <c r="BK85" s="366"/>
      <c r="BL85" s="394"/>
      <c r="BM85" s="401"/>
      <c r="BN85" s="366"/>
      <c r="BO85" s="366"/>
      <c r="BP85" s="366"/>
      <c r="BQ85" s="394"/>
      <c r="BR85" s="401"/>
      <c r="BS85" s="366"/>
      <c r="BT85" s="366"/>
      <c r="BU85" s="366"/>
      <c r="BV85" s="366"/>
      <c r="BW85" s="366"/>
      <c r="BX85" s="366"/>
      <c r="BY85" s="367"/>
      <c r="BZ85" s="367"/>
      <c r="CA85" s="367"/>
      <c r="CB85" s="367"/>
      <c r="CC85" s="367"/>
      <c r="CD85" s="2525"/>
      <c r="CE85" s="2525"/>
      <c r="CF85" s="2525"/>
      <c r="CG85" s="2525"/>
      <c r="CH85" s="2525"/>
      <c r="CI85" s="2525"/>
      <c r="CJ85" s="2525"/>
      <c r="CK85" s="2525"/>
      <c r="CL85" s="2525"/>
      <c r="CM85" s="2525"/>
      <c r="CN85" s="2525"/>
      <c r="CO85" s="2525"/>
      <c r="CP85" s="2525"/>
      <c r="CQ85" s="2525"/>
      <c r="CR85" s="2525"/>
      <c r="CS85" s="2525"/>
      <c r="CT85" s="2525"/>
      <c r="CU85" s="2525"/>
      <c r="CV85" s="2525"/>
      <c r="CW85" s="2525"/>
      <c r="CX85" s="2525"/>
      <c r="CY85" s="2525"/>
      <c r="CZ85" s="2525"/>
    </row>
    <row r="86" s="513" customFormat="true" ht="15" customHeight="true" x14ac:dyDescent="0.2">
      <c r="A86" s="2249"/>
      <c r="B86" s="2413"/>
      <c r="C86" s="2304"/>
      <c r="D86" s="2305"/>
      <c r="E86" s="2305"/>
      <c r="F86" s="2305"/>
      <c r="G86" s="2306"/>
      <c r="H86" s="2307"/>
      <c r="I86" s="2305"/>
      <c r="J86" s="2305"/>
      <c r="K86" s="2305"/>
      <c r="L86" s="2308"/>
      <c r="M86" s="2309"/>
      <c r="N86" s="2305"/>
      <c r="O86" s="2305"/>
      <c r="P86" s="2305"/>
      <c r="Q86" s="2306"/>
      <c r="R86" s="2307"/>
      <c r="S86" s="2305"/>
      <c r="T86" s="2305"/>
      <c r="U86" s="2305"/>
      <c r="V86" s="2305"/>
      <c r="W86" s="2305"/>
      <c r="X86" s="2305"/>
      <c r="Y86" s="2305"/>
      <c r="Z86" s="2305"/>
      <c r="AA86" s="2305"/>
      <c r="AB86" s="2305"/>
      <c r="AC86" s="2700"/>
      <c r="AD86" s="784"/>
      <c r="AE86" s="784"/>
      <c r="AF86" s="784"/>
      <c r="AG86" s="784"/>
      <c r="AH86" s="784"/>
      <c r="AI86" s="784"/>
      <c r="AJ86" s="784"/>
      <c r="AK86" s="784"/>
      <c r="AL86" s="784"/>
      <c r="AM86" s="784"/>
      <c r="AN86" s="784"/>
      <c r="AO86" s="784"/>
      <c r="AP86" s="784"/>
      <c r="AQ86" s="784"/>
      <c r="AR86" s="784"/>
      <c r="AS86" s="784"/>
      <c r="AT86" s="784"/>
      <c r="AU86" s="784"/>
      <c r="AV86" s="784"/>
      <c r="AW86" s="784"/>
      <c r="AX86" s="784"/>
      <c r="AY86" s="784"/>
      <c r="AZ86" s="251"/>
      <c r="BA86" s="276"/>
      <c r="BB86" s="187"/>
      <c r="BC86" s="393"/>
      <c r="BD86" s="366"/>
      <c r="BE86" s="366"/>
      <c r="BF86" s="366"/>
      <c r="BG86" s="394"/>
      <c r="BH86" s="401"/>
      <c r="BI86" s="366"/>
      <c r="BJ86" s="366"/>
      <c r="BK86" s="366"/>
      <c r="BL86" s="394"/>
      <c r="BM86" s="401"/>
      <c r="BN86" s="366"/>
      <c r="BO86" s="366"/>
      <c r="BP86" s="366"/>
      <c r="BQ86" s="394"/>
      <c r="BR86" s="401"/>
      <c r="BS86" s="366"/>
      <c r="BT86" s="366"/>
      <c r="BU86" s="366"/>
      <c r="BV86" s="366"/>
      <c r="BW86" s="366"/>
      <c r="BX86" s="366"/>
      <c r="BY86" s="367"/>
      <c r="BZ86" s="367"/>
      <c r="CA86" s="367"/>
      <c r="CB86" s="367"/>
      <c r="CC86" s="367"/>
      <c r="CD86" s="2525"/>
      <c r="CE86" s="2525"/>
      <c r="CF86" s="2525"/>
      <c r="CG86" s="2525"/>
      <c r="CH86" s="2525"/>
      <c r="CI86" s="2525"/>
      <c r="CJ86" s="2525"/>
      <c r="CK86" s="2525"/>
      <c r="CL86" s="2525"/>
      <c r="CM86" s="2525"/>
      <c r="CN86" s="2525"/>
      <c r="CO86" s="2525"/>
      <c r="CP86" s="2525"/>
      <c r="CQ86" s="2525"/>
      <c r="CR86" s="2525"/>
      <c r="CS86" s="2525"/>
      <c r="CT86" s="2525"/>
      <c r="CU86" s="2525"/>
      <c r="CV86" s="2525"/>
      <c r="CW86" s="2525"/>
      <c r="CX86" s="2525"/>
      <c r="CY86" s="2525"/>
      <c r="CZ86" s="2525"/>
    </row>
    <row r="87" s="513" customFormat="true" ht="15" customHeight="true" x14ac:dyDescent="0.2">
      <c r="A87" s="2249"/>
      <c r="B87" s="2413"/>
      <c r="C87" s="2304"/>
      <c r="D87" s="2305"/>
      <c r="E87" s="2305"/>
      <c r="F87" s="2305"/>
      <c r="G87" s="2306"/>
      <c r="H87" s="2307"/>
      <c r="I87" s="2305"/>
      <c r="J87" s="2305"/>
      <c r="K87" s="2305"/>
      <c r="L87" s="2308"/>
      <c r="M87" s="2309"/>
      <c r="N87" s="2305"/>
      <c r="O87" s="2305"/>
      <c r="P87" s="2305"/>
      <c r="Q87" s="2306"/>
      <c r="R87" s="2307"/>
      <c r="S87" s="2305"/>
      <c r="T87" s="2305"/>
      <c r="U87" s="2305"/>
      <c r="V87" s="2305"/>
      <c r="W87" s="2305"/>
      <c r="X87" s="2305"/>
      <c r="Y87" s="2305"/>
      <c r="Z87" s="2305"/>
      <c r="AA87" s="2305"/>
      <c r="AB87" s="2305"/>
      <c r="AC87" s="2700"/>
      <c r="AD87" s="784"/>
      <c r="AE87" s="784"/>
      <c r="AF87" s="784"/>
      <c r="AG87" s="784"/>
      <c r="AH87" s="784"/>
      <c r="AI87" s="784"/>
      <c r="AJ87" s="784"/>
      <c r="AK87" s="784"/>
      <c r="AL87" s="784"/>
      <c r="AM87" s="784"/>
      <c r="AN87" s="784"/>
      <c r="AO87" s="784"/>
      <c r="AP87" s="784"/>
      <c r="AQ87" s="784"/>
      <c r="AR87" s="784"/>
      <c r="AS87" s="784"/>
      <c r="AT87" s="784"/>
      <c r="AU87" s="784"/>
      <c r="AV87" s="784"/>
      <c r="AW87" s="784"/>
      <c r="AX87" s="784"/>
      <c r="AY87" s="784"/>
      <c r="AZ87" s="251"/>
      <c r="BA87" s="276"/>
      <c r="BB87" s="187"/>
      <c r="BC87" s="393"/>
      <c r="BD87" s="366"/>
      <c r="BE87" s="366"/>
      <c r="BF87" s="366"/>
      <c r="BG87" s="394"/>
      <c r="BH87" s="401"/>
      <c r="BI87" s="366"/>
      <c r="BJ87" s="366"/>
      <c r="BK87" s="366"/>
      <c r="BL87" s="394"/>
      <c r="BM87" s="401"/>
      <c r="BN87" s="366"/>
      <c r="BO87" s="366"/>
      <c r="BP87" s="366"/>
      <c r="BQ87" s="394"/>
      <c r="BR87" s="401"/>
      <c r="BS87" s="366"/>
      <c r="BT87" s="366"/>
      <c r="BU87" s="366"/>
      <c r="BV87" s="366"/>
      <c r="BW87" s="366"/>
      <c r="BX87" s="366"/>
      <c r="BY87" s="367"/>
      <c r="BZ87" s="367"/>
      <c r="CA87" s="367"/>
      <c r="CB87" s="367"/>
      <c r="CC87" s="367"/>
      <c r="CD87" s="2525"/>
      <c r="CE87" s="2525"/>
      <c r="CF87" s="2525"/>
      <c r="CG87" s="2525"/>
      <c r="CH87" s="2525"/>
      <c r="CI87" s="2525"/>
      <c r="CJ87" s="2525"/>
      <c r="CK87" s="2525"/>
      <c r="CL87" s="2525"/>
      <c r="CM87" s="2525"/>
      <c r="CN87" s="2525"/>
      <c r="CO87" s="2525"/>
      <c r="CP87" s="2525"/>
      <c r="CQ87" s="2525"/>
      <c r="CR87" s="2525"/>
      <c r="CS87" s="2525"/>
      <c r="CT87" s="2525"/>
      <c r="CU87" s="2525"/>
      <c r="CV87" s="2525"/>
      <c r="CW87" s="2525"/>
      <c r="CX87" s="2525"/>
      <c r="CY87" s="2525"/>
      <c r="CZ87" s="2525"/>
    </row>
    <row r="88" s="513" customFormat="true" ht="15" customHeight="true" x14ac:dyDescent="0.2">
      <c r="A88" s="2250"/>
      <c r="B88" s="2414"/>
      <c r="C88" s="2310"/>
      <c r="D88" s="2311"/>
      <c r="E88" s="2311"/>
      <c r="F88" s="2311"/>
      <c r="G88" s="2312"/>
      <c r="H88" s="2313"/>
      <c r="I88" s="2311"/>
      <c r="J88" s="2311"/>
      <c r="K88" s="2311"/>
      <c r="L88" s="2314"/>
      <c r="M88" s="2315"/>
      <c r="N88" s="2311"/>
      <c r="O88" s="2311"/>
      <c r="P88" s="2311"/>
      <c r="Q88" s="2312"/>
      <c r="R88" s="2313"/>
      <c r="S88" s="2311"/>
      <c r="T88" s="2311"/>
      <c r="U88" s="2311"/>
      <c r="V88" s="2311"/>
      <c r="W88" s="2311"/>
      <c r="X88" s="2311"/>
      <c r="Y88" s="2311"/>
      <c r="Z88" s="2311"/>
      <c r="AA88" s="2311"/>
      <c r="AB88" s="2311"/>
      <c r="AC88" s="2701"/>
      <c r="AD88" s="784"/>
      <c r="AE88" s="784"/>
      <c r="AF88" s="784"/>
      <c r="AG88" s="784"/>
      <c r="AH88" s="784"/>
      <c r="AI88" s="784"/>
      <c r="AJ88" s="784"/>
      <c r="AK88" s="784"/>
      <c r="AL88" s="784"/>
      <c r="AM88" s="784"/>
      <c r="AN88" s="784"/>
      <c r="AO88" s="784"/>
      <c r="AP88" s="784"/>
      <c r="AQ88" s="784"/>
      <c r="AR88" s="784"/>
      <c r="AS88" s="784"/>
      <c r="AT88" s="784"/>
      <c r="AU88" s="784"/>
      <c r="AV88" s="784"/>
      <c r="AW88" s="784"/>
      <c r="AX88" s="784"/>
      <c r="AY88" s="784"/>
      <c r="AZ88" s="251"/>
      <c r="BA88" s="276"/>
      <c r="BB88" s="187"/>
      <c r="BC88" s="393"/>
      <c r="BD88" s="366"/>
      <c r="BE88" s="366"/>
      <c r="BF88" s="366"/>
      <c r="BG88" s="394"/>
      <c r="BH88" s="401"/>
      <c r="BI88" s="366"/>
      <c r="BJ88" s="366"/>
      <c r="BK88" s="366"/>
      <c r="BL88" s="394"/>
      <c r="BM88" s="401"/>
      <c r="BN88" s="366"/>
      <c r="BO88" s="366"/>
      <c r="BP88" s="366"/>
      <c r="BQ88" s="394"/>
      <c r="BR88" s="401"/>
      <c r="BS88" s="366"/>
      <c r="BT88" s="366"/>
      <c r="BU88" s="366"/>
      <c r="BV88" s="366"/>
      <c r="BW88" s="366"/>
      <c r="BX88" s="366"/>
      <c r="BY88" s="367"/>
      <c r="BZ88" s="367"/>
      <c r="CA88" s="367"/>
      <c r="CB88" s="367"/>
      <c r="CC88" s="367"/>
      <c r="CD88" s="2525"/>
      <c r="CE88" s="2525"/>
      <c r="CF88" s="2525"/>
      <c r="CG88" s="2525"/>
      <c r="CH88" s="2525"/>
      <c r="CI88" s="2525"/>
      <c r="CJ88" s="2525"/>
      <c r="CK88" s="2525"/>
      <c r="CL88" s="2525"/>
      <c r="CM88" s="2525"/>
      <c r="CN88" s="2525"/>
      <c r="CO88" s="2525"/>
      <c r="CP88" s="2525"/>
      <c r="CQ88" s="2525"/>
      <c r="CR88" s="2525"/>
      <c r="CS88" s="2525"/>
      <c r="CT88" s="2525"/>
      <c r="CU88" s="2525"/>
      <c r="CV88" s="2525"/>
      <c r="CW88" s="2525"/>
      <c r="CX88" s="2525"/>
      <c r="CY88" s="2525"/>
      <c r="CZ88" s="2525"/>
    </row>
    <row r="89" s="513" customFormat="true" ht="15" customHeight="true" x14ac:dyDescent="0.2">
      <c r="A89" s="961"/>
      <c r="B89" s="978"/>
      <c r="C89" s="1054"/>
      <c r="D89" s="1055"/>
      <c r="E89" s="1055"/>
      <c r="F89" s="1055"/>
      <c r="G89" s="1056"/>
      <c r="H89" s="1057"/>
      <c r="I89" s="1055"/>
      <c r="J89" s="1055"/>
      <c r="K89" s="1055"/>
      <c r="L89" s="1058"/>
      <c r="M89" s="1059"/>
      <c r="N89" s="1055"/>
      <c r="O89" s="1055"/>
      <c r="P89" s="1055"/>
      <c r="Q89" s="1056"/>
      <c r="R89" s="1057"/>
      <c r="S89" s="1055"/>
      <c r="T89" s="1055"/>
      <c r="U89" s="1055"/>
      <c r="V89" s="1055"/>
      <c r="W89" s="1055"/>
      <c r="X89" s="1055"/>
      <c r="Y89" s="1055"/>
      <c r="Z89" s="1055"/>
      <c r="AA89" s="1055"/>
      <c r="AB89" s="1060"/>
      <c r="AC89" s="1072"/>
      <c r="AD89" s="784"/>
      <c r="AE89" s="784"/>
      <c r="AF89" s="784"/>
      <c r="AG89" s="784"/>
      <c r="AH89" s="784"/>
      <c r="AI89" s="784"/>
      <c r="AJ89" s="784"/>
      <c r="AK89" s="784"/>
      <c r="AL89" s="784"/>
      <c r="AM89" s="784"/>
      <c r="AN89" s="784"/>
      <c r="AO89" s="784"/>
      <c r="AP89" s="784"/>
      <c r="AQ89" s="784"/>
      <c r="AR89" s="784"/>
      <c r="AS89" s="784"/>
      <c r="AT89" s="784"/>
      <c r="AU89" s="784"/>
      <c r="AV89" s="784"/>
      <c r="AW89" s="784"/>
      <c r="AX89" s="784"/>
      <c r="AY89" s="784"/>
      <c r="AZ89" s="251"/>
      <c r="BA89" s="276"/>
      <c r="BB89" s="187"/>
      <c r="BC89" s="393"/>
      <c r="BD89" s="366"/>
      <c r="BE89" s="366"/>
      <c r="BF89" s="366"/>
      <c r="BG89" s="394"/>
      <c r="BH89" s="401"/>
      <c r="BI89" s="366"/>
      <c r="BJ89" s="366"/>
      <c r="BK89" s="366"/>
      <c r="BL89" s="394"/>
      <c r="BM89" s="401"/>
      <c r="BN89" s="366"/>
      <c r="BO89" s="366"/>
      <c r="BP89" s="366"/>
      <c r="BQ89" s="394"/>
      <c r="BR89" s="401"/>
      <c r="BS89" s="366"/>
      <c r="BT89" s="366"/>
      <c r="BU89" s="366"/>
      <c r="BV89" s="366"/>
      <c r="BW89" s="366"/>
      <c r="BX89" s="366"/>
      <c r="BY89" s="367"/>
      <c r="BZ89" s="367"/>
      <c r="CA89" s="367"/>
      <c r="CB89" s="367"/>
      <c r="CC89" s="367"/>
      <c r="CD89" s="2525"/>
      <c r="CE89" s="2525"/>
      <c r="CF89" s="2525"/>
      <c r="CG89" s="2525"/>
      <c r="CH89" s="2525"/>
      <c r="CI89" s="2525"/>
      <c r="CJ89" s="2525"/>
      <c r="CK89" s="2525"/>
      <c r="CL89" s="2525"/>
      <c r="CM89" s="2525"/>
      <c r="CN89" s="2525"/>
      <c r="CO89" s="2525"/>
      <c r="CP89" s="2525"/>
      <c r="CQ89" s="2525"/>
      <c r="CR89" s="2525"/>
      <c r="CS89" s="2525"/>
      <c r="CT89" s="2525"/>
      <c r="CU89" s="2525"/>
      <c r="CV89" s="2525"/>
      <c r="CW89" s="2525"/>
      <c r="CX89" s="2525"/>
      <c r="CY89" s="2525"/>
      <c r="CZ89" s="2525"/>
    </row>
    <row r="90" s="513" customFormat="true" ht="15" customHeight="true" x14ac:dyDescent="0.2">
      <c r="A90" s="962"/>
      <c r="B90" s="979"/>
      <c r="C90" s="1063"/>
      <c r="D90" s="1064"/>
      <c r="E90" s="1064"/>
      <c r="F90" s="1064"/>
      <c r="G90" s="1065"/>
      <c r="H90" s="1066"/>
      <c r="I90" s="1064"/>
      <c r="J90" s="1064"/>
      <c r="K90" s="1064"/>
      <c r="L90" s="1067"/>
      <c r="M90" s="1068"/>
      <c r="N90" s="1064"/>
      <c r="O90" s="1064"/>
      <c r="P90" s="1064"/>
      <c r="Q90" s="1065"/>
      <c r="R90" s="1066"/>
      <c r="S90" s="1064"/>
      <c r="T90" s="1064"/>
      <c r="U90" s="1064"/>
      <c r="V90" s="1064"/>
      <c r="W90" s="1064"/>
      <c r="X90" s="1064"/>
      <c r="Y90" s="1064"/>
      <c r="Z90" s="1064"/>
      <c r="AA90" s="1064"/>
      <c r="AB90" s="1069"/>
      <c r="AC90" s="1072"/>
      <c r="AD90" s="784"/>
      <c r="AE90" s="784"/>
      <c r="AF90" s="784"/>
      <c r="AG90" s="784"/>
      <c r="AH90" s="784"/>
      <c r="AI90" s="784"/>
      <c r="AJ90" s="784"/>
      <c r="AK90" s="784"/>
      <c r="AL90" s="784"/>
      <c r="AM90" s="784"/>
      <c r="AN90" s="784"/>
      <c r="AO90" s="784"/>
      <c r="AP90" s="784"/>
      <c r="AQ90" s="784"/>
      <c r="AR90" s="784"/>
      <c r="AS90" s="784"/>
      <c r="AT90" s="784"/>
      <c r="AU90" s="784"/>
      <c r="AV90" s="784"/>
      <c r="AW90" s="784"/>
      <c r="AX90" s="784"/>
      <c r="AY90" s="784"/>
      <c r="AZ90" s="251"/>
      <c r="BA90" s="276"/>
      <c r="BB90" s="187"/>
      <c r="BC90" s="393"/>
      <c r="BD90" s="366"/>
      <c r="BE90" s="366"/>
      <c r="BF90" s="366"/>
      <c r="BG90" s="394"/>
      <c r="BH90" s="401"/>
      <c r="BI90" s="366"/>
      <c r="BJ90" s="366"/>
      <c r="BK90" s="366"/>
      <c r="BL90" s="394"/>
      <c r="BM90" s="401"/>
      <c r="BN90" s="366"/>
      <c r="BO90" s="366"/>
      <c r="BP90" s="366"/>
      <c r="BQ90" s="394"/>
      <c r="BR90" s="401"/>
      <c r="BS90" s="366"/>
      <c r="BT90" s="366"/>
      <c r="BU90" s="366"/>
      <c r="BV90" s="366"/>
      <c r="BW90" s="366"/>
      <c r="BX90" s="366"/>
      <c r="BY90" s="367"/>
      <c r="BZ90" s="367"/>
      <c r="CA90" s="367"/>
      <c r="CB90" s="367"/>
      <c r="CC90" s="367"/>
      <c r="CD90" s="2525"/>
      <c r="CE90" s="2525"/>
      <c r="CF90" s="2525"/>
      <c r="CG90" s="2525"/>
      <c r="CH90" s="2525"/>
      <c r="CI90" s="2525"/>
      <c r="CJ90" s="2525"/>
      <c r="CK90" s="2525"/>
      <c r="CL90" s="2525"/>
      <c r="CM90" s="2525"/>
      <c r="CN90" s="2525"/>
      <c r="CO90" s="2525"/>
      <c r="CP90" s="2525"/>
      <c r="CQ90" s="2525"/>
      <c r="CR90" s="2525"/>
      <c r="CS90" s="2525"/>
      <c r="CT90" s="2525"/>
      <c r="CU90" s="2525"/>
      <c r="CV90" s="2525"/>
      <c r="CW90" s="2525"/>
      <c r="CX90" s="2525"/>
      <c r="CY90" s="2525"/>
      <c r="CZ90" s="2525"/>
    </row>
    <row r="91" s="513" customFormat="true" ht="15" customHeight="true" x14ac:dyDescent="0.2">
      <c r="A91" s="891"/>
      <c r="B91" s="980"/>
      <c r="C91" s="1070"/>
      <c r="D91" s="1061"/>
      <c r="E91" s="1061"/>
      <c r="F91" s="1061"/>
      <c r="G91" s="1062"/>
      <c r="H91" s="1071"/>
      <c r="I91" s="1061"/>
      <c r="J91" s="1061"/>
      <c r="K91" s="1061"/>
      <c r="L91" s="1072"/>
      <c r="M91" s="1070"/>
      <c r="N91" s="1061"/>
      <c r="O91" s="1061"/>
      <c r="P91" s="1061"/>
      <c r="Q91" s="1062"/>
      <c r="R91" s="1071"/>
      <c r="S91" s="1061"/>
      <c r="T91" s="1061"/>
      <c r="U91" s="1061"/>
      <c r="V91" s="1061"/>
      <c r="W91" s="1061"/>
      <c r="X91" s="1061"/>
      <c r="Y91" s="1061"/>
      <c r="Z91" s="1061"/>
      <c r="AA91" s="1061"/>
      <c r="AB91" s="1061"/>
      <c r="AC91" s="1072"/>
      <c r="AD91" s="784"/>
      <c r="AE91" s="784"/>
      <c r="AF91" s="784"/>
      <c r="AG91" s="784"/>
      <c r="AH91" s="784"/>
      <c r="AI91" s="784"/>
      <c r="AJ91" s="784"/>
      <c r="AK91" s="784"/>
      <c r="AL91" s="784"/>
      <c r="AM91" s="784"/>
      <c r="AN91" s="784"/>
      <c r="AO91" s="784"/>
      <c r="AP91" s="784"/>
      <c r="AQ91" s="784"/>
      <c r="AR91" s="784"/>
      <c r="AS91" s="784"/>
      <c r="AT91" s="784"/>
      <c r="AU91" s="784"/>
      <c r="AV91" s="784"/>
      <c r="AW91" s="784"/>
      <c r="AX91" s="784"/>
      <c r="AY91" s="784"/>
      <c r="AZ91" s="251"/>
      <c r="BA91" s="276"/>
      <c r="BB91" s="187"/>
      <c r="BC91" s="393"/>
      <c r="BD91" s="366"/>
      <c r="BE91" s="366"/>
      <c r="BF91" s="366"/>
      <c r="BG91" s="394"/>
      <c r="BH91" s="401"/>
      <c r="BI91" s="366"/>
      <c r="BJ91" s="366"/>
      <c r="BK91" s="366"/>
      <c r="BL91" s="394"/>
      <c r="BM91" s="401"/>
      <c r="BN91" s="366"/>
      <c r="BO91" s="366"/>
      <c r="BP91" s="366"/>
      <c r="BQ91" s="394"/>
      <c r="BR91" s="401"/>
      <c r="BS91" s="366"/>
      <c r="BT91" s="366"/>
      <c r="BU91" s="366"/>
      <c r="BV91" s="366"/>
      <c r="BW91" s="366"/>
      <c r="BX91" s="366"/>
      <c r="BY91" s="367"/>
      <c r="BZ91" s="367"/>
      <c r="CA91" s="367"/>
      <c r="CB91" s="367"/>
      <c r="CC91" s="367"/>
      <c r="CD91" s="2525"/>
      <c r="CE91" s="2525"/>
      <c r="CF91" s="2525"/>
      <c r="CG91" s="2525"/>
      <c r="CH91" s="2525"/>
      <c r="CI91" s="2525"/>
      <c r="CJ91" s="2525"/>
      <c r="CK91" s="2525"/>
      <c r="CL91" s="2525"/>
      <c r="CM91" s="2525"/>
      <c r="CN91" s="2525"/>
      <c r="CO91" s="2525"/>
      <c r="CP91" s="2525"/>
      <c r="CQ91" s="2525"/>
      <c r="CR91" s="2525"/>
      <c r="CS91" s="2525"/>
      <c r="CT91" s="2525"/>
      <c r="CU91" s="2525"/>
      <c r="CV91" s="2525"/>
      <c r="CW91" s="2525"/>
      <c r="CX91" s="2525"/>
      <c r="CY91" s="2525"/>
      <c r="CZ91" s="2525"/>
    </row>
    <row r="92" s="513" customFormat="true" ht="15" customHeight="true" x14ac:dyDescent="0.2">
      <c r="A92" s="891"/>
      <c r="B92" s="980"/>
      <c r="C92" s="1070"/>
      <c r="D92" s="1061"/>
      <c r="E92" s="1061"/>
      <c r="F92" s="1061"/>
      <c r="G92" s="1062"/>
      <c r="H92" s="1071"/>
      <c r="I92" s="1061"/>
      <c r="J92" s="1061"/>
      <c r="K92" s="1061"/>
      <c r="L92" s="1072"/>
      <c r="M92" s="1070"/>
      <c r="N92" s="1061"/>
      <c r="O92" s="1061"/>
      <c r="P92" s="1061"/>
      <c r="Q92" s="1062"/>
      <c r="R92" s="1071"/>
      <c r="S92" s="1061"/>
      <c r="T92" s="1061"/>
      <c r="U92" s="1061"/>
      <c r="V92" s="1061"/>
      <c r="W92" s="1061"/>
      <c r="X92" s="1061"/>
      <c r="Y92" s="1061"/>
      <c r="Z92" s="1061"/>
      <c r="AA92" s="1061"/>
      <c r="AB92" s="1061"/>
      <c r="AC92" s="1072"/>
      <c r="AD92" s="784"/>
      <c r="AE92" s="784"/>
      <c r="AF92" s="784"/>
      <c r="AG92" s="784"/>
      <c r="AH92" s="784"/>
      <c r="AI92" s="784"/>
      <c r="AJ92" s="784"/>
      <c r="AK92" s="784"/>
      <c r="AL92" s="784"/>
      <c r="AM92" s="784"/>
      <c r="AN92" s="784"/>
      <c r="AO92" s="784"/>
      <c r="AP92" s="784"/>
      <c r="AQ92" s="784"/>
      <c r="AR92" s="784"/>
      <c r="AS92" s="784"/>
      <c r="AT92" s="784"/>
      <c r="AU92" s="784"/>
      <c r="AV92" s="784"/>
      <c r="AW92" s="784"/>
      <c r="AX92" s="784"/>
      <c r="AY92" s="784"/>
      <c r="AZ92" s="251"/>
      <c r="BA92" s="276"/>
      <c r="BB92" s="187"/>
      <c r="BC92" s="393"/>
      <c r="BD92" s="366"/>
      <c r="BE92" s="366"/>
      <c r="BF92" s="366"/>
      <c r="BG92" s="394"/>
      <c r="BH92" s="401"/>
      <c r="BI92" s="366"/>
      <c r="BJ92" s="366"/>
      <c r="BK92" s="366"/>
      <c r="BL92" s="394"/>
      <c r="BM92" s="401"/>
      <c r="BN92" s="366"/>
      <c r="BO92" s="366"/>
      <c r="BP92" s="366"/>
      <c r="BQ92" s="394"/>
      <c r="BR92" s="401"/>
      <c r="BS92" s="366"/>
      <c r="BT92" s="366"/>
      <c r="BU92" s="366"/>
      <c r="BV92" s="366"/>
      <c r="BW92" s="366"/>
      <c r="BX92" s="366"/>
      <c r="BY92" s="367"/>
      <c r="BZ92" s="367"/>
      <c r="CA92" s="367"/>
      <c r="CB92" s="367"/>
      <c r="CC92" s="367"/>
      <c r="CD92" s="2525"/>
      <c r="CE92" s="2525"/>
      <c r="CF92" s="2525"/>
      <c r="CG92" s="2525"/>
      <c r="CH92" s="2525"/>
      <c r="CI92" s="2525"/>
      <c r="CJ92" s="2525"/>
      <c r="CK92" s="2525"/>
      <c r="CL92" s="2525"/>
      <c r="CM92" s="2525"/>
      <c r="CN92" s="2525"/>
      <c r="CO92" s="2525"/>
      <c r="CP92" s="2525"/>
      <c r="CQ92" s="2525"/>
      <c r="CR92" s="2525"/>
      <c r="CS92" s="2525"/>
      <c r="CT92" s="2525"/>
      <c r="CU92" s="2525"/>
      <c r="CV92" s="2525"/>
      <c r="CW92" s="2525"/>
      <c r="CX92" s="2525"/>
      <c r="CY92" s="2525"/>
      <c r="CZ92" s="2525"/>
    </row>
    <row r="93" s="513" customFormat="true" ht="15" customHeight="true" x14ac:dyDescent="0.2">
      <c r="A93" s="963"/>
      <c r="B93" s="981"/>
      <c r="C93" s="895"/>
      <c r="D93" s="896"/>
      <c r="E93" s="896"/>
      <c r="F93" s="896"/>
      <c r="G93" s="945"/>
      <c r="H93" s="935"/>
      <c r="I93" s="896"/>
      <c r="J93" s="896"/>
      <c r="K93" s="896"/>
      <c r="L93" s="912"/>
      <c r="M93" s="895"/>
      <c r="N93" s="896"/>
      <c r="O93" s="896"/>
      <c r="P93" s="896"/>
      <c r="Q93" s="945"/>
      <c r="R93" s="935"/>
      <c r="S93" s="896"/>
      <c r="T93" s="896"/>
      <c r="U93" s="896"/>
      <c r="V93" s="896"/>
      <c r="W93" s="896"/>
      <c r="X93" s="896"/>
      <c r="Y93" s="896"/>
      <c r="Z93" s="896"/>
      <c r="AA93" s="896"/>
      <c r="AB93" s="896"/>
      <c r="AC93" s="1072"/>
      <c r="AD93" s="784"/>
      <c r="AE93" s="784"/>
      <c r="AF93" s="784"/>
      <c r="AG93" s="784"/>
      <c r="AH93" s="784"/>
      <c r="AI93" s="784"/>
      <c r="AJ93" s="784"/>
      <c r="AK93" s="784"/>
      <c r="AL93" s="784"/>
      <c r="AM93" s="784"/>
      <c r="AN93" s="784"/>
      <c r="AO93" s="784"/>
      <c r="AP93" s="784"/>
      <c r="AQ93" s="784"/>
      <c r="AR93" s="784"/>
      <c r="AS93" s="784"/>
      <c r="AT93" s="784"/>
      <c r="AU93" s="784"/>
      <c r="AV93" s="784"/>
      <c r="AW93" s="784"/>
      <c r="AX93" s="784"/>
      <c r="AY93" s="784"/>
      <c r="AZ93" s="251"/>
      <c r="BA93" s="276"/>
      <c r="BB93" s="187"/>
      <c r="BC93" s="393"/>
      <c r="BD93" s="366"/>
      <c r="BE93" s="366"/>
      <c r="BF93" s="366"/>
      <c r="BG93" s="394"/>
      <c r="BH93" s="401"/>
      <c r="BI93" s="366"/>
      <c r="BJ93" s="366"/>
      <c r="BK93" s="366"/>
      <c r="BL93" s="394"/>
      <c r="BM93" s="401"/>
      <c r="BN93" s="366"/>
      <c r="BO93" s="366"/>
      <c r="BP93" s="366"/>
      <c r="BQ93" s="394"/>
      <c r="BR93" s="401"/>
      <c r="BS93" s="366"/>
      <c r="BT93" s="366"/>
      <c r="BU93" s="366"/>
      <c r="BV93" s="366"/>
      <c r="BW93" s="366"/>
      <c r="BX93" s="366"/>
      <c r="BY93" s="367"/>
      <c r="BZ93" s="367"/>
      <c r="CA93" s="367"/>
      <c r="CB93" s="367"/>
      <c r="CC93" s="367"/>
      <c r="CD93" s="2525"/>
      <c r="CE93" s="2525"/>
      <c r="CF93" s="2525"/>
      <c r="CG93" s="2525"/>
      <c r="CH93" s="2525"/>
      <c r="CI93" s="2525"/>
      <c r="CJ93" s="2525"/>
      <c r="CK93" s="2525"/>
      <c r="CL93" s="2525"/>
      <c r="CM93" s="2525"/>
      <c r="CN93" s="2525"/>
      <c r="CO93" s="2525"/>
      <c r="CP93" s="2525"/>
      <c r="CQ93" s="2525"/>
      <c r="CR93" s="2525"/>
      <c r="CS93" s="2525"/>
      <c r="CT93" s="2525"/>
      <c r="CU93" s="2525"/>
      <c r="CV93" s="2525"/>
      <c r="CW93" s="2525"/>
      <c r="CX93" s="2525"/>
      <c r="CY93" s="2525"/>
      <c r="CZ93" s="2525"/>
    </row>
    <row r="94" s="513" customFormat="true" ht="15" customHeight="true" x14ac:dyDescent="0.2">
      <c r="A94" s="1169"/>
      <c r="B94" s="981"/>
      <c r="C94" s="895"/>
      <c r="D94" s="897"/>
      <c r="E94" s="897"/>
      <c r="F94" s="897"/>
      <c r="G94" s="946"/>
      <c r="H94" s="935"/>
      <c r="I94" s="897"/>
      <c r="J94" s="897"/>
      <c r="K94" s="897"/>
      <c r="L94" s="913"/>
      <c r="M94" s="895"/>
      <c r="N94" s="897"/>
      <c r="O94" s="897"/>
      <c r="P94" s="897"/>
      <c r="Q94" s="946"/>
      <c r="R94" s="935"/>
      <c r="S94" s="897"/>
      <c r="T94" s="897"/>
      <c r="U94" s="897"/>
      <c r="V94" s="897"/>
      <c r="W94" s="897"/>
      <c r="X94" s="897"/>
      <c r="Y94" s="897"/>
      <c r="Z94" s="897"/>
      <c r="AA94" s="897"/>
      <c r="AB94" s="897"/>
      <c r="AC94" s="1072"/>
      <c r="AD94" s="784"/>
      <c r="AE94" s="784"/>
      <c r="AF94" s="784"/>
      <c r="AG94" s="784"/>
      <c r="AH94" s="784"/>
      <c r="AI94" s="784"/>
      <c r="AJ94" s="784"/>
      <c r="AK94" s="784"/>
      <c r="AL94" s="784"/>
      <c r="AM94" s="784"/>
      <c r="AN94" s="784"/>
      <c r="AO94" s="784"/>
      <c r="AP94" s="784"/>
      <c r="AQ94" s="784"/>
      <c r="AR94" s="784"/>
      <c r="AS94" s="784"/>
      <c r="AT94" s="784"/>
      <c r="AU94" s="784"/>
      <c r="AV94" s="784"/>
      <c r="AW94" s="784"/>
      <c r="AX94" s="784"/>
      <c r="AY94" s="784"/>
      <c r="AZ94" s="251"/>
      <c r="BA94" s="276"/>
      <c r="BB94" s="187"/>
      <c r="BC94" s="393"/>
      <c r="BD94" s="366"/>
      <c r="BE94" s="366"/>
      <c r="BF94" s="366"/>
      <c r="BG94" s="394"/>
      <c r="BH94" s="401"/>
      <c r="BI94" s="366"/>
      <c r="BJ94" s="366"/>
      <c r="BK94" s="366"/>
      <c r="BL94" s="394"/>
      <c r="BM94" s="401"/>
      <c r="BN94" s="366"/>
      <c r="BO94" s="366"/>
      <c r="BP94" s="366"/>
      <c r="BQ94" s="394"/>
      <c r="BR94" s="401"/>
      <c r="BS94" s="366"/>
      <c r="BT94" s="366"/>
      <c r="BU94" s="366"/>
      <c r="BV94" s="366"/>
      <c r="BW94" s="366"/>
      <c r="BX94" s="366"/>
      <c r="BY94" s="367"/>
      <c r="BZ94" s="367"/>
      <c r="CA94" s="367"/>
      <c r="CB94" s="367"/>
      <c r="CC94" s="367"/>
      <c r="CD94" s="2525"/>
      <c r="CE94" s="2525"/>
      <c r="CF94" s="2525"/>
      <c r="CG94" s="2525"/>
      <c r="CH94" s="2525"/>
      <c r="CI94" s="2525"/>
      <c r="CJ94" s="2525"/>
      <c r="CK94" s="2525"/>
      <c r="CL94" s="2525"/>
      <c r="CM94" s="2525"/>
      <c r="CN94" s="2525"/>
      <c r="CO94" s="2525"/>
      <c r="CP94" s="2525"/>
      <c r="CQ94" s="2525"/>
      <c r="CR94" s="2525"/>
      <c r="CS94" s="2525"/>
      <c r="CT94" s="2525"/>
      <c r="CU94" s="2525"/>
      <c r="CV94" s="2525"/>
      <c r="CW94" s="2525"/>
      <c r="CX94" s="2525"/>
      <c r="CY94" s="2525"/>
      <c r="CZ94" s="2525"/>
    </row>
    <row r="95" s="513" customFormat="true" ht="15" customHeight="true" x14ac:dyDescent="0.2">
      <c r="A95" s="963"/>
      <c r="B95" s="982"/>
      <c r="C95" s="1073"/>
      <c r="D95" s="1074"/>
      <c r="E95" s="1074"/>
      <c r="F95" s="1074"/>
      <c r="G95" s="1075"/>
      <c r="H95" s="1076"/>
      <c r="I95" s="1074"/>
      <c r="J95" s="1074"/>
      <c r="K95" s="1074"/>
      <c r="L95" s="1077"/>
      <c r="M95" s="1073"/>
      <c r="N95" s="1074"/>
      <c r="O95" s="1074"/>
      <c r="P95" s="1074"/>
      <c r="Q95" s="1075"/>
      <c r="R95" s="1076"/>
      <c r="S95" s="1074"/>
      <c r="T95" s="1074"/>
      <c r="U95" s="1074"/>
      <c r="V95" s="1074"/>
      <c r="W95" s="1074"/>
      <c r="X95" s="1074"/>
      <c r="Y95" s="1074"/>
      <c r="Z95" s="1074"/>
      <c r="AA95" s="1074"/>
      <c r="AB95" s="1074"/>
      <c r="AC95" s="1072"/>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251"/>
      <c r="BA95" s="276"/>
      <c r="BB95" s="187"/>
      <c r="BC95" s="393"/>
      <c r="BD95" s="366"/>
      <c r="BE95" s="366"/>
      <c r="BF95" s="366"/>
      <c r="BG95" s="394"/>
      <c r="BH95" s="401"/>
      <c r="BI95" s="366"/>
      <c r="BJ95" s="366"/>
      <c r="BK95" s="366"/>
      <c r="BL95" s="394"/>
      <c r="BM95" s="401"/>
      <c r="BN95" s="366"/>
      <c r="BO95" s="366"/>
      <c r="BP95" s="366"/>
      <c r="BQ95" s="394"/>
      <c r="BR95" s="401"/>
      <c r="BS95" s="366"/>
      <c r="BT95" s="366"/>
      <c r="BU95" s="366"/>
      <c r="BV95" s="366"/>
      <c r="BW95" s="366"/>
      <c r="BX95" s="366"/>
      <c r="BY95" s="367"/>
      <c r="BZ95" s="367"/>
      <c r="CA95" s="367"/>
      <c r="CB95" s="367"/>
      <c r="CC95" s="367"/>
      <c r="CD95" s="2525"/>
      <c r="CE95" s="2525"/>
      <c r="CF95" s="2525"/>
      <c r="CG95" s="2525"/>
      <c r="CH95" s="2525"/>
      <c r="CI95" s="2525"/>
      <c r="CJ95" s="2525"/>
      <c r="CK95" s="2525"/>
      <c r="CL95" s="2525"/>
      <c r="CM95" s="2525"/>
      <c r="CN95" s="2525"/>
      <c r="CO95" s="2525"/>
      <c r="CP95" s="2525"/>
      <c r="CQ95" s="2525"/>
      <c r="CR95" s="2525"/>
      <c r="CS95" s="2525"/>
      <c r="CT95" s="2525"/>
      <c r="CU95" s="2525"/>
      <c r="CV95" s="2525"/>
      <c r="CW95" s="2525"/>
      <c r="CX95" s="2525"/>
      <c r="CY95" s="2525"/>
      <c r="CZ95" s="2525"/>
    </row>
    <row r="96" s="157" customFormat="true" ht="15" customHeight="true" x14ac:dyDescent="0.2">
      <c r="A96" s="1169"/>
      <c r="B96" s="982"/>
      <c r="C96" s="1073"/>
      <c r="D96" s="1074"/>
      <c r="E96" s="1074"/>
      <c r="F96" s="1074"/>
      <c r="G96" s="1075"/>
      <c r="H96" s="1076"/>
      <c r="I96" s="1074"/>
      <c r="J96" s="1074"/>
      <c r="K96" s="1074"/>
      <c r="L96" s="1077"/>
      <c r="M96" s="1073"/>
      <c r="N96" s="1074"/>
      <c r="O96" s="1074"/>
      <c r="P96" s="1074"/>
      <c r="Q96" s="1075"/>
      <c r="R96" s="1076"/>
      <c r="S96" s="1074"/>
      <c r="T96" s="1074"/>
      <c r="U96" s="1074"/>
      <c r="V96" s="1074"/>
      <c r="W96" s="1074"/>
      <c r="X96" s="1074"/>
      <c r="Y96" s="1074"/>
      <c r="Z96" s="1074"/>
      <c r="AA96" s="1074"/>
      <c r="AB96" s="1074"/>
      <c r="AC96" s="1072"/>
      <c r="AD96" s="784"/>
      <c r="AE96" s="784"/>
      <c r="AF96" s="784"/>
      <c r="AG96" s="784"/>
      <c r="AH96" s="784"/>
      <c r="AI96" s="784"/>
      <c r="AJ96" s="784"/>
      <c r="AK96" s="784"/>
      <c r="AL96" s="784"/>
      <c r="AM96" s="784"/>
      <c r="AN96" s="784"/>
      <c r="AO96" s="784"/>
      <c r="AP96" s="784"/>
      <c r="AQ96" s="784"/>
      <c r="AR96" s="784"/>
      <c r="AS96" s="784"/>
      <c r="AT96" s="784"/>
      <c r="AU96" s="784"/>
      <c r="AV96" s="784"/>
      <c r="AW96" s="784"/>
      <c r="AX96" s="784"/>
      <c r="AY96" s="784"/>
      <c r="AZ96" s="251"/>
      <c r="BA96" s="276"/>
      <c r="BB96" s="187"/>
      <c r="BC96" s="393"/>
      <c r="BD96" s="366"/>
      <c r="BE96" s="366"/>
      <c r="BF96" s="366"/>
      <c r="BG96" s="394"/>
      <c r="BH96" s="401"/>
      <c r="BI96" s="366"/>
      <c r="BJ96" s="366"/>
      <c r="BK96" s="366"/>
      <c r="BL96" s="394"/>
      <c r="BM96" s="401"/>
      <c r="BN96" s="366"/>
      <c r="BO96" s="366"/>
      <c r="BP96" s="366"/>
      <c r="BQ96" s="394"/>
      <c r="BR96" s="401"/>
      <c r="BS96" s="366"/>
      <c r="BT96" s="366"/>
      <c r="BU96" s="366"/>
      <c r="BV96" s="366"/>
      <c r="BW96" s="366"/>
      <c r="BX96" s="366"/>
      <c r="BY96" s="367"/>
      <c r="BZ96" s="367"/>
      <c r="CA96" s="367"/>
      <c r="CB96" s="367"/>
      <c r="CC96" s="367"/>
      <c r="CD96" s="2525"/>
      <c r="CE96" s="2525"/>
      <c r="CF96" s="2525"/>
      <c r="CG96" s="2525"/>
      <c r="CH96" s="2525"/>
      <c r="CI96" s="2525"/>
      <c r="CJ96" s="2525"/>
      <c r="CK96" s="2525"/>
      <c r="CL96" s="2525"/>
      <c r="CM96" s="2525"/>
      <c r="CN96" s="2525"/>
      <c r="CO96" s="2525"/>
      <c r="CP96" s="2525"/>
      <c r="CQ96" s="2525"/>
      <c r="CR96" s="2525"/>
      <c r="CS96" s="2525"/>
      <c r="CT96" s="2525"/>
      <c r="CU96" s="2525"/>
      <c r="CV96" s="2525"/>
      <c r="CW96" s="2525"/>
      <c r="CX96" s="2525"/>
      <c r="CY96" s="2525"/>
      <c r="CZ96" s="2525"/>
    </row>
    <row r="97" s="157" customFormat="true" ht="15" customHeight="true" x14ac:dyDescent="0.2">
      <c r="A97" s="963"/>
      <c r="B97" s="982"/>
      <c r="C97" s="1073"/>
      <c r="D97" s="1074"/>
      <c r="E97" s="1074"/>
      <c r="F97" s="1074"/>
      <c r="G97" s="1075"/>
      <c r="H97" s="1076"/>
      <c r="I97" s="1074"/>
      <c r="J97" s="1074"/>
      <c r="K97" s="1074"/>
      <c r="L97" s="1077"/>
      <c r="M97" s="1073"/>
      <c r="N97" s="1074"/>
      <c r="O97" s="1074"/>
      <c r="P97" s="1074"/>
      <c r="Q97" s="1075"/>
      <c r="R97" s="1076"/>
      <c r="S97" s="1074"/>
      <c r="T97" s="1074"/>
      <c r="U97" s="1074"/>
      <c r="V97" s="1074"/>
      <c r="W97" s="1074"/>
      <c r="X97" s="1074"/>
      <c r="Y97" s="1074"/>
      <c r="Z97" s="1074"/>
      <c r="AA97" s="1074"/>
      <c r="AB97" s="1074"/>
      <c r="AC97" s="1072"/>
      <c r="AD97" s="784"/>
      <c r="AE97" s="784"/>
      <c r="AF97" s="784"/>
      <c r="AG97" s="784"/>
      <c r="AH97" s="784"/>
      <c r="AI97" s="784"/>
      <c r="AJ97" s="784"/>
      <c r="AK97" s="784"/>
      <c r="AL97" s="784"/>
      <c r="AM97" s="784"/>
      <c r="AN97" s="784"/>
      <c r="AO97" s="784"/>
      <c r="AP97" s="784"/>
      <c r="AQ97" s="784"/>
      <c r="AR97" s="784"/>
      <c r="AS97" s="784"/>
      <c r="AT97" s="784"/>
      <c r="AU97" s="784"/>
      <c r="AV97" s="784"/>
      <c r="AW97" s="784"/>
      <c r="AX97" s="784"/>
      <c r="AY97" s="784"/>
      <c r="AZ97" s="251"/>
      <c r="BA97" s="276"/>
      <c r="BB97" s="187"/>
      <c r="BC97" s="393"/>
      <c r="BD97" s="366"/>
      <c r="BE97" s="366"/>
      <c r="BF97" s="366"/>
      <c r="BG97" s="394"/>
      <c r="BH97" s="401"/>
      <c r="BI97" s="366"/>
      <c r="BJ97" s="366"/>
      <c r="BK97" s="366"/>
      <c r="BL97" s="394"/>
      <c r="BM97" s="401"/>
      <c r="BN97" s="366"/>
      <c r="BO97" s="366"/>
      <c r="BP97" s="366"/>
      <c r="BQ97" s="394"/>
      <c r="BR97" s="401"/>
      <c r="BS97" s="366"/>
      <c r="BT97" s="366"/>
      <c r="BU97" s="366"/>
      <c r="BV97" s="366"/>
      <c r="BW97" s="366"/>
      <c r="BX97" s="366"/>
      <c r="BY97" s="367"/>
      <c r="BZ97" s="367"/>
      <c r="CA97" s="367"/>
      <c r="CB97" s="367"/>
      <c r="CC97" s="367"/>
      <c r="CD97" s="2525"/>
      <c r="CE97" s="2525"/>
      <c r="CF97" s="2525"/>
      <c r="CG97" s="2525"/>
      <c r="CH97" s="2525"/>
      <c r="CI97" s="2525"/>
      <c r="CJ97" s="2525"/>
      <c r="CK97" s="2525"/>
      <c r="CL97" s="2525"/>
      <c r="CM97" s="2525"/>
      <c r="CN97" s="2525"/>
      <c r="CO97" s="2525"/>
      <c r="CP97" s="2525"/>
      <c r="CQ97" s="2525"/>
      <c r="CR97" s="2525"/>
      <c r="CS97" s="2525"/>
      <c r="CT97" s="2525"/>
      <c r="CU97" s="2525"/>
      <c r="CV97" s="2525"/>
      <c r="CW97" s="2525"/>
      <c r="CX97" s="2525"/>
      <c r="CY97" s="2525"/>
      <c r="CZ97" s="2525"/>
    </row>
    <row r="98" s="157" customFormat="true" ht="15" customHeight="true" x14ac:dyDescent="0.2">
      <c r="A98" s="1169"/>
      <c r="B98" s="982"/>
      <c r="C98" s="1073"/>
      <c r="D98" s="1074"/>
      <c r="E98" s="1074"/>
      <c r="F98" s="1074"/>
      <c r="G98" s="1075"/>
      <c r="H98" s="1076"/>
      <c r="I98" s="1074"/>
      <c r="J98" s="1074"/>
      <c r="K98" s="1074"/>
      <c r="L98" s="1077"/>
      <c r="M98" s="1073"/>
      <c r="N98" s="1074"/>
      <c r="O98" s="1074"/>
      <c r="P98" s="1074"/>
      <c r="Q98" s="1075"/>
      <c r="R98" s="1076"/>
      <c r="S98" s="1074"/>
      <c r="T98" s="1074"/>
      <c r="U98" s="1074"/>
      <c r="V98" s="1074"/>
      <c r="W98" s="1074"/>
      <c r="X98" s="1074"/>
      <c r="Y98" s="1074"/>
      <c r="Z98" s="1074"/>
      <c r="AA98" s="1074"/>
      <c r="AB98" s="1074"/>
      <c r="AC98" s="1072"/>
      <c r="AD98" s="784"/>
      <c r="AE98" s="784"/>
      <c r="AF98" s="784"/>
      <c r="AG98" s="784"/>
      <c r="AH98" s="784"/>
      <c r="AI98" s="784"/>
      <c r="AJ98" s="784"/>
      <c r="AK98" s="784"/>
      <c r="AL98" s="784"/>
      <c r="AM98" s="784"/>
      <c r="AN98" s="784"/>
      <c r="AO98" s="784"/>
      <c r="AP98" s="784"/>
      <c r="AQ98" s="784"/>
      <c r="AR98" s="784"/>
      <c r="AS98" s="784"/>
      <c r="AT98" s="784"/>
      <c r="AU98" s="784"/>
      <c r="AV98" s="784"/>
      <c r="AW98" s="784"/>
      <c r="AX98" s="784"/>
      <c r="AY98" s="784"/>
      <c r="AZ98" s="251"/>
      <c r="BA98" s="276"/>
      <c r="BB98" s="187"/>
      <c r="BC98" s="393"/>
      <c r="BD98" s="366"/>
      <c r="BE98" s="366"/>
      <c r="BF98" s="366"/>
      <c r="BG98" s="394"/>
      <c r="BH98" s="401"/>
      <c r="BI98" s="366"/>
      <c r="BJ98" s="366"/>
      <c r="BK98" s="366"/>
      <c r="BL98" s="394"/>
      <c r="BM98" s="401"/>
      <c r="BN98" s="366"/>
      <c r="BO98" s="366"/>
      <c r="BP98" s="366"/>
      <c r="BQ98" s="394"/>
      <c r="BR98" s="401"/>
      <c r="BS98" s="366"/>
      <c r="BT98" s="366"/>
      <c r="BU98" s="366"/>
      <c r="BV98" s="366"/>
      <c r="BW98" s="366"/>
      <c r="BX98" s="366"/>
      <c r="BY98" s="367"/>
      <c r="BZ98" s="367"/>
      <c r="CA98" s="367"/>
      <c r="CB98" s="367"/>
      <c r="CC98" s="367"/>
      <c r="CD98" s="2525"/>
      <c r="CE98" s="2525"/>
      <c r="CF98" s="2525"/>
      <c r="CG98" s="2525"/>
      <c r="CH98" s="2525"/>
      <c r="CI98" s="2525"/>
      <c r="CJ98" s="2525"/>
      <c r="CK98" s="2525"/>
      <c r="CL98" s="2525"/>
      <c r="CM98" s="2525"/>
      <c r="CN98" s="2525"/>
      <c r="CO98" s="2525"/>
      <c r="CP98" s="2525"/>
      <c r="CQ98" s="2525"/>
      <c r="CR98" s="2525"/>
      <c r="CS98" s="2525"/>
      <c r="CT98" s="2525"/>
      <c r="CU98" s="2525"/>
      <c r="CV98" s="2525"/>
      <c r="CW98" s="2525"/>
      <c r="CX98" s="2525"/>
      <c r="CY98" s="2525"/>
      <c r="CZ98" s="2525"/>
    </row>
    <row r="99" s="157" customFormat="true" ht="15" customHeight="true" x14ac:dyDescent="0.2">
      <c r="A99" s="1169"/>
      <c r="B99" s="982"/>
      <c r="C99" s="1073"/>
      <c r="D99" s="1074"/>
      <c r="E99" s="1074"/>
      <c r="F99" s="1074"/>
      <c r="G99" s="1075"/>
      <c r="H99" s="1076"/>
      <c r="I99" s="1074"/>
      <c r="J99" s="1074"/>
      <c r="K99" s="1074"/>
      <c r="L99" s="1077"/>
      <c r="M99" s="1073"/>
      <c r="N99" s="1074"/>
      <c r="O99" s="1074"/>
      <c r="P99" s="1074"/>
      <c r="Q99" s="1075"/>
      <c r="R99" s="1076"/>
      <c r="S99" s="1074"/>
      <c r="T99" s="1074"/>
      <c r="U99" s="1074"/>
      <c r="V99" s="1074"/>
      <c r="W99" s="1074"/>
      <c r="X99" s="1074"/>
      <c r="Y99" s="1074"/>
      <c r="Z99" s="1074"/>
      <c r="AA99" s="1074"/>
      <c r="AB99" s="1074"/>
      <c r="AC99" s="1072"/>
      <c r="AD99" s="784"/>
      <c r="AE99" s="784"/>
      <c r="AF99" s="784"/>
      <c r="AG99" s="784"/>
      <c r="AH99" s="784"/>
      <c r="AI99" s="784"/>
      <c r="AJ99" s="784"/>
      <c r="AK99" s="784"/>
      <c r="AL99" s="784"/>
      <c r="AM99" s="784"/>
      <c r="AN99" s="784"/>
      <c r="AO99" s="784"/>
      <c r="AP99" s="784"/>
      <c r="AQ99" s="784"/>
      <c r="AR99" s="784"/>
      <c r="AS99" s="784"/>
      <c r="AT99" s="784"/>
      <c r="AU99" s="784"/>
      <c r="AV99" s="784"/>
      <c r="AW99" s="784"/>
      <c r="AX99" s="784"/>
      <c r="AY99" s="784"/>
      <c r="AZ99" s="251"/>
      <c r="BA99" s="276"/>
      <c r="BB99" s="187"/>
      <c r="BC99" s="393"/>
      <c r="BD99" s="366"/>
      <c r="BE99" s="366"/>
      <c r="BF99" s="366"/>
      <c r="BG99" s="394"/>
      <c r="BH99" s="401"/>
      <c r="BI99" s="366"/>
      <c r="BJ99" s="366"/>
      <c r="BK99" s="366"/>
      <c r="BL99" s="394"/>
      <c r="BM99" s="401"/>
      <c r="BN99" s="366"/>
      <c r="BO99" s="366"/>
      <c r="BP99" s="366"/>
      <c r="BQ99" s="394"/>
      <c r="BR99" s="401"/>
      <c r="BS99" s="366"/>
      <c r="BT99" s="366"/>
      <c r="BU99" s="366"/>
      <c r="BV99" s="366"/>
      <c r="BW99" s="366"/>
      <c r="BX99" s="366"/>
      <c r="BY99" s="367"/>
      <c r="BZ99" s="367"/>
      <c r="CA99" s="367"/>
      <c r="CB99" s="367"/>
      <c r="CC99" s="367"/>
      <c r="CD99" s="2525"/>
      <c r="CE99" s="2525"/>
      <c r="CF99" s="2525"/>
      <c r="CG99" s="2525"/>
      <c r="CH99" s="2525"/>
      <c r="CI99" s="2525"/>
      <c r="CJ99" s="2525"/>
      <c r="CK99" s="2525"/>
      <c r="CL99" s="2525"/>
      <c r="CM99" s="2525"/>
      <c r="CN99" s="2525"/>
      <c r="CO99" s="2525"/>
      <c r="CP99" s="2525"/>
      <c r="CQ99" s="2525"/>
      <c r="CR99" s="2525"/>
      <c r="CS99" s="2525"/>
      <c r="CT99" s="2525"/>
      <c r="CU99" s="2525"/>
      <c r="CV99" s="2525"/>
      <c r="CW99" s="2525"/>
      <c r="CX99" s="2525"/>
      <c r="CY99" s="2525"/>
      <c r="CZ99" s="2525"/>
    </row>
    <row r="100" s="157" customFormat="true" ht="15" customHeight="true" x14ac:dyDescent="0.2">
      <c r="A100" s="1169"/>
      <c r="B100" s="982"/>
      <c r="C100" s="1073"/>
      <c r="D100" s="1074"/>
      <c r="E100" s="1074"/>
      <c r="F100" s="1074"/>
      <c r="G100" s="1075"/>
      <c r="H100" s="1076"/>
      <c r="I100" s="1074"/>
      <c r="J100" s="1074"/>
      <c r="K100" s="1074"/>
      <c r="L100" s="1077"/>
      <c r="M100" s="1073"/>
      <c r="N100" s="1074"/>
      <c r="O100" s="1074"/>
      <c r="P100" s="1074"/>
      <c r="Q100" s="1075"/>
      <c r="R100" s="1076"/>
      <c r="S100" s="1074"/>
      <c r="T100" s="1074"/>
      <c r="U100" s="1074"/>
      <c r="V100" s="1074"/>
      <c r="W100" s="1074"/>
      <c r="X100" s="1074"/>
      <c r="Y100" s="1074"/>
      <c r="Z100" s="1074"/>
      <c r="AA100" s="1074"/>
      <c r="AB100" s="1074"/>
      <c r="AC100" s="1072"/>
      <c r="AD100" s="784"/>
      <c r="AE100" s="784"/>
      <c r="AF100" s="784"/>
      <c r="AG100" s="784"/>
      <c r="AH100" s="784"/>
      <c r="AI100" s="784"/>
      <c r="AJ100" s="784"/>
      <c r="AK100" s="784"/>
      <c r="AL100" s="784"/>
      <c r="AM100" s="784"/>
      <c r="AN100" s="784"/>
      <c r="AO100" s="784"/>
      <c r="AP100" s="784"/>
      <c r="AQ100" s="784"/>
      <c r="AR100" s="784"/>
      <c r="AS100" s="784"/>
      <c r="AT100" s="784"/>
      <c r="AU100" s="784"/>
      <c r="AV100" s="784"/>
      <c r="AW100" s="784"/>
      <c r="AX100" s="784"/>
      <c r="AY100" s="784"/>
      <c r="AZ100" s="251"/>
      <c r="BA100" s="276"/>
      <c r="BB100" s="187"/>
      <c r="BC100" s="393"/>
      <c r="BD100" s="366"/>
      <c r="BE100" s="366"/>
      <c r="BF100" s="366"/>
      <c r="BG100" s="394"/>
      <c r="BH100" s="401"/>
      <c r="BI100" s="366"/>
      <c r="BJ100" s="366"/>
      <c r="BK100" s="366"/>
      <c r="BL100" s="394"/>
      <c r="BM100" s="401"/>
      <c r="BN100" s="366"/>
      <c r="BO100" s="366"/>
      <c r="BP100" s="366"/>
      <c r="BQ100" s="394"/>
      <c r="BR100" s="401"/>
      <c r="BS100" s="366"/>
      <c r="BT100" s="366"/>
      <c r="BU100" s="366"/>
      <c r="BV100" s="366"/>
      <c r="BW100" s="366"/>
      <c r="BX100" s="366"/>
      <c r="BY100" s="367"/>
      <c r="BZ100" s="367"/>
      <c r="CA100" s="367"/>
      <c r="CB100" s="367"/>
      <c r="CC100" s="367"/>
      <c r="CD100" s="2525"/>
      <c r="CE100" s="2525"/>
      <c r="CF100" s="2525"/>
      <c r="CG100" s="2525"/>
      <c r="CH100" s="2525"/>
      <c r="CI100" s="2525"/>
      <c r="CJ100" s="2525"/>
      <c r="CK100" s="2525"/>
      <c r="CL100" s="2525"/>
      <c r="CM100" s="2525"/>
      <c r="CN100" s="2525"/>
      <c r="CO100" s="2525"/>
      <c r="CP100" s="2525"/>
      <c r="CQ100" s="2525"/>
      <c r="CR100" s="2525"/>
      <c r="CS100" s="2525"/>
      <c r="CT100" s="2525"/>
      <c r="CU100" s="2525"/>
      <c r="CV100" s="2525"/>
      <c r="CW100" s="2525"/>
      <c r="CX100" s="2525"/>
      <c r="CY100" s="2525"/>
      <c r="CZ100" s="2525"/>
    </row>
    <row r="101" s="157" customFormat="true" ht="15" customHeight="true" x14ac:dyDescent="0.2">
      <c r="A101" s="963"/>
      <c r="B101" s="982"/>
      <c r="C101" s="1073"/>
      <c r="D101" s="1074"/>
      <c r="E101" s="1074"/>
      <c r="F101" s="1074"/>
      <c r="G101" s="1075"/>
      <c r="H101" s="1076"/>
      <c r="I101" s="1074"/>
      <c r="J101" s="1074"/>
      <c r="K101" s="1074"/>
      <c r="L101" s="1077"/>
      <c r="M101" s="1073"/>
      <c r="N101" s="1074"/>
      <c r="O101" s="1074"/>
      <c r="P101" s="1074"/>
      <c r="Q101" s="1075"/>
      <c r="R101" s="1076"/>
      <c r="S101" s="1074"/>
      <c r="T101" s="1074"/>
      <c r="U101" s="1074"/>
      <c r="V101" s="1074"/>
      <c r="W101" s="1074"/>
      <c r="X101" s="1074"/>
      <c r="Y101" s="1074"/>
      <c r="Z101" s="1074"/>
      <c r="AA101" s="1074"/>
      <c r="AB101" s="1074"/>
      <c r="AC101" s="1072"/>
      <c r="AD101" s="784"/>
      <c r="AE101" s="784"/>
      <c r="AF101" s="784"/>
      <c r="AG101" s="784"/>
      <c r="AH101" s="784"/>
      <c r="AI101" s="784"/>
      <c r="AJ101" s="784"/>
      <c r="AK101" s="784"/>
      <c r="AL101" s="784"/>
      <c r="AM101" s="784"/>
      <c r="AN101" s="784"/>
      <c r="AO101" s="784"/>
      <c r="AP101" s="784"/>
      <c r="AQ101" s="784"/>
      <c r="AR101" s="784"/>
      <c r="AS101" s="784"/>
      <c r="AT101" s="784"/>
      <c r="AU101" s="784"/>
      <c r="AV101" s="784"/>
      <c r="AW101" s="784"/>
      <c r="AX101" s="784"/>
      <c r="AY101" s="784"/>
      <c r="AZ101" s="251"/>
      <c r="BA101" s="276"/>
      <c r="BB101" s="187"/>
      <c r="BC101" s="393"/>
      <c r="BD101" s="366"/>
      <c r="BE101" s="366"/>
      <c r="BF101" s="366"/>
      <c r="BG101" s="394"/>
      <c r="BH101" s="401"/>
      <c r="BI101" s="366"/>
      <c r="BJ101" s="366"/>
      <c r="BK101" s="366"/>
      <c r="BL101" s="394"/>
      <c r="BM101" s="401"/>
      <c r="BN101" s="366"/>
      <c r="BO101" s="366"/>
      <c r="BP101" s="366"/>
      <c r="BQ101" s="394"/>
      <c r="BR101" s="401"/>
      <c r="BS101" s="366"/>
      <c r="BT101" s="366"/>
      <c r="BU101" s="366"/>
      <c r="BV101" s="366"/>
      <c r="BW101" s="366"/>
      <c r="BX101" s="366"/>
      <c r="BY101" s="367"/>
      <c r="BZ101" s="367"/>
      <c r="CA101" s="367"/>
      <c r="CB101" s="367"/>
      <c r="CC101" s="367"/>
      <c r="CD101" s="2525"/>
      <c r="CE101" s="2525"/>
      <c r="CF101" s="2525"/>
      <c r="CG101" s="2525"/>
      <c r="CH101" s="2525"/>
      <c r="CI101" s="2525"/>
      <c r="CJ101" s="2525"/>
      <c r="CK101" s="2525"/>
      <c r="CL101" s="2525"/>
      <c r="CM101" s="2525"/>
      <c r="CN101" s="2525"/>
      <c r="CO101" s="2525"/>
      <c r="CP101" s="2525"/>
      <c r="CQ101" s="2525"/>
      <c r="CR101" s="2525"/>
      <c r="CS101" s="2525"/>
      <c r="CT101" s="2525"/>
      <c r="CU101" s="2525"/>
      <c r="CV101" s="2525"/>
      <c r="CW101" s="2525"/>
      <c r="CX101" s="2525"/>
      <c r="CY101" s="2525"/>
      <c r="CZ101" s="2525"/>
    </row>
    <row r="102" s="157" customFormat="true" ht="15" customHeight="true" x14ac:dyDescent="0.2">
      <c r="A102" s="1169"/>
      <c r="B102" s="982"/>
      <c r="C102" s="1073"/>
      <c r="D102" s="1074"/>
      <c r="E102" s="1074"/>
      <c r="F102" s="1074"/>
      <c r="G102" s="1075"/>
      <c r="H102" s="1076"/>
      <c r="I102" s="1074"/>
      <c r="J102" s="1074"/>
      <c r="K102" s="1074"/>
      <c r="L102" s="1077"/>
      <c r="M102" s="1073"/>
      <c r="N102" s="1074"/>
      <c r="O102" s="1074"/>
      <c r="P102" s="1074"/>
      <c r="Q102" s="1075"/>
      <c r="R102" s="1076"/>
      <c r="S102" s="1074"/>
      <c r="T102" s="1074"/>
      <c r="U102" s="1074"/>
      <c r="V102" s="1074"/>
      <c r="W102" s="1074"/>
      <c r="X102" s="1074"/>
      <c r="Y102" s="1074"/>
      <c r="Z102" s="1074"/>
      <c r="AA102" s="1074"/>
      <c r="AB102" s="1074"/>
      <c r="AC102" s="1072"/>
      <c r="AD102" s="784"/>
      <c r="AE102" s="784"/>
      <c r="AF102" s="784"/>
      <c r="AG102" s="784"/>
      <c r="AH102" s="784"/>
      <c r="AI102" s="784"/>
      <c r="AJ102" s="784"/>
      <c r="AK102" s="784"/>
      <c r="AL102" s="784"/>
      <c r="AM102" s="784"/>
      <c r="AN102" s="784"/>
      <c r="AO102" s="784"/>
      <c r="AP102" s="784"/>
      <c r="AQ102" s="784"/>
      <c r="AR102" s="784"/>
      <c r="AS102" s="784"/>
      <c r="AT102" s="784"/>
      <c r="AU102" s="784"/>
      <c r="AV102" s="784"/>
      <c r="AW102" s="784"/>
      <c r="AX102" s="784"/>
      <c r="AY102" s="784"/>
      <c r="AZ102" s="251"/>
      <c r="BA102" s="276"/>
      <c r="BB102" s="187"/>
      <c r="BC102" s="393"/>
      <c r="BD102" s="366"/>
      <c r="BE102" s="366"/>
      <c r="BF102" s="366"/>
      <c r="BG102" s="394"/>
      <c r="BH102" s="401"/>
      <c r="BI102" s="366"/>
      <c r="BJ102" s="366"/>
      <c r="BK102" s="366"/>
      <c r="BL102" s="394"/>
      <c r="BM102" s="401"/>
      <c r="BN102" s="366"/>
      <c r="BO102" s="366"/>
      <c r="BP102" s="366"/>
      <c r="BQ102" s="394"/>
      <c r="BR102" s="401"/>
      <c r="BS102" s="366"/>
      <c r="BT102" s="366"/>
      <c r="BU102" s="366"/>
      <c r="BV102" s="366"/>
      <c r="BW102" s="366"/>
      <c r="BX102" s="366"/>
      <c r="BY102" s="367"/>
      <c r="BZ102" s="367"/>
      <c r="CA102" s="367"/>
      <c r="CB102" s="367"/>
      <c r="CC102" s="367"/>
      <c r="CD102" s="2525"/>
      <c r="CE102" s="2525"/>
      <c r="CF102" s="2525"/>
      <c r="CG102" s="2525"/>
      <c r="CH102" s="2525"/>
      <c r="CI102" s="2525"/>
      <c r="CJ102" s="2525"/>
      <c r="CK102" s="2525"/>
      <c r="CL102" s="2525"/>
      <c r="CM102" s="2525"/>
      <c r="CN102" s="2525"/>
      <c r="CO102" s="2525"/>
      <c r="CP102" s="2525"/>
      <c r="CQ102" s="2525"/>
      <c r="CR102" s="2525"/>
      <c r="CS102" s="2525"/>
      <c r="CT102" s="2525"/>
      <c r="CU102" s="2525"/>
      <c r="CV102" s="2525"/>
      <c r="CW102" s="2525"/>
      <c r="CX102" s="2525"/>
      <c r="CY102" s="2525"/>
      <c r="CZ102" s="2525"/>
    </row>
    <row r="103" s="157" customFormat="true" ht="15" customHeight="true" x14ac:dyDescent="0.2">
      <c r="A103" s="1169"/>
      <c r="B103" s="982"/>
      <c r="C103" s="1073"/>
      <c r="D103" s="1074"/>
      <c r="E103" s="1074"/>
      <c r="F103" s="1074"/>
      <c r="G103" s="1075"/>
      <c r="H103" s="1076"/>
      <c r="I103" s="1074"/>
      <c r="J103" s="1074"/>
      <c r="K103" s="1074"/>
      <c r="L103" s="1077"/>
      <c r="M103" s="1073"/>
      <c r="N103" s="1074"/>
      <c r="O103" s="1074"/>
      <c r="P103" s="1074"/>
      <c r="Q103" s="1075"/>
      <c r="R103" s="1076"/>
      <c r="S103" s="1074"/>
      <c r="T103" s="1074"/>
      <c r="U103" s="1074"/>
      <c r="V103" s="1074"/>
      <c r="W103" s="1074"/>
      <c r="X103" s="1074"/>
      <c r="Y103" s="1074"/>
      <c r="Z103" s="1074"/>
      <c r="AA103" s="1074"/>
      <c r="AB103" s="1074"/>
      <c r="AC103" s="1072"/>
      <c r="AD103" s="784"/>
      <c r="AE103" s="784"/>
      <c r="AF103" s="784"/>
      <c r="AG103" s="784"/>
      <c r="AH103" s="784"/>
      <c r="AI103" s="784"/>
      <c r="AJ103" s="784"/>
      <c r="AK103" s="784"/>
      <c r="AL103" s="784"/>
      <c r="AM103" s="784"/>
      <c r="AN103" s="784"/>
      <c r="AO103" s="784"/>
      <c r="AP103" s="784"/>
      <c r="AQ103" s="784"/>
      <c r="AR103" s="784"/>
      <c r="AS103" s="784"/>
      <c r="AT103" s="784"/>
      <c r="AU103" s="784"/>
      <c r="AV103" s="784"/>
      <c r="AW103" s="784"/>
      <c r="AX103" s="784"/>
      <c r="AY103" s="784"/>
      <c r="AZ103" s="251"/>
      <c r="BA103" s="276"/>
      <c r="BB103" s="187"/>
      <c r="BC103" s="393"/>
      <c r="BD103" s="366"/>
      <c r="BE103" s="366"/>
      <c r="BF103" s="366"/>
      <c r="BG103" s="394"/>
      <c r="BH103" s="401"/>
      <c r="BI103" s="366"/>
      <c r="BJ103" s="366"/>
      <c r="BK103" s="366"/>
      <c r="BL103" s="394"/>
      <c r="BM103" s="401"/>
      <c r="BN103" s="366"/>
      <c r="BO103" s="366"/>
      <c r="BP103" s="366"/>
      <c r="BQ103" s="394"/>
      <c r="BR103" s="401"/>
      <c r="BS103" s="366"/>
      <c r="BT103" s="366"/>
      <c r="BU103" s="366"/>
      <c r="BV103" s="366"/>
      <c r="BW103" s="366"/>
      <c r="BX103" s="366"/>
      <c r="BY103" s="367"/>
      <c r="BZ103" s="367"/>
      <c r="CA103" s="367"/>
      <c r="CB103" s="367"/>
      <c r="CC103" s="367"/>
      <c r="CD103" s="2525"/>
      <c r="CE103" s="2525"/>
      <c r="CF103" s="2525"/>
      <c r="CG103" s="2525"/>
      <c r="CH103" s="2525"/>
      <c r="CI103" s="2525"/>
      <c r="CJ103" s="2525"/>
      <c r="CK103" s="2525"/>
      <c r="CL103" s="2525"/>
      <c r="CM103" s="2525"/>
      <c r="CN103" s="2525"/>
      <c r="CO103" s="2525"/>
      <c r="CP103" s="2525"/>
      <c r="CQ103" s="2525"/>
      <c r="CR103" s="2525"/>
      <c r="CS103" s="2525"/>
      <c r="CT103" s="2525"/>
      <c r="CU103" s="2525"/>
      <c r="CV103" s="2525"/>
      <c r="CW103" s="2525"/>
      <c r="CX103" s="2525"/>
      <c r="CY103" s="2525"/>
      <c r="CZ103" s="2525"/>
    </row>
    <row r="104" s="157" customFormat="true" ht="15" customHeight="true" x14ac:dyDescent="0.2">
      <c r="A104" s="1169"/>
      <c r="B104" s="982"/>
      <c r="C104" s="1073"/>
      <c r="D104" s="1074"/>
      <c r="E104" s="1074"/>
      <c r="F104" s="1074"/>
      <c r="G104" s="1075"/>
      <c r="H104" s="1076"/>
      <c r="I104" s="1074"/>
      <c r="J104" s="1074"/>
      <c r="K104" s="1074"/>
      <c r="L104" s="1077"/>
      <c r="M104" s="1073"/>
      <c r="N104" s="1074"/>
      <c r="O104" s="1074"/>
      <c r="P104" s="1074"/>
      <c r="Q104" s="1075"/>
      <c r="R104" s="1076"/>
      <c r="S104" s="1074"/>
      <c r="T104" s="1074"/>
      <c r="U104" s="1074"/>
      <c r="V104" s="1074"/>
      <c r="W104" s="1074"/>
      <c r="X104" s="1074"/>
      <c r="Y104" s="1074"/>
      <c r="Z104" s="1074"/>
      <c r="AA104" s="1074"/>
      <c r="AB104" s="1074"/>
      <c r="AC104" s="1072"/>
      <c r="AD104" s="784"/>
      <c r="AE104" s="784"/>
      <c r="AF104" s="784"/>
      <c r="AG104" s="784"/>
      <c r="AH104" s="784"/>
      <c r="AI104" s="784"/>
      <c r="AJ104" s="784"/>
      <c r="AK104" s="784"/>
      <c r="AL104" s="784"/>
      <c r="AM104" s="784"/>
      <c r="AN104" s="784"/>
      <c r="AO104" s="784"/>
      <c r="AP104" s="784"/>
      <c r="AQ104" s="784"/>
      <c r="AR104" s="784"/>
      <c r="AS104" s="784"/>
      <c r="AT104" s="784"/>
      <c r="AU104" s="784"/>
      <c r="AV104" s="784"/>
      <c r="AW104" s="784"/>
      <c r="AX104" s="784"/>
      <c r="AY104" s="784"/>
      <c r="AZ104" s="251"/>
      <c r="BA104" s="276"/>
      <c r="BB104" s="187"/>
      <c r="BC104" s="393"/>
      <c r="BD104" s="366"/>
      <c r="BE104" s="366"/>
      <c r="BF104" s="366"/>
      <c r="BG104" s="394"/>
      <c r="BH104" s="401"/>
      <c r="BI104" s="366"/>
      <c r="BJ104" s="366"/>
      <c r="BK104" s="366"/>
      <c r="BL104" s="394"/>
      <c r="BM104" s="401"/>
      <c r="BN104" s="366"/>
      <c r="BO104" s="366"/>
      <c r="BP104" s="366"/>
      <c r="BQ104" s="394"/>
      <c r="BR104" s="401"/>
      <c r="BS104" s="366"/>
      <c r="BT104" s="366"/>
      <c r="BU104" s="366"/>
      <c r="BV104" s="366"/>
      <c r="BW104" s="366"/>
      <c r="BX104" s="366"/>
      <c r="BY104" s="367"/>
      <c r="BZ104" s="367"/>
      <c r="CA104" s="367"/>
      <c r="CB104" s="367"/>
      <c r="CC104" s="367"/>
      <c r="CD104" s="2525"/>
      <c r="CE104" s="2525"/>
      <c r="CF104" s="2525"/>
      <c r="CG104" s="2525"/>
      <c r="CH104" s="2525"/>
      <c r="CI104" s="2525"/>
      <c r="CJ104" s="2525"/>
      <c r="CK104" s="2525"/>
      <c r="CL104" s="2525"/>
      <c r="CM104" s="2525"/>
      <c r="CN104" s="2525"/>
      <c r="CO104" s="2525"/>
      <c r="CP104" s="2525"/>
      <c r="CQ104" s="2525"/>
      <c r="CR104" s="2525"/>
      <c r="CS104" s="2525"/>
      <c r="CT104" s="2525"/>
      <c r="CU104" s="2525"/>
      <c r="CV104" s="2525"/>
      <c r="CW104" s="2525"/>
      <c r="CX104" s="2525"/>
      <c r="CY104" s="2525"/>
      <c r="CZ104" s="2525"/>
    </row>
    <row r="105" s="157" customFormat="true" ht="15" customHeight="true" x14ac:dyDescent="0.2">
      <c r="A105" s="977"/>
      <c r="B105" s="983"/>
      <c r="C105" s="1078"/>
      <c r="D105" s="1079"/>
      <c r="E105" s="1079"/>
      <c r="F105" s="1079"/>
      <c r="G105" s="1080"/>
      <c r="H105" s="1081"/>
      <c r="I105" s="1079"/>
      <c r="J105" s="1079"/>
      <c r="K105" s="1079"/>
      <c r="L105" s="1082"/>
      <c r="M105" s="1078"/>
      <c r="N105" s="1079"/>
      <c r="O105" s="1079"/>
      <c r="P105" s="1079"/>
      <c r="Q105" s="1080"/>
      <c r="R105" s="1081"/>
      <c r="S105" s="1079"/>
      <c r="T105" s="1079"/>
      <c r="U105" s="1079"/>
      <c r="V105" s="1079"/>
      <c r="W105" s="1079"/>
      <c r="X105" s="1079"/>
      <c r="Y105" s="1079"/>
      <c r="Z105" s="1079"/>
      <c r="AA105" s="1079"/>
      <c r="AB105" s="1079"/>
      <c r="AC105" s="1148"/>
      <c r="AD105" s="784"/>
      <c r="AE105" s="784"/>
      <c r="AF105" s="784"/>
      <c r="AG105" s="784"/>
      <c r="AH105" s="784"/>
      <c r="AI105" s="784"/>
      <c r="AJ105" s="784"/>
      <c r="AK105" s="784"/>
      <c r="AL105" s="784"/>
      <c r="AM105" s="784"/>
      <c r="AN105" s="784"/>
      <c r="AO105" s="784"/>
      <c r="AP105" s="784"/>
      <c r="AQ105" s="784"/>
      <c r="AR105" s="784"/>
      <c r="AS105" s="784"/>
      <c r="AT105" s="784"/>
      <c r="AU105" s="784"/>
      <c r="AV105" s="784"/>
      <c r="AW105" s="784"/>
      <c r="AX105" s="784"/>
      <c r="AY105" s="784"/>
      <c r="AZ105" s="251"/>
      <c r="BA105" s="276"/>
      <c r="BB105" s="187"/>
      <c r="BC105" s="395"/>
      <c r="BD105" s="396"/>
      <c r="BE105" s="396"/>
      <c r="BF105" s="396"/>
      <c r="BG105" s="397"/>
      <c r="BH105" s="402"/>
      <c r="BI105" s="396"/>
      <c r="BJ105" s="396"/>
      <c r="BK105" s="396"/>
      <c r="BL105" s="397"/>
      <c r="BM105" s="402"/>
      <c r="BN105" s="396"/>
      <c r="BO105" s="396"/>
      <c r="BP105" s="396"/>
      <c r="BQ105" s="397"/>
      <c r="BR105" s="402"/>
      <c r="BS105" s="396"/>
      <c r="BT105" s="396"/>
      <c r="BU105" s="396"/>
      <c r="BV105" s="396"/>
      <c r="BW105" s="396"/>
      <c r="BX105" s="396"/>
      <c r="BY105" s="404"/>
      <c r="BZ105" s="404"/>
      <c r="CA105" s="404"/>
      <c r="CB105" s="404"/>
      <c r="CC105" s="404"/>
      <c r="CD105" s="2525"/>
      <c r="CE105" s="2525"/>
      <c r="CF105" s="2525"/>
      <c r="CG105" s="2525"/>
      <c r="CH105" s="2525"/>
      <c r="CI105" s="2525"/>
      <c r="CJ105" s="2525"/>
      <c r="CK105" s="2525"/>
      <c r="CL105" s="2525"/>
      <c r="CM105" s="2525"/>
      <c r="CN105" s="2525"/>
      <c r="CO105" s="2525"/>
      <c r="CP105" s="2525"/>
      <c r="CQ105" s="2525"/>
      <c r="CR105" s="2525"/>
      <c r="CS105" s="2525"/>
      <c r="CT105" s="2525"/>
      <c r="CU105" s="2525"/>
      <c r="CV105" s="2525"/>
      <c r="CW105" s="2525"/>
      <c r="CX105" s="2525"/>
      <c r="CY105" s="2525"/>
      <c r="CZ105" s="2525"/>
    </row>
    <row r="106" s="157" customFormat="true" ht="250.15" customHeight="true" x14ac:dyDescent="0.2">
      <c r="A106" s="512"/>
      <c r="B106" s="843"/>
      <c r="C106" s="844"/>
      <c r="D106" s="844"/>
      <c r="E106" s="844"/>
      <c r="F106" s="844"/>
      <c r="G106" s="844"/>
      <c r="H106" s="844"/>
      <c r="I106" s="844"/>
      <c r="J106" s="844"/>
      <c r="K106" s="844"/>
      <c r="L106" s="844"/>
      <c r="M106" s="844"/>
      <c r="N106" s="844"/>
      <c r="O106" s="844"/>
      <c r="P106" s="844"/>
      <c r="Q106" s="844"/>
      <c r="R106" s="844"/>
      <c r="S106" s="844"/>
      <c r="T106" s="844"/>
      <c r="U106" s="844"/>
      <c r="V106" s="844"/>
      <c r="W106" s="844"/>
      <c r="X106" s="844"/>
      <c r="Y106" s="844"/>
      <c r="Z106" s="844"/>
      <c r="AA106" s="844"/>
      <c r="AB106" s="844"/>
      <c r="AD106" s="251"/>
      <c r="AE106" s="251"/>
      <c r="AF106" s="251"/>
      <c r="AG106" s="251"/>
      <c r="AH106" s="251"/>
      <c r="AI106" s="251"/>
      <c r="AJ106" s="251"/>
      <c r="AK106" s="251"/>
      <c r="AL106" s="251"/>
      <c r="AM106" s="251"/>
      <c r="AN106" s="251"/>
      <c r="AO106" s="251"/>
      <c r="AP106" s="251"/>
      <c r="AQ106" s="251"/>
      <c r="AR106" s="251"/>
      <c r="AS106" s="251"/>
      <c r="AT106" s="251"/>
      <c r="AU106" s="251"/>
      <c r="AV106" s="251"/>
      <c r="AW106" s="251"/>
      <c r="AX106" s="251"/>
      <c r="AY106" s="251"/>
      <c r="AZ106" s="251"/>
      <c r="BA106" s="361"/>
      <c r="BB106" s="362"/>
      <c r="BC106" s="362"/>
      <c r="BD106" s="362"/>
      <c r="BE106" s="362"/>
      <c r="BF106" s="362"/>
      <c r="BG106" s="362"/>
      <c r="BH106" s="362"/>
      <c r="BI106" s="362"/>
      <c r="BJ106" s="362"/>
      <c r="BK106" s="362"/>
      <c r="BL106" s="362"/>
      <c r="BM106" s="362"/>
      <c r="BN106" s="362"/>
      <c r="BO106" s="362"/>
      <c r="BP106" s="362"/>
      <c r="BQ106" s="362"/>
      <c r="BR106" s="362"/>
      <c r="BS106" s="362"/>
      <c r="BT106" s="362"/>
      <c r="BU106" s="362"/>
      <c r="BV106" s="362"/>
      <c r="BW106" s="362"/>
      <c r="BX106" s="362"/>
      <c r="BY106" s="361"/>
      <c r="BZ106" s="361"/>
      <c r="CA106" s="361"/>
      <c r="CB106" s="361"/>
      <c r="CC106" s="361"/>
      <c r="CD106" s="250"/>
      <c r="CE106" s="250"/>
      <c r="CF106" s="250"/>
      <c r="CG106" s="250"/>
      <c r="CH106" s="250"/>
      <c r="CI106" s="250"/>
      <c r="CJ106" s="250"/>
      <c r="CK106" s="250"/>
      <c r="CL106" s="250"/>
      <c r="CM106" s="250"/>
      <c r="CN106" s="250"/>
      <c r="CO106" s="250"/>
      <c r="CP106" s="250"/>
      <c r="CQ106" s="250"/>
      <c r="CR106" s="250"/>
      <c r="CS106" s="250"/>
      <c r="CT106" s="250"/>
      <c r="CU106" s="250"/>
      <c r="CV106" s="250"/>
      <c r="CW106" s="250"/>
      <c r="CX106" s="250"/>
      <c r="CY106" s="250"/>
      <c r="CZ106" s="250"/>
    </row>
    <row r="107" s="137" customFormat="true" ht="18" customHeight="true" x14ac:dyDescent="0.2">
      <c r="A107" s="512"/>
      <c r="B107" s="138"/>
      <c r="C107" s="337"/>
      <c r="D107" s="337"/>
      <c r="E107" s="337"/>
      <c r="F107" s="337"/>
      <c r="G107" s="337"/>
      <c r="H107" s="337"/>
      <c r="I107" s="337"/>
      <c r="J107" s="337"/>
      <c r="K107" s="337"/>
      <c r="L107" s="337"/>
      <c r="M107" s="337"/>
      <c r="N107" s="337"/>
      <c r="O107" s="337"/>
      <c r="P107" s="337"/>
      <c r="Q107" s="337"/>
      <c r="R107" s="337"/>
      <c r="S107" s="337"/>
      <c r="T107" s="337"/>
      <c r="U107" s="337"/>
      <c r="V107" s="337"/>
      <c r="W107" s="337"/>
      <c r="X107" s="337"/>
      <c r="Y107" s="337"/>
      <c r="Z107" s="337"/>
      <c r="AA107" s="337"/>
      <c r="AB107" s="337"/>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B107" s="160"/>
      <c r="BZ107" s="246"/>
      <c r="CA107" s="246"/>
      <c r="CB107" s="246"/>
      <c r="CC107" s="246"/>
      <c r="CD107" s="246"/>
      <c r="CE107" s="246"/>
      <c r="CF107" s="246"/>
      <c r="CG107" s="246"/>
      <c r="CH107" s="246"/>
      <c r="CI107" s="246"/>
      <c r="CJ107" s="246"/>
      <c r="CK107" s="246"/>
      <c r="CL107" s="246"/>
      <c r="CM107" s="246"/>
      <c r="CN107" s="246"/>
      <c r="CO107" s="246"/>
      <c r="CP107" s="246"/>
      <c r="CQ107" s="246"/>
      <c r="CR107" s="246"/>
      <c r="CS107" s="246"/>
      <c r="CT107" s="246"/>
      <c r="CU107" s="246"/>
      <c r="CV107" s="246"/>
      <c r="CW107" s="246"/>
      <c r="CX107" s="246"/>
      <c r="CY107" s="246"/>
      <c r="CZ107" s="246"/>
    </row>
    <row r="108" s="137" customFormat="true" ht="22.5" customHeight="true" x14ac:dyDescent="0.35">
      <c r="A108" s="2903" t="str">
        <f>A1026</f>
        <v>Cameroon</v>
      </c>
      <c r="B108" s="2904"/>
      <c r="C108" s="139"/>
      <c r="D108" s="139"/>
      <c r="E108" s="139"/>
      <c r="F108" s="139"/>
      <c r="G108" s="139"/>
      <c r="H108" s="139"/>
      <c r="I108" s="139"/>
      <c r="J108" s="139"/>
      <c r="K108" s="139"/>
      <c r="L108" s="139"/>
      <c r="M108" s="139"/>
      <c r="N108" s="139"/>
      <c r="O108" s="139"/>
      <c r="P108" s="139"/>
      <c r="Q108" s="139"/>
      <c r="R108" s="139"/>
      <c r="S108" s="139"/>
      <c r="T108" s="139"/>
      <c r="U108" s="139"/>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B108" s="160"/>
      <c r="BZ108" s="246"/>
      <c r="CA108" s="246"/>
      <c r="CB108" s="246"/>
      <c r="CC108" s="246"/>
      <c r="CD108" s="246"/>
      <c r="CE108" s="246"/>
      <c r="CF108" s="246"/>
      <c r="CG108" s="246"/>
      <c r="CH108" s="246"/>
      <c r="CI108" s="246"/>
      <c r="CJ108" s="246"/>
      <c r="CK108" s="246"/>
      <c r="CL108" s="246"/>
      <c r="CM108" s="246"/>
      <c r="CN108" s="246"/>
      <c r="CO108" s="246"/>
      <c r="CP108" s="246"/>
      <c r="CQ108" s="246"/>
      <c r="CR108" s="246"/>
      <c r="CS108" s="246"/>
      <c r="CT108" s="246"/>
      <c r="CU108" s="246"/>
      <c r="CV108" s="246"/>
      <c r="CW108" s="246"/>
      <c r="CX108" s="246"/>
      <c r="CY108" s="246"/>
      <c r="CZ108" s="246"/>
    </row>
    <row r="109" s="137" customFormat="true" ht="22.5" customHeight="true" x14ac:dyDescent="0.35">
      <c r="A109" s="164" t="str">
        <f>A1034</f>
        <v>2014</v>
      </c>
      <c r="B109" s="165"/>
      <c r="C109" s="139"/>
      <c r="D109" s="139"/>
      <c r="E109" s="139"/>
      <c r="F109" s="139"/>
      <c r="G109" s="139"/>
      <c r="H109" s="139"/>
      <c r="I109" s="139"/>
      <c r="J109" s="139"/>
      <c r="K109" s="139"/>
      <c r="L109" s="139"/>
      <c r="M109" s="139"/>
      <c r="N109" s="139"/>
      <c r="O109" s="139"/>
      <c r="P109" s="139"/>
      <c r="Q109" s="139"/>
      <c r="R109" s="139"/>
      <c r="S109" s="139"/>
      <c r="T109" s="139"/>
      <c r="U109" s="139"/>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B109" s="160"/>
      <c r="BZ109" s="246"/>
      <c r="CA109" s="246"/>
      <c r="CB109" s="246"/>
      <c r="CC109" s="246"/>
      <c r="CD109" s="246"/>
      <c r="CE109" s="246"/>
      <c r="CF109" s="246"/>
      <c r="CG109" s="246"/>
      <c r="CH109" s="246"/>
      <c r="CI109" s="246"/>
      <c r="CJ109" s="246"/>
      <c r="CK109" s="246"/>
      <c r="CL109" s="246"/>
      <c r="CM109" s="246"/>
      <c r="CN109" s="246"/>
      <c r="CO109" s="246"/>
      <c r="CP109" s="246"/>
      <c r="CQ109" s="246"/>
      <c r="CR109" s="246"/>
      <c r="CS109" s="246"/>
      <c r="CT109" s="246"/>
      <c r="CU109" s="246"/>
      <c r="CV109" s="246"/>
      <c r="CW109" s="246"/>
      <c r="CX109" s="246"/>
      <c r="CY109" s="246"/>
      <c r="CZ109" s="246"/>
    </row>
    <row r="110" s="137" customFormat="true" ht="22.5" customHeight="true" x14ac:dyDescent="0.35">
      <c r="A110" s="166" t="s">
        <v>100</v>
      </c>
      <c r="B110" s="167"/>
      <c r="C110" s="139"/>
      <c r="D110" s="139"/>
      <c r="E110" s="139"/>
      <c r="F110" s="139"/>
      <c r="G110" s="139"/>
      <c r="H110" s="139"/>
      <c r="I110" s="139"/>
      <c r="J110" s="139"/>
      <c r="K110" s="139"/>
      <c r="L110" s="139"/>
      <c r="M110" s="139"/>
      <c r="N110" s="139"/>
      <c r="O110" s="139"/>
      <c r="P110" s="139"/>
      <c r="Q110" s="139"/>
      <c r="R110" s="139"/>
      <c r="S110" s="139"/>
      <c r="T110" s="139"/>
      <c r="U110" s="139"/>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B110" s="160"/>
      <c r="BZ110" s="246"/>
      <c r="CA110" s="246"/>
      <c r="CB110" s="246"/>
      <c r="CC110" s="246"/>
      <c r="CD110" s="246"/>
      <c r="CE110" s="246"/>
      <c r="CF110" s="246"/>
      <c r="CG110" s="246"/>
      <c r="CH110" s="246"/>
      <c r="CI110" s="246"/>
      <c r="CJ110" s="246"/>
      <c r="CK110" s="246"/>
      <c r="CL110" s="246"/>
      <c r="CM110" s="246"/>
      <c r="CN110" s="246"/>
      <c r="CO110" s="246"/>
      <c r="CP110" s="246"/>
      <c r="CQ110" s="246"/>
      <c r="CR110" s="246"/>
      <c r="CS110" s="246"/>
      <c r="CT110" s="246"/>
      <c r="CU110" s="246"/>
      <c r="CV110" s="246"/>
      <c r="CW110" s="246"/>
      <c r="CX110" s="246"/>
      <c r="CY110" s="246"/>
      <c r="CZ110" s="246"/>
    </row>
    <row r="111" s="137" customFormat="true" ht="20.1" customHeight="true" x14ac:dyDescent="0.35">
      <c r="A111" s="168" t="s">
        <v>98</v>
      </c>
      <c r="B111" s="165"/>
      <c r="C111" s="139"/>
      <c r="D111" s="139"/>
      <c r="E111" s="139"/>
      <c r="F111" s="139"/>
      <c r="G111" s="139"/>
      <c r="H111" s="139"/>
      <c r="I111" s="139"/>
      <c r="J111" s="139"/>
      <c r="K111" s="139"/>
      <c r="L111" s="139"/>
      <c r="M111" s="139"/>
      <c r="N111" s="139"/>
      <c r="O111" s="139"/>
      <c r="P111" s="139"/>
      <c r="Q111" s="139"/>
      <c r="R111" s="139"/>
      <c r="S111" s="139"/>
      <c r="T111" s="139"/>
      <c r="U111" s="139"/>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B111" s="160"/>
      <c r="BZ111" s="246"/>
      <c r="CA111" s="246"/>
      <c r="CB111" s="246"/>
      <c r="CC111" s="246"/>
      <c r="CD111" s="246"/>
      <c r="CE111" s="246"/>
      <c r="CF111" s="246"/>
      <c r="CG111" s="246"/>
      <c r="CH111" s="246"/>
      <c r="CI111" s="246"/>
      <c r="CJ111" s="246"/>
      <c r="CK111" s="246"/>
      <c r="CL111" s="246"/>
      <c r="CM111" s="246"/>
      <c r="CN111" s="246"/>
      <c r="CO111" s="246"/>
      <c r="CP111" s="246"/>
      <c r="CQ111" s="246"/>
      <c r="CR111" s="246"/>
      <c r="CS111" s="246"/>
      <c r="CT111" s="246"/>
      <c r="CU111" s="246"/>
      <c r="CV111" s="246"/>
      <c r="CW111" s="246"/>
      <c r="CX111" s="246"/>
      <c r="CY111" s="246"/>
      <c r="CZ111" s="246"/>
    </row>
    <row r="112" s="137" customFormat="true" ht="15" customHeight="true" x14ac:dyDescent="0.2">
      <c r="A112" s="507" t="s">
        <v>99</v>
      </c>
      <c r="B112" s="259"/>
      <c r="C112" s="139"/>
      <c r="D112" s="139"/>
      <c r="E112" s="139"/>
      <c r="F112" s="139"/>
      <c r="G112" s="139"/>
      <c r="H112" s="139"/>
      <c r="I112" s="139"/>
      <c r="J112" s="139"/>
      <c r="K112" s="139"/>
      <c r="L112" s="139"/>
      <c r="M112" s="139"/>
      <c r="N112" s="139"/>
      <c r="O112" s="139"/>
      <c r="P112" s="139"/>
      <c r="Q112" s="139"/>
      <c r="R112" s="139"/>
      <c r="S112" s="139"/>
      <c r="T112" s="139"/>
      <c r="U112" s="139"/>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B112" s="160"/>
      <c r="BZ112" s="246"/>
      <c r="CA112" s="246"/>
      <c r="CB112" s="246"/>
      <c r="CC112" s="246"/>
      <c r="CD112" s="246"/>
      <c r="CE112" s="246"/>
      <c r="CF112" s="246"/>
      <c r="CG112" s="246"/>
      <c r="CH112" s="246"/>
      <c r="CI112" s="246"/>
      <c r="CJ112" s="246"/>
      <c r="CK112" s="246"/>
      <c r="CL112" s="246"/>
      <c r="CM112" s="246"/>
      <c r="CN112" s="246"/>
      <c r="CO112" s="246"/>
      <c r="CP112" s="246"/>
      <c r="CQ112" s="246"/>
      <c r="CR112" s="246"/>
      <c r="CS112" s="246"/>
      <c r="CT112" s="246"/>
      <c r="CU112" s="246"/>
      <c r="CV112" s="246"/>
      <c r="CW112" s="246"/>
      <c r="CX112" s="246"/>
      <c r="CY112" s="246"/>
      <c r="CZ112" s="246"/>
    </row>
    <row r="113" s="137" customFormat="true" ht="15" customHeight="true" x14ac:dyDescent="0.2">
      <c r="A113" s="178" t="s">
        <v>41</v>
      </c>
      <c r="B113" s="177"/>
      <c r="C113" s="139"/>
      <c r="D113" s="139"/>
      <c r="E113" s="139"/>
      <c r="F113" s="139"/>
      <c r="G113" s="139"/>
      <c r="H113" s="139"/>
      <c r="I113" s="139"/>
      <c r="J113" s="139"/>
      <c r="K113" s="139"/>
      <c r="L113" s="139"/>
      <c r="M113" s="139"/>
      <c r="N113" s="139"/>
      <c r="O113" s="139"/>
      <c r="P113" s="139"/>
      <c r="Q113" s="139"/>
      <c r="R113" s="139"/>
      <c r="S113" s="139"/>
      <c r="T113" s="139"/>
      <c r="U113" s="139"/>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B113" s="160"/>
      <c r="BZ113" s="246"/>
      <c r="CA113" s="246"/>
      <c r="CB113" s="246"/>
      <c r="CC113" s="246"/>
      <c r="CD113" s="246"/>
      <c r="CE113" s="246"/>
      <c r="CF113" s="246"/>
      <c r="CG113" s="246"/>
      <c r="CH113" s="246"/>
      <c r="CI113" s="246"/>
      <c r="CJ113" s="246"/>
      <c r="CK113" s="246"/>
      <c r="CL113" s="246"/>
      <c r="CM113" s="246"/>
      <c r="CN113" s="246"/>
      <c r="CO113" s="246"/>
      <c r="CP113" s="246"/>
      <c r="CQ113" s="246"/>
      <c r="CR113" s="246"/>
      <c r="CS113" s="246"/>
      <c r="CT113" s="246"/>
      <c r="CU113" s="246"/>
      <c r="CV113" s="246"/>
      <c r="CW113" s="246"/>
      <c r="CX113" s="246"/>
      <c r="CY113" s="246"/>
      <c r="CZ113" s="246"/>
    </row>
    <row r="114" s="137" customFormat="true" ht="15" customHeight="true" x14ac:dyDescent="0.2">
      <c r="A114" s="176" t="s">
        <v>40</v>
      </c>
      <c r="B114" s="177"/>
      <c r="C114" s="139"/>
      <c r="D114" s="139"/>
      <c r="E114" s="139"/>
      <c r="F114" s="139"/>
      <c r="G114" s="139"/>
      <c r="H114" s="139"/>
      <c r="I114" s="139"/>
      <c r="J114" s="139"/>
      <c r="K114" s="139"/>
      <c r="L114" s="139"/>
      <c r="M114" s="139"/>
      <c r="N114" s="139"/>
      <c r="O114" s="139"/>
      <c r="P114" s="139"/>
      <c r="Q114" s="139"/>
      <c r="R114" s="139"/>
      <c r="S114" s="139"/>
      <c r="T114" s="139"/>
      <c r="U114" s="139"/>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B114" s="160"/>
      <c r="BZ114" s="246"/>
      <c r="CA114" s="246"/>
      <c r="CB114" s="246"/>
      <c r="CC114" s="246"/>
      <c r="CD114" s="246"/>
      <c r="CE114" s="246"/>
      <c r="CF114" s="246"/>
      <c r="CG114" s="246"/>
      <c r="CH114" s="246"/>
      <c r="CI114" s="246"/>
      <c r="CJ114" s="246"/>
      <c r="CK114" s="246"/>
      <c r="CL114" s="246"/>
      <c r="CM114" s="246"/>
      <c r="CN114" s="246"/>
      <c r="CO114" s="246"/>
      <c r="CP114" s="246"/>
      <c r="CQ114" s="246"/>
      <c r="CR114" s="246"/>
      <c r="CS114" s="246"/>
      <c r="CT114" s="246"/>
      <c r="CU114" s="246"/>
      <c r="CV114" s="246"/>
      <c r="CW114" s="246"/>
      <c r="CX114" s="246"/>
      <c r="CY114" s="246"/>
      <c r="CZ114" s="246"/>
    </row>
    <row r="115" s="137" customFormat="true" ht="15" customHeight="true" x14ac:dyDescent="0.2">
      <c r="A115" s="176" t="s">
        <v>137</v>
      </c>
      <c r="B115" s="258" t="str">
        <f>A1025</f>
        <v>MICS14</v>
      </c>
      <c r="C115" s="139"/>
      <c r="D115" s="139"/>
      <c r="E115" s="139"/>
      <c r="F115" s="139"/>
      <c r="G115" s="139"/>
      <c r="H115" s="139"/>
      <c r="I115" s="139"/>
      <c r="J115" s="139"/>
      <c r="K115" s="139"/>
      <c r="L115" s="139"/>
      <c r="M115" s="139"/>
      <c r="N115" s="139"/>
      <c r="O115" s="139"/>
      <c r="P115" s="139"/>
      <c r="Q115" s="139"/>
      <c r="R115" s="139"/>
      <c r="S115" s="139"/>
      <c r="T115" s="139"/>
      <c r="U115" s="139"/>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B115" s="160"/>
      <c r="BZ115" s="246"/>
      <c r="CA115" s="246"/>
      <c r="CB115" s="246"/>
      <c r="CC115" s="246"/>
      <c r="CD115" s="246"/>
      <c r="CE115" s="246"/>
      <c r="CF115" s="246"/>
      <c r="CG115" s="246"/>
      <c r="CH115" s="246"/>
      <c r="CI115" s="246"/>
      <c r="CJ115" s="246"/>
      <c r="CK115" s="246"/>
      <c r="CL115" s="246"/>
      <c r="CM115" s="246"/>
      <c r="CN115" s="246"/>
      <c r="CO115" s="246"/>
      <c r="CP115" s="246"/>
      <c r="CQ115" s="246"/>
      <c r="CR115" s="246"/>
      <c r="CS115" s="246"/>
      <c r="CT115" s="246"/>
      <c r="CU115" s="246"/>
      <c r="CV115" s="246"/>
      <c r="CW115" s="246"/>
      <c r="CX115" s="246"/>
      <c r="CY115" s="246"/>
      <c r="CZ115" s="246"/>
    </row>
    <row r="116" s="137" customFormat="true" ht="15" customHeight="true" x14ac:dyDescent="0.2">
      <c r="A116" s="837" t="str">
        <f>B1030</f>
        <v/>
      </c>
      <c r="B116" s="838"/>
      <c r="C116" s="139"/>
      <c r="D116" s="139"/>
      <c r="E116" s="139"/>
      <c r="F116" s="139"/>
      <c r="G116" s="139"/>
      <c r="H116" s="139"/>
      <c r="I116" s="139"/>
      <c r="J116" s="139"/>
      <c r="K116" s="139"/>
      <c r="L116" s="139"/>
      <c r="M116" s="139"/>
      <c r="N116" s="139"/>
      <c r="O116" s="139"/>
      <c r="P116" s="139"/>
      <c r="Q116" s="139"/>
      <c r="R116" s="139"/>
      <c r="S116" s="139"/>
      <c r="T116" s="139"/>
      <c r="U116" s="139"/>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B116" s="160"/>
      <c r="BZ116" s="246"/>
      <c r="CA116" s="246"/>
      <c r="CB116" s="246"/>
      <c r="CC116" s="246"/>
      <c r="CD116" s="246"/>
      <c r="CE116" s="246"/>
      <c r="CF116" s="246"/>
      <c r="CG116" s="246"/>
      <c r="CH116" s="246"/>
      <c r="CI116" s="246"/>
      <c r="CJ116" s="246"/>
      <c r="CK116" s="246"/>
      <c r="CL116" s="246"/>
      <c r="CM116" s="246"/>
      <c r="CN116" s="246"/>
      <c r="CO116" s="246"/>
      <c r="CP116" s="246"/>
      <c r="CQ116" s="246"/>
      <c r="CR116" s="246"/>
      <c r="CS116" s="246"/>
      <c r="CT116" s="246"/>
      <c r="CU116" s="246"/>
      <c r="CV116" s="246"/>
      <c r="CW116" s="246"/>
      <c r="CX116" s="246"/>
      <c r="CY116" s="246"/>
      <c r="CZ116" s="246"/>
    </row>
    <row r="117" s="137" customFormat="true" ht="15" customHeight="true" x14ac:dyDescent="0.2">
      <c r="A117" s="837" t="str">
        <f>B1029</f>
        <v/>
      </c>
      <c r="B117" s="839"/>
      <c r="C117" s="139"/>
      <c r="D117" s="139"/>
      <c r="E117" s="139"/>
      <c r="F117" s="139"/>
      <c r="G117" s="139"/>
      <c r="H117" s="139"/>
      <c r="I117" s="139"/>
      <c r="J117" s="139"/>
      <c r="K117" s="139"/>
      <c r="L117" s="139"/>
      <c r="M117" s="139"/>
      <c r="N117" s="139"/>
      <c r="O117" s="139"/>
      <c r="P117" s="139"/>
      <c r="Q117" s="139"/>
      <c r="R117" s="139"/>
      <c r="S117" s="139"/>
      <c r="T117" s="139"/>
      <c r="U117" s="139"/>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B117" s="160"/>
      <c r="BZ117" s="246"/>
      <c r="CA117" s="246"/>
      <c r="CB117" s="246"/>
      <c r="CC117" s="246"/>
      <c r="CD117" s="246"/>
      <c r="CE117" s="246"/>
      <c r="CF117" s="246"/>
      <c r="CG117" s="246"/>
      <c r="CH117" s="246"/>
      <c r="CI117" s="246"/>
      <c r="CJ117" s="246"/>
      <c r="CK117" s="246"/>
      <c r="CL117" s="246"/>
      <c r="CM117" s="246"/>
      <c r="CN117" s="246"/>
      <c r="CO117" s="246"/>
      <c r="CP117" s="246"/>
      <c r="CQ117" s="246"/>
      <c r="CR117" s="246"/>
      <c r="CS117" s="246"/>
      <c r="CT117" s="246"/>
      <c r="CU117" s="246"/>
      <c r="CV117" s="246"/>
      <c r="CW117" s="246"/>
      <c r="CX117" s="246"/>
      <c r="CY117" s="246"/>
      <c r="CZ117" s="246"/>
    </row>
    <row r="118" s="137" customFormat="true" ht="21" customHeight="true" x14ac:dyDescent="0.2">
      <c r="A118" s="840"/>
      <c r="B118" s="838"/>
      <c r="C118" s="139"/>
      <c r="D118" s="139"/>
      <c r="E118" s="139"/>
      <c r="F118" s="139"/>
      <c r="G118" s="139"/>
      <c r="H118" s="139"/>
      <c r="I118" s="139"/>
      <c r="J118" s="139"/>
      <c r="K118" s="139"/>
      <c r="L118" s="139"/>
      <c r="M118" s="139"/>
      <c r="N118" s="139"/>
      <c r="O118" s="139"/>
      <c r="P118" s="139"/>
      <c r="Q118" s="139"/>
      <c r="R118" s="139"/>
      <c r="S118" s="139"/>
      <c r="T118" s="139"/>
      <c r="U118" s="139"/>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B118" s="160"/>
      <c r="BZ118" s="246"/>
      <c r="CA118" s="246"/>
      <c r="CB118" s="246"/>
      <c r="CC118" s="246"/>
      <c r="CD118" s="246"/>
      <c r="CE118" s="246"/>
      <c r="CF118" s="246"/>
      <c r="CG118" s="246"/>
      <c r="CH118" s="246"/>
      <c r="CI118" s="246"/>
      <c r="CJ118" s="246"/>
      <c r="CK118" s="246"/>
      <c r="CL118" s="246"/>
      <c r="CM118" s="246"/>
      <c r="CN118" s="246"/>
      <c r="CO118" s="246"/>
      <c r="CP118" s="246"/>
      <c r="CQ118" s="246"/>
      <c r="CR118" s="246"/>
      <c r="CS118" s="246"/>
      <c r="CT118" s="246"/>
      <c r="CU118" s="246"/>
      <c r="CV118" s="246"/>
      <c r="CW118" s="246"/>
      <c r="CX118" s="246"/>
      <c r="CY118" s="246"/>
      <c r="CZ118" s="246"/>
    </row>
    <row r="119" s="137" customFormat="true" ht="15" customHeight="true" x14ac:dyDescent="0.2">
      <c r="A119" s="841"/>
      <c r="B119" s="842"/>
      <c r="C119" s="139"/>
      <c r="D119" s="139"/>
      <c r="E119" s="139"/>
      <c r="F119" s="139"/>
      <c r="G119" s="139"/>
      <c r="H119" s="139"/>
      <c r="I119" s="139"/>
      <c r="J119" s="139"/>
      <c r="K119" s="139"/>
      <c r="L119" s="139"/>
      <c r="M119" s="139"/>
      <c r="N119" s="139"/>
      <c r="O119" s="139"/>
      <c r="P119" s="139"/>
      <c r="Q119" s="139"/>
      <c r="R119" s="139"/>
      <c r="S119" s="139"/>
      <c r="T119" s="139"/>
      <c r="U119" s="139"/>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B119" s="160"/>
      <c r="BZ119" s="246"/>
      <c r="CA119" s="246"/>
      <c r="CB119" s="246"/>
      <c r="CC119" s="246"/>
      <c r="CD119" s="246"/>
      <c r="CE119" s="246"/>
      <c r="CF119" s="246"/>
      <c r="CG119" s="246"/>
      <c r="CH119" s="246"/>
      <c r="CI119" s="246"/>
      <c r="CJ119" s="246"/>
      <c r="CK119" s="246"/>
      <c r="CL119" s="246"/>
      <c r="CM119" s="246"/>
      <c r="CN119" s="246"/>
      <c r="CO119" s="246"/>
      <c r="CP119" s="246"/>
      <c r="CQ119" s="246"/>
      <c r="CR119" s="246"/>
      <c r="CS119" s="246"/>
      <c r="CT119" s="246"/>
      <c r="CU119" s="246"/>
      <c r="CV119" s="246"/>
      <c r="CW119" s="246"/>
      <c r="CX119" s="246"/>
      <c r="CY119" s="246"/>
      <c r="CZ119" s="246"/>
    </row>
    <row r="120" s="513" customFormat="true" ht="15" customHeight="true" x14ac:dyDescent="0.2">
      <c r="A120" s="142" t="s">
        <v>100</v>
      </c>
      <c r="B120" s="242"/>
      <c r="C120" s="2896" t="s">
        <v>116</v>
      </c>
      <c r="D120" s="2897"/>
      <c r="E120" s="2897"/>
      <c r="F120" s="2897"/>
      <c r="G120" s="2898"/>
      <c r="H120" s="2899" t="s">
        <v>39</v>
      </c>
      <c r="I120" s="2888"/>
      <c r="J120" s="2888"/>
      <c r="K120" s="2888"/>
      <c r="L120" s="2890"/>
      <c r="M120" s="2882" t="s">
        <v>38</v>
      </c>
      <c r="N120" s="2883"/>
      <c r="O120" s="2883"/>
      <c r="P120" s="2883"/>
      <c r="Q120" s="2885"/>
      <c r="R120" s="2678" t="s">
        <v>144</v>
      </c>
      <c r="S120" s="2687"/>
      <c r="T120" s="2687"/>
      <c r="U120" s="2687"/>
      <c r="V120" s="2687"/>
      <c r="W120" s="2687"/>
      <c r="X120" s="2687"/>
      <c r="Y120" s="2687"/>
      <c r="Z120" s="2687"/>
      <c r="AA120" s="2687"/>
      <c r="AB120" s="2687"/>
      <c r="AC120" s="2688"/>
      <c r="AD120" s="784"/>
      <c r="AE120" s="784"/>
      <c r="AF120" s="784"/>
      <c r="AG120" s="784"/>
      <c r="AH120" s="784"/>
      <c r="AI120" s="784"/>
      <c r="AJ120" s="784"/>
      <c r="AK120" s="784"/>
      <c r="AL120" s="784"/>
      <c r="AM120" s="784"/>
      <c r="AN120" s="784"/>
      <c r="AO120" s="784"/>
      <c r="AP120" s="784"/>
      <c r="AQ120" s="784"/>
      <c r="AR120" s="784"/>
      <c r="AS120" s="784"/>
      <c r="AT120" s="784"/>
      <c r="AU120" s="784"/>
      <c r="AV120" s="784"/>
      <c r="AW120" s="784"/>
      <c r="AX120" s="784"/>
      <c r="AY120" s="784"/>
      <c r="AZ120" s="251"/>
      <c r="BA120" s="252" t="s">
        <v>132</v>
      </c>
      <c r="BB120" s="142" t="s">
        <v>100</v>
      </c>
      <c r="BC120" s="2882" t="s">
        <v>116</v>
      </c>
      <c r="BD120" s="2883"/>
      <c r="BE120" s="2883"/>
      <c r="BF120" s="2883"/>
      <c r="BG120" s="2884"/>
      <c r="BH120" s="2882" t="s">
        <v>39</v>
      </c>
      <c r="BI120" s="2883"/>
      <c r="BJ120" s="2883"/>
      <c r="BK120" s="2883"/>
      <c r="BL120" s="2884"/>
      <c r="BM120" s="2882" t="s">
        <v>38</v>
      </c>
      <c r="BN120" s="2883"/>
      <c r="BO120" s="2883"/>
      <c r="BP120" s="2883"/>
      <c r="BQ120" s="2885"/>
      <c r="BR120" s="2463" t="s">
        <v>144</v>
      </c>
      <c r="BS120" s="2464"/>
      <c r="BT120" s="2464"/>
      <c r="BU120" s="2464"/>
      <c r="BV120" s="2464"/>
      <c r="BW120" s="2464"/>
      <c r="BX120" s="2464"/>
      <c r="BY120" s="2465"/>
      <c r="BZ120" s="378"/>
      <c r="CA120" s="378"/>
      <c r="CB120" s="378"/>
      <c r="CC120" s="378"/>
      <c r="CD120" s="250"/>
      <c r="CE120" s="250"/>
      <c r="CF120" s="250"/>
      <c r="CG120" s="250"/>
      <c r="CH120" s="250"/>
      <c r="CI120" s="250"/>
      <c r="CJ120" s="250"/>
      <c r="CK120" s="250"/>
      <c r="CL120" s="250"/>
      <c r="CM120" s="250"/>
      <c r="CN120" s="250"/>
      <c r="CO120" s="250"/>
      <c r="CP120" s="250"/>
      <c r="CQ120" s="250"/>
      <c r="CR120" s="250"/>
      <c r="CS120" s="250"/>
      <c r="CT120" s="250"/>
      <c r="CU120" s="250"/>
      <c r="CV120" s="250"/>
      <c r="CW120" s="250"/>
      <c r="CX120" s="250"/>
      <c r="CY120" s="250"/>
      <c r="CZ120" s="250"/>
    </row>
    <row r="121" s="513" customFormat="true" ht="24" x14ac:dyDescent="0.2">
      <c r="A121" s="220" t="s">
        <v>88</v>
      </c>
      <c r="B121" s="287"/>
      <c r="C121" s="338" t="s">
        <v>0</v>
      </c>
      <c r="D121" s="339" t="s">
        <v>1</v>
      </c>
      <c r="E121" s="339" t="s">
        <v>2</v>
      </c>
      <c r="F121" s="339" t="s">
        <v>3</v>
      </c>
      <c r="G121" s="340" t="s">
        <v>4</v>
      </c>
      <c r="H121" s="2232" t="s">
        <v>0</v>
      </c>
      <c r="I121" s="2198" t="s">
        <v>1</v>
      </c>
      <c r="J121" s="2198" t="s">
        <v>2</v>
      </c>
      <c r="K121" s="2198" t="s">
        <v>3</v>
      </c>
      <c r="L121" s="2199" t="s">
        <v>4</v>
      </c>
      <c r="M121" s="2222" t="s">
        <v>0</v>
      </c>
      <c r="N121" s="2198" t="s">
        <v>1</v>
      </c>
      <c r="O121" s="2198" t="s">
        <v>2</v>
      </c>
      <c r="P121" s="2198" t="s">
        <v>3</v>
      </c>
      <c r="Q121" s="2244" t="s">
        <v>4</v>
      </c>
      <c r="R121" s="2232" t="s">
        <v>237</v>
      </c>
      <c r="S121" s="2198" t="s">
        <v>489</v>
      </c>
      <c r="T121" s="2198" t="s">
        <v>239</v>
      </c>
      <c r="U121" s="2198" t="s">
        <v>240</v>
      </c>
      <c r="V121" s="2198" t="s">
        <v>384</v>
      </c>
      <c r="W121" s="2198" t="s">
        <v>490</v>
      </c>
      <c r="X121" s="2198" t="s">
        <v>243</v>
      </c>
      <c r="Y121" s="2198" t="s">
        <v>385</v>
      </c>
      <c r="Z121" s="2198" t="s">
        <v>245</v>
      </c>
      <c r="AA121" s="2198" t="s">
        <v>246</v>
      </c>
      <c r="AB121" s="2198" t="s">
        <v>386</v>
      </c>
      <c r="AC121" s="2200" t="s">
        <v>387</v>
      </c>
      <c r="AD121" s="784"/>
      <c r="AE121" s="784"/>
      <c r="AF121" s="784"/>
      <c r="AG121" s="784"/>
      <c r="AH121" s="784"/>
      <c r="AI121" s="784"/>
      <c r="AJ121" s="784"/>
      <c r="AK121" s="784"/>
      <c r="AL121" s="784"/>
      <c r="AM121" s="784"/>
      <c r="AN121" s="784"/>
      <c r="AO121" s="784"/>
      <c r="AP121" s="784"/>
      <c r="AQ121" s="784"/>
      <c r="AR121" s="784"/>
      <c r="AS121" s="784"/>
      <c r="AT121" s="784"/>
      <c r="AU121" s="784"/>
      <c r="AV121" s="784"/>
      <c r="AW121" s="784"/>
      <c r="AX121" s="784"/>
      <c r="AY121" s="784"/>
      <c r="AZ121" s="251"/>
      <c r="BA121" s="231" t="s">
        <v>118</v>
      </c>
      <c r="BB121" s="230"/>
      <c r="BC121" s="405" t="s">
        <v>0</v>
      </c>
      <c r="BD121" s="205" t="s">
        <v>1</v>
      </c>
      <c r="BE121" s="205" t="s">
        <v>2</v>
      </c>
      <c r="BF121" s="205" t="s">
        <v>3</v>
      </c>
      <c r="BG121" s="406" t="s">
        <v>4</v>
      </c>
      <c r="BH121" s="407" t="s">
        <v>0</v>
      </c>
      <c r="BI121" s="205" t="s">
        <v>1</v>
      </c>
      <c r="BJ121" s="205" t="s">
        <v>2</v>
      </c>
      <c r="BK121" s="205" t="s">
        <v>3</v>
      </c>
      <c r="BL121" s="406" t="s">
        <v>4</v>
      </c>
      <c r="BM121" s="407" t="s">
        <v>0</v>
      </c>
      <c r="BN121" s="205" t="s">
        <v>1</v>
      </c>
      <c r="BO121" s="205" t="s">
        <v>2</v>
      </c>
      <c r="BP121" s="205" t="s">
        <v>3</v>
      </c>
      <c r="BQ121" s="406" t="s">
        <v>4</v>
      </c>
      <c r="BR121" s="407" t="s">
        <v>237</v>
      </c>
      <c r="BS121" s="205" t="s">
        <v>489</v>
      </c>
      <c r="BT121" s="205" t="s">
        <v>239</v>
      </c>
      <c r="BU121" s="205" t="s">
        <v>240</v>
      </c>
      <c r="BV121" s="205" t="s">
        <v>384</v>
      </c>
      <c r="BW121" s="205" t="s">
        <v>490</v>
      </c>
      <c r="BX121" s="205" t="s">
        <v>243</v>
      </c>
      <c r="BY121" s="206" t="s">
        <v>385</v>
      </c>
      <c r="BZ121" s="206" t="s">
        <v>245</v>
      </c>
      <c r="CA121" s="206" t="s">
        <v>246</v>
      </c>
      <c r="CB121" s="206" t="s">
        <v>386</v>
      </c>
      <c r="CC121" s="206" t="s">
        <v>387</v>
      </c>
      <c r="CD121" s="2526"/>
      <c r="CE121" s="2526"/>
      <c r="CF121" s="2526"/>
      <c r="CG121" s="2526"/>
      <c r="CH121" s="2526"/>
      <c r="CI121" s="2526"/>
      <c r="CJ121" s="2526"/>
      <c r="CK121" s="2526"/>
      <c r="CL121" s="2526"/>
      <c r="CM121" s="2526"/>
      <c r="CN121" s="2526"/>
      <c r="CO121" s="2526"/>
      <c r="CP121" s="2526"/>
      <c r="CQ121" s="2526"/>
      <c r="CR121" s="2526"/>
      <c r="CS121" s="2526"/>
      <c r="CT121" s="2526"/>
      <c r="CU121" s="2526"/>
      <c r="CV121" s="2526"/>
      <c r="CW121" s="2526"/>
      <c r="CX121" s="2526"/>
      <c r="CY121" s="2526"/>
      <c r="CZ121" s="2526"/>
    </row>
    <row r="122" s="513" customFormat="true" ht="15" customHeight="true" x14ac:dyDescent="0.2">
      <c r="A122" s="2892" t="s">
        <v>18</v>
      </c>
      <c r="B122" s="2415" t="s">
        <v>14</v>
      </c>
      <c r="C122" s="2316">
        <v>4.7724005165877426</v>
      </c>
      <c r="D122" s="2317">
        <v>16.572022351027581</v>
      </c>
      <c r="E122" s="2317">
        <v>55.179884319328018</v>
      </c>
      <c r="F122" s="2317">
        <v>87.563831714377685</v>
      </c>
      <c r="G122" s="2318">
        <v>97.432462561193745</v>
      </c>
      <c r="H122" s="2319">
        <v>45.750364624337422</v>
      </c>
      <c r="I122" s="2317">
        <v>85.602557390305265</v>
      </c>
      <c r="J122" s="2317">
        <v>90.941896754459179</v>
      </c>
      <c r="K122" s="2317">
        <v>96.820023896191572</v>
      </c>
      <c r="L122" s="2320">
        <v>99.345050522267996</v>
      </c>
      <c r="M122" s="2321">
        <v>3.3065480999064043</v>
      </c>
      <c r="N122" s="2317">
        <v>6.534858838680635</v>
      </c>
      <c r="O122" s="2317">
        <v>14.499583564492621</v>
      </c>
      <c r="P122" s="2317">
        <v>30.604312292485258</v>
      </c>
      <c r="Q122" s="2318">
        <v>62.229569517846095</v>
      </c>
      <c r="R122" s="2319">
        <v>58.24109962081657</v>
      </c>
      <c r="S122" s="2317">
        <v>55.566505925631269</v>
      </c>
      <c r="T122" s="2317">
        <v>93.197919533495508</v>
      </c>
      <c r="U122" s="2317">
        <v>45.39009894931781</v>
      </c>
      <c r="V122" s="2317">
        <v>14.332895579577276</v>
      </c>
      <c r="W122" s="2317">
        <v>77.974140511974099</v>
      </c>
      <c r="X122" s="2317">
        <v>32.821391293148267</v>
      </c>
      <c r="Y122" s="2317">
        <v>39.994427407852129</v>
      </c>
      <c r="Z122" s="2317">
        <v>71.901038744493633</v>
      </c>
      <c r="AA122" s="2317">
        <v>46.654951539808962</v>
      </c>
      <c r="AB122" s="2317">
        <v>64.045155465888556</v>
      </c>
      <c r="AC122" s="2702">
        <v>93.852640543945327</v>
      </c>
      <c r="AD122" s="784"/>
      <c r="AE122" s="784"/>
      <c r="AF122" s="784"/>
      <c r="AG122" s="784"/>
      <c r="AH122" s="784"/>
      <c r="AI122" s="784"/>
      <c r="AJ122" s="784"/>
      <c r="AK122" s="784"/>
      <c r="AL122" s="784"/>
      <c r="AM122" s="784"/>
      <c r="AN122" s="784"/>
      <c r="AO122" s="784"/>
      <c r="AP122" s="784"/>
      <c r="AQ122" s="784"/>
      <c r="AR122" s="784"/>
      <c r="AS122" s="784"/>
      <c r="AT122" s="784"/>
      <c r="AU122" s="784"/>
      <c r="AV122" s="784"/>
      <c r="AW122" s="784"/>
      <c r="AX122" s="784"/>
      <c r="AY122" s="784"/>
      <c r="AZ122" s="251"/>
      <c r="BA122" s="2881" t="s">
        <v>18</v>
      </c>
      <c r="BB122" s="188" t="s">
        <v>14</v>
      </c>
      <c r="BC122" s="463">
        <v>444.39709550123644</v>
      </c>
      <c r="BD122" s="467">
        <v>1541.0966732976581</v>
      </c>
      <c r="BE122" s="467">
        <v>5134.2973407343297</v>
      </c>
      <c r="BF122" s="467">
        <v>8147.2577162291836</v>
      </c>
      <c r="BG122" s="474">
        <v>9066.9601647744967</v>
      </c>
      <c r="BH122" s="478">
        <v>2038.7725378921123</v>
      </c>
      <c r="BI122" s="467">
        <v>3816.3651739583943</v>
      </c>
      <c r="BJ122" s="467">
        <v>4050.3456938630957</v>
      </c>
      <c r="BK122" s="467">
        <v>4319.4669984574639</v>
      </c>
      <c r="BL122" s="474">
        <v>4428.535004037617</v>
      </c>
      <c r="BM122" s="478">
        <v>160.3094839832244</v>
      </c>
      <c r="BN122" s="467">
        <v>316.83181350130758</v>
      </c>
      <c r="BO122" s="467">
        <v>702.7318909083275</v>
      </c>
      <c r="BP122" s="467">
        <v>1483.3910659184951</v>
      </c>
      <c r="BQ122" s="474">
        <v>3017.2593280168248</v>
      </c>
      <c r="BR122" s="478">
        <v>1413.586683225669</v>
      </c>
      <c r="BS122" s="467">
        <v>1958.2477158774675</v>
      </c>
      <c r="BT122" s="467">
        <v>4320.3572334411147</v>
      </c>
      <c r="BU122" s="467">
        <v>1206.5284806595769</v>
      </c>
      <c r="BV122" s="467">
        <v>1402.5450875806598</v>
      </c>
      <c r="BW122" s="467">
        <v>1364.3308027520673</v>
      </c>
      <c r="BX122" s="467">
        <v>1726.6345475030873</v>
      </c>
      <c r="BY122" s="485">
        <v>1370.9422131464585</v>
      </c>
      <c r="BZ122" s="485">
        <v>3125.3619699557112</v>
      </c>
      <c r="CA122" s="485">
        <v>637.98470053687777</v>
      </c>
      <c r="CB122" s="485">
        <v>2329.4727074459643</v>
      </c>
      <c r="CC122" s="485">
        <v>3478.0168484121973</v>
      </c>
      <c r="CD122" s="2630"/>
      <c r="CE122" s="2630"/>
      <c r="CF122" s="2630"/>
      <c r="CG122" s="2630"/>
      <c r="CH122" s="2630"/>
      <c r="CI122" s="2630"/>
      <c r="CJ122" s="2630"/>
      <c r="CK122" s="2630"/>
      <c r="CL122" s="2630"/>
      <c r="CM122" s="2630"/>
      <c r="CN122" s="2630"/>
      <c r="CO122" s="2630"/>
      <c r="CP122" s="2630"/>
      <c r="CQ122" s="2630"/>
      <c r="CR122" s="2630"/>
      <c r="CS122" s="2630"/>
      <c r="CT122" s="2630"/>
      <c r="CU122" s="2630"/>
      <c r="CV122" s="2630"/>
      <c r="CW122" s="2630"/>
      <c r="CX122" s="2630"/>
      <c r="CY122" s="2630"/>
      <c r="CZ122" s="2527"/>
    </row>
    <row r="123" s="513" customFormat="true" ht="15" customHeight="true" x14ac:dyDescent="0.2">
      <c r="A123" s="2886"/>
      <c r="B123" s="2416" t="s">
        <v>52</v>
      </c>
      <c r="C123" s="2322">
        <v>95.227599483412149</v>
      </c>
      <c r="D123" s="2323">
        <v>83.427977648972671</v>
      </c>
      <c r="E123" s="2323">
        <v>44.820115680672096</v>
      </c>
      <c r="F123" s="2323">
        <v>12.436168285622507</v>
      </c>
      <c r="G123" s="2324">
        <v>2.5675374388062209</v>
      </c>
      <c r="H123" s="2325">
        <v>54.249635375662763</v>
      </c>
      <c r="I123" s="2323">
        <v>14.397442609694707</v>
      </c>
      <c r="J123" s="2323">
        <v>9.058103245540817</v>
      </c>
      <c r="K123" s="2323">
        <v>3.1799761038083423</v>
      </c>
      <c r="L123" s="2326">
        <v>0.65494947773201984</v>
      </c>
      <c r="M123" s="2327">
        <v>96.693451900093578</v>
      </c>
      <c r="N123" s="2323">
        <v>93.465141161319266</v>
      </c>
      <c r="O123" s="2323">
        <v>85.500416435507304</v>
      </c>
      <c r="P123" s="2323">
        <v>69.395687707514426</v>
      </c>
      <c r="Q123" s="2324">
        <v>37.770430482153877</v>
      </c>
      <c r="R123" s="2325">
        <v>41.758900379183125</v>
      </c>
      <c r="S123" s="2323">
        <v>44.433494074368838</v>
      </c>
      <c r="T123" s="2323">
        <v>6.8020804665044468</v>
      </c>
      <c r="U123" s="2323">
        <v>54.609901050682339</v>
      </c>
      <c r="V123" s="2323">
        <v>85.667104420422675</v>
      </c>
      <c r="W123" s="2323">
        <v>22.025859488025951</v>
      </c>
      <c r="X123" s="2323">
        <v>67.178608706851662</v>
      </c>
      <c r="Y123" s="2323">
        <v>60.005572592147672</v>
      </c>
      <c r="Z123" s="2323">
        <v>28.098961255506488</v>
      </c>
      <c r="AA123" s="2323">
        <v>53.345048460191023</v>
      </c>
      <c r="AB123" s="2323">
        <v>35.954844534111366</v>
      </c>
      <c r="AC123" s="2703">
        <v>6.1473594560545921</v>
      </c>
      <c r="AD123" s="784"/>
      <c r="AE123" s="784"/>
      <c r="AF123" s="784"/>
      <c r="AG123" s="784"/>
      <c r="AH123" s="784"/>
      <c r="AI123" s="784"/>
      <c r="AJ123" s="784"/>
      <c r="AK123" s="784"/>
      <c r="AL123" s="784"/>
      <c r="AM123" s="784"/>
      <c r="AN123" s="784"/>
      <c r="AO123" s="784"/>
      <c r="AP123" s="784"/>
      <c r="AQ123" s="784"/>
      <c r="AR123" s="784"/>
      <c r="AS123" s="784"/>
      <c r="AT123" s="784"/>
      <c r="AU123" s="784"/>
      <c r="AV123" s="784"/>
      <c r="AW123" s="784"/>
      <c r="AX123" s="784"/>
      <c r="AY123" s="784"/>
      <c r="AZ123" s="251"/>
      <c r="BA123" s="2878"/>
      <c r="BB123" s="189" t="s">
        <v>52</v>
      </c>
      <c r="BC123" s="464">
        <v>8867.4176601257495</v>
      </c>
      <c r="BD123" s="468">
        <v>7758.2914198043482</v>
      </c>
      <c r="BE123" s="468">
        <v>4170.3567085963432</v>
      </c>
      <c r="BF123" s="468">
        <v>1157.1063764758267</v>
      </c>
      <c r="BG123" s="475">
        <v>238.93227233789744</v>
      </c>
      <c r="BH123" s="479">
        <v>2417.5253618793095</v>
      </c>
      <c r="BI123" s="468">
        <v>641.87216182312704</v>
      </c>
      <c r="BJ123" s="468">
        <v>403.42736169448352</v>
      </c>
      <c r="BK123" s="468">
        <v>141.86943241214979</v>
      </c>
      <c r="BL123" s="475">
        <v>29.195885177614073</v>
      </c>
      <c r="BM123" s="479">
        <v>4687.9334309697479</v>
      </c>
      <c r="BN123" s="468">
        <v>4531.5026543519334</v>
      </c>
      <c r="BO123" s="468">
        <v>4143.8341348168215</v>
      </c>
      <c r="BP123" s="468">
        <v>3363.6090945220649</v>
      </c>
      <c r="BQ123" s="475">
        <v>1831.3349196929223</v>
      </c>
      <c r="BR123" s="479">
        <v>1013.5424273662258</v>
      </c>
      <c r="BS123" s="468">
        <v>1565.9035390139882</v>
      </c>
      <c r="BT123" s="468">
        <v>315.32267772725447</v>
      </c>
      <c r="BU123" s="468">
        <v>1451.6029369581242</v>
      </c>
      <c r="BV123" s="468">
        <v>8382.9520563399601</v>
      </c>
      <c r="BW123" s="468">
        <v>385.39134076108178</v>
      </c>
      <c r="BX123" s="468">
        <v>3534.0642817495745</v>
      </c>
      <c r="BY123" s="486">
        <v>2056.890867612432</v>
      </c>
      <c r="BZ123" s="486">
        <v>1221.3929928786238</v>
      </c>
      <c r="CA123" s="486">
        <v>729.46865538936026</v>
      </c>
      <c r="CB123" s="486">
        <v>1307.7621317866078</v>
      </c>
      <c r="CC123" s="486">
        <v>227.81052975694067</v>
      </c>
      <c r="CD123" s="2631"/>
      <c r="CE123" s="2631"/>
      <c r="CF123" s="2631"/>
      <c r="CG123" s="2631"/>
      <c r="CH123" s="2631"/>
      <c r="CI123" s="2631"/>
      <c r="CJ123" s="2631"/>
      <c r="CK123" s="2631"/>
      <c r="CL123" s="2631"/>
      <c r="CM123" s="2631"/>
      <c r="CN123" s="2631"/>
      <c r="CO123" s="2631"/>
      <c r="CP123" s="2631"/>
      <c r="CQ123" s="2631"/>
      <c r="CR123" s="2631"/>
      <c r="CS123" s="2631"/>
      <c r="CT123" s="2631"/>
      <c r="CU123" s="2631"/>
      <c r="CV123" s="2631"/>
      <c r="CW123" s="2631"/>
      <c r="CX123" s="2631"/>
      <c r="CY123" s="2631"/>
      <c r="CZ123" s="2528"/>
    </row>
    <row r="124" s="513" customFormat="true" ht="15" customHeight="true" x14ac:dyDescent="0.2">
      <c r="A124" s="2886" t="s">
        <v>51</v>
      </c>
      <c r="B124" s="2416" t="s">
        <v>15</v>
      </c>
      <c r="C124" s="1095">
        <f>C122*C129/100</f>
        <v>4.0126903600726385</v>
      </c>
      <c r="D124" s="1096">
        <f>D122*D129/100</f>
        <v>10.59853530863041</v>
      </c>
      <c r="E124" s="1096">
        <f t="shared" ref="E124:AC124" si="3">E122*E129/100</f>
        <v>33.612504441167765</v>
      </c>
      <c r="F124" s="1096">
        <f t="shared" si="3"/>
        <v>50.652617821435854</v>
      </c>
      <c r="G124" s="1097">
        <f t="shared" si="3"/>
        <v>75.663428267922512</v>
      </c>
      <c r="H124" s="1098">
        <f t="shared" si="3"/>
        <v>27.66744041580273</v>
      </c>
      <c r="I124" s="1096">
        <f t="shared" si="3"/>
        <v>50.434807751384334</v>
      </c>
      <c r="J124" s="1096">
        <f t="shared" si="3"/>
        <v>50.285284917773971</v>
      </c>
      <c r="K124" s="1096">
        <f t="shared" si="3"/>
        <v>64.602738460343517</v>
      </c>
      <c r="L124" s="1099">
        <f t="shared" si="3"/>
        <v>87.149490951780805</v>
      </c>
      <c r="M124" s="1095">
        <f t="shared" si="3"/>
        <v>2.3934078503353504</v>
      </c>
      <c r="N124" s="1096">
        <f t="shared" si="3"/>
        <v>5.5801885829222169</v>
      </c>
      <c r="O124" s="1096">
        <f t="shared" si="3"/>
        <v>10.057516005588328</v>
      </c>
      <c r="P124" s="1096">
        <f t="shared" si="3"/>
        <v>17.816024694383501</v>
      </c>
      <c r="Q124" s="1097">
        <f t="shared" si="3"/>
        <v>41.57209895807231</v>
      </c>
      <c r="R124" s="1098">
        <f t="shared" si="3"/>
        <v>49.333415184229715</v>
      </c>
      <c r="S124" s="1096">
        <f t="shared" si="3"/>
        <v>38.453949402427845</v>
      </c>
      <c r="T124" s="1096">
        <f t="shared" si="3"/>
        <v>57.931818352278768</v>
      </c>
      <c r="U124" s="1096">
        <f t="shared" si="3"/>
        <v>29.9921798209384</v>
      </c>
      <c r="V124" s="1096">
        <f t="shared" si="3"/>
        <v>12.194551184922396</v>
      </c>
      <c r="W124" s="1096">
        <f t="shared" si="3"/>
        <v>54.24926795291114</v>
      </c>
      <c r="X124" s="1096">
        <f t="shared" si="3"/>
        <v>30.003893812652905</v>
      </c>
      <c r="Y124" s="1096">
        <f t="shared" si="3"/>
        <v>27.903995287069755</v>
      </c>
      <c r="Z124" s="1096">
        <f t="shared" si="3"/>
        <v>40.96163318771174</v>
      </c>
      <c r="AA124" s="1096">
        <f t="shared" si="3"/>
        <v>24.974062013417328</v>
      </c>
      <c r="AB124" s="1096">
        <f t="shared" si="3"/>
        <v>37.52355509613362</v>
      </c>
      <c r="AC124" s="1099">
        <f t="shared" si="3"/>
        <v>55.110047652454838</v>
      </c>
      <c r="AD124" s="784"/>
      <c r="AE124" s="784"/>
      <c r="AF124" s="784"/>
      <c r="AG124" s="784"/>
      <c r="AH124" s="784"/>
      <c r="AI124" s="784"/>
      <c r="AJ124" s="784"/>
      <c r="AK124" s="784"/>
      <c r="AL124" s="784"/>
      <c r="AM124" s="784"/>
      <c r="AN124" s="784"/>
      <c r="AO124" s="784"/>
      <c r="AP124" s="784"/>
      <c r="AQ124" s="784"/>
      <c r="AR124" s="784"/>
      <c r="AS124" s="784"/>
      <c r="AT124" s="784"/>
      <c r="AU124" s="784"/>
      <c r="AV124" s="784"/>
      <c r="AW124" s="784"/>
      <c r="AX124" s="784"/>
      <c r="AY124" s="784"/>
      <c r="AZ124" s="251"/>
      <c r="BA124" s="2878" t="s">
        <v>51</v>
      </c>
      <c r="BB124" s="189" t="s">
        <v>15</v>
      </c>
      <c r="BC124" s="464">
        <v>373.65429304686603</v>
      </c>
      <c r="BD124" s="468">
        <v>985.59893053398582</v>
      </c>
      <c r="BE124" s="468">
        <v>3120.6379579403738</v>
      </c>
      <c r="BF124" s="468">
        <v>4708.3858026421804</v>
      </c>
      <c r="BG124" s="475">
        <v>7041.1572488445663</v>
      </c>
      <c r="BH124" s="479">
        <v>1232.9435661699242</v>
      </c>
      <c r="BI124" s="468">
        <v>2248.5034294018496</v>
      </c>
      <c r="BJ124" s="468">
        <v>2235.2736666692608</v>
      </c>
      <c r="BK124" s="468">
        <v>2882.1455062707228</v>
      </c>
      <c r="BL124" s="475">
        <v>3884.889777951365</v>
      </c>
      <c r="BM124" s="479">
        <v>116.03822652981187</v>
      </c>
      <c r="BN124" s="468">
        <v>270.54620643702947</v>
      </c>
      <c r="BO124" s="468">
        <v>487.44415375871336</v>
      </c>
      <c r="BP124" s="468">
        <v>863.54274552090067</v>
      </c>
      <c r="BQ124" s="475">
        <v>2008.1069542983744</v>
      </c>
      <c r="BR124" s="479">
        <v>1197.3856811856053</v>
      </c>
      <c r="BS124" s="468">
        <v>1349.5675843733409</v>
      </c>
      <c r="BT124" s="468">
        <v>2685.5336655311389</v>
      </c>
      <c r="BU124" s="468">
        <v>797.23155464875867</v>
      </c>
      <c r="BV124" s="468">
        <v>1193.2974579145198</v>
      </c>
      <c r="BW124" s="468">
        <v>949.21145406586822</v>
      </c>
      <c r="BX124" s="468">
        <v>1578.4144905324447</v>
      </c>
      <c r="BY124" s="486">
        <v>954.26520810494799</v>
      </c>
      <c r="BZ124" s="486">
        <v>1780.5018234448539</v>
      </c>
      <c r="CA124" s="486">
        <v>341.50864911357507</v>
      </c>
      <c r="CB124" s="486">
        <v>1364.8198188752024</v>
      </c>
      <c r="CC124" s="486">
        <v>2037.6968452176927</v>
      </c>
      <c r="CD124" s="2631"/>
      <c r="CE124" s="2631"/>
      <c r="CF124" s="2631"/>
      <c r="CG124" s="2631"/>
      <c r="CH124" s="2631"/>
      <c r="CI124" s="2631"/>
      <c r="CJ124" s="2631"/>
      <c r="CK124" s="2631"/>
      <c r="CL124" s="2631"/>
      <c r="CM124" s="2631"/>
      <c r="CN124" s="2631"/>
      <c r="CO124" s="2631"/>
      <c r="CP124" s="2631"/>
      <c r="CQ124" s="2631"/>
      <c r="CR124" s="2631"/>
      <c r="CS124" s="2631"/>
      <c r="CT124" s="2631"/>
      <c r="CU124" s="2631"/>
      <c r="CV124" s="2631"/>
      <c r="CW124" s="2631"/>
      <c r="CX124" s="2631"/>
      <c r="CY124" s="2631"/>
      <c r="CZ124" s="2528"/>
    </row>
    <row r="125" s="513" customFormat="true" ht="15" customHeight="true" x14ac:dyDescent="0.2">
      <c r="A125" s="2886"/>
      <c r="B125" s="2416" t="s">
        <v>16</v>
      </c>
      <c r="C125" s="1095">
        <f>C122*C128/100</f>
        <v>0.75971015651510398</v>
      </c>
      <c r="D125" s="1096">
        <f>D122*D128/100</f>
        <v>5.9734870423971884</v>
      </c>
      <c r="E125" s="1096">
        <f t="shared" ref="E125:AC125" si="4">E122*E128/100</f>
        <v>21.567379878160267</v>
      </c>
      <c r="F125" s="1096">
        <f t="shared" si="4"/>
        <v>36.911213892941689</v>
      </c>
      <c r="G125" s="1097">
        <f t="shared" si="4"/>
        <v>21.76903429327113</v>
      </c>
      <c r="H125" s="1098">
        <f t="shared" si="4"/>
        <v>18.082924208534696</v>
      </c>
      <c r="I125" s="1096">
        <f t="shared" si="4"/>
        <v>35.167749638920867</v>
      </c>
      <c r="J125" s="1096">
        <f t="shared" si="4"/>
        <v>40.65661183668518</v>
      </c>
      <c r="K125" s="1096">
        <f t="shared" si="4"/>
        <v>32.217285435848069</v>
      </c>
      <c r="L125" s="1099">
        <f t="shared" si="4"/>
        <v>12.195559570487116</v>
      </c>
      <c r="M125" s="1095">
        <f t="shared" si="4"/>
        <v>0.91314024957105355</v>
      </c>
      <c r="N125" s="1096">
        <f t="shared" si="4"/>
        <v>0.95467025575841613</v>
      </c>
      <c r="O125" s="1096">
        <f t="shared" si="4"/>
        <v>4.4420675589042942</v>
      </c>
      <c r="P125" s="1096">
        <f t="shared" si="4"/>
        <v>12.788287598101755</v>
      </c>
      <c r="Q125" s="1097">
        <f t="shared" si="4"/>
        <v>20.657470559773902</v>
      </c>
      <c r="R125" s="1098">
        <f t="shared" si="4"/>
        <v>8.907684436586937</v>
      </c>
      <c r="S125" s="1096">
        <f t="shared" si="4"/>
        <v>17.11255652320343</v>
      </c>
      <c r="T125" s="1096">
        <f t="shared" si="4"/>
        <v>35.266101181216598</v>
      </c>
      <c r="U125" s="1096">
        <f t="shared" si="4"/>
        <v>15.397919128379391</v>
      </c>
      <c r="V125" s="1096">
        <f t="shared" si="4"/>
        <v>2.1383443946548901</v>
      </c>
      <c r="W125" s="1096">
        <f t="shared" si="4"/>
        <v>23.724872559063016</v>
      </c>
      <c r="X125" s="1096">
        <f t="shared" si="4"/>
        <v>2.8174974804953687</v>
      </c>
      <c r="Y125" s="1096">
        <f t="shared" si="4"/>
        <v>12.090432120782394</v>
      </c>
      <c r="Z125" s="1096">
        <f t="shared" si="4"/>
        <v>30.939405556781885</v>
      </c>
      <c r="AA125" s="1096">
        <f t="shared" si="4"/>
        <v>21.680889526391638</v>
      </c>
      <c r="AB125" s="1096">
        <f t="shared" si="4"/>
        <v>26.521600369755138</v>
      </c>
      <c r="AC125" s="1099">
        <f t="shared" si="4"/>
        <v>38.742592891490496</v>
      </c>
      <c r="AD125" s="784"/>
      <c r="AE125" s="784"/>
      <c r="AF125" s="784"/>
      <c r="AG125" s="784"/>
      <c r="AH125" s="784"/>
      <c r="AI125" s="784"/>
      <c r="AJ125" s="784"/>
      <c r="AK125" s="784"/>
      <c r="AL125" s="784"/>
      <c r="AM125" s="784"/>
      <c r="AN125" s="784"/>
      <c r="AO125" s="784"/>
      <c r="AP125" s="784"/>
      <c r="AQ125" s="784"/>
      <c r="AR125" s="784"/>
      <c r="AS125" s="784"/>
      <c r="AT125" s="784"/>
      <c r="AU125" s="784"/>
      <c r="AV125" s="784"/>
      <c r="AW125" s="784"/>
      <c r="AX125" s="784"/>
      <c r="AY125" s="784"/>
      <c r="AZ125" s="251"/>
      <c r="BA125" s="2878"/>
      <c r="BB125" s="189" t="s">
        <v>16</v>
      </c>
      <c r="BC125" s="464">
        <v>70.742802454370405</v>
      </c>
      <c r="BD125" s="468">
        <v>555.49774276367395</v>
      </c>
      <c r="BE125" s="468">
        <v>2002.3495844800575</v>
      </c>
      <c r="BF125" s="468">
        <v>3431.0612743546644</v>
      </c>
      <c r="BG125" s="475">
        <v>2025.8029159299222</v>
      </c>
      <c r="BH125" s="479">
        <v>805.82897172218816</v>
      </c>
      <c r="BI125" s="468">
        <v>1567.8617445565417</v>
      </c>
      <c r="BJ125" s="468">
        <v>1807.2613879615099</v>
      </c>
      <c r="BK125" s="468">
        <v>1437.3214921867416</v>
      </c>
      <c r="BL125" s="475">
        <v>543.6452260862485</v>
      </c>
      <c r="BM125" s="479">
        <v>44.271257453412503</v>
      </c>
      <c r="BN125" s="468">
        <v>46.285607064278025</v>
      </c>
      <c r="BO125" s="468">
        <v>215.28773714961414</v>
      </c>
      <c r="BP125" s="468">
        <v>619.84832039759431</v>
      </c>
      <c r="BQ125" s="475">
        <v>997.84257540455553</v>
      </c>
      <c r="BR125" s="479">
        <v>216.20100204006584</v>
      </c>
      <c r="BS125" s="468">
        <v>600.57684394866862</v>
      </c>
      <c r="BT125" s="468">
        <v>1634.8235679099694</v>
      </c>
      <c r="BU125" s="468">
        <v>409.29692601081757</v>
      </c>
      <c r="BV125" s="468">
        <v>209.24762966614105</v>
      </c>
      <c r="BW125" s="468">
        <v>415.11934868620006</v>
      </c>
      <c r="BX125" s="468">
        <v>148.22005697064324</v>
      </c>
      <c r="BY125" s="486">
        <v>413.47049428306894</v>
      </c>
      <c r="BZ125" s="486">
        <v>1344.860146510857</v>
      </c>
      <c r="CA125" s="486">
        <v>296.47605142330275</v>
      </c>
      <c r="CB125" s="486">
        <v>964.65288857076928</v>
      </c>
      <c r="CC125" s="486">
        <v>1432.5093639621814</v>
      </c>
      <c r="CD125" s="2631"/>
      <c r="CE125" s="2631"/>
      <c r="CF125" s="2631"/>
      <c r="CG125" s="2631"/>
      <c r="CH125" s="2631"/>
      <c r="CI125" s="2631"/>
      <c r="CJ125" s="2631"/>
      <c r="CK125" s="2631"/>
      <c r="CL125" s="2631"/>
      <c r="CM125" s="2631"/>
      <c r="CN125" s="2631"/>
      <c r="CO125" s="2631"/>
      <c r="CP125" s="2631"/>
      <c r="CQ125" s="2631"/>
      <c r="CR125" s="2631"/>
      <c r="CS125" s="2631"/>
      <c r="CT125" s="2631"/>
      <c r="CU125" s="2631"/>
      <c r="CV125" s="2631"/>
      <c r="CW125" s="2631"/>
      <c r="CX125" s="2631"/>
      <c r="CY125" s="2631"/>
      <c r="CZ125" s="2528"/>
    </row>
    <row r="126" s="513" customFormat="true" ht="15" customHeight="true" x14ac:dyDescent="0.2">
      <c r="A126" s="2886"/>
      <c r="B126" s="2416" t="s">
        <v>22</v>
      </c>
      <c r="C126" s="1095">
        <f>100-C124-C125-C127</f>
        <v>68.136428021046697</v>
      </c>
      <c r="D126" s="1096">
        <f>100-D124-D125-D127</f>
        <v>76.457296491155432</v>
      </c>
      <c r="E126" s="1096">
        <f t="shared" ref="E126:AC126" si="5">100-E124-E125-E127</f>
        <v>43.067298548716948</v>
      </c>
      <c r="F126" s="1096">
        <f t="shared" si="5"/>
        <v>12.13510595069115</v>
      </c>
      <c r="G126" s="1097">
        <f t="shared" si="5"/>
        <v>2.5675374388063581</v>
      </c>
      <c r="H126" s="1098">
        <f t="shared" si="5"/>
        <v>50.045136551770497</v>
      </c>
      <c r="I126" s="1096">
        <f t="shared" si="5"/>
        <v>14.122877827764064</v>
      </c>
      <c r="J126" s="1096">
        <f t="shared" si="5"/>
        <v>8.6983146951070722</v>
      </c>
      <c r="K126" s="1096">
        <f t="shared" si="5"/>
        <v>3.1799761038084142</v>
      </c>
      <c r="L126" s="1099">
        <f t="shared" si="5"/>
        <v>0.65494947773207812</v>
      </c>
      <c r="M126" s="1095">
        <f t="shared" si="5"/>
        <v>65.585569188046463</v>
      </c>
      <c r="N126" s="1096">
        <f t="shared" si="5"/>
        <v>72.548078653340468</v>
      </c>
      <c r="O126" s="1096">
        <f t="shared" si="5"/>
        <v>78.372063048216546</v>
      </c>
      <c r="P126" s="1096">
        <f t="shared" si="5"/>
        <v>64.439081443410842</v>
      </c>
      <c r="Q126" s="1097">
        <f t="shared" si="5"/>
        <v>36.981756531407036</v>
      </c>
      <c r="R126" s="1098">
        <f t="shared" si="5"/>
        <v>39.045059928416826</v>
      </c>
      <c r="S126" s="1096">
        <f t="shared" si="5"/>
        <v>42.874656252326076</v>
      </c>
      <c r="T126" s="1096">
        <f t="shared" si="5"/>
        <v>6.6861691176255027</v>
      </c>
      <c r="U126" s="1096">
        <f t="shared" si="5"/>
        <v>46.657536293851862</v>
      </c>
      <c r="V126" s="1096">
        <f t="shared" si="5"/>
        <v>63.873155228174397</v>
      </c>
      <c r="W126" s="1096">
        <f t="shared" si="5"/>
        <v>19.331758391464181</v>
      </c>
      <c r="X126" s="1096">
        <f t="shared" si="5"/>
        <v>54.428490368162841</v>
      </c>
      <c r="Y126" s="1096">
        <f t="shared" si="5"/>
        <v>59.193894564985719</v>
      </c>
      <c r="Z126" s="1096">
        <f t="shared" si="5"/>
        <v>27.851609915834072</v>
      </c>
      <c r="AA126" s="1096">
        <f t="shared" si="5"/>
        <v>52.780889523642863</v>
      </c>
      <c r="AB126" s="1096">
        <f t="shared" si="5"/>
        <v>32.674096577758135</v>
      </c>
      <c r="AC126" s="1099">
        <f t="shared" si="5"/>
        <v>5.9246464920679696</v>
      </c>
      <c r="AD126" s="784"/>
      <c r="AE126" s="784"/>
      <c r="AF126" s="784"/>
      <c r="AG126" s="784"/>
      <c r="AH126" s="784"/>
      <c r="AI126" s="784"/>
      <c r="AJ126" s="784"/>
      <c r="AK126" s="784"/>
      <c r="AL126" s="784"/>
      <c r="AM126" s="784"/>
      <c r="AN126" s="784"/>
      <c r="AO126" s="784"/>
      <c r="AP126" s="784"/>
      <c r="AQ126" s="784"/>
      <c r="AR126" s="784"/>
      <c r="AS126" s="784"/>
      <c r="AT126" s="784"/>
      <c r="AU126" s="784"/>
      <c r="AV126" s="784"/>
      <c r="AW126" s="784"/>
      <c r="AX126" s="784"/>
      <c r="AY126" s="784"/>
      <c r="AZ126" s="251"/>
      <c r="BA126" s="2878"/>
      <c r="BB126" s="189" t="s">
        <v>22</v>
      </c>
      <c r="BC126" s="464">
        <v>6344.7379584210094</v>
      </c>
      <c r="BD126" s="468">
        <v>7110.0607262062131</v>
      </c>
      <c r="BE126" s="468">
        <v>4007.4613784329681</v>
      </c>
      <c r="BF126" s="468">
        <v>1129.1179555806655</v>
      </c>
      <c r="BG126" s="475">
        <v>238.93227233789744</v>
      </c>
      <c r="BH126" s="479">
        <v>2230.1603690942948</v>
      </c>
      <c r="BI126" s="468">
        <v>629.63141220418379</v>
      </c>
      <c r="BJ126" s="468">
        <v>387.43129796395647</v>
      </c>
      <c r="BK126" s="468">
        <v>141.86943241214979</v>
      </c>
      <c r="BL126" s="475">
        <v>29.195885177614073</v>
      </c>
      <c r="BM126" s="479">
        <v>3179.7477113910386</v>
      </c>
      <c r="BN126" s="468">
        <v>3517.3735031151818</v>
      </c>
      <c r="BO126" s="468">
        <v>3798.3537813547596</v>
      </c>
      <c r="BP126" s="468">
        <v>3123.3623809485434</v>
      </c>
      <c r="BQ126" s="475">
        <v>1793.1845173170145</v>
      </c>
      <c r="BR126" s="479">
        <v>947.67401577065277</v>
      </c>
      <c r="BS126" s="468">
        <v>1511.0940534579929</v>
      </c>
      <c r="BT126" s="468">
        <v>309.94939861250026</v>
      </c>
      <c r="BU126" s="468">
        <v>1240.2186309132596</v>
      </c>
      <c r="BV126" s="468">
        <v>6250.305780584993</v>
      </c>
      <c r="BW126" s="468">
        <v>338.25205730591182</v>
      </c>
      <c r="BX126" s="468">
        <v>2863.3189555778335</v>
      </c>
      <c r="BY126" s="486">
        <v>2029.0939262313818</v>
      </c>
      <c r="BZ126" s="486">
        <v>1210.6412362457811</v>
      </c>
      <c r="CA126" s="486">
        <v>721.7540450787742</v>
      </c>
      <c r="CB126" s="486">
        <v>1188.4336241307215</v>
      </c>
      <c r="CC126" s="486">
        <v>219.57456706893032</v>
      </c>
      <c r="CD126" s="2631"/>
      <c r="CE126" s="2631"/>
      <c r="CF126" s="2631"/>
      <c r="CG126" s="2631"/>
      <c r="CH126" s="2631"/>
      <c r="CI126" s="2631"/>
      <c r="CJ126" s="2631"/>
      <c r="CK126" s="2631"/>
      <c r="CL126" s="2631"/>
      <c r="CM126" s="2631"/>
      <c r="CN126" s="2631"/>
      <c r="CO126" s="2631"/>
      <c r="CP126" s="2631"/>
      <c r="CQ126" s="2631"/>
      <c r="CR126" s="2631"/>
      <c r="CS126" s="2631"/>
      <c r="CT126" s="2631"/>
      <c r="CU126" s="2631"/>
      <c r="CV126" s="2631"/>
      <c r="CW126" s="2631"/>
      <c r="CX126" s="2631"/>
      <c r="CY126" s="2631"/>
      <c r="CZ126" s="2528"/>
    </row>
    <row r="127" s="513" customFormat="true" ht="15" customHeight="true" x14ac:dyDescent="0.2">
      <c r="A127" s="2886"/>
      <c r="B127" s="2416" t="s">
        <v>19</v>
      </c>
      <c r="C127" s="2322">
        <v>27.091171462365573</v>
      </c>
      <c r="D127" s="2323">
        <v>6.9706811578169781</v>
      </c>
      <c r="E127" s="2323">
        <v>1.7528171319550152</v>
      </c>
      <c r="F127" s="2323">
        <v>0.30106233493130746</v>
      </c>
      <c r="G127" s="2324">
        <v>0</v>
      </c>
      <c r="H127" s="2325">
        <v>4.2044988238920826</v>
      </c>
      <c r="I127" s="2323">
        <v>0.2745647819307353</v>
      </c>
      <c r="J127" s="2323">
        <v>0.35978855043377672</v>
      </c>
      <c r="K127" s="2323">
        <v>0</v>
      </c>
      <c r="L127" s="2326">
        <v>0</v>
      </c>
      <c r="M127" s="2327">
        <v>31.107882712047125</v>
      </c>
      <c r="N127" s="2323">
        <v>20.917062507978905</v>
      </c>
      <c r="O127" s="2323">
        <v>7.1283533872908231</v>
      </c>
      <c r="P127" s="2323">
        <v>4.9566062641038977</v>
      </c>
      <c r="Q127" s="2324">
        <v>0.78867395074674584</v>
      </c>
      <c r="R127" s="2325">
        <v>2.7138404507665177</v>
      </c>
      <c r="S127" s="2323">
        <v>1.558837822042648</v>
      </c>
      <c r="T127" s="2323">
        <v>0.11591134887913132</v>
      </c>
      <c r="U127" s="2323">
        <v>7.9523647568303435</v>
      </c>
      <c r="V127" s="2323">
        <v>21.793949192248302</v>
      </c>
      <c r="W127" s="2323">
        <v>2.694101096561663</v>
      </c>
      <c r="X127" s="2323">
        <v>12.750118338688891</v>
      </c>
      <c r="Y127" s="2323">
        <v>0.81167802716212156</v>
      </c>
      <c r="Z127" s="2323">
        <v>0.24735133967230238</v>
      </c>
      <c r="AA127" s="2323">
        <v>0.56415893654817639</v>
      </c>
      <c r="AB127" s="2323">
        <v>3.280747956353113</v>
      </c>
      <c r="AC127" s="2703">
        <v>0.22271296398669618</v>
      </c>
      <c r="AD127" s="784"/>
      <c r="AE127" s="784"/>
      <c r="AF127" s="784"/>
      <c r="AG127" s="784"/>
      <c r="AH127" s="784"/>
      <c r="AI127" s="784"/>
      <c r="AJ127" s="784"/>
      <c r="AK127" s="784"/>
      <c r="AL127" s="784"/>
      <c r="AM127" s="784"/>
      <c r="AN127" s="784"/>
      <c r="AO127" s="784"/>
      <c r="AP127" s="784"/>
      <c r="AQ127" s="784"/>
      <c r="AR127" s="784"/>
      <c r="AS127" s="784"/>
      <c r="AT127" s="784"/>
      <c r="AU127" s="784"/>
      <c r="AV127" s="784"/>
      <c r="AW127" s="784"/>
      <c r="AX127" s="784"/>
      <c r="AY127" s="784"/>
      <c r="AZ127" s="251"/>
      <c r="BA127" s="2878"/>
      <c r="BB127" s="189" t="s">
        <v>19</v>
      </c>
      <c r="BC127" s="464">
        <v>2522.679701704767</v>
      </c>
      <c r="BD127" s="468">
        <v>648.23069359813553</v>
      </c>
      <c r="BE127" s="468">
        <v>162.89533016337828</v>
      </c>
      <c r="BF127" s="468">
        <v>27.988420895161916</v>
      </c>
      <c r="BG127" s="475">
        <v>0</v>
      </c>
      <c r="BH127" s="479">
        <v>187.36499278501665</v>
      </c>
      <c r="BI127" s="468">
        <v>12.240749618943159</v>
      </c>
      <c r="BJ127" s="468">
        <v>15.996063730527148</v>
      </c>
      <c r="BK127" s="468">
        <v>0</v>
      </c>
      <c r="BL127" s="475">
        <v>0</v>
      </c>
      <c r="BM127" s="479">
        <v>1508.1857195787056</v>
      </c>
      <c r="BN127" s="468">
        <v>1014.1291512367497</v>
      </c>
      <c r="BO127" s="468">
        <v>345.48035346206512</v>
      </c>
      <c r="BP127" s="468">
        <v>240.24671357352349</v>
      </c>
      <c r="BQ127" s="475">
        <v>38.150402375908207</v>
      </c>
      <c r="BR127" s="479">
        <v>65.868411595572653</v>
      </c>
      <c r="BS127" s="468">
        <v>54.809485555995202</v>
      </c>
      <c r="BT127" s="468">
        <v>5.3732791147541761</v>
      </c>
      <c r="BU127" s="468">
        <v>211.38430604486453</v>
      </c>
      <c r="BV127" s="468">
        <v>2132.6462757549693</v>
      </c>
      <c r="BW127" s="468">
        <v>47.139283455169959</v>
      </c>
      <c r="BX127" s="468">
        <v>670.74532617173588</v>
      </c>
      <c r="BY127" s="486">
        <v>27.796941381049528</v>
      </c>
      <c r="BZ127" s="486">
        <v>10.751756632843003</v>
      </c>
      <c r="CA127" s="486">
        <v>7.7146103105858144</v>
      </c>
      <c r="CB127" s="486">
        <v>119.32850765588614</v>
      </c>
      <c r="CC127" s="486">
        <v>8.2359626880103534</v>
      </c>
      <c r="CD127" s="2631"/>
      <c r="CE127" s="2631"/>
      <c r="CF127" s="2631"/>
      <c r="CG127" s="2631"/>
      <c r="CH127" s="2631"/>
      <c r="CI127" s="2631"/>
      <c r="CJ127" s="2631"/>
      <c r="CK127" s="2631"/>
      <c r="CL127" s="2631"/>
      <c r="CM127" s="2631"/>
      <c r="CN127" s="2631"/>
      <c r="CO127" s="2631"/>
      <c r="CP127" s="2631"/>
      <c r="CQ127" s="2631"/>
      <c r="CR127" s="2631"/>
      <c r="CS127" s="2631"/>
      <c r="CT127" s="2631"/>
      <c r="CU127" s="2631"/>
      <c r="CV127" s="2631"/>
      <c r="CW127" s="2631"/>
      <c r="CX127" s="2631"/>
      <c r="CY127" s="2631"/>
      <c r="CZ127" s="2528"/>
    </row>
    <row r="128" s="513" customFormat="true" ht="15" customHeight="true" x14ac:dyDescent="0.2">
      <c r="A128" s="2886" t="s">
        <v>188</v>
      </c>
      <c r="B128" s="2416" t="s">
        <v>50</v>
      </c>
      <c r="C128" s="2322">
        <v>15.918826466356503</v>
      </c>
      <c r="D128" s="2323">
        <v>36.045612996815628</v>
      </c>
      <c r="E128" s="2323">
        <v>39.08558371262442</v>
      </c>
      <c r="F128" s="2323">
        <v>42.153493252032952</v>
      </c>
      <c r="G128" s="2324">
        <v>22.342691256108608</v>
      </c>
      <c r="H128" s="2325">
        <v>39.525202382573539</v>
      </c>
      <c r="I128" s="2323">
        <v>41.082592285851163</v>
      </c>
      <c r="J128" s="2323">
        <v>44.706140170417825</v>
      </c>
      <c r="K128" s="2323">
        <v>33.275436360551595</v>
      </c>
      <c r="L128" s="2326">
        <v>12.275960912369264</v>
      </c>
      <c r="M128" s="2327">
        <v>27.616118743196299</v>
      </c>
      <c r="N128" s="2323">
        <v>14.608888720099127</v>
      </c>
      <c r="O128" s="2323">
        <v>30.635828533601984</v>
      </c>
      <c r="P128" s="2323">
        <v>41.785900875288931</v>
      </c>
      <c r="Q128" s="2324">
        <v>33.195586470913618</v>
      </c>
      <c r="R128" s="2325">
        <v>15.294499064374032</v>
      </c>
      <c r="S128" s="2323">
        <v>30.796531540252719</v>
      </c>
      <c r="T128" s="2323">
        <v>37.840009044989351</v>
      </c>
      <c r="U128" s="2323">
        <v>33.923519632712349</v>
      </c>
      <c r="V128" s="2323">
        <v>14.919137467950192</v>
      </c>
      <c r="W128" s="2323">
        <v>30.426590666196191</v>
      </c>
      <c r="X128" s="2323">
        <v>8.5843328679474489</v>
      </c>
      <c r="Y128" s="2323">
        <v>30.230291829127854</v>
      </c>
      <c r="Z128" s="2323">
        <v>43.030540444245396</v>
      </c>
      <c r="AA128" s="2323">
        <v>46.470714920563424</v>
      </c>
      <c r="AB128" s="2323">
        <v>41.410783027735725</v>
      </c>
      <c r="AC128" s="2703">
        <v>41.280237473286391</v>
      </c>
      <c r="AD128" s="784"/>
      <c r="AE128" s="784"/>
      <c r="AF128" s="784"/>
      <c r="AG128" s="784"/>
      <c r="AH128" s="784"/>
      <c r="AI128" s="784"/>
      <c r="AJ128" s="784"/>
      <c r="AK128" s="784"/>
      <c r="AL128" s="784"/>
      <c r="AM128" s="784"/>
      <c r="AN128" s="784"/>
      <c r="AO128" s="784"/>
      <c r="AP128" s="784"/>
      <c r="AQ128" s="784"/>
      <c r="AR128" s="784"/>
      <c r="AS128" s="784"/>
      <c r="AT128" s="784"/>
      <c r="AU128" s="784"/>
      <c r="AV128" s="784"/>
      <c r="AW128" s="784"/>
      <c r="AX128" s="784"/>
      <c r="AY128" s="784"/>
      <c r="AZ128" s="251"/>
      <c r="BA128" s="2878" t="s">
        <v>110</v>
      </c>
      <c r="BB128" s="189" t="s">
        <v>50</v>
      </c>
      <c r="BC128" s="1275" t="s">
        <v>36</v>
      </c>
      <c r="BD128" s="1295" t="s">
        <v>36</v>
      </c>
      <c r="BE128" s="1295" t="s">
        <v>36</v>
      </c>
      <c r="BF128" s="1295" t="s">
        <v>36</v>
      </c>
      <c r="BG128" s="1316" t="s">
        <v>36</v>
      </c>
      <c r="BH128" s="1337" t="s">
        <v>36</v>
      </c>
      <c r="BI128" s="1295" t="s">
        <v>36</v>
      </c>
      <c r="BJ128" s="1295" t="s">
        <v>36</v>
      </c>
      <c r="BK128" s="1295" t="s">
        <v>36</v>
      </c>
      <c r="BL128" s="1316" t="s">
        <v>36</v>
      </c>
      <c r="BM128" s="1337" t="s">
        <v>36</v>
      </c>
      <c r="BN128" s="1295" t="s">
        <v>36</v>
      </c>
      <c r="BO128" s="1295" t="s">
        <v>36</v>
      </c>
      <c r="BP128" s="1295" t="s">
        <v>36</v>
      </c>
      <c r="BQ128" s="1316" t="s">
        <v>36</v>
      </c>
      <c r="BR128" s="1337" t="s">
        <v>36</v>
      </c>
      <c r="BS128" s="1295" t="s">
        <v>36</v>
      </c>
      <c r="BT128" s="1295" t="s">
        <v>36</v>
      </c>
      <c r="BU128" s="1295" t="s">
        <v>36</v>
      </c>
      <c r="BV128" s="1295" t="s">
        <v>36</v>
      </c>
      <c r="BW128" s="1295" t="s">
        <v>36</v>
      </c>
      <c r="BX128" s="1295" t="s">
        <v>36</v>
      </c>
      <c r="BY128" s="1356" t="s">
        <v>36</v>
      </c>
      <c r="BZ128" s="1356" t="s">
        <v>36</v>
      </c>
      <c r="CA128" s="1356" t="s">
        <v>36</v>
      </c>
      <c r="CB128" s="1356" t="s">
        <v>36</v>
      </c>
      <c r="CC128" s="1356" t="s">
        <v>36</v>
      </c>
      <c r="CD128" s="2528"/>
      <c r="CE128" s="2528"/>
      <c r="CF128" s="2528"/>
      <c r="CG128" s="2528"/>
      <c r="CH128" s="2528"/>
      <c r="CI128" s="2528"/>
      <c r="CJ128" s="2528"/>
      <c r="CK128" s="2528"/>
      <c r="CL128" s="2528"/>
      <c r="CM128" s="2528"/>
      <c r="CN128" s="2528"/>
      <c r="CO128" s="2528"/>
      <c r="CP128" s="2528"/>
      <c r="CQ128" s="2528"/>
      <c r="CR128" s="2528"/>
      <c r="CS128" s="2528"/>
      <c r="CT128" s="2528"/>
      <c r="CU128" s="2528"/>
      <c r="CV128" s="2528"/>
      <c r="CW128" s="2528"/>
      <c r="CX128" s="2528"/>
      <c r="CY128" s="2528"/>
      <c r="CZ128" s="2528"/>
    </row>
    <row r="129" s="513" customFormat="true" ht="15" customHeight="true" x14ac:dyDescent="0.2">
      <c r="A129" s="2891"/>
      <c r="B129" s="2417" t="s">
        <v>49</v>
      </c>
      <c r="C129" s="2328">
        <v>84.081173533643494</v>
      </c>
      <c r="D129" s="2329">
        <v>63.954387003184479</v>
      </c>
      <c r="E129" s="2329">
        <v>60.914416287375609</v>
      </c>
      <c r="F129" s="2329">
        <v>57.846506747966878</v>
      </c>
      <c r="G129" s="2330">
        <v>77.657308743891292</v>
      </c>
      <c r="H129" s="2331">
        <v>60.474797617426468</v>
      </c>
      <c r="I129" s="2329">
        <v>58.917407714148759</v>
      </c>
      <c r="J129" s="2329">
        <v>55.293859829582139</v>
      </c>
      <c r="K129" s="2329">
        <v>66.724563639448419</v>
      </c>
      <c r="L129" s="2332">
        <v>87.724039087630658</v>
      </c>
      <c r="M129" s="2333">
        <v>72.38388125680369</v>
      </c>
      <c r="N129" s="2329">
        <v>85.391111279900841</v>
      </c>
      <c r="O129" s="2329">
        <v>69.36417146639802</v>
      </c>
      <c r="P129" s="2329">
        <v>58.214099124711062</v>
      </c>
      <c r="Q129" s="2330">
        <v>66.804413529086574</v>
      </c>
      <c r="R129" s="2331">
        <v>84.705500935626119</v>
      </c>
      <c r="S129" s="2329">
        <v>69.203468459747299</v>
      </c>
      <c r="T129" s="2329">
        <v>62.1599909550105</v>
      </c>
      <c r="U129" s="2329">
        <v>66.076480367287601</v>
      </c>
      <c r="V129" s="2329">
        <v>85.080862532049878</v>
      </c>
      <c r="W129" s="2329">
        <v>69.57340933380388</v>
      </c>
      <c r="X129" s="2329">
        <v>91.415667132052576</v>
      </c>
      <c r="Y129" s="2329">
        <v>69.769708170872192</v>
      </c>
      <c r="Z129" s="2329">
        <v>56.969459555754597</v>
      </c>
      <c r="AA129" s="2329">
        <v>53.529285079436583</v>
      </c>
      <c r="AB129" s="2329">
        <v>58.589216972264587</v>
      </c>
      <c r="AC129" s="2704">
        <v>58.719762526713616</v>
      </c>
      <c r="AD129" s="784"/>
      <c r="AE129" s="784"/>
      <c r="AF129" s="784"/>
      <c r="AG129" s="784"/>
      <c r="AH129" s="784"/>
      <c r="AI129" s="784"/>
      <c r="AJ129" s="784"/>
      <c r="AK129" s="784"/>
      <c r="AL129" s="784"/>
      <c r="AM129" s="784"/>
      <c r="AN129" s="784"/>
      <c r="AO129" s="784"/>
      <c r="AP129" s="784"/>
      <c r="AQ129" s="784"/>
      <c r="AR129" s="784"/>
      <c r="AS129" s="784"/>
      <c r="AT129" s="784"/>
      <c r="AU129" s="784"/>
      <c r="AV129" s="784"/>
      <c r="AW129" s="784"/>
      <c r="AX129" s="784"/>
      <c r="AY129" s="784"/>
      <c r="AZ129" s="251"/>
      <c r="BA129" s="2880"/>
      <c r="BB129" s="190" t="s">
        <v>49</v>
      </c>
      <c r="BC129" s="1276" t="s">
        <v>36</v>
      </c>
      <c r="BD129" s="1296" t="s">
        <v>36</v>
      </c>
      <c r="BE129" s="1296" t="s">
        <v>36</v>
      </c>
      <c r="BF129" s="1296" t="s">
        <v>36</v>
      </c>
      <c r="BG129" s="1317" t="s">
        <v>36</v>
      </c>
      <c r="BH129" s="1338" t="s">
        <v>36</v>
      </c>
      <c r="BI129" s="1296" t="s">
        <v>36</v>
      </c>
      <c r="BJ129" s="1296" t="s">
        <v>36</v>
      </c>
      <c r="BK129" s="1296" t="s">
        <v>36</v>
      </c>
      <c r="BL129" s="1317" t="s">
        <v>36</v>
      </c>
      <c r="BM129" s="1338" t="s">
        <v>36</v>
      </c>
      <c r="BN129" s="1296" t="s">
        <v>36</v>
      </c>
      <c r="BO129" s="1296" t="s">
        <v>36</v>
      </c>
      <c r="BP129" s="1296" t="s">
        <v>36</v>
      </c>
      <c r="BQ129" s="1317" t="s">
        <v>36</v>
      </c>
      <c r="BR129" s="1338" t="s">
        <v>36</v>
      </c>
      <c r="BS129" s="1296" t="s">
        <v>36</v>
      </c>
      <c r="BT129" s="1296" t="s">
        <v>36</v>
      </c>
      <c r="BU129" s="1296" t="s">
        <v>36</v>
      </c>
      <c r="BV129" s="1296" t="s">
        <v>36</v>
      </c>
      <c r="BW129" s="1296" t="s">
        <v>36</v>
      </c>
      <c r="BX129" s="1296" t="s">
        <v>36</v>
      </c>
      <c r="BY129" s="1357" t="s">
        <v>36</v>
      </c>
      <c r="BZ129" s="1357" t="s">
        <v>36</v>
      </c>
      <c r="CA129" s="1357" t="s">
        <v>36</v>
      </c>
      <c r="CB129" s="1357" t="s">
        <v>36</v>
      </c>
      <c r="CC129" s="1357" t="s">
        <v>36</v>
      </c>
      <c r="CD129" s="2529"/>
      <c r="CE129" s="2529"/>
      <c r="CF129" s="2529"/>
      <c r="CG129" s="2529"/>
      <c r="CH129" s="2529"/>
      <c r="CI129" s="2529"/>
      <c r="CJ129" s="2529"/>
      <c r="CK129" s="2529"/>
      <c r="CL129" s="2529"/>
      <c r="CM129" s="2529"/>
      <c r="CN129" s="2529"/>
      <c r="CO129" s="2529"/>
      <c r="CP129" s="2529"/>
      <c r="CQ129" s="2529"/>
      <c r="CR129" s="2529"/>
      <c r="CS129" s="2529"/>
      <c r="CT129" s="2529"/>
      <c r="CU129" s="2529"/>
      <c r="CV129" s="2529"/>
      <c r="CW129" s="2529"/>
      <c r="CX129" s="2529"/>
      <c r="CY129" s="2529"/>
      <c r="CZ129" s="2529"/>
    </row>
    <row r="130" s="157" customFormat="true" ht="15" hidden="true" customHeight="true" x14ac:dyDescent="0.2">
      <c r="A130" s="2893" t="s">
        <v>48</v>
      </c>
      <c r="B130" s="290" t="s">
        <v>43</v>
      </c>
      <c r="C130" s="296"/>
      <c r="D130" s="297"/>
      <c r="E130" s="297"/>
      <c r="F130" s="297"/>
      <c r="G130" s="298"/>
      <c r="H130" s="299"/>
      <c r="I130" s="297"/>
      <c r="J130" s="297"/>
      <c r="K130" s="297"/>
      <c r="L130" s="300"/>
      <c r="M130" s="296"/>
      <c r="N130" s="297"/>
      <c r="O130" s="297"/>
      <c r="P130" s="297"/>
      <c r="Q130" s="298"/>
      <c r="R130" s="299"/>
      <c r="S130" s="297"/>
      <c r="T130" s="297"/>
      <c r="U130" s="297"/>
      <c r="V130" s="297"/>
      <c r="W130" s="297"/>
      <c r="X130" s="297"/>
      <c r="Y130" s="297"/>
      <c r="Z130" s="297"/>
      <c r="AA130" s="297"/>
      <c r="AB130" s="300"/>
      <c r="AC130" s="300"/>
      <c r="AD130" s="784"/>
      <c r="AE130" s="784"/>
      <c r="AF130" s="784"/>
      <c r="AG130" s="784"/>
      <c r="AH130" s="784"/>
      <c r="AI130" s="784"/>
      <c r="AJ130" s="784"/>
      <c r="AK130" s="784"/>
      <c r="AL130" s="784"/>
      <c r="AM130" s="784"/>
      <c r="AN130" s="784"/>
      <c r="AO130" s="784"/>
      <c r="AP130" s="784"/>
      <c r="AQ130" s="784"/>
      <c r="AR130" s="784"/>
      <c r="AS130" s="784"/>
      <c r="AT130" s="784"/>
      <c r="AU130" s="784"/>
      <c r="AV130" s="784"/>
      <c r="AW130" s="784"/>
      <c r="AX130" s="784"/>
      <c r="AY130" s="784"/>
      <c r="AZ130" s="251"/>
      <c r="BB130" s="159"/>
      <c r="BZ130" s="251"/>
      <c r="CA130" s="251"/>
      <c r="CB130" s="251"/>
      <c r="CC130" s="251"/>
      <c r="CD130" s="251"/>
      <c r="CE130" s="251"/>
      <c r="CF130" s="251"/>
      <c r="CG130" s="251"/>
      <c r="CH130" s="251"/>
      <c r="CI130" s="251"/>
      <c r="CJ130" s="251"/>
      <c r="CK130" s="251"/>
      <c r="CL130" s="251"/>
      <c r="CM130" s="251"/>
      <c r="CN130" s="251"/>
      <c r="CO130" s="251"/>
      <c r="CP130" s="251"/>
      <c r="CQ130" s="251"/>
      <c r="CR130" s="251"/>
      <c r="CS130" s="251"/>
      <c r="CT130" s="251"/>
      <c r="CU130" s="251"/>
      <c r="CV130" s="251"/>
      <c r="CW130" s="251"/>
      <c r="CX130" s="251"/>
      <c r="CY130" s="251"/>
      <c r="CZ130" s="251"/>
    </row>
    <row r="131" s="157" customFormat="true" ht="15" hidden="true" customHeight="true" x14ac:dyDescent="0.2">
      <c r="A131" s="2894"/>
      <c r="B131" s="282" t="s">
        <v>47</v>
      </c>
      <c r="C131" s="301"/>
      <c r="D131" s="302"/>
      <c r="E131" s="302"/>
      <c r="F131" s="302"/>
      <c r="G131" s="303"/>
      <c r="H131" s="304"/>
      <c r="I131" s="302"/>
      <c r="J131" s="302"/>
      <c r="K131" s="302"/>
      <c r="L131" s="305"/>
      <c r="M131" s="301"/>
      <c r="N131" s="302"/>
      <c r="O131" s="302"/>
      <c r="P131" s="302"/>
      <c r="Q131" s="303"/>
      <c r="R131" s="304"/>
      <c r="S131" s="302"/>
      <c r="T131" s="302"/>
      <c r="U131" s="302"/>
      <c r="V131" s="302"/>
      <c r="W131" s="302"/>
      <c r="X131" s="302"/>
      <c r="Y131" s="302"/>
      <c r="Z131" s="302"/>
      <c r="AA131" s="302"/>
      <c r="AB131" s="305"/>
      <c r="AC131" s="305"/>
      <c r="AD131" s="784"/>
      <c r="AE131" s="784"/>
      <c r="AF131" s="784"/>
      <c r="AG131" s="784"/>
      <c r="AH131" s="784"/>
      <c r="AI131" s="784"/>
      <c r="AJ131" s="784"/>
      <c r="AK131" s="784"/>
      <c r="AL131" s="784"/>
      <c r="AM131" s="784"/>
      <c r="AN131" s="784"/>
      <c r="AO131" s="784"/>
      <c r="AP131" s="784"/>
      <c r="AQ131" s="784"/>
      <c r="AR131" s="784"/>
      <c r="AS131" s="784"/>
      <c r="AT131" s="784"/>
      <c r="AU131" s="784"/>
      <c r="AV131" s="784"/>
      <c r="AW131" s="784"/>
      <c r="AX131" s="784"/>
      <c r="AY131" s="784"/>
      <c r="AZ131" s="251"/>
      <c r="BB131" s="159"/>
      <c r="BZ131" s="251"/>
      <c r="CA131" s="251"/>
      <c r="CB131" s="251"/>
      <c r="CC131" s="251"/>
      <c r="CD131" s="251"/>
      <c r="CE131" s="251"/>
      <c r="CF131" s="251"/>
      <c r="CG131" s="251"/>
      <c r="CH131" s="251"/>
      <c r="CI131" s="251"/>
      <c r="CJ131" s="251"/>
      <c r="CK131" s="251"/>
      <c r="CL131" s="251"/>
      <c r="CM131" s="251"/>
      <c r="CN131" s="251"/>
      <c r="CO131" s="251"/>
      <c r="CP131" s="251"/>
      <c r="CQ131" s="251"/>
      <c r="CR131" s="251"/>
      <c r="CS131" s="251"/>
      <c r="CT131" s="251"/>
      <c r="CU131" s="251"/>
      <c r="CV131" s="251"/>
      <c r="CW131" s="251"/>
      <c r="CX131" s="251"/>
      <c r="CY131" s="251"/>
      <c r="CZ131" s="251"/>
    </row>
    <row r="132" s="157" customFormat="true" ht="15" hidden="true" customHeight="true" x14ac:dyDescent="0.2">
      <c r="A132" s="2895"/>
      <c r="B132" s="283" t="s">
        <v>47</v>
      </c>
      <c r="C132" s="306"/>
      <c r="D132" s="307"/>
      <c r="E132" s="307"/>
      <c r="F132" s="307"/>
      <c r="G132" s="308"/>
      <c r="H132" s="309"/>
      <c r="I132" s="307"/>
      <c r="J132" s="307"/>
      <c r="K132" s="307"/>
      <c r="L132" s="310"/>
      <c r="M132" s="306"/>
      <c r="N132" s="307"/>
      <c r="O132" s="307"/>
      <c r="P132" s="307"/>
      <c r="Q132" s="308"/>
      <c r="R132" s="2450"/>
      <c r="S132" s="2451"/>
      <c r="T132" s="2451"/>
      <c r="U132" s="2451"/>
      <c r="V132" s="2451"/>
      <c r="W132" s="2451"/>
      <c r="X132" s="2451"/>
      <c r="Y132" s="2451"/>
      <c r="Z132" s="2451"/>
      <c r="AA132" s="2451"/>
      <c r="AB132" s="2452"/>
      <c r="AC132" s="2452"/>
      <c r="AD132" s="784"/>
      <c r="AE132" s="784"/>
      <c r="AF132" s="784"/>
      <c r="AG132" s="784"/>
      <c r="AH132" s="784"/>
      <c r="AI132" s="784"/>
      <c r="AJ132" s="784"/>
      <c r="AK132" s="784"/>
      <c r="AL132" s="784"/>
      <c r="AM132" s="784"/>
      <c r="AN132" s="784"/>
      <c r="AO132" s="784"/>
      <c r="AP132" s="784"/>
      <c r="AQ132" s="784"/>
      <c r="AR132" s="784"/>
      <c r="AS132" s="784"/>
      <c r="AT132" s="784"/>
      <c r="AU132" s="784"/>
      <c r="AV132" s="784"/>
      <c r="AW132" s="784"/>
      <c r="AX132" s="784"/>
      <c r="AY132" s="784"/>
      <c r="AZ132" s="251"/>
      <c r="BB132" s="159"/>
      <c r="BZ132" s="251"/>
      <c r="CA132" s="251"/>
      <c r="CB132" s="251"/>
      <c r="CC132" s="251"/>
      <c r="CD132" s="251"/>
      <c r="CE132" s="251"/>
      <c r="CF132" s="251"/>
      <c r="CG132" s="251"/>
      <c r="CH132" s="251"/>
      <c r="CI132" s="251"/>
      <c r="CJ132" s="251"/>
      <c r="CK132" s="251"/>
      <c r="CL132" s="251"/>
      <c r="CM132" s="251"/>
      <c r="CN132" s="251"/>
      <c r="CO132" s="251"/>
      <c r="CP132" s="251"/>
      <c r="CQ132" s="251"/>
      <c r="CR132" s="251"/>
      <c r="CS132" s="251"/>
      <c r="CT132" s="251"/>
      <c r="CU132" s="251"/>
      <c r="CV132" s="251"/>
      <c r="CW132" s="251"/>
      <c r="CX132" s="251"/>
      <c r="CY132" s="251"/>
      <c r="CZ132" s="251"/>
    </row>
    <row r="133" s="513" customFormat="true" ht="15" customHeight="true" x14ac:dyDescent="0.2">
      <c r="A133" s="156"/>
      <c r="B133" s="221"/>
      <c r="C133" s="2900" t="s">
        <v>116</v>
      </c>
      <c r="D133" s="2901"/>
      <c r="E133" s="2901"/>
      <c r="F133" s="2901"/>
      <c r="G133" s="2902"/>
      <c r="H133" s="2899" t="s">
        <v>39</v>
      </c>
      <c r="I133" s="2888"/>
      <c r="J133" s="2888"/>
      <c r="K133" s="2888"/>
      <c r="L133" s="2890"/>
      <c r="M133" s="2887" t="s">
        <v>38</v>
      </c>
      <c r="N133" s="2888"/>
      <c r="O133" s="2888"/>
      <c r="P133" s="2888"/>
      <c r="Q133" s="2890"/>
      <c r="R133" s="2679" t="s">
        <v>144</v>
      </c>
      <c r="S133" s="2689"/>
      <c r="T133" s="2689"/>
      <c r="U133" s="2689"/>
      <c r="V133" s="2689"/>
      <c r="W133" s="2689"/>
      <c r="X133" s="2689"/>
      <c r="Y133" s="2689"/>
      <c r="Z133" s="2689"/>
      <c r="AA133" s="2689"/>
      <c r="AB133" s="2689"/>
      <c r="AC133" s="2690"/>
      <c r="AD133" s="784"/>
      <c r="AE133" s="784"/>
      <c r="AF133" s="784"/>
      <c r="AG133" s="784"/>
      <c r="AH133" s="784"/>
      <c r="AI133" s="784"/>
      <c r="AJ133" s="784"/>
      <c r="AK133" s="784"/>
      <c r="AL133" s="784"/>
      <c r="AM133" s="784"/>
      <c r="AN133" s="784"/>
      <c r="AO133" s="784"/>
      <c r="AP133" s="784"/>
      <c r="AQ133" s="784"/>
      <c r="AR133" s="784"/>
      <c r="AS133" s="784"/>
      <c r="AT133" s="784"/>
      <c r="AU133" s="784"/>
      <c r="AV133" s="784"/>
      <c r="AW133" s="784"/>
      <c r="AX133" s="784"/>
      <c r="AY133" s="784"/>
      <c r="AZ133" s="251"/>
      <c r="BA133" s="252" t="s">
        <v>132</v>
      </c>
      <c r="BB133" s="142" t="s">
        <v>100</v>
      </c>
      <c r="BC133" s="2882" t="s">
        <v>116</v>
      </c>
      <c r="BD133" s="2883"/>
      <c r="BE133" s="2883"/>
      <c r="BF133" s="2883"/>
      <c r="BG133" s="2884"/>
      <c r="BH133" s="2882" t="s">
        <v>39</v>
      </c>
      <c r="BI133" s="2883"/>
      <c r="BJ133" s="2883"/>
      <c r="BK133" s="2883"/>
      <c r="BL133" s="2884"/>
      <c r="BM133" s="2882" t="s">
        <v>38</v>
      </c>
      <c r="BN133" s="2883"/>
      <c r="BO133" s="2883"/>
      <c r="BP133" s="2883"/>
      <c r="BQ133" s="2885"/>
      <c r="BR133" s="2466" t="s">
        <v>144</v>
      </c>
      <c r="BS133" s="2467"/>
      <c r="BT133" s="2467"/>
      <c r="BU133" s="2467"/>
      <c r="BV133" s="2467"/>
      <c r="BW133" s="2467"/>
      <c r="BX133" s="2467"/>
      <c r="BY133" s="2468"/>
      <c r="BZ133" s="378"/>
      <c r="CA133" s="378"/>
      <c r="CB133" s="378"/>
      <c r="CC133" s="378"/>
      <c r="CD133" s="250"/>
      <c r="CE133" s="250"/>
      <c r="CF133" s="250"/>
      <c r="CG133" s="250"/>
      <c r="CH133" s="250"/>
      <c r="CI133" s="250"/>
      <c r="CJ133" s="250"/>
      <c r="CK133" s="250"/>
      <c r="CL133" s="250"/>
      <c r="CM133" s="250"/>
      <c r="CN133" s="250"/>
      <c r="CO133" s="250"/>
      <c r="CP133" s="250"/>
      <c r="CQ133" s="250"/>
      <c r="CR133" s="250"/>
      <c r="CS133" s="250"/>
      <c r="CT133" s="250"/>
      <c r="CU133" s="250"/>
      <c r="CV133" s="250"/>
      <c r="CW133" s="250"/>
      <c r="CX133" s="250"/>
      <c r="CY133" s="250"/>
      <c r="CZ133" s="250"/>
    </row>
    <row r="134" s="513" customFormat="true" ht="24" x14ac:dyDescent="0.2">
      <c r="A134" s="222" t="s">
        <v>70</v>
      </c>
      <c r="B134" s="288"/>
      <c r="C134" s="341" t="s">
        <v>0</v>
      </c>
      <c r="D134" s="342" t="s">
        <v>1</v>
      </c>
      <c r="E134" s="342" t="s">
        <v>2</v>
      </c>
      <c r="F134" s="342" t="s">
        <v>3</v>
      </c>
      <c r="G134" s="343" t="s">
        <v>4</v>
      </c>
      <c r="H134" s="2233" t="s">
        <v>0</v>
      </c>
      <c r="I134" s="2201" t="s">
        <v>1</v>
      </c>
      <c r="J134" s="2201" t="s">
        <v>2</v>
      </c>
      <c r="K134" s="2201" t="s">
        <v>3</v>
      </c>
      <c r="L134" s="2202" t="s">
        <v>4</v>
      </c>
      <c r="M134" s="2223" t="s">
        <v>0</v>
      </c>
      <c r="N134" s="2201" t="s">
        <v>1</v>
      </c>
      <c r="O134" s="2201" t="s">
        <v>2</v>
      </c>
      <c r="P134" s="2201" t="s">
        <v>3</v>
      </c>
      <c r="Q134" s="2245" t="s">
        <v>4</v>
      </c>
      <c r="R134" s="2233" t="s">
        <v>237</v>
      </c>
      <c r="S134" s="2201" t="s">
        <v>489</v>
      </c>
      <c r="T134" s="2201" t="s">
        <v>239</v>
      </c>
      <c r="U134" s="2201" t="s">
        <v>240</v>
      </c>
      <c r="V134" s="2201" t="s">
        <v>384</v>
      </c>
      <c r="W134" s="2201" t="s">
        <v>490</v>
      </c>
      <c r="X134" s="2201" t="s">
        <v>243</v>
      </c>
      <c r="Y134" s="2201" t="s">
        <v>385</v>
      </c>
      <c r="Z134" s="2201" t="s">
        <v>245</v>
      </c>
      <c r="AA134" s="2201" t="s">
        <v>246</v>
      </c>
      <c r="AB134" s="2201" t="s">
        <v>386</v>
      </c>
      <c r="AC134" s="2203" t="s">
        <v>387</v>
      </c>
      <c r="AD134" s="784"/>
      <c r="AE134" s="784"/>
      <c r="AF134" s="784"/>
      <c r="AG134" s="784"/>
      <c r="AH134" s="784"/>
      <c r="AI134" s="784"/>
      <c r="AJ134" s="784"/>
      <c r="AK134" s="784"/>
      <c r="AL134" s="784"/>
      <c r="AM134" s="784"/>
      <c r="AN134" s="784"/>
      <c r="AO134" s="784"/>
      <c r="AP134" s="784"/>
      <c r="AQ134" s="784"/>
      <c r="AR134" s="784"/>
      <c r="AS134" s="784"/>
      <c r="AT134" s="784"/>
      <c r="AU134" s="784"/>
      <c r="AV134" s="784"/>
      <c r="AW134" s="784"/>
      <c r="AX134" s="784"/>
      <c r="AY134" s="784"/>
      <c r="AZ134" s="251"/>
      <c r="BA134" s="233" t="s">
        <v>118</v>
      </c>
      <c r="BB134" s="232"/>
      <c r="BC134" s="408" t="s">
        <v>0</v>
      </c>
      <c r="BD134" s="207" t="s">
        <v>1</v>
      </c>
      <c r="BE134" s="207" t="s">
        <v>2</v>
      </c>
      <c r="BF134" s="207" t="s">
        <v>3</v>
      </c>
      <c r="BG134" s="409" t="s">
        <v>4</v>
      </c>
      <c r="BH134" s="421" t="s">
        <v>0</v>
      </c>
      <c r="BI134" s="207" t="s">
        <v>1</v>
      </c>
      <c r="BJ134" s="207" t="s">
        <v>2</v>
      </c>
      <c r="BK134" s="207" t="s">
        <v>3</v>
      </c>
      <c r="BL134" s="409" t="s">
        <v>4</v>
      </c>
      <c r="BM134" s="421" t="s">
        <v>0</v>
      </c>
      <c r="BN134" s="207" t="s">
        <v>1</v>
      </c>
      <c r="BO134" s="207" t="s">
        <v>2</v>
      </c>
      <c r="BP134" s="207" t="s">
        <v>3</v>
      </c>
      <c r="BQ134" s="409" t="s">
        <v>4</v>
      </c>
      <c r="BR134" s="421" t="s">
        <v>237</v>
      </c>
      <c r="BS134" s="207" t="s">
        <v>489</v>
      </c>
      <c r="BT134" s="207" t="s">
        <v>239</v>
      </c>
      <c r="BU134" s="207" t="s">
        <v>240</v>
      </c>
      <c r="BV134" s="207" t="s">
        <v>384</v>
      </c>
      <c r="BW134" s="207" t="s">
        <v>490</v>
      </c>
      <c r="BX134" s="207" t="s">
        <v>243</v>
      </c>
      <c r="BY134" s="208" t="s">
        <v>385</v>
      </c>
      <c r="BZ134" s="208" t="s">
        <v>245</v>
      </c>
      <c r="CA134" s="208" t="s">
        <v>246</v>
      </c>
      <c r="CB134" s="208" t="s">
        <v>386</v>
      </c>
      <c r="CC134" s="208" t="s">
        <v>387</v>
      </c>
      <c r="CD134" s="2530"/>
      <c r="CE134" s="2530"/>
      <c r="CF134" s="2530"/>
      <c r="CG134" s="2530"/>
      <c r="CH134" s="2530"/>
      <c r="CI134" s="2530"/>
      <c r="CJ134" s="2530"/>
      <c r="CK134" s="2530"/>
      <c r="CL134" s="2530"/>
      <c r="CM134" s="2530"/>
      <c r="CN134" s="2530"/>
      <c r="CO134" s="2530"/>
      <c r="CP134" s="2530"/>
      <c r="CQ134" s="2530"/>
      <c r="CR134" s="2530"/>
      <c r="CS134" s="2530"/>
      <c r="CT134" s="2530"/>
      <c r="CU134" s="2530"/>
      <c r="CV134" s="2530"/>
      <c r="CW134" s="2530"/>
      <c r="CX134" s="2530"/>
      <c r="CY134" s="2530"/>
      <c r="CZ134" s="2530"/>
    </row>
    <row r="135" s="513" customFormat="true" ht="15" customHeight="true" x14ac:dyDescent="0.2">
      <c r="A135" s="2892" t="s">
        <v>46</v>
      </c>
      <c r="B135" s="2418" t="s">
        <v>45</v>
      </c>
      <c r="C135" s="2334">
        <v>0</v>
      </c>
      <c r="D135" s="2335">
        <v>0</v>
      </c>
      <c r="E135" s="2335">
        <v>0</v>
      </c>
      <c r="F135" s="2335">
        <v>0.19391103095296017</v>
      </c>
      <c r="G135" s="2336">
        <v>0.65482506371474702</v>
      </c>
      <c r="H135" s="2337">
        <v>0</v>
      </c>
      <c r="I135" s="2335">
        <v>0.21864643899278483</v>
      </c>
      <c r="J135" s="2335">
        <v>0.18623335890224857</v>
      </c>
      <c r="K135" s="2335">
        <v>0.13577683576947883</v>
      </c>
      <c r="L135" s="2338">
        <v>1.0116342254692849</v>
      </c>
      <c r="M135" s="2339">
        <v>0</v>
      </c>
      <c r="N135" s="2335">
        <v>0</v>
      </c>
      <c r="O135" s="2335">
        <v>0</v>
      </c>
      <c r="P135" s="2335">
        <v>0</v>
      </c>
      <c r="Q135" s="2336">
        <v>0.20178886471445234</v>
      </c>
      <c r="R135" s="2337">
        <v>0.30750539562887513</v>
      </c>
      <c r="S135" s="2335">
        <v>7.9350869026829723E-2</v>
      </c>
      <c r="T135" s="2335">
        <v>0.24066951210701265</v>
      </c>
      <c r="U135" s="2335">
        <v>0.49764410181248886</v>
      </c>
      <c r="V135" s="2335">
        <v>0</v>
      </c>
      <c r="W135" s="2335">
        <v>0</v>
      </c>
      <c r="X135" s="2335">
        <v>0</v>
      </c>
      <c r="Y135" s="2335">
        <v>0.16985366649960035</v>
      </c>
      <c r="Z135" s="2335">
        <v>0.28313063443421155</v>
      </c>
      <c r="AA135" s="2335">
        <v>0</v>
      </c>
      <c r="AB135" s="2335">
        <v>4.9983100301451394E-2</v>
      </c>
      <c r="AC135" s="2705">
        <v>0.6580853356957771</v>
      </c>
      <c r="AD135" s="784"/>
      <c r="AE135" s="784"/>
      <c r="AF135" s="784"/>
      <c r="AG135" s="784"/>
      <c r="AH135" s="784"/>
      <c r="AI135" s="784"/>
      <c r="AJ135" s="784"/>
      <c r="AK135" s="784"/>
      <c r="AL135" s="784"/>
      <c r="AM135" s="784"/>
      <c r="AN135" s="784"/>
      <c r="AO135" s="784"/>
      <c r="AP135" s="784"/>
      <c r="AQ135" s="784"/>
      <c r="AR135" s="784"/>
      <c r="AS135" s="784"/>
      <c r="AT135" s="784"/>
      <c r="AU135" s="784"/>
      <c r="AV135" s="784"/>
      <c r="AW135" s="784"/>
      <c r="AX135" s="784"/>
      <c r="AY135" s="784"/>
      <c r="AZ135" s="251"/>
      <c r="BA135" s="2881" t="s">
        <v>46</v>
      </c>
      <c r="BB135" s="191" t="s">
        <v>45</v>
      </c>
      <c r="BC135" s="1277" t="s">
        <v>36</v>
      </c>
      <c r="BD135" s="1297" t="s">
        <v>36</v>
      </c>
      <c r="BE135" s="1297" t="s">
        <v>36</v>
      </c>
      <c r="BF135" s="1297" t="s">
        <v>36</v>
      </c>
      <c r="BG135" s="1318" t="s">
        <v>36</v>
      </c>
      <c r="BH135" s="1339" t="s">
        <v>36</v>
      </c>
      <c r="BI135" s="1297" t="s">
        <v>36</v>
      </c>
      <c r="BJ135" s="1297" t="s">
        <v>36</v>
      </c>
      <c r="BK135" s="1297" t="s">
        <v>36</v>
      </c>
      <c r="BL135" s="1318" t="s">
        <v>36</v>
      </c>
      <c r="BM135" s="1339" t="s">
        <v>36</v>
      </c>
      <c r="BN135" s="1297" t="s">
        <v>36</v>
      </c>
      <c r="BO135" s="1297" t="s">
        <v>36</v>
      </c>
      <c r="BP135" s="1297" t="s">
        <v>36</v>
      </c>
      <c r="BQ135" s="1318" t="s">
        <v>36</v>
      </c>
      <c r="BR135" s="1339" t="s">
        <v>36</v>
      </c>
      <c r="BS135" s="1297" t="s">
        <v>36</v>
      </c>
      <c r="BT135" s="1297" t="s">
        <v>36</v>
      </c>
      <c r="BU135" s="1297" t="s">
        <v>36</v>
      </c>
      <c r="BV135" s="1297" t="s">
        <v>36</v>
      </c>
      <c r="BW135" s="1297" t="s">
        <v>36</v>
      </c>
      <c r="BX135" s="1297" t="s">
        <v>36</v>
      </c>
      <c r="BY135" s="1358" t="s">
        <v>36</v>
      </c>
      <c r="BZ135" s="1358" t="s">
        <v>36</v>
      </c>
      <c r="CA135" s="1358" t="s">
        <v>36</v>
      </c>
      <c r="CB135" s="1358" t="s">
        <v>36</v>
      </c>
      <c r="CC135" s="1358" t="s">
        <v>36</v>
      </c>
      <c r="CD135" s="2531"/>
      <c r="CE135" s="2531"/>
      <c r="CF135" s="2531"/>
      <c r="CG135" s="2531"/>
      <c r="CH135" s="2531"/>
      <c r="CI135" s="2531"/>
      <c r="CJ135" s="2531"/>
      <c r="CK135" s="2531"/>
      <c r="CL135" s="2531"/>
      <c r="CM135" s="2531"/>
      <c r="CN135" s="2531"/>
      <c r="CO135" s="2531"/>
      <c r="CP135" s="2531"/>
      <c r="CQ135" s="2531"/>
      <c r="CR135" s="2531"/>
      <c r="CS135" s="2531"/>
      <c r="CT135" s="2531"/>
      <c r="CU135" s="2531"/>
      <c r="CV135" s="2531"/>
      <c r="CW135" s="2531"/>
      <c r="CX135" s="2531"/>
      <c r="CY135" s="2531"/>
      <c r="CZ135" s="2531"/>
    </row>
    <row r="136" s="513" customFormat="true" ht="15" customHeight="true" x14ac:dyDescent="0.2">
      <c r="A136" s="2886"/>
      <c r="B136" s="2419" t="s">
        <v>44</v>
      </c>
      <c r="C136" s="2340">
        <v>7.2191200959543251E-3</v>
      </c>
      <c r="D136" s="2341">
        <v>5.6511446741673932E-3</v>
      </c>
      <c r="E136" s="2341">
        <v>0.9974554796379107</v>
      </c>
      <c r="F136" s="2341">
        <v>6.7206541095530898</v>
      </c>
      <c r="G136" s="2342">
        <v>48.2055567267805</v>
      </c>
      <c r="H136" s="2343">
        <v>0.16918640491369258</v>
      </c>
      <c r="I136" s="2341">
        <v>3.3353115622069831</v>
      </c>
      <c r="J136" s="2341">
        <v>10.512168652814346</v>
      </c>
      <c r="K136" s="2341">
        <v>28.732716121734331</v>
      </c>
      <c r="L136" s="2344">
        <v>69.415720462143938</v>
      </c>
      <c r="M136" s="2345">
        <v>0</v>
      </c>
      <c r="N136" s="2341">
        <v>1.3865196280882005E-2</v>
      </c>
      <c r="O136" s="2341">
        <v>0</v>
      </c>
      <c r="P136" s="2341">
        <v>0.11603332367113224</v>
      </c>
      <c r="Q136" s="2342">
        <v>4.0904581414886474</v>
      </c>
      <c r="R136" s="2343">
        <v>5.0038345973471339</v>
      </c>
      <c r="S136" s="2341">
        <v>7.6074987584016585</v>
      </c>
      <c r="T136" s="2341">
        <v>40.082191209895193</v>
      </c>
      <c r="U136" s="2341">
        <v>3.6946269742423299</v>
      </c>
      <c r="V136" s="2341">
        <v>1.4251216127648747</v>
      </c>
      <c r="W136" s="2341">
        <v>8.6389107693154923</v>
      </c>
      <c r="X136" s="2341">
        <v>2.3305861161613399</v>
      </c>
      <c r="Y136" s="2341">
        <v>6.2315161881954548</v>
      </c>
      <c r="Z136" s="2341">
        <v>8.9682280078938987</v>
      </c>
      <c r="AA136" s="2341">
        <v>8.3447885030796485</v>
      </c>
      <c r="AB136" s="2341">
        <v>14.958805866923736</v>
      </c>
      <c r="AC136" s="2706">
        <v>31.965637889732413</v>
      </c>
      <c r="AD136" s="784"/>
      <c r="AE136" s="784"/>
      <c r="AF136" s="784"/>
      <c r="AG136" s="784"/>
      <c r="AH136" s="784"/>
      <c r="AI136" s="784"/>
      <c r="AJ136" s="784"/>
      <c r="AK136" s="784"/>
      <c r="AL136" s="784"/>
      <c r="AM136" s="784"/>
      <c r="AN136" s="784"/>
      <c r="AO136" s="784"/>
      <c r="AP136" s="784"/>
      <c r="AQ136" s="784"/>
      <c r="AR136" s="784"/>
      <c r="AS136" s="784"/>
      <c r="AT136" s="784"/>
      <c r="AU136" s="784"/>
      <c r="AV136" s="784"/>
      <c r="AW136" s="784"/>
      <c r="AX136" s="784"/>
      <c r="AY136" s="784"/>
      <c r="AZ136" s="251"/>
      <c r="BA136" s="2878"/>
      <c r="BB136" s="192" t="s">
        <v>44</v>
      </c>
      <c r="BC136" s="1278" t="s">
        <v>36</v>
      </c>
      <c r="BD136" s="1298" t="s">
        <v>36</v>
      </c>
      <c r="BE136" s="1298" t="s">
        <v>36</v>
      </c>
      <c r="BF136" s="1298" t="s">
        <v>36</v>
      </c>
      <c r="BG136" s="1319" t="s">
        <v>36</v>
      </c>
      <c r="BH136" s="1340" t="s">
        <v>36</v>
      </c>
      <c r="BI136" s="1298" t="s">
        <v>36</v>
      </c>
      <c r="BJ136" s="1298" t="s">
        <v>36</v>
      </c>
      <c r="BK136" s="1298" t="s">
        <v>36</v>
      </c>
      <c r="BL136" s="1319" t="s">
        <v>36</v>
      </c>
      <c r="BM136" s="1340" t="s">
        <v>36</v>
      </c>
      <c r="BN136" s="1298" t="s">
        <v>36</v>
      </c>
      <c r="BO136" s="1298" t="s">
        <v>36</v>
      </c>
      <c r="BP136" s="1298" t="s">
        <v>36</v>
      </c>
      <c r="BQ136" s="1319" t="s">
        <v>36</v>
      </c>
      <c r="BR136" s="1340" t="s">
        <v>36</v>
      </c>
      <c r="BS136" s="1298" t="s">
        <v>36</v>
      </c>
      <c r="BT136" s="1298" t="s">
        <v>36</v>
      </c>
      <c r="BU136" s="1298" t="s">
        <v>36</v>
      </c>
      <c r="BV136" s="1298" t="s">
        <v>36</v>
      </c>
      <c r="BW136" s="1298" t="s">
        <v>36</v>
      </c>
      <c r="BX136" s="1298" t="s">
        <v>36</v>
      </c>
      <c r="BY136" s="1359" t="s">
        <v>36</v>
      </c>
      <c r="BZ136" s="1359" t="s">
        <v>36</v>
      </c>
      <c r="CA136" s="1359" t="s">
        <v>36</v>
      </c>
      <c r="CB136" s="1359" t="s">
        <v>36</v>
      </c>
      <c r="CC136" s="1359" t="s">
        <v>36</v>
      </c>
      <c r="CD136" s="2532"/>
      <c r="CE136" s="2532"/>
      <c r="CF136" s="2532"/>
      <c r="CG136" s="2532"/>
      <c r="CH136" s="2532"/>
      <c r="CI136" s="2532"/>
      <c r="CJ136" s="2532"/>
      <c r="CK136" s="2532"/>
      <c r="CL136" s="2532"/>
      <c r="CM136" s="2532"/>
      <c r="CN136" s="2532"/>
      <c r="CO136" s="2532"/>
      <c r="CP136" s="2532"/>
      <c r="CQ136" s="2532"/>
      <c r="CR136" s="2532"/>
      <c r="CS136" s="2532"/>
      <c r="CT136" s="2532"/>
      <c r="CU136" s="2532"/>
      <c r="CV136" s="2532"/>
      <c r="CW136" s="2532"/>
      <c r="CX136" s="2532"/>
      <c r="CY136" s="2532"/>
      <c r="CZ136" s="2532"/>
    </row>
    <row r="137" s="513" customFormat="true" ht="15" customHeight="true" x14ac:dyDescent="0.2">
      <c r="A137" s="2886"/>
      <c r="B137" s="2419" t="s">
        <v>43</v>
      </c>
      <c r="C137" s="2340">
        <v>4.765181396491788</v>
      </c>
      <c r="D137" s="2341">
        <v>16.566371206353413</v>
      </c>
      <c r="E137" s="2341">
        <v>54.182428839690125</v>
      </c>
      <c r="F137" s="2341">
        <v>80.649266573871586</v>
      </c>
      <c r="G137" s="2342">
        <v>48.572080770698292</v>
      </c>
      <c r="H137" s="2343">
        <v>45.581178219423727</v>
      </c>
      <c r="I137" s="2341">
        <v>82.048599389105476</v>
      </c>
      <c r="J137" s="2341">
        <v>80.243494742742556</v>
      </c>
      <c r="K137" s="2341">
        <v>67.951530938687682</v>
      </c>
      <c r="L137" s="2344">
        <v>28.917695834654733</v>
      </c>
      <c r="M137" s="2345">
        <v>3.3065480999064043</v>
      </c>
      <c r="N137" s="2341">
        <v>6.5209936423997528</v>
      </c>
      <c r="O137" s="2341">
        <v>14.499583564492621</v>
      </c>
      <c r="P137" s="2341">
        <v>30.488278968814125</v>
      </c>
      <c r="Q137" s="2342">
        <v>57.937322511643011</v>
      </c>
      <c r="R137" s="2343">
        <v>52.92975962784061</v>
      </c>
      <c r="S137" s="2341">
        <v>47.879656298202775</v>
      </c>
      <c r="T137" s="2341">
        <v>52.875058811493147</v>
      </c>
      <c r="U137" s="2341">
        <v>41.197827873262995</v>
      </c>
      <c r="V137" s="2341">
        <v>12.907773966812405</v>
      </c>
      <c r="W137" s="2341">
        <v>69.335229742658683</v>
      </c>
      <c r="X137" s="2341">
        <v>30.490805176986928</v>
      </c>
      <c r="Y137" s="2341">
        <v>33.593057553157074</v>
      </c>
      <c r="Z137" s="2341">
        <v>62.649680102165519</v>
      </c>
      <c r="AA137" s="2341">
        <v>38.310163036729286</v>
      </c>
      <c r="AB137" s="2341">
        <v>49.036366498663561</v>
      </c>
      <c r="AC137" s="2706">
        <v>61.228917318517105</v>
      </c>
      <c r="AD137" s="784"/>
      <c r="AE137" s="784"/>
      <c r="AF137" s="784"/>
      <c r="AG137" s="784"/>
      <c r="AH137" s="784"/>
      <c r="AI137" s="784"/>
      <c r="AJ137" s="784"/>
      <c r="AK137" s="784"/>
      <c r="AL137" s="784"/>
      <c r="AM137" s="784"/>
      <c r="AN137" s="784"/>
      <c r="AO137" s="784"/>
      <c r="AP137" s="784"/>
      <c r="AQ137" s="784"/>
      <c r="AR137" s="784"/>
      <c r="AS137" s="784"/>
      <c r="AT137" s="784"/>
      <c r="AU137" s="784"/>
      <c r="AV137" s="784"/>
      <c r="AW137" s="784"/>
      <c r="AX137" s="784"/>
      <c r="AY137" s="784"/>
      <c r="AZ137" s="251"/>
      <c r="BA137" s="2878"/>
      <c r="BB137" s="192" t="s">
        <v>43</v>
      </c>
      <c r="BC137" s="1278" t="s">
        <v>36</v>
      </c>
      <c r="BD137" s="1298" t="s">
        <v>36</v>
      </c>
      <c r="BE137" s="1298" t="s">
        <v>36</v>
      </c>
      <c r="BF137" s="1298" t="s">
        <v>36</v>
      </c>
      <c r="BG137" s="1319" t="s">
        <v>36</v>
      </c>
      <c r="BH137" s="1340" t="s">
        <v>36</v>
      </c>
      <c r="BI137" s="1298" t="s">
        <v>36</v>
      </c>
      <c r="BJ137" s="1298" t="s">
        <v>36</v>
      </c>
      <c r="BK137" s="1298" t="s">
        <v>36</v>
      </c>
      <c r="BL137" s="1319" t="s">
        <v>36</v>
      </c>
      <c r="BM137" s="1340" t="s">
        <v>36</v>
      </c>
      <c r="BN137" s="1298" t="s">
        <v>36</v>
      </c>
      <c r="BO137" s="1298" t="s">
        <v>36</v>
      </c>
      <c r="BP137" s="1298" t="s">
        <v>36</v>
      </c>
      <c r="BQ137" s="1319" t="s">
        <v>36</v>
      </c>
      <c r="BR137" s="1340" t="s">
        <v>36</v>
      </c>
      <c r="BS137" s="1298" t="s">
        <v>36</v>
      </c>
      <c r="BT137" s="1298" t="s">
        <v>36</v>
      </c>
      <c r="BU137" s="1298" t="s">
        <v>36</v>
      </c>
      <c r="BV137" s="1298" t="s">
        <v>36</v>
      </c>
      <c r="BW137" s="1298" t="s">
        <v>36</v>
      </c>
      <c r="BX137" s="1298" t="s">
        <v>36</v>
      </c>
      <c r="BY137" s="1359" t="s">
        <v>36</v>
      </c>
      <c r="BZ137" s="1359" t="s">
        <v>36</v>
      </c>
      <c r="CA137" s="1359" t="s">
        <v>36</v>
      </c>
      <c r="CB137" s="1359" t="s">
        <v>36</v>
      </c>
      <c r="CC137" s="1359" t="s">
        <v>36</v>
      </c>
      <c r="CD137" s="2532"/>
      <c r="CE137" s="2532"/>
      <c r="CF137" s="2532"/>
      <c r="CG137" s="2532"/>
      <c r="CH137" s="2532"/>
      <c r="CI137" s="2532"/>
      <c r="CJ137" s="2532"/>
      <c r="CK137" s="2532"/>
      <c r="CL137" s="2532"/>
      <c r="CM137" s="2532"/>
      <c r="CN137" s="2532"/>
      <c r="CO137" s="2532"/>
      <c r="CP137" s="2532"/>
      <c r="CQ137" s="2532"/>
      <c r="CR137" s="2532"/>
      <c r="CS137" s="2532"/>
      <c r="CT137" s="2532"/>
      <c r="CU137" s="2532"/>
      <c r="CV137" s="2532"/>
      <c r="CW137" s="2532"/>
      <c r="CX137" s="2532"/>
      <c r="CY137" s="2532"/>
      <c r="CZ137" s="2532"/>
    </row>
    <row r="138" s="513" customFormat="true" ht="15" customHeight="true" x14ac:dyDescent="0.2">
      <c r="A138" s="2886"/>
      <c r="B138" s="2419" t="s">
        <v>42</v>
      </c>
      <c r="C138" s="2340">
        <v>68.136428021046868</v>
      </c>
      <c r="D138" s="2341">
        <v>76.457296491155688</v>
      </c>
      <c r="E138" s="2341">
        <v>43.069429096305285</v>
      </c>
      <c r="F138" s="2341">
        <v>12.135358680406121</v>
      </c>
      <c r="G138" s="2342">
        <v>2.5675374388062209</v>
      </c>
      <c r="H138" s="2343">
        <v>50.045136551770717</v>
      </c>
      <c r="I138" s="2341">
        <v>14.122877827763972</v>
      </c>
      <c r="J138" s="2341">
        <v>8.6989456609268778</v>
      </c>
      <c r="K138" s="2341">
        <v>3.1799761038083423</v>
      </c>
      <c r="L138" s="2344">
        <v>0.65494947773201984</v>
      </c>
      <c r="M138" s="2345">
        <v>65.585569188046364</v>
      </c>
      <c r="N138" s="2341">
        <v>72.548078653340326</v>
      </c>
      <c r="O138" s="2341">
        <v>78.372063048216546</v>
      </c>
      <c r="P138" s="2341">
        <v>64.439081443410572</v>
      </c>
      <c r="Q138" s="2342">
        <v>36.983596186957321</v>
      </c>
      <c r="R138" s="2343">
        <v>39.045059928416592</v>
      </c>
      <c r="S138" s="2341">
        <v>42.878240579504762</v>
      </c>
      <c r="T138" s="2341">
        <v>6.6861691176253153</v>
      </c>
      <c r="U138" s="2341">
        <v>46.657536293851997</v>
      </c>
      <c r="V138" s="2341">
        <v>63.873155228174404</v>
      </c>
      <c r="W138" s="2341">
        <v>19.331758391464287</v>
      </c>
      <c r="X138" s="2341">
        <v>54.428490368162677</v>
      </c>
      <c r="Y138" s="2341">
        <v>59.194653836007539</v>
      </c>
      <c r="Z138" s="2341">
        <v>27.851609915834196</v>
      </c>
      <c r="AA138" s="2341">
        <v>52.780889523642841</v>
      </c>
      <c r="AB138" s="2341">
        <v>32.674096577758249</v>
      </c>
      <c r="AC138" s="2706">
        <v>5.9251158961810804</v>
      </c>
      <c r="AD138" s="784"/>
      <c r="AE138" s="784"/>
      <c r="AF138" s="784"/>
      <c r="AG138" s="784"/>
      <c r="AH138" s="784"/>
      <c r="AI138" s="784"/>
      <c r="AJ138" s="784"/>
      <c r="AK138" s="784"/>
      <c r="AL138" s="784"/>
      <c r="AM138" s="784"/>
      <c r="AN138" s="784"/>
      <c r="AO138" s="784"/>
      <c r="AP138" s="784"/>
      <c r="AQ138" s="784"/>
      <c r="AR138" s="784"/>
      <c r="AS138" s="784"/>
      <c r="AT138" s="784"/>
      <c r="AU138" s="784"/>
      <c r="AV138" s="784"/>
      <c r="AW138" s="784"/>
      <c r="AX138" s="784"/>
      <c r="AY138" s="784"/>
      <c r="AZ138" s="251"/>
      <c r="BA138" s="2878"/>
      <c r="BB138" s="192" t="s">
        <v>42</v>
      </c>
      <c r="BC138" s="1278" t="s">
        <v>36</v>
      </c>
      <c r="BD138" s="1298" t="s">
        <v>36</v>
      </c>
      <c r="BE138" s="1298" t="s">
        <v>36</v>
      </c>
      <c r="BF138" s="1298" t="s">
        <v>36</v>
      </c>
      <c r="BG138" s="1319" t="s">
        <v>36</v>
      </c>
      <c r="BH138" s="1340" t="s">
        <v>36</v>
      </c>
      <c r="BI138" s="1298" t="s">
        <v>36</v>
      </c>
      <c r="BJ138" s="1298" t="s">
        <v>36</v>
      </c>
      <c r="BK138" s="1298" t="s">
        <v>36</v>
      </c>
      <c r="BL138" s="1319" t="s">
        <v>36</v>
      </c>
      <c r="BM138" s="1340" t="s">
        <v>36</v>
      </c>
      <c r="BN138" s="1298" t="s">
        <v>36</v>
      </c>
      <c r="BO138" s="1298" t="s">
        <v>36</v>
      </c>
      <c r="BP138" s="1298" t="s">
        <v>36</v>
      </c>
      <c r="BQ138" s="1319" t="s">
        <v>36</v>
      </c>
      <c r="BR138" s="1340" t="s">
        <v>36</v>
      </c>
      <c r="BS138" s="1298" t="s">
        <v>36</v>
      </c>
      <c r="BT138" s="1298" t="s">
        <v>36</v>
      </c>
      <c r="BU138" s="1298" t="s">
        <v>36</v>
      </c>
      <c r="BV138" s="1298" t="s">
        <v>36</v>
      </c>
      <c r="BW138" s="1298" t="s">
        <v>36</v>
      </c>
      <c r="BX138" s="1298" t="s">
        <v>36</v>
      </c>
      <c r="BY138" s="1359" t="s">
        <v>36</v>
      </c>
      <c r="BZ138" s="1359" t="s">
        <v>36</v>
      </c>
      <c r="CA138" s="1359" t="s">
        <v>36</v>
      </c>
      <c r="CB138" s="1359" t="s">
        <v>36</v>
      </c>
      <c r="CC138" s="1359" t="s">
        <v>36</v>
      </c>
      <c r="CD138" s="2532"/>
      <c r="CE138" s="2532"/>
      <c r="CF138" s="2532"/>
      <c r="CG138" s="2532"/>
      <c r="CH138" s="2532"/>
      <c r="CI138" s="2532"/>
      <c r="CJ138" s="2532"/>
      <c r="CK138" s="2532"/>
      <c r="CL138" s="2532"/>
      <c r="CM138" s="2532"/>
      <c r="CN138" s="2532"/>
      <c r="CO138" s="2532"/>
      <c r="CP138" s="2532"/>
      <c r="CQ138" s="2532"/>
      <c r="CR138" s="2532"/>
      <c r="CS138" s="2532"/>
      <c r="CT138" s="2532"/>
      <c r="CU138" s="2532"/>
      <c r="CV138" s="2532"/>
      <c r="CW138" s="2532"/>
      <c r="CX138" s="2532"/>
      <c r="CY138" s="2532"/>
      <c r="CZ138" s="2532"/>
    </row>
    <row r="139" s="513" customFormat="true" ht="15" customHeight="true" x14ac:dyDescent="0.2">
      <c r="A139" s="2886"/>
      <c r="B139" s="2419" t="s">
        <v>19</v>
      </c>
      <c r="C139" s="2340">
        <v>27.091171462365573</v>
      </c>
      <c r="D139" s="2341">
        <v>6.9706811578169781</v>
      </c>
      <c r="E139" s="2341">
        <v>1.7506865843668447</v>
      </c>
      <c r="F139" s="2341">
        <v>0.30080960521639516</v>
      </c>
      <c r="G139" s="2342">
        <v>0</v>
      </c>
      <c r="H139" s="2343">
        <v>4.2044988238920826</v>
      </c>
      <c r="I139" s="2341">
        <v>0.2745647819307353</v>
      </c>
      <c r="J139" s="2341">
        <v>0.3591575846139417</v>
      </c>
      <c r="K139" s="2341">
        <v>0</v>
      </c>
      <c r="L139" s="2344">
        <v>0</v>
      </c>
      <c r="M139" s="2345">
        <v>31.107882712047125</v>
      </c>
      <c r="N139" s="2341">
        <v>20.917062507978905</v>
      </c>
      <c r="O139" s="2341">
        <v>7.1283533872908231</v>
      </c>
      <c r="P139" s="2341">
        <v>4.9566062641038977</v>
      </c>
      <c r="Q139" s="2342">
        <v>0.78683429519656523</v>
      </c>
      <c r="R139" s="2343">
        <v>2.7138404507665177</v>
      </c>
      <c r="S139" s="2341">
        <v>1.5552534948640677</v>
      </c>
      <c r="T139" s="2341">
        <v>0.11591134887913132</v>
      </c>
      <c r="U139" s="2341">
        <v>7.9523647568303435</v>
      </c>
      <c r="V139" s="2341">
        <v>21.793949192248302</v>
      </c>
      <c r="W139" s="2341">
        <v>2.694101096561663</v>
      </c>
      <c r="X139" s="2341">
        <v>12.750118338688891</v>
      </c>
      <c r="Y139" s="2341">
        <v>0.81091875614011777</v>
      </c>
      <c r="Z139" s="2341">
        <v>0.24735133967230238</v>
      </c>
      <c r="AA139" s="2341">
        <v>0.56415893654817639</v>
      </c>
      <c r="AB139" s="2341">
        <v>3.280747956353113</v>
      </c>
      <c r="AC139" s="2706">
        <v>0.22224355987351249</v>
      </c>
      <c r="AD139" s="784"/>
      <c r="AE139" s="784"/>
      <c r="AF139" s="784"/>
      <c r="AG139" s="784"/>
      <c r="AH139" s="784"/>
      <c r="AI139" s="784"/>
      <c r="AJ139" s="784"/>
      <c r="AK139" s="784"/>
      <c r="AL139" s="784"/>
      <c r="AM139" s="784"/>
      <c r="AN139" s="784"/>
      <c r="AO139" s="784"/>
      <c r="AP139" s="784"/>
      <c r="AQ139" s="784"/>
      <c r="AR139" s="784"/>
      <c r="AS139" s="784"/>
      <c r="AT139" s="784"/>
      <c r="AU139" s="784"/>
      <c r="AV139" s="784"/>
      <c r="AW139" s="784"/>
      <c r="AX139" s="784"/>
      <c r="AY139" s="784"/>
      <c r="AZ139" s="251"/>
      <c r="BA139" s="2878"/>
      <c r="BB139" s="192" t="s">
        <v>19</v>
      </c>
      <c r="BC139" s="1278" t="s">
        <v>36</v>
      </c>
      <c r="BD139" s="1298" t="s">
        <v>36</v>
      </c>
      <c r="BE139" s="1298" t="s">
        <v>36</v>
      </c>
      <c r="BF139" s="1298" t="s">
        <v>36</v>
      </c>
      <c r="BG139" s="1319" t="s">
        <v>36</v>
      </c>
      <c r="BH139" s="1340" t="s">
        <v>36</v>
      </c>
      <c r="BI139" s="1298" t="s">
        <v>36</v>
      </c>
      <c r="BJ139" s="1298" t="s">
        <v>36</v>
      </c>
      <c r="BK139" s="1298" t="s">
        <v>36</v>
      </c>
      <c r="BL139" s="1319" t="s">
        <v>36</v>
      </c>
      <c r="BM139" s="1340" t="s">
        <v>36</v>
      </c>
      <c r="BN139" s="1298" t="s">
        <v>36</v>
      </c>
      <c r="BO139" s="1298" t="s">
        <v>36</v>
      </c>
      <c r="BP139" s="1298" t="s">
        <v>36</v>
      </c>
      <c r="BQ139" s="1319" t="s">
        <v>36</v>
      </c>
      <c r="BR139" s="1340" t="s">
        <v>36</v>
      </c>
      <c r="BS139" s="1298" t="s">
        <v>36</v>
      </c>
      <c r="BT139" s="1298" t="s">
        <v>36</v>
      </c>
      <c r="BU139" s="1298" t="s">
        <v>36</v>
      </c>
      <c r="BV139" s="1298" t="s">
        <v>36</v>
      </c>
      <c r="BW139" s="1298" t="s">
        <v>36</v>
      </c>
      <c r="BX139" s="1298" t="s">
        <v>36</v>
      </c>
      <c r="BY139" s="1359" t="s">
        <v>36</v>
      </c>
      <c r="BZ139" s="1359" t="s">
        <v>36</v>
      </c>
      <c r="CA139" s="1359" t="s">
        <v>36</v>
      </c>
      <c r="CB139" s="1359" t="s">
        <v>36</v>
      </c>
      <c r="CC139" s="1359" t="s">
        <v>36</v>
      </c>
      <c r="CD139" s="2532"/>
      <c r="CE139" s="2532"/>
      <c r="CF139" s="2532"/>
      <c r="CG139" s="2532"/>
      <c r="CH139" s="2532"/>
      <c r="CI139" s="2532"/>
      <c r="CJ139" s="2532"/>
      <c r="CK139" s="2532"/>
      <c r="CL139" s="2532"/>
      <c r="CM139" s="2532"/>
      <c r="CN139" s="2532"/>
      <c r="CO139" s="2532"/>
      <c r="CP139" s="2532"/>
      <c r="CQ139" s="2532"/>
      <c r="CR139" s="2532"/>
      <c r="CS139" s="2532"/>
      <c r="CT139" s="2532"/>
      <c r="CU139" s="2532"/>
      <c r="CV139" s="2532"/>
      <c r="CW139" s="2532"/>
      <c r="CX139" s="2532"/>
      <c r="CY139" s="2532"/>
      <c r="CZ139" s="2532"/>
    </row>
    <row r="140" s="156" customFormat="true" ht="15" customHeight="true" x14ac:dyDescent="0.2">
      <c r="A140" s="2886" t="s">
        <v>108</v>
      </c>
      <c r="B140" s="294" t="s">
        <v>65</v>
      </c>
      <c r="C140" s="1208" t="s">
        <v>36</v>
      </c>
      <c r="D140" s="1220" t="s">
        <v>36</v>
      </c>
      <c r="E140" s="1220" t="s">
        <v>36</v>
      </c>
      <c r="F140" s="1220" t="s">
        <v>36</v>
      </c>
      <c r="G140" s="1232" t="s">
        <v>36</v>
      </c>
      <c r="H140" s="1244" t="s">
        <v>36</v>
      </c>
      <c r="I140" s="1220" t="s">
        <v>36</v>
      </c>
      <c r="J140" s="1220" t="s">
        <v>36</v>
      </c>
      <c r="K140" s="1220" t="s">
        <v>36</v>
      </c>
      <c r="L140" s="1256" t="s">
        <v>36</v>
      </c>
      <c r="M140" s="1263" t="s">
        <v>36</v>
      </c>
      <c r="N140" s="1220" t="s">
        <v>36</v>
      </c>
      <c r="O140" s="1220" t="s">
        <v>36</v>
      </c>
      <c r="P140" s="1220" t="s">
        <v>36</v>
      </c>
      <c r="Q140" s="1232" t="s">
        <v>36</v>
      </c>
      <c r="R140" s="1244" t="s">
        <v>36</v>
      </c>
      <c r="S140" s="1220" t="s">
        <v>36</v>
      </c>
      <c r="T140" s="1220" t="s">
        <v>36</v>
      </c>
      <c r="U140" s="1220" t="s">
        <v>36</v>
      </c>
      <c r="V140" s="1220" t="s">
        <v>36</v>
      </c>
      <c r="W140" s="1220" t="s">
        <v>36</v>
      </c>
      <c r="X140" s="1220" t="s">
        <v>36</v>
      </c>
      <c r="Y140" s="1266" t="s">
        <v>36</v>
      </c>
      <c r="Z140" s="1266" t="s">
        <v>36</v>
      </c>
      <c r="AA140" s="1266" t="s">
        <v>36</v>
      </c>
      <c r="AB140" s="1266" t="s">
        <v>36</v>
      </c>
      <c r="AC140" s="2501" t="s">
        <v>36</v>
      </c>
      <c r="AD140" s="2513"/>
      <c r="AE140" s="2513"/>
      <c r="AF140" s="2513"/>
      <c r="AG140" s="2513"/>
      <c r="AH140" s="2513"/>
      <c r="AI140" s="2513"/>
      <c r="AJ140" s="2513"/>
      <c r="AK140" s="2513"/>
      <c r="AL140" s="2513"/>
      <c r="AM140" s="2513"/>
      <c r="AN140" s="2513"/>
      <c r="AO140" s="2513"/>
      <c r="AP140" s="2513"/>
      <c r="AQ140" s="2513"/>
      <c r="AR140" s="2513"/>
      <c r="AS140" s="2513"/>
      <c r="AT140" s="2513"/>
      <c r="AU140" s="2513"/>
      <c r="AV140" s="2513"/>
      <c r="AW140" s="2513"/>
      <c r="AX140" s="2513"/>
      <c r="AY140" s="2513"/>
      <c r="AZ140" s="250"/>
      <c r="BA140" s="2878" t="s">
        <v>108</v>
      </c>
      <c r="BB140" s="192" t="s">
        <v>65</v>
      </c>
      <c r="BC140" s="1278" t="s">
        <v>36</v>
      </c>
      <c r="BD140" s="1298" t="s">
        <v>36</v>
      </c>
      <c r="BE140" s="1298" t="s">
        <v>36</v>
      </c>
      <c r="BF140" s="1298" t="s">
        <v>36</v>
      </c>
      <c r="BG140" s="1319" t="s">
        <v>36</v>
      </c>
      <c r="BH140" s="1340" t="s">
        <v>36</v>
      </c>
      <c r="BI140" s="1298" t="s">
        <v>36</v>
      </c>
      <c r="BJ140" s="1298" t="s">
        <v>36</v>
      </c>
      <c r="BK140" s="1298" t="s">
        <v>36</v>
      </c>
      <c r="BL140" s="1319" t="s">
        <v>36</v>
      </c>
      <c r="BM140" s="1340" t="s">
        <v>36</v>
      </c>
      <c r="BN140" s="1298" t="s">
        <v>36</v>
      </c>
      <c r="BO140" s="1298" t="s">
        <v>36</v>
      </c>
      <c r="BP140" s="1298" t="s">
        <v>36</v>
      </c>
      <c r="BQ140" s="1319" t="s">
        <v>36</v>
      </c>
      <c r="BR140" s="1340" t="s">
        <v>36</v>
      </c>
      <c r="BS140" s="1298" t="s">
        <v>36</v>
      </c>
      <c r="BT140" s="1298" t="s">
        <v>36</v>
      </c>
      <c r="BU140" s="1298" t="s">
        <v>36</v>
      </c>
      <c r="BV140" s="1298" t="s">
        <v>36</v>
      </c>
      <c r="BW140" s="1298" t="s">
        <v>36</v>
      </c>
      <c r="BX140" s="1298" t="s">
        <v>36</v>
      </c>
      <c r="BY140" s="1359" t="s">
        <v>36</v>
      </c>
      <c r="BZ140" s="1359" t="s">
        <v>36</v>
      </c>
      <c r="CA140" s="1359" t="s">
        <v>36</v>
      </c>
      <c r="CB140" s="1359" t="s">
        <v>36</v>
      </c>
      <c r="CC140" s="1359" t="s">
        <v>36</v>
      </c>
      <c r="CD140" s="2532"/>
      <c r="CE140" s="2532"/>
      <c r="CF140" s="2532"/>
      <c r="CG140" s="2532"/>
      <c r="CH140" s="2532"/>
      <c r="CI140" s="2532"/>
      <c r="CJ140" s="2532"/>
      <c r="CK140" s="2532"/>
      <c r="CL140" s="2532"/>
      <c r="CM140" s="2532"/>
      <c r="CN140" s="2532"/>
      <c r="CO140" s="2532"/>
      <c r="CP140" s="2532"/>
      <c r="CQ140" s="2532"/>
      <c r="CR140" s="2532"/>
      <c r="CS140" s="2532"/>
      <c r="CT140" s="2532"/>
      <c r="CU140" s="2532"/>
      <c r="CV140" s="2532"/>
      <c r="CW140" s="2532"/>
      <c r="CX140" s="2532"/>
      <c r="CY140" s="2532"/>
      <c r="CZ140" s="2532"/>
    </row>
    <row r="141" s="156" customFormat="true" ht="15" customHeight="true" x14ac:dyDescent="0.2">
      <c r="A141" s="2886"/>
      <c r="B141" s="294" t="s">
        <v>66</v>
      </c>
      <c r="C141" s="1208" t="s">
        <v>36</v>
      </c>
      <c r="D141" s="1220" t="s">
        <v>36</v>
      </c>
      <c r="E141" s="1220" t="s">
        <v>36</v>
      </c>
      <c r="F141" s="1220" t="s">
        <v>36</v>
      </c>
      <c r="G141" s="1232" t="s">
        <v>36</v>
      </c>
      <c r="H141" s="1244" t="s">
        <v>36</v>
      </c>
      <c r="I141" s="1220" t="s">
        <v>36</v>
      </c>
      <c r="J141" s="1220" t="s">
        <v>36</v>
      </c>
      <c r="K141" s="1220" t="s">
        <v>36</v>
      </c>
      <c r="L141" s="1256" t="s">
        <v>36</v>
      </c>
      <c r="M141" s="1263" t="s">
        <v>36</v>
      </c>
      <c r="N141" s="1220" t="s">
        <v>36</v>
      </c>
      <c r="O141" s="1220" t="s">
        <v>36</v>
      </c>
      <c r="P141" s="1220" t="s">
        <v>36</v>
      </c>
      <c r="Q141" s="1232" t="s">
        <v>36</v>
      </c>
      <c r="R141" s="1244" t="s">
        <v>36</v>
      </c>
      <c r="S141" s="1220" t="s">
        <v>36</v>
      </c>
      <c r="T141" s="1220" t="s">
        <v>36</v>
      </c>
      <c r="U141" s="1220" t="s">
        <v>36</v>
      </c>
      <c r="V141" s="1220" t="s">
        <v>36</v>
      </c>
      <c r="W141" s="1220" t="s">
        <v>36</v>
      </c>
      <c r="X141" s="1220" t="s">
        <v>36</v>
      </c>
      <c r="Y141" s="1266" t="s">
        <v>36</v>
      </c>
      <c r="Z141" s="1266" t="s">
        <v>36</v>
      </c>
      <c r="AA141" s="1266" t="s">
        <v>36</v>
      </c>
      <c r="AB141" s="1266" t="s">
        <v>36</v>
      </c>
      <c r="AC141" s="2501" t="s">
        <v>36</v>
      </c>
      <c r="AD141" s="2513"/>
      <c r="AE141" s="2513"/>
      <c r="AF141" s="2513"/>
      <c r="AG141" s="2513"/>
      <c r="AH141" s="2513"/>
      <c r="AI141" s="2513"/>
      <c r="AJ141" s="2513"/>
      <c r="AK141" s="2513"/>
      <c r="AL141" s="2513"/>
      <c r="AM141" s="2513"/>
      <c r="AN141" s="2513"/>
      <c r="AO141" s="2513"/>
      <c r="AP141" s="2513"/>
      <c r="AQ141" s="2513"/>
      <c r="AR141" s="2513"/>
      <c r="AS141" s="2513"/>
      <c r="AT141" s="2513"/>
      <c r="AU141" s="2513"/>
      <c r="AV141" s="2513"/>
      <c r="AW141" s="2513"/>
      <c r="AX141" s="2513"/>
      <c r="AY141" s="2513"/>
      <c r="AZ141" s="250"/>
      <c r="BA141" s="2878"/>
      <c r="BB141" s="192" t="s">
        <v>66</v>
      </c>
      <c r="BC141" s="1278" t="s">
        <v>36</v>
      </c>
      <c r="BD141" s="1298" t="s">
        <v>36</v>
      </c>
      <c r="BE141" s="1298" t="s">
        <v>36</v>
      </c>
      <c r="BF141" s="1298" t="s">
        <v>36</v>
      </c>
      <c r="BG141" s="1319" t="s">
        <v>36</v>
      </c>
      <c r="BH141" s="1340" t="s">
        <v>36</v>
      </c>
      <c r="BI141" s="1298" t="s">
        <v>36</v>
      </c>
      <c r="BJ141" s="1298" t="s">
        <v>36</v>
      </c>
      <c r="BK141" s="1298" t="s">
        <v>36</v>
      </c>
      <c r="BL141" s="1319" t="s">
        <v>36</v>
      </c>
      <c r="BM141" s="1340" t="s">
        <v>36</v>
      </c>
      <c r="BN141" s="1298" t="s">
        <v>36</v>
      </c>
      <c r="BO141" s="1298" t="s">
        <v>36</v>
      </c>
      <c r="BP141" s="1298" t="s">
        <v>36</v>
      </c>
      <c r="BQ141" s="1319" t="s">
        <v>36</v>
      </c>
      <c r="BR141" s="1340" t="s">
        <v>36</v>
      </c>
      <c r="BS141" s="1298" t="s">
        <v>36</v>
      </c>
      <c r="BT141" s="1298" t="s">
        <v>36</v>
      </c>
      <c r="BU141" s="1298" t="s">
        <v>36</v>
      </c>
      <c r="BV141" s="1298" t="s">
        <v>36</v>
      </c>
      <c r="BW141" s="1298" t="s">
        <v>36</v>
      </c>
      <c r="BX141" s="1298" t="s">
        <v>36</v>
      </c>
      <c r="BY141" s="1359" t="s">
        <v>36</v>
      </c>
      <c r="BZ141" s="1359" t="s">
        <v>36</v>
      </c>
      <c r="CA141" s="1359" t="s">
        <v>36</v>
      </c>
      <c r="CB141" s="1359" t="s">
        <v>36</v>
      </c>
      <c r="CC141" s="1359" t="s">
        <v>36</v>
      </c>
      <c r="CD141" s="2532"/>
      <c r="CE141" s="2532"/>
      <c r="CF141" s="2532"/>
      <c r="CG141" s="2532"/>
      <c r="CH141" s="2532"/>
      <c r="CI141" s="2532"/>
      <c r="CJ141" s="2532"/>
      <c r="CK141" s="2532"/>
      <c r="CL141" s="2532"/>
      <c r="CM141" s="2532"/>
      <c r="CN141" s="2532"/>
      <c r="CO141" s="2532"/>
      <c r="CP141" s="2532"/>
      <c r="CQ141" s="2532"/>
      <c r="CR141" s="2532"/>
      <c r="CS141" s="2532"/>
      <c r="CT141" s="2532"/>
      <c r="CU141" s="2532"/>
      <c r="CV141" s="2532"/>
      <c r="CW141" s="2532"/>
      <c r="CX141" s="2532"/>
      <c r="CY141" s="2532"/>
      <c r="CZ141" s="2532"/>
    </row>
    <row r="142" s="156" customFormat="true" ht="15" customHeight="true" x14ac:dyDescent="0.2">
      <c r="A142" s="2886"/>
      <c r="B142" s="294" t="s">
        <v>67</v>
      </c>
      <c r="C142" s="1208" t="s">
        <v>36</v>
      </c>
      <c r="D142" s="1220" t="s">
        <v>36</v>
      </c>
      <c r="E142" s="1220" t="s">
        <v>36</v>
      </c>
      <c r="F142" s="1220" t="s">
        <v>36</v>
      </c>
      <c r="G142" s="1232" t="s">
        <v>36</v>
      </c>
      <c r="H142" s="1244" t="s">
        <v>36</v>
      </c>
      <c r="I142" s="1220" t="s">
        <v>36</v>
      </c>
      <c r="J142" s="1220" t="s">
        <v>36</v>
      </c>
      <c r="K142" s="1220" t="s">
        <v>36</v>
      </c>
      <c r="L142" s="1256" t="s">
        <v>36</v>
      </c>
      <c r="M142" s="1263" t="s">
        <v>36</v>
      </c>
      <c r="N142" s="1220" t="s">
        <v>36</v>
      </c>
      <c r="O142" s="1220" t="s">
        <v>36</v>
      </c>
      <c r="P142" s="1220" t="s">
        <v>36</v>
      </c>
      <c r="Q142" s="1232" t="s">
        <v>36</v>
      </c>
      <c r="R142" s="1244" t="s">
        <v>36</v>
      </c>
      <c r="S142" s="1220" t="s">
        <v>36</v>
      </c>
      <c r="T142" s="1220" t="s">
        <v>36</v>
      </c>
      <c r="U142" s="1220" t="s">
        <v>36</v>
      </c>
      <c r="V142" s="1220" t="s">
        <v>36</v>
      </c>
      <c r="W142" s="1220" t="s">
        <v>36</v>
      </c>
      <c r="X142" s="1220" t="s">
        <v>36</v>
      </c>
      <c r="Y142" s="1266" t="s">
        <v>36</v>
      </c>
      <c r="Z142" s="1266" t="s">
        <v>36</v>
      </c>
      <c r="AA142" s="1266" t="s">
        <v>36</v>
      </c>
      <c r="AB142" s="1266" t="s">
        <v>36</v>
      </c>
      <c r="AC142" s="2501" t="s">
        <v>36</v>
      </c>
      <c r="AD142" s="2513"/>
      <c r="AE142" s="2513"/>
      <c r="AF142" s="2513"/>
      <c r="AG142" s="2513"/>
      <c r="AH142" s="2513"/>
      <c r="AI142" s="2513"/>
      <c r="AJ142" s="2513"/>
      <c r="AK142" s="2513"/>
      <c r="AL142" s="2513"/>
      <c r="AM142" s="2513"/>
      <c r="AN142" s="2513"/>
      <c r="AO142" s="2513"/>
      <c r="AP142" s="2513"/>
      <c r="AQ142" s="2513"/>
      <c r="AR142" s="2513"/>
      <c r="AS142" s="2513"/>
      <c r="AT142" s="2513"/>
      <c r="AU142" s="2513"/>
      <c r="AV142" s="2513"/>
      <c r="AW142" s="2513"/>
      <c r="AX142" s="2513"/>
      <c r="AY142" s="2513"/>
      <c r="AZ142" s="250"/>
      <c r="BA142" s="2878"/>
      <c r="BB142" s="192" t="s">
        <v>67</v>
      </c>
      <c r="BC142" s="1278" t="s">
        <v>36</v>
      </c>
      <c r="BD142" s="1298" t="s">
        <v>36</v>
      </c>
      <c r="BE142" s="1298" t="s">
        <v>36</v>
      </c>
      <c r="BF142" s="1298" t="s">
        <v>36</v>
      </c>
      <c r="BG142" s="1319" t="s">
        <v>36</v>
      </c>
      <c r="BH142" s="1340" t="s">
        <v>36</v>
      </c>
      <c r="BI142" s="1298" t="s">
        <v>36</v>
      </c>
      <c r="BJ142" s="1298" t="s">
        <v>36</v>
      </c>
      <c r="BK142" s="1298" t="s">
        <v>36</v>
      </c>
      <c r="BL142" s="1319" t="s">
        <v>36</v>
      </c>
      <c r="BM142" s="1340" t="s">
        <v>36</v>
      </c>
      <c r="BN142" s="1298" t="s">
        <v>36</v>
      </c>
      <c r="BO142" s="1298" t="s">
        <v>36</v>
      </c>
      <c r="BP142" s="1298" t="s">
        <v>36</v>
      </c>
      <c r="BQ142" s="1319" t="s">
        <v>36</v>
      </c>
      <c r="BR142" s="1340" t="s">
        <v>36</v>
      </c>
      <c r="BS142" s="1298" t="s">
        <v>36</v>
      </c>
      <c r="BT142" s="1298" t="s">
        <v>36</v>
      </c>
      <c r="BU142" s="1298" t="s">
        <v>36</v>
      </c>
      <c r="BV142" s="1298" t="s">
        <v>36</v>
      </c>
      <c r="BW142" s="1298" t="s">
        <v>36</v>
      </c>
      <c r="BX142" s="1298" t="s">
        <v>36</v>
      </c>
      <c r="BY142" s="1359" t="s">
        <v>36</v>
      </c>
      <c r="BZ142" s="1359" t="s">
        <v>36</v>
      </c>
      <c r="CA142" s="1359" t="s">
        <v>36</v>
      </c>
      <c r="CB142" s="1359" t="s">
        <v>36</v>
      </c>
      <c r="CC142" s="1359" t="s">
        <v>36</v>
      </c>
      <c r="CD142" s="2532"/>
      <c r="CE142" s="2532"/>
      <c r="CF142" s="2532"/>
      <c r="CG142" s="2532"/>
      <c r="CH142" s="2532"/>
      <c r="CI142" s="2532"/>
      <c r="CJ142" s="2532"/>
      <c r="CK142" s="2532"/>
      <c r="CL142" s="2532"/>
      <c r="CM142" s="2532"/>
      <c r="CN142" s="2532"/>
      <c r="CO142" s="2532"/>
      <c r="CP142" s="2532"/>
      <c r="CQ142" s="2532"/>
      <c r="CR142" s="2532"/>
      <c r="CS142" s="2532"/>
      <c r="CT142" s="2532"/>
      <c r="CU142" s="2532"/>
      <c r="CV142" s="2532"/>
      <c r="CW142" s="2532"/>
      <c r="CX142" s="2532"/>
      <c r="CY142" s="2532"/>
      <c r="CZ142" s="2532"/>
    </row>
    <row r="143" s="156" customFormat="true" ht="15" customHeight="true" x14ac:dyDescent="0.2">
      <c r="A143" s="2886"/>
      <c r="B143" s="294" t="s">
        <v>68</v>
      </c>
      <c r="C143" s="1208" t="s">
        <v>36</v>
      </c>
      <c r="D143" s="1220" t="s">
        <v>36</v>
      </c>
      <c r="E143" s="1220" t="s">
        <v>36</v>
      </c>
      <c r="F143" s="1220" t="s">
        <v>36</v>
      </c>
      <c r="G143" s="1232" t="s">
        <v>36</v>
      </c>
      <c r="H143" s="1244" t="s">
        <v>36</v>
      </c>
      <c r="I143" s="1220" t="s">
        <v>36</v>
      </c>
      <c r="J143" s="1220" t="s">
        <v>36</v>
      </c>
      <c r="K143" s="1220" t="s">
        <v>36</v>
      </c>
      <c r="L143" s="1256" t="s">
        <v>36</v>
      </c>
      <c r="M143" s="1263" t="s">
        <v>36</v>
      </c>
      <c r="N143" s="1220" t="s">
        <v>36</v>
      </c>
      <c r="O143" s="1220" t="s">
        <v>36</v>
      </c>
      <c r="P143" s="1220" t="s">
        <v>36</v>
      </c>
      <c r="Q143" s="1232" t="s">
        <v>36</v>
      </c>
      <c r="R143" s="1244" t="s">
        <v>36</v>
      </c>
      <c r="S143" s="1220" t="s">
        <v>36</v>
      </c>
      <c r="T143" s="1220" t="s">
        <v>36</v>
      </c>
      <c r="U143" s="1220" t="s">
        <v>36</v>
      </c>
      <c r="V143" s="1220" t="s">
        <v>36</v>
      </c>
      <c r="W143" s="1220" t="s">
        <v>36</v>
      </c>
      <c r="X143" s="1220" t="s">
        <v>36</v>
      </c>
      <c r="Y143" s="1266" t="s">
        <v>36</v>
      </c>
      <c r="Z143" s="1266" t="s">
        <v>36</v>
      </c>
      <c r="AA143" s="1266" t="s">
        <v>36</v>
      </c>
      <c r="AB143" s="1266" t="s">
        <v>36</v>
      </c>
      <c r="AC143" s="2501" t="s">
        <v>36</v>
      </c>
      <c r="AD143" s="2513"/>
      <c r="AE143" s="2513"/>
      <c r="AF143" s="2513"/>
      <c r="AG143" s="2513"/>
      <c r="AH143" s="2513"/>
      <c r="AI143" s="2513"/>
      <c r="AJ143" s="2513"/>
      <c r="AK143" s="2513"/>
      <c r="AL143" s="2513"/>
      <c r="AM143" s="2513"/>
      <c r="AN143" s="2513"/>
      <c r="AO143" s="2513"/>
      <c r="AP143" s="2513"/>
      <c r="AQ143" s="2513"/>
      <c r="AR143" s="2513"/>
      <c r="AS143" s="2513"/>
      <c r="AT143" s="2513"/>
      <c r="AU143" s="2513"/>
      <c r="AV143" s="2513"/>
      <c r="AW143" s="2513"/>
      <c r="AX143" s="2513"/>
      <c r="AY143" s="2513"/>
      <c r="AZ143" s="250"/>
      <c r="BA143" s="2878"/>
      <c r="BB143" s="192" t="s">
        <v>68</v>
      </c>
      <c r="BC143" s="1278" t="s">
        <v>36</v>
      </c>
      <c r="BD143" s="1298" t="s">
        <v>36</v>
      </c>
      <c r="BE143" s="1298" t="s">
        <v>36</v>
      </c>
      <c r="BF143" s="1298" t="s">
        <v>36</v>
      </c>
      <c r="BG143" s="1319" t="s">
        <v>36</v>
      </c>
      <c r="BH143" s="1340" t="s">
        <v>36</v>
      </c>
      <c r="BI143" s="1298" t="s">
        <v>36</v>
      </c>
      <c r="BJ143" s="1298" t="s">
        <v>36</v>
      </c>
      <c r="BK143" s="1298" t="s">
        <v>36</v>
      </c>
      <c r="BL143" s="1319" t="s">
        <v>36</v>
      </c>
      <c r="BM143" s="1340" t="s">
        <v>36</v>
      </c>
      <c r="BN143" s="1298" t="s">
        <v>36</v>
      </c>
      <c r="BO143" s="1298" t="s">
        <v>36</v>
      </c>
      <c r="BP143" s="1298" t="s">
        <v>36</v>
      </c>
      <c r="BQ143" s="1319" t="s">
        <v>36</v>
      </c>
      <c r="BR143" s="1340" t="s">
        <v>36</v>
      </c>
      <c r="BS143" s="1298" t="s">
        <v>36</v>
      </c>
      <c r="BT143" s="1298" t="s">
        <v>36</v>
      </c>
      <c r="BU143" s="1298" t="s">
        <v>36</v>
      </c>
      <c r="BV143" s="1298" t="s">
        <v>36</v>
      </c>
      <c r="BW143" s="1298" t="s">
        <v>36</v>
      </c>
      <c r="BX143" s="1298" t="s">
        <v>36</v>
      </c>
      <c r="BY143" s="1359" t="s">
        <v>36</v>
      </c>
      <c r="BZ143" s="1359" t="s">
        <v>36</v>
      </c>
      <c r="CA143" s="1359" t="s">
        <v>36</v>
      </c>
      <c r="CB143" s="1359" t="s">
        <v>36</v>
      </c>
      <c r="CC143" s="1359" t="s">
        <v>36</v>
      </c>
      <c r="CD143" s="2532"/>
      <c r="CE143" s="2532"/>
      <c r="CF143" s="2532"/>
      <c r="CG143" s="2532"/>
      <c r="CH143" s="2532"/>
      <c r="CI143" s="2532"/>
      <c r="CJ143" s="2532"/>
      <c r="CK143" s="2532"/>
      <c r="CL143" s="2532"/>
      <c r="CM143" s="2532"/>
      <c r="CN143" s="2532"/>
      <c r="CO143" s="2532"/>
      <c r="CP143" s="2532"/>
      <c r="CQ143" s="2532"/>
      <c r="CR143" s="2532"/>
      <c r="CS143" s="2532"/>
      <c r="CT143" s="2532"/>
      <c r="CU143" s="2532"/>
      <c r="CV143" s="2532"/>
      <c r="CW143" s="2532"/>
      <c r="CX143" s="2532"/>
      <c r="CY143" s="2532"/>
      <c r="CZ143" s="2532"/>
    </row>
    <row r="144" s="156" customFormat="true" ht="15" customHeight="true" x14ac:dyDescent="0.2">
      <c r="A144" s="2886" t="s">
        <v>109</v>
      </c>
      <c r="B144" s="294" t="s">
        <v>65</v>
      </c>
      <c r="C144" s="1208" t="s">
        <v>36</v>
      </c>
      <c r="D144" s="1220" t="s">
        <v>36</v>
      </c>
      <c r="E144" s="1220" t="s">
        <v>36</v>
      </c>
      <c r="F144" s="1220" t="s">
        <v>36</v>
      </c>
      <c r="G144" s="1232" t="s">
        <v>36</v>
      </c>
      <c r="H144" s="1244" t="s">
        <v>36</v>
      </c>
      <c r="I144" s="1220" t="s">
        <v>36</v>
      </c>
      <c r="J144" s="1220" t="s">
        <v>36</v>
      </c>
      <c r="K144" s="1220" t="s">
        <v>36</v>
      </c>
      <c r="L144" s="1256" t="s">
        <v>36</v>
      </c>
      <c r="M144" s="1263" t="s">
        <v>36</v>
      </c>
      <c r="N144" s="1220" t="s">
        <v>36</v>
      </c>
      <c r="O144" s="1220" t="s">
        <v>36</v>
      </c>
      <c r="P144" s="1220" t="s">
        <v>36</v>
      </c>
      <c r="Q144" s="1232" t="s">
        <v>36</v>
      </c>
      <c r="R144" s="1244" t="s">
        <v>36</v>
      </c>
      <c r="S144" s="1220" t="s">
        <v>36</v>
      </c>
      <c r="T144" s="1220" t="s">
        <v>36</v>
      </c>
      <c r="U144" s="1220" t="s">
        <v>36</v>
      </c>
      <c r="V144" s="1220" t="s">
        <v>36</v>
      </c>
      <c r="W144" s="1220" t="s">
        <v>36</v>
      </c>
      <c r="X144" s="1220" t="s">
        <v>36</v>
      </c>
      <c r="Y144" s="1266" t="s">
        <v>36</v>
      </c>
      <c r="Z144" s="1266" t="s">
        <v>36</v>
      </c>
      <c r="AA144" s="1266" t="s">
        <v>36</v>
      </c>
      <c r="AB144" s="1266" t="s">
        <v>36</v>
      </c>
      <c r="AC144" s="2501" t="s">
        <v>36</v>
      </c>
      <c r="AD144" s="2513"/>
      <c r="AE144" s="2513"/>
      <c r="AF144" s="2513"/>
      <c r="AG144" s="2513"/>
      <c r="AH144" s="2513"/>
      <c r="AI144" s="2513"/>
      <c r="AJ144" s="2513"/>
      <c r="AK144" s="2513"/>
      <c r="AL144" s="2513"/>
      <c r="AM144" s="2513"/>
      <c r="AN144" s="2513"/>
      <c r="AO144" s="2513"/>
      <c r="AP144" s="2513"/>
      <c r="AQ144" s="2513"/>
      <c r="AR144" s="2513"/>
      <c r="AS144" s="2513"/>
      <c r="AT144" s="2513"/>
      <c r="AU144" s="2513"/>
      <c r="AV144" s="2513"/>
      <c r="AW144" s="2513"/>
      <c r="AX144" s="2513"/>
      <c r="AY144" s="2513"/>
      <c r="AZ144" s="250"/>
      <c r="BA144" s="2878" t="s">
        <v>109</v>
      </c>
      <c r="BB144" s="192" t="s">
        <v>65</v>
      </c>
      <c r="BC144" s="1278" t="s">
        <v>36</v>
      </c>
      <c r="BD144" s="1298" t="s">
        <v>36</v>
      </c>
      <c r="BE144" s="1298" t="s">
        <v>36</v>
      </c>
      <c r="BF144" s="1298" t="s">
        <v>36</v>
      </c>
      <c r="BG144" s="1319" t="s">
        <v>36</v>
      </c>
      <c r="BH144" s="1340" t="s">
        <v>36</v>
      </c>
      <c r="BI144" s="1298" t="s">
        <v>36</v>
      </c>
      <c r="BJ144" s="1298" t="s">
        <v>36</v>
      </c>
      <c r="BK144" s="1298" t="s">
        <v>36</v>
      </c>
      <c r="BL144" s="1319" t="s">
        <v>36</v>
      </c>
      <c r="BM144" s="1340" t="s">
        <v>36</v>
      </c>
      <c r="BN144" s="1298" t="s">
        <v>36</v>
      </c>
      <c r="BO144" s="1298" t="s">
        <v>36</v>
      </c>
      <c r="BP144" s="1298" t="s">
        <v>36</v>
      </c>
      <c r="BQ144" s="1319" t="s">
        <v>36</v>
      </c>
      <c r="BR144" s="1340" t="s">
        <v>36</v>
      </c>
      <c r="BS144" s="1298" t="s">
        <v>36</v>
      </c>
      <c r="BT144" s="1298" t="s">
        <v>36</v>
      </c>
      <c r="BU144" s="1298" t="s">
        <v>36</v>
      </c>
      <c r="BV144" s="1298" t="s">
        <v>36</v>
      </c>
      <c r="BW144" s="1298" t="s">
        <v>36</v>
      </c>
      <c r="BX144" s="1298" t="s">
        <v>36</v>
      </c>
      <c r="BY144" s="1359" t="s">
        <v>36</v>
      </c>
      <c r="BZ144" s="1359" t="s">
        <v>36</v>
      </c>
      <c r="CA144" s="1359" t="s">
        <v>36</v>
      </c>
      <c r="CB144" s="1359" t="s">
        <v>36</v>
      </c>
      <c r="CC144" s="1359" t="s">
        <v>36</v>
      </c>
      <c r="CD144" s="2532"/>
      <c r="CE144" s="2532"/>
      <c r="CF144" s="2532"/>
      <c r="CG144" s="2532"/>
      <c r="CH144" s="2532"/>
      <c r="CI144" s="2532"/>
      <c r="CJ144" s="2532"/>
      <c r="CK144" s="2532"/>
      <c r="CL144" s="2532"/>
      <c r="CM144" s="2532"/>
      <c r="CN144" s="2532"/>
      <c r="CO144" s="2532"/>
      <c r="CP144" s="2532"/>
      <c r="CQ144" s="2532"/>
      <c r="CR144" s="2532"/>
      <c r="CS144" s="2532"/>
      <c r="CT144" s="2532"/>
      <c r="CU144" s="2532"/>
      <c r="CV144" s="2532"/>
      <c r="CW144" s="2532"/>
      <c r="CX144" s="2532"/>
      <c r="CY144" s="2532"/>
      <c r="CZ144" s="2532"/>
    </row>
    <row r="145" s="156" customFormat="true" ht="15" customHeight="true" x14ac:dyDescent="0.2">
      <c r="A145" s="2886"/>
      <c r="B145" s="294" t="s">
        <v>66</v>
      </c>
      <c r="C145" s="1208" t="s">
        <v>36</v>
      </c>
      <c r="D145" s="1220" t="s">
        <v>36</v>
      </c>
      <c r="E145" s="1220" t="s">
        <v>36</v>
      </c>
      <c r="F145" s="1220" t="s">
        <v>36</v>
      </c>
      <c r="G145" s="1232" t="s">
        <v>36</v>
      </c>
      <c r="H145" s="1244" t="s">
        <v>36</v>
      </c>
      <c r="I145" s="1220" t="s">
        <v>36</v>
      </c>
      <c r="J145" s="1220" t="s">
        <v>36</v>
      </c>
      <c r="K145" s="1220" t="s">
        <v>36</v>
      </c>
      <c r="L145" s="1256" t="s">
        <v>36</v>
      </c>
      <c r="M145" s="1263" t="s">
        <v>36</v>
      </c>
      <c r="N145" s="1220" t="s">
        <v>36</v>
      </c>
      <c r="O145" s="1220" t="s">
        <v>36</v>
      </c>
      <c r="P145" s="1220" t="s">
        <v>36</v>
      </c>
      <c r="Q145" s="1232" t="s">
        <v>36</v>
      </c>
      <c r="R145" s="1244" t="s">
        <v>36</v>
      </c>
      <c r="S145" s="1220" t="s">
        <v>36</v>
      </c>
      <c r="T145" s="1220" t="s">
        <v>36</v>
      </c>
      <c r="U145" s="1220" t="s">
        <v>36</v>
      </c>
      <c r="V145" s="1220" t="s">
        <v>36</v>
      </c>
      <c r="W145" s="1220" t="s">
        <v>36</v>
      </c>
      <c r="X145" s="1220" t="s">
        <v>36</v>
      </c>
      <c r="Y145" s="1266" t="s">
        <v>36</v>
      </c>
      <c r="Z145" s="1266" t="s">
        <v>36</v>
      </c>
      <c r="AA145" s="1266" t="s">
        <v>36</v>
      </c>
      <c r="AB145" s="1266" t="s">
        <v>36</v>
      </c>
      <c r="AC145" s="2501" t="s">
        <v>36</v>
      </c>
      <c r="AD145" s="2513"/>
      <c r="AE145" s="2513"/>
      <c r="AF145" s="2513"/>
      <c r="AG145" s="2513"/>
      <c r="AH145" s="2513"/>
      <c r="AI145" s="2513"/>
      <c r="AJ145" s="2513"/>
      <c r="AK145" s="2513"/>
      <c r="AL145" s="2513"/>
      <c r="AM145" s="2513"/>
      <c r="AN145" s="2513"/>
      <c r="AO145" s="2513"/>
      <c r="AP145" s="2513"/>
      <c r="AQ145" s="2513"/>
      <c r="AR145" s="2513"/>
      <c r="AS145" s="2513"/>
      <c r="AT145" s="2513"/>
      <c r="AU145" s="2513"/>
      <c r="AV145" s="2513"/>
      <c r="AW145" s="2513"/>
      <c r="AX145" s="2513"/>
      <c r="AY145" s="2513"/>
      <c r="AZ145" s="250"/>
      <c r="BA145" s="2878"/>
      <c r="BB145" s="192" t="s">
        <v>66</v>
      </c>
      <c r="BC145" s="1278" t="s">
        <v>36</v>
      </c>
      <c r="BD145" s="1298" t="s">
        <v>36</v>
      </c>
      <c r="BE145" s="1298" t="s">
        <v>36</v>
      </c>
      <c r="BF145" s="1298" t="s">
        <v>36</v>
      </c>
      <c r="BG145" s="1319" t="s">
        <v>36</v>
      </c>
      <c r="BH145" s="1340" t="s">
        <v>36</v>
      </c>
      <c r="BI145" s="1298" t="s">
        <v>36</v>
      </c>
      <c r="BJ145" s="1298" t="s">
        <v>36</v>
      </c>
      <c r="BK145" s="1298" t="s">
        <v>36</v>
      </c>
      <c r="BL145" s="1319" t="s">
        <v>36</v>
      </c>
      <c r="BM145" s="1340" t="s">
        <v>36</v>
      </c>
      <c r="BN145" s="1298" t="s">
        <v>36</v>
      </c>
      <c r="BO145" s="1298" t="s">
        <v>36</v>
      </c>
      <c r="BP145" s="1298" t="s">
        <v>36</v>
      </c>
      <c r="BQ145" s="1319" t="s">
        <v>36</v>
      </c>
      <c r="BR145" s="1340" t="s">
        <v>36</v>
      </c>
      <c r="BS145" s="1298" t="s">
        <v>36</v>
      </c>
      <c r="BT145" s="1298" t="s">
        <v>36</v>
      </c>
      <c r="BU145" s="1298" t="s">
        <v>36</v>
      </c>
      <c r="BV145" s="1298" t="s">
        <v>36</v>
      </c>
      <c r="BW145" s="1298" t="s">
        <v>36</v>
      </c>
      <c r="BX145" s="1298" t="s">
        <v>36</v>
      </c>
      <c r="BY145" s="1359" t="s">
        <v>36</v>
      </c>
      <c r="BZ145" s="1359" t="s">
        <v>36</v>
      </c>
      <c r="CA145" s="1359" t="s">
        <v>36</v>
      </c>
      <c r="CB145" s="1359" t="s">
        <v>36</v>
      </c>
      <c r="CC145" s="1359" t="s">
        <v>36</v>
      </c>
      <c r="CD145" s="2532"/>
      <c r="CE145" s="2532"/>
      <c r="CF145" s="2532"/>
      <c r="CG145" s="2532"/>
      <c r="CH145" s="2532"/>
      <c r="CI145" s="2532"/>
      <c r="CJ145" s="2532"/>
      <c r="CK145" s="2532"/>
      <c r="CL145" s="2532"/>
      <c r="CM145" s="2532"/>
      <c r="CN145" s="2532"/>
      <c r="CO145" s="2532"/>
      <c r="CP145" s="2532"/>
      <c r="CQ145" s="2532"/>
      <c r="CR145" s="2532"/>
      <c r="CS145" s="2532"/>
      <c r="CT145" s="2532"/>
      <c r="CU145" s="2532"/>
      <c r="CV145" s="2532"/>
      <c r="CW145" s="2532"/>
      <c r="CX145" s="2532"/>
      <c r="CY145" s="2532"/>
      <c r="CZ145" s="2532"/>
    </row>
    <row r="146" s="156" customFormat="true" ht="15" customHeight="true" x14ac:dyDescent="0.2">
      <c r="A146" s="2886"/>
      <c r="B146" s="294" t="s">
        <v>67</v>
      </c>
      <c r="C146" s="1208" t="s">
        <v>36</v>
      </c>
      <c r="D146" s="1220" t="s">
        <v>36</v>
      </c>
      <c r="E146" s="1220" t="s">
        <v>36</v>
      </c>
      <c r="F146" s="1220" t="s">
        <v>36</v>
      </c>
      <c r="G146" s="1232" t="s">
        <v>36</v>
      </c>
      <c r="H146" s="1244" t="s">
        <v>36</v>
      </c>
      <c r="I146" s="1220" t="s">
        <v>36</v>
      </c>
      <c r="J146" s="1220" t="s">
        <v>36</v>
      </c>
      <c r="K146" s="1220" t="s">
        <v>36</v>
      </c>
      <c r="L146" s="1256" t="s">
        <v>36</v>
      </c>
      <c r="M146" s="1263" t="s">
        <v>36</v>
      </c>
      <c r="N146" s="1220" t="s">
        <v>36</v>
      </c>
      <c r="O146" s="1220" t="s">
        <v>36</v>
      </c>
      <c r="P146" s="1220" t="s">
        <v>36</v>
      </c>
      <c r="Q146" s="1232" t="s">
        <v>36</v>
      </c>
      <c r="R146" s="1244" t="s">
        <v>36</v>
      </c>
      <c r="S146" s="1220" t="s">
        <v>36</v>
      </c>
      <c r="T146" s="1220" t="s">
        <v>36</v>
      </c>
      <c r="U146" s="1220" t="s">
        <v>36</v>
      </c>
      <c r="V146" s="1220" t="s">
        <v>36</v>
      </c>
      <c r="W146" s="1220" t="s">
        <v>36</v>
      </c>
      <c r="X146" s="1220" t="s">
        <v>36</v>
      </c>
      <c r="Y146" s="1266" t="s">
        <v>36</v>
      </c>
      <c r="Z146" s="1266" t="s">
        <v>36</v>
      </c>
      <c r="AA146" s="1266" t="s">
        <v>36</v>
      </c>
      <c r="AB146" s="1266" t="s">
        <v>36</v>
      </c>
      <c r="AC146" s="2501" t="s">
        <v>36</v>
      </c>
      <c r="AD146" s="2513"/>
      <c r="AE146" s="2513"/>
      <c r="AF146" s="2513"/>
      <c r="AG146" s="2513"/>
      <c r="AH146" s="2513"/>
      <c r="AI146" s="2513"/>
      <c r="AJ146" s="2513"/>
      <c r="AK146" s="2513"/>
      <c r="AL146" s="2513"/>
      <c r="AM146" s="2513"/>
      <c r="AN146" s="2513"/>
      <c r="AO146" s="2513"/>
      <c r="AP146" s="2513"/>
      <c r="AQ146" s="2513"/>
      <c r="AR146" s="2513"/>
      <c r="AS146" s="2513"/>
      <c r="AT146" s="2513"/>
      <c r="AU146" s="2513"/>
      <c r="AV146" s="2513"/>
      <c r="AW146" s="2513"/>
      <c r="AX146" s="2513"/>
      <c r="AY146" s="2513"/>
      <c r="AZ146" s="250"/>
      <c r="BA146" s="2878"/>
      <c r="BB146" s="192" t="s">
        <v>67</v>
      </c>
      <c r="BC146" s="1278" t="s">
        <v>36</v>
      </c>
      <c r="BD146" s="1298" t="s">
        <v>36</v>
      </c>
      <c r="BE146" s="1298" t="s">
        <v>36</v>
      </c>
      <c r="BF146" s="1298" t="s">
        <v>36</v>
      </c>
      <c r="BG146" s="1319" t="s">
        <v>36</v>
      </c>
      <c r="BH146" s="1340" t="s">
        <v>36</v>
      </c>
      <c r="BI146" s="1298" t="s">
        <v>36</v>
      </c>
      <c r="BJ146" s="1298" t="s">
        <v>36</v>
      </c>
      <c r="BK146" s="1298" t="s">
        <v>36</v>
      </c>
      <c r="BL146" s="1319" t="s">
        <v>36</v>
      </c>
      <c r="BM146" s="1340" t="s">
        <v>36</v>
      </c>
      <c r="BN146" s="1298" t="s">
        <v>36</v>
      </c>
      <c r="BO146" s="1298" t="s">
        <v>36</v>
      </c>
      <c r="BP146" s="1298" t="s">
        <v>36</v>
      </c>
      <c r="BQ146" s="1319" t="s">
        <v>36</v>
      </c>
      <c r="BR146" s="1340" t="s">
        <v>36</v>
      </c>
      <c r="BS146" s="1298" t="s">
        <v>36</v>
      </c>
      <c r="BT146" s="1298" t="s">
        <v>36</v>
      </c>
      <c r="BU146" s="1298" t="s">
        <v>36</v>
      </c>
      <c r="BV146" s="1298" t="s">
        <v>36</v>
      </c>
      <c r="BW146" s="1298" t="s">
        <v>36</v>
      </c>
      <c r="BX146" s="1298" t="s">
        <v>36</v>
      </c>
      <c r="BY146" s="1359" t="s">
        <v>36</v>
      </c>
      <c r="BZ146" s="1359" t="s">
        <v>36</v>
      </c>
      <c r="CA146" s="1359" t="s">
        <v>36</v>
      </c>
      <c r="CB146" s="1359" t="s">
        <v>36</v>
      </c>
      <c r="CC146" s="1359" t="s">
        <v>36</v>
      </c>
      <c r="CD146" s="2532"/>
      <c r="CE146" s="2532"/>
      <c r="CF146" s="2532"/>
      <c r="CG146" s="2532"/>
      <c r="CH146" s="2532"/>
      <c r="CI146" s="2532"/>
      <c r="CJ146" s="2532"/>
      <c r="CK146" s="2532"/>
      <c r="CL146" s="2532"/>
      <c r="CM146" s="2532"/>
      <c r="CN146" s="2532"/>
      <c r="CO146" s="2532"/>
      <c r="CP146" s="2532"/>
      <c r="CQ146" s="2532"/>
      <c r="CR146" s="2532"/>
      <c r="CS146" s="2532"/>
      <c r="CT146" s="2532"/>
      <c r="CU146" s="2532"/>
      <c r="CV146" s="2532"/>
      <c r="CW146" s="2532"/>
      <c r="CX146" s="2532"/>
      <c r="CY146" s="2532"/>
      <c r="CZ146" s="2532"/>
    </row>
    <row r="147" s="156" customFormat="true" ht="15" customHeight="true" x14ac:dyDescent="0.2">
      <c r="A147" s="2886"/>
      <c r="B147" s="294" t="s">
        <v>68</v>
      </c>
      <c r="C147" s="1208" t="s">
        <v>36</v>
      </c>
      <c r="D147" s="1220" t="s">
        <v>36</v>
      </c>
      <c r="E147" s="1220" t="s">
        <v>36</v>
      </c>
      <c r="F147" s="1220" t="s">
        <v>36</v>
      </c>
      <c r="G147" s="1232" t="s">
        <v>36</v>
      </c>
      <c r="H147" s="1244" t="s">
        <v>36</v>
      </c>
      <c r="I147" s="1220" t="s">
        <v>36</v>
      </c>
      <c r="J147" s="1220" t="s">
        <v>36</v>
      </c>
      <c r="K147" s="1220" t="s">
        <v>36</v>
      </c>
      <c r="L147" s="1256" t="s">
        <v>36</v>
      </c>
      <c r="M147" s="1263" t="s">
        <v>36</v>
      </c>
      <c r="N147" s="1220" t="s">
        <v>36</v>
      </c>
      <c r="O147" s="1220" t="s">
        <v>36</v>
      </c>
      <c r="P147" s="1220" t="s">
        <v>36</v>
      </c>
      <c r="Q147" s="1232" t="s">
        <v>36</v>
      </c>
      <c r="R147" s="1244" t="s">
        <v>36</v>
      </c>
      <c r="S147" s="1220" t="s">
        <v>36</v>
      </c>
      <c r="T147" s="1220" t="s">
        <v>36</v>
      </c>
      <c r="U147" s="1220" t="s">
        <v>36</v>
      </c>
      <c r="V147" s="1220" t="s">
        <v>36</v>
      </c>
      <c r="W147" s="1220" t="s">
        <v>36</v>
      </c>
      <c r="X147" s="1220" t="s">
        <v>36</v>
      </c>
      <c r="Y147" s="1266" t="s">
        <v>36</v>
      </c>
      <c r="Z147" s="1266" t="s">
        <v>36</v>
      </c>
      <c r="AA147" s="1266" t="s">
        <v>36</v>
      </c>
      <c r="AB147" s="1266" t="s">
        <v>36</v>
      </c>
      <c r="AC147" s="2501" t="s">
        <v>36</v>
      </c>
      <c r="AD147" s="2513"/>
      <c r="AE147" s="2513"/>
      <c r="AF147" s="2513"/>
      <c r="AG147" s="2513"/>
      <c r="AH147" s="2513"/>
      <c r="AI147" s="2513"/>
      <c r="AJ147" s="2513"/>
      <c r="AK147" s="2513"/>
      <c r="AL147" s="2513"/>
      <c r="AM147" s="2513"/>
      <c r="AN147" s="2513"/>
      <c r="AO147" s="2513"/>
      <c r="AP147" s="2513"/>
      <c r="AQ147" s="2513"/>
      <c r="AR147" s="2513"/>
      <c r="AS147" s="2513"/>
      <c r="AT147" s="2513"/>
      <c r="AU147" s="2513"/>
      <c r="AV147" s="2513"/>
      <c r="AW147" s="2513"/>
      <c r="AX147" s="2513"/>
      <c r="AY147" s="2513"/>
      <c r="AZ147" s="250"/>
      <c r="BA147" s="2878"/>
      <c r="BB147" s="192" t="s">
        <v>68</v>
      </c>
      <c r="BC147" s="1278" t="s">
        <v>36</v>
      </c>
      <c r="BD147" s="1298" t="s">
        <v>36</v>
      </c>
      <c r="BE147" s="1298" t="s">
        <v>36</v>
      </c>
      <c r="BF147" s="1298" t="s">
        <v>36</v>
      </c>
      <c r="BG147" s="1319" t="s">
        <v>36</v>
      </c>
      <c r="BH147" s="1340" t="s">
        <v>36</v>
      </c>
      <c r="BI147" s="1298" t="s">
        <v>36</v>
      </c>
      <c r="BJ147" s="1298" t="s">
        <v>36</v>
      </c>
      <c r="BK147" s="1298" t="s">
        <v>36</v>
      </c>
      <c r="BL147" s="1319" t="s">
        <v>36</v>
      </c>
      <c r="BM147" s="1340" t="s">
        <v>36</v>
      </c>
      <c r="BN147" s="1298" t="s">
        <v>36</v>
      </c>
      <c r="BO147" s="1298" t="s">
        <v>36</v>
      </c>
      <c r="BP147" s="1298" t="s">
        <v>36</v>
      </c>
      <c r="BQ147" s="1319" t="s">
        <v>36</v>
      </c>
      <c r="BR147" s="1340" t="s">
        <v>36</v>
      </c>
      <c r="BS147" s="1298" t="s">
        <v>36</v>
      </c>
      <c r="BT147" s="1298" t="s">
        <v>36</v>
      </c>
      <c r="BU147" s="1298" t="s">
        <v>36</v>
      </c>
      <c r="BV147" s="1298" t="s">
        <v>36</v>
      </c>
      <c r="BW147" s="1298" t="s">
        <v>36</v>
      </c>
      <c r="BX147" s="1298" t="s">
        <v>36</v>
      </c>
      <c r="BY147" s="1359" t="s">
        <v>36</v>
      </c>
      <c r="BZ147" s="1359" t="s">
        <v>36</v>
      </c>
      <c r="CA147" s="1359" t="s">
        <v>36</v>
      </c>
      <c r="CB147" s="1359" t="s">
        <v>36</v>
      </c>
      <c r="CC147" s="1359" t="s">
        <v>36</v>
      </c>
      <c r="CD147" s="2532"/>
      <c r="CE147" s="2532"/>
      <c r="CF147" s="2532"/>
      <c r="CG147" s="2532"/>
      <c r="CH147" s="2532"/>
      <c r="CI147" s="2532"/>
      <c r="CJ147" s="2532"/>
      <c r="CK147" s="2532"/>
      <c r="CL147" s="2532"/>
      <c r="CM147" s="2532"/>
      <c r="CN147" s="2532"/>
      <c r="CO147" s="2532"/>
      <c r="CP147" s="2532"/>
      <c r="CQ147" s="2532"/>
      <c r="CR147" s="2532"/>
      <c r="CS147" s="2532"/>
      <c r="CT147" s="2532"/>
      <c r="CU147" s="2532"/>
      <c r="CV147" s="2532"/>
      <c r="CW147" s="2532"/>
      <c r="CX147" s="2532"/>
      <c r="CY147" s="2532"/>
      <c r="CZ147" s="2532"/>
    </row>
    <row r="148" s="156" customFormat="true" ht="15" customHeight="true" x14ac:dyDescent="0.2">
      <c r="A148" s="2886" t="s">
        <v>110</v>
      </c>
      <c r="B148" s="294" t="s">
        <v>50</v>
      </c>
      <c r="C148" s="898">
        <v>0.7597101565151041</v>
      </c>
      <c r="D148" s="899">
        <v>5.9734870423971884</v>
      </c>
      <c r="E148" s="899">
        <v>21.519871387632065</v>
      </c>
      <c r="F148" s="899">
        <v>36.875827731685163</v>
      </c>
      <c r="G148" s="950">
        <v>21.769034293271126</v>
      </c>
      <c r="H148" s="938">
        <v>18.082924208534696</v>
      </c>
      <c r="I148" s="899">
        <v>35.167749638920867</v>
      </c>
      <c r="J148" s="899">
        <v>40.57821010224901</v>
      </c>
      <c r="K148" s="899">
        <v>32.217285435848076</v>
      </c>
      <c r="L148" s="914">
        <v>12.195559570487118</v>
      </c>
      <c r="M148" s="925">
        <v>0.91314024957105355</v>
      </c>
      <c r="N148" s="899">
        <v>0.95467025575841613</v>
      </c>
      <c r="O148" s="899">
        <v>4.4420675589042942</v>
      </c>
      <c r="P148" s="899">
        <v>12.788287598101755</v>
      </c>
      <c r="Q148" s="950">
        <v>20.580038758159443</v>
      </c>
      <c r="R148" s="938">
        <v>8.907684436586937</v>
      </c>
      <c r="S148" s="899">
        <v>17.041744253033404</v>
      </c>
      <c r="T148" s="899">
        <v>35.266101181216598</v>
      </c>
      <c r="U148" s="899">
        <v>15.397919128379389</v>
      </c>
      <c r="V148" s="899">
        <v>2.1383443946548906</v>
      </c>
      <c r="W148" s="899">
        <v>23.724872559063012</v>
      </c>
      <c r="X148" s="899">
        <v>2.8174974804953692</v>
      </c>
      <c r="Y148" s="900">
        <v>12.06215368548604</v>
      </c>
      <c r="Z148" s="900">
        <v>30.939405556781889</v>
      </c>
      <c r="AA148" s="900">
        <v>21.680889526391638</v>
      </c>
      <c r="AB148" s="900">
        <v>26.521600369755138</v>
      </c>
      <c r="AC148" s="2579">
        <v>38.655588017969436</v>
      </c>
      <c r="AD148" s="2589"/>
      <c r="AE148" s="2589"/>
      <c r="AF148" s="2589"/>
      <c r="AG148" s="2589"/>
      <c r="AH148" s="2589"/>
      <c r="AI148" s="2589"/>
      <c r="AJ148" s="2589"/>
      <c r="AK148" s="2589"/>
      <c r="AL148" s="2589"/>
      <c r="AM148" s="2589"/>
      <c r="AN148" s="2589"/>
      <c r="AO148" s="2589"/>
      <c r="AP148" s="2589"/>
      <c r="AQ148" s="2589"/>
      <c r="AR148" s="2589"/>
      <c r="AS148" s="2589"/>
      <c r="AT148" s="2589"/>
      <c r="AU148" s="2589"/>
      <c r="AV148" s="2589"/>
      <c r="AW148" s="2589"/>
      <c r="AX148" s="2589"/>
      <c r="AY148" s="2589"/>
      <c r="AZ148" s="250"/>
      <c r="BA148" s="2878" t="s">
        <v>110</v>
      </c>
      <c r="BB148" s="192" t="s">
        <v>50</v>
      </c>
      <c r="BC148" s="1278" t="s">
        <v>36</v>
      </c>
      <c r="BD148" s="1298" t="s">
        <v>36</v>
      </c>
      <c r="BE148" s="1298" t="s">
        <v>36</v>
      </c>
      <c r="BF148" s="1298" t="s">
        <v>36</v>
      </c>
      <c r="BG148" s="1319" t="s">
        <v>36</v>
      </c>
      <c r="BH148" s="1340" t="s">
        <v>36</v>
      </c>
      <c r="BI148" s="1298" t="s">
        <v>36</v>
      </c>
      <c r="BJ148" s="1298" t="s">
        <v>36</v>
      </c>
      <c r="BK148" s="1298" t="s">
        <v>36</v>
      </c>
      <c r="BL148" s="1319" t="s">
        <v>36</v>
      </c>
      <c r="BM148" s="1340" t="s">
        <v>36</v>
      </c>
      <c r="BN148" s="1298" t="s">
        <v>36</v>
      </c>
      <c r="BO148" s="1298" t="s">
        <v>36</v>
      </c>
      <c r="BP148" s="1298" t="s">
        <v>36</v>
      </c>
      <c r="BQ148" s="1319" t="s">
        <v>36</v>
      </c>
      <c r="BR148" s="1340" t="s">
        <v>36</v>
      </c>
      <c r="BS148" s="1298" t="s">
        <v>36</v>
      </c>
      <c r="BT148" s="1298" t="s">
        <v>36</v>
      </c>
      <c r="BU148" s="1298" t="s">
        <v>36</v>
      </c>
      <c r="BV148" s="1298" t="s">
        <v>36</v>
      </c>
      <c r="BW148" s="1298" t="s">
        <v>36</v>
      </c>
      <c r="BX148" s="1298" t="s">
        <v>36</v>
      </c>
      <c r="BY148" s="1359" t="s">
        <v>36</v>
      </c>
      <c r="BZ148" s="1359" t="s">
        <v>36</v>
      </c>
      <c r="CA148" s="1359" t="s">
        <v>36</v>
      </c>
      <c r="CB148" s="1359" t="s">
        <v>36</v>
      </c>
      <c r="CC148" s="1359" t="s">
        <v>36</v>
      </c>
      <c r="CD148" s="2532"/>
      <c r="CE148" s="2532"/>
      <c r="CF148" s="2532"/>
      <c r="CG148" s="2532"/>
      <c r="CH148" s="2532"/>
      <c r="CI148" s="2532"/>
      <c r="CJ148" s="2532"/>
      <c r="CK148" s="2532"/>
      <c r="CL148" s="2532"/>
      <c r="CM148" s="2532"/>
      <c r="CN148" s="2532"/>
      <c r="CO148" s="2532"/>
      <c r="CP148" s="2532"/>
      <c r="CQ148" s="2532"/>
      <c r="CR148" s="2532"/>
      <c r="CS148" s="2532"/>
      <c r="CT148" s="2532"/>
      <c r="CU148" s="2532"/>
      <c r="CV148" s="2532"/>
      <c r="CW148" s="2532"/>
      <c r="CX148" s="2532"/>
      <c r="CY148" s="2532"/>
      <c r="CZ148" s="2532"/>
    </row>
    <row r="149" s="156" customFormat="true" ht="15" customHeight="true" x14ac:dyDescent="0.2">
      <c r="A149" s="2886"/>
      <c r="B149" s="294" t="s">
        <v>49</v>
      </c>
      <c r="C149" s="898">
        <v>4.0126903600726394</v>
      </c>
      <c r="D149" s="899">
        <v>10.59853530863041</v>
      </c>
      <c r="E149" s="899">
        <v>33.538463025015524</v>
      </c>
      <c r="F149" s="899">
        <v>50.604058006863148</v>
      </c>
      <c r="G149" s="950">
        <v>75.663428267922527</v>
      </c>
      <c r="H149" s="938">
        <v>27.66744041580273</v>
      </c>
      <c r="I149" s="899">
        <v>50.434807751384334</v>
      </c>
      <c r="J149" s="899">
        <v>50.188315362858596</v>
      </c>
      <c r="K149" s="899">
        <v>64.602738460343517</v>
      </c>
      <c r="L149" s="914">
        <v>87.149490951780791</v>
      </c>
      <c r="M149" s="925">
        <v>2.39340785033535</v>
      </c>
      <c r="N149" s="899">
        <v>5.5801885829222169</v>
      </c>
      <c r="O149" s="899">
        <v>10.057516005588328</v>
      </c>
      <c r="P149" s="899">
        <v>17.816024694383497</v>
      </c>
      <c r="Q149" s="950">
        <v>41.416271432630417</v>
      </c>
      <c r="R149" s="938">
        <v>49.333415184229722</v>
      </c>
      <c r="S149" s="899">
        <v>38.294825810900363</v>
      </c>
      <c r="T149" s="899">
        <v>57.931818352278775</v>
      </c>
      <c r="U149" s="899">
        <v>29.992179820938397</v>
      </c>
      <c r="V149" s="899">
        <v>12.194551184922398</v>
      </c>
      <c r="W149" s="899">
        <v>54.24926795291114</v>
      </c>
      <c r="X149" s="899">
        <v>30.003893812652908</v>
      </c>
      <c r="Y149" s="900">
        <v>27.838730347210504</v>
      </c>
      <c r="Z149" s="900">
        <v>40.96163318771174</v>
      </c>
      <c r="AA149" s="900">
        <v>24.974062013417328</v>
      </c>
      <c r="AB149" s="900">
        <v>37.52355509613362</v>
      </c>
      <c r="AC149" s="2579">
        <v>54.986286118497354</v>
      </c>
      <c r="AD149" s="2589"/>
      <c r="AE149" s="2589"/>
      <c r="AF149" s="2589"/>
      <c r="AG149" s="2589"/>
      <c r="AH149" s="2589"/>
      <c r="AI149" s="2589"/>
      <c r="AJ149" s="2589"/>
      <c r="AK149" s="2589"/>
      <c r="AL149" s="2589"/>
      <c r="AM149" s="2589"/>
      <c r="AN149" s="2589"/>
      <c r="AO149" s="2589"/>
      <c r="AP149" s="2589"/>
      <c r="AQ149" s="2589"/>
      <c r="AR149" s="2589"/>
      <c r="AS149" s="2589"/>
      <c r="AT149" s="2589"/>
      <c r="AU149" s="2589"/>
      <c r="AV149" s="2589"/>
      <c r="AW149" s="2589"/>
      <c r="AX149" s="2589"/>
      <c r="AY149" s="2589"/>
      <c r="AZ149" s="250"/>
      <c r="BA149" s="2878"/>
      <c r="BB149" s="192" t="s">
        <v>49</v>
      </c>
      <c r="BC149" s="1278" t="s">
        <v>36</v>
      </c>
      <c r="BD149" s="1298" t="s">
        <v>36</v>
      </c>
      <c r="BE149" s="1298" t="s">
        <v>36</v>
      </c>
      <c r="BF149" s="1298" t="s">
        <v>36</v>
      </c>
      <c r="BG149" s="1319" t="s">
        <v>36</v>
      </c>
      <c r="BH149" s="1340" t="s">
        <v>36</v>
      </c>
      <c r="BI149" s="1298" t="s">
        <v>36</v>
      </c>
      <c r="BJ149" s="1298" t="s">
        <v>36</v>
      </c>
      <c r="BK149" s="1298" t="s">
        <v>36</v>
      </c>
      <c r="BL149" s="1319" t="s">
        <v>36</v>
      </c>
      <c r="BM149" s="1340" t="s">
        <v>36</v>
      </c>
      <c r="BN149" s="1298" t="s">
        <v>36</v>
      </c>
      <c r="BO149" s="1298" t="s">
        <v>36</v>
      </c>
      <c r="BP149" s="1298" t="s">
        <v>36</v>
      </c>
      <c r="BQ149" s="1319" t="s">
        <v>36</v>
      </c>
      <c r="BR149" s="1340" t="s">
        <v>36</v>
      </c>
      <c r="BS149" s="1298" t="s">
        <v>36</v>
      </c>
      <c r="BT149" s="1298" t="s">
        <v>36</v>
      </c>
      <c r="BU149" s="1298" t="s">
        <v>36</v>
      </c>
      <c r="BV149" s="1298" t="s">
        <v>36</v>
      </c>
      <c r="BW149" s="1298" t="s">
        <v>36</v>
      </c>
      <c r="BX149" s="1298" t="s">
        <v>36</v>
      </c>
      <c r="BY149" s="1359" t="s">
        <v>36</v>
      </c>
      <c r="BZ149" s="1359" t="s">
        <v>36</v>
      </c>
      <c r="CA149" s="1359" t="s">
        <v>36</v>
      </c>
      <c r="CB149" s="1359" t="s">
        <v>36</v>
      </c>
      <c r="CC149" s="1359" t="s">
        <v>36</v>
      </c>
      <c r="CD149" s="2532"/>
      <c r="CE149" s="2532"/>
      <c r="CF149" s="2532"/>
      <c r="CG149" s="2532"/>
      <c r="CH149" s="2532"/>
      <c r="CI149" s="2532"/>
      <c r="CJ149" s="2532"/>
      <c r="CK149" s="2532"/>
      <c r="CL149" s="2532"/>
      <c r="CM149" s="2532"/>
      <c r="CN149" s="2532"/>
      <c r="CO149" s="2532"/>
      <c r="CP149" s="2532"/>
      <c r="CQ149" s="2532"/>
      <c r="CR149" s="2532"/>
      <c r="CS149" s="2532"/>
      <c r="CT149" s="2532"/>
      <c r="CU149" s="2532"/>
      <c r="CV149" s="2532"/>
      <c r="CW149" s="2532"/>
      <c r="CX149" s="2532"/>
      <c r="CY149" s="2532"/>
      <c r="CZ149" s="2532"/>
    </row>
    <row r="150" s="156" customFormat="true" ht="15" customHeight="true" x14ac:dyDescent="0.2">
      <c r="A150" s="2886"/>
      <c r="B150" s="294" t="s">
        <v>112</v>
      </c>
      <c r="C150" s="898">
        <v>95.227599483412149</v>
      </c>
      <c r="D150" s="899">
        <v>83.427977648972671</v>
      </c>
      <c r="E150" s="899">
        <v>44.941665587352539</v>
      </c>
      <c r="F150" s="899">
        <v>12.52011426145171</v>
      </c>
      <c r="G150" s="950">
        <v>2.5675374388062209</v>
      </c>
      <c r="H150" s="938">
        <v>54.249635375662763</v>
      </c>
      <c r="I150" s="899">
        <v>14.397442609694707</v>
      </c>
      <c r="J150" s="899">
        <v>9.2334745348923644</v>
      </c>
      <c r="K150" s="899">
        <v>3.1799761038083423</v>
      </c>
      <c r="L150" s="914">
        <v>0.65494947773201984</v>
      </c>
      <c r="M150" s="925">
        <v>96.693451900093578</v>
      </c>
      <c r="N150" s="899">
        <v>93.465141161319266</v>
      </c>
      <c r="O150" s="899">
        <v>85.500416435507304</v>
      </c>
      <c r="P150" s="899">
        <v>69.395687707514426</v>
      </c>
      <c r="Q150" s="950">
        <v>38.003689809210236</v>
      </c>
      <c r="R150" s="938">
        <v>41.758900379183125</v>
      </c>
      <c r="S150" s="899">
        <v>44.663429936066343</v>
      </c>
      <c r="T150" s="899">
        <v>6.8020804665044468</v>
      </c>
      <c r="U150" s="899">
        <v>54.609901050682339</v>
      </c>
      <c r="V150" s="899">
        <v>85.667104420422675</v>
      </c>
      <c r="W150" s="899">
        <v>22.025859488025951</v>
      </c>
      <c r="X150" s="899">
        <v>67.178608706851662</v>
      </c>
      <c r="Y150" s="900">
        <v>60.099115967303277</v>
      </c>
      <c r="Z150" s="900">
        <v>28.098961255506488</v>
      </c>
      <c r="AA150" s="900">
        <v>53.345048460191023</v>
      </c>
      <c r="AB150" s="900">
        <v>35.954844534111366</v>
      </c>
      <c r="AC150" s="2579">
        <v>6.3581258635331279</v>
      </c>
      <c r="AD150" s="2589"/>
      <c r="AE150" s="2589"/>
      <c r="AF150" s="2589"/>
      <c r="AG150" s="2589"/>
      <c r="AH150" s="2589"/>
      <c r="AI150" s="2589"/>
      <c r="AJ150" s="2589"/>
      <c r="AK150" s="2589"/>
      <c r="AL150" s="2589"/>
      <c r="AM150" s="2589"/>
      <c r="AN150" s="2589"/>
      <c r="AO150" s="2589"/>
      <c r="AP150" s="2589"/>
      <c r="AQ150" s="2589"/>
      <c r="AR150" s="2589"/>
      <c r="AS150" s="2589"/>
      <c r="AT150" s="2589"/>
      <c r="AU150" s="2589"/>
      <c r="AV150" s="2589"/>
      <c r="AW150" s="2589"/>
      <c r="AX150" s="2589"/>
      <c r="AY150" s="2589"/>
      <c r="AZ150" s="250"/>
      <c r="BA150" s="2878"/>
      <c r="BB150" s="192" t="s">
        <v>112</v>
      </c>
      <c r="BC150" s="1278" t="s">
        <v>36</v>
      </c>
      <c r="BD150" s="1298" t="s">
        <v>36</v>
      </c>
      <c r="BE150" s="1298" t="s">
        <v>36</v>
      </c>
      <c r="BF150" s="1298" t="s">
        <v>36</v>
      </c>
      <c r="BG150" s="1319" t="s">
        <v>36</v>
      </c>
      <c r="BH150" s="1340" t="s">
        <v>36</v>
      </c>
      <c r="BI150" s="1298" t="s">
        <v>36</v>
      </c>
      <c r="BJ150" s="1298" t="s">
        <v>36</v>
      </c>
      <c r="BK150" s="1298" t="s">
        <v>36</v>
      </c>
      <c r="BL150" s="1319" t="s">
        <v>36</v>
      </c>
      <c r="BM150" s="1340" t="s">
        <v>36</v>
      </c>
      <c r="BN150" s="1298" t="s">
        <v>36</v>
      </c>
      <c r="BO150" s="1298" t="s">
        <v>36</v>
      </c>
      <c r="BP150" s="1298" t="s">
        <v>36</v>
      </c>
      <c r="BQ150" s="1319" t="s">
        <v>36</v>
      </c>
      <c r="BR150" s="1340" t="s">
        <v>36</v>
      </c>
      <c r="BS150" s="1298" t="s">
        <v>36</v>
      </c>
      <c r="BT150" s="1298" t="s">
        <v>36</v>
      </c>
      <c r="BU150" s="1298" t="s">
        <v>36</v>
      </c>
      <c r="BV150" s="1298" t="s">
        <v>36</v>
      </c>
      <c r="BW150" s="1298" t="s">
        <v>36</v>
      </c>
      <c r="BX150" s="1298" t="s">
        <v>36</v>
      </c>
      <c r="BY150" s="1359" t="s">
        <v>36</v>
      </c>
      <c r="BZ150" s="1359" t="s">
        <v>36</v>
      </c>
      <c r="CA150" s="1359" t="s">
        <v>36</v>
      </c>
      <c r="CB150" s="1359" t="s">
        <v>36</v>
      </c>
      <c r="CC150" s="1359" t="s">
        <v>36</v>
      </c>
      <c r="CD150" s="2532"/>
      <c r="CE150" s="2532"/>
      <c r="CF150" s="2532"/>
      <c r="CG150" s="2532"/>
      <c r="CH150" s="2532"/>
      <c r="CI150" s="2532"/>
      <c r="CJ150" s="2532"/>
      <c r="CK150" s="2532"/>
      <c r="CL150" s="2532"/>
      <c r="CM150" s="2532"/>
      <c r="CN150" s="2532"/>
      <c r="CO150" s="2532"/>
      <c r="CP150" s="2532"/>
      <c r="CQ150" s="2532"/>
      <c r="CR150" s="2532"/>
      <c r="CS150" s="2532"/>
      <c r="CT150" s="2532"/>
      <c r="CU150" s="2532"/>
      <c r="CV150" s="2532"/>
      <c r="CW150" s="2532"/>
      <c r="CX150" s="2532"/>
      <c r="CY150" s="2532"/>
      <c r="CZ150" s="2532"/>
    </row>
    <row r="151" s="156" customFormat="true" ht="15" customHeight="true" x14ac:dyDescent="0.2">
      <c r="A151" s="2886" t="s">
        <v>111</v>
      </c>
      <c r="B151" s="294" t="s">
        <v>50</v>
      </c>
      <c r="C151" s="898">
        <v>13.316053264792069</v>
      </c>
      <c r="D151" s="899">
        <v>25.682541007077909</v>
      </c>
      <c r="E151" s="899">
        <v>35.2584323961282</v>
      </c>
      <c r="F151" s="899">
        <v>41.613103020491835</v>
      </c>
      <c r="G151" s="950">
        <v>22.999519918042125</v>
      </c>
      <c r="H151" s="938">
        <v>31.284457499211786</v>
      </c>
      <c r="I151" s="899">
        <v>39.780620201126922</v>
      </c>
      <c r="J151" s="899">
        <v>44.724412254256549</v>
      </c>
      <c r="K151" s="899">
        <v>34.439996274691069</v>
      </c>
      <c r="L151" s="914">
        <v>12.225321172459436</v>
      </c>
      <c r="M151" s="925">
        <v>12.616136983738762</v>
      </c>
      <c r="N151" s="899">
        <v>15.562885006455479</v>
      </c>
      <c r="O151" s="899">
        <v>22.304383148152258</v>
      </c>
      <c r="P151" s="899">
        <v>32.17784100777876</v>
      </c>
      <c r="Q151" s="950">
        <v>34.816859855654812</v>
      </c>
      <c r="R151" s="938">
        <v>13.875209966308402</v>
      </c>
      <c r="S151" s="899">
        <v>27.481412202785748</v>
      </c>
      <c r="T151" s="899">
        <v>37.414846509006225</v>
      </c>
      <c r="U151" s="899">
        <v>35.792427063097151</v>
      </c>
      <c r="V151" s="899">
        <v>11.859337492624432</v>
      </c>
      <c r="W151" s="899">
        <v>29.13593188778308</v>
      </c>
      <c r="X151" s="899">
        <v>6.7651169552503001</v>
      </c>
      <c r="Y151" s="900">
        <v>30.702109447718279</v>
      </c>
      <c r="Z151" s="900">
        <v>42.696325322381554</v>
      </c>
      <c r="AA151" s="900">
        <v>44.997339376919726</v>
      </c>
      <c r="AB151" s="900">
        <v>46.828242086839559</v>
      </c>
      <c r="AC151" s="2579">
        <v>43.050225618874769</v>
      </c>
      <c r="AD151" s="2589"/>
      <c r="AE151" s="2589"/>
      <c r="AF151" s="2589"/>
      <c r="AG151" s="2589"/>
      <c r="AH151" s="2589"/>
      <c r="AI151" s="2589"/>
      <c r="AJ151" s="2589"/>
      <c r="AK151" s="2589"/>
      <c r="AL151" s="2589"/>
      <c r="AM151" s="2589"/>
      <c r="AN151" s="2589"/>
      <c r="AO151" s="2589"/>
      <c r="AP151" s="2589"/>
      <c r="AQ151" s="2589"/>
      <c r="AR151" s="2589"/>
      <c r="AS151" s="2589"/>
      <c r="AT151" s="2589"/>
      <c r="AU151" s="2589"/>
      <c r="AV151" s="2589"/>
      <c r="AW151" s="2589"/>
      <c r="AX151" s="2589"/>
      <c r="AY151" s="2589"/>
      <c r="AZ151" s="250"/>
      <c r="BA151" s="2878" t="s">
        <v>111</v>
      </c>
      <c r="BB151" s="192" t="s">
        <v>50</v>
      </c>
      <c r="BC151" s="1278" t="s">
        <v>36</v>
      </c>
      <c r="BD151" s="1298" t="s">
        <v>36</v>
      </c>
      <c r="BE151" s="1298" t="s">
        <v>36</v>
      </c>
      <c r="BF151" s="1298" t="s">
        <v>36</v>
      </c>
      <c r="BG151" s="1319" t="s">
        <v>36</v>
      </c>
      <c r="BH151" s="1340" t="s">
        <v>36</v>
      </c>
      <c r="BI151" s="1298" t="s">
        <v>36</v>
      </c>
      <c r="BJ151" s="1298" t="s">
        <v>36</v>
      </c>
      <c r="BK151" s="1298" t="s">
        <v>36</v>
      </c>
      <c r="BL151" s="1319" t="s">
        <v>36</v>
      </c>
      <c r="BM151" s="1340" t="s">
        <v>36</v>
      </c>
      <c r="BN151" s="1298" t="s">
        <v>36</v>
      </c>
      <c r="BO151" s="1298" t="s">
        <v>36</v>
      </c>
      <c r="BP151" s="1298" t="s">
        <v>36</v>
      </c>
      <c r="BQ151" s="1319" t="s">
        <v>36</v>
      </c>
      <c r="BR151" s="1340" t="s">
        <v>36</v>
      </c>
      <c r="BS151" s="1298" t="s">
        <v>36</v>
      </c>
      <c r="BT151" s="1298" t="s">
        <v>36</v>
      </c>
      <c r="BU151" s="1298" t="s">
        <v>36</v>
      </c>
      <c r="BV151" s="1298" t="s">
        <v>36</v>
      </c>
      <c r="BW151" s="1298" t="s">
        <v>36</v>
      </c>
      <c r="BX151" s="1298" t="s">
        <v>36</v>
      </c>
      <c r="BY151" s="1359" t="s">
        <v>36</v>
      </c>
      <c r="BZ151" s="1359" t="s">
        <v>36</v>
      </c>
      <c r="CA151" s="1359" t="s">
        <v>36</v>
      </c>
      <c r="CB151" s="1359" t="s">
        <v>36</v>
      </c>
      <c r="CC151" s="1359" t="s">
        <v>36</v>
      </c>
      <c r="CD151" s="2532"/>
      <c r="CE151" s="2532"/>
      <c r="CF151" s="2532"/>
      <c r="CG151" s="2532"/>
      <c r="CH151" s="2532"/>
      <c r="CI151" s="2532"/>
      <c r="CJ151" s="2532"/>
      <c r="CK151" s="2532"/>
      <c r="CL151" s="2532"/>
      <c r="CM151" s="2532"/>
      <c r="CN151" s="2532"/>
      <c r="CO151" s="2532"/>
      <c r="CP151" s="2532"/>
      <c r="CQ151" s="2532"/>
      <c r="CR151" s="2532"/>
      <c r="CS151" s="2532"/>
      <c r="CT151" s="2532"/>
      <c r="CU151" s="2532"/>
      <c r="CV151" s="2532"/>
      <c r="CW151" s="2532"/>
      <c r="CX151" s="2532"/>
      <c r="CY151" s="2532"/>
      <c r="CZ151" s="2532"/>
    </row>
    <row r="152" s="156" customFormat="true" ht="15" customHeight="true" x14ac:dyDescent="0.2">
      <c r="A152" s="2923"/>
      <c r="B152" s="1765" t="s">
        <v>49</v>
      </c>
      <c r="C152" s="901">
        <v>86.683946735207911</v>
      </c>
      <c r="D152" s="902">
        <v>74.288338136890175</v>
      </c>
      <c r="E152" s="902">
        <v>64.617851821588317</v>
      </c>
      <c r="F152" s="902">
        <v>58.302697724231599</v>
      </c>
      <c r="G152" s="951">
        <v>77.000480081957761</v>
      </c>
      <c r="H152" s="939">
        <v>68.71554250078816</v>
      </c>
      <c r="I152" s="902">
        <v>60.219379798872986</v>
      </c>
      <c r="J152" s="902">
        <v>55.09958432676342</v>
      </c>
      <c r="K152" s="902">
        <v>65.56000372530886</v>
      </c>
      <c r="L152" s="915">
        <v>87.774678827540527</v>
      </c>
      <c r="M152" s="926">
        <v>87.383863016261287</v>
      </c>
      <c r="N152" s="902">
        <v>84.43711499354454</v>
      </c>
      <c r="O152" s="902">
        <v>77.639646108901402</v>
      </c>
      <c r="P152" s="902">
        <v>67.822158992221077</v>
      </c>
      <c r="Q152" s="951">
        <v>64.948030897100423</v>
      </c>
      <c r="R152" s="939">
        <v>86.124790033691539</v>
      </c>
      <c r="S152" s="902">
        <v>72.28501935414306</v>
      </c>
      <c r="T152" s="902">
        <v>62.585153490993584</v>
      </c>
      <c r="U152" s="902">
        <v>64.20757293690292</v>
      </c>
      <c r="V152" s="902">
        <v>88.107742865600116</v>
      </c>
      <c r="W152" s="902">
        <v>70.86406811221697</v>
      </c>
      <c r="X152" s="902">
        <v>93.234883044749708</v>
      </c>
      <c r="Y152" s="903">
        <v>69.203582414750215</v>
      </c>
      <c r="Z152" s="903">
        <v>57.303674677618567</v>
      </c>
      <c r="AA152" s="903">
        <v>55.002660623080232</v>
      </c>
      <c r="AB152" s="903">
        <v>53.171757913160597</v>
      </c>
      <c r="AC152" s="2580">
        <v>56.738538515539197</v>
      </c>
      <c r="AD152" s="2590"/>
      <c r="AE152" s="2590"/>
      <c r="AF152" s="2590"/>
      <c r="AG152" s="2590"/>
      <c r="AH152" s="2590"/>
      <c r="AI152" s="2590"/>
      <c r="AJ152" s="2590"/>
      <c r="AK152" s="2590"/>
      <c r="AL152" s="2590"/>
      <c r="AM152" s="2590"/>
      <c r="AN152" s="2590"/>
      <c r="AO152" s="2590"/>
      <c r="AP152" s="2590"/>
      <c r="AQ152" s="2590"/>
      <c r="AR152" s="2590"/>
      <c r="AS152" s="2590"/>
      <c r="AT152" s="2590"/>
      <c r="AU152" s="2590"/>
      <c r="AV152" s="2590"/>
      <c r="AW152" s="2590"/>
      <c r="AX152" s="2590"/>
      <c r="AY152" s="2590"/>
      <c r="AZ152" s="250"/>
      <c r="BA152" s="2878"/>
      <c r="BB152" s="274" t="s">
        <v>49</v>
      </c>
      <c r="BC152" s="1279" t="s">
        <v>36</v>
      </c>
      <c r="BD152" s="1299" t="s">
        <v>36</v>
      </c>
      <c r="BE152" s="1299" t="s">
        <v>36</v>
      </c>
      <c r="BF152" s="1299" t="s">
        <v>36</v>
      </c>
      <c r="BG152" s="1320" t="s">
        <v>36</v>
      </c>
      <c r="BH152" s="1341" t="s">
        <v>36</v>
      </c>
      <c r="BI152" s="1299" t="s">
        <v>36</v>
      </c>
      <c r="BJ152" s="1299" t="s">
        <v>36</v>
      </c>
      <c r="BK152" s="1299" t="s">
        <v>36</v>
      </c>
      <c r="BL152" s="1320" t="s">
        <v>36</v>
      </c>
      <c r="BM152" s="1341" t="s">
        <v>36</v>
      </c>
      <c r="BN152" s="1299" t="s">
        <v>36</v>
      </c>
      <c r="BO152" s="1299" t="s">
        <v>36</v>
      </c>
      <c r="BP152" s="1299" t="s">
        <v>36</v>
      </c>
      <c r="BQ152" s="1320" t="s">
        <v>36</v>
      </c>
      <c r="BR152" s="1341" t="s">
        <v>36</v>
      </c>
      <c r="BS152" s="1299" t="s">
        <v>36</v>
      </c>
      <c r="BT152" s="1299" t="s">
        <v>36</v>
      </c>
      <c r="BU152" s="1299" t="s">
        <v>36</v>
      </c>
      <c r="BV152" s="1299" t="s">
        <v>36</v>
      </c>
      <c r="BW152" s="1299" t="s">
        <v>36</v>
      </c>
      <c r="BX152" s="1299" t="s">
        <v>36</v>
      </c>
      <c r="BY152" s="1360" t="s">
        <v>36</v>
      </c>
      <c r="BZ152" s="1360" t="s">
        <v>36</v>
      </c>
      <c r="CA152" s="1360" t="s">
        <v>36</v>
      </c>
      <c r="CB152" s="1360" t="s">
        <v>36</v>
      </c>
      <c r="CC152" s="1360" t="s">
        <v>36</v>
      </c>
      <c r="CD152" s="2533"/>
      <c r="CE152" s="2533"/>
      <c r="CF152" s="2533"/>
      <c r="CG152" s="2533"/>
      <c r="CH152" s="2533"/>
      <c r="CI152" s="2533"/>
      <c r="CJ152" s="2533"/>
      <c r="CK152" s="2533"/>
      <c r="CL152" s="2533"/>
      <c r="CM152" s="2533"/>
      <c r="CN152" s="2533"/>
      <c r="CO152" s="2533"/>
      <c r="CP152" s="2533"/>
      <c r="CQ152" s="2533"/>
      <c r="CR152" s="2533"/>
      <c r="CS152" s="2533"/>
      <c r="CT152" s="2533"/>
      <c r="CU152" s="2533"/>
      <c r="CV152" s="2533"/>
      <c r="CW152" s="2533"/>
      <c r="CX152" s="2533"/>
      <c r="CY152" s="2533"/>
      <c r="CZ152" s="2533"/>
    </row>
    <row r="153" s="513" customFormat="true" ht="15" customHeight="true" x14ac:dyDescent="0.2">
      <c r="A153" s="2892" t="s">
        <v>302</v>
      </c>
      <c r="B153" s="2420" t="s">
        <v>506</v>
      </c>
      <c r="C153" s="2340">
        <v>0</v>
      </c>
      <c r="D153" s="2341">
        <v>0</v>
      </c>
      <c r="E153" s="2341">
        <v>0</v>
      </c>
      <c r="F153" s="2341">
        <v>0.19391103095296017</v>
      </c>
      <c r="G153" s="2342">
        <v>0.65482506371474702</v>
      </c>
      <c r="H153" s="2343">
        <v>0</v>
      </c>
      <c r="I153" s="2341">
        <v>0.21864643899278483</v>
      </c>
      <c r="J153" s="2341">
        <v>0.18623335890224857</v>
      </c>
      <c r="K153" s="2341">
        <v>0.13577683576947883</v>
      </c>
      <c r="L153" s="2344">
        <v>1.0116342254692849</v>
      </c>
      <c r="M153" s="2345">
        <v>0</v>
      </c>
      <c r="N153" s="2341">
        <v>0</v>
      </c>
      <c r="O153" s="2341">
        <v>0</v>
      </c>
      <c r="P153" s="2341">
        <v>0</v>
      </c>
      <c r="Q153" s="2342">
        <v>0.20178886471445234</v>
      </c>
      <c r="R153" s="2343">
        <v>0.30750539562887513</v>
      </c>
      <c r="S153" s="2341">
        <v>7.9350869026829723E-2</v>
      </c>
      <c r="T153" s="2341">
        <v>0.24066951210701265</v>
      </c>
      <c r="U153" s="2341">
        <v>0.49764410181248886</v>
      </c>
      <c r="V153" s="2341">
        <v>0</v>
      </c>
      <c r="W153" s="2341">
        <v>0</v>
      </c>
      <c r="X153" s="2341">
        <v>0</v>
      </c>
      <c r="Y153" s="2341">
        <v>0.16985366649960035</v>
      </c>
      <c r="Z153" s="2341">
        <v>0.28313063443421155</v>
      </c>
      <c r="AA153" s="2341">
        <v>0</v>
      </c>
      <c r="AB153" s="2341">
        <v>4.9983100301451394E-2</v>
      </c>
      <c r="AC153" s="2706">
        <v>0.6580853356957771</v>
      </c>
      <c r="AD153" s="784"/>
      <c r="AE153" s="784"/>
      <c r="AF153" s="784"/>
      <c r="AG153" s="784"/>
      <c r="AH153" s="784"/>
      <c r="AI153" s="784"/>
      <c r="AJ153" s="784"/>
      <c r="AK153" s="784"/>
      <c r="AL153" s="784"/>
      <c r="AM153" s="784"/>
      <c r="AN153" s="784"/>
      <c r="AO153" s="784"/>
      <c r="AP153" s="784"/>
      <c r="AQ153" s="784"/>
      <c r="AR153" s="784"/>
      <c r="AS153" s="784"/>
      <c r="AT153" s="784"/>
      <c r="AU153" s="784"/>
      <c r="AV153" s="784"/>
      <c r="AW153" s="784"/>
      <c r="AX153" s="784"/>
      <c r="AY153" s="784"/>
      <c r="AZ153" s="251"/>
      <c r="BA153" s="2878" t="s">
        <v>302</v>
      </c>
      <c r="BB153" s="273" t="s">
        <v>506</v>
      </c>
      <c r="BC153" s="410">
        <v>0</v>
      </c>
      <c r="BD153" s="368">
        <v>0</v>
      </c>
      <c r="BE153" s="368">
        <v>0</v>
      </c>
      <c r="BF153" s="368">
        <v>18.04218833578129</v>
      </c>
      <c r="BG153" s="411">
        <v>60.937316080547085</v>
      </c>
      <c r="BH153" s="422">
        <v>0</v>
      </c>
      <c r="BI153" s="368">
        <v>9.7477771765331021</v>
      </c>
      <c r="BJ153" s="368">
        <v>8.2944111592481882</v>
      </c>
      <c r="BK153" s="368">
        <v>6.0574614388657686</v>
      </c>
      <c r="BL153" s="411">
        <v>45.095931354617569</v>
      </c>
      <c r="BM153" s="422">
        <v>0</v>
      </c>
      <c r="BN153" s="368">
        <v>0</v>
      </c>
      <c r="BO153" s="368">
        <v>0</v>
      </c>
      <c r="BP153" s="368">
        <v>0</v>
      </c>
      <c r="BQ153" s="411">
        <v>9.7839232870637431</v>
      </c>
      <c r="BR153" s="422">
        <v>7.463552973949227</v>
      </c>
      <c r="BS153" s="368">
        <v>2.7964446465762922</v>
      </c>
      <c r="BT153" s="368">
        <v>11.156668225051718</v>
      </c>
      <c r="BU153" s="368">
        <v>13.228034218199166</v>
      </c>
      <c r="BV153" s="368">
        <v>0</v>
      </c>
      <c r="BW153" s="368">
        <v>0</v>
      </c>
      <c r="BX153" s="368">
        <v>0</v>
      </c>
      <c r="BY153" s="369">
        <v>5.8223001691551932</v>
      </c>
      <c r="BZ153" s="369">
        <v>12.306994903573415</v>
      </c>
      <c r="CA153" s="369">
        <v>0</v>
      </c>
      <c r="CB153" s="369">
        <v>1.8180027378929524</v>
      </c>
      <c r="CC153" s="369">
        <v>24.387506541930406</v>
      </c>
      <c r="CD153" s="2534"/>
      <c r="CE153" s="2534"/>
      <c r="CF153" s="2534"/>
      <c r="CG153" s="2534"/>
      <c r="CH153" s="2534"/>
      <c r="CI153" s="2534"/>
      <c r="CJ153" s="2534"/>
      <c r="CK153" s="2534"/>
      <c r="CL153" s="2534"/>
      <c r="CM153" s="2534"/>
      <c r="CN153" s="2534"/>
      <c r="CO153" s="2534"/>
      <c r="CP153" s="2534"/>
      <c r="CQ153" s="2534"/>
      <c r="CR153" s="2534"/>
      <c r="CS153" s="2534"/>
      <c r="CT153" s="2534"/>
      <c r="CU153" s="2534"/>
      <c r="CV153" s="2534"/>
      <c r="CW153" s="2534"/>
      <c r="CX153" s="2534"/>
      <c r="CY153" s="2534"/>
      <c r="CZ153" s="2534"/>
    </row>
    <row r="154" s="513" customFormat="true" ht="15" customHeight="true" x14ac:dyDescent="0.2">
      <c r="A154" s="2886"/>
      <c r="B154" s="2419" t="s">
        <v>507</v>
      </c>
      <c r="C154" s="2340">
        <v>7.2191200959543251E-3</v>
      </c>
      <c r="D154" s="2341">
        <v>5.6511446741673932E-3</v>
      </c>
      <c r="E154" s="2341">
        <v>0.9974554796379107</v>
      </c>
      <c r="F154" s="2341">
        <v>6.7206541095530898</v>
      </c>
      <c r="G154" s="2342">
        <v>48.2055567267805</v>
      </c>
      <c r="H154" s="2343">
        <v>0.16918640491369258</v>
      </c>
      <c r="I154" s="2341">
        <v>3.3353115622069831</v>
      </c>
      <c r="J154" s="2341">
        <v>10.512168652814346</v>
      </c>
      <c r="K154" s="2341">
        <v>28.732716121734331</v>
      </c>
      <c r="L154" s="2344">
        <v>69.415720462143938</v>
      </c>
      <c r="M154" s="2345">
        <v>0</v>
      </c>
      <c r="N154" s="2341">
        <v>1.3865196280882005E-2</v>
      </c>
      <c r="O154" s="2341">
        <v>0</v>
      </c>
      <c r="P154" s="2341">
        <v>0.11603332367113224</v>
      </c>
      <c r="Q154" s="2342">
        <v>4.0904581414886474</v>
      </c>
      <c r="R154" s="2343">
        <v>5.0038345973471339</v>
      </c>
      <c r="S154" s="2341">
        <v>7.6074987584016585</v>
      </c>
      <c r="T154" s="2341">
        <v>40.082191209895193</v>
      </c>
      <c r="U154" s="2341">
        <v>3.6946269742423299</v>
      </c>
      <c r="V154" s="2341">
        <v>1.4251216127648747</v>
      </c>
      <c r="W154" s="2341">
        <v>8.6389107693154923</v>
      </c>
      <c r="X154" s="2341">
        <v>2.3305861161613399</v>
      </c>
      <c r="Y154" s="2341">
        <v>6.2315161881954548</v>
      </c>
      <c r="Z154" s="2341">
        <v>8.9682280078938987</v>
      </c>
      <c r="AA154" s="2341">
        <v>8.3447885030796485</v>
      </c>
      <c r="AB154" s="2341">
        <v>14.958805866923736</v>
      </c>
      <c r="AC154" s="2706">
        <v>31.965637889732413</v>
      </c>
      <c r="AD154" s="784"/>
      <c r="AE154" s="784"/>
      <c r="AF154" s="784"/>
      <c r="AG154" s="784"/>
      <c r="AH154" s="784"/>
      <c r="AI154" s="784"/>
      <c r="AJ154" s="784"/>
      <c r="AK154" s="784"/>
      <c r="AL154" s="784"/>
      <c r="AM154" s="784"/>
      <c r="AN154" s="784"/>
      <c r="AO154" s="784"/>
      <c r="AP154" s="784"/>
      <c r="AQ154" s="784"/>
      <c r="AR154" s="784"/>
      <c r="AS154" s="784"/>
      <c r="AT154" s="784"/>
      <c r="AU154" s="784"/>
      <c r="AV154" s="784"/>
      <c r="AW154" s="784"/>
      <c r="AX154" s="784"/>
      <c r="AY154" s="784"/>
      <c r="AZ154" s="251"/>
      <c r="BA154" s="2878"/>
      <c r="BB154" s="192" t="s">
        <v>507</v>
      </c>
      <c r="BC154" s="412">
        <v>0.67223109032150863</v>
      </c>
      <c r="BD154" s="370">
        <v>0.52552187495348945</v>
      </c>
      <c r="BE154" s="370">
        <v>92.809781676399439</v>
      </c>
      <c r="BF154" s="370">
        <v>625.31412776416016</v>
      </c>
      <c r="BG154" s="413">
        <v>4485.9572577053932</v>
      </c>
      <c r="BH154" s="423">
        <v>7.5394502088676418</v>
      </c>
      <c r="BI154" s="370">
        <v>148.69610533094965</v>
      </c>
      <c r="BJ154" s="370">
        <v>468.1881350138155</v>
      </c>
      <c r="BK154" s="370">
        <v>1281.8631319172814</v>
      </c>
      <c r="BL154" s="413">
        <v>3094.3660130122876</v>
      </c>
      <c r="BM154" s="423">
        <v>0</v>
      </c>
      <c r="BN154" s="370">
        <v>0.67223109032150863</v>
      </c>
      <c r="BO154" s="370">
        <v>0</v>
      </c>
      <c r="BP154" s="370">
        <v>5.6241353845043109</v>
      </c>
      <c r="BQ154" s="413">
        <v>198.32971815319365</v>
      </c>
      <c r="BR154" s="423">
        <v>121.44952615808137</v>
      </c>
      <c r="BS154" s="370">
        <v>268.09976296006369</v>
      </c>
      <c r="BT154" s="370">
        <v>1858.0820858732063</v>
      </c>
      <c r="BU154" s="370">
        <v>98.208040366113465</v>
      </c>
      <c r="BV154" s="370">
        <v>139.45523471450235</v>
      </c>
      <c r="BW154" s="370">
        <v>151.15693468905525</v>
      </c>
      <c r="BX154" s="370">
        <v>122.60511652762479</v>
      </c>
      <c r="BY154" s="371">
        <v>213.60597333180968</v>
      </c>
      <c r="BZ154" s="371">
        <v>389.82689601142636</v>
      </c>
      <c r="CA154" s="371">
        <v>114.11109043030956</v>
      </c>
      <c r="CB154" s="371">
        <v>544.08689852491648</v>
      </c>
      <c r="CC154" s="371">
        <v>1184.5913605241121</v>
      </c>
      <c r="CD154" s="2534"/>
      <c r="CE154" s="2534"/>
      <c r="CF154" s="2534"/>
      <c r="CG154" s="2534"/>
      <c r="CH154" s="2534"/>
      <c r="CI154" s="2534"/>
      <c r="CJ154" s="2534"/>
      <c r="CK154" s="2534"/>
      <c r="CL154" s="2534"/>
      <c r="CM154" s="2534"/>
      <c r="CN154" s="2534"/>
      <c r="CO154" s="2534"/>
      <c r="CP154" s="2534"/>
      <c r="CQ154" s="2534"/>
      <c r="CR154" s="2534"/>
      <c r="CS154" s="2534"/>
      <c r="CT154" s="2534"/>
      <c r="CU154" s="2534"/>
      <c r="CV154" s="2534"/>
      <c r="CW154" s="2534"/>
      <c r="CX154" s="2534"/>
      <c r="CY154" s="2534"/>
      <c r="CZ154" s="2534"/>
    </row>
    <row r="155" s="513" customFormat="true" ht="15" customHeight="true" x14ac:dyDescent="0.2">
      <c r="A155" s="2886"/>
      <c r="B155" s="2419" t="s">
        <v>508</v>
      </c>
      <c r="C155" s="2340">
        <v>0</v>
      </c>
      <c r="D155" s="2341">
        <v>0</v>
      </c>
      <c r="E155" s="2341">
        <v>0.19685120917856247</v>
      </c>
      <c r="F155" s="2341">
        <v>0.47139562796937118</v>
      </c>
      <c r="G155" s="2342">
        <v>1.5237154431513351</v>
      </c>
      <c r="H155" s="2343">
        <v>0.15879024205435158</v>
      </c>
      <c r="I155" s="2341">
        <v>0.31927195054531138</v>
      </c>
      <c r="J155" s="2341">
        <v>0.69491566917572545</v>
      </c>
      <c r="K155" s="2341">
        <v>1.2695548401522661</v>
      </c>
      <c r="L155" s="2344">
        <v>1.6747174937254514</v>
      </c>
      <c r="M155" s="2345">
        <v>0</v>
      </c>
      <c r="N155" s="2341">
        <v>0</v>
      </c>
      <c r="O155" s="2341">
        <v>0</v>
      </c>
      <c r="P155" s="2341">
        <v>0</v>
      </c>
      <c r="Q155" s="2342">
        <v>0.42112131308294282</v>
      </c>
      <c r="R155" s="2343">
        <v>0</v>
      </c>
      <c r="S155" s="2341">
        <v>0.50895916323721935</v>
      </c>
      <c r="T155" s="2341">
        <v>0.21029398573466695</v>
      </c>
      <c r="U155" s="2341">
        <v>0.81087604776799338</v>
      </c>
      <c r="V155" s="2341">
        <v>0</v>
      </c>
      <c r="W155" s="2341">
        <v>7.3123300571339894E-2</v>
      </c>
      <c r="X155" s="2341">
        <v>7.6053125598334617E-2</v>
      </c>
      <c r="Y155" s="2341">
        <v>1.3439354058870379</v>
      </c>
      <c r="Z155" s="2341">
        <v>0</v>
      </c>
      <c r="AA155" s="2341">
        <v>0.16868920419057223</v>
      </c>
      <c r="AB155" s="2341">
        <v>1.9843584398125307</v>
      </c>
      <c r="AC155" s="2706">
        <v>0.77990805899451432</v>
      </c>
      <c r="AD155" s="784"/>
      <c r="AE155" s="784"/>
      <c r="AF155" s="784"/>
      <c r="AG155" s="784"/>
      <c r="AH155" s="784"/>
      <c r="AI155" s="784"/>
      <c r="AJ155" s="784"/>
      <c r="AK155" s="784"/>
      <c r="AL155" s="784"/>
      <c r="AM155" s="784"/>
      <c r="AN155" s="784"/>
      <c r="AO155" s="784"/>
      <c r="AP155" s="784"/>
      <c r="AQ155" s="784"/>
      <c r="AR155" s="784"/>
      <c r="AS155" s="784"/>
      <c r="AT155" s="784"/>
      <c r="AU155" s="784"/>
      <c r="AV155" s="784"/>
      <c r="AW155" s="784"/>
      <c r="AX155" s="784"/>
      <c r="AY155" s="784"/>
      <c r="AZ155" s="251"/>
      <c r="BA155" s="2878"/>
      <c r="BB155" s="192" t="s">
        <v>508</v>
      </c>
      <c r="BC155" s="412">
        <v>0</v>
      </c>
      <c r="BD155" s="370">
        <v>0</v>
      </c>
      <c r="BE155" s="370">
        <v>18.316324005989483</v>
      </c>
      <c r="BF155" s="370">
        <v>43.860365543363386</v>
      </c>
      <c r="BG155" s="413">
        <v>141.79532018733374</v>
      </c>
      <c r="BH155" s="423">
        <v>7.0761662217100136</v>
      </c>
      <c r="BI155" s="370">
        <v>14.23390130188899</v>
      </c>
      <c r="BJ155" s="370">
        <v>30.949966832596104</v>
      </c>
      <c r="BK155" s="370">
        <v>56.639112593581579</v>
      </c>
      <c r="BL155" s="413">
        <v>74.65439902489058</v>
      </c>
      <c r="BM155" s="423">
        <v>0</v>
      </c>
      <c r="BN155" s="370">
        <v>0</v>
      </c>
      <c r="BO155" s="370">
        <v>0</v>
      </c>
      <c r="BP155" s="370">
        <v>0</v>
      </c>
      <c r="BQ155" s="413">
        <v>20.418463762019329</v>
      </c>
      <c r="BR155" s="423">
        <v>0</v>
      </c>
      <c r="BS155" s="370">
        <v>17.936490738109502</v>
      </c>
      <c r="BT155" s="370">
        <v>9.7485560510972373</v>
      </c>
      <c r="BU155" s="370">
        <v>21.554150983657717</v>
      </c>
      <c r="BV155" s="370">
        <v>0</v>
      </c>
      <c r="BW155" s="370">
        <v>1.2794545821644105</v>
      </c>
      <c r="BX155" s="370">
        <v>4.0009258879616487</v>
      </c>
      <c r="BY155" s="371">
        <v>46.067862427027244</v>
      </c>
      <c r="BZ155" s="371">
        <v>0</v>
      </c>
      <c r="CA155" s="371">
        <v>2.3067461837892442</v>
      </c>
      <c r="CB155" s="371">
        <v>72.17577650811333</v>
      </c>
      <c r="CC155" s="371">
        <v>28.902046374766247</v>
      </c>
      <c r="CD155" s="2534"/>
      <c r="CE155" s="2534"/>
      <c r="CF155" s="2534"/>
      <c r="CG155" s="2534"/>
      <c r="CH155" s="2534"/>
      <c r="CI155" s="2534"/>
      <c r="CJ155" s="2534"/>
      <c r="CK155" s="2534"/>
      <c r="CL155" s="2534"/>
      <c r="CM155" s="2534"/>
      <c r="CN155" s="2534"/>
      <c r="CO155" s="2534"/>
      <c r="CP155" s="2534"/>
      <c r="CQ155" s="2534"/>
      <c r="CR155" s="2534"/>
      <c r="CS155" s="2534"/>
      <c r="CT155" s="2534"/>
      <c r="CU155" s="2534"/>
      <c r="CV155" s="2534"/>
      <c r="CW155" s="2534"/>
      <c r="CX155" s="2534"/>
      <c r="CY155" s="2534"/>
      <c r="CZ155" s="2534"/>
    </row>
    <row r="156" s="513" customFormat="true" ht="15" customHeight="true" x14ac:dyDescent="0.2">
      <c r="A156" s="2886"/>
      <c r="B156" s="2419" t="s">
        <v>509</v>
      </c>
      <c r="C156" s="2340">
        <v>0</v>
      </c>
      <c r="D156" s="2341">
        <v>0</v>
      </c>
      <c r="E156" s="2341">
        <v>0</v>
      </c>
      <c r="F156" s="2341">
        <v>3.0487578304364285E-2</v>
      </c>
      <c r="G156" s="2342">
        <v>0</v>
      </c>
      <c r="H156" s="2343">
        <v>0</v>
      </c>
      <c r="I156" s="2341">
        <v>0</v>
      </c>
      <c r="J156" s="2341">
        <v>0</v>
      </c>
      <c r="K156" s="2341">
        <v>0</v>
      </c>
      <c r="L156" s="2344">
        <v>0</v>
      </c>
      <c r="M156" s="2345">
        <v>0</v>
      </c>
      <c r="N156" s="2341">
        <v>0</v>
      </c>
      <c r="O156" s="2341">
        <v>0</v>
      </c>
      <c r="P156" s="2341">
        <v>0</v>
      </c>
      <c r="Q156" s="2342">
        <v>5.8505107739764001E-2</v>
      </c>
      <c r="R156" s="2343">
        <v>0</v>
      </c>
      <c r="S156" s="2341">
        <v>0</v>
      </c>
      <c r="T156" s="2341">
        <v>0</v>
      </c>
      <c r="U156" s="2341">
        <v>0</v>
      </c>
      <c r="V156" s="2341">
        <v>0</v>
      </c>
      <c r="W156" s="2341">
        <v>0</v>
      </c>
      <c r="X156" s="2341">
        <v>0</v>
      </c>
      <c r="Y156" s="2341">
        <v>0</v>
      </c>
      <c r="Z156" s="2341">
        <v>0</v>
      </c>
      <c r="AA156" s="2341">
        <v>0</v>
      </c>
      <c r="AB156" s="2341">
        <v>7.7989885555069152E-2</v>
      </c>
      <c r="AC156" s="2706">
        <v>0</v>
      </c>
      <c r="AD156" s="784"/>
      <c r="AE156" s="784"/>
      <c r="AF156" s="784"/>
      <c r="AG156" s="784"/>
      <c r="AH156" s="784"/>
      <c r="AI156" s="784"/>
      <c r="AJ156" s="784"/>
      <c r="AK156" s="784"/>
      <c r="AL156" s="784"/>
      <c r="AM156" s="784"/>
      <c r="AN156" s="784"/>
      <c r="AO156" s="784"/>
      <c r="AP156" s="784"/>
      <c r="AQ156" s="784"/>
      <c r="AR156" s="784"/>
      <c r="AS156" s="784"/>
      <c r="AT156" s="784"/>
      <c r="AU156" s="784"/>
      <c r="AV156" s="784"/>
      <c r="AW156" s="784"/>
      <c r="AX156" s="784"/>
      <c r="AY156" s="784"/>
      <c r="AZ156" s="251"/>
      <c r="BA156" s="2878"/>
      <c r="BB156" s="192" t="s">
        <v>509</v>
      </c>
      <c r="BC156" s="412">
        <v>0</v>
      </c>
      <c r="BD156" s="370">
        <v>0</v>
      </c>
      <c r="BE156" s="370">
        <v>0</v>
      </c>
      <c r="BF156" s="370">
        <v>2.8366752884865885</v>
      </c>
      <c r="BG156" s="413">
        <v>0</v>
      </c>
      <c r="BH156" s="423">
        <v>0</v>
      </c>
      <c r="BI156" s="370">
        <v>0</v>
      </c>
      <c r="BJ156" s="370">
        <v>0</v>
      </c>
      <c r="BK156" s="370">
        <v>0</v>
      </c>
      <c r="BL156" s="413">
        <v>0</v>
      </c>
      <c r="BM156" s="423">
        <v>0</v>
      </c>
      <c r="BN156" s="370">
        <v>0</v>
      </c>
      <c r="BO156" s="370">
        <v>0</v>
      </c>
      <c r="BP156" s="370">
        <v>0</v>
      </c>
      <c r="BQ156" s="413">
        <v>2.8366752884865885</v>
      </c>
      <c r="BR156" s="423">
        <v>0</v>
      </c>
      <c r="BS156" s="370">
        <v>0</v>
      </c>
      <c r="BT156" s="370">
        <v>0</v>
      </c>
      <c r="BU156" s="370">
        <v>0</v>
      </c>
      <c r="BV156" s="370">
        <v>0</v>
      </c>
      <c r="BW156" s="370">
        <v>0</v>
      </c>
      <c r="BX156" s="370">
        <v>0</v>
      </c>
      <c r="BY156" s="371">
        <v>0</v>
      </c>
      <c r="BZ156" s="371">
        <v>0</v>
      </c>
      <c r="CA156" s="371">
        <v>0</v>
      </c>
      <c r="CB156" s="371">
        <v>2.8366752884865885</v>
      </c>
      <c r="CC156" s="371">
        <v>0</v>
      </c>
      <c r="CD156" s="2534"/>
      <c r="CE156" s="2534"/>
      <c r="CF156" s="2534"/>
      <c r="CG156" s="2534"/>
      <c r="CH156" s="2534"/>
      <c r="CI156" s="2534"/>
      <c r="CJ156" s="2534"/>
      <c r="CK156" s="2534"/>
      <c r="CL156" s="2534"/>
      <c r="CM156" s="2534"/>
      <c r="CN156" s="2534"/>
      <c r="CO156" s="2534"/>
      <c r="CP156" s="2534"/>
      <c r="CQ156" s="2534"/>
      <c r="CR156" s="2534"/>
      <c r="CS156" s="2534"/>
      <c r="CT156" s="2534"/>
      <c r="CU156" s="2534"/>
      <c r="CV156" s="2534"/>
      <c r="CW156" s="2534"/>
      <c r="CX156" s="2534"/>
      <c r="CY156" s="2534"/>
      <c r="CZ156" s="2534"/>
    </row>
    <row r="157" s="513" customFormat="true" ht="15" customHeight="true" x14ac:dyDescent="0.2">
      <c r="A157" s="2886"/>
      <c r="B157" s="2419" t="s">
        <v>510</v>
      </c>
      <c r="C157" s="2340">
        <v>0</v>
      </c>
      <c r="D157" s="2341">
        <v>0</v>
      </c>
      <c r="E157" s="2341">
        <v>0</v>
      </c>
      <c r="F157" s="2341">
        <v>6.0090828453220621E-3</v>
      </c>
      <c r="G157" s="2342">
        <v>0</v>
      </c>
      <c r="H157" s="2343">
        <v>0</v>
      </c>
      <c r="I157" s="2341">
        <v>0</v>
      </c>
      <c r="J157" s="2341">
        <v>1.2553557165724186E-2</v>
      </c>
      <c r="K157" s="2341">
        <v>0</v>
      </c>
      <c r="L157" s="2344">
        <v>0</v>
      </c>
      <c r="M157" s="2345">
        <v>0</v>
      </c>
      <c r="N157" s="2341">
        <v>0</v>
      </c>
      <c r="O157" s="2341">
        <v>0</v>
      </c>
      <c r="P157" s="2341">
        <v>0</v>
      </c>
      <c r="Q157" s="2342">
        <v>0</v>
      </c>
      <c r="R157" s="2343">
        <v>0</v>
      </c>
      <c r="S157" s="2341">
        <v>0</v>
      </c>
      <c r="T157" s="2341">
        <v>0</v>
      </c>
      <c r="U157" s="2341">
        <v>0</v>
      </c>
      <c r="V157" s="2341">
        <v>0</v>
      </c>
      <c r="W157" s="2341">
        <v>0</v>
      </c>
      <c r="X157" s="2341">
        <v>0</v>
      </c>
      <c r="Y157" s="2341">
        <v>0</v>
      </c>
      <c r="Z157" s="2341">
        <v>0</v>
      </c>
      <c r="AA157" s="2341">
        <v>0</v>
      </c>
      <c r="AB157" s="2341">
        <v>0</v>
      </c>
      <c r="AC157" s="2706">
        <v>1.5087236654753937E-2</v>
      </c>
      <c r="AD157" s="784"/>
      <c r="AE157" s="784"/>
      <c r="AF157" s="784"/>
      <c r="AG157" s="784"/>
      <c r="AH157" s="784"/>
      <c r="AI157" s="784"/>
      <c r="AJ157" s="784"/>
      <c r="AK157" s="784"/>
      <c r="AL157" s="784"/>
      <c r="AM157" s="784"/>
      <c r="AN157" s="784"/>
      <c r="AO157" s="784"/>
      <c r="AP157" s="784"/>
      <c r="AQ157" s="784"/>
      <c r="AR157" s="784"/>
      <c r="AS157" s="784"/>
      <c r="AT157" s="784"/>
      <c r="AU157" s="784"/>
      <c r="AV157" s="784"/>
      <c r="AW157" s="784"/>
      <c r="AX157" s="784"/>
      <c r="AY157" s="784"/>
      <c r="AZ157" s="251"/>
      <c r="BA157" s="2878"/>
      <c r="BB157" s="192" t="s">
        <v>510</v>
      </c>
      <c r="BC157" s="412">
        <v>0</v>
      </c>
      <c r="BD157" s="370">
        <v>0</v>
      </c>
      <c r="BE157" s="370">
        <v>0</v>
      </c>
      <c r="BF157" s="370">
        <v>0.55910694656104143</v>
      </c>
      <c r="BG157" s="413">
        <v>0</v>
      </c>
      <c r="BH157" s="423">
        <v>0</v>
      </c>
      <c r="BI157" s="370">
        <v>0</v>
      </c>
      <c r="BJ157" s="370">
        <v>0.55910694656104143</v>
      </c>
      <c r="BK157" s="370">
        <v>0</v>
      </c>
      <c r="BL157" s="413">
        <v>0</v>
      </c>
      <c r="BM157" s="423">
        <v>0</v>
      </c>
      <c r="BN157" s="370">
        <v>0</v>
      </c>
      <c r="BO157" s="370">
        <v>0</v>
      </c>
      <c r="BP157" s="370">
        <v>0</v>
      </c>
      <c r="BQ157" s="413">
        <v>0</v>
      </c>
      <c r="BR157" s="423">
        <v>0</v>
      </c>
      <c r="BS157" s="370">
        <v>0</v>
      </c>
      <c r="BT157" s="370">
        <v>0</v>
      </c>
      <c r="BU157" s="370">
        <v>0</v>
      </c>
      <c r="BV157" s="370">
        <v>0</v>
      </c>
      <c r="BW157" s="370">
        <v>0</v>
      </c>
      <c r="BX157" s="370">
        <v>0</v>
      </c>
      <c r="BY157" s="371">
        <v>0</v>
      </c>
      <c r="BZ157" s="371">
        <v>0</v>
      </c>
      <c r="CA157" s="371">
        <v>0</v>
      </c>
      <c r="CB157" s="371">
        <v>0</v>
      </c>
      <c r="CC157" s="371">
        <v>0.55910694656104143</v>
      </c>
      <c r="CD157" s="2534"/>
      <c r="CE157" s="2534"/>
      <c r="CF157" s="2534"/>
      <c r="CG157" s="2534"/>
      <c r="CH157" s="2534"/>
      <c r="CI157" s="2534"/>
      <c r="CJ157" s="2534"/>
      <c r="CK157" s="2534"/>
      <c r="CL157" s="2534"/>
      <c r="CM157" s="2534"/>
      <c r="CN157" s="2534"/>
      <c r="CO157" s="2534"/>
      <c r="CP157" s="2534"/>
      <c r="CQ157" s="2534"/>
      <c r="CR157" s="2534"/>
      <c r="CS157" s="2534"/>
      <c r="CT157" s="2534"/>
      <c r="CU157" s="2534"/>
      <c r="CV157" s="2534"/>
      <c r="CW157" s="2534"/>
      <c r="CX157" s="2534"/>
      <c r="CY157" s="2534"/>
      <c r="CZ157" s="2534"/>
    </row>
    <row r="158" s="513" customFormat="true" ht="15" customHeight="true" x14ac:dyDescent="0.2">
      <c r="A158" s="2886"/>
      <c r="B158" s="2419" t="s">
        <v>511</v>
      </c>
      <c r="C158" s="2340">
        <v>0</v>
      </c>
      <c r="D158" s="2341">
        <v>5.8792949910535131E-2</v>
      </c>
      <c r="E158" s="2341">
        <v>0.12343803990580383</v>
      </c>
      <c r="F158" s="2341">
        <v>0.62083278705476208</v>
      </c>
      <c r="G158" s="2342">
        <v>0.70591469390860606</v>
      </c>
      <c r="H158" s="2343">
        <v>3.6766563653214859E-2</v>
      </c>
      <c r="I158" s="2341">
        <v>0.20409665185848661</v>
      </c>
      <c r="J158" s="2341">
        <v>0.60926293651775143</v>
      </c>
      <c r="K158" s="2341">
        <v>0.74998817803163564</v>
      </c>
      <c r="L158" s="2344">
        <v>0.72306218343386452</v>
      </c>
      <c r="M158" s="2345">
        <v>0</v>
      </c>
      <c r="N158" s="2341">
        <v>2.6023454921153773E-2</v>
      </c>
      <c r="O158" s="2341">
        <v>8.6776501683290375E-2</v>
      </c>
      <c r="P158" s="2341">
        <v>0.14668373725741968</v>
      </c>
      <c r="Q158" s="2342">
        <v>0.5005066217279428</v>
      </c>
      <c r="R158" s="2343">
        <v>2.385016404490568</v>
      </c>
      <c r="S158" s="2341">
        <v>0</v>
      </c>
      <c r="T158" s="2341">
        <v>0.51265639370407201</v>
      </c>
      <c r="U158" s="2341">
        <v>0.81017460282946774</v>
      </c>
      <c r="V158" s="2341">
        <v>0</v>
      </c>
      <c r="W158" s="2341">
        <v>0</v>
      </c>
      <c r="X158" s="2341">
        <v>0</v>
      </c>
      <c r="Y158" s="2341">
        <v>4.2767111793675178E-2</v>
      </c>
      <c r="Z158" s="2341">
        <v>0</v>
      </c>
      <c r="AA158" s="2341">
        <v>0.37986309684395519</v>
      </c>
      <c r="AB158" s="2341">
        <v>0</v>
      </c>
      <c r="AC158" s="2706">
        <v>0.82466317618015827</v>
      </c>
      <c r="AD158" s="784"/>
      <c r="AE158" s="784"/>
      <c r="AF158" s="784"/>
      <c r="AG158" s="784"/>
      <c r="AH158" s="784"/>
      <c r="AI158" s="784"/>
      <c r="AJ158" s="784"/>
      <c r="AK158" s="784"/>
      <c r="AL158" s="784"/>
      <c r="AM158" s="784"/>
      <c r="AN158" s="784"/>
      <c r="AO158" s="784"/>
      <c r="AP158" s="784"/>
      <c r="AQ158" s="784"/>
      <c r="AR158" s="784"/>
      <c r="AS158" s="784"/>
      <c r="AT158" s="784"/>
      <c r="AU158" s="784"/>
      <c r="AV158" s="784"/>
      <c r="AW158" s="784"/>
      <c r="AX158" s="784"/>
      <c r="AY158" s="784"/>
      <c r="AZ158" s="251"/>
      <c r="BA158" s="2878"/>
      <c r="BB158" s="192" t="s">
        <v>511</v>
      </c>
      <c r="BC158" s="412">
        <v>0</v>
      </c>
      <c r="BD158" s="370">
        <v>5.4673845835637165</v>
      </c>
      <c r="BE158" s="370">
        <v>11.485482578509774</v>
      </c>
      <c r="BF158" s="370">
        <v>57.764542914462929</v>
      </c>
      <c r="BG158" s="413">
        <v>65.691662112906101</v>
      </c>
      <c r="BH158" s="423">
        <v>1.6384276038963337</v>
      </c>
      <c r="BI158" s="370">
        <v>9.0991131342350808</v>
      </c>
      <c r="BJ158" s="370">
        <v>27.135188504126493</v>
      </c>
      <c r="BK158" s="370">
        <v>33.459495813740645</v>
      </c>
      <c r="BL158" s="413">
        <v>32.23216629916547</v>
      </c>
      <c r="BM158" s="423">
        <v>0</v>
      </c>
      <c r="BN158" s="370">
        <v>1.26170413466855</v>
      </c>
      <c r="BO158" s="370">
        <v>4.2056804488951665</v>
      </c>
      <c r="BP158" s="370">
        <v>7.1097609802073629</v>
      </c>
      <c r="BQ158" s="413">
        <v>24.267535270507423</v>
      </c>
      <c r="BR158" s="423">
        <v>57.88742744578289</v>
      </c>
      <c r="BS158" s="370">
        <v>0</v>
      </c>
      <c r="BT158" s="370">
        <v>23.7651094562599</v>
      </c>
      <c r="BU158" s="370">
        <v>21.535505655369477</v>
      </c>
      <c r="BV158" s="370">
        <v>0</v>
      </c>
      <c r="BW158" s="370">
        <v>0</v>
      </c>
      <c r="BX158" s="370">
        <v>0</v>
      </c>
      <c r="BY158" s="371">
        <v>1.4659852057487377</v>
      </c>
      <c r="BZ158" s="371">
        <v>0</v>
      </c>
      <c r="CA158" s="371">
        <v>5.1944506657180014</v>
      </c>
      <c r="CB158" s="371">
        <v>0</v>
      </c>
      <c r="CC158" s="371">
        <v>30.560593760563521</v>
      </c>
      <c r="CD158" s="2534"/>
      <c r="CE158" s="2534"/>
      <c r="CF158" s="2534"/>
      <c r="CG158" s="2534"/>
      <c r="CH158" s="2534"/>
      <c r="CI158" s="2534"/>
      <c r="CJ158" s="2534"/>
      <c r="CK158" s="2534"/>
      <c r="CL158" s="2534"/>
      <c r="CM158" s="2534"/>
      <c r="CN158" s="2534"/>
      <c r="CO158" s="2534"/>
      <c r="CP158" s="2534"/>
      <c r="CQ158" s="2534"/>
      <c r="CR158" s="2534"/>
      <c r="CS158" s="2534"/>
      <c r="CT158" s="2534"/>
      <c r="CU158" s="2534"/>
      <c r="CV158" s="2534"/>
      <c r="CW158" s="2534"/>
      <c r="CX158" s="2534"/>
      <c r="CY158" s="2534"/>
      <c r="CZ158" s="2534"/>
    </row>
    <row r="159" s="513" customFormat="true" ht="15" customHeight="true" x14ac:dyDescent="0.2">
      <c r="A159" s="2886"/>
      <c r="B159" s="2419" t="s">
        <v>512</v>
      </c>
      <c r="C159" s="2340">
        <v>4.5673544343376706</v>
      </c>
      <c r="D159" s="2341">
        <v>16.50757825644288</v>
      </c>
      <c r="E159" s="2341">
        <v>53.788429585259564</v>
      </c>
      <c r="F159" s="2341">
        <v>79.531510048056347</v>
      </c>
      <c r="G159" s="2342">
        <v>46.342450633638364</v>
      </c>
      <c r="H159" s="2343">
        <v>45.231716509881977</v>
      </c>
      <c r="I159" s="2341">
        <v>81.525230786701684</v>
      </c>
      <c r="J159" s="2341">
        <v>78.926762579883345</v>
      </c>
      <c r="K159" s="2341">
        <v>65.931987920503815</v>
      </c>
      <c r="L159" s="2344">
        <v>26.519916157495427</v>
      </c>
      <c r="M159" s="2345">
        <v>2.9265902352610333</v>
      </c>
      <c r="N159" s="2341">
        <v>6.4949701874785992</v>
      </c>
      <c r="O159" s="2341">
        <v>14.41280706280933</v>
      </c>
      <c r="P159" s="2341">
        <v>30.341595231556706</v>
      </c>
      <c r="Q159" s="2342">
        <v>56.978237917548</v>
      </c>
      <c r="R159" s="2343">
        <v>50.544743223350054</v>
      </c>
      <c r="S159" s="2341">
        <v>47.319163551527176</v>
      </c>
      <c r="T159" s="2341">
        <v>52.152108432054433</v>
      </c>
      <c r="U159" s="2341">
        <v>39.57677722266552</v>
      </c>
      <c r="V159" s="2341">
        <v>12.907773966812405</v>
      </c>
      <c r="W159" s="2341">
        <v>69.26210644208733</v>
      </c>
      <c r="X159" s="2341">
        <v>29.934212448757997</v>
      </c>
      <c r="Y159" s="2341">
        <v>32.206355035476356</v>
      </c>
      <c r="Z159" s="2341">
        <v>62.649680102165519</v>
      </c>
      <c r="AA159" s="2341">
        <v>37.761610735694774</v>
      </c>
      <c r="AB159" s="2341">
        <v>47.052008058851037</v>
      </c>
      <c r="AC159" s="2706">
        <v>59.609258846687666</v>
      </c>
      <c r="AD159" s="784"/>
      <c r="AE159" s="784"/>
      <c r="AF159" s="784"/>
      <c r="AG159" s="784"/>
      <c r="AH159" s="784"/>
      <c r="AI159" s="784"/>
      <c r="AJ159" s="784"/>
      <c r="AK159" s="784"/>
      <c r="AL159" s="784"/>
      <c r="AM159" s="784"/>
      <c r="AN159" s="784"/>
      <c r="AO159" s="784"/>
      <c r="AP159" s="784"/>
      <c r="AQ159" s="784"/>
      <c r="AR159" s="784"/>
      <c r="AS159" s="784"/>
      <c r="AT159" s="784"/>
      <c r="AU159" s="784"/>
      <c r="AV159" s="784"/>
      <c r="AW159" s="784"/>
      <c r="AX159" s="784"/>
      <c r="AY159" s="784"/>
      <c r="AZ159" s="251"/>
      <c r="BA159" s="2878"/>
      <c r="BB159" s="192" t="s">
        <v>512</v>
      </c>
      <c r="BC159" s="412">
        <v>425.30358415843915</v>
      </c>
      <c r="BD159" s="370">
        <v>1535.1037668391409</v>
      </c>
      <c r="BE159" s="370">
        <v>5004.8272914762265</v>
      </c>
      <c r="BF159" s="370">
        <v>7399.9012632974172</v>
      </c>
      <c r="BG159" s="413">
        <v>4312.578608688299</v>
      </c>
      <c r="BH159" s="423">
        <v>2015.6600328604304</v>
      </c>
      <c r="BI159" s="370">
        <v>3634.5882770147864</v>
      </c>
      <c r="BJ159" s="370">
        <v>3515.2188854067463</v>
      </c>
      <c r="BK159" s="370">
        <v>2941.4477966939917</v>
      </c>
      <c r="BL159" s="413">
        <v>1182.1864943466544</v>
      </c>
      <c r="BM159" s="423">
        <v>141.88820373074861</v>
      </c>
      <c r="BN159" s="370">
        <v>314.8978782763175</v>
      </c>
      <c r="BO159" s="370">
        <v>698.52621045943226</v>
      </c>
      <c r="BP159" s="370">
        <v>1470.6571695537834</v>
      </c>
      <c r="BQ159" s="413">
        <v>2762.6435661166074</v>
      </c>
      <c r="BR159" s="423">
        <v>1226.7861766478568</v>
      </c>
      <c r="BS159" s="370">
        <v>1667.5988961052835</v>
      </c>
      <c r="BT159" s="370">
        <v>2417.6048138354936</v>
      </c>
      <c r="BU159" s="370">
        <v>1052.0027494362369</v>
      </c>
      <c r="BV159" s="370">
        <v>1263.0898528661578</v>
      </c>
      <c r="BW159" s="370">
        <v>1211.8944134808489</v>
      </c>
      <c r="BX159" s="370">
        <v>1574.7487638378177</v>
      </c>
      <c r="BY159" s="371">
        <v>1103.9800920127175</v>
      </c>
      <c r="BZ159" s="371">
        <v>2723.2280790407112</v>
      </c>
      <c r="CA159" s="371">
        <v>516.37241325706077</v>
      </c>
      <c r="CB159" s="371">
        <v>1711.3920296750487</v>
      </c>
      <c r="CC159" s="371">
        <v>2209.016234264262</v>
      </c>
      <c r="CD159" s="2534"/>
      <c r="CE159" s="2534"/>
      <c r="CF159" s="2534"/>
      <c r="CG159" s="2534"/>
      <c r="CH159" s="2534"/>
      <c r="CI159" s="2534"/>
      <c r="CJ159" s="2534"/>
      <c r="CK159" s="2534"/>
      <c r="CL159" s="2534"/>
      <c r="CM159" s="2534"/>
      <c r="CN159" s="2534"/>
      <c r="CO159" s="2534"/>
      <c r="CP159" s="2534"/>
      <c r="CQ159" s="2534"/>
      <c r="CR159" s="2534"/>
      <c r="CS159" s="2534"/>
      <c r="CT159" s="2534"/>
      <c r="CU159" s="2534"/>
      <c r="CV159" s="2534"/>
      <c r="CW159" s="2534"/>
      <c r="CX159" s="2534"/>
      <c r="CY159" s="2534"/>
      <c r="CZ159" s="2534"/>
    </row>
    <row r="160" s="513" customFormat="true" ht="15" customHeight="true" x14ac:dyDescent="0.2">
      <c r="A160" s="2886"/>
      <c r="B160" s="2419" t="s">
        <v>513</v>
      </c>
      <c r="C160" s="2340">
        <v>67.906667810397764</v>
      </c>
      <c r="D160" s="2341">
        <v>75.580990716321423</v>
      </c>
      <c r="E160" s="2341">
        <v>42.585507770476887</v>
      </c>
      <c r="F160" s="2341">
        <v>11.696291079479222</v>
      </c>
      <c r="G160" s="2342">
        <v>2.4311104167898949</v>
      </c>
      <c r="H160" s="2343">
        <v>49.888154743722339</v>
      </c>
      <c r="I160" s="2341">
        <v>14.05380681358778</v>
      </c>
      <c r="J160" s="2341">
        <v>8.217685395976698</v>
      </c>
      <c r="K160" s="2341">
        <v>2.8954032606542532</v>
      </c>
      <c r="L160" s="2344">
        <v>0.65494947773201984</v>
      </c>
      <c r="M160" s="2345">
        <v>65.228967473974649</v>
      </c>
      <c r="N160" s="2341">
        <v>72.227333719763664</v>
      </c>
      <c r="O160" s="2341">
        <v>77.869075029999877</v>
      </c>
      <c r="P160" s="2341">
        <v>63.244543627352115</v>
      </c>
      <c r="Q160" s="2342">
        <v>36.114482298764941</v>
      </c>
      <c r="R160" s="2343">
        <v>39.015291973771546</v>
      </c>
      <c r="S160" s="2341">
        <v>42.192539895033512</v>
      </c>
      <c r="T160" s="2341">
        <v>6.5150233023808681</v>
      </c>
      <c r="U160" s="2341">
        <v>46.420679492915582</v>
      </c>
      <c r="V160" s="2341">
        <v>63.84378305847698</v>
      </c>
      <c r="W160" s="2341">
        <v>19.286095240759177</v>
      </c>
      <c r="X160" s="2341">
        <v>54.428490368162677</v>
      </c>
      <c r="Y160" s="2341">
        <v>58.79041432941915</v>
      </c>
      <c r="Z160" s="2341">
        <v>27.39908904007503</v>
      </c>
      <c r="AA160" s="2341">
        <v>52.269689773161396</v>
      </c>
      <c r="AB160" s="2341">
        <v>29.629771512460362</v>
      </c>
      <c r="AC160" s="2706">
        <v>5.7247702992733522</v>
      </c>
      <c r="AD160" s="784"/>
      <c r="AE160" s="784"/>
      <c r="AF160" s="784"/>
      <c r="AG160" s="784"/>
      <c r="AH160" s="784"/>
      <c r="AI160" s="784"/>
      <c r="AJ160" s="784"/>
      <c r="AK160" s="784"/>
      <c r="AL160" s="784"/>
      <c r="AM160" s="784"/>
      <c r="AN160" s="784"/>
      <c r="AO160" s="784"/>
      <c r="AP160" s="784"/>
      <c r="AQ160" s="784"/>
      <c r="AR160" s="784"/>
      <c r="AS160" s="784"/>
      <c r="AT160" s="784"/>
      <c r="AU160" s="784"/>
      <c r="AV160" s="784"/>
      <c r="AW160" s="784"/>
      <c r="AX160" s="784"/>
      <c r="AY160" s="784"/>
      <c r="AZ160" s="251"/>
      <c r="BA160" s="2878"/>
      <c r="BB160" s="192" t="s">
        <v>513</v>
      </c>
      <c r="BC160" s="412">
        <v>6323.3431132232272</v>
      </c>
      <c r="BD160" s="370">
        <v>7028.5696513221092</v>
      </c>
      <c r="BE160" s="370">
        <v>3962.4341731937016</v>
      </c>
      <c r="BF160" s="370">
        <v>1088.2655073773219</v>
      </c>
      <c r="BG160" s="413">
        <v>226.23652041390253</v>
      </c>
      <c r="BH160" s="423">
        <v>2223.1647920792116</v>
      </c>
      <c r="BI160" s="370">
        <v>626.55206246197781</v>
      </c>
      <c r="BJ160" s="370">
        <v>365.99705795650033</v>
      </c>
      <c r="BK160" s="370">
        <v>129.17368048815499</v>
      </c>
      <c r="BL160" s="413">
        <v>29.195885177614073</v>
      </c>
      <c r="BM160" s="423">
        <v>3162.458794053955</v>
      </c>
      <c r="BN160" s="370">
        <v>3501.8227159466915</v>
      </c>
      <c r="BO160" s="370">
        <v>3773.9761349504024</v>
      </c>
      <c r="BP160" s="370">
        <v>3065.4631310876666</v>
      </c>
      <c r="BQ160" s="413">
        <v>1751.0447113280723</v>
      </c>
      <c r="BR160" s="423">
        <v>946.95150907783511</v>
      </c>
      <c r="BS160" s="370">
        <v>1486.9289241814001</v>
      </c>
      <c r="BT160" s="370">
        <v>302.01562643640813</v>
      </c>
      <c r="BU160" s="370">
        <v>1233.9226658728044</v>
      </c>
      <c r="BV160" s="370">
        <v>6247.4315677581435</v>
      </c>
      <c r="BW160" s="370">
        <v>337.45307904659876</v>
      </c>
      <c r="BX160" s="370">
        <v>2863.3189555778335</v>
      </c>
      <c r="BY160" s="371">
        <v>2015.2372706990486</v>
      </c>
      <c r="BZ160" s="371">
        <v>1190.9712626208582</v>
      </c>
      <c r="CA160" s="371">
        <v>714.76362693532928</v>
      </c>
      <c r="CB160" s="371">
        <v>1077.7043722362168</v>
      </c>
      <c r="CC160" s="371">
        <v>212.15010508776734</v>
      </c>
      <c r="CD160" s="2534"/>
      <c r="CE160" s="2534"/>
      <c r="CF160" s="2534"/>
      <c r="CG160" s="2534"/>
      <c r="CH160" s="2534"/>
      <c r="CI160" s="2534"/>
      <c r="CJ160" s="2534"/>
      <c r="CK160" s="2534"/>
      <c r="CL160" s="2534"/>
      <c r="CM160" s="2534"/>
      <c r="CN160" s="2534"/>
      <c r="CO160" s="2534"/>
      <c r="CP160" s="2534"/>
      <c r="CQ160" s="2534"/>
      <c r="CR160" s="2534"/>
      <c r="CS160" s="2534"/>
      <c r="CT160" s="2534"/>
      <c r="CU160" s="2534"/>
      <c r="CV160" s="2534"/>
      <c r="CW160" s="2534"/>
      <c r="CX160" s="2534"/>
      <c r="CY160" s="2534"/>
      <c r="CZ160" s="2534"/>
    </row>
    <row r="161" s="513" customFormat="true" ht="15" customHeight="true" x14ac:dyDescent="0.2">
      <c r="A161" s="2886"/>
      <c r="B161" s="2419" t="s">
        <v>514</v>
      </c>
      <c r="C161" s="2340">
        <v>0.19782696215411774</v>
      </c>
      <c r="D161" s="2341">
        <v>0</v>
      </c>
      <c r="E161" s="2341">
        <v>7.3710005346203006E-2</v>
      </c>
      <c r="F161" s="2341">
        <v>1.951902794580096E-2</v>
      </c>
      <c r="G161" s="2342">
        <v>0</v>
      </c>
      <c r="H161" s="2343">
        <v>0.15390490383416988</v>
      </c>
      <c r="I161" s="2341">
        <v>0</v>
      </c>
      <c r="J161" s="2341">
        <v>0</v>
      </c>
      <c r="K161" s="2341">
        <v>0</v>
      </c>
      <c r="L161" s="2344">
        <v>0</v>
      </c>
      <c r="M161" s="2345">
        <v>0.37995786464537012</v>
      </c>
      <c r="N161" s="2341">
        <v>0</v>
      </c>
      <c r="O161" s="2341">
        <v>0</v>
      </c>
      <c r="P161" s="2341">
        <v>0</v>
      </c>
      <c r="Q161" s="2342">
        <v>3.7456659284121556E-2</v>
      </c>
      <c r="R161" s="2343">
        <v>0</v>
      </c>
      <c r="S161" s="2341">
        <v>5.153358343837873E-2</v>
      </c>
      <c r="T161" s="2341">
        <v>0</v>
      </c>
      <c r="U161" s="2341">
        <v>0</v>
      </c>
      <c r="V161" s="2341">
        <v>0</v>
      </c>
      <c r="W161" s="2341">
        <v>0</v>
      </c>
      <c r="X161" s="2341">
        <v>0.48053960263059442</v>
      </c>
      <c r="Y161" s="2341">
        <v>0</v>
      </c>
      <c r="Z161" s="2341">
        <v>0</v>
      </c>
      <c r="AA161" s="2341">
        <v>0</v>
      </c>
      <c r="AB161" s="2341">
        <v>0</v>
      </c>
      <c r="AC161" s="2706">
        <v>0</v>
      </c>
      <c r="AD161" s="784"/>
      <c r="AE161" s="784"/>
      <c r="AF161" s="784"/>
      <c r="AG161" s="784"/>
      <c r="AH161" s="784"/>
      <c r="AI161" s="784"/>
      <c r="AJ161" s="784"/>
      <c r="AK161" s="784"/>
      <c r="AL161" s="784"/>
      <c r="AM161" s="784"/>
      <c r="AN161" s="784"/>
      <c r="AO161" s="784"/>
      <c r="AP161" s="784"/>
      <c r="AQ161" s="784"/>
      <c r="AR161" s="784"/>
      <c r="AS161" s="784"/>
      <c r="AT161" s="784"/>
      <c r="AU161" s="784"/>
      <c r="AV161" s="784"/>
      <c r="AW161" s="784"/>
      <c r="AX161" s="784"/>
      <c r="AY161" s="784"/>
      <c r="AZ161" s="251"/>
      <c r="BA161" s="2878"/>
      <c r="BB161" s="192" t="s">
        <v>514</v>
      </c>
      <c r="BC161" s="412">
        <v>18.421280252475768</v>
      </c>
      <c r="BD161" s="370">
        <v>0</v>
      </c>
      <c r="BE161" s="370">
        <v>6.8584609972073256</v>
      </c>
      <c r="BF161" s="370">
        <v>1.8161214274341575</v>
      </c>
      <c r="BG161" s="413">
        <v>0</v>
      </c>
      <c r="BH161" s="423">
        <v>6.8584609972073256</v>
      </c>
      <c r="BI161" s="370">
        <v>0</v>
      </c>
      <c r="BJ161" s="370">
        <v>0</v>
      </c>
      <c r="BK161" s="370">
        <v>0</v>
      </c>
      <c r="BL161" s="413">
        <v>0</v>
      </c>
      <c r="BM161" s="423">
        <v>18.421280252475768</v>
      </c>
      <c r="BN161" s="370">
        <v>0</v>
      </c>
      <c r="BO161" s="370">
        <v>0</v>
      </c>
      <c r="BP161" s="370">
        <v>0</v>
      </c>
      <c r="BQ161" s="413">
        <v>1.8161214274341575</v>
      </c>
      <c r="BR161" s="423">
        <v>0</v>
      </c>
      <c r="BS161" s="370">
        <v>1.8161214274341575</v>
      </c>
      <c r="BT161" s="370">
        <v>0</v>
      </c>
      <c r="BU161" s="370">
        <v>0</v>
      </c>
      <c r="BV161" s="370">
        <v>0</v>
      </c>
      <c r="BW161" s="370">
        <v>0</v>
      </c>
      <c r="BX161" s="370">
        <v>25.279741249683092</v>
      </c>
      <c r="BY161" s="371">
        <v>0</v>
      </c>
      <c r="BZ161" s="371">
        <v>0</v>
      </c>
      <c r="CA161" s="371">
        <v>0</v>
      </c>
      <c r="CB161" s="371">
        <v>0</v>
      </c>
      <c r="CC161" s="371">
        <v>0</v>
      </c>
      <c r="CD161" s="2534"/>
      <c r="CE161" s="2534"/>
      <c r="CF161" s="2534"/>
      <c r="CG161" s="2534"/>
      <c r="CH161" s="2534"/>
      <c r="CI161" s="2534"/>
      <c r="CJ161" s="2534"/>
      <c r="CK161" s="2534"/>
      <c r="CL161" s="2534"/>
      <c r="CM161" s="2534"/>
      <c r="CN161" s="2534"/>
      <c r="CO161" s="2534"/>
      <c r="CP161" s="2534"/>
      <c r="CQ161" s="2534"/>
      <c r="CR161" s="2534"/>
      <c r="CS161" s="2534"/>
      <c r="CT161" s="2534"/>
      <c r="CU161" s="2534"/>
      <c r="CV161" s="2534"/>
      <c r="CW161" s="2534"/>
      <c r="CX161" s="2534"/>
      <c r="CY161" s="2534"/>
      <c r="CZ161" s="2534"/>
    </row>
    <row r="162" s="513" customFormat="true" ht="15" customHeight="true" x14ac:dyDescent="0.2">
      <c r="A162" s="2886"/>
      <c r="B162" s="2419" t="s">
        <v>515</v>
      </c>
      <c r="C162" s="2340">
        <v>0</v>
      </c>
      <c r="D162" s="2341">
        <v>8.4727872747449196E-2</v>
      </c>
      <c r="E162" s="2341">
        <v>3.3558072467142396E-2</v>
      </c>
      <c r="F162" s="2341">
        <v>7.6239558553193573E-2</v>
      </c>
      <c r="G162" s="2342">
        <v>0.1067743938887625</v>
      </c>
      <c r="H162" s="2343">
        <v>9.1414755193617477E-3</v>
      </c>
      <c r="I162" s="2341">
        <v>3.2066407405388346E-2</v>
      </c>
      <c r="J162" s="2341">
        <v>0.12717328639369158</v>
      </c>
      <c r="K162" s="2341">
        <v>0.2227204874511142</v>
      </c>
      <c r="L162" s="2344">
        <v>0</v>
      </c>
      <c r="M162" s="2345">
        <v>0</v>
      </c>
      <c r="N162" s="2341">
        <v>0.16251299826894255</v>
      </c>
      <c r="O162" s="2341">
        <v>0</v>
      </c>
      <c r="P162" s="2341">
        <v>5.6015908340037175E-2</v>
      </c>
      <c r="Q162" s="2342">
        <v>0</v>
      </c>
      <c r="R162" s="2343">
        <v>0</v>
      </c>
      <c r="S162" s="2341">
        <v>7.7042413073086874E-2</v>
      </c>
      <c r="T162" s="2341">
        <v>9.4122757842006494E-2</v>
      </c>
      <c r="U162" s="2341">
        <v>0</v>
      </c>
      <c r="V162" s="2341">
        <v>0</v>
      </c>
      <c r="W162" s="2341">
        <v>4.5663150705109005E-2</v>
      </c>
      <c r="X162" s="2341">
        <v>0</v>
      </c>
      <c r="Y162" s="2341">
        <v>0</v>
      </c>
      <c r="Z162" s="2341">
        <v>0.18126565166850872</v>
      </c>
      <c r="AA162" s="2341">
        <v>0</v>
      </c>
      <c r="AB162" s="2341">
        <v>0.32695022745656943</v>
      </c>
      <c r="AC162" s="2706">
        <v>1.0338639180239015E-2</v>
      </c>
      <c r="AD162" s="784"/>
      <c r="AE162" s="784"/>
      <c r="AF162" s="784"/>
      <c r="AG162" s="784"/>
      <c r="AH162" s="784"/>
      <c r="AI162" s="784"/>
      <c r="AJ162" s="784"/>
      <c r="AK162" s="784"/>
      <c r="AL162" s="784"/>
      <c r="AM162" s="784"/>
      <c r="AN162" s="784"/>
      <c r="AO162" s="784"/>
      <c r="AP162" s="784"/>
      <c r="AQ162" s="784"/>
      <c r="AR162" s="784"/>
      <c r="AS162" s="784"/>
      <c r="AT162" s="784"/>
      <c r="AU162" s="784"/>
      <c r="AV162" s="784"/>
      <c r="AW162" s="784"/>
      <c r="AX162" s="784"/>
      <c r="AY162" s="784"/>
      <c r="AZ162" s="251"/>
      <c r="BA162" s="2878"/>
      <c r="BB162" s="192" t="s">
        <v>515</v>
      </c>
      <c r="BC162" s="412">
        <v>0</v>
      </c>
      <c r="BD162" s="370">
        <v>7.8791737098148911</v>
      </c>
      <c r="BE162" s="370">
        <v>3.1224625486912827</v>
      </c>
      <c r="BF162" s="370">
        <v>7.0936061104601418</v>
      </c>
      <c r="BG162" s="413">
        <v>9.9363102456669523</v>
      </c>
      <c r="BH162" s="423">
        <v>0.40737138157743552</v>
      </c>
      <c r="BI162" s="370">
        <v>1.4295965471908341</v>
      </c>
      <c r="BJ162" s="370">
        <v>5.6640095632693077</v>
      </c>
      <c r="BK162" s="370">
        <v>9.9363102456669523</v>
      </c>
      <c r="BL162" s="413">
        <v>0</v>
      </c>
      <c r="BM162" s="423">
        <v>0</v>
      </c>
      <c r="BN162" s="370">
        <v>7.8791737098148911</v>
      </c>
      <c r="BO162" s="370">
        <v>0</v>
      </c>
      <c r="BP162" s="370">
        <v>2.7150911671138473</v>
      </c>
      <c r="BQ162" s="413">
        <v>0</v>
      </c>
      <c r="BR162" s="423">
        <v>0</v>
      </c>
      <c r="BS162" s="370">
        <v>2.7150911671138473</v>
      </c>
      <c r="BT162" s="370">
        <v>4.3632297771195478</v>
      </c>
      <c r="BU162" s="370">
        <v>0</v>
      </c>
      <c r="BV162" s="370">
        <v>0</v>
      </c>
      <c r="BW162" s="370">
        <v>0.79897825931307254</v>
      </c>
      <c r="BX162" s="370">
        <v>0</v>
      </c>
      <c r="BY162" s="371">
        <v>0</v>
      </c>
      <c r="BZ162" s="371">
        <v>7.8791737098148911</v>
      </c>
      <c r="CA162" s="371">
        <v>0</v>
      </c>
      <c r="CB162" s="371">
        <v>11.89194758000049</v>
      </c>
      <c r="CC162" s="371">
        <v>0.38313212127141905</v>
      </c>
      <c r="CD162" s="2534"/>
      <c r="CE162" s="2534"/>
      <c r="CF162" s="2534"/>
      <c r="CG162" s="2534"/>
      <c r="CH162" s="2534"/>
      <c r="CI162" s="2534"/>
      <c r="CJ162" s="2534"/>
      <c r="CK162" s="2534"/>
      <c r="CL162" s="2534"/>
      <c r="CM162" s="2534"/>
      <c r="CN162" s="2534"/>
      <c r="CO162" s="2534"/>
      <c r="CP162" s="2534"/>
      <c r="CQ162" s="2534"/>
      <c r="CR162" s="2534"/>
      <c r="CS162" s="2534"/>
      <c r="CT162" s="2534"/>
      <c r="CU162" s="2534"/>
      <c r="CV162" s="2534"/>
      <c r="CW162" s="2534"/>
      <c r="CX162" s="2534"/>
      <c r="CY162" s="2534"/>
      <c r="CZ162" s="2534"/>
    </row>
    <row r="163" s="513" customFormat="true" ht="15" customHeight="true" x14ac:dyDescent="0.2">
      <c r="A163" s="2886"/>
      <c r="B163" s="2419" t="s">
        <v>516</v>
      </c>
      <c r="C163" s="2340">
        <v>0.19889390904969231</v>
      </c>
      <c r="D163" s="2341">
        <v>0.6707239583907012</v>
      </c>
      <c r="E163" s="2341">
        <v>0.30757414470587774</v>
      </c>
      <c r="F163" s="2341">
        <v>8.8566225003108706E-2</v>
      </c>
      <c r="G163" s="2342">
        <v>0</v>
      </c>
      <c r="H163" s="2343">
        <v>8.7777484658154215E-2</v>
      </c>
      <c r="I163" s="2341">
        <v>0</v>
      </c>
      <c r="J163" s="2341">
        <v>7.5321342994345106E-2</v>
      </c>
      <c r="K163" s="2341">
        <v>0</v>
      </c>
      <c r="L163" s="2344">
        <v>0</v>
      </c>
      <c r="M163" s="2345">
        <v>0.29731811633809513</v>
      </c>
      <c r="N163" s="2341">
        <v>0.15823193530772311</v>
      </c>
      <c r="O163" s="2341">
        <v>0.2710985279989398</v>
      </c>
      <c r="P163" s="2341">
        <v>1.0821926452446415</v>
      </c>
      <c r="Q163" s="2342">
        <v>0.47039729493359905</v>
      </c>
      <c r="R163" s="2343">
        <v>0</v>
      </c>
      <c r="S163" s="2341">
        <v>0.28975376256017288</v>
      </c>
      <c r="T163" s="2341">
        <v>0</v>
      </c>
      <c r="U163" s="2341">
        <v>0.13414256249121118</v>
      </c>
      <c r="V163" s="2341">
        <v>0</v>
      </c>
      <c r="W163" s="2341">
        <v>0</v>
      </c>
      <c r="X163" s="2341">
        <v>0</v>
      </c>
      <c r="Y163" s="2341">
        <v>0.15287660168287254</v>
      </c>
      <c r="Z163" s="2341">
        <v>8.9989572422156966E-2</v>
      </c>
      <c r="AA163" s="2341">
        <v>0</v>
      </c>
      <c r="AB163" s="2341">
        <v>2.5148065884770041</v>
      </c>
      <c r="AC163" s="2706">
        <v>9.0523419928523613E-2</v>
      </c>
      <c r="AD163" s="784"/>
      <c r="AE163" s="784"/>
      <c r="AF163" s="784"/>
      <c r="AG163" s="784"/>
      <c r="AH163" s="784"/>
      <c r="AI163" s="784"/>
      <c r="AJ163" s="784"/>
      <c r="AK163" s="784"/>
      <c r="AL163" s="784"/>
      <c r="AM163" s="784"/>
      <c r="AN163" s="784"/>
      <c r="AO163" s="784"/>
      <c r="AP163" s="784"/>
      <c r="AQ163" s="784"/>
      <c r="AR163" s="784"/>
      <c r="AS163" s="784"/>
      <c r="AT163" s="784"/>
      <c r="AU163" s="784"/>
      <c r="AV163" s="784"/>
      <c r="AW163" s="784"/>
      <c r="AX163" s="784"/>
      <c r="AY163" s="784"/>
      <c r="AZ163" s="251"/>
      <c r="BA163" s="2878"/>
      <c r="BB163" s="192" t="s">
        <v>516</v>
      </c>
      <c r="BC163" s="412">
        <v>18.520632370932589</v>
      </c>
      <c r="BD163" s="370">
        <v>62.373223924167164</v>
      </c>
      <c r="BE163" s="370">
        <v>28.618710110069603</v>
      </c>
      <c r="BF163" s="370">
        <v>8.2405240374535573</v>
      </c>
      <c r="BG163" s="413">
        <v>0</v>
      </c>
      <c r="BH163" s="423">
        <v>3.9116262052935014</v>
      </c>
      <c r="BI163" s="370">
        <v>0</v>
      </c>
      <c r="BJ163" s="370">
        <v>3.3546416793662486</v>
      </c>
      <c r="BK163" s="370">
        <v>0</v>
      </c>
      <c r="BL163" s="413">
        <v>0</v>
      </c>
      <c r="BM163" s="423">
        <v>14.414704510233335</v>
      </c>
      <c r="BN163" s="370">
        <v>7.6716134586755889</v>
      </c>
      <c r="BO163" s="370">
        <v>13.138969154237607</v>
      </c>
      <c r="BP163" s="370">
        <v>52.453879251283887</v>
      </c>
      <c r="BQ163" s="413">
        <v>22.807656183532746</v>
      </c>
      <c r="BR163" s="423">
        <v>0</v>
      </c>
      <c r="BS163" s="370">
        <v>10.21136085935953</v>
      </c>
      <c r="BT163" s="370">
        <v>0</v>
      </c>
      <c r="BU163" s="370">
        <v>3.5656855979763367</v>
      </c>
      <c r="BV163" s="370">
        <v>0</v>
      </c>
      <c r="BW163" s="370">
        <v>0</v>
      </c>
      <c r="BX163" s="370">
        <v>0</v>
      </c>
      <c r="BY163" s="371">
        <v>5.2403547252255178</v>
      </c>
      <c r="BZ163" s="371">
        <v>3.9116262052935014</v>
      </c>
      <c r="CA163" s="371">
        <v>0</v>
      </c>
      <c r="CB163" s="371">
        <v>91.469421375401765</v>
      </c>
      <c r="CC163" s="371">
        <v>3.3546416793662486</v>
      </c>
      <c r="CD163" s="2534"/>
      <c r="CE163" s="2534"/>
      <c r="CF163" s="2534"/>
      <c r="CG163" s="2534"/>
      <c r="CH163" s="2534"/>
      <c r="CI163" s="2534"/>
      <c r="CJ163" s="2534"/>
      <c r="CK163" s="2534"/>
      <c r="CL163" s="2534"/>
      <c r="CM163" s="2534"/>
      <c r="CN163" s="2534"/>
      <c r="CO163" s="2534"/>
      <c r="CP163" s="2534"/>
      <c r="CQ163" s="2534"/>
      <c r="CR163" s="2534"/>
      <c r="CS163" s="2534"/>
      <c r="CT163" s="2534"/>
      <c r="CU163" s="2534"/>
      <c r="CV163" s="2534"/>
      <c r="CW163" s="2534"/>
      <c r="CX163" s="2534"/>
      <c r="CY163" s="2534"/>
      <c r="CZ163" s="2534"/>
    </row>
    <row r="164" s="513" customFormat="true" ht="15" customHeight="true" x14ac:dyDescent="0.2">
      <c r="A164" s="2886"/>
      <c r="B164" s="2419" t="s">
        <v>517</v>
      </c>
      <c r="C164" s="2340">
        <v>27.091171462365573</v>
      </c>
      <c r="D164" s="2341">
        <v>6.9706811578169781</v>
      </c>
      <c r="E164" s="2341">
        <v>1.7506865843668447</v>
      </c>
      <c r="F164" s="2341">
        <v>0.30080960521639516</v>
      </c>
      <c r="G164" s="2342">
        <v>0</v>
      </c>
      <c r="H164" s="2343">
        <v>4.2044988238920826</v>
      </c>
      <c r="I164" s="2341">
        <v>0.2745647819307353</v>
      </c>
      <c r="J164" s="2341">
        <v>0.3591575846139417</v>
      </c>
      <c r="K164" s="2341">
        <v>0</v>
      </c>
      <c r="L164" s="2344">
        <v>0</v>
      </c>
      <c r="M164" s="2345">
        <v>31.107882712047125</v>
      </c>
      <c r="N164" s="2341">
        <v>20.917062507978905</v>
      </c>
      <c r="O164" s="2341">
        <v>7.1283533872908231</v>
      </c>
      <c r="P164" s="2341">
        <v>4.9566062641038977</v>
      </c>
      <c r="Q164" s="2342">
        <v>0.78683429519656523</v>
      </c>
      <c r="R164" s="2343">
        <v>2.7138404507665177</v>
      </c>
      <c r="S164" s="2341">
        <v>1.5552534948640677</v>
      </c>
      <c r="T164" s="2341">
        <v>0.11591134887913132</v>
      </c>
      <c r="U164" s="2341">
        <v>7.9523647568303435</v>
      </c>
      <c r="V164" s="2341">
        <v>21.793949192248302</v>
      </c>
      <c r="W164" s="2341">
        <v>2.694101096561663</v>
      </c>
      <c r="X164" s="2341">
        <v>12.750118338688891</v>
      </c>
      <c r="Y164" s="2341">
        <v>0.81091875614011777</v>
      </c>
      <c r="Z164" s="2341">
        <v>0.24735133967230238</v>
      </c>
      <c r="AA164" s="2341">
        <v>0.56415893654817639</v>
      </c>
      <c r="AB164" s="2341">
        <v>3.280747956353113</v>
      </c>
      <c r="AC164" s="2706">
        <v>0.22224355987351249</v>
      </c>
      <c r="AD164" s="784"/>
      <c r="AE164" s="784"/>
      <c r="AF164" s="784"/>
      <c r="AG164" s="784"/>
      <c r="AH164" s="784"/>
      <c r="AI164" s="784"/>
      <c r="AJ164" s="784"/>
      <c r="AK164" s="784"/>
      <c r="AL164" s="784"/>
      <c r="AM164" s="784"/>
      <c r="AN164" s="784"/>
      <c r="AO164" s="784"/>
      <c r="AP164" s="784"/>
      <c r="AQ164" s="784"/>
      <c r="AR164" s="784"/>
      <c r="AS164" s="784"/>
      <c r="AT164" s="784"/>
      <c r="AU164" s="784"/>
      <c r="AV164" s="784"/>
      <c r="AW164" s="784"/>
      <c r="AX164" s="784"/>
      <c r="AY164" s="784"/>
      <c r="AZ164" s="251"/>
      <c r="BA164" s="2878"/>
      <c r="BB164" s="192" t="s">
        <v>517</v>
      </c>
      <c r="BC164" s="412">
        <v>2522.679701704767</v>
      </c>
      <c r="BD164" s="370">
        <v>648.23069359813553</v>
      </c>
      <c r="BE164" s="370">
        <v>162.89533016337828</v>
      </c>
      <c r="BF164" s="370">
        <v>27.988420895161916</v>
      </c>
      <c r="BG164" s="413">
        <v>0</v>
      </c>
      <c r="BH164" s="423">
        <v>187.36499278501665</v>
      </c>
      <c r="BI164" s="370">
        <v>12.240749618943159</v>
      </c>
      <c r="BJ164" s="370">
        <v>15.996063730527148</v>
      </c>
      <c r="BK164" s="370">
        <v>0</v>
      </c>
      <c r="BL164" s="413">
        <v>0</v>
      </c>
      <c r="BM164" s="423">
        <v>1508.1857195787056</v>
      </c>
      <c r="BN164" s="370">
        <v>1014.1291512367497</v>
      </c>
      <c r="BO164" s="370">
        <v>345.48035346206512</v>
      </c>
      <c r="BP164" s="370">
        <v>240.24671357352349</v>
      </c>
      <c r="BQ164" s="413">
        <v>38.150402375908207</v>
      </c>
      <c r="BR164" s="423">
        <v>65.868411595572653</v>
      </c>
      <c r="BS164" s="370">
        <v>54.809485555995202</v>
      </c>
      <c r="BT164" s="370">
        <v>5.3732791147541761</v>
      </c>
      <c r="BU164" s="370">
        <v>211.38430604486453</v>
      </c>
      <c r="BV164" s="370">
        <v>2132.6462757549693</v>
      </c>
      <c r="BW164" s="370">
        <v>47.139283455169959</v>
      </c>
      <c r="BX164" s="370">
        <v>670.74532617173588</v>
      </c>
      <c r="BY164" s="371">
        <v>27.796941381049528</v>
      </c>
      <c r="BZ164" s="371">
        <v>10.751756632843003</v>
      </c>
      <c r="CA164" s="371">
        <v>7.7146103105858144</v>
      </c>
      <c r="CB164" s="371">
        <v>119.32850765588614</v>
      </c>
      <c r="CC164" s="371">
        <v>8.2359626880103534</v>
      </c>
      <c r="CD164" s="2534"/>
      <c r="CE164" s="2534"/>
      <c r="CF164" s="2534"/>
      <c r="CG164" s="2534"/>
      <c r="CH164" s="2534"/>
      <c r="CI164" s="2534"/>
      <c r="CJ164" s="2534"/>
      <c r="CK164" s="2534"/>
      <c r="CL164" s="2534"/>
      <c r="CM164" s="2534"/>
      <c r="CN164" s="2534"/>
      <c r="CO164" s="2534"/>
      <c r="CP164" s="2534"/>
      <c r="CQ164" s="2534"/>
      <c r="CR164" s="2534"/>
      <c r="CS164" s="2534"/>
      <c r="CT164" s="2534"/>
      <c r="CU164" s="2534"/>
      <c r="CV164" s="2534"/>
      <c r="CW164" s="2534"/>
      <c r="CX164" s="2534"/>
      <c r="CY164" s="2534"/>
      <c r="CZ164" s="2534"/>
    </row>
    <row r="165" s="513" customFormat="true" ht="15" customHeight="true" x14ac:dyDescent="0.2">
      <c r="A165" s="2886"/>
      <c r="B165" s="2419" t="s">
        <v>300</v>
      </c>
      <c r="C165" s="2340">
        <v>3.0866301599407741E-2</v>
      </c>
      <c r="D165" s="2341">
        <v>1.742757152262335E-2</v>
      </c>
      <c r="E165" s="2341">
        <v>8.4679921123791663E-2</v>
      </c>
      <c r="F165" s="2341">
        <v>0.15091274684201847</v>
      </c>
      <c r="G165" s="2342">
        <v>0</v>
      </c>
      <c r="H165" s="2343">
        <v>0</v>
      </c>
      <c r="I165" s="2341">
        <v>0</v>
      </c>
      <c r="J165" s="2341">
        <v>0.12181066600611608</v>
      </c>
      <c r="K165" s="2341">
        <v>0</v>
      </c>
      <c r="L165" s="2344">
        <v>0</v>
      </c>
      <c r="M165" s="2345">
        <v>5.9283597733630886E-2</v>
      </c>
      <c r="N165" s="2341">
        <v>0</v>
      </c>
      <c r="O165" s="2341">
        <v>3.343929500783354E-2</v>
      </c>
      <c r="P165" s="2341">
        <v>0</v>
      </c>
      <c r="Q165" s="2342">
        <v>0.34021148551901431</v>
      </c>
      <c r="R165" s="2343">
        <v>0</v>
      </c>
      <c r="S165" s="2341">
        <v>4.5987172339502377E-2</v>
      </c>
      <c r="T165" s="2341">
        <v>1.9284398144195278E-2</v>
      </c>
      <c r="U165" s="2341">
        <v>0</v>
      </c>
      <c r="V165" s="2341">
        <v>2.9372169697434596E-2</v>
      </c>
      <c r="W165" s="2341">
        <v>0</v>
      </c>
      <c r="X165" s="2341">
        <v>0</v>
      </c>
      <c r="Y165" s="2341">
        <v>0.25136290490551932</v>
      </c>
      <c r="Z165" s="2341">
        <v>0.18126565166850872</v>
      </c>
      <c r="AA165" s="2341">
        <v>0</v>
      </c>
      <c r="AB165" s="2341">
        <v>0.12457836380923624</v>
      </c>
      <c r="AC165" s="2706">
        <v>0</v>
      </c>
      <c r="AD165" s="784"/>
      <c r="AE165" s="784"/>
      <c r="AF165" s="784"/>
      <c r="AG165" s="784"/>
      <c r="AH165" s="784"/>
      <c r="AI165" s="784"/>
      <c r="AJ165" s="784"/>
      <c r="AK165" s="784"/>
      <c r="AL165" s="784"/>
      <c r="AM165" s="784"/>
      <c r="AN165" s="784"/>
      <c r="AO165" s="784"/>
      <c r="AP165" s="784"/>
      <c r="AQ165" s="784"/>
      <c r="AR165" s="784"/>
      <c r="AS165" s="784"/>
      <c r="AT165" s="784"/>
      <c r="AU165" s="784"/>
      <c r="AV165" s="784"/>
      <c r="AW165" s="784"/>
      <c r="AX165" s="784"/>
      <c r="AY165" s="784"/>
      <c r="AZ165" s="251"/>
      <c r="BA165" s="2878"/>
      <c r="BB165" s="192" t="s">
        <v>300</v>
      </c>
      <c r="BC165" s="412">
        <v>2.8742128268499814</v>
      </c>
      <c r="BD165" s="370">
        <v>1.6206575110916677</v>
      </c>
      <c r="BE165" s="370">
        <v>7.8791737098148911</v>
      </c>
      <c r="BF165" s="370">
        <v>14.041471428483554</v>
      </c>
      <c r="BG165" s="413">
        <v>0</v>
      </c>
      <c r="BH165" s="423">
        <v>0</v>
      </c>
      <c r="BI165" s="370">
        <v>0</v>
      </c>
      <c r="BJ165" s="370">
        <v>5.4251706213756332</v>
      </c>
      <c r="BK165" s="370">
        <v>0</v>
      </c>
      <c r="BL165" s="413">
        <v>0</v>
      </c>
      <c r="BM165" s="423">
        <v>2.8742128268499814</v>
      </c>
      <c r="BN165" s="370">
        <v>0</v>
      </c>
      <c r="BO165" s="370">
        <v>1.6206575110916677</v>
      </c>
      <c r="BP165" s="370">
        <v>0</v>
      </c>
      <c r="BQ165" s="413">
        <v>16.495474516922812</v>
      </c>
      <c r="BR165" s="423">
        <v>0</v>
      </c>
      <c r="BS165" s="370">
        <v>1.6206575110916677</v>
      </c>
      <c r="BT165" s="370">
        <v>0.89396297076018671</v>
      </c>
      <c r="BU165" s="370">
        <v>0</v>
      </c>
      <c r="BV165" s="370">
        <v>2.8742128268499814</v>
      </c>
      <c r="BW165" s="370">
        <v>0</v>
      </c>
      <c r="BX165" s="370">
        <v>0</v>
      </c>
      <c r="BY165" s="371">
        <v>8.6163008071079208</v>
      </c>
      <c r="BZ165" s="371">
        <v>7.8791737098148911</v>
      </c>
      <c r="CA165" s="371">
        <v>0</v>
      </c>
      <c r="CB165" s="371">
        <v>4.5312076506154462</v>
      </c>
      <c r="CC165" s="371">
        <v>0</v>
      </c>
      <c r="CD165" s="2534"/>
      <c r="CE165" s="2534"/>
      <c r="CF165" s="2534"/>
      <c r="CG165" s="2534"/>
      <c r="CH165" s="2534"/>
      <c r="CI165" s="2534"/>
      <c r="CJ165" s="2534"/>
      <c r="CK165" s="2534"/>
      <c r="CL165" s="2534"/>
      <c r="CM165" s="2534"/>
      <c r="CN165" s="2534"/>
      <c r="CO165" s="2534"/>
      <c r="CP165" s="2534"/>
      <c r="CQ165" s="2534"/>
      <c r="CR165" s="2534"/>
      <c r="CS165" s="2534"/>
      <c r="CT165" s="2534"/>
      <c r="CU165" s="2534"/>
      <c r="CV165" s="2534"/>
      <c r="CW165" s="2534"/>
      <c r="CX165" s="2534"/>
      <c r="CY165" s="2534"/>
      <c r="CZ165" s="2534"/>
    </row>
    <row r="166" s="513" customFormat="true" ht="15" customHeight="true" x14ac:dyDescent="0.2">
      <c r="A166" s="2891"/>
      <c r="B166" s="2421" t="s">
        <v>301</v>
      </c>
      <c r="C166" s="2340">
        <v>0</v>
      </c>
      <c r="D166" s="2341">
        <v>0.10342637217347712</v>
      </c>
      <c r="E166" s="2341">
        <v>5.8109187531589578E-2</v>
      </c>
      <c r="F166" s="2341">
        <v>9.2861492224216802E-2</v>
      </c>
      <c r="G166" s="2342">
        <v>2.9652628127562451E-2</v>
      </c>
      <c r="H166" s="2343">
        <v>6.0062847870869074E-2</v>
      </c>
      <c r="I166" s="2341">
        <v>3.7004606770803784E-2</v>
      </c>
      <c r="J166" s="2341">
        <v>0.15695496955602753</v>
      </c>
      <c r="K166" s="2341">
        <v>6.185235570297528E-2</v>
      </c>
      <c r="L166" s="2344">
        <v>0</v>
      </c>
      <c r="M166" s="2345">
        <v>0</v>
      </c>
      <c r="N166" s="2341">
        <v>0</v>
      </c>
      <c r="O166" s="2341">
        <v>0.19845019520988799</v>
      </c>
      <c r="P166" s="2341">
        <v>5.6329262473772797E-2</v>
      </c>
      <c r="Q166" s="2342">
        <v>0</v>
      </c>
      <c r="R166" s="2343">
        <v>2.9767954645045856E-2</v>
      </c>
      <c r="S166" s="2341">
        <v>0.27291733649848465</v>
      </c>
      <c r="T166" s="2341">
        <v>5.7738659258245374E-2</v>
      </c>
      <c r="U166" s="2341">
        <v>0.10271423844520541</v>
      </c>
      <c r="V166" s="2341">
        <v>0</v>
      </c>
      <c r="W166" s="2341">
        <v>0</v>
      </c>
      <c r="X166" s="2341">
        <v>0</v>
      </c>
      <c r="Y166" s="2341">
        <v>0</v>
      </c>
      <c r="Z166" s="2341">
        <v>0</v>
      </c>
      <c r="AA166" s="2341">
        <v>0.51119975048143618</v>
      </c>
      <c r="AB166" s="2341">
        <v>0</v>
      </c>
      <c r="AC166" s="2706">
        <v>9.9483537798965418E-2</v>
      </c>
      <c r="AD166" s="784"/>
      <c r="AE166" s="784"/>
      <c r="AF166" s="784"/>
      <c r="AG166" s="784"/>
      <c r="AH166" s="784"/>
      <c r="AI166" s="784"/>
      <c r="AJ166" s="784"/>
      <c r="AK166" s="784"/>
      <c r="AL166" s="784"/>
      <c r="AM166" s="784"/>
      <c r="AN166" s="784"/>
      <c r="AO166" s="784"/>
      <c r="AP166" s="784"/>
      <c r="AQ166" s="784"/>
      <c r="AR166" s="784"/>
      <c r="AS166" s="784"/>
      <c r="AT166" s="784"/>
      <c r="AU166" s="784"/>
      <c r="AV166" s="784"/>
      <c r="AW166" s="784"/>
      <c r="AX166" s="784"/>
      <c r="AY166" s="784"/>
      <c r="AZ166" s="251"/>
      <c r="BA166" s="2878"/>
      <c r="BB166" s="192" t="s">
        <v>301</v>
      </c>
      <c r="BC166" s="412">
        <v>0</v>
      </c>
      <c r="BD166" s="370">
        <v>9.6180197390276749</v>
      </c>
      <c r="BE166" s="370">
        <v>5.406858870691198</v>
      </c>
      <c r="BF166" s="370">
        <v>8.6401713384600676</v>
      </c>
      <c r="BG166" s="413">
        <v>2.7594416783278977</v>
      </c>
      <c r="BH166" s="423">
        <v>2.6765794282124378</v>
      </c>
      <c r="BI166" s="370">
        <v>1.6497531950151116</v>
      </c>
      <c r="BJ166" s="370">
        <v>6.9904181434449555</v>
      </c>
      <c r="BK166" s="370">
        <v>2.7594416783278977</v>
      </c>
      <c r="BL166" s="413">
        <v>0</v>
      </c>
      <c r="BM166" s="423">
        <v>0</v>
      </c>
      <c r="BN166" s="370">
        <v>0</v>
      </c>
      <c r="BO166" s="370">
        <v>9.6180197390276749</v>
      </c>
      <c r="BP166" s="370">
        <v>2.7302794424787602</v>
      </c>
      <c r="BQ166" s="413">
        <v>0</v>
      </c>
      <c r="BR166" s="423">
        <v>0.72250669281770241</v>
      </c>
      <c r="BS166" s="370">
        <v>9.6180197390276749</v>
      </c>
      <c r="BT166" s="370">
        <v>2.6765794282124378</v>
      </c>
      <c r="BU166" s="370">
        <v>2.7302794424787602</v>
      </c>
      <c r="BV166" s="370">
        <v>0</v>
      </c>
      <c r="BW166" s="370">
        <v>0</v>
      </c>
      <c r="BX166" s="370">
        <v>0</v>
      </c>
      <c r="BY166" s="371">
        <v>0</v>
      </c>
      <c r="BZ166" s="371">
        <v>0</v>
      </c>
      <c r="CA166" s="371">
        <v>6.9904181434449555</v>
      </c>
      <c r="CB166" s="371">
        <v>0</v>
      </c>
      <c r="CC166" s="371">
        <v>3.6866881805253069</v>
      </c>
      <c r="CD166" s="2534"/>
      <c r="CE166" s="2534"/>
      <c r="CF166" s="2534"/>
      <c r="CG166" s="2534"/>
      <c r="CH166" s="2534"/>
      <c r="CI166" s="2534"/>
      <c r="CJ166" s="2534"/>
      <c r="CK166" s="2534"/>
      <c r="CL166" s="2534"/>
      <c r="CM166" s="2534"/>
      <c r="CN166" s="2534"/>
      <c r="CO166" s="2534"/>
      <c r="CP166" s="2534"/>
      <c r="CQ166" s="2534"/>
      <c r="CR166" s="2534"/>
      <c r="CS166" s="2534"/>
      <c r="CT166" s="2534"/>
      <c r="CU166" s="2534"/>
      <c r="CV166" s="2534"/>
      <c r="CW166" s="2534"/>
      <c r="CX166" s="2534"/>
      <c r="CY166" s="2534"/>
      <c r="CZ166" s="2534"/>
    </row>
    <row r="167" s="281" customFormat="true" ht="15" customHeight="true" x14ac:dyDescent="0.2">
      <c r="A167" s="1763"/>
      <c r="B167" s="1903"/>
      <c r="C167" s="1070"/>
      <c r="D167" s="1061"/>
      <c r="E167" s="1061"/>
      <c r="F167" s="1061"/>
      <c r="G167" s="1062"/>
      <c r="H167" s="1071"/>
      <c r="I167" s="1061"/>
      <c r="J167" s="1061"/>
      <c r="K167" s="1061"/>
      <c r="L167" s="1072"/>
      <c r="M167" s="1070"/>
      <c r="N167" s="1061"/>
      <c r="O167" s="1061"/>
      <c r="P167" s="1061"/>
      <c r="Q167" s="1062"/>
      <c r="R167" s="1071"/>
      <c r="S167" s="1061"/>
      <c r="T167" s="1061"/>
      <c r="U167" s="1061"/>
      <c r="V167" s="1061"/>
      <c r="W167" s="1061"/>
      <c r="X167" s="1061"/>
      <c r="Y167" s="1061"/>
      <c r="Z167" s="1061"/>
      <c r="AA167" s="1061"/>
      <c r="AB167" s="1061"/>
      <c r="AC167" s="1072"/>
      <c r="AD167" s="784"/>
      <c r="AE167" s="784"/>
      <c r="AF167" s="784"/>
      <c r="AG167" s="784"/>
      <c r="AH167" s="784"/>
      <c r="AI167" s="784"/>
      <c r="AJ167" s="784"/>
      <c r="AK167" s="784"/>
      <c r="AL167" s="784"/>
      <c r="AM167" s="784"/>
      <c r="AN167" s="784"/>
      <c r="AO167" s="784"/>
      <c r="AP167" s="784"/>
      <c r="AQ167" s="784"/>
      <c r="AR167" s="784"/>
      <c r="AS167" s="784"/>
      <c r="AT167" s="784"/>
      <c r="AU167" s="784"/>
      <c r="AV167" s="784"/>
      <c r="AW167" s="784"/>
      <c r="AX167" s="784"/>
      <c r="AY167" s="784"/>
      <c r="AZ167" s="251"/>
      <c r="BA167" s="2880"/>
      <c r="BB167" s="192" t="s">
        <v>197</v>
      </c>
      <c r="BC167" s="412">
        <v>9311.814755626996</v>
      </c>
      <c r="BD167" s="370">
        <v>9299.388093101983</v>
      </c>
      <c r="BE167" s="370">
        <v>9304.654049330662</v>
      </c>
      <c r="BF167" s="370">
        <v>9304.3640927049928</v>
      </c>
      <c r="BG167" s="413">
        <v>9305.8924371123976</v>
      </c>
      <c r="BH167" s="423">
        <v>4456.2978997714135</v>
      </c>
      <c r="BI167" s="370">
        <v>4458.2373357815222</v>
      </c>
      <c r="BJ167" s="370">
        <v>4453.773055557579</v>
      </c>
      <c r="BK167" s="370">
        <v>4461.3364308696173</v>
      </c>
      <c r="BL167" s="413">
        <v>4457.7308892152305</v>
      </c>
      <c r="BM167" s="423">
        <v>4848.2429149529735</v>
      </c>
      <c r="BN167" s="370">
        <v>4848.3344678532458</v>
      </c>
      <c r="BO167" s="370">
        <v>4846.5660257251529</v>
      </c>
      <c r="BP167" s="370">
        <v>4847.0001604405752</v>
      </c>
      <c r="BQ167" s="413">
        <v>4848.5942477097487</v>
      </c>
      <c r="BR167" s="423">
        <v>2427.1291105919022</v>
      </c>
      <c r="BS167" s="370">
        <v>3524.151254891452</v>
      </c>
      <c r="BT167" s="370">
        <v>4635.6799111683713</v>
      </c>
      <c r="BU167" s="370">
        <v>2658.131417617697</v>
      </c>
      <c r="BV167" s="370">
        <v>9785.4971439206238</v>
      </c>
      <c r="BW167" s="370">
        <v>1749.7221435131482</v>
      </c>
      <c r="BX167" s="370">
        <v>5260.6988292526657</v>
      </c>
      <c r="BY167" s="371">
        <v>3427.8330807588973</v>
      </c>
      <c r="BZ167" s="371">
        <v>4346.7549628343295</v>
      </c>
      <c r="CA167" s="371">
        <v>1367.4533559262381</v>
      </c>
      <c r="CB167" s="371">
        <v>3637.2348392325748</v>
      </c>
      <c r="CC167" s="371">
        <v>3705.827378169141</v>
      </c>
      <c r="CD167" s="2534"/>
      <c r="CE167" s="2534"/>
      <c r="CF167" s="2534"/>
      <c r="CG167" s="2534"/>
      <c r="CH167" s="2534"/>
      <c r="CI167" s="2534"/>
      <c r="CJ167" s="2534"/>
      <c r="CK167" s="2534"/>
      <c r="CL167" s="2534"/>
      <c r="CM167" s="2534"/>
      <c r="CN167" s="2534"/>
      <c r="CO167" s="2534"/>
      <c r="CP167" s="2534"/>
      <c r="CQ167" s="2534"/>
      <c r="CR167" s="2534"/>
      <c r="CS167" s="2534"/>
      <c r="CT167" s="2534"/>
      <c r="CU167" s="2534"/>
      <c r="CV167" s="2534"/>
      <c r="CW167" s="2534"/>
      <c r="CX167" s="2534"/>
      <c r="CY167" s="2534"/>
      <c r="CZ167" s="2534"/>
    </row>
    <row r="168" s="281" customFormat="true" ht="15" customHeight="true" x14ac:dyDescent="0.2">
      <c r="A168" s="1707"/>
      <c r="B168" s="1904"/>
      <c r="C168" s="1070"/>
      <c r="D168" s="1061"/>
      <c r="E168" s="1061"/>
      <c r="F168" s="1061"/>
      <c r="G168" s="1062"/>
      <c r="H168" s="1071"/>
      <c r="I168" s="1061"/>
      <c r="J168" s="1061"/>
      <c r="K168" s="1061"/>
      <c r="L168" s="1072"/>
      <c r="M168" s="1070"/>
      <c r="N168" s="1061"/>
      <c r="O168" s="1061"/>
      <c r="P168" s="1061"/>
      <c r="Q168" s="1062"/>
      <c r="R168" s="1071"/>
      <c r="S168" s="1061"/>
      <c r="T168" s="1061"/>
      <c r="U168" s="1061"/>
      <c r="V168" s="1061"/>
      <c r="W168" s="1061"/>
      <c r="X168" s="1061"/>
      <c r="Y168" s="1061"/>
      <c r="Z168" s="1061"/>
      <c r="AA168" s="1061"/>
      <c r="AB168" s="1061"/>
      <c r="AC168" s="1072"/>
      <c r="AD168" s="784"/>
      <c r="AE168" s="784"/>
      <c r="AF168" s="784"/>
      <c r="AG168" s="784"/>
      <c r="AH168" s="784"/>
      <c r="AI168" s="784"/>
      <c r="AJ168" s="784"/>
      <c r="AK168" s="784"/>
      <c r="AL168" s="784"/>
      <c r="AM168" s="784"/>
      <c r="AN168" s="784"/>
      <c r="AO168" s="784"/>
      <c r="AP168" s="784"/>
      <c r="AQ168" s="784"/>
      <c r="AR168" s="784"/>
      <c r="AS168" s="784"/>
      <c r="AT168" s="784"/>
      <c r="AU168" s="784"/>
      <c r="AV168" s="784"/>
      <c r="AW168" s="784"/>
      <c r="AX168" s="784"/>
      <c r="AY168" s="784"/>
      <c r="AZ168" s="251"/>
      <c r="BA168" s="504"/>
      <c r="BB168" s="192"/>
      <c r="BC168" s="412"/>
      <c r="BD168" s="370"/>
      <c r="BE168" s="370"/>
      <c r="BF168" s="370"/>
      <c r="BG168" s="413"/>
      <c r="BH168" s="423"/>
      <c r="BI168" s="370"/>
      <c r="BJ168" s="370"/>
      <c r="BK168" s="370"/>
      <c r="BL168" s="413"/>
      <c r="BM168" s="423"/>
      <c r="BN168" s="370"/>
      <c r="BO168" s="370"/>
      <c r="BP168" s="370"/>
      <c r="BQ168" s="413"/>
      <c r="BR168" s="423"/>
      <c r="BS168" s="370"/>
      <c r="BT168" s="370"/>
      <c r="BU168" s="370"/>
      <c r="BV168" s="370"/>
      <c r="BW168" s="370"/>
      <c r="BX168" s="370"/>
      <c r="BY168" s="371"/>
      <c r="BZ168" s="371"/>
      <c r="CA168" s="371"/>
      <c r="CB168" s="371"/>
      <c r="CC168" s="371"/>
      <c r="CD168" s="2534"/>
      <c r="CE168" s="2534"/>
      <c r="CF168" s="2534"/>
      <c r="CG168" s="2534"/>
      <c r="CH168" s="2534"/>
      <c r="CI168" s="2534"/>
      <c r="CJ168" s="2534"/>
      <c r="CK168" s="2534"/>
      <c r="CL168" s="2534"/>
      <c r="CM168" s="2534"/>
      <c r="CN168" s="2534"/>
      <c r="CO168" s="2534"/>
      <c r="CP168" s="2534"/>
      <c r="CQ168" s="2534"/>
      <c r="CR168" s="2534"/>
      <c r="CS168" s="2534"/>
      <c r="CT168" s="2534"/>
      <c r="CU168" s="2534"/>
      <c r="CV168" s="2534"/>
      <c r="CW168" s="2534"/>
      <c r="CX168" s="2534"/>
      <c r="CY168" s="2534"/>
      <c r="CZ168" s="2534"/>
    </row>
    <row r="169" s="281" customFormat="true" ht="15" customHeight="true" x14ac:dyDescent="0.2">
      <c r="A169" s="1707"/>
      <c r="B169" s="1904"/>
      <c r="C169" s="1070"/>
      <c r="D169" s="1061"/>
      <c r="E169" s="1061"/>
      <c r="F169" s="1061"/>
      <c r="G169" s="1062"/>
      <c r="H169" s="1071"/>
      <c r="I169" s="1061"/>
      <c r="J169" s="1061"/>
      <c r="K169" s="1061"/>
      <c r="L169" s="1072"/>
      <c r="M169" s="1070"/>
      <c r="N169" s="1061"/>
      <c r="O169" s="1061"/>
      <c r="P169" s="1061"/>
      <c r="Q169" s="1062"/>
      <c r="R169" s="1071"/>
      <c r="S169" s="1061"/>
      <c r="T169" s="1061"/>
      <c r="U169" s="1061"/>
      <c r="V169" s="1061"/>
      <c r="W169" s="1061"/>
      <c r="X169" s="1061"/>
      <c r="Y169" s="1061"/>
      <c r="Z169" s="1061"/>
      <c r="AA169" s="1061"/>
      <c r="AB169" s="1061"/>
      <c r="AC169" s="1072"/>
      <c r="AD169" s="784"/>
      <c r="AE169" s="784"/>
      <c r="AF169" s="784"/>
      <c r="AG169" s="784"/>
      <c r="AH169" s="784"/>
      <c r="AI169" s="784"/>
      <c r="AJ169" s="784"/>
      <c r="AK169" s="784"/>
      <c r="AL169" s="784"/>
      <c r="AM169" s="784"/>
      <c r="AN169" s="784"/>
      <c r="AO169" s="784"/>
      <c r="AP169" s="784"/>
      <c r="AQ169" s="784"/>
      <c r="AR169" s="784"/>
      <c r="AS169" s="784"/>
      <c r="AT169" s="784"/>
      <c r="AU169" s="784"/>
      <c r="AV169" s="784"/>
      <c r="AW169" s="784"/>
      <c r="AX169" s="784"/>
      <c r="AY169" s="784"/>
      <c r="AZ169" s="251"/>
      <c r="BA169" s="504"/>
      <c r="BB169" s="192"/>
      <c r="BC169" s="412"/>
      <c r="BD169" s="370"/>
      <c r="BE169" s="370"/>
      <c r="BF169" s="370"/>
      <c r="BG169" s="413"/>
      <c r="BH169" s="423"/>
      <c r="BI169" s="370"/>
      <c r="BJ169" s="370"/>
      <c r="BK169" s="370"/>
      <c r="BL169" s="413"/>
      <c r="BM169" s="423"/>
      <c r="BN169" s="370"/>
      <c r="BO169" s="370"/>
      <c r="BP169" s="370"/>
      <c r="BQ169" s="413"/>
      <c r="BR169" s="423"/>
      <c r="BS169" s="370"/>
      <c r="BT169" s="370"/>
      <c r="BU169" s="370"/>
      <c r="BV169" s="370"/>
      <c r="BW169" s="370"/>
      <c r="BX169" s="370"/>
      <c r="BY169" s="371"/>
      <c r="BZ169" s="371"/>
      <c r="CA169" s="371"/>
      <c r="CB169" s="371"/>
      <c r="CC169" s="371"/>
      <c r="CD169" s="2534"/>
      <c r="CE169" s="2534"/>
      <c r="CF169" s="2534"/>
      <c r="CG169" s="2534"/>
      <c r="CH169" s="2534"/>
      <c r="CI169" s="2534"/>
      <c r="CJ169" s="2534"/>
      <c r="CK169" s="2534"/>
      <c r="CL169" s="2534"/>
      <c r="CM169" s="2534"/>
      <c r="CN169" s="2534"/>
      <c r="CO169" s="2534"/>
      <c r="CP169" s="2534"/>
      <c r="CQ169" s="2534"/>
      <c r="CR169" s="2534"/>
      <c r="CS169" s="2534"/>
      <c r="CT169" s="2534"/>
      <c r="CU169" s="2534"/>
      <c r="CV169" s="2534"/>
      <c r="CW169" s="2534"/>
      <c r="CX169" s="2534"/>
      <c r="CY169" s="2534"/>
      <c r="CZ169" s="2534"/>
    </row>
    <row r="170" s="281" customFormat="true" ht="15" customHeight="true" x14ac:dyDescent="0.2">
      <c r="A170" s="1707"/>
      <c r="B170" s="1904"/>
      <c r="C170" s="1070"/>
      <c r="D170" s="1061"/>
      <c r="E170" s="1061"/>
      <c r="F170" s="1061"/>
      <c r="G170" s="1062"/>
      <c r="H170" s="1071"/>
      <c r="I170" s="1061"/>
      <c r="J170" s="1061"/>
      <c r="K170" s="1061"/>
      <c r="L170" s="1072"/>
      <c r="M170" s="1070"/>
      <c r="N170" s="1061"/>
      <c r="O170" s="1061"/>
      <c r="P170" s="1061"/>
      <c r="Q170" s="1062"/>
      <c r="R170" s="1071"/>
      <c r="S170" s="1061"/>
      <c r="T170" s="1061"/>
      <c r="U170" s="1061"/>
      <c r="V170" s="1061"/>
      <c r="W170" s="1061"/>
      <c r="X170" s="1061"/>
      <c r="Y170" s="1061"/>
      <c r="Z170" s="1061"/>
      <c r="AA170" s="1061"/>
      <c r="AB170" s="1061"/>
      <c r="AC170" s="1072"/>
      <c r="AD170" s="784"/>
      <c r="AE170" s="784"/>
      <c r="AF170" s="784"/>
      <c r="AG170" s="784"/>
      <c r="AH170" s="784"/>
      <c r="AI170" s="784"/>
      <c r="AJ170" s="784"/>
      <c r="AK170" s="784"/>
      <c r="AL170" s="784"/>
      <c r="AM170" s="784"/>
      <c r="AN170" s="784"/>
      <c r="AO170" s="784"/>
      <c r="AP170" s="784"/>
      <c r="AQ170" s="784"/>
      <c r="AR170" s="784"/>
      <c r="AS170" s="784"/>
      <c r="AT170" s="784"/>
      <c r="AU170" s="784"/>
      <c r="AV170" s="784"/>
      <c r="AW170" s="784"/>
      <c r="AX170" s="784"/>
      <c r="AY170" s="784"/>
      <c r="AZ170" s="251"/>
      <c r="BA170" s="504"/>
      <c r="BB170" s="192"/>
      <c r="BC170" s="412"/>
      <c r="BD170" s="370"/>
      <c r="BE170" s="370"/>
      <c r="BF170" s="370"/>
      <c r="BG170" s="413"/>
      <c r="BH170" s="423"/>
      <c r="BI170" s="370"/>
      <c r="BJ170" s="370"/>
      <c r="BK170" s="370"/>
      <c r="BL170" s="413"/>
      <c r="BM170" s="423"/>
      <c r="BN170" s="370"/>
      <c r="BO170" s="370"/>
      <c r="BP170" s="370"/>
      <c r="BQ170" s="413"/>
      <c r="BR170" s="423"/>
      <c r="BS170" s="370"/>
      <c r="BT170" s="370"/>
      <c r="BU170" s="370"/>
      <c r="BV170" s="370"/>
      <c r="BW170" s="370"/>
      <c r="BX170" s="370"/>
      <c r="BY170" s="371"/>
      <c r="BZ170" s="371"/>
      <c r="CA170" s="371"/>
      <c r="CB170" s="371"/>
      <c r="CC170" s="371"/>
      <c r="CD170" s="2534"/>
      <c r="CE170" s="2534"/>
      <c r="CF170" s="2534"/>
      <c r="CG170" s="2534"/>
      <c r="CH170" s="2534"/>
      <c r="CI170" s="2534"/>
      <c r="CJ170" s="2534"/>
      <c r="CK170" s="2534"/>
      <c r="CL170" s="2534"/>
      <c r="CM170" s="2534"/>
      <c r="CN170" s="2534"/>
      <c r="CO170" s="2534"/>
      <c r="CP170" s="2534"/>
      <c r="CQ170" s="2534"/>
      <c r="CR170" s="2534"/>
      <c r="CS170" s="2534"/>
      <c r="CT170" s="2534"/>
      <c r="CU170" s="2534"/>
      <c r="CV170" s="2534"/>
      <c r="CW170" s="2534"/>
      <c r="CX170" s="2534"/>
      <c r="CY170" s="2534"/>
      <c r="CZ170" s="2534"/>
    </row>
    <row r="171" s="281" customFormat="true" ht="15" customHeight="true" x14ac:dyDescent="0.2">
      <c r="A171" s="1707"/>
      <c r="B171" s="1904"/>
      <c r="C171" s="1070"/>
      <c r="D171" s="1061"/>
      <c r="E171" s="1061"/>
      <c r="F171" s="1061"/>
      <c r="G171" s="1062"/>
      <c r="H171" s="1071"/>
      <c r="I171" s="1061"/>
      <c r="J171" s="1061"/>
      <c r="K171" s="1061"/>
      <c r="L171" s="1072"/>
      <c r="M171" s="1070"/>
      <c r="N171" s="1061"/>
      <c r="O171" s="1061"/>
      <c r="P171" s="1061"/>
      <c r="Q171" s="1062"/>
      <c r="R171" s="1071"/>
      <c r="S171" s="1061"/>
      <c r="T171" s="1061"/>
      <c r="U171" s="1061"/>
      <c r="V171" s="1061"/>
      <c r="W171" s="1061"/>
      <c r="X171" s="1061"/>
      <c r="Y171" s="1061"/>
      <c r="Z171" s="1061"/>
      <c r="AA171" s="1061"/>
      <c r="AB171" s="1061"/>
      <c r="AC171" s="1072"/>
      <c r="AD171" s="784"/>
      <c r="AE171" s="784"/>
      <c r="AF171" s="784"/>
      <c r="AG171" s="784"/>
      <c r="AH171" s="784"/>
      <c r="AI171" s="784"/>
      <c r="AJ171" s="784"/>
      <c r="AK171" s="784"/>
      <c r="AL171" s="784"/>
      <c r="AM171" s="784"/>
      <c r="AN171" s="784"/>
      <c r="AO171" s="784"/>
      <c r="AP171" s="784"/>
      <c r="AQ171" s="784"/>
      <c r="AR171" s="784"/>
      <c r="AS171" s="784"/>
      <c r="AT171" s="784"/>
      <c r="AU171" s="784"/>
      <c r="AV171" s="784"/>
      <c r="AW171" s="784"/>
      <c r="AX171" s="784"/>
      <c r="AY171" s="784"/>
      <c r="AZ171" s="251"/>
      <c r="BA171" s="504"/>
      <c r="BB171" s="192"/>
      <c r="BC171" s="412"/>
      <c r="BD171" s="370"/>
      <c r="BE171" s="370"/>
      <c r="BF171" s="370"/>
      <c r="BG171" s="413"/>
      <c r="BH171" s="423"/>
      <c r="BI171" s="370"/>
      <c r="BJ171" s="370"/>
      <c r="BK171" s="370"/>
      <c r="BL171" s="413"/>
      <c r="BM171" s="423"/>
      <c r="BN171" s="370"/>
      <c r="BO171" s="370"/>
      <c r="BP171" s="370"/>
      <c r="BQ171" s="413"/>
      <c r="BR171" s="423"/>
      <c r="BS171" s="370"/>
      <c r="BT171" s="370"/>
      <c r="BU171" s="370"/>
      <c r="BV171" s="370"/>
      <c r="BW171" s="370"/>
      <c r="BX171" s="370"/>
      <c r="BY171" s="371"/>
      <c r="BZ171" s="371"/>
      <c r="CA171" s="371"/>
      <c r="CB171" s="371"/>
      <c r="CC171" s="371"/>
      <c r="CD171" s="2534"/>
      <c r="CE171" s="2534"/>
      <c r="CF171" s="2534"/>
      <c r="CG171" s="2534"/>
      <c r="CH171" s="2534"/>
      <c r="CI171" s="2534"/>
      <c r="CJ171" s="2534"/>
      <c r="CK171" s="2534"/>
      <c r="CL171" s="2534"/>
      <c r="CM171" s="2534"/>
      <c r="CN171" s="2534"/>
      <c r="CO171" s="2534"/>
      <c r="CP171" s="2534"/>
      <c r="CQ171" s="2534"/>
      <c r="CR171" s="2534"/>
      <c r="CS171" s="2534"/>
      <c r="CT171" s="2534"/>
      <c r="CU171" s="2534"/>
      <c r="CV171" s="2534"/>
      <c r="CW171" s="2534"/>
      <c r="CX171" s="2534"/>
      <c r="CY171" s="2534"/>
      <c r="CZ171" s="2534"/>
    </row>
    <row r="172" s="281" customFormat="true" ht="15" customHeight="true" x14ac:dyDescent="0.2">
      <c r="A172" s="1707"/>
      <c r="B172" s="1904"/>
      <c r="C172" s="1070"/>
      <c r="D172" s="1061"/>
      <c r="E172" s="1061"/>
      <c r="F172" s="1061"/>
      <c r="G172" s="1062"/>
      <c r="H172" s="1071"/>
      <c r="I172" s="1061"/>
      <c r="J172" s="1061"/>
      <c r="K172" s="1061"/>
      <c r="L172" s="1072"/>
      <c r="M172" s="1070"/>
      <c r="N172" s="1061"/>
      <c r="O172" s="1061"/>
      <c r="P172" s="1061"/>
      <c r="Q172" s="1062"/>
      <c r="R172" s="1071"/>
      <c r="S172" s="1061"/>
      <c r="T172" s="1061"/>
      <c r="U172" s="1061"/>
      <c r="V172" s="1061"/>
      <c r="W172" s="1061"/>
      <c r="X172" s="1061"/>
      <c r="Y172" s="1061"/>
      <c r="Z172" s="1061"/>
      <c r="AA172" s="1061"/>
      <c r="AB172" s="1061"/>
      <c r="AC172" s="1072"/>
      <c r="AD172" s="784"/>
      <c r="AE172" s="784"/>
      <c r="AF172" s="784"/>
      <c r="AG172" s="784"/>
      <c r="AH172" s="784"/>
      <c r="AI172" s="784"/>
      <c r="AJ172" s="784"/>
      <c r="AK172" s="784"/>
      <c r="AL172" s="784"/>
      <c r="AM172" s="784"/>
      <c r="AN172" s="784"/>
      <c r="AO172" s="784"/>
      <c r="AP172" s="784"/>
      <c r="AQ172" s="784"/>
      <c r="AR172" s="784"/>
      <c r="AS172" s="784"/>
      <c r="AT172" s="784"/>
      <c r="AU172" s="784"/>
      <c r="AV172" s="784"/>
      <c r="AW172" s="784"/>
      <c r="AX172" s="784"/>
      <c r="AY172" s="784"/>
      <c r="AZ172" s="251"/>
      <c r="BA172" s="504"/>
      <c r="BB172" s="192"/>
      <c r="BC172" s="412"/>
      <c r="BD172" s="370"/>
      <c r="BE172" s="370"/>
      <c r="BF172" s="370"/>
      <c r="BG172" s="413"/>
      <c r="BH172" s="423"/>
      <c r="BI172" s="370"/>
      <c r="BJ172" s="370"/>
      <c r="BK172" s="370"/>
      <c r="BL172" s="413"/>
      <c r="BM172" s="423"/>
      <c r="BN172" s="370"/>
      <c r="BO172" s="370"/>
      <c r="BP172" s="370"/>
      <c r="BQ172" s="413"/>
      <c r="BR172" s="423"/>
      <c r="BS172" s="370"/>
      <c r="BT172" s="370"/>
      <c r="BU172" s="370"/>
      <c r="BV172" s="370"/>
      <c r="BW172" s="370"/>
      <c r="BX172" s="370"/>
      <c r="BY172" s="371"/>
      <c r="BZ172" s="371"/>
      <c r="CA172" s="371"/>
      <c r="CB172" s="371"/>
      <c r="CC172" s="371"/>
      <c r="CD172" s="2534"/>
      <c r="CE172" s="2534"/>
      <c r="CF172" s="2534"/>
      <c r="CG172" s="2534"/>
      <c r="CH172" s="2534"/>
      <c r="CI172" s="2534"/>
      <c r="CJ172" s="2534"/>
      <c r="CK172" s="2534"/>
      <c r="CL172" s="2534"/>
      <c r="CM172" s="2534"/>
      <c r="CN172" s="2534"/>
      <c r="CO172" s="2534"/>
      <c r="CP172" s="2534"/>
      <c r="CQ172" s="2534"/>
      <c r="CR172" s="2534"/>
      <c r="CS172" s="2534"/>
      <c r="CT172" s="2534"/>
      <c r="CU172" s="2534"/>
      <c r="CV172" s="2534"/>
      <c r="CW172" s="2534"/>
      <c r="CX172" s="2534"/>
      <c r="CY172" s="2534"/>
      <c r="CZ172" s="2534"/>
    </row>
    <row r="173" s="513" customFormat="true" ht="15" customHeight="true" x14ac:dyDescent="0.2">
      <c r="A173" s="967"/>
      <c r="B173" s="984"/>
      <c r="C173" s="1127"/>
      <c r="D173" s="1128"/>
      <c r="E173" s="1128"/>
      <c r="F173" s="1128"/>
      <c r="G173" s="1129"/>
      <c r="H173" s="1130"/>
      <c r="I173" s="1128"/>
      <c r="J173" s="1128"/>
      <c r="K173" s="1128"/>
      <c r="L173" s="1131"/>
      <c r="M173" s="1132"/>
      <c r="N173" s="1128"/>
      <c r="O173" s="1128"/>
      <c r="P173" s="1128"/>
      <c r="Q173" s="1129"/>
      <c r="R173" s="1130"/>
      <c r="S173" s="1128"/>
      <c r="T173" s="1128"/>
      <c r="U173" s="1128"/>
      <c r="V173" s="1128"/>
      <c r="W173" s="1128"/>
      <c r="X173" s="1128"/>
      <c r="Y173" s="1128"/>
      <c r="Z173" s="1128"/>
      <c r="AA173" s="1128"/>
      <c r="AB173" s="1133"/>
      <c r="AC173" s="1072"/>
      <c r="AD173" s="784"/>
      <c r="AE173" s="784"/>
      <c r="AF173" s="784"/>
      <c r="AG173" s="784"/>
      <c r="AH173" s="784"/>
      <c r="AI173" s="784"/>
      <c r="AJ173" s="784"/>
      <c r="AK173" s="784"/>
      <c r="AL173" s="784"/>
      <c r="AM173" s="784"/>
      <c r="AN173" s="784"/>
      <c r="AO173" s="784"/>
      <c r="AP173" s="784"/>
      <c r="AQ173" s="784"/>
      <c r="AR173" s="784"/>
      <c r="AS173" s="784"/>
      <c r="AT173" s="784"/>
      <c r="AU173" s="784"/>
      <c r="AV173" s="784"/>
      <c r="AW173" s="784"/>
      <c r="AX173" s="784"/>
      <c r="AY173" s="784"/>
      <c r="AZ173" s="251"/>
      <c r="BA173" s="504"/>
      <c r="BB173" s="192"/>
      <c r="BC173" s="412"/>
      <c r="BD173" s="370"/>
      <c r="BE173" s="370"/>
      <c r="BF173" s="370"/>
      <c r="BG173" s="413"/>
      <c r="BH173" s="423"/>
      <c r="BI173" s="370"/>
      <c r="BJ173" s="370"/>
      <c r="BK173" s="370"/>
      <c r="BL173" s="413"/>
      <c r="BM173" s="423"/>
      <c r="BN173" s="370"/>
      <c r="BO173" s="370"/>
      <c r="BP173" s="370"/>
      <c r="BQ173" s="413"/>
      <c r="BR173" s="423"/>
      <c r="BS173" s="370"/>
      <c r="BT173" s="370"/>
      <c r="BU173" s="370"/>
      <c r="BV173" s="370"/>
      <c r="BW173" s="370"/>
      <c r="BX173" s="370"/>
      <c r="BY173" s="371"/>
      <c r="BZ173" s="371"/>
      <c r="CA173" s="371"/>
      <c r="CB173" s="371"/>
      <c r="CC173" s="371"/>
      <c r="CD173" s="2534"/>
      <c r="CE173" s="2534"/>
      <c r="CF173" s="2534"/>
      <c r="CG173" s="2534"/>
      <c r="CH173" s="2534"/>
      <c r="CI173" s="2534"/>
      <c r="CJ173" s="2534"/>
      <c r="CK173" s="2534"/>
      <c r="CL173" s="2534"/>
      <c r="CM173" s="2534"/>
      <c r="CN173" s="2534"/>
      <c r="CO173" s="2534"/>
      <c r="CP173" s="2534"/>
      <c r="CQ173" s="2534"/>
      <c r="CR173" s="2534"/>
      <c r="CS173" s="2534"/>
      <c r="CT173" s="2534"/>
      <c r="CU173" s="2534"/>
      <c r="CV173" s="2534"/>
      <c r="CW173" s="2534"/>
      <c r="CX173" s="2534"/>
      <c r="CY173" s="2534"/>
      <c r="CZ173" s="2534"/>
    </row>
    <row r="174" s="513" customFormat="true" ht="15" customHeight="true" x14ac:dyDescent="0.2">
      <c r="A174" s="2251"/>
      <c r="B174" s="2422"/>
      <c r="C174" s="2207"/>
      <c r="D174" s="2208"/>
      <c r="E174" s="2208"/>
      <c r="F174" s="2208"/>
      <c r="G174" s="2242"/>
      <c r="H174" s="2234"/>
      <c r="I174" s="2208"/>
      <c r="J174" s="2208"/>
      <c r="K174" s="2208"/>
      <c r="L174" s="2215"/>
      <c r="M174" s="2224"/>
      <c r="N174" s="2208"/>
      <c r="O174" s="2208"/>
      <c r="P174" s="2208"/>
      <c r="Q174" s="2242"/>
      <c r="R174" s="2234"/>
      <c r="S174" s="2208"/>
      <c r="T174" s="2208"/>
      <c r="U174" s="2208"/>
      <c r="V174" s="2208"/>
      <c r="W174" s="2208"/>
      <c r="X174" s="2208"/>
      <c r="Y174" s="2208"/>
      <c r="Z174" s="2208"/>
      <c r="AA174" s="2208"/>
      <c r="AB174" s="2208"/>
      <c r="AC174" s="2707"/>
      <c r="AD174" s="784"/>
      <c r="AE174" s="784"/>
      <c r="AF174" s="784"/>
      <c r="AG174" s="784"/>
      <c r="AH174" s="784"/>
      <c r="AI174" s="784"/>
      <c r="AJ174" s="784"/>
      <c r="AK174" s="784"/>
      <c r="AL174" s="784"/>
      <c r="AM174" s="784"/>
      <c r="AN174" s="784"/>
      <c r="AO174" s="784"/>
      <c r="AP174" s="784"/>
      <c r="AQ174" s="784"/>
      <c r="AR174" s="784"/>
      <c r="AS174" s="784"/>
      <c r="AT174" s="784"/>
      <c r="AU174" s="784"/>
      <c r="AV174" s="784"/>
      <c r="AW174" s="784"/>
      <c r="AX174" s="784"/>
      <c r="AY174" s="784"/>
      <c r="AZ174" s="251"/>
      <c r="BA174" s="504"/>
      <c r="BB174" s="192"/>
      <c r="BC174" s="412"/>
      <c r="BD174" s="370"/>
      <c r="BE174" s="370"/>
      <c r="BF174" s="370"/>
      <c r="BG174" s="413"/>
      <c r="BH174" s="423"/>
      <c r="BI174" s="370"/>
      <c r="BJ174" s="370"/>
      <c r="BK174" s="370"/>
      <c r="BL174" s="413"/>
      <c r="BM174" s="423"/>
      <c r="BN174" s="370"/>
      <c r="BO174" s="370"/>
      <c r="BP174" s="370"/>
      <c r="BQ174" s="413"/>
      <c r="BR174" s="423"/>
      <c r="BS174" s="370"/>
      <c r="BT174" s="370"/>
      <c r="BU174" s="370"/>
      <c r="BV174" s="370"/>
      <c r="BW174" s="370"/>
      <c r="BX174" s="370"/>
      <c r="BY174" s="371"/>
      <c r="BZ174" s="371"/>
      <c r="CA174" s="371"/>
      <c r="CB174" s="371"/>
      <c r="CC174" s="371"/>
      <c r="CD174" s="2534"/>
      <c r="CE174" s="2534"/>
      <c r="CF174" s="2534"/>
      <c r="CG174" s="2534"/>
      <c r="CH174" s="2534"/>
      <c r="CI174" s="2534"/>
      <c r="CJ174" s="2534"/>
      <c r="CK174" s="2534"/>
      <c r="CL174" s="2534"/>
      <c r="CM174" s="2534"/>
      <c r="CN174" s="2534"/>
      <c r="CO174" s="2534"/>
      <c r="CP174" s="2534"/>
      <c r="CQ174" s="2534"/>
      <c r="CR174" s="2534"/>
      <c r="CS174" s="2534"/>
      <c r="CT174" s="2534"/>
      <c r="CU174" s="2534"/>
      <c r="CV174" s="2534"/>
      <c r="CW174" s="2534"/>
      <c r="CX174" s="2534"/>
      <c r="CY174" s="2534"/>
      <c r="CZ174" s="2534"/>
    </row>
    <row r="175" s="513" customFormat="true" ht="15" customHeight="true" x14ac:dyDescent="0.2">
      <c r="A175" s="2252"/>
      <c r="B175" s="2423"/>
      <c r="C175" s="2209"/>
      <c r="D175" s="2210"/>
      <c r="E175" s="2210"/>
      <c r="F175" s="2210"/>
      <c r="G175" s="2243"/>
      <c r="H175" s="2235"/>
      <c r="I175" s="2210"/>
      <c r="J175" s="2210"/>
      <c r="K175" s="2210"/>
      <c r="L175" s="2216"/>
      <c r="M175" s="2225"/>
      <c r="N175" s="2210"/>
      <c r="O175" s="2210"/>
      <c r="P175" s="2210"/>
      <c r="Q175" s="2243"/>
      <c r="R175" s="2235"/>
      <c r="S175" s="2210"/>
      <c r="T175" s="2210"/>
      <c r="U175" s="2210"/>
      <c r="V175" s="2210"/>
      <c r="W175" s="2210"/>
      <c r="X175" s="2210"/>
      <c r="Y175" s="2210"/>
      <c r="Z175" s="2210"/>
      <c r="AA175" s="2210"/>
      <c r="AB175" s="2210"/>
      <c r="AC175" s="2708"/>
      <c r="AD175" s="784"/>
      <c r="AE175" s="784"/>
      <c r="AF175" s="784"/>
      <c r="AG175" s="784"/>
      <c r="AH175" s="784"/>
      <c r="AI175" s="784"/>
      <c r="AJ175" s="784"/>
      <c r="AK175" s="784"/>
      <c r="AL175" s="784"/>
      <c r="AM175" s="784"/>
      <c r="AN175" s="784"/>
      <c r="AO175" s="784"/>
      <c r="AP175" s="784"/>
      <c r="AQ175" s="784"/>
      <c r="AR175" s="784"/>
      <c r="AS175" s="784"/>
      <c r="AT175" s="784"/>
      <c r="AU175" s="784"/>
      <c r="AV175" s="784"/>
      <c r="AW175" s="784"/>
      <c r="AX175" s="784"/>
      <c r="AY175" s="784"/>
      <c r="AZ175" s="251"/>
      <c r="BA175" s="504"/>
      <c r="BB175" s="192"/>
      <c r="BC175" s="412"/>
      <c r="BD175" s="370"/>
      <c r="BE175" s="370"/>
      <c r="BF175" s="370"/>
      <c r="BG175" s="413"/>
      <c r="BH175" s="423"/>
      <c r="BI175" s="370"/>
      <c r="BJ175" s="370"/>
      <c r="BK175" s="370"/>
      <c r="BL175" s="413"/>
      <c r="BM175" s="423"/>
      <c r="BN175" s="370"/>
      <c r="BO175" s="370"/>
      <c r="BP175" s="370"/>
      <c r="BQ175" s="413"/>
      <c r="BR175" s="423"/>
      <c r="BS175" s="370"/>
      <c r="BT175" s="370"/>
      <c r="BU175" s="370"/>
      <c r="BV175" s="370"/>
      <c r="BW175" s="370"/>
      <c r="BX175" s="370"/>
      <c r="BY175" s="371"/>
      <c r="BZ175" s="371"/>
      <c r="CA175" s="371"/>
      <c r="CB175" s="371"/>
      <c r="CC175" s="371"/>
      <c r="CD175" s="2534"/>
      <c r="CE175" s="2534"/>
      <c r="CF175" s="2534"/>
      <c r="CG175" s="2534"/>
      <c r="CH175" s="2534"/>
      <c r="CI175" s="2534"/>
      <c r="CJ175" s="2534"/>
      <c r="CK175" s="2534"/>
      <c r="CL175" s="2534"/>
      <c r="CM175" s="2534"/>
      <c r="CN175" s="2534"/>
      <c r="CO175" s="2534"/>
      <c r="CP175" s="2534"/>
      <c r="CQ175" s="2534"/>
      <c r="CR175" s="2534"/>
      <c r="CS175" s="2534"/>
      <c r="CT175" s="2534"/>
      <c r="CU175" s="2534"/>
      <c r="CV175" s="2534"/>
      <c r="CW175" s="2534"/>
      <c r="CX175" s="2534"/>
      <c r="CY175" s="2534"/>
      <c r="CZ175" s="2534"/>
    </row>
    <row r="176" s="513" customFormat="true" ht="15" customHeight="true" x14ac:dyDescent="0.2">
      <c r="A176" s="2253"/>
      <c r="B176" s="2424"/>
      <c r="C176" s="2346"/>
      <c r="D176" s="2347"/>
      <c r="E176" s="2347"/>
      <c r="F176" s="2347"/>
      <c r="G176" s="2348"/>
      <c r="H176" s="2349"/>
      <c r="I176" s="2347"/>
      <c r="J176" s="2347"/>
      <c r="K176" s="2347"/>
      <c r="L176" s="2350"/>
      <c r="M176" s="2351"/>
      <c r="N176" s="2347"/>
      <c r="O176" s="2347"/>
      <c r="P176" s="2347"/>
      <c r="Q176" s="2348"/>
      <c r="R176" s="2349"/>
      <c r="S176" s="2347"/>
      <c r="T176" s="2347"/>
      <c r="U176" s="2347"/>
      <c r="V176" s="2347"/>
      <c r="W176" s="2347"/>
      <c r="X176" s="2347"/>
      <c r="Y176" s="2347"/>
      <c r="Z176" s="2347"/>
      <c r="AA176" s="2347"/>
      <c r="AB176" s="2347"/>
      <c r="AC176" s="2709"/>
      <c r="AD176" s="784"/>
      <c r="AE176" s="784"/>
      <c r="AF176" s="784"/>
      <c r="AG176" s="784"/>
      <c r="AH176" s="784"/>
      <c r="AI176" s="784"/>
      <c r="AJ176" s="784"/>
      <c r="AK176" s="784"/>
      <c r="AL176" s="784"/>
      <c r="AM176" s="784"/>
      <c r="AN176" s="784"/>
      <c r="AO176" s="784"/>
      <c r="AP176" s="784"/>
      <c r="AQ176" s="784"/>
      <c r="AR176" s="784"/>
      <c r="AS176" s="784"/>
      <c r="AT176" s="784"/>
      <c r="AU176" s="784"/>
      <c r="AV176" s="784"/>
      <c r="AW176" s="784"/>
      <c r="AX176" s="784"/>
      <c r="AY176" s="784"/>
      <c r="AZ176" s="251"/>
      <c r="BA176" s="504"/>
      <c r="BB176" s="192"/>
      <c r="BC176" s="412"/>
      <c r="BD176" s="370"/>
      <c r="BE176" s="370"/>
      <c r="BF176" s="370"/>
      <c r="BG176" s="413"/>
      <c r="BH176" s="423"/>
      <c r="BI176" s="370"/>
      <c r="BJ176" s="370"/>
      <c r="BK176" s="370"/>
      <c r="BL176" s="413"/>
      <c r="BM176" s="423"/>
      <c r="BN176" s="370"/>
      <c r="BO176" s="370"/>
      <c r="BP176" s="370"/>
      <c r="BQ176" s="413"/>
      <c r="BR176" s="423"/>
      <c r="BS176" s="370"/>
      <c r="BT176" s="370"/>
      <c r="BU176" s="370"/>
      <c r="BV176" s="370"/>
      <c r="BW176" s="370"/>
      <c r="BX176" s="370"/>
      <c r="BY176" s="371"/>
      <c r="BZ176" s="371"/>
      <c r="CA176" s="371"/>
      <c r="CB176" s="371"/>
      <c r="CC176" s="371"/>
      <c r="CD176" s="2534"/>
      <c r="CE176" s="2534"/>
      <c r="CF176" s="2534"/>
      <c r="CG176" s="2534"/>
      <c r="CH176" s="2534"/>
      <c r="CI176" s="2534"/>
      <c r="CJ176" s="2534"/>
      <c r="CK176" s="2534"/>
      <c r="CL176" s="2534"/>
      <c r="CM176" s="2534"/>
      <c r="CN176" s="2534"/>
      <c r="CO176" s="2534"/>
      <c r="CP176" s="2534"/>
      <c r="CQ176" s="2534"/>
      <c r="CR176" s="2534"/>
      <c r="CS176" s="2534"/>
      <c r="CT176" s="2534"/>
      <c r="CU176" s="2534"/>
      <c r="CV176" s="2534"/>
      <c r="CW176" s="2534"/>
      <c r="CX176" s="2534"/>
      <c r="CY176" s="2534"/>
      <c r="CZ176" s="2534"/>
    </row>
    <row r="177" s="513" customFormat="true" ht="15" customHeight="true" x14ac:dyDescent="0.2">
      <c r="A177" s="2254"/>
      <c r="B177" s="2425"/>
      <c r="C177" s="2352"/>
      <c r="D177" s="2353"/>
      <c r="E177" s="2353"/>
      <c r="F177" s="2353"/>
      <c r="G177" s="2354"/>
      <c r="H177" s="2355"/>
      <c r="I177" s="2353"/>
      <c r="J177" s="2353"/>
      <c r="K177" s="2353"/>
      <c r="L177" s="2356"/>
      <c r="M177" s="2357"/>
      <c r="N177" s="2353"/>
      <c r="O177" s="2353"/>
      <c r="P177" s="2353"/>
      <c r="Q177" s="2354"/>
      <c r="R177" s="2355"/>
      <c r="S177" s="2353"/>
      <c r="T177" s="2353"/>
      <c r="U177" s="2353"/>
      <c r="V177" s="2353"/>
      <c r="W177" s="2353"/>
      <c r="X177" s="2353"/>
      <c r="Y177" s="2353"/>
      <c r="Z177" s="2353"/>
      <c r="AA177" s="2353"/>
      <c r="AB177" s="2353"/>
      <c r="AC177" s="2710"/>
      <c r="AD177" s="784"/>
      <c r="AE177" s="784"/>
      <c r="AF177" s="784"/>
      <c r="AG177" s="784"/>
      <c r="AH177" s="784"/>
      <c r="AI177" s="784"/>
      <c r="AJ177" s="784"/>
      <c r="AK177" s="784"/>
      <c r="AL177" s="784"/>
      <c r="AM177" s="784"/>
      <c r="AN177" s="784"/>
      <c r="AO177" s="784"/>
      <c r="AP177" s="784"/>
      <c r="AQ177" s="784"/>
      <c r="AR177" s="784"/>
      <c r="AS177" s="784"/>
      <c r="AT177" s="784"/>
      <c r="AU177" s="784"/>
      <c r="AV177" s="784"/>
      <c r="AW177" s="784"/>
      <c r="AX177" s="784"/>
      <c r="AY177" s="784"/>
      <c r="AZ177" s="251"/>
      <c r="BA177" s="504"/>
      <c r="BB177" s="192"/>
      <c r="BC177" s="412"/>
      <c r="BD177" s="370"/>
      <c r="BE177" s="370"/>
      <c r="BF177" s="370"/>
      <c r="BG177" s="413"/>
      <c r="BH177" s="423"/>
      <c r="BI177" s="370"/>
      <c r="BJ177" s="370"/>
      <c r="BK177" s="370"/>
      <c r="BL177" s="413"/>
      <c r="BM177" s="423"/>
      <c r="BN177" s="370"/>
      <c r="BO177" s="370"/>
      <c r="BP177" s="370"/>
      <c r="BQ177" s="413"/>
      <c r="BR177" s="423"/>
      <c r="BS177" s="370"/>
      <c r="BT177" s="370"/>
      <c r="BU177" s="370"/>
      <c r="BV177" s="370"/>
      <c r="BW177" s="370"/>
      <c r="BX177" s="370"/>
      <c r="BY177" s="371"/>
      <c r="BZ177" s="371"/>
      <c r="CA177" s="371"/>
      <c r="CB177" s="371"/>
      <c r="CC177" s="371"/>
      <c r="CD177" s="2534"/>
      <c r="CE177" s="2534"/>
      <c r="CF177" s="2534"/>
      <c r="CG177" s="2534"/>
      <c r="CH177" s="2534"/>
      <c r="CI177" s="2534"/>
      <c r="CJ177" s="2534"/>
      <c r="CK177" s="2534"/>
      <c r="CL177" s="2534"/>
      <c r="CM177" s="2534"/>
      <c r="CN177" s="2534"/>
      <c r="CO177" s="2534"/>
      <c r="CP177" s="2534"/>
      <c r="CQ177" s="2534"/>
      <c r="CR177" s="2534"/>
      <c r="CS177" s="2534"/>
      <c r="CT177" s="2534"/>
      <c r="CU177" s="2534"/>
      <c r="CV177" s="2534"/>
      <c r="CW177" s="2534"/>
      <c r="CX177" s="2534"/>
      <c r="CY177" s="2534"/>
      <c r="CZ177" s="2534"/>
    </row>
    <row r="178" s="513" customFormat="true" ht="15" customHeight="true" x14ac:dyDescent="0.2">
      <c r="A178" s="2254"/>
      <c r="B178" s="2425"/>
      <c r="C178" s="2352"/>
      <c r="D178" s="2353"/>
      <c r="E178" s="2353"/>
      <c r="F178" s="2353"/>
      <c r="G178" s="2354"/>
      <c r="H178" s="2355"/>
      <c r="I178" s="2353"/>
      <c r="J178" s="2353"/>
      <c r="K178" s="2353"/>
      <c r="L178" s="2356"/>
      <c r="M178" s="2357"/>
      <c r="N178" s="2353"/>
      <c r="O178" s="2353"/>
      <c r="P178" s="2353"/>
      <c r="Q178" s="2354"/>
      <c r="R178" s="2355"/>
      <c r="S178" s="2353"/>
      <c r="T178" s="2353"/>
      <c r="U178" s="2353"/>
      <c r="V178" s="2353"/>
      <c r="W178" s="2353"/>
      <c r="X178" s="2353"/>
      <c r="Y178" s="2353"/>
      <c r="Z178" s="2353"/>
      <c r="AA178" s="2353"/>
      <c r="AB178" s="2353"/>
      <c r="AC178" s="2710"/>
      <c r="AD178" s="784"/>
      <c r="AE178" s="784"/>
      <c r="AF178" s="784"/>
      <c r="AG178" s="784"/>
      <c r="AH178" s="784"/>
      <c r="AI178" s="784"/>
      <c r="AJ178" s="784"/>
      <c r="AK178" s="784"/>
      <c r="AL178" s="784"/>
      <c r="AM178" s="784"/>
      <c r="AN178" s="784"/>
      <c r="AO178" s="784"/>
      <c r="AP178" s="784"/>
      <c r="AQ178" s="784"/>
      <c r="AR178" s="784"/>
      <c r="AS178" s="784"/>
      <c r="AT178" s="784"/>
      <c r="AU178" s="784"/>
      <c r="AV178" s="784"/>
      <c r="AW178" s="784"/>
      <c r="AX178" s="784"/>
      <c r="AY178" s="784"/>
      <c r="AZ178" s="251"/>
      <c r="BA178" s="504"/>
      <c r="BB178" s="192"/>
      <c r="BC178" s="412"/>
      <c r="BD178" s="370"/>
      <c r="BE178" s="370"/>
      <c r="BF178" s="370"/>
      <c r="BG178" s="413"/>
      <c r="BH178" s="423"/>
      <c r="BI178" s="370"/>
      <c r="BJ178" s="370"/>
      <c r="BK178" s="370"/>
      <c r="BL178" s="413"/>
      <c r="BM178" s="423"/>
      <c r="BN178" s="370"/>
      <c r="BO178" s="370"/>
      <c r="BP178" s="370"/>
      <c r="BQ178" s="413"/>
      <c r="BR178" s="423"/>
      <c r="BS178" s="370"/>
      <c r="BT178" s="370"/>
      <c r="BU178" s="370"/>
      <c r="BV178" s="370"/>
      <c r="BW178" s="370"/>
      <c r="BX178" s="370"/>
      <c r="BY178" s="371"/>
      <c r="BZ178" s="371"/>
      <c r="CA178" s="371"/>
      <c r="CB178" s="371"/>
      <c r="CC178" s="371"/>
      <c r="CD178" s="2534"/>
      <c r="CE178" s="2534"/>
      <c r="CF178" s="2534"/>
      <c r="CG178" s="2534"/>
      <c r="CH178" s="2534"/>
      <c r="CI178" s="2534"/>
      <c r="CJ178" s="2534"/>
      <c r="CK178" s="2534"/>
      <c r="CL178" s="2534"/>
      <c r="CM178" s="2534"/>
      <c r="CN178" s="2534"/>
      <c r="CO178" s="2534"/>
      <c r="CP178" s="2534"/>
      <c r="CQ178" s="2534"/>
      <c r="CR178" s="2534"/>
      <c r="CS178" s="2534"/>
      <c r="CT178" s="2534"/>
      <c r="CU178" s="2534"/>
      <c r="CV178" s="2534"/>
      <c r="CW178" s="2534"/>
      <c r="CX178" s="2534"/>
      <c r="CY178" s="2534"/>
      <c r="CZ178" s="2534"/>
    </row>
    <row r="179" s="513" customFormat="true" ht="15" customHeight="true" x14ac:dyDescent="0.2">
      <c r="A179" s="2254"/>
      <c r="B179" s="2425"/>
      <c r="C179" s="2352"/>
      <c r="D179" s="2353"/>
      <c r="E179" s="2353"/>
      <c r="F179" s="2353"/>
      <c r="G179" s="2354"/>
      <c r="H179" s="2355"/>
      <c r="I179" s="2353"/>
      <c r="J179" s="2353"/>
      <c r="K179" s="2353"/>
      <c r="L179" s="2356"/>
      <c r="M179" s="2357"/>
      <c r="N179" s="2353"/>
      <c r="O179" s="2353"/>
      <c r="P179" s="2353"/>
      <c r="Q179" s="2354"/>
      <c r="R179" s="2355"/>
      <c r="S179" s="2353"/>
      <c r="T179" s="2353"/>
      <c r="U179" s="2353"/>
      <c r="V179" s="2353"/>
      <c r="W179" s="2353"/>
      <c r="X179" s="2353"/>
      <c r="Y179" s="2353"/>
      <c r="Z179" s="2353"/>
      <c r="AA179" s="2353"/>
      <c r="AB179" s="2353"/>
      <c r="AC179" s="2710"/>
      <c r="AD179" s="784"/>
      <c r="AE179" s="784"/>
      <c r="AF179" s="784"/>
      <c r="AG179" s="784"/>
      <c r="AH179" s="784"/>
      <c r="AI179" s="784"/>
      <c r="AJ179" s="784"/>
      <c r="AK179" s="784"/>
      <c r="AL179" s="784"/>
      <c r="AM179" s="784"/>
      <c r="AN179" s="784"/>
      <c r="AO179" s="784"/>
      <c r="AP179" s="784"/>
      <c r="AQ179" s="784"/>
      <c r="AR179" s="784"/>
      <c r="AS179" s="784"/>
      <c r="AT179" s="784"/>
      <c r="AU179" s="784"/>
      <c r="AV179" s="784"/>
      <c r="AW179" s="784"/>
      <c r="AX179" s="784"/>
      <c r="AY179" s="784"/>
      <c r="AZ179" s="251"/>
      <c r="BA179" s="504"/>
      <c r="BB179" s="192"/>
      <c r="BC179" s="412"/>
      <c r="BD179" s="370"/>
      <c r="BE179" s="370"/>
      <c r="BF179" s="370"/>
      <c r="BG179" s="413"/>
      <c r="BH179" s="423"/>
      <c r="BI179" s="370"/>
      <c r="BJ179" s="370"/>
      <c r="BK179" s="370"/>
      <c r="BL179" s="413"/>
      <c r="BM179" s="423"/>
      <c r="BN179" s="370"/>
      <c r="BO179" s="370"/>
      <c r="BP179" s="370"/>
      <c r="BQ179" s="413"/>
      <c r="BR179" s="423"/>
      <c r="BS179" s="370"/>
      <c r="BT179" s="370"/>
      <c r="BU179" s="370"/>
      <c r="BV179" s="370"/>
      <c r="BW179" s="370"/>
      <c r="BX179" s="370"/>
      <c r="BY179" s="371"/>
      <c r="BZ179" s="371"/>
      <c r="CA179" s="371"/>
      <c r="CB179" s="371"/>
      <c r="CC179" s="371"/>
      <c r="CD179" s="2534"/>
      <c r="CE179" s="2534"/>
      <c r="CF179" s="2534"/>
      <c r="CG179" s="2534"/>
      <c r="CH179" s="2534"/>
      <c r="CI179" s="2534"/>
      <c r="CJ179" s="2534"/>
      <c r="CK179" s="2534"/>
      <c r="CL179" s="2534"/>
      <c r="CM179" s="2534"/>
      <c r="CN179" s="2534"/>
      <c r="CO179" s="2534"/>
      <c r="CP179" s="2534"/>
      <c r="CQ179" s="2534"/>
      <c r="CR179" s="2534"/>
      <c r="CS179" s="2534"/>
      <c r="CT179" s="2534"/>
      <c r="CU179" s="2534"/>
      <c r="CV179" s="2534"/>
      <c r="CW179" s="2534"/>
      <c r="CX179" s="2534"/>
      <c r="CY179" s="2534"/>
      <c r="CZ179" s="2534"/>
    </row>
    <row r="180" s="513" customFormat="true" ht="15" customHeight="true" x14ac:dyDescent="0.2">
      <c r="A180" s="2254"/>
      <c r="B180" s="2425"/>
      <c r="C180" s="2352"/>
      <c r="D180" s="2353"/>
      <c r="E180" s="2353"/>
      <c r="F180" s="2353"/>
      <c r="G180" s="2354"/>
      <c r="H180" s="2355"/>
      <c r="I180" s="2353"/>
      <c r="J180" s="2353"/>
      <c r="K180" s="2353"/>
      <c r="L180" s="2356"/>
      <c r="M180" s="2357"/>
      <c r="N180" s="2353"/>
      <c r="O180" s="2353"/>
      <c r="P180" s="2353"/>
      <c r="Q180" s="2354"/>
      <c r="R180" s="2355"/>
      <c r="S180" s="2353"/>
      <c r="T180" s="2353"/>
      <c r="U180" s="2353"/>
      <c r="V180" s="2353"/>
      <c r="W180" s="2353"/>
      <c r="X180" s="2353"/>
      <c r="Y180" s="2353"/>
      <c r="Z180" s="2353"/>
      <c r="AA180" s="2353"/>
      <c r="AB180" s="2353"/>
      <c r="AC180" s="2710"/>
      <c r="AD180" s="784"/>
      <c r="AE180" s="784"/>
      <c r="AF180" s="784"/>
      <c r="AG180" s="784"/>
      <c r="AH180" s="784"/>
      <c r="AI180" s="784"/>
      <c r="AJ180" s="784"/>
      <c r="AK180" s="784"/>
      <c r="AL180" s="784"/>
      <c r="AM180" s="784"/>
      <c r="AN180" s="784"/>
      <c r="AO180" s="784"/>
      <c r="AP180" s="784"/>
      <c r="AQ180" s="784"/>
      <c r="AR180" s="784"/>
      <c r="AS180" s="784"/>
      <c r="AT180" s="784"/>
      <c r="AU180" s="784"/>
      <c r="AV180" s="784"/>
      <c r="AW180" s="784"/>
      <c r="AX180" s="784"/>
      <c r="AY180" s="784"/>
      <c r="AZ180" s="251"/>
      <c r="BA180" s="504"/>
      <c r="BB180" s="192"/>
      <c r="BC180" s="412"/>
      <c r="BD180" s="370"/>
      <c r="BE180" s="370"/>
      <c r="BF180" s="370"/>
      <c r="BG180" s="413"/>
      <c r="BH180" s="423"/>
      <c r="BI180" s="370"/>
      <c r="BJ180" s="370"/>
      <c r="BK180" s="370"/>
      <c r="BL180" s="413"/>
      <c r="BM180" s="423"/>
      <c r="BN180" s="370"/>
      <c r="BO180" s="370"/>
      <c r="BP180" s="370"/>
      <c r="BQ180" s="413"/>
      <c r="BR180" s="423"/>
      <c r="BS180" s="370"/>
      <c r="BT180" s="370"/>
      <c r="BU180" s="370"/>
      <c r="BV180" s="370"/>
      <c r="BW180" s="370"/>
      <c r="BX180" s="370"/>
      <c r="BY180" s="371"/>
      <c r="BZ180" s="371"/>
      <c r="CA180" s="371"/>
      <c r="CB180" s="371"/>
      <c r="CC180" s="371"/>
      <c r="CD180" s="2534"/>
      <c r="CE180" s="2534"/>
      <c r="CF180" s="2534"/>
      <c r="CG180" s="2534"/>
      <c r="CH180" s="2534"/>
      <c r="CI180" s="2534"/>
      <c r="CJ180" s="2534"/>
      <c r="CK180" s="2534"/>
      <c r="CL180" s="2534"/>
      <c r="CM180" s="2534"/>
      <c r="CN180" s="2534"/>
      <c r="CO180" s="2534"/>
      <c r="CP180" s="2534"/>
      <c r="CQ180" s="2534"/>
      <c r="CR180" s="2534"/>
      <c r="CS180" s="2534"/>
      <c r="CT180" s="2534"/>
      <c r="CU180" s="2534"/>
      <c r="CV180" s="2534"/>
      <c r="CW180" s="2534"/>
      <c r="CX180" s="2534"/>
      <c r="CY180" s="2534"/>
      <c r="CZ180" s="2534"/>
    </row>
    <row r="181" s="513" customFormat="true" ht="15" customHeight="true" x14ac:dyDescent="0.2">
      <c r="A181" s="2254"/>
      <c r="B181" s="2425"/>
      <c r="C181" s="2352"/>
      <c r="D181" s="2353"/>
      <c r="E181" s="2353"/>
      <c r="F181" s="2353"/>
      <c r="G181" s="2354"/>
      <c r="H181" s="2355"/>
      <c r="I181" s="2353"/>
      <c r="J181" s="2353"/>
      <c r="K181" s="2353"/>
      <c r="L181" s="2356"/>
      <c r="M181" s="2357"/>
      <c r="N181" s="2353"/>
      <c r="O181" s="2353"/>
      <c r="P181" s="2353"/>
      <c r="Q181" s="2354"/>
      <c r="R181" s="2355"/>
      <c r="S181" s="2353"/>
      <c r="T181" s="2353"/>
      <c r="U181" s="2353"/>
      <c r="V181" s="2353"/>
      <c r="W181" s="2353"/>
      <c r="X181" s="2353"/>
      <c r="Y181" s="2353"/>
      <c r="Z181" s="2353"/>
      <c r="AA181" s="2353"/>
      <c r="AB181" s="2353"/>
      <c r="AC181" s="2710"/>
      <c r="AD181" s="784"/>
      <c r="AE181" s="784"/>
      <c r="AF181" s="784"/>
      <c r="AG181" s="784"/>
      <c r="AH181" s="784"/>
      <c r="AI181" s="784"/>
      <c r="AJ181" s="784"/>
      <c r="AK181" s="784"/>
      <c r="AL181" s="784"/>
      <c r="AM181" s="784"/>
      <c r="AN181" s="784"/>
      <c r="AO181" s="784"/>
      <c r="AP181" s="784"/>
      <c r="AQ181" s="784"/>
      <c r="AR181" s="784"/>
      <c r="AS181" s="784"/>
      <c r="AT181" s="784"/>
      <c r="AU181" s="784"/>
      <c r="AV181" s="784"/>
      <c r="AW181" s="784"/>
      <c r="AX181" s="784"/>
      <c r="AY181" s="784"/>
      <c r="AZ181" s="251"/>
      <c r="BA181" s="504"/>
      <c r="BB181" s="192"/>
      <c r="BC181" s="412"/>
      <c r="BD181" s="370"/>
      <c r="BE181" s="370"/>
      <c r="BF181" s="370"/>
      <c r="BG181" s="413"/>
      <c r="BH181" s="423"/>
      <c r="BI181" s="370"/>
      <c r="BJ181" s="370"/>
      <c r="BK181" s="370"/>
      <c r="BL181" s="413"/>
      <c r="BM181" s="423"/>
      <c r="BN181" s="370"/>
      <c r="BO181" s="370"/>
      <c r="BP181" s="370"/>
      <c r="BQ181" s="413"/>
      <c r="BR181" s="423"/>
      <c r="BS181" s="370"/>
      <c r="BT181" s="370"/>
      <c r="BU181" s="370"/>
      <c r="BV181" s="370"/>
      <c r="BW181" s="370"/>
      <c r="BX181" s="370"/>
      <c r="BY181" s="371"/>
      <c r="BZ181" s="371"/>
      <c r="CA181" s="371"/>
      <c r="CB181" s="371"/>
      <c r="CC181" s="371"/>
      <c r="CD181" s="2534"/>
      <c r="CE181" s="2534"/>
      <c r="CF181" s="2534"/>
      <c r="CG181" s="2534"/>
      <c r="CH181" s="2534"/>
      <c r="CI181" s="2534"/>
      <c r="CJ181" s="2534"/>
      <c r="CK181" s="2534"/>
      <c r="CL181" s="2534"/>
      <c r="CM181" s="2534"/>
      <c r="CN181" s="2534"/>
      <c r="CO181" s="2534"/>
      <c r="CP181" s="2534"/>
      <c r="CQ181" s="2534"/>
      <c r="CR181" s="2534"/>
      <c r="CS181" s="2534"/>
      <c r="CT181" s="2534"/>
      <c r="CU181" s="2534"/>
      <c r="CV181" s="2534"/>
      <c r="CW181" s="2534"/>
      <c r="CX181" s="2534"/>
      <c r="CY181" s="2534"/>
      <c r="CZ181" s="2534"/>
    </row>
    <row r="182" s="513" customFormat="true" ht="15" customHeight="true" x14ac:dyDescent="0.2">
      <c r="A182" s="2254"/>
      <c r="B182" s="2425"/>
      <c r="C182" s="2352"/>
      <c r="D182" s="2353"/>
      <c r="E182" s="2353"/>
      <c r="F182" s="2353"/>
      <c r="G182" s="2354"/>
      <c r="H182" s="2355"/>
      <c r="I182" s="2353"/>
      <c r="J182" s="2353"/>
      <c r="K182" s="2353"/>
      <c r="L182" s="2356"/>
      <c r="M182" s="2357"/>
      <c r="N182" s="2353"/>
      <c r="O182" s="2353"/>
      <c r="P182" s="2353"/>
      <c r="Q182" s="2354"/>
      <c r="R182" s="2355"/>
      <c r="S182" s="2353"/>
      <c r="T182" s="2353"/>
      <c r="U182" s="2353"/>
      <c r="V182" s="2353"/>
      <c r="W182" s="2353"/>
      <c r="X182" s="2353"/>
      <c r="Y182" s="2353"/>
      <c r="Z182" s="2353"/>
      <c r="AA182" s="2353"/>
      <c r="AB182" s="2353"/>
      <c r="AC182" s="2710"/>
      <c r="AD182" s="784"/>
      <c r="AE182" s="784"/>
      <c r="AF182" s="784"/>
      <c r="AG182" s="784"/>
      <c r="AH182" s="784"/>
      <c r="AI182" s="784"/>
      <c r="AJ182" s="784"/>
      <c r="AK182" s="784"/>
      <c r="AL182" s="784"/>
      <c r="AM182" s="784"/>
      <c r="AN182" s="784"/>
      <c r="AO182" s="784"/>
      <c r="AP182" s="784"/>
      <c r="AQ182" s="784"/>
      <c r="AR182" s="784"/>
      <c r="AS182" s="784"/>
      <c r="AT182" s="784"/>
      <c r="AU182" s="784"/>
      <c r="AV182" s="784"/>
      <c r="AW182" s="784"/>
      <c r="AX182" s="784"/>
      <c r="AY182" s="784"/>
      <c r="AZ182" s="251"/>
      <c r="BA182" s="504"/>
      <c r="BB182" s="192"/>
      <c r="BC182" s="412"/>
      <c r="BD182" s="370"/>
      <c r="BE182" s="370"/>
      <c r="BF182" s="370"/>
      <c r="BG182" s="413"/>
      <c r="BH182" s="423"/>
      <c r="BI182" s="370"/>
      <c r="BJ182" s="370"/>
      <c r="BK182" s="370"/>
      <c r="BL182" s="413"/>
      <c r="BM182" s="423"/>
      <c r="BN182" s="370"/>
      <c r="BO182" s="370"/>
      <c r="BP182" s="370"/>
      <c r="BQ182" s="413"/>
      <c r="BR182" s="423"/>
      <c r="BS182" s="370"/>
      <c r="BT182" s="370"/>
      <c r="BU182" s="370"/>
      <c r="BV182" s="370"/>
      <c r="BW182" s="370"/>
      <c r="BX182" s="370"/>
      <c r="BY182" s="371"/>
      <c r="BZ182" s="371"/>
      <c r="CA182" s="371"/>
      <c r="CB182" s="371"/>
      <c r="CC182" s="371"/>
      <c r="CD182" s="2534"/>
      <c r="CE182" s="2534"/>
      <c r="CF182" s="2534"/>
      <c r="CG182" s="2534"/>
      <c r="CH182" s="2534"/>
      <c r="CI182" s="2534"/>
      <c r="CJ182" s="2534"/>
      <c r="CK182" s="2534"/>
      <c r="CL182" s="2534"/>
      <c r="CM182" s="2534"/>
      <c r="CN182" s="2534"/>
      <c r="CO182" s="2534"/>
      <c r="CP182" s="2534"/>
      <c r="CQ182" s="2534"/>
      <c r="CR182" s="2534"/>
      <c r="CS182" s="2534"/>
      <c r="CT182" s="2534"/>
      <c r="CU182" s="2534"/>
      <c r="CV182" s="2534"/>
      <c r="CW182" s="2534"/>
      <c r="CX182" s="2534"/>
      <c r="CY182" s="2534"/>
      <c r="CZ182" s="2534"/>
    </row>
    <row r="183" s="513" customFormat="true" ht="15" customHeight="true" x14ac:dyDescent="0.2">
      <c r="A183" s="2254"/>
      <c r="B183" s="2425"/>
      <c r="C183" s="2352"/>
      <c r="D183" s="2353"/>
      <c r="E183" s="2353"/>
      <c r="F183" s="2353"/>
      <c r="G183" s="2354"/>
      <c r="H183" s="2355"/>
      <c r="I183" s="2353"/>
      <c r="J183" s="2353"/>
      <c r="K183" s="2353"/>
      <c r="L183" s="2356"/>
      <c r="M183" s="2357"/>
      <c r="N183" s="2353"/>
      <c r="O183" s="2353"/>
      <c r="P183" s="2353"/>
      <c r="Q183" s="2354"/>
      <c r="R183" s="2355"/>
      <c r="S183" s="2353"/>
      <c r="T183" s="2353"/>
      <c r="U183" s="2353"/>
      <c r="V183" s="2353"/>
      <c r="W183" s="2353"/>
      <c r="X183" s="2353"/>
      <c r="Y183" s="2353"/>
      <c r="Z183" s="2353"/>
      <c r="AA183" s="2353"/>
      <c r="AB183" s="2353"/>
      <c r="AC183" s="2710"/>
      <c r="AD183" s="784"/>
      <c r="AE183" s="784"/>
      <c r="AF183" s="784"/>
      <c r="AG183" s="784"/>
      <c r="AH183" s="784"/>
      <c r="AI183" s="784"/>
      <c r="AJ183" s="784"/>
      <c r="AK183" s="784"/>
      <c r="AL183" s="784"/>
      <c r="AM183" s="784"/>
      <c r="AN183" s="784"/>
      <c r="AO183" s="784"/>
      <c r="AP183" s="784"/>
      <c r="AQ183" s="784"/>
      <c r="AR183" s="784"/>
      <c r="AS183" s="784"/>
      <c r="AT183" s="784"/>
      <c r="AU183" s="784"/>
      <c r="AV183" s="784"/>
      <c r="AW183" s="784"/>
      <c r="AX183" s="784"/>
      <c r="AY183" s="784"/>
      <c r="AZ183" s="251"/>
      <c r="BA183" s="504"/>
      <c r="BB183" s="192"/>
      <c r="BC183" s="412"/>
      <c r="BD183" s="370"/>
      <c r="BE183" s="370"/>
      <c r="BF183" s="370"/>
      <c r="BG183" s="413"/>
      <c r="BH183" s="423"/>
      <c r="BI183" s="370"/>
      <c r="BJ183" s="370"/>
      <c r="BK183" s="370"/>
      <c r="BL183" s="413"/>
      <c r="BM183" s="423"/>
      <c r="BN183" s="370"/>
      <c r="BO183" s="370"/>
      <c r="BP183" s="370"/>
      <c r="BQ183" s="413"/>
      <c r="BR183" s="423"/>
      <c r="BS183" s="370"/>
      <c r="BT183" s="370"/>
      <c r="BU183" s="370"/>
      <c r="BV183" s="370"/>
      <c r="BW183" s="370"/>
      <c r="BX183" s="370"/>
      <c r="BY183" s="371"/>
      <c r="BZ183" s="371"/>
      <c r="CA183" s="371"/>
      <c r="CB183" s="371"/>
      <c r="CC183" s="371"/>
      <c r="CD183" s="2534"/>
      <c r="CE183" s="2534"/>
      <c r="CF183" s="2534"/>
      <c r="CG183" s="2534"/>
      <c r="CH183" s="2534"/>
      <c r="CI183" s="2534"/>
      <c r="CJ183" s="2534"/>
      <c r="CK183" s="2534"/>
      <c r="CL183" s="2534"/>
      <c r="CM183" s="2534"/>
      <c r="CN183" s="2534"/>
      <c r="CO183" s="2534"/>
      <c r="CP183" s="2534"/>
      <c r="CQ183" s="2534"/>
      <c r="CR183" s="2534"/>
      <c r="CS183" s="2534"/>
      <c r="CT183" s="2534"/>
      <c r="CU183" s="2534"/>
      <c r="CV183" s="2534"/>
      <c r="CW183" s="2534"/>
      <c r="CX183" s="2534"/>
      <c r="CY183" s="2534"/>
      <c r="CZ183" s="2534"/>
    </row>
    <row r="184" s="513" customFormat="true" ht="15" customHeight="true" x14ac:dyDescent="0.2">
      <c r="A184" s="2254"/>
      <c r="B184" s="2425"/>
      <c r="C184" s="2352"/>
      <c r="D184" s="2353"/>
      <c r="E184" s="2353"/>
      <c r="F184" s="2353"/>
      <c r="G184" s="2354"/>
      <c r="H184" s="2355"/>
      <c r="I184" s="2353"/>
      <c r="J184" s="2353"/>
      <c r="K184" s="2353"/>
      <c r="L184" s="2356"/>
      <c r="M184" s="2357"/>
      <c r="N184" s="2353"/>
      <c r="O184" s="2353"/>
      <c r="P184" s="2353"/>
      <c r="Q184" s="2354"/>
      <c r="R184" s="2355"/>
      <c r="S184" s="2353"/>
      <c r="T184" s="2353"/>
      <c r="U184" s="2353"/>
      <c r="V184" s="2353"/>
      <c r="W184" s="2353"/>
      <c r="X184" s="2353"/>
      <c r="Y184" s="2353"/>
      <c r="Z184" s="2353"/>
      <c r="AA184" s="2353"/>
      <c r="AB184" s="2353"/>
      <c r="AC184" s="2710"/>
      <c r="AD184" s="784"/>
      <c r="AE184" s="784"/>
      <c r="AF184" s="784"/>
      <c r="AG184" s="784"/>
      <c r="AH184" s="784"/>
      <c r="AI184" s="784"/>
      <c r="AJ184" s="784"/>
      <c r="AK184" s="784"/>
      <c r="AL184" s="784"/>
      <c r="AM184" s="784"/>
      <c r="AN184" s="784"/>
      <c r="AO184" s="784"/>
      <c r="AP184" s="784"/>
      <c r="AQ184" s="784"/>
      <c r="AR184" s="784"/>
      <c r="AS184" s="784"/>
      <c r="AT184" s="784"/>
      <c r="AU184" s="784"/>
      <c r="AV184" s="784"/>
      <c r="AW184" s="784"/>
      <c r="AX184" s="784"/>
      <c r="AY184" s="784"/>
      <c r="AZ184" s="251"/>
      <c r="BA184" s="504"/>
      <c r="BB184" s="192"/>
      <c r="BC184" s="412"/>
      <c r="BD184" s="370"/>
      <c r="BE184" s="370"/>
      <c r="BF184" s="370"/>
      <c r="BG184" s="413"/>
      <c r="BH184" s="423"/>
      <c r="BI184" s="370"/>
      <c r="BJ184" s="370"/>
      <c r="BK184" s="370"/>
      <c r="BL184" s="413"/>
      <c r="BM184" s="423"/>
      <c r="BN184" s="370"/>
      <c r="BO184" s="370"/>
      <c r="BP184" s="370"/>
      <c r="BQ184" s="413"/>
      <c r="BR184" s="423"/>
      <c r="BS184" s="370"/>
      <c r="BT184" s="370"/>
      <c r="BU184" s="370"/>
      <c r="BV184" s="370"/>
      <c r="BW184" s="370"/>
      <c r="BX184" s="370"/>
      <c r="BY184" s="371"/>
      <c r="BZ184" s="371"/>
      <c r="CA184" s="371"/>
      <c r="CB184" s="371"/>
      <c r="CC184" s="371"/>
      <c r="CD184" s="2534"/>
      <c r="CE184" s="2534"/>
      <c r="CF184" s="2534"/>
      <c r="CG184" s="2534"/>
      <c r="CH184" s="2534"/>
      <c r="CI184" s="2534"/>
      <c r="CJ184" s="2534"/>
      <c r="CK184" s="2534"/>
      <c r="CL184" s="2534"/>
      <c r="CM184" s="2534"/>
      <c r="CN184" s="2534"/>
      <c r="CO184" s="2534"/>
      <c r="CP184" s="2534"/>
      <c r="CQ184" s="2534"/>
      <c r="CR184" s="2534"/>
      <c r="CS184" s="2534"/>
      <c r="CT184" s="2534"/>
      <c r="CU184" s="2534"/>
      <c r="CV184" s="2534"/>
      <c r="CW184" s="2534"/>
      <c r="CX184" s="2534"/>
      <c r="CY184" s="2534"/>
      <c r="CZ184" s="2534"/>
    </row>
    <row r="185" s="513" customFormat="true" ht="15" customHeight="true" x14ac:dyDescent="0.2">
      <c r="A185" s="2254"/>
      <c r="B185" s="2425"/>
      <c r="C185" s="2352"/>
      <c r="D185" s="2353"/>
      <c r="E185" s="2353"/>
      <c r="F185" s="2353"/>
      <c r="G185" s="2354"/>
      <c r="H185" s="2355"/>
      <c r="I185" s="2353"/>
      <c r="J185" s="2353"/>
      <c r="K185" s="2353"/>
      <c r="L185" s="2356"/>
      <c r="M185" s="2357"/>
      <c r="N185" s="2353"/>
      <c r="O185" s="2353"/>
      <c r="P185" s="2353"/>
      <c r="Q185" s="2354"/>
      <c r="R185" s="2355"/>
      <c r="S185" s="2353"/>
      <c r="T185" s="2353"/>
      <c r="U185" s="2353"/>
      <c r="V185" s="2353"/>
      <c r="W185" s="2353"/>
      <c r="X185" s="2353"/>
      <c r="Y185" s="2353"/>
      <c r="Z185" s="2353"/>
      <c r="AA185" s="2353"/>
      <c r="AB185" s="2353"/>
      <c r="AC185" s="2710"/>
      <c r="AD185" s="784"/>
      <c r="AE185" s="784"/>
      <c r="AF185" s="784"/>
      <c r="AG185" s="784"/>
      <c r="AH185" s="784"/>
      <c r="AI185" s="784"/>
      <c r="AJ185" s="784"/>
      <c r="AK185" s="784"/>
      <c r="AL185" s="784"/>
      <c r="AM185" s="784"/>
      <c r="AN185" s="784"/>
      <c r="AO185" s="784"/>
      <c r="AP185" s="784"/>
      <c r="AQ185" s="784"/>
      <c r="AR185" s="784"/>
      <c r="AS185" s="784"/>
      <c r="AT185" s="784"/>
      <c r="AU185" s="784"/>
      <c r="AV185" s="784"/>
      <c r="AW185" s="784"/>
      <c r="AX185" s="784"/>
      <c r="AY185" s="784"/>
      <c r="AZ185" s="251"/>
      <c r="BA185" s="504"/>
      <c r="BB185" s="192"/>
      <c r="BC185" s="412"/>
      <c r="BD185" s="370"/>
      <c r="BE185" s="370"/>
      <c r="BF185" s="370"/>
      <c r="BG185" s="413"/>
      <c r="BH185" s="423"/>
      <c r="BI185" s="370"/>
      <c r="BJ185" s="370"/>
      <c r="BK185" s="370"/>
      <c r="BL185" s="413"/>
      <c r="BM185" s="423"/>
      <c r="BN185" s="370"/>
      <c r="BO185" s="370"/>
      <c r="BP185" s="370"/>
      <c r="BQ185" s="413"/>
      <c r="BR185" s="423"/>
      <c r="BS185" s="370"/>
      <c r="BT185" s="370"/>
      <c r="BU185" s="370"/>
      <c r="BV185" s="370"/>
      <c r="BW185" s="370"/>
      <c r="BX185" s="370"/>
      <c r="BY185" s="371"/>
      <c r="BZ185" s="371"/>
      <c r="CA185" s="371"/>
      <c r="CB185" s="371"/>
      <c r="CC185" s="371"/>
      <c r="CD185" s="2534"/>
      <c r="CE185" s="2534"/>
      <c r="CF185" s="2534"/>
      <c r="CG185" s="2534"/>
      <c r="CH185" s="2534"/>
      <c r="CI185" s="2534"/>
      <c r="CJ185" s="2534"/>
      <c r="CK185" s="2534"/>
      <c r="CL185" s="2534"/>
      <c r="CM185" s="2534"/>
      <c r="CN185" s="2534"/>
      <c r="CO185" s="2534"/>
      <c r="CP185" s="2534"/>
      <c r="CQ185" s="2534"/>
      <c r="CR185" s="2534"/>
      <c r="CS185" s="2534"/>
      <c r="CT185" s="2534"/>
      <c r="CU185" s="2534"/>
      <c r="CV185" s="2534"/>
      <c r="CW185" s="2534"/>
      <c r="CX185" s="2534"/>
      <c r="CY185" s="2534"/>
      <c r="CZ185" s="2534"/>
    </row>
    <row r="186" s="513" customFormat="true" ht="15" customHeight="true" x14ac:dyDescent="0.2">
      <c r="A186" s="2254"/>
      <c r="B186" s="2425"/>
      <c r="C186" s="2352"/>
      <c r="D186" s="2353"/>
      <c r="E186" s="2353"/>
      <c r="F186" s="2353"/>
      <c r="G186" s="2354"/>
      <c r="H186" s="2355"/>
      <c r="I186" s="2353"/>
      <c r="J186" s="2353"/>
      <c r="K186" s="2353"/>
      <c r="L186" s="2356"/>
      <c r="M186" s="2357"/>
      <c r="N186" s="2353"/>
      <c r="O186" s="2353"/>
      <c r="P186" s="2353"/>
      <c r="Q186" s="2354"/>
      <c r="R186" s="2355"/>
      <c r="S186" s="2353"/>
      <c r="T186" s="2353"/>
      <c r="U186" s="2353"/>
      <c r="V186" s="2353"/>
      <c r="W186" s="2353"/>
      <c r="X186" s="2353"/>
      <c r="Y186" s="2353"/>
      <c r="Z186" s="2353"/>
      <c r="AA186" s="2353"/>
      <c r="AB186" s="2353"/>
      <c r="AC186" s="2710"/>
      <c r="AD186" s="784"/>
      <c r="AE186" s="784"/>
      <c r="AF186" s="784"/>
      <c r="AG186" s="784"/>
      <c r="AH186" s="784"/>
      <c r="AI186" s="784"/>
      <c r="AJ186" s="784"/>
      <c r="AK186" s="784"/>
      <c r="AL186" s="784"/>
      <c r="AM186" s="784"/>
      <c r="AN186" s="784"/>
      <c r="AO186" s="784"/>
      <c r="AP186" s="784"/>
      <c r="AQ186" s="784"/>
      <c r="AR186" s="784"/>
      <c r="AS186" s="784"/>
      <c r="AT186" s="784"/>
      <c r="AU186" s="784"/>
      <c r="AV186" s="784"/>
      <c r="AW186" s="784"/>
      <c r="AX186" s="784"/>
      <c r="AY186" s="784"/>
      <c r="AZ186" s="251"/>
      <c r="BA186" s="504"/>
      <c r="BB186" s="192"/>
      <c r="BC186" s="412"/>
      <c r="BD186" s="370"/>
      <c r="BE186" s="370"/>
      <c r="BF186" s="370"/>
      <c r="BG186" s="413"/>
      <c r="BH186" s="423"/>
      <c r="BI186" s="370"/>
      <c r="BJ186" s="370"/>
      <c r="BK186" s="370"/>
      <c r="BL186" s="413"/>
      <c r="BM186" s="423"/>
      <c r="BN186" s="370"/>
      <c r="BO186" s="370"/>
      <c r="BP186" s="370"/>
      <c r="BQ186" s="413"/>
      <c r="BR186" s="423"/>
      <c r="BS186" s="370"/>
      <c r="BT186" s="370"/>
      <c r="BU186" s="370"/>
      <c r="BV186" s="370"/>
      <c r="BW186" s="370"/>
      <c r="BX186" s="370"/>
      <c r="BY186" s="371"/>
      <c r="BZ186" s="371"/>
      <c r="CA186" s="371"/>
      <c r="CB186" s="371"/>
      <c r="CC186" s="371"/>
      <c r="CD186" s="2534"/>
      <c r="CE186" s="2534"/>
      <c r="CF186" s="2534"/>
      <c r="CG186" s="2534"/>
      <c r="CH186" s="2534"/>
      <c r="CI186" s="2534"/>
      <c r="CJ186" s="2534"/>
      <c r="CK186" s="2534"/>
      <c r="CL186" s="2534"/>
      <c r="CM186" s="2534"/>
      <c r="CN186" s="2534"/>
      <c r="CO186" s="2534"/>
      <c r="CP186" s="2534"/>
      <c r="CQ186" s="2534"/>
      <c r="CR186" s="2534"/>
      <c r="CS186" s="2534"/>
      <c r="CT186" s="2534"/>
      <c r="CU186" s="2534"/>
      <c r="CV186" s="2534"/>
      <c r="CW186" s="2534"/>
      <c r="CX186" s="2534"/>
      <c r="CY186" s="2534"/>
      <c r="CZ186" s="2534"/>
    </row>
    <row r="187" s="513" customFormat="true" ht="15" customHeight="true" x14ac:dyDescent="0.2">
      <c r="A187" s="2254"/>
      <c r="B187" s="2425"/>
      <c r="C187" s="2352"/>
      <c r="D187" s="2353"/>
      <c r="E187" s="2353"/>
      <c r="F187" s="2353"/>
      <c r="G187" s="2354"/>
      <c r="H187" s="2355"/>
      <c r="I187" s="2353"/>
      <c r="J187" s="2353"/>
      <c r="K187" s="2353"/>
      <c r="L187" s="2356"/>
      <c r="M187" s="2357"/>
      <c r="N187" s="2353"/>
      <c r="O187" s="2353"/>
      <c r="P187" s="2353"/>
      <c r="Q187" s="2354"/>
      <c r="R187" s="2355"/>
      <c r="S187" s="2353"/>
      <c r="T187" s="2353"/>
      <c r="U187" s="2353"/>
      <c r="V187" s="2353"/>
      <c r="W187" s="2353"/>
      <c r="X187" s="2353"/>
      <c r="Y187" s="2353"/>
      <c r="Z187" s="2353"/>
      <c r="AA187" s="2353"/>
      <c r="AB187" s="2353"/>
      <c r="AC187" s="2710"/>
      <c r="AD187" s="784"/>
      <c r="AE187" s="784"/>
      <c r="AF187" s="784"/>
      <c r="AG187" s="784"/>
      <c r="AH187" s="784"/>
      <c r="AI187" s="784"/>
      <c r="AJ187" s="784"/>
      <c r="AK187" s="784"/>
      <c r="AL187" s="784"/>
      <c r="AM187" s="784"/>
      <c r="AN187" s="784"/>
      <c r="AO187" s="784"/>
      <c r="AP187" s="784"/>
      <c r="AQ187" s="784"/>
      <c r="AR187" s="784"/>
      <c r="AS187" s="784"/>
      <c r="AT187" s="784"/>
      <c r="AU187" s="784"/>
      <c r="AV187" s="784"/>
      <c r="AW187" s="784"/>
      <c r="AX187" s="784"/>
      <c r="AY187" s="784"/>
      <c r="AZ187" s="251"/>
      <c r="BA187" s="504"/>
      <c r="BB187" s="192"/>
      <c r="BC187" s="412"/>
      <c r="BD187" s="370"/>
      <c r="BE187" s="370"/>
      <c r="BF187" s="370"/>
      <c r="BG187" s="413"/>
      <c r="BH187" s="423"/>
      <c r="BI187" s="370"/>
      <c r="BJ187" s="370"/>
      <c r="BK187" s="370"/>
      <c r="BL187" s="413"/>
      <c r="BM187" s="423"/>
      <c r="BN187" s="370"/>
      <c r="BO187" s="370"/>
      <c r="BP187" s="370"/>
      <c r="BQ187" s="413"/>
      <c r="BR187" s="423"/>
      <c r="BS187" s="370"/>
      <c r="BT187" s="370"/>
      <c r="BU187" s="370"/>
      <c r="BV187" s="370"/>
      <c r="BW187" s="370"/>
      <c r="BX187" s="370"/>
      <c r="BY187" s="371"/>
      <c r="BZ187" s="371"/>
      <c r="CA187" s="371"/>
      <c r="CB187" s="371"/>
      <c r="CC187" s="371"/>
      <c r="CD187" s="2534"/>
      <c r="CE187" s="2534"/>
      <c r="CF187" s="2534"/>
      <c r="CG187" s="2534"/>
      <c r="CH187" s="2534"/>
      <c r="CI187" s="2534"/>
      <c r="CJ187" s="2534"/>
      <c r="CK187" s="2534"/>
      <c r="CL187" s="2534"/>
      <c r="CM187" s="2534"/>
      <c r="CN187" s="2534"/>
      <c r="CO187" s="2534"/>
      <c r="CP187" s="2534"/>
      <c r="CQ187" s="2534"/>
      <c r="CR187" s="2534"/>
      <c r="CS187" s="2534"/>
      <c r="CT187" s="2534"/>
      <c r="CU187" s="2534"/>
      <c r="CV187" s="2534"/>
      <c r="CW187" s="2534"/>
      <c r="CX187" s="2534"/>
      <c r="CY187" s="2534"/>
      <c r="CZ187" s="2534"/>
    </row>
    <row r="188" s="513" customFormat="true" ht="15" customHeight="true" x14ac:dyDescent="0.2">
      <c r="A188" s="2254"/>
      <c r="B188" s="2425"/>
      <c r="C188" s="2352"/>
      <c r="D188" s="2353"/>
      <c r="E188" s="2353"/>
      <c r="F188" s="2353"/>
      <c r="G188" s="2354"/>
      <c r="H188" s="2355"/>
      <c r="I188" s="2353"/>
      <c r="J188" s="2353"/>
      <c r="K188" s="2353"/>
      <c r="L188" s="2356"/>
      <c r="M188" s="2357"/>
      <c r="N188" s="2353"/>
      <c r="O188" s="2353"/>
      <c r="P188" s="2353"/>
      <c r="Q188" s="2354"/>
      <c r="R188" s="2355"/>
      <c r="S188" s="2353"/>
      <c r="T188" s="2353"/>
      <c r="U188" s="2353"/>
      <c r="V188" s="2353"/>
      <c r="W188" s="2353"/>
      <c r="X188" s="2353"/>
      <c r="Y188" s="2353"/>
      <c r="Z188" s="2353"/>
      <c r="AA188" s="2353"/>
      <c r="AB188" s="2353"/>
      <c r="AC188" s="2710"/>
      <c r="AD188" s="784"/>
      <c r="AE188" s="784"/>
      <c r="AF188" s="784"/>
      <c r="AG188" s="784"/>
      <c r="AH188" s="784"/>
      <c r="AI188" s="784"/>
      <c r="AJ188" s="784"/>
      <c r="AK188" s="784"/>
      <c r="AL188" s="784"/>
      <c r="AM188" s="784"/>
      <c r="AN188" s="784"/>
      <c r="AO188" s="784"/>
      <c r="AP188" s="784"/>
      <c r="AQ188" s="784"/>
      <c r="AR188" s="784"/>
      <c r="AS188" s="784"/>
      <c r="AT188" s="784"/>
      <c r="AU188" s="784"/>
      <c r="AV188" s="784"/>
      <c r="AW188" s="784"/>
      <c r="AX188" s="784"/>
      <c r="AY188" s="784"/>
      <c r="AZ188" s="251"/>
      <c r="BA188" s="504"/>
      <c r="BB188" s="192"/>
      <c r="BC188" s="412"/>
      <c r="BD188" s="370"/>
      <c r="BE188" s="370"/>
      <c r="BF188" s="370"/>
      <c r="BG188" s="413"/>
      <c r="BH188" s="423"/>
      <c r="BI188" s="370"/>
      <c r="BJ188" s="370"/>
      <c r="BK188" s="370"/>
      <c r="BL188" s="413"/>
      <c r="BM188" s="423"/>
      <c r="BN188" s="370"/>
      <c r="BO188" s="370"/>
      <c r="BP188" s="370"/>
      <c r="BQ188" s="413"/>
      <c r="BR188" s="423"/>
      <c r="BS188" s="370"/>
      <c r="BT188" s="370"/>
      <c r="BU188" s="370"/>
      <c r="BV188" s="370"/>
      <c r="BW188" s="370"/>
      <c r="BX188" s="370"/>
      <c r="BY188" s="371"/>
      <c r="BZ188" s="371"/>
      <c r="CA188" s="371"/>
      <c r="CB188" s="371"/>
      <c r="CC188" s="371"/>
      <c r="CD188" s="2534"/>
      <c r="CE188" s="2534"/>
      <c r="CF188" s="2534"/>
      <c r="CG188" s="2534"/>
      <c r="CH188" s="2534"/>
      <c r="CI188" s="2534"/>
      <c r="CJ188" s="2534"/>
      <c r="CK188" s="2534"/>
      <c r="CL188" s="2534"/>
      <c r="CM188" s="2534"/>
      <c r="CN188" s="2534"/>
      <c r="CO188" s="2534"/>
      <c r="CP188" s="2534"/>
      <c r="CQ188" s="2534"/>
      <c r="CR188" s="2534"/>
      <c r="CS188" s="2534"/>
      <c r="CT188" s="2534"/>
      <c r="CU188" s="2534"/>
      <c r="CV188" s="2534"/>
      <c r="CW188" s="2534"/>
      <c r="CX188" s="2534"/>
      <c r="CY188" s="2534"/>
      <c r="CZ188" s="2534"/>
    </row>
    <row r="189" s="513" customFormat="true" ht="15" customHeight="true" x14ac:dyDescent="0.2">
      <c r="A189" s="2254"/>
      <c r="B189" s="2425"/>
      <c r="C189" s="2352"/>
      <c r="D189" s="2353"/>
      <c r="E189" s="2353"/>
      <c r="F189" s="2353"/>
      <c r="G189" s="2354"/>
      <c r="H189" s="2355"/>
      <c r="I189" s="2353"/>
      <c r="J189" s="2353"/>
      <c r="K189" s="2353"/>
      <c r="L189" s="2356"/>
      <c r="M189" s="2357"/>
      <c r="N189" s="2353"/>
      <c r="O189" s="2353"/>
      <c r="P189" s="2353"/>
      <c r="Q189" s="2354"/>
      <c r="R189" s="2355"/>
      <c r="S189" s="2353"/>
      <c r="T189" s="2353"/>
      <c r="U189" s="2353"/>
      <c r="V189" s="2353"/>
      <c r="W189" s="2353"/>
      <c r="X189" s="2353"/>
      <c r="Y189" s="2353"/>
      <c r="Z189" s="2353"/>
      <c r="AA189" s="2353"/>
      <c r="AB189" s="2353"/>
      <c r="AC189" s="2710"/>
      <c r="AD189" s="784"/>
      <c r="AE189" s="784"/>
      <c r="AF189" s="784"/>
      <c r="AG189" s="784"/>
      <c r="AH189" s="784"/>
      <c r="AI189" s="784"/>
      <c r="AJ189" s="784"/>
      <c r="AK189" s="784"/>
      <c r="AL189" s="784"/>
      <c r="AM189" s="784"/>
      <c r="AN189" s="784"/>
      <c r="AO189" s="784"/>
      <c r="AP189" s="784"/>
      <c r="AQ189" s="784"/>
      <c r="AR189" s="784"/>
      <c r="AS189" s="784"/>
      <c r="AT189" s="784"/>
      <c r="AU189" s="784"/>
      <c r="AV189" s="784"/>
      <c r="AW189" s="784"/>
      <c r="AX189" s="784"/>
      <c r="AY189" s="784"/>
      <c r="AZ189" s="251"/>
      <c r="BA189" s="504"/>
      <c r="BB189" s="192"/>
      <c r="BC189" s="412"/>
      <c r="BD189" s="370"/>
      <c r="BE189" s="370"/>
      <c r="BF189" s="370"/>
      <c r="BG189" s="413"/>
      <c r="BH189" s="423"/>
      <c r="BI189" s="370"/>
      <c r="BJ189" s="370"/>
      <c r="BK189" s="370"/>
      <c r="BL189" s="413"/>
      <c r="BM189" s="423"/>
      <c r="BN189" s="370"/>
      <c r="BO189" s="370"/>
      <c r="BP189" s="370"/>
      <c r="BQ189" s="413"/>
      <c r="BR189" s="423"/>
      <c r="BS189" s="370"/>
      <c r="BT189" s="370"/>
      <c r="BU189" s="370"/>
      <c r="BV189" s="370"/>
      <c r="BW189" s="370"/>
      <c r="BX189" s="370"/>
      <c r="BY189" s="371"/>
      <c r="BZ189" s="371"/>
      <c r="CA189" s="371"/>
      <c r="CB189" s="371"/>
      <c r="CC189" s="371"/>
      <c r="CD189" s="2534"/>
      <c r="CE189" s="2534"/>
      <c r="CF189" s="2534"/>
      <c r="CG189" s="2534"/>
      <c r="CH189" s="2534"/>
      <c r="CI189" s="2534"/>
      <c r="CJ189" s="2534"/>
      <c r="CK189" s="2534"/>
      <c r="CL189" s="2534"/>
      <c r="CM189" s="2534"/>
      <c r="CN189" s="2534"/>
      <c r="CO189" s="2534"/>
      <c r="CP189" s="2534"/>
      <c r="CQ189" s="2534"/>
      <c r="CR189" s="2534"/>
      <c r="CS189" s="2534"/>
      <c r="CT189" s="2534"/>
      <c r="CU189" s="2534"/>
      <c r="CV189" s="2534"/>
      <c r="CW189" s="2534"/>
      <c r="CX189" s="2534"/>
      <c r="CY189" s="2534"/>
      <c r="CZ189" s="2534"/>
    </row>
    <row r="190" s="513" customFormat="true" ht="15" customHeight="true" x14ac:dyDescent="0.2">
      <c r="A190" s="2254"/>
      <c r="B190" s="2425"/>
      <c r="C190" s="2352"/>
      <c r="D190" s="2353"/>
      <c r="E190" s="2353"/>
      <c r="F190" s="2353"/>
      <c r="G190" s="2354"/>
      <c r="H190" s="2355"/>
      <c r="I190" s="2353"/>
      <c r="J190" s="2353"/>
      <c r="K190" s="2353"/>
      <c r="L190" s="2356"/>
      <c r="M190" s="2357"/>
      <c r="N190" s="2353"/>
      <c r="O190" s="2353"/>
      <c r="P190" s="2353"/>
      <c r="Q190" s="2354"/>
      <c r="R190" s="2355"/>
      <c r="S190" s="2353"/>
      <c r="T190" s="2353"/>
      <c r="U190" s="2353"/>
      <c r="V190" s="2353"/>
      <c r="W190" s="2353"/>
      <c r="X190" s="2353"/>
      <c r="Y190" s="2353"/>
      <c r="Z190" s="2353"/>
      <c r="AA190" s="2353"/>
      <c r="AB190" s="2353"/>
      <c r="AC190" s="2710"/>
      <c r="AD190" s="784"/>
      <c r="AE190" s="784"/>
      <c r="AF190" s="784"/>
      <c r="AG190" s="784"/>
      <c r="AH190" s="784"/>
      <c r="AI190" s="784"/>
      <c r="AJ190" s="784"/>
      <c r="AK190" s="784"/>
      <c r="AL190" s="784"/>
      <c r="AM190" s="784"/>
      <c r="AN190" s="784"/>
      <c r="AO190" s="784"/>
      <c r="AP190" s="784"/>
      <c r="AQ190" s="784"/>
      <c r="AR190" s="784"/>
      <c r="AS190" s="784"/>
      <c r="AT190" s="784"/>
      <c r="AU190" s="784"/>
      <c r="AV190" s="784"/>
      <c r="AW190" s="784"/>
      <c r="AX190" s="784"/>
      <c r="AY190" s="784"/>
      <c r="AZ190" s="251"/>
      <c r="BA190" s="504"/>
      <c r="BB190" s="192"/>
      <c r="BC190" s="412"/>
      <c r="BD190" s="370"/>
      <c r="BE190" s="370"/>
      <c r="BF190" s="370"/>
      <c r="BG190" s="413"/>
      <c r="BH190" s="423"/>
      <c r="BI190" s="370"/>
      <c r="BJ190" s="370"/>
      <c r="BK190" s="370"/>
      <c r="BL190" s="413"/>
      <c r="BM190" s="423"/>
      <c r="BN190" s="370"/>
      <c r="BO190" s="370"/>
      <c r="BP190" s="370"/>
      <c r="BQ190" s="413"/>
      <c r="BR190" s="423"/>
      <c r="BS190" s="370"/>
      <c r="BT190" s="370"/>
      <c r="BU190" s="370"/>
      <c r="BV190" s="370"/>
      <c r="BW190" s="370"/>
      <c r="BX190" s="370"/>
      <c r="BY190" s="371"/>
      <c r="BZ190" s="371"/>
      <c r="CA190" s="371"/>
      <c r="CB190" s="371"/>
      <c r="CC190" s="371"/>
      <c r="CD190" s="2534"/>
      <c r="CE190" s="2534"/>
      <c r="CF190" s="2534"/>
      <c r="CG190" s="2534"/>
      <c r="CH190" s="2534"/>
      <c r="CI190" s="2534"/>
      <c r="CJ190" s="2534"/>
      <c r="CK190" s="2534"/>
      <c r="CL190" s="2534"/>
      <c r="CM190" s="2534"/>
      <c r="CN190" s="2534"/>
      <c r="CO190" s="2534"/>
      <c r="CP190" s="2534"/>
      <c r="CQ190" s="2534"/>
      <c r="CR190" s="2534"/>
      <c r="CS190" s="2534"/>
      <c r="CT190" s="2534"/>
      <c r="CU190" s="2534"/>
      <c r="CV190" s="2534"/>
      <c r="CW190" s="2534"/>
      <c r="CX190" s="2534"/>
      <c r="CY190" s="2534"/>
      <c r="CZ190" s="2534"/>
    </row>
    <row r="191" s="513" customFormat="true" ht="15" customHeight="true" x14ac:dyDescent="0.2">
      <c r="A191" s="2254"/>
      <c r="B191" s="2425"/>
      <c r="C191" s="2352"/>
      <c r="D191" s="2353"/>
      <c r="E191" s="2353"/>
      <c r="F191" s="2353"/>
      <c r="G191" s="2354"/>
      <c r="H191" s="2355"/>
      <c r="I191" s="2353"/>
      <c r="J191" s="2353"/>
      <c r="K191" s="2353"/>
      <c r="L191" s="2356"/>
      <c r="M191" s="2357"/>
      <c r="N191" s="2353"/>
      <c r="O191" s="2353"/>
      <c r="P191" s="2353"/>
      <c r="Q191" s="2354"/>
      <c r="R191" s="2355"/>
      <c r="S191" s="2353"/>
      <c r="T191" s="2353"/>
      <c r="U191" s="2353"/>
      <c r="V191" s="2353"/>
      <c r="W191" s="2353"/>
      <c r="X191" s="2353"/>
      <c r="Y191" s="2353"/>
      <c r="Z191" s="2353"/>
      <c r="AA191" s="2353"/>
      <c r="AB191" s="2353"/>
      <c r="AC191" s="2710"/>
      <c r="AD191" s="784"/>
      <c r="AE191" s="784"/>
      <c r="AF191" s="784"/>
      <c r="AG191" s="784"/>
      <c r="AH191" s="784"/>
      <c r="AI191" s="784"/>
      <c r="AJ191" s="784"/>
      <c r="AK191" s="784"/>
      <c r="AL191" s="784"/>
      <c r="AM191" s="784"/>
      <c r="AN191" s="784"/>
      <c r="AO191" s="784"/>
      <c r="AP191" s="784"/>
      <c r="AQ191" s="784"/>
      <c r="AR191" s="784"/>
      <c r="AS191" s="784"/>
      <c r="AT191" s="784"/>
      <c r="AU191" s="784"/>
      <c r="AV191" s="784"/>
      <c r="AW191" s="784"/>
      <c r="AX191" s="784"/>
      <c r="AY191" s="784"/>
      <c r="AZ191" s="251"/>
      <c r="BA191" s="504"/>
      <c r="BB191" s="192"/>
      <c r="BC191" s="412"/>
      <c r="BD191" s="370"/>
      <c r="BE191" s="370"/>
      <c r="BF191" s="370"/>
      <c r="BG191" s="413"/>
      <c r="BH191" s="423"/>
      <c r="BI191" s="370"/>
      <c r="BJ191" s="370"/>
      <c r="BK191" s="370"/>
      <c r="BL191" s="413"/>
      <c r="BM191" s="423"/>
      <c r="BN191" s="370"/>
      <c r="BO191" s="370"/>
      <c r="BP191" s="370"/>
      <c r="BQ191" s="413"/>
      <c r="BR191" s="423"/>
      <c r="BS191" s="370"/>
      <c r="BT191" s="370"/>
      <c r="BU191" s="370"/>
      <c r="BV191" s="370"/>
      <c r="BW191" s="370"/>
      <c r="BX191" s="370"/>
      <c r="BY191" s="371"/>
      <c r="BZ191" s="371"/>
      <c r="CA191" s="371"/>
      <c r="CB191" s="371"/>
      <c r="CC191" s="371"/>
      <c r="CD191" s="2534"/>
      <c r="CE191" s="2534"/>
      <c r="CF191" s="2534"/>
      <c r="CG191" s="2534"/>
      <c r="CH191" s="2534"/>
      <c r="CI191" s="2534"/>
      <c r="CJ191" s="2534"/>
      <c r="CK191" s="2534"/>
      <c r="CL191" s="2534"/>
      <c r="CM191" s="2534"/>
      <c r="CN191" s="2534"/>
      <c r="CO191" s="2534"/>
      <c r="CP191" s="2534"/>
      <c r="CQ191" s="2534"/>
      <c r="CR191" s="2534"/>
      <c r="CS191" s="2534"/>
      <c r="CT191" s="2534"/>
      <c r="CU191" s="2534"/>
      <c r="CV191" s="2534"/>
      <c r="CW191" s="2534"/>
      <c r="CX191" s="2534"/>
      <c r="CY191" s="2534"/>
      <c r="CZ191" s="2534"/>
    </row>
    <row r="192" s="513" customFormat="true" ht="15" customHeight="true" x14ac:dyDescent="0.2">
      <c r="A192" s="2254"/>
      <c r="B192" s="2425"/>
      <c r="C192" s="2352"/>
      <c r="D192" s="2353"/>
      <c r="E192" s="2353"/>
      <c r="F192" s="2353"/>
      <c r="G192" s="2354"/>
      <c r="H192" s="2355"/>
      <c r="I192" s="2353"/>
      <c r="J192" s="2353"/>
      <c r="K192" s="2353"/>
      <c r="L192" s="2356"/>
      <c r="M192" s="2357"/>
      <c r="N192" s="2353"/>
      <c r="O192" s="2353"/>
      <c r="P192" s="2353"/>
      <c r="Q192" s="2354"/>
      <c r="R192" s="2355"/>
      <c r="S192" s="2353"/>
      <c r="T192" s="2353"/>
      <c r="U192" s="2353"/>
      <c r="V192" s="2353"/>
      <c r="W192" s="2353"/>
      <c r="X192" s="2353"/>
      <c r="Y192" s="2353"/>
      <c r="Z192" s="2353"/>
      <c r="AA192" s="2353"/>
      <c r="AB192" s="2353"/>
      <c r="AC192" s="2710"/>
      <c r="AD192" s="784"/>
      <c r="AE192" s="784"/>
      <c r="AF192" s="784"/>
      <c r="AG192" s="784"/>
      <c r="AH192" s="784"/>
      <c r="AI192" s="784"/>
      <c r="AJ192" s="784"/>
      <c r="AK192" s="784"/>
      <c r="AL192" s="784"/>
      <c r="AM192" s="784"/>
      <c r="AN192" s="784"/>
      <c r="AO192" s="784"/>
      <c r="AP192" s="784"/>
      <c r="AQ192" s="784"/>
      <c r="AR192" s="784"/>
      <c r="AS192" s="784"/>
      <c r="AT192" s="784"/>
      <c r="AU192" s="784"/>
      <c r="AV192" s="784"/>
      <c r="AW192" s="784"/>
      <c r="AX192" s="784"/>
      <c r="AY192" s="784"/>
      <c r="AZ192" s="251"/>
      <c r="BA192" s="504"/>
      <c r="BB192" s="192"/>
      <c r="BC192" s="412"/>
      <c r="BD192" s="370"/>
      <c r="BE192" s="370"/>
      <c r="BF192" s="370"/>
      <c r="BG192" s="413"/>
      <c r="BH192" s="423"/>
      <c r="BI192" s="370"/>
      <c r="BJ192" s="370"/>
      <c r="BK192" s="370"/>
      <c r="BL192" s="413"/>
      <c r="BM192" s="423"/>
      <c r="BN192" s="370"/>
      <c r="BO192" s="370"/>
      <c r="BP192" s="370"/>
      <c r="BQ192" s="413"/>
      <c r="BR192" s="423"/>
      <c r="BS192" s="370"/>
      <c r="BT192" s="370"/>
      <c r="BU192" s="370"/>
      <c r="BV192" s="370"/>
      <c r="BW192" s="370"/>
      <c r="BX192" s="370"/>
      <c r="BY192" s="371"/>
      <c r="BZ192" s="371"/>
      <c r="CA192" s="371"/>
      <c r="CB192" s="371"/>
      <c r="CC192" s="371"/>
      <c r="CD192" s="2534"/>
      <c r="CE192" s="2534"/>
      <c r="CF192" s="2534"/>
      <c r="CG192" s="2534"/>
      <c r="CH192" s="2534"/>
      <c r="CI192" s="2534"/>
      <c r="CJ192" s="2534"/>
      <c r="CK192" s="2534"/>
      <c r="CL192" s="2534"/>
      <c r="CM192" s="2534"/>
      <c r="CN192" s="2534"/>
      <c r="CO192" s="2534"/>
      <c r="CP192" s="2534"/>
      <c r="CQ192" s="2534"/>
      <c r="CR192" s="2534"/>
      <c r="CS192" s="2534"/>
      <c r="CT192" s="2534"/>
      <c r="CU192" s="2534"/>
      <c r="CV192" s="2534"/>
      <c r="CW192" s="2534"/>
      <c r="CX192" s="2534"/>
      <c r="CY192" s="2534"/>
      <c r="CZ192" s="2534"/>
    </row>
    <row r="193" s="513" customFormat="true" ht="15" customHeight="true" x14ac:dyDescent="0.2">
      <c r="A193" s="2254"/>
      <c r="B193" s="2425"/>
      <c r="C193" s="2352"/>
      <c r="D193" s="2353"/>
      <c r="E193" s="2353"/>
      <c r="F193" s="2353"/>
      <c r="G193" s="2354"/>
      <c r="H193" s="2355"/>
      <c r="I193" s="2353"/>
      <c r="J193" s="2353"/>
      <c r="K193" s="2353"/>
      <c r="L193" s="2356"/>
      <c r="M193" s="2357"/>
      <c r="N193" s="2353"/>
      <c r="O193" s="2353"/>
      <c r="P193" s="2353"/>
      <c r="Q193" s="2354"/>
      <c r="R193" s="2355"/>
      <c r="S193" s="2353"/>
      <c r="T193" s="2353"/>
      <c r="U193" s="2353"/>
      <c r="V193" s="2353"/>
      <c r="W193" s="2353"/>
      <c r="X193" s="2353"/>
      <c r="Y193" s="2353"/>
      <c r="Z193" s="2353"/>
      <c r="AA193" s="2353"/>
      <c r="AB193" s="2353"/>
      <c r="AC193" s="2710"/>
      <c r="AD193" s="784"/>
      <c r="AE193" s="784"/>
      <c r="AF193" s="784"/>
      <c r="AG193" s="784"/>
      <c r="AH193" s="784"/>
      <c r="AI193" s="784"/>
      <c r="AJ193" s="784"/>
      <c r="AK193" s="784"/>
      <c r="AL193" s="784"/>
      <c r="AM193" s="784"/>
      <c r="AN193" s="784"/>
      <c r="AO193" s="784"/>
      <c r="AP193" s="784"/>
      <c r="AQ193" s="784"/>
      <c r="AR193" s="784"/>
      <c r="AS193" s="784"/>
      <c r="AT193" s="784"/>
      <c r="AU193" s="784"/>
      <c r="AV193" s="784"/>
      <c r="AW193" s="784"/>
      <c r="AX193" s="784"/>
      <c r="AY193" s="784"/>
      <c r="AZ193" s="251"/>
      <c r="BA193" s="504"/>
      <c r="BB193" s="192"/>
      <c r="BC193" s="412"/>
      <c r="BD193" s="370"/>
      <c r="BE193" s="370"/>
      <c r="BF193" s="370"/>
      <c r="BG193" s="413"/>
      <c r="BH193" s="423"/>
      <c r="BI193" s="370"/>
      <c r="BJ193" s="370"/>
      <c r="BK193" s="370"/>
      <c r="BL193" s="413"/>
      <c r="BM193" s="423"/>
      <c r="BN193" s="370"/>
      <c r="BO193" s="370"/>
      <c r="BP193" s="370"/>
      <c r="BQ193" s="413"/>
      <c r="BR193" s="423"/>
      <c r="BS193" s="370"/>
      <c r="BT193" s="370"/>
      <c r="BU193" s="370"/>
      <c r="BV193" s="370"/>
      <c r="BW193" s="370"/>
      <c r="BX193" s="370"/>
      <c r="BY193" s="371"/>
      <c r="BZ193" s="371"/>
      <c r="CA193" s="371"/>
      <c r="CB193" s="371"/>
      <c r="CC193" s="371"/>
      <c r="CD193" s="2534"/>
      <c r="CE193" s="2534"/>
      <c r="CF193" s="2534"/>
      <c r="CG193" s="2534"/>
      <c r="CH193" s="2534"/>
      <c r="CI193" s="2534"/>
      <c r="CJ193" s="2534"/>
      <c r="CK193" s="2534"/>
      <c r="CL193" s="2534"/>
      <c r="CM193" s="2534"/>
      <c r="CN193" s="2534"/>
      <c r="CO193" s="2534"/>
      <c r="CP193" s="2534"/>
      <c r="CQ193" s="2534"/>
      <c r="CR193" s="2534"/>
      <c r="CS193" s="2534"/>
      <c r="CT193" s="2534"/>
      <c r="CU193" s="2534"/>
      <c r="CV193" s="2534"/>
      <c r="CW193" s="2534"/>
      <c r="CX193" s="2534"/>
      <c r="CY193" s="2534"/>
      <c r="CZ193" s="2534"/>
    </row>
    <row r="194" s="513" customFormat="true" ht="15" customHeight="true" x14ac:dyDescent="0.2">
      <c r="A194" s="2254"/>
      <c r="B194" s="2425"/>
      <c r="C194" s="2352"/>
      <c r="D194" s="2353"/>
      <c r="E194" s="2353"/>
      <c r="F194" s="2353"/>
      <c r="G194" s="2354"/>
      <c r="H194" s="2355"/>
      <c r="I194" s="2353"/>
      <c r="J194" s="2353"/>
      <c r="K194" s="2353"/>
      <c r="L194" s="2356"/>
      <c r="M194" s="2357"/>
      <c r="N194" s="2353"/>
      <c r="O194" s="2353"/>
      <c r="P194" s="2353"/>
      <c r="Q194" s="2354"/>
      <c r="R194" s="2355"/>
      <c r="S194" s="2353"/>
      <c r="T194" s="2353"/>
      <c r="U194" s="2353"/>
      <c r="V194" s="2353"/>
      <c r="W194" s="2353"/>
      <c r="X194" s="2353"/>
      <c r="Y194" s="2353"/>
      <c r="Z194" s="2353"/>
      <c r="AA194" s="2353"/>
      <c r="AB194" s="2353"/>
      <c r="AC194" s="2710"/>
      <c r="AD194" s="784"/>
      <c r="AE194" s="784"/>
      <c r="AF194" s="784"/>
      <c r="AG194" s="784"/>
      <c r="AH194" s="784"/>
      <c r="AI194" s="784"/>
      <c r="AJ194" s="784"/>
      <c r="AK194" s="784"/>
      <c r="AL194" s="784"/>
      <c r="AM194" s="784"/>
      <c r="AN194" s="784"/>
      <c r="AO194" s="784"/>
      <c r="AP194" s="784"/>
      <c r="AQ194" s="784"/>
      <c r="AR194" s="784"/>
      <c r="AS194" s="784"/>
      <c r="AT194" s="784"/>
      <c r="AU194" s="784"/>
      <c r="AV194" s="784"/>
      <c r="AW194" s="784"/>
      <c r="AX194" s="784"/>
      <c r="AY194" s="784"/>
      <c r="AZ194" s="251"/>
      <c r="BA194" s="504"/>
      <c r="BB194" s="192"/>
      <c r="BC194" s="412"/>
      <c r="BD194" s="370"/>
      <c r="BE194" s="370"/>
      <c r="BF194" s="370"/>
      <c r="BG194" s="413"/>
      <c r="BH194" s="423"/>
      <c r="BI194" s="370"/>
      <c r="BJ194" s="370"/>
      <c r="BK194" s="370"/>
      <c r="BL194" s="413"/>
      <c r="BM194" s="423"/>
      <c r="BN194" s="370"/>
      <c r="BO194" s="370"/>
      <c r="BP194" s="370"/>
      <c r="BQ194" s="413"/>
      <c r="BR194" s="423"/>
      <c r="BS194" s="370"/>
      <c r="BT194" s="370"/>
      <c r="BU194" s="370"/>
      <c r="BV194" s="370"/>
      <c r="BW194" s="370"/>
      <c r="BX194" s="370"/>
      <c r="BY194" s="371"/>
      <c r="BZ194" s="371"/>
      <c r="CA194" s="371"/>
      <c r="CB194" s="371"/>
      <c r="CC194" s="371"/>
      <c r="CD194" s="2534"/>
      <c r="CE194" s="2534"/>
      <c r="CF194" s="2534"/>
      <c r="CG194" s="2534"/>
      <c r="CH194" s="2534"/>
      <c r="CI194" s="2534"/>
      <c r="CJ194" s="2534"/>
      <c r="CK194" s="2534"/>
      <c r="CL194" s="2534"/>
      <c r="CM194" s="2534"/>
      <c r="CN194" s="2534"/>
      <c r="CO194" s="2534"/>
      <c r="CP194" s="2534"/>
      <c r="CQ194" s="2534"/>
      <c r="CR194" s="2534"/>
      <c r="CS194" s="2534"/>
      <c r="CT194" s="2534"/>
      <c r="CU194" s="2534"/>
      <c r="CV194" s="2534"/>
      <c r="CW194" s="2534"/>
      <c r="CX194" s="2534"/>
      <c r="CY194" s="2534"/>
      <c r="CZ194" s="2534"/>
    </row>
    <row r="195" s="157" customFormat="true" ht="15" customHeight="true" x14ac:dyDescent="0.2">
      <c r="A195" s="2254"/>
      <c r="B195" s="2425"/>
      <c r="C195" s="2352"/>
      <c r="D195" s="2353"/>
      <c r="E195" s="2353"/>
      <c r="F195" s="2353"/>
      <c r="G195" s="2354"/>
      <c r="H195" s="2355"/>
      <c r="I195" s="2353"/>
      <c r="J195" s="2353"/>
      <c r="K195" s="2353"/>
      <c r="L195" s="2356"/>
      <c r="M195" s="2357"/>
      <c r="N195" s="2353"/>
      <c r="O195" s="2353"/>
      <c r="P195" s="2353"/>
      <c r="Q195" s="2354"/>
      <c r="R195" s="2355"/>
      <c r="S195" s="2353"/>
      <c r="T195" s="2353"/>
      <c r="U195" s="2353"/>
      <c r="V195" s="2353"/>
      <c r="W195" s="2353"/>
      <c r="X195" s="2353"/>
      <c r="Y195" s="2353"/>
      <c r="Z195" s="2353"/>
      <c r="AA195" s="2353"/>
      <c r="AB195" s="2353"/>
      <c r="AC195" s="2710"/>
      <c r="AD195" s="784"/>
      <c r="AE195" s="784"/>
      <c r="AF195" s="784"/>
      <c r="AG195" s="784"/>
      <c r="AH195" s="784"/>
      <c r="AI195" s="784"/>
      <c r="AJ195" s="784"/>
      <c r="AK195" s="784"/>
      <c r="AL195" s="784"/>
      <c r="AM195" s="784"/>
      <c r="AN195" s="784"/>
      <c r="AO195" s="784"/>
      <c r="AP195" s="784"/>
      <c r="AQ195" s="784"/>
      <c r="AR195" s="784"/>
      <c r="AS195" s="784"/>
      <c r="AT195" s="784"/>
      <c r="AU195" s="784"/>
      <c r="AV195" s="784"/>
      <c r="AW195" s="784"/>
      <c r="AX195" s="784"/>
      <c r="AY195" s="784"/>
      <c r="AZ195" s="251"/>
      <c r="BA195" s="504"/>
      <c r="BB195" s="192"/>
      <c r="BC195" s="412"/>
      <c r="BD195" s="370"/>
      <c r="BE195" s="370"/>
      <c r="BF195" s="370"/>
      <c r="BG195" s="413"/>
      <c r="BH195" s="423"/>
      <c r="BI195" s="370"/>
      <c r="BJ195" s="370"/>
      <c r="BK195" s="370"/>
      <c r="BL195" s="413"/>
      <c r="BM195" s="423"/>
      <c r="BN195" s="370"/>
      <c r="BO195" s="370"/>
      <c r="BP195" s="370"/>
      <c r="BQ195" s="413"/>
      <c r="BR195" s="423"/>
      <c r="BS195" s="370"/>
      <c r="BT195" s="370"/>
      <c r="BU195" s="370"/>
      <c r="BV195" s="370"/>
      <c r="BW195" s="370"/>
      <c r="BX195" s="370"/>
      <c r="BY195" s="371"/>
      <c r="BZ195" s="371"/>
      <c r="CA195" s="371"/>
      <c r="CB195" s="371"/>
      <c r="CC195" s="371"/>
      <c r="CD195" s="2534"/>
      <c r="CE195" s="2534"/>
      <c r="CF195" s="2534"/>
      <c r="CG195" s="2534"/>
      <c r="CH195" s="2534"/>
      <c r="CI195" s="2534"/>
      <c r="CJ195" s="2534"/>
      <c r="CK195" s="2534"/>
      <c r="CL195" s="2534"/>
      <c r="CM195" s="2534"/>
      <c r="CN195" s="2534"/>
      <c r="CO195" s="2534"/>
      <c r="CP195" s="2534"/>
      <c r="CQ195" s="2534"/>
      <c r="CR195" s="2534"/>
      <c r="CS195" s="2534"/>
      <c r="CT195" s="2534"/>
      <c r="CU195" s="2534"/>
      <c r="CV195" s="2534"/>
      <c r="CW195" s="2534"/>
      <c r="CX195" s="2534"/>
      <c r="CY195" s="2534"/>
      <c r="CZ195" s="2534"/>
    </row>
    <row r="196" s="157" customFormat="true" ht="15" customHeight="true" x14ac:dyDescent="0.2">
      <c r="A196" s="2255"/>
      <c r="B196" s="2426"/>
      <c r="C196" s="2358"/>
      <c r="D196" s="2359"/>
      <c r="E196" s="2359"/>
      <c r="F196" s="2359"/>
      <c r="G196" s="2360"/>
      <c r="H196" s="2361"/>
      <c r="I196" s="2359"/>
      <c r="J196" s="2359"/>
      <c r="K196" s="2359"/>
      <c r="L196" s="2362"/>
      <c r="M196" s="2363"/>
      <c r="N196" s="2359"/>
      <c r="O196" s="2359"/>
      <c r="P196" s="2359"/>
      <c r="Q196" s="2360"/>
      <c r="R196" s="2361"/>
      <c r="S196" s="2359"/>
      <c r="T196" s="2359"/>
      <c r="U196" s="2359"/>
      <c r="V196" s="2359"/>
      <c r="W196" s="2359"/>
      <c r="X196" s="2359"/>
      <c r="Y196" s="2359"/>
      <c r="Z196" s="2359"/>
      <c r="AA196" s="2359"/>
      <c r="AB196" s="2359"/>
      <c r="AC196" s="2711"/>
      <c r="AD196" s="784"/>
      <c r="AE196" s="784"/>
      <c r="AF196" s="784"/>
      <c r="AG196" s="784"/>
      <c r="AH196" s="784"/>
      <c r="AI196" s="784"/>
      <c r="AJ196" s="784"/>
      <c r="AK196" s="784"/>
      <c r="AL196" s="784"/>
      <c r="AM196" s="784"/>
      <c r="AN196" s="784"/>
      <c r="AO196" s="784"/>
      <c r="AP196" s="784"/>
      <c r="AQ196" s="784"/>
      <c r="AR196" s="784"/>
      <c r="AS196" s="784"/>
      <c r="AT196" s="784"/>
      <c r="AU196" s="784"/>
      <c r="AV196" s="784"/>
      <c r="AW196" s="784"/>
      <c r="AX196" s="784"/>
      <c r="AY196" s="784"/>
      <c r="AZ196" s="251"/>
      <c r="BA196" s="504"/>
      <c r="BB196" s="192"/>
      <c r="BC196" s="412"/>
      <c r="BD196" s="370"/>
      <c r="BE196" s="370"/>
      <c r="BF196" s="370"/>
      <c r="BG196" s="413"/>
      <c r="BH196" s="423"/>
      <c r="BI196" s="370"/>
      <c r="BJ196" s="370"/>
      <c r="BK196" s="370"/>
      <c r="BL196" s="413"/>
      <c r="BM196" s="423"/>
      <c r="BN196" s="370"/>
      <c r="BO196" s="370"/>
      <c r="BP196" s="370"/>
      <c r="BQ196" s="413"/>
      <c r="BR196" s="423"/>
      <c r="BS196" s="370"/>
      <c r="BT196" s="370"/>
      <c r="BU196" s="370"/>
      <c r="BV196" s="370"/>
      <c r="BW196" s="370"/>
      <c r="BX196" s="370"/>
      <c r="BY196" s="371"/>
      <c r="BZ196" s="371"/>
      <c r="CA196" s="371"/>
      <c r="CB196" s="371"/>
      <c r="CC196" s="371"/>
      <c r="CD196" s="2534"/>
      <c r="CE196" s="2534"/>
      <c r="CF196" s="2534"/>
      <c r="CG196" s="2534"/>
      <c r="CH196" s="2534"/>
      <c r="CI196" s="2534"/>
      <c r="CJ196" s="2534"/>
      <c r="CK196" s="2534"/>
      <c r="CL196" s="2534"/>
      <c r="CM196" s="2534"/>
      <c r="CN196" s="2534"/>
      <c r="CO196" s="2534"/>
      <c r="CP196" s="2534"/>
      <c r="CQ196" s="2534"/>
      <c r="CR196" s="2534"/>
      <c r="CS196" s="2534"/>
      <c r="CT196" s="2534"/>
      <c r="CU196" s="2534"/>
      <c r="CV196" s="2534"/>
      <c r="CW196" s="2534"/>
      <c r="CX196" s="2534"/>
      <c r="CY196" s="2534"/>
      <c r="CZ196" s="2534"/>
    </row>
    <row r="197" s="157" customFormat="true" ht="15" customHeight="true" x14ac:dyDescent="0.2">
      <c r="A197" s="891"/>
      <c r="B197" s="980"/>
      <c r="C197" s="1070"/>
      <c r="D197" s="1061"/>
      <c r="E197" s="1061"/>
      <c r="F197" s="1061"/>
      <c r="G197" s="1062"/>
      <c r="H197" s="1071"/>
      <c r="I197" s="1061"/>
      <c r="J197" s="1061"/>
      <c r="K197" s="1061"/>
      <c r="L197" s="1072"/>
      <c r="M197" s="1070"/>
      <c r="N197" s="1061"/>
      <c r="O197" s="1061"/>
      <c r="P197" s="1061"/>
      <c r="Q197" s="1062"/>
      <c r="R197" s="1071"/>
      <c r="S197" s="1061"/>
      <c r="T197" s="1061"/>
      <c r="U197" s="1061"/>
      <c r="V197" s="1061"/>
      <c r="W197" s="1061"/>
      <c r="X197" s="1061"/>
      <c r="Y197" s="1061"/>
      <c r="Z197" s="1061"/>
      <c r="AA197" s="1061"/>
      <c r="AB197" s="1061"/>
      <c r="AC197" s="1072"/>
      <c r="AD197" s="784"/>
      <c r="AE197" s="784"/>
      <c r="AF197" s="784"/>
      <c r="AG197" s="784"/>
      <c r="AH197" s="784"/>
      <c r="AI197" s="784"/>
      <c r="AJ197" s="784"/>
      <c r="AK197" s="784"/>
      <c r="AL197" s="784"/>
      <c r="AM197" s="784"/>
      <c r="AN197" s="784"/>
      <c r="AO197" s="784"/>
      <c r="AP197" s="784"/>
      <c r="AQ197" s="784"/>
      <c r="AR197" s="784"/>
      <c r="AS197" s="784"/>
      <c r="AT197" s="784"/>
      <c r="AU197" s="784"/>
      <c r="AV197" s="784"/>
      <c r="AW197" s="784"/>
      <c r="AX197" s="784"/>
      <c r="AY197" s="784"/>
      <c r="AZ197" s="251"/>
      <c r="BA197" s="504"/>
      <c r="BB197" s="192"/>
      <c r="BC197" s="412"/>
      <c r="BD197" s="370"/>
      <c r="BE197" s="370"/>
      <c r="BF197" s="370"/>
      <c r="BG197" s="413"/>
      <c r="BH197" s="423"/>
      <c r="BI197" s="370"/>
      <c r="BJ197" s="370"/>
      <c r="BK197" s="370"/>
      <c r="BL197" s="413"/>
      <c r="BM197" s="423"/>
      <c r="BN197" s="370"/>
      <c r="BO197" s="370"/>
      <c r="BP197" s="370"/>
      <c r="BQ197" s="413"/>
      <c r="BR197" s="423"/>
      <c r="BS197" s="370"/>
      <c r="BT197" s="370"/>
      <c r="BU197" s="370"/>
      <c r="BV197" s="370"/>
      <c r="BW197" s="370"/>
      <c r="BX197" s="370"/>
      <c r="BY197" s="371"/>
      <c r="BZ197" s="371"/>
      <c r="CA197" s="371"/>
      <c r="CB197" s="371"/>
      <c r="CC197" s="371"/>
      <c r="CD197" s="2534"/>
      <c r="CE197" s="2534"/>
      <c r="CF197" s="2534"/>
      <c r="CG197" s="2534"/>
      <c r="CH197" s="2534"/>
      <c r="CI197" s="2534"/>
      <c r="CJ197" s="2534"/>
      <c r="CK197" s="2534"/>
      <c r="CL197" s="2534"/>
      <c r="CM197" s="2534"/>
      <c r="CN197" s="2534"/>
      <c r="CO197" s="2534"/>
      <c r="CP197" s="2534"/>
      <c r="CQ197" s="2534"/>
      <c r="CR197" s="2534"/>
      <c r="CS197" s="2534"/>
      <c r="CT197" s="2534"/>
      <c r="CU197" s="2534"/>
      <c r="CV197" s="2534"/>
      <c r="CW197" s="2534"/>
      <c r="CX197" s="2534"/>
      <c r="CY197" s="2534"/>
      <c r="CZ197" s="2534"/>
    </row>
    <row r="198" s="157" customFormat="true" ht="15" customHeight="true" x14ac:dyDescent="0.2">
      <c r="A198" s="891"/>
      <c r="B198" s="980"/>
      <c r="C198" s="1070"/>
      <c r="D198" s="1061"/>
      <c r="E198" s="1061"/>
      <c r="F198" s="1061"/>
      <c r="G198" s="1062"/>
      <c r="H198" s="1071"/>
      <c r="I198" s="1061"/>
      <c r="J198" s="1061"/>
      <c r="K198" s="1061"/>
      <c r="L198" s="1072"/>
      <c r="M198" s="1070"/>
      <c r="N198" s="1061"/>
      <c r="O198" s="1061"/>
      <c r="P198" s="1061"/>
      <c r="Q198" s="1062"/>
      <c r="R198" s="1071"/>
      <c r="S198" s="1061"/>
      <c r="T198" s="1061"/>
      <c r="U198" s="1061"/>
      <c r="V198" s="1061"/>
      <c r="W198" s="1061"/>
      <c r="X198" s="1061"/>
      <c r="Y198" s="1061"/>
      <c r="Z198" s="1061"/>
      <c r="AA198" s="1061"/>
      <c r="AB198" s="1061"/>
      <c r="AC198" s="1072"/>
      <c r="AD198" s="784"/>
      <c r="AE198" s="784"/>
      <c r="AF198" s="784"/>
      <c r="AG198" s="784"/>
      <c r="AH198" s="784"/>
      <c r="AI198" s="784"/>
      <c r="AJ198" s="784"/>
      <c r="AK198" s="784"/>
      <c r="AL198" s="784"/>
      <c r="AM198" s="784"/>
      <c r="AN198" s="784"/>
      <c r="AO198" s="784"/>
      <c r="AP198" s="784"/>
      <c r="AQ198" s="784"/>
      <c r="AR198" s="784"/>
      <c r="AS198" s="784"/>
      <c r="AT198" s="784"/>
      <c r="AU198" s="784"/>
      <c r="AV198" s="784"/>
      <c r="AW198" s="784"/>
      <c r="AX198" s="784"/>
      <c r="AY198" s="784"/>
      <c r="AZ198" s="251"/>
      <c r="BA198" s="504"/>
      <c r="BB198" s="192"/>
      <c r="BC198" s="412"/>
      <c r="BD198" s="370"/>
      <c r="BE198" s="370"/>
      <c r="BF198" s="370"/>
      <c r="BG198" s="413"/>
      <c r="BH198" s="423"/>
      <c r="BI198" s="370"/>
      <c r="BJ198" s="370"/>
      <c r="BK198" s="370"/>
      <c r="BL198" s="413"/>
      <c r="BM198" s="423"/>
      <c r="BN198" s="370"/>
      <c r="BO198" s="370"/>
      <c r="BP198" s="370"/>
      <c r="BQ198" s="413"/>
      <c r="BR198" s="423"/>
      <c r="BS198" s="370"/>
      <c r="BT198" s="370"/>
      <c r="BU198" s="370"/>
      <c r="BV198" s="370"/>
      <c r="BW198" s="370"/>
      <c r="BX198" s="370"/>
      <c r="BY198" s="371"/>
      <c r="BZ198" s="371"/>
      <c r="CA198" s="371"/>
      <c r="CB198" s="371"/>
      <c r="CC198" s="371"/>
      <c r="CD198" s="2534"/>
      <c r="CE198" s="2534"/>
      <c r="CF198" s="2534"/>
      <c r="CG198" s="2534"/>
      <c r="CH198" s="2534"/>
      <c r="CI198" s="2534"/>
      <c r="CJ198" s="2534"/>
      <c r="CK198" s="2534"/>
      <c r="CL198" s="2534"/>
      <c r="CM198" s="2534"/>
      <c r="CN198" s="2534"/>
      <c r="CO198" s="2534"/>
      <c r="CP198" s="2534"/>
      <c r="CQ198" s="2534"/>
      <c r="CR198" s="2534"/>
      <c r="CS198" s="2534"/>
      <c r="CT198" s="2534"/>
      <c r="CU198" s="2534"/>
      <c r="CV198" s="2534"/>
      <c r="CW198" s="2534"/>
      <c r="CX198" s="2534"/>
      <c r="CY198" s="2534"/>
      <c r="CZ198" s="2534"/>
    </row>
    <row r="199" s="157" customFormat="true" ht="15" customHeight="true" x14ac:dyDescent="0.2">
      <c r="A199" s="891"/>
      <c r="B199" s="980"/>
      <c r="C199" s="1070"/>
      <c r="D199" s="1061"/>
      <c r="E199" s="1061"/>
      <c r="F199" s="1061"/>
      <c r="G199" s="1062"/>
      <c r="H199" s="1071"/>
      <c r="I199" s="1061"/>
      <c r="J199" s="1061"/>
      <c r="K199" s="1061"/>
      <c r="L199" s="1072"/>
      <c r="M199" s="1070"/>
      <c r="N199" s="1061"/>
      <c r="O199" s="1061"/>
      <c r="P199" s="1061"/>
      <c r="Q199" s="1062"/>
      <c r="R199" s="1071"/>
      <c r="S199" s="1061"/>
      <c r="T199" s="1061"/>
      <c r="U199" s="1061"/>
      <c r="V199" s="1061"/>
      <c r="W199" s="1061"/>
      <c r="X199" s="1061"/>
      <c r="Y199" s="1061"/>
      <c r="Z199" s="1061"/>
      <c r="AA199" s="1061"/>
      <c r="AB199" s="1061"/>
      <c r="AC199" s="1072"/>
      <c r="AD199" s="784"/>
      <c r="AE199" s="784"/>
      <c r="AF199" s="784"/>
      <c r="AG199" s="784"/>
      <c r="AH199" s="784"/>
      <c r="AI199" s="784"/>
      <c r="AJ199" s="784"/>
      <c r="AK199" s="784"/>
      <c r="AL199" s="784"/>
      <c r="AM199" s="784"/>
      <c r="AN199" s="784"/>
      <c r="AO199" s="784"/>
      <c r="AP199" s="784"/>
      <c r="AQ199" s="784"/>
      <c r="AR199" s="784"/>
      <c r="AS199" s="784"/>
      <c r="AT199" s="784"/>
      <c r="AU199" s="784"/>
      <c r="AV199" s="784"/>
      <c r="AW199" s="784"/>
      <c r="AX199" s="784"/>
      <c r="AY199" s="784"/>
      <c r="AZ199" s="251"/>
      <c r="BA199" s="504"/>
      <c r="BB199" s="192"/>
      <c r="BC199" s="412"/>
      <c r="BD199" s="370"/>
      <c r="BE199" s="370"/>
      <c r="BF199" s="370"/>
      <c r="BG199" s="413"/>
      <c r="BH199" s="423"/>
      <c r="BI199" s="370"/>
      <c r="BJ199" s="370"/>
      <c r="BK199" s="370"/>
      <c r="BL199" s="413"/>
      <c r="BM199" s="423"/>
      <c r="BN199" s="370"/>
      <c r="BO199" s="370"/>
      <c r="BP199" s="370"/>
      <c r="BQ199" s="413"/>
      <c r="BR199" s="423"/>
      <c r="BS199" s="370"/>
      <c r="BT199" s="370"/>
      <c r="BU199" s="370"/>
      <c r="BV199" s="370"/>
      <c r="BW199" s="370"/>
      <c r="BX199" s="370"/>
      <c r="BY199" s="371"/>
      <c r="BZ199" s="371"/>
      <c r="CA199" s="371"/>
      <c r="CB199" s="371"/>
      <c r="CC199" s="371"/>
      <c r="CD199" s="2534"/>
      <c r="CE199" s="2534"/>
      <c r="CF199" s="2534"/>
      <c r="CG199" s="2534"/>
      <c r="CH199" s="2534"/>
      <c r="CI199" s="2534"/>
      <c r="CJ199" s="2534"/>
      <c r="CK199" s="2534"/>
      <c r="CL199" s="2534"/>
      <c r="CM199" s="2534"/>
      <c r="CN199" s="2534"/>
      <c r="CO199" s="2534"/>
      <c r="CP199" s="2534"/>
      <c r="CQ199" s="2534"/>
      <c r="CR199" s="2534"/>
      <c r="CS199" s="2534"/>
      <c r="CT199" s="2534"/>
      <c r="CU199" s="2534"/>
      <c r="CV199" s="2534"/>
      <c r="CW199" s="2534"/>
      <c r="CX199" s="2534"/>
      <c r="CY199" s="2534"/>
      <c r="CZ199" s="2534"/>
    </row>
    <row r="200" s="157" customFormat="true" ht="15" customHeight="true" x14ac:dyDescent="0.2">
      <c r="A200" s="891"/>
      <c r="B200" s="980"/>
      <c r="C200" s="1070"/>
      <c r="D200" s="1061"/>
      <c r="E200" s="1061"/>
      <c r="F200" s="1061"/>
      <c r="G200" s="1062"/>
      <c r="H200" s="1071"/>
      <c r="I200" s="1061"/>
      <c r="J200" s="1061"/>
      <c r="K200" s="1061"/>
      <c r="L200" s="1072"/>
      <c r="M200" s="1070"/>
      <c r="N200" s="1061"/>
      <c r="O200" s="1061"/>
      <c r="P200" s="1061"/>
      <c r="Q200" s="1062"/>
      <c r="R200" s="1071"/>
      <c r="S200" s="1061"/>
      <c r="T200" s="1061"/>
      <c r="U200" s="1061"/>
      <c r="V200" s="1061"/>
      <c r="W200" s="1061"/>
      <c r="X200" s="1061"/>
      <c r="Y200" s="1061"/>
      <c r="Z200" s="1061"/>
      <c r="AA200" s="1061"/>
      <c r="AB200" s="1061"/>
      <c r="AC200" s="1072"/>
      <c r="AD200" s="784"/>
      <c r="AE200" s="784"/>
      <c r="AF200" s="784"/>
      <c r="AG200" s="784"/>
      <c r="AH200" s="784"/>
      <c r="AI200" s="784"/>
      <c r="AJ200" s="784"/>
      <c r="AK200" s="784"/>
      <c r="AL200" s="784"/>
      <c r="AM200" s="784"/>
      <c r="AN200" s="784"/>
      <c r="AO200" s="784"/>
      <c r="AP200" s="784"/>
      <c r="AQ200" s="784"/>
      <c r="AR200" s="784"/>
      <c r="AS200" s="784"/>
      <c r="AT200" s="784"/>
      <c r="AU200" s="784"/>
      <c r="AV200" s="784"/>
      <c r="AW200" s="784"/>
      <c r="AX200" s="784"/>
      <c r="AY200" s="784"/>
      <c r="AZ200" s="251"/>
      <c r="BA200" s="504"/>
      <c r="BB200" s="192"/>
      <c r="BC200" s="412"/>
      <c r="BD200" s="370"/>
      <c r="BE200" s="370"/>
      <c r="BF200" s="370"/>
      <c r="BG200" s="413"/>
      <c r="BH200" s="423"/>
      <c r="BI200" s="370"/>
      <c r="BJ200" s="370"/>
      <c r="BK200" s="370"/>
      <c r="BL200" s="413"/>
      <c r="BM200" s="423"/>
      <c r="BN200" s="370"/>
      <c r="BO200" s="370"/>
      <c r="BP200" s="370"/>
      <c r="BQ200" s="413"/>
      <c r="BR200" s="423"/>
      <c r="BS200" s="370"/>
      <c r="BT200" s="370"/>
      <c r="BU200" s="370"/>
      <c r="BV200" s="370"/>
      <c r="BW200" s="370"/>
      <c r="BX200" s="370"/>
      <c r="BY200" s="371"/>
      <c r="BZ200" s="371"/>
      <c r="CA200" s="371"/>
      <c r="CB200" s="371"/>
      <c r="CC200" s="371"/>
      <c r="CD200" s="2534"/>
      <c r="CE200" s="2534"/>
      <c r="CF200" s="2534"/>
      <c r="CG200" s="2534"/>
      <c r="CH200" s="2534"/>
      <c r="CI200" s="2534"/>
      <c r="CJ200" s="2534"/>
      <c r="CK200" s="2534"/>
      <c r="CL200" s="2534"/>
      <c r="CM200" s="2534"/>
      <c r="CN200" s="2534"/>
      <c r="CO200" s="2534"/>
      <c r="CP200" s="2534"/>
      <c r="CQ200" s="2534"/>
      <c r="CR200" s="2534"/>
      <c r="CS200" s="2534"/>
      <c r="CT200" s="2534"/>
      <c r="CU200" s="2534"/>
      <c r="CV200" s="2534"/>
      <c r="CW200" s="2534"/>
      <c r="CX200" s="2534"/>
      <c r="CY200" s="2534"/>
      <c r="CZ200" s="2534"/>
    </row>
    <row r="201" s="157" customFormat="true" ht="15" customHeight="true" x14ac:dyDescent="0.2">
      <c r="A201" s="891"/>
      <c r="B201" s="980"/>
      <c r="C201" s="1070"/>
      <c r="D201" s="1061"/>
      <c r="E201" s="1061"/>
      <c r="F201" s="1061"/>
      <c r="G201" s="1062"/>
      <c r="H201" s="1071"/>
      <c r="I201" s="1061"/>
      <c r="J201" s="1061"/>
      <c r="K201" s="1061"/>
      <c r="L201" s="1072"/>
      <c r="M201" s="1070"/>
      <c r="N201" s="1061"/>
      <c r="O201" s="1061"/>
      <c r="P201" s="1061"/>
      <c r="Q201" s="1062"/>
      <c r="R201" s="1071"/>
      <c r="S201" s="1061"/>
      <c r="T201" s="1061"/>
      <c r="U201" s="1061"/>
      <c r="V201" s="1061"/>
      <c r="W201" s="1061"/>
      <c r="X201" s="1061"/>
      <c r="Y201" s="1061"/>
      <c r="Z201" s="1061"/>
      <c r="AA201" s="1061"/>
      <c r="AB201" s="1061"/>
      <c r="AC201" s="1072"/>
      <c r="AD201" s="784"/>
      <c r="AE201" s="784"/>
      <c r="AF201" s="784"/>
      <c r="AG201" s="784"/>
      <c r="AH201" s="784"/>
      <c r="AI201" s="784"/>
      <c r="AJ201" s="784"/>
      <c r="AK201" s="784"/>
      <c r="AL201" s="784"/>
      <c r="AM201" s="784"/>
      <c r="AN201" s="784"/>
      <c r="AO201" s="784"/>
      <c r="AP201" s="784"/>
      <c r="AQ201" s="784"/>
      <c r="AR201" s="784"/>
      <c r="AS201" s="784"/>
      <c r="AT201" s="784"/>
      <c r="AU201" s="784"/>
      <c r="AV201" s="784"/>
      <c r="AW201" s="784"/>
      <c r="AX201" s="784"/>
      <c r="AY201" s="784"/>
      <c r="AZ201" s="251"/>
      <c r="BA201" s="504"/>
      <c r="BB201" s="192"/>
      <c r="BC201" s="412"/>
      <c r="BD201" s="370"/>
      <c r="BE201" s="370"/>
      <c r="BF201" s="370"/>
      <c r="BG201" s="413"/>
      <c r="BH201" s="423"/>
      <c r="BI201" s="370"/>
      <c r="BJ201" s="370"/>
      <c r="BK201" s="370"/>
      <c r="BL201" s="413"/>
      <c r="BM201" s="423"/>
      <c r="BN201" s="370"/>
      <c r="BO201" s="370"/>
      <c r="BP201" s="370"/>
      <c r="BQ201" s="413"/>
      <c r="BR201" s="423"/>
      <c r="BS201" s="370"/>
      <c r="BT201" s="370"/>
      <c r="BU201" s="370"/>
      <c r="BV201" s="370"/>
      <c r="BW201" s="370"/>
      <c r="BX201" s="370"/>
      <c r="BY201" s="371"/>
      <c r="BZ201" s="371"/>
      <c r="CA201" s="371"/>
      <c r="CB201" s="371"/>
      <c r="CC201" s="371"/>
      <c r="CD201" s="2534"/>
      <c r="CE201" s="2534"/>
      <c r="CF201" s="2534"/>
      <c r="CG201" s="2534"/>
      <c r="CH201" s="2534"/>
      <c r="CI201" s="2534"/>
      <c r="CJ201" s="2534"/>
      <c r="CK201" s="2534"/>
      <c r="CL201" s="2534"/>
      <c r="CM201" s="2534"/>
      <c r="CN201" s="2534"/>
      <c r="CO201" s="2534"/>
      <c r="CP201" s="2534"/>
      <c r="CQ201" s="2534"/>
      <c r="CR201" s="2534"/>
      <c r="CS201" s="2534"/>
      <c r="CT201" s="2534"/>
      <c r="CU201" s="2534"/>
      <c r="CV201" s="2534"/>
      <c r="CW201" s="2534"/>
      <c r="CX201" s="2534"/>
      <c r="CY201" s="2534"/>
      <c r="CZ201" s="2534"/>
    </row>
    <row r="202" s="157" customFormat="true" ht="15" customHeight="true" x14ac:dyDescent="0.2">
      <c r="A202" s="891"/>
      <c r="B202" s="980"/>
      <c r="C202" s="1070"/>
      <c r="D202" s="1061"/>
      <c r="E202" s="1061"/>
      <c r="F202" s="1061"/>
      <c r="G202" s="1062"/>
      <c r="H202" s="1071"/>
      <c r="I202" s="1061"/>
      <c r="J202" s="1061"/>
      <c r="K202" s="1061"/>
      <c r="L202" s="1072"/>
      <c r="M202" s="1070"/>
      <c r="N202" s="1061"/>
      <c r="O202" s="1061"/>
      <c r="P202" s="1061"/>
      <c r="Q202" s="1062"/>
      <c r="R202" s="1071"/>
      <c r="S202" s="1061"/>
      <c r="T202" s="1061"/>
      <c r="U202" s="1061"/>
      <c r="V202" s="1061"/>
      <c r="W202" s="1061"/>
      <c r="X202" s="1061"/>
      <c r="Y202" s="1061"/>
      <c r="Z202" s="1061"/>
      <c r="AA202" s="1061"/>
      <c r="AB202" s="1061"/>
      <c r="AC202" s="1072"/>
      <c r="AD202" s="784"/>
      <c r="AE202" s="784"/>
      <c r="AF202" s="784"/>
      <c r="AG202" s="784"/>
      <c r="AH202" s="784"/>
      <c r="AI202" s="784"/>
      <c r="AJ202" s="784"/>
      <c r="AK202" s="784"/>
      <c r="AL202" s="784"/>
      <c r="AM202" s="784"/>
      <c r="AN202" s="784"/>
      <c r="AO202" s="784"/>
      <c r="AP202" s="784"/>
      <c r="AQ202" s="784"/>
      <c r="AR202" s="784"/>
      <c r="AS202" s="784"/>
      <c r="AT202" s="784"/>
      <c r="AU202" s="784"/>
      <c r="AV202" s="784"/>
      <c r="AW202" s="784"/>
      <c r="AX202" s="784"/>
      <c r="AY202" s="784"/>
      <c r="AZ202" s="251"/>
      <c r="BA202" s="504"/>
      <c r="BB202" s="192"/>
      <c r="BC202" s="412"/>
      <c r="BD202" s="370"/>
      <c r="BE202" s="370"/>
      <c r="BF202" s="370"/>
      <c r="BG202" s="413"/>
      <c r="BH202" s="423"/>
      <c r="BI202" s="370"/>
      <c r="BJ202" s="370"/>
      <c r="BK202" s="370"/>
      <c r="BL202" s="413"/>
      <c r="BM202" s="423"/>
      <c r="BN202" s="370"/>
      <c r="BO202" s="370"/>
      <c r="BP202" s="370"/>
      <c r="BQ202" s="413"/>
      <c r="BR202" s="423"/>
      <c r="BS202" s="370"/>
      <c r="BT202" s="370"/>
      <c r="BU202" s="370"/>
      <c r="BV202" s="370"/>
      <c r="BW202" s="370"/>
      <c r="BX202" s="370"/>
      <c r="BY202" s="371"/>
      <c r="BZ202" s="371"/>
      <c r="CA202" s="371"/>
      <c r="CB202" s="371"/>
      <c r="CC202" s="371"/>
      <c r="CD202" s="2534"/>
      <c r="CE202" s="2534"/>
      <c r="CF202" s="2534"/>
      <c r="CG202" s="2534"/>
      <c r="CH202" s="2534"/>
      <c r="CI202" s="2534"/>
      <c r="CJ202" s="2534"/>
      <c r="CK202" s="2534"/>
      <c r="CL202" s="2534"/>
      <c r="CM202" s="2534"/>
      <c r="CN202" s="2534"/>
      <c r="CO202" s="2534"/>
      <c r="CP202" s="2534"/>
      <c r="CQ202" s="2534"/>
      <c r="CR202" s="2534"/>
      <c r="CS202" s="2534"/>
      <c r="CT202" s="2534"/>
      <c r="CU202" s="2534"/>
      <c r="CV202" s="2534"/>
      <c r="CW202" s="2534"/>
      <c r="CX202" s="2534"/>
      <c r="CY202" s="2534"/>
      <c r="CZ202" s="2534"/>
    </row>
    <row r="203" s="835" customFormat="true" ht="15" customHeight="true" x14ac:dyDescent="0.2">
      <c r="A203" s="2254"/>
      <c r="B203" s="2425"/>
      <c r="C203" s="2340"/>
      <c r="D203" s="2341"/>
      <c r="E203" s="2341"/>
      <c r="F203" s="2341"/>
      <c r="G203" s="2342"/>
      <c r="H203" s="2343"/>
      <c r="I203" s="2341"/>
      <c r="J203" s="2341"/>
      <c r="K203" s="2341"/>
      <c r="L203" s="2344"/>
      <c r="M203" s="2345"/>
      <c r="N203" s="2341"/>
      <c r="O203" s="2341"/>
      <c r="P203" s="2341"/>
      <c r="Q203" s="2342"/>
      <c r="R203" s="2343"/>
      <c r="S203" s="2341"/>
      <c r="T203" s="2341"/>
      <c r="U203" s="2341"/>
      <c r="V203" s="2341"/>
      <c r="W203" s="2341"/>
      <c r="X203" s="2341"/>
      <c r="Y203" s="2341"/>
      <c r="Z203" s="2341"/>
      <c r="AA203" s="2341"/>
      <c r="AB203" s="2341"/>
      <c r="AC203" s="2706"/>
      <c r="AD203" s="784"/>
      <c r="AE203" s="784"/>
      <c r="AF203" s="784"/>
      <c r="AG203" s="784"/>
      <c r="AH203" s="784"/>
      <c r="AI203" s="784"/>
      <c r="AJ203" s="784"/>
      <c r="AK203" s="784"/>
      <c r="AL203" s="784"/>
      <c r="AM203" s="784"/>
      <c r="AN203" s="784"/>
      <c r="AO203" s="784"/>
      <c r="AP203" s="784"/>
      <c r="AQ203" s="784"/>
      <c r="AR203" s="784"/>
      <c r="AS203" s="784"/>
      <c r="AT203" s="784"/>
      <c r="AU203" s="784"/>
      <c r="AV203" s="784"/>
      <c r="AW203" s="784"/>
      <c r="AX203" s="784"/>
      <c r="AY203" s="784"/>
      <c r="AZ203" s="251"/>
      <c r="BA203" s="504"/>
      <c r="BB203" s="192"/>
      <c r="BC203" s="412"/>
      <c r="BD203" s="370"/>
      <c r="BE203" s="370"/>
      <c r="BF203" s="370"/>
      <c r="BG203" s="413"/>
      <c r="BH203" s="423"/>
      <c r="BI203" s="370"/>
      <c r="BJ203" s="370"/>
      <c r="BK203" s="370"/>
      <c r="BL203" s="413"/>
      <c r="BM203" s="423"/>
      <c r="BN203" s="370"/>
      <c r="BO203" s="370"/>
      <c r="BP203" s="370"/>
      <c r="BQ203" s="413"/>
      <c r="BR203" s="423"/>
      <c r="BS203" s="370"/>
      <c r="BT203" s="370"/>
      <c r="BU203" s="370"/>
      <c r="BV203" s="370"/>
      <c r="BW203" s="370"/>
      <c r="BX203" s="370"/>
      <c r="BY203" s="371"/>
      <c r="BZ203" s="371"/>
      <c r="CA203" s="371"/>
      <c r="CB203" s="371"/>
      <c r="CC203" s="371"/>
      <c r="CD203" s="2534"/>
      <c r="CE203" s="2534"/>
      <c r="CF203" s="2534"/>
      <c r="CG203" s="2534"/>
      <c r="CH203" s="2534"/>
      <c r="CI203" s="2534"/>
      <c r="CJ203" s="2534"/>
      <c r="CK203" s="2534"/>
      <c r="CL203" s="2534"/>
      <c r="CM203" s="2534"/>
      <c r="CN203" s="2534"/>
      <c r="CO203" s="2534"/>
      <c r="CP203" s="2534"/>
      <c r="CQ203" s="2534"/>
      <c r="CR203" s="2534"/>
      <c r="CS203" s="2534"/>
      <c r="CT203" s="2534"/>
      <c r="CU203" s="2534"/>
      <c r="CV203" s="2534"/>
      <c r="CW203" s="2534"/>
      <c r="CX203" s="2534"/>
      <c r="CY203" s="2534"/>
      <c r="CZ203" s="2534"/>
    </row>
    <row r="204" s="835" customFormat="true" ht="15" customHeight="true" x14ac:dyDescent="0.2">
      <c r="A204" s="2254"/>
      <c r="B204" s="2425"/>
      <c r="C204" s="2340"/>
      <c r="D204" s="2341"/>
      <c r="E204" s="2341"/>
      <c r="F204" s="2341"/>
      <c r="G204" s="2342"/>
      <c r="H204" s="2343"/>
      <c r="I204" s="2341"/>
      <c r="J204" s="2341"/>
      <c r="K204" s="2341"/>
      <c r="L204" s="2344"/>
      <c r="M204" s="2345"/>
      <c r="N204" s="2341"/>
      <c r="O204" s="2341"/>
      <c r="P204" s="2341"/>
      <c r="Q204" s="2342"/>
      <c r="R204" s="2343"/>
      <c r="S204" s="2341"/>
      <c r="T204" s="2341"/>
      <c r="U204" s="2341"/>
      <c r="V204" s="2341"/>
      <c r="W204" s="2341"/>
      <c r="X204" s="2341"/>
      <c r="Y204" s="2341"/>
      <c r="Z204" s="2341"/>
      <c r="AA204" s="2341"/>
      <c r="AB204" s="2341"/>
      <c r="AC204" s="2706"/>
      <c r="AD204" s="784"/>
      <c r="AE204" s="784"/>
      <c r="AF204" s="784"/>
      <c r="AG204" s="784"/>
      <c r="AH204" s="784"/>
      <c r="AI204" s="784"/>
      <c r="AJ204" s="784"/>
      <c r="AK204" s="784"/>
      <c r="AL204" s="784"/>
      <c r="AM204" s="784"/>
      <c r="AN204" s="784"/>
      <c r="AO204" s="784"/>
      <c r="AP204" s="784"/>
      <c r="AQ204" s="784"/>
      <c r="AR204" s="784"/>
      <c r="AS204" s="784"/>
      <c r="AT204" s="784"/>
      <c r="AU204" s="784"/>
      <c r="AV204" s="784"/>
      <c r="AW204" s="784"/>
      <c r="AX204" s="784"/>
      <c r="AY204" s="784"/>
      <c r="AZ204" s="251"/>
      <c r="BA204" s="504"/>
      <c r="BB204" s="192"/>
      <c r="BC204" s="412"/>
      <c r="BD204" s="370"/>
      <c r="BE204" s="370"/>
      <c r="BF204" s="370"/>
      <c r="BG204" s="413"/>
      <c r="BH204" s="423"/>
      <c r="BI204" s="370"/>
      <c r="BJ204" s="370"/>
      <c r="BK204" s="370"/>
      <c r="BL204" s="413"/>
      <c r="BM204" s="423"/>
      <c r="BN204" s="370"/>
      <c r="BO204" s="370"/>
      <c r="BP204" s="370"/>
      <c r="BQ204" s="413"/>
      <c r="BR204" s="423"/>
      <c r="BS204" s="370"/>
      <c r="BT204" s="370"/>
      <c r="BU204" s="370"/>
      <c r="BV204" s="370"/>
      <c r="BW204" s="370"/>
      <c r="BX204" s="370"/>
      <c r="BY204" s="371"/>
      <c r="BZ204" s="371"/>
      <c r="CA204" s="371"/>
      <c r="CB204" s="371"/>
      <c r="CC204" s="371"/>
      <c r="CD204" s="2534"/>
      <c r="CE204" s="2534"/>
      <c r="CF204" s="2534"/>
      <c r="CG204" s="2534"/>
      <c r="CH204" s="2534"/>
      <c r="CI204" s="2534"/>
      <c r="CJ204" s="2534"/>
      <c r="CK204" s="2534"/>
      <c r="CL204" s="2534"/>
      <c r="CM204" s="2534"/>
      <c r="CN204" s="2534"/>
      <c r="CO204" s="2534"/>
      <c r="CP204" s="2534"/>
      <c r="CQ204" s="2534"/>
      <c r="CR204" s="2534"/>
      <c r="CS204" s="2534"/>
      <c r="CT204" s="2534"/>
      <c r="CU204" s="2534"/>
      <c r="CV204" s="2534"/>
      <c r="CW204" s="2534"/>
      <c r="CX204" s="2534"/>
      <c r="CY204" s="2534"/>
      <c r="CZ204" s="2534"/>
    </row>
    <row r="205" s="835" customFormat="true" ht="15" customHeight="true" x14ac:dyDescent="0.2">
      <c r="A205" s="2261"/>
      <c r="B205" s="2427"/>
      <c r="C205" s="2364"/>
      <c r="D205" s="2365"/>
      <c r="E205" s="2365"/>
      <c r="F205" s="2365"/>
      <c r="G205" s="2366"/>
      <c r="H205" s="2367"/>
      <c r="I205" s="2365"/>
      <c r="J205" s="2365"/>
      <c r="K205" s="2365"/>
      <c r="L205" s="2368"/>
      <c r="M205" s="2369"/>
      <c r="N205" s="2365"/>
      <c r="O205" s="2365"/>
      <c r="P205" s="2365"/>
      <c r="Q205" s="2366"/>
      <c r="R205" s="2367"/>
      <c r="S205" s="2365"/>
      <c r="T205" s="2365"/>
      <c r="U205" s="2365"/>
      <c r="V205" s="2365"/>
      <c r="W205" s="2365"/>
      <c r="X205" s="2365"/>
      <c r="Y205" s="2365"/>
      <c r="Z205" s="2365"/>
      <c r="AA205" s="2365"/>
      <c r="AB205" s="2365"/>
      <c r="AC205" s="2712"/>
      <c r="AD205" s="784"/>
      <c r="AE205" s="784"/>
      <c r="AF205" s="784"/>
      <c r="AG205" s="784"/>
      <c r="AH205" s="784"/>
      <c r="AI205" s="784"/>
      <c r="AJ205" s="784"/>
      <c r="AK205" s="784"/>
      <c r="AL205" s="784"/>
      <c r="AM205" s="784"/>
      <c r="AN205" s="784"/>
      <c r="AO205" s="784"/>
      <c r="AP205" s="784"/>
      <c r="AQ205" s="784"/>
      <c r="AR205" s="784"/>
      <c r="AS205" s="784"/>
      <c r="AT205" s="784"/>
      <c r="AU205" s="784"/>
      <c r="AV205" s="784"/>
      <c r="AW205" s="784"/>
      <c r="AX205" s="784"/>
      <c r="AY205" s="784"/>
      <c r="AZ205" s="251"/>
      <c r="BA205" s="504"/>
      <c r="BB205" s="192"/>
      <c r="BC205" s="432"/>
      <c r="BD205" s="429"/>
      <c r="BE205" s="429"/>
      <c r="BF205" s="429"/>
      <c r="BG205" s="431"/>
      <c r="BH205" s="428"/>
      <c r="BI205" s="429"/>
      <c r="BJ205" s="429"/>
      <c r="BK205" s="429"/>
      <c r="BL205" s="431"/>
      <c r="BM205" s="428"/>
      <c r="BN205" s="429"/>
      <c r="BO205" s="429"/>
      <c r="BP205" s="429"/>
      <c r="BQ205" s="431"/>
      <c r="BR205" s="428"/>
      <c r="BS205" s="429"/>
      <c r="BT205" s="429"/>
      <c r="BU205" s="429"/>
      <c r="BV205" s="429"/>
      <c r="BW205" s="429"/>
      <c r="BX205" s="429"/>
      <c r="BY205" s="430"/>
      <c r="BZ205" s="430"/>
      <c r="CA205" s="430"/>
      <c r="CB205" s="430"/>
      <c r="CC205" s="430"/>
      <c r="CD205" s="2534"/>
      <c r="CE205" s="2534"/>
      <c r="CF205" s="2534"/>
      <c r="CG205" s="2534"/>
      <c r="CH205" s="2534"/>
      <c r="CI205" s="2534"/>
      <c r="CJ205" s="2534"/>
      <c r="CK205" s="2534"/>
      <c r="CL205" s="2534"/>
      <c r="CM205" s="2534"/>
      <c r="CN205" s="2534"/>
      <c r="CO205" s="2534"/>
      <c r="CP205" s="2534"/>
      <c r="CQ205" s="2534"/>
      <c r="CR205" s="2534"/>
      <c r="CS205" s="2534"/>
      <c r="CT205" s="2534"/>
      <c r="CU205" s="2534"/>
      <c r="CV205" s="2534"/>
      <c r="CW205" s="2534"/>
      <c r="CX205" s="2534"/>
      <c r="CY205" s="2534"/>
      <c r="CZ205" s="2534"/>
    </row>
    <row r="206" s="835" customFormat="true" ht="250.15" customHeight="true" x14ac:dyDescent="0.2">
      <c r="B206" s="833"/>
      <c r="AD206" s="251"/>
      <c r="AE206" s="251"/>
      <c r="AF206" s="251"/>
      <c r="AG206" s="251"/>
      <c r="AH206" s="251"/>
      <c r="AI206" s="251"/>
      <c r="AJ206" s="251"/>
      <c r="AK206" s="251"/>
      <c r="AL206" s="251"/>
      <c r="AM206" s="251"/>
      <c r="AN206" s="251"/>
      <c r="AO206" s="251"/>
      <c r="AP206" s="251"/>
      <c r="AQ206" s="251"/>
      <c r="AR206" s="251"/>
      <c r="AS206" s="251"/>
      <c r="AT206" s="251"/>
      <c r="AU206" s="251"/>
      <c r="AV206" s="251"/>
      <c r="AW206" s="251"/>
      <c r="AX206" s="251"/>
      <c r="AY206" s="251"/>
      <c r="AZ206" s="251"/>
      <c r="BA206" s="158"/>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8"/>
      <c r="BZ206" s="250"/>
      <c r="CA206" s="250"/>
      <c r="CB206" s="250"/>
      <c r="CC206" s="250"/>
      <c r="CD206" s="250"/>
      <c r="CE206" s="250"/>
      <c r="CF206" s="250"/>
      <c r="CG206" s="250"/>
      <c r="CH206" s="250"/>
      <c r="CI206" s="250"/>
      <c r="CJ206" s="250"/>
      <c r="CK206" s="250"/>
      <c r="CL206" s="250"/>
      <c r="CM206" s="250"/>
      <c r="CN206" s="250"/>
      <c r="CO206" s="250"/>
      <c r="CP206" s="250"/>
      <c r="CQ206" s="250"/>
      <c r="CR206" s="250"/>
      <c r="CS206" s="250"/>
      <c r="CT206" s="250"/>
      <c r="CU206" s="250"/>
      <c r="CV206" s="250"/>
      <c r="CW206" s="250"/>
      <c r="CX206" s="250"/>
      <c r="CY206" s="250"/>
      <c r="CZ206" s="250"/>
    </row>
    <row r="207" s="137" customFormat="true" ht="18" customHeight="true" x14ac:dyDescent="0.2">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B207" s="160"/>
      <c r="BZ207" s="246"/>
      <c r="CA207" s="246"/>
      <c r="CB207" s="246"/>
      <c r="CC207" s="246"/>
      <c r="CD207" s="246"/>
      <c r="CE207" s="246"/>
      <c r="CF207" s="246"/>
      <c r="CG207" s="246"/>
      <c r="CH207" s="246"/>
      <c r="CI207" s="246"/>
      <c r="CJ207" s="246"/>
      <c r="CK207" s="246"/>
      <c r="CL207" s="246"/>
      <c r="CM207" s="246"/>
      <c r="CN207" s="246"/>
      <c r="CO207" s="246"/>
      <c r="CP207" s="246"/>
      <c r="CQ207" s="246"/>
      <c r="CR207" s="246"/>
      <c r="CS207" s="246"/>
      <c r="CT207" s="246"/>
      <c r="CU207" s="246"/>
      <c r="CV207" s="246"/>
      <c r="CW207" s="246"/>
      <c r="CX207" s="246"/>
      <c r="CY207" s="246"/>
      <c r="CZ207" s="246"/>
    </row>
    <row r="208" s="137" customFormat="true" ht="22.5" customHeight="true" x14ac:dyDescent="0.35">
      <c r="A208" s="2903" t="str">
        <f>A1026</f>
        <v>Cameroon</v>
      </c>
      <c r="B208" s="2904"/>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B208" s="160"/>
      <c r="BZ208" s="246"/>
      <c r="CA208" s="246"/>
      <c r="CB208" s="246"/>
      <c r="CC208" s="246"/>
      <c r="CD208" s="246"/>
      <c r="CE208" s="246"/>
      <c r="CF208" s="246"/>
      <c r="CG208" s="246"/>
      <c r="CH208" s="246"/>
      <c r="CI208" s="246"/>
      <c r="CJ208" s="246"/>
      <c r="CK208" s="246"/>
      <c r="CL208" s="246"/>
      <c r="CM208" s="246"/>
      <c r="CN208" s="246"/>
      <c r="CO208" s="246"/>
      <c r="CP208" s="246"/>
      <c r="CQ208" s="246"/>
      <c r="CR208" s="246"/>
      <c r="CS208" s="246"/>
      <c r="CT208" s="246"/>
      <c r="CU208" s="246"/>
      <c r="CV208" s="246"/>
      <c r="CW208" s="246"/>
      <c r="CX208" s="246"/>
      <c r="CY208" s="246"/>
      <c r="CZ208" s="246"/>
    </row>
    <row r="209" s="137" customFormat="true" ht="22.5" customHeight="true" x14ac:dyDescent="0.35">
      <c r="A209" s="164" t="str">
        <f>A1034</f>
        <v>2014</v>
      </c>
      <c r="B209" s="165"/>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B209" s="160"/>
      <c r="BZ209" s="246"/>
      <c r="CA209" s="246"/>
      <c r="CB209" s="246"/>
      <c r="CC209" s="246"/>
      <c r="CD209" s="246"/>
      <c r="CE209" s="246"/>
      <c r="CF209" s="246"/>
      <c r="CG209" s="246"/>
      <c r="CH209" s="246"/>
      <c r="CI209" s="246"/>
      <c r="CJ209" s="246"/>
      <c r="CK209" s="246"/>
      <c r="CL209" s="246"/>
      <c r="CM209" s="246"/>
      <c r="CN209" s="246"/>
      <c r="CO209" s="246"/>
      <c r="CP209" s="246"/>
      <c r="CQ209" s="246"/>
      <c r="CR209" s="246"/>
      <c r="CS209" s="246"/>
      <c r="CT209" s="246"/>
      <c r="CU209" s="246"/>
      <c r="CV209" s="246"/>
      <c r="CW209" s="246"/>
      <c r="CX209" s="246"/>
      <c r="CY209" s="246"/>
      <c r="CZ209" s="246"/>
    </row>
    <row r="210" s="137" customFormat="true" ht="22.5" customHeight="true" x14ac:dyDescent="0.35">
      <c r="A210" s="506" t="s">
        <v>113</v>
      </c>
      <c r="B210" s="167"/>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B210" s="160"/>
      <c r="BZ210" s="246"/>
      <c r="CA210" s="246"/>
      <c r="CB210" s="246"/>
      <c r="CC210" s="246"/>
      <c r="CD210" s="246"/>
      <c r="CE210" s="246"/>
      <c r="CF210" s="246"/>
      <c r="CG210" s="246"/>
      <c r="CH210" s="246"/>
      <c r="CI210" s="246"/>
      <c r="CJ210" s="246"/>
      <c r="CK210" s="246"/>
      <c r="CL210" s="246"/>
      <c r="CM210" s="246"/>
      <c r="CN210" s="246"/>
      <c r="CO210" s="246"/>
      <c r="CP210" s="246"/>
      <c r="CQ210" s="246"/>
      <c r="CR210" s="246"/>
      <c r="CS210" s="246"/>
      <c r="CT210" s="246"/>
      <c r="CU210" s="246"/>
      <c r="CV210" s="246"/>
      <c r="CW210" s="246"/>
      <c r="CX210" s="246"/>
      <c r="CY210" s="246"/>
      <c r="CZ210" s="246"/>
    </row>
    <row r="211" s="137" customFormat="true" ht="20.1" customHeight="true" x14ac:dyDescent="0.35">
      <c r="A211" s="169" t="s">
        <v>98</v>
      </c>
      <c r="B211" s="165"/>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B211" s="160"/>
      <c r="BZ211" s="246"/>
      <c r="CA211" s="246"/>
      <c r="CB211" s="246"/>
      <c r="CC211" s="246"/>
      <c r="CD211" s="246"/>
      <c r="CE211" s="246"/>
      <c r="CF211" s="246"/>
      <c r="CG211" s="246"/>
      <c r="CH211" s="246"/>
      <c r="CI211" s="246"/>
      <c r="CJ211" s="246"/>
      <c r="CK211" s="246"/>
      <c r="CL211" s="246"/>
      <c r="CM211" s="246"/>
      <c r="CN211" s="246"/>
      <c r="CO211" s="246"/>
      <c r="CP211" s="246"/>
      <c r="CQ211" s="246"/>
      <c r="CR211" s="246"/>
      <c r="CS211" s="246"/>
      <c r="CT211" s="246"/>
      <c r="CU211" s="246"/>
      <c r="CV211" s="246"/>
      <c r="CW211" s="246"/>
      <c r="CX211" s="246"/>
      <c r="CY211" s="246"/>
      <c r="CZ211" s="246"/>
    </row>
    <row r="212" s="137" customFormat="true" ht="15" customHeight="true" x14ac:dyDescent="0.2">
      <c r="A212" s="507" t="s">
        <v>99</v>
      </c>
      <c r="B212" s="259"/>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B212" s="160"/>
      <c r="BZ212" s="246"/>
      <c r="CA212" s="246"/>
      <c r="CB212" s="246"/>
      <c r="CC212" s="246"/>
      <c r="CD212" s="246"/>
      <c r="CE212" s="246"/>
      <c r="CF212" s="246"/>
      <c r="CG212" s="246"/>
      <c r="CH212" s="246"/>
      <c r="CI212" s="246"/>
      <c r="CJ212" s="246"/>
      <c r="CK212" s="246"/>
      <c r="CL212" s="246"/>
      <c r="CM212" s="246"/>
      <c r="CN212" s="246"/>
      <c r="CO212" s="246"/>
      <c r="CP212" s="246"/>
      <c r="CQ212" s="246"/>
      <c r="CR212" s="246"/>
      <c r="CS212" s="246"/>
      <c r="CT212" s="246"/>
      <c r="CU212" s="246"/>
      <c r="CV212" s="246"/>
      <c r="CW212" s="246"/>
      <c r="CX212" s="246"/>
      <c r="CY212" s="246"/>
      <c r="CZ212" s="246"/>
    </row>
    <row r="213" s="137" customFormat="true" ht="15" customHeight="true" x14ac:dyDescent="0.2">
      <c r="A213" s="178" t="s">
        <v>41</v>
      </c>
      <c r="B213" s="177"/>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B213" s="160"/>
      <c r="BZ213" s="246"/>
      <c r="CA213" s="246"/>
      <c r="CB213" s="246"/>
      <c r="CC213" s="246"/>
      <c r="CD213" s="246"/>
      <c r="CE213" s="246"/>
      <c r="CF213" s="246"/>
      <c r="CG213" s="246"/>
      <c r="CH213" s="246"/>
      <c r="CI213" s="246"/>
      <c r="CJ213" s="246"/>
      <c r="CK213" s="246"/>
      <c r="CL213" s="246"/>
      <c r="CM213" s="246"/>
      <c r="CN213" s="246"/>
      <c r="CO213" s="246"/>
      <c r="CP213" s="246"/>
      <c r="CQ213" s="246"/>
      <c r="CR213" s="246"/>
      <c r="CS213" s="246"/>
      <c r="CT213" s="246"/>
      <c r="CU213" s="246"/>
      <c r="CV213" s="246"/>
      <c r="CW213" s="246"/>
      <c r="CX213" s="246"/>
      <c r="CY213" s="246"/>
      <c r="CZ213" s="246"/>
    </row>
    <row r="214" s="137" customFormat="true" ht="15" customHeight="true" x14ac:dyDescent="0.2">
      <c r="A214" s="176" t="s">
        <v>40</v>
      </c>
      <c r="B214" s="177"/>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B214" s="160"/>
      <c r="BZ214" s="246"/>
      <c r="CA214" s="246"/>
      <c r="CB214" s="246"/>
      <c r="CC214" s="246"/>
      <c r="CD214" s="246"/>
      <c r="CE214" s="246"/>
      <c r="CF214" s="246"/>
      <c r="CG214" s="246"/>
      <c r="CH214" s="246"/>
      <c r="CI214" s="246"/>
      <c r="CJ214" s="246"/>
      <c r="CK214" s="246"/>
      <c r="CL214" s="246"/>
      <c r="CM214" s="246"/>
      <c r="CN214" s="246"/>
      <c r="CO214" s="246"/>
      <c r="CP214" s="246"/>
      <c r="CQ214" s="246"/>
      <c r="CR214" s="246"/>
      <c r="CS214" s="246"/>
      <c r="CT214" s="246"/>
      <c r="CU214" s="246"/>
      <c r="CV214" s="246"/>
      <c r="CW214" s="246"/>
      <c r="CX214" s="246"/>
      <c r="CY214" s="246"/>
      <c r="CZ214" s="246"/>
    </row>
    <row r="215" s="137" customFormat="true" ht="15" customHeight="true" x14ac:dyDescent="0.2">
      <c r="A215" s="176" t="s">
        <v>137</v>
      </c>
      <c r="B215" s="258" t="str">
        <f>A1025</f>
        <v>MICS14</v>
      </c>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B215" s="160"/>
      <c r="BZ215" s="246"/>
      <c r="CA215" s="246"/>
      <c r="CB215" s="246"/>
      <c r="CC215" s="246"/>
      <c r="CD215" s="246"/>
      <c r="CE215" s="246"/>
      <c r="CF215" s="246"/>
      <c r="CG215" s="246"/>
      <c r="CH215" s="246"/>
      <c r="CI215" s="246"/>
      <c r="CJ215" s="246"/>
      <c r="CK215" s="246"/>
      <c r="CL215" s="246"/>
      <c r="CM215" s="246"/>
      <c r="CN215" s="246"/>
      <c r="CO215" s="246"/>
      <c r="CP215" s="246"/>
      <c r="CQ215" s="246"/>
      <c r="CR215" s="246"/>
      <c r="CS215" s="246"/>
      <c r="CT215" s="246"/>
      <c r="CU215" s="246"/>
      <c r="CV215" s="246"/>
      <c r="CW215" s="246"/>
      <c r="CX215" s="246"/>
      <c r="CY215" s="246"/>
      <c r="CZ215" s="246"/>
    </row>
    <row r="216" s="137" customFormat="true" ht="15" customHeight="true" x14ac:dyDescent="0.2">
      <c r="A216" s="840"/>
      <c r="B216" s="838"/>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B216" s="160"/>
      <c r="BZ216" s="246"/>
      <c r="CA216" s="246"/>
      <c r="CB216" s="246"/>
      <c r="CC216" s="246"/>
      <c r="CD216" s="246"/>
      <c r="CE216" s="246"/>
      <c r="CF216" s="246"/>
      <c r="CG216" s="246"/>
      <c r="CH216" s="246"/>
      <c r="CI216" s="246"/>
      <c r="CJ216" s="246"/>
      <c r="CK216" s="246"/>
      <c r="CL216" s="246"/>
      <c r="CM216" s="246"/>
      <c r="CN216" s="246"/>
      <c r="CO216" s="246"/>
      <c r="CP216" s="246"/>
      <c r="CQ216" s="246"/>
      <c r="CR216" s="246"/>
      <c r="CS216" s="246"/>
      <c r="CT216" s="246"/>
      <c r="CU216" s="246"/>
      <c r="CV216" s="246"/>
      <c r="CW216" s="246"/>
      <c r="CX216" s="246"/>
      <c r="CY216" s="246"/>
      <c r="CZ216" s="246"/>
    </row>
    <row r="217" s="137" customFormat="true" ht="15" customHeight="true" x14ac:dyDescent="0.2">
      <c r="A217" s="840"/>
      <c r="B217" s="839"/>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B217" s="160"/>
      <c r="BZ217" s="246"/>
      <c r="CA217" s="246"/>
      <c r="CB217" s="246"/>
      <c r="CC217" s="246"/>
      <c r="CD217" s="246"/>
      <c r="CE217" s="246"/>
      <c r="CF217" s="246"/>
      <c r="CG217" s="246"/>
      <c r="CH217" s="246"/>
      <c r="CI217" s="246"/>
      <c r="CJ217" s="246"/>
      <c r="CK217" s="246"/>
      <c r="CL217" s="246"/>
      <c r="CM217" s="246"/>
      <c r="CN217" s="246"/>
      <c r="CO217" s="246"/>
      <c r="CP217" s="246"/>
      <c r="CQ217" s="246"/>
      <c r="CR217" s="246"/>
      <c r="CS217" s="246"/>
      <c r="CT217" s="246"/>
      <c r="CU217" s="246"/>
      <c r="CV217" s="246"/>
      <c r="CW217" s="246"/>
      <c r="CX217" s="246"/>
      <c r="CY217" s="246"/>
      <c r="CZ217" s="246"/>
    </row>
    <row r="218" s="137" customFormat="true" ht="18" customHeight="true" x14ac:dyDescent="0.2">
      <c r="A218" s="840"/>
      <c r="B218" s="838"/>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B218" s="160"/>
      <c r="BZ218" s="246"/>
      <c r="CA218" s="246"/>
      <c r="CB218" s="246"/>
      <c r="CC218" s="246"/>
      <c r="CD218" s="246"/>
      <c r="CE218" s="246"/>
      <c r="CF218" s="246"/>
      <c r="CG218" s="246"/>
      <c r="CH218" s="246"/>
      <c r="CI218" s="246"/>
      <c r="CJ218" s="246"/>
      <c r="CK218" s="246"/>
      <c r="CL218" s="246"/>
      <c r="CM218" s="246"/>
      <c r="CN218" s="246"/>
      <c r="CO218" s="246"/>
      <c r="CP218" s="246"/>
      <c r="CQ218" s="246"/>
      <c r="CR218" s="246"/>
      <c r="CS218" s="246"/>
      <c r="CT218" s="246"/>
      <c r="CU218" s="246"/>
      <c r="CV218" s="246"/>
      <c r="CW218" s="246"/>
      <c r="CX218" s="246"/>
      <c r="CY218" s="246"/>
      <c r="CZ218" s="246"/>
    </row>
    <row r="219" s="137" customFormat="true" ht="18" customHeight="true" x14ac:dyDescent="0.2">
      <c r="A219" s="841"/>
      <c r="B219" s="842"/>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B219" s="160"/>
      <c r="BZ219" s="246"/>
      <c r="CA219" s="246"/>
      <c r="CB219" s="246"/>
      <c r="CC219" s="246"/>
      <c r="CD219" s="246"/>
      <c r="CE219" s="246"/>
      <c r="CF219" s="246"/>
      <c r="CG219" s="246"/>
      <c r="CH219" s="246"/>
      <c r="CI219" s="246"/>
      <c r="CJ219" s="246"/>
      <c r="CK219" s="246"/>
      <c r="CL219" s="246"/>
      <c r="CM219" s="246"/>
      <c r="CN219" s="246"/>
      <c r="CO219" s="246"/>
      <c r="CP219" s="246"/>
      <c r="CQ219" s="246"/>
      <c r="CR219" s="246"/>
      <c r="CS219" s="246"/>
      <c r="CT219" s="246"/>
      <c r="CU219" s="246"/>
      <c r="CV219" s="246"/>
      <c r="CW219" s="246"/>
      <c r="CX219" s="246"/>
      <c r="CY219" s="246"/>
      <c r="CZ219" s="246"/>
    </row>
    <row r="220" s="513" customFormat="true" ht="15" customHeight="true" x14ac:dyDescent="0.2">
      <c r="A220" s="140" t="s">
        <v>87</v>
      </c>
      <c r="B220" s="241"/>
      <c r="C220" s="2896" t="s">
        <v>116</v>
      </c>
      <c r="D220" s="2897"/>
      <c r="E220" s="2897"/>
      <c r="F220" s="2897"/>
      <c r="G220" s="2898"/>
      <c r="H220" s="2899" t="s">
        <v>39</v>
      </c>
      <c r="I220" s="2888"/>
      <c r="J220" s="2888"/>
      <c r="K220" s="2888"/>
      <c r="L220" s="2890"/>
      <c r="M220" s="2882" t="s">
        <v>38</v>
      </c>
      <c r="N220" s="2883"/>
      <c r="O220" s="2883"/>
      <c r="P220" s="2883"/>
      <c r="Q220" s="2885"/>
      <c r="R220" s="2680" t="s">
        <v>144</v>
      </c>
      <c r="S220" s="2691"/>
      <c r="T220" s="2691"/>
      <c r="U220" s="2691"/>
      <c r="V220" s="2691"/>
      <c r="W220" s="2691"/>
      <c r="X220" s="2691"/>
      <c r="Y220" s="2691"/>
      <c r="Z220" s="2691"/>
      <c r="AA220" s="2691"/>
      <c r="AB220" s="2691"/>
      <c r="AC220" s="2692"/>
      <c r="AD220" s="784"/>
      <c r="AE220" s="784"/>
      <c r="AF220" s="784"/>
      <c r="AG220" s="784"/>
      <c r="AH220" s="784"/>
      <c r="AI220" s="784"/>
      <c r="AJ220" s="784"/>
      <c r="AK220" s="784"/>
      <c r="AL220" s="784"/>
      <c r="AM220" s="784"/>
      <c r="AN220" s="784"/>
      <c r="AO220" s="784"/>
      <c r="AP220" s="784"/>
      <c r="AQ220" s="784"/>
      <c r="AR220" s="784"/>
      <c r="AS220" s="784"/>
      <c r="AT220" s="784"/>
      <c r="AU220" s="784"/>
      <c r="AV220" s="784"/>
      <c r="AW220" s="784"/>
      <c r="AX220" s="784"/>
      <c r="AY220" s="784"/>
      <c r="AZ220" s="251"/>
      <c r="BA220" s="252" t="s">
        <v>132</v>
      </c>
      <c r="BB220" s="140" t="s">
        <v>87</v>
      </c>
      <c r="BC220" s="2882" t="s">
        <v>116</v>
      </c>
      <c r="BD220" s="2883"/>
      <c r="BE220" s="2883"/>
      <c r="BF220" s="2883"/>
      <c r="BG220" s="2884"/>
      <c r="BH220" s="2882" t="s">
        <v>39</v>
      </c>
      <c r="BI220" s="2883"/>
      <c r="BJ220" s="2883"/>
      <c r="BK220" s="2883"/>
      <c r="BL220" s="2884"/>
      <c r="BM220" s="2882" t="s">
        <v>38</v>
      </c>
      <c r="BN220" s="2883"/>
      <c r="BO220" s="2883"/>
      <c r="BP220" s="2883"/>
      <c r="BQ220" s="2885"/>
      <c r="BR220" s="2469" t="s">
        <v>144</v>
      </c>
      <c r="BS220" s="2470"/>
      <c r="BT220" s="2470"/>
      <c r="BU220" s="2470"/>
      <c r="BV220" s="2470"/>
      <c r="BW220" s="2470"/>
      <c r="BX220" s="2470"/>
      <c r="BY220" s="2471"/>
      <c r="BZ220" s="378"/>
      <c r="CA220" s="378"/>
      <c r="CB220" s="378"/>
      <c r="CC220" s="378"/>
      <c r="CD220" s="250"/>
      <c r="CE220" s="250"/>
      <c r="CF220" s="250"/>
      <c r="CG220" s="250"/>
      <c r="CH220" s="250"/>
      <c r="CI220" s="250"/>
      <c r="CJ220" s="250"/>
      <c r="CK220" s="250"/>
      <c r="CL220" s="250"/>
      <c r="CM220" s="250"/>
      <c r="CN220" s="250"/>
      <c r="CO220" s="250"/>
      <c r="CP220" s="250"/>
      <c r="CQ220" s="250"/>
      <c r="CR220" s="250"/>
      <c r="CS220" s="250"/>
      <c r="CT220" s="250"/>
      <c r="CU220" s="250"/>
      <c r="CV220" s="250"/>
      <c r="CW220" s="250"/>
      <c r="CX220" s="250"/>
      <c r="CY220" s="250"/>
      <c r="CZ220" s="250"/>
    </row>
    <row r="221" s="513" customFormat="true" ht="24" x14ac:dyDescent="0.2">
      <c r="A221" s="223" t="s">
        <v>88</v>
      </c>
      <c r="B221" s="289"/>
      <c r="C221" s="346" t="s">
        <v>0</v>
      </c>
      <c r="D221" s="347" t="s">
        <v>1</v>
      </c>
      <c r="E221" s="347" t="s">
        <v>2</v>
      </c>
      <c r="F221" s="347" t="s">
        <v>3</v>
      </c>
      <c r="G221" s="348" t="s">
        <v>4</v>
      </c>
      <c r="H221" s="2236" t="s">
        <v>0</v>
      </c>
      <c r="I221" s="2204" t="s">
        <v>1</v>
      </c>
      <c r="J221" s="2204" t="s">
        <v>2</v>
      </c>
      <c r="K221" s="2204" t="s">
        <v>3</v>
      </c>
      <c r="L221" s="2205" t="s">
        <v>4</v>
      </c>
      <c r="M221" s="2226" t="s">
        <v>0</v>
      </c>
      <c r="N221" s="2204" t="s">
        <v>1</v>
      </c>
      <c r="O221" s="2204" t="s">
        <v>2</v>
      </c>
      <c r="P221" s="2204" t="s">
        <v>3</v>
      </c>
      <c r="Q221" s="2248" t="s">
        <v>4</v>
      </c>
      <c r="R221" s="2236" t="s">
        <v>237</v>
      </c>
      <c r="S221" s="2204" t="s">
        <v>489</v>
      </c>
      <c r="T221" s="2204" t="s">
        <v>239</v>
      </c>
      <c r="U221" s="2204" t="s">
        <v>240</v>
      </c>
      <c r="V221" s="2204" t="s">
        <v>384</v>
      </c>
      <c r="W221" s="2204" t="s">
        <v>490</v>
      </c>
      <c r="X221" s="2204" t="s">
        <v>243</v>
      </c>
      <c r="Y221" s="2204" t="s">
        <v>385</v>
      </c>
      <c r="Z221" s="2204" t="s">
        <v>245</v>
      </c>
      <c r="AA221" s="2204" t="s">
        <v>246</v>
      </c>
      <c r="AB221" s="2204" t="s">
        <v>386</v>
      </c>
      <c r="AC221" s="2206" t="s">
        <v>387</v>
      </c>
      <c r="AD221" s="784"/>
      <c r="AE221" s="784"/>
      <c r="AF221" s="784"/>
      <c r="AG221" s="784"/>
      <c r="AH221" s="784"/>
      <c r="AI221" s="784"/>
      <c r="AJ221" s="784"/>
      <c r="AK221" s="784"/>
      <c r="AL221" s="784"/>
      <c r="AM221" s="784"/>
      <c r="AN221" s="784"/>
      <c r="AO221" s="784"/>
      <c r="AP221" s="784"/>
      <c r="AQ221" s="784"/>
      <c r="AR221" s="784"/>
      <c r="AS221" s="784"/>
      <c r="AT221" s="784"/>
      <c r="AU221" s="784"/>
      <c r="AV221" s="784"/>
      <c r="AW221" s="784"/>
      <c r="AX221" s="784"/>
      <c r="AY221" s="784"/>
      <c r="AZ221" s="251"/>
      <c r="BA221" s="235" t="s">
        <v>119</v>
      </c>
      <c r="BB221" s="234"/>
      <c r="BC221" s="414" t="s">
        <v>0</v>
      </c>
      <c r="BD221" s="209" t="s">
        <v>1</v>
      </c>
      <c r="BE221" s="209" t="s">
        <v>2</v>
      </c>
      <c r="BF221" s="209" t="s">
        <v>3</v>
      </c>
      <c r="BG221" s="415" t="s">
        <v>4</v>
      </c>
      <c r="BH221" s="424" t="s">
        <v>0</v>
      </c>
      <c r="BI221" s="209" t="s">
        <v>1</v>
      </c>
      <c r="BJ221" s="209" t="s">
        <v>2</v>
      </c>
      <c r="BK221" s="209" t="s">
        <v>3</v>
      </c>
      <c r="BL221" s="415" t="s">
        <v>4</v>
      </c>
      <c r="BM221" s="424" t="s">
        <v>0</v>
      </c>
      <c r="BN221" s="209" t="s">
        <v>1</v>
      </c>
      <c r="BO221" s="209" t="s">
        <v>2</v>
      </c>
      <c r="BP221" s="209" t="s">
        <v>3</v>
      </c>
      <c r="BQ221" s="415" t="s">
        <v>4</v>
      </c>
      <c r="BR221" s="424" t="s">
        <v>237</v>
      </c>
      <c r="BS221" s="209" t="s">
        <v>489</v>
      </c>
      <c r="BT221" s="209" t="s">
        <v>239</v>
      </c>
      <c r="BU221" s="209" t="s">
        <v>240</v>
      </c>
      <c r="BV221" s="209" t="s">
        <v>384</v>
      </c>
      <c r="BW221" s="209" t="s">
        <v>490</v>
      </c>
      <c r="BX221" s="209" t="s">
        <v>243</v>
      </c>
      <c r="BY221" s="210" t="s">
        <v>385</v>
      </c>
      <c r="BZ221" s="210" t="s">
        <v>245</v>
      </c>
      <c r="CA221" s="210" t="s">
        <v>246</v>
      </c>
      <c r="CB221" s="210" t="s">
        <v>386</v>
      </c>
      <c r="CC221" s="210" t="s">
        <v>387</v>
      </c>
      <c r="CD221" s="2535"/>
      <c r="CE221" s="2535"/>
      <c r="CF221" s="2535"/>
      <c r="CG221" s="2535"/>
      <c r="CH221" s="2535"/>
      <c r="CI221" s="2535"/>
      <c r="CJ221" s="2535"/>
      <c r="CK221" s="2535"/>
      <c r="CL221" s="2535"/>
      <c r="CM221" s="2535"/>
      <c r="CN221" s="2535"/>
      <c r="CO221" s="2535"/>
      <c r="CP221" s="2535"/>
      <c r="CQ221" s="2535"/>
      <c r="CR221" s="2535"/>
      <c r="CS221" s="2535"/>
      <c r="CT221" s="2535"/>
      <c r="CU221" s="2535"/>
      <c r="CV221" s="2535"/>
      <c r="CW221" s="2535"/>
      <c r="CX221" s="2535"/>
      <c r="CY221" s="2535"/>
      <c r="CZ221" s="2535"/>
    </row>
    <row r="222" s="513" customFormat="true" ht="15" customHeight="true" x14ac:dyDescent="0.2">
      <c r="A222" s="2892" t="s">
        <v>37</v>
      </c>
      <c r="B222" s="2428" t="s">
        <v>15</v>
      </c>
      <c r="C222" s="2370">
        <v>2.4841151999463693</v>
      </c>
      <c r="D222" s="2371">
        <v>3.1686033333063954</v>
      </c>
      <c r="E222" s="2371">
        <v>4.4092182092020185</v>
      </c>
      <c r="F222" s="2371">
        <v>5.4462216807105879</v>
      </c>
      <c r="G222" s="2372">
        <v>27.082419896419481</v>
      </c>
      <c r="H222" s="2373">
        <v>5.9974750716454386</v>
      </c>
      <c r="I222" s="2371">
        <v>6.4903145262478539</v>
      </c>
      <c r="J222" s="2371">
        <v>5.9888411013887977</v>
      </c>
      <c r="K222" s="2371">
        <v>11.558308020014733</v>
      </c>
      <c r="L222" s="2374">
        <v>43.331111575964684</v>
      </c>
      <c r="M222" s="2375">
        <v>1.4526487769941121</v>
      </c>
      <c r="N222" s="2371">
        <v>3.1096240161561499</v>
      </c>
      <c r="O222" s="2371">
        <v>3.4851282256584968</v>
      </c>
      <c r="P222" s="2371">
        <v>2.4619927008551414</v>
      </c>
      <c r="Q222" s="2372">
        <v>3.940466386338298</v>
      </c>
      <c r="R222" s="2373">
        <v>6.0893429622694466</v>
      </c>
      <c r="S222" s="2371">
        <v>4.1715935311043122</v>
      </c>
      <c r="T222" s="2371">
        <v>14.346923577064564</v>
      </c>
      <c r="U222" s="2371">
        <v>2.6169568573683457</v>
      </c>
      <c r="V222" s="2371">
        <v>9.9562958203350203</v>
      </c>
      <c r="W222" s="2371">
        <v>4.2799010875117265</v>
      </c>
      <c r="X222" s="2371">
        <v>4.4782836642327917</v>
      </c>
      <c r="Y222" s="2371">
        <v>3.6947028744980925</v>
      </c>
      <c r="Z222" s="2371">
        <v>7.773380455102358</v>
      </c>
      <c r="AA222" s="2371">
        <v>4.5074962461381141</v>
      </c>
      <c r="AB222" s="2371">
        <v>10.371740696105137</v>
      </c>
      <c r="AC222" s="2713">
        <v>19.968967308993498</v>
      </c>
      <c r="AD222" s="784"/>
      <c r="AE222" s="784"/>
      <c r="AF222" s="784"/>
      <c r="AG222" s="784"/>
      <c r="AH222" s="784"/>
      <c r="AI222" s="784"/>
      <c r="AJ222" s="784"/>
      <c r="AK222" s="784"/>
      <c r="AL222" s="784"/>
      <c r="AM222" s="784"/>
      <c r="AN222" s="784"/>
      <c r="AO222" s="784"/>
      <c r="AP222" s="784"/>
      <c r="AQ222" s="784"/>
      <c r="AR222" s="784"/>
      <c r="AS222" s="784"/>
      <c r="AT222" s="784"/>
      <c r="AU222" s="784"/>
      <c r="AV222" s="784"/>
      <c r="AW222" s="784"/>
      <c r="AX222" s="784"/>
      <c r="AY222" s="784"/>
      <c r="AZ222" s="251"/>
      <c r="BA222" s="2881" t="s">
        <v>37</v>
      </c>
      <c r="BB222" s="193" t="s">
        <v>15</v>
      </c>
      <c r="BC222" s="465">
        <v>230.54730420899324</v>
      </c>
      <c r="BD222" s="469">
        <v>294.04152500247852</v>
      </c>
      <c r="BE222" s="469">
        <v>409.9682331991113</v>
      </c>
      <c r="BF222" s="469">
        <v>504.59984182101635</v>
      </c>
      <c r="BG222" s="476">
        <v>2495.1323926704049</v>
      </c>
      <c r="BH222" s="480">
        <v>267.07820863084771</v>
      </c>
      <c r="BI222" s="469">
        <v>287.48084323093644</v>
      </c>
      <c r="BJ222" s="469">
        <v>266.34603579342877</v>
      </c>
      <c r="BK222" s="469">
        <v>513.6826175751288</v>
      </c>
      <c r="BL222" s="476">
        <v>1901.043691897687</v>
      </c>
      <c r="BM222" s="480">
        <v>70.308022092989717</v>
      </c>
      <c r="BN222" s="469">
        <v>150.05916562805365</v>
      </c>
      <c r="BO222" s="469">
        <v>168.84817709095529</v>
      </c>
      <c r="BP222" s="469">
        <v>118.90534205940446</v>
      </c>
      <c r="BQ222" s="476">
        <v>190.53719290257618</v>
      </c>
      <c r="BR222" s="480">
        <v>147.6648138699457</v>
      </c>
      <c r="BS222" s="469">
        <v>146.82529113320015</v>
      </c>
      <c r="BT222" s="469">
        <v>656.41178339387545</v>
      </c>
      <c r="BU222" s="469">
        <v>69.258130570417606</v>
      </c>
      <c r="BV222" s="469">
        <v>970.64063083882616</v>
      </c>
      <c r="BW222" s="469">
        <v>74.382279652343271</v>
      </c>
      <c r="BX222" s="469">
        <v>235.18456487484295</v>
      </c>
      <c r="BY222" s="487">
        <v>126.64824736779551</v>
      </c>
      <c r="BZ222" s="487">
        <v>337.55996621993586</v>
      </c>
      <c r="CA222" s="487">
        <v>61.576559207991956</v>
      </c>
      <c r="CB222" s="487">
        <v>376.83106108329451</v>
      </c>
      <c r="CC222" s="487">
        <v>731.30596868953864</v>
      </c>
      <c r="CD222" s="2536"/>
      <c r="CE222" s="2536"/>
      <c r="CF222" s="2536"/>
      <c r="CG222" s="2536"/>
      <c r="CH222" s="2536"/>
      <c r="CI222" s="2536"/>
      <c r="CJ222" s="2536"/>
      <c r="CK222" s="2536"/>
      <c r="CL222" s="2536"/>
      <c r="CM222" s="2536"/>
      <c r="CN222" s="2536"/>
      <c r="CO222" s="2536"/>
      <c r="CP222" s="2536"/>
      <c r="CQ222" s="2536"/>
      <c r="CR222" s="2536"/>
      <c r="CS222" s="2536"/>
      <c r="CT222" s="2536"/>
      <c r="CU222" s="2536"/>
      <c r="CV222" s="2536"/>
      <c r="CW222" s="2536"/>
      <c r="CX222" s="2536"/>
      <c r="CY222" s="2536"/>
      <c r="CZ222" s="2537"/>
    </row>
    <row r="223" s="513" customFormat="true" ht="15" customHeight="true" x14ac:dyDescent="0.2">
      <c r="A223" s="2886"/>
      <c r="B223" s="2429" t="s">
        <v>16</v>
      </c>
      <c r="C223" s="2376">
        <v>7.8010482622132491</v>
      </c>
      <c r="D223" s="2377">
        <v>6.0651689039852794</v>
      </c>
      <c r="E223" s="2377">
        <v>5.0980385160866328</v>
      </c>
      <c r="F223" s="2377">
        <v>4.3149331024883644</v>
      </c>
      <c r="G223" s="2378">
        <v>3.7956210971220483</v>
      </c>
      <c r="H223" s="2379">
        <v>5.8768494331819587</v>
      </c>
      <c r="I223" s="2377">
        <v>6.004446915060595</v>
      </c>
      <c r="J223" s="2377">
        <v>4.7061828637195182</v>
      </c>
      <c r="K223" s="2377">
        <v>4.349573697298613</v>
      </c>
      <c r="L223" s="2380">
        <v>3.4692357477304077</v>
      </c>
      <c r="M223" s="2381">
        <v>8.4980431583571807</v>
      </c>
      <c r="N223" s="2377">
        <v>8.1419878709543543</v>
      </c>
      <c r="O223" s="2377">
        <v>5.178124998499178</v>
      </c>
      <c r="P223" s="2377">
        <v>5.413853238839093</v>
      </c>
      <c r="Q223" s="2378">
        <v>2.3019912246731935</v>
      </c>
      <c r="R223" s="2379">
        <v>11.117771654015881</v>
      </c>
      <c r="S223" s="2377">
        <v>2.262942714541007</v>
      </c>
      <c r="T223" s="2377">
        <v>2.8825036183072701</v>
      </c>
      <c r="U223" s="2377">
        <v>2.7716667585058805</v>
      </c>
      <c r="V223" s="2377">
        <v>13.717179847301841</v>
      </c>
      <c r="W223" s="2377">
        <v>0.90523806699437315</v>
      </c>
      <c r="X223" s="2377">
        <v>6.2631707290629723</v>
      </c>
      <c r="Y223" s="2377">
        <v>1.4815029032722153</v>
      </c>
      <c r="Z223" s="2377">
        <v>0.84877536127963427</v>
      </c>
      <c r="AA223" s="2377">
        <v>0.22140855021894329</v>
      </c>
      <c r="AB223" s="2377">
        <v>3.0523154589080352</v>
      </c>
      <c r="AC223" s="2714">
        <v>1.9754044231070054</v>
      </c>
      <c r="AD223" s="784"/>
      <c r="AE223" s="784"/>
      <c r="AF223" s="784"/>
      <c r="AG223" s="784"/>
      <c r="AH223" s="784"/>
      <c r="AI223" s="784"/>
      <c r="AJ223" s="784"/>
      <c r="AK223" s="784"/>
      <c r="AL223" s="784"/>
      <c r="AM223" s="784"/>
      <c r="AN223" s="784"/>
      <c r="AO223" s="784"/>
      <c r="AP223" s="784"/>
      <c r="AQ223" s="784"/>
      <c r="AR223" s="784"/>
      <c r="AS223" s="784"/>
      <c r="AT223" s="784"/>
      <c r="AU223" s="784"/>
      <c r="AV223" s="784"/>
      <c r="AW223" s="784"/>
      <c r="AX223" s="784"/>
      <c r="AY223" s="784"/>
      <c r="AZ223" s="251"/>
      <c r="BA223" s="2878"/>
      <c r="BB223" s="194" t="s">
        <v>16</v>
      </c>
      <c r="BC223" s="466">
        <v>724.0045255937988</v>
      </c>
      <c r="BD223" s="470">
        <v>562.83836325592597</v>
      </c>
      <c r="BE223" s="470">
        <v>474.01460849888645</v>
      </c>
      <c r="BF223" s="470">
        <v>399.7844172769357</v>
      </c>
      <c r="BG223" s="477">
        <v>349.69464272225144</v>
      </c>
      <c r="BH223" s="481">
        <v>261.70653487632228</v>
      </c>
      <c r="BI223" s="470">
        <v>265.95990923030593</v>
      </c>
      <c r="BJ223" s="470">
        <v>209.30145386224768</v>
      </c>
      <c r="BK223" s="470">
        <v>193.30687487262813</v>
      </c>
      <c r="BL223" s="477">
        <v>152.20400525305513</v>
      </c>
      <c r="BM223" s="481">
        <v>411.30424338448228</v>
      </c>
      <c r="BN223" s="470">
        <v>392.90277542279944</v>
      </c>
      <c r="BO223" s="470">
        <v>250.87081740887575</v>
      </c>
      <c r="BP223" s="470">
        <v>261.46952872767798</v>
      </c>
      <c r="BQ223" s="477">
        <v>111.31041430940348</v>
      </c>
      <c r="BR223" s="481">
        <v>269.60276208961704</v>
      </c>
      <c r="BS223" s="470">
        <v>79.647554442410367</v>
      </c>
      <c r="BT223" s="470">
        <v>131.88258308960107</v>
      </c>
      <c r="BU223" s="470">
        <v>73.352549820528921</v>
      </c>
      <c r="BV223" s="470">
        <v>1337.2897250723386</v>
      </c>
      <c r="BW223" s="470">
        <v>15.732529718407335</v>
      </c>
      <c r="BX223" s="470">
        <v>328.92089762337088</v>
      </c>
      <c r="BY223" s="488">
        <v>50.783446610768486</v>
      </c>
      <c r="BZ223" s="488">
        <v>36.858170513679617</v>
      </c>
      <c r="CA223" s="488">
        <v>3.0246451593594239</v>
      </c>
      <c r="CB223" s="488">
        <v>110.89819026937215</v>
      </c>
      <c r="CC223" s="488">
        <v>72.343502938344074</v>
      </c>
      <c r="CD223" s="2538"/>
      <c r="CE223" s="2538"/>
      <c r="CF223" s="2538"/>
      <c r="CG223" s="2538"/>
      <c r="CH223" s="2538"/>
      <c r="CI223" s="2538"/>
      <c r="CJ223" s="2538"/>
      <c r="CK223" s="2538"/>
      <c r="CL223" s="2538"/>
      <c r="CM223" s="2538"/>
      <c r="CN223" s="2538"/>
      <c r="CO223" s="2538"/>
      <c r="CP223" s="2538"/>
      <c r="CQ223" s="2538"/>
      <c r="CR223" s="2538"/>
      <c r="CS223" s="2538"/>
      <c r="CT223" s="2538"/>
      <c r="CU223" s="2538"/>
      <c r="CV223" s="2538"/>
      <c r="CW223" s="2538"/>
      <c r="CX223" s="2538"/>
      <c r="CY223" s="2538"/>
      <c r="CZ223" s="2539"/>
    </row>
    <row r="224" s="513" customFormat="true" ht="15" customHeight="true" x14ac:dyDescent="0.2">
      <c r="A224" s="2891"/>
      <c r="B224" s="2430" t="s">
        <v>20</v>
      </c>
      <c r="C224" s="2376">
        <v>89.714836537840455</v>
      </c>
      <c r="D224" s="2377">
        <v>90.766227762708553</v>
      </c>
      <c r="E224" s="2377">
        <v>90.492743274711387</v>
      </c>
      <c r="F224" s="2377">
        <v>90.238845216801209</v>
      </c>
      <c r="G224" s="2378">
        <v>69.121959006458297</v>
      </c>
      <c r="H224" s="2379">
        <v>88.125675495172786</v>
      </c>
      <c r="I224" s="2377">
        <v>87.505238558691602</v>
      </c>
      <c r="J224" s="2377">
        <v>89.304976034891624</v>
      </c>
      <c r="K224" s="2377">
        <v>84.092118282686585</v>
      </c>
      <c r="L224" s="2380">
        <v>53.199652676304822</v>
      </c>
      <c r="M224" s="2381">
        <v>90.049308064648798</v>
      </c>
      <c r="N224" s="2377">
        <v>88.748388112889415</v>
      </c>
      <c r="O224" s="2377">
        <v>91.336746775842343</v>
      </c>
      <c r="P224" s="2377">
        <v>92.124154060305514</v>
      </c>
      <c r="Q224" s="2378">
        <v>93.757542388988639</v>
      </c>
      <c r="R224" s="2379">
        <v>82.792885383714435</v>
      </c>
      <c r="S224" s="2377">
        <v>93.56546375435471</v>
      </c>
      <c r="T224" s="2377">
        <v>82.770572804627918</v>
      </c>
      <c r="U224" s="2377">
        <v>94.611376384125819</v>
      </c>
      <c r="V224" s="2377">
        <v>76.326524332363121</v>
      </c>
      <c r="W224" s="2377">
        <v>94.814860845493925</v>
      </c>
      <c r="X224" s="2377">
        <v>89.258545606704203</v>
      </c>
      <c r="Y224" s="2377">
        <v>94.823794222229679</v>
      </c>
      <c r="Z224" s="2377">
        <v>91.37784418361808</v>
      </c>
      <c r="AA224" s="2377">
        <v>95.271095203642972</v>
      </c>
      <c r="AB224" s="2377">
        <v>86.575943844986753</v>
      </c>
      <c r="AC224" s="2714">
        <v>78.055628267899394</v>
      </c>
      <c r="AD224" s="784"/>
      <c r="AE224" s="784"/>
      <c r="AF224" s="784"/>
      <c r="AG224" s="784"/>
      <c r="AH224" s="784"/>
      <c r="AI224" s="784"/>
      <c r="AJ224" s="784"/>
      <c r="AK224" s="784"/>
      <c r="AL224" s="784"/>
      <c r="AM224" s="784"/>
      <c r="AN224" s="784"/>
      <c r="AO224" s="784"/>
      <c r="AP224" s="784"/>
      <c r="AQ224" s="784"/>
      <c r="AR224" s="784"/>
      <c r="AS224" s="784"/>
      <c r="AT224" s="784"/>
      <c r="AU224" s="784"/>
      <c r="AV224" s="784"/>
      <c r="AW224" s="784"/>
      <c r="AX224" s="784"/>
      <c r="AY224" s="784"/>
      <c r="AZ224" s="251"/>
      <c r="BA224" s="2878"/>
      <c r="BB224" s="194" t="s">
        <v>20</v>
      </c>
      <c r="BC224" s="466">
        <v>8326.3101935836748</v>
      </c>
      <c r="BD224" s="470">
        <v>8422.9665952599589</v>
      </c>
      <c r="BE224" s="470">
        <v>8413.9972932726323</v>
      </c>
      <c r="BF224" s="470">
        <v>8360.7516718944898</v>
      </c>
      <c r="BG224" s="477">
        <v>6368.2802209507026</v>
      </c>
      <c r="BH224" s="481">
        <v>3924.3927260170826</v>
      </c>
      <c r="BI224" s="470">
        <v>3875.9415535628928</v>
      </c>
      <c r="BJ224" s="470">
        <v>3971.7244022394621</v>
      </c>
      <c r="BK224" s="470">
        <v>3737.2822529116784</v>
      </c>
      <c r="BL224" s="477">
        <v>2334.0011472850292</v>
      </c>
      <c r="BM224" s="481">
        <v>4358.3754319255022</v>
      </c>
      <c r="BN224" s="470">
        <v>4282.6750121118566</v>
      </c>
      <c r="BO224" s="470">
        <v>4425.1006551144201</v>
      </c>
      <c r="BP224" s="470">
        <v>4449.2634144159529</v>
      </c>
      <c r="BQ224" s="477">
        <v>4533.5493793775768</v>
      </c>
      <c r="BR224" s="481">
        <v>2007.7036366146085</v>
      </c>
      <c r="BS224" s="470">
        <v>3293.172346086491</v>
      </c>
      <c r="BT224" s="470">
        <v>3786.984646246709</v>
      </c>
      <c r="BU224" s="470">
        <v>2503.9033565299655</v>
      </c>
      <c r="BV224" s="470">
        <v>7441.0832165498114</v>
      </c>
      <c r="BW224" s="470">
        <v>1647.8290853931369</v>
      </c>
      <c r="BX224" s="470">
        <v>4687.5619732477116</v>
      </c>
      <c r="BY224" s="488">
        <v>3250.4013867803328</v>
      </c>
      <c r="BZ224" s="488">
        <v>3968.0936979774415</v>
      </c>
      <c r="CA224" s="488">
        <v>1301.491097112631</v>
      </c>
      <c r="CB224" s="488">
        <v>3145.5187455318319</v>
      </c>
      <c r="CC224" s="488">
        <v>2858.5627868907482</v>
      </c>
      <c r="CD224" s="2538"/>
      <c r="CE224" s="2538"/>
      <c r="CF224" s="2538"/>
      <c r="CG224" s="2538"/>
      <c r="CH224" s="2538"/>
      <c r="CI224" s="2538"/>
      <c r="CJ224" s="2538"/>
      <c r="CK224" s="2538"/>
      <c r="CL224" s="2538"/>
      <c r="CM224" s="2538"/>
      <c r="CN224" s="2538"/>
      <c r="CO224" s="2538"/>
      <c r="CP224" s="2538"/>
      <c r="CQ224" s="2538"/>
      <c r="CR224" s="2538"/>
      <c r="CS224" s="2538"/>
      <c r="CT224" s="2538"/>
      <c r="CU224" s="2538"/>
      <c r="CV224" s="2538"/>
      <c r="CW224" s="2538"/>
      <c r="CX224" s="2538"/>
      <c r="CY224" s="2538"/>
      <c r="CZ224" s="2539"/>
    </row>
    <row r="225" s="513" customFormat="true" ht="15" customHeight="true" x14ac:dyDescent="0.2">
      <c r="A225" s="2892" t="s">
        <v>518</v>
      </c>
      <c r="B225" s="2431" t="s">
        <v>519</v>
      </c>
      <c r="C225" s="2376">
        <v>10.250975291641943</v>
      </c>
      <c r="D225" s="2377">
        <v>9.2143685119885834</v>
      </c>
      <c r="E225" s="2377">
        <v>9.500437490866064</v>
      </c>
      <c r="F225" s="2377">
        <v>9.7200007446723475</v>
      </c>
      <c r="G225" s="2378">
        <v>30.570168896938192</v>
      </c>
      <c r="H225" s="2379">
        <v>11.866009755189246</v>
      </c>
      <c r="I225" s="2377">
        <v>12.413891652186452</v>
      </c>
      <c r="J225" s="2377">
        <v>10.679652593931477</v>
      </c>
      <c r="K225" s="2377">
        <v>15.847033807086106</v>
      </c>
      <c r="L225" s="2380">
        <v>46.060377985540747</v>
      </c>
      <c r="M225" s="2381">
        <v>9.9337486575204643</v>
      </c>
      <c r="N225" s="2377">
        <v>11.198937380474634</v>
      </c>
      <c r="O225" s="2377">
        <v>8.6601315709308189</v>
      </c>
      <c r="P225" s="2377">
        <v>7.8476347884524857</v>
      </c>
      <c r="Q225" s="2378">
        <v>6.2254664298741531</v>
      </c>
      <c r="R225" s="2379">
        <v>17.191816213592517</v>
      </c>
      <c r="S225" s="2377">
        <v>6.4263088952629612</v>
      </c>
      <c r="T225" s="2377">
        <v>17.00493523257078</v>
      </c>
      <c r="U225" s="2377">
        <v>5.3650726012169399</v>
      </c>
      <c r="V225" s="2377">
        <v>23.585213116586516</v>
      </c>
      <c r="W225" s="2377">
        <v>5.1502354076525094</v>
      </c>
      <c r="X225" s="2377">
        <v>10.723013820168653</v>
      </c>
      <c r="Y225" s="2377">
        <v>5.1762057777703072</v>
      </c>
      <c r="Z225" s="2377">
        <v>8.6137392131594588</v>
      </c>
      <c r="AA225" s="2377">
        <v>4.7241980201653062</v>
      </c>
      <c r="AB225" s="2377">
        <v>13.409341791512514</v>
      </c>
      <c r="AC225" s="2714">
        <v>21.686101094782359</v>
      </c>
      <c r="AD225" s="784"/>
      <c r="AE225" s="784"/>
      <c r="AF225" s="784"/>
      <c r="AG225" s="784"/>
      <c r="AH225" s="784"/>
      <c r="AI225" s="784"/>
      <c r="AJ225" s="784"/>
      <c r="AK225" s="784"/>
      <c r="AL225" s="784"/>
      <c r="AM225" s="784"/>
      <c r="AN225" s="784"/>
      <c r="AO225" s="784"/>
      <c r="AP225" s="784"/>
      <c r="AQ225" s="784"/>
      <c r="AR225" s="784"/>
      <c r="AS225" s="784"/>
      <c r="AT225" s="784"/>
      <c r="AU225" s="784"/>
      <c r="AV225" s="784"/>
      <c r="AW225" s="784"/>
      <c r="AX225" s="784"/>
      <c r="AY225" s="784"/>
      <c r="AZ225" s="251"/>
      <c r="BA225" s="2878" t="s">
        <v>71</v>
      </c>
      <c r="BB225" s="194" t="s">
        <v>72</v>
      </c>
      <c r="BC225" s="1281" t="s">
        <v>36</v>
      </c>
      <c r="BD225" s="1301" t="s">
        <v>36</v>
      </c>
      <c r="BE225" s="1301" t="s">
        <v>36</v>
      </c>
      <c r="BF225" s="1301" t="s">
        <v>36</v>
      </c>
      <c r="BG225" s="1322" t="s">
        <v>36</v>
      </c>
      <c r="BH225" s="1343" t="s">
        <v>36</v>
      </c>
      <c r="BI225" s="1301" t="s">
        <v>36</v>
      </c>
      <c r="BJ225" s="1301" t="s">
        <v>36</v>
      </c>
      <c r="BK225" s="1301" t="s">
        <v>36</v>
      </c>
      <c r="BL225" s="1322" t="s">
        <v>36</v>
      </c>
      <c r="BM225" s="1343" t="s">
        <v>36</v>
      </c>
      <c r="BN225" s="1301" t="s">
        <v>36</v>
      </c>
      <c r="BO225" s="1301" t="s">
        <v>36</v>
      </c>
      <c r="BP225" s="1301" t="s">
        <v>36</v>
      </c>
      <c r="BQ225" s="1322" t="s">
        <v>36</v>
      </c>
      <c r="BR225" s="1343" t="s">
        <v>36</v>
      </c>
      <c r="BS225" s="1301" t="s">
        <v>36</v>
      </c>
      <c r="BT225" s="1301" t="s">
        <v>36</v>
      </c>
      <c r="BU225" s="1301" t="s">
        <v>36</v>
      </c>
      <c r="BV225" s="1301" t="s">
        <v>36</v>
      </c>
      <c r="BW225" s="1301" t="s">
        <v>36</v>
      </c>
      <c r="BX225" s="1301" t="s">
        <v>36</v>
      </c>
      <c r="BY225" s="1362" t="s">
        <v>36</v>
      </c>
      <c r="BZ225" s="1362" t="s">
        <v>36</v>
      </c>
      <c r="CA225" s="1362" t="s">
        <v>36</v>
      </c>
      <c r="CB225" s="1362" t="s">
        <v>36</v>
      </c>
      <c r="CC225" s="1362" t="s">
        <v>36</v>
      </c>
      <c r="CD225" s="2539"/>
      <c r="CE225" s="2539"/>
      <c r="CF225" s="2539"/>
      <c r="CG225" s="2539"/>
      <c r="CH225" s="2539"/>
      <c r="CI225" s="2539"/>
      <c r="CJ225" s="2539"/>
      <c r="CK225" s="2539"/>
      <c r="CL225" s="2539"/>
      <c r="CM225" s="2539"/>
      <c r="CN225" s="2539"/>
      <c r="CO225" s="2539"/>
      <c r="CP225" s="2539"/>
      <c r="CQ225" s="2539"/>
      <c r="CR225" s="2539"/>
      <c r="CS225" s="2539"/>
      <c r="CT225" s="2539"/>
      <c r="CU225" s="2539"/>
      <c r="CV225" s="2539"/>
      <c r="CW225" s="2539"/>
      <c r="CX225" s="2539"/>
      <c r="CY225" s="2539"/>
      <c r="CZ225" s="2539"/>
    </row>
    <row r="226" s="513" customFormat="true" ht="15" customHeight="true" x14ac:dyDescent="0.2">
      <c r="A226" s="2886"/>
      <c r="B226" s="2429" t="s">
        <v>520</v>
      </c>
      <c r="C226" s="2376">
        <v>57.495936691879869</v>
      </c>
      <c r="D226" s="2377">
        <v>46.633779213151989</v>
      </c>
      <c r="E226" s="2377">
        <v>40.142243896105008</v>
      </c>
      <c r="F226" s="2377">
        <v>46.783243430424719</v>
      </c>
      <c r="G226" s="2378">
        <v>38.283186696658547</v>
      </c>
      <c r="H226" s="2379">
        <v>45.26093265274956</v>
      </c>
      <c r="I226" s="2377">
        <v>46.448050880005233</v>
      </c>
      <c r="J226" s="2377">
        <v>49.532462180698111</v>
      </c>
      <c r="K226" s="2377">
        <v>45.460635077789711</v>
      </c>
      <c r="L226" s="2380">
        <v>31.194607394425088</v>
      </c>
      <c r="M226" s="2381">
        <v>61.367250973043163</v>
      </c>
      <c r="N226" s="2377">
        <v>55.043657467727236</v>
      </c>
      <c r="O226" s="2377">
        <v>46.946203483540202</v>
      </c>
      <c r="P226" s="2377">
        <v>38.278252029047898</v>
      </c>
      <c r="Q226" s="2378">
        <v>38.23934357543812</v>
      </c>
      <c r="R226" s="2379">
        <v>18.135156234701014</v>
      </c>
      <c r="S226" s="2377">
        <v>40.405751861131314</v>
      </c>
      <c r="T226" s="2377">
        <v>75.403611885555989</v>
      </c>
      <c r="U226" s="2377">
        <v>69.9336909884682</v>
      </c>
      <c r="V226" s="2377">
        <v>54.334695194133516</v>
      </c>
      <c r="W226" s="2377">
        <v>65.243546930640576</v>
      </c>
      <c r="X226" s="2377">
        <v>59.683887344809747</v>
      </c>
      <c r="Y226" s="2377">
        <v>49.687437031091989</v>
      </c>
      <c r="Z226" s="2377">
        <v>19.374770893403156</v>
      </c>
      <c r="AA226" s="2377">
        <v>10.613861784786739</v>
      </c>
      <c r="AB226" s="2377">
        <v>31.544934730365306</v>
      </c>
      <c r="AC226" s="2714">
        <v>18.523557907220198</v>
      </c>
      <c r="AD226" s="784"/>
      <c r="AE226" s="784"/>
      <c r="AF226" s="784"/>
      <c r="AG226" s="784"/>
      <c r="AH226" s="784"/>
      <c r="AI226" s="784"/>
      <c r="AJ226" s="784"/>
      <c r="AK226" s="784"/>
      <c r="AL226" s="784"/>
      <c r="AM226" s="784"/>
      <c r="AN226" s="784"/>
      <c r="AO226" s="784"/>
      <c r="AP226" s="784"/>
      <c r="AQ226" s="784"/>
      <c r="AR226" s="784"/>
      <c r="AS226" s="784"/>
      <c r="AT226" s="784"/>
      <c r="AU226" s="784"/>
      <c r="AV226" s="784"/>
      <c r="AW226" s="784"/>
      <c r="AX226" s="784"/>
      <c r="AY226" s="784"/>
      <c r="AZ226" s="251"/>
      <c r="BA226" s="2878"/>
      <c r="BB226" s="194" t="s">
        <v>73</v>
      </c>
      <c r="BC226" s="1281" t="s">
        <v>36</v>
      </c>
      <c r="BD226" s="1301" t="s">
        <v>36</v>
      </c>
      <c r="BE226" s="1301" t="s">
        <v>36</v>
      </c>
      <c r="BF226" s="1301" t="s">
        <v>36</v>
      </c>
      <c r="BG226" s="1322" t="s">
        <v>36</v>
      </c>
      <c r="BH226" s="1343" t="s">
        <v>36</v>
      </c>
      <c r="BI226" s="1301" t="s">
        <v>36</v>
      </c>
      <c r="BJ226" s="1301" t="s">
        <v>36</v>
      </c>
      <c r="BK226" s="1301" t="s">
        <v>36</v>
      </c>
      <c r="BL226" s="1322" t="s">
        <v>36</v>
      </c>
      <c r="BM226" s="1343" t="s">
        <v>36</v>
      </c>
      <c r="BN226" s="1301" t="s">
        <v>36</v>
      </c>
      <c r="BO226" s="1301" t="s">
        <v>36</v>
      </c>
      <c r="BP226" s="1301" t="s">
        <v>36</v>
      </c>
      <c r="BQ226" s="1322" t="s">
        <v>36</v>
      </c>
      <c r="BR226" s="1343" t="s">
        <v>36</v>
      </c>
      <c r="BS226" s="1301" t="s">
        <v>36</v>
      </c>
      <c r="BT226" s="1301" t="s">
        <v>36</v>
      </c>
      <c r="BU226" s="1301" t="s">
        <v>36</v>
      </c>
      <c r="BV226" s="1301" t="s">
        <v>36</v>
      </c>
      <c r="BW226" s="1301" t="s">
        <v>36</v>
      </c>
      <c r="BX226" s="1301" t="s">
        <v>36</v>
      </c>
      <c r="BY226" s="1362" t="s">
        <v>36</v>
      </c>
      <c r="BZ226" s="1362" t="s">
        <v>36</v>
      </c>
      <c r="CA226" s="1362" t="s">
        <v>36</v>
      </c>
      <c r="CB226" s="1362" t="s">
        <v>36</v>
      </c>
      <c r="CC226" s="1362" t="s">
        <v>36</v>
      </c>
      <c r="CD226" s="2539"/>
      <c r="CE226" s="2539"/>
      <c r="CF226" s="2539"/>
      <c r="CG226" s="2539"/>
      <c r="CH226" s="2539"/>
      <c r="CI226" s="2539"/>
      <c r="CJ226" s="2539"/>
      <c r="CK226" s="2539"/>
      <c r="CL226" s="2539"/>
      <c r="CM226" s="2539"/>
      <c r="CN226" s="2539"/>
      <c r="CO226" s="2539"/>
      <c r="CP226" s="2539"/>
      <c r="CQ226" s="2539"/>
      <c r="CR226" s="2539"/>
      <c r="CS226" s="2539"/>
      <c r="CT226" s="2539"/>
      <c r="CU226" s="2539"/>
      <c r="CV226" s="2539"/>
      <c r="CW226" s="2539"/>
      <c r="CX226" s="2539"/>
      <c r="CY226" s="2539"/>
      <c r="CZ226" s="2539"/>
    </row>
    <row r="227" s="513" customFormat="true" ht="15" customHeight="true" x14ac:dyDescent="0.2">
      <c r="A227" s="2886"/>
      <c r="B227" s="2429" t="s">
        <v>521</v>
      </c>
      <c r="C227" s="2376">
        <v>0.33240279207479351</v>
      </c>
      <c r="D227" s="2377">
        <v>0.18365802011838392</v>
      </c>
      <c r="E227" s="2377">
        <v>7.1726625457005255E-2</v>
      </c>
      <c r="F227" s="2377">
        <v>0.30896318791656252</v>
      </c>
      <c r="G227" s="2378">
        <v>0.99705838420170656</v>
      </c>
      <c r="H227" s="2379">
        <v>7.0022927491661363E-2</v>
      </c>
      <c r="I227" s="2377">
        <v>0.43710103996131078</v>
      </c>
      <c r="J227" s="2377">
        <v>0.12997300927055322</v>
      </c>
      <c r="K227" s="2377">
        <v>0.38250165112187673</v>
      </c>
      <c r="L227" s="2380">
        <v>1.5811193302399014</v>
      </c>
      <c r="M227" s="2381">
        <v>0.17027235835365057</v>
      </c>
      <c r="N227" s="2377">
        <v>0.4681507606586926</v>
      </c>
      <c r="O227" s="2377">
        <v>3.6033267712304612E-2</v>
      </c>
      <c r="P227" s="2377">
        <v>0.30739296916898257</v>
      </c>
      <c r="Q227" s="2378">
        <v>0.26186245888916326</v>
      </c>
      <c r="R227" s="2379">
        <v>8.89074259918083E-2</v>
      </c>
      <c r="S227" s="2377">
        <v>5.7986322175901869E-2</v>
      </c>
      <c r="T227" s="2377">
        <v>1.1008713159094923</v>
      </c>
      <c r="U227" s="2377">
        <v>0.43705065219080175</v>
      </c>
      <c r="V227" s="2377">
        <v>0.37283309087995287</v>
      </c>
      <c r="W227" s="2377">
        <v>0.67314966510123531</v>
      </c>
      <c r="X227" s="2377">
        <v>0.1716766878293593</v>
      </c>
      <c r="Y227" s="2377">
        <v>0</v>
      </c>
      <c r="Z227" s="2377">
        <v>9.761599537024547E-2</v>
      </c>
      <c r="AA227" s="2377">
        <v>6.2922910016568981E-2</v>
      </c>
      <c r="AB227" s="2377">
        <v>0.10961190366565278</v>
      </c>
      <c r="AC227" s="2714">
        <v>1.1604064211890484</v>
      </c>
      <c r="AD227" s="784"/>
      <c r="AE227" s="784"/>
      <c r="AF227" s="784"/>
      <c r="AG227" s="784"/>
      <c r="AH227" s="784"/>
      <c r="AI227" s="784"/>
      <c r="AJ227" s="784"/>
      <c r="AK227" s="784"/>
      <c r="AL227" s="784"/>
      <c r="AM227" s="784"/>
      <c r="AN227" s="784"/>
      <c r="AO227" s="784"/>
      <c r="AP227" s="784"/>
      <c r="AQ227" s="784"/>
      <c r="AR227" s="784"/>
      <c r="AS227" s="784"/>
      <c r="AT227" s="784"/>
      <c r="AU227" s="784"/>
      <c r="AV227" s="784"/>
      <c r="AW227" s="784"/>
      <c r="AX227" s="784"/>
      <c r="AY227" s="784"/>
      <c r="AZ227" s="251"/>
      <c r="BA227" s="2878" t="s">
        <v>96</v>
      </c>
      <c r="BB227" s="194" t="s">
        <v>62</v>
      </c>
      <c r="BC227" s="1281" t="s">
        <v>36</v>
      </c>
      <c r="BD227" s="1301" t="s">
        <v>36</v>
      </c>
      <c r="BE227" s="1301" t="s">
        <v>36</v>
      </c>
      <c r="BF227" s="1301" t="s">
        <v>36</v>
      </c>
      <c r="BG227" s="1322" t="s">
        <v>36</v>
      </c>
      <c r="BH227" s="1343" t="s">
        <v>36</v>
      </c>
      <c r="BI227" s="1301" t="s">
        <v>36</v>
      </c>
      <c r="BJ227" s="1301" t="s">
        <v>36</v>
      </c>
      <c r="BK227" s="1301" t="s">
        <v>36</v>
      </c>
      <c r="BL227" s="1322" t="s">
        <v>36</v>
      </c>
      <c r="BM227" s="1343" t="s">
        <v>36</v>
      </c>
      <c r="BN227" s="1301" t="s">
        <v>36</v>
      </c>
      <c r="BO227" s="1301" t="s">
        <v>36</v>
      </c>
      <c r="BP227" s="1301" t="s">
        <v>36</v>
      </c>
      <c r="BQ227" s="1322" t="s">
        <v>36</v>
      </c>
      <c r="BR227" s="1343" t="s">
        <v>36</v>
      </c>
      <c r="BS227" s="1301" t="s">
        <v>36</v>
      </c>
      <c r="BT227" s="1301" t="s">
        <v>36</v>
      </c>
      <c r="BU227" s="1301" t="s">
        <v>36</v>
      </c>
      <c r="BV227" s="1301" t="s">
        <v>36</v>
      </c>
      <c r="BW227" s="1301" t="s">
        <v>36</v>
      </c>
      <c r="BX227" s="1301" t="s">
        <v>36</v>
      </c>
      <c r="BY227" s="1362" t="s">
        <v>36</v>
      </c>
      <c r="BZ227" s="1362" t="s">
        <v>36</v>
      </c>
      <c r="CA227" s="1362" t="s">
        <v>36</v>
      </c>
      <c r="CB227" s="1362" t="s">
        <v>36</v>
      </c>
      <c r="CC227" s="1362" t="s">
        <v>36</v>
      </c>
      <c r="CD227" s="2539"/>
      <c r="CE227" s="2539"/>
      <c r="CF227" s="2539"/>
      <c r="CG227" s="2539"/>
      <c r="CH227" s="2539"/>
      <c r="CI227" s="2539"/>
      <c r="CJ227" s="2539"/>
      <c r="CK227" s="2539"/>
      <c r="CL227" s="2539"/>
      <c r="CM227" s="2539"/>
      <c r="CN227" s="2539"/>
      <c r="CO227" s="2539"/>
      <c r="CP227" s="2539"/>
      <c r="CQ227" s="2539"/>
      <c r="CR227" s="2539"/>
      <c r="CS227" s="2539"/>
      <c r="CT227" s="2539"/>
      <c r="CU227" s="2539"/>
      <c r="CV227" s="2539"/>
      <c r="CW227" s="2539"/>
      <c r="CX227" s="2539"/>
      <c r="CY227" s="2539"/>
      <c r="CZ227" s="2539"/>
    </row>
    <row r="228" s="513" customFormat="true" ht="15" customHeight="true" x14ac:dyDescent="0.2">
      <c r="A228" s="2886"/>
      <c r="B228" s="2429" t="s">
        <v>300</v>
      </c>
      <c r="C228" s="2376">
        <v>31.920685224403613</v>
      </c>
      <c r="D228" s="2377">
        <v>43.941713614250993</v>
      </c>
      <c r="E228" s="2377">
        <v>50.285591987572055</v>
      </c>
      <c r="F228" s="2377">
        <v>43.075145478169787</v>
      </c>
      <c r="G228" s="2378">
        <v>30.149586022201248</v>
      </c>
      <c r="H228" s="2379">
        <v>42.803034664569715</v>
      </c>
      <c r="I228" s="2377">
        <v>40.490827910830667</v>
      </c>
      <c r="J228" s="2377">
        <v>39.644160711736909</v>
      </c>
      <c r="K228" s="2377">
        <v>38.30982946400222</v>
      </c>
      <c r="L228" s="2380">
        <v>21.163895289794176</v>
      </c>
      <c r="M228" s="2381">
        <v>28.528728011082709</v>
      </c>
      <c r="N228" s="2377">
        <v>33.289254391139188</v>
      </c>
      <c r="O228" s="2377">
        <v>44.357631677816649</v>
      </c>
      <c r="P228" s="2377">
        <v>53.515914819329623</v>
      </c>
      <c r="Q228" s="2378">
        <v>55.263002625607818</v>
      </c>
      <c r="R228" s="2379">
        <v>64.584120125714463</v>
      </c>
      <c r="S228" s="2377">
        <v>53.040076876089806</v>
      </c>
      <c r="T228" s="2377">
        <v>6.2884962585596647</v>
      </c>
      <c r="U228" s="2377">
        <v>24.264185758124182</v>
      </c>
      <c r="V228" s="2377">
        <v>21.707258598400013</v>
      </c>
      <c r="W228" s="2377">
        <v>28.933067996605821</v>
      </c>
      <c r="X228" s="2377">
        <v>29.421422147192082</v>
      </c>
      <c r="Y228" s="2377">
        <v>45.136357191137471</v>
      </c>
      <c r="Z228" s="2377">
        <v>71.913873898067266</v>
      </c>
      <c r="AA228" s="2377">
        <v>84.562408138590044</v>
      </c>
      <c r="AB228" s="2377">
        <v>54.936111574456568</v>
      </c>
      <c r="AC228" s="2714">
        <v>58.61340761174624</v>
      </c>
      <c r="AD228" s="784"/>
      <c r="AE228" s="784"/>
      <c r="AF228" s="784"/>
      <c r="AG228" s="784"/>
      <c r="AH228" s="784"/>
      <c r="AI228" s="784"/>
      <c r="AJ228" s="784"/>
      <c r="AK228" s="784"/>
      <c r="AL228" s="784"/>
      <c r="AM228" s="784"/>
      <c r="AN228" s="784"/>
      <c r="AO228" s="784"/>
      <c r="AP228" s="784"/>
      <c r="AQ228" s="784"/>
      <c r="AR228" s="784"/>
      <c r="AS228" s="784"/>
      <c r="AT228" s="784"/>
      <c r="AU228" s="784"/>
      <c r="AV228" s="784"/>
      <c r="AW228" s="784"/>
      <c r="AX228" s="784"/>
      <c r="AY228" s="784"/>
      <c r="AZ228" s="251"/>
      <c r="BA228" s="2878"/>
      <c r="BB228" s="194" t="s">
        <v>93</v>
      </c>
      <c r="BC228" s="1281" t="s">
        <v>36</v>
      </c>
      <c r="BD228" s="1301" t="s">
        <v>36</v>
      </c>
      <c r="BE228" s="1301" t="s">
        <v>36</v>
      </c>
      <c r="BF228" s="1301" t="s">
        <v>36</v>
      </c>
      <c r="BG228" s="1322" t="s">
        <v>36</v>
      </c>
      <c r="BH228" s="1343" t="s">
        <v>36</v>
      </c>
      <c r="BI228" s="1301" t="s">
        <v>36</v>
      </c>
      <c r="BJ228" s="1301" t="s">
        <v>36</v>
      </c>
      <c r="BK228" s="1301" t="s">
        <v>36</v>
      </c>
      <c r="BL228" s="1322" t="s">
        <v>36</v>
      </c>
      <c r="BM228" s="1343" t="s">
        <v>36</v>
      </c>
      <c r="BN228" s="1301" t="s">
        <v>36</v>
      </c>
      <c r="BO228" s="1301" t="s">
        <v>36</v>
      </c>
      <c r="BP228" s="1301" t="s">
        <v>36</v>
      </c>
      <c r="BQ228" s="1322" t="s">
        <v>36</v>
      </c>
      <c r="BR228" s="1343" t="s">
        <v>36</v>
      </c>
      <c r="BS228" s="1301" t="s">
        <v>36</v>
      </c>
      <c r="BT228" s="1301" t="s">
        <v>36</v>
      </c>
      <c r="BU228" s="1301" t="s">
        <v>36</v>
      </c>
      <c r="BV228" s="1301" t="s">
        <v>36</v>
      </c>
      <c r="BW228" s="1301" t="s">
        <v>36</v>
      </c>
      <c r="BX228" s="1301" t="s">
        <v>36</v>
      </c>
      <c r="BY228" s="1362" t="s">
        <v>36</v>
      </c>
      <c r="BZ228" s="1362" t="s">
        <v>36</v>
      </c>
      <c r="CA228" s="1362" t="s">
        <v>36</v>
      </c>
      <c r="CB228" s="1362" t="s">
        <v>36</v>
      </c>
      <c r="CC228" s="1362" t="s">
        <v>36</v>
      </c>
      <c r="CD228" s="2539"/>
      <c r="CE228" s="2539"/>
      <c r="CF228" s="2539"/>
      <c r="CG228" s="2539"/>
      <c r="CH228" s="2539"/>
      <c r="CI228" s="2539"/>
      <c r="CJ228" s="2539"/>
      <c r="CK228" s="2539"/>
      <c r="CL228" s="2539"/>
      <c r="CM228" s="2539"/>
      <c r="CN228" s="2539"/>
      <c r="CO228" s="2539"/>
      <c r="CP228" s="2539"/>
      <c r="CQ228" s="2539"/>
      <c r="CR228" s="2539"/>
      <c r="CS228" s="2539"/>
      <c r="CT228" s="2539"/>
      <c r="CU228" s="2539"/>
      <c r="CV228" s="2539"/>
      <c r="CW228" s="2539"/>
      <c r="CX228" s="2539"/>
      <c r="CY228" s="2539"/>
      <c r="CZ228" s="2539"/>
    </row>
    <row r="229" s="513" customFormat="true" ht="15" customHeight="true" x14ac:dyDescent="0.2">
      <c r="A229" s="2886"/>
      <c r="B229" s="2432" t="s">
        <v>301</v>
      </c>
      <c r="C229" s="2382">
        <v>0</v>
      </c>
      <c r="D229" s="2383">
        <v>2.648064049021592E-2</v>
      </c>
      <c r="E229" s="2383">
        <v>0</v>
      </c>
      <c r="F229" s="2383">
        <v>0.1126471588165659</v>
      </c>
      <c r="G229" s="2384">
        <v>0</v>
      </c>
      <c r="H229" s="2385">
        <v>0</v>
      </c>
      <c r="I229" s="2383">
        <v>0.21012851701627347</v>
      </c>
      <c r="J229" s="2383">
        <v>1.3751504362909518E-2</v>
      </c>
      <c r="K229" s="2383">
        <v>0</v>
      </c>
      <c r="L229" s="2386">
        <v>0</v>
      </c>
      <c r="M229" s="2387">
        <v>0</v>
      </c>
      <c r="N229" s="2383">
        <v>0</v>
      </c>
      <c r="O229" s="2383">
        <v>0</v>
      </c>
      <c r="P229" s="2383">
        <v>5.0805394000656395E-2</v>
      </c>
      <c r="Q229" s="2384">
        <v>1.0324910190717042E-2</v>
      </c>
      <c r="R229" s="2385">
        <v>0</v>
      </c>
      <c r="S229" s="2383">
        <v>6.9876045340174567E-2</v>
      </c>
      <c r="T229" s="2383">
        <v>0.20208530740385883</v>
      </c>
      <c r="U229" s="2383">
        <v>0</v>
      </c>
      <c r="V229" s="2383">
        <v>0</v>
      </c>
      <c r="W229" s="2383">
        <v>0</v>
      </c>
      <c r="X229" s="2383">
        <v>0</v>
      </c>
      <c r="Y229" s="2383">
        <v>0</v>
      </c>
      <c r="Z229" s="2383">
        <v>0</v>
      </c>
      <c r="AA229" s="2383">
        <v>3.660914644135823E-2</v>
      </c>
      <c r="AB229" s="2383">
        <v>0</v>
      </c>
      <c r="AC229" s="2715">
        <v>1.6526965062028182E-2</v>
      </c>
      <c r="AD229" s="784"/>
      <c r="AE229" s="784"/>
      <c r="AF229" s="784"/>
      <c r="AG229" s="784"/>
      <c r="AH229" s="784"/>
      <c r="AI229" s="784"/>
      <c r="AJ229" s="784"/>
      <c r="AK229" s="784"/>
      <c r="AL229" s="784"/>
      <c r="AM229" s="784"/>
      <c r="AN229" s="784"/>
      <c r="AO229" s="784"/>
      <c r="AP229" s="784"/>
      <c r="AQ229" s="784"/>
      <c r="AR229" s="784"/>
      <c r="AS229" s="784"/>
      <c r="AT229" s="784"/>
      <c r="AU229" s="784"/>
      <c r="AV229" s="784"/>
      <c r="AW229" s="784"/>
      <c r="AX229" s="784"/>
      <c r="AY229" s="784"/>
      <c r="AZ229" s="251"/>
      <c r="BA229" s="2878"/>
      <c r="BB229" s="194" t="s">
        <v>94</v>
      </c>
      <c r="BC229" s="1281" t="s">
        <v>36</v>
      </c>
      <c r="BD229" s="1301" t="s">
        <v>36</v>
      </c>
      <c r="BE229" s="1301" t="s">
        <v>36</v>
      </c>
      <c r="BF229" s="1301" t="s">
        <v>36</v>
      </c>
      <c r="BG229" s="1322" t="s">
        <v>36</v>
      </c>
      <c r="BH229" s="1343" t="s">
        <v>36</v>
      </c>
      <c r="BI229" s="1301" t="s">
        <v>36</v>
      </c>
      <c r="BJ229" s="1301" t="s">
        <v>36</v>
      </c>
      <c r="BK229" s="1301" t="s">
        <v>36</v>
      </c>
      <c r="BL229" s="1322" t="s">
        <v>36</v>
      </c>
      <c r="BM229" s="1343" t="s">
        <v>36</v>
      </c>
      <c r="BN229" s="1301" t="s">
        <v>36</v>
      </c>
      <c r="BO229" s="1301" t="s">
        <v>36</v>
      </c>
      <c r="BP229" s="1301" t="s">
        <v>36</v>
      </c>
      <c r="BQ229" s="1322" t="s">
        <v>36</v>
      </c>
      <c r="BR229" s="1343" t="s">
        <v>36</v>
      </c>
      <c r="BS229" s="1301" t="s">
        <v>36</v>
      </c>
      <c r="BT229" s="1301" t="s">
        <v>36</v>
      </c>
      <c r="BU229" s="1301" t="s">
        <v>36</v>
      </c>
      <c r="BV229" s="1301" t="s">
        <v>36</v>
      </c>
      <c r="BW229" s="1301" t="s">
        <v>36</v>
      </c>
      <c r="BX229" s="1301" t="s">
        <v>36</v>
      </c>
      <c r="BY229" s="1362" t="s">
        <v>36</v>
      </c>
      <c r="BZ229" s="1362" t="s">
        <v>36</v>
      </c>
      <c r="CA229" s="1362" t="s">
        <v>36</v>
      </c>
      <c r="CB229" s="1362" t="s">
        <v>36</v>
      </c>
      <c r="CC229" s="1362" t="s">
        <v>36</v>
      </c>
      <c r="CD229" s="2539"/>
      <c r="CE229" s="2539"/>
      <c r="CF229" s="2539"/>
      <c r="CG229" s="2539"/>
      <c r="CH229" s="2539"/>
      <c r="CI229" s="2539"/>
      <c r="CJ229" s="2539"/>
      <c r="CK229" s="2539"/>
      <c r="CL229" s="2539"/>
      <c r="CM229" s="2539"/>
      <c r="CN229" s="2539"/>
      <c r="CO229" s="2539"/>
      <c r="CP229" s="2539"/>
      <c r="CQ229" s="2539"/>
      <c r="CR229" s="2539"/>
      <c r="CS229" s="2539"/>
      <c r="CT229" s="2539"/>
      <c r="CU229" s="2539"/>
      <c r="CV229" s="2539"/>
      <c r="CW229" s="2539"/>
      <c r="CX229" s="2539"/>
      <c r="CY229" s="2539"/>
      <c r="CZ229" s="2539"/>
    </row>
    <row r="230" s="513" customFormat="true" ht="15" customHeight="true" x14ac:dyDescent="0.2">
      <c r="A230" s="891"/>
      <c r="B230" s="980"/>
      <c r="C230" s="1070"/>
      <c r="D230" s="1061"/>
      <c r="E230" s="1061"/>
      <c r="F230" s="1061"/>
      <c r="G230" s="1062"/>
      <c r="H230" s="1071"/>
      <c r="I230" s="1061"/>
      <c r="J230" s="1061"/>
      <c r="K230" s="1061"/>
      <c r="L230" s="1072"/>
      <c r="M230" s="1070"/>
      <c r="N230" s="1061"/>
      <c r="O230" s="1061"/>
      <c r="P230" s="1061"/>
      <c r="Q230" s="1062"/>
      <c r="R230" s="1071"/>
      <c r="S230" s="1061"/>
      <c r="T230" s="1061"/>
      <c r="U230" s="1061"/>
      <c r="V230" s="1061"/>
      <c r="W230" s="1061"/>
      <c r="X230" s="1061"/>
      <c r="Y230" s="1061"/>
      <c r="Z230" s="1061"/>
      <c r="AA230" s="1061"/>
      <c r="AB230" s="1061"/>
      <c r="AC230" s="1072"/>
      <c r="AD230" s="784"/>
      <c r="AE230" s="784"/>
      <c r="AF230" s="784"/>
      <c r="AG230" s="784"/>
      <c r="AH230" s="784"/>
      <c r="AI230" s="784"/>
      <c r="AJ230" s="784"/>
      <c r="AK230" s="784"/>
      <c r="AL230" s="784"/>
      <c r="AM230" s="784"/>
      <c r="AN230" s="784"/>
      <c r="AO230" s="784"/>
      <c r="AP230" s="784"/>
      <c r="AQ230" s="784"/>
      <c r="AR230" s="784"/>
      <c r="AS230" s="784"/>
      <c r="AT230" s="784"/>
      <c r="AU230" s="784"/>
      <c r="AV230" s="784"/>
      <c r="AW230" s="784"/>
      <c r="AX230" s="784"/>
      <c r="AY230" s="784"/>
      <c r="AZ230" s="251"/>
      <c r="BA230" s="2878"/>
      <c r="BB230" s="194" t="s">
        <v>95</v>
      </c>
      <c r="BC230" s="1281" t="s">
        <v>36</v>
      </c>
      <c r="BD230" s="1301" t="s">
        <v>36</v>
      </c>
      <c r="BE230" s="1301" t="s">
        <v>36</v>
      </c>
      <c r="BF230" s="1301" t="s">
        <v>36</v>
      </c>
      <c r="BG230" s="1322" t="s">
        <v>36</v>
      </c>
      <c r="BH230" s="1343" t="s">
        <v>36</v>
      </c>
      <c r="BI230" s="1301" t="s">
        <v>36</v>
      </c>
      <c r="BJ230" s="1301" t="s">
        <v>36</v>
      </c>
      <c r="BK230" s="1301" t="s">
        <v>36</v>
      </c>
      <c r="BL230" s="1322" t="s">
        <v>36</v>
      </c>
      <c r="BM230" s="1343" t="s">
        <v>36</v>
      </c>
      <c r="BN230" s="1301" t="s">
        <v>36</v>
      </c>
      <c r="BO230" s="1301" t="s">
        <v>36</v>
      </c>
      <c r="BP230" s="1301" t="s">
        <v>36</v>
      </c>
      <c r="BQ230" s="1322" t="s">
        <v>36</v>
      </c>
      <c r="BR230" s="1343" t="s">
        <v>36</v>
      </c>
      <c r="BS230" s="1301" t="s">
        <v>36</v>
      </c>
      <c r="BT230" s="1301" t="s">
        <v>36</v>
      </c>
      <c r="BU230" s="1301" t="s">
        <v>36</v>
      </c>
      <c r="BV230" s="1301" t="s">
        <v>36</v>
      </c>
      <c r="BW230" s="1301" t="s">
        <v>36</v>
      </c>
      <c r="BX230" s="1301" t="s">
        <v>36</v>
      </c>
      <c r="BY230" s="1362" t="s">
        <v>36</v>
      </c>
      <c r="BZ230" s="1362" t="s">
        <v>36</v>
      </c>
      <c r="CA230" s="1362" t="s">
        <v>36</v>
      </c>
      <c r="CB230" s="1362" t="s">
        <v>36</v>
      </c>
      <c r="CC230" s="1362" t="s">
        <v>36</v>
      </c>
      <c r="CD230" s="2539"/>
      <c r="CE230" s="2539"/>
      <c r="CF230" s="2539"/>
      <c r="CG230" s="2539"/>
      <c r="CH230" s="2539"/>
      <c r="CI230" s="2539"/>
      <c r="CJ230" s="2539"/>
      <c r="CK230" s="2539"/>
      <c r="CL230" s="2539"/>
      <c r="CM230" s="2539"/>
      <c r="CN230" s="2539"/>
      <c r="CO230" s="2539"/>
      <c r="CP230" s="2539"/>
      <c r="CQ230" s="2539"/>
      <c r="CR230" s="2539"/>
      <c r="CS230" s="2539"/>
      <c r="CT230" s="2539"/>
      <c r="CU230" s="2539"/>
      <c r="CV230" s="2539"/>
      <c r="CW230" s="2539"/>
      <c r="CX230" s="2539"/>
      <c r="CY230" s="2539"/>
      <c r="CZ230" s="2539"/>
    </row>
    <row r="231" s="513" customFormat="true" ht="15" customHeight="true" x14ac:dyDescent="0.2">
      <c r="A231" s="2256"/>
      <c r="B231" s="2433"/>
      <c r="C231" s="2211"/>
      <c r="D231" s="2212"/>
      <c r="E231" s="2212"/>
      <c r="F231" s="2212"/>
      <c r="G231" s="2246"/>
      <c r="H231" s="2237"/>
      <c r="I231" s="2212"/>
      <c r="J231" s="2212"/>
      <c r="K231" s="2212"/>
      <c r="L231" s="2217"/>
      <c r="M231" s="2227"/>
      <c r="N231" s="2212"/>
      <c r="O231" s="2212"/>
      <c r="P231" s="2212"/>
      <c r="Q231" s="2246"/>
      <c r="R231" s="2237"/>
      <c r="S231" s="2212"/>
      <c r="T231" s="2212"/>
      <c r="U231" s="2212"/>
      <c r="V231" s="2212"/>
      <c r="W231" s="2212"/>
      <c r="X231" s="2212"/>
      <c r="Y231" s="2212"/>
      <c r="Z231" s="2212"/>
      <c r="AA231" s="2212"/>
      <c r="AB231" s="2212"/>
      <c r="AC231" s="2716"/>
      <c r="AD231" s="784"/>
      <c r="AE231" s="784"/>
      <c r="AF231" s="784"/>
      <c r="AG231" s="784"/>
      <c r="AH231" s="784"/>
      <c r="AI231" s="784"/>
      <c r="AJ231" s="784"/>
      <c r="AK231" s="784"/>
      <c r="AL231" s="784"/>
      <c r="AM231" s="784"/>
      <c r="AN231" s="784"/>
      <c r="AO231" s="784"/>
      <c r="AP231" s="784"/>
      <c r="AQ231" s="784"/>
      <c r="AR231" s="784"/>
      <c r="AS231" s="784"/>
      <c r="AT231" s="784"/>
      <c r="AU231" s="784"/>
      <c r="AV231" s="784"/>
      <c r="AW231" s="784"/>
      <c r="AX231" s="784"/>
      <c r="AY231" s="784"/>
      <c r="AZ231" s="251"/>
      <c r="BA231" s="2878" t="s">
        <v>518</v>
      </c>
      <c r="BB231" s="194" t="s">
        <v>519</v>
      </c>
      <c r="BC231" s="416">
        <v>954.55182980279187</v>
      </c>
      <c r="BD231" s="372">
        <v>856.87988825840478</v>
      </c>
      <c r="BE231" s="372">
        <v>883.98284169799751</v>
      </c>
      <c r="BF231" s="372">
        <v>904.38425909795194</v>
      </c>
      <c r="BG231" s="417">
        <v>2844.8270353926578</v>
      </c>
      <c r="BH231" s="425">
        <v>528.78474350716942</v>
      </c>
      <c r="BI231" s="372">
        <v>553.44075246124203</v>
      </c>
      <c r="BJ231" s="372">
        <v>475.64748965567617</v>
      </c>
      <c r="BK231" s="372">
        <v>706.9894924477569</v>
      </c>
      <c r="BL231" s="417">
        <v>2053.2476971507417</v>
      </c>
      <c r="BM231" s="425">
        <v>481.61226547747196</v>
      </c>
      <c r="BN231" s="372">
        <v>542.96194105085306</v>
      </c>
      <c r="BO231" s="372">
        <v>419.71899449983107</v>
      </c>
      <c r="BP231" s="372">
        <v>380.37487078708239</v>
      </c>
      <c r="BQ231" s="417">
        <v>301.84760721197966</v>
      </c>
      <c r="BR231" s="425">
        <v>417.26757595956252</v>
      </c>
      <c r="BS231" s="372">
        <v>226.47284557561065</v>
      </c>
      <c r="BT231" s="372">
        <v>788.29436648347621</v>
      </c>
      <c r="BU231" s="372">
        <v>142.6106803909465</v>
      </c>
      <c r="BV231" s="372">
        <v>2307.9303559111659</v>
      </c>
      <c r="BW231" s="372">
        <v>90.114809370750606</v>
      </c>
      <c r="BX231" s="372">
        <v>564.10546249821391</v>
      </c>
      <c r="BY231" s="373">
        <v>177.43169397856397</v>
      </c>
      <c r="BZ231" s="373">
        <v>374.41813673361548</v>
      </c>
      <c r="CA231" s="373">
        <v>64.601204367351372</v>
      </c>
      <c r="CB231" s="373">
        <v>487.72925135266667</v>
      </c>
      <c r="CC231" s="373">
        <v>803.64947162788246</v>
      </c>
      <c r="CD231" s="2540"/>
      <c r="CE231" s="2540"/>
      <c r="CF231" s="2540"/>
      <c r="CG231" s="2540"/>
      <c r="CH231" s="2540"/>
      <c r="CI231" s="2540"/>
      <c r="CJ231" s="2540"/>
      <c r="CK231" s="2540"/>
      <c r="CL231" s="2540"/>
      <c r="CM231" s="2540"/>
      <c r="CN231" s="2540"/>
      <c r="CO231" s="2540"/>
      <c r="CP231" s="2540"/>
      <c r="CQ231" s="2540"/>
      <c r="CR231" s="2540"/>
      <c r="CS231" s="2540"/>
      <c r="CT231" s="2540"/>
      <c r="CU231" s="2540"/>
      <c r="CV231" s="2540"/>
      <c r="CW231" s="2540"/>
      <c r="CX231" s="2540"/>
      <c r="CY231" s="2540"/>
      <c r="CZ231" s="2540"/>
    </row>
    <row r="232" s="513" customFormat="true" ht="15" customHeight="true" x14ac:dyDescent="0.2">
      <c r="A232" s="2257"/>
      <c r="B232" s="2434"/>
      <c r="C232" s="2213"/>
      <c r="D232" s="2214"/>
      <c r="E232" s="2214"/>
      <c r="F232" s="2214"/>
      <c r="G232" s="2247"/>
      <c r="H232" s="2238"/>
      <c r="I232" s="2214"/>
      <c r="J232" s="2214"/>
      <c r="K232" s="2214"/>
      <c r="L232" s="2218"/>
      <c r="M232" s="2228"/>
      <c r="N232" s="2214"/>
      <c r="O232" s="2214"/>
      <c r="P232" s="2214"/>
      <c r="Q232" s="2247"/>
      <c r="R232" s="2238"/>
      <c r="S232" s="2214"/>
      <c r="T232" s="2214"/>
      <c r="U232" s="2214"/>
      <c r="V232" s="2214"/>
      <c r="W232" s="2214"/>
      <c r="X232" s="2214"/>
      <c r="Y232" s="2214"/>
      <c r="Z232" s="2214"/>
      <c r="AA232" s="2214"/>
      <c r="AB232" s="2214"/>
      <c r="AC232" s="2717"/>
      <c r="AD232" s="784"/>
      <c r="AE232" s="784"/>
      <c r="AF232" s="784"/>
      <c r="AG232" s="784"/>
      <c r="AH232" s="784"/>
      <c r="AI232" s="784"/>
      <c r="AJ232" s="784"/>
      <c r="AK232" s="784"/>
      <c r="AL232" s="784"/>
      <c r="AM232" s="784"/>
      <c r="AN232" s="784"/>
      <c r="AO232" s="784"/>
      <c r="AP232" s="784"/>
      <c r="AQ232" s="784"/>
      <c r="AR232" s="784"/>
      <c r="AS232" s="784"/>
      <c r="AT232" s="784"/>
      <c r="AU232" s="784"/>
      <c r="AV232" s="784"/>
      <c r="AW232" s="784"/>
      <c r="AX232" s="784"/>
      <c r="AY232" s="784"/>
      <c r="AZ232" s="251"/>
      <c r="BA232" s="2878"/>
      <c r="BB232" s="194" t="s">
        <v>520</v>
      </c>
      <c r="BC232" s="416">
        <v>5353.9151167604259</v>
      </c>
      <c r="BD232" s="372">
        <v>4336.6561115113236</v>
      </c>
      <c r="BE232" s="372">
        <v>3735.0969221711248</v>
      </c>
      <c r="BF232" s="372">
        <v>4352.883303143205</v>
      </c>
      <c r="BG232" s="417">
        <v>3562.5921754899668</v>
      </c>
      <c r="BH232" s="425">
        <v>2016.9619912214325</v>
      </c>
      <c r="BI232" s="372">
        <v>2070.764346075191</v>
      </c>
      <c r="BJ232" s="372">
        <v>2206.0634543581805</v>
      </c>
      <c r="BK232" s="372">
        <v>2028.1518744301245</v>
      </c>
      <c r="BL232" s="417">
        <v>1390.5716495907056</v>
      </c>
      <c r="BM232" s="425">
        <v>2975.2333974019748</v>
      </c>
      <c r="BN232" s="372">
        <v>2668.7006173748964</v>
      </c>
      <c r="BO232" s="372">
        <v>2275.2787484010578</v>
      </c>
      <c r="BP232" s="372">
        <v>1855.3469372617994</v>
      </c>
      <c r="BQ232" s="417">
        <v>1854.0706129606601</v>
      </c>
      <c r="BR232" s="425">
        <v>440.16365622375059</v>
      </c>
      <c r="BS232" s="372">
        <v>1423.9598112623855</v>
      </c>
      <c r="BT232" s="372">
        <v>3495.4700884740855</v>
      </c>
      <c r="BU232" s="372">
        <v>1858.9294116641493</v>
      </c>
      <c r="BV232" s="372">
        <v>5316.9200463799116</v>
      </c>
      <c r="BW232" s="372">
        <v>1141.5807878588112</v>
      </c>
      <c r="BX232" s="372">
        <v>3139.7895628008864</v>
      </c>
      <c r="BY232" s="373">
        <v>1703.2024035330176</v>
      </c>
      <c r="BZ232" s="373">
        <v>842.17381534678282</v>
      </c>
      <c r="CA232" s="373">
        <v>145.13960916943876</v>
      </c>
      <c r="CB232" s="373">
        <v>1147.3633560260232</v>
      </c>
      <c r="CC232" s="373">
        <v>686.45108033678082</v>
      </c>
      <c r="CD232" s="2540"/>
      <c r="CE232" s="2540"/>
      <c r="CF232" s="2540"/>
      <c r="CG232" s="2540"/>
      <c r="CH232" s="2540"/>
      <c r="CI232" s="2540"/>
      <c r="CJ232" s="2540"/>
      <c r="CK232" s="2540"/>
      <c r="CL232" s="2540"/>
      <c r="CM232" s="2540"/>
      <c r="CN232" s="2540"/>
      <c r="CO232" s="2540"/>
      <c r="CP232" s="2540"/>
      <c r="CQ232" s="2540"/>
      <c r="CR232" s="2540"/>
      <c r="CS232" s="2540"/>
      <c r="CT232" s="2540"/>
      <c r="CU232" s="2540"/>
      <c r="CV232" s="2540"/>
      <c r="CW232" s="2540"/>
      <c r="CX232" s="2540"/>
      <c r="CY232" s="2540"/>
      <c r="CZ232" s="2540"/>
    </row>
    <row r="233" s="513" customFormat="true" ht="15" customHeight="true" x14ac:dyDescent="0.2">
      <c r="A233" s="2258"/>
      <c r="B233" s="2435"/>
      <c r="C233" s="2388"/>
      <c r="D233" s="2389"/>
      <c r="E233" s="2389"/>
      <c r="F233" s="2389"/>
      <c r="G233" s="2390"/>
      <c r="H233" s="2391"/>
      <c r="I233" s="2389"/>
      <c r="J233" s="2389"/>
      <c r="K233" s="2389"/>
      <c r="L233" s="2392"/>
      <c r="M233" s="2393"/>
      <c r="N233" s="2389"/>
      <c r="O233" s="2389"/>
      <c r="P233" s="2389"/>
      <c r="Q233" s="2390"/>
      <c r="R233" s="2391"/>
      <c r="S233" s="2389"/>
      <c r="T233" s="2389"/>
      <c r="U233" s="2389"/>
      <c r="V233" s="2389"/>
      <c r="W233" s="2389"/>
      <c r="X233" s="2389"/>
      <c r="Y233" s="2389"/>
      <c r="Z233" s="2389"/>
      <c r="AA233" s="2389"/>
      <c r="AB233" s="2389"/>
      <c r="AC233" s="2718"/>
      <c r="AD233" s="784"/>
      <c r="AE233" s="784"/>
      <c r="AF233" s="784"/>
      <c r="AG233" s="784"/>
      <c r="AH233" s="784"/>
      <c r="AI233" s="784"/>
      <c r="AJ233" s="784"/>
      <c r="AK233" s="784"/>
      <c r="AL233" s="784"/>
      <c r="AM233" s="784"/>
      <c r="AN233" s="784"/>
      <c r="AO233" s="784"/>
      <c r="AP233" s="784"/>
      <c r="AQ233" s="784"/>
      <c r="AR233" s="784"/>
      <c r="AS233" s="784"/>
      <c r="AT233" s="784"/>
      <c r="AU233" s="784"/>
      <c r="AV233" s="784"/>
      <c r="AW233" s="784"/>
      <c r="AX233" s="784"/>
      <c r="AY233" s="784"/>
      <c r="AZ233" s="251"/>
      <c r="BA233" s="2878"/>
      <c r="BB233" s="194" t="s">
        <v>521</v>
      </c>
      <c r="BC233" s="416">
        <v>30.952732240536747</v>
      </c>
      <c r="BD233" s="372">
        <v>17.079072054915837</v>
      </c>
      <c r="BE233" s="372">
        <v>6.6739143600334767</v>
      </c>
      <c r="BF233" s="372">
        <v>28.747059916185293</v>
      </c>
      <c r="BG233" s="417">
        <v>92.785180769021679</v>
      </c>
      <c r="BH233" s="425">
        <v>3.1204302471693652</v>
      </c>
      <c r="BI233" s="372">
        <v>19.487001758644471</v>
      </c>
      <c r="BJ233" s="372">
        <v>5.7887028663892544</v>
      </c>
      <c r="BK233" s="372">
        <v>17.064685510178091</v>
      </c>
      <c r="BL233" s="417">
        <v>70.482044779457055</v>
      </c>
      <c r="BM233" s="425">
        <v>8.2552175500042004</v>
      </c>
      <c r="BN233" s="372">
        <v>22.697514690532547</v>
      </c>
      <c r="BO233" s="372">
        <v>1.7463761109031462</v>
      </c>
      <c r="BP233" s="372">
        <v>14.899337708803632</v>
      </c>
      <c r="BQ233" s="417">
        <v>12.696648118611275</v>
      </c>
      <c r="BR233" s="425">
        <v>2.1578980177251306</v>
      </c>
      <c r="BS233" s="372">
        <v>2.0435257006274461</v>
      </c>
      <c r="BT233" s="372">
        <v>51.032870439431235</v>
      </c>
      <c r="BU233" s="372">
        <v>11.617380696786748</v>
      </c>
      <c r="BV233" s="372">
        <v>36.483571459648772</v>
      </c>
      <c r="BW233" s="372">
        <v>11.778248749260914</v>
      </c>
      <c r="BX233" s="372">
        <v>9.0313935067388584</v>
      </c>
      <c r="BY233" s="373">
        <v>0</v>
      </c>
      <c r="BZ233" s="373">
        <v>4.2431281232762741</v>
      </c>
      <c r="CA233" s="373">
        <v>0.86044144466801953</v>
      </c>
      <c r="CB233" s="373">
        <v>3.9868423480731709</v>
      </c>
      <c r="CC233" s="373">
        <v>43.00265885445647</v>
      </c>
      <c r="CD233" s="2540"/>
      <c r="CE233" s="2540"/>
      <c r="CF233" s="2540"/>
      <c r="CG233" s="2540"/>
      <c r="CH233" s="2540"/>
      <c r="CI233" s="2540"/>
      <c r="CJ233" s="2540"/>
      <c r="CK233" s="2540"/>
      <c r="CL233" s="2540"/>
      <c r="CM233" s="2540"/>
      <c r="CN233" s="2540"/>
      <c r="CO233" s="2540"/>
      <c r="CP233" s="2540"/>
      <c r="CQ233" s="2540"/>
      <c r="CR233" s="2540"/>
      <c r="CS233" s="2540"/>
      <c r="CT233" s="2540"/>
      <c r="CU233" s="2540"/>
      <c r="CV233" s="2540"/>
      <c r="CW233" s="2540"/>
      <c r="CX233" s="2540"/>
      <c r="CY233" s="2540"/>
      <c r="CZ233" s="2540"/>
    </row>
    <row r="234" s="513" customFormat="true" ht="15" customHeight="true" x14ac:dyDescent="0.2">
      <c r="A234" s="2259"/>
      <c r="B234" s="2436"/>
      <c r="C234" s="2394"/>
      <c r="D234" s="2395"/>
      <c r="E234" s="2395"/>
      <c r="F234" s="2395"/>
      <c r="G234" s="2396"/>
      <c r="H234" s="2397"/>
      <c r="I234" s="2395"/>
      <c r="J234" s="2395"/>
      <c r="K234" s="2395"/>
      <c r="L234" s="2398"/>
      <c r="M234" s="2399"/>
      <c r="N234" s="2395"/>
      <c r="O234" s="2395"/>
      <c r="P234" s="2395"/>
      <c r="Q234" s="2396"/>
      <c r="R234" s="2397"/>
      <c r="S234" s="2395"/>
      <c r="T234" s="2395"/>
      <c r="U234" s="2395"/>
      <c r="V234" s="2395"/>
      <c r="W234" s="2395"/>
      <c r="X234" s="2395"/>
      <c r="Y234" s="2395"/>
      <c r="Z234" s="2395"/>
      <c r="AA234" s="2395"/>
      <c r="AB234" s="2395"/>
      <c r="AC234" s="2719"/>
      <c r="AD234" s="784"/>
      <c r="AE234" s="784"/>
      <c r="AF234" s="784"/>
      <c r="AG234" s="784"/>
      <c r="AH234" s="784"/>
      <c r="AI234" s="784"/>
      <c r="AJ234" s="784"/>
      <c r="AK234" s="784"/>
      <c r="AL234" s="784"/>
      <c r="AM234" s="784"/>
      <c r="AN234" s="784"/>
      <c r="AO234" s="784"/>
      <c r="AP234" s="784"/>
      <c r="AQ234" s="784"/>
      <c r="AR234" s="784"/>
      <c r="AS234" s="784"/>
      <c r="AT234" s="784"/>
      <c r="AU234" s="784"/>
      <c r="AV234" s="784"/>
      <c r="AW234" s="784"/>
      <c r="AX234" s="784"/>
      <c r="AY234" s="784"/>
      <c r="AZ234" s="251"/>
      <c r="BA234" s="2878"/>
      <c r="BB234" s="194" t="s">
        <v>300</v>
      </c>
      <c r="BC234" s="416">
        <v>2972.3950768232617</v>
      </c>
      <c r="BD234" s="372">
        <v>4086.3104837486298</v>
      </c>
      <c r="BE234" s="372">
        <v>4678.9003711015175</v>
      </c>
      <c r="BF234" s="372">
        <v>4007.8683687512685</v>
      </c>
      <c r="BG234" s="417">
        <v>2805.6880454607226</v>
      </c>
      <c r="BH234" s="425">
        <v>1907.4307347956503</v>
      </c>
      <c r="BI234" s="372">
        <v>1805.1772074876981</v>
      </c>
      <c r="BJ234" s="372">
        <v>1765.6609478812823</v>
      </c>
      <c r="BK234" s="372">
        <v>1709.1303784815536</v>
      </c>
      <c r="BL234" s="417">
        <v>943.42949769432221</v>
      </c>
      <c r="BM234" s="425">
        <v>1383.1420345235217</v>
      </c>
      <c r="BN234" s="372">
        <v>1613.9743947369516</v>
      </c>
      <c r="BO234" s="372">
        <v>2149.82190671336</v>
      </c>
      <c r="BP234" s="372">
        <v>2593.9164771541482</v>
      </c>
      <c r="BQ234" s="417">
        <v>2679.478766416908</v>
      </c>
      <c r="BR234" s="425">
        <v>1567.539980390859</v>
      </c>
      <c r="BS234" s="372">
        <v>1869.2125348241098</v>
      </c>
      <c r="BT234" s="372">
        <v>291.51455777262498</v>
      </c>
      <c r="BU234" s="372">
        <v>644.97394486581766</v>
      </c>
      <c r="BV234" s="372">
        <v>2124.1631701698975</v>
      </c>
      <c r="BW234" s="372">
        <v>506.24829753432812</v>
      </c>
      <c r="BX234" s="372">
        <v>1547.7724104468184</v>
      </c>
      <c r="BY234" s="373">
        <v>1547.1989832473078</v>
      </c>
      <c r="BZ234" s="373">
        <v>3125.9198826306601</v>
      </c>
      <c r="CA234" s="373">
        <v>1156.3514879431918</v>
      </c>
      <c r="CB234" s="373">
        <v>1998.1553895058134</v>
      </c>
      <c r="CC234" s="373">
        <v>2172.1117065539675</v>
      </c>
      <c r="CD234" s="2540"/>
      <c r="CE234" s="2540"/>
      <c r="CF234" s="2540"/>
      <c r="CG234" s="2540"/>
      <c r="CH234" s="2540"/>
      <c r="CI234" s="2540"/>
      <c r="CJ234" s="2540"/>
      <c r="CK234" s="2540"/>
      <c r="CL234" s="2540"/>
      <c r="CM234" s="2540"/>
      <c r="CN234" s="2540"/>
      <c r="CO234" s="2540"/>
      <c r="CP234" s="2540"/>
      <c r="CQ234" s="2540"/>
      <c r="CR234" s="2540"/>
      <c r="CS234" s="2540"/>
      <c r="CT234" s="2540"/>
      <c r="CU234" s="2540"/>
      <c r="CV234" s="2540"/>
      <c r="CW234" s="2540"/>
      <c r="CX234" s="2540"/>
      <c r="CY234" s="2540"/>
      <c r="CZ234" s="2540"/>
    </row>
    <row r="235" s="513" customFormat="true" ht="15" customHeight="true" x14ac:dyDescent="0.2">
      <c r="A235" s="2259"/>
      <c r="B235" s="2436"/>
      <c r="C235" s="2394"/>
      <c r="D235" s="2395"/>
      <c r="E235" s="2395"/>
      <c r="F235" s="2395"/>
      <c r="G235" s="2396"/>
      <c r="H235" s="2397"/>
      <c r="I235" s="2395"/>
      <c r="J235" s="2395"/>
      <c r="K235" s="2395"/>
      <c r="L235" s="2398"/>
      <c r="M235" s="2399"/>
      <c r="N235" s="2395"/>
      <c r="O235" s="2395"/>
      <c r="P235" s="2395"/>
      <c r="Q235" s="2396"/>
      <c r="R235" s="2397"/>
      <c r="S235" s="2395"/>
      <c r="T235" s="2395"/>
      <c r="U235" s="2395"/>
      <c r="V235" s="2395"/>
      <c r="W235" s="2395"/>
      <c r="X235" s="2395"/>
      <c r="Y235" s="2395"/>
      <c r="Z235" s="2395"/>
      <c r="AA235" s="2395"/>
      <c r="AB235" s="2395"/>
      <c r="AC235" s="2719"/>
      <c r="AD235" s="784"/>
      <c r="AE235" s="784"/>
      <c r="AF235" s="784"/>
      <c r="AG235" s="784"/>
      <c r="AH235" s="784"/>
      <c r="AI235" s="784"/>
      <c r="AJ235" s="784"/>
      <c r="AK235" s="784"/>
      <c r="AL235" s="784"/>
      <c r="AM235" s="784"/>
      <c r="AN235" s="784"/>
      <c r="AO235" s="784"/>
      <c r="AP235" s="784"/>
      <c r="AQ235" s="784"/>
      <c r="AR235" s="784"/>
      <c r="AS235" s="784"/>
      <c r="AT235" s="784"/>
      <c r="AU235" s="784"/>
      <c r="AV235" s="784"/>
      <c r="AW235" s="784"/>
      <c r="AX235" s="784"/>
      <c r="AY235" s="784"/>
      <c r="AZ235" s="251"/>
      <c r="BA235" s="2878"/>
      <c r="BB235" s="194" t="s">
        <v>301</v>
      </c>
      <c r="BC235" s="416">
        <v>0</v>
      </c>
      <c r="BD235" s="372">
        <v>2.4625375287242819</v>
      </c>
      <c r="BE235" s="372">
        <v>0</v>
      </c>
      <c r="BF235" s="372">
        <v>10.481101796380925</v>
      </c>
      <c r="BG235" s="417">
        <v>0</v>
      </c>
      <c r="BH235" s="425">
        <v>0</v>
      </c>
      <c r="BI235" s="372">
        <v>9.368027998743532</v>
      </c>
      <c r="BJ235" s="372">
        <v>0.61246079604908898</v>
      </c>
      <c r="BK235" s="372">
        <v>0</v>
      </c>
      <c r="BL235" s="417">
        <v>0</v>
      </c>
      <c r="BM235" s="425">
        <v>0</v>
      </c>
      <c r="BN235" s="372">
        <v>0</v>
      </c>
      <c r="BO235" s="372">
        <v>0</v>
      </c>
      <c r="BP235" s="372">
        <v>2.4625375287242819</v>
      </c>
      <c r="BQ235" s="417">
        <v>0.50061300158830413</v>
      </c>
      <c r="BR235" s="425">
        <v>0</v>
      </c>
      <c r="BS235" s="372">
        <v>2.4625375287242819</v>
      </c>
      <c r="BT235" s="372">
        <v>9.368027998743532</v>
      </c>
      <c r="BU235" s="372">
        <v>0</v>
      </c>
      <c r="BV235" s="372">
        <v>0</v>
      </c>
      <c r="BW235" s="372">
        <v>0</v>
      </c>
      <c r="BX235" s="372">
        <v>0</v>
      </c>
      <c r="BY235" s="373">
        <v>0</v>
      </c>
      <c r="BZ235" s="373">
        <v>0</v>
      </c>
      <c r="CA235" s="373">
        <v>0.50061300158830413</v>
      </c>
      <c r="CB235" s="373">
        <v>0</v>
      </c>
      <c r="CC235" s="373">
        <v>0.61246079604908898</v>
      </c>
      <c r="CD235" s="2540"/>
      <c r="CE235" s="2540"/>
      <c r="CF235" s="2540"/>
      <c r="CG235" s="2540"/>
      <c r="CH235" s="2540"/>
      <c r="CI235" s="2540"/>
      <c r="CJ235" s="2540"/>
      <c r="CK235" s="2540"/>
      <c r="CL235" s="2540"/>
      <c r="CM235" s="2540"/>
      <c r="CN235" s="2540"/>
      <c r="CO235" s="2540"/>
      <c r="CP235" s="2540"/>
      <c r="CQ235" s="2540"/>
      <c r="CR235" s="2540"/>
      <c r="CS235" s="2540"/>
      <c r="CT235" s="2540"/>
      <c r="CU235" s="2540"/>
      <c r="CV235" s="2540"/>
      <c r="CW235" s="2540"/>
      <c r="CX235" s="2540"/>
      <c r="CY235" s="2540"/>
      <c r="CZ235" s="2540"/>
    </row>
    <row r="236" s="513" customFormat="true" ht="15" customHeight="true" x14ac:dyDescent="0.2">
      <c r="A236" s="2259"/>
      <c r="B236" s="2436"/>
      <c r="C236" s="2394"/>
      <c r="D236" s="2395"/>
      <c r="E236" s="2395"/>
      <c r="F236" s="2395"/>
      <c r="G236" s="2396"/>
      <c r="H236" s="2397"/>
      <c r="I236" s="2395"/>
      <c r="J236" s="2395"/>
      <c r="K236" s="2395"/>
      <c r="L236" s="2398"/>
      <c r="M236" s="2399"/>
      <c r="N236" s="2395"/>
      <c r="O236" s="2395"/>
      <c r="P236" s="2395"/>
      <c r="Q236" s="2396"/>
      <c r="R236" s="2397"/>
      <c r="S236" s="2395"/>
      <c r="T236" s="2395"/>
      <c r="U236" s="2395"/>
      <c r="V236" s="2395"/>
      <c r="W236" s="2395"/>
      <c r="X236" s="2395"/>
      <c r="Y236" s="2395"/>
      <c r="Z236" s="2395"/>
      <c r="AA236" s="2395"/>
      <c r="AB236" s="2395"/>
      <c r="AC236" s="2719"/>
      <c r="AD236" s="784"/>
      <c r="AE236" s="784"/>
      <c r="AF236" s="784"/>
      <c r="AG236" s="784"/>
      <c r="AH236" s="784"/>
      <c r="AI236" s="784"/>
      <c r="AJ236" s="784"/>
      <c r="AK236" s="784"/>
      <c r="AL236" s="784"/>
      <c r="AM236" s="784"/>
      <c r="AN236" s="784"/>
      <c r="AO236" s="784"/>
      <c r="AP236" s="784"/>
      <c r="AQ236" s="784"/>
      <c r="AR236" s="784"/>
      <c r="AS236" s="784"/>
      <c r="AT236" s="784"/>
      <c r="AU236" s="784"/>
      <c r="AV236" s="784"/>
      <c r="AW236" s="784"/>
      <c r="AX236" s="784"/>
      <c r="AY236" s="784"/>
      <c r="AZ236" s="251"/>
      <c r="BA236" s="2880"/>
      <c r="BB236" s="194" t="s">
        <v>197</v>
      </c>
      <c r="BC236" s="416">
        <v>9311.814755626996</v>
      </c>
      <c r="BD236" s="372">
        <v>9299.388093101983</v>
      </c>
      <c r="BE236" s="372">
        <v>9304.654049330662</v>
      </c>
      <c r="BF236" s="372">
        <v>9304.3640927049928</v>
      </c>
      <c r="BG236" s="417">
        <v>9305.8924371123976</v>
      </c>
      <c r="BH236" s="425">
        <v>4456.2978997714135</v>
      </c>
      <c r="BI236" s="372">
        <v>4458.2373357815222</v>
      </c>
      <c r="BJ236" s="372">
        <v>4453.773055557579</v>
      </c>
      <c r="BK236" s="372">
        <v>4461.3364308696173</v>
      </c>
      <c r="BL236" s="417">
        <v>4457.7308892152305</v>
      </c>
      <c r="BM236" s="425">
        <v>4848.2429149529735</v>
      </c>
      <c r="BN236" s="372">
        <v>4848.3344678532458</v>
      </c>
      <c r="BO236" s="372">
        <v>4846.5660257251529</v>
      </c>
      <c r="BP236" s="372">
        <v>4847.0001604405752</v>
      </c>
      <c r="BQ236" s="417">
        <v>4848.5942477097487</v>
      </c>
      <c r="BR236" s="425">
        <v>2427.1291105919022</v>
      </c>
      <c r="BS236" s="372">
        <v>3524.151254891452</v>
      </c>
      <c r="BT236" s="372">
        <v>4635.6799111683713</v>
      </c>
      <c r="BU236" s="372">
        <v>2658.131417617697</v>
      </c>
      <c r="BV236" s="372">
        <v>9785.4971439206238</v>
      </c>
      <c r="BW236" s="372">
        <v>1749.7221435131482</v>
      </c>
      <c r="BX236" s="372">
        <v>5260.6988292526657</v>
      </c>
      <c r="BY236" s="373">
        <v>3427.8330807588973</v>
      </c>
      <c r="BZ236" s="373">
        <v>4346.7549628343295</v>
      </c>
      <c r="CA236" s="373">
        <v>1367.4533559262381</v>
      </c>
      <c r="CB236" s="373">
        <v>3637.2348392325748</v>
      </c>
      <c r="CC236" s="373">
        <v>3705.827378169141</v>
      </c>
      <c r="CD236" s="2540"/>
      <c r="CE236" s="2540"/>
      <c r="CF236" s="2540"/>
      <c r="CG236" s="2540"/>
      <c r="CH236" s="2540"/>
      <c r="CI236" s="2540"/>
      <c r="CJ236" s="2540"/>
      <c r="CK236" s="2540"/>
      <c r="CL236" s="2540"/>
      <c r="CM236" s="2540"/>
      <c r="CN236" s="2540"/>
      <c r="CO236" s="2540"/>
      <c r="CP236" s="2540"/>
      <c r="CQ236" s="2540"/>
      <c r="CR236" s="2540"/>
      <c r="CS236" s="2540"/>
      <c r="CT236" s="2540"/>
      <c r="CU236" s="2540"/>
      <c r="CV236" s="2540"/>
      <c r="CW236" s="2540"/>
      <c r="CX236" s="2540"/>
      <c r="CY236" s="2540"/>
      <c r="CZ236" s="2540"/>
    </row>
    <row r="237" s="513" customFormat="true" ht="15" customHeight="true" x14ac:dyDescent="0.2">
      <c r="A237" s="2259"/>
      <c r="B237" s="2436"/>
      <c r="C237" s="2394"/>
      <c r="D237" s="2395"/>
      <c r="E237" s="2395"/>
      <c r="F237" s="2395"/>
      <c r="G237" s="2396"/>
      <c r="H237" s="2397"/>
      <c r="I237" s="2395"/>
      <c r="J237" s="2395"/>
      <c r="K237" s="2395"/>
      <c r="L237" s="2398"/>
      <c r="M237" s="2399"/>
      <c r="N237" s="2395"/>
      <c r="O237" s="2395"/>
      <c r="P237" s="2395"/>
      <c r="Q237" s="2396"/>
      <c r="R237" s="2397"/>
      <c r="S237" s="2395"/>
      <c r="T237" s="2395"/>
      <c r="U237" s="2395"/>
      <c r="V237" s="2395"/>
      <c r="W237" s="2395"/>
      <c r="X237" s="2395"/>
      <c r="Y237" s="2395"/>
      <c r="Z237" s="2395"/>
      <c r="AA237" s="2395"/>
      <c r="AB237" s="2395"/>
      <c r="AC237" s="2719"/>
      <c r="AD237" s="784"/>
      <c r="AE237" s="784"/>
      <c r="AF237" s="784"/>
      <c r="AG237" s="784"/>
      <c r="AH237" s="784"/>
      <c r="AI237" s="784"/>
      <c r="AJ237" s="784"/>
      <c r="AK237" s="784"/>
      <c r="AL237" s="784"/>
      <c r="AM237" s="784"/>
      <c r="AN237" s="784"/>
      <c r="AO237" s="784"/>
      <c r="AP237" s="784"/>
      <c r="AQ237" s="784"/>
      <c r="AR237" s="784"/>
      <c r="AS237" s="784"/>
      <c r="AT237" s="784"/>
      <c r="AU237" s="784"/>
      <c r="AV237" s="784"/>
      <c r="AW237" s="784"/>
      <c r="AX237" s="784"/>
      <c r="AY237" s="784"/>
      <c r="AZ237" s="251"/>
      <c r="BA237" s="505"/>
      <c r="BB237" s="194"/>
      <c r="BC237" s="416"/>
      <c r="BD237" s="372"/>
      <c r="BE237" s="372"/>
      <c r="BF237" s="372"/>
      <c r="BG237" s="417"/>
      <c r="BH237" s="425"/>
      <c r="BI237" s="372"/>
      <c r="BJ237" s="372"/>
      <c r="BK237" s="372"/>
      <c r="BL237" s="417"/>
      <c r="BM237" s="425"/>
      <c r="BN237" s="372"/>
      <c r="BO237" s="372"/>
      <c r="BP237" s="372"/>
      <c r="BQ237" s="417"/>
      <c r="BR237" s="425"/>
      <c r="BS237" s="372"/>
      <c r="BT237" s="372"/>
      <c r="BU237" s="372"/>
      <c r="BV237" s="372"/>
      <c r="BW237" s="372"/>
      <c r="BX237" s="372"/>
      <c r="BY237" s="373"/>
      <c r="BZ237" s="373"/>
      <c r="CA237" s="373"/>
      <c r="CB237" s="373"/>
      <c r="CC237" s="373"/>
      <c r="CD237" s="2540"/>
      <c r="CE237" s="2540"/>
      <c r="CF237" s="2540"/>
      <c r="CG237" s="2540"/>
      <c r="CH237" s="2540"/>
      <c r="CI237" s="2540"/>
      <c r="CJ237" s="2540"/>
      <c r="CK237" s="2540"/>
      <c r="CL237" s="2540"/>
      <c r="CM237" s="2540"/>
      <c r="CN237" s="2540"/>
      <c r="CO237" s="2540"/>
      <c r="CP237" s="2540"/>
      <c r="CQ237" s="2540"/>
      <c r="CR237" s="2540"/>
      <c r="CS237" s="2540"/>
      <c r="CT237" s="2540"/>
      <c r="CU237" s="2540"/>
      <c r="CV237" s="2540"/>
      <c r="CW237" s="2540"/>
      <c r="CX237" s="2540"/>
      <c r="CY237" s="2540"/>
      <c r="CZ237" s="2540"/>
    </row>
    <row r="238" s="513" customFormat="true" ht="15" customHeight="true" x14ac:dyDescent="0.2">
      <c r="A238" s="2259"/>
      <c r="B238" s="2436"/>
      <c r="C238" s="2394"/>
      <c r="D238" s="2395"/>
      <c r="E238" s="2395"/>
      <c r="F238" s="2395"/>
      <c r="G238" s="2396"/>
      <c r="H238" s="2397"/>
      <c r="I238" s="2395"/>
      <c r="J238" s="2395"/>
      <c r="K238" s="2395"/>
      <c r="L238" s="2398"/>
      <c r="M238" s="2399"/>
      <c r="N238" s="2395"/>
      <c r="O238" s="2395"/>
      <c r="P238" s="2395"/>
      <c r="Q238" s="2396"/>
      <c r="R238" s="2397"/>
      <c r="S238" s="2395"/>
      <c r="T238" s="2395"/>
      <c r="U238" s="2395"/>
      <c r="V238" s="2395"/>
      <c r="W238" s="2395"/>
      <c r="X238" s="2395"/>
      <c r="Y238" s="2395"/>
      <c r="Z238" s="2395"/>
      <c r="AA238" s="2395"/>
      <c r="AB238" s="2395"/>
      <c r="AC238" s="2719"/>
      <c r="AD238" s="784"/>
      <c r="AE238" s="784"/>
      <c r="AF238" s="784"/>
      <c r="AG238" s="784"/>
      <c r="AH238" s="784"/>
      <c r="AI238" s="784"/>
      <c r="AJ238" s="784"/>
      <c r="AK238" s="784"/>
      <c r="AL238" s="784"/>
      <c r="AM238" s="784"/>
      <c r="AN238" s="784"/>
      <c r="AO238" s="784"/>
      <c r="AP238" s="784"/>
      <c r="AQ238" s="784"/>
      <c r="AR238" s="784"/>
      <c r="AS238" s="784"/>
      <c r="AT238" s="784"/>
      <c r="AU238" s="784"/>
      <c r="AV238" s="784"/>
      <c r="AW238" s="784"/>
      <c r="AX238" s="784"/>
      <c r="AY238" s="784"/>
      <c r="AZ238" s="251"/>
      <c r="BA238" s="505"/>
      <c r="BB238" s="194"/>
      <c r="BC238" s="416"/>
      <c r="BD238" s="372"/>
      <c r="BE238" s="372"/>
      <c r="BF238" s="372"/>
      <c r="BG238" s="417"/>
      <c r="BH238" s="425"/>
      <c r="BI238" s="372"/>
      <c r="BJ238" s="372"/>
      <c r="BK238" s="372"/>
      <c r="BL238" s="417"/>
      <c r="BM238" s="425"/>
      <c r="BN238" s="372"/>
      <c r="BO238" s="372"/>
      <c r="BP238" s="372"/>
      <c r="BQ238" s="417"/>
      <c r="BR238" s="425"/>
      <c r="BS238" s="372"/>
      <c r="BT238" s="372"/>
      <c r="BU238" s="372"/>
      <c r="BV238" s="372"/>
      <c r="BW238" s="372"/>
      <c r="BX238" s="372"/>
      <c r="BY238" s="373"/>
      <c r="BZ238" s="373"/>
      <c r="CA238" s="373"/>
      <c r="CB238" s="373"/>
      <c r="CC238" s="373"/>
      <c r="CD238" s="2540"/>
      <c r="CE238" s="2540"/>
      <c r="CF238" s="2540"/>
      <c r="CG238" s="2540"/>
      <c r="CH238" s="2540"/>
      <c r="CI238" s="2540"/>
      <c r="CJ238" s="2540"/>
      <c r="CK238" s="2540"/>
      <c r="CL238" s="2540"/>
      <c r="CM238" s="2540"/>
      <c r="CN238" s="2540"/>
      <c r="CO238" s="2540"/>
      <c r="CP238" s="2540"/>
      <c r="CQ238" s="2540"/>
      <c r="CR238" s="2540"/>
      <c r="CS238" s="2540"/>
      <c r="CT238" s="2540"/>
      <c r="CU238" s="2540"/>
      <c r="CV238" s="2540"/>
      <c r="CW238" s="2540"/>
      <c r="CX238" s="2540"/>
      <c r="CY238" s="2540"/>
      <c r="CZ238" s="2540"/>
    </row>
    <row r="239" s="513" customFormat="true" ht="15" customHeight="true" x14ac:dyDescent="0.2">
      <c r="A239" s="2259"/>
      <c r="B239" s="2436"/>
      <c r="C239" s="2394"/>
      <c r="D239" s="2395"/>
      <c r="E239" s="2395"/>
      <c r="F239" s="2395"/>
      <c r="G239" s="2396"/>
      <c r="H239" s="2397"/>
      <c r="I239" s="2395"/>
      <c r="J239" s="2395"/>
      <c r="K239" s="2395"/>
      <c r="L239" s="2398"/>
      <c r="M239" s="2399"/>
      <c r="N239" s="2395"/>
      <c r="O239" s="2395"/>
      <c r="P239" s="2395"/>
      <c r="Q239" s="2396"/>
      <c r="R239" s="2397"/>
      <c r="S239" s="2395"/>
      <c r="T239" s="2395"/>
      <c r="U239" s="2395"/>
      <c r="V239" s="2395"/>
      <c r="W239" s="2395"/>
      <c r="X239" s="2395"/>
      <c r="Y239" s="2395"/>
      <c r="Z239" s="2395"/>
      <c r="AA239" s="2395"/>
      <c r="AB239" s="2395"/>
      <c r="AC239" s="2719"/>
      <c r="AD239" s="784"/>
      <c r="AE239" s="784"/>
      <c r="AF239" s="784"/>
      <c r="AG239" s="784"/>
      <c r="AH239" s="784"/>
      <c r="AI239" s="784"/>
      <c r="AJ239" s="784"/>
      <c r="AK239" s="784"/>
      <c r="AL239" s="784"/>
      <c r="AM239" s="784"/>
      <c r="AN239" s="784"/>
      <c r="AO239" s="784"/>
      <c r="AP239" s="784"/>
      <c r="AQ239" s="784"/>
      <c r="AR239" s="784"/>
      <c r="AS239" s="784"/>
      <c r="AT239" s="784"/>
      <c r="AU239" s="784"/>
      <c r="AV239" s="784"/>
      <c r="AW239" s="784"/>
      <c r="AX239" s="784"/>
      <c r="AY239" s="784"/>
      <c r="AZ239" s="251"/>
      <c r="BA239" s="505"/>
      <c r="BB239" s="194"/>
      <c r="BC239" s="416"/>
      <c r="BD239" s="372"/>
      <c r="BE239" s="372"/>
      <c r="BF239" s="372"/>
      <c r="BG239" s="417"/>
      <c r="BH239" s="425"/>
      <c r="BI239" s="372"/>
      <c r="BJ239" s="372"/>
      <c r="BK239" s="372"/>
      <c r="BL239" s="417"/>
      <c r="BM239" s="425"/>
      <c r="BN239" s="372"/>
      <c r="BO239" s="372"/>
      <c r="BP239" s="372"/>
      <c r="BQ239" s="417"/>
      <c r="BR239" s="425"/>
      <c r="BS239" s="372"/>
      <c r="BT239" s="372"/>
      <c r="BU239" s="372"/>
      <c r="BV239" s="372"/>
      <c r="BW239" s="372"/>
      <c r="BX239" s="372"/>
      <c r="BY239" s="373"/>
      <c r="BZ239" s="373"/>
      <c r="CA239" s="373"/>
      <c r="CB239" s="373"/>
      <c r="CC239" s="373"/>
      <c r="CD239" s="2540"/>
      <c r="CE239" s="2540"/>
      <c r="CF239" s="2540"/>
      <c r="CG239" s="2540"/>
      <c r="CH239" s="2540"/>
      <c r="CI239" s="2540"/>
      <c r="CJ239" s="2540"/>
      <c r="CK239" s="2540"/>
      <c r="CL239" s="2540"/>
      <c r="CM239" s="2540"/>
      <c r="CN239" s="2540"/>
      <c r="CO239" s="2540"/>
      <c r="CP239" s="2540"/>
      <c r="CQ239" s="2540"/>
      <c r="CR239" s="2540"/>
      <c r="CS239" s="2540"/>
      <c r="CT239" s="2540"/>
      <c r="CU239" s="2540"/>
      <c r="CV239" s="2540"/>
      <c r="CW239" s="2540"/>
      <c r="CX239" s="2540"/>
      <c r="CY239" s="2540"/>
      <c r="CZ239" s="2540"/>
    </row>
    <row r="240" s="513" customFormat="true" ht="15" customHeight="true" x14ac:dyDescent="0.2">
      <c r="A240" s="2259"/>
      <c r="B240" s="2436"/>
      <c r="C240" s="2394"/>
      <c r="D240" s="2395"/>
      <c r="E240" s="2395"/>
      <c r="F240" s="2395"/>
      <c r="G240" s="2396"/>
      <c r="H240" s="2397"/>
      <c r="I240" s="2395"/>
      <c r="J240" s="2395"/>
      <c r="K240" s="2395"/>
      <c r="L240" s="2398"/>
      <c r="M240" s="2399"/>
      <c r="N240" s="2395"/>
      <c r="O240" s="2395"/>
      <c r="P240" s="2395"/>
      <c r="Q240" s="2396"/>
      <c r="R240" s="2397"/>
      <c r="S240" s="2395"/>
      <c r="T240" s="2395"/>
      <c r="U240" s="2395"/>
      <c r="V240" s="2395"/>
      <c r="W240" s="2395"/>
      <c r="X240" s="2395"/>
      <c r="Y240" s="2395"/>
      <c r="Z240" s="2395"/>
      <c r="AA240" s="2395"/>
      <c r="AB240" s="2395"/>
      <c r="AC240" s="2719"/>
      <c r="AD240" s="784"/>
      <c r="AE240" s="784"/>
      <c r="AF240" s="784"/>
      <c r="AG240" s="784"/>
      <c r="AH240" s="784"/>
      <c r="AI240" s="784"/>
      <c r="AJ240" s="784"/>
      <c r="AK240" s="784"/>
      <c r="AL240" s="784"/>
      <c r="AM240" s="784"/>
      <c r="AN240" s="784"/>
      <c r="AO240" s="784"/>
      <c r="AP240" s="784"/>
      <c r="AQ240" s="784"/>
      <c r="AR240" s="784"/>
      <c r="AS240" s="784"/>
      <c r="AT240" s="784"/>
      <c r="AU240" s="784"/>
      <c r="AV240" s="784"/>
      <c r="AW240" s="784"/>
      <c r="AX240" s="784"/>
      <c r="AY240" s="784"/>
      <c r="AZ240" s="251"/>
      <c r="BA240" s="505"/>
      <c r="BB240" s="194"/>
      <c r="BC240" s="416"/>
      <c r="BD240" s="372"/>
      <c r="BE240" s="372"/>
      <c r="BF240" s="372"/>
      <c r="BG240" s="417"/>
      <c r="BH240" s="425"/>
      <c r="BI240" s="372"/>
      <c r="BJ240" s="372"/>
      <c r="BK240" s="372"/>
      <c r="BL240" s="417"/>
      <c r="BM240" s="425"/>
      <c r="BN240" s="372"/>
      <c r="BO240" s="372"/>
      <c r="BP240" s="372"/>
      <c r="BQ240" s="417"/>
      <c r="BR240" s="425"/>
      <c r="BS240" s="372"/>
      <c r="BT240" s="372"/>
      <c r="BU240" s="372"/>
      <c r="BV240" s="372"/>
      <c r="BW240" s="372"/>
      <c r="BX240" s="372"/>
      <c r="BY240" s="373"/>
      <c r="BZ240" s="373"/>
      <c r="CA240" s="373"/>
      <c r="CB240" s="373"/>
      <c r="CC240" s="373"/>
      <c r="CD240" s="2540"/>
      <c r="CE240" s="2540"/>
      <c r="CF240" s="2540"/>
      <c r="CG240" s="2540"/>
      <c r="CH240" s="2540"/>
      <c r="CI240" s="2540"/>
      <c r="CJ240" s="2540"/>
      <c r="CK240" s="2540"/>
      <c r="CL240" s="2540"/>
      <c r="CM240" s="2540"/>
      <c r="CN240" s="2540"/>
      <c r="CO240" s="2540"/>
      <c r="CP240" s="2540"/>
      <c r="CQ240" s="2540"/>
      <c r="CR240" s="2540"/>
      <c r="CS240" s="2540"/>
      <c r="CT240" s="2540"/>
      <c r="CU240" s="2540"/>
      <c r="CV240" s="2540"/>
      <c r="CW240" s="2540"/>
      <c r="CX240" s="2540"/>
      <c r="CY240" s="2540"/>
      <c r="CZ240" s="2540"/>
    </row>
    <row r="241" s="513" customFormat="true" ht="15" customHeight="true" x14ac:dyDescent="0.2">
      <c r="A241" s="2260"/>
      <c r="B241" s="2437"/>
      <c r="C241" s="2400"/>
      <c r="D241" s="2401"/>
      <c r="E241" s="2401"/>
      <c r="F241" s="2401"/>
      <c r="G241" s="2402"/>
      <c r="H241" s="2403"/>
      <c r="I241" s="2401"/>
      <c r="J241" s="2401"/>
      <c r="K241" s="2401"/>
      <c r="L241" s="2404"/>
      <c r="M241" s="2405"/>
      <c r="N241" s="2401"/>
      <c r="O241" s="2401"/>
      <c r="P241" s="2401"/>
      <c r="Q241" s="2402"/>
      <c r="R241" s="2403"/>
      <c r="S241" s="2401"/>
      <c r="T241" s="2401"/>
      <c r="U241" s="2401"/>
      <c r="V241" s="2401"/>
      <c r="W241" s="2401"/>
      <c r="X241" s="2401"/>
      <c r="Y241" s="2401"/>
      <c r="Z241" s="2401"/>
      <c r="AA241" s="2401"/>
      <c r="AB241" s="2401"/>
      <c r="AC241" s="2720"/>
      <c r="AD241" s="784"/>
      <c r="AE241" s="784"/>
      <c r="AF241" s="784"/>
      <c r="AG241" s="784"/>
      <c r="AH241" s="784"/>
      <c r="AI241" s="784"/>
      <c r="AJ241" s="784"/>
      <c r="AK241" s="784"/>
      <c r="AL241" s="784"/>
      <c r="AM241" s="784"/>
      <c r="AN241" s="784"/>
      <c r="AO241" s="784"/>
      <c r="AP241" s="784"/>
      <c r="AQ241" s="784"/>
      <c r="AR241" s="784"/>
      <c r="AS241" s="784"/>
      <c r="AT241" s="784"/>
      <c r="AU241" s="784"/>
      <c r="AV241" s="784"/>
      <c r="AW241" s="784"/>
      <c r="AX241" s="784"/>
      <c r="AY241" s="784"/>
      <c r="AZ241" s="251"/>
      <c r="BA241" s="505"/>
      <c r="BB241" s="194"/>
      <c r="BC241" s="416"/>
      <c r="BD241" s="372"/>
      <c r="BE241" s="372"/>
      <c r="BF241" s="372"/>
      <c r="BG241" s="417"/>
      <c r="BH241" s="425"/>
      <c r="BI241" s="372"/>
      <c r="BJ241" s="372"/>
      <c r="BK241" s="372"/>
      <c r="BL241" s="417"/>
      <c r="BM241" s="425"/>
      <c r="BN241" s="372"/>
      <c r="BO241" s="372"/>
      <c r="BP241" s="372"/>
      <c r="BQ241" s="417"/>
      <c r="BR241" s="425"/>
      <c r="BS241" s="372"/>
      <c r="BT241" s="372"/>
      <c r="BU241" s="372"/>
      <c r="BV241" s="372"/>
      <c r="BW241" s="372"/>
      <c r="BX241" s="372"/>
      <c r="BY241" s="373"/>
      <c r="BZ241" s="373"/>
      <c r="CA241" s="373"/>
      <c r="CB241" s="373"/>
      <c r="CC241" s="373"/>
      <c r="CD241" s="2540"/>
      <c r="CE241" s="2540"/>
      <c r="CF241" s="2540"/>
      <c r="CG241" s="2540"/>
      <c r="CH241" s="2540"/>
      <c r="CI241" s="2540"/>
      <c r="CJ241" s="2540"/>
      <c r="CK241" s="2540"/>
      <c r="CL241" s="2540"/>
      <c r="CM241" s="2540"/>
      <c r="CN241" s="2540"/>
      <c r="CO241" s="2540"/>
      <c r="CP241" s="2540"/>
      <c r="CQ241" s="2540"/>
      <c r="CR241" s="2540"/>
      <c r="CS241" s="2540"/>
      <c r="CT241" s="2540"/>
      <c r="CU241" s="2540"/>
      <c r="CV241" s="2540"/>
      <c r="CW241" s="2540"/>
      <c r="CX241" s="2540"/>
      <c r="CY241" s="2540"/>
      <c r="CZ241" s="2540"/>
    </row>
    <row r="242" s="513" customFormat="true" ht="15" customHeight="true" x14ac:dyDescent="0.2">
      <c r="A242" s="891"/>
      <c r="B242" s="980"/>
      <c r="C242" s="1070"/>
      <c r="D242" s="1061"/>
      <c r="E242" s="1061"/>
      <c r="F242" s="1061"/>
      <c r="G242" s="1062"/>
      <c r="H242" s="1071"/>
      <c r="I242" s="1061"/>
      <c r="J242" s="1061"/>
      <c r="K242" s="1061"/>
      <c r="L242" s="1072"/>
      <c r="M242" s="1070"/>
      <c r="N242" s="1061"/>
      <c r="O242" s="1061"/>
      <c r="P242" s="1061"/>
      <c r="Q242" s="1062"/>
      <c r="R242" s="1071"/>
      <c r="S242" s="1061"/>
      <c r="T242" s="1061"/>
      <c r="U242" s="1061"/>
      <c r="V242" s="1061"/>
      <c r="W242" s="1061"/>
      <c r="X242" s="1061"/>
      <c r="Y242" s="1061"/>
      <c r="Z242" s="1061"/>
      <c r="AA242" s="1061"/>
      <c r="AB242" s="1061"/>
      <c r="AC242" s="1072"/>
      <c r="AD242" s="784"/>
      <c r="AE242" s="784"/>
      <c r="AF242" s="784"/>
      <c r="AG242" s="784"/>
      <c r="AH242" s="784"/>
      <c r="AI242" s="784"/>
      <c r="AJ242" s="784"/>
      <c r="AK242" s="784"/>
      <c r="AL242" s="784"/>
      <c r="AM242" s="784"/>
      <c r="AN242" s="784"/>
      <c r="AO242" s="784"/>
      <c r="AP242" s="784"/>
      <c r="AQ242" s="784"/>
      <c r="AR242" s="784"/>
      <c r="AS242" s="784"/>
      <c r="AT242" s="784"/>
      <c r="AU242" s="784"/>
      <c r="AV242" s="784"/>
      <c r="AW242" s="784"/>
      <c r="AX242" s="784"/>
      <c r="AY242" s="784"/>
      <c r="AZ242" s="251"/>
      <c r="BA242" s="505"/>
      <c r="BB242" s="194"/>
      <c r="BC242" s="416"/>
      <c r="BD242" s="372"/>
      <c r="BE242" s="372"/>
      <c r="BF242" s="372"/>
      <c r="BG242" s="417"/>
      <c r="BH242" s="425"/>
      <c r="BI242" s="372"/>
      <c r="BJ242" s="372"/>
      <c r="BK242" s="372"/>
      <c r="BL242" s="417"/>
      <c r="BM242" s="425"/>
      <c r="BN242" s="372"/>
      <c r="BO242" s="372"/>
      <c r="BP242" s="372"/>
      <c r="BQ242" s="417"/>
      <c r="BR242" s="425"/>
      <c r="BS242" s="372"/>
      <c r="BT242" s="372"/>
      <c r="BU242" s="372"/>
      <c r="BV242" s="372"/>
      <c r="BW242" s="372"/>
      <c r="BX242" s="372"/>
      <c r="BY242" s="373"/>
      <c r="BZ242" s="373"/>
      <c r="CA242" s="373"/>
      <c r="CB242" s="373"/>
      <c r="CC242" s="373"/>
      <c r="CD242" s="2540"/>
      <c r="CE242" s="2540"/>
      <c r="CF242" s="2540"/>
      <c r="CG242" s="2540"/>
      <c r="CH242" s="2540"/>
      <c r="CI242" s="2540"/>
      <c r="CJ242" s="2540"/>
      <c r="CK242" s="2540"/>
      <c r="CL242" s="2540"/>
      <c r="CM242" s="2540"/>
      <c r="CN242" s="2540"/>
      <c r="CO242" s="2540"/>
      <c r="CP242" s="2540"/>
      <c r="CQ242" s="2540"/>
      <c r="CR242" s="2540"/>
      <c r="CS242" s="2540"/>
      <c r="CT242" s="2540"/>
      <c r="CU242" s="2540"/>
      <c r="CV242" s="2540"/>
      <c r="CW242" s="2540"/>
      <c r="CX242" s="2540"/>
      <c r="CY242" s="2540"/>
      <c r="CZ242" s="2540"/>
    </row>
    <row r="243" s="513" customFormat="true" ht="15" customHeight="true" x14ac:dyDescent="0.2">
      <c r="A243" s="891"/>
      <c r="B243" s="980"/>
      <c r="C243" s="1070"/>
      <c r="D243" s="1061"/>
      <c r="E243" s="1061"/>
      <c r="F243" s="1061"/>
      <c r="G243" s="1062"/>
      <c r="H243" s="1071"/>
      <c r="I243" s="1061"/>
      <c r="J243" s="1061"/>
      <c r="K243" s="1061"/>
      <c r="L243" s="1072"/>
      <c r="M243" s="1070"/>
      <c r="N243" s="1061"/>
      <c r="O243" s="1061"/>
      <c r="P243" s="1061"/>
      <c r="Q243" s="1062"/>
      <c r="R243" s="1071"/>
      <c r="S243" s="1061"/>
      <c r="T243" s="1061"/>
      <c r="U243" s="1061"/>
      <c r="V243" s="1061"/>
      <c r="W243" s="1061"/>
      <c r="X243" s="1061"/>
      <c r="Y243" s="1061"/>
      <c r="Z243" s="1061"/>
      <c r="AA243" s="1061"/>
      <c r="AB243" s="1061"/>
      <c r="AC243" s="1072"/>
      <c r="AD243" s="784"/>
      <c r="AE243" s="784"/>
      <c r="AF243" s="784"/>
      <c r="AG243" s="784"/>
      <c r="AH243" s="784"/>
      <c r="AI243" s="784"/>
      <c r="AJ243" s="784"/>
      <c r="AK243" s="784"/>
      <c r="AL243" s="784"/>
      <c r="AM243" s="784"/>
      <c r="AN243" s="784"/>
      <c r="AO243" s="784"/>
      <c r="AP243" s="784"/>
      <c r="AQ243" s="784"/>
      <c r="AR243" s="784"/>
      <c r="AS243" s="784"/>
      <c r="AT243" s="784"/>
      <c r="AU243" s="784"/>
      <c r="AV243" s="784"/>
      <c r="AW243" s="784"/>
      <c r="AX243" s="784"/>
      <c r="AY243" s="784"/>
      <c r="AZ243" s="251"/>
      <c r="BA243" s="505"/>
      <c r="BB243" s="194"/>
      <c r="BC243" s="416"/>
      <c r="BD243" s="372"/>
      <c r="BE243" s="372"/>
      <c r="BF243" s="372"/>
      <c r="BG243" s="417"/>
      <c r="BH243" s="425"/>
      <c r="BI243" s="372"/>
      <c r="BJ243" s="372"/>
      <c r="BK243" s="372"/>
      <c r="BL243" s="417"/>
      <c r="BM243" s="425"/>
      <c r="BN243" s="372"/>
      <c r="BO243" s="372"/>
      <c r="BP243" s="372"/>
      <c r="BQ243" s="417"/>
      <c r="BR243" s="425"/>
      <c r="BS243" s="372"/>
      <c r="BT243" s="372"/>
      <c r="BU243" s="372"/>
      <c r="BV243" s="372"/>
      <c r="BW243" s="372"/>
      <c r="BX243" s="372"/>
      <c r="BY243" s="373"/>
      <c r="BZ243" s="373"/>
      <c r="CA243" s="373"/>
      <c r="CB243" s="373"/>
      <c r="CC243" s="373"/>
      <c r="CD243" s="2540"/>
      <c r="CE243" s="2540"/>
      <c r="CF243" s="2540"/>
      <c r="CG243" s="2540"/>
      <c r="CH243" s="2540"/>
      <c r="CI243" s="2540"/>
      <c r="CJ243" s="2540"/>
      <c r="CK243" s="2540"/>
      <c r="CL243" s="2540"/>
      <c r="CM243" s="2540"/>
      <c r="CN243" s="2540"/>
      <c r="CO243" s="2540"/>
      <c r="CP243" s="2540"/>
      <c r="CQ243" s="2540"/>
      <c r="CR243" s="2540"/>
      <c r="CS243" s="2540"/>
      <c r="CT243" s="2540"/>
      <c r="CU243" s="2540"/>
      <c r="CV243" s="2540"/>
      <c r="CW243" s="2540"/>
      <c r="CX243" s="2540"/>
      <c r="CY243" s="2540"/>
      <c r="CZ243" s="2540"/>
    </row>
    <row r="244" s="513" customFormat="true" ht="15" customHeight="true" x14ac:dyDescent="0.2">
      <c r="A244" s="891"/>
      <c r="B244" s="980"/>
      <c r="C244" s="1070"/>
      <c r="D244" s="1061"/>
      <c r="E244" s="1061"/>
      <c r="F244" s="1061"/>
      <c r="G244" s="1062"/>
      <c r="H244" s="1071"/>
      <c r="I244" s="1061"/>
      <c r="J244" s="1061"/>
      <c r="K244" s="1061"/>
      <c r="L244" s="1072"/>
      <c r="M244" s="1070"/>
      <c r="N244" s="1061"/>
      <c r="O244" s="1061"/>
      <c r="P244" s="1061"/>
      <c r="Q244" s="1062"/>
      <c r="R244" s="1071"/>
      <c r="S244" s="1061"/>
      <c r="T244" s="1061"/>
      <c r="U244" s="1061"/>
      <c r="V244" s="1061"/>
      <c r="W244" s="1061"/>
      <c r="X244" s="1061"/>
      <c r="Y244" s="1061"/>
      <c r="Z244" s="1061"/>
      <c r="AA244" s="1061"/>
      <c r="AB244" s="1061"/>
      <c r="AC244" s="1072"/>
      <c r="AD244" s="784"/>
      <c r="AE244" s="784"/>
      <c r="AF244" s="784"/>
      <c r="AG244" s="784"/>
      <c r="AH244" s="784"/>
      <c r="AI244" s="784"/>
      <c r="AJ244" s="784"/>
      <c r="AK244" s="784"/>
      <c r="AL244" s="784"/>
      <c r="AM244" s="784"/>
      <c r="AN244" s="784"/>
      <c r="AO244" s="784"/>
      <c r="AP244" s="784"/>
      <c r="AQ244" s="784"/>
      <c r="AR244" s="784"/>
      <c r="AS244" s="784"/>
      <c r="AT244" s="784"/>
      <c r="AU244" s="784"/>
      <c r="AV244" s="784"/>
      <c r="AW244" s="784"/>
      <c r="AX244" s="784"/>
      <c r="AY244" s="784"/>
      <c r="AZ244" s="251"/>
      <c r="BA244" s="505"/>
      <c r="BB244" s="194"/>
      <c r="BC244" s="416"/>
      <c r="BD244" s="372"/>
      <c r="BE244" s="372"/>
      <c r="BF244" s="372"/>
      <c r="BG244" s="417"/>
      <c r="BH244" s="425"/>
      <c r="BI244" s="372"/>
      <c r="BJ244" s="372"/>
      <c r="BK244" s="372"/>
      <c r="BL244" s="417"/>
      <c r="BM244" s="425"/>
      <c r="BN244" s="372"/>
      <c r="BO244" s="372"/>
      <c r="BP244" s="372"/>
      <c r="BQ244" s="417"/>
      <c r="BR244" s="425"/>
      <c r="BS244" s="372"/>
      <c r="BT244" s="372"/>
      <c r="BU244" s="372"/>
      <c r="BV244" s="372"/>
      <c r="BW244" s="372"/>
      <c r="BX244" s="372"/>
      <c r="BY244" s="373"/>
      <c r="BZ244" s="373"/>
      <c r="CA244" s="373"/>
      <c r="CB244" s="373"/>
      <c r="CC244" s="373"/>
      <c r="CD244" s="2540"/>
      <c r="CE244" s="2540"/>
      <c r="CF244" s="2540"/>
      <c r="CG244" s="2540"/>
      <c r="CH244" s="2540"/>
      <c r="CI244" s="2540"/>
      <c r="CJ244" s="2540"/>
      <c r="CK244" s="2540"/>
      <c r="CL244" s="2540"/>
      <c r="CM244" s="2540"/>
      <c r="CN244" s="2540"/>
      <c r="CO244" s="2540"/>
      <c r="CP244" s="2540"/>
      <c r="CQ244" s="2540"/>
      <c r="CR244" s="2540"/>
      <c r="CS244" s="2540"/>
      <c r="CT244" s="2540"/>
      <c r="CU244" s="2540"/>
      <c r="CV244" s="2540"/>
      <c r="CW244" s="2540"/>
      <c r="CX244" s="2540"/>
      <c r="CY244" s="2540"/>
      <c r="CZ244" s="2540"/>
    </row>
    <row r="245" s="513" customFormat="true" ht="15" customHeight="true" x14ac:dyDescent="0.2">
      <c r="A245" s="891"/>
      <c r="B245" s="980"/>
      <c r="C245" s="1070"/>
      <c r="D245" s="1061"/>
      <c r="E245" s="1061"/>
      <c r="F245" s="1061"/>
      <c r="G245" s="1062"/>
      <c r="H245" s="1071"/>
      <c r="I245" s="1061"/>
      <c r="J245" s="1061"/>
      <c r="K245" s="1061"/>
      <c r="L245" s="1072"/>
      <c r="M245" s="1070"/>
      <c r="N245" s="1061"/>
      <c r="O245" s="1061"/>
      <c r="P245" s="1061"/>
      <c r="Q245" s="1062"/>
      <c r="R245" s="1071"/>
      <c r="S245" s="1061"/>
      <c r="T245" s="1061"/>
      <c r="U245" s="1061"/>
      <c r="V245" s="1061"/>
      <c r="W245" s="1061"/>
      <c r="X245" s="1061"/>
      <c r="Y245" s="1061"/>
      <c r="Z245" s="1061"/>
      <c r="AA245" s="1061"/>
      <c r="AB245" s="1061"/>
      <c r="AC245" s="1072"/>
      <c r="AD245" s="784"/>
      <c r="AE245" s="784"/>
      <c r="AF245" s="784"/>
      <c r="AG245" s="784"/>
      <c r="AH245" s="784"/>
      <c r="AI245" s="784"/>
      <c r="AJ245" s="784"/>
      <c r="AK245" s="784"/>
      <c r="AL245" s="784"/>
      <c r="AM245" s="784"/>
      <c r="AN245" s="784"/>
      <c r="AO245" s="784"/>
      <c r="AP245" s="784"/>
      <c r="AQ245" s="784"/>
      <c r="AR245" s="784"/>
      <c r="AS245" s="784"/>
      <c r="AT245" s="784"/>
      <c r="AU245" s="784"/>
      <c r="AV245" s="784"/>
      <c r="AW245" s="784"/>
      <c r="AX245" s="784"/>
      <c r="AY245" s="784"/>
      <c r="AZ245" s="251"/>
      <c r="BA245" s="505"/>
      <c r="BB245" s="194"/>
      <c r="BC245" s="416"/>
      <c r="BD245" s="372"/>
      <c r="BE245" s="372"/>
      <c r="BF245" s="372"/>
      <c r="BG245" s="417"/>
      <c r="BH245" s="425"/>
      <c r="BI245" s="372"/>
      <c r="BJ245" s="372"/>
      <c r="BK245" s="372"/>
      <c r="BL245" s="417"/>
      <c r="BM245" s="425"/>
      <c r="BN245" s="372"/>
      <c r="BO245" s="372"/>
      <c r="BP245" s="372"/>
      <c r="BQ245" s="417"/>
      <c r="BR245" s="425"/>
      <c r="BS245" s="372"/>
      <c r="BT245" s="372"/>
      <c r="BU245" s="372"/>
      <c r="BV245" s="372"/>
      <c r="BW245" s="372"/>
      <c r="BX245" s="372"/>
      <c r="BY245" s="373"/>
      <c r="BZ245" s="373"/>
      <c r="CA245" s="373"/>
      <c r="CB245" s="373"/>
      <c r="CC245" s="373"/>
      <c r="CD245" s="2540"/>
      <c r="CE245" s="2540"/>
      <c r="CF245" s="2540"/>
      <c r="CG245" s="2540"/>
      <c r="CH245" s="2540"/>
      <c r="CI245" s="2540"/>
      <c r="CJ245" s="2540"/>
      <c r="CK245" s="2540"/>
      <c r="CL245" s="2540"/>
      <c r="CM245" s="2540"/>
      <c r="CN245" s="2540"/>
      <c r="CO245" s="2540"/>
      <c r="CP245" s="2540"/>
      <c r="CQ245" s="2540"/>
      <c r="CR245" s="2540"/>
      <c r="CS245" s="2540"/>
      <c r="CT245" s="2540"/>
      <c r="CU245" s="2540"/>
      <c r="CV245" s="2540"/>
      <c r="CW245" s="2540"/>
      <c r="CX245" s="2540"/>
      <c r="CY245" s="2540"/>
      <c r="CZ245" s="2540"/>
    </row>
    <row r="246" s="513" customFormat="true" ht="15" customHeight="true" x14ac:dyDescent="0.2">
      <c r="A246" s="891"/>
      <c r="B246" s="980"/>
      <c r="C246" s="1070"/>
      <c r="D246" s="1061"/>
      <c r="E246" s="1061"/>
      <c r="F246" s="1061"/>
      <c r="G246" s="1062"/>
      <c r="H246" s="1071"/>
      <c r="I246" s="1061"/>
      <c r="J246" s="1061"/>
      <c r="K246" s="1061"/>
      <c r="L246" s="1072"/>
      <c r="M246" s="1070"/>
      <c r="N246" s="1061"/>
      <c r="O246" s="1061"/>
      <c r="P246" s="1061"/>
      <c r="Q246" s="1062"/>
      <c r="R246" s="1071"/>
      <c r="S246" s="1061"/>
      <c r="T246" s="1061"/>
      <c r="U246" s="1061"/>
      <c r="V246" s="1061"/>
      <c r="W246" s="1061"/>
      <c r="X246" s="1061"/>
      <c r="Y246" s="1061"/>
      <c r="Z246" s="1061"/>
      <c r="AA246" s="1061"/>
      <c r="AB246" s="1061"/>
      <c r="AC246" s="1072"/>
      <c r="AD246" s="784"/>
      <c r="AE246" s="784"/>
      <c r="AF246" s="784"/>
      <c r="AG246" s="784"/>
      <c r="AH246" s="784"/>
      <c r="AI246" s="784"/>
      <c r="AJ246" s="784"/>
      <c r="AK246" s="784"/>
      <c r="AL246" s="784"/>
      <c r="AM246" s="784"/>
      <c r="AN246" s="784"/>
      <c r="AO246" s="784"/>
      <c r="AP246" s="784"/>
      <c r="AQ246" s="784"/>
      <c r="AR246" s="784"/>
      <c r="AS246" s="784"/>
      <c r="AT246" s="784"/>
      <c r="AU246" s="784"/>
      <c r="AV246" s="784"/>
      <c r="AW246" s="784"/>
      <c r="AX246" s="784"/>
      <c r="AY246" s="784"/>
      <c r="AZ246" s="251"/>
      <c r="BA246" s="505"/>
      <c r="BB246" s="194"/>
      <c r="BC246" s="416"/>
      <c r="BD246" s="372"/>
      <c r="BE246" s="372"/>
      <c r="BF246" s="372"/>
      <c r="BG246" s="417"/>
      <c r="BH246" s="425"/>
      <c r="BI246" s="372"/>
      <c r="BJ246" s="372"/>
      <c r="BK246" s="372"/>
      <c r="BL246" s="417"/>
      <c r="BM246" s="425"/>
      <c r="BN246" s="372"/>
      <c r="BO246" s="372"/>
      <c r="BP246" s="372"/>
      <c r="BQ246" s="417"/>
      <c r="BR246" s="425"/>
      <c r="BS246" s="372"/>
      <c r="BT246" s="372"/>
      <c r="BU246" s="372"/>
      <c r="BV246" s="372"/>
      <c r="BW246" s="372"/>
      <c r="BX246" s="372"/>
      <c r="BY246" s="373"/>
      <c r="BZ246" s="373"/>
      <c r="CA246" s="373"/>
      <c r="CB246" s="373"/>
      <c r="CC246" s="373"/>
      <c r="CD246" s="2540"/>
      <c r="CE246" s="2540"/>
      <c r="CF246" s="2540"/>
      <c r="CG246" s="2540"/>
      <c r="CH246" s="2540"/>
      <c r="CI246" s="2540"/>
      <c r="CJ246" s="2540"/>
      <c r="CK246" s="2540"/>
      <c r="CL246" s="2540"/>
      <c r="CM246" s="2540"/>
      <c r="CN246" s="2540"/>
      <c r="CO246" s="2540"/>
      <c r="CP246" s="2540"/>
      <c r="CQ246" s="2540"/>
      <c r="CR246" s="2540"/>
      <c r="CS246" s="2540"/>
      <c r="CT246" s="2540"/>
      <c r="CU246" s="2540"/>
      <c r="CV246" s="2540"/>
      <c r="CW246" s="2540"/>
      <c r="CX246" s="2540"/>
      <c r="CY246" s="2540"/>
      <c r="CZ246" s="2540"/>
    </row>
    <row r="247" s="513" customFormat="true" ht="15" customHeight="true" x14ac:dyDescent="0.2">
      <c r="A247" s="891"/>
      <c r="B247" s="980"/>
      <c r="C247" s="1070"/>
      <c r="D247" s="1061"/>
      <c r="E247" s="1061"/>
      <c r="F247" s="1061"/>
      <c r="G247" s="1062"/>
      <c r="H247" s="1071"/>
      <c r="I247" s="1061"/>
      <c r="J247" s="1061"/>
      <c r="K247" s="1061"/>
      <c r="L247" s="1072"/>
      <c r="M247" s="1070"/>
      <c r="N247" s="1061"/>
      <c r="O247" s="1061"/>
      <c r="P247" s="1061"/>
      <c r="Q247" s="1062"/>
      <c r="R247" s="1071"/>
      <c r="S247" s="1061"/>
      <c r="T247" s="1061"/>
      <c r="U247" s="1061"/>
      <c r="V247" s="1061"/>
      <c r="W247" s="1061"/>
      <c r="X247" s="1061"/>
      <c r="Y247" s="1061"/>
      <c r="Z247" s="1061"/>
      <c r="AA247" s="1061"/>
      <c r="AB247" s="1061"/>
      <c r="AC247" s="1072"/>
      <c r="AD247" s="784"/>
      <c r="AE247" s="784"/>
      <c r="AF247" s="784"/>
      <c r="AG247" s="784"/>
      <c r="AH247" s="784"/>
      <c r="AI247" s="784"/>
      <c r="AJ247" s="784"/>
      <c r="AK247" s="784"/>
      <c r="AL247" s="784"/>
      <c r="AM247" s="784"/>
      <c r="AN247" s="784"/>
      <c r="AO247" s="784"/>
      <c r="AP247" s="784"/>
      <c r="AQ247" s="784"/>
      <c r="AR247" s="784"/>
      <c r="AS247" s="784"/>
      <c r="AT247" s="784"/>
      <c r="AU247" s="784"/>
      <c r="AV247" s="784"/>
      <c r="AW247" s="784"/>
      <c r="AX247" s="784"/>
      <c r="AY247" s="784"/>
      <c r="AZ247" s="251"/>
      <c r="BA247" s="505"/>
      <c r="BB247" s="194"/>
      <c r="BC247" s="416"/>
      <c r="BD247" s="372"/>
      <c r="BE247" s="372"/>
      <c r="BF247" s="372"/>
      <c r="BG247" s="417"/>
      <c r="BH247" s="425"/>
      <c r="BI247" s="372"/>
      <c r="BJ247" s="372"/>
      <c r="BK247" s="372"/>
      <c r="BL247" s="417"/>
      <c r="BM247" s="425"/>
      <c r="BN247" s="372"/>
      <c r="BO247" s="372"/>
      <c r="BP247" s="372"/>
      <c r="BQ247" s="417"/>
      <c r="BR247" s="425"/>
      <c r="BS247" s="372"/>
      <c r="BT247" s="372"/>
      <c r="BU247" s="372"/>
      <c r="BV247" s="372"/>
      <c r="BW247" s="372"/>
      <c r="BX247" s="372"/>
      <c r="BY247" s="373"/>
      <c r="BZ247" s="373"/>
      <c r="CA247" s="373"/>
      <c r="CB247" s="373"/>
      <c r="CC247" s="373"/>
      <c r="CD247" s="2540"/>
      <c r="CE247" s="2540"/>
      <c r="CF247" s="2540"/>
      <c r="CG247" s="2540"/>
      <c r="CH247" s="2540"/>
      <c r="CI247" s="2540"/>
      <c r="CJ247" s="2540"/>
      <c r="CK247" s="2540"/>
      <c r="CL247" s="2540"/>
      <c r="CM247" s="2540"/>
      <c r="CN247" s="2540"/>
      <c r="CO247" s="2540"/>
      <c r="CP247" s="2540"/>
      <c r="CQ247" s="2540"/>
      <c r="CR247" s="2540"/>
      <c r="CS247" s="2540"/>
      <c r="CT247" s="2540"/>
      <c r="CU247" s="2540"/>
      <c r="CV247" s="2540"/>
      <c r="CW247" s="2540"/>
      <c r="CX247" s="2540"/>
      <c r="CY247" s="2540"/>
      <c r="CZ247" s="2540"/>
    </row>
    <row r="248" s="513" customFormat="true" ht="15" customHeight="true" x14ac:dyDescent="0.2">
      <c r="A248" s="1168"/>
      <c r="B248" s="992"/>
      <c r="C248" s="1146"/>
      <c r="D248" s="1083"/>
      <c r="E248" s="1083"/>
      <c r="F248" s="1083"/>
      <c r="G248" s="1084"/>
      <c r="H248" s="1147"/>
      <c r="I248" s="1083"/>
      <c r="J248" s="1083"/>
      <c r="K248" s="1083"/>
      <c r="L248" s="1148"/>
      <c r="M248" s="1146"/>
      <c r="N248" s="1083"/>
      <c r="O248" s="1083"/>
      <c r="P248" s="1083"/>
      <c r="Q248" s="1084"/>
      <c r="R248" s="1147"/>
      <c r="S248" s="1083"/>
      <c r="T248" s="1083"/>
      <c r="U248" s="1083"/>
      <c r="V248" s="1083"/>
      <c r="W248" s="1083"/>
      <c r="X248" s="1083"/>
      <c r="Y248" s="1083"/>
      <c r="Z248" s="1083"/>
      <c r="AA248" s="1083"/>
      <c r="AB248" s="1083"/>
      <c r="AC248" s="1148"/>
      <c r="AD248" s="784"/>
      <c r="AE248" s="784"/>
      <c r="AF248" s="784"/>
      <c r="AG248" s="784"/>
      <c r="AH248" s="784"/>
      <c r="AI248" s="784"/>
      <c r="AJ248" s="784"/>
      <c r="AK248" s="784"/>
      <c r="AL248" s="784"/>
      <c r="AM248" s="784"/>
      <c r="AN248" s="784"/>
      <c r="AO248" s="784"/>
      <c r="AP248" s="784"/>
      <c r="AQ248" s="784"/>
      <c r="AR248" s="784"/>
      <c r="AS248" s="784"/>
      <c r="AT248" s="784"/>
      <c r="AU248" s="784"/>
      <c r="AV248" s="784"/>
      <c r="AW248" s="784"/>
      <c r="AX248" s="784"/>
      <c r="AY248" s="784"/>
      <c r="AZ248" s="251"/>
      <c r="BA248" s="505"/>
      <c r="BB248" s="194"/>
      <c r="BC248" s="418"/>
      <c r="BD248" s="419"/>
      <c r="BE248" s="419"/>
      <c r="BF248" s="419"/>
      <c r="BG248" s="420"/>
      <c r="BH248" s="426"/>
      <c r="BI248" s="419"/>
      <c r="BJ248" s="419"/>
      <c r="BK248" s="419"/>
      <c r="BL248" s="420"/>
      <c r="BM248" s="426"/>
      <c r="BN248" s="419"/>
      <c r="BO248" s="419"/>
      <c r="BP248" s="419"/>
      <c r="BQ248" s="420"/>
      <c r="BR248" s="426"/>
      <c r="BS248" s="419"/>
      <c r="BT248" s="419"/>
      <c r="BU248" s="419"/>
      <c r="BV248" s="419"/>
      <c r="BW248" s="419"/>
      <c r="BX248" s="419"/>
      <c r="BY248" s="434"/>
      <c r="BZ248" s="434"/>
      <c r="CA248" s="434"/>
      <c r="CB248" s="434"/>
      <c r="CC248" s="434"/>
      <c r="CD248" s="2540"/>
      <c r="CE248" s="2540"/>
      <c r="CF248" s="2540"/>
      <c r="CG248" s="2540"/>
      <c r="CH248" s="2540"/>
      <c r="CI248" s="2540"/>
      <c r="CJ248" s="2540"/>
      <c r="CK248" s="2540"/>
      <c r="CL248" s="2540"/>
      <c r="CM248" s="2540"/>
      <c r="CN248" s="2540"/>
      <c r="CO248" s="2540"/>
      <c r="CP248" s="2540"/>
      <c r="CQ248" s="2540"/>
      <c r="CR248" s="2540"/>
      <c r="CS248" s="2540"/>
      <c r="CT248" s="2540"/>
      <c r="CU248" s="2540"/>
      <c r="CV248" s="2540"/>
      <c r="CW248" s="2540"/>
      <c r="CX248" s="2540"/>
      <c r="CY248" s="2540"/>
      <c r="CZ248" s="2540"/>
    </row>
    <row r="249" s="513" customFormat="true" ht="250.15" customHeight="true" x14ac:dyDescent="0.2">
      <c r="B249" s="510"/>
      <c r="AD249" s="251"/>
      <c r="AE249" s="251"/>
      <c r="AF249" s="251"/>
      <c r="AG249" s="251"/>
      <c r="AH249" s="251"/>
      <c r="AI249" s="251"/>
      <c r="AJ249" s="251"/>
      <c r="AK249" s="251"/>
      <c r="AL249" s="251"/>
      <c r="AM249" s="251"/>
      <c r="AN249" s="251"/>
      <c r="AO249" s="251"/>
      <c r="AP249" s="251"/>
      <c r="AQ249" s="251"/>
      <c r="AR249" s="251"/>
      <c r="AS249" s="251"/>
      <c r="AT249" s="251"/>
      <c r="AU249" s="251"/>
      <c r="AV249" s="251"/>
      <c r="AW249" s="251"/>
      <c r="AX249" s="251"/>
      <c r="AY249" s="251"/>
      <c r="AZ249" s="251"/>
      <c r="BA249" s="158"/>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8"/>
      <c r="BZ249" s="250"/>
      <c r="CA249" s="250"/>
      <c r="CB249" s="250"/>
      <c r="CC249" s="250"/>
      <c r="CD249" s="250"/>
      <c r="CE249" s="250"/>
      <c r="CF249" s="250"/>
      <c r="CG249" s="250"/>
      <c r="CH249" s="250"/>
      <c r="CI249" s="250"/>
      <c r="CJ249" s="250"/>
      <c r="CK249" s="250"/>
      <c r="CL249" s="250"/>
      <c r="CM249" s="250"/>
      <c r="CN249" s="250"/>
      <c r="CO249" s="250"/>
      <c r="CP249" s="250"/>
      <c r="CQ249" s="250"/>
      <c r="CR249" s="250"/>
      <c r="CS249" s="250"/>
      <c r="CT249" s="250"/>
      <c r="CU249" s="250"/>
      <c r="CV249" s="250"/>
      <c r="CW249" s="250"/>
      <c r="CX249" s="250"/>
      <c r="CY249" s="250"/>
      <c r="CZ249" s="250"/>
    </row>
    <row r="250" s="253" customFormat="true" ht="19.15" customHeight="true" x14ac:dyDescent="0.2">
      <c r="B250" s="509"/>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508"/>
      <c r="BB250" s="277"/>
      <c r="BC250" s="508"/>
      <c r="BD250" s="508"/>
      <c r="BE250" s="508"/>
      <c r="BF250" s="508"/>
      <c r="BG250" s="508"/>
      <c r="BH250" s="508"/>
      <c r="BI250" s="508"/>
      <c r="BJ250" s="508"/>
      <c r="BK250" s="508"/>
      <c r="BL250" s="508"/>
      <c r="BM250" s="508"/>
      <c r="BN250" s="508"/>
      <c r="BO250" s="508"/>
      <c r="BP250" s="508"/>
      <c r="BQ250" s="508"/>
      <c r="BR250" s="508"/>
      <c r="BS250" s="508"/>
      <c r="BT250" s="508"/>
      <c r="BU250" s="508"/>
      <c r="BV250" s="508"/>
      <c r="BW250" s="508"/>
      <c r="BX250" s="508"/>
      <c r="BY250" s="508"/>
      <c r="BZ250" s="246"/>
      <c r="CA250" s="246"/>
      <c r="CB250" s="246"/>
      <c r="CC250" s="246"/>
      <c r="CD250" s="246"/>
      <c r="CE250" s="246"/>
      <c r="CF250" s="246"/>
      <c r="CG250" s="246"/>
      <c r="CH250" s="246"/>
      <c r="CI250" s="246"/>
      <c r="CJ250" s="246"/>
      <c r="CK250" s="246"/>
      <c r="CL250" s="246"/>
      <c r="CM250" s="246"/>
      <c r="CN250" s="246"/>
      <c r="CO250" s="246"/>
      <c r="CP250" s="246"/>
      <c r="CQ250" s="246"/>
      <c r="CR250" s="246"/>
      <c r="CS250" s="246"/>
      <c r="CT250" s="246"/>
      <c r="CU250" s="246"/>
      <c r="CV250" s="246"/>
      <c r="CW250" s="246"/>
      <c r="CX250" s="246"/>
      <c r="CY250" s="246"/>
      <c r="CZ250" s="246"/>
    </row>
    <row r="251" s="253" customFormat="true" ht="15" customHeight="true" x14ac:dyDescent="0.2">
      <c r="B251" s="509"/>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508"/>
      <c r="BB251" s="277"/>
      <c r="BC251" s="508"/>
      <c r="BD251" s="508"/>
      <c r="BE251" s="508"/>
      <c r="BF251" s="508"/>
      <c r="BG251" s="508"/>
      <c r="BH251" s="508"/>
      <c r="BI251" s="508"/>
      <c r="BJ251" s="508"/>
      <c r="BK251" s="508"/>
      <c r="BL251" s="508"/>
      <c r="BM251" s="508"/>
      <c r="BN251" s="508"/>
      <c r="BO251" s="508"/>
      <c r="BP251" s="508"/>
      <c r="BQ251" s="508"/>
      <c r="BR251" s="508"/>
      <c r="BS251" s="508"/>
      <c r="BT251" s="508"/>
      <c r="BU251" s="508"/>
      <c r="BV251" s="508"/>
      <c r="BW251" s="508"/>
      <c r="BX251" s="508"/>
      <c r="BY251" s="508"/>
      <c r="BZ251" s="246"/>
      <c r="CA251" s="246"/>
      <c r="CB251" s="246"/>
      <c r="CC251" s="246"/>
      <c r="CD251" s="246"/>
      <c r="CE251" s="246"/>
      <c r="CF251" s="246"/>
      <c r="CG251" s="246"/>
      <c r="CH251" s="246"/>
      <c r="CI251" s="246"/>
      <c r="CJ251" s="246"/>
      <c r="CK251" s="246"/>
      <c r="CL251" s="246"/>
      <c r="CM251" s="246"/>
      <c r="CN251" s="246"/>
      <c r="CO251" s="246"/>
      <c r="CP251" s="246"/>
      <c r="CQ251" s="246"/>
      <c r="CR251" s="246"/>
      <c r="CS251" s="246"/>
      <c r="CT251" s="246"/>
      <c r="CU251" s="246"/>
      <c r="CV251" s="246"/>
      <c r="CW251" s="246"/>
      <c r="CX251" s="246"/>
      <c r="CY251" s="246"/>
      <c r="CZ251" s="246"/>
    </row>
    <row r="252" s="253" customFormat="true" ht="15" customHeight="true" x14ac:dyDescent="0.2">
      <c r="B252" s="509"/>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508"/>
      <c r="BB252" s="277"/>
      <c r="BC252" s="508"/>
      <c r="BD252" s="508"/>
      <c r="BE252" s="508"/>
      <c r="BF252" s="508"/>
      <c r="BG252" s="508"/>
      <c r="BH252" s="508"/>
      <c r="BI252" s="508"/>
      <c r="BJ252" s="508"/>
      <c r="BK252" s="508"/>
      <c r="BL252" s="508"/>
      <c r="BM252" s="508"/>
      <c r="BN252" s="508"/>
      <c r="BO252" s="508"/>
      <c r="BP252" s="508"/>
      <c r="BQ252" s="508"/>
      <c r="BR252" s="508"/>
      <c r="BS252" s="508"/>
      <c r="BT252" s="508"/>
      <c r="BU252" s="508"/>
      <c r="BV252" s="508"/>
      <c r="BW252" s="508"/>
      <c r="BX252" s="508"/>
      <c r="BY252" s="508"/>
      <c r="BZ252" s="246"/>
      <c r="CA252" s="246"/>
      <c r="CB252" s="246"/>
      <c r="CC252" s="246"/>
      <c r="CD252" s="246"/>
      <c r="CE252" s="246"/>
      <c r="CF252" s="246"/>
      <c r="CG252" s="246"/>
      <c r="CH252" s="246"/>
      <c r="CI252" s="246"/>
      <c r="CJ252" s="246"/>
      <c r="CK252" s="246"/>
      <c r="CL252" s="246"/>
      <c r="CM252" s="246"/>
      <c r="CN252" s="246"/>
      <c r="CO252" s="246"/>
      <c r="CP252" s="246"/>
      <c r="CQ252" s="246"/>
      <c r="CR252" s="246"/>
      <c r="CS252" s="246"/>
      <c r="CT252" s="246"/>
      <c r="CU252" s="246"/>
      <c r="CV252" s="246"/>
      <c r="CW252" s="246"/>
      <c r="CX252" s="246"/>
      <c r="CY252" s="246"/>
      <c r="CZ252" s="246"/>
    </row>
    <row r="253" s="253" customFormat="true" ht="15" customHeight="true" x14ac:dyDescent="0.2">
      <c r="B253" s="509"/>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508"/>
      <c r="BB253" s="277"/>
      <c r="BC253" s="508"/>
      <c r="BD253" s="508"/>
      <c r="BE253" s="508"/>
      <c r="BF253" s="508"/>
      <c r="BG253" s="508"/>
      <c r="BH253" s="508"/>
      <c r="BI253" s="508"/>
      <c r="BJ253" s="508"/>
      <c r="BK253" s="508"/>
      <c r="BL253" s="508"/>
      <c r="BM253" s="508"/>
      <c r="BN253" s="508"/>
      <c r="BO253" s="508"/>
      <c r="BP253" s="508"/>
      <c r="BQ253" s="508"/>
      <c r="BR253" s="508"/>
      <c r="BS253" s="508"/>
      <c r="BT253" s="508"/>
      <c r="BU253" s="508"/>
      <c r="BV253" s="508"/>
      <c r="BW253" s="508"/>
      <c r="BX253" s="508"/>
      <c r="BY253" s="508"/>
      <c r="BZ253" s="246"/>
      <c r="CA253" s="246"/>
      <c r="CB253" s="246"/>
      <c r="CC253" s="246"/>
      <c r="CD253" s="246"/>
      <c r="CE253" s="246"/>
      <c r="CF253" s="246"/>
      <c r="CG253" s="246"/>
      <c r="CH253" s="246"/>
      <c r="CI253" s="246"/>
      <c r="CJ253" s="246"/>
      <c r="CK253" s="246"/>
      <c r="CL253" s="246"/>
      <c r="CM253" s="246"/>
      <c r="CN253" s="246"/>
      <c r="CO253" s="246"/>
      <c r="CP253" s="246"/>
      <c r="CQ253" s="246"/>
      <c r="CR253" s="246"/>
      <c r="CS253" s="246"/>
      <c r="CT253" s="246"/>
      <c r="CU253" s="246"/>
      <c r="CV253" s="246"/>
      <c r="CW253" s="246"/>
      <c r="CX253" s="246"/>
      <c r="CY253" s="246"/>
      <c r="CZ253" s="246"/>
    </row>
    <row r="254" s="253" customFormat="true" ht="15" customHeight="true" x14ac:dyDescent="0.2">
      <c r="B254" s="509"/>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508"/>
      <c r="BB254" s="277"/>
      <c r="BC254" s="508"/>
      <c r="BD254" s="508"/>
      <c r="BE254" s="508"/>
      <c r="BF254" s="508"/>
      <c r="BG254" s="508"/>
      <c r="BH254" s="508"/>
      <c r="BI254" s="508"/>
      <c r="BJ254" s="508"/>
      <c r="BK254" s="508"/>
      <c r="BL254" s="508"/>
      <c r="BM254" s="508"/>
      <c r="BN254" s="508"/>
      <c r="BO254" s="508"/>
      <c r="BP254" s="508"/>
      <c r="BQ254" s="508"/>
      <c r="BR254" s="508"/>
      <c r="BS254" s="508"/>
      <c r="BT254" s="508"/>
      <c r="BU254" s="508"/>
      <c r="BV254" s="508"/>
      <c r="BW254" s="508"/>
      <c r="BX254" s="508"/>
      <c r="BY254" s="508"/>
      <c r="BZ254" s="246"/>
      <c r="CA254" s="246"/>
      <c r="CB254" s="246"/>
      <c r="CC254" s="246"/>
      <c r="CD254" s="246"/>
      <c r="CE254" s="246"/>
      <c r="CF254" s="246"/>
      <c r="CG254" s="246"/>
      <c r="CH254" s="246"/>
      <c r="CI254" s="246"/>
      <c r="CJ254" s="246"/>
      <c r="CK254" s="246"/>
      <c r="CL254" s="246"/>
      <c r="CM254" s="246"/>
      <c r="CN254" s="246"/>
      <c r="CO254" s="246"/>
      <c r="CP254" s="246"/>
      <c r="CQ254" s="246"/>
      <c r="CR254" s="246"/>
      <c r="CS254" s="246"/>
      <c r="CT254" s="246"/>
      <c r="CU254" s="246"/>
      <c r="CV254" s="246"/>
      <c r="CW254" s="246"/>
      <c r="CX254" s="246"/>
      <c r="CY254" s="246"/>
      <c r="CZ254" s="246"/>
    </row>
    <row r="255" s="253" customFormat="true" ht="15" customHeight="true" x14ac:dyDescent="0.2">
      <c r="B255" s="509"/>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508"/>
      <c r="BB255" s="277"/>
      <c r="BC255" s="508"/>
      <c r="BD255" s="508"/>
      <c r="BE255" s="508"/>
      <c r="BF255" s="508"/>
      <c r="BG255" s="508"/>
      <c r="BH255" s="508"/>
      <c r="BI255" s="508"/>
      <c r="BJ255" s="508"/>
      <c r="BK255" s="508"/>
      <c r="BL255" s="508"/>
      <c r="BM255" s="508"/>
      <c r="BN255" s="508"/>
      <c r="BO255" s="508"/>
      <c r="BP255" s="508"/>
      <c r="BQ255" s="508"/>
      <c r="BR255" s="508"/>
      <c r="BS255" s="508"/>
      <c r="BT255" s="508"/>
      <c r="BU255" s="508"/>
      <c r="BV255" s="508"/>
      <c r="BW255" s="508"/>
      <c r="BX255" s="508"/>
      <c r="BY255" s="508"/>
      <c r="BZ255" s="246"/>
      <c r="CA255" s="246"/>
      <c r="CB255" s="246"/>
      <c r="CC255" s="246"/>
      <c r="CD255" s="246"/>
      <c r="CE255" s="246"/>
      <c r="CF255" s="246"/>
      <c r="CG255" s="246"/>
      <c r="CH255" s="246"/>
      <c r="CI255" s="246"/>
      <c r="CJ255" s="246"/>
      <c r="CK255" s="246"/>
      <c r="CL255" s="246"/>
      <c r="CM255" s="246"/>
      <c r="CN255" s="246"/>
      <c r="CO255" s="246"/>
      <c r="CP255" s="246"/>
      <c r="CQ255" s="246"/>
      <c r="CR255" s="246"/>
      <c r="CS255" s="246"/>
      <c r="CT255" s="246"/>
      <c r="CU255" s="246"/>
      <c r="CV255" s="246"/>
      <c r="CW255" s="246"/>
      <c r="CX255" s="246"/>
      <c r="CY255" s="246"/>
      <c r="CZ255" s="246"/>
    </row>
    <row r="256" s="253" customFormat="true" ht="15" customHeight="true" x14ac:dyDescent="0.2">
      <c r="B256" s="509"/>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508"/>
      <c r="BB256" s="277"/>
      <c r="BC256" s="508"/>
      <c r="BD256" s="508"/>
      <c r="BE256" s="508"/>
      <c r="BF256" s="508"/>
      <c r="BG256" s="508"/>
      <c r="BH256" s="508"/>
      <c r="BI256" s="508"/>
      <c r="BJ256" s="508"/>
      <c r="BK256" s="508"/>
      <c r="BL256" s="508"/>
      <c r="BM256" s="508"/>
      <c r="BN256" s="508"/>
      <c r="BO256" s="508"/>
      <c r="BP256" s="508"/>
      <c r="BQ256" s="508"/>
      <c r="BR256" s="508"/>
      <c r="BS256" s="508"/>
      <c r="BT256" s="508"/>
      <c r="BU256" s="508"/>
      <c r="BV256" s="508"/>
      <c r="BW256" s="508"/>
      <c r="BX256" s="508"/>
      <c r="BY256" s="508"/>
      <c r="BZ256" s="246"/>
      <c r="CA256" s="246"/>
      <c r="CB256" s="246"/>
      <c r="CC256" s="246"/>
      <c r="CD256" s="246"/>
      <c r="CE256" s="246"/>
      <c r="CF256" s="246"/>
      <c r="CG256" s="246"/>
      <c r="CH256" s="246"/>
      <c r="CI256" s="246"/>
      <c r="CJ256" s="246"/>
      <c r="CK256" s="246"/>
      <c r="CL256" s="246"/>
      <c r="CM256" s="246"/>
      <c r="CN256" s="246"/>
      <c r="CO256" s="246"/>
      <c r="CP256" s="246"/>
      <c r="CQ256" s="246"/>
      <c r="CR256" s="246"/>
      <c r="CS256" s="246"/>
      <c r="CT256" s="246"/>
      <c r="CU256" s="246"/>
      <c r="CV256" s="246"/>
      <c r="CW256" s="246"/>
      <c r="CX256" s="246"/>
      <c r="CY256" s="246"/>
      <c r="CZ256" s="246"/>
    </row>
    <row r="257" s="253" customFormat="true" ht="18" customHeight="true" x14ac:dyDescent="0.2">
      <c r="B257" s="509"/>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508"/>
      <c r="BB257" s="277"/>
      <c r="BC257" s="508"/>
      <c r="BD257" s="508"/>
      <c r="BE257" s="508"/>
      <c r="BF257" s="508"/>
      <c r="BG257" s="508"/>
      <c r="BH257" s="508"/>
      <c r="BI257" s="508"/>
      <c r="BJ257" s="508"/>
      <c r="BK257" s="508"/>
      <c r="BL257" s="508"/>
      <c r="BM257" s="508"/>
      <c r="BN257" s="508"/>
      <c r="BO257" s="508"/>
      <c r="BP257" s="508"/>
      <c r="BQ257" s="508"/>
      <c r="BR257" s="508"/>
      <c r="BS257" s="508"/>
      <c r="BT257" s="508"/>
      <c r="BU257" s="508"/>
      <c r="BV257" s="508"/>
      <c r="BW257" s="508"/>
      <c r="BX257" s="508"/>
      <c r="BY257" s="508"/>
      <c r="BZ257" s="246"/>
      <c r="CA257" s="246"/>
      <c r="CB257" s="246"/>
      <c r="CC257" s="246"/>
      <c r="CD257" s="246"/>
      <c r="CE257" s="246"/>
      <c r="CF257" s="246"/>
      <c r="CG257" s="246"/>
      <c r="CH257" s="246"/>
      <c r="CI257" s="246"/>
      <c r="CJ257" s="246"/>
      <c r="CK257" s="246"/>
      <c r="CL257" s="246"/>
      <c r="CM257" s="246"/>
      <c r="CN257" s="246"/>
      <c r="CO257" s="246"/>
      <c r="CP257" s="246"/>
      <c r="CQ257" s="246"/>
      <c r="CR257" s="246"/>
      <c r="CS257" s="246"/>
      <c r="CT257" s="246"/>
      <c r="CU257" s="246"/>
      <c r="CV257" s="246"/>
      <c r="CW257" s="246"/>
      <c r="CX257" s="246"/>
      <c r="CY257" s="246"/>
      <c r="CZ257" s="246"/>
    </row>
    <row r="258" s="253" customFormat="true" ht="18" customHeight="true" x14ac:dyDescent="0.2">
      <c r="B258" s="509"/>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508"/>
      <c r="BB258" s="277"/>
      <c r="BC258" s="508"/>
      <c r="BD258" s="508"/>
      <c r="BE258" s="508"/>
      <c r="BF258" s="508"/>
      <c r="BG258" s="508"/>
      <c r="BH258" s="508"/>
      <c r="BI258" s="508"/>
      <c r="BJ258" s="508"/>
      <c r="BK258" s="508"/>
      <c r="BL258" s="508"/>
      <c r="BM258" s="508"/>
      <c r="BN258" s="508"/>
      <c r="BO258" s="508"/>
      <c r="BP258" s="508"/>
      <c r="BQ258" s="508"/>
      <c r="BR258" s="508"/>
      <c r="BS258" s="508"/>
      <c r="BT258" s="508"/>
      <c r="BU258" s="508"/>
      <c r="BV258" s="508"/>
      <c r="BW258" s="508"/>
      <c r="BX258" s="508"/>
      <c r="BY258" s="508"/>
      <c r="BZ258" s="246"/>
      <c r="CA258" s="246"/>
      <c r="CB258" s="246"/>
      <c r="CC258" s="246"/>
      <c r="CD258" s="246"/>
      <c r="CE258" s="246"/>
      <c r="CF258" s="246"/>
      <c r="CG258" s="246"/>
      <c r="CH258" s="246"/>
      <c r="CI258" s="246"/>
      <c r="CJ258" s="246"/>
      <c r="CK258" s="246"/>
      <c r="CL258" s="246"/>
      <c r="CM258" s="246"/>
      <c r="CN258" s="246"/>
      <c r="CO258" s="246"/>
      <c r="CP258" s="246"/>
      <c r="CQ258" s="246"/>
      <c r="CR258" s="246"/>
      <c r="CS258" s="246"/>
      <c r="CT258" s="246"/>
      <c r="CU258" s="246"/>
      <c r="CV258" s="246"/>
      <c r="CW258" s="246"/>
      <c r="CX258" s="246"/>
      <c r="CY258" s="246"/>
      <c r="CZ258" s="246"/>
    </row>
    <row r="259" s="513" customFormat="true" ht="15" customHeight="true" x14ac:dyDescent="0.2">
      <c r="B259" s="510"/>
      <c r="AD259" s="251"/>
      <c r="AE259" s="251"/>
      <c r="AF259" s="251"/>
      <c r="AG259" s="251"/>
      <c r="AH259" s="251"/>
      <c r="AI259" s="251"/>
      <c r="AJ259" s="251"/>
      <c r="AK259" s="251"/>
      <c r="AL259" s="251"/>
      <c r="AM259" s="251"/>
      <c r="AN259" s="251"/>
      <c r="AO259" s="251"/>
      <c r="AP259" s="251"/>
      <c r="AQ259" s="251"/>
      <c r="AR259" s="251"/>
      <c r="AS259" s="251"/>
      <c r="AT259" s="251"/>
      <c r="AU259" s="251"/>
      <c r="AV259" s="251"/>
      <c r="AW259" s="251"/>
      <c r="AX259" s="251"/>
      <c r="AY259" s="251"/>
      <c r="AZ259" s="251"/>
      <c r="BA259" s="252" t="s">
        <v>132</v>
      </c>
      <c r="BB259" s="163" t="s">
        <v>86</v>
      </c>
      <c r="BC259" s="2882" t="s">
        <v>116</v>
      </c>
      <c r="BD259" s="2883"/>
      <c r="BE259" s="2883"/>
      <c r="BF259" s="2883"/>
      <c r="BG259" s="2884"/>
      <c r="BH259" s="2882" t="s">
        <v>39</v>
      </c>
      <c r="BI259" s="2883"/>
      <c r="BJ259" s="2883"/>
      <c r="BK259" s="2883"/>
      <c r="BL259" s="2884"/>
      <c r="BM259" s="2882" t="s">
        <v>38</v>
      </c>
      <c r="BN259" s="2883"/>
      <c r="BO259" s="2883"/>
      <c r="BP259" s="2883"/>
      <c r="BQ259" s="2885"/>
      <c r="BR259" s="2472" t="s">
        <v>144</v>
      </c>
      <c r="BS259" s="2473"/>
      <c r="BT259" s="2473"/>
      <c r="BU259" s="2473"/>
      <c r="BV259" s="2473"/>
      <c r="BW259" s="2473"/>
      <c r="BX259" s="2473"/>
      <c r="BY259" s="2474"/>
      <c r="BZ259" s="378"/>
      <c r="CA259" s="378"/>
      <c r="CB259" s="378"/>
      <c r="CC259" s="378"/>
      <c r="CD259" s="250"/>
      <c r="CE259" s="250"/>
      <c r="CF259" s="250"/>
      <c r="CG259" s="250"/>
      <c r="CH259" s="250"/>
      <c r="CI259" s="250"/>
      <c r="CJ259" s="250"/>
      <c r="CK259" s="250"/>
      <c r="CL259" s="250"/>
      <c r="CM259" s="250"/>
      <c r="CN259" s="250"/>
      <c r="CO259" s="250"/>
      <c r="CP259" s="250"/>
      <c r="CQ259" s="250"/>
      <c r="CR259" s="250"/>
      <c r="CS259" s="250"/>
      <c r="CT259" s="250"/>
      <c r="CU259" s="250"/>
      <c r="CV259" s="250"/>
      <c r="CW259" s="250"/>
      <c r="CX259" s="250"/>
      <c r="CY259" s="250"/>
      <c r="CZ259" s="250"/>
    </row>
    <row r="260" s="513" customFormat="true" ht="24" x14ac:dyDescent="0.2">
      <c r="B260" s="510"/>
      <c r="AD260" s="251"/>
      <c r="AE260" s="251"/>
      <c r="AF260" s="251"/>
      <c r="AG260" s="251"/>
      <c r="AH260" s="251"/>
      <c r="AI260" s="251"/>
      <c r="AJ260" s="251"/>
      <c r="AK260" s="251"/>
      <c r="AL260" s="251"/>
      <c r="AM260" s="251"/>
      <c r="AN260" s="251"/>
      <c r="AO260" s="251"/>
      <c r="AP260" s="251"/>
      <c r="AQ260" s="251"/>
      <c r="AR260" s="251"/>
      <c r="AS260" s="251"/>
      <c r="AT260" s="251"/>
      <c r="AU260" s="251"/>
      <c r="AV260" s="251"/>
      <c r="AW260" s="251"/>
      <c r="AX260" s="251"/>
      <c r="AY260" s="251"/>
      <c r="AZ260" s="251"/>
      <c r="BA260" s="237" t="s">
        <v>120</v>
      </c>
      <c r="BB260" s="236"/>
      <c r="BC260" s="436" t="s">
        <v>0</v>
      </c>
      <c r="BD260" s="211" t="s">
        <v>1</v>
      </c>
      <c r="BE260" s="211" t="s">
        <v>2</v>
      </c>
      <c r="BF260" s="211" t="s">
        <v>3</v>
      </c>
      <c r="BG260" s="437" t="s">
        <v>4</v>
      </c>
      <c r="BH260" s="438" t="s">
        <v>0</v>
      </c>
      <c r="BI260" s="211" t="s">
        <v>1</v>
      </c>
      <c r="BJ260" s="211" t="s">
        <v>2</v>
      </c>
      <c r="BK260" s="211" t="s">
        <v>3</v>
      </c>
      <c r="BL260" s="437" t="s">
        <v>4</v>
      </c>
      <c r="BM260" s="438" t="s">
        <v>0</v>
      </c>
      <c r="BN260" s="211" t="s">
        <v>1</v>
      </c>
      <c r="BO260" s="211" t="s">
        <v>2</v>
      </c>
      <c r="BP260" s="211" t="s">
        <v>3</v>
      </c>
      <c r="BQ260" s="437" t="s">
        <v>4</v>
      </c>
      <c r="BR260" s="438" t="s">
        <v>237</v>
      </c>
      <c r="BS260" s="211" t="s">
        <v>489</v>
      </c>
      <c r="BT260" s="211" t="s">
        <v>239</v>
      </c>
      <c r="BU260" s="211" t="s">
        <v>240</v>
      </c>
      <c r="BV260" s="211" t="s">
        <v>384</v>
      </c>
      <c r="BW260" s="211" t="s">
        <v>490</v>
      </c>
      <c r="BX260" s="211" t="s">
        <v>243</v>
      </c>
      <c r="BY260" s="212" t="s">
        <v>385</v>
      </c>
      <c r="BZ260" s="212" t="s">
        <v>245</v>
      </c>
      <c r="CA260" s="212" t="s">
        <v>246</v>
      </c>
      <c r="CB260" s="212" t="s">
        <v>386</v>
      </c>
      <c r="CC260" s="212" t="s">
        <v>387</v>
      </c>
      <c r="CD260" s="2541"/>
      <c r="CE260" s="2541"/>
      <c r="CF260" s="2541"/>
      <c r="CG260" s="2541"/>
      <c r="CH260" s="2541"/>
      <c r="CI260" s="2541"/>
      <c r="CJ260" s="2541"/>
      <c r="CK260" s="2541"/>
      <c r="CL260" s="2541"/>
      <c r="CM260" s="2541"/>
      <c r="CN260" s="2541"/>
      <c r="CO260" s="2541"/>
      <c r="CP260" s="2541"/>
      <c r="CQ260" s="2541"/>
      <c r="CR260" s="2541"/>
      <c r="CS260" s="2541"/>
      <c r="CT260" s="2541"/>
      <c r="CU260" s="2541"/>
      <c r="CV260" s="2541"/>
      <c r="CW260" s="2541"/>
      <c r="CX260" s="2541"/>
      <c r="CY260" s="2541"/>
      <c r="CZ260" s="2541"/>
    </row>
    <row r="261" s="513" customFormat="true" ht="15" customHeight="true" x14ac:dyDescent="0.2">
      <c r="B261" s="510"/>
      <c r="AD261" s="251"/>
      <c r="AE261" s="251"/>
      <c r="AF261" s="251"/>
      <c r="AG261" s="251"/>
      <c r="AH261" s="251"/>
      <c r="AI261" s="251"/>
      <c r="AJ261" s="251"/>
      <c r="AK261" s="251"/>
      <c r="AL261" s="251"/>
      <c r="AM261" s="251"/>
      <c r="AN261" s="251"/>
      <c r="AO261" s="251"/>
      <c r="AP261" s="251"/>
      <c r="AQ261" s="251"/>
      <c r="AR261" s="251"/>
      <c r="AS261" s="251"/>
      <c r="AT261" s="251"/>
      <c r="AU261" s="251"/>
      <c r="AV261" s="251"/>
      <c r="AW261" s="251"/>
      <c r="AX261" s="251"/>
      <c r="AY261" s="251"/>
      <c r="AZ261" s="251"/>
      <c r="BA261" s="2881" t="s">
        <v>74</v>
      </c>
      <c r="BB261" s="356" t="s">
        <v>50</v>
      </c>
      <c r="BC261" s="1282" t="s">
        <v>36</v>
      </c>
      <c r="BD261" s="1302" t="s">
        <v>36</v>
      </c>
      <c r="BE261" s="1302" t="s">
        <v>36</v>
      </c>
      <c r="BF261" s="1302" t="s">
        <v>36</v>
      </c>
      <c r="BG261" s="1323" t="s">
        <v>36</v>
      </c>
      <c r="BH261" s="1344" t="s">
        <v>36</v>
      </c>
      <c r="BI261" s="1302" t="s">
        <v>36</v>
      </c>
      <c r="BJ261" s="1302" t="s">
        <v>36</v>
      </c>
      <c r="BK261" s="1302" t="s">
        <v>36</v>
      </c>
      <c r="BL261" s="1323" t="s">
        <v>36</v>
      </c>
      <c r="BM261" s="1344" t="s">
        <v>36</v>
      </c>
      <c r="BN261" s="1302" t="s">
        <v>36</v>
      </c>
      <c r="BO261" s="1302" t="s">
        <v>36</v>
      </c>
      <c r="BP261" s="1302" t="s">
        <v>36</v>
      </c>
      <c r="BQ261" s="1323" t="s">
        <v>36</v>
      </c>
      <c r="BR261" s="1344" t="s">
        <v>36</v>
      </c>
      <c r="BS261" s="1302" t="s">
        <v>36</v>
      </c>
      <c r="BT261" s="1302" t="s">
        <v>36</v>
      </c>
      <c r="BU261" s="1302" t="s">
        <v>36</v>
      </c>
      <c r="BV261" s="1302" t="s">
        <v>36</v>
      </c>
      <c r="BW261" s="1302" t="s">
        <v>36</v>
      </c>
      <c r="BX261" s="1302" t="s">
        <v>36</v>
      </c>
      <c r="BY261" s="1363" t="s">
        <v>36</v>
      </c>
      <c r="BZ261" s="1363" t="s">
        <v>36</v>
      </c>
      <c r="CA261" s="1363" t="s">
        <v>36</v>
      </c>
      <c r="CB261" s="1363" t="s">
        <v>36</v>
      </c>
      <c r="CC261" s="1363" t="s">
        <v>36</v>
      </c>
      <c r="CD261" s="2542"/>
      <c r="CE261" s="2542"/>
      <c r="CF261" s="2542"/>
      <c r="CG261" s="2542"/>
      <c r="CH261" s="2542"/>
      <c r="CI261" s="2542"/>
      <c r="CJ261" s="2542"/>
      <c r="CK261" s="2542"/>
      <c r="CL261" s="2542"/>
      <c r="CM261" s="2542"/>
      <c r="CN261" s="2542"/>
      <c r="CO261" s="2542"/>
      <c r="CP261" s="2542"/>
      <c r="CQ261" s="2542"/>
      <c r="CR261" s="2542"/>
      <c r="CS261" s="2542"/>
      <c r="CT261" s="2542"/>
      <c r="CU261" s="2542"/>
      <c r="CV261" s="2542"/>
      <c r="CW261" s="2542"/>
      <c r="CX261" s="2542"/>
      <c r="CY261" s="2542"/>
      <c r="CZ261" s="2542"/>
    </row>
    <row r="262" s="513" customFormat="true" ht="15" customHeight="true" x14ac:dyDescent="0.2">
      <c r="B262" s="510"/>
      <c r="AD262" s="251"/>
      <c r="AE262" s="251"/>
      <c r="AF262" s="251"/>
      <c r="AG262" s="251"/>
      <c r="AH262" s="251"/>
      <c r="AI262" s="251"/>
      <c r="AJ262" s="251"/>
      <c r="AK262" s="251"/>
      <c r="AL262" s="251"/>
      <c r="AM262" s="251"/>
      <c r="AN262" s="251"/>
      <c r="AO262" s="251"/>
      <c r="AP262" s="251"/>
      <c r="AQ262" s="251"/>
      <c r="AR262" s="251"/>
      <c r="AS262" s="251"/>
      <c r="AT262" s="251"/>
      <c r="AU262" s="251"/>
      <c r="AV262" s="251"/>
      <c r="AW262" s="251"/>
      <c r="AX262" s="251"/>
      <c r="AY262" s="251"/>
      <c r="AZ262" s="251"/>
      <c r="BA262" s="2878"/>
      <c r="BB262" s="357" t="s">
        <v>49</v>
      </c>
      <c r="BC262" s="1283" t="s">
        <v>36</v>
      </c>
      <c r="BD262" s="1303" t="s">
        <v>36</v>
      </c>
      <c r="BE262" s="1303" t="s">
        <v>36</v>
      </c>
      <c r="BF262" s="1303" t="s">
        <v>36</v>
      </c>
      <c r="BG262" s="1324" t="s">
        <v>36</v>
      </c>
      <c r="BH262" s="1345" t="s">
        <v>36</v>
      </c>
      <c r="BI262" s="1303" t="s">
        <v>36</v>
      </c>
      <c r="BJ262" s="1303" t="s">
        <v>36</v>
      </c>
      <c r="BK262" s="1303" t="s">
        <v>36</v>
      </c>
      <c r="BL262" s="1324" t="s">
        <v>36</v>
      </c>
      <c r="BM262" s="1345" t="s">
        <v>36</v>
      </c>
      <c r="BN262" s="1303" t="s">
        <v>36</v>
      </c>
      <c r="BO262" s="1303" t="s">
        <v>36</v>
      </c>
      <c r="BP262" s="1303" t="s">
        <v>36</v>
      </c>
      <c r="BQ262" s="1324" t="s">
        <v>36</v>
      </c>
      <c r="BR262" s="1345" t="s">
        <v>36</v>
      </c>
      <c r="BS262" s="1303" t="s">
        <v>36</v>
      </c>
      <c r="BT262" s="1303" t="s">
        <v>36</v>
      </c>
      <c r="BU262" s="1303" t="s">
        <v>36</v>
      </c>
      <c r="BV262" s="1303" t="s">
        <v>36</v>
      </c>
      <c r="BW262" s="1303" t="s">
        <v>36</v>
      </c>
      <c r="BX262" s="1303" t="s">
        <v>36</v>
      </c>
      <c r="BY262" s="1364" t="s">
        <v>36</v>
      </c>
      <c r="BZ262" s="1364" t="s">
        <v>36</v>
      </c>
      <c r="CA262" s="1364" t="s">
        <v>36</v>
      </c>
      <c r="CB262" s="1364" t="s">
        <v>36</v>
      </c>
      <c r="CC262" s="1364" t="s">
        <v>36</v>
      </c>
      <c r="CD262" s="2543"/>
      <c r="CE262" s="2543"/>
      <c r="CF262" s="2543"/>
      <c r="CG262" s="2543"/>
      <c r="CH262" s="2543"/>
      <c r="CI262" s="2543"/>
      <c r="CJ262" s="2543"/>
      <c r="CK262" s="2543"/>
      <c r="CL262" s="2543"/>
      <c r="CM262" s="2543"/>
      <c r="CN262" s="2543"/>
      <c r="CO262" s="2543"/>
      <c r="CP262" s="2543"/>
      <c r="CQ262" s="2543"/>
      <c r="CR262" s="2543"/>
      <c r="CS262" s="2543"/>
      <c r="CT262" s="2543"/>
      <c r="CU262" s="2543"/>
      <c r="CV262" s="2543"/>
      <c r="CW262" s="2543"/>
      <c r="CX262" s="2543"/>
      <c r="CY262" s="2543"/>
      <c r="CZ262" s="2543"/>
    </row>
    <row r="263" s="513" customFormat="true" ht="15" customHeight="true" x14ac:dyDescent="0.2">
      <c r="B263" s="510"/>
      <c r="AD263" s="251"/>
      <c r="AE263" s="251"/>
      <c r="AF263" s="251"/>
      <c r="AG263" s="251"/>
      <c r="AH263" s="251"/>
      <c r="AI263" s="251"/>
      <c r="AJ263" s="251"/>
      <c r="AK263" s="251"/>
      <c r="AL263" s="251"/>
      <c r="AM263" s="251"/>
      <c r="AN263" s="251"/>
      <c r="AO263" s="251"/>
      <c r="AP263" s="251"/>
      <c r="AQ263" s="251"/>
      <c r="AR263" s="251"/>
      <c r="AS263" s="251"/>
      <c r="AT263" s="251"/>
      <c r="AU263" s="251"/>
      <c r="AV263" s="251"/>
      <c r="AW263" s="251"/>
      <c r="AX263" s="251"/>
      <c r="AY263" s="251"/>
      <c r="AZ263" s="251"/>
      <c r="BA263" s="2878"/>
      <c r="BB263" s="357" t="s">
        <v>114</v>
      </c>
      <c r="BC263" s="1283" t="s">
        <v>36</v>
      </c>
      <c r="BD263" s="1303" t="s">
        <v>36</v>
      </c>
      <c r="BE263" s="1303" t="s">
        <v>36</v>
      </c>
      <c r="BF263" s="1303" t="s">
        <v>36</v>
      </c>
      <c r="BG263" s="1324" t="s">
        <v>36</v>
      </c>
      <c r="BH263" s="1345" t="s">
        <v>36</v>
      </c>
      <c r="BI263" s="1303" t="s">
        <v>36</v>
      </c>
      <c r="BJ263" s="1303" t="s">
        <v>36</v>
      </c>
      <c r="BK263" s="1303" t="s">
        <v>36</v>
      </c>
      <c r="BL263" s="1324" t="s">
        <v>36</v>
      </c>
      <c r="BM263" s="1345" t="s">
        <v>36</v>
      </c>
      <c r="BN263" s="1303" t="s">
        <v>36</v>
      </c>
      <c r="BO263" s="1303" t="s">
        <v>36</v>
      </c>
      <c r="BP263" s="1303" t="s">
        <v>36</v>
      </c>
      <c r="BQ263" s="1324" t="s">
        <v>36</v>
      </c>
      <c r="BR263" s="1345" t="s">
        <v>36</v>
      </c>
      <c r="BS263" s="1303" t="s">
        <v>36</v>
      </c>
      <c r="BT263" s="1303" t="s">
        <v>36</v>
      </c>
      <c r="BU263" s="1303" t="s">
        <v>36</v>
      </c>
      <c r="BV263" s="1303" t="s">
        <v>36</v>
      </c>
      <c r="BW263" s="1303" t="s">
        <v>36</v>
      </c>
      <c r="BX263" s="1303" t="s">
        <v>36</v>
      </c>
      <c r="BY263" s="1364" t="s">
        <v>36</v>
      </c>
      <c r="BZ263" s="1364" t="s">
        <v>36</v>
      </c>
      <c r="CA263" s="1364" t="s">
        <v>36</v>
      </c>
      <c r="CB263" s="1364" t="s">
        <v>36</v>
      </c>
      <c r="CC263" s="1364" t="s">
        <v>36</v>
      </c>
      <c r="CD263" s="2543"/>
      <c r="CE263" s="2543"/>
      <c r="CF263" s="2543"/>
      <c r="CG263" s="2543"/>
      <c r="CH263" s="2543"/>
      <c r="CI263" s="2543"/>
      <c r="CJ263" s="2543"/>
      <c r="CK263" s="2543"/>
      <c r="CL263" s="2543"/>
      <c r="CM263" s="2543"/>
      <c r="CN263" s="2543"/>
      <c r="CO263" s="2543"/>
      <c r="CP263" s="2543"/>
      <c r="CQ263" s="2543"/>
      <c r="CR263" s="2543"/>
      <c r="CS263" s="2543"/>
      <c r="CT263" s="2543"/>
      <c r="CU263" s="2543"/>
      <c r="CV263" s="2543"/>
      <c r="CW263" s="2543"/>
      <c r="CX263" s="2543"/>
      <c r="CY263" s="2543"/>
      <c r="CZ263" s="2543"/>
    </row>
    <row r="264" s="513" customFormat="true" ht="15" customHeight="true" x14ac:dyDescent="0.2">
      <c r="B264" s="510"/>
      <c r="AD264" s="251"/>
      <c r="AE264" s="251"/>
      <c r="AF264" s="251"/>
      <c r="AG264" s="251"/>
      <c r="AH264" s="251"/>
      <c r="AI264" s="251"/>
      <c r="AJ264" s="251"/>
      <c r="AK264" s="251"/>
      <c r="AL264" s="251"/>
      <c r="AM264" s="251"/>
      <c r="AN264" s="251"/>
      <c r="AO264" s="251"/>
      <c r="AP264" s="251"/>
      <c r="AQ264" s="251"/>
      <c r="AR264" s="251"/>
      <c r="AS264" s="251"/>
      <c r="AT264" s="251"/>
      <c r="AU264" s="251"/>
      <c r="AV264" s="251"/>
      <c r="AW264" s="251"/>
      <c r="AX264" s="251"/>
      <c r="AY264" s="251"/>
      <c r="AZ264" s="251"/>
      <c r="BA264" s="2878" t="s">
        <v>75</v>
      </c>
      <c r="BB264" s="357" t="s">
        <v>90</v>
      </c>
      <c r="BC264" s="1283" t="s">
        <v>36</v>
      </c>
      <c r="BD264" s="1303" t="s">
        <v>36</v>
      </c>
      <c r="BE264" s="1303" t="s">
        <v>36</v>
      </c>
      <c r="BF264" s="1303" t="s">
        <v>36</v>
      </c>
      <c r="BG264" s="1324" t="s">
        <v>36</v>
      </c>
      <c r="BH264" s="1345" t="s">
        <v>36</v>
      </c>
      <c r="BI264" s="1303" t="s">
        <v>36</v>
      </c>
      <c r="BJ264" s="1303" t="s">
        <v>36</v>
      </c>
      <c r="BK264" s="1303" t="s">
        <v>36</v>
      </c>
      <c r="BL264" s="1324" t="s">
        <v>36</v>
      </c>
      <c r="BM264" s="1345" t="s">
        <v>36</v>
      </c>
      <c r="BN264" s="1303" t="s">
        <v>36</v>
      </c>
      <c r="BO264" s="1303" t="s">
        <v>36</v>
      </c>
      <c r="BP264" s="1303" t="s">
        <v>36</v>
      </c>
      <c r="BQ264" s="1324" t="s">
        <v>36</v>
      </c>
      <c r="BR264" s="1345" t="s">
        <v>36</v>
      </c>
      <c r="BS264" s="1303" t="s">
        <v>36</v>
      </c>
      <c r="BT264" s="1303" t="s">
        <v>36</v>
      </c>
      <c r="BU264" s="1303" t="s">
        <v>36</v>
      </c>
      <c r="BV264" s="1303" t="s">
        <v>36</v>
      </c>
      <c r="BW264" s="1303" t="s">
        <v>36</v>
      </c>
      <c r="BX264" s="1303" t="s">
        <v>36</v>
      </c>
      <c r="BY264" s="1364" t="s">
        <v>36</v>
      </c>
      <c r="BZ264" s="1364" t="s">
        <v>36</v>
      </c>
      <c r="CA264" s="1364" t="s">
        <v>36</v>
      </c>
      <c r="CB264" s="1364" t="s">
        <v>36</v>
      </c>
      <c r="CC264" s="1364" t="s">
        <v>36</v>
      </c>
      <c r="CD264" s="2543"/>
      <c r="CE264" s="2543"/>
      <c r="CF264" s="2543"/>
      <c r="CG264" s="2543"/>
      <c r="CH264" s="2543"/>
      <c r="CI264" s="2543"/>
      <c r="CJ264" s="2543"/>
      <c r="CK264" s="2543"/>
      <c r="CL264" s="2543"/>
      <c r="CM264" s="2543"/>
      <c r="CN264" s="2543"/>
      <c r="CO264" s="2543"/>
      <c r="CP264" s="2543"/>
      <c r="CQ264" s="2543"/>
      <c r="CR264" s="2543"/>
      <c r="CS264" s="2543"/>
      <c r="CT264" s="2543"/>
      <c r="CU264" s="2543"/>
      <c r="CV264" s="2543"/>
      <c r="CW264" s="2543"/>
      <c r="CX264" s="2543"/>
      <c r="CY264" s="2543"/>
      <c r="CZ264" s="2543"/>
    </row>
    <row r="265" s="513" customFormat="true" ht="15" customHeight="true" x14ac:dyDescent="0.2">
      <c r="B265" s="510"/>
      <c r="AD265" s="251"/>
      <c r="AE265" s="251"/>
      <c r="AF265" s="251"/>
      <c r="AG265" s="251"/>
      <c r="AH265" s="251"/>
      <c r="AI265" s="251"/>
      <c r="AJ265" s="251"/>
      <c r="AK265" s="251"/>
      <c r="AL265" s="251"/>
      <c r="AM265" s="251"/>
      <c r="AN265" s="251"/>
      <c r="AO265" s="251"/>
      <c r="AP265" s="251"/>
      <c r="AQ265" s="251"/>
      <c r="AR265" s="251"/>
      <c r="AS265" s="251"/>
      <c r="AT265" s="251"/>
      <c r="AU265" s="251"/>
      <c r="AV265" s="251"/>
      <c r="AW265" s="251"/>
      <c r="AX265" s="251"/>
      <c r="AY265" s="251"/>
      <c r="AZ265" s="251"/>
      <c r="BA265" s="2878"/>
      <c r="BB265" s="357" t="s">
        <v>91</v>
      </c>
      <c r="BC265" s="1283" t="s">
        <v>36</v>
      </c>
      <c r="BD265" s="1303" t="s">
        <v>36</v>
      </c>
      <c r="BE265" s="1303" t="s">
        <v>36</v>
      </c>
      <c r="BF265" s="1303" t="s">
        <v>36</v>
      </c>
      <c r="BG265" s="1324" t="s">
        <v>36</v>
      </c>
      <c r="BH265" s="1345" t="s">
        <v>36</v>
      </c>
      <c r="BI265" s="1303" t="s">
        <v>36</v>
      </c>
      <c r="BJ265" s="1303" t="s">
        <v>36</v>
      </c>
      <c r="BK265" s="1303" t="s">
        <v>36</v>
      </c>
      <c r="BL265" s="1324" t="s">
        <v>36</v>
      </c>
      <c r="BM265" s="1345" t="s">
        <v>36</v>
      </c>
      <c r="BN265" s="1303" t="s">
        <v>36</v>
      </c>
      <c r="BO265" s="1303" t="s">
        <v>36</v>
      </c>
      <c r="BP265" s="1303" t="s">
        <v>36</v>
      </c>
      <c r="BQ265" s="1324" t="s">
        <v>36</v>
      </c>
      <c r="BR265" s="1345" t="s">
        <v>36</v>
      </c>
      <c r="BS265" s="1303" t="s">
        <v>36</v>
      </c>
      <c r="BT265" s="1303" t="s">
        <v>36</v>
      </c>
      <c r="BU265" s="1303" t="s">
        <v>36</v>
      </c>
      <c r="BV265" s="1303" t="s">
        <v>36</v>
      </c>
      <c r="BW265" s="1303" t="s">
        <v>36</v>
      </c>
      <c r="BX265" s="1303" t="s">
        <v>36</v>
      </c>
      <c r="BY265" s="1364" t="s">
        <v>36</v>
      </c>
      <c r="BZ265" s="1364" t="s">
        <v>36</v>
      </c>
      <c r="CA265" s="1364" t="s">
        <v>36</v>
      </c>
      <c r="CB265" s="1364" t="s">
        <v>36</v>
      </c>
      <c r="CC265" s="1364" t="s">
        <v>36</v>
      </c>
      <c r="CD265" s="2543"/>
      <c r="CE265" s="2543"/>
      <c r="CF265" s="2543"/>
      <c r="CG265" s="2543"/>
      <c r="CH265" s="2543"/>
      <c r="CI265" s="2543"/>
      <c r="CJ265" s="2543"/>
      <c r="CK265" s="2543"/>
      <c r="CL265" s="2543"/>
      <c r="CM265" s="2543"/>
      <c r="CN265" s="2543"/>
      <c r="CO265" s="2543"/>
      <c r="CP265" s="2543"/>
      <c r="CQ265" s="2543"/>
      <c r="CR265" s="2543"/>
      <c r="CS265" s="2543"/>
      <c r="CT265" s="2543"/>
      <c r="CU265" s="2543"/>
      <c r="CV265" s="2543"/>
      <c r="CW265" s="2543"/>
      <c r="CX265" s="2543"/>
      <c r="CY265" s="2543"/>
      <c r="CZ265" s="2543"/>
    </row>
    <row r="266" s="513" customFormat="true" ht="15" customHeight="true" x14ac:dyDescent="0.2">
      <c r="B266" s="510"/>
      <c r="AD266" s="251"/>
      <c r="AE266" s="251"/>
      <c r="AF266" s="251"/>
      <c r="AG266" s="251"/>
      <c r="AH266" s="251"/>
      <c r="AI266" s="251"/>
      <c r="AJ266" s="251"/>
      <c r="AK266" s="251"/>
      <c r="AL266" s="251"/>
      <c r="AM266" s="251"/>
      <c r="AN266" s="251"/>
      <c r="AO266" s="251"/>
      <c r="AP266" s="251"/>
      <c r="AQ266" s="251"/>
      <c r="AR266" s="251"/>
      <c r="AS266" s="251"/>
      <c r="AT266" s="251"/>
      <c r="AU266" s="251"/>
      <c r="AV266" s="251"/>
      <c r="AW266" s="251"/>
      <c r="AX266" s="251"/>
      <c r="AY266" s="251"/>
      <c r="AZ266" s="251"/>
      <c r="BA266" s="2878"/>
      <c r="BB266" s="357" t="s">
        <v>92</v>
      </c>
      <c r="BC266" s="1283" t="s">
        <v>36</v>
      </c>
      <c r="BD266" s="1303" t="s">
        <v>36</v>
      </c>
      <c r="BE266" s="1303" t="s">
        <v>36</v>
      </c>
      <c r="BF266" s="1303" t="s">
        <v>36</v>
      </c>
      <c r="BG266" s="1324" t="s">
        <v>36</v>
      </c>
      <c r="BH266" s="1345" t="s">
        <v>36</v>
      </c>
      <c r="BI266" s="1303" t="s">
        <v>36</v>
      </c>
      <c r="BJ266" s="1303" t="s">
        <v>36</v>
      </c>
      <c r="BK266" s="1303" t="s">
        <v>36</v>
      </c>
      <c r="BL266" s="1324" t="s">
        <v>36</v>
      </c>
      <c r="BM266" s="1345" t="s">
        <v>36</v>
      </c>
      <c r="BN266" s="1303" t="s">
        <v>36</v>
      </c>
      <c r="BO266" s="1303" t="s">
        <v>36</v>
      </c>
      <c r="BP266" s="1303" t="s">
        <v>36</v>
      </c>
      <c r="BQ266" s="1324" t="s">
        <v>36</v>
      </c>
      <c r="BR266" s="1345" t="s">
        <v>36</v>
      </c>
      <c r="BS266" s="1303" t="s">
        <v>36</v>
      </c>
      <c r="BT266" s="1303" t="s">
        <v>36</v>
      </c>
      <c r="BU266" s="1303" t="s">
        <v>36</v>
      </c>
      <c r="BV266" s="1303" t="s">
        <v>36</v>
      </c>
      <c r="BW266" s="1303" t="s">
        <v>36</v>
      </c>
      <c r="BX266" s="1303" t="s">
        <v>36</v>
      </c>
      <c r="BY266" s="1364" t="s">
        <v>36</v>
      </c>
      <c r="BZ266" s="1364" t="s">
        <v>36</v>
      </c>
      <c r="CA266" s="1364" t="s">
        <v>36</v>
      </c>
      <c r="CB266" s="1364" t="s">
        <v>36</v>
      </c>
      <c r="CC266" s="1364" t="s">
        <v>36</v>
      </c>
      <c r="CD266" s="2543"/>
      <c r="CE266" s="2543"/>
      <c r="CF266" s="2543"/>
      <c r="CG266" s="2543"/>
      <c r="CH266" s="2543"/>
      <c r="CI266" s="2543"/>
      <c r="CJ266" s="2543"/>
      <c r="CK266" s="2543"/>
      <c r="CL266" s="2543"/>
      <c r="CM266" s="2543"/>
      <c r="CN266" s="2543"/>
      <c r="CO266" s="2543"/>
      <c r="CP266" s="2543"/>
      <c r="CQ266" s="2543"/>
      <c r="CR266" s="2543"/>
      <c r="CS266" s="2543"/>
      <c r="CT266" s="2543"/>
      <c r="CU266" s="2543"/>
      <c r="CV266" s="2543"/>
      <c r="CW266" s="2543"/>
      <c r="CX266" s="2543"/>
      <c r="CY266" s="2543"/>
      <c r="CZ266" s="2543"/>
    </row>
    <row r="267" s="513" customFormat="true" ht="15" customHeight="true" x14ac:dyDescent="0.2">
      <c r="B267" s="510"/>
      <c r="AD267" s="251"/>
      <c r="AE267" s="251"/>
      <c r="AF267" s="251"/>
      <c r="AG267" s="251"/>
      <c r="AH267" s="251"/>
      <c r="AI267" s="251"/>
      <c r="AJ267" s="251"/>
      <c r="AK267" s="251"/>
      <c r="AL267" s="251"/>
      <c r="AM267" s="251"/>
      <c r="AN267" s="251"/>
      <c r="AO267" s="251"/>
      <c r="AP267" s="251"/>
      <c r="AQ267" s="251"/>
      <c r="AR267" s="251"/>
      <c r="AS267" s="251"/>
      <c r="AT267" s="251"/>
      <c r="AU267" s="251"/>
      <c r="AV267" s="251"/>
      <c r="AW267" s="251"/>
      <c r="AX267" s="251"/>
      <c r="AY267" s="251"/>
      <c r="AZ267" s="251"/>
      <c r="BA267" s="2878"/>
      <c r="BB267" s="357" t="s">
        <v>114</v>
      </c>
      <c r="BC267" s="1283" t="s">
        <v>36</v>
      </c>
      <c r="BD267" s="1303" t="s">
        <v>36</v>
      </c>
      <c r="BE267" s="1303" t="s">
        <v>36</v>
      </c>
      <c r="BF267" s="1303" t="s">
        <v>36</v>
      </c>
      <c r="BG267" s="1324" t="s">
        <v>36</v>
      </c>
      <c r="BH267" s="1345" t="s">
        <v>36</v>
      </c>
      <c r="BI267" s="1303" t="s">
        <v>36</v>
      </c>
      <c r="BJ267" s="1303" t="s">
        <v>36</v>
      </c>
      <c r="BK267" s="1303" t="s">
        <v>36</v>
      </c>
      <c r="BL267" s="1324" t="s">
        <v>36</v>
      </c>
      <c r="BM267" s="1345" t="s">
        <v>36</v>
      </c>
      <c r="BN267" s="1303" t="s">
        <v>36</v>
      </c>
      <c r="BO267" s="1303" t="s">
        <v>36</v>
      </c>
      <c r="BP267" s="1303" t="s">
        <v>36</v>
      </c>
      <c r="BQ267" s="1324" t="s">
        <v>36</v>
      </c>
      <c r="BR267" s="1345" t="s">
        <v>36</v>
      </c>
      <c r="BS267" s="1303" t="s">
        <v>36</v>
      </c>
      <c r="BT267" s="1303" t="s">
        <v>36</v>
      </c>
      <c r="BU267" s="1303" t="s">
        <v>36</v>
      </c>
      <c r="BV267" s="1303" t="s">
        <v>36</v>
      </c>
      <c r="BW267" s="1303" t="s">
        <v>36</v>
      </c>
      <c r="BX267" s="1303" t="s">
        <v>36</v>
      </c>
      <c r="BY267" s="1364" t="s">
        <v>36</v>
      </c>
      <c r="BZ267" s="1364" t="s">
        <v>36</v>
      </c>
      <c r="CA267" s="1364" t="s">
        <v>36</v>
      </c>
      <c r="CB267" s="1364" t="s">
        <v>36</v>
      </c>
      <c r="CC267" s="1364" t="s">
        <v>36</v>
      </c>
      <c r="CD267" s="2543"/>
      <c r="CE267" s="2543"/>
      <c r="CF267" s="2543"/>
      <c r="CG267" s="2543"/>
      <c r="CH267" s="2543"/>
      <c r="CI267" s="2543"/>
      <c r="CJ267" s="2543"/>
      <c r="CK267" s="2543"/>
      <c r="CL267" s="2543"/>
      <c r="CM267" s="2543"/>
      <c r="CN267" s="2543"/>
      <c r="CO267" s="2543"/>
      <c r="CP267" s="2543"/>
      <c r="CQ267" s="2543"/>
      <c r="CR267" s="2543"/>
      <c r="CS267" s="2543"/>
      <c r="CT267" s="2543"/>
      <c r="CU267" s="2543"/>
      <c r="CV267" s="2543"/>
      <c r="CW267" s="2543"/>
      <c r="CX267" s="2543"/>
      <c r="CY267" s="2543"/>
      <c r="CZ267" s="2543"/>
    </row>
    <row r="268" s="513" customFormat="true" ht="15" customHeight="true" x14ac:dyDescent="0.2">
      <c r="B268" s="510"/>
      <c r="AD268" s="251"/>
      <c r="AE268" s="251"/>
      <c r="AF268" s="251"/>
      <c r="AG268" s="251"/>
      <c r="AH268" s="251"/>
      <c r="AI268" s="251"/>
      <c r="AJ268" s="251"/>
      <c r="AK268" s="251"/>
      <c r="AL268" s="251"/>
      <c r="AM268" s="251"/>
      <c r="AN268" s="251"/>
      <c r="AO268" s="251"/>
      <c r="AP268" s="251"/>
      <c r="AQ268" s="251"/>
      <c r="AR268" s="251"/>
      <c r="AS268" s="251"/>
      <c r="AT268" s="251"/>
      <c r="AU268" s="251"/>
      <c r="AV268" s="251"/>
      <c r="AW268" s="251"/>
      <c r="AX268" s="251"/>
      <c r="AY268" s="251"/>
      <c r="AZ268" s="251"/>
      <c r="BA268" s="2878" t="s">
        <v>117</v>
      </c>
      <c r="BB268" s="357" t="s">
        <v>90</v>
      </c>
      <c r="BC268" s="1283" t="s">
        <v>36</v>
      </c>
      <c r="BD268" s="1303" t="s">
        <v>36</v>
      </c>
      <c r="BE268" s="1303" t="s">
        <v>36</v>
      </c>
      <c r="BF268" s="1303" t="s">
        <v>36</v>
      </c>
      <c r="BG268" s="1324" t="s">
        <v>36</v>
      </c>
      <c r="BH268" s="1345" t="s">
        <v>36</v>
      </c>
      <c r="BI268" s="1303" t="s">
        <v>36</v>
      </c>
      <c r="BJ268" s="1303" t="s">
        <v>36</v>
      </c>
      <c r="BK268" s="1303" t="s">
        <v>36</v>
      </c>
      <c r="BL268" s="1324" t="s">
        <v>36</v>
      </c>
      <c r="BM268" s="1345" t="s">
        <v>36</v>
      </c>
      <c r="BN268" s="1303" t="s">
        <v>36</v>
      </c>
      <c r="BO268" s="1303" t="s">
        <v>36</v>
      </c>
      <c r="BP268" s="1303" t="s">
        <v>36</v>
      </c>
      <c r="BQ268" s="1324" t="s">
        <v>36</v>
      </c>
      <c r="BR268" s="1345" t="s">
        <v>36</v>
      </c>
      <c r="BS268" s="1303" t="s">
        <v>36</v>
      </c>
      <c r="BT268" s="1303" t="s">
        <v>36</v>
      </c>
      <c r="BU268" s="1303" t="s">
        <v>36</v>
      </c>
      <c r="BV268" s="1303" t="s">
        <v>36</v>
      </c>
      <c r="BW268" s="1303" t="s">
        <v>36</v>
      </c>
      <c r="BX268" s="1303" t="s">
        <v>36</v>
      </c>
      <c r="BY268" s="1364" t="s">
        <v>36</v>
      </c>
      <c r="BZ268" s="1364" t="s">
        <v>36</v>
      </c>
      <c r="CA268" s="1364" t="s">
        <v>36</v>
      </c>
      <c r="CB268" s="1364" t="s">
        <v>36</v>
      </c>
      <c r="CC268" s="1364" t="s">
        <v>36</v>
      </c>
      <c r="CD268" s="2543"/>
      <c r="CE268" s="2543"/>
      <c r="CF268" s="2543"/>
      <c r="CG268" s="2543"/>
      <c r="CH268" s="2543"/>
      <c r="CI268" s="2543"/>
      <c r="CJ268" s="2543"/>
      <c r="CK268" s="2543"/>
      <c r="CL268" s="2543"/>
      <c r="CM268" s="2543"/>
      <c r="CN268" s="2543"/>
      <c r="CO268" s="2543"/>
      <c r="CP268" s="2543"/>
      <c r="CQ268" s="2543"/>
      <c r="CR268" s="2543"/>
      <c r="CS268" s="2543"/>
      <c r="CT268" s="2543"/>
      <c r="CU268" s="2543"/>
      <c r="CV268" s="2543"/>
      <c r="CW268" s="2543"/>
      <c r="CX268" s="2543"/>
      <c r="CY268" s="2543"/>
      <c r="CZ268" s="2543"/>
    </row>
    <row r="269" s="513" customFormat="true" ht="15" customHeight="true" x14ac:dyDescent="0.2">
      <c r="B269" s="510"/>
      <c r="AD269" s="251"/>
      <c r="AE269" s="251"/>
      <c r="AF269" s="251"/>
      <c r="AG269" s="251"/>
      <c r="AH269" s="251"/>
      <c r="AI269" s="251"/>
      <c r="AJ269" s="251"/>
      <c r="AK269" s="251"/>
      <c r="AL269" s="251"/>
      <c r="AM269" s="251"/>
      <c r="AN269" s="251"/>
      <c r="AO269" s="251"/>
      <c r="AP269" s="251"/>
      <c r="AQ269" s="251"/>
      <c r="AR269" s="251"/>
      <c r="AS269" s="251"/>
      <c r="AT269" s="251"/>
      <c r="AU269" s="251"/>
      <c r="AV269" s="251"/>
      <c r="AW269" s="251"/>
      <c r="AX269" s="251"/>
      <c r="AY269" s="251"/>
      <c r="AZ269" s="251"/>
      <c r="BA269" s="2878"/>
      <c r="BB269" s="357" t="s">
        <v>91</v>
      </c>
      <c r="BC269" s="1283" t="s">
        <v>36</v>
      </c>
      <c r="BD269" s="1303" t="s">
        <v>36</v>
      </c>
      <c r="BE269" s="1303" t="s">
        <v>36</v>
      </c>
      <c r="BF269" s="1303" t="s">
        <v>36</v>
      </c>
      <c r="BG269" s="1324" t="s">
        <v>36</v>
      </c>
      <c r="BH269" s="1345" t="s">
        <v>36</v>
      </c>
      <c r="BI269" s="1303" t="s">
        <v>36</v>
      </c>
      <c r="BJ269" s="1303" t="s">
        <v>36</v>
      </c>
      <c r="BK269" s="1303" t="s">
        <v>36</v>
      </c>
      <c r="BL269" s="1324" t="s">
        <v>36</v>
      </c>
      <c r="BM269" s="1345" t="s">
        <v>36</v>
      </c>
      <c r="BN269" s="1303" t="s">
        <v>36</v>
      </c>
      <c r="BO269" s="1303" t="s">
        <v>36</v>
      </c>
      <c r="BP269" s="1303" t="s">
        <v>36</v>
      </c>
      <c r="BQ269" s="1324" t="s">
        <v>36</v>
      </c>
      <c r="BR269" s="1345" t="s">
        <v>36</v>
      </c>
      <c r="BS269" s="1303" t="s">
        <v>36</v>
      </c>
      <c r="BT269" s="1303" t="s">
        <v>36</v>
      </c>
      <c r="BU269" s="1303" t="s">
        <v>36</v>
      </c>
      <c r="BV269" s="1303" t="s">
        <v>36</v>
      </c>
      <c r="BW269" s="1303" t="s">
        <v>36</v>
      </c>
      <c r="BX269" s="1303" t="s">
        <v>36</v>
      </c>
      <c r="BY269" s="1364" t="s">
        <v>36</v>
      </c>
      <c r="BZ269" s="1364" t="s">
        <v>36</v>
      </c>
      <c r="CA269" s="1364" t="s">
        <v>36</v>
      </c>
      <c r="CB269" s="1364" t="s">
        <v>36</v>
      </c>
      <c r="CC269" s="1364" t="s">
        <v>36</v>
      </c>
      <c r="CD269" s="2543"/>
      <c r="CE269" s="2543"/>
      <c r="CF269" s="2543"/>
      <c r="CG269" s="2543"/>
      <c r="CH269" s="2543"/>
      <c r="CI269" s="2543"/>
      <c r="CJ269" s="2543"/>
      <c r="CK269" s="2543"/>
      <c r="CL269" s="2543"/>
      <c r="CM269" s="2543"/>
      <c r="CN269" s="2543"/>
      <c r="CO269" s="2543"/>
      <c r="CP269" s="2543"/>
      <c r="CQ269" s="2543"/>
      <c r="CR269" s="2543"/>
      <c r="CS269" s="2543"/>
      <c r="CT269" s="2543"/>
      <c r="CU269" s="2543"/>
      <c r="CV269" s="2543"/>
      <c r="CW269" s="2543"/>
      <c r="CX269" s="2543"/>
      <c r="CY269" s="2543"/>
      <c r="CZ269" s="2543"/>
    </row>
    <row r="270" s="513" customFormat="true" ht="15" customHeight="true" x14ac:dyDescent="0.2">
      <c r="B270" s="510"/>
      <c r="AD270" s="251"/>
      <c r="AE270" s="251"/>
      <c r="AF270" s="251"/>
      <c r="AG270" s="251"/>
      <c r="AH270" s="251"/>
      <c r="AI270" s="251"/>
      <c r="AJ270" s="251"/>
      <c r="AK270" s="251"/>
      <c r="AL270" s="251"/>
      <c r="AM270" s="251"/>
      <c r="AN270" s="251"/>
      <c r="AO270" s="251"/>
      <c r="AP270" s="251"/>
      <c r="AQ270" s="251"/>
      <c r="AR270" s="251"/>
      <c r="AS270" s="251"/>
      <c r="AT270" s="251"/>
      <c r="AU270" s="251"/>
      <c r="AV270" s="251"/>
      <c r="AW270" s="251"/>
      <c r="AX270" s="251"/>
      <c r="AY270" s="251"/>
      <c r="AZ270" s="251"/>
      <c r="BA270" s="2878"/>
      <c r="BB270" s="357" t="s">
        <v>92</v>
      </c>
      <c r="BC270" s="1283" t="s">
        <v>36</v>
      </c>
      <c r="BD270" s="1303" t="s">
        <v>36</v>
      </c>
      <c r="BE270" s="1303" t="s">
        <v>36</v>
      </c>
      <c r="BF270" s="1303" t="s">
        <v>36</v>
      </c>
      <c r="BG270" s="1324" t="s">
        <v>36</v>
      </c>
      <c r="BH270" s="1345" t="s">
        <v>36</v>
      </c>
      <c r="BI270" s="1303" t="s">
        <v>36</v>
      </c>
      <c r="BJ270" s="1303" t="s">
        <v>36</v>
      </c>
      <c r="BK270" s="1303" t="s">
        <v>36</v>
      </c>
      <c r="BL270" s="1324" t="s">
        <v>36</v>
      </c>
      <c r="BM270" s="1345" t="s">
        <v>36</v>
      </c>
      <c r="BN270" s="1303" t="s">
        <v>36</v>
      </c>
      <c r="BO270" s="1303" t="s">
        <v>36</v>
      </c>
      <c r="BP270" s="1303" t="s">
        <v>36</v>
      </c>
      <c r="BQ270" s="1324" t="s">
        <v>36</v>
      </c>
      <c r="BR270" s="1345" t="s">
        <v>36</v>
      </c>
      <c r="BS270" s="1303" t="s">
        <v>36</v>
      </c>
      <c r="BT270" s="1303" t="s">
        <v>36</v>
      </c>
      <c r="BU270" s="1303" t="s">
        <v>36</v>
      </c>
      <c r="BV270" s="1303" t="s">
        <v>36</v>
      </c>
      <c r="BW270" s="1303" t="s">
        <v>36</v>
      </c>
      <c r="BX270" s="1303" t="s">
        <v>36</v>
      </c>
      <c r="BY270" s="1364" t="s">
        <v>36</v>
      </c>
      <c r="BZ270" s="1364" t="s">
        <v>36</v>
      </c>
      <c r="CA270" s="1364" t="s">
        <v>36</v>
      </c>
      <c r="CB270" s="1364" t="s">
        <v>36</v>
      </c>
      <c r="CC270" s="1364" t="s">
        <v>36</v>
      </c>
      <c r="CD270" s="2543"/>
      <c r="CE270" s="2543"/>
      <c r="CF270" s="2543"/>
      <c r="CG270" s="2543"/>
      <c r="CH270" s="2543"/>
      <c r="CI270" s="2543"/>
      <c r="CJ270" s="2543"/>
      <c r="CK270" s="2543"/>
      <c r="CL270" s="2543"/>
      <c r="CM270" s="2543"/>
      <c r="CN270" s="2543"/>
      <c r="CO270" s="2543"/>
      <c r="CP270" s="2543"/>
      <c r="CQ270" s="2543"/>
      <c r="CR270" s="2543"/>
      <c r="CS270" s="2543"/>
      <c r="CT270" s="2543"/>
      <c r="CU270" s="2543"/>
      <c r="CV270" s="2543"/>
      <c r="CW270" s="2543"/>
      <c r="CX270" s="2543"/>
      <c r="CY270" s="2543"/>
      <c r="CZ270" s="2543"/>
    </row>
    <row r="271" s="513" customFormat="true" ht="15" customHeight="true" x14ac:dyDescent="0.2">
      <c r="B271" s="510"/>
      <c r="AD271" s="251"/>
      <c r="AE271" s="251"/>
      <c r="AF271" s="251"/>
      <c r="AG271" s="251"/>
      <c r="AH271" s="251"/>
      <c r="AI271" s="251"/>
      <c r="AJ271" s="251"/>
      <c r="AK271" s="251"/>
      <c r="AL271" s="251"/>
      <c r="AM271" s="251"/>
      <c r="AN271" s="251"/>
      <c r="AO271" s="251"/>
      <c r="AP271" s="251"/>
      <c r="AQ271" s="251"/>
      <c r="AR271" s="251"/>
      <c r="AS271" s="251"/>
      <c r="AT271" s="251"/>
      <c r="AU271" s="251"/>
      <c r="AV271" s="251"/>
      <c r="AW271" s="251"/>
      <c r="AX271" s="251"/>
      <c r="AY271" s="251"/>
      <c r="AZ271" s="251"/>
      <c r="BA271" s="2878" t="s">
        <v>76</v>
      </c>
      <c r="BB271" s="357" t="s">
        <v>50</v>
      </c>
      <c r="BC271" s="1283" t="s">
        <v>36</v>
      </c>
      <c r="BD271" s="1304" t="s">
        <v>36</v>
      </c>
      <c r="BE271" s="1304" t="s">
        <v>36</v>
      </c>
      <c r="BF271" s="1304" t="s">
        <v>36</v>
      </c>
      <c r="BG271" s="1325" t="s">
        <v>36</v>
      </c>
      <c r="BH271" s="1283" t="s">
        <v>36</v>
      </c>
      <c r="BI271" s="1304" t="s">
        <v>36</v>
      </c>
      <c r="BJ271" s="1304" t="s">
        <v>36</v>
      </c>
      <c r="BK271" s="1304" t="s">
        <v>36</v>
      </c>
      <c r="BL271" s="1325" t="s">
        <v>36</v>
      </c>
      <c r="BM271" s="1283" t="s">
        <v>36</v>
      </c>
      <c r="BN271" s="1304" t="s">
        <v>36</v>
      </c>
      <c r="BO271" s="1304" t="s">
        <v>36</v>
      </c>
      <c r="BP271" s="1304" t="s">
        <v>36</v>
      </c>
      <c r="BQ271" s="1325" t="s">
        <v>36</v>
      </c>
      <c r="BR271" s="1283" t="s">
        <v>36</v>
      </c>
      <c r="BS271" s="1304" t="s">
        <v>36</v>
      </c>
      <c r="BT271" s="1304" t="s">
        <v>36</v>
      </c>
      <c r="BU271" s="1304" t="s">
        <v>36</v>
      </c>
      <c r="BV271" s="1304" t="s">
        <v>36</v>
      </c>
      <c r="BW271" s="1304" t="s">
        <v>36</v>
      </c>
      <c r="BX271" s="1304" t="s">
        <v>36</v>
      </c>
      <c r="BY271" s="1365" t="s">
        <v>36</v>
      </c>
      <c r="BZ271" s="1365" t="s">
        <v>36</v>
      </c>
      <c r="CA271" s="1365" t="s">
        <v>36</v>
      </c>
      <c r="CB271" s="1365" t="s">
        <v>36</v>
      </c>
      <c r="CC271" s="1365" t="s">
        <v>36</v>
      </c>
      <c r="CD271" s="2544"/>
      <c r="CE271" s="2544"/>
      <c r="CF271" s="2544"/>
      <c r="CG271" s="2544"/>
      <c r="CH271" s="2544"/>
      <c r="CI271" s="2544"/>
      <c r="CJ271" s="2544"/>
      <c r="CK271" s="2544"/>
      <c r="CL271" s="2544"/>
      <c r="CM271" s="2544"/>
      <c r="CN271" s="2544"/>
      <c r="CO271" s="2544"/>
      <c r="CP271" s="2544"/>
      <c r="CQ271" s="2544"/>
      <c r="CR271" s="2544"/>
      <c r="CS271" s="2544"/>
      <c r="CT271" s="2544"/>
      <c r="CU271" s="2544"/>
      <c r="CV271" s="2544"/>
      <c r="CW271" s="2544"/>
      <c r="CX271" s="2544"/>
      <c r="CY271" s="2544"/>
      <c r="CZ271" s="2544"/>
    </row>
    <row r="272" s="513" customFormat="true" ht="15" customHeight="true" x14ac:dyDescent="0.2">
      <c r="B272" s="510"/>
      <c r="AD272" s="251"/>
      <c r="AE272" s="251"/>
      <c r="AF272" s="251"/>
      <c r="AG272" s="251"/>
      <c r="AH272" s="251"/>
      <c r="AI272" s="251"/>
      <c r="AJ272" s="251"/>
      <c r="AK272" s="251"/>
      <c r="AL272" s="251"/>
      <c r="AM272" s="251"/>
      <c r="AN272" s="251"/>
      <c r="AO272" s="251"/>
      <c r="AP272" s="251"/>
      <c r="AQ272" s="251"/>
      <c r="AR272" s="251"/>
      <c r="AS272" s="251"/>
      <c r="AT272" s="251"/>
      <c r="AU272" s="251"/>
      <c r="AV272" s="251"/>
      <c r="AW272" s="251"/>
      <c r="AX272" s="251"/>
      <c r="AY272" s="251"/>
      <c r="AZ272" s="251"/>
      <c r="BA272" s="2878"/>
      <c r="BB272" s="357" t="s">
        <v>49</v>
      </c>
      <c r="BC272" s="1283" t="s">
        <v>36</v>
      </c>
      <c r="BD272" s="1304" t="s">
        <v>36</v>
      </c>
      <c r="BE272" s="1304" t="s">
        <v>36</v>
      </c>
      <c r="BF272" s="1304" t="s">
        <v>36</v>
      </c>
      <c r="BG272" s="1325" t="s">
        <v>36</v>
      </c>
      <c r="BH272" s="1283" t="s">
        <v>36</v>
      </c>
      <c r="BI272" s="1304" t="s">
        <v>36</v>
      </c>
      <c r="BJ272" s="1304" t="s">
        <v>36</v>
      </c>
      <c r="BK272" s="1304" t="s">
        <v>36</v>
      </c>
      <c r="BL272" s="1325" t="s">
        <v>36</v>
      </c>
      <c r="BM272" s="1283" t="s">
        <v>36</v>
      </c>
      <c r="BN272" s="1304" t="s">
        <v>36</v>
      </c>
      <c r="BO272" s="1304" t="s">
        <v>36</v>
      </c>
      <c r="BP272" s="1304" t="s">
        <v>36</v>
      </c>
      <c r="BQ272" s="1325" t="s">
        <v>36</v>
      </c>
      <c r="BR272" s="1283" t="s">
        <v>36</v>
      </c>
      <c r="BS272" s="1304" t="s">
        <v>36</v>
      </c>
      <c r="BT272" s="1304" t="s">
        <v>36</v>
      </c>
      <c r="BU272" s="1304" t="s">
        <v>36</v>
      </c>
      <c r="BV272" s="1304" t="s">
        <v>36</v>
      </c>
      <c r="BW272" s="1304" t="s">
        <v>36</v>
      </c>
      <c r="BX272" s="1304" t="s">
        <v>36</v>
      </c>
      <c r="BY272" s="1365" t="s">
        <v>36</v>
      </c>
      <c r="BZ272" s="1365" t="s">
        <v>36</v>
      </c>
      <c r="CA272" s="1365" t="s">
        <v>36</v>
      </c>
      <c r="CB272" s="1365" t="s">
        <v>36</v>
      </c>
      <c r="CC272" s="1365" t="s">
        <v>36</v>
      </c>
      <c r="CD272" s="2544"/>
      <c r="CE272" s="2544"/>
      <c r="CF272" s="2544"/>
      <c r="CG272" s="2544"/>
      <c r="CH272" s="2544"/>
      <c r="CI272" s="2544"/>
      <c r="CJ272" s="2544"/>
      <c r="CK272" s="2544"/>
      <c r="CL272" s="2544"/>
      <c r="CM272" s="2544"/>
      <c r="CN272" s="2544"/>
      <c r="CO272" s="2544"/>
      <c r="CP272" s="2544"/>
      <c r="CQ272" s="2544"/>
      <c r="CR272" s="2544"/>
      <c r="CS272" s="2544"/>
      <c r="CT272" s="2544"/>
      <c r="CU272" s="2544"/>
      <c r="CV272" s="2544"/>
      <c r="CW272" s="2544"/>
      <c r="CX272" s="2544"/>
      <c r="CY272" s="2544"/>
      <c r="CZ272" s="2544"/>
    </row>
    <row r="273" s="513" customFormat="true" ht="15" customHeight="true" x14ac:dyDescent="0.2">
      <c r="B273" s="510"/>
      <c r="AD273" s="251"/>
      <c r="AE273" s="251"/>
      <c r="AF273" s="251"/>
      <c r="AG273" s="251"/>
      <c r="AH273" s="251"/>
      <c r="AI273" s="251"/>
      <c r="AJ273" s="251"/>
      <c r="AK273" s="251"/>
      <c r="AL273" s="251"/>
      <c r="AM273" s="251"/>
      <c r="AN273" s="251"/>
      <c r="AO273" s="251"/>
      <c r="AP273" s="251"/>
      <c r="AQ273" s="251"/>
      <c r="AR273" s="251"/>
      <c r="AS273" s="251"/>
      <c r="AT273" s="251"/>
      <c r="AU273" s="251"/>
      <c r="AV273" s="251"/>
      <c r="AW273" s="251"/>
      <c r="AX273" s="251"/>
      <c r="AY273" s="251"/>
      <c r="AZ273" s="251"/>
      <c r="BA273" s="2878"/>
      <c r="BB273" s="357" t="s">
        <v>114</v>
      </c>
      <c r="BC273" s="1283" t="s">
        <v>36</v>
      </c>
      <c r="BD273" s="1304" t="s">
        <v>36</v>
      </c>
      <c r="BE273" s="1304" t="s">
        <v>36</v>
      </c>
      <c r="BF273" s="1304" t="s">
        <v>36</v>
      </c>
      <c r="BG273" s="1325" t="s">
        <v>36</v>
      </c>
      <c r="BH273" s="1283" t="s">
        <v>36</v>
      </c>
      <c r="BI273" s="1304" t="s">
        <v>36</v>
      </c>
      <c r="BJ273" s="1304" t="s">
        <v>36</v>
      </c>
      <c r="BK273" s="1304" t="s">
        <v>36</v>
      </c>
      <c r="BL273" s="1325" t="s">
        <v>36</v>
      </c>
      <c r="BM273" s="1283" t="s">
        <v>36</v>
      </c>
      <c r="BN273" s="1304" t="s">
        <v>36</v>
      </c>
      <c r="BO273" s="1304" t="s">
        <v>36</v>
      </c>
      <c r="BP273" s="1304" t="s">
        <v>36</v>
      </c>
      <c r="BQ273" s="1325" t="s">
        <v>36</v>
      </c>
      <c r="BR273" s="1283" t="s">
        <v>36</v>
      </c>
      <c r="BS273" s="1304" t="s">
        <v>36</v>
      </c>
      <c r="BT273" s="1304" t="s">
        <v>36</v>
      </c>
      <c r="BU273" s="1304" t="s">
        <v>36</v>
      </c>
      <c r="BV273" s="1304" t="s">
        <v>36</v>
      </c>
      <c r="BW273" s="1304" t="s">
        <v>36</v>
      </c>
      <c r="BX273" s="1304" t="s">
        <v>36</v>
      </c>
      <c r="BY273" s="1365" t="s">
        <v>36</v>
      </c>
      <c r="BZ273" s="1365" t="s">
        <v>36</v>
      </c>
      <c r="CA273" s="1365" t="s">
        <v>36</v>
      </c>
      <c r="CB273" s="1365" t="s">
        <v>36</v>
      </c>
      <c r="CC273" s="1365" t="s">
        <v>36</v>
      </c>
      <c r="CD273" s="2544"/>
      <c r="CE273" s="2544"/>
      <c r="CF273" s="2544"/>
      <c r="CG273" s="2544"/>
      <c r="CH273" s="2544"/>
      <c r="CI273" s="2544"/>
      <c r="CJ273" s="2544"/>
      <c r="CK273" s="2544"/>
      <c r="CL273" s="2544"/>
      <c r="CM273" s="2544"/>
      <c r="CN273" s="2544"/>
      <c r="CO273" s="2544"/>
      <c r="CP273" s="2544"/>
      <c r="CQ273" s="2544"/>
      <c r="CR273" s="2544"/>
      <c r="CS273" s="2544"/>
      <c r="CT273" s="2544"/>
      <c r="CU273" s="2544"/>
      <c r="CV273" s="2544"/>
      <c r="CW273" s="2544"/>
      <c r="CX273" s="2544"/>
      <c r="CY273" s="2544"/>
      <c r="CZ273" s="2544"/>
    </row>
    <row r="274" s="513" customFormat="true" ht="15" customHeight="true" x14ac:dyDescent="0.2">
      <c r="B274" s="510"/>
      <c r="AD274" s="251"/>
      <c r="AE274" s="251"/>
      <c r="AF274" s="251"/>
      <c r="AG274" s="251"/>
      <c r="AH274" s="251"/>
      <c r="AI274" s="251"/>
      <c r="AJ274" s="251"/>
      <c r="AK274" s="251"/>
      <c r="AL274" s="251"/>
      <c r="AM274" s="251"/>
      <c r="AN274" s="251"/>
      <c r="AO274" s="251"/>
      <c r="AP274" s="251"/>
      <c r="AQ274" s="251"/>
      <c r="AR274" s="251"/>
      <c r="AS274" s="251"/>
      <c r="AT274" s="251"/>
      <c r="AU274" s="251"/>
      <c r="AV274" s="251"/>
      <c r="AW274" s="251"/>
      <c r="AX274" s="251"/>
      <c r="AY274" s="251"/>
      <c r="AZ274" s="251"/>
      <c r="BA274" s="2878" t="s">
        <v>77</v>
      </c>
      <c r="BB274" s="357" t="s">
        <v>50</v>
      </c>
      <c r="BC274" s="1283" t="s">
        <v>36</v>
      </c>
      <c r="BD274" s="1303" t="s">
        <v>36</v>
      </c>
      <c r="BE274" s="1303" t="s">
        <v>36</v>
      </c>
      <c r="BF274" s="1303" t="s">
        <v>36</v>
      </c>
      <c r="BG274" s="1324" t="s">
        <v>36</v>
      </c>
      <c r="BH274" s="1345" t="s">
        <v>36</v>
      </c>
      <c r="BI274" s="1303" t="s">
        <v>36</v>
      </c>
      <c r="BJ274" s="1303" t="s">
        <v>36</v>
      </c>
      <c r="BK274" s="1303" t="s">
        <v>36</v>
      </c>
      <c r="BL274" s="1324" t="s">
        <v>36</v>
      </c>
      <c r="BM274" s="1345" t="s">
        <v>36</v>
      </c>
      <c r="BN274" s="1303" t="s">
        <v>36</v>
      </c>
      <c r="BO274" s="1303" t="s">
        <v>36</v>
      </c>
      <c r="BP274" s="1303" t="s">
        <v>36</v>
      </c>
      <c r="BQ274" s="1324" t="s">
        <v>36</v>
      </c>
      <c r="BR274" s="1345" t="s">
        <v>36</v>
      </c>
      <c r="BS274" s="1303" t="s">
        <v>36</v>
      </c>
      <c r="BT274" s="1303" t="s">
        <v>36</v>
      </c>
      <c r="BU274" s="1303" t="s">
        <v>36</v>
      </c>
      <c r="BV274" s="1303" t="s">
        <v>36</v>
      </c>
      <c r="BW274" s="1303" t="s">
        <v>36</v>
      </c>
      <c r="BX274" s="1303" t="s">
        <v>36</v>
      </c>
      <c r="BY274" s="1364" t="s">
        <v>36</v>
      </c>
      <c r="BZ274" s="1364" t="s">
        <v>36</v>
      </c>
      <c r="CA274" s="1364" t="s">
        <v>36</v>
      </c>
      <c r="CB274" s="1364" t="s">
        <v>36</v>
      </c>
      <c r="CC274" s="1364" t="s">
        <v>36</v>
      </c>
      <c r="CD274" s="2543"/>
      <c r="CE274" s="2543"/>
      <c r="CF274" s="2543"/>
      <c r="CG274" s="2543"/>
      <c r="CH274" s="2543"/>
      <c r="CI274" s="2543"/>
      <c r="CJ274" s="2543"/>
      <c r="CK274" s="2543"/>
      <c r="CL274" s="2543"/>
      <c r="CM274" s="2543"/>
      <c r="CN274" s="2543"/>
      <c r="CO274" s="2543"/>
      <c r="CP274" s="2543"/>
      <c r="CQ274" s="2543"/>
      <c r="CR274" s="2543"/>
      <c r="CS274" s="2543"/>
      <c r="CT274" s="2543"/>
      <c r="CU274" s="2543"/>
      <c r="CV274" s="2543"/>
      <c r="CW274" s="2543"/>
      <c r="CX274" s="2543"/>
      <c r="CY274" s="2543"/>
      <c r="CZ274" s="2543"/>
    </row>
    <row r="275" s="513" customFormat="true" ht="15" customHeight="true" x14ac:dyDescent="0.2">
      <c r="B275" s="510"/>
      <c r="AD275" s="251"/>
      <c r="AE275" s="251"/>
      <c r="AF275" s="251"/>
      <c r="AG275" s="251"/>
      <c r="AH275" s="251"/>
      <c r="AI275" s="251"/>
      <c r="AJ275" s="251"/>
      <c r="AK275" s="251"/>
      <c r="AL275" s="251"/>
      <c r="AM275" s="251"/>
      <c r="AN275" s="251"/>
      <c r="AO275" s="251"/>
      <c r="AP275" s="251"/>
      <c r="AQ275" s="251"/>
      <c r="AR275" s="251"/>
      <c r="AS275" s="251"/>
      <c r="AT275" s="251"/>
      <c r="AU275" s="251"/>
      <c r="AV275" s="251"/>
      <c r="AW275" s="251"/>
      <c r="AX275" s="251"/>
      <c r="AY275" s="251"/>
      <c r="AZ275" s="251"/>
      <c r="BA275" s="2878"/>
      <c r="BB275" s="357" t="s">
        <v>49</v>
      </c>
      <c r="BC275" s="1283" t="s">
        <v>36</v>
      </c>
      <c r="BD275" s="1303" t="s">
        <v>36</v>
      </c>
      <c r="BE275" s="1303" t="s">
        <v>36</v>
      </c>
      <c r="BF275" s="1303" t="s">
        <v>36</v>
      </c>
      <c r="BG275" s="1324" t="s">
        <v>36</v>
      </c>
      <c r="BH275" s="1345" t="s">
        <v>36</v>
      </c>
      <c r="BI275" s="1303" t="s">
        <v>36</v>
      </c>
      <c r="BJ275" s="1303" t="s">
        <v>36</v>
      </c>
      <c r="BK275" s="1303" t="s">
        <v>36</v>
      </c>
      <c r="BL275" s="1324" t="s">
        <v>36</v>
      </c>
      <c r="BM275" s="1345" t="s">
        <v>36</v>
      </c>
      <c r="BN275" s="1303" t="s">
        <v>36</v>
      </c>
      <c r="BO275" s="1303" t="s">
        <v>36</v>
      </c>
      <c r="BP275" s="1303" t="s">
        <v>36</v>
      </c>
      <c r="BQ275" s="1324" t="s">
        <v>36</v>
      </c>
      <c r="BR275" s="1345" t="s">
        <v>36</v>
      </c>
      <c r="BS275" s="1303" t="s">
        <v>36</v>
      </c>
      <c r="BT275" s="1303" t="s">
        <v>36</v>
      </c>
      <c r="BU275" s="1303" t="s">
        <v>36</v>
      </c>
      <c r="BV275" s="1303" t="s">
        <v>36</v>
      </c>
      <c r="BW275" s="1303" t="s">
        <v>36</v>
      </c>
      <c r="BX275" s="1303" t="s">
        <v>36</v>
      </c>
      <c r="BY275" s="1364" t="s">
        <v>36</v>
      </c>
      <c r="BZ275" s="1364" t="s">
        <v>36</v>
      </c>
      <c r="CA275" s="1364" t="s">
        <v>36</v>
      </c>
      <c r="CB275" s="1364" t="s">
        <v>36</v>
      </c>
      <c r="CC275" s="1364" t="s">
        <v>36</v>
      </c>
      <c r="CD275" s="2543"/>
      <c r="CE275" s="2543"/>
      <c r="CF275" s="2543"/>
      <c r="CG275" s="2543"/>
      <c r="CH275" s="2543"/>
      <c r="CI275" s="2543"/>
      <c r="CJ275" s="2543"/>
      <c r="CK275" s="2543"/>
      <c r="CL275" s="2543"/>
      <c r="CM275" s="2543"/>
      <c r="CN275" s="2543"/>
      <c r="CO275" s="2543"/>
      <c r="CP275" s="2543"/>
      <c r="CQ275" s="2543"/>
      <c r="CR275" s="2543"/>
      <c r="CS275" s="2543"/>
      <c r="CT275" s="2543"/>
      <c r="CU275" s="2543"/>
      <c r="CV275" s="2543"/>
      <c r="CW275" s="2543"/>
      <c r="CX275" s="2543"/>
      <c r="CY275" s="2543"/>
      <c r="CZ275" s="2543"/>
    </row>
    <row r="276" s="513" customFormat="true" ht="15" customHeight="true" x14ac:dyDescent="0.2">
      <c r="B276" s="510"/>
      <c r="AD276" s="251"/>
      <c r="AE276" s="251"/>
      <c r="AF276" s="251"/>
      <c r="AG276" s="251"/>
      <c r="AH276" s="251"/>
      <c r="AI276" s="251"/>
      <c r="AJ276" s="251"/>
      <c r="AK276" s="251"/>
      <c r="AL276" s="251"/>
      <c r="AM276" s="251"/>
      <c r="AN276" s="251"/>
      <c r="AO276" s="251"/>
      <c r="AP276" s="251"/>
      <c r="AQ276" s="251"/>
      <c r="AR276" s="251"/>
      <c r="AS276" s="251"/>
      <c r="AT276" s="251"/>
      <c r="AU276" s="251"/>
      <c r="AV276" s="251"/>
      <c r="AW276" s="251"/>
      <c r="AX276" s="251"/>
      <c r="AY276" s="251"/>
      <c r="AZ276" s="251"/>
      <c r="BA276" s="2878"/>
      <c r="BB276" s="357" t="s">
        <v>115</v>
      </c>
      <c r="BC276" s="1283" t="s">
        <v>36</v>
      </c>
      <c r="BD276" s="1303" t="s">
        <v>36</v>
      </c>
      <c r="BE276" s="1303" t="s">
        <v>36</v>
      </c>
      <c r="BF276" s="1303" t="s">
        <v>36</v>
      </c>
      <c r="BG276" s="1324" t="s">
        <v>36</v>
      </c>
      <c r="BH276" s="1345" t="s">
        <v>36</v>
      </c>
      <c r="BI276" s="1303" t="s">
        <v>36</v>
      </c>
      <c r="BJ276" s="1303" t="s">
        <v>36</v>
      </c>
      <c r="BK276" s="1303" t="s">
        <v>36</v>
      </c>
      <c r="BL276" s="1324" t="s">
        <v>36</v>
      </c>
      <c r="BM276" s="1345" t="s">
        <v>36</v>
      </c>
      <c r="BN276" s="1303" t="s">
        <v>36</v>
      </c>
      <c r="BO276" s="1303" t="s">
        <v>36</v>
      </c>
      <c r="BP276" s="1303" t="s">
        <v>36</v>
      </c>
      <c r="BQ276" s="1324" t="s">
        <v>36</v>
      </c>
      <c r="BR276" s="1345" t="s">
        <v>36</v>
      </c>
      <c r="BS276" s="1303" t="s">
        <v>36</v>
      </c>
      <c r="BT276" s="1303" t="s">
        <v>36</v>
      </c>
      <c r="BU276" s="1303" t="s">
        <v>36</v>
      </c>
      <c r="BV276" s="1303" t="s">
        <v>36</v>
      </c>
      <c r="BW276" s="1303" t="s">
        <v>36</v>
      </c>
      <c r="BX276" s="1303" t="s">
        <v>36</v>
      </c>
      <c r="BY276" s="1364" t="s">
        <v>36</v>
      </c>
      <c r="BZ276" s="1364" t="s">
        <v>36</v>
      </c>
      <c r="CA276" s="1364" t="s">
        <v>36</v>
      </c>
      <c r="CB276" s="1364" t="s">
        <v>36</v>
      </c>
      <c r="CC276" s="1364" t="s">
        <v>36</v>
      </c>
      <c r="CD276" s="2543"/>
      <c r="CE276" s="2543"/>
      <c r="CF276" s="2543"/>
      <c r="CG276" s="2543"/>
      <c r="CH276" s="2543"/>
      <c r="CI276" s="2543"/>
      <c r="CJ276" s="2543"/>
      <c r="CK276" s="2543"/>
      <c r="CL276" s="2543"/>
      <c r="CM276" s="2543"/>
      <c r="CN276" s="2543"/>
      <c r="CO276" s="2543"/>
      <c r="CP276" s="2543"/>
      <c r="CQ276" s="2543"/>
      <c r="CR276" s="2543"/>
      <c r="CS276" s="2543"/>
      <c r="CT276" s="2543"/>
      <c r="CU276" s="2543"/>
      <c r="CV276" s="2543"/>
      <c r="CW276" s="2543"/>
      <c r="CX276" s="2543"/>
      <c r="CY276" s="2543"/>
      <c r="CZ276" s="2543"/>
    </row>
    <row r="277" s="513" customFormat="true" ht="15" customHeight="true" x14ac:dyDescent="0.2">
      <c r="B277" s="510"/>
      <c r="AD277" s="251"/>
      <c r="AE277" s="251"/>
      <c r="AF277" s="251"/>
      <c r="AG277" s="251"/>
      <c r="AH277" s="251"/>
      <c r="AI277" s="251"/>
      <c r="AJ277" s="251"/>
      <c r="AK277" s="251"/>
      <c r="AL277" s="251"/>
      <c r="AM277" s="251"/>
      <c r="AN277" s="251"/>
      <c r="AO277" s="251"/>
      <c r="AP277" s="251"/>
      <c r="AQ277" s="251"/>
      <c r="AR277" s="251"/>
      <c r="AS277" s="251"/>
      <c r="AT277" s="251"/>
      <c r="AU277" s="251"/>
      <c r="AV277" s="251"/>
      <c r="AW277" s="251"/>
      <c r="AX277" s="251"/>
      <c r="AY277" s="251"/>
      <c r="AZ277" s="251"/>
      <c r="BA277" s="2878" t="s">
        <v>78</v>
      </c>
      <c r="BB277" s="357" t="s">
        <v>79</v>
      </c>
      <c r="BC277" s="1283" t="s">
        <v>36</v>
      </c>
      <c r="BD277" s="1303" t="s">
        <v>36</v>
      </c>
      <c r="BE277" s="1303" t="s">
        <v>36</v>
      </c>
      <c r="BF277" s="1303" t="s">
        <v>36</v>
      </c>
      <c r="BG277" s="1324" t="s">
        <v>36</v>
      </c>
      <c r="BH277" s="1345" t="s">
        <v>36</v>
      </c>
      <c r="BI277" s="1303" t="s">
        <v>36</v>
      </c>
      <c r="BJ277" s="1303" t="s">
        <v>36</v>
      </c>
      <c r="BK277" s="1303" t="s">
        <v>36</v>
      </c>
      <c r="BL277" s="1324" t="s">
        <v>36</v>
      </c>
      <c r="BM277" s="1345" t="s">
        <v>36</v>
      </c>
      <c r="BN277" s="1303" t="s">
        <v>36</v>
      </c>
      <c r="BO277" s="1303" t="s">
        <v>36</v>
      </c>
      <c r="BP277" s="1303" t="s">
        <v>36</v>
      </c>
      <c r="BQ277" s="1324" t="s">
        <v>36</v>
      </c>
      <c r="BR277" s="1345" t="s">
        <v>36</v>
      </c>
      <c r="BS277" s="1303" t="s">
        <v>36</v>
      </c>
      <c r="BT277" s="1303" t="s">
        <v>36</v>
      </c>
      <c r="BU277" s="1303" t="s">
        <v>36</v>
      </c>
      <c r="BV277" s="1303" t="s">
        <v>36</v>
      </c>
      <c r="BW277" s="1303" t="s">
        <v>36</v>
      </c>
      <c r="BX277" s="1303" t="s">
        <v>36</v>
      </c>
      <c r="BY277" s="1364" t="s">
        <v>36</v>
      </c>
      <c r="BZ277" s="1364" t="s">
        <v>36</v>
      </c>
      <c r="CA277" s="1364" t="s">
        <v>36</v>
      </c>
      <c r="CB277" s="1364" t="s">
        <v>36</v>
      </c>
      <c r="CC277" s="1364" t="s">
        <v>36</v>
      </c>
      <c r="CD277" s="2543"/>
      <c r="CE277" s="2543"/>
      <c r="CF277" s="2543"/>
      <c r="CG277" s="2543"/>
      <c r="CH277" s="2543"/>
      <c r="CI277" s="2543"/>
      <c r="CJ277" s="2543"/>
      <c r="CK277" s="2543"/>
      <c r="CL277" s="2543"/>
      <c r="CM277" s="2543"/>
      <c r="CN277" s="2543"/>
      <c r="CO277" s="2543"/>
      <c r="CP277" s="2543"/>
      <c r="CQ277" s="2543"/>
      <c r="CR277" s="2543"/>
      <c r="CS277" s="2543"/>
      <c r="CT277" s="2543"/>
      <c r="CU277" s="2543"/>
      <c r="CV277" s="2543"/>
      <c r="CW277" s="2543"/>
      <c r="CX277" s="2543"/>
      <c r="CY277" s="2543"/>
      <c r="CZ277" s="2543"/>
    </row>
    <row r="278" s="513" customFormat="true" ht="15" customHeight="true" x14ac:dyDescent="0.2">
      <c r="B278" s="510"/>
      <c r="AD278" s="251"/>
      <c r="AE278" s="251"/>
      <c r="AF278" s="251"/>
      <c r="AG278" s="251"/>
      <c r="AH278" s="251"/>
      <c r="AI278" s="251"/>
      <c r="AJ278" s="251"/>
      <c r="AK278" s="251"/>
      <c r="AL278" s="251"/>
      <c r="AM278" s="251"/>
      <c r="AN278" s="251"/>
      <c r="AO278" s="251"/>
      <c r="AP278" s="251"/>
      <c r="AQ278" s="251"/>
      <c r="AR278" s="251"/>
      <c r="AS278" s="251"/>
      <c r="AT278" s="251"/>
      <c r="AU278" s="251"/>
      <c r="AV278" s="251"/>
      <c r="AW278" s="251"/>
      <c r="AX278" s="251"/>
      <c r="AY278" s="251"/>
      <c r="AZ278" s="251"/>
      <c r="BA278" s="2878"/>
      <c r="BB278" s="357" t="s">
        <v>80</v>
      </c>
      <c r="BC278" s="1283" t="s">
        <v>36</v>
      </c>
      <c r="BD278" s="1303" t="s">
        <v>36</v>
      </c>
      <c r="BE278" s="1303" t="s">
        <v>36</v>
      </c>
      <c r="BF278" s="1303" t="s">
        <v>36</v>
      </c>
      <c r="BG278" s="1324" t="s">
        <v>36</v>
      </c>
      <c r="BH278" s="1345" t="s">
        <v>36</v>
      </c>
      <c r="BI278" s="1303" t="s">
        <v>36</v>
      </c>
      <c r="BJ278" s="1303" t="s">
        <v>36</v>
      </c>
      <c r="BK278" s="1303" t="s">
        <v>36</v>
      </c>
      <c r="BL278" s="1324" t="s">
        <v>36</v>
      </c>
      <c r="BM278" s="1345" t="s">
        <v>36</v>
      </c>
      <c r="BN278" s="1303" t="s">
        <v>36</v>
      </c>
      <c r="BO278" s="1303" t="s">
        <v>36</v>
      </c>
      <c r="BP278" s="1303" t="s">
        <v>36</v>
      </c>
      <c r="BQ278" s="1324" t="s">
        <v>36</v>
      </c>
      <c r="BR278" s="1345" t="s">
        <v>36</v>
      </c>
      <c r="BS278" s="1303" t="s">
        <v>36</v>
      </c>
      <c r="BT278" s="1303" t="s">
        <v>36</v>
      </c>
      <c r="BU278" s="1303" t="s">
        <v>36</v>
      </c>
      <c r="BV278" s="1303" t="s">
        <v>36</v>
      </c>
      <c r="BW278" s="1303" t="s">
        <v>36</v>
      </c>
      <c r="BX278" s="1303" t="s">
        <v>36</v>
      </c>
      <c r="BY278" s="1364" t="s">
        <v>36</v>
      </c>
      <c r="BZ278" s="1364" t="s">
        <v>36</v>
      </c>
      <c r="CA278" s="1364" t="s">
        <v>36</v>
      </c>
      <c r="CB278" s="1364" t="s">
        <v>36</v>
      </c>
      <c r="CC278" s="1364" t="s">
        <v>36</v>
      </c>
      <c r="CD278" s="2543"/>
      <c r="CE278" s="2543"/>
      <c r="CF278" s="2543"/>
      <c r="CG278" s="2543"/>
      <c r="CH278" s="2543"/>
      <c r="CI278" s="2543"/>
      <c r="CJ278" s="2543"/>
      <c r="CK278" s="2543"/>
      <c r="CL278" s="2543"/>
      <c r="CM278" s="2543"/>
      <c r="CN278" s="2543"/>
      <c r="CO278" s="2543"/>
      <c r="CP278" s="2543"/>
      <c r="CQ278" s="2543"/>
      <c r="CR278" s="2543"/>
      <c r="CS278" s="2543"/>
      <c r="CT278" s="2543"/>
      <c r="CU278" s="2543"/>
      <c r="CV278" s="2543"/>
      <c r="CW278" s="2543"/>
      <c r="CX278" s="2543"/>
      <c r="CY278" s="2543"/>
      <c r="CZ278" s="2543"/>
    </row>
    <row r="279" s="513" customFormat="true" ht="15" customHeight="true" x14ac:dyDescent="0.2">
      <c r="B279" s="510"/>
      <c r="AD279" s="251"/>
      <c r="AE279" s="251"/>
      <c r="AF279" s="251"/>
      <c r="AG279" s="251"/>
      <c r="AH279" s="251"/>
      <c r="AI279" s="251"/>
      <c r="AJ279" s="251"/>
      <c r="AK279" s="251"/>
      <c r="AL279" s="251"/>
      <c r="AM279" s="251"/>
      <c r="AN279" s="251"/>
      <c r="AO279" s="251"/>
      <c r="AP279" s="251"/>
      <c r="AQ279" s="251"/>
      <c r="AR279" s="251"/>
      <c r="AS279" s="251"/>
      <c r="AT279" s="251"/>
      <c r="AU279" s="251"/>
      <c r="AV279" s="251"/>
      <c r="AW279" s="251"/>
      <c r="AX279" s="251"/>
      <c r="AY279" s="251"/>
      <c r="AZ279" s="251"/>
      <c r="BA279" s="2878"/>
      <c r="BB279" s="357" t="s">
        <v>81</v>
      </c>
      <c r="BC279" s="1283" t="s">
        <v>36</v>
      </c>
      <c r="BD279" s="1304" t="s">
        <v>36</v>
      </c>
      <c r="BE279" s="1304" t="s">
        <v>36</v>
      </c>
      <c r="BF279" s="1304" t="s">
        <v>36</v>
      </c>
      <c r="BG279" s="1325" t="s">
        <v>36</v>
      </c>
      <c r="BH279" s="1283" t="s">
        <v>36</v>
      </c>
      <c r="BI279" s="1304" t="s">
        <v>36</v>
      </c>
      <c r="BJ279" s="1304" t="s">
        <v>36</v>
      </c>
      <c r="BK279" s="1304" t="s">
        <v>36</v>
      </c>
      <c r="BL279" s="1325" t="s">
        <v>36</v>
      </c>
      <c r="BM279" s="1283" t="s">
        <v>36</v>
      </c>
      <c r="BN279" s="1304" t="s">
        <v>36</v>
      </c>
      <c r="BO279" s="1304" t="s">
        <v>36</v>
      </c>
      <c r="BP279" s="1304" t="s">
        <v>36</v>
      </c>
      <c r="BQ279" s="1325" t="s">
        <v>36</v>
      </c>
      <c r="BR279" s="1283" t="s">
        <v>36</v>
      </c>
      <c r="BS279" s="1304" t="s">
        <v>36</v>
      </c>
      <c r="BT279" s="1304" t="s">
        <v>36</v>
      </c>
      <c r="BU279" s="1304" t="s">
        <v>36</v>
      </c>
      <c r="BV279" s="1304" t="s">
        <v>36</v>
      </c>
      <c r="BW279" s="1304" t="s">
        <v>36</v>
      </c>
      <c r="BX279" s="1304" t="s">
        <v>36</v>
      </c>
      <c r="BY279" s="1365" t="s">
        <v>36</v>
      </c>
      <c r="BZ279" s="1365" t="s">
        <v>36</v>
      </c>
      <c r="CA279" s="1365" t="s">
        <v>36</v>
      </c>
      <c r="CB279" s="1365" t="s">
        <v>36</v>
      </c>
      <c r="CC279" s="1365" t="s">
        <v>36</v>
      </c>
      <c r="CD279" s="2544"/>
      <c r="CE279" s="2544"/>
      <c r="CF279" s="2544"/>
      <c r="CG279" s="2544"/>
      <c r="CH279" s="2544"/>
      <c r="CI279" s="2544"/>
      <c r="CJ279" s="2544"/>
      <c r="CK279" s="2544"/>
      <c r="CL279" s="2544"/>
      <c r="CM279" s="2544"/>
      <c r="CN279" s="2544"/>
      <c r="CO279" s="2544"/>
      <c r="CP279" s="2544"/>
      <c r="CQ279" s="2544"/>
      <c r="CR279" s="2544"/>
      <c r="CS279" s="2544"/>
      <c r="CT279" s="2544"/>
      <c r="CU279" s="2544"/>
      <c r="CV279" s="2544"/>
      <c r="CW279" s="2544"/>
      <c r="CX279" s="2544"/>
      <c r="CY279" s="2544"/>
      <c r="CZ279" s="2544"/>
    </row>
    <row r="280" s="513" customFormat="true" ht="15" customHeight="true" x14ac:dyDescent="0.2">
      <c r="B280" s="510"/>
      <c r="AD280" s="251"/>
      <c r="AE280" s="251"/>
      <c r="AF280" s="251"/>
      <c r="AG280" s="251"/>
      <c r="AH280" s="251"/>
      <c r="AI280" s="251"/>
      <c r="AJ280" s="251"/>
      <c r="AK280" s="251"/>
      <c r="AL280" s="251"/>
      <c r="AM280" s="251"/>
      <c r="AN280" s="251"/>
      <c r="AO280" s="251"/>
      <c r="AP280" s="251"/>
      <c r="AQ280" s="251"/>
      <c r="AR280" s="251"/>
      <c r="AS280" s="251"/>
      <c r="AT280" s="251"/>
      <c r="AU280" s="251"/>
      <c r="AV280" s="251"/>
      <c r="AW280" s="251"/>
      <c r="AX280" s="251"/>
      <c r="AY280" s="251"/>
      <c r="AZ280" s="251"/>
      <c r="BA280" s="2878"/>
      <c r="BB280" s="357" t="s">
        <v>82</v>
      </c>
      <c r="BC280" s="1283" t="s">
        <v>36</v>
      </c>
      <c r="BD280" s="1304" t="s">
        <v>36</v>
      </c>
      <c r="BE280" s="1304" t="s">
        <v>36</v>
      </c>
      <c r="BF280" s="1304" t="s">
        <v>36</v>
      </c>
      <c r="BG280" s="1325" t="s">
        <v>36</v>
      </c>
      <c r="BH280" s="1283" t="s">
        <v>36</v>
      </c>
      <c r="BI280" s="1304" t="s">
        <v>36</v>
      </c>
      <c r="BJ280" s="1304" t="s">
        <v>36</v>
      </c>
      <c r="BK280" s="1304" t="s">
        <v>36</v>
      </c>
      <c r="BL280" s="1325" t="s">
        <v>36</v>
      </c>
      <c r="BM280" s="1283" t="s">
        <v>36</v>
      </c>
      <c r="BN280" s="1304" t="s">
        <v>36</v>
      </c>
      <c r="BO280" s="1304" t="s">
        <v>36</v>
      </c>
      <c r="BP280" s="1304" t="s">
        <v>36</v>
      </c>
      <c r="BQ280" s="1325" t="s">
        <v>36</v>
      </c>
      <c r="BR280" s="1283" t="s">
        <v>36</v>
      </c>
      <c r="BS280" s="1304" t="s">
        <v>36</v>
      </c>
      <c r="BT280" s="1304" t="s">
        <v>36</v>
      </c>
      <c r="BU280" s="1304" t="s">
        <v>36</v>
      </c>
      <c r="BV280" s="1304" t="s">
        <v>36</v>
      </c>
      <c r="BW280" s="1304" t="s">
        <v>36</v>
      </c>
      <c r="BX280" s="1304" t="s">
        <v>36</v>
      </c>
      <c r="BY280" s="1365" t="s">
        <v>36</v>
      </c>
      <c r="BZ280" s="1365" t="s">
        <v>36</v>
      </c>
      <c r="CA280" s="1365" t="s">
        <v>36</v>
      </c>
      <c r="CB280" s="1365" t="s">
        <v>36</v>
      </c>
      <c r="CC280" s="1365" t="s">
        <v>36</v>
      </c>
      <c r="CD280" s="2544"/>
      <c r="CE280" s="2544"/>
      <c r="CF280" s="2544"/>
      <c r="CG280" s="2544"/>
      <c r="CH280" s="2544"/>
      <c r="CI280" s="2544"/>
      <c r="CJ280" s="2544"/>
      <c r="CK280" s="2544"/>
      <c r="CL280" s="2544"/>
      <c r="CM280" s="2544"/>
      <c r="CN280" s="2544"/>
      <c r="CO280" s="2544"/>
      <c r="CP280" s="2544"/>
      <c r="CQ280" s="2544"/>
      <c r="CR280" s="2544"/>
      <c r="CS280" s="2544"/>
      <c r="CT280" s="2544"/>
      <c r="CU280" s="2544"/>
      <c r="CV280" s="2544"/>
      <c r="CW280" s="2544"/>
      <c r="CX280" s="2544"/>
      <c r="CY280" s="2544"/>
      <c r="CZ280" s="2544"/>
    </row>
    <row r="281" s="513" customFormat="true" ht="15" customHeight="true" x14ac:dyDescent="0.2">
      <c r="B281" s="510"/>
      <c r="AD281" s="251"/>
      <c r="AE281" s="251"/>
      <c r="AF281" s="251"/>
      <c r="AG281" s="251"/>
      <c r="AH281" s="251"/>
      <c r="AI281" s="251"/>
      <c r="AJ281" s="251"/>
      <c r="AK281" s="251"/>
      <c r="AL281" s="251"/>
      <c r="AM281" s="251"/>
      <c r="AN281" s="251"/>
      <c r="AO281" s="251"/>
      <c r="AP281" s="251"/>
      <c r="AQ281" s="251"/>
      <c r="AR281" s="251"/>
      <c r="AS281" s="251"/>
      <c r="AT281" s="251"/>
      <c r="AU281" s="251"/>
      <c r="AV281" s="251"/>
      <c r="AW281" s="251"/>
      <c r="AX281" s="251"/>
      <c r="AY281" s="251"/>
      <c r="AZ281" s="251"/>
      <c r="BA281" s="2878"/>
      <c r="BB281" s="357" t="s">
        <v>83</v>
      </c>
      <c r="BC281" s="1283" t="s">
        <v>36</v>
      </c>
      <c r="BD281" s="1304" t="s">
        <v>36</v>
      </c>
      <c r="BE281" s="1304" t="s">
        <v>36</v>
      </c>
      <c r="BF281" s="1304" t="s">
        <v>36</v>
      </c>
      <c r="BG281" s="1325" t="s">
        <v>36</v>
      </c>
      <c r="BH281" s="1283" t="s">
        <v>36</v>
      </c>
      <c r="BI281" s="1304" t="s">
        <v>36</v>
      </c>
      <c r="BJ281" s="1304" t="s">
        <v>36</v>
      </c>
      <c r="BK281" s="1304" t="s">
        <v>36</v>
      </c>
      <c r="BL281" s="1325" t="s">
        <v>36</v>
      </c>
      <c r="BM281" s="1283" t="s">
        <v>36</v>
      </c>
      <c r="BN281" s="1304" t="s">
        <v>36</v>
      </c>
      <c r="BO281" s="1304" t="s">
        <v>36</v>
      </c>
      <c r="BP281" s="1304" t="s">
        <v>36</v>
      </c>
      <c r="BQ281" s="1325" t="s">
        <v>36</v>
      </c>
      <c r="BR281" s="1283" t="s">
        <v>36</v>
      </c>
      <c r="BS281" s="1304" t="s">
        <v>36</v>
      </c>
      <c r="BT281" s="1304" t="s">
        <v>36</v>
      </c>
      <c r="BU281" s="1304" t="s">
        <v>36</v>
      </c>
      <c r="BV281" s="1304" t="s">
        <v>36</v>
      </c>
      <c r="BW281" s="1304" t="s">
        <v>36</v>
      </c>
      <c r="BX281" s="1304" t="s">
        <v>36</v>
      </c>
      <c r="BY281" s="1365" t="s">
        <v>36</v>
      </c>
      <c r="BZ281" s="1365" t="s">
        <v>36</v>
      </c>
      <c r="CA281" s="1365" t="s">
        <v>36</v>
      </c>
      <c r="CB281" s="1365" t="s">
        <v>36</v>
      </c>
      <c r="CC281" s="1365" t="s">
        <v>36</v>
      </c>
      <c r="CD281" s="2544"/>
      <c r="CE281" s="2544"/>
      <c r="CF281" s="2544"/>
      <c r="CG281" s="2544"/>
      <c r="CH281" s="2544"/>
      <c r="CI281" s="2544"/>
      <c r="CJ281" s="2544"/>
      <c r="CK281" s="2544"/>
      <c r="CL281" s="2544"/>
      <c r="CM281" s="2544"/>
      <c r="CN281" s="2544"/>
      <c r="CO281" s="2544"/>
      <c r="CP281" s="2544"/>
      <c r="CQ281" s="2544"/>
      <c r="CR281" s="2544"/>
      <c r="CS281" s="2544"/>
      <c r="CT281" s="2544"/>
      <c r="CU281" s="2544"/>
      <c r="CV281" s="2544"/>
      <c r="CW281" s="2544"/>
      <c r="CX281" s="2544"/>
      <c r="CY281" s="2544"/>
      <c r="CZ281" s="2544"/>
    </row>
    <row r="282" s="513" customFormat="true" ht="15" customHeight="true" x14ac:dyDescent="0.2">
      <c r="B282" s="510"/>
      <c r="AD282" s="251"/>
      <c r="AE282" s="251"/>
      <c r="AF282" s="251"/>
      <c r="AG282" s="251"/>
      <c r="AH282" s="251"/>
      <c r="AI282" s="251"/>
      <c r="AJ282" s="251"/>
      <c r="AK282" s="251"/>
      <c r="AL282" s="251"/>
      <c r="AM282" s="251"/>
      <c r="AN282" s="251"/>
      <c r="AO282" s="251"/>
      <c r="AP282" s="251"/>
      <c r="AQ282" s="251"/>
      <c r="AR282" s="251"/>
      <c r="AS282" s="251"/>
      <c r="AT282" s="251"/>
      <c r="AU282" s="251"/>
      <c r="AV282" s="251"/>
      <c r="AW282" s="251"/>
      <c r="AX282" s="251"/>
      <c r="AY282" s="251"/>
      <c r="AZ282" s="251"/>
      <c r="BA282" s="2878"/>
      <c r="BB282" s="357" t="s">
        <v>84</v>
      </c>
      <c r="BC282" s="1283" t="s">
        <v>36</v>
      </c>
      <c r="BD282" s="1304" t="s">
        <v>36</v>
      </c>
      <c r="BE282" s="1304" t="s">
        <v>36</v>
      </c>
      <c r="BF282" s="1304" t="s">
        <v>36</v>
      </c>
      <c r="BG282" s="1325" t="s">
        <v>36</v>
      </c>
      <c r="BH282" s="1283" t="s">
        <v>36</v>
      </c>
      <c r="BI282" s="1304" t="s">
        <v>36</v>
      </c>
      <c r="BJ282" s="1304" t="s">
        <v>36</v>
      </c>
      <c r="BK282" s="1304" t="s">
        <v>36</v>
      </c>
      <c r="BL282" s="1325" t="s">
        <v>36</v>
      </c>
      <c r="BM282" s="1283" t="s">
        <v>36</v>
      </c>
      <c r="BN282" s="1304" t="s">
        <v>36</v>
      </c>
      <c r="BO282" s="1304" t="s">
        <v>36</v>
      </c>
      <c r="BP282" s="1304" t="s">
        <v>36</v>
      </c>
      <c r="BQ282" s="1325" t="s">
        <v>36</v>
      </c>
      <c r="BR282" s="1283" t="s">
        <v>36</v>
      </c>
      <c r="BS282" s="1304" t="s">
        <v>36</v>
      </c>
      <c r="BT282" s="1304" t="s">
        <v>36</v>
      </c>
      <c r="BU282" s="1304" t="s">
        <v>36</v>
      </c>
      <c r="BV282" s="1304" t="s">
        <v>36</v>
      </c>
      <c r="BW282" s="1304" t="s">
        <v>36</v>
      </c>
      <c r="BX282" s="1304" t="s">
        <v>36</v>
      </c>
      <c r="BY282" s="1365" t="s">
        <v>36</v>
      </c>
      <c r="BZ282" s="1365" t="s">
        <v>36</v>
      </c>
      <c r="CA282" s="1365" t="s">
        <v>36</v>
      </c>
      <c r="CB282" s="1365" t="s">
        <v>36</v>
      </c>
      <c r="CC282" s="1365" t="s">
        <v>36</v>
      </c>
      <c r="CD282" s="2544"/>
      <c r="CE282" s="2544"/>
      <c r="CF282" s="2544"/>
      <c r="CG282" s="2544"/>
      <c r="CH282" s="2544"/>
      <c r="CI282" s="2544"/>
      <c r="CJ282" s="2544"/>
      <c r="CK282" s="2544"/>
      <c r="CL282" s="2544"/>
      <c r="CM282" s="2544"/>
      <c r="CN282" s="2544"/>
      <c r="CO282" s="2544"/>
      <c r="CP282" s="2544"/>
      <c r="CQ282" s="2544"/>
      <c r="CR282" s="2544"/>
      <c r="CS282" s="2544"/>
      <c r="CT282" s="2544"/>
      <c r="CU282" s="2544"/>
      <c r="CV282" s="2544"/>
      <c r="CW282" s="2544"/>
      <c r="CX282" s="2544"/>
      <c r="CY282" s="2544"/>
      <c r="CZ282" s="2544"/>
    </row>
    <row r="283" s="513" customFormat="true" ht="15" customHeight="true" x14ac:dyDescent="0.2">
      <c r="B283" s="510"/>
      <c r="AD283" s="251"/>
      <c r="AE283" s="251"/>
      <c r="AF283" s="251"/>
      <c r="AG283" s="251"/>
      <c r="AH283" s="251"/>
      <c r="AI283" s="251"/>
      <c r="AJ283" s="251"/>
      <c r="AK283" s="251"/>
      <c r="AL283" s="251"/>
      <c r="AM283" s="251"/>
      <c r="AN283" s="251"/>
      <c r="AO283" s="251"/>
      <c r="AP283" s="251"/>
      <c r="AQ283" s="251"/>
      <c r="AR283" s="251"/>
      <c r="AS283" s="251"/>
      <c r="AT283" s="251"/>
      <c r="AU283" s="251"/>
      <c r="AV283" s="251"/>
      <c r="AW283" s="251"/>
      <c r="AX283" s="251"/>
      <c r="AY283" s="251"/>
      <c r="AZ283" s="251"/>
      <c r="BA283" s="2878"/>
      <c r="BB283" s="357" t="s">
        <v>85</v>
      </c>
      <c r="BC283" s="1283" t="s">
        <v>36</v>
      </c>
      <c r="BD283" s="1304" t="s">
        <v>36</v>
      </c>
      <c r="BE283" s="1304" t="s">
        <v>36</v>
      </c>
      <c r="BF283" s="1304" t="s">
        <v>36</v>
      </c>
      <c r="BG283" s="1325" t="s">
        <v>36</v>
      </c>
      <c r="BH283" s="1283" t="s">
        <v>36</v>
      </c>
      <c r="BI283" s="1304" t="s">
        <v>36</v>
      </c>
      <c r="BJ283" s="1304" t="s">
        <v>36</v>
      </c>
      <c r="BK283" s="1304" t="s">
        <v>36</v>
      </c>
      <c r="BL283" s="1325" t="s">
        <v>36</v>
      </c>
      <c r="BM283" s="1283" t="s">
        <v>36</v>
      </c>
      <c r="BN283" s="1304" t="s">
        <v>36</v>
      </c>
      <c r="BO283" s="1304" t="s">
        <v>36</v>
      </c>
      <c r="BP283" s="1304" t="s">
        <v>36</v>
      </c>
      <c r="BQ283" s="1325" t="s">
        <v>36</v>
      </c>
      <c r="BR283" s="1283" t="s">
        <v>36</v>
      </c>
      <c r="BS283" s="1304" t="s">
        <v>36</v>
      </c>
      <c r="BT283" s="1304" t="s">
        <v>36</v>
      </c>
      <c r="BU283" s="1304" t="s">
        <v>36</v>
      </c>
      <c r="BV283" s="1304" t="s">
        <v>36</v>
      </c>
      <c r="BW283" s="1304" t="s">
        <v>36</v>
      </c>
      <c r="BX283" s="1304" t="s">
        <v>36</v>
      </c>
      <c r="BY283" s="1365" t="s">
        <v>36</v>
      </c>
      <c r="BZ283" s="1365" t="s">
        <v>36</v>
      </c>
      <c r="CA283" s="1365" t="s">
        <v>36</v>
      </c>
      <c r="CB283" s="1365" t="s">
        <v>36</v>
      </c>
      <c r="CC283" s="1365" t="s">
        <v>36</v>
      </c>
      <c r="CD283" s="2544"/>
      <c r="CE283" s="2544"/>
      <c r="CF283" s="2544"/>
      <c r="CG283" s="2544"/>
      <c r="CH283" s="2544"/>
      <c r="CI283" s="2544"/>
      <c r="CJ283" s="2544"/>
      <c r="CK283" s="2544"/>
      <c r="CL283" s="2544"/>
      <c r="CM283" s="2544"/>
      <c r="CN283" s="2544"/>
      <c r="CO283" s="2544"/>
      <c r="CP283" s="2544"/>
      <c r="CQ283" s="2544"/>
      <c r="CR283" s="2544"/>
      <c r="CS283" s="2544"/>
      <c r="CT283" s="2544"/>
      <c r="CU283" s="2544"/>
      <c r="CV283" s="2544"/>
      <c r="CW283" s="2544"/>
      <c r="CX283" s="2544"/>
      <c r="CY283" s="2544"/>
      <c r="CZ283" s="2544"/>
    </row>
    <row r="284" s="513" customFormat="true" ht="15" customHeight="true" x14ac:dyDescent="0.2">
      <c r="B284" s="510"/>
      <c r="AD284" s="251"/>
      <c r="AE284" s="251"/>
      <c r="AF284" s="251"/>
      <c r="AG284" s="251"/>
      <c r="AH284" s="251"/>
      <c r="AI284" s="251"/>
      <c r="AJ284" s="251"/>
      <c r="AK284" s="251"/>
      <c r="AL284" s="251"/>
      <c r="AM284" s="251"/>
      <c r="AN284" s="251"/>
      <c r="AO284" s="251"/>
      <c r="AP284" s="251"/>
      <c r="AQ284" s="251"/>
      <c r="AR284" s="251"/>
      <c r="AS284" s="251"/>
      <c r="AT284" s="251"/>
      <c r="AU284" s="251"/>
      <c r="AV284" s="251"/>
      <c r="AW284" s="251"/>
      <c r="AX284" s="251"/>
      <c r="AY284" s="251"/>
      <c r="AZ284" s="251"/>
      <c r="BA284" s="2880"/>
      <c r="BB284" s="358" t="s">
        <v>115</v>
      </c>
      <c r="BC284" s="1284" t="s">
        <v>36</v>
      </c>
      <c r="BD284" s="1305" t="s">
        <v>36</v>
      </c>
      <c r="BE284" s="1305" t="s">
        <v>36</v>
      </c>
      <c r="BF284" s="1305" t="s">
        <v>36</v>
      </c>
      <c r="BG284" s="1326" t="s">
        <v>36</v>
      </c>
      <c r="BH284" s="1346" t="s">
        <v>36</v>
      </c>
      <c r="BI284" s="1305" t="s">
        <v>36</v>
      </c>
      <c r="BJ284" s="1305" t="s">
        <v>36</v>
      </c>
      <c r="BK284" s="1305" t="s">
        <v>36</v>
      </c>
      <c r="BL284" s="1326" t="s">
        <v>36</v>
      </c>
      <c r="BM284" s="1346" t="s">
        <v>36</v>
      </c>
      <c r="BN284" s="1305" t="s">
        <v>36</v>
      </c>
      <c r="BO284" s="1305" t="s">
        <v>36</v>
      </c>
      <c r="BP284" s="1305" t="s">
        <v>36</v>
      </c>
      <c r="BQ284" s="1326" t="s">
        <v>36</v>
      </c>
      <c r="BR284" s="1346" t="s">
        <v>36</v>
      </c>
      <c r="BS284" s="1305" t="s">
        <v>36</v>
      </c>
      <c r="BT284" s="1305" t="s">
        <v>36</v>
      </c>
      <c r="BU284" s="1305" t="s">
        <v>36</v>
      </c>
      <c r="BV284" s="1305" t="s">
        <v>36</v>
      </c>
      <c r="BW284" s="1305" t="s">
        <v>36</v>
      </c>
      <c r="BX284" s="1305" t="s">
        <v>36</v>
      </c>
      <c r="BY284" s="1366" t="s">
        <v>36</v>
      </c>
      <c r="BZ284" s="1366" t="s">
        <v>36</v>
      </c>
      <c r="CA284" s="1366" t="s">
        <v>36</v>
      </c>
      <c r="CB284" s="1366" t="s">
        <v>36</v>
      </c>
      <c r="CC284" s="1366" t="s">
        <v>36</v>
      </c>
      <c r="CD284" s="2545"/>
      <c r="CE284" s="2545"/>
      <c r="CF284" s="2545"/>
      <c r="CG284" s="2545"/>
      <c r="CH284" s="2545"/>
      <c r="CI284" s="2545"/>
      <c r="CJ284" s="2545"/>
      <c r="CK284" s="2545"/>
      <c r="CL284" s="2545"/>
      <c r="CM284" s="2545"/>
      <c r="CN284" s="2545"/>
      <c r="CO284" s="2545"/>
      <c r="CP284" s="2545"/>
      <c r="CQ284" s="2545"/>
      <c r="CR284" s="2545"/>
      <c r="CS284" s="2545"/>
      <c r="CT284" s="2545"/>
      <c r="CU284" s="2545"/>
      <c r="CV284" s="2545"/>
      <c r="CW284" s="2545"/>
      <c r="CX284" s="2545"/>
      <c r="CY284" s="2545"/>
      <c r="CZ284" s="2545"/>
    </row>
    <row r="285" s="513" customFormat="true" ht="15" customHeight="true" x14ac:dyDescent="0.2">
      <c r="B285" s="510"/>
      <c r="AD285" s="251"/>
      <c r="AE285" s="251"/>
      <c r="AF285" s="251"/>
      <c r="AG285" s="251"/>
      <c r="AH285" s="251"/>
      <c r="AI285" s="251"/>
      <c r="AJ285" s="251"/>
      <c r="AK285" s="251"/>
      <c r="AL285" s="251"/>
      <c r="AM285" s="251"/>
      <c r="AN285" s="251"/>
      <c r="AO285" s="251"/>
      <c r="AP285" s="251"/>
      <c r="AQ285" s="251"/>
      <c r="AR285" s="251"/>
      <c r="AS285" s="251"/>
      <c r="AT285" s="251"/>
      <c r="AU285" s="251"/>
      <c r="AV285" s="251"/>
      <c r="AW285" s="251"/>
      <c r="AX285" s="251"/>
      <c r="AY285" s="251"/>
      <c r="AZ285" s="251"/>
      <c r="BA285" s="158"/>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8"/>
      <c r="BZ285" s="250"/>
      <c r="CA285" s="250"/>
      <c r="CB285" s="250"/>
      <c r="CC285" s="250"/>
      <c r="CD285" s="250"/>
      <c r="CE285" s="250"/>
      <c r="CF285" s="250"/>
      <c r="CG285" s="250"/>
      <c r="CH285" s="250"/>
      <c r="CI285" s="250"/>
      <c r="CJ285" s="250"/>
      <c r="CK285" s="250"/>
      <c r="CL285" s="250"/>
      <c r="CM285" s="250"/>
      <c r="CN285" s="250"/>
      <c r="CO285" s="250"/>
      <c r="CP285" s="250"/>
      <c r="CQ285" s="250"/>
      <c r="CR285" s="250"/>
      <c r="CS285" s="250"/>
      <c r="CT285" s="250"/>
      <c r="CU285" s="250"/>
      <c r="CV285" s="250"/>
      <c r="CW285" s="250"/>
      <c r="CX285" s="250"/>
      <c r="CY285" s="250"/>
      <c r="CZ285" s="250"/>
    </row>
    <row r="286" s="513" customFormat="true" ht="15" customHeight="true" x14ac:dyDescent="0.2">
      <c r="B286" s="510"/>
      <c r="AD286" s="251"/>
      <c r="AE286" s="251"/>
      <c r="AF286" s="251"/>
      <c r="AG286" s="251"/>
      <c r="AH286" s="251"/>
      <c r="AI286" s="251"/>
      <c r="AJ286" s="251"/>
      <c r="AK286" s="251"/>
      <c r="AL286" s="251"/>
      <c r="AM286" s="251"/>
      <c r="AN286" s="251"/>
      <c r="AO286" s="251"/>
      <c r="AP286" s="251"/>
      <c r="AQ286" s="251"/>
      <c r="AR286" s="251"/>
      <c r="AS286" s="251"/>
      <c r="AT286" s="251"/>
      <c r="AU286" s="251"/>
      <c r="AV286" s="251"/>
      <c r="AW286" s="251"/>
      <c r="AX286" s="251"/>
      <c r="AY286" s="251"/>
      <c r="AZ286" s="251"/>
      <c r="BA286" s="158"/>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8"/>
      <c r="BZ286" s="250"/>
      <c r="CA286" s="250"/>
      <c r="CB286" s="250"/>
      <c r="CC286" s="250"/>
      <c r="CD286" s="250"/>
      <c r="CE286" s="250"/>
      <c r="CF286" s="250"/>
      <c r="CG286" s="250"/>
      <c r="CH286" s="250"/>
      <c r="CI286" s="250"/>
      <c r="CJ286" s="250"/>
      <c r="CK286" s="250"/>
      <c r="CL286" s="250"/>
      <c r="CM286" s="250"/>
      <c r="CN286" s="250"/>
      <c r="CO286" s="250"/>
      <c r="CP286" s="250"/>
      <c r="CQ286" s="250"/>
      <c r="CR286" s="250"/>
      <c r="CS286" s="250"/>
      <c r="CT286" s="250"/>
      <c r="CU286" s="250"/>
      <c r="CV286" s="250"/>
      <c r="CW286" s="250"/>
      <c r="CX286" s="250"/>
      <c r="CY286" s="250"/>
      <c r="CZ286" s="250"/>
    </row>
    <row r="287" s="513" customFormat="true" ht="15" customHeight="true" x14ac:dyDescent="0.2">
      <c r="B287" s="510"/>
      <c r="AD287" s="251"/>
      <c r="AE287" s="251"/>
      <c r="AF287" s="251"/>
      <c r="AG287" s="251"/>
      <c r="AH287" s="251"/>
      <c r="AI287" s="251"/>
      <c r="AJ287" s="251"/>
      <c r="AK287" s="251"/>
      <c r="AL287" s="251"/>
      <c r="AM287" s="251"/>
      <c r="AN287" s="251"/>
      <c r="AO287" s="251"/>
      <c r="AP287" s="251"/>
      <c r="AQ287" s="251"/>
      <c r="AR287" s="251"/>
      <c r="AS287" s="251"/>
      <c r="AT287" s="251"/>
      <c r="AU287" s="251"/>
      <c r="AV287" s="251"/>
      <c r="AW287" s="251"/>
      <c r="AX287" s="251"/>
      <c r="AY287" s="251"/>
      <c r="AZ287" s="251"/>
      <c r="BA287" s="158"/>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8"/>
      <c r="BZ287" s="250"/>
      <c r="CA287" s="250"/>
      <c r="CB287" s="250"/>
      <c r="CC287" s="250"/>
      <c r="CD287" s="250"/>
      <c r="CE287" s="250"/>
      <c r="CF287" s="250"/>
      <c r="CG287" s="250"/>
      <c r="CH287" s="250"/>
      <c r="CI287" s="250"/>
      <c r="CJ287" s="250"/>
      <c r="CK287" s="250"/>
      <c r="CL287" s="250"/>
      <c r="CM287" s="250"/>
      <c r="CN287" s="250"/>
      <c r="CO287" s="250"/>
      <c r="CP287" s="250"/>
      <c r="CQ287" s="250"/>
      <c r="CR287" s="250"/>
      <c r="CS287" s="250"/>
      <c r="CT287" s="250"/>
      <c r="CU287" s="250"/>
      <c r="CV287" s="250"/>
      <c r="CW287" s="250"/>
      <c r="CX287" s="250"/>
      <c r="CY287" s="250"/>
      <c r="CZ287" s="250"/>
    </row>
    <row r="288" s="513" customFormat="true" ht="15" customHeight="true" x14ac:dyDescent="0.2">
      <c r="B288" s="510"/>
      <c r="AD288" s="251"/>
      <c r="AE288" s="251"/>
      <c r="AF288" s="251"/>
      <c r="AG288" s="251"/>
      <c r="AH288" s="251"/>
      <c r="AI288" s="251"/>
      <c r="AJ288" s="251"/>
      <c r="AK288" s="251"/>
      <c r="AL288" s="251"/>
      <c r="AM288" s="251"/>
      <c r="AN288" s="251"/>
      <c r="AO288" s="251"/>
      <c r="AP288" s="251"/>
      <c r="AQ288" s="251"/>
      <c r="AR288" s="251"/>
      <c r="AS288" s="251"/>
      <c r="AT288" s="251"/>
      <c r="AU288" s="251"/>
      <c r="AV288" s="251"/>
      <c r="AW288" s="251"/>
      <c r="AX288" s="251"/>
      <c r="AY288" s="251"/>
      <c r="AZ288" s="251"/>
      <c r="BA288" s="158"/>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8"/>
      <c r="BZ288" s="250"/>
      <c r="CA288" s="250"/>
      <c r="CB288" s="250"/>
      <c r="CC288" s="250"/>
      <c r="CD288" s="250"/>
      <c r="CE288" s="250"/>
      <c r="CF288" s="250"/>
      <c r="CG288" s="250"/>
      <c r="CH288" s="250"/>
      <c r="CI288" s="250"/>
      <c r="CJ288" s="250"/>
      <c r="CK288" s="250"/>
      <c r="CL288" s="250"/>
      <c r="CM288" s="250"/>
      <c r="CN288" s="250"/>
      <c r="CO288" s="250"/>
      <c r="CP288" s="250"/>
      <c r="CQ288" s="250"/>
      <c r="CR288" s="250"/>
      <c r="CS288" s="250"/>
      <c r="CT288" s="250"/>
      <c r="CU288" s="250"/>
      <c r="CV288" s="250"/>
      <c r="CW288" s="250"/>
      <c r="CX288" s="250"/>
      <c r="CY288" s="250"/>
      <c r="CZ288" s="250"/>
    </row>
    <row r="289" s="513" customFormat="true" ht="15" customHeight="true" x14ac:dyDescent="0.2">
      <c r="A289" s="538"/>
      <c r="B289" s="539"/>
      <c r="C289" s="540"/>
      <c r="AD289" s="251"/>
      <c r="AE289" s="251"/>
      <c r="AF289" s="251"/>
      <c r="AG289" s="251"/>
      <c r="AH289" s="251"/>
      <c r="AI289" s="251"/>
      <c r="AJ289" s="251"/>
      <c r="AK289" s="251"/>
      <c r="AL289" s="251"/>
      <c r="AM289" s="251"/>
      <c r="AN289" s="251"/>
      <c r="AO289" s="251"/>
      <c r="AP289" s="251"/>
      <c r="AQ289" s="251"/>
      <c r="AR289" s="251"/>
      <c r="AS289" s="251"/>
      <c r="AT289" s="251"/>
      <c r="AU289" s="251"/>
      <c r="AV289" s="251"/>
      <c r="AW289" s="251"/>
      <c r="AX289" s="251"/>
      <c r="AY289" s="251"/>
      <c r="AZ289" s="251"/>
      <c r="BA289" s="158"/>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8"/>
      <c r="BZ289" s="250"/>
      <c r="CA289" s="250"/>
      <c r="CB289" s="250"/>
      <c r="CC289" s="250"/>
      <c r="CD289" s="250"/>
      <c r="CE289" s="250"/>
      <c r="CF289" s="250"/>
      <c r="CG289" s="250"/>
      <c r="CH289" s="250"/>
      <c r="CI289" s="250"/>
      <c r="CJ289" s="250"/>
      <c r="CK289" s="250"/>
      <c r="CL289" s="250"/>
      <c r="CM289" s="250"/>
      <c r="CN289" s="250"/>
      <c r="CO289" s="250"/>
      <c r="CP289" s="250"/>
      <c r="CQ289" s="250"/>
      <c r="CR289" s="250"/>
      <c r="CS289" s="250"/>
      <c r="CT289" s="250"/>
      <c r="CU289" s="250"/>
      <c r="CV289" s="250"/>
      <c r="CW289" s="250"/>
      <c r="CX289" s="250"/>
      <c r="CY289" s="250"/>
      <c r="CZ289" s="250"/>
    </row>
    <row r="290" s="513" customFormat="true" ht="15" customHeight="true" x14ac:dyDescent="0.2">
      <c r="A290" s="1371"/>
      <c r="B290" s="1372"/>
      <c r="C290" s="1373"/>
      <c r="AD290" s="251"/>
      <c r="AE290" s="251"/>
      <c r="AF290" s="251"/>
      <c r="AG290" s="251"/>
      <c r="AH290" s="251"/>
      <c r="AI290" s="251"/>
      <c r="AJ290" s="251"/>
      <c r="AK290" s="251"/>
      <c r="AL290" s="251"/>
      <c r="AM290" s="251"/>
      <c r="AN290" s="251"/>
      <c r="AO290" s="251"/>
      <c r="AP290" s="251"/>
      <c r="AQ290" s="251"/>
      <c r="AR290" s="251"/>
      <c r="AS290" s="251"/>
      <c r="AT290" s="251"/>
      <c r="AU290" s="251"/>
      <c r="AV290" s="251"/>
      <c r="AW290" s="251"/>
      <c r="AX290" s="251"/>
      <c r="AY290" s="251"/>
      <c r="AZ290" s="251"/>
      <c r="BA290" s="158"/>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8"/>
      <c r="BZ290" s="250"/>
      <c r="CA290" s="250"/>
      <c r="CB290" s="250"/>
      <c r="CC290" s="250"/>
      <c r="CD290" s="250"/>
      <c r="CE290" s="250"/>
      <c r="CF290" s="250"/>
      <c r="CG290" s="250"/>
      <c r="CH290" s="250"/>
      <c r="CI290" s="250"/>
      <c r="CJ290" s="250"/>
      <c r="CK290" s="250"/>
      <c r="CL290" s="250"/>
      <c r="CM290" s="250"/>
      <c r="CN290" s="250"/>
      <c r="CO290" s="250"/>
      <c r="CP290" s="250"/>
      <c r="CQ290" s="250"/>
      <c r="CR290" s="250"/>
      <c r="CS290" s="250"/>
      <c r="CT290" s="250"/>
      <c r="CU290" s="250"/>
      <c r="CV290" s="250"/>
      <c r="CW290" s="250"/>
      <c r="CX290" s="250"/>
      <c r="CY290" s="250"/>
      <c r="CZ290" s="250"/>
    </row>
    <row r="291" s="513" customFormat="true" ht="15" customHeight="true" x14ac:dyDescent="0.2">
      <c r="A291" s="1374"/>
      <c r="B291" s="1375"/>
      <c r="C291" s="1376"/>
      <c r="AD291" s="251"/>
      <c r="AE291" s="251"/>
      <c r="AF291" s="251"/>
      <c r="AG291" s="251"/>
      <c r="AH291" s="251"/>
      <c r="AI291" s="251"/>
      <c r="AJ291" s="251"/>
      <c r="AK291" s="251"/>
      <c r="AL291" s="251"/>
      <c r="AM291" s="251"/>
      <c r="AN291" s="251"/>
      <c r="AO291" s="251"/>
      <c r="AP291" s="251"/>
      <c r="AQ291" s="251"/>
      <c r="AR291" s="251"/>
      <c r="AS291" s="251"/>
      <c r="AT291" s="251"/>
      <c r="AU291" s="251"/>
      <c r="AV291" s="251"/>
      <c r="AW291" s="251"/>
      <c r="AX291" s="251"/>
      <c r="AY291" s="251"/>
      <c r="AZ291" s="251"/>
      <c r="BA291" s="158"/>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8"/>
      <c r="BZ291" s="250"/>
      <c r="CA291" s="250"/>
      <c r="CB291" s="250"/>
      <c r="CC291" s="250"/>
      <c r="CD291" s="250"/>
      <c r="CE291" s="250"/>
      <c r="CF291" s="250"/>
      <c r="CG291" s="250"/>
      <c r="CH291" s="250"/>
      <c r="CI291" s="250"/>
      <c r="CJ291" s="250"/>
      <c r="CK291" s="250"/>
      <c r="CL291" s="250"/>
      <c r="CM291" s="250"/>
      <c r="CN291" s="250"/>
      <c r="CO291" s="250"/>
      <c r="CP291" s="250"/>
      <c r="CQ291" s="250"/>
      <c r="CR291" s="250"/>
      <c r="CS291" s="250"/>
      <c r="CT291" s="250"/>
      <c r="CU291" s="250"/>
      <c r="CV291" s="250"/>
      <c r="CW291" s="250"/>
      <c r="CX291" s="250"/>
      <c r="CY291" s="250"/>
      <c r="CZ291" s="250"/>
    </row>
    <row r="292" s="513" customFormat="true" ht="15" customHeight="true" x14ac:dyDescent="0.2">
      <c r="A292" s="1377"/>
      <c r="B292" s="1378"/>
      <c r="C292" s="1379"/>
      <c r="AD292" s="251"/>
      <c r="AE292" s="251"/>
      <c r="AF292" s="251"/>
      <c r="AG292" s="251"/>
      <c r="AH292" s="251"/>
      <c r="AI292" s="251"/>
      <c r="AJ292" s="251"/>
      <c r="AK292" s="251"/>
      <c r="AL292" s="251"/>
      <c r="AM292" s="251"/>
      <c r="AN292" s="251"/>
      <c r="AO292" s="251"/>
      <c r="AP292" s="251"/>
      <c r="AQ292" s="251"/>
      <c r="AR292" s="251"/>
      <c r="AS292" s="251"/>
      <c r="AT292" s="251"/>
      <c r="AU292" s="251"/>
      <c r="AV292" s="251"/>
      <c r="AW292" s="251"/>
      <c r="AX292" s="251"/>
      <c r="AY292" s="251"/>
      <c r="AZ292" s="251"/>
      <c r="BA292" s="158"/>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8"/>
      <c r="BZ292" s="250"/>
      <c r="CA292" s="250"/>
      <c r="CB292" s="250"/>
      <c r="CC292" s="250"/>
      <c r="CD292" s="250"/>
      <c r="CE292" s="250"/>
      <c r="CF292" s="250"/>
      <c r="CG292" s="250"/>
      <c r="CH292" s="250"/>
      <c r="CI292" s="250"/>
      <c r="CJ292" s="250"/>
      <c r="CK292" s="250"/>
      <c r="CL292" s="250"/>
      <c r="CM292" s="250"/>
      <c r="CN292" s="250"/>
      <c r="CO292" s="250"/>
      <c r="CP292" s="250"/>
      <c r="CQ292" s="250"/>
      <c r="CR292" s="250"/>
      <c r="CS292" s="250"/>
      <c r="CT292" s="250"/>
      <c r="CU292" s="250"/>
      <c r="CV292" s="250"/>
      <c r="CW292" s="250"/>
      <c r="CX292" s="250"/>
      <c r="CY292" s="250"/>
      <c r="CZ292" s="250"/>
    </row>
    <row r="293" s="513" customFormat="true" ht="15" customHeight="true" x14ac:dyDescent="0.2">
      <c r="A293" s="1380"/>
      <c r="B293" s="1381"/>
      <c r="C293" s="1382"/>
      <c r="AD293" s="251"/>
      <c r="AE293" s="251"/>
      <c r="AF293" s="251"/>
      <c r="AG293" s="251"/>
      <c r="AH293" s="251"/>
      <c r="AI293" s="251"/>
      <c r="AJ293" s="251"/>
      <c r="AK293" s="251"/>
      <c r="AL293" s="251"/>
      <c r="AM293" s="251"/>
      <c r="AN293" s="251"/>
      <c r="AO293" s="251"/>
      <c r="AP293" s="251"/>
      <c r="AQ293" s="251"/>
      <c r="AR293" s="251"/>
      <c r="AS293" s="251"/>
      <c r="AT293" s="251"/>
      <c r="AU293" s="251"/>
      <c r="AV293" s="251"/>
      <c r="AW293" s="251"/>
      <c r="AX293" s="251"/>
      <c r="AY293" s="251"/>
      <c r="AZ293" s="251"/>
      <c r="BA293" s="158"/>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8"/>
      <c r="BZ293" s="250"/>
      <c r="CA293" s="250"/>
      <c r="CB293" s="250"/>
      <c r="CC293" s="250"/>
      <c r="CD293" s="250"/>
      <c r="CE293" s="250"/>
      <c r="CF293" s="250"/>
      <c r="CG293" s="250"/>
      <c r="CH293" s="250"/>
      <c r="CI293" s="250"/>
      <c r="CJ293" s="250"/>
      <c r="CK293" s="250"/>
      <c r="CL293" s="250"/>
      <c r="CM293" s="250"/>
      <c r="CN293" s="250"/>
      <c r="CO293" s="250"/>
      <c r="CP293" s="250"/>
      <c r="CQ293" s="250"/>
      <c r="CR293" s="250"/>
      <c r="CS293" s="250"/>
      <c r="CT293" s="250"/>
      <c r="CU293" s="250"/>
      <c r="CV293" s="250"/>
      <c r="CW293" s="250"/>
      <c r="CX293" s="250"/>
      <c r="CY293" s="250"/>
      <c r="CZ293" s="250"/>
    </row>
    <row r="294" s="513" customFormat="true" ht="15" customHeight="true" x14ac:dyDescent="0.2">
      <c r="A294" s="1383"/>
      <c r="B294" s="1384"/>
      <c r="C294" s="1385"/>
      <c r="AD294" s="251"/>
      <c r="AE294" s="251"/>
      <c r="AF294" s="251"/>
      <c r="AG294" s="251"/>
      <c r="AH294" s="251"/>
      <c r="AI294" s="251"/>
      <c r="AJ294" s="251"/>
      <c r="AK294" s="251"/>
      <c r="AL294" s="251"/>
      <c r="AM294" s="251"/>
      <c r="AN294" s="251"/>
      <c r="AO294" s="251"/>
      <c r="AP294" s="251"/>
      <c r="AQ294" s="251"/>
      <c r="AR294" s="251"/>
      <c r="AS294" s="251"/>
      <c r="AT294" s="251"/>
      <c r="AU294" s="251"/>
      <c r="AV294" s="251"/>
      <c r="AW294" s="251"/>
      <c r="AX294" s="251"/>
      <c r="AY294" s="251"/>
      <c r="AZ294" s="251"/>
      <c r="BA294" s="158"/>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8"/>
      <c r="BZ294" s="250"/>
      <c r="CA294" s="250"/>
      <c r="CB294" s="250"/>
      <c r="CC294" s="250"/>
      <c r="CD294" s="250"/>
      <c r="CE294" s="250"/>
      <c r="CF294" s="250"/>
      <c r="CG294" s="250"/>
      <c r="CH294" s="250"/>
      <c r="CI294" s="250"/>
      <c r="CJ294" s="250"/>
      <c r="CK294" s="250"/>
      <c r="CL294" s="250"/>
      <c r="CM294" s="250"/>
      <c r="CN294" s="250"/>
      <c r="CO294" s="250"/>
      <c r="CP294" s="250"/>
      <c r="CQ294" s="250"/>
      <c r="CR294" s="250"/>
      <c r="CS294" s="250"/>
      <c r="CT294" s="250"/>
      <c r="CU294" s="250"/>
      <c r="CV294" s="250"/>
      <c r="CW294" s="250"/>
      <c r="CX294" s="250"/>
      <c r="CY294" s="250"/>
      <c r="CZ294" s="250"/>
    </row>
    <row r="295" s="513" customFormat="true" ht="15" customHeight="true" x14ac:dyDescent="0.2">
      <c r="A295" s="1383"/>
      <c r="B295" s="1384"/>
      <c r="C295" s="1385"/>
      <c r="AD295" s="251"/>
      <c r="AE295" s="251"/>
      <c r="AF295" s="251"/>
      <c r="AG295" s="251"/>
      <c r="AH295" s="251"/>
      <c r="AI295" s="251"/>
      <c r="AJ295" s="251"/>
      <c r="AK295" s="251"/>
      <c r="AL295" s="251"/>
      <c r="AM295" s="251"/>
      <c r="AN295" s="251"/>
      <c r="AO295" s="251"/>
      <c r="AP295" s="251"/>
      <c r="AQ295" s="251"/>
      <c r="AR295" s="251"/>
      <c r="AS295" s="251"/>
      <c r="AT295" s="251"/>
      <c r="AU295" s="251"/>
      <c r="AV295" s="251"/>
      <c r="AW295" s="251"/>
      <c r="AX295" s="251"/>
      <c r="AY295" s="251"/>
      <c r="AZ295" s="251"/>
      <c r="BA295" s="158"/>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8"/>
      <c r="BZ295" s="250"/>
      <c r="CA295" s="250"/>
      <c r="CB295" s="250"/>
      <c r="CC295" s="250"/>
      <c r="CD295" s="250"/>
      <c r="CE295" s="250"/>
      <c r="CF295" s="250"/>
      <c r="CG295" s="250"/>
      <c r="CH295" s="250"/>
      <c r="CI295" s="250"/>
      <c r="CJ295" s="250"/>
      <c r="CK295" s="250"/>
      <c r="CL295" s="250"/>
      <c r="CM295" s="250"/>
      <c r="CN295" s="250"/>
      <c r="CO295" s="250"/>
      <c r="CP295" s="250"/>
      <c r="CQ295" s="250"/>
      <c r="CR295" s="250"/>
      <c r="CS295" s="250"/>
      <c r="CT295" s="250"/>
      <c r="CU295" s="250"/>
      <c r="CV295" s="250"/>
      <c r="CW295" s="250"/>
      <c r="CX295" s="250"/>
      <c r="CY295" s="250"/>
      <c r="CZ295" s="250"/>
    </row>
    <row r="296" s="513" customFormat="true" ht="15" customHeight="true" x14ac:dyDescent="0.2">
      <c r="A296" s="1383"/>
      <c r="B296" s="1386"/>
      <c r="C296" s="1385"/>
      <c r="AD296" s="251"/>
      <c r="AE296" s="251"/>
      <c r="AF296" s="251"/>
      <c r="AG296" s="251"/>
      <c r="AH296" s="251"/>
      <c r="AI296" s="251"/>
      <c r="AJ296" s="251"/>
      <c r="AK296" s="251"/>
      <c r="AL296" s="251"/>
      <c r="AM296" s="251"/>
      <c r="AN296" s="251"/>
      <c r="AO296" s="251"/>
      <c r="AP296" s="251"/>
      <c r="AQ296" s="251"/>
      <c r="AR296" s="251"/>
      <c r="AS296" s="251"/>
      <c r="AT296" s="251"/>
      <c r="AU296" s="251"/>
      <c r="AV296" s="251"/>
      <c r="AW296" s="251"/>
      <c r="AX296" s="251"/>
      <c r="AY296" s="251"/>
      <c r="AZ296" s="251"/>
      <c r="BA296" s="158"/>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8"/>
      <c r="BZ296" s="250"/>
      <c r="CA296" s="250"/>
      <c r="CB296" s="250"/>
      <c r="CC296" s="250"/>
      <c r="CD296" s="250"/>
      <c r="CE296" s="250"/>
      <c r="CF296" s="250"/>
      <c r="CG296" s="250"/>
      <c r="CH296" s="250"/>
      <c r="CI296" s="250"/>
      <c r="CJ296" s="250"/>
      <c r="CK296" s="250"/>
      <c r="CL296" s="250"/>
      <c r="CM296" s="250"/>
      <c r="CN296" s="250"/>
      <c r="CO296" s="250"/>
      <c r="CP296" s="250"/>
      <c r="CQ296" s="250"/>
      <c r="CR296" s="250"/>
      <c r="CS296" s="250"/>
      <c r="CT296" s="250"/>
      <c r="CU296" s="250"/>
      <c r="CV296" s="250"/>
      <c r="CW296" s="250"/>
      <c r="CX296" s="250"/>
      <c r="CY296" s="250"/>
      <c r="CZ296" s="250"/>
    </row>
    <row r="297" s="513" customFormat="true" ht="15" customHeight="true" x14ac:dyDescent="0.2">
      <c r="A297" s="846"/>
      <c r="B297" s="847"/>
      <c r="C297" s="848"/>
      <c r="AD297" s="251"/>
      <c r="AE297" s="251"/>
      <c r="AF297" s="251"/>
      <c r="AG297" s="251"/>
      <c r="AH297" s="251"/>
      <c r="AI297" s="251"/>
      <c r="AJ297" s="251"/>
      <c r="AK297" s="251"/>
      <c r="AL297" s="251"/>
      <c r="AM297" s="251"/>
      <c r="AN297" s="251"/>
      <c r="AO297" s="251"/>
      <c r="AP297" s="251"/>
      <c r="AQ297" s="251"/>
      <c r="AR297" s="251"/>
      <c r="AS297" s="251"/>
      <c r="AT297" s="251"/>
      <c r="AU297" s="251"/>
      <c r="AV297" s="251"/>
      <c r="AW297" s="251"/>
      <c r="AX297" s="251"/>
      <c r="AY297" s="251"/>
      <c r="AZ297" s="251"/>
      <c r="BA297" s="158"/>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8"/>
      <c r="BZ297" s="250"/>
      <c r="CA297" s="250"/>
      <c r="CB297" s="250"/>
      <c r="CC297" s="250"/>
      <c r="CD297" s="250"/>
      <c r="CE297" s="250"/>
      <c r="CF297" s="250"/>
      <c r="CG297" s="250"/>
      <c r="CH297" s="250"/>
      <c r="CI297" s="250"/>
      <c r="CJ297" s="250"/>
      <c r="CK297" s="250"/>
      <c r="CL297" s="250"/>
      <c r="CM297" s="250"/>
      <c r="CN297" s="250"/>
      <c r="CO297" s="250"/>
      <c r="CP297" s="250"/>
      <c r="CQ297" s="250"/>
      <c r="CR297" s="250"/>
      <c r="CS297" s="250"/>
      <c r="CT297" s="250"/>
      <c r="CU297" s="250"/>
      <c r="CV297" s="250"/>
      <c r="CW297" s="250"/>
      <c r="CX297" s="250"/>
      <c r="CY297" s="250"/>
      <c r="CZ297" s="250"/>
    </row>
    <row r="298" s="513" customFormat="true" ht="15" customHeight="true" x14ac:dyDescent="0.2">
      <c r="B298" s="510"/>
      <c r="AD298" s="251"/>
      <c r="AE298" s="251"/>
      <c r="AF298" s="251"/>
      <c r="AG298" s="251"/>
      <c r="AH298" s="251"/>
      <c r="AI298" s="251"/>
      <c r="AJ298" s="251"/>
      <c r="AK298" s="251"/>
      <c r="AL298" s="251"/>
      <c r="AM298" s="251"/>
      <c r="AN298" s="251"/>
      <c r="AO298" s="251"/>
      <c r="AP298" s="251"/>
      <c r="AQ298" s="251"/>
      <c r="AR298" s="251"/>
      <c r="AS298" s="251"/>
      <c r="AT298" s="251"/>
      <c r="AU298" s="251"/>
      <c r="AV298" s="251"/>
      <c r="AW298" s="251"/>
      <c r="AX298" s="251"/>
      <c r="AY298" s="251"/>
      <c r="AZ298" s="251"/>
      <c r="BA298" s="158"/>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8"/>
      <c r="BZ298" s="250"/>
      <c r="CA298" s="250"/>
      <c r="CB298" s="250"/>
      <c r="CC298" s="250"/>
      <c r="CD298" s="250"/>
      <c r="CE298" s="250"/>
      <c r="CF298" s="250"/>
      <c r="CG298" s="250"/>
      <c r="CH298" s="250"/>
      <c r="CI298" s="250"/>
      <c r="CJ298" s="250"/>
      <c r="CK298" s="250"/>
      <c r="CL298" s="250"/>
      <c r="CM298" s="250"/>
      <c r="CN298" s="250"/>
      <c r="CO298" s="250"/>
      <c r="CP298" s="250"/>
      <c r="CQ298" s="250"/>
      <c r="CR298" s="250"/>
      <c r="CS298" s="250"/>
      <c r="CT298" s="250"/>
      <c r="CU298" s="250"/>
      <c r="CV298" s="250"/>
      <c r="CW298" s="250"/>
      <c r="CX298" s="250"/>
      <c r="CY298" s="250"/>
      <c r="CZ298" s="250"/>
    </row>
    <row r="299" s="513" customFormat="true" ht="15" customHeight="true" x14ac:dyDescent="0.2">
      <c r="A299" s="523"/>
      <c r="B299" s="524"/>
      <c r="C299" s="525"/>
      <c r="D299" s="526"/>
      <c r="AD299" s="251"/>
      <c r="AE299" s="251"/>
      <c r="AF299" s="251"/>
      <c r="AG299" s="251"/>
      <c r="AH299" s="251"/>
      <c r="AI299" s="251"/>
      <c r="AJ299" s="251"/>
      <c r="AK299" s="251"/>
      <c r="AL299" s="251"/>
      <c r="AM299" s="251"/>
      <c r="AN299" s="251"/>
      <c r="AO299" s="251"/>
      <c r="AP299" s="251"/>
      <c r="AQ299" s="251"/>
      <c r="AR299" s="251"/>
      <c r="AS299" s="251"/>
      <c r="AT299" s="251"/>
      <c r="AU299" s="251"/>
      <c r="AV299" s="251"/>
      <c r="AW299" s="251"/>
      <c r="AX299" s="251"/>
      <c r="AY299" s="251"/>
      <c r="AZ299" s="251"/>
      <c r="BA299" s="158"/>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8"/>
      <c r="BZ299" s="250"/>
      <c r="CA299" s="250"/>
      <c r="CB299" s="250"/>
      <c r="CC299" s="250"/>
      <c r="CD299" s="250"/>
      <c r="CE299" s="250"/>
      <c r="CF299" s="250"/>
      <c r="CG299" s="250"/>
      <c r="CH299" s="250"/>
      <c r="CI299" s="250"/>
      <c r="CJ299" s="250"/>
      <c r="CK299" s="250"/>
      <c r="CL299" s="250"/>
      <c r="CM299" s="250"/>
      <c r="CN299" s="250"/>
      <c r="CO299" s="250"/>
      <c r="CP299" s="250"/>
      <c r="CQ299" s="250"/>
      <c r="CR299" s="250"/>
      <c r="CS299" s="250"/>
      <c r="CT299" s="250"/>
      <c r="CU299" s="250"/>
      <c r="CV299" s="250"/>
      <c r="CW299" s="250"/>
      <c r="CX299" s="250"/>
      <c r="CY299" s="250"/>
      <c r="CZ299" s="250"/>
    </row>
    <row r="300" s="513" customFormat="true" ht="15" customHeight="true" x14ac:dyDescent="0.2">
      <c r="A300" s="849"/>
      <c r="B300" s="850"/>
      <c r="C300" s="851"/>
      <c r="D300" s="852"/>
      <c r="AD300" s="251"/>
      <c r="AE300" s="251"/>
      <c r="AF300" s="251"/>
      <c r="AG300" s="251"/>
      <c r="AH300" s="251"/>
      <c r="AI300" s="251"/>
      <c r="AJ300" s="251"/>
      <c r="AK300" s="251"/>
      <c r="AL300" s="251"/>
      <c r="AM300" s="251"/>
      <c r="AN300" s="251"/>
      <c r="AO300" s="251"/>
      <c r="AP300" s="251"/>
      <c r="AQ300" s="251"/>
      <c r="AR300" s="251"/>
      <c r="AS300" s="251"/>
      <c r="AT300" s="251"/>
      <c r="AU300" s="251"/>
      <c r="AV300" s="251"/>
      <c r="AW300" s="251"/>
      <c r="AX300" s="251"/>
      <c r="AY300" s="251"/>
      <c r="AZ300" s="251"/>
      <c r="BA300" s="158"/>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8"/>
      <c r="BZ300" s="250"/>
      <c r="CA300" s="250"/>
      <c r="CB300" s="250"/>
      <c r="CC300" s="250"/>
      <c r="CD300" s="250"/>
      <c r="CE300" s="250"/>
      <c r="CF300" s="250"/>
      <c r="CG300" s="250"/>
      <c r="CH300" s="250"/>
      <c r="CI300" s="250"/>
      <c r="CJ300" s="250"/>
      <c r="CK300" s="250"/>
      <c r="CL300" s="250"/>
      <c r="CM300" s="250"/>
      <c r="CN300" s="250"/>
      <c r="CO300" s="250"/>
      <c r="CP300" s="250"/>
      <c r="CQ300" s="250"/>
      <c r="CR300" s="250"/>
      <c r="CS300" s="250"/>
      <c r="CT300" s="250"/>
      <c r="CU300" s="250"/>
      <c r="CV300" s="250"/>
      <c r="CW300" s="250"/>
      <c r="CX300" s="250"/>
      <c r="CY300" s="250"/>
      <c r="CZ300" s="250"/>
    </row>
    <row r="301" s="513" customFormat="true" ht="15" customHeight="true" x14ac:dyDescent="0.2">
      <c r="A301" s="853"/>
      <c r="B301" s="854"/>
      <c r="C301" s="855"/>
      <c r="D301" s="856"/>
      <c r="AD301" s="251"/>
      <c r="AE301" s="251"/>
      <c r="AF301" s="251"/>
      <c r="AG301" s="251"/>
      <c r="AH301" s="251"/>
      <c r="AI301" s="251"/>
      <c r="AJ301" s="251"/>
      <c r="AK301" s="251"/>
      <c r="AL301" s="251"/>
      <c r="AM301" s="251"/>
      <c r="AN301" s="251"/>
      <c r="AO301" s="251"/>
      <c r="AP301" s="251"/>
      <c r="AQ301" s="251"/>
      <c r="AR301" s="251"/>
      <c r="AS301" s="251"/>
      <c r="AT301" s="251"/>
      <c r="AU301" s="251"/>
      <c r="AV301" s="251"/>
      <c r="AW301" s="251"/>
      <c r="AX301" s="251"/>
      <c r="AY301" s="251"/>
      <c r="AZ301" s="251"/>
      <c r="BA301" s="158"/>
      <c r="BB301" s="156"/>
      <c r="BC301" s="156"/>
      <c r="BD301" s="156"/>
      <c r="BE301" s="156"/>
      <c r="BF301" s="156"/>
      <c r="BG301" s="156"/>
      <c r="BH301" s="156"/>
      <c r="BI301" s="156"/>
      <c r="BJ301" s="156"/>
      <c r="BK301" s="156"/>
      <c r="BL301" s="156"/>
      <c r="BM301" s="156"/>
      <c r="BN301" s="156"/>
      <c r="BO301" s="156"/>
      <c r="BP301" s="156"/>
      <c r="BQ301" s="156"/>
      <c r="BR301" s="156"/>
      <c r="BS301" s="156"/>
      <c r="BT301" s="156"/>
      <c r="BU301" s="156"/>
      <c r="BV301" s="156"/>
      <c r="BW301" s="156"/>
      <c r="BX301" s="156"/>
      <c r="BY301" s="158"/>
      <c r="BZ301" s="250"/>
      <c r="CA301" s="250"/>
      <c r="CB301" s="250"/>
      <c r="CC301" s="250"/>
      <c r="CD301" s="250"/>
      <c r="CE301" s="250"/>
      <c r="CF301" s="250"/>
      <c r="CG301" s="250"/>
      <c r="CH301" s="250"/>
      <c r="CI301" s="250"/>
      <c r="CJ301" s="250"/>
      <c r="CK301" s="250"/>
      <c r="CL301" s="250"/>
      <c r="CM301" s="250"/>
      <c r="CN301" s="250"/>
      <c r="CO301" s="250"/>
      <c r="CP301" s="250"/>
      <c r="CQ301" s="250"/>
      <c r="CR301" s="250"/>
      <c r="CS301" s="250"/>
      <c r="CT301" s="250"/>
      <c r="CU301" s="250"/>
      <c r="CV301" s="250"/>
      <c r="CW301" s="250"/>
      <c r="CX301" s="250"/>
      <c r="CY301" s="250"/>
      <c r="CZ301" s="250"/>
    </row>
    <row r="302" s="513" customFormat="true" ht="15" customHeight="true" x14ac:dyDescent="0.2">
      <c r="A302" s="857"/>
      <c r="B302" s="858"/>
      <c r="C302" s="859"/>
      <c r="D302" s="860"/>
      <c r="AD302" s="251"/>
      <c r="AE302" s="251"/>
      <c r="AF302" s="251"/>
      <c r="AG302" s="251"/>
      <c r="AH302" s="251"/>
      <c r="AI302" s="251"/>
      <c r="AJ302" s="251"/>
      <c r="AK302" s="251"/>
      <c r="AL302" s="251"/>
      <c r="AM302" s="251"/>
      <c r="AN302" s="251"/>
      <c r="AO302" s="251"/>
      <c r="AP302" s="251"/>
      <c r="AQ302" s="251"/>
      <c r="AR302" s="251"/>
      <c r="AS302" s="251"/>
      <c r="AT302" s="251"/>
      <c r="AU302" s="251"/>
      <c r="AV302" s="251"/>
      <c r="AW302" s="251"/>
      <c r="AX302" s="251"/>
      <c r="AY302" s="251"/>
      <c r="AZ302" s="251"/>
      <c r="BA302" s="158"/>
      <c r="BB302" s="156"/>
      <c r="BC302" s="156"/>
      <c r="BD302" s="156"/>
      <c r="BE302" s="156"/>
      <c r="BF302" s="156"/>
      <c r="BG302" s="156"/>
      <c r="BH302" s="156"/>
      <c r="BI302" s="156"/>
      <c r="BJ302" s="156"/>
      <c r="BK302" s="156"/>
      <c r="BL302" s="156"/>
      <c r="BM302" s="156"/>
      <c r="BN302" s="156"/>
      <c r="BO302" s="156"/>
      <c r="BP302" s="156"/>
      <c r="BQ302" s="156"/>
      <c r="BR302" s="156"/>
      <c r="BS302" s="156"/>
      <c r="BT302" s="156"/>
      <c r="BU302" s="156"/>
      <c r="BV302" s="156"/>
      <c r="BW302" s="156"/>
      <c r="BX302" s="156"/>
      <c r="BY302" s="158"/>
      <c r="BZ302" s="250"/>
      <c r="CA302" s="250"/>
      <c r="CB302" s="250"/>
      <c r="CC302" s="250"/>
      <c r="CD302" s="250"/>
      <c r="CE302" s="250"/>
      <c r="CF302" s="250"/>
      <c r="CG302" s="250"/>
      <c r="CH302" s="250"/>
      <c r="CI302" s="250"/>
      <c r="CJ302" s="250"/>
      <c r="CK302" s="250"/>
      <c r="CL302" s="250"/>
      <c r="CM302" s="250"/>
      <c r="CN302" s="250"/>
      <c r="CO302" s="250"/>
      <c r="CP302" s="250"/>
      <c r="CQ302" s="250"/>
      <c r="CR302" s="250"/>
      <c r="CS302" s="250"/>
      <c r="CT302" s="250"/>
      <c r="CU302" s="250"/>
      <c r="CV302" s="250"/>
      <c r="CW302" s="250"/>
      <c r="CX302" s="250"/>
      <c r="CY302" s="250"/>
      <c r="CZ302" s="250"/>
    </row>
    <row r="303" s="513" customFormat="true" ht="15" customHeight="true" x14ac:dyDescent="0.2">
      <c r="A303" s="861"/>
      <c r="B303" s="862"/>
      <c r="C303" s="863"/>
      <c r="D303" s="864"/>
      <c r="AD303" s="251"/>
      <c r="AE303" s="251"/>
      <c r="AF303" s="251"/>
      <c r="AG303" s="251"/>
      <c r="AH303" s="251"/>
      <c r="AI303" s="251"/>
      <c r="AJ303" s="251"/>
      <c r="AK303" s="251"/>
      <c r="AL303" s="251"/>
      <c r="AM303" s="251"/>
      <c r="AN303" s="251"/>
      <c r="AO303" s="251"/>
      <c r="AP303" s="251"/>
      <c r="AQ303" s="251"/>
      <c r="AR303" s="251"/>
      <c r="AS303" s="251"/>
      <c r="AT303" s="251"/>
      <c r="AU303" s="251"/>
      <c r="AV303" s="251"/>
      <c r="AW303" s="251"/>
      <c r="AX303" s="251"/>
      <c r="AY303" s="251"/>
      <c r="AZ303" s="251"/>
      <c r="BA303" s="158"/>
      <c r="BB303" s="156"/>
      <c r="BC303" s="156"/>
      <c r="BD303" s="156"/>
      <c r="BE303" s="156"/>
      <c r="BF303" s="156"/>
      <c r="BG303" s="156"/>
      <c r="BH303" s="156"/>
      <c r="BI303" s="156"/>
      <c r="BJ303" s="156"/>
      <c r="BK303" s="156"/>
      <c r="BL303" s="156"/>
      <c r="BM303" s="156"/>
      <c r="BN303" s="156"/>
      <c r="BO303" s="156"/>
      <c r="BP303" s="156"/>
      <c r="BQ303" s="156"/>
      <c r="BR303" s="156"/>
      <c r="BS303" s="156"/>
      <c r="BT303" s="156"/>
      <c r="BU303" s="156"/>
      <c r="BV303" s="156"/>
      <c r="BW303" s="156"/>
      <c r="BX303" s="156"/>
      <c r="BY303" s="158"/>
      <c r="BZ303" s="250"/>
      <c r="CA303" s="250"/>
      <c r="CB303" s="250"/>
      <c r="CC303" s="250"/>
      <c r="CD303" s="250"/>
      <c r="CE303" s="250"/>
      <c r="CF303" s="250"/>
      <c r="CG303" s="250"/>
      <c r="CH303" s="250"/>
      <c r="CI303" s="250"/>
      <c r="CJ303" s="250"/>
      <c r="CK303" s="250"/>
      <c r="CL303" s="250"/>
      <c r="CM303" s="250"/>
      <c r="CN303" s="250"/>
      <c r="CO303" s="250"/>
      <c r="CP303" s="250"/>
      <c r="CQ303" s="250"/>
      <c r="CR303" s="250"/>
      <c r="CS303" s="250"/>
      <c r="CT303" s="250"/>
      <c r="CU303" s="250"/>
      <c r="CV303" s="250"/>
      <c r="CW303" s="250"/>
      <c r="CX303" s="250"/>
      <c r="CY303" s="250"/>
      <c r="CZ303" s="250"/>
    </row>
    <row r="304" s="513" customFormat="true" ht="15" customHeight="true" x14ac:dyDescent="0.2">
      <c r="A304" s="865"/>
      <c r="B304" s="866"/>
      <c r="C304" s="867"/>
      <c r="D304" s="868"/>
      <c r="AD304" s="251"/>
      <c r="AE304" s="251"/>
      <c r="AF304" s="251"/>
      <c r="AG304" s="251"/>
      <c r="AH304" s="251"/>
      <c r="AI304" s="251"/>
      <c r="AJ304" s="251"/>
      <c r="AK304" s="251"/>
      <c r="AL304" s="251"/>
      <c r="AM304" s="251"/>
      <c r="AN304" s="251"/>
      <c r="AO304" s="251"/>
      <c r="AP304" s="251"/>
      <c r="AQ304" s="251"/>
      <c r="AR304" s="251"/>
      <c r="AS304" s="251"/>
      <c r="AT304" s="251"/>
      <c r="AU304" s="251"/>
      <c r="AV304" s="251"/>
      <c r="AW304" s="251"/>
      <c r="AX304" s="251"/>
      <c r="AY304" s="251"/>
      <c r="AZ304" s="251"/>
      <c r="BA304" s="158"/>
      <c r="BB304" s="156"/>
      <c r="BC304" s="156"/>
      <c r="BD304" s="156"/>
      <c r="BE304" s="156"/>
      <c r="BF304" s="156"/>
      <c r="BG304" s="156"/>
      <c r="BH304" s="156"/>
      <c r="BI304" s="156"/>
      <c r="BJ304" s="156"/>
      <c r="BK304" s="156"/>
      <c r="BL304" s="156"/>
      <c r="BM304" s="156"/>
      <c r="BN304" s="156"/>
      <c r="BO304" s="156"/>
      <c r="BP304" s="156"/>
      <c r="BQ304" s="156"/>
      <c r="BR304" s="156"/>
      <c r="BS304" s="156"/>
      <c r="BT304" s="156"/>
      <c r="BU304" s="156"/>
      <c r="BV304" s="156"/>
      <c r="BW304" s="156"/>
      <c r="BX304" s="156"/>
      <c r="BY304" s="158"/>
      <c r="BZ304" s="250"/>
      <c r="CA304" s="250"/>
      <c r="CB304" s="250"/>
      <c r="CC304" s="250"/>
      <c r="CD304" s="250"/>
      <c r="CE304" s="250"/>
      <c r="CF304" s="250"/>
      <c r="CG304" s="250"/>
      <c r="CH304" s="250"/>
      <c r="CI304" s="250"/>
      <c r="CJ304" s="250"/>
      <c r="CK304" s="250"/>
      <c r="CL304" s="250"/>
      <c r="CM304" s="250"/>
      <c r="CN304" s="250"/>
      <c r="CO304" s="250"/>
      <c r="CP304" s="250"/>
      <c r="CQ304" s="250"/>
      <c r="CR304" s="250"/>
      <c r="CS304" s="250"/>
      <c r="CT304" s="250"/>
      <c r="CU304" s="250"/>
      <c r="CV304" s="250"/>
      <c r="CW304" s="250"/>
      <c r="CX304" s="250"/>
      <c r="CY304" s="250"/>
      <c r="CZ304" s="250"/>
    </row>
    <row r="305" s="513" customFormat="true" ht="15" customHeight="true" x14ac:dyDescent="0.2">
      <c r="A305" s="869"/>
      <c r="B305" s="870"/>
      <c r="C305" s="871"/>
      <c r="D305" s="872"/>
      <c r="AD305" s="251"/>
      <c r="AE305" s="251"/>
      <c r="AF305" s="251"/>
      <c r="AG305" s="251"/>
      <c r="AH305" s="251"/>
      <c r="AI305" s="251"/>
      <c r="AJ305" s="251"/>
      <c r="AK305" s="251"/>
      <c r="AL305" s="251"/>
      <c r="AM305" s="251"/>
      <c r="AN305" s="251"/>
      <c r="AO305" s="251"/>
      <c r="AP305" s="251"/>
      <c r="AQ305" s="251"/>
      <c r="AR305" s="251"/>
      <c r="AS305" s="251"/>
      <c r="AT305" s="251"/>
      <c r="AU305" s="251"/>
      <c r="AV305" s="251"/>
      <c r="AW305" s="251"/>
      <c r="AX305" s="251"/>
      <c r="AY305" s="251"/>
      <c r="AZ305" s="251"/>
      <c r="BA305" s="158"/>
      <c r="BB305" s="156"/>
      <c r="BC305" s="156"/>
      <c r="BD305" s="156"/>
      <c r="BE305" s="156"/>
      <c r="BF305" s="156"/>
      <c r="BG305" s="156"/>
      <c r="BH305" s="156"/>
      <c r="BI305" s="156"/>
      <c r="BJ305" s="156"/>
      <c r="BK305" s="156"/>
      <c r="BL305" s="156"/>
      <c r="BM305" s="156"/>
      <c r="BN305" s="156"/>
      <c r="BO305" s="156"/>
      <c r="BP305" s="156"/>
      <c r="BQ305" s="156"/>
      <c r="BR305" s="156"/>
      <c r="BS305" s="156"/>
      <c r="BT305" s="156"/>
      <c r="BU305" s="156"/>
      <c r="BV305" s="156"/>
      <c r="BW305" s="156"/>
      <c r="BX305" s="156"/>
      <c r="BY305" s="158"/>
      <c r="BZ305" s="250"/>
      <c r="CA305" s="250"/>
      <c r="CB305" s="250"/>
      <c r="CC305" s="250"/>
      <c r="CD305" s="250"/>
      <c r="CE305" s="250"/>
      <c r="CF305" s="250"/>
      <c r="CG305" s="250"/>
      <c r="CH305" s="250"/>
      <c r="CI305" s="250"/>
      <c r="CJ305" s="250"/>
      <c r="CK305" s="250"/>
      <c r="CL305" s="250"/>
      <c r="CM305" s="250"/>
      <c r="CN305" s="250"/>
      <c r="CO305" s="250"/>
      <c r="CP305" s="250"/>
      <c r="CQ305" s="250"/>
      <c r="CR305" s="250"/>
      <c r="CS305" s="250"/>
      <c r="CT305" s="250"/>
      <c r="CU305" s="250"/>
      <c r="CV305" s="250"/>
      <c r="CW305" s="250"/>
      <c r="CX305" s="250"/>
      <c r="CY305" s="250"/>
      <c r="CZ305" s="250"/>
    </row>
    <row r="306" s="513" customFormat="true" ht="15" customHeight="true" x14ac:dyDescent="0.2">
      <c r="B306" s="510"/>
      <c r="AD306" s="251"/>
      <c r="AE306" s="251"/>
      <c r="AF306" s="251"/>
      <c r="AG306" s="251"/>
      <c r="AH306" s="251"/>
      <c r="AI306" s="251"/>
      <c r="AJ306" s="251"/>
      <c r="AK306" s="251"/>
      <c r="AL306" s="251"/>
      <c r="AM306" s="251"/>
      <c r="AN306" s="251"/>
      <c r="AO306" s="251"/>
      <c r="AP306" s="251"/>
      <c r="AQ306" s="251"/>
      <c r="AR306" s="251"/>
      <c r="AS306" s="251"/>
      <c r="AT306" s="251"/>
      <c r="AU306" s="251"/>
      <c r="AV306" s="251"/>
      <c r="AW306" s="251"/>
      <c r="AX306" s="251"/>
      <c r="AY306" s="251"/>
      <c r="AZ306" s="251"/>
      <c r="BA306" s="158"/>
      <c r="BB306" s="156"/>
      <c r="BC306" s="156"/>
      <c r="BD306" s="156"/>
      <c r="BE306" s="156"/>
      <c r="BF306" s="156"/>
      <c r="BG306" s="156"/>
      <c r="BH306" s="156"/>
      <c r="BI306" s="156"/>
      <c r="BJ306" s="156"/>
      <c r="BK306" s="156"/>
      <c r="BL306" s="156"/>
      <c r="BM306" s="156"/>
      <c r="BN306" s="156"/>
      <c r="BO306" s="156"/>
      <c r="BP306" s="156"/>
      <c r="BQ306" s="156"/>
      <c r="BR306" s="156"/>
      <c r="BS306" s="156"/>
      <c r="BT306" s="156"/>
      <c r="BU306" s="156"/>
      <c r="BV306" s="156"/>
      <c r="BW306" s="156"/>
      <c r="BX306" s="156"/>
      <c r="BY306" s="158"/>
      <c r="BZ306" s="250"/>
      <c r="CA306" s="250"/>
      <c r="CB306" s="250"/>
      <c r="CC306" s="250"/>
      <c r="CD306" s="250"/>
      <c r="CE306" s="250"/>
      <c r="CF306" s="250"/>
      <c r="CG306" s="250"/>
      <c r="CH306" s="250"/>
      <c r="CI306" s="250"/>
      <c r="CJ306" s="250"/>
      <c r="CK306" s="250"/>
      <c r="CL306" s="250"/>
      <c r="CM306" s="250"/>
      <c r="CN306" s="250"/>
      <c r="CO306" s="250"/>
      <c r="CP306" s="250"/>
      <c r="CQ306" s="250"/>
      <c r="CR306" s="250"/>
      <c r="CS306" s="250"/>
      <c r="CT306" s="250"/>
      <c r="CU306" s="250"/>
      <c r="CV306" s="250"/>
      <c r="CW306" s="250"/>
      <c r="CX306" s="250"/>
      <c r="CY306" s="250"/>
      <c r="CZ306" s="250"/>
    </row>
    <row r="307" s="513" customFormat="true" ht="15" customHeight="true" x14ac:dyDescent="0.2">
      <c r="B307" s="510"/>
      <c r="AD307" s="251"/>
      <c r="AE307" s="251"/>
      <c r="AF307" s="251"/>
      <c r="AG307" s="251"/>
      <c r="AH307" s="251"/>
      <c r="AI307" s="251"/>
      <c r="AJ307" s="251"/>
      <c r="AK307" s="251"/>
      <c r="AL307" s="251"/>
      <c r="AM307" s="251"/>
      <c r="AN307" s="251"/>
      <c r="AO307" s="251"/>
      <c r="AP307" s="251"/>
      <c r="AQ307" s="251"/>
      <c r="AR307" s="251"/>
      <c r="AS307" s="251"/>
      <c r="AT307" s="251"/>
      <c r="AU307" s="251"/>
      <c r="AV307" s="251"/>
      <c r="AW307" s="251"/>
      <c r="AX307" s="251"/>
      <c r="AY307" s="251"/>
      <c r="AZ307" s="251"/>
      <c r="BA307" s="158"/>
      <c r="BB307" s="156"/>
      <c r="BC307" s="156"/>
      <c r="BD307" s="156"/>
      <c r="BE307" s="156"/>
      <c r="BF307" s="156"/>
      <c r="BG307" s="156"/>
      <c r="BH307" s="156"/>
      <c r="BI307" s="156"/>
      <c r="BJ307" s="156"/>
      <c r="BK307" s="156"/>
      <c r="BL307" s="156"/>
      <c r="BM307" s="156"/>
      <c r="BN307" s="156"/>
      <c r="BO307" s="156"/>
      <c r="BP307" s="156"/>
      <c r="BQ307" s="156"/>
      <c r="BR307" s="156"/>
      <c r="BS307" s="156"/>
      <c r="BT307" s="156"/>
      <c r="BU307" s="156"/>
      <c r="BV307" s="156"/>
      <c r="BW307" s="156"/>
      <c r="BX307" s="156"/>
      <c r="BY307" s="158"/>
      <c r="BZ307" s="250"/>
      <c r="CA307" s="250"/>
      <c r="CB307" s="250"/>
      <c r="CC307" s="250"/>
      <c r="CD307" s="250"/>
      <c r="CE307" s="250"/>
      <c r="CF307" s="250"/>
      <c r="CG307" s="250"/>
      <c r="CH307" s="250"/>
      <c r="CI307" s="250"/>
      <c r="CJ307" s="250"/>
      <c r="CK307" s="250"/>
      <c r="CL307" s="250"/>
      <c r="CM307" s="250"/>
      <c r="CN307" s="250"/>
      <c r="CO307" s="250"/>
      <c r="CP307" s="250"/>
      <c r="CQ307" s="250"/>
      <c r="CR307" s="250"/>
      <c r="CS307" s="250"/>
      <c r="CT307" s="250"/>
      <c r="CU307" s="250"/>
      <c r="CV307" s="250"/>
      <c r="CW307" s="250"/>
      <c r="CX307" s="250"/>
      <c r="CY307" s="250"/>
      <c r="CZ307" s="250"/>
    </row>
    <row r="308" s="513" customFormat="true" ht="15" customHeight="true" x14ac:dyDescent="0.2">
      <c r="B308" s="510"/>
      <c r="AD308" s="251"/>
      <c r="AE308" s="251"/>
      <c r="AF308" s="251"/>
      <c r="AG308" s="251"/>
      <c r="AH308" s="251"/>
      <c r="AI308" s="251"/>
      <c r="AJ308" s="251"/>
      <c r="AK308" s="251"/>
      <c r="AL308" s="251"/>
      <c r="AM308" s="251"/>
      <c r="AN308" s="251"/>
      <c r="AO308" s="251"/>
      <c r="AP308" s="251"/>
      <c r="AQ308" s="251"/>
      <c r="AR308" s="251"/>
      <c r="AS308" s="251"/>
      <c r="AT308" s="251"/>
      <c r="AU308" s="251"/>
      <c r="AV308" s="251"/>
      <c r="AW308" s="251"/>
      <c r="AX308" s="251"/>
      <c r="AY308" s="251"/>
      <c r="AZ308" s="251"/>
      <c r="BA308" s="158"/>
      <c r="BB308" s="156"/>
      <c r="BC308" s="156"/>
      <c r="BD308" s="156"/>
      <c r="BE308" s="156"/>
      <c r="BF308" s="156"/>
      <c r="BG308" s="156"/>
      <c r="BH308" s="156"/>
      <c r="BI308" s="156"/>
      <c r="BJ308" s="156"/>
      <c r="BK308" s="156"/>
      <c r="BL308" s="156"/>
      <c r="BM308" s="156"/>
      <c r="BN308" s="156"/>
      <c r="BO308" s="156"/>
      <c r="BP308" s="156"/>
      <c r="BQ308" s="156"/>
      <c r="BR308" s="156"/>
      <c r="BS308" s="156"/>
      <c r="BT308" s="156"/>
      <c r="BU308" s="156"/>
      <c r="BV308" s="156"/>
      <c r="BW308" s="156"/>
      <c r="BX308" s="156"/>
      <c r="BY308" s="158"/>
      <c r="BZ308" s="250"/>
      <c r="CA308" s="250"/>
      <c r="CB308" s="250"/>
      <c r="CC308" s="250"/>
      <c r="CD308" s="250"/>
      <c r="CE308" s="250"/>
      <c r="CF308" s="250"/>
      <c r="CG308" s="250"/>
      <c r="CH308" s="250"/>
      <c r="CI308" s="250"/>
      <c r="CJ308" s="250"/>
      <c r="CK308" s="250"/>
      <c r="CL308" s="250"/>
      <c r="CM308" s="250"/>
      <c r="CN308" s="250"/>
      <c r="CO308" s="250"/>
      <c r="CP308" s="250"/>
      <c r="CQ308" s="250"/>
      <c r="CR308" s="250"/>
      <c r="CS308" s="250"/>
      <c r="CT308" s="250"/>
      <c r="CU308" s="250"/>
      <c r="CV308" s="250"/>
      <c r="CW308" s="250"/>
      <c r="CX308" s="250"/>
      <c r="CY308" s="250"/>
      <c r="CZ308" s="250"/>
    </row>
    <row r="309" s="513" customFormat="true" ht="15" customHeight="true" x14ac:dyDescent="0.2">
      <c r="B309" s="510"/>
      <c r="AD309" s="251"/>
      <c r="AE309" s="251"/>
      <c r="AF309" s="251"/>
      <c r="AG309" s="251"/>
      <c r="AH309" s="251"/>
      <c r="AI309" s="251"/>
      <c r="AJ309" s="251"/>
      <c r="AK309" s="251"/>
      <c r="AL309" s="251"/>
      <c r="AM309" s="251"/>
      <c r="AN309" s="251"/>
      <c r="AO309" s="251"/>
      <c r="AP309" s="251"/>
      <c r="AQ309" s="251"/>
      <c r="AR309" s="251"/>
      <c r="AS309" s="251"/>
      <c r="AT309" s="251"/>
      <c r="AU309" s="251"/>
      <c r="AV309" s="251"/>
      <c r="AW309" s="251"/>
      <c r="AX309" s="251"/>
      <c r="AY309" s="251"/>
      <c r="AZ309" s="251"/>
      <c r="BA309" s="158"/>
      <c r="BB309" s="156"/>
      <c r="BC309" s="156"/>
      <c r="BD309" s="156"/>
      <c r="BE309" s="156"/>
      <c r="BF309" s="156"/>
      <c r="BG309" s="156"/>
      <c r="BH309" s="156"/>
      <c r="BI309" s="156"/>
      <c r="BJ309" s="156"/>
      <c r="BK309" s="156"/>
      <c r="BL309" s="156"/>
      <c r="BM309" s="156"/>
      <c r="BN309" s="156"/>
      <c r="BO309" s="156"/>
      <c r="BP309" s="156"/>
      <c r="BQ309" s="156"/>
      <c r="BR309" s="156"/>
      <c r="BS309" s="156"/>
      <c r="BT309" s="156"/>
      <c r="BU309" s="156"/>
      <c r="BV309" s="156"/>
      <c r="BW309" s="156"/>
      <c r="BX309" s="156"/>
      <c r="BY309" s="158"/>
      <c r="BZ309" s="250"/>
      <c r="CA309" s="250"/>
      <c r="CB309" s="250"/>
      <c r="CC309" s="250"/>
      <c r="CD309" s="250"/>
      <c r="CE309" s="250"/>
      <c r="CF309" s="250"/>
      <c r="CG309" s="250"/>
      <c r="CH309" s="250"/>
      <c r="CI309" s="250"/>
      <c r="CJ309" s="250"/>
      <c r="CK309" s="250"/>
      <c r="CL309" s="250"/>
      <c r="CM309" s="250"/>
      <c r="CN309" s="250"/>
      <c r="CO309" s="250"/>
      <c r="CP309" s="250"/>
      <c r="CQ309" s="250"/>
      <c r="CR309" s="250"/>
      <c r="CS309" s="250"/>
      <c r="CT309" s="250"/>
      <c r="CU309" s="250"/>
      <c r="CV309" s="250"/>
      <c r="CW309" s="250"/>
      <c r="CX309" s="250"/>
      <c r="CY309" s="250"/>
      <c r="CZ309" s="250"/>
    </row>
    <row r="310" s="513" customFormat="true" ht="15" customHeight="true" x14ac:dyDescent="0.2">
      <c r="B310" s="510"/>
      <c r="AD310" s="251"/>
      <c r="AE310" s="251"/>
      <c r="AF310" s="251"/>
      <c r="AG310" s="251"/>
      <c r="AH310" s="251"/>
      <c r="AI310" s="251"/>
      <c r="AJ310" s="251"/>
      <c r="AK310" s="251"/>
      <c r="AL310" s="251"/>
      <c r="AM310" s="251"/>
      <c r="AN310" s="251"/>
      <c r="AO310" s="251"/>
      <c r="AP310" s="251"/>
      <c r="AQ310" s="251"/>
      <c r="AR310" s="251"/>
      <c r="AS310" s="251"/>
      <c r="AT310" s="251"/>
      <c r="AU310" s="251"/>
      <c r="AV310" s="251"/>
      <c r="AW310" s="251"/>
      <c r="AX310" s="251"/>
      <c r="AY310" s="251"/>
      <c r="AZ310" s="251"/>
      <c r="BA310" s="158"/>
      <c r="BB310" s="156"/>
      <c r="BC310" s="156"/>
      <c r="BD310" s="156"/>
      <c r="BE310" s="156"/>
      <c r="BF310" s="156"/>
      <c r="BG310" s="156"/>
      <c r="BH310" s="156"/>
      <c r="BI310" s="156"/>
      <c r="BJ310" s="156"/>
      <c r="BK310" s="156"/>
      <c r="BL310" s="156"/>
      <c r="BM310" s="156"/>
      <c r="BN310" s="156"/>
      <c r="BO310" s="156"/>
      <c r="BP310" s="156"/>
      <c r="BQ310" s="156"/>
      <c r="BR310" s="156"/>
      <c r="BS310" s="156"/>
      <c r="BT310" s="156"/>
      <c r="BU310" s="156"/>
      <c r="BV310" s="156"/>
      <c r="BW310" s="156"/>
      <c r="BX310" s="156"/>
      <c r="BY310" s="158"/>
      <c r="BZ310" s="250"/>
      <c r="CA310" s="250"/>
      <c r="CB310" s="250"/>
      <c r="CC310" s="250"/>
      <c r="CD310" s="250"/>
      <c r="CE310" s="250"/>
      <c r="CF310" s="250"/>
      <c r="CG310" s="250"/>
      <c r="CH310" s="250"/>
      <c r="CI310" s="250"/>
      <c r="CJ310" s="250"/>
      <c r="CK310" s="250"/>
      <c r="CL310" s="250"/>
      <c r="CM310" s="250"/>
      <c r="CN310" s="250"/>
      <c r="CO310" s="250"/>
      <c r="CP310" s="250"/>
      <c r="CQ310" s="250"/>
      <c r="CR310" s="250"/>
      <c r="CS310" s="250"/>
      <c r="CT310" s="250"/>
      <c r="CU310" s="250"/>
      <c r="CV310" s="250"/>
      <c r="CW310" s="250"/>
      <c r="CX310" s="250"/>
      <c r="CY310" s="250"/>
      <c r="CZ310" s="250"/>
    </row>
    <row r="311" s="513" customFormat="true" ht="15" customHeight="true" x14ac:dyDescent="0.2">
      <c r="B311" s="510"/>
      <c r="AD311" s="251"/>
      <c r="AE311" s="251"/>
      <c r="AF311" s="251"/>
      <c r="AG311" s="251"/>
      <c r="AH311" s="251"/>
      <c r="AI311" s="251"/>
      <c r="AJ311" s="251"/>
      <c r="AK311" s="251"/>
      <c r="AL311" s="251"/>
      <c r="AM311" s="251"/>
      <c r="AN311" s="251"/>
      <c r="AO311" s="251"/>
      <c r="AP311" s="251"/>
      <c r="AQ311" s="251"/>
      <c r="AR311" s="251"/>
      <c r="AS311" s="251"/>
      <c r="AT311" s="251"/>
      <c r="AU311" s="251"/>
      <c r="AV311" s="251"/>
      <c r="AW311" s="251"/>
      <c r="AX311" s="251"/>
      <c r="AY311" s="251"/>
      <c r="AZ311" s="251"/>
      <c r="BA311" s="158"/>
      <c r="BB311" s="156"/>
      <c r="BC311" s="156"/>
      <c r="BD311" s="156"/>
      <c r="BE311" s="156"/>
      <c r="BF311" s="156"/>
      <c r="BG311" s="156"/>
      <c r="BH311" s="156"/>
      <c r="BI311" s="156"/>
      <c r="BJ311" s="156"/>
      <c r="BK311" s="156"/>
      <c r="BL311" s="156"/>
      <c r="BM311" s="156"/>
      <c r="BN311" s="156"/>
      <c r="BO311" s="156"/>
      <c r="BP311" s="156"/>
      <c r="BQ311" s="156"/>
      <c r="BR311" s="156"/>
      <c r="BS311" s="156"/>
      <c r="BT311" s="156"/>
      <c r="BU311" s="156"/>
      <c r="BV311" s="156"/>
      <c r="BW311" s="156"/>
      <c r="BX311" s="156"/>
      <c r="BY311" s="158"/>
      <c r="BZ311" s="250"/>
      <c r="CA311" s="250"/>
      <c r="CB311" s="250"/>
      <c r="CC311" s="250"/>
      <c r="CD311" s="250"/>
      <c r="CE311" s="250"/>
      <c r="CF311" s="250"/>
      <c r="CG311" s="250"/>
      <c r="CH311" s="250"/>
      <c r="CI311" s="250"/>
      <c r="CJ311" s="250"/>
      <c r="CK311" s="250"/>
      <c r="CL311" s="250"/>
      <c r="CM311" s="250"/>
      <c r="CN311" s="250"/>
      <c r="CO311" s="250"/>
      <c r="CP311" s="250"/>
      <c r="CQ311" s="250"/>
      <c r="CR311" s="250"/>
      <c r="CS311" s="250"/>
      <c r="CT311" s="250"/>
      <c r="CU311" s="250"/>
      <c r="CV311" s="250"/>
      <c r="CW311" s="250"/>
      <c r="CX311" s="250"/>
      <c r="CY311" s="250"/>
      <c r="CZ311" s="250"/>
    </row>
    <row r="312" s="513" customFormat="true" ht="15" customHeight="true" x14ac:dyDescent="0.2">
      <c r="B312" s="510"/>
      <c r="AD312" s="251"/>
      <c r="AE312" s="251"/>
      <c r="AF312" s="251"/>
      <c r="AG312" s="251"/>
      <c r="AH312" s="251"/>
      <c r="AI312" s="251"/>
      <c r="AJ312" s="251"/>
      <c r="AK312" s="251"/>
      <c r="AL312" s="251"/>
      <c r="AM312" s="251"/>
      <c r="AN312" s="251"/>
      <c r="AO312" s="251"/>
      <c r="AP312" s="251"/>
      <c r="AQ312" s="251"/>
      <c r="AR312" s="251"/>
      <c r="AS312" s="251"/>
      <c r="AT312" s="251"/>
      <c r="AU312" s="251"/>
      <c r="AV312" s="251"/>
      <c r="AW312" s="251"/>
      <c r="AX312" s="251"/>
      <c r="AY312" s="251"/>
      <c r="AZ312" s="251"/>
      <c r="BA312" s="158"/>
      <c r="BB312" s="156"/>
      <c r="BC312" s="156"/>
      <c r="BD312" s="156"/>
      <c r="BE312" s="156"/>
      <c r="BF312" s="156"/>
      <c r="BG312" s="156"/>
      <c r="BH312" s="156"/>
      <c r="BI312" s="156"/>
      <c r="BJ312" s="156"/>
      <c r="BK312" s="156"/>
      <c r="BL312" s="156"/>
      <c r="BM312" s="156"/>
      <c r="BN312" s="156"/>
      <c r="BO312" s="156"/>
      <c r="BP312" s="156"/>
      <c r="BQ312" s="156"/>
      <c r="BR312" s="156"/>
      <c r="BS312" s="156"/>
      <c r="BT312" s="156"/>
      <c r="BU312" s="156"/>
      <c r="BV312" s="156"/>
      <c r="BW312" s="156"/>
      <c r="BX312" s="156"/>
      <c r="BY312" s="158"/>
      <c r="BZ312" s="250"/>
      <c r="CA312" s="250"/>
      <c r="CB312" s="250"/>
      <c r="CC312" s="250"/>
      <c r="CD312" s="250"/>
      <c r="CE312" s="250"/>
      <c r="CF312" s="250"/>
      <c r="CG312" s="250"/>
      <c r="CH312" s="250"/>
      <c r="CI312" s="250"/>
      <c r="CJ312" s="250"/>
      <c r="CK312" s="250"/>
      <c r="CL312" s="250"/>
      <c r="CM312" s="250"/>
      <c r="CN312" s="250"/>
      <c r="CO312" s="250"/>
      <c r="CP312" s="250"/>
      <c r="CQ312" s="250"/>
      <c r="CR312" s="250"/>
      <c r="CS312" s="250"/>
      <c r="CT312" s="250"/>
      <c r="CU312" s="250"/>
      <c r="CV312" s="250"/>
      <c r="CW312" s="250"/>
      <c r="CX312" s="250"/>
      <c r="CY312" s="250"/>
      <c r="CZ312" s="250"/>
    </row>
    <row r="313" s="513" customFormat="true" ht="15" customHeight="true" x14ac:dyDescent="0.2">
      <c r="B313" s="510"/>
      <c r="AD313" s="251"/>
      <c r="AE313" s="251"/>
      <c r="AF313" s="251"/>
      <c r="AG313" s="251"/>
      <c r="AH313" s="251"/>
      <c r="AI313" s="251"/>
      <c r="AJ313" s="251"/>
      <c r="AK313" s="251"/>
      <c r="AL313" s="251"/>
      <c r="AM313" s="251"/>
      <c r="AN313" s="251"/>
      <c r="AO313" s="251"/>
      <c r="AP313" s="251"/>
      <c r="AQ313" s="251"/>
      <c r="AR313" s="251"/>
      <c r="AS313" s="251"/>
      <c r="AT313" s="251"/>
      <c r="AU313" s="251"/>
      <c r="AV313" s="251"/>
      <c r="AW313" s="251"/>
      <c r="AX313" s="251"/>
      <c r="AY313" s="251"/>
      <c r="AZ313" s="251"/>
      <c r="BA313" s="158"/>
      <c r="BB313" s="156"/>
      <c r="BC313" s="156"/>
      <c r="BD313" s="156"/>
      <c r="BE313" s="156"/>
      <c r="BF313" s="156"/>
      <c r="BG313" s="156"/>
      <c r="BH313" s="156"/>
      <c r="BI313" s="156"/>
      <c r="BJ313" s="156"/>
      <c r="BK313" s="156"/>
      <c r="BL313" s="156"/>
      <c r="BM313" s="156"/>
      <c r="BN313" s="156"/>
      <c r="BO313" s="156"/>
      <c r="BP313" s="156"/>
      <c r="BQ313" s="156"/>
      <c r="BR313" s="156"/>
      <c r="BS313" s="156"/>
      <c r="BT313" s="156"/>
      <c r="BU313" s="156"/>
      <c r="BV313" s="156"/>
      <c r="BW313" s="156"/>
      <c r="BX313" s="156"/>
      <c r="BY313" s="158"/>
      <c r="BZ313" s="250"/>
      <c r="CA313" s="250"/>
      <c r="CB313" s="250"/>
      <c r="CC313" s="250"/>
      <c r="CD313" s="250"/>
      <c r="CE313" s="250"/>
      <c r="CF313" s="250"/>
      <c r="CG313" s="250"/>
      <c r="CH313" s="250"/>
      <c r="CI313" s="250"/>
      <c r="CJ313" s="250"/>
      <c r="CK313" s="250"/>
      <c r="CL313" s="250"/>
      <c r="CM313" s="250"/>
      <c r="CN313" s="250"/>
      <c r="CO313" s="250"/>
      <c r="CP313" s="250"/>
      <c r="CQ313" s="250"/>
      <c r="CR313" s="250"/>
      <c r="CS313" s="250"/>
      <c r="CT313" s="250"/>
      <c r="CU313" s="250"/>
      <c r="CV313" s="250"/>
      <c r="CW313" s="250"/>
      <c r="CX313" s="250"/>
      <c r="CY313" s="250"/>
      <c r="CZ313" s="250"/>
    </row>
    <row r="314" s="513" customFormat="true" ht="15" customHeight="true" x14ac:dyDescent="0.2">
      <c r="B314" s="510"/>
      <c r="AD314" s="251"/>
      <c r="AE314" s="251"/>
      <c r="AF314" s="251"/>
      <c r="AG314" s="251"/>
      <c r="AH314" s="251"/>
      <c r="AI314" s="251"/>
      <c r="AJ314" s="251"/>
      <c r="AK314" s="251"/>
      <c r="AL314" s="251"/>
      <c r="AM314" s="251"/>
      <c r="AN314" s="251"/>
      <c r="AO314" s="251"/>
      <c r="AP314" s="251"/>
      <c r="AQ314" s="251"/>
      <c r="AR314" s="251"/>
      <c r="AS314" s="251"/>
      <c r="AT314" s="251"/>
      <c r="AU314" s="251"/>
      <c r="AV314" s="251"/>
      <c r="AW314" s="251"/>
      <c r="AX314" s="251"/>
      <c r="AY314" s="251"/>
      <c r="AZ314" s="251"/>
      <c r="BA314" s="158"/>
      <c r="BB314" s="156"/>
      <c r="BC314" s="156"/>
      <c r="BD314" s="156"/>
      <c r="BE314" s="156"/>
      <c r="BF314" s="156"/>
      <c r="BG314" s="156"/>
      <c r="BH314" s="156"/>
      <c r="BI314" s="156"/>
      <c r="BJ314" s="156"/>
      <c r="BK314" s="156"/>
      <c r="BL314" s="156"/>
      <c r="BM314" s="156"/>
      <c r="BN314" s="156"/>
      <c r="BO314" s="156"/>
      <c r="BP314" s="156"/>
      <c r="BQ314" s="156"/>
      <c r="BR314" s="156"/>
      <c r="BS314" s="156"/>
      <c r="BT314" s="156"/>
      <c r="BU314" s="156"/>
      <c r="BV314" s="156"/>
      <c r="BW314" s="156"/>
      <c r="BX314" s="156"/>
      <c r="BY314" s="158"/>
      <c r="BZ314" s="250"/>
      <c r="CA314" s="250"/>
      <c r="CB314" s="250"/>
      <c r="CC314" s="250"/>
      <c r="CD314" s="250"/>
      <c r="CE314" s="250"/>
      <c r="CF314" s="250"/>
      <c r="CG314" s="250"/>
      <c r="CH314" s="250"/>
      <c r="CI314" s="250"/>
      <c r="CJ314" s="250"/>
      <c r="CK314" s="250"/>
      <c r="CL314" s="250"/>
      <c r="CM314" s="250"/>
      <c r="CN314" s="250"/>
      <c r="CO314" s="250"/>
      <c r="CP314" s="250"/>
      <c r="CQ314" s="250"/>
      <c r="CR314" s="250"/>
      <c r="CS314" s="250"/>
      <c r="CT314" s="250"/>
      <c r="CU314" s="250"/>
      <c r="CV314" s="250"/>
      <c r="CW314" s="250"/>
      <c r="CX314" s="250"/>
      <c r="CY314" s="250"/>
      <c r="CZ314" s="250"/>
    </row>
    <row r="315" s="513" customFormat="true" ht="15" customHeight="true" x14ac:dyDescent="0.2">
      <c r="B315" s="510"/>
      <c r="AD315" s="251"/>
      <c r="AE315" s="251"/>
      <c r="AF315" s="251"/>
      <c r="AG315" s="251"/>
      <c r="AH315" s="251"/>
      <c r="AI315" s="251"/>
      <c r="AJ315" s="251"/>
      <c r="AK315" s="251"/>
      <c r="AL315" s="251"/>
      <c r="AM315" s="251"/>
      <c r="AN315" s="251"/>
      <c r="AO315" s="251"/>
      <c r="AP315" s="251"/>
      <c r="AQ315" s="251"/>
      <c r="AR315" s="251"/>
      <c r="AS315" s="251"/>
      <c r="AT315" s="251"/>
      <c r="AU315" s="251"/>
      <c r="AV315" s="251"/>
      <c r="AW315" s="251"/>
      <c r="AX315" s="251"/>
      <c r="AY315" s="251"/>
      <c r="AZ315" s="251"/>
      <c r="BA315" s="158"/>
      <c r="BB315" s="156"/>
      <c r="BC315" s="156"/>
      <c r="BD315" s="156"/>
      <c r="BE315" s="156"/>
      <c r="BF315" s="156"/>
      <c r="BG315" s="156"/>
      <c r="BH315" s="156"/>
      <c r="BI315" s="156"/>
      <c r="BJ315" s="156"/>
      <c r="BK315" s="156"/>
      <c r="BL315" s="156"/>
      <c r="BM315" s="156"/>
      <c r="BN315" s="156"/>
      <c r="BO315" s="156"/>
      <c r="BP315" s="156"/>
      <c r="BQ315" s="156"/>
      <c r="BR315" s="156"/>
      <c r="BS315" s="156"/>
      <c r="BT315" s="156"/>
      <c r="BU315" s="156"/>
      <c r="BV315" s="156"/>
      <c r="BW315" s="156"/>
      <c r="BX315" s="156"/>
      <c r="BY315" s="158"/>
      <c r="BZ315" s="250"/>
      <c r="CA315" s="250"/>
      <c r="CB315" s="250"/>
      <c r="CC315" s="250"/>
      <c r="CD315" s="250"/>
      <c r="CE315" s="250"/>
      <c r="CF315" s="250"/>
      <c r="CG315" s="250"/>
      <c r="CH315" s="250"/>
      <c r="CI315" s="250"/>
      <c r="CJ315" s="250"/>
      <c r="CK315" s="250"/>
      <c r="CL315" s="250"/>
      <c r="CM315" s="250"/>
      <c r="CN315" s="250"/>
      <c r="CO315" s="250"/>
      <c r="CP315" s="250"/>
      <c r="CQ315" s="250"/>
      <c r="CR315" s="250"/>
      <c r="CS315" s="250"/>
      <c r="CT315" s="250"/>
      <c r="CU315" s="250"/>
      <c r="CV315" s="250"/>
      <c r="CW315" s="250"/>
      <c r="CX315" s="250"/>
      <c r="CY315" s="250"/>
      <c r="CZ315" s="250"/>
    </row>
    <row r="316" s="513" customFormat="true" ht="15" customHeight="true" x14ac:dyDescent="0.2">
      <c r="B316" s="510"/>
      <c r="AD316" s="251"/>
      <c r="AE316" s="251"/>
      <c r="AF316" s="251"/>
      <c r="AG316" s="251"/>
      <c r="AH316" s="251"/>
      <c r="AI316" s="251"/>
      <c r="AJ316" s="251"/>
      <c r="AK316" s="251"/>
      <c r="AL316" s="251"/>
      <c r="AM316" s="251"/>
      <c r="AN316" s="251"/>
      <c r="AO316" s="251"/>
      <c r="AP316" s="251"/>
      <c r="AQ316" s="251"/>
      <c r="AR316" s="251"/>
      <c r="AS316" s="251"/>
      <c r="AT316" s="251"/>
      <c r="AU316" s="251"/>
      <c r="AV316" s="251"/>
      <c r="AW316" s="251"/>
      <c r="AX316" s="251"/>
      <c r="AY316" s="251"/>
      <c r="AZ316" s="251"/>
      <c r="BA316" s="158"/>
      <c r="BB316" s="156"/>
      <c r="BC316" s="156"/>
      <c r="BD316" s="156"/>
      <c r="BE316" s="156"/>
      <c r="BF316" s="156"/>
      <c r="BG316" s="156"/>
      <c r="BH316" s="156"/>
      <c r="BI316" s="156"/>
      <c r="BJ316" s="156"/>
      <c r="BK316" s="156"/>
      <c r="BL316" s="156"/>
      <c r="BM316" s="156"/>
      <c r="BN316" s="156"/>
      <c r="BO316" s="156"/>
      <c r="BP316" s="156"/>
      <c r="BQ316" s="156"/>
      <c r="BR316" s="156"/>
      <c r="BS316" s="156"/>
      <c r="BT316" s="156"/>
      <c r="BU316" s="156"/>
      <c r="BV316" s="156"/>
      <c r="BW316" s="156"/>
      <c r="BX316" s="156"/>
      <c r="BY316" s="158"/>
      <c r="BZ316" s="250"/>
      <c r="CA316" s="250"/>
      <c r="CB316" s="250"/>
      <c r="CC316" s="250"/>
      <c r="CD316" s="250"/>
      <c r="CE316" s="250"/>
      <c r="CF316" s="250"/>
      <c r="CG316" s="250"/>
      <c r="CH316" s="250"/>
      <c r="CI316" s="250"/>
      <c r="CJ316" s="250"/>
      <c r="CK316" s="250"/>
      <c r="CL316" s="250"/>
      <c r="CM316" s="250"/>
      <c r="CN316" s="250"/>
      <c r="CO316" s="250"/>
      <c r="CP316" s="250"/>
      <c r="CQ316" s="250"/>
      <c r="CR316" s="250"/>
      <c r="CS316" s="250"/>
      <c r="CT316" s="250"/>
      <c r="CU316" s="250"/>
      <c r="CV316" s="250"/>
      <c r="CW316" s="250"/>
      <c r="CX316" s="250"/>
      <c r="CY316" s="250"/>
      <c r="CZ316" s="250"/>
    </row>
    <row r="317" s="513" customFormat="true" ht="15" customHeight="true" x14ac:dyDescent="0.2">
      <c r="B317" s="510"/>
      <c r="AD317" s="251"/>
      <c r="AE317" s="251"/>
      <c r="AF317" s="251"/>
      <c r="AG317" s="251"/>
      <c r="AH317" s="251"/>
      <c r="AI317" s="251"/>
      <c r="AJ317" s="251"/>
      <c r="AK317" s="251"/>
      <c r="AL317" s="251"/>
      <c r="AM317" s="251"/>
      <c r="AN317" s="251"/>
      <c r="AO317" s="251"/>
      <c r="AP317" s="251"/>
      <c r="AQ317" s="251"/>
      <c r="AR317" s="251"/>
      <c r="AS317" s="251"/>
      <c r="AT317" s="251"/>
      <c r="AU317" s="251"/>
      <c r="AV317" s="251"/>
      <c r="AW317" s="251"/>
      <c r="AX317" s="251"/>
      <c r="AY317" s="251"/>
      <c r="AZ317" s="251"/>
      <c r="BA317" s="158"/>
      <c r="BB317" s="156"/>
      <c r="BC317" s="156"/>
      <c r="BD317" s="156"/>
      <c r="BE317" s="156"/>
      <c r="BF317" s="156"/>
      <c r="BG317" s="156"/>
      <c r="BH317" s="156"/>
      <c r="BI317" s="156"/>
      <c r="BJ317" s="156"/>
      <c r="BK317" s="156"/>
      <c r="BL317" s="156"/>
      <c r="BM317" s="156"/>
      <c r="BN317" s="156"/>
      <c r="BO317" s="156"/>
      <c r="BP317" s="156"/>
      <c r="BQ317" s="156"/>
      <c r="BR317" s="156"/>
      <c r="BS317" s="156"/>
      <c r="BT317" s="156"/>
      <c r="BU317" s="156"/>
      <c r="BV317" s="156"/>
      <c r="BW317" s="156"/>
      <c r="BX317" s="156"/>
      <c r="BY317" s="158"/>
      <c r="BZ317" s="250"/>
      <c r="CA317" s="250"/>
      <c r="CB317" s="250"/>
      <c r="CC317" s="250"/>
      <c r="CD317" s="250"/>
      <c r="CE317" s="250"/>
      <c r="CF317" s="250"/>
      <c r="CG317" s="250"/>
      <c r="CH317" s="250"/>
      <c r="CI317" s="250"/>
      <c r="CJ317" s="250"/>
      <c r="CK317" s="250"/>
      <c r="CL317" s="250"/>
      <c r="CM317" s="250"/>
      <c r="CN317" s="250"/>
      <c r="CO317" s="250"/>
      <c r="CP317" s="250"/>
      <c r="CQ317" s="250"/>
      <c r="CR317" s="250"/>
      <c r="CS317" s="250"/>
      <c r="CT317" s="250"/>
      <c r="CU317" s="250"/>
      <c r="CV317" s="250"/>
      <c r="CW317" s="250"/>
      <c r="CX317" s="250"/>
      <c r="CY317" s="250"/>
      <c r="CZ317" s="250"/>
    </row>
    <row r="318" s="513" customFormat="true" ht="15" customHeight="true" x14ac:dyDescent="0.2">
      <c r="B318" s="510"/>
      <c r="AD318" s="251"/>
      <c r="AE318" s="251"/>
      <c r="AF318" s="251"/>
      <c r="AG318" s="251"/>
      <c r="AH318" s="251"/>
      <c r="AI318" s="251"/>
      <c r="AJ318" s="251"/>
      <c r="AK318" s="251"/>
      <c r="AL318" s="251"/>
      <c r="AM318" s="251"/>
      <c r="AN318" s="251"/>
      <c r="AO318" s="251"/>
      <c r="AP318" s="251"/>
      <c r="AQ318" s="251"/>
      <c r="AR318" s="251"/>
      <c r="AS318" s="251"/>
      <c r="AT318" s="251"/>
      <c r="AU318" s="251"/>
      <c r="AV318" s="251"/>
      <c r="AW318" s="251"/>
      <c r="AX318" s="251"/>
      <c r="AY318" s="251"/>
      <c r="AZ318" s="251"/>
      <c r="BA318" s="158"/>
      <c r="BB318" s="156"/>
      <c r="BC318" s="156"/>
      <c r="BD318" s="156"/>
      <c r="BE318" s="156"/>
      <c r="BF318" s="156"/>
      <c r="BG318" s="156"/>
      <c r="BH318" s="156"/>
      <c r="BI318" s="156"/>
      <c r="BJ318" s="156"/>
      <c r="BK318" s="156"/>
      <c r="BL318" s="156"/>
      <c r="BM318" s="156"/>
      <c r="BN318" s="156"/>
      <c r="BO318" s="156"/>
      <c r="BP318" s="156"/>
      <c r="BQ318" s="156"/>
      <c r="BR318" s="156"/>
      <c r="BS318" s="156"/>
      <c r="BT318" s="156"/>
      <c r="BU318" s="156"/>
      <c r="BV318" s="156"/>
      <c r="BW318" s="156"/>
      <c r="BX318" s="156"/>
      <c r="BY318" s="158"/>
      <c r="BZ318" s="250"/>
      <c r="CA318" s="250"/>
      <c r="CB318" s="250"/>
      <c r="CC318" s="250"/>
      <c r="CD318" s="250"/>
      <c r="CE318" s="250"/>
      <c r="CF318" s="250"/>
      <c r="CG318" s="250"/>
      <c r="CH318" s="250"/>
      <c r="CI318" s="250"/>
      <c r="CJ318" s="250"/>
      <c r="CK318" s="250"/>
      <c r="CL318" s="250"/>
      <c r="CM318" s="250"/>
      <c r="CN318" s="250"/>
      <c r="CO318" s="250"/>
      <c r="CP318" s="250"/>
      <c r="CQ318" s="250"/>
      <c r="CR318" s="250"/>
      <c r="CS318" s="250"/>
      <c r="CT318" s="250"/>
      <c r="CU318" s="250"/>
      <c r="CV318" s="250"/>
      <c r="CW318" s="250"/>
      <c r="CX318" s="250"/>
      <c r="CY318" s="250"/>
      <c r="CZ318" s="250"/>
    </row>
    <row r="319" s="513" customFormat="true" ht="15" customHeight="true" x14ac:dyDescent="0.2">
      <c r="B319" s="510"/>
      <c r="AD319" s="251"/>
      <c r="AE319" s="251"/>
      <c r="AF319" s="251"/>
      <c r="AG319" s="251"/>
      <c r="AH319" s="251"/>
      <c r="AI319" s="251"/>
      <c r="AJ319" s="251"/>
      <c r="AK319" s="251"/>
      <c r="AL319" s="251"/>
      <c r="AM319" s="251"/>
      <c r="AN319" s="251"/>
      <c r="AO319" s="251"/>
      <c r="AP319" s="251"/>
      <c r="AQ319" s="251"/>
      <c r="AR319" s="251"/>
      <c r="AS319" s="251"/>
      <c r="AT319" s="251"/>
      <c r="AU319" s="251"/>
      <c r="AV319" s="251"/>
      <c r="AW319" s="251"/>
      <c r="AX319" s="251"/>
      <c r="AY319" s="251"/>
      <c r="AZ319" s="251"/>
      <c r="BA319" s="158"/>
      <c r="BB319" s="156"/>
      <c r="BC319" s="156"/>
      <c r="BD319" s="156"/>
      <c r="BE319" s="156"/>
      <c r="BF319" s="156"/>
      <c r="BG319" s="156"/>
      <c r="BH319" s="156"/>
      <c r="BI319" s="156"/>
      <c r="BJ319" s="156"/>
      <c r="BK319" s="156"/>
      <c r="BL319" s="156"/>
      <c r="BM319" s="156"/>
      <c r="BN319" s="156"/>
      <c r="BO319" s="156"/>
      <c r="BP319" s="156"/>
      <c r="BQ319" s="156"/>
      <c r="BR319" s="156"/>
      <c r="BS319" s="156"/>
      <c r="BT319" s="156"/>
      <c r="BU319" s="156"/>
      <c r="BV319" s="156"/>
      <c r="BW319" s="156"/>
      <c r="BX319" s="156"/>
      <c r="BY319" s="158"/>
      <c r="BZ319" s="250"/>
      <c r="CA319" s="250"/>
      <c r="CB319" s="250"/>
      <c r="CC319" s="250"/>
      <c r="CD319" s="250"/>
      <c r="CE319" s="250"/>
      <c r="CF319" s="250"/>
      <c r="CG319" s="250"/>
      <c r="CH319" s="250"/>
      <c r="CI319" s="250"/>
      <c r="CJ319" s="250"/>
      <c r="CK319" s="250"/>
      <c r="CL319" s="250"/>
      <c r="CM319" s="250"/>
      <c r="CN319" s="250"/>
      <c r="CO319" s="250"/>
      <c r="CP319" s="250"/>
      <c r="CQ319" s="250"/>
      <c r="CR319" s="250"/>
      <c r="CS319" s="250"/>
      <c r="CT319" s="250"/>
      <c r="CU319" s="250"/>
      <c r="CV319" s="250"/>
      <c r="CW319" s="250"/>
      <c r="CX319" s="250"/>
      <c r="CY319" s="250"/>
      <c r="CZ319" s="250"/>
    </row>
    <row r="320" s="513" customFormat="true" ht="15" customHeight="true" x14ac:dyDescent="0.2">
      <c r="B320" s="510"/>
      <c r="AD320" s="251"/>
      <c r="AE320" s="251"/>
      <c r="AF320" s="251"/>
      <c r="AG320" s="251"/>
      <c r="AH320" s="251"/>
      <c r="AI320" s="251"/>
      <c r="AJ320" s="251"/>
      <c r="AK320" s="251"/>
      <c r="AL320" s="251"/>
      <c r="AM320" s="251"/>
      <c r="AN320" s="251"/>
      <c r="AO320" s="251"/>
      <c r="AP320" s="251"/>
      <c r="AQ320" s="251"/>
      <c r="AR320" s="251"/>
      <c r="AS320" s="251"/>
      <c r="AT320" s="251"/>
      <c r="AU320" s="251"/>
      <c r="AV320" s="251"/>
      <c r="AW320" s="251"/>
      <c r="AX320" s="251"/>
      <c r="AY320" s="251"/>
      <c r="AZ320" s="251"/>
      <c r="BA320" s="158"/>
      <c r="BB320" s="156"/>
      <c r="BC320" s="156"/>
      <c r="BD320" s="156"/>
      <c r="BE320" s="156"/>
      <c r="BF320" s="156"/>
      <c r="BG320" s="156"/>
      <c r="BH320" s="156"/>
      <c r="BI320" s="156"/>
      <c r="BJ320" s="156"/>
      <c r="BK320" s="156"/>
      <c r="BL320" s="156"/>
      <c r="BM320" s="156"/>
      <c r="BN320" s="156"/>
      <c r="BO320" s="156"/>
      <c r="BP320" s="156"/>
      <c r="BQ320" s="156"/>
      <c r="BR320" s="156"/>
      <c r="BS320" s="156"/>
      <c r="BT320" s="156"/>
      <c r="BU320" s="156"/>
      <c r="BV320" s="156"/>
      <c r="BW320" s="156"/>
      <c r="BX320" s="156"/>
      <c r="BY320" s="158"/>
      <c r="BZ320" s="250"/>
      <c r="CA320" s="250"/>
      <c r="CB320" s="250"/>
      <c r="CC320" s="250"/>
      <c r="CD320" s="250"/>
      <c r="CE320" s="250"/>
      <c r="CF320" s="250"/>
      <c r="CG320" s="250"/>
      <c r="CH320" s="250"/>
      <c r="CI320" s="250"/>
      <c r="CJ320" s="250"/>
      <c r="CK320" s="250"/>
      <c r="CL320" s="250"/>
      <c r="CM320" s="250"/>
      <c r="CN320" s="250"/>
      <c r="CO320" s="250"/>
      <c r="CP320" s="250"/>
      <c r="CQ320" s="250"/>
      <c r="CR320" s="250"/>
      <c r="CS320" s="250"/>
      <c r="CT320" s="250"/>
      <c r="CU320" s="250"/>
      <c r="CV320" s="250"/>
      <c r="CW320" s="250"/>
      <c r="CX320" s="250"/>
      <c r="CY320" s="250"/>
      <c r="CZ320" s="250"/>
    </row>
    <row r="321" s="513" customFormat="true" ht="15" customHeight="true" x14ac:dyDescent="0.2">
      <c r="B321" s="510"/>
      <c r="AD321" s="251"/>
      <c r="AE321" s="251"/>
      <c r="AF321" s="251"/>
      <c r="AG321" s="251"/>
      <c r="AH321" s="251"/>
      <c r="AI321" s="251"/>
      <c r="AJ321" s="251"/>
      <c r="AK321" s="251"/>
      <c r="AL321" s="251"/>
      <c r="AM321" s="251"/>
      <c r="AN321" s="251"/>
      <c r="AO321" s="251"/>
      <c r="AP321" s="251"/>
      <c r="AQ321" s="251"/>
      <c r="AR321" s="251"/>
      <c r="AS321" s="251"/>
      <c r="AT321" s="251"/>
      <c r="AU321" s="251"/>
      <c r="AV321" s="251"/>
      <c r="AW321" s="251"/>
      <c r="AX321" s="251"/>
      <c r="AY321" s="251"/>
      <c r="AZ321" s="251"/>
      <c r="BA321" s="158"/>
      <c r="BB321" s="156"/>
      <c r="BC321" s="156"/>
      <c r="BD321" s="156"/>
      <c r="BE321" s="156"/>
      <c r="BF321" s="156"/>
      <c r="BG321" s="156"/>
      <c r="BH321" s="156"/>
      <c r="BI321" s="156"/>
      <c r="BJ321" s="156"/>
      <c r="BK321" s="156"/>
      <c r="BL321" s="156"/>
      <c r="BM321" s="156"/>
      <c r="BN321" s="156"/>
      <c r="BO321" s="156"/>
      <c r="BP321" s="156"/>
      <c r="BQ321" s="156"/>
      <c r="BR321" s="156"/>
      <c r="BS321" s="156"/>
      <c r="BT321" s="156"/>
      <c r="BU321" s="156"/>
      <c r="BV321" s="156"/>
      <c r="BW321" s="156"/>
      <c r="BX321" s="156"/>
      <c r="BY321" s="158"/>
      <c r="BZ321" s="250"/>
      <c r="CA321" s="250"/>
      <c r="CB321" s="250"/>
      <c r="CC321" s="250"/>
      <c r="CD321" s="250"/>
      <c r="CE321" s="250"/>
      <c r="CF321" s="250"/>
      <c r="CG321" s="250"/>
      <c r="CH321" s="250"/>
      <c r="CI321" s="250"/>
      <c r="CJ321" s="250"/>
      <c r="CK321" s="250"/>
      <c r="CL321" s="250"/>
      <c r="CM321" s="250"/>
      <c r="CN321" s="250"/>
      <c r="CO321" s="250"/>
      <c r="CP321" s="250"/>
      <c r="CQ321" s="250"/>
      <c r="CR321" s="250"/>
      <c r="CS321" s="250"/>
      <c r="CT321" s="250"/>
      <c r="CU321" s="250"/>
      <c r="CV321" s="250"/>
      <c r="CW321" s="250"/>
      <c r="CX321" s="250"/>
      <c r="CY321" s="250"/>
      <c r="CZ321" s="250"/>
    </row>
    <row r="322" s="513" customFormat="true" ht="15" customHeight="true" x14ac:dyDescent="0.2">
      <c r="B322" s="510"/>
      <c r="AD322" s="251"/>
      <c r="AE322" s="251"/>
      <c r="AF322" s="251"/>
      <c r="AG322" s="251"/>
      <c r="AH322" s="251"/>
      <c r="AI322" s="251"/>
      <c r="AJ322" s="251"/>
      <c r="AK322" s="251"/>
      <c r="AL322" s="251"/>
      <c r="AM322" s="251"/>
      <c r="AN322" s="251"/>
      <c r="AO322" s="251"/>
      <c r="AP322" s="251"/>
      <c r="AQ322" s="251"/>
      <c r="AR322" s="251"/>
      <c r="AS322" s="251"/>
      <c r="AT322" s="251"/>
      <c r="AU322" s="251"/>
      <c r="AV322" s="251"/>
      <c r="AW322" s="251"/>
      <c r="AX322" s="251"/>
      <c r="AY322" s="251"/>
      <c r="AZ322" s="251"/>
      <c r="BA322" s="158"/>
      <c r="BB322" s="156"/>
      <c r="BC322" s="156"/>
      <c r="BD322" s="156"/>
      <c r="BE322" s="156"/>
      <c r="BF322" s="156"/>
      <c r="BG322" s="156"/>
      <c r="BH322" s="156"/>
      <c r="BI322" s="156"/>
      <c r="BJ322" s="156"/>
      <c r="BK322" s="156"/>
      <c r="BL322" s="156"/>
      <c r="BM322" s="156"/>
      <c r="BN322" s="156"/>
      <c r="BO322" s="156"/>
      <c r="BP322" s="156"/>
      <c r="BQ322" s="156"/>
      <c r="BR322" s="156"/>
      <c r="BS322" s="156"/>
      <c r="BT322" s="156"/>
      <c r="BU322" s="156"/>
      <c r="BV322" s="156"/>
      <c r="BW322" s="156"/>
      <c r="BX322" s="156"/>
      <c r="BY322" s="158"/>
      <c r="BZ322" s="250"/>
      <c r="CA322" s="250"/>
      <c r="CB322" s="250"/>
      <c r="CC322" s="250"/>
      <c r="CD322" s="250"/>
      <c r="CE322" s="250"/>
      <c r="CF322" s="250"/>
      <c r="CG322" s="250"/>
      <c r="CH322" s="250"/>
      <c r="CI322" s="250"/>
      <c r="CJ322" s="250"/>
      <c r="CK322" s="250"/>
      <c r="CL322" s="250"/>
      <c r="CM322" s="250"/>
      <c r="CN322" s="250"/>
      <c r="CO322" s="250"/>
      <c r="CP322" s="250"/>
      <c r="CQ322" s="250"/>
      <c r="CR322" s="250"/>
      <c r="CS322" s="250"/>
      <c r="CT322" s="250"/>
      <c r="CU322" s="250"/>
      <c r="CV322" s="250"/>
      <c r="CW322" s="250"/>
      <c r="CX322" s="250"/>
      <c r="CY322" s="250"/>
      <c r="CZ322" s="250"/>
    </row>
    <row r="323" s="513" customFormat="true" ht="15" customHeight="true" x14ac:dyDescent="0.2">
      <c r="B323" s="510"/>
      <c r="AD323" s="251"/>
      <c r="AE323" s="251"/>
      <c r="AF323" s="251"/>
      <c r="AG323" s="251"/>
      <c r="AH323" s="251"/>
      <c r="AI323" s="251"/>
      <c r="AJ323" s="251"/>
      <c r="AK323" s="251"/>
      <c r="AL323" s="251"/>
      <c r="AM323" s="251"/>
      <c r="AN323" s="251"/>
      <c r="AO323" s="251"/>
      <c r="AP323" s="251"/>
      <c r="AQ323" s="251"/>
      <c r="AR323" s="251"/>
      <c r="AS323" s="251"/>
      <c r="AT323" s="251"/>
      <c r="AU323" s="251"/>
      <c r="AV323" s="251"/>
      <c r="AW323" s="251"/>
      <c r="AX323" s="251"/>
      <c r="AY323" s="251"/>
      <c r="AZ323" s="251"/>
      <c r="BA323" s="158"/>
      <c r="BB323" s="156"/>
      <c r="BC323" s="156"/>
      <c r="BD323" s="156"/>
      <c r="BE323" s="156"/>
      <c r="BF323" s="156"/>
      <c r="BG323" s="156"/>
      <c r="BH323" s="156"/>
      <c r="BI323" s="156"/>
      <c r="BJ323" s="156"/>
      <c r="BK323" s="156"/>
      <c r="BL323" s="156"/>
      <c r="BM323" s="156"/>
      <c r="BN323" s="156"/>
      <c r="BO323" s="156"/>
      <c r="BP323" s="156"/>
      <c r="BQ323" s="156"/>
      <c r="BR323" s="156"/>
      <c r="BS323" s="156"/>
      <c r="BT323" s="156"/>
      <c r="BU323" s="156"/>
      <c r="BV323" s="156"/>
      <c r="BW323" s="156"/>
      <c r="BX323" s="156"/>
      <c r="BY323" s="158"/>
      <c r="BZ323" s="250"/>
      <c r="CA323" s="250"/>
      <c r="CB323" s="250"/>
      <c r="CC323" s="250"/>
      <c r="CD323" s="250"/>
      <c r="CE323" s="250"/>
      <c r="CF323" s="250"/>
      <c r="CG323" s="250"/>
      <c r="CH323" s="250"/>
      <c r="CI323" s="250"/>
      <c r="CJ323" s="250"/>
      <c r="CK323" s="250"/>
      <c r="CL323" s="250"/>
      <c r="CM323" s="250"/>
      <c r="CN323" s="250"/>
      <c r="CO323" s="250"/>
      <c r="CP323" s="250"/>
      <c r="CQ323" s="250"/>
      <c r="CR323" s="250"/>
      <c r="CS323" s="250"/>
      <c r="CT323" s="250"/>
      <c r="CU323" s="250"/>
      <c r="CV323" s="250"/>
      <c r="CW323" s="250"/>
      <c r="CX323" s="250"/>
      <c r="CY323" s="250"/>
      <c r="CZ323" s="250"/>
    </row>
    <row r="324" s="513" customFormat="true" ht="15" customHeight="true" x14ac:dyDescent="0.2">
      <c r="B324" s="510"/>
      <c r="AD324" s="251"/>
      <c r="AE324" s="251"/>
      <c r="AF324" s="251"/>
      <c r="AG324" s="251"/>
      <c r="AH324" s="251"/>
      <c r="AI324" s="251"/>
      <c r="AJ324" s="251"/>
      <c r="AK324" s="251"/>
      <c r="AL324" s="251"/>
      <c r="AM324" s="251"/>
      <c r="AN324" s="251"/>
      <c r="AO324" s="251"/>
      <c r="AP324" s="251"/>
      <c r="AQ324" s="251"/>
      <c r="AR324" s="251"/>
      <c r="AS324" s="251"/>
      <c r="AT324" s="251"/>
      <c r="AU324" s="251"/>
      <c r="AV324" s="251"/>
      <c r="AW324" s="251"/>
      <c r="AX324" s="251"/>
      <c r="AY324" s="251"/>
      <c r="AZ324" s="251"/>
      <c r="BA324" s="158"/>
      <c r="BB324" s="156"/>
      <c r="BC324" s="156"/>
      <c r="BD324" s="156"/>
      <c r="BE324" s="156"/>
      <c r="BF324" s="156"/>
      <c r="BG324" s="156"/>
      <c r="BH324" s="156"/>
      <c r="BI324" s="156"/>
      <c r="BJ324" s="156"/>
      <c r="BK324" s="156"/>
      <c r="BL324" s="156"/>
      <c r="BM324" s="156"/>
      <c r="BN324" s="156"/>
      <c r="BO324" s="156"/>
      <c r="BP324" s="156"/>
      <c r="BQ324" s="156"/>
      <c r="BR324" s="156"/>
      <c r="BS324" s="156"/>
      <c r="BT324" s="156"/>
      <c r="BU324" s="156"/>
      <c r="BV324" s="156"/>
      <c r="BW324" s="156"/>
      <c r="BX324" s="156"/>
      <c r="BY324" s="158"/>
      <c r="BZ324" s="250"/>
      <c r="CA324" s="250"/>
      <c r="CB324" s="250"/>
      <c r="CC324" s="250"/>
      <c r="CD324" s="250"/>
      <c r="CE324" s="250"/>
      <c r="CF324" s="250"/>
      <c r="CG324" s="250"/>
      <c r="CH324" s="250"/>
      <c r="CI324" s="250"/>
      <c r="CJ324" s="250"/>
      <c r="CK324" s="250"/>
      <c r="CL324" s="250"/>
      <c r="CM324" s="250"/>
      <c r="CN324" s="250"/>
      <c r="CO324" s="250"/>
      <c r="CP324" s="250"/>
      <c r="CQ324" s="250"/>
      <c r="CR324" s="250"/>
      <c r="CS324" s="250"/>
      <c r="CT324" s="250"/>
      <c r="CU324" s="250"/>
      <c r="CV324" s="250"/>
      <c r="CW324" s="250"/>
      <c r="CX324" s="250"/>
      <c r="CY324" s="250"/>
      <c r="CZ324" s="250"/>
    </row>
    <row r="325" s="513" customFormat="true" ht="15" customHeight="true" x14ac:dyDescent="0.2">
      <c r="B325" s="510"/>
      <c r="AD325" s="251"/>
      <c r="AE325" s="251"/>
      <c r="AF325" s="251"/>
      <c r="AG325" s="251"/>
      <c r="AH325" s="251"/>
      <c r="AI325" s="251"/>
      <c r="AJ325" s="251"/>
      <c r="AK325" s="251"/>
      <c r="AL325" s="251"/>
      <c r="AM325" s="251"/>
      <c r="AN325" s="251"/>
      <c r="AO325" s="251"/>
      <c r="AP325" s="251"/>
      <c r="AQ325" s="251"/>
      <c r="AR325" s="251"/>
      <c r="AS325" s="251"/>
      <c r="AT325" s="251"/>
      <c r="AU325" s="251"/>
      <c r="AV325" s="251"/>
      <c r="AW325" s="251"/>
      <c r="AX325" s="251"/>
      <c r="AY325" s="251"/>
      <c r="AZ325" s="251"/>
      <c r="BA325" s="158"/>
      <c r="BB325" s="156"/>
      <c r="BC325" s="156"/>
      <c r="BD325" s="156"/>
      <c r="BE325" s="156"/>
      <c r="BF325" s="156"/>
      <c r="BG325" s="156"/>
      <c r="BH325" s="156"/>
      <c r="BI325" s="156"/>
      <c r="BJ325" s="156"/>
      <c r="BK325" s="156"/>
      <c r="BL325" s="156"/>
      <c r="BM325" s="156"/>
      <c r="BN325" s="156"/>
      <c r="BO325" s="156"/>
      <c r="BP325" s="156"/>
      <c r="BQ325" s="156"/>
      <c r="BR325" s="156"/>
      <c r="BS325" s="156"/>
      <c r="BT325" s="156"/>
      <c r="BU325" s="156"/>
      <c r="BV325" s="156"/>
      <c r="BW325" s="156"/>
      <c r="BX325" s="156"/>
      <c r="BY325" s="158"/>
      <c r="BZ325" s="250"/>
      <c r="CA325" s="250"/>
      <c r="CB325" s="250"/>
      <c r="CC325" s="250"/>
      <c r="CD325" s="250"/>
      <c r="CE325" s="250"/>
      <c r="CF325" s="250"/>
      <c r="CG325" s="250"/>
      <c r="CH325" s="250"/>
      <c r="CI325" s="250"/>
      <c r="CJ325" s="250"/>
      <c r="CK325" s="250"/>
      <c r="CL325" s="250"/>
      <c r="CM325" s="250"/>
      <c r="CN325" s="250"/>
      <c r="CO325" s="250"/>
      <c r="CP325" s="250"/>
      <c r="CQ325" s="250"/>
      <c r="CR325" s="250"/>
      <c r="CS325" s="250"/>
      <c r="CT325" s="250"/>
      <c r="CU325" s="250"/>
      <c r="CV325" s="250"/>
      <c r="CW325" s="250"/>
      <c r="CX325" s="250"/>
      <c r="CY325" s="250"/>
      <c r="CZ325" s="250"/>
    </row>
    <row r="326" s="513" customFormat="true" ht="15" customHeight="true" x14ac:dyDescent="0.2">
      <c r="B326" s="510"/>
      <c r="AD326" s="251"/>
      <c r="AE326" s="251"/>
      <c r="AF326" s="251"/>
      <c r="AG326" s="251"/>
      <c r="AH326" s="251"/>
      <c r="AI326" s="251"/>
      <c r="AJ326" s="251"/>
      <c r="AK326" s="251"/>
      <c r="AL326" s="251"/>
      <c r="AM326" s="251"/>
      <c r="AN326" s="251"/>
      <c r="AO326" s="251"/>
      <c r="AP326" s="251"/>
      <c r="AQ326" s="251"/>
      <c r="AR326" s="251"/>
      <c r="AS326" s="251"/>
      <c r="AT326" s="251"/>
      <c r="AU326" s="251"/>
      <c r="AV326" s="251"/>
      <c r="AW326" s="251"/>
      <c r="AX326" s="251"/>
      <c r="AY326" s="251"/>
      <c r="AZ326" s="251"/>
      <c r="BA326" s="158"/>
      <c r="BB326" s="156"/>
      <c r="BC326" s="156"/>
      <c r="BD326" s="156"/>
      <c r="BE326" s="156"/>
      <c r="BF326" s="156"/>
      <c r="BG326" s="156"/>
      <c r="BH326" s="156"/>
      <c r="BI326" s="156"/>
      <c r="BJ326" s="156"/>
      <c r="BK326" s="156"/>
      <c r="BL326" s="156"/>
      <c r="BM326" s="156"/>
      <c r="BN326" s="156"/>
      <c r="BO326" s="156"/>
      <c r="BP326" s="156"/>
      <c r="BQ326" s="156"/>
      <c r="BR326" s="156"/>
      <c r="BS326" s="156"/>
      <c r="BT326" s="156"/>
      <c r="BU326" s="156"/>
      <c r="BV326" s="156"/>
      <c r="BW326" s="156"/>
      <c r="BX326" s="156"/>
      <c r="BY326" s="158"/>
      <c r="BZ326" s="250"/>
      <c r="CA326" s="250"/>
      <c r="CB326" s="250"/>
      <c r="CC326" s="250"/>
      <c r="CD326" s="250"/>
      <c r="CE326" s="250"/>
      <c r="CF326" s="250"/>
      <c r="CG326" s="250"/>
      <c r="CH326" s="250"/>
      <c r="CI326" s="250"/>
      <c r="CJ326" s="250"/>
      <c r="CK326" s="250"/>
      <c r="CL326" s="250"/>
      <c r="CM326" s="250"/>
      <c r="CN326" s="250"/>
      <c r="CO326" s="250"/>
      <c r="CP326" s="250"/>
      <c r="CQ326" s="250"/>
      <c r="CR326" s="250"/>
      <c r="CS326" s="250"/>
      <c r="CT326" s="250"/>
      <c r="CU326" s="250"/>
      <c r="CV326" s="250"/>
      <c r="CW326" s="250"/>
      <c r="CX326" s="250"/>
      <c r="CY326" s="250"/>
      <c r="CZ326" s="250"/>
    </row>
    <row r="327" s="513" customFormat="true" ht="15" customHeight="true" x14ac:dyDescent="0.2">
      <c r="B327" s="510"/>
      <c r="AD327" s="251"/>
      <c r="AE327" s="251"/>
      <c r="AF327" s="251"/>
      <c r="AG327" s="251"/>
      <c r="AH327" s="251"/>
      <c r="AI327" s="251"/>
      <c r="AJ327" s="251"/>
      <c r="AK327" s="251"/>
      <c r="AL327" s="251"/>
      <c r="AM327" s="251"/>
      <c r="AN327" s="251"/>
      <c r="AO327" s="251"/>
      <c r="AP327" s="251"/>
      <c r="AQ327" s="251"/>
      <c r="AR327" s="251"/>
      <c r="AS327" s="251"/>
      <c r="AT327" s="251"/>
      <c r="AU327" s="251"/>
      <c r="AV327" s="251"/>
      <c r="AW327" s="251"/>
      <c r="AX327" s="251"/>
      <c r="AY327" s="251"/>
      <c r="AZ327" s="251"/>
      <c r="BA327" s="158"/>
      <c r="BB327" s="156"/>
      <c r="BC327" s="156"/>
      <c r="BD327" s="156"/>
      <c r="BE327" s="156"/>
      <c r="BF327" s="156"/>
      <c r="BG327" s="156"/>
      <c r="BH327" s="156"/>
      <c r="BI327" s="156"/>
      <c r="BJ327" s="156"/>
      <c r="BK327" s="156"/>
      <c r="BL327" s="156"/>
      <c r="BM327" s="156"/>
      <c r="BN327" s="156"/>
      <c r="BO327" s="156"/>
      <c r="BP327" s="156"/>
      <c r="BQ327" s="156"/>
      <c r="BR327" s="156"/>
      <c r="BS327" s="156"/>
      <c r="BT327" s="156"/>
      <c r="BU327" s="156"/>
      <c r="BV327" s="156"/>
      <c r="BW327" s="156"/>
      <c r="BX327" s="156"/>
      <c r="BY327" s="158"/>
      <c r="BZ327" s="250"/>
      <c r="CA327" s="250"/>
      <c r="CB327" s="250"/>
      <c r="CC327" s="250"/>
      <c r="CD327" s="250"/>
      <c r="CE327" s="250"/>
      <c r="CF327" s="250"/>
      <c r="CG327" s="250"/>
      <c r="CH327" s="250"/>
      <c r="CI327" s="250"/>
      <c r="CJ327" s="250"/>
      <c r="CK327" s="250"/>
      <c r="CL327" s="250"/>
      <c r="CM327" s="250"/>
      <c r="CN327" s="250"/>
      <c r="CO327" s="250"/>
      <c r="CP327" s="250"/>
      <c r="CQ327" s="250"/>
      <c r="CR327" s="250"/>
      <c r="CS327" s="250"/>
      <c r="CT327" s="250"/>
      <c r="CU327" s="250"/>
      <c r="CV327" s="250"/>
      <c r="CW327" s="250"/>
      <c r="CX327" s="250"/>
      <c r="CY327" s="250"/>
      <c r="CZ327" s="250"/>
    </row>
    <row r="328" s="513" customFormat="true" ht="15" customHeight="true" x14ac:dyDescent="0.2">
      <c r="B328" s="510"/>
      <c r="AD328" s="251"/>
      <c r="AE328" s="251"/>
      <c r="AF328" s="251"/>
      <c r="AG328" s="251"/>
      <c r="AH328" s="251"/>
      <c r="AI328" s="251"/>
      <c r="AJ328" s="251"/>
      <c r="AK328" s="251"/>
      <c r="AL328" s="251"/>
      <c r="AM328" s="251"/>
      <c r="AN328" s="251"/>
      <c r="AO328" s="251"/>
      <c r="AP328" s="251"/>
      <c r="AQ328" s="251"/>
      <c r="AR328" s="251"/>
      <c r="AS328" s="251"/>
      <c r="AT328" s="251"/>
      <c r="AU328" s="251"/>
      <c r="AV328" s="251"/>
      <c r="AW328" s="251"/>
      <c r="AX328" s="251"/>
      <c r="AY328" s="251"/>
      <c r="AZ328" s="251"/>
      <c r="BA328" s="158"/>
      <c r="BB328" s="156"/>
      <c r="BC328" s="156"/>
      <c r="BD328" s="156"/>
      <c r="BE328" s="156"/>
      <c r="BF328" s="156"/>
      <c r="BG328" s="156"/>
      <c r="BH328" s="156"/>
      <c r="BI328" s="156"/>
      <c r="BJ328" s="156"/>
      <c r="BK328" s="156"/>
      <c r="BL328" s="156"/>
      <c r="BM328" s="156"/>
      <c r="BN328" s="156"/>
      <c r="BO328" s="156"/>
      <c r="BP328" s="156"/>
      <c r="BQ328" s="156"/>
      <c r="BR328" s="156"/>
      <c r="BS328" s="156"/>
      <c r="BT328" s="156"/>
      <c r="BU328" s="156"/>
      <c r="BV328" s="156"/>
      <c r="BW328" s="156"/>
      <c r="BX328" s="156"/>
      <c r="BY328" s="158"/>
      <c r="BZ328" s="250"/>
      <c r="CA328" s="250"/>
      <c r="CB328" s="250"/>
      <c r="CC328" s="250"/>
      <c r="CD328" s="250"/>
      <c r="CE328" s="250"/>
      <c r="CF328" s="250"/>
      <c r="CG328" s="250"/>
      <c r="CH328" s="250"/>
      <c r="CI328" s="250"/>
      <c r="CJ328" s="250"/>
      <c r="CK328" s="250"/>
      <c r="CL328" s="250"/>
      <c r="CM328" s="250"/>
      <c r="CN328" s="250"/>
      <c r="CO328" s="250"/>
      <c r="CP328" s="250"/>
      <c r="CQ328" s="250"/>
      <c r="CR328" s="250"/>
      <c r="CS328" s="250"/>
      <c r="CT328" s="250"/>
      <c r="CU328" s="250"/>
      <c r="CV328" s="250"/>
      <c r="CW328" s="250"/>
      <c r="CX328" s="250"/>
      <c r="CY328" s="250"/>
      <c r="CZ328" s="250"/>
    </row>
    <row r="329" s="513" customFormat="true" ht="250.15" customHeight="true" x14ac:dyDescent="0.2">
      <c r="B329" s="510"/>
      <c r="AD329" s="251"/>
      <c r="AE329" s="251"/>
      <c r="AF329" s="251"/>
      <c r="AG329" s="251"/>
      <c r="AH329" s="251"/>
      <c r="AI329" s="251"/>
      <c r="AJ329" s="251"/>
      <c r="AK329" s="251"/>
      <c r="AL329" s="251"/>
      <c r="AM329" s="251"/>
      <c r="AN329" s="251"/>
      <c r="AO329" s="251"/>
      <c r="AP329" s="251"/>
      <c r="AQ329" s="251"/>
      <c r="AR329" s="251"/>
      <c r="AS329" s="251"/>
      <c r="AT329" s="251"/>
      <c r="AU329" s="251"/>
      <c r="AV329" s="251"/>
      <c r="AW329" s="251"/>
      <c r="AX329" s="251"/>
      <c r="AY329" s="251"/>
      <c r="AZ329" s="251"/>
      <c r="BA329" s="158"/>
      <c r="BB329" s="156"/>
      <c r="BC329" s="156"/>
      <c r="BD329" s="156"/>
      <c r="BE329" s="156"/>
      <c r="BF329" s="156"/>
      <c r="BG329" s="156"/>
      <c r="BH329" s="156"/>
      <c r="BI329" s="156"/>
      <c r="BJ329" s="156"/>
      <c r="BK329" s="156"/>
      <c r="BL329" s="156"/>
      <c r="BM329" s="156"/>
      <c r="BN329" s="156"/>
      <c r="BO329" s="156"/>
      <c r="BP329" s="156"/>
      <c r="BQ329" s="156"/>
      <c r="BR329" s="156"/>
      <c r="BS329" s="156"/>
      <c r="BT329" s="156"/>
      <c r="BU329" s="156"/>
      <c r="BV329" s="156"/>
      <c r="BW329" s="156"/>
      <c r="BX329" s="156"/>
      <c r="BY329" s="158"/>
      <c r="BZ329" s="250"/>
      <c r="CA329" s="250"/>
      <c r="CB329" s="250"/>
      <c r="CC329" s="250"/>
      <c r="CD329" s="250"/>
      <c r="CE329" s="250"/>
      <c r="CF329" s="250"/>
      <c r="CG329" s="250"/>
      <c r="CH329" s="250"/>
      <c r="CI329" s="250"/>
      <c r="CJ329" s="250"/>
      <c r="CK329" s="250"/>
      <c r="CL329" s="250"/>
      <c r="CM329" s="250"/>
      <c r="CN329" s="250"/>
      <c r="CO329" s="250"/>
      <c r="CP329" s="250"/>
      <c r="CQ329" s="250"/>
      <c r="CR329" s="250"/>
      <c r="CS329" s="250"/>
      <c r="CT329" s="250"/>
      <c r="CU329" s="250"/>
      <c r="CV329" s="250"/>
      <c r="CW329" s="250"/>
      <c r="CX329" s="250"/>
      <c r="CY329" s="250"/>
      <c r="CZ329" s="250"/>
    </row>
    <row r="330" s="253" customFormat="true" ht="19.15" customHeight="true" x14ac:dyDescent="0.2">
      <c r="B330" s="509"/>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161"/>
      <c r="BB330" s="161"/>
      <c r="BC330" s="508"/>
      <c r="BD330" s="508"/>
      <c r="BE330" s="508"/>
      <c r="BF330" s="508"/>
      <c r="BG330" s="508"/>
      <c r="BH330" s="508"/>
      <c r="BI330" s="508"/>
      <c r="BJ330" s="508"/>
      <c r="BK330" s="508"/>
      <c r="BL330" s="508"/>
      <c r="BM330" s="508"/>
      <c r="BN330" s="508"/>
      <c r="BO330" s="508"/>
      <c r="BP330" s="508"/>
      <c r="BQ330" s="508"/>
      <c r="BR330" s="508"/>
      <c r="BS330" s="508"/>
      <c r="BT330" s="508"/>
      <c r="BU330" s="508"/>
      <c r="BV330" s="508"/>
      <c r="BW330" s="508"/>
      <c r="BX330" s="508"/>
      <c r="BY330" s="508"/>
      <c r="BZ330" s="246"/>
      <c r="CA330" s="246"/>
      <c r="CB330" s="246"/>
      <c r="CC330" s="246"/>
      <c r="CD330" s="246"/>
      <c r="CE330" s="246"/>
      <c r="CF330" s="246"/>
      <c r="CG330" s="246"/>
      <c r="CH330" s="246"/>
      <c r="CI330" s="246"/>
      <c r="CJ330" s="246"/>
      <c r="CK330" s="246"/>
      <c r="CL330" s="246"/>
      <c r="CM330" s="246"/>
      <c r="CN330" s="246"/>
      <c r="CO330" s="246"/>
      <c r="CP330" s="246"/>
      <c r="CQ330" s="246"/>
      <c r="CR330" s="246"/>
      <c r="CS330" s="246"/>
      <c r="CT330" s="246"/>
      <c r="CU330" s="246"/>
      <c r="CV330" s="246"/>
      <c r="CW330" s="246"/>
      <c r="CX330" s="246"/>
      <c r="CY330" s="246"/>
      <c r="CZ330" s="246"/>
    </row>
    <row r="331" s="253" customFormat="true" ht="15" customHeight="true" x14ac:dyDescent="0.2">
      <c r="B331" s="509"/>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161"/>
      <c r="BB331" s="161"/>
      <c r="BC331" s="508"/>
      <c r="BD331" s="508"/>
      <c r="BE331" s="508"/>
      <c r="BF331" s="508"/>
      <c r="BG331" s="508"/>
      <c r="BH331" s="508"/>
      <c r="BI331" s="508"/>
      <c r="BJ331" s="508"/>
      <c r="BK331" s="508"/>
      <c r="BL331" s="508"/>
      <c r="BM331" s="508"/>
      <c r="BN331" s="508"/>
      <c r="BO331" s="508"/>
      <c r="BP331" s="508"/>
      <c r="BQ331" s="508"/>
      <c r="BR331" s="508"/>
      <c r="BS331" s="508"/>
      <c r="BT331" s="508"/>
      <c r="BU331" s="508"/>
      <c r="BV331" s="508"/>
      <c r="BW331" s="508"/>
      <c r="BX331" s="508"/>
      <c r="BY331" s="508"/>
      <c r="BZ331" s="246"/>
      <c r="CA331" s="246"/>
      <c r="CB331" s="246"/>
      <c r="CC331" s="246"/>
      <c r="CD331" s="246"/>
      <c r="CE331" s="246"/>
      <c r="CF331" s="246"/>
      <c r="CG331" s="246"/>
      <c r="CH331" s="246"/>
      <c r="CI331" s="246"/>
      <c r="CJ331" s="246"/>
      <c r="CK331" s="246"/>
      <c r="CL331" s="246"/>
      <c r="CM331" s="246"/>
      <c r="CN331" s="246"/>
      <c r="CO331" s="246"/>
      <c r="CP331" s="246"/>
      <c r="CQ331" s="246"/>
      <c r="CR331" s="246"/>
      <c r="CS331" s="246"/>
      <c r="CT331" s="246"/>
      <c r="CU331" s="246"/>
      <c r="CV331" s="246"/>
      <c r="CW331" s="246"/>
      <c r="CX331" s="246"/>
      <c r="CY331" s="246"/>
      <c r="CZ331" s="246"/>
    </row>
    <row r="332" s="253" customFormat="true" ht="15" customHeight="true" x14ac:dyDescent="0.2">
      <c r="B332" s="509"/>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161"/>
      <c r="BB332" s="161"/>
      <c r="BC332" s="508"/>
      <c r="BD332" s="508"/>
      <c r="BE332" s="508"/>
      <c r="BF332" s="508"/>
      <c r="BG332" s="508"/>
      <c r="BH332" s="508"/>
      <c r="BI332" s="508"/>
      <c r="BJ332" s="508"/>
      <c r="BK332" s="508"/>
      <c r="BL332" s="508"/>
      <c r="BM332" s="508"/>
      <c r="BN332" s="508"/>
      <c r="BO332" s="508"/>
      <c r="BP332" s="508"/>
      <c r="BQ332" s="508"/>
      <c r="BR332" s="508"/>
      <c r="BS332" s="508"/>
      <c r="BT332" s="508"/>
      <c r="BU332" s="508"/>
      <c r="BV332" s="508"/>
      <c r="BW332" s="508"/>
      <c r="BX332" s="508"/>
      <c r="BY332" s="508"/>
      <c r="BZ332" s="246"/>
      <c r="CA332" s="246"/>
      <c r="CB332" s="246"/>
      <c r="CC332" s="246"/>
      <c r="CD332" s="246"/>
      <c r="CE332" s="246"/>
      <c r="CF332" s="246"/>
      <c r="CG332" s="246"/>
      <c r="CH332" s="246"/>
      <c r="CI332" s="246"/>
      <c r="CJ332" s="246"/>
      <c r="CK332" s="246"/>
      <c r="CL332" s="246"/>
      <c r="CM332" s="246"/>
      <c r="CN332" s="246"/>
      <c r="CO332" s="246"/>
      <c r="CP332" s="246"/>
      <c r="CQ332" s="246"/>
      <c r="CR332" s="246"/>
      <c r="CS332" s="246"/>
      <c r="CT332" s="246"/>
      <c r="CU332" s="246"/>
      <c r="CV332" s="246"/>
      <c r="CW332" s="246"/>
      <c r="CX332" s="246"/>
      <c r="CY332" s="246"/>
      <c r="CZ332" s="246"/>
    </row>
    <row r="333" s="253" customFormat="true" ht="15" customHeight="true" x14ac:dyDescent="0.2">
      <c r="B333" s="509"/>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161"/>
      <c r="BB333" s="161"/>
      <c r="BC333" s="508"/>
      <c r="BD333" s="508"/>
      <c r="BE333" s="508"/>
      <c r="BF333" s="508"/>
      <c r="BG333" s="508"/>
      <c r="BH333" s="508"/>
      <c r="BI333" s="508"/>
      <c r="BJ333" s="508"/>
      <c r="BK333" s="508"/>
      <c r="BL333" s="508"/>
      <c r="BM333" s="508"/>
      <c r="BN333" s="508"/>
      <c r="BO333" s="508"/>
      <c r="BP333" s="508"/>
      <c r="BQ333" s="508"/>
      <c r="BR333" s="508"/>
      <c r="BS333" s="508"/>
      <c r="BT333" s="508"/>
      <c r="BU333" s="508"/>
      <c r="BV333" s="508"/>
      <c r="BW333" s="508"/>
      <c r="BX333" s="508"/>
      <c r="BY333" s="508"/>
      <c r="BZ333" s="246"/>
      <c r="CA333" s="246"/>
      <c r="CB333" s="246"/>
      <c r="CC333" s="246"/>
      <c r="CD333" s="246"/>
      <c r="CE333" s="246"/>
      <c r="CF333" s="246"/>
      <c r="CG333" s="246"/>
      <c r="CH333" s="246"/>
      <c r="CI333" s="246"/>
      <c r="CJ333" s="246"/>
      <c r="CK333" s="246"/>
      <c r="CL333" s="246"/>
      <c r="CM333" s="246"/>
      <c r="CN333" s="246"/>
      <c r="CO333" s="246"/>
      <c r="CP333" s="246"/>
      <c r="CQ333" s="246"/>
      <c r="CR333" s="246"/>
      <c r="CS333" s="246"/>
      <c r="CT333" s="246"/>
      <c r="CU333" s="246"/>
      <c r="CV333" s="246"/>
      <c r="CW333" s="246"/>
      <c r="CX333" s="246"/>
      <c r="CY333" s="246"/>
      <c r="CZ333" s="246"/>
    </row>
    <row r="334" s="253" customFormat="true" ht="15" customHeight="true" x14ac:dyDescent="0.2">
      <c r="B334" s="509"/>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161"/>
      <c r="BB334" s="161"/>
      <c r="BC334" s="508"/>
      <c r="BD334" s="508"/>
      <c r="BE334" s="508"/>
      <c r="BF334" s="508"/>
      <c r="BG334" s="508"/>
      <c r="BH334" s="508"/>
      <c r="BI334" s="508"/>
      <c r="BJ334" s="508"/>
      <c r="BK334" s="508"/>
      <c r="BL334" s="508"/>
      <c r="BM334" s="508"/>
      <c r="BN334" s="508"/>
      <c r="BO334" s="508"/>
      <c r="BP334" s="508"/>
      <c r="BQ334" s="508"/>
      <c r="BR334" s="508"/>
      <c r="BS334" s="508"/>
      <c r="BT334" s="508"/>
      <c r="BU334" s="508"/>
      <c r="BV334" s="508"/>
      <c r="BW334" s="508"/>
      <c r="BX334" s="508"/>
      <c r="BY334" s="508"/>
      <c r="BZ334" s="246"/>
      <c r="CA334" s="246"/>
      <c r="CB334" s="246"/>
      <c r="CC334" s="246"/>
      <c r="CD334" s="246"/>
      <c r="CE334" s="246"/>
      <c r="CF334" s="246"/>
      <c r="CG334" s="246"/>
      <c r="CH334" s="246"/>
      <c r="CI334" s="246"/>
      <c r="CJ334" s="246"/>
      <c r="CK334" s="246"/>
      <c r="CL334" s="246"/>
      <c r="CM334" s="246"/>
      <c r="CN334" s="246"/>
      <c r="CO334" s="246"/>
      <c r="CP334" s="246"/>
      <c r="CQ334" s="246"/>
      <c r="CR334" s="246"/>
      <c r="CS334" s="246"/>
      <c r="CT334" s="246"/>
      <c r="CU334" s="246"/>
      <c r="CV334" s="246"/>
      <c r="CW334" s="246"/>
      <c r="CX334" s="246"/>
      <c r="CY334" s="246"/>
      <c r="CZ334" s="246"/>
    </row>
    <row r="335" s="253" customFormat="true" ht="15" customHeight="true" x14ac:dyDescent="0.2">
      <c r="B335" s="509"/>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161"/>
      <c r="BB335" s="161"/>
      <c r="BC335" s="508"/>
      <c r="BD335" s="508"/>
      <c r="BE335" s="508"/>
      <c r="BF335" s="508"/>
      <c r="BG335" s="508"/>
      <c r="BH335" s="508"/>
      <c r="BI335" s="508"/>
      <c r="BJ335" s="508"/>
      <c r="BK335" s="508"/>
      <c r="BL335" s="508"/>
      <c r="BM335" s="508"/>
      <c r="BN335" s="508"/>
      <c r="BO335" s="508"/>
      <c r="BP335" s="508"/>
      <c r="BQ335" s="508"/>
      <c r="BR335" s="508"/>
      <c r="BS335" s="508"/>
      <c r="BT335" s="508"/>
      <c r="BU335" s="508"/>
      <c r="BV335" s="508"/>
      <c r="BW335" s="508"/>
      <c r="BX335" s="508"/>
      <c r="BY335" s="508"/>
      <c r="BZ335" s="246"/>
      <c r="CA335" s="246"/>
      <c r="CB335" s="246"/>
      <c r="CC335" s="246"/>
      <c r="CD335" s="246"/>
      <c r="CE335" s="246"/>
      <c r="CF335" s="246"/>
      <c r="CG335" s="246"/>
      <c r="CH335" s="246"/>
      <c r="CI335" s="246"/>
      <c r="CJ335" s="246"/>
      <c r="CK335" s="246"/>
      <c r="CL335" s="246"/>
      <c r="CM335" s="246"/>
      <c r="CN335" s="246"/>
      <c r="CO335" s="246"/>
      <c r="CP335" s="246"/>
      <c r="CQ335" s="246"/>
      <c r="CR335" s="246"/>
      <c r="CS335" s="246"/>
      <c r="CT335" s="246"/>
      <c r="CU335" s="246"/>
      <c r="CV335" s="246"/>
      <c r="CW335" s="246"/>
      <c r="CX335" s="246"/>
      <c r="CY335" s="246"/>
      <c r="CZ335" s="246"/>
    </row>
    <row r="336" s="253" customFormat="true" ht="15" customHeight="true" x14ac:dyDescent="0.2">
      <c r="B336" s="509"/>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161"/>
      <c r="BB336" s="161"/>
      <c r="BC336" s="508"/>
      <c r="BD336" s="508"/>
      <c r="BE336" s="508"/>
      <c r="BF336" s="508"/>
      <c r="BG336" s="508"/>
      <c r="BH336" s="508"/>
      <c r="BI336" s="508"/>
      <c r="BJ336" s="508"/>
      <c r="BK336" s="508"/>
      <c r="BL336" s="508"/>
      <c r="BM336" s="508"/>
      <c r="BN336" s="508"/>
      <c r="BO336" s="508"/>
      <c r="BP336" s="508"/>
      <c r="BQ336" s="508"/>
      <c r="BR336" s="508"/>
      <c r="BS336" s="508"/>
      <c r="BT336" s="508"/>
      <c r="BU336" s="508"/>
      <c r="BV336" s="508"/>
      <c r="BW336" s="508"/>
      <c r="BX336" s="508"/>
      <c r="BY336" s="508"/>
      <c r="BZ336" s="246"/>
      <c r="CA336" s="246"/>
      <c r="CB336" s="246"/>
      <c r="CC336" s="246"/>
      <c r="CD336" s="246"/>
      <c r="CE336" s="246"/>
      <c r="CF336" s="246"/>
      <c r="CG336" s="246"/>
      <c r="CH336" s="246"/>
      <c r="CI336" s="246"/>
      <c r="CJ336" s="246"/>
      <c r="CK336" s="246"/>
      <c r="CL336" s="246"/>
      <c r="CM336" s="246"/>
      <c r="CN336" s="246"/>
      <c r="CO336" s="246"/>
      <c r="CP336" s="246"/>
      <c r="CQ336" s="246"/>
      <c r="CR336" s="246"/>
      <c r="CS336" s="246"/>
      <c r="CT336" s="246"/>
      <c r="CU336" s="246"/>
      <c r="CV336" s="246"/>
      <c r="CW336" s="246"/>
      <c r="CX336" s="246"/>
      <c r="CY336" s="246"/>
      <c r="CZ336" s="246"/>
    </row>
    <row r="337" s="253" customFormat="true" ht="18" customHeight="true" x14ac:dyDescent="0.2">
      <c r="B337" s="509"/>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161"/>
      <c r="BB337" s="161"/>
      <c r="BC337" s="508"/>
      <c r="BD337" s="508"/>
      <c r="BE337" s="508"/>
      <c r="BF337" s="508"/>
      <c r="BG337" s="508"/>
      <c r="BH337" s="508"/>
      <c r="BI337" s="508"/>
      <c r="BJ337" s="508"/>
      <c r="BK337" s="508"/>
      <c r="BL337" s="508"/>
      <c r="BM337" s="508"/>
      <c r="BN337" s="508"/>
      <c r="BO337" s="508"/>
      <c r="BP337" s="508"/>
      <c r="BQ337" s="508"/>
      <c r="BR337" s="508"/>
      <c r="BS337" s="508"/>
      <c r="BT337" s="508"/>
      <c r="BU337" s="508"/>
      <c r="BV337" s="508"/>
      <c r="BW337" s="508"/>
      <c r="BX337" s="508"/>
      <c r="BY337" s="508"/>
      <c r="BZ337" s="246"/>
      <c r="CA337" s="246"/>
      <c r="CB337" s="246"/>
      <c r="CC337" s="246"/>
      <c r="CD337" s="246"/>
      <c r="CE337" s="246"/>
      <c r="CF337" s="246"/>
      <c r="CG337" s="246"/>
      <c r="CH337" s="246"/>
      <c r="CI337" s="246"/>
      <c r="CJ337" s="246"/>
      <c r="CK337" s="246"/>
      <c r="CL337" s="246"/>
      <c r="CM337" s="246"/>
      <c r="CN337" s="246"/>
      <c r="CO337" s="246"/>
      <c r="CP337" s="246"/>
      <c r="CQ337" s="246"/>
      <c r="CR337" s="246"/>
      <c r="CS337" s="246"/>
      <c r="CT337" s="246"/>
      <c r="CU337" s="246"/>
      <c r="CV337" s="246"/>
      <c r="CW337" s="246"/>
      <c r="CX337" s="246"/>
      <c r="CY337" s="246"/>
      <c r="CZ337" s="246"/>
    </row>
    <row r="338" s="253" customFormat="true" ht="18" customHeight="true" x14ac:dyDescent="0.2">
      <c r="B338" s="509"/>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161"/>
      <c r="BB338" s="161"/>
      <c r="BC338" s="508"/>
      <c r="BD338" s="508"/>
      <c r="BE338" s="508"/>
      <c r="BF338" s="508"/>
      <c r="BG338" s="508"/>
      <c r="BH338" s="508"/>
      <c r="BI338" s="508"/>
      <c r="BJ338" s="508"/>
      <c r="BK338" s="508"/>
      <c r="BL338" s="508"/>
      <c r="BM338" s="508"/>
      <c r="BN338" s="508"/>
      <c r="BO338" s="508"/>
      <c r="BP338" s="508"/>
      <c r="BQ338" s="508"/>
      <c r="BR338" s="508"/>
      <c r="BS338" s="508"/>
      <c r="BT338" s="508"/>
      <c r="BU338" s="508"/>
      <c r="BV338" s="508"/>
      <c r="BW338" s="508"/>
      <c r="BX338" s="508"/>
      <c r="BY338" s="508"/>
      <c r="BZ338" s="246"/>
      <c r="CA338" s="246"/>
      <c r="CB338" s="246"/>
      <c r="CC338" s="246"/>
      <c r="CD338" s="246"/>
      <c r="CE338" s="246"/>
      <c r="CF338" s="246"/>
      <c r="CG338" s="246"/>
      <c r="CH338" s="246"/>
      <c r="CI338" s="246"/>
      <c r="CJ338" s="246"/>
      <c r="CK338" s="246"/>
      <c r="CL338" s="246"/>
      <c r="CM338" s="246"/>
      <c r="CN338" s="246"/>
      <c r="CO338" s="246"/>
      <c r="CP338" s="246"/>
      <c r="CQ338" s="246"/>
      <c r="CR338" s="246"/>
      <c r="CS338" s="246"/>
      <c r="CT338" s="246"/>
      <c r="CU338" s="246"/>
      <c r="CV338" s="246"/>
      <c r="CW338" s="246"/>
      <c r="CX338" s="246"/>
      <c r="CY338" s="246"/>
      <c r="CZ338" s="246"/>
    </row>
    <row r="339" s="513" customFormat="true" ht="15" customHeight="true" x14ac:dyDescent="0.2">
      <c r="B339" s="510"/>
      <c r="AD339" s="251"/>
      <c r="AE339" s="251"/>
      <c r="AF339" s="251"/>
      <c r="AG339" s="251"/>
      <c r="AH339" s="251"/>
      <c r="AI339" s="251"/>
      <c r="AJ339" s="251"/>
      <c r="AK339" s="251"/>
      <c r="AL339" s="251"/>
      <c r="AM339" s="251"/>
      <c r="AN339" s="251"/>
      <c r="AO339" s="251"/>
      <c r="AP339" s="251"/>
      <c r="AQ339" s="251"/>
      <c r="AR339" s="251"/>
      <c r="AS339" s="251"/>
      <c r="AT339" s="251"/>
      <c r="AU339" s="251"/>
      <c r="AV339" s="251"/>
      <c r="AW339" s="251"/>
      <c r="AX339" s="251"/>
      <c r="AY339" s="251"/>
      <c r="AZ339" s="251"/>
      <c r="BA339" s="252" t="s">
        <v>132</v>
      </c>
      <c r="BB339" s="143" t="s">
        <v>131</v>
      </c>
      <c r="BC339" s="2882" t="s">
        <v>116</v>
      </c>
      <c r="BD339" s="2883"/>
      <c r="BE339" s="2883"/>
      <c r="BF339" s="2883"/>
      <c r="BG339" s="2884"/>
      <c r="BH339" s="2882" t="s">
        <v>39</v>
      </c>
      <c r="BI339" s="2883"/>
      <c r="BJ339" s="2883"/>
      <c r="BK339" s="2883"/>
      <c r="BL339" s="2884"/>
      <c r="BM339" s="2882" t="s">
        <v>38</v>
      </c>
      <c r="BN339" s="2883"/>
      <c r="BO339" s="2883"/>
      <c r="BP339" s="2883"/>
      <c r="BQ339" s="2885"/>
      <c r="BR339" s="2475" t="s">
        <v>144</v>
      </c>
      <c r="BS339" s="2476"/>
      <c r="BT339" s="2476"/>
      <c r="BU339" s="2476"/>
      <c r="BV339" s="2476"/>
      <c r="BW339" s="2476"/>
      <c r="BX339" s="2476"/>
      <c r="BY339" s="2477"/>
      <c r="BZ339" s="378"/>
      <c r="CA339" s="378"/>
      <c r="CB339" s="378"/>
      <c r="CC339" s="378"/>
      <c r="CD339" s="250"/>
      <c r="CE339" s="250"/>
      <c r="CF339" s="250"/>
      <c r="CG339" s="250"/>
      <c r="CH339" s="250"/>
      <c r="CI339" s="250"/>
      <c r="CJ339" s="250"/>
      <c r="CK339" s="250"/>
      <c r="CL339" s="250"/>
      <c r="CM339" s="250"/>
      <c r="CN339" s="250"/>
      <c r="CO339" s="250"/>
      <c r="CP339" s="250"/>
      <c r="CQ339" s="250"/>
      <c r="CR339" s="250"/>
      <c r="CS339" s="250"/>
      <c r="CT339" s="250"/>
      <c r="CU339" s="250"/>
      <c r="CV339" s="250"/>
      <c r="CW339" s="250"/>
      <c r="CX339" s="250"/>
      <c r="CY339" s="250"/>
      <c r="CZ339" s="250"/>
    </row>
    <row r="340" s="513" customFormat="true" ht="24" x14ac:dyDescent="0.2">
      <c r="B340" s="510"/>
      <c r="AD340" s="251"/>
      <c r="AE340" s="251"/>
      <c r="AF340" s="251"/>
      <c r="AG340" s="251"/>
      <c r="AH340" s="251"/>
      <c r="AI340" s="251"/>
      <c r="AJ340" s="251"/>
      <c r="AK340" s="251"/>
      <c r="AL340" s="251"/>
      <c r="AM340" s="251"/>
      <c r="AN340" s="251"/>
      <c r="AO340" s="251"/>
      <c r="AP340" s="251"/>
      <c r="AQ340" s="251"/>
      <c r="AR340" s="251"/>
      <c r="AS340" s="251"/>
      <c r="AT340" s="251"/>
      <c r="AU340" s="251"/>
      <c r="AV340" s="251"/>
      <c r="AW340" s="251"/>
      <c r="AX340" s="251"/>
      <c r="AY340" s="251"/>
      <c r="AZ340" s="251"/>
      <c r="BA340" s="238" t="s">
        <v>128</v>
      </c>
      <c r="BB340" s="198"/>
      <c r="BC340" s="440" t="s">
        <v>0</v>
      </c>
      <c r="BD340" s="213" t="s">
        <v>1</v>
      </c>
      <c r="BE340" s="213" t="s">
        <v>2</v>
      </c>
      <c r="BF340" s="213" t="s">
        <v>3</v>
      </c>
      <c r="BG340" s="441" t="s">
        <v>4</v>
      </c>
      <c r="BH340" s="442" t="s">
        <v>0</v>
      </c>
      <c r="BI340" s="213" t="s">
        <v>1</v>
      </c>
      <c r="BJ340" s="213" t="s">
        <v>2</v>
      </c>
      <c r="BK340" s="213" t="s">
        <v>3</v>
      </c>
      <c r="BL340" s="441" t="s">
        <v>4</v>
      </c>
      <c r="BM340" s="442" t="s">
        <v>0</v>
      </c>
      <c r="BN340" s="213" t="s">
        <v>1</v>
      </c>
      <c r="BO340" s="213" t="s">
        <v>2</v>
      </c>
      <c r="BP340" s="213" t="s">
        <v>3</v>
      </c>
      <c r="BQ340" s="441" t="s">
        <v>4</v>
      </c>
      <c r="BR340" s="442" t="s">
        <v>237</v>
      </c>
      <c r="BS340" s="213" t="s">
        <v>489</v>
      </c>
      <c r="BT340" s="213" t="s">
        <v>239</v>
      </c>
      <c r="BU340" s="213" t="s">
        <v>240</v>
      </c>
      <c r="BV340" s="213" t="s">
        <v>384</v>
      </c>
      <c r="BW340" s="213" t="s">
        <v>490</v>
      </c>
      <c r="BX340" s="213" t="s">
        <v>243</v>
      </c>
      <c r="BY340" s="214" t="s">
        <v>385</v>
      </c>
      <c r="BZ340" s="214" t="s">
        <v>245</v>
      </c>
      <c r="CA340" s="214" t="s">
        <v>246</v>
      </c>
      <c r="CB340" s="214" t="s">
        <v>386</v>
      </c>
      <c r="CC340" s="214" t="s">
        <v>387</v>
      </c>
      <c r="CD340" s="2546"/>
      <c r="CE340" s="2546"/>
      <c r="CF340" s="2546"/>
      <c r="CG340" s="2546"/>
      <c r="CH340" s="2546"/>
      <c r="CI340" s="2546"/>
      <c r="CJ340" s="2546"/>
      <c r="CK340" s="2546"/>
      <c r="CL340" s="2546"/>
      <c r="CM340" s="2546"/>
      <c r="CN340" s="2546"/>
      <c r="CO340" s="2546"/>
      <c r="CP340" s="2546"/>
      <c r="CQ340" s="2546"/>
      <c r="CR340" s="2546"/>
      <c r="CS340" s="2546"/>
      <c r="CT340" s="2546"/>
      <c r="CU340" s="2546"/>
      <c r="CV340" s="2546"/>
      <c r="CW340" s="2546"/>
      <c r="CX340" s="2546"/>
      <c r="CY340" s="2546"/>
      <c r="CZ340" s="2546"/>
    </row>
    <row r="341" s="513" customFormat="true" ht="15" customHeight="true" x14ac:dyDescent="0.2">
      <c r="B341" s="510"/>
      <c r="AD341" s="251"/>
      <c r="AE341" s="251"/>
      <c r="AF341" s="251"/>
      <c r="AG341" s="251"/>
      <c r="AH341" s="251"/>
      <c r="AI341" s="251"/>
      <c r="AJ341" s="251"/>
      <c r="AK341" s="251"/>
      <c r="AL341" s="251"/>
      <c r="AM341" s="251"/>
      <c r="AN341" s="251"/>
      <c r="AO341" s="251"/>
      <c r="AP341" s="251"/>
      <c r="AQ341" s="251"/>
      <c r="AR341" s="251"/>
      <c r="AS341" s="251"/>
      <c r="AT341" s="251"/>
      <c r="AU341" s="251"/>
      <c r="AV341" s="251"/>
      <c r="AW341" s="251"/>
      <c r="AX341" s="251"/>
      <c r="AY341" s="251"/>
      <c r="AZ341" s="251"/>
      <c r="BA341" s="2877" t="s">
        <v>157</v>
      </c>
      <c r="BB341" s="195" t="s">
        <v>50</v>
      </c>
      <c r="BC341" s="1285" t="s">
        <v>36</v>
      </c>
      <c r="BD341" s="1306" t="s">
        <v>36</v>
      </c>
      <c r="BE341" s="1306" t="s">
        <v>36</v>
      </c>
      <c r="BF341" s="1306" t="s">
        <v>36</v>
      </c>
      <c r="BG341" s="1327" t="s">
        <v>36</v>
      </c>
      <c r="BH341" s="1347" t="s">
        <v>36</v>
      </c>
      <c r="BI341" s="1306" t="s">
        <v>36</v>
      </c>
      <c r="BJ341" s="1306" t="s">
        <v>36</v>
      </c>
      <c r="BK341" s="1306" t="s">
        <v>36</v>
      </c>
      <c r="BL341" s="1327" t="s">
        <v>36</v>
      </c>
      <c r="BM341" s="1347" t="s">
        <v>36</v>
      </c>
      <c r="BN341" s="1306" t="s">
        <v>36</v>
      </c>
      <c r="BO341" s="1306" t="s">
        <v>36</v>
      </c>
      <c r="BP341" s="1306" t="s">
        <v>36</v>
      </c>
      <c r="BQ341" s="1327" t="s">
        <v>36</v>
      </c>
      <c r="BR341" s="1347" t="s">
        <v>36</v>
      </c>
      <c r="BS341" s="1306" t="s">
        <v>36</v>
      </c>
      <c r="BT341" s="1306" t="s">
        <v>36</v>
      </c>
      <c r="BU341" s="1306" t="s">
        <v>36</v>
      </c>
      <c r="BV341" s="1306" t="s">
        <v>36</v>
      </c>
      <c r="BW341" s="1306" t="s">
        <v>36</v>
      </c>
      <c r="BX341" s="1306" t="s">
        <v>36</v>
      </c>
      <c r="BY341" s="1367" t="s">
        <v>36</v>
      </c>
      <c r="BZ341" s="1367" t="s">
        <v>36</v>
      </c>
      <c r="CA341" s="1367" t="s">
        <v>36</v>
      </c>
      <c r="CB341" s="1367" t="s">
        <v>36</v>
      </c>
      <c r="CC341" s="1367" t="s">
        <v>36</v>
      </c>
      <c r="CD341" s="2547"/>
      <c r="CE341" s="2547"/>
      <c r="CF341" s="2547"/>
      <c r="CG341" s="2547"/>
      <c r="CH341" s="2547"/>
      <c r="CI341" s="2547"/>
      <c r="CJ341" s="2547"/>
      <c r="CK341" s="2547"/>
      <c r="CL341" s="2547"/>
      <c r="CM341" s="2547"/>
      <c r="CN341" s="2547"/>
      <c r="CO341" s="2547"/>
      <c r="CP341" s="2547"/>
      <c r="CQ341" s="2547"/>
      <c r="CR341" s="2547"/>
      <c r="CS341" s="2547"/>
      <c r="CT341" s="2547"/>
      <c r="CU341" s="2547"/>
      <c r="CV341" s="2547"/>
      <c r="CW341" s="2547"/>
      <c r="CX341" s="2547"/>
      <c r="CY341" s="2547"/>
      <c r="CZ341" s="2547"/>
    </row>
    <row r="342" s="513" customFormat="true" ht="15" customHeight="true" x14ac:dyDescent="0.2">
      <c r="B342" s="510"/>
      <c r="AD342" s="251"/>
      <c r="AE342" s="251"/>
      <c r="AF342" s="251"/>
      <c r="AG342" s="251"/>
      <c r="AH342" s="251"/>
      <c r="AI342" s="251"/>
      <c r="AJ342" s="251"/>
      <c r="AK342" s="251"/>
      <c r="AL342" s="251"/>
      <c r="AM342" s="251"/>
      <c r="AN342" s="251"/>
      <c r="AO342" s="251"/>
      <c r="AP342" s="251"/>
      <c r="AQ342" s="251"/>
      <c r="AR342" s="251"/>
      <c r="AS342" s="251"/>
      <c r="AT342" s="251"/>
      <c r="AU342" s="251"/>
      <c r="AV342" s="251"/>
      <c r="AW342" s="251"/>
      <c r="AX342" s="251"/>
      <c r="AY342" s="251"/>
      <c r="AZ342" s="251"/>
      <c r="BA342" s="2878"/>
      <c r="BB342" s="196" t="s">
        <v>49</v>
      </c>
      <c r="BC342" s="1286" t="s">
        <v>36</v>
      </c>
      <c r="BD342" s="1307" t="s">
        <v>36</v>
      </c>
      <c r="BE342" s="1307" t="s">
        <v>36</v>
      </c>
      <c r="BF342" s="1307" t="s">
        <v>36</v>
      </c>
      <c r="BG342" s="1328" t="s">
        <v>36</v>
      </c>
      <c r="BH342" s="1348" t="s">
        <v>36</v>
      </c>
      <c r="BI342" s="1307" t="s">
        <v>36</v>
      </c>
      <c r="BJ342" s="1307" t="s">
        <v>36</v>
      </c>
      <c r="BK342" s="1307" t="s">
        <v>36</v>
      </c>
      <c r="BL342" s="1328" t="s">
        <v>36</v>
      </c>
      <c r="BM342" s="1348" t="s">
        <v>36</v>
      </c>
      <c r="BN342" s="1307" t="s">
        <v>36</v>
      </c>
      <c r="BO342" s="1307" t="s">
        <v>36</v>
      </c>
      <c r="BP342" s="1307" t="s">
        <v>36</v>
      </c>
      <c r="BQ342" s="1328" t="s">
        <v>36</v>
      </c>
      <c r="BR342" s="1348" t="s">
        <v>36</v>
      </c>
      <c r="BS342" s="1307" t="s">
        <v>36</v>
      </c>
      <c r="BT342" s="1307" t="s">
        <v>36</v>
      </c>
      <c r="BU342" s="1307" t="s">
        <v>36</v>
      </c>
      <c r="BV342" s="1307" t="s">
        <v>36</v>
      </c>
      <c r="BW342" s="1307" t="s">
        <v>36</v>
      </c>
      <c r="BX342" s="1307" t="s">
        <v>36</v>
      </c>
      <c r="BY342" s="1368" t="s">
        <v>36</v>
      </c>
      <c r="BZ342" s="1368" t="s">
        <v>36</v>
      </c>
      <c r="CA342" s="1368" t="s">
        <v>36</v>
      </c>
      <c r="CB342" s="1368" t="s">
        <v>36</v>
      </c>
      <c r="CC342" s="1368" t="s">
        <v>36</v>
      </c>
      <c r="CD342" s="2548"/>
      <c r="CE342" s="2548"/>
      <c r="CF342" s="2548"/>
      <c r="CG342" s="2548"/>
      <c r="CH342" s="2548"/>
      <c r="CI342" s="2548"/>
      <c r="CJ342" s="2548"/>
      <c r="CK342" s="2548"/>
      <c r="CL342" s="2548"/>
      <c r="CM342" s="2548"/>
      <c r="CN342" s="2548"/>
      <c r="CO342" s="2548"/>
      <c r="CP342" s="2548"/>
      <c r="CQ342" s="2548"/>
      <c r="CR342" s="2548"/>
      <c r="CS342" s="2548"/>
      <c r="CT342" s="2548"/>
      <c r="CU342" s="2548"/>
      <c r="CV342" s="2548"/>
      <c r="CW342" s="2548"/>
      <c r="CX342" s="2548"/>
      <c r="CY342" s="2548"/>
      <c r="CZ342" s="2548"/>
    </row>
    <row r="343" s="513" customFormat="true" ht="15" customHeight="true" x14ac:dyDescent="0.2">
      <c r="B343" s="510"/>
      <c r="AD343" s="251"/>
      <c r="AE343" s="251"/>
      <c r="AF343" s="251"/>
      <c r="AG343" s="251"/>
      <c r="AH343" s="251"/>
      <c r="AI343" s="251"/>
      <c r="AJ343" s="251"/>
      <c r="AK343" s="251"/>
      <c r="AL343" s="251"/>
      <c r="AM343" s="251"/>
      <c r="AN343" s="251"/>
      <c r="AO343" s="251"/>
      <c r="AP343" s="251"/>
      <c r="AQ343" s="251"/>
      <c r="AR343" s="251"/>
      <c r="AS343" s="251"/>
      <c r="AT343" s="251"/>
      <c r="AU343" s="251"/>
      <c r="AV343" s="251"/>
      <c r="AW343" s="251"/>
      <c r="AX343" s="251"/>
      <c r="AY343" s="251"/>
      <c r="AZ343" s="251"/>
      <c r="BA343" s="2879" t="s">
        <v>152</v>
      </c>
      <c r="BB343" s="196" t="s">
        <v>50</v>
      </c>
      <c r="BC343" s="1286" t="s">
        <v>36</v>
      </c>
      <c r="BD343" s="1307" t="s">
        <v>36</v>
      </c>
      <c r="BE343" s="1307" t="s">
        <v>36</v>
      </c>
      <c r="BF343" s="1307" t="s">
        <v>36</v>
      </c>
      <c r="BG343" s="1328" t="s">
        <v>36</v>
      </c>
      <c r="BH343" s="1348" t="s">
        <v>36</v>
      </c>
      <c r="BI343" s="1307" t="s">
        <v>36</v>
      </c>
      <c r="BJ343" s="1307" t="s">
        <v>36</v>
      </c>
      <c r="BK343" s="1307" t="s">
        <v>36</v>
      </c>
      <c r="BL343" s="1328" t="s">
        <v>36</v>
      </c>
      <c r="BM343" s="1348" t="s">
        <v>36</v>
      </c>
      <c r="BN343" s="1307" t="s">
        <v>36</v>
      </c>
      <c r="BO343" s="1307" t="s">
        <v>36</v>
      </c>
      <c r="BP343" s="1307" t="s">
        <v>36</v>
      </c>
      <c r="BQ343" s="1328" t="s">
        <v>36</v>
      </c>
      <c r="BR343" s="1348" t="s">
        <v>36</v>
      </c>
      <c r="BS343" s="1307" t="s">
        <v>36</v>
      </c>
      <c r="BT343" s="1307" t="s">
        <v>36</v>
      </c>
      <c r="BU343" s="1307" t="s">
        <v>36</v>
      </c>
      <c r="BV343" s="1307" t="s">
        <v>36</v>
      </c>
      <c r="BW343" s="1307" t="s">
        <v>36</v>
      </c>
      <c r="BX343" s="1307" t="s">
        <v>36</v>
      </c>
      <c r="BY343" s="1368" t="s">
        <v>36</v>
      </c>
      <c r="BZ343" s="1368" t="s">
        <v>36</v>
      </c>
      <c r="CA343" s="1368" t="s">
        <v>36</v>
      </c>
      <c r="CB343" s="1368" t="s">
        <v>36</v>
      </c>
      <c r="CC343" s="1368" t="s">
        <v>36</v>
      </c>
      <c r="CD343" s="2548"/>
      <c r="CE343" s="2548"/>
      <c r="CF343" s="2548"/>
      <c r="CG343" s="2548"/>
      <c r="CH343" s="2548"/>
      <c r="CI343" s="2548"/>
      <c r="CJ343" s="2548"/>
      <c r="CK343" s="2548"/>
      <c r="CL343" s="2548"/>
      <c r="CM343" s="2548"/>
      <c r="CN343" s="2548"/>
      <c r="CO343" s="2548"/>
      <c r="CP343" s="2548"/>
      <c r="CQ343" s="2548"/>
      <c r="CR343" s="2548"/>
      <c r="CS343" s="2548"/>
      <c r="CT343" s="2548"/>
      <c r="CU343" s="2548"/>
      <c r="CV343" s="2548"/>
      <c r="CW343" s="2548"/>
      <c r="CX343" s="2548"/>
      <c r="CY343" s="2548"/>
      <c r="CZ343" s="2548"/>
    </row>
    <row r="344" s="513" customFormat="true" ht="15" customHeight="true" x14ac:dyDescent="0.2">
      <c r="B344" s="510"/>
      <c r="AD344" s="251"/>
      <c r="AE344" s="251"/>
      <c r="AF344" s="251"/>
      <c r="AG344" s="251"/>
      <c r="AH344" s="251"/>
      <c r="AI344" s="251"/>
      <c r="AJ344" s="251"/>
      <c r="AK344" s="251"/>
      <c r="AL344" s="251"/>
      <c r="AM344" s="251"/>
      <c r="AN344" s="251"/>
      <c r="AO344" s="251"/>
      <c r="AP344" s="251"/>
      <c r="AQ344" s="251"/>
      <c r="AR344" s="251"/>
      <c r="AS344" s="251"/>
      <c r="AT344" s="251"/>
      <c r="AU344" s="251"/>
      <c r="AV344" s="251"/>
      <c r="AW344" s="251"/>
      <c r="AX344" s="251"/>
      <c r="AY344" s="251"/>
      <c r="AZ344" s="251"/>
      <c r="BA344" s="2878"/>
      <c r="BB344" s="196" t="s">
        <v>49</v>
      </c>
      <c r="BC344" s="1286" t="s">
        <v>36</v>
      </c>
      <c r="BD344" s="1307" t="s">
        <v>36</v>
      </c>
      <c r="BE344" s="1307" t="s">
        <v>36</v>
      </c>
      <c r="BF344" s="1307" t="s">
        <v>36</v>
      </c>
      <c r="BG344" s="1328" t="s">
        <v>36</v>
      </c>
      <c r="BH344" s="1348" t="s">
        <v>36</v>
      </c>
      <c r="BI344" s="1307" t="s">
        <v>36</v>
      </c>
      <c r="BJ344" s="1307" t="s">
        <v>36</v>
      </c>
      <c r="BK344" s="1307" t="s">
        <v>36</v>
      </c>
      <c r="BL344" s="1328" t="s">
        <v>36</v>
      </c>
      <c r="BM344" s="1348" t="s">
        <v>36</v>
      </c>
      <c r="BN344" s="1307" t="s">
        <v>36</v>
      </c>
      <c r="BO344" s="1307" t="s">
        <v>36</v>
      </c>
      <c r="BP344" s="1307" t="s">
        <v>36</v>
      </c>
      <c r="BQ344" s="1328" t="s">
        <v>36</v>
      </c>
      <c r="BR344" s="1348" t="s">
        <v>36</v>
      </c>
      <c r="BS344" s="1307" t="s">
        <v>36</v>
      </c>
      <c r="BT344" s="1307" t="s">
        <v>36</v>
      </c>
      <c r="BU344" s="1307" t="s">
        <v>36</v>
      </c>
      <c r="BV344" s="1307" t="s">
        <v>36</v>
      </c>
      <c r="BW344" s="1307" t="s">
        <v>36</v>
      </c>
      <c r="BX344" s="1307" t="s">
        <v>36</v>
      </c>
      <c r="BY344" s="1368" t="s">
        <v>36</v>
      </c>
      <c r="BZ344" s="1368" t="s">
        <v>36</v>
      </c>
      <c r="CA344" s="1368" t="s">
        <v>36</v>
      </c>
      <c r="CB344" s="1368" t="s">
        <v>36</v>
      </c>
      <c r="CC344" s="1368" t="s">
        <v>36</v>
      </c>
      <c r="CD344" s="2548"/>
      <c r="CE344" s="2548"/>
      <c r="CF344" s="2548"/>
      <c r="CG344" s="2548"/>
      <c r="CH344" s="2548"/>
      <c r="CI344" s="2548"/>
      <c r="CJ344" s="2548"/>
      <c r="CK344" s="2548"/>
      <c r="CL344" s="2548"/>
      <c r="CM344" s="2548"/>
      <c r="CN344" s="2548"/>
      <c r="CO344" s="2548"/>
      <c r="CP344" s="2548"/>
      <c r="CQ344" s="2548"/>
      <c r="CR344" s="2548"/>
      <c r="CS344" s="2548"/>
      <c r="CT344" s="2548"/>
      <c r="CU344" s="2548"/>
      <c r="CV344" s="2548"/>
      <c r="CW344" s="2548"/>
      <c r="CX344" s="2548"/>
      <c r="CY344" s="2548"/>
      <c r="CZ344" s="2548"/>
    </row>
    <row r="345" s="513" customFormat="true" ht="15" customHeight="true" x14ac:dyDescent="0.2">
      <c r="B345" s="510"/>
      <c r="AD345" s="251"/>
      <c r="AE345" s="251"/>
      <c r="AF345" s="251"/>
      <c r="AG345" s="251"/>
      <c r="AH345" s="251"/>
      <c r="AI345" s="251"/>
      <c r="AJ345" s="251"/>
      <c r="AK345" s="251"/>
      <c r="AL345" s="251"/>
      <c r="AM345" s="251"/>
      <c r="AN345" s="251"/>
      <c r="AO345" s="251"/>
      <c r="AP345" s="251"/>
      <c r="AQ345" s="251"/>
      <c r="AR345" s="251"/>
      <c r="AS345" s="251"/>
      <c r="AT345" s="251"/>
      <c r="AU345" s="251"/>
      <c r="AV345" s="251"/>
      <c r="AW345" s="251"/>
      <c r="AX345" s="251"/>
      <c r="AY345" s="251"/>
      <c r="AZ345" s="251"/>
      <c r="BA345" s="2879" t="s">
        <v>153</v>
      </c>
      <c r="BB345" s="196" t="s">
        <v>50</v>
      </c>
      <c r="BC345" s="1286" t="s">
        <v>36</v>
      </c>
      <c r="BD345" s="1307" t="s">
        <v>36</v>
      </c>
      <c r="BE345" s="1307" t="s">
        <v>36</v>
      </c>
      <c r="BF345" s="1307" t="s">
        <v>36</v>
      </c>
      <c r="BG345" s="1328" t="s">
        <v>36</v>
      </c>
      <c r="BH345" s="1348" t="s">
        <v>36</v>
      </c>
      <c r="BI345" s="1307" t="s">
        <v>36</v>
      </c>
      <c r="BJ345" s="1307" t="s">
        <v>36</v>
      </c>
      <c r="BK345" s="1307" t="s">
        <v>36</v>
      </c>
      <c r="BL345" s="1328" t="s">
        <v>36</v>
      </c>
      <c r="BM345" s="1348" t="s">
        <v>36</v>
      </c>
      <c r="BN345" s="1307" t="s">
        <v>36</v>
      </c>
      <c r="BO345" s="1307" t="s">
        <v>36</v>
      </c>
      <c r="BP345" s="1307" t="s">
        <v>36</v>
      </c>
      <c r="BQ345" s="1328" t="s">
        <v>36</v>
      </c>
      <c r="BR345" s="1348" t="s">
        <v>36</v>
      </c>
      <c r="BS345" s="1307" t="s">
        <v>36</v>
      </c>
      <c r="BT345" s="1307" t="s">
        <v>36</v>
      </c>
      <c r="BU345" s="1307" t="s">
        <v>36</v>
      </c>
      <c r="BV345" s="1307" t="s">
        <v>36</v>
      </c>
      <c r="BW345" s="1307" t="s">
        <v>36</v>
      </c>
      <c r="BX345" s="1307" t="s">
        <v>36</v>
      </c>
      <c r="BY345" s="1368" t="s">
        <v>36</v>
      </c>
      <c r="BZ345" s="1368" t="s">
        <v>36</v>
      </c>
      <c r="CA345" s="1368" t="s">
        <v>36</v>
      </c>
      <c r="CB345" s="1368" t="s">
        <v>36</v>
      </c>
      <c r="CC345" s="1368" t="s">
        <v>36</v>
      </c>
      <c r="CD345" s="2548"/>
      <c r="CE345" s="2548"/>
      <c r="CF345" s="2548"/>
      <c r="CG345" s="2548"/>
      <c r="CH345" s="2548"/>
      <c r="CI345" s="2548"/>
      <c r="CJ345" s="2548"/>
      <c r="CK345" s="2548"/>
      <c r="CL345" s="2548"/>
      <c r="CM345" s="2548"/>
      <c r="CN345" s="2548"/>
      <c r="CO345" s="2548"/>
      <c r="CP345" s="2548"/>
      <c r="CQ345" s="2548"/>
      <c r="CR345" s="2548"/>
      <c r="CS345" s="2548"/>
      <c r="CT345" s="2548"/>
      <c r="CU345" s="2548"/>
      <c r="CV345" s="2548"/>
      <c r="CW345" s="2548"/>
      <c r="CX345" s="2548"/>
      <c r="CY345" s="2548"/>
      <c r="CZ345" s="2548"/>
    </row>
    <row r="346" s="513" customFormat="true" ht="15" customHeight="true" x14ac:dyDescent="0.2">
      <c r="B346" s="510"/>
      <c r="AD346" s="251"/>
      <c r="AE346" s="251"/>
      <c r="AF346" s="251"/>
      <c r="AG346" s="251"/>
      <c r="AH346" s="251"/>
      <c r="AI346" s="251"/>
      <c r="AJ346" s="251"/>
      <c r="AK346" s="251"/>
      <c r="AL346" s="251"/>
      <c r="AM346" s="251"/>
      <c r="AN346" s="251"/>
      <c r="AO346" s="251"/>
      <c r="AP346" s="251"/>
      <c r="AQ346" s="251"/>
      <c r="AR346" s="251"/>
      <c r="AS346" s="251"/>
      <c r="AT346" s="251"/>
      <c r="AU346" s="251"/>
      <c r="AV346" s="251"/>
      <c r="AW346" s="251"/>
      <c r="AX346" s="251"/>
      <c r="AY346" s="251"/>
      <c r="AZ346" s="251"/>
      <c r="BA346" s="2878"/>
      <c r="BB346" s="196" t="s">
        <v>49</v>
      </c>
      <c r="BC346" s="1286" t="s">
        <v>36</v>
      </c>
      <c r="BD346" s="1307" t="s">
        <v>36</v>
      </c>
      <c r="BE346" s="1307" t="s">
        <v>36</v>
      </c>
      <c r="BF346" s="1307" t="s">
        <v>36</v>
      </c>
      <c r="BG346" s="1328" t="s">
        <v>36</v>
      </c>
      <c r="BH346" s="1348" t="s">
        <v>36</v>
      </c>
      <c r="BI346" s="1307" t="s">
        <v>36</v>
      </c>
      <c r="BJ346" s="1307" t="s">
        <v>36</v>
      </c>
      <c r="BK346" s="1307" t="s">
        <v>36</v>
      </c>
      <c r="BL346" s="1328" t="s">
        <v>36</v>
      </c>
      <c r="BM346" s="1348" t="s">
        <v>36</v>
      </c>
      <c r="BN346" s="1307" t="s">
        <v>36</v>
      </c>
      <c r="BO346" s="1307" t="s">
        <v>36</v>
      </c>
      <c r="BP346" s="1307" t="s">
        <v>36</v>
      </c>
      <c r="BQ346" s="1328" t="s">
        <v>36</v>
      </c>
      <c r="BR346" s="1348" t="s">
        <v>36</v>
      </c>
      <c r="BS346" s="1307" t="s">
        <v>36</v>
      </c>
      <c r="BT346" s="1307" t="s">
        <v>36</v>
      </c>
      <c r="BU346" s="1307" t="s">
        <v>36</v>
      </c>
      <c r="BV346" s="1307" t="s">
        <v>36</v>
      </c>
      <c r="BW346" s="1307" t="s">
        <v>36</v>
      </c>
      <c r="BX346" s="1307" t="s">
        <v>36</v>
      </c>
      <c r="BY346" s="1368" t="s">
        <v>36</v>
      </c>
      <c r="BZ346" s="1368" t="s">
        <v>36</v>
      </c>
      <c r="CA346" s="1368" t="s">
        <v>36</v>
      </c>
      <c r="CB346" s="1368" t="s">
        <v>36</v>
      </c>
      <c r="CC346" s="1368" t="s">
        <v>36</v>
      </c>
      <c r="CD346" s="2548"/>
      <c r="CE346" s="2548"/>
      <c r="CF346" s="2548"/>
      <c r="CG346" s="2548"/>
      <c r="CH346" s="2548"/>
      <c r="CI346" s="2548"/>
      <c r="CJ346" s="2548"/>
      <c r="CK346" s="2548"/>
      <c r="CL346" s="2548"/>
      <c r="CM346" s="2548"/>
      <c r="CN346" s="2548"/>
      <c r="CO346" s="2548"/>
      <c r="CP346" s="2548"/>
      <c r="CQ346" s="2548"/>
      <c r="CR346" s="2548"/>
      <c r="CS346" s="2548"/>
      <c r="CT346" s="2548"/>
      <c r="CU346" s="2548"/>
      <c r="CV346" s="2548"/>
      <c r="CW346" s="2548"/>
      <c r="CX346" s="2548"/>
      <c r="CY346" s="2548"/>
      <c r="CZ346" s="2548"/>
    </row>
    <row r="347" s="513" customFormat="true" ht="15" customHeight="true" x14ac:dyDescent="0.2">
      <c r="B347" s="510"/>
      <c r="AD347" s="251"/>
      <c r="AE347" s="251"/>
      <c r="AF347" s="251"/>
      <c r="AG347" s="251"/>
      <c r="AH347" s="251"/>
      <c r="AI347" s="251"/>
      <c r="AJ347" s="251"/>
      <c r="AK347" s="251"/>
      <c r="AL347" s="251"/>
      <c r="AM347" s="251"/>
      <c r="AN347" s="251"/>
      <c r="AO347" s="251"/>
      <c r="AP347" s="251"/>
      <c r="AQ347" s="251"/>
      <c r="AR347" s="251"/>
      <c r="AS347" s="251"/>
      <c r="AT347" s="251"/>
      <c r="AU347" s="251"/>
      <c r="AV347" s="251"/>
      <c r="AW347" s="251"/>
      <c r="AX347" s="251"/>
      <c r="AY347" s="251"/>
      <c r="AZ347" s="251"/>
      <c r="BA347" s="2879" t="s">
        <v>154</v>
      </c>
      <c r="BB347" s="196" t="s">
        <v>50</v>
      </c>
      <c r="BC347" s="1286" t="s">
        <v>36</v>
      </c>
      <c r="BD347" s="1307" t="s">
        <v>36</v>
      </c>
      <c r="BE347" s="1307" t="s">
        <v>36</v>
      </c>
      <c r="BF347" s="1307" t="s">
        <v>36</v>
      </c>
      <c r="BG347" s="1328" t="s">
        <v>36</v>
      </c>
      <c r="BH347" s="1348" t="s">
        <v>36</v>
      </c>
      <c r="BI347" s="1307" t="s">
        <v>36</v>
      </c>
      <c r="BJ347" s="1307" t="s">
        <v>36</v>
      </c>
      <c r="BK347" s="1307" t="s">
        <v>36</v>
      </c>
      <c r="BL347" s="1328" t="s">
        <v>36</v>
      </c>
      <c r="BM347" s="1348" t="s">
        <v>36</v>
      </c>
      <c r="BN347" s="1307" t="s">
        <v>36</v>
      </c>
      <c r="BO347" s="1307" t="s">
        <v>36</v>
      </c>
      <c r="BP347" s="1307" t="s">
        <v>36</v>
      </c>
      <c r="BQ347" s="1328" t="s">
        <v>36</v>
      </c>
      <c r="BR347" s="1348" t="s">
        <v>36</v>
      </c>
      <c r="BS347" s="1307" t="s">
        <v>36</v>
      </c>
      <c r="BT347" s="1307" t="s">
        <v>36</v>
      </c>
      <c r="BU347" s="1307" t="s">
        <v>36</v>
      </c>
      <c r="BV347" s="1307" t="s">
        <v>36</v>
      </c>
      <c r="BW347" s="1307" t="s">
        <v>36</v>
      </c>
      <c r="BX347" s="1307" t="s">
        <v>36</v>
      </c>
      <c r="BY347" s="1368" t="s">
        <v>36</v>
      </c>
      <c r="BZ347" s="1368" t="s">
        <v>36</v>
      </c>
      <c r="CA347" s="1368" t="s">
        <v>36</v>
      </c>
      <c r="CB347" s="1368" t="s">
        <v>36</v>
      </c>
      <c r="CC347" s="1368" t="s">
        <v>36</v>
      </c>
      <c r="CD347" s="2548"/>
      <c r="CE347" s="2548"/>
      <c r="CF347" s="2548"/>
      <c r="CG347" s="2548"/>
      <c r="CH347" s="2548"/>
      <c r="CI347" s="2548"/>
      <c r="CJ347" s="2548"/>
      <c r="CK347" s="2548"/>
      <c r="CL347" s="2548"/>
      <c r="CM347" s="2548"/>
      <c r="CN347" s="2548"/>
      <c r="CO347" s="2548"/>
      <c r="CP347" s="2548"/>
      <c r="CQ347" s="2548"/>
      <c r="CR347" s="2548"/>
      <c r="CS347" s="2548"/>
      <c r="CT347" s="2548"/>
      <c r="CU347" s="2548"/>
      <c r="CV347" s="2548"/>
      <c r="CW347" s="2548"/>
      <c r="CX347" s="2548"/>
      <c r="CY347" s="2548"/>
      <c r="CZ347" s="2548"/>
    </row>
    <row r="348" s="513" customFormat="true" ht="15" customHeight="true" x14ac:dyDescent="0.2">
      <c r="B348" s="510"/>
      <c r="AD348" s="251"/>
      <c r="AE348" s="251"/>
      <c r="AF348" s="251"/>
      <c r="AG348" s="251"/>
      <c r="AH348" s="251"/>
      <c r="AI348" s="251"/>
      <c r="AJ348" s="251"/>
      <c r="AK348" s="251"/>
      <c r="AL348" s="251"/>
      <c r="AM348" s="251"/>
      <c r="AN348" s="251"/>
      <c r="AO348" s="251"/>
      <c r="AP348" s="251"/>
      <c r="AQ348" s="251"/>
      <c r="AR348" s="251"/>
      <c r="AS348" s="251"/>
      <c r="AT348" s="251"/>
      <c r="AU348" s="251"/>
      <c r="AV348" s="251"/>
      <c r="AW348" s="251"/>
      <c r="AX348" s="251"/>
      <c r="AY348" s="251"/>
      <c r="AZ348" s="251"/>
      <c r="BA348" s="2878"/>
      <c r="BB348" s="196" t="s">
        <v>49</v>
      </c>
      <c r="BC348" s="1286" t="s">
        <v>36</v>
      </c>
      <c r="BD348" s="1307" t="s">
        <v>36</v>
      </c>
      <c r="BE348" s="1307" t="s">
        <v>36</v>
      </c>
      <c r="BF348" s="1307" t="s">
        <v>36</v>
      </c>
      <c r="BG348" s="1328" t="s">
        <v>36</v>
      </c>
      <c r="BH348" s="1348" t="s">
        <v>36</v>
      </c>
      <c r="BI348" s="1307" t="s">
        <v>36</v>
      </c>
      <c r="BJ348" s="1307" t="s">
        <v>36</v>
      </c>
      <c r="BK348" s="1307" t="s">
        <v>36</v>
      </c>
      <c r="BL348" s="1328" t="s">
        <v>36</v>
      </c>
      <c r="BM348" s="1348" t="s">
        <v>36</v>
      </c>
      <c r="BN348" s="1307" t="s">
        <v>36</v>
      </c>
      <c r="BO348" s="1307" t="s">
        <v>36</v>
      </c>
      <c r="BP348" s="1307" t="s">
        <v>36</v>
      </c>
      <c r="BQ348" s="1328" t="s">
        <v>36</v>
      </c>
      <c r="BR348" s="1348" t="s">
        <v>36</v>
      </c>
      <c r="BS348" s="1307" t="s">
        <v>36</v>
      </c>
      <c r="BT348" s="1307" t="s">
        <v>36</v>
      </c>
      <c r="BU348" s="1307" t="s">
        <v>36</v>
      </c>
      <c r="BV348" s="1307" t="s">
        <v>36</v>
      </c>
      <c r="BW348" s="1307" t="s">
        <v>36</v>
      </c>
      <c r="BX348" s="1307" t="s">
        <v>36</v>
      </c>
      <c r="BY348" s="1368" t="s">
        <v>36</v>
      </c>
      <c r="BZ348" s="1368" t="s">
        <v>36</v>
      </c>
      <c r="CA348" s="1368" t="s">
        <v>36</v>
      </c>
      <c r="CB348" s="1368" t="s">
        <v>36</v>
      </c>
      <c r="CC348" s="1368" t="s">
        <v>36</v>
      </c>
      <c r="CD348" s="2548"/>
      <c r="CE348" s="2548"/>
      <c r="CF348" s="2548"/>
      <c r="CG348" s="2548"/>
      <c r="CH348" s="2548"/>
      <c r="CI348" s="2548"/>
      <c r="CJ348" s="2548"/>
      <c r="CK348" s="2548"/>
      <c r="CL348" s="2548"/>
      <c r="CM348" s="2548"/>
      <c r="CN348" s="2548"/>
      <c r="CO348" s="2548"/>
      <c r="CP348" s="2548"/>
      <c r="CQ348" s="2548"/>
      <c r="CR348" s="2548"/>
      <c r="CS348" s="2548"/>
      <c r="CT348" s="2548"/>
      <c r="CU348" s="2548"/>
      <c r="CV348" s="2548"/>
      <c r="CW348" s="2548"/>
      <c r="CX348" s="2548"/>
      <c r="CY348" s="2548"/>
      <c r="CZ348" s="2548"/>
    </row>
    <row r="349" s="513" customFormat="true" ht="15" customHeight="true" x14ac:dyDescent="0.2">
      <c r="B349" s="510"/>
      <c r="AD349" s="251"/>
      <c r="AE349" s="251"/>
      <c r="AF349" s="251"/>
      <c r="AG349" s="251"/>
      <c r="AH349" s="251"/>
      <c r="AI349" s="251"/>
      <c r="AJ349" s="251"/>
      <c r="AK349" s="251"/>
      <c r="AL349" s="251"/>
      <c r="AM349" s="251"/>
      <c r="AN349" s="251"/>
      <c r="AO349" s="251"/>
      <c r="AP349" s="251"/>
      <c r="AQ349" s="251"/>
      <c r="AR349" s="251"/>
      <c r="AS349" s="251"/>
      <c r="AT349" s="251"/>
      <c r="AU349" s="251"/>
      <c r="AV349" s="251"/>
      <c r="AW349" s="251"/>
      <c r="AX349" s="251"/>
      <c r="AY349" s="251"/>
      <c r="AZ349" s="251"/>
      <c r="BA349" s="2879" t="s">
        <v>155</v>
      </c>
      <c r="BB349" s="196" t="s">
        <v>50</v>
      </c>
      <c r="BC349" s="1286" t="s">
        <v>36</v>
      </c>
      <c r="BD349" s="1307" t="s">
        <v>36</v>
      </c>
      <c r="BE349" s="1307" t="s">
        <v>36</v>
      </c>
      <c r="BF349" s="1307" t="s">
        <v>36</v>
      </c>
      <c r="BG349" s="1328" t="s">
        <v>36</v>
      </c>
      <c r="BH349" s="1348" t="s">
        <v>36</v>
      </c>
      <c r="BI349" s="1307" t="s">
        <v>36</v>
      </c>
      <c r="BJ349" s="1307" t="s">
        <v>36</v>
      </c>
      <c r="BK349" s="1307" t="s">
        <v>36</v>
      </c>
      <c r="BL349" s="1328" t="s">
        <v>36</v>
      </c>
      <c r="BM349" s="1348" t="s">
        <v>36</v>
      </c>
      <c r="BN349" s="1307" t="s">
        <v>36</v>
      </c>
      <c r="BO349" s="1307" t="s">
        <v>36</v>
      </c>
      <c r="BP349" s="1307" t="s">
        <v>36</v>
      </c>
      <c r="BQ349" s="1328" t="s">
        <v>36</v>
      </c>
      <c r="BR349" s="1348" t="s">
        <v>36</v>
      </c>
      <c r="BS349" s="1307" t="s">
        <v>36</v>
      </c>
      <c r="BT349" s="1307" t="s">
        <v>36</v>
      </c>
      <c r="BU349" s="1307" t="s">
        <v>36</v>
      </c>
      <c r="BV349" s="1307" t="s">
        <v>36</v>
      </c>
      <c r="BW349" s="1307" t="s">
        <v>36</v>
      </c>
      <c r="BX349" s="1307" t="s">
        <v>36</v>
      </c>
      <c r="BY349" s="1368" t="s">
        <v>36</v>
      </c>
      <c r="BZ349" s="1368" t="s">
        <v>36</v>
      </c>
      <c r="CA349" s="1368" t="s">
        <v>36</v>
      </c>
      <c r="CB349" s="1368" t="s">
        <v>36</v>
      </c>
      <c r="CC349" s="1368" t="s">
        <v>36</v>
      </c>
      <c r="CD349" s="2548"/>
      <c r="CE349" s="2548"/>
      <c r="CF349" s="2548"/>
      <c r="CG349" s="2548"/>
      <c r="CH349" s="2548"/>
      <c r="CI349" s="2548"/>
      <c r="CJ349" s="2548"/>
      <c r="CK349" s="2548"/>
      <c r="CL349" s="2548"/>
      <c r="CM349" s="2548"/>
      <c r="CN349" s="2548"/>
      <c r="CO349" s="2548"/>
      <c r="CP349" s="2548"/>
      <c r="CQ349" s="2548"/>
      <c r="CR349" s="2548"/>
      <c r="CS349" s="2548"/>
      <c r="CT349" s="2548"/>
      <c r="CU349" s="2548"/>
      <c r="CV349" s="2548"/>
      <c r="CW349" s="2548"/>
      <c r="CX349" s="2548"/>
      <c r="CY349" s="2548"/>
      <c r="CZ349" s="2548"/>
    </row>
    <row r="350" s="513" customFormat="true" ht="15" customHeight="true" x14ac:dyDescent="0.2">
      <c r="B350" s="510"/>
      <c r="AD350" s="251"/>
      <c r="AE350" s="251"/>
      <c r="AF350" s="251"/>
      <c r="AG350" s="251"/>
      <c r="AH350" s="251"/>
      <c r="AI350" s="251"/>
      <c r="AJ350" s="251"/>
      <c r="AK350" s="251"/>
      <c r="AL350" s="251"/>
      <c r="AM350" s="251"/>
      <c r="AN350" s="251"/>
      <c r="AO350" s="251"/>
      <c r="AP350" s="251"/>
      <c r="AQ350" s="251"/>
      <c r="AR350" s="251"/>
      <c r="AS350" s="251"/>
      <c r="AT350" s="251"/>
      <c r="AU350" s="251"/>
      <c r="AV350" s="251"/>
      <c r="AW350" s="251"/>
      <c r="AX350" s="251"/>
      <c r="AY350" s="251"/>
      <c r="AZ350" s="251"/>
      <c r="BA350" s="2878"/>
      <c r="BB350" s="196" t="s">
        <v>49</v>
      </c>
      <c r="BC350" s="1286" t="s">
        <v>36</v>
      </c>
      <c r="BD350" s="1307" t="s">
        <v>36</v>
      </c>
      <c r="BE350" s="1307" t="s">
        <v>36</v>
      </c>
      <c r="BF350" s="1307" t="s">
        <v>36</v>
      </c>
      <c r="BG350" s="1328" t="s">
        <v>36</v>
      </c>
      <c r="BH350" s="1348" t="s">
        <v>36</v>
      </c>
      <c r="BI350" s="1307" t="s">
        <v>36</v>
      </c>
      <c r="BJ350" s="1307" t="s">
        <v>36</v>
      </c>
      <c r="BK350" s="1307" t="s">
        <v>36</v>
      </c>
      <c r="BL350" s="1328" t="s">
        <v>36</v>
      </c>
      <c r="BM350" s="1348" t="s">
        <v>36</v>
      </c>
      <c r="BN350" s="1307" t="s">
        <v>36</v>
      </c>
      <c r="BO350" s="1307" t="s">
        <v>36</v>
      </c>
      <c r="BP350" s="1307" t="s">
        <v>36</v>
      </c>
      <c r="BQ350" s="1328" t="s">
        <v>36</v>
      </c>
      <c r="BR350" s="1348" t="s">
        <v>36</v>
      </c>
      <c r="BS350" s="1307" t="s">
        <v>36</v>
      </c>
      <c r="BT350" s="1307" t="s">
        <v>36</v>
      </c>
      <c r="BU350" s="1307" t="s">
        <v>36</v>
      </c>
      <c r="BV350" s="1307" t="s">
        <v>36</v>
      </c>
      <c r="BW350" s="1307" t="s">
        <v>36</v>
      </c>
      <c r="BX350" s="1307" t="s">
        <v>36</v>
      </c>
      <c r="BY350" s="1368" t="s">
        <v>36</v>
      </c>
      <c r="BZ350" s="1368" t="s">
        <v>36</v>
      </c>
      <c r="CA350" s="1368" t="s">
        <v>36</v>
      </c>
      <c r="CB350" s="1368" t="s">
        <v>36</v>
      </c>
      <c r="CC350" s="1368" t="s">
        <v>36</v>
      </c>
      <c r="CD350" s="2548"/>
      <c r="CE350" s="2548"/>
      <c r="CF350" s="2548"/>
      <c r="CG350" s="2548"/>
      <c r="CH350" s="2548"/>
      <c r="CI350" s="2548"/>
      <c r="CJ350" s="2548"/>
      <c r="CK350" s="2548"/>
      <c r="CL350" s="2548"/>
      <c r="CM350" s="2548"/>
      <c r="CN350" s="2548"/>
      <c r="CO350" s="2548"/>
      <c r="CP350" s="2548"/>
      <c r="CQ350" s="2548"/>
      <c r="CR350" s="2548"/>
      <c r="CS350" s="2548"/>
      <c r="CT350" s="2548"/>
      <c r="CU350" s="2548"/>
      <c r="CV350" s="2548"/>
      <c r="CW350" s="2548"/>
      <c r="CX350" s="2548"/>
      <c r="CY350" s="2548"/>
      <c r="CZ350" s="2548"/>
    </row>
    <row r="351" s="513" customFormat="true" ht="15" customHeight="true" x14ac:dyDescent="0.2">
      <c r="B351" s="510"/>
      <c r="AD351" s="251"/>
      <c r="AE351" s="251"/>
      <c r="AF351" s="251"/>
      <c r="AG351" s="251"/>
      <c r="AH351" s="251"/>
      <c r="AI351" s="251"/>
      <c r="AJ351" s="251"/>
      <c r="AK351" s="251"/>
      <c r="AL351" s="251"/>
      <c r="AM351" s="251"/>
      <c r="AN351" s="251"/>
      <c r="AO351" s="251"/>
      <c r="AP351" s="251"/>
      <c r="AQ351" s="251"/>
      <c r="AR351" s="251"/>
      <c r="AS351" s="251"/>
      <c r="AT351" s="251"/>
      <c r="AU351" s="251"/>
      <c r="AV351" s="251"/>
      <c r="AW351" s="251"/>
      <c r="AX351" s="251"/>
      <c r="AY351" s="251"/>
      <c r="AZ351" s="251"/>
      <c r="BA351" s="2879" t="s">
        <v>156</v>
      </c>
      <c r="BB351" s="196" t="s">
        <v>50</v>
      </c>
      <c r="BC351" s="1286" t="s">
        <v>36</v>
      </c>
      <c r="BD351" s="1307" t="s">
        <v>36</v>
      </c>
      <c r="BE351" s="1307" t="s">
        <v>36</v>
      </c>
      <c r="BF351" s="1307" t="s">
        <v>36</v>
      </c>
      <c r="BG351" s="1328" t="s">
        <v>36</v>
      </c>
      <c r="BH351" s="1348" t="s">
        <v>36</v>
      </c>
      <c r="BI351" s="1307" t="s">
        <v>36</v>
      </c>
      <c r="BJ351" s="1307" t="s">
        <v>36</v>
      </c>
      <c r="BK351" s="1307" t="s">
        <v>36</v>
      </c>
      <c r="BL351" s="1328" t="s">
        <v>36</v>
      </c>
      <c r="BM351" s="1348" t="s">
        <v>36</v>
      </c>
      <c r="BN351" s="1307" t="s">
        <v>36</v>
      </c>
      <c r="BO351" s="1307" t="s">
        <v>36</v>
      </c>
      <c r="BP351" s="1307" t="s">
        <v>36</v>
      </c>
      <c r="BQ351" s="1328" t="s">
        <v>36</v>
      </c>
      <c r="BR351" s="1348" t="s">
        <v>36</v>
      </c>
      <c r="BS351" s="1307" t="s">
        <v>36</v>
      </c>
      <c r="BT351" s="1307" t="s">
        <v>36</v>
      </c>
      <c r="BU351" s="1307" t="s">
        <v>36</v>
      </c>
      <c r="BV351" s="1307" t="s">
        <v>36</v>
      </c>
      <c r="BW351" s="1307" t="s">
        <v>36</v>
      </c>
      <c r="BX351" s="1307" t="s">
        <v>36</v>
      </c>
      <c r="BY351" s="1368" t="s">
        <v>36</v>
      </c>
      <c r="BZ351" s="1368" t="s">
        <v>36</v>
      </c>
      <c r="CA351" s="1368" t="s">
        <v>36</v>
      </c>
      <c r="CB351" s="1368" t="s">
        <v>36</v>
      </c>
      <c r="CC351" s="1368" t="s">
        <v>36</v>
      </c>
      <c r="CD351" s="2548"/>
      <c r="CE351" s="2548"/>
      <c r="CF351" s="2548"/>
      <c r="CG351" s="2548"/>
      <c r="CH351" s="2548"/>
      <c r="CI351" s="2548"/>
      <c r="CJ351" s="2548"/>
      <c r="CK351" s="2548"/>
      <c r="CL351" s="2548"/>
      <c r="CM351" s="2548"/>
      <c r="CN351" s="2548"/>
      <c r="CO351" s="2548"/>
      <c r="CP351" s="2548"/>
      <c r="CQ351" s="2548"/>
      <c r="CR351" s="2548"/>
      <c r="CS351" s="2548"/>
      <c r="CT351" s="2548"/>
      <c r="CU351" s="2548"/>
      <c r="CV351" s="2548"/>
      <c r="CW351" s="2548"/>
      <c r="CX351" s="2548"/>
      <c r="CY351" s="2548"/>
      <c r="CZ351" s="2548"/>
    </row>
    <row r="352" s="513" customFormat="true" ht="15" customHeight="true" x14ac:dyDescent="0.2">
      <c r="B352" s="510"/>
      <c r="AD352" s="251"/>
      <c r="AE352" s="251"/>
      <c r="AF352" s="251"/>
      <c r="AG352" s="251"/>
      <c r="AH352" s="251"/>
      <c r="AI352" s="251"/>
      <c r="AJ352" s="251"/>
      <c r="AK352" s="251"/>
      <c r="AL352" s="251"/>
      <c r="AM352" s="251"/>
      <c r="AN352" s="251"/>
      <c r="AO352" s="251"/>
      <c r="AP352" s="251"/>
      <c r="AQ352" s="251"/>
      <c r="AR352" s="251"/>
      <c r="AS352" s="251"/>
      <c r="AT352" s="251"/>
      <c r="AU352" s="251"/>
      <c r="AV352" s="251"/>
      <c r="AW352" s="251"/>
      <c r="AX352" s="251"/>
      <c r="AY352" s="251"/>
      <c r="AZ352" s="251"/>
      <c r="BA352" s="2878"/>
      <c r="BB352" s="196" t="s">
        <v>49</v>
      </c>
      <c r="BC352" s="1286" t="s">
        <v>36</v>
      </c>
      <c r="BD352" s="1307" t="s">
        <v>36</v>
      </c>
      <c r="BE352" s="1307" t="s">
        <v>36</v>
      </c>
      <c r="BF352" s="1307" t="s">
        <v>36</v>
      </c>
      <c r="BG352" s="1328" t="s">
        <v>36</v>
      </c>
      <c r="BH352" s="1348" t="s">
        <v>36</v>
      </c>
      <c r="BI352" s="1307" t="s">
        <v>36</v>
      </c>
      <c r="BJ352" s="1307" t="s">
        <v>36</v>
      </c>
      <c r="BK352" s="1307" t="s">
        <v>36</v>
      </c>
      <c r="BL352" s="1328" t="s">
        <v>36</v>
      </c>
      <c r="BM352" s="1348" t="s">
        <v>36</v>
      </c>
      <c r="BN352" s="1307" t="s">
        <v>36</v>
      </c>
      <c r="BO352" s="1307" t="s">
        <v>36</v>
      </c>
      <c r="BP352" s="1307" t="s">
        <v>36</v>
      </c>
      <c r="BQ352" s="1328" t="s">
        <v>36</v>
      </c>
      <c r="BR352" s="1348" t="s">
        <v>36</v>
      </c>
      <c r="BS352" s="1307" t="s">
        <v>36</v>
      </c>
      <c r="BT352" s="1307" t="s">
        <v>36</v>
      </c>
      <c r="BU352" s="1307" t="s">
        <v>36</v>
      </c>
      <c r="BV352" s="1307" t="s">
        <v>36</v>
      </c>
      <c r="BW352" s="1307" t="s">
        <v>36</v>
      </c>
      <c r="BX352" s="1307" t="s">
        <v>36</v>
      </c>
      <c r="BY352" s="1368" t="s">
        <v>36</v>
      </c>
      <c r="BZ352" s="1368" t="s">
        <v>36</v>
      </c>
      <c r="CA352" s="1368" t="s">
        <v>36</v>
      </c>
      <c r="CB352" s="1368" t="s">
        <v>36</v>
      </c>
      <c r="CC352" s="1368" t="s">
        <v>36</v>
      </c>
      <c r="CD352" s="2548"/>
      <c r="CE352" s="2548"/>
      <c r="CF352" s="2548"/>
      <c r="CG352" s="2548"/>
      <c r="CH352" s="2548"/>
      <c r="CI352" s="2548"/>
      <c r="CJ352" s="2548"/>
      <c r="CK352" s="2548"/>
      <c r="CL352" s="2548"/>
      <c r="CM352" s="2548"/>
      <c r="CN352" s="2548"/>
      <c r="CO352" s="2548"/>
      <c r="CP352" s="2548"/>
      <c r="CQ352" s="2548"/>
      <c r="CR352" s="2548"/>
      <c r="CS352" s="2548"/>
      <c r="CT352" s="2548"/>
      <c r="CU352" s="2548"/>
      <c r="CV352" s="2548"/>
      <c r="CW352" s="2548"/>
      <c r="CX352" s="2548"/>
      <c r="CY352" s="2548"/>
      <c r="CZ352" s="2548"/>
    </row>
    <row r="353" s="513" customFormat="true" ht="15" customHeight="true" x14ac:dyDescent="0.2">
      <c r="B353" s="510"/>
      <c r="AD353" s="251"/>
      <c r="AE353" s="251"/>
      <c r="AF353" s="251"/>
      <c r="AG353" s="251"/>
      <c r="AH353" s="251"/>
      <c r="AI353" s="251"/>
      <c r="AJ353" s="251"/>
      <c r="AK353" s="251"/>
      <c r="AL353" s="251"/>
      <c r="AM353" s="251"/>
      <c r="AN353" s="251"/>
      <c r="AO353" s="251"/>
      <c r="AP353" s="251"/>
      <c r="AQ353" s="251"/>
      <c r="AR353" s="251"/>
      <c r="AS353" s="251"/>
      <c r="AT353" s="251"/>
      <c r="AU353" s="251"/>
      <c r="AV353" s="251"/>
      <c r="AW353" s="251"/>
      <c r="AX353" s="251"/>
      <c r="AY353" s="251"/>
      <c r="AZ353" s="251"/>
      <c r="BA353" s="2879" t="s">
        <v>145</v>
      </c>
      <c r="BB353" s="196" t="s">
        <v>50</v>
      </c>
      <c r="BC353" s="1286" t="s">
        <v>36</v>
      </c>
      <c r="BD353" s="1307" t="s">
        <v>36</v>
      </c>
      <c r="BE353" s="1307" t="s">
        <v>36</v>
      </c>
      <c r="BF353" s="1307" t="s">
        <v>36</v>
      </c>
      <c r="BG353" s="1328" t="s">
        <v>36</v>
      </c>
      <c r="BH353" s="1348" t="s">
        <v>36</v>
      </c>
      <c r="BI353" s="1307" t="s">
        <v>36</v>
      </c>
      <c r="BJ353" s="1307" t="s">
        <v>36</v>
      </c>
      <c r="BK353" s="1307" t="s">
        <v>36</v>
      </c>
      <c r="BL353" s="1328" t="s">
        <v>36</v>
      </c>
      <c r="BM353" s="1348" t="s">
        <v>36</v>
      </c>
      <c r="BN353" s="1307" t="s">
        <v>36</v>
      </c>
      <c r="BO353" s="1307" t="s">
        <v>36</v>
      </c>
      <c r="BP353" s="1307" t="s">
        <v>36</v>
      </c>
      <c r="BQ353" s="1328" t="s">
        <v>36</v>
      </c>
      <c r="BR353" s="1348" t="s">
        <v>36</v>
      </c>
      <c r="BS353" s="1307" t="s">
        <v>36</v>
      </c>
      <c r="BT353" s="1307" t="s">
        <v>36</v>
      </c>
      <c r="BU353" s="1307" t="s">
        <v>36</v>
      </c>
      <c r="BV353" s="1307" t="s">
        <v>36</v>
      </c>
      <c r="BW353" s="1307" t="s">
        <v>36</v>
      </c>
      <c r="BX353" s="1307" t="s">
        <v>36</v>
      </c>
      <c r="BY353" s="1368" t="s">
        <v>36</v>
      </c>
      <c r="BZ353" s="1368" t="s">
        <v>36</v>
      </c>
      <c r="CA353" s="1368" t="s">
        <v>36</v>
      </c>
      <c r="CB353" s="1368" t="s">
        <v>36</v>
      </c>
      <c r="CC353" s="1368" t="s">
        <v>36</v>
      </c>
      <c r="CD353" s="2548"/>
      <c r="CE353" s="2548"/>
      <c r="CF353" s="2548"/>
      <c r="CG353" s="2548"/>
      <c r="CH353" s="2548"/>
      <c r="CI353" s="2548"/>
      <c r="CJ353" s="2548"/>
      <c r="CK353" s="2548"/>
      <c r="CL353" s="2548"/>
      <c r="CM353" s="2548"/>
      <c r="CN353" s="2548"/>
      <c r="CO353" s="2548"/>
      <c r="CP353" s="2548"/>
      <c r="CQ353" s="2548"/>
      <c r="CR353" s="2548"/>
      <c r="CS353" s="2548"/>
      <c r="CT353" s="2548"/>
      <c r="CU353" s="2548"/>
      <c r="CV353" s="2548"/>
      <c r="CW353" s="2548"/>
      <c r="CX353" s="2548"/>
      <c r="CY353" s="2548"/>
      <c r="CZ353" s="2548"/>
    </row>
    <row r="354" s="513" customFormat="true" ht="15" customHeight="true" x14ac:dyDescent="0.2">
      <c r="B354" s="510"/>
      <c r="AD354" s="251"/>
      <c r="AE354" s="251"/>
      <c r="AF354" s="251"/>
      <c r="AG354" s="251"/>
      <c r="AH354" s="251"/>
      <c r="AI354" s="251"/>
      <c r="AJ354" s="251"/>
      <c r="AK354" s="251"/>
      <c r="AL354" s="251"/>
      <c r="AM354" s="251"/>
      <c r="AN354" s="251"/>
      <c r="AO354" s="251"/>
      <c r="AP354" s="251"/>
      <c r="AQ354" s="251"/>
      <c r="AR354" s="251"/>
      <c r="AS354" s="251"/>
      <c r="AT354" s="251"/>
      <c r="AU354" s="251"/>
      <c r="AV354" s="251"/>
      <c r="AW354" s="251"/>
      <c r="AX354" s="251"/>
      <c r="AY354" s="251"/>
      <c r="AZ354" s="251"/>
      <c r="BA354" s="2880"/>
      <c r="BB354" s="197" t="s">
        <v>49</v>
      </c>
      <c r="BC354" s="1287" t="s">
        <v>36</v>
      </c>
      <c r="BD354" s="1308" t="s">
        <v>36</v>
      </c>
      <c r="BE354" s="1308" t="s">
        <v>36</v>
      </c>
      <c r="BF354" s="1308" t="s">
        <v>36</v>
      </c>
      <c r="BG354" s="1329" t="s">
        <v>36</v>
      </c>
      <c r="BH354" s="1349" t="s">
        <v>36</v>
      </c>
      <c r="BI354" s="1308" t="s">
        <v>36</v>
      </c>
      <c r="BJ354" s="1308" t="s">
        <v>36</v>
      </c>
      <c r="BK354" s="1308" t="s">
        <v>36</v>
      </c>
      <c r="BL354" s="1329" t="s">
        <v>36</v>
      </c>
      <c r="BM354" s="1349" t="s">
        <v>36</v>
      </c>
      <c r="BN354" s="1308" t="s">
        <v>36</v>
      </c>
      <c r="BO354" s="1308" t="s">
        <v>36</v>
      </c>
      <c r="BP354" s="1308" t="s">
        <v>36</v>
      </c>
      <c r="BQ354" s="1329" t="s">
        <v>36</v>
      </c>
      <c r="BR354" s="1349" t="s">
        <v>36</v>
      </c>
      <c r="BS354" s="1308" t="s">
        <v>36</v>
      </c>
      <c r="BT354" s="1308" t="s">
        <v>36</v>
      </c>
      <c r="BU354" s="1308" t="s">
        <v>36</v>
      </c>
      <c r="BV354" s="1308" t="s">
        <v>36</v>
      </c>
      <c r="BW354" s="1308" t="s">
        <v>36</v>
      </c>
      <c r="BX354" s="1308" t="s">
        <v>36</v>
      </c>
      <c r="BY354" s="1369" t="s">
        <v>36</v>
      </c>
      <c r="BZ354" s="1369" t="s">
        <v>36</v>
      </c>
      <c r="CA354" s="1369" t="s">
        <v>36</v>
      </c>
      <c r="CB354" s="1369" t="s">
        <v>36</v>
      </c>
      <c r="CC354" s="1369" t="s">
        <v>36</v>
      </c>
      <c r="CD354" s="2549"/>
      <c r="CE354" s="2549"/>
      <c r="CF354" s="2549"/>
      <c r="CG354" s="2549"/>
      <c r="CH354" s="2549"/>
      <c r="CI354" s="2549"/>
      <c r="CJ354" s="2549"/>
      <c r="CK354" s="2549"/>
      <c r="CL354" s="2549"/>
      <c r="CM354" s="2549"/>
      <c r="CN354" s="2549"/>
      <c r="CO354" s="2549"/>
      <c r="CP354" s="2549"/>
      <c r="CQ354" s="2549"/>
      <c r="CR354" s="2549"/>
      <c r="CS354" s="2549"/>
      <c r="CT354" s="2549"/>
      <c r="CU354" s="2549"/>
      <c r="CV354" s="2549"/>
      <c r="CW354" s="2549"/>
      <c r="CX354" s="2549"/>
      <c r="CY354" s="2549"/>
      <c r="CZ354" s="2549"/>
    </row>
    <row r="355" s="513" customFormat="true" ht="15" customHeight="true" x14ac:dyDescent="0.2">
      <c r="B355" s="510"/>
      <c r="AD355" s="251"/>
      <c r="AE355" s="251"/>
      <c r="AF355" s="251"/>
      <c r="AG355" s="251"/>
      <c r="AH355" s="251"/>
      <c r="AI355" s="251"/>
      <c r="AJ355" s="251"/>
      <c r="AK355" s="251"/>
      <c r="AL355" s="251"/>
      <c r="AM355" s="251"/>
      <c r="AN355" s="251"/>
      <c r="AO355" s="251"/>
      <c r="AP355" s="251"/>
      <c r="AQ355" s="251"/>
      <c r="AR355" s="251"/>
      <c r="AS355" s="251"/>
      <c r="AT355" s="251"/>
      <c r="AU355" s="251"/>
      <c r="AV355" s="251"/>
      <c r="AW355" s="251"/>
      <c r="AX355" s="251"/>
      <c r="AY355" s="251"/>
      <c r="AZ355" s="251"/>
      <c r="BA355" s="281"/>
      <c r="BB355" s="161"/>
      <c r="BC355" s="374"/>
      <c r="BD355" s="374"/>
      <c r="BE355" s="374"/>
      <c r="BF355" s="374"/>
      <c r="BG355" s="374"/>
      <c r="BH355" s="374"/>
      <c r="BI355" s="374"/>
      <c r="BJ355" s="374"/>
      <c r="BK355" s="374"/>
      <c r="BL355" s="374"/>
      <c r="BM355" s="374"/>
      <c r="BN355" s="374"/>
      <c r="BO355" s="374"/>
      <c r="BP355" s="374"/>
      <c r="BQ355" s="374"/>
      <c r="BR355" s="374"/>
      <c r="BS355" s="374"/>
      <c r="BT355" s="374"/>
      <c r="BU355" s="374"/>
      <c r="BV355" s="374"/>
      <c r="BW355" s="374"/>
      <c r="BX355" s="374"/>
      <c r="BY355" s="374"/>
      <c r="BZ355" s="375"/>
      <c r="CA355" s="375"/>
      <c r="CB355" s="375"/>
      <c r="CC355" s="375"/>
      <c r="CD355" s="375"/>
      <c r="CE355" s="375"/>
      <c r="CF355" s="375"/>
      <c r="CG355" s="375"/>
      <c r="CH355" s="375"/>
      <c r="CI355" s="375"/>
      <c r="CJ355" s="375"/>
      <c r="CK355" s="375"/>
      <c r="CL355" s="375"/>
      <c r="CM355" s="375"/>
      <c r="CN355" s="375"/>
      <c r="CO355" s="375"/>
      <c r="CP355" s="375"/>
      <c r="CQ355" s="375"/>
      <c r="CR355" s="375"/>
      <c r="CS355" s="375"/>
      <c r="CT355" s="375"/>
      <c r="CU355" s="375"/>
      <c r="CV355" s="375"/>
      <c r="CW355" s="375"/>
      <c r="CX355" s="375"/>
      <c r="CY355" s="375"/>
      <c r="CZ355" s="375"/>
    </row>
    <row r="356" s="513" customFormat="true" ht="15" customHeight="true" x14ac:dyDescent="0.2">
      <c r="B356" s="510"/>
      <c r="AD356" s="251"/>
      <c r="AE356" s="251"/>
      <c r="AF356" s="251"/>
      <c r="AG356" s="251"/>
      <c r="AH356" s="251"/>
      <c r="AI356" s="251"/>
      <c r="AJ356" s="251"/>
      <c r="AK356" s="251"/>
      <c r="AL356" s="251"/>
      <c r="AM356" s="251"/>
      <c r="AN356" s="251"/>
      <c r="AO356" s="251"/>
      <c r="AP356" s="251"/>
      <c r="AQ356" s="251"/>
      <c r="AR356" s="251"/>
      <c r="AS356" s="251"/>
      <c r="AT356" s="251"/>
      <c r="AU356" s="251"/>
      <c r="AV356" s="251"/>
      <c r="AW356" s="251"/>
      <c r="AX356" s="251"/>
      <c r="AY356" s="251"/>
      <c r="AZ356" s="251"/>
      <c r="BA356" s="281"/>
      <c r="BB356" s="161"/>
      <c r="BC356" s="281"/>
      <c r="BD356" s="281"/>
      <c r="BE356" s="281"/>
      <c r="BF356" s="281"/>
      <c r="BG356" s="281"/>
      <c r="BH356" s="281"/>
      <c r="BI356" s="281"/>
      <c r="BJ356" s="281"/>
      <c r="BK356" s="281"/>
      <c r="BL356" s="281"/>
      <c r="BM356" s="281"/>
      <c r="BN356" s="281"/>
      <c r="BO356" s="281"/>
      <c r="BP356" s="281"/>
      <c r="BQ356" s="281"/>
      <c r="BR356" s="281"/>
      <c r="BS356" s="281"/>
      <c r="BT356" s="281"/>
      <c r="BU356" s="281"/>
      <c r="BV356" s="281"/>
      <c r="BW356" s="281"/>
      <c r="BX356" s="281"/>
      <c r="BY356" s="281"/>
      <c r="BZ356" s="251"/>
      <c r="CA356" s="251"/>
      <c r="CB356" s="251"/>
      <c r="CC356" s="251"/>
      <c r="CD356" s="251"/>
      <c r="CE356" s="251"/>
      <c r="CF356" s="251"/>
      <c r="CG356" s="251"/>
      <c r="CH356" s="251"/>
      <c r="CI356" s="251"/>
      <c r="CJ356" s="251"/>
      <c r="CK356" s="251"/>
      <c r="CL356" s="251"/>
      <c r="CM356" s="251"/>
      <c r="CN356" s="251"/>
      <c r="CO356" s="251"/>
      <c r="CP356" s="251"/>
      <c r="CQ356" s="251"/>
      <c r="CR356" s="251"/>
      <c r="CS356" s="251"/>
      <c r="CT356" s="251"/>
      <c r="CU356" s="251"/>
      <c r="CV356" s="251"/>
      <c r="CW356" s="251"/>
      <c r="CX356" s="251"/>
      <c r="CY356" s="251"/>
      <c r="CZ356" s="251"/>
    </row>
    <row r="357" s="157" customFormat="true" ht="15" customHeight="true" x14ac:dyDescent="0.2">
      <c r="B357" s="159"/>
      <c r="AD357" s="251"/>
      <c r="AE357" s="251"/>
      <c r="AF357" s="251"/>
      <c r="AG357" s="251"/>
      <c r="AH357" s="251"/>
      <c r="AI357" s="251"/>
      <c r="AJ357" s="251"/>
      <c r="AK357" s="251"/>
      <c r="AL357" s="251"/>
      <c r="AM357" s="251"/>
      <c r="AN357" s="251"/>
      <c r="AO357" s="251"/>
      <c r="AP357" s="251"/>
      <c r="AQ357" s="251"/>
      <c r="AR357" s="251"/>
      <c r="AS357" s="251"/>
      <c r="AT357" s="251"/>
      <c r="AU357" s="251"/>
      <c r="AV357" s="251"/>
      <c r="AW357" s="251"/>
      <c r="AX357" s="251"/>
      <c r="AY357" s="251"/>
      <c r="AZ357" s="251"/>
      <c r="BA357" s="281"/>
      <c r="BB357" s="161"/>
      <c r="BC357" s="281"/>
      <c r="BD357" s="281"/>
      <c r="BE357" s="281"/>
      <c r="BF357" s="281"/>
      <c r="BG357" s="281"/>
      <c r="BH357" s="281"/>
      <c r="BI357" s="281"/>
      <c r="BJ357" s="281"/>
      <c r="BK357" s="281"/>
      <c r="BL357" s="281"/>
      <c r="BM357" s="281"/>
      <c r="BN357" s="281"/>
      <c r="BO357" s="281"/>
      <c r="BP357" s="281"/>
      <c r="BQ357" s="281"/>
      <c r="BR357" s="281"/>
      <c r="BS357" s="281"/>
      <c r="BT357" s="281"/>
      <c r="BU357" s="281"/>
      <c r="BV357" s="281"/>
      <c r="BW357" s="281"/>
      <c r="BX357" s="281"/>
      <c r="BY357" s="281"/>
      <c r="BZ357" s="251"/>
      <c r="CA357" s="251"/>
      <c r="CB357" s="251"/>
      <c r="CC357" s="251"/>
      <c r="CD357" s="251"/>
      <c r="CE357" s="251"/>
      <c r="CF357" s="251"/>
      <c r="CG357" s="251"/>
      <c r="CH357" s="251"/>
      <c r="CI357" s="251"/>
      <c r="CJ357" s="251"/>
      <c r="CK357" s="251"/>
      <c r="CL357" s="251"/>
      <c r="CM357" s="251"/>
      <c r="CN357" s="251"/>
      <c r="CO357" s="251"/>
      <c r="CP357" s="251"/>
      <c r="CQ357" s="251"/>
      <c r="CR357" s="251"/>
      <c r="CS357" s="251"/>
      <c r="CT357" s="251"/>
      <c r="CU357" s="251"/>
      <c r="CV357" s="251"/>
      <c r="CW357" s="251"/>
      <c r="CX357" s="251"/>
      <c r="CY357" s="251"/>
      <c r="CZ357" s="251"/>
    </row>
    <row r="358" s="157" customFormat="true" ht="15" customHeight="true" x14ac:dyDescent="0.2">
      <c r="B358" s="159"/>
      <c r="AD358" s="251"/>
      <c r="AE358" s="251"/>
      <c r="AF358" s="251"/>
      <c r="AG358" s="251"/>
      <c r="AH358" s="251"/>
      <c r="AI358" s="251"/>
      <c r="AJ358" s="251"/>
      <c r="AK358" s="251"/>
      <c r="AL358" s="251"/>
      <c r="AM358" s="251"/>
      <c r="AN358" s="251"/>
      <c r="AO358" s="251"/>
      <c r="AP358" s="251"/>
      <c r="AQ358" s="251"/>
      <c r="AR358" s="251"/>
      <c r="AS358" s="251"/>
      <c r="AT358" s="251"/>
      <c r="AU358" s="251"/>
      <c r="AV358" s="251"/>
      <c r="AW358" s="251"/>
      <c r="AX358" s="251"/>
      <c r="AY358" s="251"/>
      <c r="AZ358" s="251"/>
      <c r="BA358" s="281"/>
      <c r="BB358" s="161"/>
      <c r="BC358" s="281"/>
      <c r="BD358" s="281"/>
      <c r="BE358" s="281"/>
      <c r="BF358" s="281"/>
      <c r="BG358" s="281"/>
      <c r="BH358" s="281"/>
      <c r="BI358" s="281"/>
      <c r="BJ358" s="281"/>
      <c r="BK358" s="281"/>
      <c r="BL358" s="281"/>
      <c r="BM358" s="281"/>
      <c r="BN358" s="281"/>
      <c r="BO358" s="281"/>
      <c r="BP358" s="281"/>
      <c r="BQ358" s="281"/>
      <c r="BR358" s="281"/>
      <c r="BS358" s="281"/>
      <c r="BT358" s="281"/>
      <c r="BU358" s="281"/>
      <c r="BV358" s="281"/>
      <c r="BW358" s="281"/>
      <c r="BX358" s="281"/>
      <c r="BY358" s="281"/>
      <c r="BZ358" s="251"/>
      <c r="CA358" s="251"/>
      <c r="CB358" s="251"/>
      <c r="CC358" s="251"/>
      <c r="CD358" s="251"/>
      <c r="CE358" s="251"/>
      <c r="CF358" s="251"/>
      <c r="CG358" s="251"/>
      <c r="CH358" s="251"/>
      <c r="CI358" s="251"/>
      <c r="CJ358" s="251"/>
      <c r="CK358" s="251"/>
      <c r="CL358" s="251"/>
      <c r="CM358" s="251"/>
      <c r="CN358" s="251"/>
      <c r="CO358" s="251"/>
      <c r="CP358" s="251"/>
      <c r="CQ358" s="251"/>
      <c r="CR358" s="251"/>
      <c r="CS358" s="251"/>
      <c r="CT358" s="251"/>
      <c r="CU358" s="251"/>
      <c r="CV358" s="251"/>
      <c r="CW358" s="251"/>
      <c r="CX358" s="251"/>
      <c r="CY358" s="251"/>
      <c r="CZ358" s="251"/>
    </row>
    <row r="359" s="157" customFormat="true" ht="15" customHeight="true" x14ac:dyDescent="0.2">
      <c r="B359" s="159"/>
      <c r="AD359" s="251"/>
      <c r="AE359" s="251"/>
      <c r="AF359" s="251"/>
      <c r="AG359" s="251"/>
      <c r="AH359" s="251"/>
      <c r="AI359" s="251"/>
      <c r="AJ359" s="251"/>
      <c r="AK359" s="251"/>
      <c r="AL359" s="251"/>
      <c r="AM359" s="251"/>
      <c r="AN359" s="251"/>
      <c r="AO359" s="251"/>
      <c r="AP359" s="251"/>
      <c r="AQ359" s="251"/>
      <c r="AR359" s="251"/>
      <c r="AS359" s="251"/>
      <c r="AT359" s="251"/>
      <c r="AU359" s="251"/>
      <c r="AV359" s="251"/>
      <c r="AW359" s="251"/>
      <c r="AX359" s="251"/>
      <c r="AY359" s="251"/>
      <c r="AZ359" s="251"/>
      <c r="BA359" s="281"/>
      <c r="BB359" s="161"/>
      <c r="BC359" s="281"/>
      <c r="BD359" s="281"/>
      <c r="BE359" s="281"/>
      <c r="BF359" s="281"/>
      <c r="BG359" s="281"/>
      <c r="BH359" s="281"/>
      <c r="BI359" s="281"/>
      <c r="BJ359" s="281"/>
      <c r="BK359" s="281"/>
      <c r="BL359" s="281"/>
      <c r="BM359" s="281"/>
      <c r="BN359" s="281"/>
      <c r="BO359" s="281"/>
      <c r="BP359" s="281"/>
      <c r="BQ359" s="281"/>
      <c r="BR359" s="281"/>
      <c r="BS359" s="281"/>
      <c r="BT359" s="281"/>
      <c r="BU359" s="281"/>
      <c r="BV359" s="281"/>
      <c r="BW359" s="281"/>
      <c r="BX359" s="281"/>
      <c r="BY359" s="281"/>
      <c r="BZ359" s="251"/>
      <c r="CA359" s="251"/>
      <c r="CB359" s="251"/>
      <c r="CC359" s="251"/>
      <c r="CD359" s="251"/>
      <c r="CE359" s="251"/>
      <c r="CF359" s="251"/>
      <c r="CG359" s="251"/>
      <c r="CH359" s="251"/>
      <c r="CI359" s="251"/>
      <c r="CJ359" s="251"/>
      <c r="CK359" s="251"/>
      <c r="CL359" s="251"/>
      <c r="CM359" s="251"/>
      <c r="CN359" s="251"/>
      <c r="CO359" s="251"/>
      <c r="CP359" s="251"/>
      <c r="CQ359" s="251"/>
      <c r="CR359" s="251"/>
      <c r="CS359" s="251"/>
      <c r="CT359" s="251"/>
      <c r="CU359" s="251"/>
      <c r="CV359" s="251"/>
      <c r="CW359" s="251"/>
      <c r="CX359" s="251"/>
      <c r="CY359" s="251"/>
      <c r="CZ359" s="251"/>
    </row>
    <row r="360" s="157" customFormat="true" ht="15" customHeight="true" x14ac:dyDescent="0.2">
      <c r="B360" s="159"/>
      <c r="AD360" s="251"/>
      <c r="AE360" s="251"/>
      <c r="AF360" s="251"/>
      <c r="AG360" s="251"/>
      <c r="AH360" s="251"/>
      <c r="AI360" s="251"/>
      <c r="AJ360" s="251"/>
      <c r="AK360" s="251"/>
      <c r="AL360" s="251"/>
      <c r="AM360" s="251"/>
      <c r="AN360" s="251"/>
      <c r="AO360" s="251"/>
      <c r="AP360" s="251"/>
      <c r="AQ360" s="251"/>
      <c r="AR360" s="251"/>
      <c r="AS360" s="251"/>
      <c r="AT360" s="251"/>
      <c r="AU360" s="251"/>
      <c r="AV360" s="251"/>
      <c r="AW360" s="251"/>
      <c r="AX360" s="251"/>
      <c r="AY360" s="251"/>
      <c r="AZ360" s="251"/>
      <c r="BA360" s="281"/>
      <c r="BB360" s="161"/>
      <c r="BC360" s="281"/>
      <c r="BD360" s="281"/>
      <c r="BE360" s="281"/>
      <c r="BF360" s="281"/>
      <c r="BG360" s="281"/>
      <c r="BH360" s="281"/>
      <c r="BI360" s="281"/>
      <c r="BJ360" s="281"/>
      <c r="BK360" s="281"/>
      <c r="BL360" s="281"/>
      <c r="BM360" s="281"/>
      <c r="BN360" s="281"/>
      <c r="BO360" s="281"/>
      <c r="BP360" s="281"/>
      <c r="BQ360" s="281"/>
      <c r="BR360" s="281"/>
      <c r="BS360" s="281"/>
      <c r="BT360" s="281"/>
      <c r="BU360" s="281"/>
      <c r="BV360" s="281"/>
      <c r="BW360" s="281"/>
      <c r="BX360" s="281"/>
      <c r="BY360" s="281"/>
      <c r="BZ360" s="251"/>
      <c r="CA360" s="251"/>
      <c r="CB360" s="251"/>
      <c r="CC360" s="251"/>
      <c r="CD360" s="251"/>
      <c r="CE360" s="251"/>
      <c r="CF360" s="251"/>
      <c r="CG360" s="251"/>
      <c r="CH360" s="251"/>
      <c r="CI360" s="251"/>
      <c r="CJ360" s="251"/>
      <c r="CK360" s="251"/>
      <c r="CL360" s="251"/>
      <c r="CM360" s="251"/>
      <c r="CN360" s="251"/>
      <c r="CO360" s="251"/>
      <c r="CP360" s="251"/>
      <c r="CQ360" s="251"/>
      <c r="CR360" s="251"/>
      <c r="CS360" s="251"/>
      <c r="CT360" s="251"/>
      <c r="CU360" s="251"/>
      <c r="CV360" s="251"/>
      <c r="CW360" s="251"/>
      <c r="CX360" s="251"/>
      <c r="CY360" s="251"/>
      <c r="CZ360" s="251"/>
    </row>
    <row r="361" s="157" customFormat="true" ht="15" customHeight="true" x14ac:dyDescent="0.2">
      <c r="B361" s="159"/>
      <c r="AD361" s="251"/>
      <c r="AE361" s="251"/>
      <c r="AF361" s="251"/>
      <c r="AG361" s="251"/>
      <c r="AH361" s="251"/>
      <c r="AI361" s="251"/>
      <c r="AJ361" s="251"/>
      <c r="AK361" s="251"/>
      <c r="AL361" s="251"/>
      <c r="AM361" s="251"/>
      <c r="AN361" s="251"/>
      <c r="AO361" s="251"/>
      <c r="AP361" s="251"/>
      <c r="AQ361" s="251"/>
      <c r="AR361" s="251"/>
      <c r="AS361" s="251"/>
      <c r="AT361" s="251"/>
      <c r="AU361" s="251"/>
      <c r="AV361" s="251"/>
      <c r="AW361" s="251"/>
      <c r="AX361" s="251"/>
      <c r="AY361" s="251"/>
      <c r="AZ361" s="251"/>
      <c r="BA361" s="281"/>
      <c r="BB361" s="161"/>
      <c r="BC361" s="281"/>
      <c r="BD361" s="281"/>
      <c r="BE361" s="281"/>
      <c r="BF361" s="281"/>
      <c r="BG361" s="281"/>
      <c r="BH361" s="281"/>
      <c r="BI361" s="281"/>
      <c r="BJ361" s="281"/>
      <c r="BK361" s="281"/>
      <c r="BL361" s="281"/>
      <c r="BM361" s="281"/>
      <c r="BN361" s="281"/>
      <c r="BO361" s="281"/>
      <c r="BP361" s="281"/>
      <c r="BQ361" s="281"/>
      <c r="BR361" s="281"/>
      <c r="BS361" s="281"/>
      <c r="BT361" s="281"/>
      <c r="BU361" s="281"/>
      <c r="BV361" s="281"/>
      <c r="BW361" s="281"/>
      <c r="BX361" s="281"/>
      <c r="BY361" s="281"/>
      <c r="BZ361" s="251"/>
      <c r="CA361" s="251"/>
      <c r="CB361" s="251"/>
      <c r="CC361" s="251"/>
      <c r="CD361" s="251"/>
      <c r="CE361" s="251"/>
      <c r="CF361" s="251"/>
      <c r="CG361" s="251"/>
      <c r="CH361" s="251"/>
      <c r="CI361" s="251"/>
      <c r="CJ361" s="251"/>
      <c r="CK361" s="251"/>
      <c r="CL361" s="251"/>
      <c r="CM361" s="251"/>
      <c r="CN361" s="251"/>
      <c r="CO361" s="251"/>
      <c r="CP361" s="251"/>
      <c r="CQ361" s="251"/>
      <c r="CR361" s="251"/>
      <c r="CS361" s="251"/>
      <c r="CT361" s="251"/>
      <c r="CU361" s="251"/>
      <c r="CV361" s="251"/>
      <c r="CW361" s="251"/>
      <c r="CX361" s="251"/>
      <c r="CY361" s="251"/>
      <c r="CZ361" s="251"/>
    </row>
    <row r="362" s="157" customFormat="true" ht="15" customHeight="true" x14ac:dyDescent="0.2">
      <c r="B362" s="159"/>
      <c r="AD362" s="251"/>
      <c r="AE362" s="251"/>
      <c r="AF362" s="251"/>
      <c r="AG362" s="251"/>
      <c r="AH362" s="251"/>
      <c r="AI362" s="251"/>
      <c r="AJ362" s="251"/>
      <c r="AK362" s="251"/>
      <c r="AL362" s="251"/>
      <c r="AM362" s="251"/>
      <c r="AN362" s="251"/>
      <c r="AO362" s="251"/>
      <c r="AP362" s="251"/>
      <c r="AQ362" s="251"/>
      <c r="AR362" s="251"/>
      <c r="AS362" s="251"/>
      <c r="AT362" s="251"/>
      <c r="AU362" s="251"/>
      <c r="AV362" s="251"/>
      <c r="AW362" s="251"/>
      <c r="AX362" s="251"/>
      <c r="AY362" s="251"/>
      <c r="AZ362" s="251"/>
      <c r="BA362" s="281"/>
      <c r="BB362" s="161"/>
      <c r="BC362" s="281"/>
      <c r="BD362" s="281"/>
      <c r="BE362" s="281"/>
      <c r="BF362" s="281"/>
      <c r="BG362" s="281"/>
      <c r="BH362" s="281"/>
      <c r="BI362" s="281"/>
      <c r="BJ362" s="281"/>
      <c r="BK362" s="281"/>
      <c r="BL362" s="281"/>
      <c r="BM362" s="281"/>
      <c r="BN362" s="281"/>
      <c r="BO362" s="281"/>
      <c r="BP362" s="281"/>
      <c r="BQ362" s="281"/>
      <c r="BR362" s="281"/>
      <c r="BS362" s="281"/>
      <c r="BT362" s="281"/>
      <c r="BU362" s="281"/>
      <c r="BV362" s="281"/>
      <c r="BW362" s="281"/>
      <c r="BX362" s="281"/>
      <c r="BY362" s="281"/>
      <c r="BZ362" s="251"/>
      <c r="CA362" s="251"/>
      <c r="CB362" s="251"/>
      <c r="CC362" s="251"/>
      <c r="CD362" s="251"/>
      <c r="CE362" s="251"/>
      <c r="CF362" s="251"/>
      <c r="CG362" s="251"/>
      <c r="CH362" s="251"/>
      <c r="CI362" s="251"/>
      <c r="CJ362" s="251"/>
      <c r="CK362" s="251"/>
      <c r="CL362" s="251"/>
      <c r="CM362" s="251"/>
      <c r="CN362" s="251"/>
      <c r="CO362" s="251"/>
      <c r="CP362" s="251"/>
      <c r="CQ362" s="251"/>
      <c r="CR362" s="251"/>
      <c r="CS362" s="251"/>
      <c r="CT362" s="251"/>
      <c r="CU362" s="251"/>
      <c r="CV362" s="251"/>
      <c r="CW362" s="251"/>
      <c r="CX362" s="251"/>
      <c r="CY362" s="251"/>
      <c r="CZ362" s="251"/>
    </row>
    <row r="363" s="157" customFormat="true" ht="15" customHeight="true" x14ac:dyDescent="0.2">
      <c r="B363" s="159"/>
      <c r="AD363" s="251"/>
      <c r="AE363" s="251"/>
      <c r="AF363" s="251"/>
      <c r="AG363" s="251"/>
      <c r="AH363" s="251"/>
      <c r="AI363" s="251"/>
      <c r="AJ363" s="251"/>
      <c r="AK363" s="251"/>
      <c r="AL363" s="251"/>
      <c r="AM363" s="251"/>
      <c r="AN363" s="251"/>
      <c r="AO363" s="251"/>
      <c r="AP363" s="251"/>
      <c r="AQ363" s="251"/>
      <c r="AR363" s="251"/>
      <c r="AS363" s="251"/>
      <c r="AT363" s="251"/>
      <c r="AU363" s="251"/>
      <c r="AV363" s="251"/>
      <c r="AW363" s="251"/>
      <c r="AX363" s="251"/>
      <c r="AY363" s="251"/>
      <c r="AZ363" s="251"/>
      <c r="BA363" s="281"/>
      <c r="BB363" s="161"/>
      <c r="BC363" s="281"/>
      <c r="BD363" s="281"/>
      <c r="BE363" s="281"/>
      <c r="BF363" s="281"/>
      <c r="BG363" s="281"/>
      <c r="BH363" s="281"/>
      <c r="BI363" s="281"/>
      <c r="BJ363" s="281"/>
      <c r="BK363" s="281"/>
      <c r="BL363" s="281"/>
      <c r="BM363" s="281"/>
      <c r="BN363" s="281"/>
      <c r="BO363" s="281"/>
      <c r="BP363" s="281"/>
      <c r="BQ363" s="281"/>
      <c r="BR363" s="281"/>
      <c r="BS363" s="281"/>
      <c r="BT363" s="281"/>
      <c r="BU363" s="281"/>
      <c r="BV363" s="281"/>
      <c r="BW363" s="281"/>
      <c r="BX363" s="281"/>
      <c r="BY363" s="281"/>
      <c r="BZ363" s="251"/>
      <c r="CA363" s="251"/>
      <c r="CB363" s="251"/>
      <c r="CC363" s="251"/>
      <c r="CD363" s="251"/>
      <c r="CE363" s="251"/>
      <c r="CF363" s="251"/>
      <c r="CG363" s="251"/>
      <c r="CH363" s="251"/>
      <c r="CI363" s="251"/>
      <c r="CJ363" s="251"/>
      <c r="CK363" s="251"/>
      <c r="CL363" s="251"/>
      <c r="CM363" s="251"/>
      <c r="CN363" s="251"/>
      <c r="CO363" s="251"/>
      <c r="CP363" s="251"/>
      <c r="CQ363" s="251"/>
      <c r="CR363" s="251"/>
      <c r="CS363" s="251"/>
      <c r="CT363" s="251"/>
      <c r="CU363" s="251"/>
      <c r="CV363" s="251"/>
      <c r="CW363" s="251"/>
      <c r="CX363" s="251"/>
      <c r="CY363" s="251"/>
      <c r="CZ363" s="251"/>
    </row>
    <row r="364" s="157" customFormat="true" ht="15" customHeight="true" x14ac:dyDescent="0.2">
      <c r="B364" s="159"/>
      <c r="AD364" s="251"/>
      <c r="AE364" s="251"/>
      <c r="AF364" s="251"/>
      <c r="AG364" s="251"/>
      <c r="AH364" s="251"/>
      <c r="AI364" s="251"/>
      <c r="AJ364" s="251"/>
      <c r="AK364" s="251"/>
      <c r="AL364" s="251"/>
      <c r="AM364" s="251"/>
      <c r="AN364" s="251"/>
      <c r="AO364" s="251"/>
      <c r="AP364" s="251"/>
      <c r="AQ364" s="251"/>
      <c r="AR364" s="251"/>
      <c r="AS364" s="251"/>
      <c r="AT364" s="251"/>
      <c r="AU364" s="251"/>
      <c r="AV364" s="251"/>
      <c r="AW364" s="251"/>
      <c r="AX364" s="251"/>
      <c r="AY364" s="251"/>
      <c r="AZ364" s="251"/>
      <c r="BA364" s="281"/>
      <c r="BB364" s="161"/>
      <c r="BC364" s="281"/>
      <c r="BD364" s="281"/>
      <c r="BE364" s="281"/>
      <c r="BF364" s="281"/>
      <c r="BG364" s="281"/>
      <c r="BH364" s="281"/>
      <c r="BI364" s="281"/>
      <c r="BJ364" s="281"/>
      <c r="BK364" s="281"/>
      <c r="BL364" s="281"/>
      <c r="BM364" s="281"/>
      <c r="BN364" s="281"/>
      <c r="BO364" s="281"/>
      <c r="BP364" s="281"/>
      <c r="BQ364" s="281"/>
      <c r="BR364" s="281"/>
      <c r="BS364" s="281"/>
      <c r="BT364" s="281"/>
      <c r="BU364" s="281"/>
      <c r="BV364" s="281"/>
      <c r="BW364" s="281"/>
      <c r="BX364" s="281"/>
      <c r="BY364" s="281"/>
      <c r="BZ364" s="251"/>
      <c r="CA364" s="251"/>
      <c r="CB364" s="251"/>
      <c r="CC364" s="251"/>
      <c r="CD364" s="251"/>
      <c r="CE364" s="251"/>
      <c r="CF364" s="251"/>
      <c r="CG364" s="251"/>
      <c r="CH364" s="251"/>
      <c r="CI364" s="251"/>
      <c r="CJ364" s="251"/>
      <c r="CK364" s="251"/>
      <c r="CL364" s="251"/>
      <c r="CM364" s="251"/>
      <c r="CN364" s="251"/>
      <c r="CO364" s="251"/>
      <c r="CP364" s="251"/>
      <c r="CQ364" s="251"/>
      <c r="CR364" s="251"/>
      <c r="CS364" s="251"/>
      <c r="CT364" s="251"/>
      <c r="CU364" s="251"/>
      <c r="CV364" s="251"/>
      <c r="CW364" s="251"/>
      <c r="CX364" s="251"/>
      <c r="CY364" s="251"/>
      <c r="CZ364" s="251"/>
    </row>
    <row r="365" s="157" customFormat="true" ht="15" customHeight="true" x14ac:dyDescent="0.2">
      <c r="B365" s="159"/>
      <c r="AD365" s="251"/>
      <c r="AE365" s="251"/>
      <c r="AF365" s="251"/>
      <c r="AG365" s="251"/>
      <c r="AH365" s="251"/>
      <c r="AI365" s="251"/>
      <c r="AJ365" s="251"/>
      <c r="AK365" s="251"/>
      <c r="AL365" s="251"/>
      <c r="AM365" s="251"/>
      <c r="AN365" s="251"/>
      <c r="AO365" s="251"/>
      <c r="AP365" s="251"/>
      <c r="AQ365" s="251"/>
      <c r="AR365" s="251"/>
      <c r="AS365" s="251"/>
      <c r="AT365" s="251"/>
      <c r="AU365" s="251"/>
      <c r="AV365" s="251"/>
      <c r="AW365" s="251"/>
      <c r="AX365" s="251"/>
      <c r="AY365" s="251"/>
      <c r="AZ365" s="251"/>
      <c r="BA365" s="281"/>
      <c r="BB365" s="161"/>
      <c r="BC365" s="281"/>
      <c r="BD365" s="281"/>
      <c r="BE365" s="281"/>
      <c r="BF365" s="281"/>
      <c r="BG365" s="281"/>
      <c r="BH365" s="281"/>
      <c r="BI365" s="281"/>
      <c r="BJ365" s="281"/>
      <c r="BK365" s="281"/>
      <c r="BL365" s="281"/>
      <c r="BM365" s="281"/>
      <c r="BN365" s="281"/>
      <c r="BO365" s="281"/>
      <c r="BP365" s="281"/>
      <c r="BQ365" s="281"/>
      <c r="BR365" s="281"/>
      <c r="BS365" s="281"/>
      <c r="BT365" s="281"/>
      <c r="BU365" s="281"/>
      <c r="BV365" s="281"/>
      <c r="BW365" s="281"/>
      <c r="BX365" s="281"/>
      <c r="BY365" s="281"/>
      <c r="BZ365" s="251"/>
      <c r="CA365" s="251"/>
      <c r="CB365" s="251"/>
      <c r="CC365" s="251"/>
      <c r="CD365" s="251"/>
      <c r="CE365" s="251"/>
      <c r="CF365" s="251"/>
      <c r="CG365" s="251"/>
      <c r="CH365" s="251"/>
      <c r="CI365" s="251"/>
      <c r="CJ365" s="251"/>
      <c r="CK365" s="251"/>
      <c r="CL365" s="251"/>
      <c r="CM365" s="251"/>
      <c r="CN365" s="251"/>
      <c r="CO365" s="251"/>
      <c r="CP365" s="251"/>
      <c r="CQ365" s="251"/>
      <c r="CR365" s="251"/>
      <c r="CS365" s="251"/>
      <c r="CT365" s="251"/>
      <c r="CU365" s="251"/>
      <c r="CV365" s="251"/>
      <c r="CW365" s="251"/>
      <c r="CX365" s="251"/>
      <c r="CY365" s="251"/>
      <c r="CZ365" s="251"/>
    </row>
    <row r="366" s="157" customFormat="true" ht="15" customHeight="true" x14ac:dyDescent="0.2">
      <c r="B366" s="159"/>
      <c r="AD366" s="251"/>
      <c r="AE366" s="251"/>
      <c r="AF366" s="251"/>
      <c r="AG366" s="251"/>
      <c r="AH366" s="251"/>
      <c r="AI366" s="251"/>
      <c r="AJ366" s="251"/>
      <c r="AK366" s="251"/>
      <c r="AL366" s="251"/>
      <c r="AM366" s="251"/>
      <c r="AN366" s="251"/>
      <c r="AO366" s="251"/>
      <c r="AP366" s="251"/>
      <c r="AQ366" s="251"/>
      <c r="AR366" s="251"/>
      <c r="AS366" s="251"/>
      <c r="AT366" s="251"/>
      <c r="AU366" s="251"/>
      <c r="AV366" s="251"/>
      <c r="AW366" s="251"/>
      <c r="AX366" s="251"/>
      <c r="AY366" s="251"/>
      <c r="AZ366" s="251"/>
      <c r="BA366" s="281"/>
      <c r="BB366" s="161"/>
      <c r="BC366" s="281"/>
      <c r="BD366" s="281"/>
      <c r="BE366" s="281"/>
      <c r="BF366" s="281"/>
      <c r="BG366" s="281"/>
      <c r="BH366" s="281"/>
      <c r="BI366" s="281"/>
      <c r="BJ366" s="281"/>
      <c r="BK366" s="281"/>
      <c r="BL366" s="281"/>
      <c r="BM366" s="281"/>
      <c r="BN366" s="281"/>
      <c r="BO366" s="281"/>
      <c r="BP366" s="281"/>
      <c r="BQ366" s="281"/>
      <c r="BR366" s="281"/>
      <c r="BS366" s="281"/>
      <c r="BT366" s="281"/>
      <c r="BU366" s="281"/>
      <c r="BV366" s="281"/>
      <c r="BW366" s="281"/>
      <c r="BX366" s="281"/>
      <c r="BY366" s="281"/>
      <c r="BZ366" s="251"/>
      <c r="CA366" s="251"/>
      <c r="CB366" s="251"/>
      <c r="CC366" s="251"/>
      <c r="CD366" s="251"/>
      <c r="CE366" s="251"/>
      <c r="CF366" s="251"/>
      <c r="CG366" s="251"/>
      <c r="CH366" s="251"/>
      <c r="CI366" s="251"/>
      <c r="CJ366" s="251"/>
      <c r="CK366" s="251"/>
      <c r="CL366" s="251"/>
      <c r="CM366" s="251"/>
      <c r="CN366" s="251"/>
      <c r="CO366" s="251"/>
      <c r="CP366" s="251"/>
      <c r="CQ366" s="251"/>
      <c r="CR366" s="251"/>
      <c r="CS366" s="251"/>
      <c r="CT366" s="251"/>
      <c r="CU366" s="251"/>
      <c r="CV366" s="251"/>
      <c r="CW366" s="251"/>
      <c r="CX366" s="251"/>
      <c r="CY366" s="251"/>
      <c r="CZ366" s="251"/>
    </row>
    <row r="367" s="157" customFormat="true" ht="15" customHeight="true" x14ac:dyDescent="0.2">
      <c r="B367" s="159"/>
      <c r="AD367" s="251"/>
      <c r="AE367" s="251"/>
      <c r="AF367" s="251"/>
      <c r="AG367" s="251"/>
      <c r="AH367" s="251"/>
      <c r="AI367" s="251"/>
      <c r="AJ367" s="251"/>
      <c r="AK367" s="251"/>
      <c r="AL367" s="251"/>
      <c r="AM367" s="251"/>
      <c r="AN367" s="251"/>
      <c r="AO367" s="251"/>
      <c r="AP367" s="251"/>
      <c r="AQ367" s="251"/>
      <c r="AR367" s="251"/>
      <c r="AS367" s="251"/>
      <c r="AT367" s="251"/>
      <c r="AU367" s="251"/>
      <c r="AV367" s="251"/>
      <c r="AW367" s="251"/>
      <c r="AX367" s="251"/>
      <c r="AY367" s="251"/>
      <c r="AZ367" s="251"/>
      <c r="BA367" s="281"/>
      <c r="BB367" s="161"/>
      <c r="BC367" s="281"/>
      <c r="BD367" s="281"/>
      <c r="BE367" s="281"/>
      <c r="BF367" s="281"/>
      <c r="BG367" s="281"/>
      <c r="BH367" s="281"/>
      <c r="BI367" s="281"/>
      <c r="BJ367" s="281"/>
      <c r="BK367" s="281"/>
      <c r="BL367" s="281"/>
      <c r="BM367" s="281"/>
      <c r="BN367" s="281"/>
      <c r="BO367" s="281"/>
      <c r="BP367" s="281"/>
      <c r="BQ367" s="281"/>
      <c r="BR367" s="281"/>
      <c r="BS367" s="281"/>
      <c r="BT367" s="281"/>
      <c r="BU367" s="281"/>
      <c r="BV367" s="281"/>
      <c r="BW367" s="281"/>
      <c r="BX367" s="281"/>
      <c r="BY367" s="281"/>
      <c r="BZ367" s="251"/>
      <c r="CA367" s="251"/>
      <c r="CB367" s="251"/>
      <c r="CC367" s="251"/>
      <c r="CD367" s="251"/>
      <c r="CE367" s="251"/>
      <c r="CF367" s="251"/>
      <c r="CG367" s="251"/>
      <c r="CH367" s="251"/>
      <c r="CI367" s="251"/>
      <c r="CJ367" s="251"/>
      <c r="CK367" s="251"/>
      <c r="CL367" s="251"/>
      <c r="CM367" s="251"/>
      <c r="CN367" s="251"/>
      <c r="CO367" s="251"/>
      <c r="CP367" s="251"/>
      <c r="CQ367" s="251"/>
      <c r="CR367" s="251"/>
      <c r="CS367" s="251"/>
      <c r="CT367" s="251"/>
      <c r="CU367" s="251"/>
      <c r="CV367" s="251"/>
      <c r="CW367" s="251"/>
      <c r="CX367" s="251"/>
      <c r="CY367" s="251"/>
      <c r="CZ367" s="251"/>
    </row>
    <row r="368" s="157" customFormat="true" ht="15" customHeight="true" x14ac:dyDescent="0.2">
      <c r="B368" s="159"/>
      <c r="AD368" s="251"/>
      <c r="AE368" s="251"/>
      <c r="AF368" s="251"/>
      <c r="AG368" s="251"/>
      <c r="AH368" s="251"/>
      <c r="AI368" s="251"/>
      <c r="AJ368" s="251"/>
      <c r="AK368" s="251"/>
      <c r="AL368" s="251"/>
      <c r="AM368" s="251"/>
      <c r="AN368" s="251"/>
      <c r="AO368" s="251"/>
      <c r="AP368" s="251"/>
      <c r="AQ368" s="251"/>
      <c r="AR368" s="251"/>
      <c r="AS368" s="251"/>
      <c r="AT368" s="251"/>
      <c r="AU368" s="251"/>
      <c r="AV368" s="251"/>
      <c r="AW368" s="251"/>
      <c r="AX368" s="251"/>
      <c r="AY368" s="251"/>
      <c r="AZ368" s="251"/>
      <c r="BA368" s="281"/>
      <c r="BB368" s="161"/>
      <c r="BC368" s="281"/>
      <c r="BD368" s="281"/>
      <c r="BE368" s="281"/>
      <c r="BF368" s="281"/>
      <c r="BG368" s="281"/>
      <c r="BH368" s="281"/>
      <c r="BI368" s="281"/>
      <c r="BJ368" s="281"/>
      <c r="BK368" s="281"/>
      <c r="BL368" s="281"/>
      <c r="BM368" s="281"/>
      <c r="BN368" s="281"/>
      <c r="BO368" s="281"/>
      <c r="BP368" s="281"/>
      <c r="BQ368" s="281"/>
      <c r="BR368" s="281"/>
      <c r="BS368" s="281"/>
      <c r="BT368" s="281"/>
      <c r="BU368" s="281"/>
      <c r="BV368" s="281"/>
      <c r="BW368" s="281"/>
      <c r="BX368" s="281"/>
      <c r="BY368" s="281"/>
      <c r="BZ368" s="251"/>
      <c r="CA368" s="251"/>
      <c r="CB368" s="251"/>
      <c r="CC368" s="251"/>
      <c r="CD368" s="251"/>
      <c r="CE368" s="251"/>
      <c r="CF368" s="251"/>
      <c r="CG368" s="251"/>
      <c r="CH368" s="251"/>
      <c r="CI368" s="251"/>
      <c r="CJ368" s="251"/>
      <c r="CK368" s="251"/>
      <c r="CL368" s="251"/>
      <c r="CM368" s="251"/>
      <c r="CN368" s="251"/>
      <c r="CO368" s="251"/>
      <c r="CP368" s="251"/>
      <c r="CQ368" s="251"/>
      <c r="CR368" s="251"/>
      <c r="CS368" s="251"/>
      <c r="CT368" s="251"/>
      <c r="CU368" s="251"/>
      <c r="CV368" s="251"/>
      <c r="CW368" s="251"/>
      <c r="CX368" s="251"/>
      <c r="CY368" s="251"/>
      <c r="CZ368" s="251"/>
    </row>
    <row r="369" s="157" customFormat="true" ht="15" customHeight="true" x14ac:dyDescent="0.2">
      <c r="B369" s="159"/>
      <c r="AD369" s="251"/>
      <c r="AE369" s="251"/>
      <c r="AF369" s="251"/>
      <c r="AG369" s="251"/>
      <c r="AH369" s="251"/>
      <c r="AI369" s="251"/>
      <c r="AJ369" s="251"/>
      <c r="AK369" s="251"/>
      <c r="AL369" s="251"/>
      <c r="AM369" s="251"/>
      <c r="AN369" s="251"/>
      <c r="AO369" s="251"/>
      <c r="AP369" s="251"/>
      <c r="AQ369" s="251"/>
      <c r="AR369" s="251"/>
      <c r="AS369" s="251"/>
      <c r="AT369" s="251"/>
      <c r="AU369" s="251"/>
      <c r="AV369" s="251"/>
      <c r="AW369" s="251"/>
      <c r="AX369" s="251"/>
      <c r="AY369" s="251"/>
      <c r="AZ369" s="251"/>
      <c r="BA369" s="281"/>
      <c r="BB369" s="161"/>
      <c r="BC369" s="281"/>
      <c r="BD369" s="281"/>
      <c r="BE369" s="281"/>
      <c r="BF369" s="281"/>
      <c r="BG369" s="281"/>
      <c r="BH369" s="281"/>
      <c r="BI369" s="281"/>
      <c r="BJ369" s="281"/>
      <c r="BK369" s="281"/>
      <c r="BL369" s="281"/>
      <c r="BM369" s="281"/>
      <c r="BN369" s="281"/>
      <c r="BO369" s="281"/>
      <c r="BP369" s="281"/>
      <c r="BQ369" s="281"/>
      <c r="BR369" s="281"/>
      <c r="BS369" s="281"/>
      <c r="BT369" s="281"/>
      <c r="BU369" s="281"/>
      <c r="BV369" s="281"/>
      <c r="BW369" s="281"/>
      <c r="BX369" s="281"/>
      <c r="BY369" s="281"/>
      <c r="BZ369" s="251"/>
      <c r="CA369" s="251"/>
      <c r="CB369" s="251"/>
      <c r="CC369" s="251"/>
      <c r="CD369" s="251"/>
      <c r="CE369" s="251"/>
      <c r="CF369" s="251"/>
      <c r="CG369" s="251"/>
      <c r="CH369" s="251"/>
      <c r="CI369" s="251"/>
      <c r="CJ369" s="251"/>
      <c r="CK369" s="251"/>
      <c r="CL369" s="251"/>
      <c r="CM369" s="251"/>
      <c r="CN369" s="251"/>
      <c r="CO369" s="251"/>
      <c r="CP369" s="251"/>
      <c r="CQ369" s="251"/>
      <c r="CR369" s="251"/>
      <c r="CS369" s="251"/>
      <c r="CT369" s="251"/>
      <c r="CU369" s="251"/>
      <c r="CV369" s="251"/>
      <c r="CW369" s="251"/>
      <c r="CX369" s="251"/>
      <c r="CY369" s="251"/>
      <c r="CZ369" s="251"/>
    </row>
    <row r="370" s="157" customFormat="true" ht="15" customHeight="true" x14ac:dyDescent="0.2">
      <c r="B370" s="159"/>
      <c r="AD370" s="251"/>
      <c r="AE370" s="251"/>
      <c r="AF370" s="251"/>
      <c r="AG370" s="251"/>
      <c r="AH370" s="251"/>
      <c r="AI370" s="251"/>
      <c r="AJ370" s="251"/>
      <c r="AK370" s="251"/>
      <c r="AL370" s="251"/>
      <c r="AM370" s="251"/>
      <c r="AN370" s="251"/>
      <c r="AO370" s="251"/>
      <c r="AP370" s="251"/>
      <c r="AQ370" s="251"/>
      <c r="AR370" s="251"/>
      <c r="AS370" s="251"/>
      <c r="AT370" s="251"/>
      <c r="AU370" s="251"/>
      <c r="AV370" s="251"/>
      <c r="AW370" s="251"/>
      <c r="AX370" s="251"/>
      <c r="AY370" s="251"/>
      <c r="AZ370" s="251"/>
      <c r="BA370" s="281"/>
      <c r="BB370" s="161"/>
      <c r="BC370" s="281"/>
      <c r="BD370" s="281"/>
      <c r="BE370" s="281"/>
      <c r="BF370" s="281"/>
      <c r="BG370" s="281"/>
      <c r="BH370" s="281"/>
      <c r="BI370" s="281"/>
      <c r="BJ370" s="281"/>
      <c r="BK370" s="281"/>
      <c r="BL370" s="281"/>
      <c r="BM370" s="281"/>
      <c r="BN370" s="281"/>
      <c r="BO370" s="281"/>
      <c r="BP370" s="281"/>
      <c r="BQ370" s="281"/>
      <c r="BR370" s="281"/>
      <c r="BS370" s="281"/>
      <c r="BT370" s="281"/>
      <c r="BU370" s="281"/>
      <c r="BV370" s="281"/>
      <c r="BW370" s="281"/>
      <c r="BX370" s="281"/>
      <c r="BY370" s="281"/>
      <c r="BZ370" s="251"/>
      <c r="CA370" s="251"/>
      <c r="CB370" s="251"/>
      <c r="CC370" s="251"/>
      <c r="CD370" s="251"/>
      <c r="CE370" s="251"/>
      <c r="CF370" s="251"/>
      <c r="CG370" s="251"/>
      <c r="CH370" s="251"/>
      <c r="CI370" s="251"/>
      <c r="CJ370" s="251"/>
      <c r="CK370" s="251"/>
      <c r="CL370" s="251"/>
      <c r="CM370" s="251"/>
      <c r="CN370" s="251"/>
      <c r="CO370" s="251"/>
      <c r="CP370" s="251"/>
      <c r="CQ370" s="251"/>
      <c r="CR370" s="251"/>
      <c r="CS370" s="251"/>
      <c r="CT370" s="251"/>
      <c r="CU370" s="251"/>
      <c r="CV370" s="251"/>
      <c r="CW370" s="251"/>
      <c r="CX370" s="251"/>
      <c r="CY370" s="251"/>
      <c r="CZ370" s="251"/>
    </row>
    <row r="371" s="157" customFormat="true" ht="15" customHeight="true" x14ac:dyDescent="0.2">
      <c r="B371" s="159"/>
      <c r="AD371" s="251"/>
      <c r="AE371" s="251"/>
      <c r="AF371" s="251"/>
      <c r="AG371" s="251"/>
      <c r="AH371" s="251"/>
      <c r="AI371" s="251"/>
      <c r="AJ371" s="251"/>
      <c r="AK371" s="251"/>
      <c r="AL371" s="251"/>
      <c r="AM371" s="251"/>
      <c r="AN371" s="251"/>
      <c r="AO371" s="251"/>
      <c r="AP371" s="251"/>
      <c r="AQ371" s="251"/>
      <c r="AR371" s="251"/>
      <c r="AS371" s="251"/>
      <c r="AT371" s="251"/>
      <c r="AU371" s="251"/>
      <c r="AV371" s="251"/>
      <c r="AW371" s="251"/>
      <c r="AX371" s="251"/>
      <c r="AY371" s="251"/>
      <c r="AZ371" s="251"/>
      <c r="BA371" s="281"/>
      <c r="BB371" s="161"/>
      <c r="BC371" s="281"/>
      <c r="BD371" s="281"/>
      <c r="BE371" s="281"/>
      <c r="BF371" s="281"/>
      <c r="BG371" s="281"/>
      <c r="BH371" s="281"/>
      <c r="BI371" s="281"/>
      <c r="BJ371" s="281"/>
      <c r="BK371" s="281"/>
      <c r="BL371" s="281"/>
      <c r="BM371" s="281"/>
      <c r="BN371" s="281"/>
      <c r="BO371" s="281"/>
      <c r="BP371" s="281"/>
      <c r="BQ371" s="281"/>
      <c r="BR371" s="281"/>
      <c r="BS371" s="281"/>
      <c r="BT371" s="281"/>
      <c r="BU371" s="281"/>
      <c r="BV371" s="281"/>
      <c r="BW371" s="281"/>
      <c r="BX371" s="281"/>
      <c r="BY371" s="281"/>
      <c r="BZ371" s="251"/>
      <c r="CA371" s="251"/>
      <c r="CB371" s="251"/>
      <c r="CC371" s="251"/>
      <c r="CD371" s="251"/>
      <c r="CE371" s="251"/>
      <c r="CF371" s="251"/>
      <c r="CG371" s="251"/>
      <c r="CH371" s="251"/>
      <c r="CI371" s="251"/>
      <c r="CJ371" s="251"/>
      <c r="CK371" s="251"/>
      <c r="CL371" s="251"/>
      <c r="CM371" s="251"/>
      <c r="CN371" s="251"/>
      <c r="CO371" s="251"/>
      <c r="CP371" s="251"/>
      <c r="CQ371" s="251"/>
      <c r="CR371" s="251"/>
      <c r="CS371" s="251"/>
      <c r="CT371" s="251"/>
      <c r="CU371" s="251"/>
      <c r="CV371" s="251"/>
      <c r="CW371" s="251"/>
      <c r="CX371" s="251"/>
      <c r="CY371" s="251"/>
      <c r="CZ371" s="251"/>
    </row>
    <row r="372" s="157" customFormat="true" ht="15" customHeight="true" x14ac:dyDescent="0.2">
      <c r="B372" s="159"/>
      <c r="AD372" s="251"/>
      <c r="AE372" s="251"/>
      <c r="AF372" s="251"/>
      <c r="AG372" s="251"/>
      <c r="AH372" s="251"/>
      <c r="AI372" s="251"/>
      <c r="AJ372" s="251"/>
      <c r="AK372" s="251"/>
      <c r="AL372" s="251"/>
      <c r="AM372" s="251"/>
      <c r="AN372" s="251"/>
      <c r="AO372" s="251"/>
      <c r="AP372" s="251"/>
      <c r="AQ372" s="251"/>
      <c r="AR372" s="251"/>
      <c r="AS372" s="251"/>
      <c r="AT372" s="251"/>
      <c r="AU372" s="251"/>
      <c r="AV372" s="251"/>
      <c r="AW372" s="251"/>
      <c r="AX372" s="251"/>
      <c r="AY372" s="251"/>
      <c r="AZ372" s="251"/>
      <c r="BA372" s="281"/>
      <c r="BB372" s="161"/>
      <c r="BC372" s="281"/>
      <c r="BD372" s="281"/>
      <c r="BE372" s="281"/>
      <c r="BF372" s="281"/>
      <c r="BG372" s="281"/>
      <c r="BH372" s="281"/>
      <c r="BI372" s="281"/>
      <c r="BJ372" s="281"/>
      <c r="BK372" s="281"/>
      <c r="BL372" s="281"/>
      <c r="BM372" s="281"/>
      <c r="BN372" s="281"/>
      <c r="BO372" s="281"/>
      <c r="BP372" s="281"/>
      <c r="BQ372" s="281"/>
      <c r="BR372" s="281"/>
      <c r="BS372" s="281"/>
      <c r="BT372" s="281"/>
      <c r="BU372" s="281"/>
      <c r="BV372" s="281"/>
      <c r="BW372" s="281"/>
      <c r="BX372" s="281"/>
      <c r="BY372" s="281"/>
      <c r="BZ372" s="251"/>
      <c r="CA372" s="251"/>
      <c r="CB372" s="251"/>
      <c r="CC372" s="251"/>
      <c r="CD372" s="251"/>
      <c r="CE372" s="251"/>
      <c r="CF372" s="251"/>
      <c r="CG372" s="251"/>
      <c r="CH372" s="251"/>
      <c r="CI372" s="251"/>
      <c r="CJ372" s="251"/>
      <c r="CK372" s="251"/>
      <c r="CL372" s="251"/>
      <c r="CM372" s="251"/>
      <c r="CN372" s="251"/>
      <c r="CO372" s="251"/>
      <c r="CP372" s="251"/>
      <c r="CQ372" s="251"/>
      <c r="CR372" s="251"/>
      <c r="CS372" s="251"/>
      <c r="CT372" s="251"/>
      <c r="CU372" s="251"/>
      <c r="CV372" s="251"/>
      <c r="CW372" s="251"/>
      <c r="CX372" s="251"/>
      <c r="CY372" s="251"/>
      <c r="CZ372" s="251"/>
    </row>
    <row r="373" s="157" customFormat="true" ht="15" customHeight="true" x14ac:dyDescent="0.2">
      <c r="B373" s="159"/>
      <c r="AD373" s="251"/>
      <c r="AE373" s="251"/>
      <c r="AF373" s="251"/>
      <c r="AG373" s="251"/>
      <c r="AH373" s="251"/>
      <c r="AI373" s="251"/>
      <c r="AJ373" s="251"/>
      <c r="AK373" s="251"/>
      <c r="AL373" s="251"/>
      <c r="AM373" s="251"/>
      <c r="AN373" s="251"/>
      <c r="AO373" s="251"/>
      <c r="AP373" s="251"/>
      <c r="AQ373" s="251"/>
      <c r="AR373" s="251"/>
      <c r="AS373" s="251"/>
      <c r="AT373" s="251"/>
      <c r="AU373" s="251"/>
      <c r="AV373" s="251"/>
      <c r="AW373" s="251"/>
      <c r="AX373" s="251"/>
      <c r="AY373" s="251"/>
      <c r="AZ373" s="251"/>
      <c r="BA373" s="281"/>
      <c r="BB373" s="161"/>
      <c r="BC373" s="281"/>
      <c r="BD373" s="281"/>
      <c r="BE373" s="281"/>
      <c r="BF373" s="281"/>
      <c r="BG373" s="281"/>
      <c r="BH373" s="281"/>
      <c r="BI373" s="281"/>
      <c r="BJ373" s="281"/>
      <c r="BK373" s="281"/>
      <c r="BL373" s="281"/>
      <c r="BM373" s="281"/>
      <c r="BN373" s="281"/>
      <c r="BO373" s="281"/>
      <c r="BP373" s="281"/>
      <c r="BQ373" s="281"/>
      <c r="BR373" s="281"/>
      <c r="BS373" s="281"/>
      <c r="BT373" s="281"/>
      <c r="BU373" s="281"/>
      <c r="BV373" s="281"/>
      <c r="BW373" s="281"/>
      <c r="BX373" s="281"/>
      <c r="BY373" s="281"/>
      <c r="BZ373" s="251"/>
      <c r="CA373" s="251"/>
      <c r="CB373" s="251"/>
      <c r="CC373" s="251"/>
      <c r="CD373" s="251"/>
      <c r="CE373" s="251"/>
      <c r="CF373" s="251"/>
      <c r="CG373" s="251"/>
      <c r="CH373" s="251"/>
      <c r="CI373" s="251"/>
      <c r="CJ373" s="251"/>
      <c r="CK373" s="251"/>
      <c r="CL373" s="251"/>
      <c r="CM373" s="251"/>
      <c r="CN373" s="251"/>
      <c r="CO373" s="251"/>
      <c r="CP373" s="251"/>
      <c r="CQ373" s="251"/>
      <c r="CR373" s="251"/>
      <c r="CS373" s="251"/>
      <c r="CT373" s="251"/>
      <c r="CU373" s="251"/>
      <c r="CV373" s="251"/>
      <c r="CW373" s="251"/>
      <c r="CX373" s="251"/>
      <c r="CY373" s="251"/>
      <c r="CZ373" s="251"/>
    </row>
    <row r="374" s="157" customFormat="true" ht="15" customHeight="true" x14ac:dyDescent="0.2">
      <c r="B374" s="159"/>
      <c r="AD374" s="251"/>
      <c r="AE374" s="251"/>
      <c r="AF374" s="251"/>
      <c r="AG374" s="251"/>
      <c r="AH374" s="251"/>
      <c r="AI374" s="251"/>
      <c r="AJ374" s="251"/>
      <c r="AK374" s="251"/>
      <c r="AL374" s="251"/>
      <c r="AM374" s="251"/>
      <c r="AN374" s="251"/>
      <c r="AO374" s="251"/>
      <c r="AP374" s="251"/>
      <c r="AQ374" s="251"/>
      <c r="AR374" s="251"/>
      <c r="AS374" s="251"/>
      <c r="AT374" s="251"/>
      <c r="AU374" s="251"/>
      <c r="AV374" s="251"/>
      <c r="AW374" s="251"/>
      <c r="AX374" s="251"/>
      <c r="AY374" s="251"/>
      <c r="AZ374" s="251"/>
      <c r="BA374" s="281"/>
      <c r="BB374" s="161"/>
      <c r="BC374" s="281"/>
      <c r="BD374" s="281"/>
      <c r="BE374" s="281"/>
      <c r="BF374" s="281"/>
      <c r="BG374" s="281"/>
      <c r="BH374" s="281"/>
      <c r="BI374" s="281"/>
      <c r="BJ374" s="281"/>
      <c r="BK374" s="281"/>
      <c r="BL374" s="281"/>
      <c r="BM374" s="281"/>
      <c r="BN374" s="281"/>
      <c r="BO374" s="281"/>
      <c r="BP374" s="281"/>
      <c r="BQ374" s="281"/>
      <c r="BR374" s="281"/>
      <c r="BS374" s="281"/>
      <c r="BT374" s="281"/>
      <c r="BU374" s="281"/>
      <c r="BV374" s="281"/>
      <c r="BW374" s="281"/>
      <c r="BX374" s="281"/>
      <c r="BY374" s="281"/>
      <c r="BZ374" s="251"/>
      <c r="CA374" s="251"/>
      <c r="CB374" s="251"/>
      <c r="CC374" s="251"/>
      <c r="CD374" s="251"/>
      <c r="CE374" s="251"/>
      <c r="CF374" s="251"/>
      <c r="CG374" s="251"/>
      <c r="CH374" s="251"/>
      <c r="CI374" s="251"/>
      <c r="CJ374" s="251"/>
      <c r="CK374" s="251"/>
      <c r="CL374" s="251"/>
      <c r="CM374" s="251"/>
      <c r="CN374" s="251"/>
      <c r="CO374" s="251"/>
      <c r="CP374" s="251"/>
      <c r="CQ374" s="251"/>
      <c r="CR374" s="251"/>
      <c r="CS374" s="251"/>
      <c r="CT374" s="251"/>
      <c r="CU374" s="251"/>
      <c r="CV374" s="251"/>
      <c r="CW374" s="251"/>
      <c r="CX374" s="251"/>
      <c r="CY374" s="251"/>
      <c r="CZ374" s="251"/>
    </row>
    <row r="375" s="157" customFormat="true" ht="15" customHeight="true" x14ac:dyDescent="0.2">
      <c r="B375" s="159"/>
      <c r="AD375" s="251"/>
      <c r="AE375" s="251"/>
      <c r="AF375" s="251"/>
      <c r="AG375" s="251"/>
      <c r="AH375" s="251"/>
      <c r="AI375" s="251"/>
      <c r="AJ375" s="251"/>
      <c r="AK375" s="251"/>
      <c r="AL375" s="251"/>
      <c r="AM375" s="251"/>
      <c r="AN375" s="251"/>
      <c r="AO375" s="251"/>
      <c r="AP375" s="251"/>
      <c r="AQ375" s="251"/>
      <c r="AR375" s="251"/>
      <c r="AS375" s="251"/>
      <c r="AT375" s="251"/>
      <c r="AU375" s="251"/>
      <c r="AV375" s="251"/>
      <c r="AW375" s="251"/>
      <c r="AX375" s="251"/>
      <c r="AY375" s="251"/>
      <c r="AZ375" s="251"/>
      <c r="BA375" s="158"/>
      <c r="BB375" s="156"/>
      <c r="BC375" s="156"/>
      <c r="BD375" s="156"/>
      <c r="BE375" s="156"/>
      <c r="BF375" s="156"/>
      <c r="BG375" s="156"/>
      <c r="BH375" s="156"/>
      <c r="BI375" s="156"/>
      <c r="BJ375" s="156"/>
      <c r="BK375" s="156"/>
      <c r="BL375" s="156"/>
      <c r="BM375" s="156"/>
      <c r="BN375" s="156"/>
      <c r="BO375" s="156"/>
      <c r="BP375" s="156"/>
      <c r="BQ375" s="156"/>
      <c r="BR375" s="156"/>
      <c r="BS375" s="156"/>
      <c r="BT375" s="156"/>
      <c r="BU375" s="156"/>
      <c r="BV375" s="156"/>
      <c r="BW375" s="156"/>
      <c r="BX375" s="156"/>
      <c r="BY375" s="158"/>
      <c r="BZ375" s="250"/>
      <c r="CA375" s="250"/>
      <c r="CB375" s="250"/>
      <c r="CC375" s="250"/>
      <c r="CD375" s="250"/>
      <c r="CE375" s="250"/>
      <c r="CF375" s="250"/>
      <c r="CG375" s="250"/>
      <c r="CH375" s="250"/>
      <c r="CI375" s="250"/>
      <c r="CJ375" s="250"/>
      <c r="CK375" s="250"/>
      <c r="CL375" s="250"/>
      <c r="CM375" s="250"/>
      <c r="CN375" s="250"/>
      <c r="CO375" s="250"/>
      <c r="CP375" s="250"/>
      <c r="CQ375" s="250"/>
      <c r="CR375" s="250"/>
      <c r="CS375" s="250"/>
      <c r="CT375" s="250"/>
      <c r="CU375" s="250"/>
      <c r="CV375" s="250"/>
      <c r="CW375" s="250"/>
      <c r="CX375" s="250"/>
      <c r="CY375" s="250"/>
      <c r="CZ375" s="250"/>
    </row>
    <row r="376" s="157" customFormat="true" ht="15" customHeight="true" x14ac:dyDescent="0.2">
      <c r="B376" s="159"/>
      <c r="AD376" s="251"/>
      <c r="AE376" s="251"/>
      <c r="AF376" s="251"/>
      <c r="AG376" s="251"/>
      <c r="AH376" s="251"/>
      <c r="AI376" s="251"/>
      <c r="AJ376" s="251"/>
      <c r="AK376" s="251"/>
      <c r="AL376" s="251"/>
      <c r="AM376" s="251"/>
      <c r="AN376" s="251"/>
      <c r="AO376" s="251"/>
      <c r="AP376" s="251"/>
      <c r="AQ376" s="251"/>
      <c r="AR376" s="251"/>
      <c r="AS376" s="251"/>
      <c r="AT376" s="251"/>
      <c r="AU376" s="251"/>
      <c r="AV376" s="251"/>
      <c r="AW376" s="251"/>
      <c r="AX376" s="251"/>
      <c r="AY376" s="251"/>
      <c r="AZ376" s="251"/>
      <c r="BA376" s="158"/>
      <c r="BB376" s="156"/>
      <c r="BC376" s="156"/>
      <c r="BD376" s="156"/>
      <c r="BE376" s="156"/>
      <c r="BF376" s="156"/>
      <c r="BG376" s="156"/>
      <c r="BH376" s="156"/>
      <c r="BI376" s="156"/>
      <c r="BJ376" s="156"/>
      <c r="BK376" s="156"/>
      <c r="BL376" s="156"/>
      <c r="BM376" s="156"/>
      <c r="BN376" s="156"/>
      <c r="BO376" s="156"/>
      <c r="BP376" s="156"/>
      <c r="BQ376" s="156"/>
      <c r="BR376" s="156"/>
      <c r="BS376" s="156"/>
      <c r="BT376" s="156"/>
      <c r="BU376" s="156"/>
      <c r="BV376" s="156"/>
      <c r="BW376" s="156"/>
      <c r="BX376" s="156"/>
      <c r="BY376" s="158"/>
      <c r="BZ376" s="250"/>
      <c r="CA376" s="250"/>
      <c r="CB376" s="250"/>
      <c r="CC376" s="250"/>
      <c r="CD376" s="250"/>
      <c r="CE376" s="250"/>
      <c r="CF376" s="250"/>
      <c r="CG376" s="250"/>
      <c r="CH376" s="250"/>
      <c r="CI376" s="250"/>
      <c r="CJ376" s="250"/>
      <c r="CK376" s="250"/>
      <c r="CL376" s="250"/>
      <c r="CM376" s="250"/>
      <c r="CN376" s="250"/>
      <c r="CO376" s="250"/>
      <c r="CP376" s="250"/>
      <c r="CQ376" s="250"/>
      <c r="CR376" s="250"/>
      <c r="CS376" s="250"/>
      <c r="CT376" s="250"/>
      <c r="CU376" s="250"/>
      <c r="CV376" s="250"/>
      <c r="CW376" s="250"/>
      <c r="CX376" s="250"/>
      <c r="CY376" s="250"/>
      <c r="CZ376" s="250"/>
    </row>
    <row r="377" s="157" customFormat="true" ht="15" customHeight="true" x14ac:dyDescent="0.2">
      <c r="B377" s="159"/>
      <c r="AD377" s="251"/>
      <c r="AE377" s="251"/>
      <c r="AF377" s="251"/>
      <c r="AG377" s="251"/>
      <c r="AH377" s="251"/>
      <c r="AI377" s="251"/>
      <c r="AJ377" s="251"/>
      <c r="AK377" s="251"/>
      <c r="AL377" s="251"/>
      <c r="AM377" s="251"/>
      <c r="AN377" s="251"/>
      <c r="AO377" s="251"/>
      <c r="AP377" s="251"/>
      <c r="AQ377" s="251"/>
      <c r="AR377" s="251"/>
      <c r="AS377" s="251"/>
      <c r="AT377" s="251"/>
      <c r="AU377" s="251"/>
      <c r="AV377" s="251"/>
      <c r="AW377" s="251"/>
      <c r="AX377" s="251"/>
      <c r="AY377" s="251"/>
      <c r="AZ377" s="251"/>
      <c r="BA377" s="158"/>
      <c r="BB377" s="156"/>
      <c r="BC377" s="156"/>
      <c r="BD377" s="156"/>
      <c r="BE377" s="156"/>
      <c r="BF377" s="156"/>
      <c r="BG377" s="156"/>
      <c r="BH377" s="156"/>
      <c r="BI377" s="156"/>
      <c r="BJ377" s="156"/>
      <c r="BK377" s="156"/>
      <c r="BL377" s="156"/>
      <c r="BM377" s="156"/>
      <c r="BN377" s="156"/>
      <c r="BO377" s="156"/>
      <c r="BP377" s="156"/>
      <c r="BQ377" s="156"/>
      <c r="BR377" s="156"/>
      <c r="BS377" s="156"/>
      <c r="BT377" s="156"/>
      <c r="BU377" s="156"/>
      <c r="BV377" s="156"/>
      <c r="BW377" s="156"/>
      <c r="BX377" s="156"/>
      <c r="BY377" s="158"/>
      <c r="BZ377" s="250"/>
      <c r="CA377" s="250"/>
      <c r="CB377" s="250"/>
      <c r="CC377" s="250"/>
      <c r="CD377" s="250"/>
      <c r="CE377" s="250"/>
      <c r="CF377" s="250"/>
      <c r="CG377" s="250"/>
      <c r="CH377" s="250"/>
      <c r="CI377" s="250"/>
      <c r="CJ377" s="250"/>
      <c r="CK377" s="250"/>
      <c r="CL377" s="250"/>
      <c r="CM377" s="250"/>
      <c r="CN377" s="250"/>
      <c r="CO377" s="250"/>
      <c r="CP377" s="250"/>
      <c r="CQ377" s="250"/>
      <c r="CR377" s="250"/>
      <c r="CS377" s="250"/>
      <c r="CT377" s="250"/>
      <c r="CU377" s="250"/>
      <c r="CV377" s="250"/>
      <c r="CW377" s="250"/>
      <c r="CX377" s="250"/>
      <c r="CY377" s="250"/>
      <c r="CZ377" s="250"/>
    </row>
    <row r="378" s="157" customFormat="true" ht="15" customHeight="true" x14ac:dyDescent="0.2">
      <c r="B378" s="159"/>
      <c r="AD378" s="251"/>
      <c r="AE378" s="251"/>
      <c r="AF378" s="251"/>
      <c r="AG378" s="251"/>
      <c r="AH378" s="251"/>
      <c r="AI378" s="251"/>
      <c r="AJ378" s="251"/>
      <c r="AK378" s="251"/>
      <c r="AL378" s="251"/>
      <c r="AM378" s="251"/>
      <c r="AN378" s="251"/>
      <c r="AO378" s="251"/>
      <c r="AP378" s="251"/>
      <c r="AQ378" s="251"/>
      <c r="AR378" s="251"/>
      <c r="AS378" s="251"/>
      <c r="AT378" s="251"/>
      <c r="AU378" s="251"/>
      <c r="AV378" s="251"/>
      <c r="AW378" s="251"/>
      <c r="AX378" s="251"/>
      <c r="AY378" s="251"/>
      <c r="AZ378" s="251"/>
      <c r="BA378" s="158"/>
      <c r="BB378" s="156"/>
      <c r="BC378" s="156"/>
      <c r="BD378" s="156"/>
      <c r="BE378" s="156"/>
      <c r="BF378" s="156"/>
      <c r="BG378" s="156"/>
      <c r="BH378" s="156"/>
      <c r="BI378" s="156"/>
      <c r="BJ378" s="156"/>
      <c r="BK378" s="156"/>
      <c r="BL378" s="156"/>
      <c r="BM378" s="156"/>
      <c r="BN378" s="156"/>
      <c r="BO378" s="156"/>
      <c r="BP378" s="156"/>
      <c r="BQ378" s="156"/>
      <c r="BR378" s="156"/>
      <c r="BS378" s="156"/>
      <c r="BT378" s="156"/>
      <c r="BU378" s="156"/>
      <c r="BV378" s="156"/>
      <c r="BW378" s="156"/>
      <c r="BX378" s="156"/>
      <c r="BY378" s="158"/>
      <c r="BZ378" s="250"/>
      <c r="CA378" s="250"/>
      <c r="CB378" s="250"/>
      <c r="CC378" s="250"/>
      <c r="CD378" s="250"/>
      <c r="CE378" s="250"/>
      <c r="CF378" s="250"/>
      <c r="CG378" s="250"/>
      <c r="CH378" s="250"/>
      <c r="CI378" s="250"/>
      <c r="CJ378" s="250"/>
      <c r="CK378" s="250"/>
      <c r="CL378" s="250"/>
      <c r="CM378" s="250"/>
      <c r="CN378" s="250"/>
      <c r="CO378" s="250"/>
      <c r="CP378" s="250"/>
      <c r="CQ378" s="250"/>
      <c r="CR378" s="250"/>
      <c r="CS378" s="250"/>
      <c r="CT378" s="250"/>
      <c r="CU378" s="250"/>
      <c r="CV378" s="250"/>
      <c r="CW378" s="250"/>
      <c r="CX378" s="250"/>
      <c r="CY378" s="250"/>
      <c r="CZ378" s="250"/>
    </row>
    <row r="379" s="157" customFormat="true" ht="15" customHeight="true" x14ac:dyDescent="0.2">
      <c r="B379" s="159"/>
      <c r="AD379" s="251"/>
      <c r="AE379" s="251"/>
      <c r="AF379" s="251"/>
      <c r="AG379" s="251"/>
      <c r="AH379" s="251"/>
      <c r="AI379" s="251"/>
      <c r="AJ379" s="251"/>
      <c r="AK379" s="251"/>
      <c r="AL379" s="251"/>
      <c r="AM379" s="251"/>
      <c r="AN379" s="251"/>
      <c r="AO379" s="251"/>
      <c r="AP379" s="251"/>
      <c r="AQ379" s="251"/>
      <c r="AR379" s="251"/>
      <c r="AS379" s="251"/>
      <c r="AT379" s="251"/>
      <c r="AU379" s="251"/>
      <c r="AV379" s="251"/>
      <c r="AW379" s="251"/>
      <c r="AX379" s="251"/>
      <c r="AY379" s="251"/>
      <c r="AZ379" s="251"/>
      <c r="BA379" s="158"/>
      <c r="BB379" s="156"/>
      <c r="BC379" s="156"/>
      <c r="BD379" s="156"/>
      <c r="BE379" s="156"/>
      <c r="BF379" s="156"/>
      <c r="BG379" s="156"/>
      <c r="BH379" s="156"/>
      <c r="BI379" s="156"/>
      <c r="BJ379" s="156"/>
      <c r="BK379" s="156"/>
      <c r="BL379" s="156"/>
      <c r="BM379" s="156"/>
      <c r="BN379" s="156"/>
      <c r="BO379" s="156"/>
      <c r="BP379" s="156"/>
      <c r="BQ379" s="156"/>
      <c r="BR379" s="156"/>
      <c r="BS379" s="156"/>
      <c r="BT379" s="156"/>
      <c r="BU379" s="156"/>
      <c r="BV379" s="156"/>
      <c r="BW379" s="156"/>
      <c r="BX379" s="156"/>
      <c r="BY379" s="158"/>
      <c r="BZ379" s="250"/>
      <c r="CA379" s="250"/>
      <c r="CB379" s="250"/>
      <c r="CC379" s="250"/>
      <c r="CD379" s="250"/>
      <c r="CE379" s="250"/>
      <c r="CF379" s="250"/>
      <c r="CG379" s="250"/>
      <c r="CH379" s="250"/>
      <c r="CI379" s="250"/>
      <c r="CJ379" s="250"/>
      <c r="CK379" s="250"/>
      <c r="CL379" s="250"/>
      <c r="CM379" s="250"/>
      <c r="CN379" s="250"/>
      <c r="CO379" s="250"/>
      <c r="CP379" s="250"/>
      <c r="CQ379" s="250"/>
      <c r="CR379" s="250"/>
      <c r="CS379" s="250"/>
      <c r="CT379" s="250"/>
      <c r="CU379" s="250"/>
      <c r="CV379" s="250"/>
      <c r="CW379" s="250"/>
      <c r="CX379" s="250"/>
      <c r="CY379" s="250"/>
      <c r="CZ379" s="250"/>
    </row>
    <row r="380" s="157" customFormat="true" ht="15" customHeight="true" x14ac:dyDescent="0.2">
      <c r="B380" s="159"/>
      <c r="AD380" s="251"/>
      <c r="AE380" s="251"/>
      <c r="AF380" s="251"/>
      <c r="AG380" s="251"/>
      <c r="AH380" s="251"/>
      <c r="AI380" s="251"/>
      <c r="AJ380" s="251"/>
      <c r="AK380" s="251"/>
      <c r="AL380" s="251"/>
      <c r="AM380" s="251"/>
      <c r="AN380" s="251"/>
      <c r="AO380" s="251"/>
      <c r="AP380" s="251"/>
      <c r="AQ380" s="251"/>
      <c r="AR380" s="251"/>
      <c r="AS380" s="251"/>
      <c r="AT380" s="251"/>
      <c r="AU380" s="251"/>
      <c r="AV380" s="251"/>
      <c r="AW380" s="251"/>
      <c r="AX380" s="251"/>
      <c r="AY380" s="251"/>
      <c r="AZ380" s="251"/>
      <c r="BA380" s="158"/>
      <c r="BB380" s="156"/>
      <c r="BC380" s="156"/>
      <c r="BD380" s="156"/>
      <c r="BE380" s="156"/>
      <c r="BF380" s="156"/>
      <c r="BG380" s="156"/>
      <c r="BH380" s="156"/>
      <c r="BI380" s="156"/>
      <c r="BJ380" s="156"/>
      <c r="BK380" s="156"/>
      <c r="BL380" s="156"/>
      <c r="BM380" s="156"/>
      <c r="BN380" s="156"/>
      <c r="BO380" s="156"/>
      <c r="BP380" s="156"/>
      <c r="BQ380" s="156"/>
      <c r="BR380" s="156"/>
      <c r="BS380" s="156"/>
      <c r="BT380" s="156"/>
      <c r="BU380" s="156"/>
      <c r="BV380" s="156"/>
      <c r="BW380" s="156"/>
      <c r="BX380" s="156"/>
      <c r="BY380" s="158"/>
      <c r="BZ380" s="250"/>
      <c r="CA380" s="250"/>
      <c r="CB380" s="250"/>
      <c r="CC380" s="250"/>
      <c r="CD380" s="250"/>
      <c r="CE380" s="250"/>
      <c r="CF380" s="250"/>
      <c r="CG380" s="250"/>
      <c r="CH380" s="250"/>
      <c r="CI380" s="250"/>
      <c r="CJ380" s="250"/>
      <c r="CK380" s="250"/>
      <c r="CL380" s="250"/>
      <c r="CM380" s="250"/>
      <c r="CN380" s="250"/>
      <c r="CO380" s="250"/>
      <c r="CP380" s="250"/>
      <c r="CQ380" s="250"/>
      <c r="CR380" s="250"/>
      <c r="CS380" s="250"/>
      <c r="CT380" s="250"/>
      <c r="CU380" s="250"/>
      <c r="CV380" s="250"/>
      <c r="CW380" s="250"/>
      <c r="CX380" s="250"/>
      <c r="CY380" s="250"/>
      <c r="CZ380" s="250"/>
    </row>
    <row r="381" s="157" customFormat="true" ht="15" customHeight="true" x14ac:dyDescent="0.2">
      <c r="B381" s="159"/>
      <c r="AD381" s="251"/>
      <c r="AE381" s="251"/>
      <c r="AF381" s="251"/>
      <c r="AG381" s="251"/>
      <c r="AH381" s="251"/>
      <c r="AI381" s="251"/>
      <c r="AJ381" s="251"/>
      <c r="AK381" s="251"/>
      <c r="AL381" s="251"/>
      <c r="AM381" s="251"/>
      <c r="AN381" s="251"/>
      <c r="AO381" s="251"/>
      <c r="AP381" s="251"/>
      <c r="AQ381" s="251"/>
      <c r="AR381" s="251"/>
      <c r="AS381" s="251"/>
      <c r="AT381" s="251"/>
      <c r="AU381" s="251"/>
      <c r="AV381" s="251"/>
      <c r="AW381" s="251"/>
      <c r="AX381" s="251"/>
      <c r="AY381" s="251"/>
      <c r="AZ381" s="251"/>
      <c r="BA381" s="158"/>
      <c r="BB381" s="156"/>
      <c r="BC381" s="156"/>
      <c r="BD381" s="156"/>
      <c r="BE381" s="156"/>
      <c r="BF381" s="156"/>
      <c r="BG381" s="156"/>
      <c r="BH381" s="156"/>
      <c r="BI381" s="156"/>
      <c r="BJ381" s="156"/>
      <c r="BK381" s="156"/>
      <c r="BL381" s="156"/>
      <c r="BM381" s="156"/>
      <c r="BN381" s="156"/>
      <c r="BO381" s="156"/>
      <c r="BP381" s="156"/>
      <c r="BQ381" s="156"/>
      <c r="BR381" s="156"/>
      <c r="BS381" s="156"/>
      <c r="BT381" s="156"/>
      <c r="BU381" s="156"/>
      <c r="BV381" s="156"/>
      <c r="BW381" s="156"/>
      <c r="BX381" s="156"/>
      <c r="BY381" s="158"/>
      <c r="BZ381" s="250"/>
      <c r="CA381" s="250"/>
      <c r="CB381" s="250"/>
      <c r="CC381" s="250"/>
      <c r="CD381" s="250"/>
      <c r="CE381" s="250"/>
      <c r="CF381" s="250"/>
      <c r="CG381" s="250"/>
      <c r="CH381" s="250"/>
      <c r="CI381" s="250"/>
      <c r="CJ381" s="250"/>
      <c r="CK381" s="250"/>
      <c r="CL381" s="250"/>
      <c r="CM381" s="250"/>
      <c r="CN381" s="250"/>
      <c r="CO381" s="250"/>
      <c r="CP381" s="250"/>
      <c r="CQ381" s="250"/>
      <c r="CR381" s="250"/>
      <c r="CS381" s="250"/>
      <c r="CT381" s="250"/>
      <c r="CU381" s="250"/>
      <c r="CV381" s="250"/>
      <c r="CW381" s="250"/>
      <c r="CX381" s="250"/>
      <c r="CY381" s="250"/>
      <c r="CZ381" s="250"/>
    </row>
    <row r="382" s="157" customFormat="true" ht="15" customHeight="true" x14ac:dyDescent="0.2">
      <c r="B382" s="159"/>
      <c r="AD382" s="251"/>
      <c r="AE382" s="251"/>
      <c r="AF382" s="251"/>
      <c r="AG382" s="251"/>
      <c r="AH382" s="251"/>
      <c r="AI382" s="251"/>
      <c r="AJ382" s="251"/>
      <c r="AK382" s="251"/>
      <c r="AL382" s="251"/>
      <c r="AM382" s="251"/>
      <c r="AN382" s="251"/>
      <c r="AO382" s="251"/>
      <c r="AP382" s="251"/>
      <c r="AQ382" s="251"/>
      <c r="AR382" s="251"/>
      <c r="AS382" s="251"/>
      <c r="AT382" s="251"/>
      <c r="AU382" s="251"/>
      <c r="AV382" s="251"/>
      <c r="AW382" s="251"/>
      <c r="AX382" s="251"/>
      <c r="AY382" s="251"/>
      <c r="AZ382" s="251"/>
      <c r="BA382" s="158"/>
      <c r="BB382" s="156"/>
      <c r="BC382" s="156"/>
      <c r="BD382" s="156"/>
      <c r="BE382" s="156"/>
      <c r="BF382" s="156"/>
      <c r="BG382" s="156"/>
      <c r="BH382" s="156"/>
      <c r="BI382" s="156"/>
      <c r="BJ382" s="156"/>
      <c r="BK382" s="156"/>
      <c r="BL382" s="156"/>
      <c r="BM382" s="156"/>
      <c r="BN382" s="156"/>
      <c r="BO382" s="156"/>
      <c r="BP382" s="156"/>
      <c r="BQ382" s="156"/>
      <c r="BR382" s="156"/>
      <c r="BS382" s="156"/>
      <c r="BT382" s="156"/>
      <c r="BU382" s="156"/>
      <c r="BV382" s="156"/>
      <c r="BW382" s="156"/>
      <c r="BX382" s="156"/>
      <c r="BY382" s="158"/>
      <c r="BZ382" s="250"/>
      <c r="CA382" s="250"/>
      <c r="CB382" s="250"/>
      <c r="CC382" s="250"/>
      <c r="CD382" s="250"/>
      <c r="CE382" s="250"/>
      <c r="CF382" s="250"/>
      <c r="CG382" s="250"/>
      <c r="CH382" s="250"/>
      <c r="CI382" s="250"/>
      <c r="CJ382" s="250"/>
      <c r="CK382" s="250"/>
      <c r="CL382" s="250"/>
      <c r="CM382" s="250"/>
      <c r="CN382" s="250"/>
      <c r="CO382" s="250"/>
      <c r="CP382" s="250"/>
      <c r="CQ382" s="250"/>
      <c r="CR382" s="250"/>
      <c r="CS382" s="250"/>
      <c r="CT382" s="250"/>
      <c r="CU382" s="250"/>
      <c r="CV382" s="250"/>
      <c r="CW382" s="250"/>
      <c r="CX382" s="250"/>
      <c r="CY382" s="250"/>
      <c r="CZ382" s="250"/>
    </row>
    <row r="383" s="157" customFormat="true" ht="15" customHeight="true" x14ac:dyDescent="0.2">
      <c r="B383" s="159"/>
      <c r="AD383" s="251"/>
      <c r="AE383" s="251"/>
      <c r="AF383" s="251"/>
      <c r="AG383" s="251"/>
      <c r="AH383" s="251"/>
      <c r="AI383" s="251"/>
      <c r="AJ383" s="251"/>
      <c r="AK383" s="251"/>
      <c r="AL383" s="251"/>
      <c r="AM383" s="251"/>
      <c r="AN383" s="251"/>
      <c r="AO383" s="251"/>
      <c r="AP383" s="251"/>
      <c r="AQ383" s="251"/>
      <c r="AR383" s="251"/>
      <c r="AS383" s="251"/>
      <c r="AT383" s="251"/>
      <c r="AU383" s="251"/>
      <c r="AV383" s="251"/>
      <c r="AW383" s="251"/>
      <c r="AX383" s="251"/>
      <c r="AY383" s="251"/>
      <c r="AZ383" s="251"/>
      <c r="BA383" s="158"/>
      <c r="BB383" s="156"/>
      <c r="BC383" s="156"/>
      <c r="BD383" s="156"/>
      <c r="BE383" s="156"/>
      <c r="BF383" s="156"/>
      <c r="BG383" s="156"/>
      <c r="BH383" s="156"/>
      <c r="BI383" s="156"/>
      <c r="BJ383" s="156"/>
      <c r="BK383" s="156"/>
      <c r="BL383" s="156"/>
      <c r="BM383" s="156"/>
      <c r="BN383" s="156"/>
      <c r="BO383" s="156"/>
      <c r="BP383" s="156"/>
      <c r="BQ383" s="156"/>
      <c r="BR383" s="156"/>
      <c r="BS383" s="156"/>
      <c r="BT383" s="156"/>
      <c r="BU383" s="156"/>
      <c r="BV383" s="156"/>
      <c r="BW383" s="156"/>
      <c r="BX383" s="156"/>
      <c r="BY383" s="158"/>
      <c r="BZ383" s="250"/>
      <c r="CA383" s="250"/>
      <c r="CB383" s="250"/>
      <c r="CC383" s="250"/>
      <c r="CD383" s="250"/>
      <c r="CE383" s="250"/>
      <c r="CF383" s="250"/>
      <c r="CG383" s="250"/>
      <c r="CH383" s="250"/>
      <c r="CI383" s="250"/>
      <c r="CJ383" s="250"/>
      <c r="CK383" s="250"/>
      <c r="CL383" s="250"/>
      <c r="CM383" s="250"/>
      <c r="CN383" s="250"/>
      <c r="CO383" s="250"/>
      <c r="CP383" s="250"/>
      <c r="CQ383" s="250"/>
      <c r="CR383" s="250"/>
      <c r="CS383" s="250"/>
      <c r="CT383" s="250"/>
      <c r="CU383" s="250"/>
      <c r="CV383" s="250"/>
      <c r="CW383" s="250"/>
      <c r="CX383" s="250"/>
      <c r="CY383" s="250"/>
      <c r="CZ383" s="250"/>
    </row>
    <row r="384" s="157" customFormat="true" ht="15" customHeight="true" x14ac:dyDescent="0.2">
      <c r="B384" s="159"/>
      <c r="AD384" s="251"/>
      <c r="AE384" s="251"/>
      <c r="AF384" s="251"/>
      <c r="AG384" s="251"/>
      <c r="AH384" s="251"/>
      <c r="AI384" s="251"/>
      <c r="AJ384" s="251"/>
      <c r="AK384" s="251"/>
      <c r="AL384" s="251"/>
      <c r="AM384" s="251"/>
      <c r="AN384" s="251"/>
      <c r="AO384" s="251"/>
      <c r="AP384" s="251"/>
      <c r="AQ384" s="251"/>
      <c r="AR384" s="251"/>
      <c r="AS384" s="251"/>
      <c r="AT384" s="251"/>
      <c r="AU384" s="251"/>
      <c r="AV384" s="251"/>
      <c r="AW384" s="251"/>
      <c r="AX384" s="251"/>
      <c r="AY384" s="251"/>
      <c r="AZ384" s="251"/>
      <c r="BA384" s="158"/>
      <c r="BB384" s="156"/>
      <c r="BC384" s="156"/>
      <c r="BD384" s="156"/>
      <c r="BE384" s="156"/>
      <c r="BF384" s="156"/>
      <c r="BG384" s="156"/>
      <c r="BH384" s="156"/>
      <c r="BI384" s="156"/>
      <c r="BJ384" s="156"/>
      <c r="BK384" s="156"/>
      <c r="BL384" s="156"/>
      <c r="BM384" s="156"/>
      <c r="BN384" s="156"/>
      <c r="BO384" s="156"/>
      <c r="BP384" s="156"/>
      <c r="BQ384" s="156"/>
      <c r="BR384" s="156"/>
      <c r="BS384" s="156"/>
      <c r="BT384" s="156"/>
      <c r="BU384" s="156"/>
      <c r="BV384" s="156"/>
      <c r="BW384" s="156"/>
      <c r="BX384" s="156"/>
      <c r="BY384" s="158"/>
      <c r="BZ384" s="250"/>
      <c r="CA384" s="250"/>
      <c r="CB384" s="250"/>
      <c r="CC384" s="250"/>
      <c r="CD384" s="250"/>
      <c r="CE384" s="250"/>
      <c r="CF384" s="250"/>
      <c r="CG384" s="250"/>
      <c r="CH384" s="250"/>
      <c r="CI384" s="250"/>
      <c r="CJ384" s="250"/>
      <c r="CK384" s="250"/>
      <c r="CL384" s="250"/>
      <c r="CM384" s="250"/>
      <c r="CN384" s="250"/>
      <c r="CO384" s="250"/>
      <c r="CP384" s="250"/>
      <c r="CQ384" s="250"/>
      <c r="CR384" s="250"/>
      <c r="CS384" s="250"/>
      <c r="CT384" s="250"/>
      <c r="CU384" s="250"/>
      <c r="CV384" s="250"/>
      <c r="CW384" s="250"/>
      <c r="CX384" s="250"/>
      <c r="CY384" s="250"/>
      <c r="CZ384" s="250"/>
    </row>
    <row r="385" s="157" customFormat="true" ht="15" customHeight="true" x14ac:dyDescent="0.2">
      <c r="B385" s="159"/>
      <c r="AD385" s="251"/>
      <c r="AE385" s="251"/>
      <c r="AF385" s="251"/>
      <c r="AG385" s="251"/>
      <c r="AH385" s="251"/>
      <c r="AI385" s="251"/>
      <c r="AJ385" s="251"/>
      <c r="AK385" s="251"/>
      <c r="AL385" s="251"/>
      <c r="AM385" s="251"/>
      <c r="AN385" s="251"/>
      <c r="AO385" s="251"/>
      <c r="AP385" s="251"/>
      <c r="AQ385" s="251"/>
      <c r="AR385" s="251"/>
      <c r="AS385" s="251"/>
      <c r="AT385" s="251"/>
      <c r="AU385" s="251"/>
      <c r="AV385" s="251"/>
      <c r="AW385" s="251"/>
      <c r="AX385" s="251"/>
      <c r="AY385" s="251"/>
      <c r="AZ385" s="251"/>
      <c r="BA385" s="158"/>
      <c r="BB385" s="156"/>
      <c r="BC385" s="156"/>
      <c r="BD385" s="156"/>
      <c r="BE385" s="156"/>
      <c r="BF385" s="156"/>
      <c r="BG385" s="156"/>
      <c r="BH385" s="156"/>
      <c r="BI385" s="156"/>
      <c r="BJ385" s="156"/>
      <c r="BK385" s="156"/>
      <c r="BL385" s="156"/>
      <c r="BM385" s="156"/>
      <c r="BN385" s="156"/>
      <c r="BO385" s="156"/>
      <c r="BP385" s="156"/>
      <c r="BQ385" s="156"/>
      <c r="BR385" s="156"/>
      <c r="BS385" s="156"/>
      <c r="BT385" s="156"/>
      <c r="BU385" s="156"/>
      <c r="BV385" s="156"/>
      <c r="BW385" s="156"/>
      <c r="BX385" s="156"/>
      <c r="BY385" s="158"/>
      <c r="BZ385" s="250"/>
      <c r="CA385" s="250"/>
      <c r="CB385" s="250"/>
      <c r="CC385" s="250"/>
      <c r="CD385" s="250"/>
      <c r="CE385" s="250"/>
      <c r="CF385" s="250"/>
      <c r="CG385" s="250"/>
      <c r="CH385" s="250"/>
      <c r="CI385" s="250"/>
      <c r="CJ385" s="250"/>
      <c r="CK385" s="250"/>
      <c r="CL385" s="250"/>
      <c r="CM385" s="250"/>
      <c r="CN385" s="250"/>
      <c r="CO385" s="250"/>
      <c r="CP385" s="250"/>
      <c r="CQ385" s="250"/>
      <c r="CR385" s="250"/>
      <c r="CS385" s="250"/>
      <c r="CT385" s="250"/>
      <c r="CU385" s="250"/>
      <c r="CV385" s="250"/>
      <c r="CW385" s="250"/>
      <c r="CX385" s="250"/>
      <c r="CY385" s="250"/>
      <c r="CZ385" s="250"/>
    </row>
    <row r="386" s="157" customFormat="true" ht="15" customHeight="true" x14ac:dyDescent="0.2">
      <c r="B386" s="159"/>
      <c r="AD386" s="251"/>
      <c r="AE386" s="251"/>
      <c r="AF386" s="251"/>
      <c r="AG386" s="251"/>
      <c r="AH386" s="251"/>
      <c r="AI386" s="251"/>
      <c r="AJ386" s="251"/>
      <c r="AK386" s="251"/>
      <c r="AL386" s="251"/>
      <c r="AM386" s="251"/>
      <c r="AN386" s="251"/>
      <c r="AO386" s="251"/>
      <c r="AP386" s="251"/>
      <c r="AQ386" s="251"/>
      <c r="AR386" s="251"/>
      <c r="AS386" s="251"/>
      <c r="AT386" s="251"/>
      <c r="AU386" s="251"/>
      <c r="AV386" s="251"/>
      <c r="AW386" s="251"/>
      <c r="AX386" s="251"/>
      <c r="AY386" s="251"/>
      <c r="AZ386" s="251"/>
      <c r="BA386" s="158"/>
      <c r="BB386" s="156"/>
      <c r="BC386" s="156"/>
      <c r="BD386" s="156"/>
      <c r="BE386" s="156"/>
      <c r="BF386" s="156"/>
      <c r="BG386" s="156"/>
      <c r="BH386" s="156"/>
      <c r="BI386" s="156"/>
      <c r="BJ386" s="156"/>
      <c r="BK386" s="156"/>
      <c r="BL386" s="156"/>
      <c r="BM386" s="156"/>
      <c r="BN386" s="156"/>
      <c r="BO386" s="156"/>
      <c r="BP386" s="156"/>
      <c r="BQ386" s="156"/>
      <c r="BR386" s="156"/>
      <c r="BS386" s="156"/>
      <c r="BT386" s="156"/>
      <c r="BU386" s="156"/>
      <c r="BV386" s="156"/>
      <c r="BW386" s="156"/>
      <c r="BX386" s="156"/>
      <c r="BY386" s="158"/>
      <c r="BZ386" s="250"/>
      <c r="CA386" s="250"/>
      <c r="CB386" s="250"/>
      <c r="CC386" s="250"/>
      <c r="CD386" s="250"/>
      <c r="CE386" s="250"/>
      <c r="CF386" s="250"/>
      <c r="CG386" s="250"/>
      <c r="CH386" s="250"/>
      <c r="CI386" s="250"/>
      <c r="CJ386" s="250"/>
      <c r="CK386" s="250"/>
      <c r="CL386" s="250"/>
      <c r="CM386" s="250"/>
      <c r="CN386" s="250"/>
      <c r="CO386" s="250"/>
      <c r="CP386" s="250"/>
      <c r="CQ386" s="250"/>
      <c r="CR386" s="250"/>
      <c r="CS386" s="250"/>
      <c r="CT386" s="250"/>
      <c r="CU386" s="250"/>
      <c r="CV386" s="250"/>
      <c r="CW386" s="250"/>
      <c r="CX386" s="250"/>
      <c r="CY386" s="250"/>
      <c r="CZ386" s="250"/>
    </row>
    <row r="387" s="157" customFormat="true" ht="15" customHeight="true" x14ac:dyDescent="0.2">
      <c r="B387" s="159"/>
      <c r="AD387" s="251"/>
      <c r="AE387" s="251"/>
      <c r="AF387" s="251"/>
      <c r="AG387" s="251"/>
      <c r="AH387" s="251"/>
      <c r="AI387" s="251"/>
      <c r="AJ387" s="251"/>
      <c r="AK387" s="251"/>
      <c r="AL387" s="251"/>
      <c r="AM387" s="251"/>
      <c r="AN387" s="251"/>
      <c r="AO387" s="251"/>
      <c r="AP387" s="251"/>
      <c r="AQ387" s="251"/>
      <c r="AR387" s="251"/>
      <c r="AS387" s="251"/>
      <c r="AT387" s="251"/>
      <c r="AU387" s="251"/>
      <c r="AV387" s="251"/>
      <c r="AW387" s="251"/>
      <c r="AX387" s="251"/>
      <c r="AY387" s="251"/>
      <c r="AZ387" s="251"/>
      <c r="BA387" s="158"/>
      <c r="BB387" s="156"/>
      <c r="BC387" s="156"/>
      <c r="BD387" s="156"/>
      <c r="BE387" s="156"/>
      <c r="BF387" s="156"/>
      <c r="BG387" s="156"/>
      <c r="BH387" s="156"/>
      <c r="BI387" s="156"/>
      <c r="BJ387" s="156"/>
      <c r="BK387" s="156"/>
      <c r="BL387" s="156"/>
      <c r="BM387" s="156"/>
      <c r="BN387" s="156"/>
      <c r="BO387" s="156"/>
      <c r="BP387" s="156"/>
      <c r="BQ387" s="156"/>
      <c r="BR387" s="156"/>
      <c r="BS387" s="156"/>
      <c r="BT387" s="156"/>
      <c r="BU387" s="156"/>
      <c r="BV387" s="156"/>
      <c r="BW387" s="156"/>
      <c r="BX387" s="156"/>
      <c r="BY387" s="158"/>
      <c r="BZ387" s="250"/>
      <c r="CA387" s="250"/>
      <c r="CB387" s="250"/>
      <c r="CC387" s="250"/>
      <c r="CD387" s="250"/>
      <c r="CE387" s="250"/>
      <c r="CF387" s="250"/>
      <c r="CG387" s="250"/>
      <c r="CH387" s="250"/>
      <c r="CI387" s="250"/>
      <c r="CJ387" s="250"/>
      <c r="CK387" s="250"/>
      <c r="CL387" s="250"/>
      <c r="CM387" s="250"/>
      <c r="CN387" s="250"/>
      <c r="CO387" s="250"/>
      <c r="CP387" s="250"/>
      <c r="CQ387" s="250"/>
      <c r="CR387" s="250"/>
      <c r="CS387" s="250"/>
      <c r="CT387" s="250"/>
      <c r="CU387" s="250"/>
      <c r="CV387" s="250"/>
      <c r="CW387" s="250"/>
      <c r="CX387" s="250"/>
      <c r="CY387" s="250"/>
      <c r="CZ387" s="250"/>
    </row>
    <row r="388" s="157" customFormat="true" ht="15" customHeight="true" x14ac:dyDescent="0.2">
      <c r="B388" s="159"/>
      <c r="AD388" s="251"/>
      <c r="AE388" s="251"/>
      <c r="AF388" s="251"/>
      <c r="AG388" s="251"/>
      <c r="AH388" s="251"/>
      <c r="AI388" s="251"/>
      <c r="AJ388" s="251"/>
      <c r="AK388" s="251"/>
      <c r="AL388" s="251"/>
      <c r="AM388" s="251"/>
      <c r="AN388" s="251"/>
      <c r="AO388" s="251"/>
      <c r="AP388" s="251"/>
      <c r="AQ388" s="251"/>
      <c r="AR388" s="251"/>
      <c r="AS388" s="251"/>
      <c r="AT388" s="251"/>
      <c r="AU388" s="251"/>
      <c r="AV388" s="251"/>
      <c r="AW388" s="251"/>
      <c r="AX388" s="251"/>
      <c r="AY388" s="251"/>
      <c r="AZ388" s="251"/>
      <c r="BA388" s="158"/>
      <c r="BB388" s="156"/>
      <c r="BC388" s="156"/>
      <c r="BD388" s="156"/>
      <c r="BE388" s="156"/>
      <c r="BF388" s="156"/>
      <c r="BG388" s="156"/>
      <c r="BH388" s="156"/>
      <c r="BI388" s="156"/>
      <c r="BJ388" s="156"/>
      <c r="BK388" s="156"/>
      <c r="BL388" s="156"/>
      <c r="BM388" s="156"/>
      <c r="BN388" s="156"/>
      <c r="BO388" s="156"/>
      <c r="BP388" s="156"/>
      <c r="BQ388" s="156"/>
      <c r="BR388" s="156"/>
      <c r="BS388" s="156"/>
      <c r="BT388" s="156"/>
      <c r="BU388" s="156"/>
      <c r="BV388" s="156"/>
      <c r="BW388" s="156"/>
      <c r="BX388" s="156"/>
      <c r="BY388" s="158"/>
      <c r="BZ388" s="250"/>
      <c r="CA388" s="250"/>
      <c r="CB388" s="250"/>
      <c r="CC388" s="250"/>
      <c r="CD388" s="250"/>
      <c r="CE388" s="250"/>
      <c r="CF388" s="250"/>
      <c r="CG388" s="250"/>
      <c r="CH388" s="250"/>
      <c r="CI388" s="250"/>
      <c r="CJ388" s="250"/>
      <c r="CK388" s="250"/>
      <c r="CL388" s="250"/>
      <c r="CM388" s="250"/>
      <c r="CN388" s="250"/>
      <c r="CO388" s="250"/>
      <c r="CP388" s="250"/>
      <c r="CQ388" s="250"/>
      <c r="CR388" s="250"/>
      <c r="CS388" s="250"/>
      <c r="CT388" s="250"/>
      <c r="CU388" s="250"/>
      <c r="CV388" s="250"/>
      <c r="CW388" s="250"/>
      <c r="CX388" s="250"/>
      <c r="CY388" s="250"/>
      <c r="CZ388" s="250"/>
    </row>
    <row r="389" s="157" customFormat="true" ht="15" customHeight="true" x14ac:dyDescent="0.2">
      <c r="B389" s="159"/>
      <c r="AD389" s="251"/>
      <c r="AE389" s="251"/>
      <c r="AF389" s="251"/>
      <c r="AG389" s="251"/>
      <c r="AH389" s="251"/>
      <c r="AI389" s="251"/>
      <c r="AJ389" s="251"/>
      <c r="AK389" s="251"/>
      <c r="AL389" s="251"/>
      <c r="AM389" s="251"/>
      <c r="AN389" s="251"/>
      <c r="AO389" s="251"/>
      <c r="AP389" s="251"/>
      <c r="AQ389" s="251"/>
      <c r="AR389" s="251"/>
      <c r="AS389" s="251"/>
      <c r="AT389" s="251"/>
      <c r="AU389" s="251"/>
      <c r="AV389" s="251"/>
      <c r="AW389" s="251"/>
      <c r="AX389" s="251"/>
      <c r="AY389" s="251"/>
      <c r="AZ389" s="251"/>
      <c r="BA389" s="158"/>
      <c r="BB389" s="156"/>
      <c r="BC389" s="156"/>
      <c r="BD389" s="156"/>
      <c r="BE389" s="156"/>
      <c r="BF389" s="156"/>
      <c r="BG389" s="156"/>
      <c r="BH389" s="156"/>
      <c r="BI389" s="156"/>
      <c r="BJ389" s="156"/>
      <c r="BK389" s="156"/>
      <c r="BL389" s="156"/>
      <c r="BM389" s="156"/>
      <c r="BN389" s="156"/>
      <c r="BO389" s="156"/>
      <c r="BP389" s="156"/>
      <c r="BQ389" s="156"/>
      <c r="BR389" s="156"/>
      <c r="BS389" s="156"/>
      <c r="BT389" s="156"/>
      <c r="BU389" s="156"/>
      <c r="BV389" s="156"/>
      <c r="BW389" s="156"/>
      <c r="BX389" s="156"/>
      <c r="BY389" s="158"/>
      <c r="BZ389" s="250"/>
      <c r="CA389" s="250"/>
      <c r="CB389" s="250"/>
      <c r="CC389" s="250"/>
      <c r="CD389" s="250"/>
      <c r="CE389" s="250"/>
      <c r="CF389" s="250"/>
      <c r="CG389" s="250"/>
      <c r="CH389" s="250"/>
      <c r="CI389" s="250"/>
      <c r="CJ389" s="250"/>
      <c r="CK389" s="250"/>
      <c r="CL389" s="250"/>
      <c r="CM389" s="250"/>
      <c r="CN389" s="250"/>
      <c r="CO389" s="250"/>
      <c r="CP389" s="250"/>
      <c r="CQ389" s="250"/>
      <c r="CR389" s="250"/>
      <c r="CS389" s="250"/>
      <c r="CT389" s="250"/>
      <c r="CU389" s="250"/>
      <c r="CV389" s="250"/>
      <c r="CW389" s="250"/>
      <c r="CX389" s="250"/>
      <c r="CY389" s="250"/>
      <c r="CZ389" s="250"/>
    </row>
    <row r="390" s="513" customFormat="true" ht="15" customHeight="true" x14ac:dyDescent="0.2">
      <c r="B390" s="510"/>
      <c r="AD390" s="251"/>
      <c r="AE390" s="251"/>
      <c r="AF390" s="251"/>
      <c r="AG390" s="251"/>
      <c r="AH390" s="251"/>
      <c r="AI390" s="251"/>
      <c r="AJ390" s="251"/>
      <c r="AK390" s="251"/>
      <c r="AL390" s="251"/>
      <c r="AM390" s="251"/>
      <c r="AN390" s="251"/>
      <c r="AO390" s="251"/>
      <c r="AP390" s="251"/>
      <c r="AQ390" s="251"/>
      <c r="AR390" s="251"/>
      <c r="AS390" s="251"/>
      <c r="AT390" s="251"/>
      <c r="AU390" s="251"/>
      <c r="AV390" s="251"/>
      <c r="AW390" s="251"/>
      <c r="AX390" s="251"/>
      <c r="AY390" s="251"/>
      <c r="AZ390" s="251"/>
      <c r="BA390" s="158"/>
      <c r="BB390" s="156"/>
      <c r="BC390" s="156"/>
      <c r="BD390" s="156"/>
      <c r="BE390" s="156"/>
      <c r="BF390" s="156"/>
      <c r="BG390" s="156"/>
      <c r="BH390" s="156"/>
      <c r="BI390" s="156"/>
      <c r="BJ390" s="156"/>
      <c r="BK390" s="156"/>
      <c r="BL390" s="156"/>
      <c r="BM390" s="156"/>
      <c r="BN390" s="156"/>
      <c r="BO390" s="156"/>
      <c r="BP390" s="156"/>
      <c r="BQ390" s="156"/>
      <c r="BR390" s="156"/>
      <c r="BS390" s="156"/>
      <c r="BT390" s="156"/>
      <c r="BU390" s="156"/>
      <c r="BV390" s="156"/>
      <c r="BW390" s="156"/>
      <c r="BX390" s="156"/>
      <c r="BY390" s="158"/>
      <c r="BZ390" s="250"/>
      <c r="CA390" s="250"/>
      <c r="CB390" s="250"/>
      <c r="CC390" s="250"/>
      <c r="CD390" s="250"/>
      <c r="CE390" s="250"/>
      <c r="CF390" s="250"/>
      <c r="CG390" s="250"/>
      <c r="CH390" s="250"/>
      <c r="CI390" s="250"/>
      <c r="CJ390" s="250"/>
      <c r="CK390" s="250"/>
      <c r="CL390" s="250"/>
      <c r="CM390" s="250"/>
      <c r="CN390" s="250"/>
      <c r="CO390" s="250"/>
      <c r="CP390" s="250"/>
      <c r="CQ390" s="250"/>
      <c r="CR390" s="250"/>
      <c r="CS390" s="250"/>
      <c r="CT390" s="250"/>
      <c r="CU390" s="250"/>
      <c r="CV390" s="250"/>
      <c r="CW390" s="250"/>
      <c r="CX390" s="250"/>
      <c r="CY390" s="250"/>
      <c r="CZ390" s="250"/>
    </row>
    <row r="391" s="513" customFormat="true" ht="15" customHeight="true" x14ac:dyDescent="0.2">
      <c r="B391" s="510"/>
      <c r="AD391" s="251"/>
      <c r="AE391" s="251"/>
      <c r="AF391" s="251"/>
      <c r="AG391" s="251"/>
      <c r="AH391" s="251"/>
      <c r="AI391" s="251"/>
      <c r="AJ391" s="251"/>
      <c r="AK391" s="251"/>
      <c r="AL391" s="251"/>
      <c r="AM391" s="251"/>
      <c r="AN391" s="251"/>
      <c r="AO391" s="251"/>
      <c r="AP391" s="251"/>
      <c r="AQ391" s="251"/>
      <c r="AR391" s="251"/>
      <c r="AS391" s="251"/>
      <c r="AT391" s="251"/>
      <c r="AU391" s="251"/>
      <c r="AV391" s="251"/>
      <c r="AW391" s="251"/>
      <c r="AX391" s="251"/>
      <c r="AY391" s="251"/>
      <c r="AZ391" s="251"/>
      <c r="BA391" s="158"/>
      <c r="BB391" s="156"/>
      <c r="BC391" s="156"/>
      <c r="BD391" s="156"/>
      <c r="BE391" s="156"/>
      <c r="BF391" s="156"/>
      <c r="BG391" s="156"/>
      <c r="BH391" s="156"/>
      <c r="BI391" s="156"/>
      <c r="BJ391" s="156"/>
      <c r="BK391" s="156"/>
      <c r="BL391" s="156"/>
      <c r="BM391" s="156"/>
      <c r="BN391" s="156"/>
      <c r="BO391" s="156"/>
      <c r="BP391" s="156"/>
      <c r="BQ391" s="156"/>
      <c r="BR391" s="156"/>
      <c r="BS391" s="156"/>
      <c r="BT391" s="156"/>
      <c r="BU391" s="156"/>
      <c r="BV391" s="156"/>
      <c r="BW391" s="156"/>
      <c r="BX391" s="156"/>
      <c r="BY391" s="158"/>
      <c r="BZ391" s="250"/>
      <c r="CA391" s="250"/>
      <c r="CB391" s="250"/>
      <c r="CC391" s="250"/>
      <c r="CD391" s="250"/>
      <c r="CE391" s="250"/>
      <c r="CF391" s="250"/>
      <c r="CG391" s="250"/>
      <c r="CH391" s="250"/>
      <c r="CI391" s="250"/>
      <c r="CJ391" s="250"/>
      <c r="CK391" s="250"/>
      <c r="CL391" s="250"/>
      <c r="CM391" s="250"/>
      <c r="CN391" s="250"/>
      <c r="CO391" s="250"/>
      <c r="CP391" s="250"/>
      <c r="CQ391" s="250"/>
      <c r="CR391" s="250"/>
      <c r="CS391" s="250"/>
      <c r="CT391" s="250"/>
      <c r="CU391" s="250"/>
      <c r="CV391" s="250"/>
      <c r="CW391" s="250"/>
      <c r="CX391" s="250"/>
      <c r="CY391" s="250"/>
      <c r="CZ391" s="250"/>
    </row>
    <row r="392" s="513" customFormat="true" ht="15" customHeight="true" x14ac:dyDescent="0.2">
      <c r="AD392" s="251"/>
      <c r="AE392" s="251"/>
      <c r="AF392" s="251"/>
      <c r="AG392" s="251"/>
      <c r="AH392" s="251"/>
      <c r="AI392" s="251"/>
      <c r="AJ392" s="251"/>
      <c r="AK392" s="251"/>
      <c r="AL392" s="251"/>
      <c r="AM392" s="251"/>
      <c r="AN392" s="251"/>
      <c r="AO392" s="251"/>
      <c r="AP392" s="251"/>
      <c r="AQ392" s="251"/>
      <c r="AR392" s="251"/>
      <c r="AS392" s="251"/>
      <c r="AT392" s="251"/>
      <c r="AU392" s="251"/>
      <c r="AV392" s="251"/>
      <c r="AW392" s="251"/>
      <c r="AX392" s="251"/>
      <c r="AY392" s="251"/>
      <c r="AZ392" s="251"/>
      <c r="BA392" s="158"/>
      <c r="BB392" s="156"/>
      <c r="BC392" s="156"/>
      <c r="BD392" s="156"/>
      <c r="BE392" s="156"/>
      <c r="BF392" s="156"/>
      <c r="BG392" s="156"/>
      <c r="BH392" s="156"/>
      <c r="BI392" s="156"/>
      <c r="BJ392" s="156"/>
      <c r="BK392" s="156"/>
      <c r="BL392" s="156"/>
      <c r="BM392" s="156"/>
      <c r="BN392" s="156"/>
      <c r="BO392" s="156"/>
      <c r="BP392" s="156"/>
      <c r="BQ392" s="156"/>
      <c r="BR392" s="156"/>
      <c r="BS392" s="156"/>
      <c r="BT392" s="156"/>
      <c r="BU392" s="156"/>
      <c r="BV392" s="156"/>
      <c r="BW392" s="156"/>
      <c r="BX392" s="156"/>
      <c r="BY392" s="158"/>
      <c r="BZ392" s="250"/>
      <c r="CA392" s="250"/>
      <c r="CB392" s="250"/>
      <c r="CC392" s="250"/>
      <c r="CD392" s="250"/>
      <c r="CE392" s="250"/>
      <c r="CF392" s="250"/>
      <c r="CG392" s="250"/>
      <c r="CH392" s="250"/>
      <c r="CI392" s="250"/>
      <c r="CJ392" s="250"/>
      <c r="CK392" s="250"/>
      <c r="CL392" s="250"/>
      <c r="CM392" s="250"/>
      <c r="CN392" s="250"/>
      <c r="CO392" s="250"/>
      <c r="CP392" s="250"/>
      <c r="CQ392" s="250"/>
      <c r="CR392" s="250"/>
      <c r="CS392" s="250"/>
      <c r="CT392" s="250"/>
      <c r="CU392" s="250"/>
      <c r="CV392" s="250"/>
      <c r="CW392" s="250"/>
      <c r="CX392" s="250"/>
      <c r="CY392" s="250"/>
      <c r="CZ392" s="250"/>
    </row>
    <row r="393" s="513" customFormat="true" ht="15" customHeight="true" x14ac:dyDescent="0.2">
      <c r="AD393" s="251"/>
      <c r="AE393" s="251"/>
      <c r="AF393" s="251"/>
      <c r="AG393" s="251"/>
      <c r="AH393" s="251"/>
      <c r="AI393" s="251"/>
      <c r="AJ393" s="251"/>
      <c r="AK393" s="251"/>
      <c r="AL393" s="251"/>
      <c r="AM393" s="251"/>
      <c r="AN393" s="251"/>
      <c r="AO393" s="251"/>
      <c r="AP393" s="251"/>
      <c r="AQ393" s="251"/>
      <c r="AR393" s="251"/>
      <c r="AS393" s="251"/>
      <c r="AT393" s="251"/>
      <c r="AU393" s="251"/>
      <c r="AV393" s="251"/>
      <c r="AW393" s="251"/>
      <c r="AX393" s="251"/>
      <c r="AY393" s="251"/>
      <c r="AZ393" s="251"/>
      <c r="BA393" s="158"/>
      <c r="BB393" s="156"/>
      <c r="BC393" s="156"/>
      <c r="BD393" s="156"/>
      <c r="BE393" s="156"/>
      <c r="BF393" s="156"/>
      <c r="BG393" s="156"/>
      <c r="BH393" s="156"/>
      <c r="BI393" s="156"/>
      <c r="BJ393" s="156"/>
      <c r="BK393" s="156"/>
      <c r="BL393" s="156"/>
      <c r="BM393" s="156"/>
      <c r="BN393" s="156"/>
      <c r="BO393" s="156"/>
      <c r="BP393" s="156"/>
      <c r="BQ393" s="156"/>
      <c r="BR393" s="156"/>
      <c r="BS393" s="156"/>
      <c r="BT393" s="156"/>
      <c r="BU393" s="156"/>
      <c r="BV393" s="156"/>
      <c r="BW393" s="156"/>
      <c r="BX393" s="156"/>
      <c r="BY393" s="158"/>
      <c r="BZ393" s="250"/>
      <c r="CA393" s="250"/>
      <c r="CB393" s="250"/>
      <c r="CC393" s="250"/>
      <c r="CD393" s="250"/>
      <c r="CE393" s="250"/>
      <c r="CF393" s="250"/>
      <c r="CG393" s="250"/>
      <c r="CH393" s="250"/>
      <c r="CI393" s="250"/>
      <c r="CJ393" s="250"/>
      <c r="CK393" s="250"/>
      <c r="CL393" s="250"/>
      <c r="CM393" s="250"/>
      <c r="CN393" s="250"/>
      <c r="CO393" s="250"/>
      <c r="CP393" s="250"/>
      <c r="CQ393" s="250"/>
      <c r="CR393" s="250"/>
      <c r="CS393" s="250"/>
      <c r="CT393" s="250"/>
      <c r="CU393" s="250"/>
      <c r="CV393" s="250"/>
      <c r="CW393" s="250"/>
      <c r="CX393" s="250"/>
      <c r="CY393" s="250"/>
      <c r="CZ393" s="250"/>
    </row>
    <row r="394" s="513" customFormat="true" ht="15" customHeight="true" x14ac:dyDescent="0.2">
      <c r="AD394" s="251"/>
      <c r="AE394" s="251"/>
      <c r="AF394" s="251"/>
      <c r="AG394" s="251"/>
      <c r="AH394" s="251"/>
      <c r="AI394" s="251"/>
      <c r="AJ394" s="251"/>
      <c r="AK394" s="251"/>
      <c r="AL394" s="251"/>
      <c r="AM394" s="251"/>
      <c r="AN394" s="251"/>
      <c r="AO394" s="251"/>
      <c r="AP394" s="251"/>
      <c r="AQ394" s="251"/>
      <c r="AR394" s="251"/>
      <c r="AS394" s="251"/>
      <c r="AT394" s="251"/>
      <c r="AU394" s="251"/>
      <c r="AV394" s="251"/>
      <c r="AW394" s="251"/>
      <c r="AX394" s="251"/>
      <c r="AY394" s="251"/>
      <c r="AZ394" s="251"/>
      <c r="BA394" s="158"/>
      <c r="BB394" s="156"/>
      <c r="BC394" s="156"/>
      <c r="BD394" s="156"/>
      <c r="BE394" s="156"/>
      <c r="BF394" s="156"/>
      <c r="BG394" s="156"/>
      <c r="BH394" s="156"/>
      <c r="BI394" s="156"/>
      <c r="BJ394" s="156"/>
      <c r="BK394" s="156"/>
      <c r="BL394" s="156"/>
      <c r="BM394" s="156"/>
      <c r="BN394" s="156"/>
      <c r="BO394" s="156"/>
      <c r="BP394" s="156"/>
      <c r="BQ394" s="156"/>
      <c r="BR394" s="156"/>
      <c r="BS394" s="156"/>
      <c r="BT394" s="156"/>
      <c r="BU394" s="156"/>
      <c r="BV394" s="156"/>
      <c r="BW394" s="156"/>
      <c r="BX394" s="156"/>
      <c r="BY394" s="158"/>
      <c r="BZ394" s="250"/>
      <c r="CA394" s="250"/>
      <c r="CB394" s="250"/>
      <c r="CC394" s="250"/>
      <c r="CD394" s="250"/>
      <c r="CE394" s="250"/>
      <c r="CF394" s="250"/>
      <c r="CG394" s="250"/>
      <c r="CH394" s="250"/>
      <c r="CI394" s="250"/>
      <c r="CJ394" s="250"/>
      <c r="CK394" s="250"/>
      <c r="CL394" s="250"/>
      <c r="CM394" s="250"/>
      <c r="CN394" s="250"/>
      <c r="CO394" s="250"/>
      <c r="CP394" s="250"/>
      <c r="CQ394" s="250"/>
      <c r="CR394" s="250"/>
      <c r="CS394" s="250"/>
      <c r="CT394" s="250"/>
      <c r="CU394" s="250"/>
      <c r="CV394" s="250"/>
      <c r="CW394" s="250"/>
      <c r="CX394" s="250"/>
      <c r="CY394" s="250"/>
      <c r="CZ394" s="250"/>
    </row>
    <row r="395" s="513" customFormat="true" ht="15" customHeight="true" x14ac:dyDescent="0.2">
      <c r="AD395" s="251"/>
      <c r="AE395" s="251"/>
      <c r="AF395" s="251"/>
      <c r="AG395" s="251"/>
      <c r="AH395" s="251"/>
      <c r="AI395" s="251"/>
      <c r="AJ395" s="251"/>
      <c r="AK395" s="251"/>
      <c r="AL395" s="251"/>
      <c r="AM395" s="251"/>
      <c r="AN395" s="251"/>
      <c r="AO395" s="251"/>
      <c r="AP395" s="251"/>
      <c r="AQ395" s="251"/>
      <c r="AR395" s="251"/>
      <c r="AS395" s="251"/>
      <c r="AT395" s="251"/>
      <c r="AU395" s="251"/>
      <c r="AV395" s="251"/>
      <c r="AW395" s="251"/>
      <c r="AX395" s="251"/>
      <c r="AY395" s="251"/>
      <c r="AZ395" s="251"/>
      <c r="BA395" s="158"/>
      <c r="BB395" s="156"/>
      <c r="BC395" s="156"/>
      <c r="BD395" s="156"/>
      <c r="BE395" s="156"/>
      <c r="BF395" s="156"/>
      <c r="BG395" s="156"/>
      <c r="BH395" s="156"/>
      <c r="BI395" s="156"/>
      <c r="BJ395" s="156"/>
      <c r="BK395" s="156"/>
      <c r="BL395" s="156"/>
      <c r="BM395" s="156"/>
      <c r="BN395" s="156"/>
      <c r="BO395" s="156"/>
      <c r="BP395" s="156"/>
      <c r="BQ395" s="156"/>
      <c r="BR395" s="156"/>
      <c r="BS395" s="156"/>
      <c r="BT395" s="156"/>
      <c r="BU395" s="156"/>
      <c r="BV395" s="156"/>
      <c r="BW395" s="156"/>
      <c r="BX395" s="156"/>
      <c r="BY395" s="158"/>
      <c r="BZ395" s="250"/>
      <c r="CA395" s="250"/>
      <c r="CB395" s="250"/>
      <c r="CC395" s="250"/>
      <c r="CD395" s="250"/>
      <c r="CE395" s="250"/>
      <c r="CF395" s="250"/>
      <c r="CG395" s="250"/>
      <c r="CH395" s="250"/>
      <c r="CI395" s="250"/>
      <c r="CJ395" s="250"/>
      <c r="CK395" s="250"/>
      <c r="CL395" s="250"/>
      <c r="CM395" s="250"/>
      <c r="CN395" s="250"/>
      <c r="CO395" s="250"/>
      <c r="CP395" s="250"/>
      <c r="CQ395" s="250"/>
      <c r="CR395" s="250"/>
      <c r="CS395" s="250"/>
      <c r="CT395" s="250"/>
      <c r="CU395" s="250"/>
      <c r="CV395" s="250"/>
      <c r="CW395" s="250"/>
      <c r="CX395" s="250"/>
      <c r="CY395" s="250"/>
      <c r="CZ395" s="250"/>
    </row>
    <row r="396" s="513" customFormat="true" ht="15" customHeight="true" x14ac:dyDescent="0.2">
      <c r="AD396" s="251"/>
      <c r="AE396" s="251"/>
      <c r="AF396" s="251"/>
      <c r="AG396" s="251"/>
      <c r="AH396" s="251"/>
      <c r="AI396" s="251"/>
      <c r="AJ396" s="251"/>
      <c r="AK396" s="251"/>
      <c r="AL396" s="251"/>
      <c r="AM396" s="251"/>
      <c r="AN396" s="251"/>
      <c r="AO396" s="251"/>
      <c r="AP396" s="251"/>
      <c r="AQ396" s="251"/>
      <c r="AR396" s="251"/>
      <c r="AS396" s="251"/>
      <c r="AT396" s="251"/>
      <c r="AU396" s="251"/>
      <c r="AV396" s="251"/>
      <c r="AW396" s="251"/>
      <c r="AX396" s="251"/>
      <c r="AY396" s="251"/>
      <c r="AZ396" s="251"/>
      <c r="BA396" s="158"/>
      <c r="BB396" s="156"/>
      <c r="BC396" s="156"/>
      <c r="BD396" s="156"/>
      <c r="BE396" s="156"/>
      <c r="BF396" s="156"/>
      <c r="BG396" s="156"/>
      <c r="BH396" s="156"/>
      <c r="BI396" s="156"/>
      <c r="BJ396" s="156"/>
      <c r="BK396" s="156"/>
      <c r="BL396" s="156"/>
      <c r="BM396" s="156"/>
      <c r="BN396" s="156"/>
      <c r="BO396" s="156"/>
      <c r="BP396" s="156"/>
      <c r="BQ396" s="156"/>
      <c r="BR396" s="156"/>
      <c r="BS396" s="156"/>
      <c r="BT396" s="156"/>
      <c r="BU396" s="156"/>
      <c r="BV396" s="156"/>
      <c r="BW396" s="156"/>
      <c r="BX396" s="156"/>
      <c r="BY396" s="158"/>
      <c r="BZ396" s="250"/>
      <c r="CA396" s="250"/>
      <c r="CB396" s="250"/>
      <c r="CC396" s="250"/>
      <c r="CD396" s="250"/>
      <c r="CE396" s="250"/>
      <c r="CF396" s="250"/>
      <c r="CG396" s="250"/>
      <c r="CH396" s="250"/>
      <c r="CI396" s="250"/>
      <c r="CJ396" s="250"/>
      <c r="CK396" s="250"/>
      <c r="CL396" s="250"/>
      <c r="CM396" s="250"/>
      <c r="CN396" s="250"/>
      <c r="CO396" s="250"/>
      <c r="CP396" s="250"/>
      <c r="CQ396" s="250"/>
      <c r="CR396" s="250"/>
      <c r="CS396" s="250"/>
      <c r="CT396" s="250"/>
      <c r="CU396" s="250"/>
      <c r="CV396" s="250"/>
      <c r="CW396" s="250"/>
      <c r="CX396" s="250"/>
      <c r="CY396" s="250"/>
      <c r="CZ396" s="250"/>
    </row>
    <row r="397" s="513" customFormat="true" ht="15" customHeight="true" x14ac:dyDescent="0.2">
      <c r="AD397" s="251"/>
      <c r="AE397" s="251"/>
      <c r="AF397" s="251"/>
      <c r="AG397" s="251"/>
      <c r="AH397" s="251"/>
      <c r="AI397" s="251"/>
      <c r="AJ397" s="251"/>
      <c r="AK397" s="251"/>
      <c r="AL397" s="251"/>
      <c r="AM397" s="251"/>
      <c r="AN397" s="251"/>
      <c r="AO397" s="251"/>
      <c r="AP397" s="251"/>
      <c r="AQ397" s="251"/>
      <c r="AR397" s="251"/>
      <c r="AS397" s="251"/>
      <c r="AT397" s="251"/>
      <c r="AU397" s="251"/>
      <c r="AV397" s="251"/>
      <c r="AW397" s="251"/>
      <c r="AX397" s="251"/>
      <c r="AY397" s="251"/>
      <c r="AZ397" s="251"/>
      <c r="BA397" s="158"/>
      <c r="BB397" s="156"/>
      <c r="BC397" s="156"/>
      <c r="BD397" s="156"/>
      <c r="BE397" s="156"/>
      <c r="BF397" s="156"/>
      <c r="BG397" s="156"/>
      <c r="BH397" s="156"/>
      <c r="BI397" s="156"/>
      <c r="BJ397" s="156"/>
      <c r="BK397" s="156"/>
      <c r="BL397" s="156"/>
      <c r="BM397" s="156"/>
      <c r="BN397" s="156"/>
      <c r="BO397" s="156"/>
      <c r="BP397" s="156"/>
      <c r="BQ397" s="156"/>
      <c r="BR397" s="156"/>
      <c r="BS397" s="156"/>
      <c r="BT397" s="156"/>
      <c r="BU397" s="156"/>
      <c r="BV397" s="156"/>
      <c r="BW397" s="156"/>
      <c r="BX397" s="156"/>
      <c r="BY397" s="158"/>
      <c r="BZ397" s="250"/>
      <c r="CA397" s="250"/>
      <c r="CB397" s="250"/>
      <c r="CC397" s="250"/>
      <c r="CD397" s="250"/>
      <c r="CE397" s="250"/>
      <c r="CF397" s="250"/>
      <c r="CG397" s="250"/>
      <c r="CH397" s="250"/>
      <c r="CI397" s="250"/>
      <c r="CJ397" s="250"/>
      <c r="CK397" s="250"/>
      <c r="CL397" s="250"/>
      <c r="CM397" s="250"/>
      <c r="CN397" s="250"/>
      <c r="CO397" s="250"/>
      <c r="CP397" s="250"/>
      <c r="CQ397" s="250"/>
      <c r="CR397" s="250"/>
      <c r="CS397" s="250"/>
      <c r="CT397" s="250"/>
      <c r="CU397" s="250"/>
      <c r="CV397" s="250"/>
      <c r="CW397" s="250"/>
      <c r="CX397" s="250"/>
      <c r="CY397" s="250"/>
      <c r="CZ397" s="250"/>
    </row>
    <row r="398" s="513" customFormat="true" ht="15" customHeight="true" x14ac:dyDescent="0.2">
      <c r="AD398" s="251"/>
      <c r="AE398" s="251"/>
      <c r="AF398" s="251"/>
      <c r="AG398" s="251"/>
      <c r="AH398" s="251"/>
      <c r="AI398" s="251"/>
      <c r="AJ398" s="251"/>
      <c r="AK398" s="251"/>
      <c r="AL398" s="251"/>
      <c r="AM398" s="251"/>
      <c r="AN398" s="251"/>
      <c r="AO398" s="251"/>
      <c r="AP398" s="251"/>
      <c r="AQ398" s="251"/>
      <c r="AR398" s="251"/>
      <c r="AS398" s="251"/>
      <c r="AT398" s="251"/>
      <c r="AU398" s="251"/>
      <c r="AV398" s="251"/>
      <c r="AW398" s="251"/>
      <c r="AX398" s="251"/>
      <c r="AY398" s="251"/>
      <c r="AZ398" s="251"/>
      <c r="BA398" s="158"/>
      <c r="BB398" s="156"/>
      <c r="BC398" s="156"/>
      <c r="BD398" s="156"/>
      <c r="BE398" s="156"/>
      <c r="BF398" s="156"/>
      <c r="BG398" s="156"/>
      <c r="BH398" s="156"/>
      <c r="BI398" s="156"/>
      <c r="BJ398" s="156"/>
      <c r="BK398" s="156"/>
      <c r="BL398" s="156"/>
      <c r="BM398" s="156"/>
      <c r="BN398" s="156"/>
      <c r="BO398" s="156"/>
      <c r="BP398" s="156"/>
      <c r="BQ398" s="156"/>
      <c r="BR398" s="156"/>
      <c r="BS398" s="156"/>
      <c r="BT398" s="156"/>
      <c r="BU398" s="156"/>
      <c r="BV398" s="156"/>
      <c r="BW398" s="156"/>
      <c r="BX398" s="156"/>
      <c r="BY398" s="158"/>
      <c r="BZ398" s="250"/>
      <c r="CA398" s="250"/>
      <c r="CB398" s="250"/>
      <c r="CC398" s="250"/>
      <c r="CD398" s="250"/>
      <c r="CE398" s="250"/>
      <c r="CF398" s="250"/>
      <c r="CG398" s="250"/>
      <c r="CH398" s="250"/>
      <c r="CI398" s="250"/>
      <c r="CJ398" s="250"/>
      <c r="CK398" s="250"/>
      <c r="CL398" s="250"/>
      <c r="CM398" s="250"/>
      <c r="CN398" s="250"/>
      <c r="CO398" s="250"/>
      <c r="CP398" s="250"/>
      <c r="CQ398" s="250"/>
      <c r="CR398" s="250"/>
      <c r="CS398" s="250"/>
      <c r="CT398" s="250"/>
      <c r="CU398" s="250"/>
      <c r="CV398" s="250"/>
      <c r="CW398" s="250"/>
      <c r="CX398" s="250"/>
      <c r="CY398" s="250"/>
      <c r="CZ398" s="250"/>
    </row>
    <row r="399" s="527" customFormat="true" ht="15" customHeight="true" x14ac:dyDescent="0.25">
      <c r="A399" s="162"/>
      <c r="B399" s="162"/>
      <c r="C399" s="2915" t="s">
        <v>133</v>
      </c>
      <c r="D399" s="2916"/>
      <c r="E399" s="2916"/>
      <c r="F399" s="2916"/>
      <c r="G399" s="162"/>
      <c r="H399" s="2905" t="s">
        <v>134</v>
      </c>
      <c r="I399" s="2906"/>
      <c r="J399" s="2906"/>
      <c r="K399" s="2906"/>
      <c r="M399" s="2905" t="s">
        <v>135</v>
      </c>
      <c r="N399" s="2906"/>
      <c r="O399" s="2906"/>
      <c r="P399" s="290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B399" s="162"/>
      <c r="BZ399" s="246"/>
      <c r="CA399" s="246"/>
      <c r="CB399" s="246"/>
      <c r="CC399" s="246"/>
      <c r="CD399" s="246"/>
      <c r="CE399" s="246"/>
      <c r="CF399" s="246"/>
      <c r="CG399" s="246"/>
      <c r="CH399" s="246"/>
      <c r="CI399" s="246"/>
      <c r="CJ399" s="246"/>
      <c r="CK399" s="246"/>
      <c r="CL399" s="246"/>
      <c r="CM399" s="246"/>
      <c r="CN399" s="246"/>
      <c r="CO399" s="246"/>
      <c r="CP399" s="246"/>
      <c r="CQ399" s="246"/>
      <c r="CR399" s="246"/>
      <c r="CS399" s="246"/>
      <c r="CT399" s="246"/>
      <c r="CU399" s="246"/>
      <c r="CV399" s="246"/>
      <c r="CW399" s="246"/>
      <c r="CX399" s="246"/>
      <c r="CY399" s="246"/>
      <c r="CZ399" s="246"/>
    </row>
    <row r="400" s="253" customFormat="true" ht="24" customHeight="true" x14ac:dyDescent="0.2">
      <c r="C400" s="2924" t="s">
        <v>212</v>
      </c>
      <c r="D400" s="2799"/>
      <c r="E400" s="2799"/>
      <c r="H400" s="2924" t="s">
        <v>212</v>
      </c>
      <c r="I400" s="2799"/>
      <c r="J400" s="2799"/>
      <c r="M400" s="2924" t="s">
        <v>212</v>
      </c>
      <c r="N400" s="2799"/>
      <c r="O400" s="2799"/>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527"/>
      <c r="BB400" s="162"/>
      <c r="BC400" s="527"/>
      <c r="BD400" s="527"/>
      <c r="BE400" s="527"/>
      <c r="BF400" s="527"/>
      <c r="BG400" s="527"/>
      <c r="BH400" s="527"/>
      <c r="BI400" s="527"/>
      <c r="BJ400" s="527"/>
      <c r="BK400" s="527"/>
      <c r="BL400" s="527"/>
      <c r="BM400" s="527"/>
      <c r="BN400" s="527"/>
      <c r="BO400" s="527"/>
      <c r="BP400" s="527"/>
      <c r="BQ400" s="527"/>
      <c r="BR400" s="527"/>
      <c r="BS400" s="527"/>
      <c r="BT400" s="527"/>
      <c r="BU400" s="527"/>
      <c r="BV400" s="527"/>
      <c r="BW400" s="527"/>
      <c r="BX400" s="527"/>
      <c r="BY400" s="527"/>
      <c r="BZ400" s="246"/>
      <c r="CA400" s="246"/>
      <c r="CB400" s="246"/>
      <c r="CC400" s="246"/>
      <c r="CD400" s="246"/>
      <c r="CE400" s="246"/>
      <c r="CF400" s="246"/>
      <c r="CG400" s="246"/>
      <c r="CH400" s="246"/>
      <c r="CI400" s="246"/>
      <c r="CJ400" s="246"/>
      <c r="CK400" s="246"/>
      <c r="CL400" s="246"/>
      <c r="CM400" s="246"/>
      <c r="CN400" s="246"/>
      <c r="CO400" s="246"/>
      <c r="CP400" s="246"/>
      <c r="CQ400" s="246"/>
      <c r="CR400" s="246"/>
      <c r="CS400" s="246"/>
      <c r="CT400" s="246"/>
      <c r="CU400" s="246"/>
      <c r="CV400" s="246"/>
      <c r="CW400" s="246"/>
      <c r="CX400" s="246"/>
      <c r="CY400" s="246"/>
      <c r="CZ400" s="246"/>
    </row>
    <row r="401" s="253" customFormat="true" ht="25.15" customHeight="true" x14ac:dyDescent="0.2">
      <c r="C401" s="2907"/>
      <c r="D401" s="2799"/>
      <c r="E401" s="586" t="s">
        <v>213</v>
      </c>
      <c r="H401" s="2907"/>
      <c r="I401" s="2799"/>
      <c r="J401" s="587" t="s">
        <v>213</v>
      </c>
      <c r="M401" s="2907"/>
      <c r="N401" s="2799"/>
      <c r="O401" s="588" t="s">
        <v>213</v>
      </c>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527"/>
      <c r="BB401" s="162"/>
      <c r="BC401" s="527"/>
      <c r="BD401" s="527"/>
      <c r="BE401" s="527"/>
      <c r="BF401" s="527"/>
      <c r="BG401" s="527"/>
      <c r="BH401" s="527"/>
      <c r="BI401" s="527"/>
      <c r="BJ401" s="527"/>
      <c r="BK401" s="527"/>
      <c r="BL401" s="527"/>
      <c r="BM401" s="527"/>
      <c r="BN401" s="527"/>
      <c r="BO401" s="527"/>
      <c r="BP401" s="527"/>
      <c r="BQ401" s="527"/>
      <c r="BR401" s="527"/>
      <c r="BS401" s="527"/>
      <c r="BT401" s="527"/>
      <c r="BU401" s="527"/>
      <c r="BV401" s="527"/>
      <c r="BW401" s="527"/>
      <c r="BX401" s="527"/>
      <c r="BY401" s="527"/>
      <c r="BZ401" s="246"/>
      <c r="CA401" s="246"/>
      <c r="CB401" s="246"/>
      <c r="CC401" s="246"/>
      <c r="CD401" s="246"/>
      <c r="CE401" s="246"/>
      <c r="CF401" s="246"/>
      <c r="CG401" s="246"/>
      <c r="CH401" s="246"/>
      <c r="CI401" s="246"/>
      <c r="CJ401" s="246"/>
      <c r="CK401" s="246"/>
      <c r="CL401" s="246"/>
      <c r="CM401" s="246"/>
      <c r="CN401" s="246"/>
      <c r="CO401" s="246"/>
      <c r="CP401" s="246"/>
      <c r="CQ401" s="246"/>
      <c r="CR401" s="246"/>
      <c r="CS401" s="246"/>
      <c r="CT401" s="246"/>
      <c r="CU401" s="246"/>
      <c r="CV401" s="246"/>
      <c r="CW401" s="246"/>
      <c r="CX401" s="246"/>
      <c r="CY401" s="246"/>
      <c r="CZ401" s="246"/>
    </row>
    <row r="402" s="253" customFormat="true" ht="25.15" customHeight="true" x14ac:dyDescent="0.2">
      <c r="B402" s="2917" t="s">
        <v>141</v>
      </c>
      <c r="C402" s="2799"/>
      <c r="D402" s="2799"/>
      <c r="E402" s="589" t="s">
        <v>214</v>
      </c>
      <c r="H402" s="2799"/>
      <c r="I402" s="2799"/>
      <c r="J402" s="590" t="s">
        <v>214</v>
      </c>
      <c r="M402" s="2799"/>
      <c r="N402" s="2799"/>
      <c r="O402" s="591" t="s">
        <v>214</v>
      </c>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527"/>
      <c r="BB402" s="162"/>
      <c r="BC402" s="527"/>
      <c r="BD402" s="527"/>
      <c r="BE402" s="527"/>
      <c r="BF402" s="527"/>
      <c r="BG402" s="527"/>
      <c r="BH402" s="527"/>
      <c r="BI402" s="527"/>
      <c r="BJ402" s="527"/>
      <c r="BK402" s="527"/>
      <c r="BL402" s="527"/>
      <c r="BM402" s="527"/>
      <c r="BN402" s="527"/>
      <c r="BO402" s="527"/>
      <c r="BP402" s="527"/>
      <c r="BQ402" s="527"/>
      <c r="BR402" s="527"/>
      <c r="BS402" s="527"/>
      <c r="BT402" s="527"/>
      <c r="BU402" s="527"/>
      <c r="BV402" s="527"/>
      <c r="BW402" s="527"/>
      <c r="BX402" s="527"/>
      <c r="BY402" s="527"/>
      <c r="BZ402" s="246"/>
      <c r="CA402" s="246"/>
      <c r="CB402" s="246"/>
      <c r="CC402" s="246"/>
      <c r="CD402" s="246"/>
      <c r="CE402" s="246"/>
      <c r="CF402" s="246"/>
      <c r="CG402" s="246"/>
      <c r="CH402" s="246"/>
      <c r="CI402" s="246"/>
      <c r="CJ402" s="246"/>
      <c r="CK402" s="246"/>
      <c r="CL402" s="246"/>
      <c r="CM402" s="246"/>
      <c r="CN402" s="246"/>
      <c r="CO402" s="246"/>
      <c r="CP402" s="246"/>
      <c r="CQ402" s="246"/>
      <c r="CR402" s="246"/>
      <c r="CS402" s="246"/>
      <c r="CT402" s="246"/>
      <c r="CU402" s="246"/>
      <c r="CV402" s="246"/>
      <c r="CW402" s="246"/>
      <c r="CX402" s="246"/>
      <c r="CY402" s="246"/>
      <c r="CZ402" s="246"/>
    </row>
    <row r="403" s="253" customFormat="true" ht="25.15" customHeight="true" x14ac:dyDescent="0.2">
      <c r="B403" s="2799"/>
      <c r="C403" s="2925" t="s">
        <v>524</v>
      </c>
      <c r="D403" s="2911"/>
      <c r="E403" s="745">
        <v>0.75345435790097504</v>
      </c>
      <c r="F403" s="598"/>
      <c r="G403" s="598"/>
      <c r="H403" s="2925" t="s">
        <v>525</v>
      </c>
      <c r="I403" s="2911"/>
      <c r="J403" s="746">
        <v>0.67070246191817806</v>
      </c>
      <c r="K403" s="598"/>
      <c r="L403" s="598"/>
      <c r="M403" s="2925" t="s">
        <v>526</v>
      </c>
      <c r="N403" s="2911"/>
      <c r="O403" s="747">
        <v>0.68298117104754119</v>
      </c>
      <c r="P403" s="598"/>
      <c r="Q403" s="598"/>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8"/>
      <c r="BB403" s="350"/>
      <c r="BC403" s="248"/>
      <c r="BD403" s="248"/>
      <c r="BE403" s="248"/>
      <c r="BF403" s="248"/>
      <c r="BG403" s="248"/>
      <c r="BH403" s="248"/>
      <c r="BI403" s="248"/>
      <c r="BJ403" s="248"/>
      <c r="BK403" s="248"/>
      <c r="BL403" s="248"/>
      <c r="BM403" s="248"/>
      <c r="BN403" s="248"/>
      <c r="BO403" s="248"/>
      <c r="BP403" s="248"/>
      <c r="BQ403" s="248"/>
      <c r="BR403" s="248"/>
      <c r="BS403" s="248"/>
      <c r="BT403" s="248"/>
      <c r="BU403" s="248"/>
      <c r="BV403" s="248"/>
      <c r="BW403" s="248"/>
      <c r="BX403" s="248"/>
      <c r="BY403" s="248"/>
      <c r="BZ403" s="249"/>
      <c r="CA403" s="249"/>
      <c r="CB403" s="249"/>
      <c r="CC403" s="249"/>
      <c r="CD403" s="249"/>
      <c r="CE403" s="249"/>
      <c r="CF403" s="249"/>
      <c r="CG403" s="249"/>
      <c r="CH403" s="249"/>
      <c r="CI403" s="249"/>
      <c r="CJ403" s="249"/>
      <c r="CK403" s="249"/>
      <c r="CL403" s="249"/>
      <c r="CM403" s="249"/>
      <c r="CN403" s="249"/>
      <c r="CO403" s="249"/>
      <c r="CP403" s="249"/>
      <c r="CQ403" s="249"/>
      <c r="CR403" s="249"/>
      <c r="CS403" s="249"/>
      <c r="CT403" s="249"/>
      <c r="CU403" s="249"/>
      <c r="CV403" s="249"/>
      <c r="CW403" s="249"/>
      <c r="CX403" s="249"/>
      <c r="CY403" s="249"/>
      <c r="CZ403" s="249"/>
    </row>
    <row r="404" s="253" customFormat="true" ht="25.15" customHeight="true" x14ac:dyDescent="0.2">
      <c r="B404" s="2799"/>
      <c r="C404" s="2925" t="s">
        <v>527</v>
      </c>
      <c r="D404" s="2911"/>
      <c r="E404" s="748">
        <v>-0.75243048419732161</v>
      </c>
      <c r="F404" s="598"/>
      <c r="G404" s="598"/>
      <c r="H404" s="2925" t="s">
        <v>528</v>
      </c>
      <c r="I404" s="2911"/>
      <c r="J404" s="749">
        <v>0.65322051078669952</v>
      </c>
      <c r="K404" s="598"/>
      <c r="L404" s="598"/>
      <c r="M404" s="2925" t="s">
        <v>527</v>
      </c>
      <c r="N404" s="2911"/>
      <c r="O404" s="750">
        <v>-0.67642430768189854</v>
      </c>
      <c r="P404" s="598"/>
      <c r="Q404" s="598"/>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8"/>
      <c r="BB404" s="350"/>
      <c r="BC404" s="248"/>
      <c r="BD404" s="248"/>
      <c r="BE404" s="248"/>
      <c r="BF404" s="248"/>
      <c r="BG404" s="248"/>
      <c r="BH404" s="248"/>
      <c r="BI404" s="248"/>
      <c r="BJ404" s="248"/>
      <c r="BK404" s="248"/>
      <c r="BL404" s="248"/>
      <c r="BM404" s="248"/>
      <c r="BN404" s="248"/>
      <c r="BO404" s="248"/>
      <c r="BP404" s="248"/>
      <c r="BQ404" s="248"/>
      <c r="BR404" s="248"/>
      <c r="BS404" s="248"/>
      <c r="BT404" s="248"/>
      <c r="BU404" s="248"/>
      <c r="BV404" s="248"/>
      <c r="BW404" s="248"/>
      <c r="BX404" s="248"/>
      <c r="BY404" s="248"/>
      <c r="BZ404" s="249"/>
      <c r="CA404" s="249"/>
      <c r="CB404" s="249"/>
      <c r="CC404" s="249"/>
      <c r="CD404" s="249"/>
      <c r="CE404" s="249"/>
      <c r="CF404" s="249"/>
      <c r="CG404" s="249"/>
      <c r="CH404" s="249"/>
      <c r="CI404" s="249"/>
      <c r="CJ404" s="249"/>
      <c r="CK404" s="249"/>
      <c r="CL404" s="249"/>
      <c r="CM404" s="249"/>
      <c r="CN404" s="249"/>
      <c r="CO404" s="249"/>
      <c r="CP404" s="249"/>
      <c r="CQ404" s="249"/>
      <c r="CR404" s="249"/>
      <c r="CS404" s="249"/>
      <c r="CT404" s="249"/>
      <c r="CU404" s="249"/>
      <c r="CV404" s="249"/>
      <c r="CW404" s="249"/>
      <c r="CX404" s="249"/>
      <c r="CY404" s="249"/>
      <c r="CZ404" s="249"/>
    </row>
    <row r="405" s="253" customFormat="true" ht="25.15" customHeight="true" x14ac:dyDescent="0.2">
      <c r="B405" s="2799"/>
      <c r="C405" s="2925" t="s">
        <v>529</v>
      </c>
      <c r="D405" s="2911"/>
      <c r="E405" s="748">
        <v>0.75091473083905458</v>
      </c>
      <c r="F405" s="598"/>
      <c r="G405" s="598"/>
      <c r="H405" s="2925" t="s">
        <v>530</v>
      </c>
      <c r="I405" s="2911"/>
      <c r="J405" s="749">
        <v>0.64809071086609904</v>
      </c>
      <c r="K405" s="598"/>
      <c r="L405" s="598"/>
      <c r="M405" s="2925" t="s">
        <v>524</v>
      </c>
      <c r="N405" s="2911"/>
      <c r="O405" s="750">
        <v>0.62541855195071627</v>
      </c>
      <c r="P405" s="598"/>
      <c r="Q405" s="598"/>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8"/>
      <c r="BB405" s="350"/>
      <c r="BC405" s="248"/>
      <c r="BD405" s="248"/>
      <c r="BE405" s="248"/>
      <c r="BF405" s="248"/>
      <c r="BG405" s="248"/>
      <c r="BH405" s="248"/>
      <c r="BI405" s="248"/>
      <c r="BJ405" s="248"/>
      <c r="BK405" s="248"/>
      <c r="BL405" s="248"/>
      <c r="BM405" s="248"/>
      <c r="BN405" s="248"/>
      <c r="BO405" s="248"/>
      <c r="BP405" s="248"/>
      <c r="BQ405" s="248"/>
      <c r="BR405" s="248"/>
      <c r="BS405" s="248"/>
      <c r="BT405" s="248"/>
      <c r="BU405" s="248"/>
      <c r="BV405" s="248"/>
      <c r="BW405" s="248"/>
      <c r="BX405" s="248"/>
      <c r="BY405" s="248"/>
      <c r="BZ405" s="249"/>
      <c r="CA405" s="249"/>
      <c r="CB405" s="249"/>
      <c r="CC405" s="249"/>
      <c r="CD405" s="249"/>
      <c r="CE405" s="249"/>
      <c r="CF405" s="249"/>
      <c r="CG405" s="249"/>
      <c r="CH405" s="249"/>
      <c r="CI405" s="249"/>
      <c r="CJ405" s="249"/>
      <c r="CK405" s="249"/>
      <c r="CL405" s="249"/>
      <c r="CM405" s="249"/>
      <c r="CN405" s="249"/>
      <c r="CO405" s="249"/>
      <c r="CP405" s="249"/>
      <c r="CQ405" s="249"/>
      <c r="CR405" s="249"/>
      <c r="CS405" s="249"/>
      <c r="CT405" s="249"/>
      <c r="CU405" s="249"/>
      <c r="CV405" s="249"/>
      <c r="CW405" s="249"/>
      <c r="CX405" s="249"/>
      <c r="CY405" s="249"/>
      <c r="CZ405" s="249"/>
    </row>
    <row r="406" s="253" customFormat="true" ht="25.15" customHeight="true" x14ac:dyDescent="0.2">
      <c r="B406" s="2799"/>
      <c r="C406" s="2925" t="s">
        <v>526</v>
      </c>
      <c r="D406" s="2911"/>
      <c r="E406" s="748">
        <v>0.74572003247814156</v>
      </c>
      <c r="F406" s="598"/>
      <c r="G406" s="598"/>
      <c r="H406" s="2925" t="s">
        <v>529</v>
      </c>
      <c r="I406" s="2911"/>
      <c r="J406" s="749">
        <v>0.64766071583865448</v>
      </c>
      <c r="K406" s="598"/>
      <c r="L406" s="598"/>
      <c r="M406" s="2925" t="s">
        <v>529</v>
      </c>
      <c r="N406" s="2911"/>
      <c r="O406" s="750">
        <v>0.60124861304087651</v>
      </c>
      <c r="P406" s="598"/>
      <c r="Q406" s="598"/>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8"/>
      <c r="BB406" s="350"/>
      <c r="BC406" s="248"/>
      <c r="BD406" s="248"/>
      <c r="BE406" s="248"/>
      <c r="BF406" s="248"/>
      <c r="BG406" s="248"/>
      <c r="BH406" s="248"/>
      <c r="BI406" s="248"/>
      <c r="BJ406" s="248"/>
      <c r="BK406" s="248"/>
      <c r="BL406" s="248"/>
      <c r="BM406" s="248"/>
      <c r="BN406" s="248"/>
      <c r="BO406" s="248"/>
      <c r="BP406" s="248"/>
      <c r="BQ406" s="248"/>
      <c r="BR406" s="248"/>
      <c r="BS406" s="248"/>
      <c r="BT406" s="248"/>
      <c r="BU406" s="248"/>
      <c r="BV406" s="248"/>
      <c r="BW406" s="248"/>
      <c r="BX406" s="248"/>
      <c r="BY406" s="248"/>
      <c r="BZ406" s="249"/>
      <c r="CA406" s="249"/>
      <c r="CB406" s="249"/>
      <c r="CC406" s="249"/>
      <c r="CD406" s="249"/>
      <c r="CE406" s="249"/>
      <c r="CF406" s="249"/>
      <c r="CG406" s="249"/>
      <c r="CH406" s="249"/>
      <c r="CI406" s="249"/>
      <c r="CJ406" s="249"/>
      <c r="CK406" s="249"/>
      <c r="CL406" s="249"/>
      <c r="CM406" s="249"/>
      <c r="CN406" s="249"/>
      <c r="CO406" s="249"/>
      <c r="CP406" s="249"/>
      <c r="CQ406" s="249"/>
      <c r="CR406" s="249"/>
      <c r="CS406" s="249"/>
      <c r="CT406" s="249"/>
      <c r="CU406" s="249"/>
      <c r="CV406" s="249"/>
      <c r="CW406" s="249"/>
      <c r="CX406" s="249"/>
      <c r="CY406" s="249"/>
      <c r="CZ406" s="249"/>
    </row>
    <row r="407" s="253" customFormat="true" ht="25.15" customHeight="true" x14ac:dyDescent="0.2">
      <c r="B407" s="2799"/>
      <c r="C407" s="2925" t="s">
        <v>525</v>
      </c>
      <c r="D407" s="2911"/>
      <c r="E407" s="748">
        <v>0.7218547776830373</v>
      </c>
      <c r="F407" s="598"/>
      <c r="G407" s="598"/>
      <c r="H407" s="2925" t="s">
        <v>526</v>
      </c>
      <c r="I407" s="2911"/>
      <c r="J407" s="749">
        <v>0.62411327760310165</v>
      </c>
      <c r="K407" s="598"/>
      <c r="L407" s="598"/>
      <c r="M407" s="2925" t="s">
        <v>531</v>
      </c>
      <c r="N407" s="2911"/>
      <c r="O407" s="750">
        <v>0.59454844477915525</v>
      </c>
      <c r="P407" s="598"/>
      <c r="Q407" s="598"/>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8"/>
      <c r="BB407" s="350"/>
      <c r="BC407" s="248"/>
      <c r="BD407" s="248"/>
      <c r="BE407" s="248"/>
      <c r="BF407" s="248"/>
      <c r="BG407" s="248"/>
      <c r="BH407" s="248"/>
      <c r="BI407" s="248"/>
      <c r="BJ407" s="248"/>
      <c r="BK407" s="248"/>
      <c r="BL407" s="248"/>
      <c r="BM407" s="248"/>
      <c r="BN407" s="248"/>
      <c r="BO407" s="248"/>
      <c r="BP407" s="248"/>
      <c r="BQ407" s="248"/>
      <c r="BR407" s="248"/>
      <c r="BS407" s="248"/>
      <c r="BT407" s="248"/>
      <c r="BU407" s="248"/>
      <c r="BV407" s="248"/>
      <c r="BW407" s="248"/>
      <c r="BX407" s="248"/>
      <c r="BY407" s="248"/>
      <c r="BZ407" s="249"/>
      <c r="CA407" s="249"/>
      <c r="CB407" s="249"/>
      <c r="CC407" s="249"/>
      <c r="CD407" s="249"/>
      <c r="CE407" s="249"/>
      <c r="CF407" s="249"/>
      <c r="CG407" s="249"/>
      <c r="CH407" s="249"/>
      <c r="CI407" s="249"/>
      <c r="CJ407" s="249"/>
      <c r="CK407" s="249"/>
      <c r="CL407" s="249"/>
      <c r="CM407" s="249"/>
      <c r="CN407" s="249"/>
      <c r="CO407" s="249"/>
      <c r="CP407" s="249"/>
      <c r="CQ407" s="249"/>
      <c r="CR407" s="249"/>
      <c r="CS407" s="249"/>
      <c r="CT407" s="249"/>
      <c r="CU407" s="249"/>
      <c r="CV407" s="249"/>
      <c r="CW407" s="249"/>
      <c r="CX407" s="249"/>
      <c r="CY407" s="249"/>
      <c r="CZ407" s="249"/>
    </row>
    <row r="408" s="253" customFormat="true" ht="25.15" customHeight="true" x14ac:dyDescent="0.2">
      <c r="B408" s="2799"/>
      <c r="C408" s="2925" t="s">
        <v>532</v>
      </c>
      <c r="D408" s="2911"/>
      <c r="E408" s="748">
        <v>-0.70190531277903812</v>
      </c>
      <c r="F408" s="598"/>
      <c r="G408" s="598"/>
      <c r="H408" s="2925" t="s">
        <v>533</v>
      </c>
      <c r="I408" s="2911"/>
      <c r="J408" s="749">
        <v>0.62304563156210291</v>
      </c>
      <c r="K408" s="598"/>
      <c r="L408" s="598"/>
      <c r="M408" s="2925" t="s">
        <v>534</v>
      </c>
      <c r="N408" s="2911"/>
      <c r="O408" s="750">
        <v>0.59375073645233423</v>
      </c>
      <c r="P408" s="598"/>
      <c r="Q408" s="598"/>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8"/>
      <c r="BB408" s="350"/>
      <c r="BC408" s="248"/>
      <c r="BD408" s="248"/>
      <c r="BE408" s="248"/>
      <c r="BF408" s="248"/>
      <c r="BG408" s="248"/>
      <c r="BH408" s="248"/>
      <c r="BI408" s="248"/>
      <c r="BJ408" s="248"/>
      <c r="BK408" s="248"/>
      <c r="BL408" s="248"/>
      <c r="BM408" s="248"/>
      <c r="BN408" s="248"/>
      <c r="BO408" s="248"/>
      <c r="BP408" s="248"/>
      <c r="BQ408" s="248"/>
      <c r="BR408" s="248"/>
      <c r="BS408" s="248"/>
      <c r="BT408" s="248"/>
      <c r="BU408" s="248"/>
      <c r="BV408" s="248"/>
      <c r="BW408" s="248"/>
      <c r="BX408" s="248"/>
      <c r="BY408" s="248"/>
      <c r="BZ408" s="249"/>
      <c r="CA408" s="249"/>
      <c r="CB408" s="249"/>
      <c r="CC408" s="249"/>
      <c r="CD408" s="249"/>
      <c r="CE408" s="249"/>
      <c r="CF408" s="249"/>
      <c r="CG408" s="249"/>
      <c r="CH408" s="249"/>
      <c r="CI408" s="249"/>
      <c r="CJ408" s="249"/>
      <c r="CK408" s="249"/>
      <c r="CL408" s="249"/>
      <c r="CM408" s="249"/>
      <c r="CN408" s="249"/>
      <c r="CO408" s="249"/>
      <c r="CP408" s="249"/>
      <c r="CQ408" s="249"/>
      <c r="CR408" s="249"/>
      <c r="CS408" s="249"/>
      <c r="CT408" s="249"/>
      <c r="CU408" s="249"/>
      <c r="CV408" s="249"/>
      <c r="CW408" s="249"/>
      <c r="CX408" s="249"/>
      <c r="CY408" s="249"/>
      <c r="CZ408" s="249"/>
    </row>
    <row r="409" s="253" customFormat="true" ht="25.15" customHeight="true" x14ac:dyDescent="0.2">
      <c r="B409" s="2799"/>
      <c r="C409" s="2925" t="s">
        <v>528</v>
      </c>
      <c r="D409" s="2911"/>
      <c r="E409" s="748">
        <v>0.68665668609024311</v>
      </c>
      <c r="F409" s="598"/>
      <c r="G409" s="598"/>
      <c r="H409" s="2925" t="s">
        <v>535</v>
      </c>
      <c r="I409" s="2911"/>
      <c r="J409" s="749">
        <v>0.5753388494460806</v>
      </c>
      <c r="K409" s="598"/>
      <c r="L409" s="598"/>
      <c r="M409" s="2925" t="s">
        <v>536</v>
      </c>
      <c r="N409" s="2911"/>
      <c r="O409" s="750">
        <v>0.55407613561041347</v>
      </c>
      <c r="P409" s="598"/>
      <c r="Q409" s="598"/>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8"/>
      <c r="BB409" s="350"/>
      <c r="BC409" s="248"/>
      <c r="BD409" s="248"/>
      <c r="BE409" s="248"/>
      <c r="BF409" s="248"/>
      <c r="BG409" s="248"/>
      <c r="BH409" s="248"/>
      <c r="BI409" s="248"/>
      <c r="BJ409" s="248"/>
      <c r="BK409" s="248"/>
      <c r="BL409" s="248"/>
      <c r="BM409" s="248"/>
      <c r="BN409" s="248"/>
      <c r="BO409" s="248"/>
      <c r="BP409" s="248"/>
      <c r="BQ409" s="248"/>
      <c r="BR409" s="248"/>
      <c r="BS409" s="248"/>
      <c r="BT409" s="248"/>
      <c r="BU409" s="248"/>
      <c r="BV409" s="248"/>
      <c r="BW409" s="248"/>
      <c r="BX409" s="248"/>
      <c r="BY409" s="248"/>
      <c r="BZ409" s="249"/>
      <c r="CA409" s="249"/>
      <c r="CB409" s="249"/>
      <c r="CC409" s="249"/>
      <c r="CD409" s="249"/>
      <c r="CE409" s="249"/>
      <c r="CF409" s="249"/>
      <c r="CG409" s="249"/>
      <c r="CH409" s="249"/>
      <c r="CI409" s="249"/>
      <c r="CJ409" s="249"/>
      <c r="CK409" s="249"/>
      <c r="CL409" s="249"/>
      <c r="CM409" s="249"/>
      <c r="CN409" s="249"/>
      <c r="CO409" s="249"/>
      <c r="CP409" s="249"/>
      <c r="CQ409" s="249"/>
      <c r="CR409" s="249"/>
      <c r="CS409" s="249"/>
      <c r="CT409" s="249"/>
      <c r="CU409" s="249"/>
      <c r="CV409" s="249"/>
      <c r="CW409" s="249"/>
      <c r="CX409" s="249"/>
      <c r="CY409" s="249"/>
      <c r="CZ409" s="249"/>
    </row>
    <row r="410" s="253" customFormat="true" ht="25.15" customHeight="true" x14ac:dyDescent="0.2">
      <c r="B410" s="2799"/>
      <c r="C410" s="2925" t="s">
        <v>536</v>
      </c>
      <c r="D410" s="2911"/>
      <c r="E410" s="748">
        <v>0.66992588348236637</v>
      </c>
      <c r="F410" s="598"/>
      <c r="G410" s="598"/>
      <c r="H410" s="2925" t="s">
        <v>532</v>
      </c>
      <c r="I410" s="2911"/>
      <c r="J410" s="749">
        <v>-0.57109861722281774</v>
      </c>
      <c r="K410" s="598"/>
      <c r="L410" s="598"/>
      <c r="M410" s="2925" t="s">
        <v>525</v>
      </c>
      <c r="N410" s="2911"/>
      <c r="O410" s="750">
        <v>0.54598635184519406</v>
      </c>
      <c r="P410" s="598"/>
      <c r="Q410" s="598"/>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8"/>
      <c r="BB410" s="350"/>
      <c r="BC410" s="248"/>
      <c r="BD410" s="248"/>
      <c r="BE410" s="248"/>
      <c r="BF410" s="248"/>
      <c r="BG410" s="248"/>
      <c r="BH410" s="248"/>
      <c r="BI410" s="248"/>
      <c r="BJ410" s="248"/>
      <c r="BK410" s="248"/>
      <c r="BL410" s="248"/>
      <c r="BM410" s="248"/>
      <c r="BN410" s="248"/>
      <c r="BO410" s="248"/>
      <c r="BP410" s="248"/>
      <c r="BQ410" s="248"/>
      <c r="BR410" s="248"/>
      <c r="BS410" s="248"/>
      <c r="BT410" s="248"/>
      <c r="BU410" s="248"/>
      <c r="BV410" s="248"/>
      <c r="BW410" s="248"/>
      <c r="BX410" s="248"/>
      <c r="BY410" s="248"/>
      <c r="BZ410" s="249"/>
      <c r="CA410" s="249"/>
      <c r="CB410" s="249"/>
      <c r="CC410" s="249"/>
      <c r="CD410" s="249"/>
      <c r="CE410" s="249"/>
      <c r="CF410" s="249"/>
      <c r="CG410" s="249"/>
      <c r="CH410" s="249"/>
      <c r="CI410" s="249"/>
      <c r="CJ410" s="249"/>
      <c r="CK410" s="249"/>
      <c r="CL410" s="249"/>
      <c r="CM410" s="249"/>
      <c r="CN410" s="249"/>
      <c r="CO410" s="249"/>
      <c r="CP410" s="249"/>
      <c r="CQ410" s="249"/>
      <c r="CR410" s="249"/>
      <c r="CS410" s="249"/>
      <c r="CT410" s="249"/>
      <c r="CU410" s="249"/>
      <c r="CV410" s="249"/>
      <c r="CW410" s="249"/>
      <c r="CX410" s="249"/>
      <c r="CY410" s="249"/>
      <c r="CZ410" s="249"/>
    </row>
    <row r="411" s="253" customFormat="true" ht="25.15" customHeight="true" x14ac:dyDescent="0.2">
      <c r="B411" s="2799"/>
      <c r="C411" s="2925" t="s">
        <v>533</v>
      </c>
      <c r="D411" s="2911"/>
      <c r="E411" s="748">
        <v>0.63242774912768029</v>
      </c>
      <c r="F411" s="598"/>
      <c r="G411" s="598"/>
      <c r="H411" s="2925" t="s">
        <v>537</v>
      </c>
      <c r="I411" s="2911"/>
      <c r="J411" s="749">
        <v>0.56997164671346756</v>
      </c>
      <c r="K411" s="598"/>
      <c r="L411" s="598"/>
      <c r="M411" s="2925" t="s">
        <v>530</v>
      </c>
      <c r="N411" s="2911"/>
      <c r="O411" s="750">
        <v>0.4983959853716779</v>
      </c>
      <c r="P411" s="598"/>
      <c r="Q411" s="598"/>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8"/>
      <c r="BB411" s="350"/>
      <c r="BC411" s="248"/>
      <c r="BD411" s="248"/>
      <c r="BE411" s="248"/>
      <c r="BF411" s="248"/>
      <c r="BG411" s="248"/>
      <c r="BH411" s="248"/>
      <c r="BI411" s="248"/>
      <c r="BJ411" s="248"/>
      <c r="BK411" s="248"/>
      <c r="BL411" s="248"/>
      <c r="BM411" s="248"/>
      <c r="BN411" s="248"/>
      <c r="BO411" s="248"/>
      <c r="BP411" s="248"/>
      <c r="BQ411" s="248"/>
      <c r="BR411" s="248"/>
      <c r="BS411" s="248"/>
      <c r="BT411" s="248"/>
      <c r="BU411" s="248"/>
      <c r="BV411" s="248"/>
      <c r="BW411" s="248"/>
      <c r="BX411" s="248"/>
      <c r="BY411" s="248"/>
      <c r="BZ411" s="249"/>
      <c r="CA411" s="249"/>
      <c r="CB411" s="249"/>
      <c r="CC411" s="249"/>
      <c r="CD411" s="249"/>
      <c r="CE411" s="249"/>
      <c r="CF411" s="249"/>
      <c r="CG411" s="249"/>
      <c r="CH411" s="249"/>
      <c r="CI411" s="249"/>
      <c r="CJ411" s="249"/>
      <c r="CK411" s="249"/>
      <c r="CL411" s="249"/>
      <c r="CM411" s="249"/>
      <c r="CN411" s="249"/>
      <c r="CO411" s="249"/>
      <c r="CP411" s="249"/>
      <c r="CQ411" s="249"/>
      <c r="CR411" s="249"/>
      <c r="CS411" s="249"/>
      <c r="CT411" s="249"/>
      <c r="CU411" s="249"/>
      <c r="CV411" s="249"/>
      <c r="CW411" s="249"/>
      <c r="CX411" s="249"/>
      <c r="CY411" s="249"/>
      <c r="CZ411" s="249"/>
    </row>
    <row r="412" s="253" customFormat="true" ht="25.15" customHeight="true" x14ac:dyDescent="0.2">
      <c r="B412" s="2799"/>
      <c r="C412" s="2925" t="s">
        <v>530</v>
      </c>
      <c r="D412" s="2911"/>
      <c r="E412" s="748">
        <v>0.62030389221136806</v>
      </c>
      <c r="F412" s="598"/>
      <c r="G412" s="598"/>
      <c r="H412" s="2925" t="s">
        <v>524</v>
      </c>
      <c r="I412" s="2911"/>
      <c r="J412" s="749">
        <v>0.56272910472939486</v>
      </c>
      <c r="K412" s="598"/>
      <c r="L412" s="598"/>
      <c r="M412" s="2925" t="s">
        <v>533</v>
      </c>
      <c r="N412" s="2911"/>
      <c r="O412" s="750">
        <v>0.47729999347084423</v>
      </c>
      <c r="P412" s="598"/>
      <c r="Q412" s="598"/>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8"/>
      <c r="BB412" s="350"/>
      <c r="BC412" s="248"/>
      <c r="BD412" s="248"/>
      <c r="BE412" s="248"/>
      <c r="BF412" s="248"/>
      <c r="BG412" s="248"/>
      <c r="BH412" s="248"/>
      <c r="BI412" s="248"/>
      <c r="BJ412" s="248"/>
      <c r="BK412" s="248"/>
      <c r="BL412" s="248"/>
      <c r="BM412" s="248"/>
      <c r="BN412" s="248"/>
      <c r="BO412" s="248"/>
      <c r="BP412" s="248"/>
      <c r="BQ412" s="248"/>
      <c r="BR412" s="248"/>
      <c r="BS412" s="248"/>
      <c r="BT412" s="248"/>
      <c r="BU412" s="248"/>
      <c r="BV412" s="248"/>
      <c r="BW412" s="248"/>
      <c r="BX412" s="248"/>
      <c r="BY412" s="248"/>
      <c r="BZ412" s="249"/>
      <c r="CA412" s="249"/>
      <c r="CB412" s="249"/>
      <c r="CC412" s="249"/>
      <c r="CD412" s="249"/>
      <c r="CE412" s="249"/>
      <c r="CF412" s="249"/>
      <c r="CG412" s="249"/>
      <c r="CH412" s="249"/>
      <c r="CI412" s="249"/>
      <c r="CJ412" s="249"/>
      <c r="CK412" s="249"/>
      <c r="CL412" s="249"/>
      <c r="CM412" s="249"/>
      <c r="CN412" s="249"/>
      <c r="CO412" s="249"/>
      <c r="CP412" s="249"/>
      <c r="CQ412" s="249"/>
      <c r="CR412" s="249"/>
      <c r="CS412" s="249"/>
      <c r="CT412" s="249"/>
      <c r="CU412" s="249"/>
      <c r="CV412" s="249"/>
      <c r="CW412" s="249"/>
      <c r="CX412" s="249"/>
      <c r="CY412" s="249"/>
      <c r="CZ412" s="249"/>
    </row>
    <row r="413" s="253" customFormat="true" ht="25.15" customHeight="true" x14ac:dyDescent="0.2">
      <c r="B413" s="2799"/>
      <c r="C413" s="2925" t="s">
        <v>538</v>
      </c>
      <c r="D413" s="2911"/>
      <c r="E413" s="748">
        <v>0.60283973635615795</v>
      </c>
      <c r="F413" s="598"/>
      <c r="G413" s="598"/>
      <c r="H413" s="2925" t="s">
        <v>527</v>
      </c>
      <c r="I413" s="2911"/>
      <c r="J413" s="749">
        <v>-0.56228139943091804</v>
      </c>
      <c r="K413" s="598"/>
      <c r="L413" s="598"/>
      <c r="M413" s="2925" t="s">
        <v>539</v>
      </c>
      <c r="N413" s="2911"/>
      <c r="O413" s="750">
        <v>-0.47545981810486149</v>
      </c>
      <c r="P413" s="598"/>
      <c r="Q413" s="598"/>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8"/>
      <c r="BB413" s="350"/>
      <c r="BC413" s="248"/>
      <c r="BD413" s="248"/>
      <c r="BE413" s="248"/>
      <c r="BF413" s="248"/>
      <c r="BG413" s="248"/>
      <c r="BH413" s="248"/>
      <c r="BI413" s="248"/>
      <c r="BJ413" s="248"/>
      <c r="BK413" s="248"/>
      <c r="BL413" s="248"/>
      <c r="BM413" s="248"/>
      <c r="BN413" s="248"/>
      <c r="BO413" s="248"/>
      <c r="BP413" s="248"/>
      <c r="BQ413" s="248"/>
      <c r="BR413" s="248"/>
      <c r="BS413" s="248"/>
      <c r="BT413" s="248"/>
      <c r="BU413" s="248"/>
      <c r="BV413" s="248"/>
      <c r="BW413" s="248"/>
      <c r="BX413" s="248"/>
      <c r="BY413" s="248"/>
      <c r="BZ413" s="249"/>
      <c r="CA413" s="249"/>
      <c r="CB413" s="249"/>
      <c r="CC413" s="249"/>
      <c r="CD413" s="249"/>
      <c r="CE413" s="249"/>
      <c r="CF413" s="249"/>
      <c r="CG413" s="249"/>
      <c r="CH413" s="249"/>
      <c r="CI413" s="249"/>
      <c r="CJ413" s="249"/>
      <c r="CK413" s="249"/>
      <c r="CL413" s="249"/>
      <c r="CM413" s="249"/>
      <c r="CN413" s="249"/>
      <c r="CO413" s="249"/>
      <c r="CP413" s="249"/>
      <c r="CQ413" s="249"/>
      <c r="CR413" s="249"/>
      <c r="CS413" s="249"/>
      <c r="CT413" s="249"/>
      <c r="CU413" s="249"/>
      <c r="CV413" s="249"/>
      <c r="CW413" s="249"/>
      <c r="CX413" s="249"/>
      <c r="CY413" s="249"/>
      <c r="CZ413" s="249"/>
    </row>
    <row r="414" s="253" customFormat="true" ht="25.15" customHeight="true" x14ac:dyDescent="0.2">
      <c r="B414" s="2799"/>
      <c r="C414" s="2925" t="s">
        <v>539</v>
      </c>
      <c r="D414" s="2911"/>
      <c r="E414" s="748">
        <v>-0.55395627289262339</v>
      </c>
      <c r="F414" s="598"/>
      <c r="G414" s="598"/>
      <c r="H414" s="2925" t="s">
        <v>540</v>
      </c>
      <c r="I414" s="2911"/>
      <c r="J414" s="749">
        <v>0.54756952520249003</v>
      </c>
      <c r="K414" s="598"/>
      <c r="L414" s="598"/>
      <c r="M414" s="2925" t="s">
        <v>538</v>
      </c>
      <c r="N414" s="2911"/>
      <c r="O414" s="750">
        <v>0.44608471556353668</v>
      </c>
      <c r="P414" s="598"/>
      <c r="Q414" s="598"/>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8"/>
      <c r="BB414" s="350"/>
      <c r="BC414" s="248"/>
      <c r="BD414" s="248"/>
      <c r="BE414" s="248"/>
      <c r="BF414" s="248"/>
      <c r="BG414" s="248"/>
      <c r="BH414" s="248"/>
      <c r="BI414" s="248"/>
      <c r="BJ414" s="248"/>
      <c r="BK414" s="248"/>
      <c r="BL414" s="248"/>
      <c r="BM414" s="248"/>
      <c r="BN414" s="248"/>
      <c r="BO414" s="248"/>
      <c r="BP414" s="248"/>
      <c r="BQ414" s="248"/>
      <c r="BR414" s="248"/>
      <c r="BS414" s="248"/>
      <c r="BT414" s="248"/>
      <c r="BU414" s="248"/>
      <c r="BV414" s="248"/>
      <c r="BW414" s="248"/>
      <c r="BX414" s="248"/>
      <c r="BY414" s="248"/>
      <c r="BZ414" s="249"/>
      <c r="CA414" s="249"/>
      <c r="CB414" s="249"/>
      <c r="CC414" s="249"/>
      <c r="CD414" s="249"/>
      <c r="CE414" s="249"/>
      <c r="CF414" s="249"/>
      <c r="CG414" s="249"/>
      <c r="CH414" s="249"/>
      <c r="CI414" s="249"/>
      <c r="CJ414" s="249"/>
      <c r="CK414" s="249"/>
      <c r="CL414" s="249"/>
      <c r="CM414" s="249"/>
      <c r="CN414" s="249"/>
      <c r="CO414" s="249"/>
      <c r="CP414" s="249"/>
      <c r="CQ414" s="249"/>
      <c r="CR414" s="249"/>
      <c r="CS414" s="249"/>
      <c r="CT414" s="249"/>
      <c r="CU414" s="249"/>
      <c r="CV414" s="249"/>
      <c r="CW414" s="249"/>
      <c r="CX414" s="249"/>
      <c r="CY414" s="249"/>
      <c r="CZ414" s="249"/>
    </row>
    <row r="415" s="253" customFormat="true" ht="25.15" customHeight="true" x14ac:dyDescent="0.2">
      <c r="B415" s="2799"/>
      <c r="C415" s="2925" t="s">
        <v>531</v>
      </c>
      <c r="D415" s="2911"/>
      <c r="E415" s="748">
        <v>0.55120436520041827</v>
      </c>
      <c r="F415" s="598"/>
      <c r="G415" s="598"/>
      <c r="H415" s="2925" t="s">
        <v>536</v>
      </c>
      <c r="I415" s="2911"/>
      <c r="J415" s="749">
        <v>0.5215443900237372</v>
      </c>
      <c r="K415" s="598"/>
      <c r="L415" s="598"/>
      <c r="M415" s="2925" t="s">
        <v>541</v>
      </c>
      <c r="N415" s="2911"/>
      <c r="O415" s="750">
        <v>-0.42621792281847026</v>
      </c>
      <c r="P415" s="598"/>
      <c r="Q415" s="598"/>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8"/>
      <c r="BB415" s="350"/>
      <c r="BC415" s="248"/>
      <c r="BD415" s="248"/>
      <c r="BE415" s="248"/>
      <c r="BF415" s="248"/>
      <c r="BG415" s="248"/>
      <c r="BH415" s="248"/>
      <c r="BI415" s="248"/>
      <c r="BJ415" s="248"/>
      <c r="BK415" s="248"/>
      <c r="BL415" s="248"/>
      <c r="BM415" s="248"/>
      <c r="BN415" s="248"/>
      <c r="BO415" s="248"/>
      <c r="BP415" s="248"/>
      <c r="BQ415" s="248"/>
      <c r="BR415" s="248"/>
      <c r="BS415" s="248"/>
      <c r="BT415" s="248"/>
      <c r="BU415" s="248"/>
      <c r="BV415" s="248"/>
      <c r="BW415" s="248"/>
      <c r="BX415" s="248"/>
      <c r="BY415" s="248"/>
      <c r="BZ415" s="249"/>
      <c r="CA415" s="249"/>
      <c r="CB415" s="249"/>
      <c r="CC415" s="249"/>
      <c r="CD415" s="249"/>
      <c r="CE415" s="249"/>
      <c r="CF415" s="249"/>
      <c r="CG415" s="249"/>
      <c r="CH415" s="249"/>
      <c r="CI415" s="249"/>
      <c r="CJ415" s="249"/>
      <c r="CK415" s="249"/>
      <c r="CL415" s="249"/>
      <c r="CM415" s="249"/>
      <c r="CN415" s="249"/>
      <c r="CO415" s="249"/>
      <c r="CP415" s="249"/>
      <c r="CQ415" s="249"/>
      <c r="CR415" s="249"/>
      <c r="CS415" s="249"/>
      <c r="CT415" s="249"/>
      <c r="CU415" s="249"/>
      <c r="CV415" s="249"/>
      <c r="CW415" s="249"/>
      <c r="CX415" s="249"/>
      <c r="CY415" s="249"/>
      <c r="CZ415" s="249"/>
    </row>
    <row r="416" s="253" customFormat="true" ht="25.15" customHeight="true" x14ac:dyDescent="0.2">
      <c r="B416" s="2799"/>
      <c r="C416" s="2925" t="s">
        <v>542</v>
      </c>
      <c r="D416" s="2911"/>
      <c r="E416" s="748">
        <v>0.54349315137151311</v>
      </c>
      <c r="F416" s="598"/>
      <c r="G416" s="598"/>
      <c r="H416" s="2925" t="s">
        <v>538</v>
      </c>
      <c r="I416" s="2911"/>
      <c r="J416" s="749">
        <v>0.51761053752609132</v>
      </c>
      <c r="K416" s="598"/>
      <c r="L416" s="598"/>
      <c r="M416" s="2925" t="s">
        <v>543</v>
      </c>
      <c r="N416" s="2911"/>
      <c r="O416" s="750">
        <v>0.42478794054567531</v>
      </c>
      <c r="P416" s="598"/>
      <c r="Q416" s="598"/>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8"/>
      <c r="BB416" s="350"/>
      <c r="BC416" s="248"/>
      <c r="BD416" s="248"/>
      <c r="BE416" s="248"/>
      <c r="BF416" s="248"/>
      <c r="BG416" s="248"/>
      <c r="BH416" s="248"/>
      <c r="BI416" s="248"/>
      <c r="BJ416" s="248"/>
      <c r="BK416" s="248"/>
      <c r="BL416" s="248"/>
      <c r="BM416" s="248"/>
      <c r="BN416" s="248"/>
      <c r="BO416" s="248"/>
      <c r="BP416" s="248"/>
      <c r="BQ416" s="248"/>
      <c r="BR416" s="248"/>
      <c r="BS416" s="248"/>
      <c r="BT416" s="248"/>
      <c r="BU416" s="248"/>
      <c r="BV416" s="248"/>
      <c r="BW416" s="248"/>
      <c r="BX416" s="248"/>
      <c r="BY416" s="248"/>
      <c r="BZ416" s="249"/>
      <c r="CA416" s="249"/>
      <c r="CB416" s="249"/>
      <c r="CC416" s="249"/>
      <c r="CD416" s="249"/>
      <c r="CE416" s="249"/>
      <c r="CF416" s="249"/>
      <c r="CG416" s="249"/>
      <c r="CH416" s="249"/>
      <c r="CI416" s="249"/>
      <c r="CJ416" s="249"/>
      <c r="CK416" s="249"/>
      <c r="CL416" s="249"/>
      <c r="CM416" s="249"/>
      <c r="CN416" s="249"/>
      <c r="CO416" s="249"/>
      <c r="CP416" s="249"/>
      <c r="CQ416" s="249"/>
      <c r="CR416" s="249"/>
      <c r="CS416" s="249"/>
      <c r="CT416" s="249"/>
      <c r="CU416" s="249"/>
      <c r="CV416" s="249"/>
      <c r="CW416" s="249"/>
      <c r="CX416" s="249"/>
      <c r="CY416" s="249"/>
      <c r="CZ416" s="249"/>
    </row>
    <row r="417" s="253" customFormat="true" ht="25.15" customHeight="true" x14ac:dyDescent="0.2">
      <c r="B417" s="2799"/>
      <c r="C417" s="2925" t="s">
        <v>535</v>
      </c>
      <c r="D417" s="2911"/>
      <c r="E417" s="748">
        <v>0.53151881818077662</v>
      </c>
      <c r="F417" s="598"/>
      <c r="G417" s="598"/>
      <c r="H417" s="2925" t="s">
        <v>544</v>
      </c>
      <c r="I417" s="2911"/>
      <c r="J417" s="749">
        <v>0.49338442418788997</v>
      </c>
      <c r="K417" s="598"/>
      <c r="L417" s="598"/>
      <c r="M417" s="2925" t="s">
        <v>528</v>
      </c>
      <c r="N417" s="2911"/>
      <c r="O417" s="750">
        <v>0.41373284406252381</v>
      </c>
      <c r="P417" s="598"/>
      <c r="Q417" s="598"/>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8"/>
      <c r="BB417" s="350"/>
      <c r="BC417" s="248"/>
      <c r="BD417" s="248"/>
      <c r="BE417" s="248"/>
      <c r="BF417" s="248"/>
      <c r="BG417" s="248"/>
      <c r="BH417" s="248"/>
      <c r="BI417" s="248"/>
      <c r="BJ417" s="248"/>
      <c r="BK417" s="248"/>
      <c r="BL417" s="248"/>
      <c r="BM417" s="248"/>
      <c r="BN417" s="248"/>
      <c r="BO417" s="248"/>
      <c r="BP417" s="248"/>
      <c r="BQ417" s="248"/>
      <c r="BR417" s="248"/>
      <c r="BS417" s="248"/>
      <c r="BT417" s="248"/>
      <c r="BU417" s="248"/>
      <c r="BV417" s="248"/>
      <c r="BW417" s="248"/>
      <c r="BX417" s="248"/>
      <c r="BY417" s="248"/>
      <c r="BZ417" s="249"/>
      <c r="CA417" s="249"/>
      <c r="CB417" s="249"/>
      <c r="CC417" s="249"/>
      <c r="CD417" s="249"/>
      <c r="CE417" s="249"/>
      <c r="CF417" s="249"/>
      <c r="CG417" s="249"/>
      <c r="CH417" s="249"/>
      <c r="CI417" s="249"/>
      <c r="CJ417" s="249"/>
      <c r="CK417" s="249"/>
      <c r="CL417" s="249"/>
      <c r="CM417" s="249"/>
      <c r="CN417" s="249"/>
      <c r="CO417" s="249"/>
      <c r="CP417" s="249"/>
      <c r="CQ417" s="249"/>
      <c r="CR417" s="249"/>
      <c r="CS417" s="249"/>
      <c r="CT417" s="249"/>
      <c r="CU417" s="249"/>
      <c r="CV417" s="249"/>
      <c r="CW417" s="249"/>
      <c r="CX417" s="249"/>
      <c r="CY417" s="249"/>
      <c r="CZ417" s="249"/>
    </row>
    <row r="418" s="253" customFormat="true" ht="25.15" customHeight="true" x14ac:dyDescent="0.2">
      <c r="B418" s="2799"/>
      <c r="C418" s="2925" t="s">
        <v>541</v>
      </c>
      <c r="D418" s="2911"/>
      <c r="E418" s="748">
        <v>-0.52554967342285897</v>
      </c>
      <c r="F418" s="598"/>
      <c r="G418" s="598"/>
      <c r="H418" s="2925" t="s">
        <v>545</v>
      </c>
      <c r="I418" s="2911"/>
      <c r="J418" s="749">
        <v>0.47710928283500076</v>
      </c>
      <c r="K418" s="598"/>
      <c r="L418" s="598"/>
      <c r="M418" s="2925" t="s">
        <v>546</v>
      </c>
      <c r="N418" s="2911"/>
      <c r="O418" s="750">
        <v>-0.39415790492840169</v>
      </c>
      <c r="P418" s="598"/>
      <c r="Q418" s="598"/>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8"/>
      <c r="BB418" s="350"/>
      <c r="BC418" s="248"/>
      <c r="BD418" s="248"/>
      <c r="BE418" s="248"/>
      <c r="BF418" s="248"/>
      <c r="BG418" s="248"/>
      <c r="BH418" s="248"/>
      <c r="BI418" s="248"/>
      <c r="BJ418" s="248"/>
      <c r="BK418" s="248"/>
      <c r="BL418" s="248"/>
      <c r="BM418" s="248"/>
      <c r="BN418" s="248"/>
      <c r="BO418" s="248"/>
      <c r="BP418" s="248"/>
      <c r="BQ418" s="248"/>
      <c r="BR418" s="248"/>
      <c r="BS418" s="248"/>
      <c r="BT418" s="248"/>
      <c r="BU418" s="248"/>
      <c r="BV418" s="248"/>
      <c r="BW418" s="248"/>
      <c r="BX418" s="248"/>
      <c r="BY418" s="248"/>
      <c r="BZ418" s="249"/>
      <c r="CA418" s="249"/>
      <c r="CB418" s="249"/>
      <c r="CC418" s="249"/>
      <c r="CD418" s="249"/>
      <c r="CE418" s="249"/>
      <c r="CF418" s="249"/>
      <c r="CG418" s="249"/>
      <c r="CH418" s="249"/>
      <c r="CI418" s="249"/>
      <c r="CJ418" s="249"/>
      <c r="CK418" s="249"/>
      <c r="CL418" s="249"/>
      <c r="CM418" s="249"/>
      <c r="CN418" s="249"/>
      <c r="CO418" s="249"/>
      <c r="CP418" s="249"/>
      <c r="CQ418" s="249"/>
      <c r="CR418" s="249"/>
      <c r="CS418" s="249"/>
      <c r="CT418" s="249"/>
      <c r="CU418" s="249"/>
      <c r="CV418" s="249"/>
      <c r="CW418" s="249"/>
      <c r="CX418" s="249"/>
      <c r="CY418" s="249"/>
      <c r="CZ418" s="249"/>
    </row>
    <row r="419" s="253" customFormat="true" ht="25.15" customHeight="true" x14ac:dyDescent="0.2">
      <c r="B419" s="2799"/>
      <c r="C419" s="2925" t="s">
        <v>540</v>
      </c>
      <c r="D419" s="2911"/>
      <c r="E419" s="748">
        <v>0.50643222350708028</v>
      </c>
      <c r="F419" s="598"/>
      <c r="G419" s="598"/>
      <c r="H419" s="2925" t="s">
        <v>541</v>
      </c>
      <c r="I419" s="2911"/>
      <c r="J419" s="749">
        <v>-0.44361480716571211</v>
      </c>
      <c r="K419" s="598"/>
      <c r="L419" s="598"/>
      <c r="M419" s="2925" t="s">
        <v>540</v>
      </c>
      <c r="N419" s="2911"/>
      <c r="O419" s="750">
        <v>0.38369521657635419</v>
      </c>
      <c r="P419" s="598"/>
      <c r="Q419" s="598"/>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8"/>
      <c r="BB419" s="350"/>
      <c r="BC419" s="248"/>
      <c r="BD419" s="248"/>
      <c r="BE419" s="248"/>
      <c r="BF419" s="248"/>
      <c r="BG419" s="248"/>
      <c r="BH419" s="248"/>
      <c r="BI419" s="248"/>
      <c r="BJ419" s="248"/>
      <c r="BK419" s="248"/>
      <c r="BL419" s="248"/>
      <c r="BM419" s="248"/>
      <c r="BN419" s="248"/>
      <c r="BO419" s="248"/>
      <c r="BP419" s="248"/>
      <c r="BQ419" s="248"/>
      <c r="BR419" s="248"/>
      <c r="BS419" s="248"/>
      <c r="BT419" s="248"/>
      <c r="BU419" s="248"/>
      <c r="BV419" s="248"/>
      <c r="BW419" s="248"/>
      <c r="BX419" s="248"/>
      <c r="BY419" s="248"/>
      <c r="BZ419" s="249"/>
      <c r="CA419" s="249"/>
      <c r="CB419" s="249"/>
      <c r="CC419" s="249"/>
      <c r="CD419" s="249"/>
      <c r="CE419" s="249"/>
      <c r="CF419" s="249"/>
      <c r="CG419" s="249"/>
      <c r="CH419" s="249"/>
      <c r="CI419" s="249"/>
      <c r="CJ419" s="249"/>
      <c r="CK419" s="249"/>
      <c r="CL419" s="249"/>
      <c r="CM419" s="249"/>
      <c r="CN419" s="249"/>
      <c r="CO419" s="249"/>
      <c r="CP419" s="249"/>
      <c r="CQ419" s="249"/>
      <c r="CR419" s="249"/>
      <c r="CS419" s="249"/>
      <c r="CT419" s="249"/>
      <c r="CU419" s="249"/>
      <c r="CV419" s="249"/>
      <c r="CW419" s="249"/>
      <c r="CX419" s="249"/>
      <c r="CY419" s="249"/>
      <c r="CZ419" s="249"/>
    </row>
    <row r="420" s="253" customFormat="true" ht="25.15" customHeight="true" x14ac:dyDescent="0.2">
      <c r="B420" s="2799"/>
      <c r="C420" s="2925" t="s">
        <v>537</v>
      </c>
      <c r="D420" s="2911"/>
      <c r="E420" s="748">
        <v>0.50604311847422179</v>
      </c>
      <c r="F420" s="598"/>
      <c r="G420" s="598"/>
      <c r="H420" s="2925" t="s">
        <v>547</v>
      </c>
      <c r="I420" s="2911"/>
      <c r="J420" s="749">
        <v>0.43988230141624785</v>
      </c>
      <c r="K420" s="598"/>
      <c r="L420" s="598"/>
      <c r="M420" s="2925" t="s">
        <v>542</v>
      </c>
      <c r="N420" s="2911"/>
      <c r="O420" s="750">
        <v>0.3591070015735392</v>
      </c>
      <c r="P420" s="598"/>
      <c r="Q420" s="598"/>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8"/>
      <c r="BB420" s="350"/>
      <c r="BC420" s="248"/>
      <c r="BD420" s="248"/>
      <c r="BE420" s="248"/>
      <c r="BF420" s="248"/>
      <c r="BG420" s="248"/>
      <c r="BH420" s="248"/>
      <c r="BI420" s="248"/>
      <c r="BJ420" s="248"/>
      <c r="BK420" s="248"/>
      <c r="BL420" s="248"/>
      <c r="BM420" s="248"/>
      <c r="BN420" s="248"/>
      <c r="BO420" s="248"/>
      <c r="BP420" s="248"/>
      <c r="BQ420" s="248"/>
      <c r="BR420" s="248"/>
      <c r="BS420" s="248"/>
      <c r="BT420" s="248"/>
      <c r="BU420" s="248"/>
      <c r="BV420" s="248"/>
      <c r="BW420" s="248"/>
      <c r="BX420" s="248"/>
      <c r="BY420" s="248"/>
      <c r="BZ420" s="249"/>
      <c r="CA420" s="249"/>
      <c r="CB420" s="249"/>
      <c r="CC420" s="249"/>
      <c r="CD420" s="249"/>
      <c r="CE420" s="249"/>
      <c r="CF420" s="249"/>
      <c r="CG420" s="249"/>
      <c r="CH420" s="249"/>
      <c r="CI420" s="249"/>
      <c r="CJ420" s="249"/>
      <c r="CK420" s="249"/>
      <c r="CL420" s="249"/>
      <c r="CM420" s="249"/>
      <c r="CN420" s="249"/>
      <c r="CO420" s="249"/>
      <c r="CP420" s="249"/>
      <c r="CQ420" s="249"/>
      <c r="CR420" s="249"/>
      <c r="CS420" s="249"/>
      <c r="CT420" s="249"/>
      <c r="CU420" s="249"/>
      <c r="CV420" s="249"/>
      <c r="CW420" s="249"/>
      <c r="CX420" s="249"/>
      <c r="CY420" s="249"/>
      <c r="CZ420" s="249"/>
    </row>
    <row r="421" s="253" customFormat="true" ht="25.15" customHeight="true" x14ac:dyDescent="0.2">
      <c r="B421" s="2799"/>
      <c r="C421" s="2925" t="s">
        <v>543</v>
      </c>
      <c r="D421" s="2911"/>
      <c r="E421" s="748">
        <v>0.50204495326713461</v>
      </c>
      <c r="F421" s="598"/>
      <c r="G421" s="598"/>
      <c r="H421" s="2925" t="s">
        <v>548</v>
      </c>
      <c r="I421" s="2911"/>
      <c r="J421" s="749">
        <v>0.41839607740914747</v>
      </c>
      <c r="K421" s="598"/>
      <c r="L421" s="598"/>
      <c r="M421" s="2925" t="s">
        <v>549</v>
      </c>
      <c r="N421" s="2911"/>
      <c r="O421" s="750">
        <v>-0.35639544032438214</v>
      </c>
      <c r="P421" s="598"/>
      <c r="Q421" s="598"/>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8"/>
      <c r="BB421" s="350"/>
      <c r="BC421" s="248"/>
      <c r="BD421" s="248"/>
      <c r="BE421" s="248"/>
      <c r="BF421" s="248"/>
      <c r="BG421" s="248"/>
      <c r="BH421" s="248"/>
      <c r="BI421" s="248"/>
      <c r="BJ421" s="248"/>
      <c r="BK421" s="248"/>
      <c r="BL421" s="248"/>
      <c r="BM421" s="248"/>
      <c r="BN421" s="248"/>
      <c r="BO421" s="248"/>
      <c r="BP421" s="248"/>
      <c r="BQ421" s="248"/>
      <c r="BR421" s="248"/>
      <c r="BS421" s="248"/>
      <c r="BT421" s="248"/>
      <c r="BU421" s="248"/>
      <c r="BV421" s="248"/>
      <c r="BW421" s="248"/>
      <c r="BX421" s="248"/>
      <c r="BY421" s="248"/>
      <c r="BZ421" s="249"/>
      <c r="CA421" s="249"/>
      <c r="CB421" s="249"/>
      <c r="CC421" s="249"/>
      <c r="CD421" s="249"/>
      <c r="CE421" s="249"/>
      <c r="CF421" s="249"/>
      <c r="CG421" s="249"/>
      <c r="CH421" s="249"/>
      <c r="CI421" s="249"/>
      <c r="CJ421" s="249"/>
      <c r="CK421" s="249"/>
      <c r="CL421" s="249"/>
      <c r="CM421" s="249"/>
      <c r="CN421" s="249"/>
      <c r="CO421" s="249"/>
      <c r="CP421" s="249"/>
      <c r="CQ421" s="249"/>
      <c r="CR421" s="249"/>
      <c r="CS421" s="249"/>
      <c r="CT421" s="249"/>
      <c r="CU421" s="249"/>
      <c r="CV421" s="249"/>
      <c r="CW421" s="249"/>
      <c r="CX421" s="249"/>
      <c r="CY421" s="249"/>
      <c r="CZ421" s="249"/>
    </row>
    <row r="422" s="253" customFormat="true" ht="25.15" customHeight="true" x14ac:dyDescent="0.2">
      <c r="B422" s="2799"/>
      <c r="C422" s="2925" t="s">
        <v>550</v>
      </c>
      <c r="D422" s="2911"/>
      <c r="E422" s="748">
        <v>-0.45951991085743482</v>
      </c>
      <c r="F422" s="598"/>
      <c r="G422" s="598"/>
      <c r="H422" s="2925" t="s">
        <v>543</v>
      </c>
      <c r="I422" s="2911"/>
      <c r="J422" s="749">
        <v>0.37704667965540817</v>
      </c>
      <c r="K422" s="598"/>
      <c r="L422" s="598"/>
      <c r="M422" s="2925" t="s">
        <v>551</v>
      </c>
      <c r="N422" s="2911"/>
      <c r="O422" s="750">
        <v>0.34378024929548712</v>
      </c>
      <c r="P422" s="598"/>
      <c r="Q422" s="598"/>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8"/>
      <c r="BB422" s="350"/>
      <c r="BC422" s="248"/>
      <c r="BD422" s="248"/>
      <c r="BE422" s="248"/>
      <c r="BF422" s="248"/>
      <c r="BG422" s="248"/>
      <c r="BH422" s="248"/>
      <c r="BI422" s="248"/>
      <c r="BJ422" s="248"/>
      <c r="BK422" s="248"/>
      <c r="BL422" s="248"/>
      <c r="BM422" s="248"/>
      <c r="BN422" s="248"/>
      <c r="BO422" s="248"/>
      <c r="BP422" s="248"/>
      <c r="BQ422" s="248"/>
      <c r="BR422" s="248"/>
      <c r="BS422" s="248"/>
      <c r="BT422" s="248"/>
      <c r="BU422" s="248"/>
      <c r="BV422" s="248"/>
      <c r="BW422" s="248"/>
      <c r="BX422" s="248"/>
      <c r="BY422" s="248"/>
      <c r="BZ422" s="249"/>
      <c r="CA422" s="249"/>
      <c r="CB422" s="249"/>
      <c r="CC422" s="249"/>
      <c r="CD422" s="249"/>
      <c r="CE422" s="249"/>
      <c r="CF422" s="249"/>
      <c r="CG422" s="249"/>
      <c r="CH422" s="249"/>
      <c r="CI422" s="249"/>
      <c r="CJ422" s="249"/>
      <c r="CK422" s="249"/>
      <c r="CL422" s="249"/>
      <c r="CM422" s="249"/>
      <c r="CN422" s="249"/>
      <c r="CO422" s="249"/>
      <c r="CP422" s="249"/>
      <c r="CQ422" s="249"/>
      <c r="CR422" s="249"/>
      <c r="CS422" s="249"/>
      <c r="CT422" s="249"/>
      <c r="CU422" s="249"/>
      <c r="CV422" s="249"/>
      <c r="CW422" s="249"/>
      <c r="CX422" s="249"/>
      <c r="CY422" s="249"/>
      <c r="CZ422" s="249"/>
    </row>
    <row r="423" s="253" customFormat="true" ht="25.15" customHeight="true" x14ac:dyDescent="0.2">
      <c r="B423" s="2799"/>
      <c r="C423" s="2925" t="s">
        <v>552</v>
      </c>
      <c r="D423" s="2911"/>
      <c r="E423" s="748">
        <v>0.43892884619892236</v>
      </c>
      <c r="F423" s="598"/>
      <c r="G423" s="598"/>
      <c r="H423" s="2925" t="s">
        <v>551</v>
      </c>
      <c r="I423" s="2911"/>
      <c r="J423" s="749">
        <v>0.35371418652356457</v>
      </c>
      <c r="K423" s="598"/>
      <c r="L423" s="598"/>
      <c r="M423" s="2925" t="s">
        <v>535</v>
      </c>
      <c r="N423" s="2911"/>
      <c r="O423" s="750">
        <v>0.32823675242653405</v>
      </c>
      <c r="P423" s="598"/>
      <c r="Q423" s="598"/>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8"/>
      <c r="BB423" s="350"/>
      <c r="BC423" s="248"/>
      <c r="BD423" s="248"/>
      <c r="BE423" s="248"/>
      <c r="BF423" s="248"/>
      <c r="BG423" s="248"/>
      <c r="BH423" s="248"/>
      <c r="BI423" s="248"/>
      <c r="BJ423" s="248"/>
      <c r="BK423" s="248"/>
      <c r="BL423" s="248"/>
      <c r="BM423" s="248"/>
      <c r="BN423" s="248"/>
      <c r="BO423" s="248"/>
      <c r="BP423" s="248"/>
      <c r="BQ423" s="248"/>
      <c r="BR423" s="248"/>
      <c r="BS423" s="248"/>
      <c r="BT423" s="248"/>
      <c r="BU423" s="248"/>
      <c r="BV423" s="248"/>
      <c r="BW423" s="248"/>
      <c r="BX423" s="248"/>
      <c r="BY423" s="248"/>
      <c r="BZ423" s="249"/>
      <c r="CA423" s="249"/>
      <c r="CB423" s="249"/>
      <c r="CC423" s="249"/>
      <c r="CD423" s="249"/>
      <c r="CE423" s="249"/>
      <c r="CF423" s="249"/>
      <c r="CG423" s="249"/>
      <c r="CH423" s="249"/>
      <c r="CI423" s="249"/>
      <c r="CJ423" s="249"/>
      <c r="CK423" s="249"/>
      <c r="CL423" s="249"/>
      <c r="CM423" s="249"/>
      <c r="CN423" s="249"/>
      <c r="CO423" s="249"/>
      <c r="CP423" s="249"/>
      <c r="CQ423" s="249"/>
      <c r="CR423" s="249"/>
      <c r="CS423" s="249"/>
      <c r="CT423" s="249"/>
      <c r="CU423" s="249"/>
      <c r="CV423" s="249"/>
      <c r="CW423" s="249"/>
      <c r="CX423" s="249"/>
      <c r="CY423" s="249"/>
      <c r="CZ423" s="249"/>
    </row>
    <row r="424" s="253" customFormat="true" ht="25.15" customHeight="true" x14ac:dyDescent="0.2">
      <c r="B424" s="2799"/>
      <c r="C424" s="2925" t="s">
        <v>534</v>
      </c>
      <c r="D424" s="2911"/>
      <c r="E424" s="748">
        <v>0.4330243928587364</v>
      </c>
      <c r="F424" s="598"/>
      <c r="G424" s="598"/>
      <c r="H424" s="2925" t="s">
        <v>553</v>
      </c>
      <c r="I424" s="2911"/>
      <c r="J424" s="749">
        <v>0.31215160412297749</v>
      </c>
      <c r="K424" s="598"/>
      <c r="L424" s="598"/>
      <c r="M424" s="2925" t="s">
        <v>554</v>
      </c>
      <c r="N424" s="2911"/>
      <c r="O424" s="750">
        <v>0.29861137036384672</v>
      </c>
      <c r="P424" s="598"/>
      <c r="Q424" s="598"/>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8"/>
      <c r="BB424" s="350"/>
      <c r="BC424" s="248"/>
      <c r="BD424" s="248"/>
      <c r="BE424" s="248"/>
      <c r="BF424" s="248"/>
      <c r="BG424" s="248"/>
      <c r="BH424" s="248"/>
      <c r="BI424" s="248"/>
      <c r="BJ424" s="248"/>
      <c r="BK424" s="248"/>
      <c r="BL424" s="248"/>
      <c r="BM424" s="248"/>
      <c r="BN424" s="248"/>
      <c r="BO424" s="248"/>
      <c r="BP424" s="248"/>
      <c r="BQ424" s="248"/>
      <c r="BR424" s="248"/>
      <c r="BS424" s="248"/>
      <c r="BT424" s="248"/>
      <c r="BU424" s="248"/>
      <c r="BV424" s="248"/>
      <c r="BW424" s="248"/>
      <c r="BX424" s="248"/>
      <c r="BY424" s="248"/>
      <c r="BZ424" s="249"/>
      <c r="CA424" s="249"/>
      <c r="CB424" s="249"/>
      <c r="CC424" s="249"/>
      <c r="CD424" s="249"/>
      <c r="CE424" s="249"/>
      <c r="CF424" s="249"/>
      <c r="CG424" s="249"/>
      <c r="CH424" s="249"/>
      <c r="CI424" s="249"/>
      <c r="CJ424" s="249"/>
      <c r="CK424" s="249"/>
      <c r="CL424" s="249"/>
      <c r="CM424" s="249"/>
      <c r="CN424" s="249"/>
      <c r="CO424" s="249"/>
      <c r="CP424" s="249"/>
      <c r="CQ424" s="249"/>
      <c r="CR424" s="249"/>
      <c r="CS424" s="249"/>
      <c r="CT424" s="249"/>
      <c r="CU424" s="249"/>
      <c r="CV424" s="249"/>
      <c r="CW424" s="249"/>
      <c r="CX424" s="249"/>
      <c r="CY424" s="249"/>
      <c r="CZ424" s="249"/>
    </row>
    <row r="425" s="253" customFormat="true" ht="25.15" customHeight="true" x14ac:dyDescent="0.2">
      <c r="B425" s="2799"/>
      <c r="C425" s="2925" t="s">
        <v>545</v>
      </c>
      <c r="D425" s="2911"/>
      <c r="E425" s="748">
        <v>0.41771230805652576</v>
      </c>
      <c r="F425" s="598"/>
      <c r="G425" s="598"/>
      <c r="H425" s="2925" t="s">
        <v>531</v>
      </c>
      <c r="I425" s="2911"/>
      <c r="J425" s="749">
        <v>0.308080170952586</v>
      </c>
      <c r="K425" s="598"/>
      <c r="L425" s="598"/>
      <c r="M425" s="2925" t="s">
        <v>300</v>
      </c>
      <c r="N425" s="2911"/>
      <c r="O425" s="750">
        <v>0.28658888603617577</v>
      </c>
      <c r="P425" s="598"/>
      <c r="Q425" s="598"/>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8"/>
      <c r="BB425" s="350"/>
      <c r="BC425" s="248"/>
      <c r="BD425" s="248"/>
      <c r="BE425" s="248"/>
      <c r="BF425" s="248"/>
      <c r="BG425" s="248"/>
      <c r="BH425" s="248"/>
      <c r="BI425" s="248"/>
      <c r="BJ425" s="248"/>
      <c r="BK425" s="248"/>
      <c r="BL425" s="248"/>
      <c r="BM425" s="248"/>
      <c r="BN425" s="248"/>
      <c r="BO425" s="248"/>
      <c r="BP425" s="248"/>
      <c r="BQ425" s="248"/>
      <c r="BR425" s="248"/>
      <c r="BS425" s="248"/>
      <c r="BT425" s="248"/>
      <c r="BU425" s="248"/>
      <c r="BV425" s="248"/>
      <c r="BW425" s="248"/>
      <c r="BX425" s="248"/>
      <c r="BY425" s="248"/>
      <c r="BZ425" s="249"/>
      <c r="CA425" s="249"/>
      <c r="CB425" s="249"/>
      <c r="CC425" s="249"/>
      <c r="CD425" s="249"/>
      <c r="CE425" s="249"/>
      <c r="CF425" s="249"/>
      <c r="CG425" s="249"/>
      <c r="CH425" s="249"/>
      <c r="CI425" s="249"/>
      <c r="CJ425" s="249"/>
      <c r="CK425" s="249"/>
      <c r="CL425" s="249"/>
      <c r="CM425" s="249"/>
      <c r="CN425" s="249"/>
      <c r="CO425" s="249"/>
      <c r="CP425" s="249"/>
      <c r="CQ425" s="249"/>
      <c r="CR425" s="249"/>
      <c r="CS425" s="249"/>
      <c r="CT425" s="249"/>
      <c r="CU425" s="249"/>
      <c r="CV425" s="249"/>
      <c r="CW425" s="249"/>
      <c r="CX425" s="249"/>
      <c r="CY425" s="249"/>
      <c r="CZ425" s="249"/>
    </row>
    <row r="426" s="253" customFormat="true" ht="25.15" customHeight="true" x14ac:dyDescent="0.2">
      <c r="B426" s="2799"/>
      <c r="C426" s="2925" t="s">
        <v>544</v>
      </c>
      <c r="D426" s="2911"/>
      <c r="E426" s="748">
        <v>0.417201472497784</v>
      </c>
      <c r="F426" s="598"/>
      <c r="G426" s="598"/>
      <c r="H426" s="2925" t="s">
        <v>546</v>
      </c>
      <c r="I426" s="2911"/>
      <c r="J426" s="749">
        <v>-0.26928041374260553</v>
      </c>
      <c r="K426" s="598"/>
      <c r="L426" s="598"/>
      <c r="M426" s="2925" t="s">
        <v>537</v>
      </c>
      <c r="N426" s="2911"/>
      <c r="O426" s="750">
        <v>0.281006496882581</v>
      </c>
      <c r="P426" s="598"/>
      <c r="Q426" s="598"/>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8"/>
      <c r="BB426" s="350"/>
      <c r="BC426" s="248"/>
      <c r="BD426" s="248"/>
      <c r="BE426" s="248"/>
      <c r="BF426" s="248"/>
      <c r="BG426" s="248"/>
      <c r="BH426" s="248"/>
      <c r="BI426" s="248"/>
      <c r="BJ426" s="248"/>
      <c r="BK426" s="248"/>
      <c r="BL426" s="248"/>
      <c r="BM426" s="248"/>
      <c r="BN426" s="248"/>
      <c r="BO426" s="248"/>
      <c r="BP426" s="248"/>
      <c r="BQ426" s="248"/>
      <c r="BR426" s="248"/>
      <c r="BS426" s="248"/>
      <c r="BT426" s="248"/>
      <c r="BU426" s="248"/>
      <c r="BV426" s="248"/>
      <c r="BW426" s="248"/>
      <c r="BX426" s="248"/>
      <c r="BY426" s="248"/>
      <c r="BZ426" s="249"/>
      <c r="CA426" s="249"/>
      <c r="CB426" s="249"/>
      <c r="CC426" s="249"/>
      <c r="CD426" s="249"/>
      <c r="CE426" s="249"/>
      <c r="CF426" s="249"/>
      <c r="CG426" s="249"/>
      <c r="CH426" s="249"/>
      <c r="CI426" s="249"/>
      <c r="CJ426" s="249"/>
      <c r="CK426" s="249"/>
      <c r="CL426" s="249"/>
      <c r="CM426" s="249"/>
      <c r="CN426" s="249"/>
      <c r="CO426" s="249"/>
      <c r="CP426" s="249"/>
      <c r="CQ426" s="249"/>
      <c r="CR426" s="249"/>
      <c r="CS426" s="249"/>
      <c r="CT426" s="249"/>
      <c r="CU426" s="249"/>
      <c r="CV426" s="249"/>
      <c r="CW426" s="249"/>
      <c r="CX426" s="249"/>
      <c r="CY426" s="249"/>
      <c r="CZ426" s="249"/>
    </row>
    <row r="427" s="253" customFormat="true" ht="25.15" customHeight="true" x14ac:dyDescent="0.2">
      <c r="B427" s="2799"/>
      <c r="C427" s="2925" t="s">
        <v>546</v>
      </c>
      <c r="D427" s="2911"/>
      <c r="E427" s="748">
        <v>-0.4122667039646456</v>
      </c>
      <c r="F427" s="598"/>
      <c r="G427" s="598"/>
      <c r="H427" s="2925" t="s">
        <v>549</v>
      </c>
      <c r="I427" s="2911"/>
      <c r="J427" s="749">
        <v>-0.26862757380325258</v>
      </c>
      <c r="K427" s="598"/>
      <c r="L427" s="598"/>
      <c r="M427" s="2925" t="s">
        <v>555</v>
      </c>
      <c r="N427" s="2911"/>
      <c r="O427" s="750">
        <v>0.27137968932439926</v>
      </c>
      <c r="P427" s="598"/>
      <c r="Q427" s="598"/>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8"/>
      <c r="BB427" s="350"/>
      <c r="BC427" s="248"/>
      <c r="BD427" s="248"/>
      <c r="BE427" s="248"/>
      <c r="BF427" s="248"/>
      <c r="BG427" s="248"/>
      <c r="BH427" s="248"/>
      <c r="BI427" s="248"/>
      <c r="BJ427" s="248"/>
      <c r="BK427" s="248"/>
      <c r="BL427" s="248"/>
      <c r="BM427" s="248"/>
      <c r="BN427" s="248"/>
      <c r="BO427" s="248"/>
      <c r="BP427" s="248"/>
      <c r="BQ427" s="248"/>
      <c r="BR427" s="248"/>
      <c r="BS427" s="248"/>
      <c r="BT427" s="248"/>
      <c r="BU427" s="248"/>
      <c r="BV427" s="248"/>
      <c r="BW427" s="248"/>
      <c r="BX427" s="248"/>
      <c r="BY427" s="248"/>
      <c r="BZ427" s="249"/>
      <c r="CA427" s="249"/>
      <c r="CB427" s="249"/>
      <c r="CC427" s="249"/>
      <c r="CD427" s="249"/>
      <c r="CE427" s="249"/>
      <c r="CF427" s="249"/>
      <c r="CG427" s="249"/>
      <c r="CH427" s="249"/>
      <c r="CI427" s="249"/>
      <c r="CJ427" s="249"/>
      <c r="CK427" s="249"/>
      <c r="CL427" s="249"/>
      <c r="CM427" s="249"/>
      <c r="CN427" s="249"/>
      <c r="CO427" s="249"/>
      <c r="CP427" s="249"/>
      <c r="CQ427" s="249"/>
      <c r="CR427" s="249"/>
      <c r="CS427" s="249"/>
      <c r="CT427" s="249"/>
      <c r="CU427" s="249"/>
      <c r="CV427" s="249"/>
      <c r="CW427" s="249"/>
      <c r="CX427" s="249"/>
      <c r="CY427" s="249"/>
      <c r="CZ427" s="249"/>
    </row>
    <row r="428" s="253" customFormat="true" ht="25.15" customHeight="true" x14ac:dyDescent="0.2">
      <c r="B428" s="2799"/>
      <c r="C428" s="2925" t="s">
        <v>548</v>
      </c>
      <c r="D428" s="2911"/>
      <c r="E428" s="748">
        <v>0.37119838719946863</v>
      </c>
      <c r="F428" s="598"/>
      <c r="G428" s="598"/>
      <c r="H428" s="2925" t="s">
        <v>556</v>
      </c>
      <c r="I428" s="2911"/>
      <c r="J428" s="749">
        <v>0.2646221102248586</v>
      </c>
      <c r="K428" s="598"/>
      <c r="L428" s="598"/>
      <c r="M428" s="2925" t="s">
        <v>557</v>
      </c>
      <c r="N428" s="2911"/>
      <c r="O428" s="750">
        <v>-0.25899098257257019</v>
      </c>
      <c r="P428" s="598"/>
      <c r="Q428" s="598"/>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8"/>
      <c r="BB428" s="350"/>
      <c r="BC428" s="248"/>
      <c r="BD428" s="248"/>
      <c r="BE428" s="248"/>
      <c r="BF428" s="248"/>
      <c r="BG428" s="248"/>
      <c r="BH428" s="248"/>
      <c r="BI428" s="248"/>
      <c r="BJ428" s="248"/>
      <c r="BK428" s="248"/>
      <c r="BL428" s="248"/>
      <c r="BM428" s="248"/>
      <c r="BN428" s="248"/>
      <c r="BO428" s="248"/>
      <c r="BP428" s="248"/>
      <c r="BQ428" s="248"/>
      <c r="BR428" s="248"/>
      <c r="BS428" s="248"/>
      <c r="BT428" s="248"/>
      <c r="BU428" s="248"/>
      <c r="BV428" s="248"/>
      <c r="BW428" s="248"/>
      <c r="BX428" s="248"/>
      <c r="BY428" s="248"/>
      <c r="BZ428" s="249"/>
      <c r="CA428" s="249"/>
      <c r="CB428" s="249"/>
      <c r="CC428" s="249"/>
      <c r="CD428" s="249"/>
      <c r="CE428" s="249"/>
      <c r="CF428" s="249"/>
      <c r="CG428" s="249"/>
      <c r="CH428" s="249"/>
      <c r="CI428" s="249"/>
      <c r="CJ428" s="249"/>
      <c r="CK428" s="249"/>
      <c r="CL428" s="249"/>
      <c r="CM428" s="249"/>
      <c r="CN428" s="249"/>
      <c r="CO428" s="249"/>
      <c r="CP428" s="249"/>
      <c r="CQ428" s="249"/>
      <c r="CR428" s="249"/>
      <c r="CS428" s="249"/>
      <c r="CT428" s="249"/>
      <c r="CU428" s="249"/>
      <c r="CV428" s="249"/>
      <c r="CW428" s="249"/>
      <c r="CX428" s="249"/>
      <c r="CY428" s="249"/>
      <c r="CZ428" s="249"/>
    </row>
    <row r="429" s="253" customFormat="true" ht="25.15" customHeight="true" x14ac:dyDescent="0.2">
      <c r="B429" s="2799"/>
      <c r="C429" s="2925" t="s">
        <v>547</v>
      </c>
      <c r="D429" s="2911"/>
      <c r="E429" s="748">
        <v>0.36332031416765109</v>
      </c>
      <c r="F429" s="598"/>
      <c r="G429" s="598"/>
      <c r="H429" s="2925" t="s">
        <v>558</v>
      </c>
      <c r="I429" s="2911"/>
      <c r="J429" s="749">
        <v>0.1936815583258216</v>
      </c>
      <c r="K429" s="598"/>
      <c r="L429" s="598"/>
      <c r="M429" s="2925" t="s">
        <v>548</v>
      </c>
      <c r="N429" s="2911"/>
      <c r="O429" s="750">
        <v>0.25797172277521868</v>
      </c>
      <c r="P429" s="598"/>
      <c r="Q429" s="598"/>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8"/>
      <c r="BB429" s="350"/>
      <c r="BC429" s="248"/>
      <c r="BD429" s="248"/>
      <c r="BE429" s="248"/>
      <c r="BF429" s="248"/>
      <c r="BG429" s="248"/>
      <c r="BH429" s="248"/>
      <c r="BI429" s="248"/>
      <c r="BJ429" s="248"/>
      <c r="BK429" s="248"/>
      <c r="BL429" s="248"/>
      <c r="BM429" s="248"/>
      <c r="BN429" s="248"/>
      <c r="BO429" s="248"/>
      <c r="BP429" s="248"/>
      <c r="BQ429" s="248"/>
      <c r="BR429" s="248"/>
      <c r="BS429" s="248"/>
      <c r="BT429" s="248"/>
      <c r="BU429" s="248"/>
      <c r="BV429" s="248"/>
      <c r="BW429" s="248"/>
      <c r="BX429" s="248"/>
      <c r="BY429" s="248"/>
      <c r="BZ429" s="249"/>
      <c r="CA429" s="249"/>
      <c r="CB429" s="249"/>
      <c r="CC429" s="249"/>
      <c r="CD429" s="249"/>
      <c r="CE429" s="249"/>
      <c r="CF429" s="249"/>
      <c r="CG429" s="249"/>
      <c r="CH429" s="249"/>
      <c r="CI429" s="249"/>
      <c r="CJ429" s="249"/>
      <c r="CK429" s="249"/>
      <c r="CL429" s="249"/>
      <c r="CM429" s="249"/>
      <c r="CN429" s="249"/>
      <c r="CO429" s="249"/>
      <c r="CP429" s="249"/>
      <c r="CQ429" s="249"/>
      <c r="CR429" s="249"/>
      <c r="CS429" s="249"/>
      <c r="CT429" s="249"/>
      <c r="CU429" s="249"/>
      <c r="CV429" s="249"/>
      <c r="CW429" s="249"/>
      <c r="CX429" s="249"/>
      <c r="CY429" s="249"/>
      <c r="CZ429" s="249"/>
    </row>
    <row r="430" s="253" customFormat="true" ht="25.15" customHeight="true" x14ac:dyDescent="0.2">
      <c r="B430" s="2799"/>
      <c r="C430" s="2925" t="s">
        <v>551</v>
      </c>
      <c r="D430" s="2911"/>
      <c r="E430" s="748">
        <v>0.34878069057459155</v>
      </c>
      <c r="F430" s="598"/>
      <c r="G430" s="598"/>
      <c r="H430" s="2925" t="s">
        <v>559</v>
      </c>
      <c r="I430" s="2911"/>
      <c r="J430" s="749">
        <v>-0.19161645850538941</v>
      </c>
      <c r="K430" s="598"/>
      <c r="L430" s="598"/>
      <c r="M430" s="2925" t="s">
        <v>560</v>
      </c>
      <c r="N430" s="2911"/>
      <c r="O430" s="750">
        <v>0.25774860782775055</v>
      </c>
      <c r="P430" s="598"/>
      <c r="Q430" s="598"/>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8"/>
      <c r="BB430" s="350"/>
      <c r="BC430" s="248"/>
      <c r="BD430" s="248"/>
      <c r="BE430" s="248"/>
      <c r="BF430" s="248"/>
      <c r="BG430" s="248"/>
      <c r="BH430" s="248"/>
      <c r="BI430" s="248"/>
      <c r="BJ430" s="248"/>
      <c r="BK430" s="248"/>
      <c r="BL430" s="248"/>
      <c r="BM430" s="248"/>
      <c r="BN430" s="248"/>
      <c r="BO430" s="248"/>
      <c r="BP430" s="248"/>
      <c r="BQ430" s="248"/>
      <c r="BR430" s="248"/>
      <c r="BS430" s="248"/>
      <c r="BT430" s="248"/>
      <c r="BU430" s="248"/>
      <c r="BV430" s="248"/>
      <c r="BW430" s="248"/>
      <c r="BX430" s="248"/>
      <c r="BY430" s="248"/>
      <c r="BZ430" s="249"/>
      <c r="CA430" s="249"/>
      <c r="CB430" s="249"/>
      <c r="CC430" s="249"/>
      <c r="CD430" s="249"/>
      <c r="CE430" s="249"/>
      <c r="CF430" s="249"/>
      <c r="CG430" s="249"/>
      <c r="CH430" s="249"/>
      <c r="CI430" s="249"/>
      <c r="CJ430" s="249"/>
      <c r="CK430" s="249"/>
      <c r="CL430" s="249"/>
      <c r="CM430" s="249"/>
      <c r="CN430" s="249"/>
      <c r="CO430" s="249"/>
      <c r="CP430" s="249"/>
      <c r="CQ430" s="249"/>
      <c r="CR430" s="249"/>
      <c r="CS430" s="249"/>
      <c r="CT430" s="249"/>
      <c r="CU430" s="249"/>
      <c r="CV430" s="249"/>
      <c r="CW430" s="249"/>
      <c r="CX430" s="249"/>
      <c r="CY430" s="249"/>
      <c r="CZ430" s="249"/>
    </row>
    <row r="431" s="253" customFormat="true" ht="25.15" customHeight="true" x14ac:dyDescent="0.2">
      <c r="B431" s="2799"/>
      <c r="C431" s="2925" t="s">
        <v>549</v>
      </c>
      <c r="D431" s="2911"/>
      <c r="E431" s="748">
        <v>-0.33833734855464775</v>
      </c>
      <c r="F431" s="598"/>
      <c r="G431" s="598"/>
      <c r="H431" s="2925" t="s">
        <v>561</v>
      </c>
      <c r="I431" s="2911"/>
      <c r="J431" s="749">
        <v>-0.16460341840620415</v>
      </c>
      <c r="K431" s="598"/>
      <c r="L431" s="598"/>
      <c r="M431" s="2925" t="s">
        <v>562</v>
      </c>
      <c r="N431" s="2911"/>
      <c r="O431" s="750">
        <v>0.25630508815317676</v>
      </c>
      <c r="P431" s="598"/>
      <c r="Q431" s="598"/>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8"/>
      <c r="BB431" s="350"/>
      <c r="BC431" s="248"/>
      <c r="BD431" s="248"/>
      <c r="BE431" s="248"/>
      <c r="BF431" s="248"/>
      <c r="BG431" s="248"/>
      <c r="BH431" s="248"/>
      <c r="BI431" s="248"/>
      <c r="BJ431" s="248"/>
      <c r="BK431" s="248"/>
      <c r="BL431" s="248"/>
      <c r="BM431" s="248"/>
      <c r="BN431" s="248"/>
      <c r="BO431" s="248"/>
      <c r="BP431" s="248"/>
      <c r="BQ431" s="248"/>
      <c r="BR431" s="248"/>
      <c r="BS431" s="248"/>
      <c r="BT431" s="248"/>
      <c r="BU431" s="248"/>
      <c r="BV431" s="248"/>
      <c r="BW431" s="248"/>
      <c r="BX431" s="248"/>
      <c r="BY431" s="248"/>
      <c r="BZ431" s="249"/>
      <c r="CA431" s="249"/>
      <c r="CB431" s="249"/>
      <c r="CC431" s="249"/>
      <c r="CD431" s="249"/>
      <c r="CE431" s="249"/>
      <c r="CF431" s="249"/>
      <c r="CG431" s="249"/>
      <c r="CH431" s="249"/>
      <c r="CI431" s="249"/>
      <c r="CJ431" s="249"/>
      <c r="CK431" s="249"/>
      <c r="CL431" s="249"/>
      <c r="CM431" s="249"/>
      <c r="CN431" s="249"/>
      <c r="CO431" s="249"/>
      <c r="CP431" s="249"/>
      <c r="CQ431" s="249"/>
      <c r="CR431" s="249"/>
      <c r="CS431" s="249"/>
      <c r="CT431" s="249"/>
      <c r="CU431" s="249"/>
      <c r="CV431" s="249"/>
      <c r="CW431" s="249"/>
      <c r="CX431" s="249"/>
      <c r="CY431" s="249"/>
      <c r="CZ431" s="249"/>
    </row>
    <row r="432" s="253" customFormat="true" ht="25.15" customHeight="true" x14ac:dyDescent="0.2">
      <c r="B432" s="2799"/>
      <c r="C432" s="2925" t="s">
        <v>553</v>
      </c>
      <c r="D432" s="2911"/>
      <c r="E432" s="748">
        <v>0.24211271871142656</v>
      </c>
      <c r="F432" s="598"/>
      <c r="G432" s="598"/>
      <c r="H432" s="2925" t="s">
        <v>555</v>
      </c>
      <c r="I432" s="2911"/>
      <c r="J432" s="749">
        <v>0.1390936386243859</v>
      </c>
      <c r="K432" s="598"/>
      <c r="L432" s="598"/>
      <c r="M432" s="2925" t="s">
        <v>563</v>
      </c>
      <c r="N432" s="2911"/>
      <c r="O432" s="750">
        <v>0.25417448857062197</v>
      </c>
      <c r="P432" s="598"/>
      <c r="Q432" s="598"/>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8"/>
      <c r="BB432" s="350"/>
      <c r="BC432" s="248"/>
      <c r="BD432" s="248"/>
      <c r="BE432" s="248"/>
      <c r="BF432" s="248"/>
      <c r="BG432" s="248"/>
      <c r="BH432" s="248"/>
      <c r="BI432" s="248"/>
      <c r="BJ432" s="248"/>
      <c r="BK432" s="248"/>
      <c r="BL432" s="248"/>
      <c r="BM432" s="248"/>
      <c r="BN432" s="248"/>
      <c r="BO432" s="248"/>
      <c r="BP432" s="248"/>
      <c r="BQ432" s="248"/>
      <c r="BR432" s="248"/>
      <c r="BS432" s="248"/>
      <c r="BT432" s="248"/>
      <c r="BU432" s="248"/>
      <c r="BV432" s="248"/>
      <c r="BW432" s="248"/>
      <c r="BX432" s="248"/>
      <c r="BY432" s="248"/>
      <c r="BZ432" s="249"/>
      <c r="CA432" s="249"/>
      <c r="CB432" s="249"/>
      <c r="CC432" s="249"/>
      <c r="CD432" s="249"/>
      <c r="CE432" s="249"/>
      <c r="CF432" s="249"/>
      <c r="CG432" s="249"/>
      <c r="CH432" s="249"/>
      <c r="CI432" s="249"/>
      <c r="CJ432" s="249"/>
      <c r="CK432" s="249"/>
      <c r="CL432" s="249"/>
      <c r="CM432" s="249"/>
      <c r="CN432" s="249"/>
      <c r="CO432" s="249"/>
      <c r="CP432" s="249"/>
      <c r="CQ432" s="249"/>
      <c r="CR432" s="249"/>
      <c r="CS432" s="249"/>
      <c r="CT432" s="249"/>
      <c r="CU432" s="249"/>
      <c r="CV432" s="249"/>
      <c r="CW432" s="249"/>
      <c r="CX432" s="249"/>
      <c r="CY432" s="249"/>
      <c r="CZ432" s="249"/>
    </row>
    <row r="433" s="253" customFormat="true" ht="25.15" customHeight="true" x14ac:dyDescent="0.2">
      <c r="B433" s="2799"/>
      <c r="C433" s="2925" t="s">
        <v>556</v>
      </c>
      <c r="D433" s="2911"/>
      <c r="E433" s="748">
        <v>0.21060115263634788</v>
      </c>
      <c r="F433" s="598"/>
      <c r="G433" s="598"/>
      <c r="H433" s="2925" t="s">
        <v>227</v>
      </c>
      <c r="I433" s="2911"/>
      <c r="J433" s="749">
        <v>-0.1384660176080367</v>
      </c>
      <c r="K433" s="598"/>
      <c r="L433" s="598"/>
      <c r="M433" s="2925" t="s">
        <v>544</v>
      </c>
      <c r="N433" s="2911"/>
      <c r="O433" s="750">
        <v>0.25177009968853942</v>
      </c>
      <c r="P433" s="598"/>
      <c r="Q433" s="598"/>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8"/>
      <c r="BB433" s="350"/>
      <c r="BC433" s="248"/>
      <c r="BD433" s="248"/>
      <c r="BE433" s="248"/>
      <c r="BF433" s="248"/>
      <c r="BG433" s="248"/>
      <c r="BH433" s="248"/>
      <c r="BI433" s="248"/>
      <c r="BJ433" s="248"/>
      <c r="BK433" s="248"/>
      <c r="BL433" s="248"/>
      <c r="BM433" s="248"/>
      <c r="BN433" s="248"/>
      <c r="BO433" s="248"/>
      <c r="BP433" s="248"/>
      <c r="BQ433" s="248"/>
      <c r="BR433" s="248"/>
      <c r="BS433" s="248"/>
      <c r="BT433" s="248"/>
      <c r="BU433" s="248"/>
      <c r="BV433" s="248"/>
      <c r="BW433" s="248"/>
      <c r="BX433" s="248"/>
      <c r="BY433" s="248"/>
      <c r="BZ433" s="249"/>
      <c r="CA433" s="249"/>
      <c r="CB433" s="249"/>
      <c r="CC433" s="249"/>
      <c r="CD433" s="249"/>
      <c r="CE433" s="249"/>
      <c r="CF433" s="249"/>
      <c r="CG433" s="249"/>
      <c r="CH433" s="249"/>
      <c r="CI433" s="249"/>
      <c r="CJ433" s="249"/>
      <c r="CK433" s="249"/>
      <c r="CL433" s="249"/>
      <c r="CM433" s="249"/>
      <c r="CN433" s="249"/>
      <c r="CO433" s="249"/>
      <c r="CP433" s="249"/>
      <c r="CQ433" s="249"/>
      <c r="CR433" s="249"/>
      <c r="CS433" s="249"/>
      <c r="CT433" s="249"/>
      <c r="CU433" s="249"/>
      <c r="CV433" s="249"/>
      <c r="CW433" s="249"/>
      <c r="CX433" s="249"/>
      <c r="CY433" s="249"/>
      <c r="CZ433" s="249"/>
    </row>
    <row r="434" s="253" customFormat="true" ht="25.15" customHeight="true" x14ac:dyDescent="0.2">
      <c r="B434" s="2799"/>
      <c r="C434" s="2925" t="s">
        <v>564</v>
      </c>
      <c r="D434" s="2911"/>
      <c r="E434" s="748">
        <v>-0.1898448539748549</v>
      </c>
      <c r="F434" s="598"/>
      <c r="G434" s="598"/>
      <c r="H434" s="2925" t="s">
        <v>565</v>
      </c>
      <c r="I434" s="2911"/>
      <c r="J434" s="749">
        <v>-0.11921365761458851</v>
      </c>
      <c r="K434" s="598"/>
      <c r="L434" s="598"/>
      <c r="M434" s="2925" t="s">
        <v>547</v>
      </c>
      <c r="N434" s="2911"/>
      <c r="O434" s="750">
        <v>0.23832788791464932</v>
      </c>
      <c r="P434" s="598"/>
      <c r="Q434" s="598"/>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8"/>
      <c r="BB434" s="350"/>
      <c r="BC434" s="248"/>
      <c r="BD434" s="248"/>
      <c r="BE434" s="248"/>
      <c r="BF434" s="248"/>
      <c r="BG434" s="248"/>
      <c r="BH434" s="248"/>
      <c r="BI434" s="248"/>
      <c r="BJ434" s="248"/>
      <c r="BK434" s="248"/>
      <c r="BL434" s="248"/>
      <c r="BM434" s="248"/>
      <c r="BN434" s="248"/>
      <c r="BO434" s="248"/>
      <c r="BP434" s="248"/>
      <c r="BQ434" s="248"/>
      <c r="BR434" s="248"/>
      <c r="BS434" s="248"/>
      <c r="BT434" s="248"/>
      <c r="BU434" s="248"/>
      <c r="BV434" s="248"/>
      <c r="BW434" s="248"/>
      <c r="BX434" s="248"/>
      <c r="BY434" s="248"/>
      <c r="BZ434" s="249"/>
      <c r="CA434" s="249"/>
      <c r="CB434" s="249"/>
      <c r="CC434" s="249"/>
      <c r="CD434" s="249"/>
      <c r="CE434" s="249"/>
      <c r="CF434" s="249"/>
      <c r="CG434" s="249"/>
      <c r="CH434" s="249"/>
      <c r="CI434" s="249"/>
      <c r="CJ434" s="249"/>
      <c r="CK434" s="249"/>
      <c r="CL434" s="249"/>
      <c r="CM434" s="249"/>
      <c r="CN434" s="249"/>
      <c r="CO434" s="249"/>
      <c r="CP434" s="249"/>
      <c r="CQ434" s="249"/>
      <c r="CR434" s="249"/>
      <c r="CS434" s="249"/>
      <c r="CT434" s="249"/>
      <c r="CU434" s="249"/>
      <c r="CV434" s="249"/>
      <c r="CW434" s="249"/>
      <c r="CX434" s="249"/>
      <c r="CY434" s="249"/>
      <c r="CZ434" s="249"/>
    </row>
    <row r="435" s="253" customFormat="true" ht="25.15" customHeight="true" x14ac:dyDescent="0.2">
      <c r="B435" s="2799"/>
      <c r="C435" s="2925" t="s">
        <v>566</v>
      </c>
      <c r="D435" s="2911"/>
      <c r="E435" s="748">
        <v>0.16359993002616385</v>
      </c>
      <c r="F435" s="598"/>
      <c r="G435" s="598"/>
      <c r="H435" s="2925" t="s">
        <v>564</v>
      </c>
      <c r="I435" s="2911"/>
      <c r="J435" s="749">
        <v>-0.11544040689445996</v>
      </c>
      <c r="K435" s="598"/>
      <c r="L435" s="598"/>
      <c r="M435" s="2925" t="s">
        <v>552</v>
      </c>
      <c r="N435" s="2911"/>
      <c r="O435" s="750">
        <v>0.23496153040171566</v>
      </c>
      <c r="P435" s="598"/>
      <c r="Q435" s="598"/>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8"/>
      <c r="BB435" s="350"/>
      <c r="BC435" s="248"/>
      <c r="BD435" s="248"/>
      <c r="BE435" s="248"/>
      <c r="BF435" s="248"/>
      <c r="BG435" s="248"/>
      <c r="BH435" s="248"/>
      <c r="BI435" s="248"/>
      <c r="BJ435" s="248"/>
      <c r="BK435" s="248"/>
      <c r="BL435" s="248"/>
      <c r="BM435" s="248"/>
      <c r="BN435" s="248"/>
      <c r="BO435" s="248"/>
      <c r="BP435" s="248"/>
      <c r="BQ435" s="248"/>
      <c r="BR435" s="248"/>
      <c r="BS435" s="248"/>
      <c r="BT435" s="248"/>
      <c r="BU435" s="248"/>
      <c r="BV435" s="248"/>
      <c r="BW435" s="248"/>
      <c r="BX435" s="248"/>
      <c r="BY435" s="248"/>
      <c r="BZ435" s="249"/>
      <c r="CA435" s="249"/>
      <c r="CB435" s="249"/>
      <c r="CC435" s="249"/>
      <c r="CD435" s="249"/>
      <c r="CE435" s="249"/>
      <c r="CF435" s="249"/>
      <c r="CG435" s="249"/>
      <c r="CH435" s="249"/>
      <c r="CI435" s="249"/>
      <c r="CJ435" s="249"/>
      <c r="CK435" s="249"/>
      <c r="CL435" s="249"/>
      <c r="CM435" s="249"/>
      <c r="CN435" s="249"/>
      <c r="CO435" s="249"/>
      <c r="CP435" s="249"/>
      <c r="CQ435" s="249"/>
      <c r="CR435" s="249"/>
      <c r="CS435" s="249"/>
      <c r="CT435" s="249"/>
      <c r="CU435" s="249"/>
      <c r="CV435" s="249"/>
      <c r="CW435" s="249"/>
      <c r="CX435" s="249"/>
      <c r="CY435" s="249"/>
      <c r="CZ435" s="249"/>
    </row>
    <row r="436" s="253" customFormat="true" ht="25.15" customHeight="true" x14ac:dyDescent="0.2">
      <c r="B436" s="2799"/>
      <c r="C436" s="2925" t="s">
        <v>565</v>
      </c>
      <c r="D436" s="2911"/>
      <c r="E436" s="748">
        <v>-0.15798300383406941</v>
      </c>
      <c r="F436" s="598"/>
      <c r="G436" s="598"/>
      <c r="H436" s="2925" t="s">
        <v>552</v>
      </c>
      <c r="I436" s="2911"/>
      <c r="J436" s="749">
        <v>0.11097604714841783</v>
      </c>
      <c r="K436" s="598"/>
      <c r="L436" s="598"/>
      <c r="M436" s="2925" t="s">
        <v>567</v>
      </c>
      <c r="N436" s="2911"/>
      <c r="O436" s="750">
        <v>0.23410790321656438</v>
      </c>
      <c r="P436" s="598"/>
      <c r="Q436" s="598"/>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8"/>
      <c r="BB436" s="350"/>
      <c r="BC436" s="248"/>
      <c r="BD436" s="248"/>
      <c r="BE436" s="248"/>
      <c r="BF436" s="248"/>
      <c r="BG436" s="248"/>
      <c r="BH436" s="248"/>
      <c r="BI436" s="248"/>
      <c r="BJ436" s="248"/>
      <c r="BK436" s="248"/>
      <c r="BL436" s="248"/>
      <c r="BM436" s="248"/>
      <c r="BN436" s="248"/>
      <c r="BO436" s="248"/>
      <c r="BP436" s="248"/>
      <c r="BQ436" s="248"/>
      <c r="BR436" s="248"/>
      <c r="BS436" s="248"/>
      <c r="BT436" s="248"/>
      <c r="BU436" s="248"/>
      <c r="BV436" s="248"/>
      <c r="BW436" s="248"/>
      <c r="BX436" s="248"/>
      <c r="BY436" s="248"/>
      <c r="BZ436" s="249"/>
      <c r="CA436" s="249"/>
      <c r="CB436" s="249"/>
      <c r="CC436" s="249"/>
      <c r="CD436" s="249"/>
      <c r="CE436" s="249"/>
      <c r="CF436" s="249"/>
      <c r="CG436" s="249"/>
      <c r="CH436" s="249"/>
      <c r="CI436" s="249"/>
      <c r="CJ436" s="249"/>
      <c r="CK436" s="249"/>
      <c r="CL436" s="249"/>
      <c r="CM436" s="249"/>
      <c r="CN436" s="249"/>
      <c r="CO436" s="249"/>
      <c r="CP436" s="249"/>
      <c r="CQ436" s="249"/>
      <c r="CR436" s="249"/>
      <c r="CS436" s="249"/>
      <c r="CT436" s="249"/>
      <c r="CU436" s="249"/>
      <c r="CV436" s="249"/>
      <c r="CW436" s="249"/>
      <c r="CX436" s="249"/>
      <c r="CY436" s="249"/>
      <c r="CZ436" s="249"/>
    </row>
    <row r="437" s="253" customFormat="true" ht="25.15" customHeight="true" x14ac:dyDescent="0.2">
      <c r="B437" s="2799"/>
      <c r="C437" s="2925" t="s">
        <v>568</v>
      </c>
      <c r="D437" s="2911"/>
      <c r="E437" s="748">
        <v>0.15236718738171204</v>
      </c>
      <c r="F437" s="598"/>
      <c r="G437" s="598"/>
      <c r="H437" s="2925" t="s">
        <v>569</v>
      </c>
      <c r="I437" s="2911"/>
      <c r="J437" s="749">
        <v>0.10427258846779972</v>
      </c>
      <c r="K437" s="598"/>
      <c r="L437" s="598"/>
      <c r="M437" s="2925" t="s">
        <v>561</v>
      </c>
      <c r="N437" s="2911"/>
      <c r="O437" s="750">
        <v>0.21494256911834056</v>
      </c>
      <c r="P437" s="598"/>
      <c r="Q437" s="598"/>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8"/>
      <c r="BB437" s="350"/>
      <c r="BC437" s="248"/>
      <c r="BD437" s="248"/>
      <c r="BE437" s="248"/>
      <c r="BF437" s="248"/>
      <c r="BG437" s="248"/>
      <c r="BH437" s="248"/>
      <c r="BI437" s="248"/>
      <c r="BJ437" s="248"/>
      <c r="BK437" s="248"/>
      <c r="BL437" s="248"/>
      <c r="BM437" s="248"/>
      <c r="BN437" s="248"/>
      <c r="BO437" s="248"/>
      <c r="BP437" s="248"/>
      <c r="BQ437" s="248"/>
      <c r="BR437" s="248"/>
      <c r="BS437" s="248"/>
      <c r="BT437" s="248"/>
      <c r="BU437" s="248"/>
      <c r="BV437" s="248"/>
      <c r="BW437" s="248"/>
      <c r="BX437" s="248"/>
      <c r="BY437" s="248"/>
      <c r="BZ437" s="249"/>
      <c r="CA437" s="249"/>
      <c r="CB437" s="249"/>
      <c r="CC437" s="249"/>
      <c r="CD437" s="249"/>
      <c r="CE437" s="249"/>
      <c r="CF437" s="249"/>
      <c r="CG437" s="249"/>
      <c r="CH437" s="249"/>
      <c r="CI437" s="249"/>
      <c r="CJ437" s="249"/>
      <c r="CK437" s="249"/>
      <c r="CL437" s="249"/>
      <c r="CM437" s="249"/>
      <c r="CN437" s="249"/>
      <c r="CO437" s="249"/>
      <c r="CP437" s="249"/>
      <c r="CQ437" s="249"/>
      <c r="CR437" s="249"/>
      <c r="CS437" s="249"/>
      <c r="CT437" s="249"/>
      <c r="CU437" s="249"/>
      <c r="CV437" s="249"/>
      <c r="CW437" s="249"/>
      <c r="CX437" s="249"/>
      <c r="CY437" s="249"/>
      <c r="CZ437" s="249"/>
    </row>
    <row r="438" s="253" customFormat="true" ht="25.15" customHeight="true" x14ac:dyDescent="0.2">
      <c r="B438" s="2799"/>
      <c r="C438" s="2925" t="s">
        <v>558</v>
      </c>
      <c r="D438" s="2911"/>
      <c r="E438" s="748">
        <v>0.14706204274295437</v>
      </c>
      <c r="F438" s="598"/>
      <c r="G438" s="598"/>
      <c r="H438" s="2925" t="s">
        <v>566</v>
      </c>
      <c r="I438" s="2911"/>
      <c r="J438" s="749">
        <v>9.9115972055414475E-2</v>
      </c>
      <c r="K438" s="598"/>
      <c r="L438" s="598"/>
      <c r="M438" s="2925" t="s">
        <v>570</v>
      </c>
      <c r="N438" s="2911"/>
      <c r="O438" s="750">
        <v>0.21145445852778366</v>
      </c>
      <c r="P438" s="598"/>
      <c r="Q438" s="598"/>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8"/>
      <c r="BB438" s="350"/>
      <c r="BC438" s="248"/>
      <c r="BD438" s="248"/>
      <c r="BE438" s="248"/>
      <c r="BF438" s="248"/>
      <c r="BG438" s="248"/>
      <c r="BH438" s="248"/>
      <c r="BI438" s="248"/>
      <c r="BJ438" s="248"/>
      <c r="BK438" s="248"/>
      <c r="BL438" s="248"/>
      <c r="BM438" s="248"/>
      <c r="BN438" s="248"/>
      <c r="BO438" s="248"/>
      <c r="BP438" s="248"/>
      <c r="BQ438" s="248"/>
      <c r="BR438" s="248"/>
      <c r="BS438" s="248"/>
      <c r="BT438" s="248"/>
      <c r="BU438" s="248"/>
      <c r="BV438" s="248"/>
      <c r="BW438" s="248"/>
      <c r="BX438" s="248"/>
      <c r="BY438" s="248"/>
      <c r="BZ438" s="249"/>
      <c r="CA438" s="249"/>
      <c r="CB438" s="249"/>
      <c r="CC438" s="249"/>
      <c r="CD438" s="249"/>
      <c r="CE438" s="249"/>
      <c r="CF438" s="249"/>
      <c r="CG438" s="249"/>
      <c r="CH438" s="249"/>
      <c r="CI438" s="249"/>
      <c r="CJ438" s="249"/>
      <c r="CK438" s="249"/>
      <c r="CL438" s="249"/>
      <c r="CM438" s="249"/>
      <c r="CN438" s="249"/>
      <c r="CO438" s="249"/>
      <c r="CP438" s="249"/>
      <c r="CQ438" s="249"/>
      <c r="CR438" s="249"/>
      <c r="CS438" s="249"/>
      <c r="CT438" s="249"/>
      <c r="CU438" s="249"/>
      <c r="CV438" s="249"/>
      <c r="CW438" s="249"/>
      <c r="CX438" s="249"/>
      <c r="CY438" s="249"/>
      <c r="CZ438" s="249"/>
    </row>
    <row r="439" s="253" customFormat="true" ht="25.15" customHeight="true" x14ac:dyDescent="0.2">
      <c r="B439" s="2799"/>
      <c r="C439" s="2925" t="s">
        <v>559</v>
      </c>
      <c r="D439" s="2911"/>
      <c r="E439" s="748">
        <v>-0.14490776018009724</v>
      </c>
      <c r="F439" s="598"/>
      <c r="G439" s="598"/>
      <c r="H439" s="2925" t="s">
        <v>571</v>
      </c>
      <c r="I439" s="2911"/>
      <c r="J439" s="749">
        <v>-8.5605208009873965E-2</v>
      </c>
      <c r="K439" s="598"/>
      <c r="L439" s="598"/>
      <c r="M439" s="2925" t="s">
        <v>545</v>
      </c>
      <c r="N439" s="2911"/>
      <c r="O439" s="750">
        <v>0.21009678115417166</v>
      </c>
      <c r="P439" s="598"/>
      <c r="Q439" s="598"/>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8"/>
      <c r="BB439" s="350"/>
      <c r="BC439" s="248"/>
      <c r="BD439" s="248"/>
      <c r="BE439" s="248"/>
      <c r="BF439" s="248"/>
      <c r="BG439" s="248"/>
      <c r="BH439" s="248"/>
      <c r="BI439" s="248"/>
      <c r="BJ439" s="248"/>
      <c r="BK439" s="248"/>
      <c r="BL439" s="248"/>
      <c r="BM439" s="248"/>
      <c r="BN439" s="248"/>
      <c r="BO439" s="248"/>
      <c r="BP439" s="248"/>
      <c r="BQ439" s="248"/>
      <c r="BR439" s="248"/>
      <c r="BS439" s="248"/>
      <c r="BT439" s="248"/>
      <c r="BU439" s="248"/>
      <c r="BV439" s="248"/>
      <c r="BW439" s="248"/>
      <c r="BX439" s="248"/>
      <c r="BY439" s="248"/>
      <c r="BZ439" s="249"/>
      <c r="CA439" s="249"/>
      <c r="CB439" s="249"/>
      <c r="CC439" s="249"/>
      <c r="CD439" s="249"/>
      <c r="CE439" s="249"/>
      <c r="CF439" s="249"/>
      <c r="CG439" s="249"/>
      <c r="CH439" s="249"/>
      <c r="CI439" s="249"/>
      <c r="CJ439" s="249"/>
      <c r="CK439" s="249"/>
      <c r="CL439" s="249"/>
      <c r="CM439" s="249"/>
      <c r="CN439" s="249"/>
      <c r="CO439" s="249"/>
      <c r="CP439" s="249"/>
      <c r="CQ439" s="249"/>
      <c r="CR439" s="249"/>
      <c r="CS439" s="249"/>
      <c r="CT439" s="249"/>
      <c r="CU439" s="249"/>
      <c r="CV439" s="249"/>
      <c r="CW439" s="249"/>
      <c r="CX439" s="249"/>
      <c r="CY439" s="249"/>
      <c r="CZ439" s="249"/>
    </row>
    <row r="440" s="253" customFormat="true" ht="25.15" customHeight="true" x14ac:dyDescent="0.2">
      <c r="B440" s="2799"/>
      <c r="C440" s="2925" t="s">
        <v>572</v>
      </c>
      <c r="D440" s="2911"/>
      <c r="E440" s="748">
        <v>0.12423337921509262</v>
      </c>
      <c r="F440" s="598"/>
      <c r="G440" s="598"/>
      <c r="H440" s="2925" t="s">
        <v>573</v>
      </c>
      <c r="I440" s="2911"/>
      <c r="J440" s="749">
        <v>-7.3600939125392284E-2</v>
      </c>
      <c r="K440" s="598"/>
      <c r="L440" s="598"/>
      <c r="M440" s="2925" t="s">
        <v>574</v>
      </c>
      <c r="N440" s="2911"/>
      <c r="O440" s="750">
        <v>-0.20646457834490733</v>
      </c>
      <c r="P440" s="598"/>
      <c r="Q440" s="598"/>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8"/>
      <c r="BB440" s="350"/>
      <c r="BC440" s="248"/>
      <c r="BD440" s="248"/>
      <c r="BE440" s="248"/>
      <c r="BF440" s="248"/>
      <c r="BG440" s="248"/>
      <c r="BH440" s="248"/>
      <c r="BI440" s="248"/>
      <c r="BJ440" s="248"/>
      <c r="BK440" s="248"/>
      <c r="BL440" s="248"/>
      <c r="BM440" s="248"/>
      <c r="BN440" s="248"/>
      <c r="BO440" s="248"/>
      <c r="BP440" s="248"/>
      <c r="BQ440" s="248"/>
      <c r="BR440" s="248"/>
      <c r="BS440" s="248"/>
      <c r="BT440" s="248"/>
      <c r="BU440" s="248"/>
      <c r="BV440" s="248"/>
      <c r="BW440" s="248"/>
      <c r="BX440" s="248"/>
      <c r="BY440" s="248"/>
      <c r="BZ440" s="249"/>
      <c r="CA440" s="249"/>
      <c r="CB440" s="249"/>
      <c r="CC440" s="249"/>
      <c r="CD440" s="249"/>
      <c r="CE440" s="249"/>
      <c r="CF440" s="249"/>
      <c r="CG440" s="249"/>
      <c r="CH440" s="249"/>
      <c r="CI440" s="249"/>
      <c r="CJ440" s="249"/>
      <c r="CK440" s="249"/>
      <c r="CL440" s="249"/>
      <c r="CM440" s="249"/>
      <c r="CN440" s="249"/>
      <c r="CO440" s="249"/>
      <c r="CP440" s="249"/>
      <c r="CQ440" s="249"/>
      <c r="CR440" s="249"/>
      <c r="CS440" s="249"/>
      <c r="CT440" s="249"/>
      <c r="CU440" s="249"/>
      <c r="CV440" s="249"/>
      <c r="CW440" s="249"/>
      <c r="CX440" s="249"/>
      <c r="CY440" s="249"/>
      <c r="CZ440" s="249"/>
    </row>
    <row r="441" s="253" customFormat="true" ht="25.15" customHeight="true" x14ac:dyDescent="0.2">
      <c r="B441" s="2799"/>
      <c r="C441" s="2925" t="s">
        <v>227</v>
      </c>
      <c r="D441" s="2911"/>
      <c r="E441" s="748">
        <v>-0.12064590885645717</v>
      </c>
      <c r="F441" s="598"/>
      <c r="G441" s="598"/>
      <c r="H441" s="2925" t="s">
        <v>575</v>
      </c>
      <c r="I441" s="2911"/>
      <c r="J441" s="749">
        <v>-5.8404428916328091E-2</v>
      </c>
      <c r="K441" s="598"/>
      <c r="L441" s="598"/>
      <c r="M441" s="2925" t="s">
        <v>572</v>
      </c>
      <c r="N441" s="2911"/>
      <c r="O441" s="750">
        <v>0.18554614872779024</v>
      </c>
      <c r="P441" s="598"/>
      <c r="Q441" s="598"/>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8"/>
      <c r="BB441" s="350"/>
      <c r="BC441" s="248"/>
      <c r="BD441" s="248"/>
      <c r="BE441" s="248"/>
      <c r="BF441" s="248"/>
      <c r="BG441" s="248"/>
      <c r="BH441" s="248"/>
      <c r="BI441" s="248"/>
      <c r="BJ441" s="248"/>
      <c r="BK441" s="248"/>
      <c r="BL441" s="248"/>
      <c r="BM441" s="248"/>
      <c r="BN441" s="248"/>
      <c r="BO441" s="248"/>
      <c r="BP441" s="248"/>
      <c r="BQ441" s="248"/>
      <c r="BR441" s="248"/>
      <c r="BS441" s="248"/>
      <c r="BT441" s="248"/>
      <c r="BU441" s="248"/>
      <c r="BV441" s="248"/>
      <c r="BW441" s="248"/>
      <c r="BX441" s="248"/>
      <c r="BY441" s="248"/>
      <c r="BZ441" s="249"/>
      <c r="CA441" s="249"/>
      <c r="CB441" s="249"/>
      <c r="CC441" s="249"/>
      <c r="CD441" s="249"/>
      <c r="CE441" s="249"/>
      <c r="CF441" s="249"/>
      <c r="CG441" s="249"/>
      <c r="CH441" s="249"/>
      <c r="CI441" s="249"/>
      <c r="CJ441" s="249"/>
      <c r="CK441" s="249"/>
      <c r="CL441" s="249"/>
      <c r="CM441" s="249"/>
      <c r="CN441" s="249"/>
      <c r="CO441" s="249"/>
      <c r="CP441" s="249"/>
      <c r="CQ441" s="249"/>
      <c r="CR441" s="249"/>
      <c r="CS441" s="249"/>
      <c r="CT441" s="249"/>
      <c r="CU441" s="249"/>
      <c r="CV441" s="249"/>
      <c r="CW441" s="249"/>
      <c r="CX441" s="249"/>
      <c r="CY441" s="249"/>
      <c r="CZ441" s="249"/>
    </row>
    <row r="442" s="253" customFormat="true" ht="25.15" customHeight="true" x14ac:dyDescent="0.2">
      <c r="B442" s="2799"/>
      <c r="C442" s="2925" t="s">
        <v>575</v>
      </c>
      <c r="D442" s="2911"/>
      <c r="E442" s="748">
        <v>-0.11453919282820131</v>
      </c>
      <c r="F442" s="598"/>
      <c r="G442" s="598"/>
      <c r="H442" s="2925" t="s">
        <v>576</v>
      </c>
      <c r="I442" s="2911"/>
      <c r="J442" s="749">
        <v>-5.2886630810869889E-2</v>
      </c>
      <c r="K442" s="598"/>
      <c r="L442" s="598"/>
      <c r="M442" s="2925" t="s">
        <v>569</v>
      </c>
      <c r="N442" s="2911"/>
      <c r="O442" s="750">
        <v>0.18407683323586962</v>
      </c>
      <c r="P442" s="598"/>
      <c r="Q442" s="598"/>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8"/>
      <c r="BB442" s="350"/>
      <c r="BC442" s="248"/>
      <c r="BD442" s="248"/>
      <c r="BE442" s="248"/>
      <c r="BF442" s="248"/>
      <c r="BG442" s="248"/>
      <c r="BH442" s="248"/>
      <c r="BI442" s="248"/>
      <c r="BJ442" s="248"/>
      <c r="BK442" s="248"/>
      <c r="BL442" s="248"/>
      <c r="BM442" s="248"/>
      <c r="BN442" s="248"/>
      <c r="BO442" s="248"/>
      <c r="BP442" s="248"/>
      <c r="BQ442" s="248"/>
      <c r="BR442" s="248"/>
      <c r="BS442" s="248"/>
      <c r="BT442" s="248"/>
      <c r="BU442" s="248"/>
      <c r="BV442" s="248"/>
      <c r="BW442" s="248"/>
      <c r="BX442" s="248"/>
      <c r="BY442" s="248"/>
      <c r="BZ442" s="249"/>
      <c r="CA442" s="249"/>
      <c r="CB442" s="249"/>
      <c r="CC442" s="249"/>
      <c r="CD442" s="249"/>
      <c r="CE442" s="249"/>
      <c r="CF442" s="249"/>
      <c r="CG442" s="249"/>
      <c r="CH442" s="249"/>
      <c r="CI442" s="249"/>
      <c r="CJ442" s="249"/>
      <c r="CK442" s="249"/>
      <c r="CL442" s="249"/>
      <c r="CM442" s="249"/>
      <c r="CN442" s="249"/>
      <c r="CO442" s="249"/>
      <c r="CP442" s="249"/>
      <c r="CQ442" s="249"/>
      <c r="CR442" s="249"/>
      <c r="CS442" s="249"/>
      <c r="CT442" s="249"/>
      <c r="CU442" s="249"/>
      <c r="CV442" s="249"/>
      <c r="CW442" s="249"/>
      <c r="CX442" s="249"/>
      <c r="CY442" s="249"/>
      <c r="CZ442" s="249"/>
    </row>
    <row r="443" s="253" customFormat="true" ht="25.15" customHeight="true" x14ac:dyDescent="0.2">
      <c r="B443" s="2799"/>
      <c r="C443" s="2925" t="s">
        <v>574</v>
      </c>
      <c r="D443" s="2911"/>
      <c r="E443" s="748">
        <v>-0.11353099762213285</v>
      </c>
      <c r="F443" s="598"/>
      <c r="G443" s="598"/>
      <c r="H443" s="2925" t="s">
        <v>577</v>
      </c>
      <c r="I443" s="2911"/>
      <c r="J443" s="749">
        <v>4.5096465431050413E-2</v>
      </c>
      <c r="K443" s="598"/>
      <c r="L443" s="598"/>
      <c r="M443" s="2925" t="s">
        <v>568</v>
      </c>
      <c r="N443" s="2911"/>
      <c r="O443" s="750">
        <v>0.16323825787301061</v>
      </c>
      <c r="P443" s="598"/>
      <c r="Q443" s="598"/>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8"/>
      <c r="BB443" s="350"/>
      <c r="BC443" s="248"/>
      <c r="BD443" s="248"/>
      <c r="BE443" s="248"/>
      <c r="BF443" s="248"/>
      <c r="BG443" s="248"/>
      <c r="BH443" s="248"/>
      <c r="BI443" s="248"/>
      <c r="BJ443" s="248"/>
      <c r="BK443" s="248"/>
      <c r="BL443" s="248"/>
      <c r="BM443" s="248"/>
      <c r="BN443" s="248"/>
      <c r="BO443" s="248"/>
      <c r="BP443" s="248"/>
      <c r="BQ443" s="248"/>
      <c r="BR443" s="248"/>
      <c r="BS443" s="248"/>
      <c r="BT443" s="248"/>
      <c r="BU443" s="248"/>
      <c r="BV443" s="248"/>
      <c r="BW443" s="248"/>
      <c r="BX443" s="248"/>
      <c r="BY443" s="248"/>
      <c r="BZ443" s="249"/>
      <c r="CA443" s="249"/>
      <c r="CB443" s="249"/>
      <c r="CC443" s="249"/>
      <c r="CD443" s="249"/>
      <c r="CE443" s="249"/>
      <c r="CF443" s="249"/>
      <c r="CG443" s="249"/>
      <c r="CH443" s="249"/>
      <c r="CI443" s="249"/>
      <c r="CJ443" s="249"/>
      <c r="CK443" s="249"/>
      <c r="CL443" s="249"/>
      <c r="CM443" s="249"/>
      <c r="CN443" s="249"/>
      <c r="CO443" s="249"/>
      <c r="CP443" s="249"/>
      <c r="CQ443" s="249"/>
      <c r="CR443" s="249"/>
      <c r="CS443" s="249"/>
      <c r="CT443" s="249"/>
      <c r="CU443" s="249"/>
      <c r="CV443" s="249"/>
      <c r="CW443" s="249"/>
      <c r="CX443" s="249"/>
      <c r="CY443" s="249"/>
      <c r="CZ443" s="249"/>
    </row>
    <row r="444" s="253" customFormat="true" ht="25.15" customHeight="true" x14ac:dyDescent="0.2">
      <c r="B444" s="2799"/>
      <c r="C444" s="2925" t="s">
        <v>578</v>
      </c>
      <c r="D444" s="2911"/>
      <c r="E444" s="748">
        <v>-9.0599747317264723E-2</v>
      </c>
      <c r="F444" s="598"/>
      <c r="G444" s="598"/>
      <c r="H444" s="2925" t="s">
        <v>568</v>
      </c>
      <c r="I444" s="2911"/>
      <c r="J444" s="749">
        <v>4.4040347195917186E-2</v>
      </c>
      <c r="K444" s="598"/>
      <c r="L444" s="598"/>
      <c r="M444" s="2925" t="s">
        <v>566</v>
      </c>
      <c r="N444" s="2911"/>
      <c r="O444" s="750">
        <v>0.16000698817697256</v>
      </c>
      <c r="P444" s="598"/>
      <c r="Q444" s="598"/>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8"/>
      <c r="BB444" s="350"/>
      <c r="BC444" s="248"/>
      <c r="BD444" s="248"/>
      <c r="BE444" s="248"/>
      <c r="BF444" s="248"/>
      <c r="BG444" s="248"/>
      <c r="BH444" s="248"/>
      <c r="BI444" s="248"/>
      <c r="BJ444" s="248"/>
      <c r="BK444" s="248"/>
      <c r="BL444" s="248"/>
      <c r="BM444" s="248"/>
      <c r="BN444" s="248"/>
      <c r="BO444" s="248"/>
      <c r="BP444" s="248"/>
      <c r="BQ444" s="248"/>
      <c r="BR444" s="248"/>
      <c r="BS444" s="248"/>
      <c r="BT444" s="248"/>
      <c r="BU444" s="248"/>
      <c r="BV444" s="248"/>
      <c r="BW444" s="248"/>
      <c r="BX444" s="248"/>
      <c r="BY444" s="248"/>
      <c r="BZ444" s="249"/>
      <c r="CA444" s="249"/>
      <c r="CB444" s="249"/>
      <c r="CC444" s="249"/>
      <c r="CD444" s="249"/>
      <c r="CE444" s="249"/>
      <c r="CF444" s="249"/>
      <c r="CG444" s="249"/>
      <c r="CH444" s="249"/>
      <c r="CI444" s="249"/>
      <c r="CJ444" s="249"/>
      <c r="CK444" s="249"/>
      <c r="CL444" s="249"/>
      <c r="CM444" s="249"/>
      <c r="CN444" s="249"/>
      <c r="CO444" s="249"/>
      <c r="CP444" s="249"/>
      <c r="CQ444" s="249"/>
      <c r="CR444" s="249"/>
      <c r="CS444" s="249"/>
      <c r="CT444" s="249"/>
      <c r="CU444" s="249"/>
      <c r="CV444" s="249"/>
      <c r="CW444" s="249"/>
      <c r="CX444" s="249"/>
      <c r="CY444" s="249"/>
      <c r="CZ444" s="249"/>
    </row>
    <row r="445" s="253" customFormat="true" ht="25.15" customHeight="true" x14ac:dyDescent="0.2">
      <c r="B445" s="2799"/>
      <c r="C445" s="2925" t="s">
        <v>579</v>
      </c>
      <c r="D445" s="2911"/>
      <c r="E445" s="748">
        <v>-8.9067690611990741E-2</v>
      </c>
      <c r="F445" s="598"/>
      <c r="G445" s="598"/>
      <c r="H445" s="2925" t="s">
        <v>580</v>
      </c>
      <c r="I445" s="2911"/>
      <c r="J445" s="749">
        <v>-4.2768708703526344E-2</v>
      </c>
      <c r="K445" s="598"/>
      <c r="L445" s="598"/>
      <c r="M445" s="2925" t="s">
        <v>565</v>
      </c>
      <c r="N445" s="2911"/>
      <c r="O445" s="750">
        <v>-0.15524568921882384</v>
      </c>
      <c r="P445" s="598"/>
      <c r="Q445" s="598"/>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8"/>
      <c r="BB445" s="350"/>
      <c r="BC445" s="248"/>
      <c r="BD445" s="248"/>
      <c r="BE445" s="248"/>
      <c r="BF445" s="248"/>
      <c r="BG445" s="248"/>
      <c r="BH445" s="248"/>
      <c r="BI445" s="248"/>
      <c r="BJ445" s="248"/>
      <c r="BK445" s="248"/>
      <c r="BL445" s="248"/>
      <c r="BM445" s="248"/>
      <c r="BN445" s="248"/>
      <c r="BO445" s="248"/>
      <c r="BP445" s="248"/>
      <c r="BQ445" s="248"/>
      <c r="BR445" s="248"/>
      <c r="BS445" s="248"/>
      <c r="BT445" s="248"/>
      <c r="BU445" s="248"/>
      <c r="BV445" s="248"/>
      <c r="BW445" s="248"/>
      <c r="BX445" s="248"/>
      <c r="BY445" s="248"/>
      <c r="BZ445" s="249"/>
      <c r="CA445" s="249"/>
      <c r="CB445" s="249"/>
      <c r="CC445" s="249"/>
      <c r="CD445" s="249"/>
      <c r="CE445" s="249"/>
      <c r="CF445" s="249"/>
      <c r="CG445" s="249"/>
      <c r="CH445" s="249"/>
      <c r="CI445" s="249"/>
      <c r="CJ445" s="249"/>
      <c r="CK445" s="249"/>
      <c r="CL445" s="249"/>
      <c r="CM445" s="249"/>
      <c r="CN445" s="249"/>
      <c r="CO445" s="249"/>
      <c r="CP445" s="249"/>
      <c r="CQ445" s="249"/>
      <c r="CR445" s="249"/>
      <c r="CS445" s="249"/>
      <c r="CT445" s="249"/>
      <c r="CU445" s="249"/>
      <c r="CV445" s="249"/>
      <c r="CW445" s="249"/>
      <c r="CX445" s="249"/>
      <c r="CY445" s="249"/>
      <c r="CZ445" s="249"/>
    </row>
    <row r="446" s="253" customFormat="true" ht="25.15" customHeight="true" x14ac:dyDescent="0.2">
      <c r="C446" s="2925" t="s">
        <v>581</v>
      </c>
      <c r="D446" s="2911"/>
      <c r="E446" s="748">
        <v>8.721005649387932E-2</v>
      </c>
      <c r="F446" s="598"/>
      <c r="G446" s="598"/>
      <c r="H446" s="2925" t="s">
        <v>578</v>
      </c>
      <c r="I446" s="2911"/>
      <c r="J446" s="749">
        <v>-3.6425254875579127E-2</v>
      </c>
      <c r="K446" s="598"/>
      <c r="L446" s="598"/>
      <c r="M446" s="2925" t="s">
        <v>582</v>
      </c>
      <c r="N446" s="2911"/>
      <c r="O446" s="750">
        <v>0.13971915928265602</v>
      </c>
      <c r="P446" s="598"/>
      <c r="Q446" s="598"/>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8"/>
      <c r="BB446" s="350"/>
      <c r="BC446" s="248"/>
      <c r="BD446" s="248"/>
      <c r="BE446" s="248"/>
      <c r="BF446" s="248"/>
      <c r="BG446" s="248"/>
      <c r="BH446" s="248"/>
      <c r="BI446" s="248"/>
      <c r="BJ446" s="248"/>
      <c r="BK446" s="248"/>
      <c r="BL446" s="248"/>
      <c r="BM446" s="248"/>
      <c r="BN446" s="248"/>
      <c r="BO446" s="248"/>
      <c r="BP446" s="248"/>
      <c r="BQ446" s="248"/>
      <c r="BR446" s="248"/>
      <c r="BS446" s="248"/>
      <c r="BT446" s="248"/>
      <c r="BU446" s="248"/>
      <c r="BV446" s="248"/>
      <c r="BW446" s="248"/>
      <c r="BX446" s="248"/>
      <c r="BY446" s="248"/>
      <c r="BZ446" s="249"/>
      <c r="CA446" s="249"/>
      <c r="CB446" s="249"/>
      <c r="CC446" s="249"/>
      <c r="CD446" s="249"/>
      <c r="CE446" s="249"/>
      <c r="CF446" s="249"/>
      <c r="CG446" s="249"/>
      <c r="CH446" s="249"/>
      <c r="CI446" s="249"/>
      <c r="CJ446" s="249"/>
      <c r="CK446" s="249"/>
      <c r="CL446" s="249"/>
      <c r="CM446" s="249"/>
      <c r="CN446" s="249"/>
      <c r="CO446" s="249"/>
      <c r="CP446" s="249"/>
      <c r="CQ446" s="249"/>
      <c r="CR446" s="249"/>
      <c r="CS446" s="249"/>
      <c r="CT446" s="249"/>
      <c r="CU446" s="249"/>
      <c r="CV446" s="249"/>
      <c r="CW446" s="249"/>
      <c r="CX446" s="249"/>
      <c r="CY446" s="249"/>
      <c r="CZ446" s="249"/>
    </row>
    <row r="447" s="253" customFormat="true" ht="25.15" customHeight="true" x14ac:dyDescent="0.2">
      <c r="C447" s="2925" t="s">
        <v>583</v>
      </c>
      <c r="D447" s="2911"/>
      <c r="E447" s="748">
        <v>8.5097593173196789E-2</v>
      </c>
      <c r="F447" s="598"/>
      <c r="G447" s="598"/>
      <c r="H447" s="2925" t="s">
        <v>524</v>
      </c>
      <c r="I447" s="2911"/>
      <c r="J447" s="749">
        <v>3.4375173783714318E-2</v>
      </c>
      <c r="K447" s="598"/>
      <c r="L447" s="598"/>
      <c r="M447" s="2925" t="s">
        <v>227</v>
      </c>
      <c r="N447" s="2911"/>
      <c r="O447" s="750">
        <v>-0.13248980226794782</v>
      </c>
      <c r="P447" s="598"/>
      <c r="Q447" s="598"/>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8"/>
      <c r="BB447" s="350"/>
      <c r="BC447" s="248"/>
      <c r="BD447" s="248"/>
      <c r="BE447" s="248"/>
      <c r="BF447" s="248"/>
      <c r="BG447" s="248"/>
      <c r="BH447" s="248"/>
      <c r="BI447" s="248"/>
      <c r="BJ447" s="248"/>
      <c r="BK447" s="248"/>
      <c r="BL447" s="248"/>
      <c r="BM447" s="248"/>
      <c r="BN447" s="248"/>
      <c r="BO447" s="248"/>
      <c r="BP447" s="248"/>
      <c r="BQ447" s="248"/>
      <c r="BR447" s="248"/>
      <c r="BS447" s="248"/>
      <c r="BT447" s="248"/>
      <c r="BU447" s="248"/>
      <c r="BV447" s="248"/>
      <c r="BW447" s="248"/>
      <c r="BX447" s="248"/>
      <c r="BY447" s="248"/>
      <c r="BZ447" s="249"/>
      <c r="CA447" s="249"/>
      <c r="CB447" s="249"/>
      <c r="CC447" s="249"/>
      <c r="CD447" s="249"/>
      <c r="CE447" s="249"/>
      <c r="CF447" s="249"/>
      <c r="CG447" s="249"/>
      <c r="CH447" s="249"/>
      <c r="CI447" s="249"/>
      <c r="CJ447" s="249"/>
      <c r="CK447" s="249"/>
      <c r="CL447" s="249"/>
      <c r="CM447" s="249"/>
      <c r="CN447" s="249"/>
      <c r="CO447" s="249"/>
      <c r="CP447" s="249"/>
      <c r="CQ447" s="249"/>
      <c r="CR447" s="249"/>
      <c r="CS447" s="249"/>
      <c r="CT447" s="249"/>
      <c r="CU447" s="249"/>
      <c r="CV447" s="249"/>
      <c r="CW447" s="249"/>
      <c r="CX447" s="249"/>
      <c r="CY447" s="249"/>
      <c r="CZ447" s="249"/>
    </row>
    <row r="448" s="253" customFormat="true" ht="25.15" customHeight="true" x14ac:dyDescent="0.2">
      <c r="C448" s="2925" t="s">
        <v>571</v>
      </c>
      <c r="D448" s="2911"/>
      <c r="E448" s="748">
        <v>-8.3338751535665237E-2</v>
      </c>
      <c r="F448" s="598"/>
      <c r="G448" s="598"/>
      <c r="H448" s="2925" t="s">
        <v>532</v>
      </c>
      <c r="I448" s="2911"/>
      <c r="J448" s="749">
        <v>-3.3455922128817241E-2</v>
      </c>
      <c r="K448" s="598"/>
      <c r="L448" s="598"/>
      <c r="M448" s="2925" t="s">
        <v>575</v>
      </c>
      <c r="N448" s="2911"/>
      <c r="O448" s="750">
        <v>-0.12047034957974469</v>
      </c>
      <c r="P448" s="598"/>
      <c r="Q448" s="598"/>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8"/>
      <c r="BB448" s="350"/>
      <c r="BC448" s="248"/>
      <c r="BD448" s="248"/>
      <c r="BE448" s="248"/>
      <c r="BF448" s="248"/>
      <c r="BG448" s="248"/>
      <c r="BH448" s="248"/>
      <c r="BI448" s="248"/>
      <c r="BJ448" s="248"/>
      <c r="BK448" s="248"/>
      <c r="BL448" s="248"/>
      <c r="BM448" s="248"/>
      <c r="BN448" s="248"/>
      <c r="BO448" s="248"/>
      <c r="BP448" s="248"/>
      <c r="BQ448" s="248"/>
      <c r="BR448" s="248"/>
      <c r="BS448" s="248"/>
      <c r="BT448" s="248"/>
      <c r="BU448" s="248"/>
      <c r="BV448" s="248"/>
      <c r="BW448" s="248"/>
      <c r="BX448" s="248"/>
      <c r="BY448" s="248"/>
      <c r="BZ448" s="249"/>
      <c r="CA448" s="249"/>
      <c r="CB448" s="249"/>
      <c r="CC448" s="249"/>
      <c r="CD448" s="249"/>
      <c r="CE448" s="249"/>
      <c r="CF448" s="249"/>
      <c r="CG448" s="249"/>
      <c r="CH448" s="249"/>
      <c r="CI448" s="249"/>
      <c r="CJ448" s="249"/>
      <c r="CK448" s="249"/>
      <c r="CL448" s="249"/>
      <c r="CM448" s="249"/>
      <c r="CN448" s="249"/>
      <c r="CO448" s="249"/>
      <c r="CP448" s="249"/>
      <c r="CQ448" s="249"/>
      <c r="CR448" s="249"/>
      <c r="CS448" s="249"/>
      <c r="CT448" s="249"/>
      <c r="CU448" s="249"/>
      <c r="CV448" s="249"/>
      <c r="CW448" s="249"/>
      <c r="CX448" s="249"/>
      <c r="CY448" s="249"/>
      <c r="CZ448" s="249"/>
    </row>
    <row r="449" s="253" customFormat="true" ht="25.15" customHeight="true" x14ac:dyDescent="0.2">
      <c r="C449" s="2925" t="s">
        <v>569</v>
      </c>
      <c r="D449" s="2911"/>
      <c r="E449" s="748">
        <v>7.9891116657885397E-2</v>
      </c>
      <c r="F449" s="598"/>
      <c r="G449" s="598"/>
      <c r="H449" s="2925" t="s">
        <v>584</v>
      </c>
      <c r="I449" s="2911"/>
      <c r="J449" s="749">
        <v>-3.1210815842453148E-2</v>
      </c>
      <c r="K449" s="598"/>
      <c r="L449" s="598"/>
      <c r="M449" s="2925" t="s">
        <v>553</v>
      </c>
      <c r="N449" s="2911"/>
      <c r="O449" s="750">
        <v>0.11934901495986656</v>
      </c>
      <c r="P449" s="598"/>
      <c r="Q449" s="598"/>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8"/>
      <c r="BB449" s="350"/>
      <c r="BC449" s="248"/>
      <c r="BD449" s="248"/>
      <c r="BE449" s="248"/>
      <c r="BF449" s="248"/>
      <c r="BG449" s="248"/>
      <c r="BH449" s="248"/>
      <c r="BI449" s="248"/>
      <c r="BJ449" s="248"/>
      <c r="BK449" s="248"/>
      <c r="BL449" s="248"/>
      <c r="BM449" s="248"/>
      <c r="BN449" s="248"/>
      <c r="BO449" s="248"/>
      <c r="BP449" s="248"/>
      <c r="BQ449" s="248"/>
      <c r="BR449" s="248"/>
      <c r="BS449" s="248"/>
      <c r="BT449" s="248"/>
      <c r="BU449" s="248"/>
      <c r="BV449" s="248"/>
      <c r="BW449" s="248"/>
      <c r="BX449" s="248"/>
      <c r="BY449" s="248"/>
      <c r="BZ449" s="249"/>
      <c r="CA449" s="249"/>
      <c r="CB449" s="249"/>
      <c r="CC449" s="249"/>
      <c r="CD449" s="249"/>
      <c r="CE449" s="249"/>
      <c r="CF449" s="249"/>
      <c r="CG449" s="249"/>
      <c r="CH449" s="249"/>
      <c r="CI449" s="249"/>
      <c r="CJ449" s="249"/>
      <c r="CK449" s="249"/>
      <c r="CL449" s="249"/>
      <c r="CM449" s="249"/>
      <c r="CN449" s="249"/>
      <c r="CO449" s="249"/>
      <c r="CP449" s="249"/>
      <c r="CQ449" s="249"/>
      <c r="CR449" s="249"/>
      <c r="CS449" s="249"/>
      <c r="CT449" s="249"/>
      <c r="CU449" s="249"/>
      <c r="CV449" s="249"/>
      <c r="CW449" s="249"/>
      <c r="CX449" s="249"/>
      <c r="CY449" s="249"/>
      <c r="CZ449" s="249"/>
    </row>
    <row r="450" s="253" customFormat="true" ht="25.15" customHeight="true" x14ac:dyDescent="0.2">
      <c r="C450" s="2925" t="s">
        <v>584</v>
      </c>
      <c r="D450" s="2911"/>
      <c r="E450" s="748">
        <v>-7.2957579855521634E-2</v>
      </c>
      <c r="F450" s="598"/>
      <c r="G450" s="598"/>
      <c r="H450" s="2925" t="s">
        <v>534</v>
      </c>
      <c r="I450" s="2911"/>
      <c r="J450" s="749">
        <v>3.0705969485946803E-2</v>
      </c>
      <c r="K450" s="598"/>
      <c r="L450" s="598"/>
      <c r="M450" s="2925" t="s">
        <v>573</v>
      </c>
      <c r="N450" s="2911"/>
      <c r="O450" s="750">
        <v>0.10947280833637719</v>
      </c>
      <c r="P450" s="598"/>
      <c r="Q450" s="598"/>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8"/>
      <c r="BB450" s="350"/>
      <c r="BC450" s="248"/>
      <c r="BD450" s="248"/>
      <c r="BE450" s="248"/>
      <c r="BF450" s="248"/>
      <c r="BG450" s="248"/>
      <c r="BH450" s="248"/>
      <c r="BI450" s="248"/>
      <c r="BJ450" s="248"/>
      <c r="BK450" s="248"/>
      <c r="BL450" s="248"/>
      <c r="BM450" s="248"/>
      <c r="BN450" s="248"/>
      <c r="BO450" s="248"/>
      <c r="BP450" s="248"/>
      <c r="BQ450" s="248"/>
      <c r="BR450" s="248"/>
      <c r="BS450" s="248"/>
      <c r="BT450" s="248"/>
      <c r="BU450" s="248"/>
      <c r="BV450" s="248"/>
      <c r="BW450" s="248"/>
      <c r="BX450" s="248"/>
      <c r="BY450" s="248"/>
      <c r="BZ450" s="249"/>
      <c r="CA450" s="249"/>
      <c r="CB450" s="249"/>
      <c r="CC450" s="249"/>
      <c r="CD450" s="249"/>
      <c r="CE450" s="249"/>
      <c r="CF450" s="249"/>
      <c r="CG450" s="249"/>
      <c r="CH450" s="249"/>
      <c r="CI450" s="249"/>
      <c r="CJ450" s="249"/>
      <c r="CK450" s="249"/>
      <c r="CL450" s="249"/>
      <c r="CM450" s="249"/>
      <c r="CN450" s="249"/>
      <c r="CO450" s="249"/>
      <c r="CP450" s="249"/>
      <c r="CQ450" s="249"/>
      <c r="CR450" s="249"/>
      <c r="CS450" s="249"/>
      <c r="CT450" s="249"/>
      <c r="CU450" s="249"/>
      <c r="CV450" s="249"/>
      <c r="CW450" s="249"/>
      <c r="CX450" s="249"/>
      <c r="CY450" s="249"/>
      <c r="CZ450" s="249"/>
    </row>
    <row r="451" s="253" customFormat="true" ht="25.15" customHeight="true" x14ac:dyDescent="0.2">
      <c r="C451" s="2925" t="s">
        <v>300</v>
      </c>
      <c r="D451" s="2911"/>
      <c r="E451" s="748">
        <v>7.2324633271548519E-2</v>
      </c>
      <c r="F451" s="598"/>
      <c r="G451" s="598"/>
      <c r="H451" s="2925" t="s">
        <v>536</v>
      </c>
      <c r="I451" s="2911"/>
      <c r="J451" s="749">
        <v>3.0070227390216038E-2</v>
      </c>
      <c r="K451" s="598"/>
      <c r="L451" s="598"/>
      <c r="M451" s="2925" t="s">
        <v>558</v>
      </c>
      <c r="N451" s="2911"/>
      <c r="O451" s="750">
        <v>0.10803506989660629</v>
      </c>
      <c r="P451" s="598"/>
      <c r="Q451" s="598"/>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8"/>
      <c r="BB451" s="350"/>
      <c r="BC451" s="248"/>
      <c r="BD451" s="248"/>
      <c r="BE451" s="248"/>
      <c r="BF451" s="248"/>
      <c r="BG451" s="248"/>
      <c r="BH451" s="248"/>
      <c r="BI451" s="248"/>
      <c r="BJ451" s="248"/>
      <c r="BK451" s="248"/>
      <c r="BL451" s="248"/>
      <c r="BM451" s="248"/>
      <c r="BN451" s="248"/>
      <c r="BO451" s="248"/>
      <c r="BP451" s="248"/>
      <c r="BQ451" s="248"/>
      <c r="BR451" s="248"/>
      <c r="BS451" s="248"/>
      <c r="BT451" s="248"/>
      <c r="BU451" s="248"/>
      <c r="BV451" s="248"/>
      <c r="BW451" s="248"/>
      <c r="BX451" s="248"/>
      <c r="BY451" s="248"/>
      <c r="BZ451" s="249"/>
      <c r="CA451" s="249"/>
      <c r="CB451" s="249"/>
      <c r="CC451" s="249"/>
      <c r="CD451" s="249"/>
      <c r="CE451" s="249"/>
      <c r="CF451" s="249"/>
      <c r="CG451" s="249"/>
      <c r="CH451" s="249"/>
      <c r="CI451" s="249"/>
      <c r="CJ451" s="249"/>
      <c r="CK451" s="249"/>
      <c r="CL451" s="249"/>
      <c r="CM451" s="249"/>
      <c r="CN451" s="249"/>
      <c r="CO451" s="249"/>
      <c r="CP451" s="249"/>
      <c r="CQ451" s="249"/>
      <c r="CR451" s="249"/>
      <c r="CS451" s="249"/>
      <c r="CT451" s="249"/>
      <c r="CU451" s="249"/>
      <c r="CV451" s="249"/>
      <c r="CW451" s="249"/>
      <c r="CX451" s="249"/>
      <c r="CY451" s="249"/>
      <c r="CZ451" s="249"/>
    </row>
    <row r="452" s="253" customFormat="true" ht="25.15" customHeight="true" x14ac:dyDescent="0.2">
      <c r="C452" s="2925" t="s">
        <v>573</v>
      </c>
      <c r="D452" s="2911"/>
      <c r="E452" s="748">
        <v>6.7939564291177493E-2</v>
      </c>
      <c r="F452" s="598"/>
      <c r="G452" s="598"/>
      <c r="H452" s="2925" t="s">
        <v>585</v>
      </c>
      <c r="I452" s="2911"/>
      <c r="J452" s="749">
        <v>2.9458569829178341E-2</v>
      </c>
      <c r="K452" s="598"/>
      <c r="L452" s="598"/>
      <c r="M452" s="2925" t="s">
        <v>581</v>
      </c>
      <c r="N452" s="2911"/>
      <c r="O452" s="750">
        <v>0.10741001918523239</v>
      </c>
      <c r="P452" s="598"/>
      <c r="Q452" s="598"/>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8"/>
      <c r="BB452" s="350"/>
      <c r="BC452" s="248"/>
      <c r="BD452" s="248"/>
      <c r="BE452" s="248"/>
      <c r="BF452" s="248"/>
      <c r="BG452" s="248"/>
      <c r="BH452" s="248"/>
      <c r="BI452" s="248"/>
      <c r="BJ452" s="248"/>
      <c r="BK452" s="248"/>
      <c r="BL452" s="248"/>
      <c r="BM452" s="248"/>
      <c r="BN452" s="248"/>
      <c r="BO452" s="248"/>
      <c r="BP452" s="248"/>
      <c r="BQ452" s="248"/>
      <c r="BR452" s="248"/>
      <c r="BS452" s="248"/>
      <c r="BT452" s="248"/>
      <c r="BU452" s="248"/>
      <c r="BV452" s="248"/>
      <c r="BW452" s="248"/>
      <c r="BX452" s="248"/>
      <c r="BY452" s="248"/>
      <c r="BZ452" s="249"/>
      <c r="CA452" s="249"/>
      <c r="CB452" s="249"/>
      <c r="CC452" s="249"/>
      <c r="CD452" s="249"/>
      <c r="CE452" s="249"/>
      <c r="CF452" s="249"/>
      <c r="CG452" s="249"/>
      <c r="CH452" s="249"/>
      <c r="CI452" s="249"/>
      <c r="CJ452" s="249"/>
      <c r="CK452" s="249"/>
      <c r="CL452" s="249"/>
      <c r="CM452" s="249"/>
      <c r="CN452" s="249"/>
      <c r="CO452" s="249"/>
      <c r="CP452" s="249"/>
      <c r="CQ452" s="249"/>
      <c r="CR452" s="249"/>
      <c r="CS452" s="249"/>
      <c r="CT452" s="249"/>
      <c r="CU452" s="249"/>
      <c r="CV452" s="249"/>
      <c r="CW452" s="249"/>
      <c r="CX452" s="249"/>
      <c r="CY452" s="249"/>
      <c r="CZ452" s="249"/>
    </row>
    <row r="453" s="253" customFormat="true" ht="25.15" customHeight="true" x14ac:dyDescent="0.2">
      <c r="C453" s="2925" t="s">
        <v>536</v>
      </c>
      <c r="D453" s="2911"/>
      <c r="E453" s="748">
        <v>6.690648432114879E-2</v>
      </c>
      <c r="F453" s="598"/>
      <c r="G453" s="598"/>
      <c r="H453" s="2925" t="s">
        <v>586</v>
      </c>
      <c r="I453" s="2911"/>
      <c r="J453" s="749">
        <v>2.7191890135516088E-2</v>
      </c>
      <c r="K453" s="598"/>
      <c r="L453" s="598"/>
      <c r="M453" s="2925" t="s">
        <v>556</v>
      </c>
      <c r="N453" s="2911"/>
      <c r="O453" s="750">
        <v>0.10667966619371259</v>
      </c>
      <c r="P453" s="598"/>
      <c r="Q453" s="598"/>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8"/>
      <c r="BB453" s="350"/>
      <c r="BC453" s="248"/>
      <c r="BD453" s="248"/>
      <c r="BE453" s="248"/>
      <c r="BF453" s="248"/>
      <c r="BG453" s="248"/>
      <c r="BH453" s="248"/>
      <c r="BI453" s="248"/>
      <c r="BJ453" s="248"/>
      <c r="BK453" s="248"/>
      <c r="BL453" s="248"/>
      <c r="BM453" s="248"/>
      <c r="BN453" s="248"/>
      <c r="BO453" s="248"/>
      <c r="BP453" s="248"/>
      <c r="BQ453" s="248"/>
      <c r="BR453" s="248"/>
      <c r="BS453" s="248"/>
      <c r="BT453" s="248"/>
      <c r="BU453" s="248"/>
      <c r="BV453" s="248"/>
      <c r="BW453" s="248"/>
      <c r="BX453" s="248"/>
      <c r="BY453" s="248"/>
      <c r="BZ453" s="249"/>
      <c r="CA453" s="249"/>
      <c r="CB453" s="249"/>
      <c r="CC453" s="249"/>
      <c r="CD453" s="249"/>
      <c r="CE453" s="249"/>
      <c r="CF453" s="249"/>
      <c r="CG453" s="249"/>
      <c r="CH453" s="249"/>
      <c r="CI453" s="249"/>
      <c r="CJ453" s="249"/>
      <c r="CK453" s="249"/>
      <c r="CL453" s="249"/>
      <c r="CM453" s="249"/>
      <c r="CN453" s="249"/>
      <c r="CO453" s="249"/>
      <c r="CP453" s="249"/>
      <c r="CQ453" s="249"/>
      <c r="CR453" s="249"/>
      <c r="CS453" s="249"/>
      <c r="CT453" s="249"/>
      <c r="CU453" s="249"/>
      <c r="CV453" s="249"/>
      <c r="CW453" s="249"/>
      <c r="CX453" s="249"/>
      <c r="CY453" s="249"/>
      <c r="CZ453" s="249"/>
    </row>
    <row r="454" s="253" customFormat="true" ht="25.15" customHeight="true" x14ac:dyDescent="0.2">
      <c r="C454" s="2925" t="s">
        <v>580</v>
      </c>
      <c r="D454" s="2911"/>
      <c r="E454" s="748">
        <v>-6.2808940519661197E-2</v>
      </c>
      <c r="F454" s="598"/>
      <c r="G454" s="598"/>
      <c r="H454" s="2925" t="s">
        <v>587</v>
      </c>
      <c r="I454" s="2911"/>
      <c r="J454" s="749">
        <v>2.7068513356138642E-2</v>
      </c>
      <c r="K454" s="598"/>
      <c r="L454" s="598"/>
      <c r="M454" s="2925" t="s">
        <v>588</v>
      </c>
      <c r="N454" s="2911"/>
      <c r="O454" s="750">
        <v>8.9847030400061034E-2</v>
      </c>
      <c r="P454" s="598"/>
      <c r="Q454" s="598"/>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8"/>
      <c r="BB454" s="350"/>
      <c r="BC454" s="248"/>
      <c r="BD454" s="248"/>
      <c r="BE454" s="248"/>
      <c r="BF454" s="248"/>
      <c r="BG454" s="248"/>
      <c r="BH454" s="248"/>
      <c r="BI454" s="248"/>
      <c r="BJ454" s="248"/>
      <c r="BK454" s="248"/>
      <c r="BL454" s="248"/>
      <c r="BM454" s="248"/>
      <c r="BN454" s="248"/>
      <c r="BO454" s="248"/>
      <c r="BP454" s="248"/>
      <c r="BQ454" s="248"/>
      <c r="BR454" s="248"/>
      <c r="BS454" s="248"/>
      <c r="BT454" s="248"/>
      <c r="BU454" s="248"/>
      <c r="BV454" s="248"/>
      <c r="BW454" s="248"/>
      <c r="BX454" s="248"/>
      <c r="BY454" s="248"/>
      <c r="BZ454" s="249"/>
      <c r="CA454" s="249"/>
      <c r="CB454" s="249"/>
      <c r="CC454" s="249"/>
      <c r="CD454" s="249"/>
      <c r="CE454" s="249"/>
      <c r="CF454" s="249"/>
      <c r="CG454" s="249"/>
      <c r="CH454" s="249"/>
      <c r="CI454" s="249"/>
      <c r="CJ454" s="249"/>
      <c r="CK454" s="249"/>
      <c r="CL454" s="249"/>
      <c r="CM454" s="249"/>
      <c r="CN454" s="249"/>
      <c r="CO454" s="249"/>
      <c r="CP454" s="249"/>
      <c r="CQ454" s="249"/>
      <c r="CR454" s="249"/>
      <c r="CS454" s="249"/>
      <c r="CT454" s="249"/>
      <c r="CU454" s="249"/>
      <c r="CV454" s="249"/>
      <c r="CW454" s="249"/>
      <c r="CX454" s="249"/>
      <c r="CY454" s="249"/>
      <c r="CZ454" s="249"/>
    </row>
    <row r="455" s="253" customFormat="true" ht="25.15" customHeight="true" x14ac:dyDescent="0.2">
      <c r="C455" s="2925" t="s">
        <v>576</v>
      </c>
      <c r="D455" s="2911"/>
      <c r="E455" s="748">
        <v>-6.2319467959583194E-2</v>
      </c>
      <c r="F455" s="598"/>
      <c r="G455" s="598"/>
      <c r="H455" s="2925" t="s">
        <v>579</v>
      </c>
      <c r="I455" s="2911"/>
      <c r="J455" s="749">
        <v>-2.4979277236618851E-2</v>
      </c>
      <c r="K455" s="598"/>
      <c r="L455" s="598"/>
      <c r="M455" s="2925" t="s">
        <v>589</v>
      </c>
      <c r="N455" s="2911"/>
      <c r="O455" s="750">
        <v>8.6314159730975476E-2</v>
      </c>
      <c r="P455" s="598"/>
      <c r="Q455" s="598"/>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8"/>
      <c r="BB455" s="350"/>
      <c r="BC455" s="248"/>
      <c r="BD455" s="248"/>
      <c r="BE455" s="248"/>
      <c r="BF455" s="248"/>
      <c r="BG455" s="248"/>
      <c r="BH455" s="248"/>
      <c r="BI455" s="248"/>
      <c r="BJ455" s="248"/>
      <c r="BK455" s="248"/>
      <c r="BL455" s="248"/>
      <c r="BM455" s="248"/>
      <c r="BN455" s="248"/>
      <c r="BO455" s="248"/>
      <c r="BP455" s="248"/>
      <c r="BQ455" s="248"/>
      <c r="BR455" s="248"/>
      <c r="BS455" s="248"/>
      <c r="BT455" s="248"/>
      <c r="BU455" s="248"/>
      <c r="BV455" s="248"/>
      <c r="BW455" s="248"/>
      <c r="BX455" s="248"/>
      <c r="BY455" s="248"/>
      <c r="BZ455" s="249"/>
      <c r="CA455" s="249"/>
      <c r="CB455" s="249"/>
      <c r="CC455" s="249"/>
      <c r="CD455" s="249"/>
      <c r="CE455" s="249"/>
      <c r="CF455" s="249"/>
      <c r="CG455" s="249"/>
      <c r="CH455" s="249"/>
      <c r="CI455" s="249"/>
      <c r="CJ455" s="249"/>
      <c r="CK455" s="249"/>
      <c r="CL455" s="249"/>
      <c r="CM455" s="249"/>
      <c r="CN455" s="249"/>
      <c r="CO455" s="249"/>
      <c r="CP455" s="249"/>
      <c r="CQ455" s="249"/>
      <c r="CR455" s="249"/>
      <c r="CS455" s="249"/>
      <c r="CT455" s="249"/>
      <c r="CU455" s="249"/>
      <c r="CV455" s="249"/>
      <c r="CW455" s="249"/>
      <c r="CX455" s="249"/>
      <c r="CY455" s="249"/>
      <c r="CZ455" s="249"/>
    </row>
    <row r="456" s="253" customFormat="true" ht="25.15" customHeight="true" x14ac:dyDescent="0.2">
      <c r="C456" s="2925" t="s">
        <v>588</v>
      </c>
      <c r="D456" s="2911"/>
      <c r="E456" s="748">
        <v>4.1533532018758056E-2</v>
      </c>
      <c r="F456" s="598"/>
      <c r="G456" s="598"/>
      <c r="H456" s="2925" t="s">
        <v>590</v>
      </c>
      <c r="I456" s="2911"/>
      <c r="J456" s="749">
        <v>-2.3422567291948599E-2</v>
      </c>
      <c r="K456" s="598"/>
      <c r="L456" s="598"/>
      <c r="M456" s="2925" t="s">
        <v>584</v>
      </c>
      <c r="N456" s="2911"/>
      <c r="O456" s="750">
        <v>-8.3928304387119249E-2</v>
      </c>
      <c r="P456" s="598"/>
      <c r="Q456" s="598"/>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8"/>
      <c r="BB456" s="350"/>
      <c r="BC456" s="248"/>
      <c r="BD456" s="248"/>
      <c r="BE456" s="248"/>
      <c r="BF456" s="248"/>
      <c r="BG456" s="248"/>
      <c r="BH456" s="248"/>
      <c r="BI456" s="248"/>
      <c r="BJ456" s="248"/>
      <c r="BK456" s="248"/>
      <c r="BL456" s="248"/>
      <c r="BM456" s="248"/>
      <c r="BN456" s="248"/>
      <c r="BO456" s="248"/>
      <c r="BP456" s="248"/>
      <c r="BQ456" s="248"/>
      <c r="BR456" s="248"/>
      <c r="BS456" s="248"/>
      <c r="BT456" s="248"/>
      <c r="BU456" s="248"/>
      <c r="BV456" s="248"/>
      <c r="BW456" s="248"/>
      <c r="BX456" s="248"/>
      <c r="BY456" s="248"/>
      <c r="BZ456" s="249"/>
      <c r="CA456" s="249"/>
      <c r="CB456" s="249"/>
      <c r="CC456" s="249"/>
      <c r="CD456" s="249"/>
      <c r="CE456" s="249"/>
      <c r="CF456" s="249"/>
      <c r="CG456" s="249"/>
      <c r="CH456" s="249"/>
      <c r="CI456" s="249"/>
      <c r="CJ456" s="249"/>
      <c r="CK456" s="249"/>
      <c r="CL456" s="249"/>
      <c r="CM456" s="249"/>
      <c r="CN456" s="249"/>
      <c r="CO456" s="249"/>
      <c r="CP456" s="249"/>
      <c r="CQ456" s="249"/>
      <c r="CR456" s="249"/>
      <c r="CS456" s="249"/>
      <c r="CT456" s="249"/>
      <c r="CU456" s="249"/>
      <c r="CV456" s="249"/>
      <c r="CW456" s="249"/>
      <c r="CX456" s="249"/>
      <c r="CY456" s="249"/>
      <c r="CZ456" s="249"/>
    </row>
    <row r="457" s="253" customFormat="true" ht="25.15" customHeight="true" x14ac:dyDescent="0.2">
      <c r="C457" s="2925" t="s">
        <v>524</v>
      </c>
      <c r="D457" s="2911"/>
      <c r="E457" s="748">
        <v>4.11598453985332E-2</v>
      </c>
      <c r="F457" s="598"/>
      <c r="G457" s="598"/>
      <c r="H457" s="2925" t="s">
        <v>574</v>
      </c>
      <c r="I457" s="2911"/>
      <c r="J457" s="749">
        <v>1.7684217326242771E-2</v>
      </c>
      <c r="K457" s="598"/>
      <c r="L457" s="598"/>
      <c r="M457" s="2925" t="s">
        <v>578</v>
      </c>
      <c r="N457" s="2911"/>
      <c r="O457" s="750">
        <v>-7.6292484850566444E-2</v>
      </c>
      <c r="P457" s="598"/>
      <c r="Q457" s="598"/>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8"/>
      <c r="BB457" s="350"/>
      <c r="BC457" s="248"/>
      <c r="BD457" s="248"/>
      <c r="BE457" s="248"/>
      <c r="BF457" s="248"/>
      <c r="BG457" s="248"/>
      <c r="BH457" s="248"/>
      <c r="BI457" s="248"/>
      <c r="BJ457" s="248"/>
      <c r="BK457" s="248"/>
      <c r="BL457" s="248"/>
      <c r="BM457" s="248"/>
      <c r="BN457" s="248"/>
      <c r="BO457" s="248"/>
      <c r="BP457" s="248"/>
      <c r="BQ457" s="248"/>
      <c r="BR457" s="248"/>
      <c r="BS457" s="248"/>
      <c r="BT457" s="248"/>
      <c r="BU457" s="248"/>
      <c r="BV457" s="248"/>
      <c r="BW457" s="248"/>
      <c r="BX457" s="248"/>
      <c r="BY457" s="248"/>
      <c r="BZ457" s="249"/>
      <c r="CA457" s="249"/>
      <c r="CB457" s="249"/>
      <c r="CC457" s="249"/>
      <c r="CD457" s="249"/>
      <c r="CE457" s="249"/>
      <c r="CF457" s="249"/>
      <c r="CG457" s="249"/>
      <c r="CH457" s="249"/>
      <c r="CI457" s="249"/>
      <c r="CJ457" s="249"/>
      <c r="CK457" s="249"/>
      <c r="CL457" s="249"/>
      <c r="CM457" s="249"/>
      <c r="CN457" s="249"/>
      <c r="CO457" s="249"/>
      <c r="CP457" s="249"/>
      <c r="CQ457" s="249"/>
      <c r="CR457" s="249"/>
      <c r="CS457" s="249"/>
      <c r="CT457" s="249"/>
      <c r="CU457" s="249"/>
      <c r="CV457" s="249"/>
      <c r="CW457" s="249"/>
      <c r="CX457" s="249"/>
      <c r="CY457" s="249"/>
      <c r="CZ457" s="249"/>
    </row>
    <row r="458" s="253" customFormat="true" ht="25.15" customHeight="true" x14ac:dyDescent="0.2">
      <c r="C458" s="2925" t="s">
        <v>591</v>
      </c>
      <c r="D458" s="2911"/>
      <c r="E458" s="748">
        <v>-3.5782612991542617E-2</v>
      </c>
      <c r="F458" s="598"/>
      <c r="G458" s="598"/>
      <c r="H458" s="2925" t="s">
        <v>567</v>
      </c>
      <c r="I458" s="2911"/>
      <c r="J458" s="751">
        <v>5.4654829379717322E-3</v>
      </c>
      <c r="K458" s="598"/>
      <c r="L458" s="598"/>
      <c r="M458" s="2925" t="s">
        <v>559</v>
      </c>
      <c r="N458" s="2911"/>
      <c r="O458" s="750">
        <v>-6.3247030931898804E-2</v>
      </c>
      <c r="P458" s="598"/>
      <c r="Q458" s="598"/>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8"/>
      <c r="BB458" s="350"/>
      <c r="BC458" s="248"/>
      <c r="BD458" s="248"/>
      <c r="BE458" s="248"/>
      <c r="BF458" s="248"/>
      <c r="BG458" s="248"/>
      <c r="BH458" s="248"/>
      <c r="BI458" s="248"/>
      <c r="BJ458" s="248"/>
      <c r="BK458" s="248"/>
      <c r="BL458" s="248"/>
      <c r="BM458" s="248"/>
      <c r="BN458" s="248"/>
      <c r="BO458" s="248"/>
      <c r="BP458" s="248"/>
      <c r="BQ458" s="248"/>
      <c r="BR458" s="248"/>
      <c r="BS458" s="248"/>
      <c r="BT458" s="248"/>
      <c r="BU458" s="248"/>
      <c r="BV458" s="248"/>
      <c r="BW458" s="248"/>
      <c r="BX458" s="248"/>
      <c r="BY458" s="248"/>
      <c r="BZ458" s="249"/>
      <c r="CA458" s="249"/>
      <c r="CB458" s="249"/>
      <c r="CC458" s="249"/>
      <c r="CD458" s="249"/>
      <c r="CE458" s="249"/>
      <c r="CF458" s="249"/>
      <c r="CG458" s="249"/>
      <c r="CH458" s="249"/>
      <c r="CI458" s="249"/>
      <c r="CJ458" s="249"/>
      <c r="CK458" s="249"/>
      <c r="CL458" s="249"/>
      <c r="CM458" s="249"/>
      <c r="CN458" s="249"/>
      <c r="CO458" s="249"/>
      <c r="CP458" s="249"/>
      <c r="CQ458" s="249"/>
      <c r="CR458" s="249"/>
      <c r="CS458" s="249"/>
      <c r="CT458" s="249"/>
      <c r="CU458" s="249"/>
      <c r="CV458" s="249"/>
      <c r="CW458" s="249"/>
      <c r="CX458" s="249"/>
      <c r="CY458" s="249"/>
      <c r="CZ458" s="249"/>
    </row>
    <row r="459" s="253" customFormat="true" ht="25.15" customHeight="true" x14ac:dyDescent="0.2">
      <c r="C459" s="2925" t="s">
        <v>592</v>
      </c>
      <c r="D459" s="2911"/>
      <c r="E459" s="748">
        <v>3.3030566035691475E-2</v>
      </c>
      <c r="F459" s="598"/>
      <c r="G459" s="598"/>
      <c r="H459" s="2910"/>
      <c r="I459" s="2911"/>
      <c r="J459" s="599"/>
      <c r="K459" s="598"/>
      <c r="L459" s="598"/>
      <c r="M459" s="2925" t="s">
        <v>592</v>
      </c>
      <c r="N459" s="2911"/>
      <c r="O459" s="750">
        <v>6.0895233744285009E-2</v>
      </c>
      <c r="P459" s="598"/>
      <c r="Q459" s="598"/>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8"/>
      <c r="BB459" s="350"/>
      <c r="BC459" s="248"/>
      <c r="BD459" s="248"/>
      <c r="BE459" s="248"/>
      <c r="BF459" s="248"/>
      <c r="BG459" s="248"/>
      <c r="BH459" s="248"/>
      <c r="BI459" s="248"/>
      <c r="BJ459" s="248"/>
      <c r="BK459" s="248"/>
      <c r="BL459" s="248"/>
      <c r="BM459" s="248"/>
      <c r="BN459" s="248"/>
      <c r="BO459" s="248"/>
      <c r="BP459" s="248"/>
      <c r="BQ459" s="248"/>
      <c r="BR459" s="248"/>
      <c r="BS459" s="248"/>
      <c r="BT459" s="248"/>
      <c r="BU459" s="248"/>
      <c r="BV459" s="248"/>
      <c r="BW459" s="248"/>
      <c r="BX459" s="248"/>
      <c r="BY459" s="248"/>
      <c r="BZ459" s="249"/>
      <c r="CA459" s="249"/>
      <c r="CB459" s="249"/>
      <c r="CC459" s="249"/>
      <c r="CD459" s="249"/>
      <c r="CE459" s="249"/>
      <c r="CF459" s="249"/>
      <c r="CG459" s="249"/>
      <c r="CH459" s="249"/>
      <c r="CI459" s="249"/>
      <c r="CJ459" s="249"/>
      <c r="CK459" s="249"/>
      <c r="CL459" s="249"/>
      <c r="CM459" s="249"/>
      <c r="CN459" s="249"/>
      <c r="CO459" s="249"/>
      <c r="CP459" s="249"/>
      <c r="CQ459" s="249"/>
      <c r="CR459" s="249"/>
      <c r="CS459" s="249"/>
      <c r="CT459" s="249"/>
      <c r="CU459" s="249"/>
      <c r="CV459" s="249"/>
      <c r="CW459" s="249"/>
      <c r="CX459" s="249"/>
      <c r="CY459" s="249"/>
      <c r="CZ459" s="249"/>
    </row>
    <row r="460" s="253" customFormat="true" ht="25.15" customHeight="true" x14ac:dyDescent="0.2">
      <c r="C460" s="2925" t="s">
        <v>593</v>
      </c>
      <c r="D460" s="2911"/>
      <c r="E460" s="748">
        <v>3.2612853061541366E-2</v>
      </c>
      <c r="F460" s="598"/>
      <c r="G460" s="598"/>
      <c r="H460" s="2910"/>
      <c r="I460" s="2911"/>
      <c r="J460" s="599"/>
      <c r="K460" s="598"/>
      <c r="L460" s="598"/>
      <c r="M460" s="2925" t="s">
        <v>571</v>
      </c>
      <c r="N460" s="2911"/>
      <c r="O460" s="750">
        <v>-5.5552786174013942E-2</v>
      </c>
      <c r="P460" s="598"/>
      <c r="Q460" s="598"/>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8"/>
      <c r="BB460" s="350"/>
      <c r="BC460" s="248"/>
      <c r="BD460" s="248"/>
      <c r="BE460" s="248"/>
      <c r="BF460" s="248"/>
      <c r="BG460" s="248"/>
      <c r="BH460" s="248"/>
      <c r="BI460" s="248"/>
      <c r="BJ460" s="248"/>
      <c r="BK460" s="248"/>
      <c r="BL460" s="248"/>
      <c r="BM460" s="248"/>
      <c r="BN460" s="248"/>
      <c r="BO460" s="248"/>
      <c r="BP460" s="248"/>
      <c r="BQ460" s="248"/>
      <c r="BR460" s="248"/>
      <c r="BS460" s="248"/>
      <c r="BT460" s="248"/>
      <c r="BU460" s="248"/>
      <c r="BV460" s="248"/>
      <c r="BW460" s="248"/>
      <c r="BX460" s="248"/>
      <c r="BY460" s="248"/>
      <c r="BZ460" s="249"/>
      <c r="CA460" s="249"/>
      <c r="CB460" s="249"/>
      <c r="CC460" s="249"/>
      <c r="CD460" s="249"/>
      <c r="CE460" s="249"/>
      <c r="CF460" s="249"/>
      <c r="CG460" s="249"/>
      <c r="CH460" s="249"/>
      <c r="CI460" s="249"/>
      <c r="CJ460" s="249"/>
      <c r="CK460" s="249"/>
      <c r="CL460" s="249"/>
      <c r="CM460" s="249"/>
      <c r="CN460" s="249"/>
      <c r="CO460" s="249"/>
      <c r="CP460" s="249"/>
      <c r="CQ460" s="249"/>
      <c r="CR460" s="249"/>
      <c r="CS460" s="249"/>
      <c r="CT460" s="249"/>
      <c r="CU460" s="249"/>
      <c r="CV460" s="249"/>
      <c r="CW460" s="249"/>
      <c r="CX460" s="249"/>
      <c r="CY460" s="249"/>
      <c r="CZ460" s="249"/>
    </row>
    <row r="461" s="253" customFormat="true" ht="25.15" customHeight="true" x14ac:dyDescent="0.2">
      <c r="C461" s="2925" t="s">
        <v>585</v>
      </c>
      <c r="D461" s="2911"/>
      <c r="E461" s="748">
        <v>2.9230854653761396E-2</v>
      </c>
      <c r="F461" s="598"/>
      <c r="G461" s="598"/>
      <c r="H461" s="2910"/>
      <c r="I461" s="2911"/>
      <c r="J461" s="598"/>
      <c r="K461" s="598"/>
      <c r="L461" s="598"/>
      <c r="M461" s="2925" t="s">
        <v>580</v>
      </c>
      <c r="N461" s="2911"/>
      <c r="O461" s="750">
        <v>-5.5437661699964336E-2</v>
      </c>
      <c r="P461" s="598"/>
      <c r="Q461" s="598"/>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8"/>
      <c r="BB461" s="350"/>
      <c r="BC461" s="248"/>
      <c r="BD461" s="248"/>
      <c r="BE461" s="248"/>
      <c r="BF461" s="248"/>
      <c r="BG461" s="248"/>
      <c r="BH461" s="248"/>
      <c r="BI461" s="248"/>
      <c r="BJ461" s="248"/>
      <c r="BK461" s="248"/>
      <c r="BL461" s="248"/>
      <c r="BM461" s="248"/>
      <c r="BN461" s="248"/>
      <c r="BO461" s="248"/>
      <c r="BP461" s="248"/>
      <c r="BQ461" s="248"/>
      <c r="BR461" s="248"/>
      <c r="BS461" s="248"/>
      <c r="BT461" s="248"/>
      <c r="BU461" s="248"/>
      <c r="BV461" s="248"/>
      <c r="BW461" s="248"/>
      <c r="BX461" s="248"/>
      <c r="BY461" s="248"/>
      <c r="BZ461" s="249"/>
      <c r="CA461" s="249"/>
      <c r="CB461" s="249"/>
      <c r="CC461" s="249"/>
      <c r="CD461" s="249"/>
      <c r="CE461" s="249"/>
      <c r="CF461" s="249"/>
      <c r="CG461" s="249"/>
      <c r="CH461" s="249"/>
      <c r="CI461" s="249"/>
      <c r="CJ461" s="249"/>
      <c r="CK461" s="249"/>
      <c r="CL461" s="249"/>
      <c r="CM461" s="249"/>
      <c r="CN461" s="249"/>
      <c r="CO461" s="249"/>
      <c r="CP461" s="249"/>
      <c r="CQ461" s="249"/>
      <c r="CR461" s="249"/>
      <c r="CS461" s="249"/>
      <c r="CT461" s="249"/>
      <c r="CU461" s="249"/>
      <c r="CV461" s="249"/>
      <c r="CW461" s="249"/>
      <c r="CX461" s="249"/>
      <c r="CY461" s="249"/>
      <c r="CZ461" s="249"/>
    </row>
    <row r="462" s="253" customFormat="true" ht="25.15" customHeight="true" x14ac:dyDescent="0.2">
      <c r="C462" s="2925" t="s">
        <v>594</v>
      </c>
      <c r="D462" s="2911"/>
      <c r="E462" s="748">
        <v>-2.8836006181477469E-2</v>
      </c>
      <c r="F462" s="598"/>
      <c r="G462" s="598"/>
      <c r="H462" s="2926" t="s">
        <v>229</v>
      </c>
      <c r="I462" s="2911"/>
      <c r="J462" s="2911"/>
      <c r="K462" s="598"/>
      <c r="L462" s="598"/>
      <c r="M462" s="2925" t="s">
        <v>536</v>
      </c>
      <c r="N462" s="2911"/>
      <c r="O462" s="750">
        <v>5.3727898563400024E-2</v>
      </c>
      <c r="P462" s="598"/>
      <c r="Q462" s="598"/>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8"/>
      <c r="BB462" s="350"/>
      <c r="BC462" s="248"/>
      <c r="BD462" s="248"/>
      <c r="BE462" s="248"/>
      <c r="BF462" s="248"/>
      <c r="BG462" s="248"/>
      <c r="BH462" s="248"/>
      <c r="BI462" s="248"/>
      <c r="BJ462" s="248"/>
      <c r="BK462" s="248"/>
      <c r="BL462" s="248"/>
      <c r="BM462" s="248"/>
      <c r="BN462" s="248"/>
      <c r="BO462" s="248"/>
      <c r="BP462" s="248"/>
      <c r="BQ462" s="248"/>
      <c r="BR462" s="248"/>
      <c r="BS462" s="248"/>
      <c r="BT462" s="248"/>
      <c r="BU462" s="248"/>
      <c r="BV462" s="248"/>
      <c r="BW462" s="248"/>
      <c r="BX462" s="248"/>
      <c r="BY462" s="248"/>
      <c r="BZ462" s="249"/>
      <c r="CA462" s="249"/>
      <c r="CB462" s="249"/>
      <c r="CC462" s="249"/>
      <c r="CD462" s="249"/>
      <c r="CE462" s="249"/>
      <c r="CF462" s="249"/>
      <c r="CG462" s="249"/>
      <c r="CH462" s="249"/>
      <c r="CI462" s="249"/>
      <c r="CJ462" s="249"/>
      <c r="CK462" s="249"/>
      <c r="CL462" s="249"/>
      <c r="CM462" s="249"/>
      <c r="CN462" s="249"/>
      <c r="CO462" s="249"/>
      <c r="CP462" s="249"/>
      <c r="CQ462" s="249"/>
      <c r="CR462" s="249"/>
      <c r="CS462" s="249"/>
      <c r="CT462" s="249"/>
      <c r="CU462" s="249"/>
      <c r="CV462" s="249"/>
      <c r="CW462" s="249"/>
      <c r="CX462" s="249"/>
      <c r="CY462" s="249"/>
      <c r="CZ462" s="249"/>
    </row>
    <row r="463" s="253" customFormat="true" ht="25.15" customHeight="true" x14ac:dyDescent="0.2">
      <c r="C463" s="2925" t="s">
        <v>587</v>
      </c>
      <c r="D463" s="2911"/>
      <c r="E463" s="748">
        <v>2.6746945013549166E-2</v>
      </c>
      <c r="F463" s="598"/>
      <c r="G463" s="598"/>
      <c r="H463" s="2910"/>
      <c r="I463" s="2911"/>
      <c r="J463" s="730" t="s">
        <v>230</v>
      </c>
      <c r="K463" s="598"/>
      <c r="L463" s="598"/>
      <c r="M463" s="2925" t="s">
        <v>595</v>
      </c>
      <c r="N463" s="2911"/>
      <c r="O463" s="750">
        <v>4.7899286925319674E-2</v>
      </c>
      <c r="P463" s="598"/>
      <c r="Q463" s="598"/>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8"/>
      <c r="BB463" s="350"/>
      <c r="BC463" s="248"/>
      <c r="BD463" s="248"/>
      <c r="BE463" s="248"/>
      <c r="BF463" s="248"/>
      <c r="BG463" s="248"/>
      <c r="BH463" s="248"/>
      <c r="BI463" s="248"/>
      <c r="BJ463" s="248"/>
      <c r="BK463" s="248"/>
      <c r="BL463" s="248"/>
      <c r="BM463" s="248"/>
      <c r="BN463" s="248"/>
      <c r="BO463" s="248"/>
      <c r="BP463" s="248"/>
      <c r="BQ463" s="248"/>
      <c r="BR463" s="248"/>
      <c r="BS463" s="248"/>
      <c r="BT463" s="248"/>
      <c r="BU463" s="248"/>
      <c r="BV463" s="248"/>
      <c r="BW463" s="248"/>
      <c r="BX463" s="248"/>
      <c r="BY463" s="248"/>
      <c r="BZ463" s="249"/>
      <c r="CA463" s="249"/>
      <c r="CB463" s="249"/>
      <c r="CC463" s="249"/>
      <c r="CD463" s="249"/>
      <c r="CE463" s="249"/>
      <c r="CF463" s="249"/>
      <c r="CG463" s="249"/>
      <c r="CH463" s="249"/>
      <c r="CI463" s="249"/>
      <c r="CJ463" s="249"/>
      <c r="CK463" s="249"/>
      <c r="CL463" s="249"/>
      <c r="CM463" s="249"/>
      <c r="CN463" s="249"/>
      <c r="CO463" s="249"/>
      <c r="CP463" s="249"/>
      <c r="CQ463" s="249"/>
      <c r="CR463" s="249"/>
      <c r="CS463" s="249"/>
      <c r="CT463" s="249"/>
      <c r="CU463" s="249"/>
      <c r="CV463" s="249"/>
      <c r="CW463" s="249"/>
      <c r="CX463" s="249"/>
      <c r="CY463" s="249"/>
      <c r="CZ463" s="249"/>
    </row>
    <row r="464" s="253" customFormat="true" ht="25.15" customHeight="true" x14ac:dyDescent="0.2">
      <c r="C464" s="2925" t="s">
        <v>596</v>
      </c>
      <c r="D464" s="2911"/>
      <c r="E464" s="748">
        <v>2.6498617082683494E-2</v>
      </c>
      <c r="F464" s="598"/>
      <c r="G464" s="598"/>
      <c r="H464" s="2925" t="s">
        <v>227</v>
      </c>
      <c r="I464" s="2911"/>
      <c r="J464" s="746">
        <v>1.917283803222913E-2</v>
      </c>
      <c r="K464" s="598"/>
      <c r="L464" s="598"/>
      <c r="M464" s="2925" t="s">
        <v>577</v>
      </c>
      <c r="N464" s="2911"/>
      <c r="O464" s="750">
        <v>4.7695372520510766E-2</v>
      </c>
      <c r="P464" s="598"/>
      <c r="Q464" s="598"/>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8"/>
      <c r="BB464" s="350"/>
      <c r="BC464" s="248"/>
      <c r="BD464" s="248"/>
      <c r="BE464" s="248"/>
      <c r="BF464" s="248"/>
      <c r="BG464" s="248"/>
      <c r="BH464" s="248"/>
      <c r="BI464" s="248"/>
      <c r="BJ464" s="248"/>
      <c r="BK464" s="248"/>
      <c r="BL464" s="248"/>
      <c r="BM464" s="248"/>
      <c r="BN464" s="248"/>
      <c r="BO464" s="248"/>
      <c r="BP464" s="248"/>
      <c r="BQ464" s="248"/>
      <c r="BR464" s="248"/>
      <c r="BS464" s="248"/>
      <c r="BT464" s="248"/>
      <c r="BU464" s="248"/>
      <c r="BV464" s="248"/>
      <c r="BW464" s="248"/>
      <c r="BX464" s="248"/>
      <c r="BY464" s="248"/>
      <c r="BZ464" s="249"/>
      <c r="CA464" s="249"/>
      <c r="CB464" s="249"/>
      <c r="CC464" s="249"/>
      <c r="CD464" s="249"/>
      <c r="CE464" s="249"/>
      <c r="CF464" s="249"/>
      <c r="CG464" s="249"/>
      <c r="CH464" s="249"/>
      <c r="CI464" s="249"/>
      <c r="CJ464" s="249"/>
      <c r="CK464" s="249"/>
      <c r="CL464" s="249"/>
      <c r="CM464" s="249"/>
      <c r="CN464" s="249"/>
      <c r="CO464" s="249"/>
      <c r="CP464" s="249"/>
      <c r="CQ464" s="249"/>
      <c r="CR464" s="249"/>
      <c r="CS464" s="249"/>
      <c r="CT464" s="249"/>
      <c r="CU464" s="249"/>
      <c r="CV464" s="249"/>
      <c r="CW464" s="249"/>
      <c r="CX464" s="249"/>
      <c r="CY464" s="249"/>
      <c r="CZ464" s="249"/>
    </row>
    <row r="465" s="253" customFormat="true" ht="25.15" customHeight="true" x14ac:dyDescent="0.2">
      <c r="C465" s="2925" t="s">
        <v>597</v>
      </c>
      <c r="D465" s="2911"/>
      <c r="E465" s="752">
        <v>4.1812055071791766E-3</v>
      </c>
      <c r="F465" s="598"/>
      <c r="G465" s="598"/>
      <c r="H465" s="2925" t="s">
        <v>527</v>
      </c>
      <c r="I465" s="2911"/>
      <c r="J465" s="749">
        <v>0.31616037214599158</v>
      </c>
      <c r="K465" s="598"/>
      <c r="L465" s="598"/>
      <c r="M465" s="2925" t="s">
        <v>587</v>
      </c>
      <c r="N465" s="2911"/>
      <c r="O465" s="750">
        <v>4.2376959278846708E-2</v>
      </c>
      <c r="P465" s="598"/>
      <c r="Q465" s="598"/>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8"/>
      <c r="BB465" s="350"/>
      <c r="BC465" s="248"/>
      <c r="BD465" s="248"/>
      <c r="BE465" s="248"/>
      <c r="BF465" s="248"/>
      <c r="BG465" s="248"/>
      <c r="BH465" s="248"/>
      <c r="BI465" s="248"/>
      <c r="BJ465" s="248"/>
      <c r="BK465" s="248"/>
      <c r="BL465" s="248"/>
      <c r="BM465" s="248"/>
      <c r="BN465" s="248"/>
      <c r="BO465" s="248"/>
      <c r="BP465" s="248"/>
      <c r="BQ465" s="248"/>
      <c r="BR465" s="248"/>
      <c r="BS465" s="248"/>
      <c r="BT465" s="248"/>
      <c r="BU465" s="248"/>
      <c r="BV465" s="248"/>
      <c r="BW465" s="248"/>
      <c r="BX465" s="248"/>
      <c r="BY465" s="248"/>
      <c r="BZ465" s="249"/>
      <c r="CA465" s="249"/>
      <c r="CB465" s="249"/>
      <c r="CC465" s="249"/>
      <c r="CD465" s="249"/>
      <c r="CE465" s="249"/>
      <c r="CF465" s="249"/>
      <c r="CG465" s="249"/>
      <c r="CH465" s="249"/>
      <c r="CI465" s="249"/>
      <c r="CJ465" s="249"/>
      <c r="CK465" s="249"/>
      <c r="CL465" s="249"/>
      <c r="CM465" s="249"/>
      <c r="CN465" s="249"/>
      <c r="CO465" s="249"/>
      <c r="CP465" s="249"/>
      <c r="CQ465" s="249"/>
      <c r="CR465" s="249"/>
      <c r="CS465" s="249"/>
      <c r="CT465" s="249"/>
      <c r="CU465" s="249"/>
      <c r="CV465" s="249"/>
      <c r="CW465" s="249"/>
      <c r="CX465" s="249"/>
      <c r="CY465" s="249"/>
      <c r="CZ465" s="249"/>
    </row>
    <row r="466" s="253" customFormat="true" ht="25.15" customHeight="true" x14ac:dyDescent="0.2">
      <c r="C466" s="2910"/>
      <c r="D466" s="2911"/>
      <c r="E466" s="599"/>
      <c r="F466" s="598"/>
      <c r="G466" s="598"/>
      <c r="H466" s="2925" t="s">
        <v>578</v>
      </c>
      <c r="I466" s="2911"/>
      <c r="J466" s="749">
        <v>1.326799192750901E-3</v>
      </c>
      <c r="K466" s="598"/>
      <c r="L466" s="598"/>
      <c r="M466" s="2925" t="s">
        <v>591</v>
      </c>
      <c r="N466" s="2911"/>
      <c r="O466" s="750">
        <v>-3.8942223708994597E-2</v>
      </c>
      <c r="P466" s="598"/>
      <c r="Q466" s="598"/>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8"/>
      <c r="BB466" s="350"/>
      <c r="BC466" s="248"/>
      <c r="BD466" s="248"/>
      <c r="BE466" s="248"/>
      <c r="BF466" s="248"/>
      <c r="BG466" s="248"/>
      <c r="BH466" s="248"/>
      <c r="BI466" s="248"/>
      <c r="BJ466" s="248"/>
      <c r="BK466" s="248"/>
      <c r="BL466" s="248"/>
      <c r="BM466" s="248"/>
      <c r="BN466" s="248"/>
      <c r="BO466" s="248"/>
      <c r="BP466" s="248"/>
      <c r="BQ466" s="248"/>
      <c r="BR466" s="248"/>
      <c r="BS466" s="248"/>
      <c r="BT466" s="248"/>
      <c r="BU466" s="248"/>
      <c r="BV466" s="248"/>
      <c r="BW466" s="248"/>
      <c r="BX466" s="248"/>
      <c r="BY466" s="248"/>
      <c r="BZ466" s="249"/>
      <c r="CA466" s="249"/>
      <c r="CB466" s="249"/>
      <c r="CC466" s="249"/>
      <c r="CD466" s="249"/>
      <c r="CE466" s="249"/>
      <c r="CF466" s="249"/>
      <c r="CG466" s="249"/>
      <c r="CH466" s="249"/>
      <c r="CI466" s="249"/>
      <c r="CJ466" s="249"/>
      <c r="CK466" s="249"/>
      <c r="CL466" s="249"/>
      <c r="CM466" s="249"/>
      <c r="CN466" s="249"/>
      <c r="CO466" s="249"/>
      <c r="CP466" s="249"/>
      <c r="CQ466" s="249"/>
      <c r="CR466" s="249"/>
      <c r="CS466" s="249"/>
      <c r="CT466" s="249"/>
      <c r="CU466" s="249"/>
      <c r="CV466" s="249"/>
      <c r="CW466" s="249"/>
      <c r="CX466" s="249"/>
      <c r="CY466" s="249"/>
      <c r="CZ466" s="249"/>
    </row>
    <row r="467" s="253" customFormat="true" ht="25.15" customHeight="true" x14ac:dyDescent="0.2">
      <c r="C467" s="2910"/>
      <c r="D467" s="2911"/>
      <c r="E467" s="599"/>
      <c r="F467" s="598"/>
      <c r="G467" s="598"/>
      <c r="H467" s="2925" t="s">
        <v>568</v>
      </c>
      <c r="I467" s="2911"/>
      <c r="J467" s="749">
        <v>1.9395521811369307E-3</v>
      </c>
      <c r="K467" s="598"/>
      <c r="L467" s="598"/>
      <c r="M467" s="2925" t="s">
        <v>594</v>
      </c>
      <c r="N467" s="2911"/>
      <c r="O467" s="750">
        <v>-3.549707885247122E-2</v>
      </c>
      <c r="P467" s="598"/>
      <c r="Q467" s="598"/>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8"/>
      <c r="BB467" s="350"/>
      <c r="BC467" s="248"/>
      <c r="BD467" s="248"/>
      <c r="BE467" s="248"/>
      <c r="BF467" s="248"/>
      <c r="BG467" s="248"/>
      <c r="BH467" s="248"/>
      <c r="BI467" s="248"/>
      <c r="BJ467" s="248"/>
      <c r="BK467" s="248"/>
      <c r="BL467" s="248"/>
      <c r="BM467" s="248"/>
      <c r="BN467" s="248"/>
      <c r="BO467" s="248"/>
      <c r="BP467" s="248"/>
      <c r="BQ467" s="248"/>
      <c r="BR467" s="248"/>
      <c r="BS467" s="248"/>
      <c r="BT467" s="248"/>
      <c r="BU467" s="248"/>
      <c r="BV467" s="248"/>
      <c r="BW467" s="248"/>
      <c r="BX467" s="248"/>
      <c r="BY467" s="248"/>
      <c r="BZ467" s="249"/>
      <c r="CA467" s="249"/>
      <c r="CB467" s="249"/>
      <c r="CC467" s="249"/>
      <c r="CD467" s="249"/>
      <c r="CE467" s="249"/>
      <c r="CF467" s="249"/>
      <c r="CG467" s="249"/>
      <c r="CH467" s="249"/>
      <c r="CI467" s="249"/>
      <c r="CJ467" s="249"/>
      <c r="CK467" s="249"/>
      <c r="CL467" s="249"/>
      <c r="CM467" s="249"/>
      <c r="CN467" s="249"/>
      <c r="CO467" s="249"/>
      <c r="CP467" s="249"/>
      <c r="CQ467" s="249"/>
      <c r="CR467" s="249"/>
      <c r="CS467" s="249"/>
      <c r="CT467" s="249"/>
      <c r="CU467" s="249"/>
      <c r="CV467" s="249"/>
      <c r="CW467" s="249"/>
      <c r="CX467" s="249"/>
      <c r="CY467" s="249"/>
      <c r="CZ467" s="249"/>
    </row>
    <row r="468" s="253" customFormat="true" ht="25.15" customHeight="true" x14ac:dyDescent="0.2">
      <c r="C468" s="2910"/>
      <c r="D468" s="2911"/>
      <c r="E468" s="598"/>
      <c r="F468" s="598"/>
      <c r="G468" s="598"/>
      <c r="H468" s="2925" t="s">
        <v>544</v>
      </c>
      <c r="I468" s="2911"/>
      <c r="J468" s="749">
        <v>0.24342819003121574</v>
      </c>
      <c r="K468" s="598"/>
      <c r="L468" s="598"/>
      <c r="M468" s="2925" t="s">
        <v>598</v>
      </c>
      <c r="N468" s="2911"/>
      <c r="O468" s="750">
        <v>3.3805626569850616E-2</v>
      </c>
      <c r="P468" s="598"/>
      <c r="Q468" s="598"/>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8"/>
      <c r="BB468" s="350"/>
      <c r="BC468" s="248"/>
      <c r="BD468" s="248"/>
      <c r="BE468" s="248"/>
      <c r="BF468" s="248"/>
      <c r="BG468" s="248"/>
      <c r="BH468" s="248"/>
      <c r="BI468" s="248"/>
      <c r="BJ468" s="248"/>
      <c r="BK468" s="248"/>
      <c r="BL468" s="248"/>
      <c r="BM468" s="248"/>
      <c r="BN468" s="248"/>
      <c r="BO468" s="248"/>
      <c r="BP468" s="248"/>
      <c r="BQ468" s="248"/>
      <c r="BR468" s="248"/>
      <c r="BS468" s="248"/>
      <c r="BT468" s="248"/>
      <c r="BU468" s="248"/>
      <c r="BV468" s="248"/>
      <c r="BW468" s="248"/>
      <c r="BX468" s="248"/>
      <c r="BY468" s="248"/>
      <c r="BZ468" s="249"/>
      <c r="CA468" s="249"/>
      <c r="CB468" s="249"/>
      <c r="CC468" s="249"/>
      <c r="CD468" s="249"/>
      <c r="CE468" s="249"/>
      <c r="CF468" s="249"/>
      <c r="CG468" s="249"/>
      <c r="CH468" s="249"/>
      <c r="CI468" s="249"/>
      <c r="CJ468" s="249"/>
      <c r="CK468" s="249"/>
      <c r="CL468" s="249"/>
      <c r="CM468" s="249"/>
      <c r="CN468" s="249"/>
      <c r="CO468" s="249"/>
      <c r="CP468" s="249"/>
      <c r="CQ468" s="249"/>
      <c r="CR468" s="249"/>
      <c r="CS468" s="249"/>
      <c r="CT468" s="249"/>
      <c r="CU468" s="249"/>
      <c r="CV468" s="249"/>
      <c r="CW468" s="249"/>
      <c r="CX468" s="249"/>
      <c r="CY468" s="249"/>
      <c r="CZ468" s="249"/>
    </row>
    <row r="469" s="253" customFormat="true" ht="25.15" customHeight="true" x14ac:dyDescent="0.2">
      <c r="C469" s="2926" t="s">
        <v>229</v>
      </c>
      <c r="D469" s="2911"/>
      <c r="E469" s="2911"/>
      <c r="F469" s="598"/>
      <c r="G469" s="598"/>
      <c r="H469" s="2925" t="s">
        <v>534</v>
      </c>
      <c r="I469" s="2911"/>
      <c r="J469" s="749">
        <v>9.4285656207189624E-4</v>
      </c>
      <c r="K469" s="598"/>
      <c r="L469" s="598"/>
      <c r="M469" s="2925" t="s">
        <v>590</v>
      </c>
      <c r="N469" s="2911"/>
      <c r="O469" s="750">
        <v>3.3631482783365016E-2</v>
      </c>
      <c r="P469" s="598"/>
      <c r="Q469" s="598"/>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8"/>
      <c r="BB469" s="350"/>
      <c r="BC469" s="248"/>
      <c r="BD469" s="248"/>
      <c r="BE469" s="248"/>
      <c r="BF469" s="248"/>
      <c r="BG469" s="248"/>
      <c r="BH469" s="248"/>
      <c r="BI469" s="248"/>
      <c r="BJ469" s="248"/>
      <c r="BK469" s="248"/>
      <c r="BL469" s="248"/>
      <c r="BM469" s="248"/>
      <c r="BN469" s="248"/>
      <c r="BO469" s="248"/>
      <c r="BP469" s="248"/>
      <c r="BQ469" s="248"/>
      <c r="BR469" s="248"/>
      <c r="BS469" s="248"/>
      <c r="BT469" s="248"/>
      <c r="BU469" s="248"/>
      <c r="BV469" s="248"/>
      <c r="BW469" s="248"/>
      <c r="BX469" s="248"/>
      <c r="BY469" s="248"/>
      <c r="BZ469" s="249"/>
      <c r="CA469" s="249"/>
      <c r="CB469" s="249"/>
      <c r="CC469" s="249"/>
      <c r="CD469" s="249"/>
      <c r="CE469" s="249"/>
      <c r="CF469" s="249"/>
      <c r="CG469" s="249"/>
      <c r="CH469" s="249"/>
      <c r="CI469" s="249"/>
      <c r="CJ469" s="249"/>
      <c r="CK469" s="249"/>
      <c r="CL469" s="249"/>
      <c r="CM469" s="249"/>
      <c r="CN469" s="249"/>
      <c r="CO469" s="249"/>
      <c r="CP469" s="249"/>
      <c r="CQ469" s="249"/>
      <c r="CR469" s="249"/>
      <c r="CS469" s="249"/>
      <c r="CT469" s="249"/>
      <c r="CU469" s="249"/>
      <c r="CV469" s="249"/>
      <c r="CW469" s="249"/>
      <c r="CX469" s="249"/>
      <c r="CY469" s="249"/>
      <c r="CZ469" s="249"/>
    </row>
    <row r="470" s="253" customFormat="true" ht="25.15" customHeight="true" x14ac:dyDescent="0.2">
      <c r="C470" s="2910"/>
      <c r="D470" s="2911"/>
      <c r="E470" s="731" t="s">
        <v>230</v>
      </c>
      <c r="F470" s="598"/>
      <c r="G470" s="598"/>
      <c r="H470" s="2925" t="s">
        <v>566</v>
      </c>
      <c r="I470" s="2911"/>
      <c r="J470" s="749">
        <v>9.823975916489704E-3</v>
      </c>
      <c r="K470" s="598"/>
      <c r="L470" s="598"/>
      <c r="M470" s="2925" t="s">
        <v>585</v>
      </c>
      <c r="N470" s="2911"/>
      <c r="O470" s="750">
        <v>2.9495293933201955E-2</v>
      </c>
      <c r="P470" s="598"/>
      <c r="Q470" s="598"/>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8"/>
      <c r="BB470" s="350"/>
      <c r="BC470" s="248"/>
      <c r="BD470" s="248"/>
      <c r="BE470" s="248"/>
      <c r="BF470" s="248"/>
      <c r="BG470" s="248"/>
      <c r="BH470" s="248"/>
      <c r="BI470" s="248"/>
      <c r="BJ470" s="248"/>
      <c r="BK470" s="248"/>
      <c r="BL470" s="248"/>
      <c r="BM470" s="248"/>
      <c r="BN470" s="248"/>
      <c r="BO470" s="248"/>
      <c r="BP470" s="248"/>
      <c r="BQ470" s="248"/>
      <c r="BR470" s="248"/>
      <c r="BS470" s="248"/>
      <c r="BT470" s="248"/>
      <c r="BU470" s="248"/>
      <c r="BV470" s="248"/>
      <c r="BW470" s="248"/>
      <c r="BX470" s="248"/>
      <c r="BY470" s="248"/>
      <c r="BZ470" s="249"/>
      <c r="CA470" s="249"/>
      <c r="CB470" s="249"/>
      <c r="CC470" s="249"/>
      <c r="CD470" s="249"/>
      <c r="CE470" s="249"/>
      <c r="CF470" s="249"/>
      <c r="CG470" s="249"/>
      <c r="CH470" s="249"/>
      <c r="CI470" s="249"/>
      <c r="CJ470" s="249"/>
      <c r="CK470" s="249"/>
      <c r="CL470" s="249"/>
      <c r="CM470" s="249"/>
      <c r="CN470" s="249"/>
      <c r="CO470" s="249"/>
      <c r="CP470" s="249"/>
      <c r="CQ470" s="249"/>
      <c r="CR470" s="249"/>
      <c r="CS470" s="249"/>
      <c r="CT470" s="249"/>
      <c r="CU470" s="249"/>
      <c r="CV470" s="249"/>
      <c r="CW470" s="249"/>
      <c r="CX470" s="249"/>
      <c r="CY470" s="249"/>
      <c r="CZ470" s="249"/>
    </row>
    <row r="471" s="253" customFormat="true" ht="25.15" customHeight="true" x14ac:dyDescent="0.2">
      <c r="C471" s="2925" t="s">
        <v>227</v>
      </c>
      <c r="D471" s="2911"/>
      <c r="E471" s="745">
        <v>1.455543532380057E-2</v>
      </c>
      <c r="F471" s="598"/>
      <c r="G471" s="598"/>
      <c r="H471" s="2925" t="s">
        <v>546</v>
      </c>
      <c r="I471" s="2911"/>
      <c r="J471" s="749">
        <v>7.2511941225388815E-2</v>
      </c>
      <c r="K471" s="598"/>
      <c r="L471" s="598"/>
      <c r="M471" s="2925" t="s">
        <v>599</v>
      </c>
      <c r="N471" s="2911"/>
      <c r="O471" s="750">
        <v>-2.6502178375549669E-2</v>
      </c>
      <c r="P471" s="598"/>
      <c r="Q471" s="598"/>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8"/>
      <c r="BB471" s="350"/>
      <c r="BC471" s="248"/>
      <c r="BD471" s="248"/>
      <c r="BE471" s="248"/>
      <c r="BF471" s="248"/>
      <c r="BG471" s="248"/>
      <c r="BH471" s="248"/>
      <c r="BI471" s="248"/>
      <c r="BJ471" s="248"/>
      <c r="BK471" s="248"/>
      <c r="BL471" s="248"/>
      <c r="BM471" s="248"/>
      <c r="BN471" s="248"/>
      <c r="BO471" s="248"/>
      <c r="BP471" s="248"/>
      <c r="BQ471" s="248"/>
      <c r="BR471" s="248"/>
      <c r="BS471" s="248"/>
      <c r="BT471" s="248"/>
      <c r="BU471" s="248"/>
      <c r="BV471" s="248"/>
      <c r="BW471" s="248"/>
      <c r="BX471" s="248"/>
      <c r="BY471" s="248"/>
      <c r="BZ471" s="249"/>
      <c r="CA471" s="249"/>
      <c r="CB471" s="249"/>
      <c r="CC471" s="249"/>
      <c r="CD471" s="249"/>
      <c r="CE471" s="249"/>
      <c r="CF471" s="249"/>
      <c r="CG471" s="249"/>
      <c r="CH471" s="249"/>
      <c r="CI471" s="249"/>
      <c r="CJ471" s="249"/>
      <c r="CK471" s="249"/>
      <c r="CL471" s="249"/>
      <c r="CM471" s="249"/>
      <c r="CN471" s="249"/>
      <c r="CO471" s="249"/>
      <c r="CP471" s="249"/>
      <c r="CQ471" s="249"/>
      <c r="CR471" s="249"/>
      <c r="CS471" s="249"/>
      <c r="CT471" s="249"/>
      <c r="CU471" s="249"/>
      <c r="CV471" s="249"/>
      <c r="CW471" s="249"/>
      <c r="CX471" s="249"/>
      <c r="CY471" s="249"/>
      <c r="CZ471" s="249"/>
    </row>
    <row r="472" s="253" customFormat="true" ht="25.15" customHeight="true" x14ac:dyDescent="0.2">
      <c r="C472" s="2925" t="s">
        <v>527</v>
      </c>
      <c r="D472" s="2911"/>
      <c r="E472" s="748">
        <v>0.56615163354941589</v>
      </c>
      <c r="F472" s="598"/>
      <c r="G472" s="598"/>
      <c r="H472" s="2925" t="s">
        <v>549</v>
      </c>
      <c r="I472" s="2911"/>
      <c r="J472" s="749">
        <v>7.2160773407421913E-2</v>
      </c>
      <c r="K472" s="598"/>
      <c r="L472" s="598"/>
      <c r="M472" s="2925" t="s">
        <v>600</v>
      </c>
      <c r="N472" s="2911"/>
      <c r="O472" s="750">
        <v>2.5920192381727974E-2</v>
      </c>
      <c r="P472" s="598"/>
      <c r="Q472" s="598"/>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8"/>
      <c r="BB472" s="350"/>
      <c r="BC472" s="248"/>
      <c r="BD472" s="248"/>
      <c r="BE472" s="248"/>
      <c r="BF472" s="248"/>
      <c r="BG472" s="248"/>
      <c r="BH472" s="248"/>
      <c r="BI472" s="248"/>
      <c r="BJ472" s="248"/>
      <c r="BK472" s="248"/>
      <c r="BL472" s="248"/>
      <c r="BM472" s="248"/>
      <c r="BN472" s="248"/>
      <c r="BO472" s="248"/>
      <c r="BP472" s="248"/>
      <c r="BQ472" s="248"/>
      <c r="BR472" s="248"/>
      <c r="BS472" s="248"/>
      <c r="BT472" s="248"/>
      <c r="BU472" s="248"/>
      <c r="BV472" s="248"/>
      <c r="BW472" s="248"/>
      <c r="BX472" s="248"/>
      <c r="BY472" s="248"/>
      <c r="BZ472" s="249"/>
      <c r="CA472" s="249"/>
      <c r="CB472" s="249"/>
      <c r="CC472" s="249"/>
      <c r="CD472" s="249"/>
      <c r="CE472" s="249"/>
      <c r="CF472" s="249"/>
      <c r="CG472" s="249"/>
      <c r="CH472" s="249"/>
      <c r="CI472" s="249"/>
      <c r="CJ472" s="249"/>
      <c r="CK472" s="249"/>
      <c r="CL472" s="249"/>
      <c r="CM472" s="249"/>
      <c r="CN472" s="249"/>
      <c r="CO472" s="249"/>
      <c r="CP472" s="249"/>
      <c r="CQ472" s="249"/>
      <c r="CR472" s="249"/>
      <c r="CS472" s="249"/>
      <c r="CT472" s="249"/>
      <c r="CU472" s="249"/>
      <c r="CV472" s="249"/>
      <c r="CW472" s="249"/>
      <c r="CX472" s="249"/>
      <c r="CY472" s="249"/>
      <c r="CZ472" s="249"/>
    </row>
    <row r="473" s="253" customFormat="true" ht="25.15" customHeight="true" x14ac:dyDescent="0.2">
      <c r="C473" s="2925" t="s">
        <v>578</v>
      </c>
      <c r="D473" s="2911"/>
      <c r="E473" s="748">
        <v>8.2083142139522166E-3</v>
      </c>
      <c r="F473" s="598"/>
      <c r="G473" s="598"/>
      <c r="H473" s="2925" t="s">
        <v>579</v>
      </c>
      <c r="I473" s="2911"/>
      <c r="J473" s="749">
        <v>6.2396429126386466E-4</v>
      </c>
      <c r="K473" s="598"/>
      <c r="L473" s="598"/>
      <c r="M473" s="2925" t="s">
        <v>601</v>
      </c>
      <c r="N473" s="2911"/>
      <c r="O473" s="753">
        <v>2.5048813618236701E-2</v>
      </c>
      <c r="P473" s="598"/>
      <c r="Q473" s="598"/>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8"/>
      <c r="BB473" s="350"/>
      <c r="BC473" s="248"/>
      <c r="BD473" s="248"/>
      <c r="BE473" s="248"/>
      <c r="BF473" s="248"/>
      <c r="BG473" s="248"/>
      <c r="BH473" s="248"/>
      <c r="BI473" s="248"/>
      <c r="BJ473" s="248"/>
      <c r="BK473" s="248"/>
      <c r="BL473" s="248"/>
      <c r="BM473" s="248"/>
      <c r="BN473" s="248"/>
      <c r="BO473" s="248"/>
      <c r="BP473" s="248"/>
      <c r="BQ473" s="248"/>
      <c r="BR473" s="248"/>
      <c r="BS473" s="248"/>
      <c r="BT473" s="248"/>
      <c r="BU473" s="248"/>
      <c r="BV473" s="248"/>
      <c r="BW473" s="248"/>
      <c r="BX473" s="248"/>
      <c r="BY473" s="248"/>
      <c r="BZ473" s="249"/>
      <c r="CA473" s="249"/>
      <c r="CB473" s="249"/>
      <c r="CC473" s="249"/>
      <c r="CD473" s="249"/>
      <c r="CE473" s="249"/>
      <c r="CF473" s="249"/>
      <c r="CG473" s="249"/>
      <c r="CH473" s="249"/>
      <c r="CI473" s="249"/>
      <c r="CJ473" s="249"/>
      <c r="CK473" s="249"/>
      <c r="CL473" s="249"/>
      <c r="CM473" s="249"/>
      <c r="CN473" s="249"/>
      <c r="CO473" s="249"/>
      <c r="CP473" s="249"/>
      <c r="CQ473" s="249"/>
      <c r="CR473" s="249"/>
      <c r="CS473" s="249"/>
      <c r="CT473" s="249"/>
      <c r="CU473" s="249"/>
      <c r="CV473" s="249"/>
      <c r="CW473" s="249"/>
      <c r="CX473" s="249"/>
      <c r="CY473" s="249"/>
      <c r="CZ473" s="249"/>
    </row>
    <row r="474" s="253" customFormat="true" ht="25.15" customHeight="true" x14ac:dyDescent="0.2">
      <c r="C474" s="2925" t="s">
        <v>568</v>
      </c>
      <c r="D474" s="2911"/>
      <c r="E474" s="748">
        <v>2.3215759790613747E-2</v>
      </c>
      <c r="F474" s="598"/>
      <c r="G474" s="598"/>
      <c r="H474" s="2925" t="s">
        <v>571</v>
      </c>
      <c r="I474" s="2911"/>
      <c r="J474" s="749">
        <v>7.3282516384137898E-3</v>
      </c>
      <c r="K474" s="598"/>
      <c r="L474" s="598"/>
      <c r="M474" s="2910"/>
      <c r="N474" s="2911"/>
      <c r="O474" s="599"/>
      <c r="P474" s="598"/>
      <c r="Q474" s="598"/>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8"/>
      <c r="BB474" s="350"/>
      <c r="BC474" s="248"/>
      <c r="BD474" s="248"/>
      <c r="BE474" s="248"/>
      <c r="BF474" s="248"/>
      <c r="BG474" s="248"/>
      <c r="BH474" s="248"/>
      <c r="BI474" s="248"/>
      <c r="BJ474" s="248"/>
      <c r="BK474" s="248"/>
      <c r="BL474" s="248"/>
      <c r="BM474" s="248"/>
      <c r="BN474" s="248"/>
      <c r="BO474" s="248"/>
      <c r="BP474" s="248"/>
      <c r="BQ474" s="248"/>
      <c r="BR474" s="248"/>
      <c r="BS474" s="248"/>
      <c r="BT474" s="248"/>
      <c r="BU474" s="248"/>
      <c r="BV474" s="248"/>
      <c r="BW474" s="248"/>
      <c r="BX474" s="248"/>
      <c r="BY474" s="248"/>
      <c r="BZ474" s="249"/>
      <c r="CA474" s="249"/>
      <c r="CB474" s="249"/>
      <c r="CC474" s="249"/>
      <c r="CD474" s="249"/>
      <c r="CE474" s="249"/>
      <c r="CF474" s="249"/>
      <c r="CG474" s="249"/>
      <c r="CH474" s="249"/>
      <c r="CI474" s="249"/>
      <c r="CJ474" s="249"/>
      <c r="CK474" s="249"/>
      <c r="CL474" s="249"/>
      <c r="CM474" s="249"/>
      <c r="CN474" s="249"/>
      <c r="CO474" s="249"/>
      <c r="CP474" s="249"/>
      <c r="CQ474" s="249"/>
      <c r="CR474" s="249"/>
      <c r="CS474" s="249"/>
      <c r="CT474" s="249"/>
      <c r="CU474" s="249"/>
      <c r="CV474" s="249"/>
      <c r="CW474" s="249"/>
      <c r="CX474" s="249"/>
      <c r="CY474" s="249"/>
      <c r="CZ474" s="249"/>
    </row>
    <row r="475" s="253" customFormat="true" ht="25.15" customHeight="true" x14ac:dyDescent="0.2">
      <c r="C475" s="2925" t="s">
        <v>544</v>
      </c>
      <c r="D475" s="2911"/>
      <c r="E475" s="748">
        <v>0.17405706865431922</v>
      </c>
      <c r="F475" s="598"/>
      <c r="G475" s="598"/>
      <c r="H475" s="2925" t="s">
        <v>531</v>
      </c>
      <c r="I475" s="2911"/>
      <c r="J475" s="749">
        <v>9.491339173417461E-2</v>
      </c>
      <c r="K475" s="598"/>
      <c r="L475" s="598"/>
      <c r="M475" s="2910"/>
      <c r="N475" s="2911"/>
      <c r="O475" s="599"/>
      <c r="P475" s="598"/>
      <c r="Q475" s="598"/>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8"/>
      <c r="BB475" s="350"/>
      <c r="BC475" s="248"/>
      <c r="BD475" s="248"/>
      <c r="BE475" s="248"/>
      <c r="BF475" s="248"/>
      <c r="BG475" s="248"/>
      <c r="BH475" s="248"/>
      <c r="BI475" s="248"/>
      <c r="BJ475" s="248"/>
      <c r="BK475" s="248"/>
      <c r="BL475" s="248"/>
      <c r="BM475" s="248"/>
      <c r="BN475" s="248"/>
      <c r="BO475" s="248"/>
      <c r="BP475" s="248"/>
      <c r="BQ475" s="248"/>
      <c r="BR475" s="248"/>
      <c r="BS475" s="248"/>
      <c r="BT475" s="248"/>
      <c r="BU475" s="248"/>
      <c r="BV475" s="248"/>
      <c r="BW475" s="248"/>
      <c r="BX475" s="248"/>
      <c r="BY475" s="248"/>
      <c r="BZ475" s="249"/>
      <c r="CA475" s="249"/>
      <c r="CB475" s="249"/>
      <c r="CC475" s="249"/>
      <c r="CD475" s="249"/>
      <c r="CE475" s="249"/>
      <c r="CF475" s="249"/>
      <c r="CG475" s="249"/>
      <c r="CH475" s="249"/>
      <c r="CI475" s="249"/>
      <c r="CJ475" s="249"/>
      <c r="CK475" s="249"/>
      <c r="CL475" s="249"/>
      <c r="CM475" s="249"/>
      <c r="CN475" s="249"/>
      <c r="CO475" s="249"/>
      <c r="CP475" s="249"/>
      <c r="CQ475" s="249"/>
      <c r="CR475" s="249"/>
      <c r="CS475" s="249"/>
      <c r="CT475" s="249"/>
      <c r="CU475" s="249"/>
      <c r="CV475" s="249"/>
      <c r="CW475" s="249"/>
      <c r="CX475" s="249"/>
      <c r="CY475" s="249"/>
      <c r="CZ475" s="249"/>
    </row>
    <row r="476" s="253" customFormat="true" ht="25.15" customHeight="true" x14ac:dyDescent="0.2">
      <c r="C476" s="2925" t="s">
        <v>534</v>
      </c>
      <c r="D476" s="2911"/>
      <c r="E476" s="748">
        <v>0.18751012481067728</v>
      </c>
      <c r="F476" s="598"/>
      <c r="G476" s="598"/>
      <c r="H476" s="2925" t="s">
        <v>532</v>
      </c>
      <c r="I476" s="2911"/>
      <c r="J476" s="749">
        <v>1.1192987254894831E-3</v>
      </c>
      <c r="K476" s="598"/>
      <c r="L476" s="598"/>
      <c r="M476" s="2910"/>
      <c r="N476" s="2911"/>
      <c r="O476" s="598"/>
      <c r="P476" s="598"/>
      <c r="Q476" s="598"/>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8"/>
      <c r="BB476" s="350"/>
      <c r="BC476" s="248"/>
      <c r="BD476" s="248"/>
      <c r="BE476" s="248"/>
      <c r="BF476" s="248"/>
      <c r="BG476" s="248"/>
      <c r="BH476" s="248"/>
      <c r="BI476" s="248"/>
      <c r="BJ476" s="248"/>
      <c r="BK476" s="248"/>
      <c r="BL476" s="248"/>
      <c r="BM476" s="248"/>
      <c r="BN476" s="248"/>
      <c r="BO476" s="248"/>
      <c r="BP476" s="248"/>
      <c r="BQ476" s="248"/>
      <c r="BR476" s="248"/>
      <c r="BS476" s="248"/>
      <c r="BT476" s="248"/>
      <c r="BU476" s="248"/>
      <c r="BV476" s="248"/>
      <c r="BW476" s="248"/>
      <c r="BX476" s="248"/>
      <c r="BY476" s="248"/>
      <c r="BZ476" s="249"/>
      <c r="CA476" s="249"/>
      <c r="CB476" s="249"/>
      <c r="CC476" s="249"/>
      <c r="CD476" s="249"/>
      <c r="CE476" s="249"/>
      <c r="CF476" s="249"/>
      <c r="CG476" s="249"/>
      <c r="CH476" s="249"/>
      <c r="CI476" s="249"/>
      <c r="CJ476" s="249"/>
      <c r="CK476" s="249"/>
      <c r="CL476" s="249"/>
      <c r="CM476" s="249"/>
      <c r="CN476" s="249"/>
      <c r="CO476" s="249"/>
      <c r="CP476" s="249"/>
      <c r="CQ476" s="249"/>
      <c r="CR476" s="249"/>
      <c r="CS476" s="249"/>
      <c r="CT476" s="249"/>
      <c r="CU476" s="249"/>
      <c r="CV476" s="249"/>
      <c r="CW476" s="249"/>
      <c r="CX476" s="249"/>
      <c r="CY476" s="249"/>
      <c r="CZ476" s="249"/>
    </row>
    <row r="477" s="253" customFormat="true" ht="25.15" customHeight="true" x14ac:dyDescent="0.2">
      <c r="C477" s="2925" t="s">
        <v>566</v>
      </c>
      <c r="D477" s="2911"/>
      <c r="E477" s="748">
        <v>2.6764937104565709E-2</v>
      </c>
      <c r="F477" s="598"/>
      <c r="G477" s="598"/>
      <c r="H477" s="2925" t="s">
        <v>587</v>
      </c>
      <c r="I477" s="2911"/>
      <c r="J477" s="749">
        <v>7.3270441531145605E-4</v>
      </c>
      <c r="K477" s="598"/>
      <c r="L477" s="598"/>
      <c r="M477" s="2926" t="s">
        <v>229</v>
      </c>
      <c r="N477" s="2911"/>
      <c r="O477" s="2911"/>
      <c r="P477" s="598"/>
      <c r="Q477" s="598"/>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8"/>
      <c r="BB477" s="350"/>
      <c r="BC477" s="248"/>
      <c r="BD477" s="248"/>
      <c r="BE477" s="248"/>
      <c r="BF477" s="248"/>
      <c r="BG477" s="248"/>
      <c r="BH477" s="248"/>
      <c r="BI477" s="248"/>
      <c r="BJ477" s="248"/>
      <c r="BK477" s="248"/>
      <c r="BL477" s="248"/>
      <c r="BM477" s="248"/>
      <c r="BN477" s="248"/>
      <c r="BO477" s="248"/>
      <c r="BP477" s="248"/>
      <c r="BQ477" s="248"/>
      <c r="BR477" s="248"/>
      <c r="BS477" s="248"/>
      <c r="BT477" s="248"/>
      <c r="BU477" s="248"/>
      <c r="BV477" s="248"/>
      <c r="BW477" s="248"/>
      <c r="BX477" s="248"/>
      <c r="BY477" s="248"/>
      <c r="BZ477" s="249"/>
      <c r="CA477" s="249"/>
      <c r="CB477" s="249"/>
      <c r="CC477" s="249"/>
      <c r="CD477" s="249"/>
      <c r="CE477" s="249"/>
      <c r="CF477" s="249"/>
      <c r="CG477" s="249"/>
      <c r="CH477" s="249"/>
      <c r="CI477" s="249"/>
      <c r="CJ477" s="249"/>
      <c r="CK477" s="249"/>
      <c r="CL477" s="249"/>
      <c r="CM477" s="249"/>
      <c r="CN477" s="249"/>
      <c r="CO477" s="249"/>
      <c r="CP477" s="249"/>
      <c r="CQ477" s="249"/>
      <c r="CR477" s="249"/>
      <c r="CS477" s="249"/>
      <c r="CT477" s="249"/>
      <c r="CU477" s="249"/>
      <c r="CV477" s="249"/>
      <c r="CW477" s="249"/>
      <c r="CX477" s="249"/>
      <c r="CY477" s="249"/>
      <c r="CZ477" s="249"/>
    </row>
    <row r="478" s="253" customFormat="true" ht="25.15" customHeight="true" x14ac:dyDescent="0.2">
      <c r="C478" s="2925" t="s">
        <v>546</v>
      </c>
      <c r="D478" s="2911"/>
      <c r="E478" s="748">
        <v>0.16996383519787273</v>
      </c>
      <c r="F478" s="598"/>
      <c r="G478" s="598"/>
      <c r="H478" s="2925" t="s">
        <v>536</v>
      </c>
      <c r="I478" s="2911"/>
      <c r="J478" s="749">
        <v>9.042185752992988E-4</v>
      </c>
      <c r="K478" s="598"/>
      <c r="L478" s="598"/>
      <c r="M478" s="2910"/>
      <c r="N478" s="2911"/>
      <c r="O478" s="732" t="s">
        <v>230</v>
      </c>
      <c r="P478" s="598"/>
      <c r="Q478" s="598"/>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8"/>
      <c r="BB478" s="350"/>
      <c r="BC478" s="248"/>
      <c r="BD478" s="248"/>
      <c r="BE478" s="248"/>
      <c r="BF478" s="248"/>
      <c r="BG478" s="248"/>
      <c r="BH478" s="248"/>
      <c r="BI478" s="248"/>
      <c r="BJ478" s="248"/>
      <c r="BK478" s="248"/>
      <c r="BL478" s="248"/>
      <c r="BM478" s="248"/>
      <c r="BN478" s="248"/>
      <c r="BO478" s="248"/>
      <c r="BP478" s="248"/>
      <c r="BQ478" s="248"/>
      <c r="BR478" s="248"/>
      <c r="BS478" s="248"/>
      <c r="BT478" s="248"/>
      <c r="BU478" s="248"/>
      <c r="BV478" s="248"/>
      <c r="BW478" s="248"/>
      <c r="BX478" s="248"/>
      <c r="BY478" s="248"/>
      <c r="BZ478" s="249"/>
      <c r="CA478" s="249"/>
      <c r="CB478" s="249"/>
      <c r="CC478" s="249"/>
      <c r="CD478" s="249"/>
      <c r="CE478" s="249"/>
      <c r="CF478" s="249"/>
      <c r="CG478" s="249"/>
      <c r="CH478" s="249"/>
      <c r="CI478" s="249"/>
      <c r="CJ478" s="249"/>
      <c r="CK478" s="249"/>
      <c r="CL478" s="249"/>
      <c r="CM478" s="249"/>
      <c r="CN478" s="249"/>
      <c r="CO478" s="249"/>
      <c r="CP478" s="249"/>
      <c r="CQ478" s="249"/>
      <c r="CR478" s="249"/>
      <c r="CS478" s="249"/>
      <c r="CT478" s="249"/>
      <c r="CU478" s="249"/>
      <c r="CV478" s="249"/>
      <c r="CW478" s="249"/>
      <c r="CX478" s="249"/>
      <c r="CY478" s="249"/>
      <c r="CZ478" s="249"/>
    </row>
    <row r="479" s="253" customFormat="true" ht="25.15" customHeight="true" x14ac:dyDescent="0.2">
      <c r="C479" s="2925" t="s">
        <v>549</v>
      </c>
      <c r="D479" s="2911"/>
      <c r="E479" s="748">
        <v>0.11447216142698921</v>
      </c>
      <c r="F479" s="598"/>
      <c r="G479" s="598"/>
      <c r="H479" s="2925" t="s">
        <v>580</v>
      </c>
      <c r="I479" s="2911"/>
      <c r="J479" s="749">
        <v>1.8291624441670901E-3</v>
      </c>
      <c r="K479" s="598"/>
      <c r="L479" s="598"/>
      <c r="M479" s="2925" t="s">
        <v>227</v>
      </c>
      <c r="N479" s="2911"/>
      <c r="O479" s="747">
        <v>1.7553547704999912E-2</v>
      </c>
      <c r="P479" s="598"/>
      <c r="Q479" s="598"/>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8"/>
      <c r="BB479" s="350"/>
      <c r="BC479" s="248"/>
      <c r="BD479" s="248"/>
      <c r="BE479" s="248"/>
      <c r="BF479" s="248"/>
      <c r="BG479" s="248"/>
      <c r="BH479" s="248"/>
      <c r="BI479" s="248"/>
      <c r="BJ479" s="248"/>
      <c r="BK479" s="248"/>
      <c r="BL479" s="248"/>
      <c r="BM479" s="248"/>
      <c r="BN479" s="248"/>
      <c r="BO479" s="248"/>
      <c r="BP479" s="248"/>
      <c r="BQ479" s="248"/>
      <c r="BR479" s="248"/>
      <c r="BS479" s="248"/>
      <c r="BT479" s="248"/>
      <c r="BU479" s="248"/>
      <c r="BV479" s="248"/>
      <c r="BW479" s="248"/>
      <c r="BX479" s="248"/>
      <c r="BY479" s="248"/>
      <c r="BZ479" s="249"/>
      <c r="CA479" s="249"/>
      <c r="CB479" s="249"/>
      <c r="CC479" s="249"/>
      <c r="CD479" s="249"/>
      <c r="CE479" s="249"/>
      <c r="CF479" s="249"/>
      <c r="CG479" s="249"/>
      <c r="CH479" s="249"/>
      <c r="CI479" s="249"/>
      <c r="CJ479" s="249"/>
      <c r="CK479" s="249"/>
      <c r="CL479" s="249"/>
      <c r="CM479" s="249"/>
      <c r="CN479" s="249"/>
      <c r="CO479" s="249"/>
      <c r="CP479" s="249"/>
      <c r="CQ479" s="249"/>
      <c r="CR479" s="249"/>
      <c r="CS479" s="249"/>
      <c r="CT479" s="249"/>
      <c r="CU479" s="249"/>
      <c r="CV479" s="249"/>
      <c r="CW479" s="249"/>
      <c r="CX479" s="249"/>
      <c r="CY479" s="249"/>
      <c r="CZ479" s="249"/>
    </row>
    <row r="480" s="253" customFormat="true" ht="25.15" customHeight="true" x14ac:dyDescent="0.2">
      <c r="C480" s="2925" t="s">
        <v>579</v>
      </c>
      <c r="D480" s="2911"/>
      <c r="E480" s="748">
        <v>7.9330535109533029E-3</v>
      </c>
      <c r="F480" s="598"/>
      <c r="G480" s="598"/>
      <c r="H480" s="2925" t="s">
        <v>565</v>
      </c>
      <c r="I480" s="2911"/>
      <c r="J480" s="749">
        <v>1.4211896161848337E-2</v>
      </c>
      <c r="K480" s="598"/>
      <c r="L480" s="598"/>
      <c r="M480" s="2925" t="s">
        <v>527</v>
      </c>
      <c r="N480" s="2911"/>
      <c r="O480" s="750">
        <v>0.45754984402293575</v>
      </c>
      <c r="P480" s="598"/>
      <c r="Q480" s="598"/>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8"/>
      <c r="BB480" s="350"/>
      <c r="BC480" s="248"/>
      <c r="BD480" s="248"/>
      <c r="BE480" s="248"/>
      <c r="BF480" s="248"/>
      <c r="BG480" s="248"/>
      <c r="BH480" s="248"/>
      <c r="BI480" s="248"/>
      <c r="BJ480" s="248"/>
      <c r="BK480" s="248"/>
      <c r="BL480" s="248"/>
      <c r="BM480" s="248"/>
      <c r="BN480" s="248"/>
      <c r="BO480" s="248"/>
      <c r="BP480" s="248"/>
      <c r="BQ480" s="248"/>
      <c r="BR480" s="248"/>
      <c r="BS480" s="248"/>
      <c r="BT480" s="248"/>
      <c r="BU480" s="248"/>
      <c r="BV480" s="248"/>
      <c r="BW480" s="248"/>
      <c r="BX480" s="248"/>
      <c r="BY480" s="248"/>
      <c r="BZ480" s="249"/>
      <c r="CA480" s="249"/>
      <c r="CB480" s="249"/>
      <c r="CC480" s="249"/>
      <c r="CD480" s="249"/>
      <c r="CE480" s="249"/>
      <c r="CF480" s="249"/>
      <c r="CG480" s="249"/>
      <c r="CH480" s="249"/>
      <c r="CI480" s="249"/>
      <c r="CJ480" s="249"/>
      <c r="CK480" s="249"/>
      <c r="CL480" s="249"/>
      <c r="CM480" s="249"/>
      <c r="CN480" s="249"/>
      <c r="CO480" s="249"/>
      <c r="CP480" s="249"/>
      <c r="CQ480" s="249"/>
      <c r="CR480" s="249"/>
      <c r="CS480" s="249"/>
      <c r="CT480" s="249"/>
      <c r="CU480" s="249"/>
      <c r="CV480" s="249"/>
      <c r="CW480" s="249"/>
      <c r="CX480" s="249"/>
      <c r="CY480" s="249"/>
      <c r="CZ480" s="249"/>
    </row>
    <row r="481" s="253" customFormat="true" ht="25.15" customHeight="true" x14ac:dyDescent="0.2">
      <c r="C481" s="2925" t="s">
        <v>571</v>
      </c>
      <c r="D481" s="2911"/>
      <c r="E481" s="748">
        <v>6.9453475075233447E-3</v>
      </c>
      <c r="F481" s="598"/>
      <c r="G481" s="598"/>
      <c r="H481" s="2925" t="s">
        <v>564</v>
      </c>
      <c r="I481" s="2911"/>
      <c r="J481" s="749">
        <v>1.3326487543958479E-2</v>
      </c>
      <c r="K481" s="598"/>
      <c r="L481" s="598"/>
      <c r="M481" s="2925" t="s">
        <v>578</v>
      </c>
      <c r="N481" s="2911"/>
      <c r="O481" s="750">
        <v>5.8205432446739105E-3</v>
      </c>
      <c r="P481" s="598"/>
      <c r="Q481" s="598"/>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8"/>
      <c r="BB481" s="350"/>
      <c r="BC481" s="248"/>
      <c r="BD481" s="248"/>
      <c r="BE481" s="248"/>
      <c r="BF481" s="248"/>
      <c r="BG481" s="248"/>
      <c r="BH481" s="248"/>
      <c r="BI481" s="248"/>
      <c r="BJ481" s="248"/>
      <c r="BK481" s="248"/>
      <c r="BL481" s="248"/>
      <c r="BM481" s="248"/>
      <c r="BN481" s="248"/>
      <c r="BO481" s="248"/>
      <c r="BP481" s="248"/>
      <c r="BQ481" s="248"/>
      <c r="BR481" s="248"/>
      <c r="BS481" s="248"/>
      <c r="BT481" s="248"/>
      <c r="BU481" s="248"/>
      <c r="BV481" s="248"/>
      <c r="BW481" s="248"/>
      <c r="BX481" s="248"/>
      <c r="BY481" s="248"/>
      <c r="BZ481" s="249"/>
      <c r="CA481" s="249"/>
      <c r="CB481" s="249"/>
      <c r="CC481" s="249"/>
      <c r="CD481" s="249"/>
      <c r="CE481" s="249"/>
      <c r="CF481" s="249"/>
      <c r="CG481" s="249"/>
      <c r="CH481" s="249"/>
      <c r="CI481" s="249"/>
      <c r="CJ481" s="249"/>
      <c r="CK481" s="249"/>
      <c r="CL481" s="249"/>
      <c r="CM481" s="249"/>
      <c r="CN481" s="249"/>
      <c r="CO481" s="249"/>
      <c r="CP481" s="249"/>
      <c r="CQ481" s="249"/>
      <c r="CR481" s="249"/>
      <c r="CS481" s="249"/>
      <c r="CT481" s="249"/>
      <c r="CU481" s="249"/>
      <c r="CV481" s="249"/>
      <c r="CW481" s="249"/>
      <c r="CX481" s="249"/>
      <c r="CY481" s="249"/>
      <c r="CZ481" s="249"/>
    </row>
    <row r="482" s="253" customFormat="true" ht="25.15" customHeight="true" x14ac:dyDescent="0.2">
      <c r="C482" s="2925" t="s">
        <v>531</v>
      </c>
      <c r="D482" s="2911"/>
      <c r="E482" s="748">
        <v>0.30382625221599607</v>
      </c>
      <c r="F482" s="598"/>
      <c r="G482" s="598"/>
      <c r="H482" s="2925" t="s">
        <v>575</v>
      </c>
      <c r="I482" s="2911"/>
      <c r="J482" s="749">
        <v>3.4110773170424207E-3</v>
      </c>
      <c r="K482" s="598"/>
      <c r="L482" s="598"/>
      <c r="M482" s="2925" t="s">
        <v>589</v>
      </c>
      <c r="N482" s="2911"/>
      <c r="O482" s="750">
        <v>7.4501341700643486E-3</v>
      </c>
      <c r="P482" s="598"/>
      <c r="Q482" s="598"/>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8"/>
      <c r="BB482" s="350"/>
      <c r="BC482" s="248"/>
      <c r="BD482" s="248"/>
      <c r="BE482" s="248"/>
      <c r="BF482" s="248"/>
      <c r="BG482" s="248"/>
      <c r="BH482" s="248"/>
      <c r="BI482" s="248"/>
      <c r="BJ482" s="248"/>
      <c r="BK482" s="248"/>
      <c r="BL482" s="248"/>
      <c r="BM482" s="248"/>
      <c r="BN482" s="248"/>
      <c r="BO482" s="248"/>
      <c r="BP482" s="248"/>
      <c r="BQ482" s="248"/>
      <c r="BR482" s="248"/>
      <c r="BS482" s="248"/>
      <c r="BT482" s="248"/>
      <c r="BU482" s="248"/>
      <c r="BV482" s="248"/>
      <c r="BW482" s="248"/>
      <c r="BX482" s="248"/>
      <c r="BY482" s="248"/>
      <c r="BZ482" s="249"/>
      <c r="CA482" s="249"/>
      <c r="CB482" s="249"/>
      <c r="CC482" s="249"/>
      <c r="CD482" s="249"/>
      <c r="CE482" s="249"/>
      <c r="CF482" s="249"/>
      <c r="CG482" s="249"/>
      <c r="CH482" s="249"/>
      <c r="CI482" s="249"/>
      <c r="CJ482" s="249"/>
      <c r="CK482" s="249"/>
      <c r="CL482" s="249"/>
      <c r="CM482" s="249"/>
      <c r="CN482" s="249"/>
      <c r="CO482" s="249"/>
      <c r="CP482" s="249"/>
      <c r="CQ482" s="249"/>
      <c r="CR482" s="249"/>
      <c r="CS482" s="249"/>
      <c r="CT482" s="249"/>
      <c r="CU482" s="249"/>
      <c r="CV482" s="249"/>
      <c r="CW482" s="249"/>
      <c r="CX482" s="249"/>
      <c r="CY482" s="249"/>
      <c r="CZ482" s="249"/>
    </row>
    <row r="483" s="253" customFormat="true" ht="25.15" customHeight="true" x14ac:dyDescent="0.2">
      <c r="C483" s="2925" t="s">
        <v>596</v>
      </c>
      <c r="D483" s="2911"/>
      <c r="E483" s="748">
        <v>7.0217670729468549E-4</v>
      </c>
      <c r="F483" s="598"/>
      <c r="G483" s="598"/>
      <c r="H483" s="2925" t="s">
        <v>541</v>
      </c>
      <c r="I483" s="2911"/>
      <c r="J483" s="749">
        <v>0.19679409713667195</v>
      </c>
      <c r="K483" s="598"/>
      <c r="L483" s="598"/>
      <c r="M483" s="2925" t="s">
        <v>595</v>
      </c>
      <c r="N483" s="2911"/>
      <c r="O483" s="750">
        <v>2.2943416879541005E-3</v>
      </c>
      <c r="P483" s="598"/>
      <c r="Q483" s="598"/>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8"/>
      <c r="BB483" s="350"/>
      <c r="BC483" s="248"/>
      <c r="BD483" s="248"/>
      <c r="BE483" s="248"/>
      <c r="BF483" s="248"/>
      <c r="BG483" s="248"/>
      <c r="BH483" s="248"/>
      <c r="BI483" s="248"/>
      <c r="BJ483" s="248"/>
      <c r="BK483" s="248"/>
      <c r="BL483" s="248"/>
      <c r="BM483" s="248"/>
      <c r="BN483" s="248"/>
      <c r="BO483" s="248"/>
      <c r="BP483" s="248"/>
      <c r="BQ483" s="248"/>
      <c r="BR483" s="248"/>
      <c r="BS483" s="248"/>
      <c r="BT483" s="248"/>
      <c r="BU483" s="248"/>
      <c r="BV483" s="248"/>
      <c r="BW483" s="248"/>
      <c r="BX483" s="248"/>
      <c r="BY483" s="248"/>
      <c r="BZ483" s="249"/>
      <c r="CA483" s="249"/>
      <c r="CB483" s="249"/>
      <c r="CC483" s="249"/>
      <c r="CD483" s="249"/>
      <c r="CE483" s="249"/>
      <c r="CF483" s="249"/>
      <c r="CG483" s="249"/>
      <c r="CH483" s="249"/>
      <c r="CI483" s="249"/>
      <c r="CJ483" s="249"/>
      <c r="CK483" s="249"/>
      <c r="CL483" s="249"/>
      <c r="CM483" s="249"/>
      <c r="CN483" s="249"/>
      <c r="CO483" s="249"/>
      <c r="CP483" s="249"/>
      <c r="CQ483" s="249"/>
      <c r="CR483" s="249"/>
      <c r="CS483" s="249"/>
      <c r="CT483" s="249"/>
      <c r="CU483" s="249"/>
      <c r="CV483" s="249"/>
      <c r="CW483" s="249"/>
      <c r="CX483" s="249"/>
      <c r="CY483" s="249"/>
      <c r="CZ483" s="249"/>
    </row>
    <row r="484" s="253" customFormat="true" ht="25.15" customHeight="true" x14ac:dyDescent="0.2">
      <c r="C484" s="2925" t="s">
        <v>587</v>
      </c>
      <c r="D484" s="2911"/>
      <c r="E484" s="748">
        <v>7.1539906755782264E-4</v>
      </c>
      <c r="F484" s="598"/>
      <c r="G484" s="598"/>
      <c r="H484" s="2925" t="s">
        <v>590</v>
      </c>
      <c r="I484" s="2911"/>
      <c r="J484" s="749">
        <v>5.4861665854586035E-4</v>
      </c>
      <c r="K484" s="598"/>
      <c r="L484" s="598"/>
      <c r="M484" s="2925" t="s">
        <v>568</v>
      </c>
      <c r="N484" s="2911"/>
      <c r="O484" s="750">
        <v>2.6646728833415508E-2</v>
      </c>
      <c r="P484" s="598"/>
      <c r="Q484" s="598"/>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8"/>
      <c r="BB484" s="350"/>
      <c r="BC484" s="248"/>
      <c r="BD484" s="248"/>
      <c r="BE484" s="248"/>
      <c r="BF484" s="248"/>
      <c r="BG484" s="248"/>
      <c r="BH484" s="248"/>
      <c r="BI484" s="248"/>
      <c r="BJ484" s="248"/>
      <c r="BK484" s="248"/>
      <c r="BL484" s="248"/>
      <c r="BM484" s="248"/>
      <c r="BN484" s="248"/>
      <c r="BO484" s="248"/>
      <c r="BP484" s="248"/>
      <c r="BQ484" s="248"/>
      <c r="BR484" s="248"/>
      <c r="BS484" s="248"/>
      <c r="BT484" s="248"/>
      <c r="BU484" s="248"/>
      <c r="BV484" s="248"/>
      <c r="BW484" s="248"/>
      <c r="BX484" s="248"/>
      <c r="BY484" s="248"/>
      <c r="BZ484" s="249"/>
      <c r="CA484" s="249"/>
      <c r="CB484" s="249"/>
      <c r="CC484" s="249"/>
      <c r="CD484" s="249"/>
      <c r="CE484" s="249"/>
      <c r="CF484" s="249"/>
      <c r="CG484" s="249"/>
      <c r="CH484" s="249"/>
      <c r="CI484" s="249"/>
      <c r="CJ484" s="249"/>
      <c r="CK484" s="249"/>
      <c r="CL484" s="249"/>
      <c r="CM484" s="249"/>
      <c r="CN484" s="249"/>
      <c r="CO484" s="249"/>
      <c r="CP484" s="249"/>
      <c r="CQ484" s="249"/>
      <c r="CR484" s="249"/>
      <c r="CS484" s="249"/>
      <c r="CT484" s="249"/>
      <c r="CU484" s="249"/>
      <c r="CV484" s="249"/>
      <c r="CW484" s="249"/>
      <c r="CX484" s="249"/>
      <c r="CY484" s="249"/>
      <c r="CZ484" s="249"/>
    </row>
    <row r="485" s="253" customFormat="true" ht="25.15" customHeight="true" x14ac:dyDescent="0.2">
      <c r="C485" s="2925" t="s">
        <v>536</v>
      </c>
      <c r="D485" s="2911"/>
      <c r="E485" s="748">
        <v>4.4764776442161288E-3</v>
      </c>
      <c r="F485" s="598"/>
      <c r="G485" s="598"/>
      <c r="H485" s="2925" t="s">
        <v>561</v>
      </c>
      <c r="I485" s="2911"/>
      <c r="J485" s="749">
        <v>2.7094285351007909E-2</v>
      </c>
      <c r="K485" s="598"/>
      <c r="L485" s="598"/>
      <c r="M485" s="2925" t="s">
        <v>544</v>
      </c>
      <c r="N485" s="2911"/>
      <c r="O485" s="750">
        <v>6.3388183097177073E-2</v>
      </c>
      <c r="P485" s="598"/>
      <c r="Q485" s="598"/>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8"/>
      <c r="BB485" s="350"/>
      <c r="BC485" s="248"/>
      <c r="BD485" s="248"/>
      <c r="BE485" s="248"/>
      <c r="BF485" s="248"/>
      <c r="BG485" s="248"/>
      <c r="BH485" s="248"/>
      <c r="BI485" s="248"/>
      <c r="BJ485" s="248"/>
      <c r="BK485" s="248"/>
      <c r="BL485" s="248"/>
      <c r="BM485" s="248"/>
      <c r="BN485" s="248"/>
      <c r="BO485" s="248"/>
      <c r="BP485" s="248"/>
      <c r="BQ485" s="248"/>
      <c r="BR485" s="248"/>
      <c r="BS485" s="248"/>
      <c r="BT485" s="248"/>
      <c r="BU485" s="248"/>
      <c r="BV485" s="248"/>
      <c r="BW485" s="248"/>
      <c r="BX485" s="248"/>
      <c r="BY485" s="248"/>
      <c r="BZ485" s="249"/>
      <c r="CA485" s="249"/>
      <c r="CB485" s="249"/>
      <c r="CC485" s="249"/>
      <c r="CD485" s="249"/>
      <c r="CE485" s="249"/>
      <c r="CF485" s="249"/>
      <c r="CG485" s="249"/>
      <c r="CH485" s="249"/>
      <c r="CI485" s="249"/>
      <c r="CJ485" s="249"/>
      <c r="CK485" s="249"/>
      <c r="CL485" s="249"/>
      <c r="CM485" s="249"/>
      <c r="CN485" s="249"/>
      <c r="CO485" s="249"/>
      <c r="CP485" s="249"/>
      <c r="CQ485" s="249"/>
      <c r="CR485" s="249"/>
      <c r="CS485" s="249"/>
      <c r="CT485" s="249"/>
      <c r="CU485" s="249"/>
      <c r="CV485" s="249"/>
      <c r="CW485" s="249"/>
      <c r="CX485" s="249"/>
      <c r="CY485" s="249"/>
      <c r="CZ485" s="249"/>
    </row>
    <row r="486" s="253" customFormat="true" ht="25.15" customHeight="true" x14ac:dyDescent="0.2">
      <c r="C486" s="2925" t="s">
        <v>594</v>
      </c>
      <c r="D486" s="2911"/>
      <c r="E486" s="748">
        <v>8.3151525249820682E-4</v>
      </c>
      <c r="F486" s="598"/>
      <c r="G486" s="598"/>
      <c r="H486" s="2925" t="s">
        <v>536</v>
      </c>
      <c r="I486" s="2911"/>
      <c r="J486" s="749">
        <v>0.27200855076523212</v>
      </c>
      <c r="K486" s="598"/>
      <c r="L486" s="598"/>
      <c r="M486" s="2925" t="s">
        <v>534</v>
      </c>
      <c r="N486" s="2911"/>
      <c r="O486" s="750">
        <v>0.35253993703768927</v>
      </c>
      <c r="P486" s="598"/>
      <c r="Q486" s="598"/>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8"/>
      <c r="BB486" s="350"/>
      <c r="BC486" s="248"/>
      <c r="BD486" s="248"/>
      <c r="BE486" s="248"/>
      <c r="BF486" s="248"/>
      <c r="BG486" s="248"/>
      <c r="BH486" s="248"/>
      <c r="BI486" s="248"/>
      <c r="BJ486" s="248"/>
      <c r="BK486" s="248"/>
      <c r="BL486" s="248"/>
      <c r="BM486" s="248"/>
      <c r="BN486" s="248"/>
      <c r="BO486" s="248"/>
      <c r="BP486" s="248"/>
      <c r="BQ486" s="248"/>
      <c r="BR486" s="248"/>
      <c r="BS486" s="248"/>
      <c r="BT486" s="248"/>
      <c r="BU486" s="248"/>
      <c r="BV486" s="248"/>
      <c r="BW486" s="248"/>
      <c r="BX486" s="248"/>
      <c r="BY486" s="248"/>
      <c r="BZ486" s="249"/>
      <c r="CA486" s="249"/>
      <c r="CB486" s="249"/>
      <c r="CC486" s="249"/>
      <c r="CD486" s="249"/>
      <c r="CE486" s="249"/>
      <c r="CF486" s="249"/>
      <c r="CG486" s="249"/>
      <c r="CH486" s="249"/>
      <c r="CI486" s="249"/>
      <c r="CJ486" s="249"/>
      <c r="CK486" s="249"/>
      <c r="CL486" s="249"/>
      <c r="CM486" s="249"/>
      <c r="CN486" s="249"/>
      <c r="CO486" s="249"/>
      <c r="CP486" s="249"/>
      <c r="CQ486" s="249"/>
      <c r="CR486" s="249"/>
      <c r="CS486" s="249"/>
      <c r="CT486" s="249"/>
      <c r="CU486" s="249"/>
      <c r="CV486" s="249"/>
      <c r="CW486" s="249"/>
      <c r="CX486" s="249"/>
      <c r="CY486" s="249"/>
      <c r="CZ486" s="249"/>
    </row>
    <row r="487" s="253" customFormat="true" ht="25.15" customHeight="true" x14ac:dyDescent="0.2">
      <c r="C487" s="2925" t="s">
        <v>580</v>
      </c>
      <c r="D487" s="2911"/>
      <c r="E487" s="748">
        <v>3.9449630092023378E-3</v>
      </c>
      <c r="F487" s="598"/>
      <c r="G487" s="598"/>
      <c r="H487" s="2925" t="s">
        <v>585</v>
      </c>
      <c r="I487" s="2911"/>
      <c r="J487" s="749">
        <v>8.6780733638057645E-4</v>
      </c>
      <c r="K487" s="598"/>
      <c r="L487" s="598"/>
      <c r="M487" s="2925" t="s">
        <v>566</v>
      </c>
      <c r="N487" s="2911"/>
      <c r="O487" s="750">
        <v>2.5602236265465837E-2</v>
      </c>
      <c r="P487" s="598"/>
      <c r="Q487" s="598"/>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8"/>
      <c r="BB487" s="350"/>
      <c r="BC487" s="248"/>
      <c r="BD487" s="248"/>
      <c r="BE487" s="248"/>
      <c r="BF487" s="248"/>
      <c r="BG487" s="248"/>
      <c r="BH487" s="248"/>
      <c r="BI487" s="248"/>
      <c r="BJ487" s="248"/>
      <c r="BK487" s="248"/>
      <c r="BL487" s="248"/>
      <c r="BM487" s="248"/>
      <c r="BN487" s="248"/>
      <c r="BO487" s="248"/>
      <c r="BP487" s="248"/>
      <c r="BQ487" s="248"/>
      <c r="BR487" s="248"/>
      <c r="BS487" s="248"/>
      <c r="BT487" s="248"/>
      <c r="BU487" s="248"/>
      <c r="BV487" s="248"/>
      <c r="BW487" s="248"/>
      <c r="BX487" s="248"/>
      <c r="BY487" s="248"/>
      <c r="BZ487" s="249"/>
      <c r="CA487" s="249"/>
      <c r="CB487" s="249"/>
      <c r="CC487" s="249"/>
      <c r="CD487" s="249"/>
      <c r="CE487" s="249"/>
      <c r="CF487" s="249"/>
      <c r="CG487" s="249"/>
      <c r="CH487" s="249"/>
      <c r="CI487" s="249"/>
      <c r="CJ487" s="249"/>
      <c r="CK487" s="249"/>
      <c r="CL487" s="249"/>
      <c r="CM487" s="249"/>
      <c r="CN487" s="249"/>
      <c r="CO487" s="249"/>
      <c r="CP487" s="249"/>
      <c r="CQ487" s="249"/>
      <c r="CR487" s="249"/>
      <c r="CS487" s="249"/>
      <c r="CT487" s="249"/>
      <c r="CU487" s="249"/>
      <c r="CV487" s="249"/>
      <c r="CW487" s="249"/>
      <c r="CX487" s="249"/>
      <c r="CY487" s="249"/>
      <c r="CZ487" s="249"/>
    </row>
    <row r="488" s="253" customFormat="true" ht="25.15" customHeight="true" x14ac:dyDescent="0.2">
      <c r="C488" s="2925" t="s">
        <v>565</v>
      </c>
      <c r="D488" s="2911"/>
      <c r="E488" s="748">
        <v>2.4958629500435588E-2</v>
      </c>
      <c r="F488" s="598"/>
      <c r="G488" s="598"/>
      <c r="H488" s="2925" t="s">
        <v>576</v>
      </c>
      <c r="I488" s="2911"/>
      <c r="J488" s="749">
        <v>2.7969957185252524E-3</v>
      </c>
      <c r="K488" s="598"/>
      <c r="L488" s="598"/>
      <c r="M488" s="2925" t="s">
        <v>546</v>
      </c>
      <c r="N488" s="2911"/>
      <c r="O488" s="750">
        <v>0.15536045401754695</v>
      </c>
      <c r="P488" s="598"/>
      <c r="Q488" s="598"/>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8"/>
      <c r="BB488" s="350"/>
      <c r="BC488" s="248"/>
      <c r="BD488" s="248"/>
      <c r="BE488" s="248"/>
      <c r="BF488" s="248"/>
      <c r="BG488" s="248"/>
      <c r="BH488" s="248"/>
      <c r="BI488" s="248"/>
      <c r="BJ488" s="248"/>
      <c r="BK488" s="248"/>
      <c r="BL488" s="248"/>
      <c r="BM488" s="248"/>
      <c r="BN488" s="248"/>
      <c r="BO488" s="248"/>
      <c r="BP488" s="248"/>
      <c r="BQ488" s="248"/>
      <c r="BR488" s="248"/>
      <c r="BS488" s="248"/>
      <c r="BT488" s="248"/>
      <c r="BU488" s="248"/>
      <c r="BV488" s="248"/>
      <c r="BW488" s="248"/>
      <c r="BX488" s="248"/>
      <c r="BY488" s="248"/>
      <c r="BZ488" s="249"/>
      <c r="CA488" s="249"/>
      <c r="CB488" s="249"/>
      <c r="CC488" s="249"/>
      <c r="CD488" s="249"/>
      <c r="CE488" s="249"/>
      <c r="CF488" s="249"/>
      <c r="CG488" s="249"/>
      <c r="CH488" s="249"/>
      <c r="CI488" s="249"/>
      <c r="CJ488" s="249"/>
      <c r="CK488" s="249"/>
      <c r="CL488" s="249"/>
      <c r="CM488" s="249"/>
      <c r="CN488" s="249"/>
      <c r="CO488" s="249"/>
      <c r="CP488" s="249"/>
      <c r="CQ488" s="249"/>
      <c r="CR488" s="249"/>
      <c r="CS488" s="249"/>
      <c r="CT488" s="249"/>
      <c r="CU488" s="249"/>
      <c r="CV488" s="249"/>
      <c r="CW488" s="249"/>
      <c r="CX488" s="249"/>
      <c r="CY488" s="249"/>
      <c r="CZ488" s="249"/>
    </row>
    <row r="489" s="253" customFormat="true" ht="25.15" customHeight="true" x14ac:dyDescent="0.2">
      <c r="C489" s="2925" t="s">
        <v>564</v>
      </c>
      <c r="D489" s="2911"/>
      <c r="E489" s="748">
        <v>3.6041068580733977E-2</v>
      </c>
      <c r="F489" s="598"/>
      <c r="G489" s="598"/>
      <c r="H489" s="2925" t="s">
        <v>559</v>
      </c>
      <c r="I489" s="2911"/>
      <c r="J489" s="749">
        <v>3.6716867170147625E-2</v>
      </c>
      <c r="K489" s="598"/>
      <c r="L489" s="598"/>
      <c r="M489" s="2925" t="s">
        <v>549</v>
      </c>
      <c r="N489" s="2911"/>
      <c r="O489" s="750">
        <v>0.12701770988401023</v>
      </c>
      <c r="P489" s="598"/>
      <c r="Q489" s="598"/>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8"/>
      <c r="BB489" s="350"/>
      <c r="BC489" s="248"/>
      <c r="BD489" s="248"/>
      <c r="BE489" s="248"/>
      <c r="BF489" s="248"/>
      <c r="BG489" s="248"/>
      <c r="BH489" s="248"/>
      <c r="BI489" s="248"/>
      <c r="BJ489" s="248"/>
      <c r="BK489" s="248"/>
      <c r="BL489" s="248"/>
      <c r="BM489" s="248"/>
      <c r="BN489" s="248"/>
      <c r="BO489" s="248"/>
      <c r="BP489" s="248"/>
      <c r="BQ489" s="248"/>
      <c r="BR489" s="248"/>
      <c r="BS489" s="248"/>
      <c r="BT489" s="248"/>
      <c r="BU489" s="248"/>
      <c r="BV489" s="248"/>
      <c r="BW489" s="248"/>
      <c r="BX489" s="248"/>
      <c r="BY489" s="248"/>
      <c r="BZ489" s="249"/>
      <c r="CA489" s="249"/>
      <c r="CB489" s="249"/>
      <c r="CC489" s="249"/>
      <c r="CD489" s="249"/>
      <c r="CE489" s="249"/>
      <c r="CF489" s="249"/>
      <c r="CG489" s="249"/>
      <c r="CH489" s="249"/>
      <c r="CI489" s="249"/>
      <c r="CJ489" s="249"/>
      <c r="CK489" s="249"/>
      <c r="CL489" s="249"/>
      <c r="CM489" s="249"/>
      <c r="CN489" s="249"/>
      <c r="CO489" s="249"/>
      <c r="CP489" s="249"/>
      <c r="CQ489" s="249"/>
      <c r="CR489" s="249"/>
      <c r="CS489" s="249"/>
      <c r="CT489" s="249"/>
      <c r="CU489" s="249"/>
      <c r="CV489" s="249"/>
      <c r="CW489" s="249"/>
      <c r="CX489" s="249"/>
      <c r="CY489" s="249"/>
      <c r="CZ489" s="249"/>
    </row>
    <row r="490" s="253" customFormat="true" ht="25.15" customHeight="true" x14ac:dyDescent="0.2">
      <c r="C490" s="2925" t="s">
        <v>575</v>
      </c>
      <c r="D490" s="2911"/>
      <c r="E490" s="748">
        <v>1.3119226693735882E-2</v>
      </c>
      <c r="F490" s="598"/>
      <c r="G490" s="598"/>
      <c r="H490" s="2925" t="s">
        <v>573</v>
      </c>
      <c r="I490" s="2911"/>
      <c r="J490" s="749">
        <v>5.4170982401397011E-3</v>
      </c>
      <c r="K490" s="598"/>
      <c r="L490" s="598"/>
      <c r="M490" s="2925" t="s">
        <v>571</v>
      </c>
      <c r="N490" s="2911"/>
      <c r="O490" s="750">
        <v>3.0861120516957148E-3</v>
      </c>
      <c r="P490" s="598"/>
      <c r="Q490" s="598"/>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8"/>
      <c r="BB490" s="350"/>
      <c r="BC490" s="248"/>
      <c r="BD490" s="248"/>
      <c r="BE490" s="248"/>
      <c r="BF490" s="248"/>
      <c r="BG490" s="248"/>
      <c r="BH490" s="248"/>
      <c r="BI490" s="248"/>
      <c r="BJ490" s="248"/>
      <c r="BK490" s="248"/>
      <c r="BL490" s="248"/>
      <c r="BM490" s="248"/>
      <c r="BN490" s="248"/>
      <c r="BO490" s="248"/>
      <c r="BP490" s="248"/>
      <c r="BQ490" s="248"/>
      <c r="BR490" s="248"/>
      <c r="BS490" s="248"/>
      <c r="BT490" s="248"/>
      <c r="BU490" s="248"/>
      <c r="BV490" s="248"/>
      <c r="BW490" s="248"/>
      <c r="BX490" s="248"/>
      <c r="BY490" s="248"/>
      <c r="BZ490" s="249"/>
      <c r="CA490" s="249"/>
      <c r="CB490" s="249"/>
      <c r="CC490" s="249"/>
      <c r="CD490" s="249"/>
      <c r="CE490" s="249"/>
      <c r="CF490" s="249"/>
      <c r="CG490" s="249"/>
      <c r="CH490" s="249"/>
      <c r="CI490" s="249"/>
      <c r="CJ490" s="249"/>
      <c r="CK490" s="249"/>
      <c r="CL490" s="249"/>
      <c r="CM490" s="249"/>
      <c r="CN490" s="249"/>
      <c r="CO490" s="249"/>
      <c r="CP490" s="249"/>
      <c r="CQ490" s="249"/>
      <c r="CR490" s="249"/>
      <c r="CS490" s="249"/>
      <c r="CT490" s="249"/>
      <c r="CU490" s="249"/>
      <c r="CV490" s="249"/>
      <c r="CW490" s="249"/>
      <c r="CX490" s="249"/>
      <c r="CY490" s="249"/>
      <c r="CZ490" s="249"/>
    </row>
    <row r="491" s="253" customFormat="true" ht="25.15" customHeight="true" x14ac:dyDescent="0.2">
      <c r="C491" s="2925" t="s">
        <v>541</v>
      </c>
      <c r="D491" s="2911"/>
      <c r="E491" s="748">
        <v>0.27620245923487369</v>
      </c>
      <c r="F491" s="598"/>
      <c r="G491" s="598"/>
      <c r="H491" s="2925" t="s">
        <v>524</v>
      </c>
      <c r="I491" s="2911"/>
      <c r="J491" s="749">
        <v>1.1816525726605601E-3</v>
      </c>
      <c r="K491" s="598"/>
      <c r="L491" s="598"/>
      <c r="M491" s="2925" t="s">
        <v>531</v>
      </c>
      <c r="N491" s="2911"/>
      <c r="O491" s="750">
        <v>0.3534878531893122</v>
      </c>
      <c r="P491" s="598"/>
      <c r="Q491" s="598"/>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8"/>
      <c r="BB491" s="350"/>
      <c r="BC491" s="248"/>
      <c r="BD491" s="248"/>
      <c r="BE491" s="248"/>
      <c r="BF491" s="248"/>
      <c r="BG491" s="248"/>
      <c r="BH491" s="248"/>
      <c r="BI491" s="248"/>
      <c r="BJ491" s="248"/>
      <c r="BK491" s="248"/>
      <c r="BL491" s="248"/>
      <c r="BM491" s="248"/>
      <c r="BN491" s="248"/>
      <c r="BO491" s="248"/>
      <c r="BP491" s="248"/>
      <c r="BQ491" s="248"/>
      <c r="BR491" s="248"/>
      <c r="BS491" s="248"/>
      <c r="BT491" s="248"/>
      <c r="BU491" s="248"/>
      <c r="BV491" s="248"/>
      <c r="BW491" s="248"/>
      <c r="BX491" s="248"/>
      <c r="BY491" s="248"/>
      <c r="BZ491" s="249"/>
      <c r="CA491" s="249"/>
      <c r="CB491" s="249"/>
      <c r="CC491" s="249"/>
      <c r="CD491" s="249"/>
      <c r="CE491" s="249"/>
      <c r="CF491" s="249"/>
      <c r="CG491" s="249"/>
      <c r="CH491" s="249"/>
      <c r="CI491" s="249"/>
      <c r="CJ491" s="249"/>
      <c r="CK491" s="249"/>
      <c r="CL491" s="249"/>
      <c r="CM491" s="249"/>
      <c r="CN491" s="249"/>
      <c r="CO491" s="249"/>
      <c r="CP491" s="249"/>
      <c r="CQ491" s="249"/>
      <c r="CR491" s="249"/>
      <c r="CS491" s="249"/>
      <c r="CT491" s="249"/>
      <c r="CU491" s="249"/>
      <c r="CV491" s="249"/>
      <c r="CW491" s="249"/>
      <c r="CX491" s="249"/>
      <c r="CY491" s="249"/>
      <c r="CZ491" s="249"/>
    </row>
    <row r="492" s="253" customFormat="true" ht="25.15" customHeight="true" x14ac:dyDescent="0.2">
      <c r="C492" s="2925" t="s">
        <v>536</v>
      </c>
      <c r="D492" s="2911"/>
      <c r="E492" s="748">
        <v>0.44880068935962913</v>
      </c>
      <c r="F492" s="598"/>
      <c r="G492" s="598"/>
      <c r="H492" s="2925" t="s">
        <v>528</v>
      </c>
      <c r="I492" s="2911"/>
      <c r="J492" s="749">
        <v>0.42669703571243661</v>
      </c>
      <c r="K492" s="598"/>
      <c r="L492" s="598"/>
      <c r="M492" s="2925" t="s">
        <v>587</v>
      </c>
      <c r="N492" s="2911"/>
      <c r="O492" s="750">
        <v>1.7958066777210321E-3</v>
      </c>
      <c r="P492" s="598"/>
      <c r="Q492" s="598"/>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8"/>
      <c r="BB492" s="350"/>
      <c r="BC492" s="248"/>
      <c r="BD492" s="248"/>
      <c r="BE492" s="248"/>
      <c r="BF492" s="248"/>
      <c r="BG492" s="248"/>
      <c r="BH492" s="248"/>
      <c r="BI492" s="248"/>
      <c r="BJ492" s="248"/>
      <c r="BK492" s="248"/>
      <c r="BL492" s="248"/>
      <c r="BM492" s="248"/>
      <c r="BN492" s="248"/>
      <c r="BO492" s="248"/>
      <c r="BP492" s="248"/>
      <c r="BQ492" s="248"/>
      <c r="BR492" s="248"/>
      <c r="BS492" s="248"/>
      <c r="BT492" s="248"/>
      <c r="BU492" s="248"/>
      <c r="BV492" s="248"/>
      <c r="BW492" s="248"/>
      <c r="BX492" s="248"/>
      <c r="BY492" s="248"/>
      <c r="BZ492" s="249"/>
      <c r="CA492" s="249"/>
      <c r="CB492" s="249"/>
      <c r="CC492" s="249"/>
      <c r="CD492" s="249"/>
      <c r="CE492" s="249"/>
      <c r="CF492" s="249"/>
      <c r="CG492" s="249"/>
      <c r="CH492" s="249"/>
      <c r="CI492" s="249"/>
      <c r="CJ492" s="249"/>
      <c r="CK492" s="249"/>
      <c r="CL492" s="249"/>
      <c r="CM492" s="249"/>
      <c r="CN492" s="249"/>
      <c r="CO492" s="249"/>
      <c r="CP492" s="249"/>
      <c r="CQ492" s="249"/>
      <c r="CR492" s="249"/>
      <c r="CS492" s="249"/>
      <c r="CT492" s="249"/>
      <c r="CU492" s="249"/>
      <c r="CV492" s="249"/>
      <c r="CW492" s="249"/>
      <c r="CX492" s="249"/>
      <c r="CY492" s="249"/>
      <c r="CZ492" s="249"/>
    </row>
    <row r="493" s="253" customFormat="true" ht="25.15" customHeight="true" x14ac:dyDescent="0.2">
      <c r="C493" s="2925" t="s">
        <v>585</v>
      </c>
      <c r="D493" s="2911"/>
      <c r="E493" s="748">
        <v>8.5444286378932432E-4</v>
      </c>
      <c r="F493" s="598"/>
      <c r="G493" s="598"/>
      <c r="H493" s="2925" t="s">
        <v>586</v>
      </c>
      <c r="I493" s="2911"/>
      <c r="J493" s="749">
        <v>7.3939888914197711E-4</v>
      </c>
      <c r="K493" s="598"/>
      <c r="L493" s="598"/>
      <c r="M493" s="2925" t="s">
        <v>536</v>
      </c>
      <c r="N493" s="2911"/>
      <c r="O493" s="750">
        <v>2.8866870840390025E-3</v>
      </c>
      <c r="P493" s="598"/>
      <c r="Q493" s="598"/>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8"/>
      <c r="BB493" s="350"/>
      <c r="BC493" s="248"/>
      <c r="BD493" s="248"/>
      <c r="BE493" s="248"/>
      <c r="BF493" s="248"/>
      <c r="BG493" s="248"/>
      <c r="BH493" s="248"/>
      <c r="BI493" s="248"/>
      <c r="BJ493" s="248"/>
      <c r="BK493" s="248"/>
      <c r="BL493" s="248"/>
      <c r="BM493" s="248"/>
      <c r="BN493" s="248"/>
      <c r="BO493" s="248"/>
      <c r="BP493" s="248"/>
      <c r="BQ493" s="248"/>
      <c r="BR493" s="248"/>
      <c r="BS493" s="248"/>
      <c r="BT493" s="248"/>
      <c r="BU493" s="248"/>
      <c r="BV493" s="248"/>
      <c r="BW493" s="248"/>
      <c r="BX493" s="248"/>
      <c r="BY493" s="248"/>
      <c r="BZ493" s="249"/>
      <c r="CA493" s="249"/>
      <c r="CB493" s="249"/>
      <c r="CC493" s="249"/>
      <c r="CD493" s="249"/>
      <c r="CE493" s="249"/>
      <c r="CF493" s="249"/>
      <c r="CG493" s="249"/>
      <c r="CH493" s="249"/>
      <c r="CI493" s="249"/>
      <c r="CJ493" s="249"/>
      <c r="CK493" s="249"/>
      <c r="CL493" s="249"/>
      <c r="CM493" s="249"/>
      <c r="CN493" s="249"/>
      <c r="CO493" s="249"/>
      <c r="CP493" s="249"/>
      <c r="CQ493" s="249"/>
      <c r="CR493" s="249"/>
      <c r="CS493" s="249"/>
      <c r="CT493" s="249"/>
      <c r="CU493" s="249"/>
      <c r="CV493" s="249"/>
      <c r="CW493" s="249"/>
      <c r="CX493" s="249"/>
      <c r="CY493" s="249"/>
      <c r="CZ493" s="249"/>
    </row>
    <row r="494" s="253" customFormat="true" ht="25.15" customHeight="true" x14ac:dyDescent="0.2">
      <c r="C494" s="2925" t="s">
        <v>576</v>
      </c>
      <c r="D494" s="2911"/>
      <c r="E494" s="748">
        <v>3.8837160867655164E-3</v>
      </c>
      <c r="F494" s="598"/>
      <c r="G494" s="598"/>
      <c r="H494" s="2925" t="s">
        <v>532</v>
      </c>
      <c r="I494" s="2911"/>
      <c r="J494" s="749">
        <v>0.32615363059381447</v>
      </c>
      <c r="K494" s="598"/>
      <c r="L494" s="598"/>
      <c r="M494" s="2925" t="s">
        <v>594</v>
      </c>
      <c r="N494" s="2911"/>
      <c r="O494" s="750">
        <v>1.2600426070585595E-3</v>
      </c>
      <c r="P494" s="598"/>
      <c r="Q494" s="598"/>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8"/>
      <c r="BB494" s="350"/>
      <c r="BC494" s="248"/>
      <c r="BD494" s="248"/>
      <c r="BE494" s="248"/>
      <c r="BF494" s="248"/>
      <c r="BG494" s="248"/>
      <c r="BH494" s="248"/>
      <c r="BI494" s="248"/>
      <c r="BJ494" s="248"/>
      <c r="BK494" s="248"/>
      <c r="BL494" s="248"/>
      <c r="BM494" s="248"/>
      <c r="BN494" s="248"/>
      <c r="BO494" s="248"/>
      <c r="BP494" s="248"/>
      <c r="BQ494" s="248"/>
      <c r="BR494" s="248"/>
      <c r="BS494" s="248"/>
      <c r="BT494" s="248"/>
      <c r="BU494" s="248"/>
      <c r="BV494" s="248"/>
      <c r="BW494" s="248"/>
      <c r="BX494" s="248"/>
      <c r="BY494" s="248"/>
      <c r="BZ494" s="249"/>
      <c r="CA494" s="249"/>
      <c r="CB494" s="249"/>
      <c r="CC494" s="249"/>
      <c r="CD494" s="249"/>
      <c r="CE494" s="249"/>
      <c r="CF494" s="249"/>
      <c r="CG494" s="249"/>
      <c r="CH494" s="249"/>
      <c r="CI494" s="249"/>
      <c r="CJ494" s="249"/>
      <c r="CK494" s="249"/>
      <c r="CL494" s="249"/>
      <c r="CM494" s="249"/>
      <c r="CN494" s="249"/>
      <c r="CO494" s="249"/>
      <c r="CP494" s="249"/>
      <c r="CQ494" s="249"/>
      <c r="CR494" s="249"/>
      <c r="CS494" s="249"/>
      <c r="CT494" s="249"/>
      <c r="CU494" s="249"/>
      <c r="CV494" s="249"/>
      <c r="CW494" s="249"/>
      <c r="CX494" s="249"/>
      <c r="CY494" s="249"/>
      <c r="CZ494" s="249"/>
    </row>
    <row r="495" s="253" customFormat="true" ht="25.15" customHeight="true" x14ac:dyDescent="0.2">
      <c r="C495" s="2925" t="s">
        <v>588</v>
      </c>
      <c r="D495" s="2911"/>
      <c r="E495" s="748">
        <v>1.7250342819532007E-3</v>
      </c>
      <c r="F495" s="598"/>
      <c r="G495" s="598"/>
      <c r="H495" s="2925" t="s">
        <v>524</v>
      </c>
      <c r="I495" s="2911"/>
      <c r="J495" s="749">
        <v>0.31666404530954623</v>
      </c>
      <c r="K495" s="598"/>
      <c r="L495" s="598"/>
      <c r="M495" s="2925" t="s">
        <v>580</v>
      </c>
      <c r="N495" s="2911"/>
      <c r="O495" s="750">
        <v>3.0733343347596927E-3</v>
      </c>
      <c r="P495" s="598"/>
      <c r="Q495" s="598"/>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8"/>
      <c r="BB495" s="350"/>
      <c r="BC495" s="248"/>
      <c r="BD495" s="248"/>
      <c r="BE495" s="248"/>
      <c r="BF495" s="248"/>
      <c r="BG495" s="248"/>
      <c r="BH495" s="248"/>
      <c r="BI495" s="248"/>
      <c r="BJ495" s="248"/>
      <c r="BK495" s="248"/>
      <c r="BL495" s="248"/>
      <c r="BM495" s="248"/>
      <c r="BN495" s="248"/>
      <c r="BO495" s="248"/>
      <c r="BP495" s="248"/>
      <c r="BQ495" s="248"/>
      <c r="BR495" s="248"/>
      <c r="BS495" s="248"/>
      <c r="BT495" s="248"/>
      <c r="BU495" s="248"/>
      <c r="BV495" s="248"/>
      <c r="BW495" s="248"/>
      <c r="BX495" s="248"/>
      <c r="BY495" s="248"/>
      <c r="BZ495" s="249"/>
      <c r="CA495" s="249"/>
      <c r="CB495" s="249"/>
      <c r="CC495" s="249"/>
      <c r="CD495" s="249"/>
      <c r="CE495" s="249"/>
      <c r="CF495" s="249"/>
      <c r="CG495" s="249"/>
      <c r="CH495" s="249"/>
      <c r="CI495" s="249"/>
      <c r="CJ495" s="249"/>
      <c r="CK495" s="249"/>
      <c r="CL495" s="249"/>
      <c r="CM495" s="249"/>
      <c r="CN495" s="249"/>
      <c r="CO495" s="249"/>
      <c r="CP495" s="249"/>
      <c r="CQ495" s="249"/>
      <c r="CR495" s="249"/>
      <c r="CS495" s="249"/>
      <c r="CT495" s="249"/>
      <c r="CU495" s="249"/>
      <c r="CV495" s="249"/>
      <c r="CW495" s="249"/>
      <c r="CX495" s="249"/>
      <c r="CY495" s="249"/>
      <c r="CZ495" s="249"/>
    </row>
    <row r="496" s="253" customFormat="true" ht="25.15" customHeight="true" x14ac:dyDescent="0.2">
      <c r="C496" s="2925" t="s">
        <v>559</v>
      </c>
      <c r="D496" s="2911"/>
      <c r="E496" s="748">
        <v>2.0998258960412575E-2</v>
      </c>
      <c r="F496" s="598"/>
      <c r="G496" s="598"/>
      <c r="H496" s="2925" t="s">
        <v>551</v>
      </c>
      <c r="I496" s="2911"/>
      <c r="J496" s="749">
        <v>0.12511372574802704</v>
      </c>
      <c r="K496" s="598"/>
      <c r="L496" s="598"/>
      <c r="M496" s="2925" t="s">
        <v>565</v>
      </c>
      <c r="N496" s="2911"/>
      <c r="O496" s="750">
        <v>2.4101224021027635E-2</v>
      </c>
      <c r="P496" s="598"/>
      <c r="Q496" s="598"/>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8"/>
      <c r="BB496" s="350"/>
      <c r="BC496" s="248"/>
      <c r="BD496" s="248"/>
      <c r="BE496" s="248"/>
      <c r="BF496" s="248"/>
      <c r="BG496" s="248"/>
      <c r="BH496" s="248"/>
      <c r="BI496" s="248"/>
      <c r="BJ496" s="248"/>
      <c r="BK496" s="248"/>
      <c r="BL496" s="248"/>
      <c r="BM496" s="248"/>
      <c r="BN496" s="248"/>
      <c r="BO496" s="248"/>
      <c r="BP496" s="248"/>
      <c r="BQ496" s="248"/>
      <c r="BR496" s="248"/>
      <c r="BS496" s="248"/>
      <c r="BT496" s="248"/>
      <c r="BU496" s="248"/>
      <c r="BV496" s="248"/>
      <c r="BW496" s="248"/>
      <c r="BX496" s="248"/>
      <c r="BY496" s="248"/>
      <c r="BZ496" s="249"/>
      <c r="CA496" s="249"/>
      <c r="CB496" s="249"/>
      <c r="CC496" s="249"/>
      <c r="CD496" s="249"/>
      <c r="CE496" s="249"/>
      <c r="CF496" s="249"/>
      <c r="CG496" s="249"/>
      <c r="CH496" s="249"/>
      <c r="CI496" s="249"/>
      <c r="CJ496" s="249"/>
      <c r="CK496" s="249"/>
      <c r="CL496" s="249"/>
      <c r="CM496" s="249"/>
      <c r="CN496" s="249"/>
      <c r="CO496" s="249"/>
      <c r="CP496" s="249"/>
      <c r="CQ496" s="249"/>
      <c r="CR496" s="249"/>
      <c r="CS496" s="249"/>
      <c r="CT496" s="249"/>
      <c r="CU496" s="249"/>
      <c r="CV496" s="249"/>
      <c r="CW496" s="249"/>
      <c r="CX496" s="249"/>
      <c r="CY496" s="249"/>
      <c r="CZ496" s="249"/>
    </row>
    <row r="497" s="253" customFormat="true" ht="25.15" customHeight="true" x14ac:dyDescent="0.2">
      <c r="C497" s="2925" t="s">
        <v>573</v>
      </c>
      <c r="D497" s="2911"/>
      <c r="E497" s="748">
        <v>4.6157843960750395E-3</v>
      </c>
      <c r="F497" s="598"/>
      <c r="G497" s="598"/>
      <c r="H497" s="2925" t="s">
        <v>526</v>
      </c>
      <c r="I497" s="2911"/>
      <c r="J497" s="749">
        <v>0.38951738328048624</v>
      </c>
      <c r="K497" s="598"/>
      <c r="L497" s="598"/>
      <c r="M497" s="2925" t="s">
        <v>575</v>
      </c>
      <c r="N497" s="2911"/>
      <c r="O497" s="750">
        <v>1.4513105127865892E-2</v>
      </c>
      <c r="P497" s="598"/>
      <c r="Q497" s="598"/>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8"/>
      <c r="BB497" s="350"/>
      <c r="BC497" s="248"/>
      <c r="BD497" s="248"/>
      <c r="BE497" s="248"/>
      <c r="BF497" s="248"/>
      <c r="BG497" s="248"/>
      <c r="BH497" s="248"/>
      <c r="BI497" s="248"/>
      <c r="BJ497" s="248"/>
      <c r="BK497" s="248"/>
      <c r="BL497" s="248"/>
      <c r="BM497" s="248"/>
      <c r="BN497" s="248"/>
      <c r="BO497" s="248"/>
      <c r="BP497" s="248"/>
      <c r="BQ497" s="248"/>
      <c r="BR497" s="248"/>
      <c r="BS497" s="248"/>
      <c r="BT497" s="248"/>
      <c r="BU497" s="248"/>
      <c r="BV497" s="248"/>
      <c r="BW497" s="248"/>
      <c r="BX497" s="248"/>
      <c r="BY497" s="248"/>
      <c r="BZ497" s="249"/>
      <c r="CA497" s="249"/>
      <c r="CB497" s="249"/>
      <c r="CC497" s="249"/>
      <c r="CD497" s="249"/>
      <c r="CE497" s="249"/>
      <c r="CF497" s="249"/>
      <c r="CG497" s="249"/>
      <c r="CH497" s="249"/>
      <c r="CI497" s="249"/>
      <c r="CJ497" s="249"/>
      <c r="CK497" s="249"/>
      <c r="CL497" s="249"/>
      <c r="CM497" s="249"/>
      <c r="CN497" s="249"/>
      <c r="CO497" s="249"/>
      <c r="CP497" s="249"/>
      <c r="CQ497" s="249"/>
      <c r="CR497" s="249"/>
      <c r="CS497" s="249"/>
      <c r="CT497" s="249"/>
      <c r="CU497" s="249"/>
      <c r="CV497" s="249"/>
      <c r="CW497" s="249"/>
      <c r="CX497" s="249"/>
      <c r="CY497" s="249"/>
      <c r="CZ497" s="249"/>
    </row>
    <row r="498" s="253" customFormat="true" ht="25.15" customHeight="true" x14ac:dyDescent="0.2">
      <c r="C498" s="2925" t="s">
        <v>524</v>
      </c>
      <c r="D498" s="2911"/>
      <c r="E498" s="748">
        <v>1.6941328732311546E-3</v>
      </c>
      <c r="F498" s="598"/>
      <c r="G498" s="598"/>
      <c r="H498" s="2925" t="s">
        <v>553</v>
      </c>
      <c r="I498" s="2911"/>
      <c r="J498" s="749">
        <v>9.7438623956548051E-2</v>
      </c>
      <c r="K498" s="598"/>
      <c r="L498" s="598"/>
      <c r="M498" s="2925" t="s">
        <v>541</v>
      </c>
      <c r="N498" s="2911"/>
      <c r="O498" s="750">
        <v>0.18166171773169149</v>
      </c>
      <c r="P498" s="598"/>
      <c r="Q498" s="598"/>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8"/>
      <c r="BB498" s="350"/>
      <c r="BC498" s="248"/>
      <c r="BD498" s="248"/>
      <c r="BE498" s="248"/>
      <c r="BF498" s="248"/>
      <c r="BG498" s="248"/>
      <c r="BH498" s="248"/>
      <c r="BI498" s="248"/>
      <c r="BJ498" s="248"/>
      <c r="BK498" s="248"/>
      <c r="BL498" s="248"/>
      <c r="BM498" s="248"/>
      <c r="BN498" s="248"/>
      <c r="BO498" s="248"/>
      <c r="BP498" s="248"/>
      <c r="BQ498" s="248"/>
      <c r="BR498" s="248"/>
      <c r="BS498" s="248"/>
      <c r="BT498" s="248"/>
      <c r="BU498" s="248"/>
      <c r="BV498" s="248"/>
      <c r="BW498" s="248"/>
      <c r="BX498" s="248"/>
      <c r="BY498" s="248"/>
      <c r="BZ498" s="249"/>
      <c r="CA498" s="249"/>
      <c r="CB498" s="249"/>
      <c r="CC498" s="249"/>
      <c r="CD498" s="249"/>
      <c r="CE498" s="249"/>
      <c r="CF498" s="249"/>
      <c r="CG498" s="249"/>
      <c r="CH498" s="249"/>
      <c r="CI498" s="249"/>
      <c r="CJ498" s="249"/>
      <c r="CK498" s="249"/>
      <c r="CL498" s="249"/>
      <c r="CM498" s="249"/>
      <c r="CN498" s="249"/>
      <c r="CO498" s="249"/>
      <c r="CP498" s="249"/>
      <c r="CQ498" s="249"/>
      <c r="CR498" s="249"/>
      <c r="CS498" s="249"/>
      <c r="CT498" s="249"/>
      <c r="CU498" s="249"/>
      <c r="CV498" s="249"/>
      <c r="CW498" s="249"/>
      <c r="CX498" s="249"/>
      <c r="CY498" s="249"/>
      <c r="CZ498" s="249"/>
    </row>
    <row r="499" s="253" customFormat="true" ht="25.15" customHeight="true" x14ac:dyDescent="0.2">
      <c r="C499" s="2925" t="s">
        <v>528</v>
      </c>
      <c r="D499" s="2911"/>
      <c r="E499" s="748">
        <v>0.47149740455243466</v>
      </c>
      <c r="F499" s="598"/>
      <c r="G499" s="598"/>
      <c r="H499" s="2925" t="s">
        <v>530</v>
      </c>
      <c r="I499" s="2911"/>
      <c r="J499" s="749">
        <v>0.42002156951092556</v>
      </c>
      <c r="K499" s="598"/>
      <c r="L499" s="598"/>
      <c r="M499" s="2925" t="s">
        <v>590</v>
      </c>
      <c r="N499" s="2911"/>
      <c r="O499" s="750">
        <v>1.1310766342077774E-3</v>
      </c>
      <c r="P499" s="598"/>
      <c r="Q499" s="598"/>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8"/>
      <c r="BB499" s="350"/>
      <c r="BC499" s="248"/>
      <c r="BD499" s="248"/>
      <c r="BE499" s="248"/>
      <c r="BF499" s="248"/>
      <c r="BG499" s="248"/>
      <c r="BH499" s="248"/>
      <c r="BI499" s="248"/>
      <c r="BJ499" s="248"/>
      <c r="BK499" s="248"/>
      <c r="BL499" s="248"/>
      <c r="BM499" s="248"/>
      <c r="BN499" s="248"/>
      <c r="BO499" s="248"/>
      <c r="BP499" s="248"/>
      <c r="BQ499" s="248"/>
      <c r="BR499" s="248"/>
      <c r="BS499" s="248"/>
      <c r="BT499" s="248"/>
      <c r="BU499" s="248"/>
      <c r="BV499" s="248"/>
      <c r="BW499" s="248"/>
      <c r="BX499" s="248"/>
      <c r="BY499" s="248"/>
      <c r="BZ499" s="249"/>
      <c r="CA499" s="249"/>
      <c r="CB499" s="249"/>
      <c r="CC499" s="249"/>
      <c r="CD499" s="249"/>
      <c r="CE499" s="249"/>
      <c r="CF499" s="249"/>
      <c r="CG499" s="249"/>
      <c r="CH499" s="249"/>
      <c r="CI499" s="249"/>
      <c r="CJ499" s="249"/>
      <c r="CK499" s="249"/>
      <c r="CL499" s="249"/>
      <c r="CM499" s="249"/>
      <c r="CN499" s="249"/>
      <c r="CO499" s="249"/>
      <c r="CP499" s="249"/>
      <c r="CQ499" s="249"/>
      <c r="CR499" s="249"/>
      <c r="CS499" s="249"/>
      <c r="CT499" s="249"/>
      <c r="CU499" s="249"/>
      <c r="CV499" s="249"/>
      <c r="CW499" s="249"/>
      <c r="CX499" s="249"/>
      <c r="CY499" s="249"/>
      <c r="CZ499" s="249"/>
    </row>
    <row r="500" s="253" customFormat="true" ht="25.15" customHeight="true" x14ac:dyDescent="0.2">
      <c r="C500" s="2925" t="s">
        <v>592</v>
      </c>
      <c r="D500" s="2911"/>
      <c r="E500" s="748">
        <v>1.0910182926381752E-3</v>
      </c>
      <c r="F500" s="598"/>
      <c r="G500" s="598"/>
      <c r="H500" s="2925" t="s">
        <v>535</v>
      </c>
      <c r="I500" s="2911"/>
      <c r="J500" s="749">
        <v>0.33101479168193981</v>
      </c>
      <c r="K500" s="598"/>
      <c r="L500" s="598"/>
      <c r="M500" s="2925" t="s">
        <v>561</v>
      </c>
      <c r="N500" s="2911"/>
      <c r="O500" s="750">
        <v>4.6200308019192608E-2</v>
      </c>
      <c r="P500" s="598"/>
      <c r="Q500" s="598"/>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8"/>
      <c r="BB500" s="350"/>
      <c r="BC500" s="248"/>
      <c r="BD500" s="248"/>
      <c r="BE500" s="248"/>
      <c r="BF500" s="248"/>
      <c r="BG500" s="248"/>
      <c r="BH500" s="248"/>
      <c r="BI500" s="248"/>
      <c r="BJ500" s="248"/>
      <c r="BK500" s="248"/>
      <c r="BL500" s="248"/>
      <c r="BM500" s="248"/>
      <c r="BN500" s="248"/>
      <c r="BO500" s="248"/>
      <c r="BP500" s="248"/>
      <c r="BQ500" s="248"/>
      <c r="BR500" s="248"/>
      <c r="BS500" s="248"/>
      <c r="BT500" s="248"/>
      <c r="BU500" s="248"/>
      <c r="BV500" s="248"/>
      <c r="BW500" s="248"/>
      <c r="BX500" s="248"/>
      <c r="BY500" s="248"/>
      <c r="BZ500" s="249"/>
      <c r="CA500" s="249"/>
      <c r="CB500" s="249"/>
      <c r="CC500" s="249"/>
      <c r="CD500" s="249"/>
      <c r="CE500" s="249"/>
      <c r="CF500" s="249"/>
      <c r="CG500" s="249"/>
      <c r="CH500" s="249"/>
      <c r="CI500" s="249"/>
      <c r="CJ500" s="249"/>
      <c r="CK500" s="249"/>
      <c r="CL500" s="249"/>
      <c r="CM500" s="249"/>
      <c r="CN500" s="249"/>
      <c r="CO500" s="249"/>
      <c r="CP500" s="249"/>
      <c r="CQ500" s="249"/>
      <c r="CR500" s="249"/>
      <c r="CS500" s="249"/>
      <c r="CT500" s="249"/>
      <c r="CU500" s="249"/>
      <c r="CV500" s="249"/>
      <c r="CW500" s="249"/>
      <c r="CX500" s="249"/>
      <c r="CY500" s="249"/>
      <c r="CZ500" s="249"/>
    </row>
    <row r="501" s="253" customFormat="true" ht="25.15" customHeight="true" x14ac:dyDescent="0.2">
      <c r="C501" s="2925" t="s">
        <v>572</v>
      </c>
      <c r="D501" s="2911"/>
      <c r="E501" s="748">
        <v>1.5433932511201006E-2</v>
      </c>
      <c r="F501" s="598"/>
      <c r="G501" s="598"/>
      <c r="H501" s="2925" t="s">
        <v>556</v>
      </c>
      <c r="I501" s="2911"/>
      <c r="J501" s="749">
        <v>7.002486121985721E-2</v>
      </c>
      <c r="K501" s="598"/>
      <c r="L501" s="598"/>
      <c r="M501" s="2925" t="s">
        <v>536</v>
      </c>
      <c r="N501" s="2911"/>
      <c r="O501" s="750">
        <v>0.30700036405296932</v>
      </c>
      <c r="P501" s="598"/>
      <c r="Q501" s="598"/>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8"/>
      <c r="BB501" s="350"/>
      <c r="BC501" s="248"/>
      <c r="BD501" s="248"/>
      <c r="BE501" s="248"/>
      <c r="BF501" s="248"/>
      <c r="BG501" s="248"/>
      <c r="BH501" s="248"/>
      <c r="BI501" s="248"/>
      <c r="BJ501" s="248"/>
      <c r="BK501" s="248"/>
      <c r="BL501" s="248"/>
      <c r="BM501" s="248"/>
      <c r="BN501" s="248"/>
      <c r="BO501" s="248"/>
      <c r="BP501" s="248"/>
      <c r="BQ501" s="248"/>
      <c r="BR501" s="248"/>
      <c r="BS501" s="248"/>
      <c r="BT501" s="248"/>
      <c r="BU501" s="248"/>
      <c r="BV501" s="248"/>
      <c r="BW501" s="248"/>
      <c r="BX501" s="248"/>
      <c r="BY501" s="248"/>
      <c r="BZ501" s="249"/>
      <c r="CA501" s="249"/>
      <c r="CB501" s="249"/>
      <c r="CC501" s="249"/>
      <c r="CD501" s="249"/>
      <c r="CE501" s="249"/>
      <c r="CF501" s="249"/>
      <c r="CG501" s="249"/>
      <c r="CH501" s="249"/>
      <c r="CI501" s="249"/>
      <c r="CJ501" s="249"/>
      <c r="CK501" s="249"/>
      <c r="CL501" s="249"/>
      <c r="CM501" s="249"/>
      <c r="CN501" s="249"/>
      <c r="CO501" s="249"/>
      <c r="CP501" s="249"/>
      <c r="CQ501" s="249"/>
      <c r="CR501" s="249"/>
      <c r="CS501" s="249"/>
      <c r="CT501" s="249"/>
      <c r="CU501" s="249"/>
      <c r="CV501" s="249"/>
      <c r="CW501" s="249"/>
      <c r="CX501" s="249"/>
      <c r="CY501" s="249"/>
      <c r="CZ501" s="249"/>
    </row>
    <row r="502" s="253" customFormat="true" ht="25.15" customHeight="true" x14ac:dyDescent="0.2">
      <c r="C502" s="2925" t="s">
        <v>593</v>
      </c>
      <c r="D502" s="2911"/>
      <c r="E502" s="748">
        <v>1.063598184813688E-3</v>
      </c>
      <c r="F502" s="598"/>
      <c r="G502" s="598"/>
      <c r="H502" s="2925" t="s">
        <v>529</v>
      </c>
      <c r="I502" s="2911"/>
      <c r="J502" s="749">
        <v>0.41946440284063835</v>
      </c>
      <c r="K502" s="598"/>
      <c r="L502" s="598"/>
      <c r="M502" s="2925" t="s">
        <v>585</v>
      </c>
      <c r="N502" s="2911"/>
      <c r="O502" s="750">
        <v>8.6997236420598004E-4</v>
      </c>
      <c r="P502" s="598"/>
      <c r="Q502" s="598"/>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8"/>
      <c r="BB502" s="350"/>
      <c r="BC502" s="248"/>
      <c r="BD502" s="248"/>
      <c r="BE502" s="248"/>
      <c r="BF502" s="248"/>
      <c r="BG502" s="248"/>
      <c r="BH502" s="248"/>
      <c r="BI502" s="248"/>
      <c r="BJ502" s="248"/>
      <c r="BK502" s="248"/>
      <c r="BL502" s="248"/>
      <c r="BM502" s="248"/>
      <c r="BN502" s="248"/>
      <c r="BO502" s="248"/>
      <c r="BP502" s="248"/>
      <c r="BQ502" s="248"/>
      <c r="BR502" s="248"/>
      <c r="BS502" s="248"/>
      <c r="BT502" s="248"/>
      <c r="BU502" s="248"/>
      <c r="BV502" s="248"/>
      <c r="BW502" s="248"/>
      <c r="BX502" s="248"/>
      <c r="BY502" s="248"/>
      <c r="BZ502" s="249"/>
      <c r="CA502" s="249"/>
      <c r="CB502" s="249"/>
      <c r="CC502" s="249"/>
      <c r="CD502" s="249"/>
      <c r="CE502" s="249"/>
      <c r="CF502" s="249"/>
      <c r="CG502" s="249"/>
      <c r="CH502" s="249"/>
      <c r="CI502" s="249"/>
      <c r="CJ502" s="249"/>
      <c r="CK502" s="249"/>
      <c r="CL502" s="249"/>
      <c r="CM502" s="249"/>
      <c r="CN502" s="249"/>
      <c r="CO502" s="249"/>
      <c r="CP502" s="249"/>
      <c r="CQ502" s="249"/>
      <c r="CR502" s="249"/>
      <c r="CS502" s="249"/>
      <c r="CT502" s="249"/>
      <c r="CU502" s="249"/>
      <c r="CV502" s="249"/>
      <c r="CW502" s="249"/>
      <c r="CX502" s="249"/>
      <c r="CY502" s="249"/>
      <c r="CZ502" s="249"/>
    </row>
    <row r="503" s="253" customFormat="true" ht="25.15" customHeight="true" x14ac:dyDescent="0.2">
      <c r="C503" s="2925" t="s">
        <v>583</v>
      </c>
      <c r="D503" s="2911"/>
      <c r="E503" s="748">
        <v>7.241600363870909E-3</v>
      </c>
      <c r="F503" s="598"/>
      <c r="G503" s="598"/>
      <c r="H503" s="2925" t="s">
        <v>545</v>
      </c>
      <c r="I503" s="2911"/>
      <c r="J503" s="749">
        <v>0.22763326776732876</v>
      </c>
      <c r="K503" s="598"/>
      <c r="L503" s="598"/>
      <c r="M503" s="2925" t="s">
        <v>588</v>
      </c>
      <c r="N503" s="2911"/>
      <c r="O503" s="750">
        <v>8.072488871709492E-3</v>
      </c>
      <c r="P503" s="598"/>
      <c r="Q503" s="598"/>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8"/>
      <c r="BB503" s="350"/>
      <c r="BC503" s="248"/>
      <c r="BD503" s="248"/>
      <c r="BE503" s="248"/>
      <c r="BF503" s="248"/>
      <c r="BG503" s="248"/>
      <c r="BH503" s="248"/>
      <c r="BI503" s="248"/>
      <c r="BJ503" s="248"/>
      <c r="BK503" s="248"/>
      <c r="BL503" s="248"/>
      <c r="BM503" s="248"/>
      <c r="BN503" s="248"/>
      <c r="BO503" s="248"/>
      <c r="BP503" s="248"/>
      <c r="BQ503" s="248"/>
      <c r="BR503" s="248"/>
      <c r="BS503" s="248"/>
      <c r="BT503" s="248"/>
      <c r="BU503" s="248"/>
      <c r="BV503" s="248"/>
      <c r="BW503" s="248"/>
      <c r="BX503" s="248"/>
      <c r="BY503" s="248"/>
      <c r="BZ503" s="249"/>
      <c r="CA503" s="249"/>
      <c r="CB503" s="249"/>
      <c r="CC503" s="249"/>
      <c r="CD503" s="249"/>
      <c r="CE503" s="249"/>
      <c r="CF503" s="249"/>
      <c r="CG503" s="249"/>
      <c r="CH503" s="249"/>
      <c r="CI503" s="249"/>
      <c r="CJ503" s="249"/>
      <c r="CK503" s="249"/>
      <c r="CL503" s="249"/>
      <c r="CM503" s="249"/>
      <c r="CN503" s="249"/>
      <c r="CO503" s="249"/>
      <c r="CP503" s="249"/>
      <c r="CQ503" s="249"/>
      <c r="CR503" s="249"/>
      <c r="CS503" s="249"/>
      <c r="CT503" s="249"/>
      <c r="CU503" s="249"/>
      <c r="CV503" s="249"/>
      <c r="CW503" s="249"/>
      <c r="CX503" s="249"/>
      <c r="CY503" s="249"/>
      <c r="CZ503" s="249"/>
    </row>
    <row r="504" s="253" customFormat="true" ht="25.15" customHeight="true" x14ac:dyDescent="0.2">
      <c r="C504" s="2925" t="s">
        <v>532</v>
      </c>
      <c r="D504" s="2911"/>
      <c r="E504" s="748">
        <v>0.49267106810743932</v>
      </c>
      <c r="F504" s="598"/>
      <c r="G504" s="598"/>
      <c r="H504" s="2925" t="s">
        <v>525</v>
      </c>
      <c r="I504" s="2911"/>
      <c r="J504" s="749">
        <v>0.44984179242310507</v>
      </c>
      <c r="K504" s="598"/>
      <c r="L504" s="598"/>
      <c r="M504" s="2925" t="s">
        <v>559</v>
      </c>
      <c r="N504" s="2911"/>
      <c r="O504" s="750">
        <v>4.0001869217005642E-3</v>
      </c>
      <c r="P504" s="598"/>
      <c r="Q504" s="598"/>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8"/>
      <c r="BB504" s="350"/>
      <c r="BC504" s="248"/>
      <c r="BD504" s="248"/>
      <c r="BE504" s="248"/>
      <c r="BF504" s="248"/>
      <c r="BG504" s="248"/>
      <c r="BH504" s="248"/>
      <c r="BI504" s="248"/>
      <c r="BJ504" s="248"/>
      <c r="BK504" s="248"/>
      <c r="BL504" s="248"/>
      <c r="BM504" s="248"/>
      <c r="BN504" s="248"/>
      <c r="BO504" s="248"/>
      <c r="BP504" s="248"/>
      <c r="BQ504" s="248"/>
      <c r="BR504" s="248"/>
      <c r="BS504" s="248"/>
      <c r="BT504" s="248"/>
      <c r="BU504" s="248"/>
      <c r="BV504" s="248"/>
      <c r="BW504" s="248"/>
      <c r="BX504" s="248"/>
      <c r="BY504" s="248"/>
      <c r="BZ504" s="249"/>
      <c r="CA504" s="249"/>
      <c r="CB504" s="249"/>
      <c r="CC504" s="249"/>
      <c r="CD504" s="249"/>
      <c r="CE504" s="249"/>
      <c r="CF504" s="249"/>
      <c r="CG504" s="249"/>
      <c r="CH504" s="249"/>
      <c r="CI504" s="249"/>
      <c r="CJ504" s="249"/>
      <c r="CK504" s="249"/>
      <c r="CL504" s="249"/>
      <c r="CM504" s="249"/>
      <c r="CN504" s="249"/>
      <c r="CO504" s="249"/>
      <c r="CP504" s="249"/>
      <c r="CQ504" s="249"/>
      <c r="CR504" s="249"/>
      <c r="CS504" s="249"/>
      <c r="CT504" s="249"/>
      <c r="CU504" s="249"/>
      <c r="CV504" s="249"/>
      <c r="CW504" s="249"/>
      <c r="CX504" s="249"/>
      <c r="CY504" s="249"/>
      <c r="CZ504" s="249"/>
    </row>
    <row r="505" s="253" customFormat="true" ht="25.15" customHeight="true" x14ac:dyDescent="0.2">
      <c r="C505" s="2925" t="s">
        <v>591</v>
      </c>
      <c r="D505" s="2911"/>
      <c r="E505" s="748">
        <v>1.2803953925025146E-3</v>
      </c>
      <c r="F505" s="598"/>
      <c r="G505" s="598"/>
      <c r="H505" s="2925" t="s">
        <v>538</v>
      </c>
      <c r="I505" s="2911"/>
      <c r="J505" s="749">
        <v>0.26792066855804919</v>
      </c>
      <c r="K505" s="598"/>
      <c r="L505" s="598"/>
      <c r="M505" s="2925" t="s">
        <v>573</v>
      </c>
      <c r="N505" s="2911"/>
      <c r="O505" s="750">
        <v>1.1984295765053176E-2</v>
      </c>
      <c r="P505" s="598"/>
      <c r="Q505" s="598"/>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8"/>
      <c r="BB505" s="350"/>
      <c r="BC505" s="248"/>
      <c r="BD505" s="248"/>
      <c r="BE505" s="248"/>
      <c r="BF505" s="248"/>
      <c r="BG505" s="248"/>
      <c r="BH505" s="248"/>
      <c r="BI505" s="248"/>
      <c r="BJ505" s="248"/>
      <c r="BK505" s="248"/>
      <c r="BL505" s="248"/>
      <c r="BM505" s="248"/>
      <c r="BN505" s="248"/>
      <c r="BO505" s="248"/>
      <c r="BP505" s="248"/>
      <c r="BQ505" s="248"/>
      <c r="BR505" s="248"/>
      <c r="BS505" s="248"/>
      <c r="BT505" s="248"/>
      <c r="BU505" s="248"/>
      <c r="BV505" s="248"/>
      <c r="BW505" s="248"/>
      <c r="BX505" s="248"/>
      <c r="BY505" s="248"/>
      <c r="BZ505" s="249"/>
      <c r="CA505" s="249"/>
      <c r="CB505" s="249"/>
      <c r="CC505" s="249"/>
      <c r="CD505" s="249"/>
      <c r="CE505" s="249"/>
      <c r="CF505" s="249"/>
      <c r="CG505" s="249"/>
      <c r="CH505" s="249"/>
      <c r="CI505" s="249"/>
      <c r="CJ505" s="249"/>
      <c r="CK505" s="249"/>
      <c r="CL505" s="249"/>
      <c r="CM505" s="249"/>
      <c r="CN505" s="249"/>
      <c r="CO505" s="249"/>
      <c r="CP505" s="249"/>
      <c r="CQ505" s="249"/>
      <c r="CR505" s="249"/>
      <c r="CS505" s="249"/>
      <c r="CT505" s="249"/>
      <c r="CU505" s="249"/>
      <c r="CV505" s="249"/>
      <c r="CW505" s="249"/>
      <c r="CX505" s="249"/>
      <c r="CY505" s="249"/>
      <c r="CZ505" s="249"/>
    </row>
    <row r="506" s="253" customFormat="true" ht="25.15" customHeight="true" x14ac:dyDescent="0.2">
      <c r="C506" s="2925" t="s">
        <v>581</v>
      </c>
      <c r="D506" s="2911"/>
      <c r="E506" s="748">
        <v>7.6055939536656229E-3</v>
      </c>
      <c r="F506" s="598"/>
      <c r="G506" s="598"/>
      <c r="H506" s="2925" t="s">
        <v>537</v>
      </c>
      <c r="I506" s="2911"/>
      <c r="J506" s="749">
        <v>0.32486767805726185</v>
      </c>
      <c r="K506" s="598"/>
      <c r="L506" s="598"/>
      <c r="M506" s="2925" t="s">
        <v>528</v>
      </c>
      <c r="N506" s="2911"/>
      <c r="O506" s="750">
        <v>0.17117486625606465</v>
      </c>
      <c r="P506" s="598"/>
      <c r="Q506" s="598"/>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8"/>
      <c r="BB506" s="350"/>
      <c r="BC506" s="248"/>
      <c r="BD506" s="248"/>
      <c r="BE506" s="248"/>
      <c r="BF506" s="248"/>
      <c r="BG506" s="248"/>
      <c r="BH506" s="248"/>
      <c r="BI506" s="248"/>
      <c r="BJ506" s="248"/>
      <c r="BK506" s="248"/>
      <c r="BL506" s="248"/>
      <c r="BM506" s="248"/>
      <c r="BN506" s="248"/>
      <c r="BO506" s="248"/>
      <c r="BP506" s="248"/>
      <c r="BQ506" s="248"/>
      <c r="BR506" s="248"/>
      <c r="BS506" s="248"/>
      <c r="BT506" s="248"/>
      <c r="BU506" s="248"/>
      <c r="BV506" s="248"/>
      <c r="BW506" s="248"/>
      <c r="BX506" s="248"/>
      <c r="BY506" s="248"/>
      <c r="BZ506" s="249"/>
      <c r="CA506" s="249"/>
      <c r="CB506" s="249"/>
      <c r="CC506" s="249"/>
      <c r="CD506" s="249"/>
      <c r="CE506" s="249"/>
      <c r="CF506" s="249"/>
      <c r="CG506" s="249"/>
      <c r="CH506" s="249"/>
      <c r="CI506" s="249"/>
      <c r="CJ506" s="249"/>
      <c r="CK506" s="249"/>
      <c r="CL506" s="249"/>
      <c r="CM506" s="249"/>
      <c r="CN506" s="249"/>
      <c r="CO506" s="249"/>
      <c r="CP506" s="249"/>
      <c r="CQ506" s="249"/>
      <c r="CR506" s="249"/>
      <c r="CS506" s="249"/>
      <c r="CT506" s="249"/>
      <c r="CU506" s="249"/>
      <c r="CV506" s="249"/>
      <c r="CW506" s="249"/>
      <c r="CX506" s="249"/>
      <c r="CY506" s="249"/>
      <c r="CZ506" s="249"/>
    </row>
    <row r="507" s="253" customFormat="true" ht="25.15" customHeight="true" x14ac:dyDescent="0.2">
      <c r="C507" s="2925" t="s">
        <v>597</v>
      </c>
      <c r="D507" s="2911"/>
      <c r="E507" s="754">
        <v>1.7482479493265476E-5</v>
      </c>
      <c r="F507" s="598"/>
      <c r="G507" s="598"/>
      <c r="H507" s="2925" t="s">
        <v>533</v>
      </c>
      <c r="I507" s="2911"/>
      <c r="J507" s="749">
        <v>0.38818585900861968</v>
      </c>
      <c r="K507" s="598"/>
      <c r="L507" s="598"/>
      <c r="M507" s="2925" t="s">
        <v>592</v>
      </c>
      <c r="N507" s="2911"/>
      <c r="O507" s="750">
        <v>3.7082294927711077E-3</v>
      </c>
      <c r="P507" s="598"/>
      <c r="Q507" s="598"/>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8"/>
      <c r="BB507" s="350"/>
      <c r="BC507" s="248"/>
      <c r="BD507" s="248"/>
      <c r="BE507" s="248"/>
      <c r="BF507" s="248"/>
      <c r="BG507" s="248"/>
      <c r="BH507" s="248"/>
      <c r="BI507" s="248"/>
      <c r="BJ507" s="248"/>
      <c r="BK507" s="248"/>
      <c r="BL507" s="248"/>
      <c r="BM507" s="248"/>
      <c r="BN507" s="248"/>
      <c r="BO507" s="248"/>
      <c r="BP507" s="248"/>
      <c r="BQ507" s="248"/>
      <c r="BR507" s="248"/>
      <c r="BS507" s="248"/>
      <c r="BT507" s="248"/>
      <c r="BU507" s="248"/>
      <c r="BV507" s="248"/>
      <c r="BW507" s="248"/>
      <c r="BX507" s="248"/>
      <c r="BY507" s="248"/>
      <c r="BZ507" s="249"/>
      <c r="CA507" s="249"/>
      <c r="CB507" s="249"/>
      <c r="CC507" s="249"/>
      <c r="CD507" s="249"/>
      <c r="CE507" s="249"/>
      <c r="CF507" s="249"/>
      <c r="CG507" s="249"/>
      <c r="CH507" s="249"/>
      <c r="CI507" s="249"/>
      <c r="CJ507" s="249"/>
      <c r="CK507" s="249"/>
      <c r="CL507" s="249"/>
      <c r="CM507" s="249"/>
      <c r="CN507" s="249"/>
      <c r="CO507" s="249"/>
      <c r="CP507" s="249"/>
      <c r="CQ507" s="249"/>
      <c r="CR507" s="249"/>
      <c r="CS507" s="249"/>
      <c r="CT507" s="249"/>
      <c r="CU507" s="249"/>
      <c r="CV507" s="249"/>
      <c r="CW507" s="249"/>
      <c r="CX507" s="249"/>
      <c r="CY507" s="249"/>
      <c r="CZ507" s="249"/>
    </row>
    <row r="508" s="253" customFormat="true" ht="25.15" customHeight="true" x14ac:dyDescent="0.2">
      <c r="C508" s="2925" t="s">
        <v>524</v>
      </c>
      <c r="D508" s="2911"/>
      <c r="E508" s="748">
        <v>0.56769346943997057</v>
      </c>
      <c r="F508" s="598"/>
      <c r="G508" s="598"/>
      <c r="H508" s="2925" t="s">
        <v>555</v>
      </c>
      <c r="I508" s="2911"/>
      <c r="J508" s="749">
        <v>1.9347040305771255E-2</v>
      </c>
      <c r="K508" s="598"/>
      <c r="L508" s="598"/>
      <c r="M508" s="2925" t="s">
        <v>572</v>
      </c>
      <c r="N508" s="2911"/>
      <c r="O508" s="750">
        <v>3.4427373307715253E-2</v>
      </c>
      <c r="P508" s="598"/>
      <c r="Q508" s="598"/>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8"/>
      <c r="BB508" s="350"/>
      <c r="BC508" s="248"/>
      <c r="BD508" s="248"/>
      <c r="BE508" s="248"/>
      <c r="BF508" s="248"/>
      <c r="BG508" s="248"/>
      <c r="BH508" s="248"/>
      <c r="BI508" s="248"/>
      <c r="BJ508" s="248"/>
      <c r="BK508" s="248"/>
      <c r="BL508" s="248"/>
      <c r="BM508" s="248"/>
      <c r="BN508" s="248"/>
      <c r="BO508" s="248"/>
      <c r="BP508" s="248"/>
      <c r="BQ508" s="248"/>
      <c r="BR508" s="248"/>
      <c r="BS508" s="248"/>
      <c r="BT508" s="248"/>
      <c r="BU508" s="248"/>
      <c r="BV508" s="248"/>
      <c r="BW508" s="248"/>
      <c r="BX508" s="248"/>
      <c r="BY508" s="248"/>
      <c r="BZ508" s="249"/>
      <c r="CA508" s="249"/>
      <c r="CB508" s="249"/>
      <c r="CC508" s="249"/>
      <c r="CD508" s="249"/>
      <c r="CE508" s="249"/>
      <c r="CF508" s="249"/>
      <c r="CG508" s="249"/>
      <c r="CH508" s="249"/>
      <c r="CI508" s="249"/>
      <c r="CJ508" s="249"/>
      <c r="CK508" s="249"/>
      <c r="CL508" s="249"/>
      <c r="CM508" s="249"/>
      <c r="CN508" s="249"/>
      <c r="CO508" s="249"/>
      <c r="CP508" s="249"/>
      <c r="CQ508" s="249"/>
      <c r="CR508" s="249"/>
      <c r="CS508" s="249"/>
      <c r="CT508" s="249"/>
      <c r="CU508" s="249"/>
      <c r="CV508" s="249"/>
      <c r="CW508" s="249"/>
      <c r="CX508" s="249"/>
      <c r="CY508" s="249"/>
      <c r="CZ508" s="249"/>
    </row>
    <row r="509" s="253" customFormat="true" ht="25.15" customHeight="true" x14ac:dyDescent="0.2">
      <c r="C509" s="2925" t="s">
        <v>551</v>
      </c>
      <c r="D509" s="2911"/>
      <c r="E509" s="748">
        <v>0.12164797011768898</v>
      </c>
      <c r="F509" s="598"/>
      <c r="G509" s="598"/>
      <c r="H509" s="2925" t="s">
        <v>558</v>
      </c>
      <c r="I509" s="2911"/>
      <c r="J509" s="749">
        <v>3.751254603551863E-2</v>
      </c>
      <c r="K509" s="598"/>
      <c r="L509" s="598"/>
      <c r="M509" s="2925" t="s">
        <v>591</v>
      </c>
      <c r="N509" s="2911"/>
      <c r="O509" s="750">
        <v>1.5164967874013808E-3</v>
      </c>
      <c r="P509" s="598"/>
      <c r="Q509" s="598"/>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8"/>
      <c r="BB509" s="350"/>
      <c r="BC509" s="248"/>
      <c r="BD509" s="248"/>
      <c r="BE509" s="248"/>
      <c r="BF509" s="248"/>
      <c r="BG509" s="248"/>
      <c r="BH509" s="248"/>
      <c r="BI509" s="248"/>
      <c r="BJ509" s="248"/>
      <c r="BK509" s="248"/>
      <c r="BL509" s="248"/>
      <c r="BM509" s="248"/>
      <c r="BN509" s="248"/>
      <c r="BO509" s="248"/>
      <c r="BP509" s="248"/>
      <c r="BQ509" s="248"/>
      <c r="BR509" s="248"/>
      <c r="BS509" s="248"/>
      <c r="BT509" s="248"/>
      <c r="BU509" s="248"/>
      <c r="BV509" s="248"/>
      <c r="BW509" s="248"/>
      <c r="BX509" s="248"/>
      <c r="BY509" s="248"/>
      <c r="BZ509" s="249"/>
      <c r="CA509" s="249"/>
      <c r="CB509" s="249"/>
      <c r="CC509" s="249"/>
      <c r="CD509" s="249"/>
      <c r="CE509" s="249"/>
      <c r="CF509" s="249"/>
      <c r="CG509" s="249"/>
      <c r="CH509" s="249"/>
      <c r="CI509" s="249"/>
      <c r="CJ509" s="249"/>
      <c r="CK509" s="249"/>
      <c r="CL509" s="249"/>
      <c r="CM509" s="249"/>
      <c r="CN509" s="249"/>
      <c r="CO509" s="249"/>
      <c r="CP509" s="249"/>
      <c r="CQ509" s="249"/>
      <c r="CR509" s="249"/>
      <c r="CS509" s="249"/>
      <c r="CT509" s="249"/>
      <c r="CU509" s="249"/>
      <c r="CV509" s="249"/>
      <c r="CW509" s="249"/>
      <c r="CX509" s="249"/>
      <c r="CY509" s="249"/>
      <c r="CZ509" s="249"/>
    </row>
    <row r="510" s="253" customFormat="true" ht="25.15" customHeight="true" x14ac:dyDescent="0.2">
      <c r="C510" s="2925" t="s">
        <v>526</v>
      </c>
      <c r="D510" s="2911"/>
      <c r="E510" s="748">
        <v>0.55609836683920055</v>
      </c>
      <c r="F510" s="598"/>
      <c r="G510" s="598"/>
      <c r="H510" s="2925" t="s">
        <v>548</v>
      </c>
      <c r="I510" s="2911"/>
      <c r="J510" s="749">
        <v>0.17505527759136133</v>
      </c>
      <c r="K510" s="598"/>
      <c r="L510" s="598"/>
      <c r="M510" s="2925" t="s">
        <v>581</v>
      </c>
      <c r="N510" s="2911"/>
      <c r="O510" s="750">
        <v>1.1536912221371992E-2</v>
      </c>
      <c r="P510" s="598"/>
      <c r="Q510" s="598"/>
      <c r="AD510" s="246"/>
      <c r="AE510" s="246"/>
      <c r="AF510" s="246"/>
      <c r="AG510" s="246"/>
      <c r="AH510" s="246"/>
      <c r="AI510" s="246"/>
      <c r="AJ510" s="246"/>
      <c r="AK510" s="246"/>
      <c r="AL510" s="246"/>
      <c r="AM510" s="246"/>
      <c r="AN510" s="246"/>
      <c r="AO510" s="246"/>
      <c r="AP510" s="246"/>
      <c r="AQ510" s="246"/>
      <c r="AR510" s="246"/>
      <c r="AS510" s="246"/>
      <c r="AT510" s="246"/>
      <c r="AU510" s="246"/>
      <c r="AV510" s="246"/>
      <c r="AW510" s="246"/>
      <c r="AX510" s="246"/>
      <c r="AY510" s="246"/>
      <c r="AZ510" s="246"/>
      <c r="BA510" s="248"/>
      <c r="BB510" s="350"/>
      <c r="BC510" s="248"/>
      <c r="BD510" s="248"/>
      <c r="BE510" s="248"/>
      <c r="BF510" s="248"/>
      <c r="BG510" s="248"/>
      <c r="BH510" s="248"/>
      <c r="BI510" s="248"/>
      <c r="BJ510" s="248"/>
      <c r="BK510" s="248"/>
      <c r="BL510" s="248"/>
      <c r="BM510" s="248"/>
      <c r="BN510" s="248"/>
      <c r="BO510" s="248"/>
      <c r="BP510" s="248"/>
      <c r="BQ510" s="248"/>
      <c r="BR510" s="248"/>
      <c r="BS510" s="248"/>
      <c r="BT510" s="248"/>
      <c r="BU510" s="248"/>
      <c r="BV510" s="248"/>
      <c r="BW510" s="248"/>
      <c r="BX510" s="248"/>
      <c r="BY510" s="248"/>
      <c r="BZ510" s="249"/>
      <c r="CA510" s="249"/>
      <c r="CB510" s="249"/>
      <c r="CC510" s="249"/>
      <c r="CD510" s="249"/>
      <c r="CE510" s="249"/>
      <c r="CF510" s="249"/>
      <c r="CG510" s="249"/>
      <c r="CH510" s="249"/>
      <c r="CI510" s="249"/>
      <c r="CJ510" s="249"/>
      <c r="CK510" s="249"/>
      <c r="CL510" s="249"/>
      <c r="CM510" s="249"/>
      <c r="CN510" s="249"/>
      <c r="CO510" s="249"/>
      <c r="CP510" s="249"/>
      <c r="CQ510" s="249"/>
      <c r="CR510" s="249"/>
      <c r="CS510" s="249"/>
      <c r="CT510" s="249"/>
      <c r="CU510" s="249"/>
      <c r="CV510" s="249"/>
      <c r="CW510" s="249"/>
      <c r="CX510" s="249"/>
      <c r="CY510" s="249"/>
      <c r="CZ510" s="249"/>
    </row>
    <row r="511" s="253" customFormat="true" ht="25.15" customHeight="true" x14ac:dyDescent="0.2">
      <c r="C511" s="2925" t="s">
        <v>553</v>
      </c>
      <c r="D511" s="2911"/>
      <c r="E511" s="748">
        <v>5.8618568561838363E-2</v>
      </c>
      <c r="F511" s="598"/>
      <c r="G511" s="598"/>
      <c r="H511" s="2925" t="s">
        <v>543</v>
      </c>
      <c r="I511" s="2911"/>
      <c r="J511" s="749">
        <v>0.14216419863916799</v>
      </c>
      <c r="K511" s="598"/>
      <c r="L511" s="598"/>
      <c r="M511" s="2925" t="s">
        <v>524</v>
      </c>
      <c r="N511" s="2911"/>
      <c r="O511" s="750">
        <v>0.39114836512413081</v>
      </c>
      <c r="P511" s="598"/>
      <c r="Q511" s="598"/>
      <c r="AD511" s="246"/>
      <c r="AE511" s="246"/>
      <c r="AF511" s="246"/>
      <c r="AG511" s="246"/>
      <c r="AH511" s="246"/>
      <c r="AI511" s="246"/>
      <c r="AJ511" s="246"/>
      <c r="AK511" s="246"/>
      <c r="AL511" s="246"/>
      <c r="AM511" s="246"/>
      <c r="AN511" s="246"/>
      <c r="AO511" s="246"/>
      <c r="AP511" s="246"/>
      <c r="AQ511" s="246"/>
      <c r="AR511" s="246"/>
      <c r="AS511" s="246"/>
      <c r="AT511" s="246"/>
      <c r="AU511" s="246"/>
      <c r="AV511" s="246"/>
      <c r="AW511" s="246"/>
      <c r="AX511" s="246"/>
      <c r="AY511" s="246"/>
      <c r="AZ511" s="246"/>
      <c r="BA511" s="248"/>
      <c r="BB511" s="350"/>
      <c r="BC511" s="248"/>
      <c r="BD511" s="248"/>
      <c r="BE511" s="248"/>
      <c r="BF511" s="248"/>
      <c r="BG511" s="248"/>
      <c r="BH511" s="248"/>
      <c r="BI511" s="248"/>
      <c r="BJ511" s="248"/>
      <c r="BK511" s="248"/>
      <c r="BL511" s="248"/>
      <c r="BM511" s="248"/>
      <c r="BN511" s="248"/>
      <c r="BO511" s="248"/>
      <c r="BP511" s="248"/>
      <c r="BQ511" s="248"/>
      <c r="BR511" s="248"/>
      <c r="BS511" s="248"/>
      <c r="BT511" s="248"/>
      <c r="BU511" s="248"/>
      <c r="BV511" s="248"/>
      <c r="BW511" s="248"/>
      <c r="BX511" s="248"/>
      <c r="BY511" s="248"/>
      <c r="BZ511" s="249"/>
      <c r="CA511" s="249"/>
      <c r="CB511" s="249"/>
      <c r="CC511" s="249"/>
      <c r="CD511" s="249"/>
      <c r="CE511" s="249"/>
      <c r="CF511" s="249"/>
      <c r="CG511" s="249"/>
      <c r="CH511" s="249"/>
      <c r="CI511" s="249"/>
      <c r="CJ511" s="249"/>
      <c r="CK511" s="249"/>
      <c r="CL511" s="249"/>
      <c r="CM511" s="249"/>
      <c r="CN511" s="249"/>
      <c r="CO511" s="249"/>
      <c r="CP511" s="249"/>
      <c r="CQ511" s="249"/>
      <c r="CR511" s="249"/>
      <c r="CS511" s="249"/>
      <c r="CT511" s="249"/>
      <c r="CU511" s="249"/>
      <c r="CV511" s="249"/>
      <c r="CW511" s="249"/>
      <c r="CX511" s="249"/>
      <c r="CY511" s="249"/>
      <c r="CZ511" s="249"/>
    </row>
    <row r="512" s="253" customFormat="true" ht="25.15" customHeight="true" x14ac:dyDescent="0.2">
      <c r="C512" s="2925" t="s">
        <v>530</v>
      </c>
      <c r="D512" s="2911"/>
      <c r="E512" s="748">
        <v>0.38477691869257252</v>
      </c>
      <c r="F512" s="598"/>
      <c r="G512" s="598"/>
      <c r="H512" s="2925" t="s">
        <v>574</v>
      </c>
      <c r="I512" s="2911"/>
      <c r="J512" s="749">
        <v>3.1273154244178502E-4</v>
      </c>
      <c r="K512" s="598"/>
      <c r="L512" s="598"/>
      <c r="M512" s="2925" t="s">
        <v>551</v>
      </c>
      <c r="N512" s="2911"/>
      <c r="O512" s="750">
        <v>0.11818485980566727</v>
      </c>
      <c r="P512" s="598"/>
      <c r="Q512" s="598"/>
      <c r="AD512" s="246"/>
      <c r="AE512" s="246"/>
      <c r="AF512" s="246"/>
      <c r="AG512" s="246"/>
      <c r="AH512" s="246"/>
      <c r="AI512" s="246"/>
      <c r="AJ512" s="246"/>
      <c r="AK512" s="246"/>
      <c r="AL512" s="246"/>
      <c r="AM512" s="246"/>
      <c r="AN512" s="246"/>
      <c r="AO512" s="246"/>
      <c r="AP512" s="246"/>
      <c r="AQ512" s="246"/>
      <c r="AR512" s="246"/>
      <c r="AS512" s="246"/>
      <c r="AT512" s="246"/>
      <c r="AU512" s="246"/>
      <c r="AV512" s="246"/>
      <c r="AW512" s="246"/>
      <c r="AX512" s="246"/>
      <c r="AY512" s="246"/>
      <c r="AZ512" s="246"/>
      <c r="BA512" s="248"/>
      <c r="BB512" s="350"/>
      <c r="BC512" s="248"/>
      <c r="BD512" s="248"/>
      <c r="BE512" s="248"/>
      <c r="BF512" s="248"/>
      <c r="BG512" s="248"/>
      <c r="BH512" s="248"/>
      <c r="BI512" s="248"/>
      <c r="BJ512" s="248"/>
      <c r="BK512" s="248"/>
      <c r="BL512" s="248"/>
      <c r="BM512" s="248"/>
      <c r="BN512" s="248"/>
      <c r="BO512" s="248"/>
      <c r="BP512" s="248"/>
      <c r="BQ512" s="248"/>
      <c r="BR512" s="248"/>
      <c r="BS512" s="248"/>
      <c r="BT512" s="248"/>
      <c r="BU512" s="248"/>
      <c r="BV512" s="248"/>
      <c r="BW512" s="248"/>
      <c r="BX512" s="248"/>
      <c r="BY512" s="248"/>
      <c r="BZ512" s="249"/>
      <c r="CA512" s="249"/>
      <c r="CB512" s="249"/>
      <c r="CC512" s="249"/>
      <c r="CD512" s="249"/>
      <c r="CE512" s="249"/>
      <c r="CF512" s="249"/>
      <c r="CG512" s="249"/>
      <c r="CH512" s="249"/>
      <c r="CI512" s="249"/>
      <c r="CJ512" s="249"/>
      <c r="CK512" s="249"/>
      <c r="CL512" s="249"/>
      <c r="CM512" s="249"/>
      <c r="CN512" s="249"/>
      <c r="CO512" s="249"/>
      <c r="CP512" s="249"/>
      <c r="CQ512" s="249"/>
      <c r="CR512" s="249"/>
      <c r="CS512" s="249"/>
      <c r="CT512" s="249"/>
      <c r="CU512" s="249"/>
      <c r="CV512" s="249"/>
      <c r="CW512" s="249"/>
      <c r="CX512" s="249"/>
      <c r="CY512" s="249"/>
      <c r="CZ512" s="249"/>
    </row>
    <row r="513" s="253" customFormat="true" ht="25.15" customHeight="true" x14ac:dyDescent="0.2">
      <c r="C513" s="2925" t="s">
        <v>535</v>
      </c>
      <c r="D513" s="2911"/>
      <c r="E513" s="748">
        <v>0.28251225408028946</v>
      </c>
      <c r="F513" s="598"/>
      <c r="G513" s="598"/>
      <c r="H513" s="2925" t="s">
        <v>567</v>
      </c>
      <c r="I513" s="2911"/>
      <c r="J513" s="755">
        <v>2.9871503745260118E-5</v>
      </c>
      <c r="K513" s="598"/>
      <c r="L513" s="598"/>
      <c r="M513" s="2925" t="s">
        <v>526</v>
      </c>
      <c r="N513" s="2911"/>
      <c r="O513" s="750">
        <v>0.46646328000547072</v>
      </c>
      <c r="P513" s="598"/>
      <c r="Q513" s="598"/>
      <c r="AD513" s="246"/>
      <c r="AE513" s="246"/>
      <c r="AF513" s="246"/>
      <c r="AG513" s="246"/>
      <c r="AH513" s="246"/>
      <c r="AI513" s="246"/>
      <c r="AJ513" s="246"/>
      <c r="AK513" s="246"/>
      <c r="AL513" s="246"/>
      <c r="AM513" s="246"/>
      <c r="AN513" s="246"/>
      <c r="AO513" s="246"/>
      <c r="AP513" s="246"/>
      <c r="AQ513" s="246"/>
      <c r="AR513" s="246"/>
      <c r="AS513" s="246"/>
      <c r="AT513" s="246"/>
      <c r="AU513" s="246"/>
      <c r="AV513" s="246"/>
      <c r="AW513" s="246"/>
      <c r="AX513" s="246"/>
      <c r="AY513" s="246"/>
      <c r="AZ513" s="246"/>
      <c r="BA513" s="248"/>
      <c r="BB513" s="350"/>
      <c r="BC513" s="248"/>
      <c r="BD513" s="248"/>
      <c r="BE513" s="248"/>
      <c r="BF513" s="248"/>
      <c r="BG513" s="248"/>
      <c r="BH513" s="248"/>
      <c r="BI513" s="248"/>
      <c r="BJ513" s="248"/>
      <c r="BK513" s="248"/>
      <c r="BL513" s="248"/>
      <c r="BM513" s="248"/>
      <c r="BN513" s="248"/>
      <c r="BO513" s="248"/>
      <c r="BP513" s="248"/>
      <c r="BQ513" s="248"/>
      <c r="BR513" s="248"/>
      <c r="BS513" s="248"/>
      <c r="BT513" s="248"/>
      <c r="BU513" s="248"/>
      <c r="BV513" s="248"/>
      <c r="BW513" s="248"/>
      <c r="BX513" s="248"/>
      <c r="BY513" s="248"/>
      <c r="BZ513" s="249"/>
      <c r="CA513" s="249"/>
      <c r="CB513" s="249"/>
      <c r="CC513" s="249"/>
      <c r="CD513" s="249"/>
      <c r="CE513" s="249"/>
      <c r="CF513" s="249"/>
      <c r="CG513" s="249"/>
      <c r="CH513" s="249"/>
      <c r="CI513" s="249"/>
      <c r="CJ513" s="249"/>
      <c r="CK513" s="249"/>
      <c r="CL513" s="249"/>
      <c r="CM513" s="249"/>
      <c r="CN513" s="249"/>
      <c r="CO513" s="249"/>
      <c r="CP513" s="249"/>
      <c r="CQ513" s="249"/>
      <c r="CR513" s="249"/>
      <c r="CS513" s="249"/>
      <c r="CT513" s="249"/>
      <c r="CU513" s="249"/>
      <c r="CV513" s="249"/>
      <c r="CW513" s="249"/>
      <c r="CX513" s="249"/>
      <c r="CY513" s="249"/>
      <c r="CZ513" s="249"/>
    </row>
    <row r="514" s="253" customFormat="true" ht="25.15" customHeight="true" x14ac:dyDescent="0.2">
      <c r="C514" s="2925" t="s">
        <v>556</v>
      </c>
      <c r="D514" s="2911"/>
      <c r="E514" s="748">
        <v>4.4352845491758296E-2</v>
      </c>
      <c r="F514" s="598"/>
      <c r="G514" s="598"/>
      <c r="H514" s="2925" t="s">
        <v>584</v>
      </c>
      <c r="I514" s="2911"/>
      <c r="J514" s="749">
        <v>9.7411502555152444E-4</v>
      </c>
      <c r="K514" s="598"/>
      <c r="L514" s="598"/>
      <c r="M514" s="2925" t="s">
        <v>553</v>
      </c>
      <c r="N514" s="2911"/>
      <c r="O514" s="750">
        <v>1.4244187371890453E-2</v>
      </c>
      <c r="P514" s="598"/>
      <c r="Q514" s="598"/>
      <c r="AD514" s="246"/>
      <c r="AE514" s="246"/>
      <c r="AF514" s="246"/>
      <c r="AG514" s="246"/>
      <c r="AH514" s="246"/>
      <c r="AI514" s="246"/>
      <c r="AJ514" s="246"/>
      <c r="AK514" s="246"/>
      <c r="AL514" s="246"/>
      <c r="AM514" s="246"/>
      <c r="AN514" s="246"/>
      <c r="AO514" s="246"/>
      <c r="AP514" s="246"/>
      <c r="AQ514" s="246"/>
      <c r="AR514" s="246"/>
      <c r="AS514" s="246"/>
      <c r="AT514" s="246"/>
      <c r="AU514" s="246"/>
      <c r="AV514" s="246"/>
      <c r="AW514" s="246"/>
      <c r="AX514" s="246"/>
      <c r="AY514" s="246"/>
      <c r="AZ514" s="246"/>
      <c r="BA514" s="248"/>
      <c r="BB514" s="350"/>
      <c r="BC514" s="248"/>
      <c r="BD514" s="248"/>
      <c r="BE514" s="248"/>
      <c r="BF514" s="248"/>
      <c r="BG514" s="248"/>
      <c r="BH514" s="248"/>
      <c r="BI514" s="248"/>
      <c r="BJ514" s="248"/>
      <c r="BK514" s="248"/>
      <c r="BL514" s="248"/>
      <c r="BM514" s="248"/>
      <c r="BN514" s="248"/>
      <c r="BO514" s="248"/>
      <c r="BP514" s="248"/>
      <c r="BQ514" s="248"/>
      <c r="BR514" s="248"/>
      <c r="BS514" s="248"/>
      <c r="BT514" s="248"/>
      <c r="BU514" s="248"/>
      <c r="BV514" s="248"/>
      <c r="BW514" s="248"/>
      <c r="BX514" s="248"/>
      <c r="BY514" s="248"/>
      <c r="BZ514" s="249"/>
      <c r="CA514" s="249"/>
      <c r="CB514" s="249"/>
      <c r="CC514" s="249"/>
      <c r="CD514" s="249"/>
      <c r="CE514" s="249"/>
      <c r="CF514" s="249"/>
      <c r="CG514" s="249"/>
      <c r="CH514" s="249"/>
      <c r="CI514" s="249"/>
      <c r="CJ514" s="249"/>
      <c r="CK514" s="249"/>
      <c r="CL514" s="249"/>
      <c r="CM514" s="249"/>
      <c r="CN514" s="249"/>
      <c r="CO514" s="249"/>
      <c r="CP514" s="249"/>
      <c r="CQ514" s="249"/>
      <c r="CR514" s="249"/>
      <c r="CS514" s="249"/>
      <c r="CT514" s="249"/>
      <c r="CU514" s="249"/>
      <c r="CV514" s="249"/>
      <c r="CW514" s="249"/>
      <c r="CX514" s="249"/>
      <c r="CY514" s="249"/>
      <c r="CZ514" s="249"/>
    </row>
    <row r="515" s="253" customFormat="true" ht="25.15" customHeight="true" x14ac:dyDescent="0.2">
      <c r="C515" s="2925" t="s">
        <v>529</v>
      </c>
      <c r="D515" s="2911"/>
      <c r="E515" s="748">
        <v>0.56387293299108976</v>
      </c>
      <c r="F515" s="598"/>
      <c r="G515" s="598"/>
      <c r="H515" s="2925" t="s">
        <v>547</v>
      </c>
      <c r="I515" s="2911"/>
      <c r="J515" s="749">
        <v>0.19349643909925471</v>
      </c>
      <c r="K515" s="598"/>
      <c r="L515" s="598"/>
      <c r="M515" s="2925" t="s">
        <v>530</v>
      </c>
      <c r="N515" s="2911"/>
      <c r="O515" s="750">
        <v>0.24839855823460577</v>
      </c>
      <c r="P515" s="598"/>
      <c r="Q515" s="598"/>
      <c r="AD515" s="246"/>
      <c r="AE515" s="246"/>
      <c r="AF515" s="246"/>
      <c r="AG515" s="246"/>
      <c r="AH515" s="246"/>
      <c r="AI515" s="246"/>
      <c r="AJ515" s="246"/>
      <c r="AK515" s="246"/>
      <c r="AL515" s="246"/>
      <c r="AM515" s="246"/>
      <c r="AN515" s="246"/>
      <c r="AO515" s="246"/>
      <c r="AP515" s="246"/>
      <c r="AQ515" s="246"/>
      <c r="AR515" s="246"/>
      <c r="AS515" s="246"/>
      <c r="AT515" s="246"/>
      <c r="AU515" s="246"/>
      <c r="AV515" s="246"/>
      <c r="AW515" s="246"/>
      <c r="AX515" s="246"/>
      <c r="AY515" s="246"/>
      <c r="AZ515" s="246"/>
      <c r="BA515" s="248"/>
      <c r="BB515" s="350"/>
      <c r="BC515" s="248"/>
      <c r="BD515" s="248"/>
      <c r="BE515" s="248"/>
      <c r="BF515" s="248"/>
      <c r="BG515" s="248"/>
      <c r="BH515" s="248"/>
      <c r="BI515" s="248"/>
      <c r="BJ515" s="248"/>
      <c r="BK515" s="248"/>
      <c r="BL515" s="248"/>
      <c r="BM515" s="248"/>
      <c r="BN515" s="248"/>
      <c r="BO515" s="248"/>
      <c r="BP515" s="248"/>
      <c r="BQ515" s="248"/>
      <c r="BR515" s="248"/>
      <c r="BS515" s="248"/>
      <c r="BT515" s="248"/>
      <c r="BU515" s="248"/>
      <c r="BV515" s="248"/>
      <c r="BW515" s="248"/>
      <c r="BX515" s="248"/>
      <c r="BY515" s="248"/>
      <c r="BZ515" s="249"/>
      <c r="CA515" s="249"/>
      <c r="CB515" s="249"/>
      <c r="CC515" s="249"/>
      <c r="CD515" s="249"/>
      <c r="CE515" s="249"/>
      <c r="CF515" s="249"/>
      <c r="CG515" s="249"/>
      <c r="CH515" s="249"/>
      <c r="CI515" s="249"/>
      <c r="CJ515" s="249"/>
      <c r="CK515" s="249"/>
      <c r="CL515" s="249"/>
      <c r="CM515" s="249"/>
      <c r="CN515" s="249"/>
      <c r="CO515" s="249"/>
      <c r="CP515" s="249"/>
      <c r="CQ515" s="249"/>
      <c r="CR515" s="249"/>
      <c r="CS515" s="249"/>
      <c r="CT515" s="249"/>
      <c r="CU515" s="249"/>
      <c r="CV515" s="249"/>
      <c r="CW515" s="249"/>
      <c r="CX515" s="249"/>
      <c r="CY515" s="249"/>
      <c r="CZ515" s="249"/>
    </row>
    <row r="516" s="253" customFormat="true" ht="25.15" customHeight="true" x14ac:dyDescent="0.2">
      <c r="C516" s="2925" t="s">
        <v>545</v>
      </c>
      <c r="D516" s="2911"/>
      <c r="E516" s="748">
        <v>0.17448357230190989</v>
      </c>
      <c r="F516" s="598"/>
      <c r="G516" s="598"/>
      <c r="H516" s="2925" t="s">
        <v>577</v>
      </c>
      <c r="I516" s="2911"/>
      <c r="J516" s="749">
        <v>2.0336911943739247E-3</v>
      </c>
      <c r="K516" s="598"/>
      <c r="L516" s="598"/>
      <c r="M516" s="2925" t="s">
        <v>535</v>
      </c>
      <c r="N516" s="2911"/>
      <c r="O516" s="750">
        <v>0.10773936564351781</v>
      </c>
      <c r="P516" s="598"/>
      <c r="Q516" s="598"/>
      <c r="AD516" s="246"/>
      <c r="AE516" s="246"/>
      <c r="AF516" s="246"/>
      <c r="AG516" s="246"/>
      <c r="AH516" s="246"/>
      <c r="AI516" s="246"/>
      <c r="AJ516" s="246"/>
      <c r="AK516" s="246"/>
      <c r="AL516" s="246"/>
      <c r="AM516" s="246"/>
      <c r="AN516" s="246"/>
      <c r="AO516" s="246"/>
      <c r="AP516" s="246"/>
      <c r="AQ516" s="246"/>
      <c r="AR516" s="246"/>
      <c r="AS516" s="246"/>
      <c r="AT516" s="246"/>
      <c r="AU516" s="246"/>
      <c r="AV516" s="246"/>
      <c r="AW516" s="246"/>
      <c r="AX516" s="246"/>
      <c r="AY516" s="246"/>
      <c r="AZ516" s="246"/>
      <c r="BA516" s="248"/>
      <c r="BB516" s="350"/>
      <c r="BC516" s="248"/>
      <c r="BD516" s="248"/>
      <c r="BE516" s="248"/>
      <c r="BF516" s="248"/>
      <c r="BG516" s="248"/>
      <c r="BH516" s="248"/>
      <c r="BI516" s="248"/>
      <c r="BJ516" s="248"/>
      <c r="BK516" s="248"/>
      <c r="BL516" s="248"/>
      <c r="BM516" s="248"/>
      <c r="BN516" s="248"/>
      <c r="BO516" s="248"/>
      <c r="BP516" s="248"/>
      <c r="BQ516" s="248"/>
      <c r="BR516" s="248"/>
      <c r="BS516" s="248"/>
      <c r="BT516" s="248"/>
      <c r="BU516" s="248"/>
      <c r="BV516" s="248"/>
      <c r="BW516" s="248"/>
      <c r="BX516" s="248"/>
      <c r="BY516" s="248"/>
      <c r="BZ516" s="249"/>
      <c r="CA516" s="249"/>
      <c r="CB516" s="249"/>
      <c r="CC516" s="249"/>
      <c r="CD516" s="249"/>
      <c r="CE516" s="249"/>
      <c r="CF516" s="249"/>
      <c r="CG516" s="249"/>
      <c r="CH516" s="249"/>
      <c r="CI516" s="249"/>
      <c r="CJ516" s="249"/>
      <c r="CK516" s="249"/>
      <c r="CL516" s="249"/>
      <c r="CM516" s="249"/>
      <c r="CN516" s="249"/>
      <c r="CO516" s="249"/>
      <c r="CP516" s="249"/>
      <c r="CQ516" s="249"/>
      <c r="CR516" s="249"/>
      <c r="CS516" s="249"/>
      <c r="CT516" s="249"/>
      <c r="CU516" s="249"/>
      <c r="CV516" s="249"/>
      <c r="CW516" s="249"/>
      <c r="CX516" s="249"/>
      <c r="CY516" s="249"/>
      <c r="CZ516" s="249"/>
    </row>
    <row r="517" s="253" customFormat="true" ht="25.15" customHeight="true" x14ac:dyDescent="0.2">
      <c r="C517" s="2925" t="s">
        <v>525</v>
      </c>
      <c r="D517" s="2911"/>
      <c r="E517" s="748">
        <v>0.52107432006382715</v>
      </c>
      <c r="F517" s="598"/>
      <c r="G517" s="598"/>
      <c r="H517" s="2925" t="s">
        <v>552</v>
      </c>
      <c r="I517" s="2911"/>
      <c r="J517" s="749">
        <v>1.2315683040687857E-2</v>
      </c>
      <c r="K517" s="598"/>
      <c r="L517" s="598"/>
      <c r="M517" s="2925" t="s">
        <v>556</v>
      </c>
      <c r="N517" s="2911"/>
      <c r="O517" s="750">
        <v>1.1380551179201946E-2</v>
      </c>
      <c r="P517" s="598"/>
      <c r="Q517" s="598"/>
      <c r="AD517" s="246"/>
      <c r="AE517" s="246"/>
      <c r="AF517" s="246"/>
      <c r="AG517" s="246"/>
      <c r="AH517" s="246"/>
      <c r="AI517" s="246"/>
      <c r="AJ517" s="246"/>
      <c r="AK517" s="246"/>
      <c r="AL517" s="246"/>
      <c r="AM517" s="246"/>
      <c r="AN517" s="246"/>
      <c r="AO517" s="246"/>
      <c r="AP517" s="246"/>
      <c r="AQ517" s="246"/>
      <c r="AR517" s="246"/>
      <c r="AS517" s="246"/>
      <c r="AT517" s="246"/>
      <c r="AU517" s="246"/>
      <c r="AV517" s="246"/>
      <c r="AW517" s="246"/>
      <c r="AX517" s="246"/>
      <c r="AY517" s="246"/>
      <c r="AZ517" s="246"/>
      <c r="BA517" s="248"/>
      <c r="BB517" s="350"/>
      <c r="BC517" s="248"/>
      <c r="BD517" s="248"/>
      <c r="BE517" s="248"/>
      <c r="BF517" s="248"/>
      <c r="BG517" s="248"/>
      <c r="BH517" s="248"/>
      <c r="BI517" s="248"/>
      <c r="BJ517" s="248"/>
      <c r="BK517" s="248"/>
      <c r="BL517" s="248"/>
      <c r="BM517" s="248"/>
      <c r="BN517" s="248"/>
      <c r="BO517" s="248"/>
      <c r="BP517" s="248"/>
      <c r="BQ517" s="248"/>
      <c r="BR517" s="248"/>
      <c r="BS517" s="248"/>
      <c r="BT517" s="248"/>
      <c r="BU517" s="248"/>
      <c r="BV517" s="248"/>
      <c r="BW517" s="248"/>
      <c r="BX517" s="248"/>
      <c r="BY517" s="248"/>
      <c r="BZ517" s="249"/>
      <c r="CA517" s="249"/>
      <c r="CB517" s="249"/>
      <c r="CC517" s="249"/>
      <c r="CD517" s="249"/>
      <c r="CE517" s="249"/>
      <c r="CF517" s="249"/>
      <c r="CG517" s="249"/>
      <c r="CH517" s="249"/>
      <c r="CI517" s="249"/>
      <c r="CJ517" s="249"/>
      <c r="CK517" s="249"/>
      <c r="CL517" s="249"/>
      <c r="CM517" s="249"/>
      <c r="CN517" s="249"/>
      <c r="CO517" s="249"/>
      <c r="CP517" s="249"/>
      <c r="CQ517" s="249"/>
      <c r="CR517" s="249"/>
      <c r="CS517" s="249"/>
      <c r="CT517" s="249"/>
      <c r="CU517" s="249"/>
      <c r="CV517" s="249"/>
      <c r="CW517" s="249"/>
      <c r="CX517" s="249"/>
      <c r="CY517" s="249"/>
      <c r="CZ517" s="249"/>
    </row>
    <row r="518" s="253" customFormat="true" ht="25.15" customHeight="true" x14ac:dyDescent="0.2">
      <c r="C518" s="2925" t="s">
        <v>538</v>
      </c>
      <c r="D518" s="2911"/>
      <c r="E518" s="748">
        <v>0.36341574772996205</v>
      </c>
      <c r="F518" s="598"/>
      <c r="G518" s="598"/>
      <c r="H518" s="2925" t="s">
        <v>569</v>
      </c>
      <c r="I518" s="2911"/>
      <c r="J518" s="749">
        <v>1.0872772705775118E-2</v>
      </c>
      <c r="K518" s="598"/>
      <c r="L518" s="598"/>
      <c r="M518" s="2925" t="s">
        <v>529</v>
      </c>
      <c r="N518" s="2911"/>
      <c r="O518" s="750">
        <v>0.36149989468357768</v>
      </c>
      <c r="P518" s="598"/>
      <c r="Q518" s="598"/>
      <c r="AD518" s="246"/>
      <c r="AE518" s="246"/>
      <c r="AF518" s="246"/>
      <c r="AG518" s="246"/>
      <c r="AH518" s="246"/>
      <c r="AI518" s="246"/>
      <c r="AJ518" s="246"/>
      <c r="AK518" s="246"/>
      <c r="AL518" s="246"/>
      <c r="AM518" s="246"/>
      <c r="AN518" s="246"/>
      <c r="AO518" s="246"/>
      <c r="AP518" s="246"/>
      <c r="AQ518" s="246"/>
      <c r="AR518" s="246"/>
      <c r="AS518" s="246"/>
      <c r="AT518" s="246"/>
      <c r="AU518" s="246"/>
      <c r="AV518" s="246"/>
      <c r="AW518" s="246"/>
      <c r="AX518" s="246"/>
      <c r="AY518" s="246"/>
      <c r="AZ518" s="246"/>
      <c r="BA518" s="248"/>
      <c r="BB518" s="350"/>
      <c r="BC518" s="248"/>
      <c r="BD518" s="248"/>
      <c r="BE518" s="248"/>
      <c r="BF518" s="248"/>
      <c r="BG518" s="248"/>
      <c r="BH518" s="248"/>
      <c r="BI518" s="248"/>
      <c r="BJ518" s="248"/>
      <c r="BK518" s="248"/>
      <c r="BL518" s="248"/>
      <c r="BM518" s="248"/>
      <c r="BN518" s="248"/>
      <c r="BO518" s="248"/>
      <c r="BP518" s="248"/>
      <c r="BQ518" s="248"/>
      <c r="BR518" s="248"/>
      <c r="BS518" s="248"/>
      <c r="BT518" s="248"/>
      <c r="BU518" s="248"/>
      <c r="BV518" s="248"/>
      <c r="BW518" s="248"/>
      <c r="BX518" s="248"/>
      <c r="BY518" s="248"/>
      <c r="BZ518" s="249"/>
      <c r="CA518" s="249"/>
      <c r="CB518" s="249"/>
      <c r="CC518" s="249"/>
      <c r="CD518" s="249"/>
      <c r="CE518" s="249"/>
      <c r="CF518" s="249"/>
      <c r="CG518" s="249"/>
      <c r="CH518" s="249"/>
      <c r="CI518" s="249"/>
      <c r="CJ518" s="249"/>
      <c r="CK518" s="249"/>
      <c r="CL518" s="249"/>
      <c r="CM518" s="249"/>
      <c r="CN518" s="249"/>
      <c r="CO518" s="249"/>
      <c r="CP518" s="249"/>
      <c r="CQ518" s="249"/>
      <c r="CR518" s="249"/>
      <c r="CS518" s="249"/>
      <c r="CT518" s="249"/>
      <c r="CU518" s="249"/>
      <c r="CV518" s="249"/>
      <c r="CW518" s="249"/>
      <c r="CX518" s="249"/>
      <c r="CY518" s="249"/>
      <c r="CZ518" s="249"/>
    </row>
    <row r="519" s="253" customFormat="true" ht="25.15" customHeight="true" x14ac:dyDescent="0.2">
      <c r="C519" s="2925" t="s">
        <v>537</v>
      </c>
      <c r="D519" s="2911"/>
      <c r="E519" s="748">
        <v>0.25607963775511527</v>
      </c>
      <c r="F519" s="598"/>
      <c r="G519" s="598"/>
      <c r="H519" s="2925" t="s">
        <v>540</v>
      </c>
      <c r="I519" s="2911"/>
      <c r="J519" s="751">
        <v>0.29983238493048037</v>
      </c>
      <c r="K519" s="598"/>
      <c r="L519" s="598"/>
      <c r="M519" s="2925" t="s">
        <v>545</v>
      </c>
      <c r="N519" s="2911"/>
      <c r="O519" s="750">
        <v>4.41406574513439E-2</v>
      </c>
      <c r="P519" s="598"/>
      <c r="Q519" s="598"/>
      <c r="AD519" s="246"/>
      <c r="AE519" s="246"/>
      <c r="AF519" s="246"/>
      <c r="AG519" s="246"/>
      <c r="AH519" s="246"/>
      <c r="AI519" s="246"/>
      <c r="AJ519" s="246"/>
      <c r="AK519" s="246"/>
      <c r="AL519" s="246"/>
      <c r="AM519" s="246"/>
      <c r="AN519" s="246"/>
      <c r="AO519" s="246"/>
      <c r="AP519" s="246"/>
      <c r="AQ519" s="246"/>
      <c r="AR519" s="246"/>
      <c r="AS519" s="246"/>
      <c r="AT519" s="246"/>
      <c r="AU519" s="246"/>
      <c r="AV519" s="246"/>
      <c r="AW519" s="246"/>
      <c r="AX519" s="246"/>
      <c r="AY519" s="246"/>
      <c r="AZ519" s="246"/>
      <c r="BA519" s="248"/>
      <c r="BB519" s="350"/>
      <c r="BC519" s="248"/>
      <c r="BD519" s="248"/>
      <c r="BE519" s="248"/>
      <c r="BF519" s="248"/>
      <c r="BG519" s="248"/>
      <c r="BH519" s="248"/>
      <c r="BI519" s="248"/>
      <c r="BJ519" s="248"/>
      <c r="BK519" s="248"/>
      <c r="BL519" s="248"/>
      <c r="BM519" s="248"/>
      <c r="BN519" s="248"/>
      <c r="BO519" s="248"/>
      <c r="BP519" s="248"/>
      <c r="BQ519" s="248"/>
      <c r="BR519" s="248"/>
      <c r="BS519" s="248"/>
      <c r="BT519" s="248"/>
      <c r="BU519" s="248"/>
      <c r="BV519" s="248"/>
      <c r="BW519" s="248"/>
      <c r="BX519" s="248"/>
      <c r="BY519" s="248"/>
      <c r="BZ519" s="249"/>
      <c r="CA519" s="249"/>
      <c r="CB519" s="249"/>
      <c r="CC519" s="249"/>
      <c r="CD519" s="249"/>
      <c r="CE519" s="249"/>
      <c r="CF519" s="249"/>
      <c r="CG519" s="249"/>
      <c r="CH519" s="249"/>
      <c r="CI519" s="249"/>
      <c r="CJ519" s="249"/>
      <c r="CK519" s="249"/>
      <c r="CL519" s="249"/>
      <c r="CM519" s="249"/>
      <c r="CN519" s="249"/>
      <c r="CO519" s="249"/>
      <c r="CP519" s="249"/>
      <c r="CQ519" s="249"/>
      <c r="CR519" s="249"/>
      <c r="CS519" s="249"/>
      <c r="CT519" s="249"/>
      <c r="CU519" s="249"/>
      <c r="CV519" s="249"/>
      <c r="CW519" s="249"/>
      <c r="CX519" s="249"/>
      <c r="CY519" s="249"/>
      <c r="CZ519" s="249"/>
    </row>
    <row r="520" s="253" customFormat="true" ht="25.15" customHeight="true" x14ac:dyDescent="0.2">
      <c r="C520" s="2925" t="s">
        <v>533</v>
      </c>
      <c r="D520" s="2911"/>
      <c r="E520" s="748">
        <v>0.3999648578667041</v>
      </c>
      <c r="F520" s="598"/>
      <c r="G520" s="598"/>
      <c r="H520" s="2910"/>
      <c r="I520" s="2911"/>
      <c r="J520" s="599"/>
      <c r="K520" s="598"/>
      <c r="L520" s="598"/>
      <c r="M520" s="2925" t="s">
        <v>525</v>
      </c>
      <c r="N520" s="2911"/>
      <c r="O520" s="750">
        <v>0.29810109640122406</v>
      </c>
      <c r="P520" s="598"/>
      <c r="Q520" s="598"/>
      <c r="AD520" s="246"/>
      <c r="AE520" s="246"/>
      <c r="AF520" s="246"/>
      <c r="AG520" s="246"/>
      <c r="AH520" s="246"/>
      <c r="AI520" s="246"/>
      <c r="AJ520" s="246"/>
      <c r="AK520" s="246"/>
      <c r="AL520" s="246"/>
      <c r="AM520" s="246"/>
      <c r="AN520" s="246"/>
      <c r="AO520" s="246"/>
      <c r="AP520" s="246"/>
      <c r="AQ520" s="246"/>
      <c r="AR520" s="246"/>
      <c r="AS520" s="246"/>
      <c r="AT520" s="246"/>
      <c r="AU520" s="246"/>
      <c r="AV520" s="246"/>
      <c r="AW520" s="246"/>
      <c r="AX520" s="246"/>
      <c r="AY520" s="246"/>
      <c r="AZ520" s="246"/>
      <c r="BA520" s="248"/>
      <c r="BB520" s="350"/>
      <c r="BC520" s="248"/>
      <c r="BD520" s="248"/>
      <c r="BE520" s="248"/>
      <c r="BF520" s="248"/>
      <c r="BG520" s="248"/>
      <c r="BH520" s="248"/>
      <c r="BI520" s="248"/>
      <c r="BJ520" s="248"/>
      <c r="BK520" s="248"/>
      <c r="BL520" s="248"/>
      <c r="BM520" s="248"/>
      <c r="BN520" s="248"/>
      <c r="BO520" s="248"/>
      <c r="BP520" s="248"/>
      <c r="BQ520" s="248"/>
      <c r="BR520" s="248"/>
      <c r="BS520" s="248"/>
      <c r="BT520" s="248"/>
      <c r="BU520" s="248"/>
      <c r="BV520" s="248"/>
      <c r="BW520" s="248"/>
      <c r="BX520" s="248"/>
      <c r="BY520" s="248"/>
      <c r="BZ520" s="249"/>
      <c r="CA520" s="249"/>
      <c r="CB520" s="249"/>
      <c r="CC520" s="249"/>
      <c r="CD520" s="249"/>
      <c r="CE520" s="249"/>
      <c r="CF520" s="249"/>
      <c r="CG520" s="249"/>
      <c r="CH520" s="249"/>
      <c r="CI520" s="249"/>
      <c r="CJ520" s="249"/>
      <c r="CK520" s="249"/>
      <c r="CL520" s="249"/>
      <c r="CM520" s="249"/>
      <c r="CN520" s="249"/>
      <c r="CO520" s="249"/>
      <c r="CP520" s="249"/>
      <c r="CQ520" s="249"/>
      <c r="CR520" s="249"/>
      <c r="CS520" s="249"/>
      <c r="CT520" s="249"/>
      <c r="CU520" s="249"/>
      <c r="CV520" s="249"/>
      <c r="CW520" s="249"/>
      <c r="CX520" s="249"/>
      <c r="CY520" s="249"/>
      <c r="CZ520" s="249"/>
    </row>
    <row r="521" s="253" customFormat="true" ht="25.15" customHeight="true" x14ac:dyDescent="0.2">
      <c r="C521" s="2925" t="s">
        <v>558</v>
      </c>
      <c r="D521" s="2911"/>
      <c r="E521" s="748">
        <v>2.1627244415730537E-2</v>
      </c>
      <c r="F521" s="598"/>
      <c r="G521" s="598"/>
      <c r="H521" s="2910"/>
      <c r="I521" s="2911"/>
      <c r="J521" s="598"/>
      <c r="K521" s="598"/>
      <c r="L521" s="598"/>
      <c r="M521" s="2925" t="s">
        <v>538</v>
      </c>
      <c r="N521" s="2911"/>
      <c r="O521" s="750">
        <v>0.19899157345940144</v>
      </c>
      <c r="P521" s="598"/>
      <c r="Q521" s="598"/>
      <c r="AD521" s="246"/>
      <c r="AE521" s="246"/>
      <c r="AF521" s="246"/>
      <c r="AG521" s="246"/>
      <c r="AH521" s="246"/>
      <c r="AI521" s="246"/>
      <c r="AJ521" s="246"/>
      <c r="AK521" s="246"/>
      <c r="AL521" s="246"/>
      <c r="AM521" s="246"/>
      <c r="AN521" s="246"/>
      <c r="AO521" s="246"/>
      <c r="AP521" s="246"/>
      <c r="AQ521" s="246"/>
      <c r="AR521" s="246"/>
      <c r="AS521" s="246"/>
      <c r="AT521" s="246"/>
      <c r="AU521" s="246"/>
      <c r="AV521" s="246"/>
      <c r="AW521" s="246"/>
      <c r="AX521" s="246"/>
      <c r="AY521" s="246"/>
      <c r="AZ521" s="246"/>
      <c r="BA521" s="248"/>
      <c r="BB521" s="350"/>
      <c r="BC521" s="248"/>
      <c r="BD521" s="248"/>
      <c r="BE521" s="248"/>
      <c r="BF521" s="248"/>
      <c r="BG521" s="248"/>
      <c r="BH521" s="248"/>
      <c r="BI521" s="248"/>
      <c r="BJ521" s="248"/>
      <c r="BK521" s="248"/>
      <c r="BL521" s="248"/>
      <c r="BM521" s="248"/>
      <c r="BN521" s="248"/>
      <c r="BO521" s="248"/>
      <c r="BP521" s="248"/>
      <c r="BQ521" s="248"/>
      <c r="BR521" s="248"/>
      <c r="BS521" s="248"/>
      <c r="BT521" s="248"/>
      <c r="BU521" s="248"/>
      <c r="BV521" s="248"/>
      <c r="BW521" s="248"/>
      <c r="BX521" s="248"/>
      <c r="BY521" s="248"/>
      <c r="BZ521" s="249"/>
      <c r="CA521" s="249"/>
      <c r="CB521" s="249"/>
      <c r="CC521" s="249"/>
      <c r="CD521" s="249"/>
      <c r="CE521" s="249"/>
      <c r="CF521" s="249"/>
      <c r="CG521" s="249"/>
      <c r="CH521" s="249"/>
      <c r="CI521" s="249"/>
      <c r="CJ521" s="249"/>
      <c r="CK521" s="249"/>
      <c r="CL521" s="249"/>
      <c r="CM521" s="249"/>
      <c r="CN521" s="249"/>
      <c r="CO521" s="249"/>
      <c r="CP521" s="249"/>
      <c r="CQ521" s="249"/>
      <c r="CR521" s="249"/>
      <c r="CS521" s="249"/>
      <c r="CT521" s="249"/>
      <c r="CU521" s="249"/>
      <c r="CV521" s="249"/>
      <c r="CW521" s="249"/>
      <c r="CX521" s="249"/>
      <c r="CY521" s="249"/>
      <c r="CZ521" s="249"/>
    </row>
    <row r="522" s="253" customFormat="true" ht="25.15" customHeight="true" x14ac:dyDescent="0.2">
      <c r="C522" s="2925" t="s">
        <v>548</v>
      </c>
      <c r="D522" s="2911"/>
      <c r="E522" s="748">
        <v>0.13778824265948664</v>
      </c>
      <c r="F522" s="598"/>
      <c r="G522" s="598"/>
      <c r="H522" s="2926" t="s">
        <v>231</v>
      </c>
      <c r="I522" s="2911"/>
      <c r="J522" s="2911"/>
      <c r="K522" s="2911"/>
      <c r="L522" s="2911"/>
      <c r="M522" s="2925" t="s">
        <v>537</v>
      </c>
      <c r="N522" s="2911"/>
      <c r="O522" s="750">
        <v>7.8964651290220012E-2</v>
      </c>
      <c r="P522" s="598"/>
      <c r="Q522" s="598"/>
      <c r="AD522" s="246"/>
      <c r="AE522" s="246"/>
      <c r="AF522" s="246"/>
      <c r="AG522" s="246"/>
      <c r="AH522" s="246"/>
      <c r="AI522" s="246"/>
      <c r="AJ522" s="246"/>
      <c r="AK522" s="246"/>
      <c r="AL522" s="246"/>
      <c r="AM522" s="246"/>
      <c r="AN522" s="246"/>
      <c r="AO522" s="246"/>
      <c r="AP522" s="246"/>
      <c r="AQ522" s="246"/>
      <c r="AR522" s="246"/>
      <c r="AS522" s="246"/>
      <c r="AT522" s="246"/>
      <c r="AU522" s="246"/>
      <c r="AV522" s="246"/>
      <c r="AW522" s="246"/>
      <c r="AX522" s="246"/>
      <c r="AY522" s="246"/>
      <c r="AZ522" s="246"/>
      <c r="BA522" s="248"/>
      <c r="BB522" s="350"/>
      <c r="BC522" s="248"/>
      <c r="BD522" s="248"/>
      <c r="BE522" s="248"/>
      <c r="BF522" s="248"/>
      <c r="BG522" s="248"/>
      <c r="BH522" s="248"/>
      <c r="BI522" s="248"/>
      <c r="BJ522" s="248"/>
      <c r="BK522" s="248"/>
      <c r="BL522" s="248"/>
      <c r="BM522" s="248"/>
      <c r="BN522" s="248"/>
      <c r="BO522" s="248"/>
      <c r="BP522" s="248"/>
      <c r="BQ522" s="248"/>
      <c r="BR522" s="248"/>
      <c r="BS522" s="248"/>
      <c r="BT522" s="248"/>
      <c r="BU522" s="248"/>
      <c r="BV522" s="248"/>
      <c r="BW522" s="248"/>
      <c r="BX522" s="248"/>
      <c r="BY522" s="248"/>
      <c r="BZ522" s="249"/>
      <c r="CA522" s="249"/>
      <c r="CB522" s="249"/>
      <c r="CC522" s="249"/>
      <c r="CD522" s="249"/>
      <c r="CE522" s="249"/>
      <c r="CF522" s="249"/>
      <c r="CG522" s="249"/>
      <c r="CH522" s="249"/>
      <c r="CI522" s="249"/>
      <c r="CJ522" s="249"/>
      <c r="CK522" s="249"/>
      <c r="CL522" s="249"/>
      <c r="CM522" s="249"/>
      <c r="CN522" s="249"/>
      <c r="CO522" s="249"/>
      <c r="CP522" s="249"/>
      <c r="CQ522" s="249"/>
      <c r="CR522" s="249"/>
      <c r="CS522" s="249"/>
      <c r="CT522" s="249"/>
      <c r="CU522" s="249"/>
      <c r="CV522" s="249"/>
      <c r="CW522" s="249"/>
      <c r="CX522" s="249"/>
      <c r="CY522" s="249"/>
      <c r="CZ522" s="249"/>
    </row>
    <row r="523" s="253" customFormat="true" ht="25.15" customHeight="true" x14ac:dyDescent="0.2">
      <c r="C523" s="2925" t="s">
        <v>543</v>
      </c>
      <c r="D523" s="2911"/>
      <c r="E523" s="748">
        <v>0.25204913510099936</v>
      </c>
      <c r="F523" s="598"/>
      <c r="G523" s="598"/>
      <c r="H523" s="2920" t="s">
        <v>213</v>
      </c>
      <c r="I523" s="2911"/>
      <c r="J523" s="2920" t="s">
        <v>232</v>
      </c>
      <c r="K523" s="2921"/>
      <c r="L523" s="2922"/>
      <c r="M523" s="2925" t="s">
        <v>533</v>
      </c>
      <c r="N523" s="2911"/>
      <c r="O523" s="750">
        <v>0.22781528376726795</v>
      </c>
      <c r="P523" s="598"/>
      <c r="Q523" s="598"/>
      <c r="AD523" s="246"/>
      <c r="AE523" s="246"/>
      <c r="AF523" s="246"/>
      <c r="AG523" s="246"/>
      <c r="AH523" s="246"/>
      <c r="AI523" s="246"/>
      <c r="AJ523" s="246"/>
      <c r="AK523" s="246"/>
      <c r="AL523" s="246"/>
      <c r="AM523" s="246"/>
      <c r="AN523" s="246"/>
      <c r="AO523" s="246"/>
      <c r="AP523" s="246"/>
      <c r="AQ523" s="246"/>
      <c r="AR523" s="246"/>
      <c r="AS523" s="246"/>
      <c r="AT523" s="246"/>
      <c r="AU523" s="246"/>
      <c r="AV523" s="246"/>
      <c r="AW523" s="246"/>
      <c r="AX523" s="246"/>
      <c r="AY523" s="246"/>
      <c r="AZ523" s="246"/>
      <c r="BA523" s="248"/>
      <c r="BB523" s="350"/>
      <c r="BC523" s="248"/>
      <c r="BD523" s="248"/>
      <c r="BE523" s="248"/>
      <c r="BF523" s="248"/>
      <c r="BG523" s="248"/>
      <c r="BH523" s="248"/>
      <c r="BI523" s="248"/>
      <c r="BJ523" s="248"/>
      <c r="BK523" s="248"/>
      <c r="BL523" s="248"/>
      <c r="BM523" s="248"/>
      <c r="BN523" s="248"/>
      <c r="BO523" s="248"/>
      <c r="BP523" s="248"/>
      <c r="BQ523" s="248"/>
      <c r="BR523" s="248"/>
      <c r="BS523" s="248"/>
      <c r="BT523" s="248"/>
      <c r="BU523" s="248"/>
      <c r="BV523" s="248"/>
      <c r="BW523" s="248"/>
      <c r="BX523" s="248"/>
      <c r="BY523" s="248"/>
      <c r="BZ523" s="249"/>
      <c r="CA523" s="249"/>
      <c r="CB523" s="249"/>
      <c r="CC523" s="249"/>
      <c r="CD523" s="249"/>
      <c r="CE523" s="249"/>
      <c r="CF523" s="249"/>
      <c r="CG523" s="249"/>
      <c r="CH523" s="249"/>
      <c r="CI523" s="249"/>
      <c r="CJ523" s="249"/>
      <c r="CK523" s="249"/>
      <c r="CL523" s="249"/>
      <c r="CM523" s="249"/>
      <c r="CN523" s="249"/>
      <c r="CO523" s="249"/>
      <c r="CP523" s="249"/>
      <c r="CQ523" s="249"/>
      <c r="CR523" s="249"/>
      <c r="CS523" s="249"/>
      <c r="CT523" s="249"/>
      <c r="CU523" s="249"/>
      <c r="CV523" s="249"/>
      <c r="CW523" s="249"/>
      <c r="CX523" s="249"/>
      <c r="CY523" s="249"/>
      <c r="CZ523" s="249"/>
    </row>
    <row r="524" s="253" customFormat="true" ht="25.15" customHeight="true" x14ac:dyDescent="0.2">
      <c r="C524" s="2925" t="s">
        <v>574</v>
      </c>
      <c r="D524" s="2911"/>
      <c r="E524" s="748">
        <v>1.2889287421076735E-2</v>
      </c>
      <c r="F524" s="598"/>
      <c r="G524" s="598"/>
      <c r="H524" s="2911"/>
      <c r="I524" s="2911"/>
      <c r="J524" s="733" t="s">
        <v>197</v>
      </c>
      <c r="K524" s="734" t="s">
        <v>233</v>
      </c>
      <c r="L524" s="735" t="s">
        <v>234</v>
      </c>
      <c r="M524" s="2925" t="s">
        <v>555</v>
      </c>
      <c r="N524" s="2911"/>
      <c r="O524" s="750">
        <v>7.3646935777807468E-2</v>
      </c>
      <c r="P524" s="598"/>
      <c r="Q524" s="598"/>
      <c r="AD524" s="246"/>
      <c r="AE524" s="246"/>
      <c r="AF524" s="246"/>
      <c r="AG524" s="246"/>
      <c r="AH524" s="246"/>
      <c r="AI524" s="246"/>
      <c r="AJ524" s="246"/>
      <c r="AK524" s="246"/>
      <c r="AL524" s="246"/>
      <c r="AM524" s="246"/>
      <c r="AN524" s="246"/>
      <c r="AO524" s="246"/>
      <c r="AP524" s="246"/>
      <c r="AQ524" s="246"/>
      <c r="AR524" s="246"/>
      <c r="AS524" s="246"/>
      <c r="AT524" s="246"/>
      <c r="AU524" s="246"/>
      <c r="AV524" s="246"/>
      <c r="AW524" s="246"/>
      <c r="AX524" s="246"/>
      <c r="AY524" s="246"/>
      <c r="AZ524" s="246"/>
      <c r="BA524" s="248"/>
      <c r="BB524" s="350"/>
      <c r="BC524" s="248"/>
      <c r="BD524" s="248"/>
      <c r="BE524" s="248"/>
      <c r="BF524" s="248"/>
      <c r="BG524" s="248"/>
      <c r="BH524" s="248"/>
      <c r="BI524" s="248"/>
      <c r="BJ524" s="248"/>
      <c r="BK524" s="248"/>
      <c r="BL524" s="248"/>
      <c r="BM524" s="248"/>
      <c r="BN524" s="248"/>
      <c r="BO524" s="248"/>
      <c r="BP524" s="248"/>
      <c r="BQ524" s="248"/>
      <c r="BR524" s="248"/>
      <c r="BS524" s="248"/>
      <c r="BT524" s="248"/>
      <c r="BU524" s="248"/>
      <c r="BV524" s="248"/>
      <c r="BW524" s="248"/>
      <c r="BX524" s="248"/>
      <c r="BY524" s="248"/>
      <c r="BZ524" s="249"/>
      <c r="CA524" s="249"/>
      <c r="CB524" s="249"/>
      <c r="CC524" s="249"/>
      <c r="CD524" s="249"/>
      <c r="CE524" s="249"/>
      <c r="CF524" s="249"/>
      <c r="CG524" s="249"/>
      <c r="CH524" s="249"/>
      <c r="CI524" s="249"/>
      <c r="CJ524" s="249"/>
      <c r="CK524" s="249"/>
      <c r="CL524" s="249"/>
      <c r="CM524" s="249"/>
      <c r="CN524" s="249"/>
      <c r="CO524" s="249"/>
      <c r="CP524" s="249"/>
      <c r="CQ524" s="249"/>
      <c r="CR524" s="249"/>
      <c r="CS524" s="249"/>
      <c r="CT524" s="249"/>
      <c r="CU524" s="249"/>
      <c r="CV524" s="249"/>
      <c r="CW524" s="249"/>
      <c r="CX524" s="249"/>
      <c r="CY524" s="249"/>
      <c r="CZ524" s="249"/>
    </row>
    <row r="525" s="253" customFormat="true" ht="25.15" customHeight="true" x14ac:dyDescent="0.2">
      <c r="C525" s="2925" t="s">
        <v>584</v>
      </c>
      <c r="D525" s="2911"/>
      <c r="E525" s="748">
        <v>5.3228084583748165E-3</v>
      </c>
      <c r="F525" s="598"/>
      <c r="G525" s="598"/>
      <c r="H525" s="2925" t="s">
        <v>214</v>
      </c>
      <c r="I525" s="2911"/>
      <c r="J525" s="756">
        <v>6.8945392086628328</v>
      </c>
      <c r="K525" s="757">
        <v>12.311677158326487</v>
      </c>
      <c r="L525" s="758">
        <v>12.311677158326487</v>
      </c>
      <c r="M525" s="2925" t="s">
        <v>558</v>
      </c>
      <c r="N525" s="2911"/>
      <c r="O525" s="750">
        <v>1.1671576327564605E-2</v>
      </c>
      <c r="P525" s="598"/>
      <c r="Q525" s="598"/>
      <c r="AD525" s="246"/>
      <c r="AE525" s="246"/>
      <c r="AF525" s="246"/>
      <c r="AG525" s="246"/>
      <c r="AH525" s="246"/>
      <c r="AI525" s="246"/>
      <c r="AJ525" s="246"/>
      <c r="AK525" s="246"/>
      <c r="AL525" s="246"/>
      <c r="AM525" s="246"/>
      <c r="AN525" s="246"/>
      <c r="AO525" s="246"/>
      <c r="AP525" s="246"/>
      <c r="AQ525" s="246"/>
      <c r="AR525" s="246"/>
      <c r="AS525" s="246"/>
      <c r="AT525" s="246"/>
      <c r="AU525" s="246"/>
      <c r="AV525" s="246"/>
      <c r="AW525" s="246"/>
      <c r="AX525" s="246"/>
      <c r="AY525" s="246"/>
      <c r="AZ525" s="246"/>
      <c r="BA525" s="248"/>
      <c r="BB525" s="350"/>
      <c r="BC525" s="248"/>
      <c r="BD525" s="248"/>
      <c r="BE525" s="248"/>
      <c r="BF525" s="248"/>
      <c r="BG525" s="248"/>
      <c r="BH525" s="248"/>
      <c r="BI525" s="248"/>
      <c r="BJ525" s="248"/>
      <c r="BK525" s="248"/>
      <c r="BL525" s="248"/>
      <c r="BM525" s="248"/>
      <c r="BN525" s="248"/>
      <c r="BO525" s="248"/>
      <c r="BP525" s="248"/>
      <c r="BQ525" s="248"/>
      <c r="BR525" s="248"/>
      <c r="BS525" s="248"/>
      <c r="BT525" s="248"/>
      <c r="BU525" s="248"/>
      <c r="BV525" s="248"/>
      <c r="BW525" s="248"/>
      <c r="BX525" s="248"/>
      <c r="BY525" s="248"/>
      <c r="BZ525" s="249"/>
      <c r="CA525" s="249"/>
      <c r="CB525" s="249"/>
      <c r="CC525" s="249"/>
      <c r="CD525" s="249"/>
      <c r="CE525" s="249"/>
      <c r="CF525" s="249"/>
      <c r="CG525" s="249"/>
      <c r="CH525" s="249"/>
      <c r="CI525" s="249"/>
      <c r="CJ525" s="249"/>
      <c r="CK525" s="249"/>
      <c r="CL525" s="249"/>
      <c r="CM525" s="249"/>
      <c r="CN525" s="249"/>
      <c r="CO525" s="249"/>
      <c r="CP525" s="249"/>
      <c r="CQ525" s="249"/>
      <c r="CR525" s="249"/>
      <c r="CS525" s="249"/>
      <c r="CT525" s="249"/>
      <c r="CU525" s="249"/>
      <c r="CV525" s="249"/>
      <c r="CW525" s="249"/>
      <c r="CX525" s="249"/>
      <c r="CY525" s="249"/>
      <c r="CZ525" s="249"/>
    </row>
    <row r="526" s="253" customFormat="true" ht="25.15" customHeight="true" x14ac:dyDescent="0.2">
      <c r="C526" s="2925" t="s">
        <v>547</v>
      </c>
      <c r="D526" s="2911"/>
      <c r="E526" s="748">
        <v>0.13200165068688069</v>
      </c>
      <c r="F526" s="598"/>
      <c r="G526" s="598"/>
      <c r="H526" s="2910"/>
      <c r="I526" s="2911"/>
      <c r="J526" s="599"/>
      <c r="K526" s="599"/>
      <c r="L526" s="599"/>
      <c r="M526" s="2925" t="s">
        <v>548</v>
      </c>
      <c r="N526" s="2911"/>
      <c r="O526" s="750">
        <v>6.6549409751614275E-2</v>
      </c>
      <c r="P526" s="598"/>
      <c r="Q526" s="598"/>
      <c r="AD526" s="246"/>
      <c r="AE526" s="246"/>
      <c r="AF526" s="246"/>
      <c r="AG526" s="246"/>
      <c r="AH526" s="246"/>
      <c r="AI526" s="246"/>
      <c r="AJ526" s="246"/>
      <c r="AK526" s="246"/>
      <c r="AL526" s="246"/>
      <c r="AM526" s="246"/>
      <c r="AN526" s="246"/>
      <c r="AO526" s="246"/>
      <c r="AP526" s="246"/>
      <c r="AQ526" s="246"/>
      <c r="AR526" s="246"/>
      <c r="AS526" s="246"/>
      <c r="AT526" s="246"/>
      <c r="AU526" s="246"/>
      <c r="AV526" s="246"/>
      <c r="AW526" s="246"/>
      <c r="AX526" s="246"/>
      <c r="AY526" s="246"/>
      <c r="AZ526" s="246"/>
      <c r="BA526" s="248"/>
      <c r="BB526" s="350"/>
      <c r="BC526" s="248"/>
      <c r="BD526" s="248"/>
      <c r="BE526" s="248"/>
      <c r="BF526" s="248"/>
      <c r="BG526" s="248"/>
      <c r="BH526" s="248"/>
      <c r="BI526" s="248"/>
      <c r="BJ526" s="248"/>
      <c r="BK526" s="248"/>
      <c r="BL526" s="248"/>
      <c r="BM526" s="248"/>
      <c r="BN526" s="248"/>
      <c r="BO526" s="248"/>
      <c r="BP526" s="248"/>
      <c r="BQ526" s="248"/>
      <c r="BR526" s="248"/>
      <c r="BS526" s="248"/>
      <c r="BT526" s="248"/>
      <c r="BU526" s="248"/>
      <c r="BV526" s="248"/>
      <c r="BW526" s="248"/>
      <c r="BX526" s="248"/>
      <c r="BY526" s="248"/>
      <c r="BZ526" s="249"/>
      <c r="CA526" s="249"/>
      <c r="CB526" s="249"/>
      <c r="CC526" s="249"/>
      <c r="CD526" s="249"/>
      <c r="CE526" s="249"/>
      <c r="CF526" s="249"/>
      <c r="CG526" s="249"/>
      <c r="CH526" s="249"/>
      <c r="CI526" s="249"/>
      <c r="CJ526" s="249"/>
      <c r="CK526" s="249"/>
      <c r="CL526" s="249"/>
      <c r="CM526" s="249"/>
      <c r="CN526" s="249"/>
      <c r="CO526" s="249"/>
      <c r="CP526" s="249"/>
      <c r="CQ526" s="249"/>
      <c r="CR526" s="249"/>
      <c r="CS526" s="249"/>
      <c r="CT526" s="249"/>
      <c r="CU526" s="249"/>
      <c r="CV526" s="249"/>
      <c r="CW526" s="249"/>
      <c r="CX526" s="249"/>
      <c r="CY526" s="249"/>
      <c r="CZ526" s="249"/>
    </row>
    <row r="527" s="253" customFormat="true" ht="25.15" customHeight="true" x14ac:dyDescent="0.2">
      <c r="C527" s="2925" t="s">
        <v>539</v>
      </c>
      <c r="D527" s="2911"/>
      <c r="E527" s="748">
        <v>0.30686755227708662</v>
      </c>
      <c r="F527" s="598"/>
      <c r="G527" s="598"/>
      <c r="H527" s="2910"/>
      <c r="I527" s="2911"/>
      <c r="J527" s="598"/>
      <c r="K527" s="598"/>
      <c r="L527" s="598"/>
      <c r="M527" s="2925" t="s">
        <v>543</v>
      </c>
      <c r="N527" s="2911"/>
      <c r="O527" s="750">
        <v>0.18044479443303618</v>
      </c>
      <c r="P527" s="598"/>
      <c r="Q527" s="598"/>
      <c r="AD527" s="246"/>
      <c r="AE527" s="246"/>
      <c r="AF527" s="246"/>
      <c r="AG527" s="246"/>
      <c r="AH527" s="246"/>
      <c r="AI527" s="246"/>
      <c r="AJ527" s="246"/>
      <c r="AK527" s="246"/>
      <c r="AL527" s="246"/>
      <c r="AM527" s="246"/>
      <c r="AN527" s="246"/>
      <c r="AO527" s="246"/>
      <c r="AP527" s="246"/>
      <c r="AQ527" s="246"/>
      <c r="AR527" s="246"/>
      <c r="AS527" s="246"/>
      <c r="AT527" s="246"/>
      <c r="AU527" s="246"/>
      <c r="AV527" s="246"/>
      <c r="AW527" s="246"/>
      <c r="AX527" s="246"/>
      <c r="AY527" s="246"/>
      <c r="AZ527" s="246"/>
      <c r="BA527" s="248"/>
      <c r="BB527" s="350"/>
      <c r="BC527" s="248"/>
      <c r="BD527" s="248"/>
      <c r="BE527" s="248"/>
      <c r="BF527" s="248"/>
      <c r="BG527" s="248"/>
      <c r="BH527" s="248"/>
      <c r="BI527" s="248"/>
      <c r="BJ527" s="248"/>
      <c r="BK527" s="248"/>
      <c r="BL527" s="248"/>
      <c r="BM527" s="248"/>
      <c r="BN527" s="248"/>
      <c r="BO527" s="248"/>
      <c r="BP527" s="248"/>
      <c r="BQ527" s="248"/>
      <c r="BR527" s="248"/>
      <c r="BS527" s="248"/>
      <c r="BT527" s="248"/>
      <c r="BU527" s="248"/>
      <c r="BV527" s="248"/>
      <c r="BW527" s="248"/>
      <c r="BX527" s="248"/>
      <c r="BY527" s="248"/>
      <c r="BZ527" s="249"/>
      <c r="CA527" s="249"/>
      <c r="CB527" s="249"/>
      <c r="CC527" s="249"/>
      <c r="CD527" s="249"/>
      <c r="CE527" s="249"/>
      <c r="CF527" s="249"/>
      <c r="CG527" s="249"/>
      <c r="CH527" s="249"/>
      <c r="CI527" s="249"/>
      <c r="CJ527" s="249"/>
      <c r="CK527" s="249"/>
      <c r="CL527" s="249"/>
      <c r="CM527" s="249"/>
      <c r="CN527" s="249"/>
      <c r="CO527" s="249"/>
      <c r="CP527" s="249"/>
      <c r="CQ527" s="249"/>
      <c r="CR527" s="249"/>
      <c r="CS527" s="249"/>
      <c r="CT527" s="249"/>
      <c r="CU527" s="249"/>
      <c r="CV527" s="249"/>
      <c r="CW527" s="249"/>
      <c r="CX527" s="249"/>
      <c r="CY527" s="249"/>
      <c r="CZ527" s="249"/>
    </row>
    <row r="528" s="253" customFormat="true" ht="25.15" customHeight="true" x14ac:dyDescent="0.2">
      <c r="C528" s="2925" t="s">
        <v>542</v>
      </c>
      <c r="D528" s="2911"/>
      <c r="E528" s="748">
        <v>0.29538480558773844</v>
      </c>
      <c r="F528" s="598"/>
      <c r="G528" s="598"/>
      <c r="H528" s="2926" t="s">
        <v>235</v>
      </c>
      <c r="I528" s="2911"/>
      <c r="J528" s="2911"/>
      <c r="K528" s="598"/>
      <c r="L528" s="598"/>
      <c r="M528" s="2925" t="s">
        <v>574</v>
      </c>
      <c r="N528" s="2911"/>
      <c r="O528" s="750">
        <v>4.2627622111140379E-2</v>
      </c>
      <c r="P528" s="598"/>
      <c r="Q528" s="598"/>
      <c r="AD528" s="246"/>
      <c r="AE528" s="246"/>
      <c r="AF528" s="246"/>
      <c r="AG528" s="246"/>
      <c r="AH528" s="246"/>
      <c r="AI528" s="246"/>
      <c r="AJ528" s="246"/>
      <c r="AK528" s="246"/>
      <c r="AL528" s="246"/>
      <c r="AM528" s="246"/>
      <c r="AN528" s="246"/>
      <c r="AO528" s="246"/>
      <c r="AP528" s="246"/>
      <c r="AQ528" s="246"/>
      <c r="AR528" s="246"/>
      <c r="AS528" s="246"/>
      <c r="AT528" s="246"/>
      <c r="AU528" s="246"/>
      <c r="AV528" s="246"/>
      <c r="AW528" s="246"/>
      <c r="AX528" s="246"/>
      <c r="AY528" s="246"/>
      <c r="AZ528" s="246"/>
      <c r="BA528" s="248"/>
      <c r="BB528" s="350"/>
      <c r="BC528" s="248"/>
      <c r="BD528" s="248"/>
      <c r="BE528" s="248"/>
      <c r="BF528" s="248"/>
      <c r="BG528" s="248"/>
      <c r="BH528" s="248"/>
      <c r="BI528" s="248"/>
      <c r="BJ528" s="248"/>
      <c r="BK528" s="248"/>
      <c r="BL528" s="248"/>
      <c r="BM528" s="248"/>
      <c r="BN528" s="248"/>
      <c r="BO528" s="248"/>
      <c r="BP528" s="248"/>
      <c r="BQ528" s="248"/>
      <c r="BR528" s="248"/>
      <c r="BS528" s="248"/>
      <c r="BT528" s="248"/>
      <c r="BU528" s="248"/>
      <c r="BV528" s="248"/>
      <c r="BW528" s="248"/>
      <c r="BX528" s="248"/>
      <c r="BY528" s="248"/>
      <c r="BZ528" s="249"/>
      <c r="CA528" s="249"/>
      <c r="CB528" s="249"/>
      <c r="CC528" s="249"/>
      <c r="CD528" s="249"/>
      <c r="CE528" s="249"/>
      <c r="CF528" s="249"/>
      <c r="CG528" s="249"/>
      <c r="CH528" s="249"/>
      <c r="CI528" s="249"/>
      <c r="CJ528" s="249"/>
      <c r="CK528" s="249"/>
      <c r="CL528" s="249"/>
      <c r="CM528" s="249"/>
      <c r="CN528" s="249"/>
      <c r="CO528" s="249"/>
      <c r="CP528" s="249"/>
      <c r="CQ528" s="249"/>
      <c r="CR528" s="249"/>
      <c r="CS528" s="249"/>
      <c r="CT528" s="249"/>
      <c r="CU528" s="249"/>
      <c r="CV528" s="249"/>
      <c r="CW528" s="249"/>
      <c r="CX528" s="249"/>
      <c r="CY528" s="249"/>
      <c r="CZ528" s="249"/>
    </row>
    <row r="529" s="253" customFormat="true" ht="25.15" customHeight="true" x14ac:dyDescent="0.2">
      <c r="C529" s="2925" t="s">
        <v>300</v>
      </c>
      <c r="D529" s="2911"/>
      <c r="E529" s="748">
        <v>5.2308525778639835E-3</v>
      </c>
      <c r="F529" s="598"/>
      <c r="G529" s="598"/>
      <c r="H529" s="2910"/>
      <c r="I529" s="2911"/>
      <c r="J529" s="736" t="s">
        <v>213</v>
      </c>
      <c r="K529" s="598"/>
      <c r="L529" s="598"/>
      <c r="M529" s="2925" t="s">
        <v>567</v>
      </c>
      <c r="N529" s="2911"/>
      <c r="O529" s="750">
        <v>5.4806510348456274E-2</v>
      </c>
      <c r="P529" s="598"/>
      <c r="Q529" s="598"/>
      <c r="AD529" s="246"/>
      <c r="AE529" s="246"/>
      <c r="AF529" s="246"/>
      <c r="AG529" s="246"/>
      <c r="AH529" s="246"/>
      <c r="AI529" s="246"/>
      <c r="AJ529" s="246"/>
      <c r="AK529" s="246"/>
      <c r="AL529" s="246"/>
      <c r="AM529" s="246"/>
      <c r="AN529" s="246"/>
      <c r="AO529" s="246"/>
      <c r="AP529" s="246"/>
      <c r="AQ529" s="246"/>
      <c r="AR529" s="246"/>
      <c r="AS529" s="246"/>
      <c r="AT529" s="246"/>
      <c r="AU529" s="246"/>
      <c r="AV529" s="246"/>
      <c r="AW529" s="246"/>
      <c r="AX529" s="246"/>
      <c r="AY529" s="246"/>
      <c r="AZ529" s="246"/>
      <c r="BA529" s="248"/>
      <c r="BB529" s="350"/>
      <c r="BC529" s="248"/>
      <c r="BD529" s="248"/>
      <c r="BE529" s="248"/>
      <c r="BF529" s="248"/>
      <c r="BG529" s="248"/>
      <c r="BH529" s="248"/>
      <c r="BI529" s="248"/>
      <c r="BJ529" s="248"/>
      <c r="BK529" s="248"/>
      <c r="BL529" s="248"/>
      <c r="BM529" s="248"/>
      <c r="BN529" s="248"/>
      <c r="BO529" s="248"/>
      <c r="BP529" s="248"/>
      <c r="BQ529" s="248"/>
      <c r="BR529" s="248"/>
      <c r="BS529" s="248"/>
      <c r="BT529" s="248"/>
      <c r="BU529" s="248"/>
      <c r="BV529" s="248"/>
      <c r="BW529" s="248"/>
      <c r="BX529" s="248"/>
      <c r="BY529" s="248"/>
      <c r="BZ529" s="249"/>
      <c r="CA529" s="249"/>
      <c r="CB529" s="249"/>
      <c r="CC529" s="249"/>
      <c r="CD529" s="249"/>
      <c r="CE529" s="249"/>
      <c r="CF529" s="249"/>
      <c r="CG529" s="249"/>
      <c r="CH529" s="249"/>
      <c r="CI529" s="249"/>
      <c r="CJ529" s="249"/>
      <c r="CK529" s="249"/>
      <c r="CL529" s="249"/>
      <c r="CM529" s="249"/>
      <c r="CN529" s="249"/>
      <c r="CO529" s="249"/>
      <c r="CP529" s="249"/>
      <c r="CQ529" s="249"/>
      <c r="CR529" s="249"/>
      <c r="CS529" s="249"/>
      <c r="CT529" s="249"/>
      <c r="CU529" s="249"/>
      <c r="CV529" s="249"/>
      <c r="CW529" s="249"/>
      <c r="CX529" s="249"/>
      <c r="CY529" s="249"/>
      <c r="CZ529" s="249"/>
    </row>
    <row r="530" s="253" customFormat="true" ht="25.15" customHeight="true" x14ac:dyDescent="0.2">
      <c r="C530" s="2925" t="s">
        <v>552</v>
      </c>
      <c r="D530" s="2911"/>
      <c r="E530" s="748">
        <v>0.19265853202551725</v>
      </c>
      <c r="F530" s="598"/>
      <c r="G530" s="598"/>
      <c r="H530" s="2911"/>
      <c r="I530" s="2911"/>
      <c r="J530" s="759" t="s">
        <v>214</v>
      </c>
      <c r="K530" s="598"/>
      <c r="L530" s="598"/>
      <c r="M530" s="2925" t="s">
        <v>584</v>
      </c>
      <c r="N530" s="2911"/>
      <c r="O530" s="750">
        <v>7.0439602772969399E-3</v>
      </c>
      <c r="P530" s="598"/>
      <c r="Q530" s="598"/>
      <c r="AD530" s="246"/>
      <c r="AE530" s="246"/>
      <c r="AF530" s="246"/>
      <c r="AG530" s="246"/>
      <c r="AH530" s="246"/>
      <c r="AI530" s="246"/>
      <c r="AJ530" s="246"/>
      <c r="AK530" s="246"/>
      <c r="AL530" s="246"/>
      <c r="AM530" s="246"/>
      <c r="AN530" s="246"/>
      <c r="AO530" s="246"/>
      <c r="AP530" s="246"/>
      <c r="AQ530" s="246"/>
      <c r="AR530" s="246"/>
      <c r="AS530" s="246"/>
      <c r="AT530" s="246"/>
      <c r="AU530" s="246"/>
      <c r="AV530" s="246"/>
      <c r="AW530" s="246"/>
      <c r="AX530" s="246"/>
      <c r="AY530" s="246"/>
      <c r="AZ530" s="246"/>
      <c r="BA530" s="248"/>
      <c r="BB530" s="350"/>
      <c r="BC530" s="248"/>
      <c r="BD530" s="248"/>
      <c r="BE530" s="248"/>
      <c r="BF530" s="248"/>
      <c r="BG530" s="248"/>
      <c r="BH530" s="248"/>
      <c r="BI530" s="248"/>
      <c r="BJ530" s="248"/>
      <c r="BK530" s="248"/>
      <c r="BL530" s="248"/>
      <c r="BM530" s="248"/>
      <c r="BN530" s="248"/>
      <c r="BO530" s="248"/>
      <c r="BP530" s="248"/>
      <c r="BQ530" s="248"/>
      <c r="BR530" s="248"/>
      <c r="BS530" s="248"/>
      <c r="BT530" s="248"/>
      <c r="BU530" s="248"/>
      <c r="BV530" s="248"/>
      <c r="BW530" s="248"/>
      <c r="BX530" s="248"/>
      <c r="BY530" s="248"/>
      <c r="BZ530" s="249"/>
      <c r="CA530" s="249"/>
      <c r="CB530" s="249"/>
      <c r="CC530" s="249"/>
      <c r="CD530" s="249"/>
      <c r="CE530" s="249"/>
      <c r="CF530" s="249"/>
      <c r="CG530" s="249"/>
      <c r="CH530" s="249"/>
      <c r="CI530" s="249"/>
      <c r="CJ530" s="249"/>
      <c r="CK530" s="249"/>
      <c r="CL530" s="249"/>
      <c r="CM530" s="249"/>
      <c r="CN530" s="249"/>
      <c r="CO530" s="249"/>
      <c r="CP530" s="249"/>
      <c r="CQ530" s="249"/>
      <c r="CR530" s="249"/>
      <c r="CS530" s="249"/>
      <c r="CT530" s="249"/>
      <c r="CU530" s="249"/>
      <c r="CV530" s="249"/>
      <c r="CW530" s="249"/>
      <c r="CX530" s="249"/>
      <c r="CY530" s="249"/>
      <c r="CZ530" s="249"/>
    </row>
    <row r="531" s="253" customFormat="true" ht="25.15" customHeight="true" x14ac:dyDescent="0.2">
      <c r="C531" s="2925" t="s">
        <v>550</v>
      </c>
      <c r="D531" s="2911"/>
      <c r="E531" s="748">
        <v>0.21115854847442483</v>
      </c>
      <c r="F531" s="598"/>
      <c r="G531" s="598"/>
      <c r="H531" s="2925" t="s">
        <v>227</v>
      </c>
      <c r="I531" s="2911"/>
      <c r="J531" s="746">
        <v>-2.0083433195079561E-2</v>
      </c>
      <c r="K531" s="598"/>
      <c r="L531" s="598"/>
      <c r="M531" s="2925" t="s">
        <v>547</v>
      </c>
      <c r="N531" s="2911"/>
      <c r="O531" s="750">
        <v>5.6800182157857648E-2</v>
      </c>
      <c r="P531" s="598"/>
      <c r="Q531" s="598"/>
      <c r="AD531" s="246"/>
      <c r="AE531" s="246"/>
      <c r="AF531" s="246"/>
      <c r="AG531" s="246"/>
      <c r="AH531" s="246"/>
      <c r="AI531" s="246"/>
      <c r="AJ531" s="246"/>
      <c r="AK531" s="246"/>
      <c r="AL531" s="246"/>
      <c r="AM531" s="246"/>
      <c r="AN531" s="246"/>
      <c r="AO531" s="246"/>
      <c r="AP531" s="246"/>
      <c r="AQ531" s="246"/>
      <c r="AR531" s="246"/>
      <c r="AS531" s="246"/>
      <c r="AT531" s="246"/>
      <c r="AU531" s="246"/>
      <c r="AV531" s="246"/>
      <c r="AW531" s="246"/>
      <c r="AX531" s="246"/>
      <c r="AY531" s="246"/>
      <c r="AZ531" s="246"/>
      <c r="BA531" s="248"/>
      <c r="BB531" s="350"/>
      <c r="BC531" s="248"/>
      <c r="BD531" s="248"/>
      <c r="BE531" s="248"/>
      <c r="BF531" s="248"/>
      <c r="BG531" s="248"/>
      <c r="BH531" s="248"/>
      <c r="BI531" s="248"/>
      <c r="BJ531" s="248"/>
      <c r="BK531" s="248"/>
      <c r="BL531" s="248"/>
      <c r="BM531" s="248"/>
      <c r="BN531" s="248"/>
      <c r="BO531" s="248"/>
      <c r="BP531" s="248"/>
      <c r="BQ531" s="248"/>
      <c r="BR531" s="248"/>
      <c r="BS531" s="248"/>
      <c r="BT531" s="248"/>
      <c r="BU531" s="248"/>
      <c r="BV531" s="248"/>
      <c r="BW531" s="248"/>
      <c r="BX531" s="248"/>
      <c r="BY531" s="248"/>
      <c r="BZ531" s="249"/>
      <c r="CA531" s="249"/>
      <c r="CB531" s="249"/>
      <c r="CC531" s="249"/>
      <c r="CD531" s="249"/>
      <c r="CE531" s="249"/>
      <c r="CF531" s="249"/>
      <c r="CG531" s="249"/>
      <c r="CH531" s="249"/>
      <c r="CI531" s="249"/>
      <c r="CJ531" s="249"/>
      <c r="CK531" s="249"/>
      <c r="CL531" s="249"/>
      <c r="CM531" s="249"/>
      <c r="CN531" s="249"/>
      <c r="CO531" s="249"/>
      <c r="CP531" s="249"/>
      <c r="CQ531" s="249"/>
      <c r="CR531" s="249"/>
      <c r="CS531" s="249"/>
      <c r="CT531" s="249"/>
      <c r="CU531" s="249"/>
      <c r="CV531" s="249"/>
      <c r="CW531" s="249"/>
      <c r="CX531" s="249"/>
      <c r="CY531" s="249"/>
      <c r="CZ531" s="249"/>
    </row>
    <row r="532" s="253" customFormat="true" ht="25.15" customHeight="true" x14ac:dyDescent="0.2">
      <c r="C532" s="2925" t="s">
        <v>569</v>
      </c>
      <c r="D532" s="2911"/>
      <c r="E532" s="748">
        <v>6.3825905208438538E-3</v>
      </c>
      <c r="F532" s="598"/>
      <c r="G532" s="598"/>
      <c r="H532" s="2925" t="s">
        <v>527</v>
      </c>
      <c r="I532" s="2911"/>
      <c r="J532" s="749">
        <v>-8.1554601752706582E-2</v>
      </c>
      <c r="K532" s="598"/>
      <c r="L532" s="598"/>
      <c r="M532" s="2925" t="s">
        <v>577</v>
      </c>
      <c r="N532" s="2911"/>
      <c r="O532" s="750">
        <v>2.2748485598702937E-3</v>
      </c>
      <c r="P532" s="598"/>
      <c r="Q532" s="598"/>
      <c r="AD532" s="246"/>
      <c r="AE532" s="246"/>
      <c r="AF532" s="246"/>
      <c r="AG532" s="246"/>
      <c r="AH532" s="246"/>
      <c r="AI532" s="246"/>
      <c r="AJ532" s="246"/>
      <c r="AK532" s="246"/>
      <c r="AL532" s="246"/>
      <c r="AM532" s="246"/>
      <c r="AN532" s="246"/>
      <c r="AO532" s="246"/>
      <c r="AP532" s="246"/>
      <c r="AQ532" s="246"/>
      <c r="AR532" s="246"/>
      <c r="AS532" s="246"/>
      <c r="AT532" s="246"/>
      <c r="AU532" s="246"/>
      <c r="AV532" s="246"/>
      <c r="AW532" s="246"/>
      <c r="AX532" s="246"/>
      <c r="AY532" s="246"/>
      <c r="AZ532" s="246"/>
      <c r="BA532" s="248"/>
      <c r="BB532" s="350"/>
      <c r="BC532" s="248"/>
      <c r="BD532" s="248"/>
      <c r="BE532" s="248"/>
      <c r="BF532" s="248"/>
      <c r="BG532" s="248"/>
      <c r="BH532" s="248"/>
      <c r="BI532" s="248"/>
      <c r="BJ532" s="248"/>
      <c r="BK532" s="248"/>
      <c r="BL532" s="248"/>
      <c r="BM532" s="248"/>
      <c r="BN532" s="248"/>
      <c r="BO532" s="248"/>
      <c r="BP532" s="248"/>
      <c r="BQ532" s="248"/>
      <c r="BR532" s="248"/>
      <c r="BS532" s="248"/>
      <c r="BT532" s="248"/>
      <c r="BU532" s="248"/>
      <c r="BV532" s="248"/>
      <c r="BW532" s="248"/>
      <c r="BX532" s="248"/>
      <c r="BY532" s="248"/>
      <c r="BZ532" s="249"/>
      <c r="CA532" s="249"/>
      <c r="CB532" s="249"/>
      <c r="CC532" s="249"/>
      <c r="CD532" s="249"/>
      <c r="CE532" s="249"/>
      <c r="CF532" s="249"/>
      <c r="CG532" s="249"/>
      <c r="CH532" s="249"/>
      <c r="CI532" s="249"/>
      <c r="CJ532" s="249"/>
      <c r="CK532" s="249"/>
      <c r="CL532" s="249"/>
      <c r="CM532" s="249"/>
      <c r="CN532" s="249"/>
      <c r="CO532" s="249"/>
      <c r="CP532" s="249"/>
      <c r="CQ532" s="249"/>
      <c r="CR532" s="249"/>
      <c r="CS532" s="249"/>
      <c r="CT532" s="249"/>
      <c r="CU532" s="249"/>
      <c r="CV532" s="249"/>
      <c r="CW532" s="249"/>
      <c r="CX532" s="249"/>
      <c r="CY532" s="249"/>
      <c r="CZ532" s="249"/>
    </row>
    <row r="533" s="253" customFormat="true" ht="25.15" customHeight="true" x14ac:dyDescent="0.2">
      <c r="C533" s="2925" t="s">
        <v>540</v>
      </c>
      <c r="D533" s="2911"/>
      <c r="E533" s="752">
        <v>0.25647359700632533</v>
      </c>
      <c r="F533" s="598"/>
      <c r="G533" s="598"/>
      <c r="H533" s="2925" t="s">
        <v>578</v>
      </c>
      <c r="I533" s="2911"/>
      <c r="J533" s="749">
        <v>-5.283203673685925E-3</v>
      </c>
      <c r="K533" s="598"/>
      <c r="L533" s="598"/>
      <c r="M533" s="2925" t="s">
        <v>539</v>
      </c>
      <c r="N533" s="2911"/>
      <c r="O533" s="750">
        <v>0.22606203863230798</v>
      </c>
      <c r="P533" s="598"/>
      <c r="Q533" s="598"/>
      <c r="AD533" s="246"/>
      <c r="AE533" s="246"/>
      <c r="AF533" s="246"/>
      <c r="AG533" s="246"/>
      <c r="AH533" s="246"/>
      <c r="AI533" s="246"/>
      <c r="AJ533" s="246"/>
      <c r="AK533" s="246"/>
      <c r="AL533" s="246"/>
      <c r="AM533" s="246"/>
      <c r="AN533" s="246"/>
      <c r="AO533" s="246"/>
      <c r="AP533" s="246"/>
      <c r="AQ533" s="246"/>
      <c r="AR533" s="246"/>
      <c r="AS533" s="246"/>
      <c r="AT533" s="246"/>
      <c r="AU533" s="246"/>
      <c r="AV533" s="246"/>
      <c r="AW533" s="246"/>
      <c r="AX533" s="246"/>
      <c r="AY533" s="246"/>
      <c r="AZ533" s="246"/>
      <c r="BA533" s="248"/>
      <c r="BB533" s="350"/>
      <c r="BC533" s="248"/>
      <c r="BD533" s="248"/>
      <c r="BE533" s="248"/>
      <c r="BF533" s="248"/>
      <c r="BG533" s="248"/>
      <c r="BH533" s="248"/>
      <c r="BI533" s="248"/>
      <c r="BJ533" s="248"/>
      <c r="BK533" s="248"/>
      <c r="BL533" s="248"/>
      <c r="BM533" s="248"/>
      <c r="BN533" s="248"/>
      <c r="BO533" s="248"/>
      <c r="BP533" s="248"/>
      <c r="BQ533" s="248"/>
      <c r="BR533" s="248"/>
      <c r="BS533" s="248"/>
      <c r="BT533" s="248"/>
      <c r="BU533" s="248"/>
      <c r="BV533" s="248"/>
      <c r="BW533" s="248"/>
      <c r="BX533" s="248"/>
      <c r="BY533" s="248"/>
      <c r="BZ533" s="249"/>
      <c r="CA533" s="249"/>
      <c r="CB533" s="249"/>
      <c r="CC533" s="249"/>
      <c r="CD533" s="249"/>
      <c r="CE533" s="249"/>
      <c r="CF533" s="249"/>
      <c r="CG533" s="249"/>
      <c r="CH533" s="249"/>
      <c r="CI533" s="249"/>
      <c r="CJ533" s="249"/>
      <c r="CK533" s="249"/>
      <c r="CL533" s="249"/>
      <c r="CM533" s="249"/>
      <c r="CN533" s="249"/>
      <c r="CO533" s="249"/>
      <c r="CP533" s="249"/>
      <c r="CQ533" s="249"/>
      <c r="CR533" s="249"/>
      <c r="CS533" s="249"/>
      <c r="CT533" s="249"/>
      <c r="CU533" s="249"/>
      <c r="CV533" s="249"/>
      <c r="CW533" s="249"/>
      <c r="CX533" s="249"/>
      <c r="CY533" s="249"/>
      <c r="CZ533" s="249"/>
    </row>
    <row r="534" s="253" customFormat="true" ht="25.15" customHeight="true" x14ac:dyDescent="0.2">
      <c r="C534" s="2910"/>
      <c r="D534" s="2911"/>
      <c r="E534" s="599"/>
      <c r="F534" s="598"/>
      <c r="G534" s="598"/>
      <c r="H534" s="2925" t="s">
        <v>568</v>
      </c>
      <c r="I534" s="2911"/>
      <c r="J534" s="749">
        <v>6.3877143726416823E-3</v>
      </c>
      <c r="K534" s="598"/>
      <c r="L534" s="598"/>
      <c r="M534" s="2925" t="s">
        <v>542</v>
      </c>
      <c r="N534" s="2911"/>
      <c r="O534" s="750">
        <v>0.1289578385791379</v>
      </c>
      <c r="P534" s="598"/>
      <c r="Q534" s="598"/>
      <c r="AD534" s="246"/>
      <c r="AE534" s="246"/>
      <c r="AF534" s="246"/>
      <c r="AG534" s="246"/>
      <c r="AH534" s="246"/>
      <c r="AI534" s="246"/>
      <c r="AJ534" s="246"/>
      <c r="AK534" s="246"/>
      <c r="AL534" s="246"/>
      <c r="AM534" s="246"/>
      <c r="AN534" s="246"/>
      <c r="AO534" s="246"/>
      <c r="AP534" s="246"/>
      <c r="AQ534" s="246"/>
      <c r="AR534" s="246"/>
      <c r="AS534" s="246"/>
      <c r="AT534" s="246"/>
      <c r="AU534" s="246"/>
      <c r="AV534" s="246"/>
      <c r="AW534" s="246"/>
      <c r="AX534" s="246"/>
      <c r="AY534" s="246"/>
      <c r="AZ534" s="246"/>
      <c r="BA534" s="248"/>
      <c r="BB534" s="350"/>
      <c r="BC534" s="248"/>
      <c r="BD534" s="248"/>
      <c r="BE534" s="248"/>
      <c r="BF534" s="248"/>
      <c r="BG534" s="248"/>
      <c r="BH534" s="248"/>
      <c r="BI534" s="248"/>
      <c r="BJ534" s="248"/>
      <c r="BK534" s="248"/>
      <c r="BL534" s="248"/>
      <c r="BM534" s="248"/>
      <c r="BN534" s="248"/>
      <c r="BO534" s="248"/>
      <c r="BP534" s="248"/>
      <c r="BQ534" s="248"/>
      <c r="BR534" s="248"/>
      <c r="BS534" s="248"/>
      <c r="BT534" s="248"/>
      <c r="BU534" s="248"/>
      <c r="BV534" s="248"/>
      <c r="BW534" s="248"/>
      <c r="BX534" s="248"/>
      <c r="BY534" s="248"/>
      <c r="BZ534" s="249"/>
      <c r="CA534" s="249"/>
      <c r="CB534" s="249"/>
      <c r="CC534" s="249"/>
      <c r="CD534" s="249"/>
      <c r="CE534" s="249"/>
      <c r="CF534" s="249"/>
      <c r="CG534" s="249"/>
      <c r="CH534" s="249"/>
      <c r="CI534" s="249"/>
      <c r="CJ534" s="249"/>
      <c r="CK534" s="249"/>
      <c r="CL534" s="249"/>
      <c r="CM534" s="249"/>
      <c r="CN534" s="249"/>
      <c r="CO534" s="249"/>
      <c r="CP534" s="249"/>
      <c r="CQ534" s="249"/>
      <c r="CR534" s="249"/>
      <c r="CS534" s="249"/>
      <c r="CT534" s="249"/>
      <c r="CU534" s="249"/>
      <c r="CV534" s="249"/>
      <c r="CW534" s="249"/>
      <c r="CX534" s="249"/>
      <c r="CY534" s="249"/>
      <c r="CZ534" s="249"/>
    </row>
    <row r="535" s="253" customFormat="true" ht="25.15" customHeight="true" x14ac:dyDescent="0.2">
      <c r="C535" s="2910"/>
      <c r="D535" s="2911"/>
      <c r="E535" s="598"/>
      <c r="F535" s="598"/>
      <c r="G535" s="598"/>
      <c r="H535" s="2925" t="s">
        <v>544</v>
      </c>
      <c r="I535" s="2911"/>
      <c r="J535" s="749">
        <v>7.1561624244295199E-2</v>
      </c>
      <c r="K535" s="598"/>
      <c r="L535" s="598"/>
      <c r="M535" s="2925" t="s">
        <v>300</v>
      </c>
      <c r="N535" s="2911"/>
      <c r="O535" s="750">
        <v>8.2133189599456147E-2</v>
      </c>
      <c r="P535" s="598"/>
      <c r="Q535" s="598"/>
      <c r="AD535" s="246"/>
      <c r="AE535" s="246"/>
      <c r="AF535" s="246"/>
      <c r="AG535" s="246"/>
      <c r="AH535" s="246"/>
      <c r="AI535" s="246"/>
      <c r="AJ535" s="246"/>
      <c r="AK535" s="246"/>
      <c r="AL535" s="246"/>
      <c r="AM535" s="246"/>
      <c r="AN535" s="246"/>
      <c r="AO535" s="246"/>
      <c r="AP535" s="246"/>
      <c r="AQ535" s="246"/>
      <c r="AR535" s="246"/>
      <c r="AS535" s="246"/>
      <c r="AT535" s="246"/>
      <c r="AU535" s="246"/>
      <c r="AV535" s="246"/>
      <c r="AW535" s="246"/>
      <c r="AX535" s="246"/>
      <c r="AY535" s="246"/>
      <c r="AZ535" s="246"/>
      <c r="BA535" s="248"/>
      <c r="BB535" s="350"/>
      <c r="BC535" s="248"/>
      <c r="BD535" s="248"/>
      <c r="BE535" s="248"/>
      <c r="BF535" s="248"/>
      <c r="BG535" s="248"/>
      <c r="BH535" s="248"/>
      <c r="BI535" s="248"/>
      <c r="BJ535" s="248"/>
      <c r="BK535" s="248"/>
      <c r="BL535" s="248"/>
      <c r="BM535" s="248"/>
      <c r="BN535" s="248"/>
      <c r="BO535" s="248"/>
      <c r="BP535" s="248"/>
      <c r="BQ535" s="248"/>
      <c r="BR535" s="248"/>
      <c r="BS535" s="248"/>
      <c r="BT535" s="248"/>
      <c r="BU535" s="248"/>
      <c r="BV535" s="248"/>
      <c r="BW535" s="248"/>
      <c r="BX535" s="248"/>
      <c r="BY535" s="248"/>
      <c r="BZ535" s="249"/>
      <c r="CA535" s="249"/>
      <c r="CB535" s="249"/>
      <c r="CC535" s="249"/>
      <c r="CD535" s="249"/>
      <c r="CE535" s="249"/>
      <c r="CF535" s="249"/>
      <c r="CG535" s="249"/>
      <c r="CH535" s="249"/>
      <c r="CI535" s="249"/>
      <c r="CJ535" s="249"/>
      <c r="CK535" s="249"/>
      <c r="CL535" s="249"/>
      <c r="CM535" s="249"/>
      <c r="CN535" s="249"/>
      <c r="CO535" s="249"/>
      <c r="CP535" s="249"/>
      <c r="CQ535" s="249"/>
      <c r="CR535" s="249"/>
      <c r="CS535" s="249"/>
      <c r="CT535" s="249"/>
      <c r="CU535" s="249"/>
      <c r="CV535" s="249"/>
      <c r="CW535" s="249"/>
      <c r="CX535" s="249"/>
      <c r="CY535" s="249"/>
      <c r="CZ535" s="249"/>
    </row>
    <row r="536" s="253" customFormat="true" ht="25.15" customHeight="true" x14ac:dyDescent="0.2">
      <c r="C536" s="2926" t="s">
        <v>231</v>
      </c>
      <c r="D536" s="2911"/>
      <c r="E536" s="2911"/>
      <c r="F536" s="2911"/>
      <c r="G536" s="2911"/>
      <c r="H536" s="2925" t="s">
        <v>534</v>
      </c>
      <c r="I536" s="2911"/>
      <c r="J536" s="749">
        <v>4.4536652206380156E-3</v>
      </c>
      <c r="K536" s="598"/>
      <c r="L536" s="598"/>
      <c r="M536" s="2925" t="s">
        <v>552</v>
      </c>
      <c r="N536" s="2911"/>
      <c r="O536" s="750">
        <v>5.5206920768716354E-2</v>
      </c>
      <c r="P536" s="598"/>
      <c r="Q536" s="598"/>
      <c r="AD536" s="246"/>
      <c r="AE536" s="246"/>
      <c r="AF536" s="246"/>
      <c r="AG536" s="246"/>
      <c r="AH536" s="246"/>
      <c r="AI536" s="246"/>
      <c r="AJ536" s="246"/>
      <c r="AK536" s="246"/>
      <c r="AL536" s="246"/>
      <c r="AM536" s="246"/>
      <c r="AN536" s="246"/>
      <c r="AO536" s="246"/>
      <c r="AP536" s="246"/>
      <c r="AQ536" s="246"/>
      <c r="AR536" s="246"/>
      <c r="AS536" s="246"/>
      <c r="AT536" s="246"/>
      <c r="AU536" s="246"/>
      <c r="AV536" s="246"/>
      <c r="AW536" s="246"/>
      <c r="AX536" s="246"/>
      <c r="AY536" s="246"/>
      <c r="AZ536" s="246"/>
      <c r="BA536" s="248"/>
      <c r="BB536" s="350"/>
      <c r="BC536" s="248"/>
      <c r="BD536" s="248"/>
      <c r="BE536" s="248"/>
      <c r="BF536" s="248"/>
      <c r="BG536" s="248"/>
      <c r="BH536" s="248"/>
      <c r="BI536" s="248"/>
      <c r="BJ536" s="248"/>
      <c r="BK536" s="248"/>
      <c r="BL536" s="248"/>
      <c r="BM536" s="248"/>
      <c r="BN536" s="248"/>
      <c r="BO536" s="248"/>
      <c r="BP536" s="248"/>
      <c r="BQ536" s="248"/>
      <c r="BR536" s="248"/>
      <c r="BS536" s="248"/>
      <c r="BT536" s="248"/>
      <c r="BU536" s="248"/>
      <c r="BV536" s="248"/>
      <c r="BW536" s="248"/>
      <c r="BX536" s="248"/>
      <c r="BY536" s="248"/>
      <c r="BZ536" s="249"/>
      <c r="CA536" s="249"/>
      <c r="CB536" s="249"/>
      <c r="CC536" s="249"/>
      <c r="CD536" s="249"/>
      <c r="CE536" s="249"/>
      <c r="CF536" s="249"/>
      <c r="CG536" s="249"/>
      <c r="CH536" s="249"/>
      <c r="CI536" s="249"/>
      <c r="CJ536" s="249"/>
      <c r="CK536" s="249"/>
      <c r="CL536" s="249"/>
      <c r="CM536" s="249"/>
      <c r="CN536" s="249"/>
      <c r="CO536" s="249"/>
      <c r="CP536" s="249"/>
      <c r="CQ536" s="249"/>
      <c r="CR536" s="249"/>
      <c r="CS536" s="249"/>
      <c r="CT536" s="249"/>
      <c r="CU536" s="249"/>
      <c r="CV536" s="249"/>
      <c r="CW536" s="249"/>
      <c r="CX536" s="249"/>
      <c r="CY536" s="249"/>
      <c r="CZ536" s="249"/>
    </row>
    <row r="537" s="253" customFormat="true" ht="25.15" customHeight="true" x14ac:dyDescent="0.2">
      <c r="C537" s="2920" t="s">
        <v>213</v>
      </c>
      <c r="D537" s="2911"/>
      <c r="E537" s="2920" t="s">
        <v>232</v>
      </c>
      <c r="F537" s="2921"/>
      <c r="G537" s="2922"/>
      <c r="H537" s="2925" t="s">
        <v>566</v>
      </c>
      <c r="I537" s="2911"/>
      <c r="J537" s="749">
        <v>1.4376011080026566E-2</v>
      </c>
      <c r="K537" s="598"/>
      <c r="L537" s="598"/>
      <c r="M537" s="2925" t="s">
        <v>569</v>
      </c>
      <c r="N537" s="2911"/>
      <c r="O537" s="750">
        <v>3.3884280534146154E-2</v>
      </c>
      <c r="P537" s="598"/>
      <c r="Q537" s="598"/>
      <c r="AD537" s="246"/>
      <c r="AE537" s="246"/>
      <c r="AF537" s="246"/>
      <c r="AG537" s="246"/>
      <c r="AH537" s="246"/>
      <c r="AI537" s="246"/>
      <c r="AJ537" s="246"/>
      <c r="AK537" s="246"/>
      <c r="AL537" s="246"/>
      <c r="AM537" s="246"/>
      <c r="AN537" s="246"/>
      <c r="AO537" s="246"/>
      <c r="AP537" s="246"/>
      <c r="AQ537" s="246"/>
      <c r="AR537" s="246"/>
      <c r="AS537" s="246"/>
      <c r="AT537" s="246"/>
      <c r="AU537" s="246"/>
      <c r="AV537" s="246"/>
      <c r="AW537" s="246"/>
      <c r="AX537" s="246"/>
      <c r="AY537" s="246"/>
      <c r="AZ537" s="246"/>
      <c r="BA537" s="248"/>
      <c r="BB537" s="350"/>
      <c r="BC537" s="248"/>
      <c r="BD537" s="248"/>
      <c r="BE537" s="248"/>
      <c r="BF537" s="248"/>
      <c r="BG537" s="248"/>
      <c r="BH537" s="248"/>
      <c r="BI537" s="248"/>
      <c r="BJ537" s="248"/>
      <c r="BK537" s="248"/>
      <c r="BL537" s="248"/>
      <c r="BM537" s="248"/>
      <c r="BN537" s="248"/>
      <c r="BO537" s="248"/>
      <c r="BP537" s="248"/>
      <c r="BQ537" s="248"/>
      <c r="BR537" s="248"/>
      <c r="BS537" s="248"/>
      <c r="BT537" s="248"/>
      <c r="BU537" s="248"/>
      <c r="BV537" s="248"/>
      <c r="BW537" s="248"/>
      <c r="BX537" s="248"/>
      <c r="BY537" s="248"/>
      <c r="BZ537" s="249"/>
      <c r="CA537" s="249"/>
      <c r="CB537" s="249"/>
      <c r="CC537" s="249"/>
      <c r="CD537" s="249"/>
      <c r="CE537" s="249"/>
      <c r="CF537" s="249"/>
      <c r="CG537" s="249"/>
      <c r="CH537" s="249"/>
      <c r="CI537" s="249"/>
      <c r="CJ537" s="249"/>
      <c r="CK537" s="249"/>
      <c r="CL537" s="249"/>
      <c r="CM537" s="249"/>
      <c r="CN537" s="249"/>
      <c r="CO537" s="249"/>
      <c r="CP537" s="249"/>
      <c r="CQ537" s="249"/>
      <c r="CR537" s="249"/>
      <c r="CS537" s="249"/>
      <c r="CT537" s="249"/>
      <c r="CU537" s="249"/>
      <c r="CV537" s="249"/>
      <c r="CW537" s="249"/>
      <c r="CX537" s="249"/>
      <c r="CY537" s="249"/>
      <c r="CZ537" s="249"/>
    </row>
    <row r="538" s="253" customFormat="true" ht="25.15" customHeight="true" x14ac:dyDescent="0.2">
      <c r="C538" s="2911"/>
      <c r="D538" s="2911"/>
      <c r="E538" s="737" t="s">
        <v>197</v>
      </c>
      <c r="F538" s="738" t="s">
        <v>233</v>
      </c>
      <c r="G538" s="739" t="s">
        <v>234</v>
      </c>
      <c r="H538" s="2925" t="s">
        <v>546</v>
      </c>
      <c r="I538" s="2911"/>
      <c r="J538" s="749">
        <v>-3.9057057417885274E-2</v>
      </c>
      <c r="K538" s="598"/>
      <c r="L538" s="598"/>
      <c r="M538" s="2925" t="s">
        <v>570</v>
      </c>
      <c r="N538" s="2911"/>
      <c r="O538" s="750">
        <v>4.4712988031278184E-2</v>
      </c>
      <c r="P538" s="598"/>
      <c r="Q538" s="598"/>
      <c r="AD538" s="246"/>
      <c r="AE538" s="246"/>
      <c r="AF538" s="246"/>
      <c r="AG538" s="246"/>
      <c r="AH538" s="246"/>
      <c r="AI538" s="246"/>
      <c r="AJ538" s="246"/>
      <c r="AK538" s="246"/>
      <c r="AL538" s="246"/>
      <c r="AM538" s="246"/>
      <c r="AN538" s="246"/>
      <c r="AO538" s="246"/>
      <c r="AP538" s="246"/>
      <c r="AQ538" s="246"/>
      <c r="AR538" s="246"/>
      <c r="AS538" s="246"/>
      <c r="AT538" s="246"/>
      <c r="AU538" s="246"/>
      <c r="AV538" s="246"/>
      <c r="AW538" s="246"/>
      <c r="AX538" s="246"/>
      <c r="AY538" s="246"/>
      <c r="AZ538" s="246"/>
      <c r="BA538" s="248"/>
      <c r="BB538" s="350"/>
      <c r="BC538" s="248"/>
      <c r="BD538" s="248"/>
      <c r="BE538" s="248"/>
      <c r="BF538" s="248"/>
      <c r="BG538" s="248"/>
      <c r="BH538" s="248"/>
      <c r="BI538" s="248"/>
      <c r="BJ538" s="248"/>
      <c r="BK538" s="248"/>
      <c r="BL538" s="248"/>
      <c r="BM538" s="248"/>
      <c r="BN538" s="248"/>
      <c r="BO538" s="248"/>
      <c r="BP538" s="248"/>
      <c r="BQ538" s="248"/>
      <c r="BR538" s="248"/>
      <c r="BS538" s="248"/>
      <c r="BT538" s="248"/>
      <c r="BU538" s="248"/>
      <c r="BV538" s="248"/>
      <c r="BW538" s="248"/>
      <c r="BX538" s="248"/>
      <c r="BY538" s="248"/>
      <c r="BZ538" s="249"/>
      <c r="CA538" s="249"/>
      <c r="CB538" s="249"/>
      <c r="CC538" s="249"/>
      <c r="CD538" s="249"/>
      <c r="CE538" s="249"/>
      <c r="CF538" s="249"/>
      <c r="CG538" s="249"/>
      <c r="CH538" s="249"/>
      <c r="CI538" s="249"/>
      <c r="CJ538" s="249"/>
      <c r="CK538" s="249"/>
      <c r="CL538" s="249"/>
      <c r="CM538" s="249"/>
      <c r="CN538" s="249"/>
      <c r="CO538" s="249"/>
      <c r="CP538" s="249"/>
      <c r="CQ538" s="249"/>
      <c r="CR538" s="249"/>
      <c r="CS538" s="249"/>
      <c r="CT538" s="249"/>
      <c r="CU538" s="249"/>
      <c r="CV538" s="249"/>
      <c r="CW538" s="249"/>
      <c r="CX538" s="249"/>
      <c r="CY538" s="249"/>
      <c r="CZ538" s="249"/>
    </row>
    <row r="539" s="253" customFormat="true" ht="25.15" customHeight="true" x14ac:dyDescent="0.2">
      <c r="C539" s="2925" t="s">
        <v>214</v>
      </c>
      <c r="D539" s="2911"/>
      <c r="E539" s="760">
        <v>9.5754963008014169</v>
      </c>
      <c r="F539" s="761">
        <v>15.199200477462565</v>
      </c>
      <c r="G539" s="762">
        <v>15.199200477462565</v>
      </c>
      <c r="H539" s="2925" t="s">
        <v>549</v>
      </c>
      <c r="I539" s="2911"/>
      <c r="J539" s="749">
        <v>-3.8962367994909382E-2</v>
      </c>
      <c r="K539" s="598"/>
      <c r="L539" s="598"/>
      <c r="M539" s="2925" t="s">
        <v>563</v>
      </c>
      <c r="N539" s="2911"/>
      <c r="O539" s="750">
        <v>6.4604670640137238E-2</v>
      </c>
      <c r="P539" s="598"/>
      <c r="Q539" s="598"/>
      <c r="AD539" s="246"/>
      <c r="AE539" s="246"/>
      <c r="AF539" s="246"/>
      <c r="AG539" s="246"/>
      <c r="AH539" s="246"/>
      <c r="AI539" s="246"/>
      <c r="AJ539" s="246"/>
      <c r="AK539" s="246"/>
      <c r="AL539" s="246"/>
      <c r="AM539" s="246"/>
      <c r="AN539" s="246"/>
      <c r="AO539" s="246"/>
      <c r="AP539" s="246"/>
      <c r="AQ539" s="246"/>
      <c r="AR539" s="246"/>
      <c r="AS539" s="246"/>
      <c r="AT539" s="246"/>
      <c r="AU539" s="246"/>
      <c r="AV539" s="246"/>
      <c r="AW539" s="246"/>
      <c r="AX539" s="246"/>
      <c r="AY539" s="246"/>
      <c r="AZ539" s="246"/>
      <c r="BA539" s="248"/>
      <c r="BB539" s="350"/>
      <c r="BC539" s="248"/>
      <c r="BD539" s="248"/>
      <c r="BE539" s="248"/>
      <c r="BF539" s="248"/>
      <c r="BG539" s="248"/>
      <c r="BH539" s="248"/>
      <c r="BI539" s="248"/>
      <c r="BJ539" s="248"/>
      <c r="BK539" s="248"/>
      <c r="BL539" s="248"/>
      <c r="BM539" s="248"/>
      <c r="BN539" s="248"/>
      <c r="BO539" s="248"/>
      <c r="BP539" s="248"/>
      <c r="BQ539" s="248"/>
      <c r="BR539" s="248"/>
      <c r="BS539" s="248"/>
      <c r="BT539" s="248"/>
      <c r="BU539" s="248"/>
      <c r="BV539" s="248"/>
      <c r="BW539" s="248"/>
      <c r="BX539" s="248"/>
      <c r="BY539" s="248"/>
      <c r="BZ539" s="249"/>
      <c r="CA539" s="249"/>
      <c r="CB539" s="249"/>
      <c r="CC539" s="249"/>
      <c r="CD539" s="249"/>
      <c r="CE539" s="249"/>
      <c r="CF539" s="249"/>
      <c r="CG539" s="249"/>
      <c r="CH539" s="249"/>
      <c r="CI539" s="249"/>
      <c r="CJ539" s="249"/>
      <c r="CK539" s="249"/>
      <c r="CL539" s="249"/>
      <c r="CM539" s="249"/>
      <c r="CN539" s="249"/>
      <c r="CO539" s="249"/>
      <c r="CP539" s="249"/>
      <c r="CQ539" s="249"/>
      <c r="CR539" s="249"/>
      <c r="CS539" s="249"/>
      <c r="CT539" s="249"/>
      <c r="CU539" s="249"/>
      <c r="CV539" s="249"/>
      <c r="CW539" s="249"/>
      <c r="CX539" s="249"/>
      <c r="CY539" s="249"/>
      <c r="CZ539" s="249"/>
    </row>
    <row r="540" s="253" customFormat="true" ht="25.15" customHeight="true" x14ac:dyDescent="0.2">
      <c r="C540" s="2910"/>
      <c r="D540" s="2911"/>
      <c r="E540" s="599"/>
      <c r="F540" s="599"/>
      <c r="G540" s="599"/>
      <c r="H540" s="2925" t="s">
        <v>579</v>
      </c>
      <c r="I540" s="2911"/>
      <c r="J540" s="749">
        <v>-3.6230524594352809E-3</v>
      </c>
      <c r="K540" s="598"/>
      <c r="L540" s="598"/>
      <c r="M540" s="2925" t="s">
        <v>557</v>
      </c>
      <c r="N540" s="2911"/>
      <c r="O540" s="750">
        <v>6.7076329053905356E-2</v>
      </c>
      <c r="P540" s="598"/>
      <c r="Q540" s="598"/>
      <c r="AD540" s="246"/>
      <c r="AE540" s="246"/>
      <c r="AF540" s="246"/>
      <c r="AG540" s="246"/>
      <c r="AH540" s="246"/>
      <c r="AI540" s="246"/>
      <c r="AJ540" s="246"/>
      <c r="AK540" s="246"/>
      <c r="AL540" s="246"/>
      <c r="AM540" s="246"/>
      <c r="AN540" s="246"/>
      <c r="AO540" s="246"/>
      <c r="AP540" s="246"/>
      <c r="AQ540" s="246"/>
      <c r="AR540" s="246"/>
      <c r="AS540" s="246"/>
      <c r="AT540" s="246"/>
      <c r="AU540" s="246"/>
      <c r="AV540" s="246"/>
      <c r="AW540" s="246"/>
      <c r="AX540" s="246"/>
      <c r="AY540" s="246"/>
      <c r="AZ540" s="246"/>
      <c r="BA540" s="248"/>
      <c r="BB540" s="350"/>
      <c r="BC540" s="248"/>
      <c r="BD540" s="248"/>
      <c r="BE540" s="248"/>
      <c r="BF540" s="248"/>
      <c r="BG540" s="248"/>
      <c r="BH540" s="248"/>
      <c r="BI540" s="248"/>
      <c r="BJ540" s="248"/>
      <c r="BK540" s="248"/>
      <c r="BL540" s="248"/>
      <c r="BM540" s="248"/>
      <c r="BN540" s="248"/>
      <c r="BO540" s="248"/>
      <c r="BP540" s="248"/>
      <c r="BQ540" s="248"/>
      <c r="BR540" s="248"/>
      <c r="BS540" s="248"/>
      <c r="BT540" s="248"/>
      <c r="BU540" s="248"/>
      <c r="BV540" s="248"/>
      <c r="BW540" s="248"/>
      <c r="BX540" s="248"/>
      <c r="BY540" s="248"/>
      <c r="BZ540" s="249"/>
      <c r="CA540" s="249"/>
      <c r="CB540" s="249"/>
      <c r="CC540" s="249"/>
      <c r="CD540" s="249"/>
      <c r="CE540" s="249"/>
      <c r="CF540" s="249"/>
      <c r="CG540" s="249"/>
      <c r="CH540" s="249"/>
      <c r="CI540" s="249"/>
      <c r="CJ540" s="249"/>
      <c r="CK540" s="249"/>
      <c r="CL540" s="249"/>
      <c r="CM540" s="249"/>
      <c r="CN540" s="249"/>
      <c r="CO540" s="249"/>
      <c r="CP540" s="249"/>
      <c r="CQ540" s="249"/>
      <c r="CR540" s="249"/>
      <c r="CS540" s="249"/>
      <c r="CT540" s="249"/>
      <c r="CU540" s="249"/>
      <c r="CV540" s="249"/>
      <c r="CW540" s="249"/>
      <c r="CX540" s="249"/>
      <c r="CY540" s="249"/>
      <c r="CZ540" s="249"/>
    </row>
    <row r="541" s="253" customFormat="true" ht="25.15" customHeight="true" x14ac:dyDescent="0.2">
      <c r="C541" s="2910"/>
      <c r="D541" s="2911"/>
      <c r="E541" s="598"/>
      <c r="F541" s="598"/>
      <c r="G541" s="598"/>
      <c r="H541" s="2925" t="s">
        <v>571</v>
      </c>
      <c r="I541" s="2911"/>
      <c r="J541" s="749">
        <v>-1.2416378443727314E-2</v>
      </c>
      <c r="K541" s="598"/>
      <c r="L541" s="598"/>
      <c r="M541" s="2925" t="s">
        <v>554</v>
      </c>
      <c r="N541" s="2911"/>
      <c r="O541" s="750">
        <v>8.9168750510574435E-2</v>
      </c>
      <c r="P541" s="598"/>
      <c r="Q541" s="598"/>
      <c r="AD541" s="246"/>
      <c r="AE541" s="246"/>
      <c r="AF541" s="246"/>
      <c r="AG541" s="246"/>
      <c r="AH541" s="246"/>
      <c r="AI541" s="246"/>
      <c r="AJ541" s="246"/>
      <c r="AK541" s="246"/>
      <c r="AL541" s="246"/>
      <c r="AM541" s="246"/>
      <c r="AN541" s="246"/>
      <c r="AO541" s="246"/>
      <c r="AP541" s="246"/>
      <c r="AQ541" s="246"/>
      <c r="AR541" s="246"/>
      <c r="AS541" s="246"/>
      <c r="AT541" s="246"/>
      <c r="AU541" s="246"/>
      <c r="AV541" s="246"/>
      <c r="AW541" s="246"/>
      <c r="AX541" s="246"/>
      <c r="AY541" s="246"/>
      <c r="AZ541" s="246"/>
      <c r="BA541" s="248"/>
      <c r="BB541" s="350"/>
      <c r="BC541" s="248"/>
      <c r="BD541" s="248"/>
      <c r="BE541" s="248"/>
      <c r="BF541" s="248"/>
      <c r="BG541" s="248"/>
      <c r="BH541" s="248"/>
      <c r="BI541" s="248"/>
      <c r="BJ541" s="248"/>
      <c r="BK541" s="248"/>
      <c r="BL541" s="248"/>
      <c r="BM541" s="248"/>
      <c r="BN541" s="248"/>
      <c r="BO541" s="248"/>
      <c r="BP541" s="248"/>
      <c r="BQ541" s="248"/>
      <c r="BR541" s="248"/>
      <c r="BS541" s="248"/>
      <c r="BT541" s="248"/>
      <c r="BU541" s="248"/>
      <c r="BV541" s="248"/>
      <c r="BW541" s="248"/>
      <c r="BX541" s="248"/>
      <c r="BY541" s="248"/>
      <c r="BZ541" s="249"/>
      <c r="CA541" s="249"/>
      <c r="CB541" s="249"/>
      <c r="CC541" s="249"/>
      <c r="CD541" s="249"/>
      <c r="CE541" s="249"/>
      <c r="CF541" s="249"/>
      <c r="CG541" s="249"/>
      <c r="CH541" s="249"/>
      <c r="CI541" s="249"/>
      <c r="CJ541" s="249"/>
      <c r="CK541" s="249"/>
      <c r="CL541" s="249"/>
      <c r="CM541" s="249"/>
      <c r="CN541" s="249"/>
      <c r="CO541" s="249"/>
      <c r="CP541" s="249"/>
      <c r="CQ541" s="249"/>
      <c r="CR541" s="249"/>
      <c r="CS541" s="249"/>
      <c r="CT541" s="249"/>
      <c r="CU541" s="249"/>
      <c r="CV541" s="249"/>
      <c r="CW541" s="249"/>
      <c r="CX541" s="249"/>
      <c r="CY541" s="249"/>
      <c r="CZ541" s="249"/>
    </row>
    <row r="542" s="253" customFormat="true" ht="25.15" customHeight="true" x14ac:dyDescent="0.2">
      <c r="C542" s="2926" t="s">
        <v>235</v>
      </c>
      <c r="D542" s="2911"/>
      <c r="E542" s="2911"/>
      <c r="F542" s="598"/>
      <c r="G542" s="598"/>
      <c r="H542" s="2925" t="s">
        <v>531</v>
      </c>
      <c r="I542" s="2911"/>
      <c r="J542" s="749">
        <v>4.4684664432031986E-2</v>
      </c>
      <c r="K542" s="598"/>
      <c r="L542" s="598"/>
      <c r="M542" s="2925" t="s">
        <v>560</v>
      </c>
      <c r="N542" s="2911"/>
      <c r="O542" s="750">
        <v>6.6434344837143555E-2</v>
      </c>
      <c r="P542" s="598"/>
      <c r="Q542" s="598"/>
      <c r="AD542" s="246"/>
      <c r="AE542" s="246"/>
      <c r="AF542" s="246"/>
      <c r="AG542" s="246"/>
      <c r="AH542" s="246"/>
      <c r="AI542" s="246"/>
      <c r="AJ542" s="246"/>
      <c r="AK542" s="246"/>
      <c r="AL542" s="246"/>
      <c r="AM542" s="246"/>
      <c r="AN542" s="246"/>
      <c r="AO542" s="246"/>
      <c r="AP542" s="246"/>
      <c r="AQ542" s="246"/>
      <c r="AR542" s="246"/>
      <c r="AS542" s="246"/>
      <c r="AT542" s="246"/>
      <c r="AU542" s="246"/>
      <c r="AV542" s="246"/>
      <c r="AW542" s="246"/>
      <c r="AX542" s="246"/>
      <c r="AY542" s="246"/>
      <c r="AZ542" s="246"/>
      <c r="BA542" s="248"/>
      <c r="BB542" s="350"/>
      <c r="BC542" s="248"/>
      <c r="BD542" s="248"/>
      <c r="BE542" s="248"/>
      <c r="BF542" s="248"/>
      <c r="BG542" s="248"/>
      <c r="BH542" s="248"/>
      <c r="BI542" s="248"/>
      <c r="BJ542" s="248"/>
      <c r="BK542" s="248"/>
      <c r="BL542" s="248"/>
      <c r="BM542" s="248"/>
      <c r="BN542" s="248"/>
      <c r="BO542" s="248"/>
      <c r="BP542" s="248"/>
      <c r="BQ542" s="248"/>
      <c r="BR542" s="248"/>
      <c r="BS542" s="248"/>
      <c r="BT542" s="248"/>
      <c r="BU542" s="248"/>
      <c r="BV542" s="248"/>
      <c r="BW542" s="248"/>
      <c r="BX542" s="248"/>
      <c r="BY542" s="248"/>
      <c r="BZ542" s="249"/>
      <c r="CA542" s="249"/>
      <c r="CB542" s="249"/>
      <c r="CC542" s="249"/>
      <c r="CD542" s="249"/>
      <c r="CE542" s="249"/>
      <c r="CF542" s="249"/>
      <c r="CG542" s="249"/>
      <c r="CH542" s="249"/>
      <c r="CI542" s="249"/>
      <c r="CJ542" s="249"/>
      <c r="CK542" s="249"/>
      <c r="CL542" s="249"/>
      <c r="CM542" s="249"/>
      <c r="CN542" s="249"/>
      <c r="CO542" s="249"/>
      <c r="CP542" s="249"/>
      <c r="CQ542" s="249"/>
      <c r="CR542" s="249"/>
      <c r="CS542" s="249"/>
      <c r="CT542" s="249"/>
      <c r="CU542" s="249"/>
      <c r="CV542" s="249"/>
      <c r="CW542" s="249"/>
      <c r="CX542" s="249"/>
      <c r="CY542" s="249"/>
      <c r="CZ542" s="249"/>
    </row>
    <row r="543" s="253" customFormat="true" ht="25.15" customHeight="true" x14ac:dyDescent="0.2">
      <c r="C543" s="2910"/>
      <c r="D543" s="2911"/>
      <c r="E543" s="740" t="s">
        <v>213</v>
      </c>
      <c r="F543" s="598"/>
      <c r="G543" s="598"/>
      <c r="H543" s="2925" t="s">
        <v>532</v>
      </c>
      <c r="I543" s="2911"/>
      <c r="J543" s="749">
        <v>-4.8525247469447461E-3</v>
      </c>
      <c r="K543" s="598"/>
      <c r="L543" s="598"/>
      <c r="M543" s="2925" t="s">
        <v>562</v>
      </c>
      <c r="N543" s="2911"/>
      <c r="O543" s="750">
        <v>6.5692298213207712E-2</v>
      </c>
      <c r="P543" s="598"/>
      <c r="Q543" s="598"/>
      <c r="AD543" s="246"/>
      <c r="AE543" s="246"/>
      <c r="AF543" s="246"/>
      <c r="AG543" s="246"/>
      <c r="AH543" s="246"/>
      <c r="AI543" s="246"/>
      <c r="AJ543" s="246"/>
      <c r="AK543" s="246"/>
      <c r="AL543" s="246"/>
      <c r="AM543" s="246"/>
      <c r="AN543" s="246"/>
      <c r="AO543" s="246"/>
      <c r="AP543" s="246"/>
      <c r="AQ543" s="246"/>
      <c r="AR543" s="246"/>
      <c r="AS543" s="246"/>
      <c r="AT543" s="246"/>
      <c r="AU543" s="246"/>
      <c r="AV543" s="246"/>
      <c r="AW543" s="246"/>
      <c r="AX543" s="246"/>
      <c r="AY543" s="246"/>
      <c r="AZ543" s="246"/>
      <c r="BA543" s="248"/>
      <c r="BB543" s="350"/>
      <c r="BC543" s="248"/>
      <c r="BD543" s="248"/>
      <c r="BE543" s="248"/>
      <c r="BF543" s="248"/>
      <c r="BG543" s="248"/>
      <c r="BH543" s="248"/>
      <c r="BI543" s="248"/>
      <c r="BJ543" s="248"/>
      <c r="BK543" s="248"/>
      <c r="BL543" s="248"/>
      <c r="BM543" s="248"/>
      <c r="BN543" s="248"/>
      <c r="BO543" s="248"/>
      <c r="BP543" s="248"/>
      <c r="BQ543" s="248"/>
      <c r="BR543" s="248"/>
      <c r="BS543" s="248"/>
      <c r="BT543" s="248"/>
      <c r="BU543" s="248"/>
      <c r="BV543" s="248"/>
      <c r="BW543" s="248"/>
      <c r="BX543" s="248"/>
      <c r="BY543" s="248"/>
      <c r="BZ543" s="249"/>
      <c r="CA543" s="249"/>
      <c r="CB543" s="249"/>
      <c r="CC543" s="249"/>
      <c r="CD543" s="249"/>
      <c r="CE543" s="249"/>
      <c r="CF543" s="249"/>
      <c r="CG543" s="249"/>
      <c r="CH543" s="249"/>
      <c r="CI543" s="249"/>
      <c r="CJ543" s="249"/>
      <c r="CK543" s="249"/>
      <c r="CL543" s="249"/>
      <c r="CM543" s="249"/>
      <c r="CN543" s="249"/>
      <c r="CO543" s="249"/>
      <c r="CP543" s="249"/>
      <c r="CQ543" s="249"/>
      <c r="CR543" s="249"/>
      <c r="CS543" s="249"/>
      <c r="CT543" s="249"/>
      <c r="CU543" s="249"/>
      <c r="CV543" s="249"/>
      <c r="CW543" s="249"/>
      <c r="CX543" s="249"/>
      <c r="CY543" s="249"/>
      <c r="CZ543" s="249"/>
    </row>
    <row r="544" s="253" customFormat="true" ht="25.15" customHeight="true" x14ac:dyDescent="0.2">
      <c r="C544" s="2911"/>
      <c r="D544" s="2911"/>
      <c r="E544" s="763" t="s">
        <v>214</v>
      </c>
      <c r="F544" s="598"/>
      <c r="G544" s="598"/>
      <c r="H544" s="2925" t="s">
        <v>587</v>
      </c>
      <c r="I544" s="2911"/>
      <c r="J544" s="749">
        <v>3.9260801247061831E-3</v>
      </c>
      <c r="K544" s="598"/>
      <c r="L544" s="598"/>
      <c r="M544" s="2925" t="s">
        <v>601</v>
      </c>
      <c r="N544" s="2911"/>
      <c r="O544" s="750">
        <v>6.2744306368116038E-4</v>
      </c>
      <c r="P544" s="598"/>
      <c r="Q544" s="598"/>
      <c r="AD544" s="246"/>
      <c r="AE544" s="246"/>
      <c r="AF544" s="246"/>
      <c r="AG544" s="246"/>
      <c r="AH544" s="246"/>
      <c r="AI544" s="246"/>
      <c r="AJ544" s="246"/>
      <c r="AK544" s="246"/>
      <c r="AL544" s="246"/>
      <c r="AM544" s="246"/>
      <c r="AN544" s="246"/>
      <c r="AO544" s="246"/>
      <c r="AP544" s="246"/>
      <c r="AQ544" s="246"/>
      <c r="AR544" s="246"/>
      <c r="AS544" s="246"/>
      <c r="AT544" s="246"/>
      <c r="AU544" s="246"/>
      <c r="AV544" s="246"/>
      <c r="AW544" s="246"/>
      <c r="AX544" s="246"/>
      <c r="AY544" s="246"/>
      <c r="AZ544" s="246"/>
      <c r="BA544" s="248"/>
      <c r="BB544" s="350"/>
      <c r="BC544" s="248"/>
      <c r="BD544" s="248"/>
      <c r="BE544" s="248"/>
      <c r="BF544" s="248"/>
      <c r="BG544" s="248"/>
      <c r="BH544" s="248"/>
      <c r="BI544" s="248"/>
      <c r="BJ544" s="248"/>
      <c r="BK544" s="248"/>
      <c r="BL544" s="248"/>
      <c r="BM544" s="248"/>
      <c r="BN544" s="248"/>
      <c r="BO544" s="248"/>
      <c r="BP544" s="248"/>
      <c r="BQ544" s="248"/>
      <c r="BR544" s="248"/>
      <c r="BS544" s="248"/>
      <c r="BT544" s="248"/>
      <c r="BU544" s="248"/>
      <c r="BV544" s="248"/>
      <c r="BW544" s="248"/>
      <c r="BX544" s="248"/>
      <c r="BY544" s="248"/>
      <c r="BZ544" s="249"/>
      <c r="CA544" s="249"/>
      <c r="CB544" s="249"/>
      <c r="CC544" s="249"/>
      <c r="CD544" s="249"/>
      <c r="CE544" s="249"/>
      <c r="CF544" s="249"/>
      <c r="CG544" s="249"/>
      <c r="CH544" s="249"/>
      <c r="CI544" s="249"/>
      <c r="CJ544" s="249"/>
      <c r="CK544" s="249"/>
      <c r="CL544" s="249"/>
      <c r="CM544" s="249"/>
      <c r="CN544" s="249"/>
      <c r="CO544" s="249"/>
      <c r="CP544" s="249"/>
      <c r="CQ544" s="249"/>
      <c r="CR544" s="249"/>
      <c r="CS544" s="249"/>
      <c r="CT544" s="249"/>
      <c r="CU544" s="249"/>
      <c r="CV544" s="249"/>
      <c r="CW544" s="249"/>
      <c r="CX544" s="249"/>
      <c r="CY544" s="249"/>
      <c r="CZ544" s="249"/>
    </row>
    <row r="545" s="253" customFormat="true" ht="25.15" customHeight="true" x14ac:dyDescent="0.2">
      <c r="C545" s="2925" t="s">
        <v>227</v>
      </c>
      <c r="D545" s="2911"/>
      <c r="E545" s="745">
        <v>-1.2599441853093267E-2</v>
      </c>
      <c r="F545" s="598"/>
      <c r="G545" s="598"/>
      <c r="H545" s="2925" t="s">
        <v>536</v>
      </c>
      <c r="I545" s="2911"/>
      <c r="J545" s="749">
        <v>4.3614557086619331E-3</v>
      </c>
      <c r="K545" s="598"/>
      <c r="L545" s="598"/>
      <c r="M545" s="2925" t="s">
        <v>582</v>
      </c>
      <c r="N545" s="2911"/>
      <c r="O545" s="750">
        <v>1.9521443470652204E-2</v>
      </c>
      <c r="P545" s="598"/>
      <c r="Q545" s="598"/>
      <c r="AD545" s="246"/>
      <c r="AE545" s="246"/>
      <c r="AF545" s="246"/>
      <c r="AG545" s="246"/>
      <c r="AH545" s="246"/>
      <c r="AI545" s="246"/>
      <c r="AJ545" s="246"/>
      <c r="AK545" s="246"/>
      <c r="AL545" s="246"/>
      <c r="AM545" s="246"/>
      <c r="AN545" s="246"/>
      <c r="AO545" s="246"/>
      <c r="AP545" s="246"/>
      <c r="AQ545" s="246"/>
      <c r="AR545" s="246"/>
      <c r="AS545" s="246"/>
      <c r="AT545" s="246"/>
      <c r="AU545" s="246"/>
      <c r="AV545" s="246"/>
      <c r="AW545" s="246"/>
      <c r="AX545" s="246"/>
      <c r="AY545" s="246"/>
      <c r="AZ545" s="246"/>
      <c r="BA545" s="248"/>
      <c r="BB545" s="350"/>
      <c r="BC545" s="248"/>
      <c r="BD545" s="248"/>
      <c r="BE545" s="248"/>
      <c r="BF545" s="248"/>
      <c r="BG545" s="248"/>
      <c r="BH545" s="248"/>
      <c r="BI545" s="248"/>
      <c r="BJ545" s="248"/>
      <c r="BK545" s="248"/>
      <c r="BL545" s="248"/>
      <c r="BM545" s="248"/>
      <c r="BN545" s="248"/>
      <c r="BO545" s="248"/>
      <c r="BP545" s="248"/>
      <c r="BQ545" s="248"/>
      <c r="BR545" s="248"/>
      <c r="BS545" s="248"/>
      <c r="BT545" s="248"/>
      <c r="BU545" s="248"/>
      <c r="BV545" s="248"/>
      <c r="BW545" s="248"/>
      <c r="BX545" s="248"/>
      <c r="BY545" s="248"/>
      <c r="BZ545" s="249"/>
      <c r="CA545" s="249"/>
      <c r="CB545" s="249"/>
      <c r="CC545" s="249"/>
      <c r="CD545" s="249"/>
      <c r="CE545" s="249"/>
      <c r="CF545" s="249"/>
      <c r="CG545" s="249"/>
      <c r="CH545" s="249"/>
      <c r="CI545" s="249"/>
      <c r="CJ545" s="249"/>
      <c r="CK545" s="249"/>
      <c r="CL545" s="249"/>
      <c r="CM545" s="249"/>
      <c r="CN545" s="249"/>
      <c r="CO545" s="249"/>
      <c r="CP545" s="249"/>
      <c r="CQ545" s="249"/>
      <c r="CR545" s="249"/>
      <c r="CS545" s="249"/>
      <c r="CT545" s="249"/>
      <c r="CU545" s="249"/>
      <c r="CV545" s="249"/>
      <c r="CW545" s="249"/>
      <c r="CX545" s="249"/>
      <c r="CY545" s="249"/>
      <c r="CZ545" s="249"/>
    </row>
    <row r="546" s="253" customFormat="true" ht="25.15" customHeight="true" x14ac:dyDescent="0.2">
      <c r="C546" s="2925" t="s">
        <v>527</v>
      </c>
      <c r="D546" s="2911"/>
      <c r="E546" s="748">
        <v>-7.8578745222255178E-2</v>
      </c>
      <c r="F546" s="598"/>
      <c r="G546" s="598"/>
      <c r="H546" s="2925" t="s">
        <v>580</v>
      </c>
      <c r="I546" s="2911"/>
      <c r="J546" s="749">
        <v>-6.2032729685239053E-3</v>
      </c>
      <c r="K546" s="598"/>
      <c r="L546" s="598"/>
      <c r="M546" s="2925" t="s">
        <v>599</v>
      </c>
      <c r="N546" s="2911"/>
      <c r="O546" s="750">
        <v>7.0236545864945244E-4</v>
      </c>
      <c r="P546" s="598"/>
      <c r="Q546" s="598"/>
      <c r="AD546" s="246"/>
      <c r="AE546" s="246"/>
      <c r="AF546" s="246"/>
      <c r="AG546" s="246"/>
      <c r="AH546" s="246"/>
      <c r="AI546" s="246"/>
      <c r="AJ546" s="246"/>
      <c r="AK546" s="246"/>
      <c r="AL546" s="246"/>
      <c r="AM546" s="246"/>
      <c r="AN546" s="246"/>
      <c r="AO546" s="246"/>
      <c r="AP546" s="246"/>
      <c r="AQ546" s="246"/>
      <c r="AR546" s="246"/>
      <c r="AS546" s="246"/>
      <c r="AT546" s="246"/>
      <c r="AU546" s="246"/>
      <c r="AV546" s="246"/>
      <c r="AW546" s="246"/>
      <c r="AX546" s="246"/>
      <c r="AY546" s="246"/>
      <c r="AZ546" s="246"/>
      <c r="BA546" s="248"/>
      <c r="BB546" s="350"/>
      <c r="BC546" s="248"/>
      <c r="BD546" s="248"/>
      <c r="BE546" s="248"/>
      <c r="BF546" s="248"/>
      <c r="BG546" s="248"/>
      <c r="BH546" s="248"/>
      <c r="BI546" s="248"/>
      <c r="BJ546" s="248"/>
      <c r="BK546" s="248"/>
      <c r="BL546" s="248"/>
      <c r="BM546" s="248"/>
      <c r="BN546" s="248"/>
      <c r="BO546" s="248"/>
      <c r="BP546" s="248"/>
      <c r="BQ546" s="248"/>
      <c r="BR546" s="248"/>
      <c r="BS546" s="248"/>
      <c r="BT546" s="248"/>
      <c r="BU546" s="248"/>
      <c r="BV546" s="248"/>
      <c r="BW546" s="248"/>
      <c r="BX546" s="248"/>
      <c r="BY546" s="248"/>
      <c r="BZ546" s="249"/>
      <c r="CA546" s="249"/>
      <c r="CB546" s="249"/>
      <c r="CC546" s="249"/>
      <c r="CD546" s="249"/>
      <c r="CE546" s="249"/>
      <c r="CF546" s="249"/>
      <c r="CG546" s="249"/>
      <c r="CH546" s="249"/>
      <c r="CI546" s="249"/>
      <c r="CJ546" s="249"/>
      <c r="CK546" s="249"/>
      <c r="CL546" s="249"/>
      <c r="CM546" s="249"/>
      <c r="CN546" s="249"/>
      <c r="CO546" s="249"/>
      <c r="CP546" s="249"/>
      <c r="CQ546" s="249"/>
      <c r="CR546" s="249"/>
      <c r="CS546" s="249"/>
      <c r="CT546" s="249"/>
      <c r="CU546" s="249"/>
      <c r="CV546" s="249"/>
      <c r="CW546" s="249"/>
      <c r="CX546" s="249"/>
      <c r="CY546" s="249"/>
      <c r="CZ546" s="249"/>
    </row>
    <row r="547" s="253" customFormat="true" ht="25.15" customHeight="true" x14ac:dyDescent="0.2">
      <c r="C547" s="2925" t="s">
        <v>578</v>
      </c>
      <c r="D547" s="2911"/>
      <c r="E547" s="748">
        <v>-9.4616241781307984E-3</v>
      </c>
      <c r="F547" s="598"/>
      <c r="G547" s="598"/>
      <c r="H547" s="2925" t="s">
        <v>565</v>
      </c>
      <c r="I547" s="2911"/>
      <c r="J547" s="749">
        <v>-1.7291026130477182E-2</v>
      </c>
      <c r="K547" s="598"/>
      <c r="L547" s="598"/>
      <c r="M547" s="2925" t="s">
        <v>598</v>
      </c>
      <c r="N547" s="2911"/>
      <c r="O547" s="750">
        <v>1.14282038778019E-3</v>
      </c>
      <c r="P547" s="598"/>
      <c r="Q547" s="598"/>
      <c r="AD547" s="246"/>
      <c r="AE547" s="246"/>
      <c r="AF547" s="246"/>
      <c r="AG547" s="246"/>
      <c r="AH547" s="246"/>
      <c r="AI547" s="246"/>
      <c r="AJ547" s="246"/>
      <c r="AK547" s="246"/>
      <c r="AL547" s="246"/>
      <c r="AM547" s="246"/>
      <c r="AN547" s="246"/>
      <c r="AO547" s="246"/>
      <c r="AP547" s="246"/>
      <c r="AQ547" s="246"/>
      <c r="AR547" s="246"/>
      <c r="AS547" s="246"/>
      <c r="AT547" s="246"/>
      <c r="AU547" s="246"/>
      <c r="AV547" s="246"/>
      <c r="AW547" s="246"/>
      <c r="AX547" s="246"/>
      <c r="AY547" s="246"/>
      <c r="AZ547" s="246"/>
      <c r="BA547" s="248"/>
      <c r="BB547" s="350"/>
      <c r="BC547" s="248"/>
      <c r="BD547" s="248"/>
      <c r="BE547" s="248"/>
      <c r="BF547" s="248"/>
      <c r="BG547" s="248"/>
      <c r="BH547" s="248"/>
      <c r="BI547" s="248"/>
      <c r="BJ547" s="248"/>
      <c r="BK547" s="248"/>
      <c r="BL547" s="248"/>
      <c r="BM547" s="248"/>
      <c r="BN547" s="248"/>
      <c r="BO547" s="248"/>
      <c r="BP547" s="248"/>
      <c r="BQ547" s="248"/>
      <c r="BR547" s="248"/>
      <c r="BS547" s="248"/>
      <c r="BT547" s="248"/>
      <c r="BU547" s="248"/>
      <c r="BV547" s="248"/>
      <c r="BW547" s="248"/>
      <c r="BX547" s="248"/>
      <c r="BY547" s="248"/>
      <c r="BZ547" s="249"/>
      <c r="CA547" s="249"/>
      <c r="CB547" s="249"/>
      <c r="CC547" s="249"/>
      <c r="CD547" s="249"/>
      <c r="CE547" s="249"/>
      <c r="CF547" s="249"/>
      <c r="CG547" s="249"/>
      <c r="CH547" s="249"/>
      <c r="CI547" s="249"/>
      <c r="CJ547" s="249"/>
      <c r="CK547" s="249"/>
      <c r="CL547" s="249"/>
      <c r="CM547" s="249"/>
      <c r="CN547" s="249"/>
      <c r="CO547" s="249"/>
      <c r="CP547" s="249"/>
      <c r="CQ547" s="249"/>
      <c r="CR547" s="249"/>
      <c r="CS547" s="249"/>
      <c r="CT547" s="249"/>
      <c r="CU547" s="249"/>
      <c r="CV547" s="249"/>
      <c r="CW547" s="249"/>
      <c r="CX547" s="249"/>
      <c r="CY547" s="249"/>
      <c r="CZ547" s="249"/>
    </row>
    <row r="548" s="253" customFormat="true" ht="25.15" customHeight="true" x14ac:dyDescent="0.2">
      <c r="C548" s="2925" t="s">
        <v>568</v>
      </c>
      <c r="D548" s="2911"/>
      <c r="E548" s="748">
        <v>1.5912197404218065E-2</v>
      </c>
      <c r="F548" s="598"/>
      <c r="G548" s="598"/>
      <c r="H548" s="2925" t="s">
        <v>564</v>
      </c>
      <c r="I548" s="2911"/>
      <c r="J548" s="749">
        <v>-1.6743745071376447E-2</v>
      </c>
      <c r="K548" s="598"/>
      <c r="L548" s="598"/>
      <c r="M548" s="2925" t="s">
        <v>600</v>
      </c>
      <c r="N548" s="2911"/>
      <c r="O548" s="750">
        <v>6.7185637310578886E-4</v>
      </c>
      <c r="P548" s="598"/>
      <c r="Q548" s="598"/>
      <c r="AD548" s="246"/>
      <c r="AE548" s="246"/>
      <c r="AF548" s="246"/>
      <c r="AG548" s="246"/>
      <c r="AH548" s="246"/>
      <c r="AI548" s="246"/>
      <c r="AJ548" s="246"/>
      <c r="AK548" s="246"/>
      <c r="AL548" s="246"/>
      <c r="AM548" s="246"/>
      <c r="AN548" s="246"/>
      <c r="AO548" s="246"/>
      <c r="AP548" s="246"/>
      <c r="AQ548" s="246"/>
      <c r="AR548" s="246"/>
      <c r="AS548" s="246"/>
      <c r="AT548" s="246"/>
      <c r="AU548" s="246"/>
      <c r="AV548" s="246"/>
      <c r="AW548" s="246"/>
      <c r="AX548" s="246"/>
      <c r="AY548" s="246"/>
      <c r="AZ548" s="246"/>
      <c r="BA548" s="248"/>
      <c r="BB548" s="350"/>
      <c r="BC548" s="248"/>
      <c r="BD548" s="248"/>
      <c r="BE548" s="248"/>
      <c r="BF548" s="248"/>
      <c r="BG548" s="248"/>
      <c r="BH548" s="248"/>
      <c r="BI548" s="248"/>
      <c r="BJ548" s="248"/>
      <c r="BK548" s="248"/>
      <c r="BL548" s="248"/>
      <c r="BM548" s="248"/>
      <c r="BN548" s="248"/>
      <c r="BO548" s="248"/>
      <c r="BP548" s="248"/>
      <c r="BQ548" s="248"/>
      <c r="BR548" s="248"/>
      <c r="BS548" s="248"/>
      <c r="BT548" s="248"/>
      <c r="BU548" s="248"/>
      <c r="BV548" s="248"/>
      <c r="BW548" s="248"/>
      <c r="BX548" s="248"/>
      <c r="BY548" s="248"/>
      <c r="BZ548" s="249"/>
      <c r="CA548" s="249"/>
      <c r="CB548" s="249"/>
      <c r="CC548" s="249"/>
      <c r="CD548" s="249"/>
      <c r="CE548" s="249"/>
      <c r="CF548" s="249"/>
      <c r="CG548" s="249"/>
      <c r="CH548" s="249"/>
      <c r="CI548" s="249"/>
      <c r="CJ548" s="249"/>
      <c r="CK548" s="249"/>
      <c r="CL548" s="249"/>
      <c r="CM548" s="249"/>
      <c r="CN548" s="249"/>
      <c r="CO548" s="249"/>
      <c r="CP548" s="249"/>
      <c r="CQ548" s="249"/>
      <c r="CR548" s="249"/>
      <c r="CS548" s="249"/>
      <c r="CT548" s="249"/>
      <c r="CU548" s="249"/>
      <c r="CV548" s="249"/>
      <c r="CW548" s="249"/>
      <c r="CX548" s="249"/>
      <c r="CY548" s="249"/>
      <c r="CZ548" s="249"/>
    </row>
    <row r="549" s="253" customFormat="true" ht="25.15" customHeight="true" x14ac:dyDescent="0.2">
      <c r="C549" s="2925" t="s">
        <v>544</v>
      </c>
      <c r="D549" s="2911"/>
      <c r="E549" s="748">
        <v>4.3569697004933981E-2</v>
      </c>
      <c r="F549" s="598"/>
      <c r="G549" s="598"/>
      <c r="H549" s="2925" t="s">
        <v>575</v>
      </c>
      <c r="I549" s="2911"/>
      <c r="J549" s="749">
        <v>-8.4711141888850604E-3</v>
      </c>
      <c r="K549" s="598"/>
      <c r="L549" s="598"/>
      <c r="M549" s="2925" t="s">
        <v>540</v>
      </c>
      <c r="N549" s="2911"/>
      <c r="O549" s="753">
        <v>0.14722201922357536</v>
      </c>
      <c r="P549" s="598"/>
      <c r="Q549" s="598"/>
      <c r="AD549" s="246"/>
      <c r="AE549" s="246"/>
      <c r="AF549" s="246"/>
      <c r="AG549" s="246"/>
      <c r="AH549" s="246"/>
      <c r="AI549" s="246"/>
      <c r="AJ549" s="246"/>
      <c r="AK549" s="246"/>
      <c r="AL549" s="246"/>
      <c r="AM549" s="246"/>
      <c r="AN549" s="246"/>
      <c r="AO549" s="246"/>
      <c r="AP549" s="246"/>
      <c r="AQ549" s="246"/>
      <c r="AR549" s="246"/>
      <c r="AS549" s="246"/>
      <c r="AT549" s="246"/>
      <c r="AU549" s="246"/>
      <c r="AV549" s="246"/>
      <c r="AW549" s="246"/>
      <c r="AX549" s="246"/>
      <c r="AY549" s="246"/>
      <c r="AZ549" s="246"/>
      <c r="BA549" s="248"/>
      <c r="BB549" s="350"/>
      <c r="BC549" s="248"/>
      <c r="BD549" s="248"/>
      <c r="BE549" s="248"/>
      <c r="BF549" s="248"/>
      <c r="BG549" s="248"/>
      <c r="BH549" s="248"/>
      <c r="BI549" s="248"/>
      <c r="BJ549" s="248"/>
      <c r="BK549" s="248"/>
      <c r="BL549" s="248"/>
      <c r="BM549" s="248"/>
      <c r="BN549" s="248"/>
      <c r="BO549" s="248"/>
      <c r="BP549" s="248"/>
      <c r="BQ549" s="248"/>
      <c r="BR549" s="248"/>
      <c r="BS549" s="248"/>
      <c r="BT549" s="248"/>
      <c r="BU549" s="248"/>
      <c r="BV549" s="248"/>
      <c r="BW549" s="248"/>
      <c r="BX549" s="248"/>
      <c r="BY549" s="248"/>
      <c r="BZ549" s="249"/>
      <c r="CA549" s="249"/>
      <c r="CB549" s="249"/>
      <c r="CC549" s="249"/>
      <c r="CD549" s="249"/>
      <c r="CE549" s="249"/>
      <c r="CF549" s="249"/>
      <c r="CG549" s="249"/>
      <c r="CH549" s="249"/>
      <c r="CI549" s="249"/>
      <c r="CJ549" s="249"/>
      <c r="CK549" s="249"/>
      <c r="CL549" s="249"/>
      <c r="CM549" s="249"/>
      <c r="CN549" s="249"/>
      <c r="CO549" s="249"/>
      <c r="CP549" s="249"/>
      <c r="CQ549" s="249"/>
      <c r="CR549" s="249"/>
      <c r="CS549" s="249"/>
      <c r="CT549" s="249"/>
      <c r="CU549" s="249"/>
      <c r="CV549" s="249"/>
      <c r="CW549" s="249"/>
      <c r="CX549" s="249"/>
      <c r="CY549" s="249"/>
      <c r="CZ549" s="249"/>
    </row>
    <row r="550" s="253" customFormat="true" ht="25.15" customHeight="true" x14ac:dyDescent="0.2">
      <c r="C550" s="2925" t="s">
        <v>534</v>
      </c>
      <c r="D550" s="2911"/>
      <c r="E550" s="748">
        <v>4.5222135673792123E-2</v>
      </c>
      <c r="F550" s="598"/>
      <c r="G550" s="598"/>
      <c r="H550" s="2925" t="s">
        <v>541</v>
      </c>
      <c r="I550" s="2911"/>
      <c r="J550" s="749">
        <v>-6.4342923252698331E-2</v>
      </c>
      <c r="K550" s="598"/>
      <c r="L550" s="598"/>
      <c r="M550" s="2910"/>
      <c r="N550" s="2911"/>
      <c r="O550" s="599"/>
      <c r="P550" s="598"/>
      <c r="Q550" s="598"/>
      <c r="AD550" s="246"/>
      <c r="AE550" s="246"/>
      <c r="AF550" s="246"/>
      <c r="AG550" s="246"/>
      <c r="AH550" s="246"/>
      <c r="AI550" s="246"/>
      <c r="AJ550" s="246"/>
      <c r="AK550" s="246"/>
      <c r="AL550" s="246"/>
      <c r="AM550" s="246"/>
      <c r="AN550" s="246"/>
      <c r="AO550" s="246"/>
      <c r="AP550" s="246"/>
      <c r="AQ550" s="246"/>
      <c r="AR550" s="246"/>
      <c r="AS550" s="246"/>
      <c r="AT550" s="246"/>
      <c r="AU550" s="246"/>
      <c r="AV550" s="246"/>
      <c r="AW550" s="246"/>
      <c r="AX550" s="246"/>
      <c r="AY550" s="246"/>
      <c r="AZ550" s="246"/>
      <c r="BA550" s="248"/>
      <c r="BB550" s="350"/>
      <c r="BC550" s="248"/>
      <c r="BD550" s="248"/>
      <c r="BE550" s="248"/>
      <c r="BF550" s="248"/>
      <c r="BG550" s="248"/>
      <c r="BH550" s="248"/>
      <c r="BI550" s="248"/>
      <c r="BJ550" s="248"/>
      <c r="BK550" s="248"/>
      <c r="BL550" s="248"/>
      <c r="BM550" s="248"/>
      <c r="BN550" s="248"/>
      <c r="BO550" s="248"/>
      <c r="BP550" s="248"/>
      <c r="BQ550" s="248"/>
      <c r="BR550" s="248"/>
      <c r="BS550" s="248"/>
      <c r="BT550" s="248"/>
      <c r="BU550" s="248"/>
      <c r="BV550" s="248"/>
      <c r="BW550" s="248"/>
      <c r="BX550" s="248"/>
      <c r="BY550" s="248"/>
      <c r="BZ550" s="249"/>
      <c r="CA550" s="249"/>
      <c r="CB550" s="249"/>
      <c r="CC550" s="249"/>
      <c r="CD550" s="249"/>
      <c r="CE550" s="249"/>
      <c r="CF550" s="249"/>
      <c r="CG550" s="249"/>
      <c r="CH550" s="249"/>
      <c r="CI550" s="249"/>
      <c r="CJ550" s="249"/>
      <c r="CK550" s="249"/>
      <c r="CL550" s="249"/>
      <c r="CM550" s="249"/>
      <c r="CN550" s="249"/>
      <c r="CO550" s="249"/>
      <c r="CP550" s="249"/>
      <c r="CQ550" s="249"/>
      <c r="CR550" s="249"/>
      <c r="CS550" s="249"/>
      <c r="CT550" s="249"/>
      <c r="CU550" s="249"/>
      <c r="CV550" s="249"/>
      <c r="CW550" s="249"/>
      <c r="CX550" s="249"/>
      <c r="CY550" s="249"/>
      <c r="CZ550" s="249"/>
    </row>
    <row r="551" s="253" customFormat="true" ht="25.15" customHeight="true" x14ac:dyDescent="0.2">
      <c r="C551" s="2925" t="s">
        <v>566</v>
      </c>
      <c r="D551" s="2911"/>
      <c r="E551" s="748">
        <v>1.7085268991485214E-2</v>
      </c>
      <c r="F551" s="598"/>
      <c r="G551" s="598"/>
      <c r="H551" s="2925" t="s">
        <v>590</v>
      </c>
      <c r="I551" s="2911"/>
      <c r="J551" s="749">
        <v>-3.3972636289483528E-3</v>
      </c>
      <c r="K551" s="598"/>
      <c r="L551" s="598"/>
      <c r="M551" s="2910"/>
      <c r="N551" s="2911"/>
      <c r="O551" s="598"/>
      <c r="P551" s="598"/>
      <c r="Q551" s="598"/>
      <c r="AD551" s="246"/>
      <c r="AE551" s="246"/>
      <c r="AF551" s="246"/>
      <c r="AG551" s="246"/>
      <c r="AH551" s="246"/>
      <c r="AI551" s="246"/>
      <c r="AJ551" s="246"/>
      <c r="AK551" s="246"/>
      <c r="AL551" s="246"/>
      <c r="AM551" s="246"/>
      <c r="AN551" s="246"/>
      <c r="AO551" s="246"/>
      <c r="AP551" s="246"/>
      <c r="AQ551" s="246"/>
      <c r="AR551" s="246"/>
      <c r="AS551" s="246"/>
      <c r="AT551" s="246"/>
      <c r="AU551" s="246"/>
      <c r="AV551" s="246"/>
      <c r="AW551" s="246"/>
      <c r="AX551" s="246"/>
      <c r="AY551" s="246"/>
      <c r="AZ551" s="246"/>
      <c r="BA551" s="248"/>
      <c r="BB551" s="350"/>
      <c r="BC551" s="248"/>
      <c r="BD551" s="248"/>
      <c r="BE551" s="248"/>
      <c r="BF551" s="248"/>
      <c r="BG551" s="248"/>
      <c r="BH551" s="248"/>
      <c r="BI551" s="248"/>
      <c r="BJ551" s="248"/>
      <c r="BK551" s="248"/>
      <c r="BL551" s="248"/>
      <c r="BM551" s="248"/>
      <c r="BN551" s="248"/>
      <c r="BO551" s="248"/>
      <c r="BP551" s="248"/>
      <c r="BQ551" s="248"/>
      <c r="BR551" s="248"/>
      <c r="BS551" s="248"/>
      <c r="BT551" s="248"/>
      <c r="BU551" s="248"/>
      <c r="BV551" s="248"/>
      <c r="BW551" s="248"/>
      <c r="BX551" s="248"/>
      <c r="BY551" s="248"/>
      <c r="BZ551" s="249"/>
      <c r="CA551" s="249"/>
      <c r="CB551" s="249"/>
      <c r="CC551" s="249"/>
      <c r="CD551" s="249"/>
      <c r="CE551" s="249"/>
      <c r="CF551" s="249"/>
      <c r="CG551" s="249"/>
      <c r="CH551" s="249"/>
      <c r="CI551" s="249"/>
      <c r="CJ551" s="249"/>
      <c r="CK551" s="249"/>
      <c r="CL551" s="249"/>
      <c r="CM551" s="249"/>
      <c r="CN551" s="249"/>
      <c r="CO551" s="249"/>
      <c r="CP551" s="249"/>
      <c r="CQ551" s="249"/>
      <c r="CR551" s="249"/>
      <c r="CS551" s="249"/>
      <c r="CT551" s="249"/>
      <c r="CU551" s="249"/>
      <c r="CV551" s="249"/>
      <c r="CW551" s="249"/>
      <c r="CX551" s="249"/>
      <c r="CY551" s="249"/>
      <c r="CZ551" s="249"/>
    </row>
    <row r="552" s="253" customFormat="true" ht="25.15" customHeight="true" x14ac:dyDescent="0.2">
      <c r="C552" s="2925" t="s">
        <v>546</v>
      </c>
      <c r="D552" s="2911"/>
      <c r="E552" s="748">
        <v>-4.3054343191604699E-2</v>
      </c>
      <c r="F552" s="598"/>
      <c r="G552" s="598"/>
      <c r="H552" s="2925" t="s">
        <v>561</v>
      </c>
      <c r="I552" s="2911"/>
      <c r="J552" s="749">
        <v>-2.3874462589085533E-2</v>
      </c>
      <c r="K552" s="598"/>
      <c r="L552" s="598"/>
      <c r="M552" s="2926" t="s">
        <v>231</v>
      </c>
      <c r="N552" s="2911"/>
      <c r="O552" s="2911"/>
      <c r="P552" s="2911"/>
      <c r="Q552" s="2911"/>
      <c r="AD552" s="246"/>
      <c r="AE552" s="246"/>
      <c r="AF552" s="246"/>
      <c r="AG552" s="246"/>
      <c r="AH552" s="246"/>
      <c r="AI552" s="246"/>
      <c r="AJ552" s="246"/>
      <c r="AK552" s="246"/>
      <c r="AL552" s="246"/>
      <c r="AM552" s="246"/>
      <c r="AN552" s="246"/>
      <c r="AO552" s="246"/>
      <c r="AP552" s="246"/>
      <c r="AQ552" s="246"/>
      <c r="AR552" s="246"/>
      <c r="AS552" s="246"/>
      <c r="AT552" s="246"/>
      <c r="AU552" s="246"/>
      <c r="AV552" s="246"/>
      <c r="AW552" s="246"/>
      <c r="AX552" s="246"/>
      <c r="AY552" s="246"/>
      <c r="AZ552" s="246"/>
      <c r="BA552" s="248"/>
      <c r="BB552" s="350"/>
      <c r="BC552" s="248"/>
      <c r="BD552" s="248"/>
      <c r="BE552" s="248"/>
      <c r="BF552" s="248"/>
      <c r="BG552" s="248"/>
      <c r="BH552" s="248"/>
      <c r="BI552" s="248"/>
      <c r="BJ552" s="248"/>
      <c r="BK552" s="248"/>
      <c r="BL552" s="248"/>
      <c r="BM552" s="248"/>
      <c r="BN552" s="248"/>
      <c r="BO552" s="248"/>
      <c r="BP552" s="248"/>
      <c r="BQ552" s="248"/>
      <c r="BR552" s="248"/>
      <c r="BS552" s="248"/>
      <c r="BT552" s="248"/>
      <c r="BU552" s="248"/>
      <c r="BV552" s="248"/>
      <c r="BW552" s="248"/>
      <c r="BX552" s="248"/>
      <c r="BY552" s="248"/>
      <c r="BZ552" s="249"/>
      <c r="CA552" s="249"/>
      <c r="CB552" s="249"/>
      <c r="CC552" s="249"/>
      <c r="CD552" s="249"/>
      <c r="CE552" s="249"/>
      <c r="CF552" s="249"/>
      <c r="CG552" s="249"/>
      <c r="CH552" s="249"/>
      <c r="CI552" s="249"/>
      <c r="CJ552" s="249"/>
      <c r="CK552" s="249"/>
      <c r="CL552" s="249"/>
      <c r="CM552" s="249"/>
      <c r="CN552" s="249"/>
      <c r="CO552" s="249"/>
      <c r="CP552" s="249"/>
      <c r="CQ552" s="249"/>
      <c r="CR552" s="249"/>
      <c r="CS552" s="249"/>
      <c r="CT552" s="249"/>
      <c r="CU552" s="249"/>
      <c r="CV552" s="249"/>
      <c r="CW552" s="249"/>
      <c r="CX552" s="249"/>
      <c r="CY552" s="249"/>
      <c r="CZ552" s="249"/>
    </row>
    <row r="553" s="253" customFormat="true" ht="25.15" customHeight="true" x14ac:dyDescent="0.2">
      <c r="C553" s="2925" t="s">
        <v>549</v>
      </c>
      <c r="D553" s="2911"/>
      <c r="E553" s="748">
        <v>-3.5333661872578935E-2</v>
      </c>
      <c r="F553" s="598"/>
      <c r="G553" s="598"/>
      <c r="H553" s="2925" t="s">
        <v>536</v>
      </c>
      <c r="I553" s="2911"/>
      <c r="J553" s="749">
        <v>7.5646011174819131E-2</v>
      </c>
      <c r="K553" s="598"/>
      <c r="L553" s="598"/>
      <c r="M553" s="2920" t="s">
        <v>213</v>
      </c>
      <c r="N553" s="2911"/>
      <c r="O553" s="2920" t="s">
        <v>232</v>
      </c>
      <c r="P553" s="2921"/>
      <c r="Q553" s="2922"/>
      <c r="AD553" s="246"/>
      <c r="AE553" s="246"/>
      <c r="AF553" s="246"/>
      <c r="AG553" s="246"/>
      <c r="AH553" s="246"/>
      <c r="AI553" s="246"/>
      <c r="AJ553" s="246"/>
      <c r="AK553" s="246"/>
      <c r="AL553" s="246"/>
      <c r="AM553" s="246"/>
      <c r="AN553" s="246"/>
      <c r="AO553" s="246"/>
      <c r="AP553" s="246"/>
      <c r="AQ553" s="246"/>
      <c r="AR553" s="246"/>
      <c r="AS553" s="246"/>
      <c r="AT553" s="246"/>
      <c r="AU553" s="246"/>
      <c r="AV553" s="246"/>
      <c r="AW553" s="246"/>
      <c r="AX553" s="246"/>
      <c r="AY553" s="246"/>
      <c r="AZ553" s="246"/>
      <c r="BA553" s="248"/>
      <c r="BB553" s="350"/>
      <c r="BC553" s="248"/>
      <c r="BD553" s="248"/>
      <c r="BE553" s="248"/>
      <c r="BF553" s="248"/>
      <c r="BG553" s="248"/>
      <c r="BH553" s="248"/>
      <c r="BI553" s="248"/>
      <c r="BJ553" s="248"/>
      <c r="BK553" s="248"/>
      <c r="BL553" s="248"/>
      <c r="BM553" s="248"/>
      <c r="BN553" s="248"/>
      <c r="BO553" s="248"/>
      <c r="BP553" s="248"/>
      <c r="BQ553" s="248"/>
      <c r="BR553" s="248"/>
      <c r="BS553" s="248"/>
      <c r="BT553" s="248"/>
      <c r="BU553" s="248"/>
      <c r="BV553" s="248"/>
      <c r="BW553" s="248"/>
      <c r="BX553" s="248"/>
      <c r="BY553" s="248"/>
      <c r="BZ553" s="249"/>
      <c r="CA553" s="249"/>
      <c r="CB553" s="249"/>
      <c r="CC553" s="249"/>
      <c r="CD553" s="249"/>
      <c r="CE553" s="249"/>
      <c r="CF553" s="249"/>
      <c r="CG553" s="249"/>
      <c r="CH553" s="249"/>
      <c r="CI553" s="249"/>
      <c r="CJ553" s="249"/>
      <c r="CK553" s="249"/>
      <c r="CL553" s="249"/>
      <c r="CM553" s="249"/>
      <c r="CN553" s="249"/>
      <c r="CO553" s="249"/>
      <c r="CP553" s="249"/>
      <c r="CQ553" s="249"/>
      <c r="CR553" s="249"/>
      <c r="CS553" s="249"/>
      <c r="CT553" s="249"/>
      <c r="CU553" s="249"/>
      <c r="CV553" s="249"/>
      <c r="CW553" s="249"/>
      <c r="CX553" s="249"/>
      <c r="CY553" s="249"/>
      <c r="CZ553" s="249"/>
    </row>
    <row r="554" s="253" customFormat="true" ht="25.15" customHeight="true" x14ac:dyDescent="0.2">
      <c r="C554" s="2925" t="s">
        <v>579</v>
      </c>
      <c r="D554" s="2911"/>
      <c r="E554" s="748">
        <v>-9.3016265490631789E-3</v>
      </c>
      <c r="F554" s="598"/>
      <c r="G554" s="598"/>
      <c r="H554" s="2925" t="s">
        <v>585</v>
      </c>
      <c r="I554" s="2911"/>
      <c r="J554" s="749">
        <v>4.2727394736060556E-3</v>
      </c>
      <c r="K554" s="598"/>
      <c r="L554" s="598"/>
      <c r="M554" s="2911"/>
      <c r="N554" s="2911"/>
      <c r="O554" s="741" t="s">
        <v>197</v>
      </c>
      <c r="P554" s="742" t="s">
        <v>233</v>
      </c>
      <c r="Q554" s="743" t="s">
        <v>234</v>
      </c>
      <c r="AD554" s="246"/>
      <c r="AE554" s="246"/>
      <c r="AF554" s="246"/>
      <c r="AG554" s="246"/>
      <c r="AH554" s="246"/>
      <c r="AI554" s="246"/>
      <c r="AJ554" s="246"/>
      <c r="AK554" s="246"/>
      <c r="AL554" s="246"/>
      <c r="AM554" s="246"/>
      <c r="AN554" s="246"/>
      <c r="AO554" s="246"/>
      <c r="AP554" s="246"/>
      <c r="AQ554" s="246"/>
      <c r="AR554" s="246"/>
      <c r="AS554" s="246"/>
      <c r="AT554" s="246"/>
      <c r="AU554" s="246"/>
      <c r="AV554" s="246"/>
      <c r="AW554" s="246"/>
      <c r="AX554" s="246"/>
      <c r="AY554" s="246"/>
      <c r="AZ554" s="246"/>
      <c r="BA554" s="248"/>
      <c r="BB554" s="350"/>
      <c r="BC554" s="248"/>
      <c r="BD554" s="248"/>
      <c r="BE554" s="248"/>
      <c r="BF554" s="248"/>
      <c r="BG554" s="248"/>
      <c r="BH554" s="248"/>
      <c r="BI554" s="248"/>
      <c r="BJ554" s="248"/>
      <c r="BK554" s="248"/>
      <c r="BL554" s="248"/>
      <c r="BM554" s="248"/>
      <c r="BN554" s="248"/>
      <c r="BO554" s="248"/>
      <c r="BP554" s="248"/>
      <c r="BQ554" s="248"/>
      <c r="BR554" s="248"/>
      <c r="BS554" s="248"/>
      <c r="BT554" s="248"/>
      <c r="BU554" s="248"/>
      <c r="BV554" s="248"/>
      <c r="BW554" s="248"/>
      <c r="BX554" s="248"/>
      <c r="BY554" s="248"/>
      <c r="BZ554" s="249"/>
      <c r="CA554" s="249"/>
      <c r="CB554" s="249"/>
      <c r="CC554" s="249"/>
      <c r="CD554" s="249"/>
      <c r="CE554" s="249"/>
      <c r="CF554" s="249"/>
      <c r="CG554" s="249"/>
      <c r="CH554" s="249"/>
      <c r="CI554" s="249"/>
      <c r="CJ554" s="249"/>
      <c r="CK554" s="249"/>
      <c r="CL554" s="249"/>
      <c r="CM554" s="249"/>
      <c r="CN554" s="249"/>
      <c r="CO554" s="249"/>
      <c r="CP554" s="249"/>
      <c r="CQ554" s="249"/>
      <c r="CR554" s="249"/>
      <c r="CS554" s="249"/>
      <c r="CT554" s="249"/>
      <c r="CU554" s="249"/>
      <c r="CV554" s="249"/>
      <c r="CW554" s="249"/>
      <c r="CX554" s="249"/>
      <c r="CY554" s="249"/>
      <c r="CZ554" s="249"/>
    </row>
    <row r="555" s="253" customFormat="true" ht="25.15" customHeight="true" x14ac:dyDescent="0.2">
      <c r="C555" s="2925" t="s">
        <v>571</v>
      </c>
      <c r="D555" s="2911"/>
      <c r="E555" s="748">
        <v>-8.7033349413638446E-3</v>
      </c>
      <c r="F555" s="598"/>
      <c r="G555" s="598"/>
      <c r="H555" s="2925" t="s">
        <v>576</v>
      </c>
      <c r="I555" s="2911"/>
      <c r="J555" s="749">
        <v>-7.6707999200902417E-3</v>
      </c>
      <c r="K555" s="598"/>
      <c r="L555" s="598"/>
      <c r="M555" s="2925" t="s">
        <v>214</v>
      </c>
      <c r="N555" s="2911"/>
      <c r="O555" s="764">
        <v>6.5854718750250871</v>
      </c>
      <c r="P555" s="765">
        <v>9.2753125000353336</v>
      </c>
      <c r="Q555" s="766">
        <v>9.2753125000353336</v>
      </c>
      <c r="AD555" s="246"/>
      <c r="AE555" s="246"/>
      <c r="AF555" s="246"/>
      <c r="AG555" s="246"/>
      <c r="AH555" s="246"/>
      <c r="AI555" s="246"/>
      <c r="AJ555" s="246"/>
      <c r="AK555" s="246"/>
      <c r="AL555" s="246"/>
      <c r="AM555" s="246"/>
      <c r="AN555" s="246"/>
      <c r="AO555" s="246"/>
      <c r="AP555" s="246"/>
      <c r="AQ555" s="246"/>
      <c r="AR555" s="246"/>
      <c r="AS555" s="246"/>
      <c r="AT555" s="246"/>
      <c r="AU555" s="246"/>
      <c r="AV555" s="246"/>
      <c r="AW555" s="246"/>
      <c r="AX555" s="246"/>
      <c r="AY555" s="246"/>
      <c r="AZ555" s="246"/>
      <c r="BA555" s="248"/>
      <c r="BB555" s="350"/>
      <c r="BC555" s="248"/>
      <c r="BD555" s="248"/>
      <c r="BE555" s="248"/>
      <c r="BF555" s="248"/>
      <c r="BG555" s="248"/>
      <c r="BH555" s="248"/>
      <c r="BI555" s="248"/>
      <c r="BJ555" s="248"/>
      <c r="BK555" s="248"/>
      <c r="BL555" s="248"/>
      <c r="BM555" s="248"/>
      <c r="BN555" s="248"/>
      <c r="BO555" s="248"/>
      <c r="BP555" s="248"/>
      <c r="BQ555" s="248"/>
      <c r="BR555" s="248"/>
      <c r="BS555" s="248"/>
      <c r="BT555" s="248"/>
      <c r="BU555" s="248"/>
      <c r="BV555" s="248"/>
      <c r="BW555" s="248"/>
      <c r="BX555" s="248"/>
      <c r="BY555" s="248"/>
      <c r="BZ555" s="249"/>
      <c r="CA555" s="249"/>
      <c r="CB555" s="249"/>
      <c r="CC555" s="249"/>
      <c r="CD555" s="249"/>
      <c r="CE555" s="249"/>
      <c r="CF555" s="249"/>
      <c r="CG555" s="249"/>
      <c r="CH555" s="249"/>
      <c r="CI555" s="249"/>
      <c r="CJ555" s="249"/>
      <c r="CK555" s="249"/>
      <c r="CL555" s="249"/>
      <c r="CM555" s="249"/>
      <c r="CN555" s="249"/>
      <c r="CO555" s="249"/>
      <c r="CP555" s="249"/>
      <c r="CQ555" s="249"/>
      <c r="CR555" s="249"/>
      <c r="CS555" s="249"/>
      <c r="CT555" s="249"/>
      <c r="CU555" s="249"/>
      <c r="CV555" s="249"/>
      <c r="CW555" s="249"/>
      <c r="CX555" s="249"/>
      <c r="CY555" s="249"/>
      <c r="CZ555" s="249"/>
    </row>
    <row r="556" s="253" customFormat="true" ht="25.15" customHeight="true" x14ac:dyDescent="0.2">
      <c r="C556" s="2925" t="s">
        <v>531</v>
      </c>
      <c r="D556" s="2911"/>
      <c r="E556" s="748">
        <v>5.7564051813615687E-2</v>
      </c>
      <c r="F556" s="598"/>
      <c r="G556" s="598"/>
      <c r="H556" s="2925" t="s">
        <v>559</v>
      </c>
      <c r="I556" s="2911"/>
      <c r="J556" s="749">
        <v>-2.7792496743600743E-2</v>
      </c>
      <c r="K556" s="598"/>
      <c r="L556" s="598"/>
      <c r="M556" s="2910"/>
      <c r="N556" s="2911"/>
      <c r="O556" s="599"/>
      <c r="P556" s="599"/>
      <c r="Q556" s="599"/>
      <c r="AD556" s="246"/>
      <c r="AE556" s="246"/>
      <c r="AF556" s="246"/>
      <c r="AG556" s="246"/>
      <c r="AH556" s="246"/>
      <c r="AI556" s="246"/>
      <c r="AJ556" s="246"/>
      <c r="AK556" s="246"/>
      <c r="AL556" s="246"/>
      <c r="AM556" s="246"/>
      <c r="AN556" s="246"/>
      <c r="AO556" s="246"/>
      <c r="AP556" s="246"/>
      <c r="AQ556" s="246"/>
      <c r="AR556" s="246"/>
      <c r="AS556" s="246"/>
      <c r="AT556" s="246"/>
      <c r="AU556" s="246"/>
      <c r="AV556" s="246"/>
      <c r="AW556" s="246"/>
      <c r="AX556" s="246"/>
      <c r="AY556" s="246"/>
      <c r="AZ556" s="246"/>
      <c r="BA556" s="248"/>
      <c r="BB556" s="350"/>
      <c r="BC556" s="248"/>
      <c r="BD556" s="248"/>
      <c r="BE556" s="248"/>
      <c r="BF556" s="248"/>
      <c r="BG556" s="248"/>
      <c r="BH556" s="248"/>
      <c r="BI556" s="248"/>
      <c r="BJ556" s="248"/>
      <c r="BK556" s="248"/>
      <c r="BL556" s="248"/>
      <c r="BM556" s="248"/>
      <c r="BN556" s="248"/>
      <c r="BO556" s="248"/>
      <c r="BP556" s="248"/>
      <c r="BQ556" s="248"/>
      <c r="BR556" s="248"/>
      <c r="BS556" s="248"/>
      <c r="BT556" s="248"/>
      <c r="BU556" s="248"/>
      <c r="BV556" s="248"/>
      <c r="BW556" s="248"/>
      <c r="BX556" s="248"/>
      <c r="BY556" s="248"/>
      <c r="BZ556" s="249"/>
      <c r="CA556" s="249"/>
      <c r="CB556" s="249"/>
      <c r="CC556" s="249"/>
      <c r="CD556" s="249"/>
      <c r="CE556" s="249"/>
      <c r="CF556" s="249"/>
      <c r="CG556" s="249"/>
      <c r="CH556" s="249"/>
      <c r="CI556" s="249"/>
      <c r="CJ556" s="249"/>
      <c r="CK556" s="249"/>
      <c r="CL556" s="249"/>
      <c r="CM556" s="249"/>
      <c r="CN556" s="249"/>
      <c r="CO556" s="249"/>
      <c r="CP556" s="249"/>
      <c r="CQ556" s="249"/>
      <c r="CR556" s="249"/>
      <c r="CS556" s="249"/>
      <c r="CT556" s="249"/>
      <c r="CU556" s="249"/>
      <c r="CV556" s="249"/>
      <c r="CW556" s="249"/>
      <c r="CX556" s="249"/>
      <c r="CY556" s="249"/>
      <c r="CZ556" s="249"/>
    </row>
    <row r="557" s="253" customFormat="true" ht="25.15" customHeight="true" x14ac:dyDescent="0.2">
      <c r="C557" s="2925" t="s">
        <v>596</v>
      </c>
      <c r="D557" s="2911"/>
      <c r="E557" s="748">
        <v>2.7673361515962048E-3</v>
      </c>
      <c r="F557" s="598"/>
      <c r="G557" s="598"/>
      <c r="H557" s="2925" t="s">
        <v>573</v>
      </c>
      <c r="I557" s="2911"/>
      <c r="J557" s="749">
        <v>-1.0675251368926058E-2</v>
      </c>
      <c r="K557" s="598"/>
      <c r="L557" s="598"/>
      <c r="M557" s="2910"/>
      <c r="N557" s="2911"/>
      <c r="O557" s="598"/>
      <c r="P557" s="598"/>
      <c r="Q557" s="598"/>
      <c r="AD557" s="246"/>
      <c r="AE557" s="246"/>
      <c r="AF557" s="246"/>
      <c r="AG557" s="246"/>
      <c r="AH557" s="246"/>
      <c r="AI557" s="246"/>
      <c r="AJ557" s="246"/>
      <c r="AK557" s="246"/>
      <c r="AL557" s="246"/>
      <c r="AM557" s="246"/>
      <c r="AN557" s="246"/>
      <c r="AO557" s="246"/>
      <c r="AP557" s="246"/>
      <c r="AQ557" s="246"/>
      <c r="AR557" s="246"/>
      <c r="AS557" s="246"/>
      <c r="AT557" s="246"/>
      <c r="AU557" s="246"/>
      <c r="AV557" s="246"/>
      <c r="AW557" s="246"/>
      <c r="AX557" s="246"/>
      <c r="AY557" s="246"/>
      <c r="AZ557" s="246"/>
      <c r="BA557" s="248"/>
      <c r="BB557" s="350"/>
      <c r="BC557" s="248"/>
      <c r="BD557" s="248"/>
      <c r="BE557" s="248"/>
      <c r="BF557" s="248"/>
      <c r="BG557" s="248"/>
      <c r="BH557" s="248"/>
      <c r="BI557" s="248"/>
      <c r="BJ557" s="248"/>
      <c r="BK557" s="248"/>
      <c r="BL557" s="248"/>
      <c r="BM557" s="248"/>
      <c r="BN557" s="248"/>
      <c r="BO557" s="248"/>
      <c r="BP557" s="248"/>
      <c r="BQ557" s="248"/>
      <c r="BR557" s="248"/>
      <c r="BS557" s="248"/>
      <c r="BT557" s="248"/>
      <c r="BU557" s="248"/>
      <c r="BV557" s="248"/>
      <c r="BW557" s="248"/>
      <c r="BX557" s="248"/>
      <c r="BY557" s="248"/>
      <c r="BZ557" s="249"/>
      <c r="CA557" s="249"/>
      <c r="CB557" s="249"/>
      <c r="CC557" s="249"/>
      <c r="CD557" s="249"/>
      <c r="CE557" s="249"/>
      <c r="CF557" s="249"/>
      <c r="CG557" s="249"/>
      <c r="CH557" s="249"/>
      <c r="CI557" s="249"/>
      <c r="CJ557" s="249"/>
      <c r="CK557" s="249"/>
      <c r="CL557" s="249"/>
      <c r="CM557" s="249"/>
      <c r="CN557" s="249"/>
      <c r="CO557" s="249"/>
      <c r="CP557" s="249"/>
      <c r="CQ557" s="249"/>
      <c r="CR557" s="249"/>
      <c r="CS557" s="249"/>
      <c r="CT557" s="249"/>
      <c r="CU557" s="249"/>
      <c r="CV557" s="249"/>
      <c r="CW557" s="249"/>
      <c r="CX557" s="249"/>
      <c r="CY557" s="249"/>
      <c r="CZ557" s="249"/>
    </row>
    <row r="558" s="253" customFormat="true" ht="25.15" customHeight="true" x14ac:dyDescent="0.2">
      <c r="C558" s="2925" t="s">
        <v>587</v>
      </c>
      <c r="D558" s="2911"/>
      <c r="E558" s="748">
        <v>2.7932698393200346E-3</v>
      </c>
      <c r="F558" s="598"/>
      <c r="G558" s="598"/>
      <c r="H558" s="2925" t="s">
        <v>524</v>
      </c>
      <c r="I558" s="2911"/>
      <c r="J558" s="749">
        <v>4.9858551446806901E-3</v>
      </c>
      <c r="K558" s="598"/>
      <c r="L558" s="598"/>
      <c r="M558" s="2926" t="s">
        <v>235</v>
      </c>
      <c r="N558" s="2911"/>
      <c r="O558" s="2911"/>
      <c r="P558" s="598"/>
      <c r="Q558" s="598"/>
      <c r="AD558" s="246"/>
      <c r="AE558" s="246"/>
      <c r="AF558" s="246"/>
      <c r="AG558" s="246"/>
      <c r="AH558" s="246"/>
      <c r="AI558" s="246"/>
      <c r="AJ558" s="246"/>
      <c r="AK558" s="246"/>
      <c r="AL558" s="246"/>
      <c r="AM558" s="246"/>
      <c r="AN558" s="246"/>
      <c r="AO558" s="246"/>
      <c r="AP558" s="246"/>
      <c r="AQ558" s="246"/>
      <c r="AR558" s="246"/>
      <c r="AS558" s="246"/>
      <c r="AT558" s="246"/>
      <c r="AU558" s="246"/>
      <c r="AV558" s="246"/>
      <c r="AW558" s="246"/>
      <c r="AX558" s="246"/>
      <c r="AY558" s="246"/>
      <c r="AZ558" s="246"/>
      <c r="BA558" s="248"/>
      <c r="BB558" s="350"/>
      <c r="BC558" s="248"/>
      <c r="BD558" s="248"/>
      <c r="BE558" s="248"/>
      <c r="BF558" s="248"/>
      <c r="BG558" s="248"/>
      <c r="BH558" s="248"/>
      <c r="BI558" s="248"/>
      <c r="BJ558" s="248"/>
      <c r="BK558" s="248"/>
      <c r="BL558" s="248"/>
      <c r="BM558" s="248"/>
      <c r="BN558" s="248"/>
      <c r="BO558" s="248"/>
      <c r="BP558" s="248"/>
      <c r="BQ558" s="248"/>
      <c r="BR558" s="248"/>
      <c r="BS558" s="248"/>
      <c r="BT558" s="248"/>
      <c r="BU558" s="248"/>
      <c r="BV558" s="248"/>
      <c r="BW558" s="248"/>
      <c r="BX558" s="248"/>
      <c r="BY558" s="248"/>
      <c r="BZ558" s="249"/>
      <c r="CA558" s="249"/>
      <c r="CB558" s="249"/>
      <c r="CC558" s="249"/>
      <c r="CD558" s="249"/>
      <c r="CE558" s="249"/>
      <c r="CF558" s="249"/>
      <c r="CG558" s="249"/>
      <c r="CH558" s="249"/>
      <c r="CI558" s="249"/>
      <c r="CJ558" s="249"/>
      <c r="CK558" s="249"/>
      <c r="CL558" s="249"/>
      <c r="CM558" s="249"/>
      <c r="CN558" s="249"/>
      <c r="CO558" s="249"/>
      <c r="CP558" s="249"/>
      <c r="CQ558" s="249"/>
      <c r="CR558" s="249"/>
      <c r="CS558" s="249"/>
      <c r="CT558" s="249"/>
      <c r="CU558" s="249"/>
      <c r="CV558" s="249"/>
      <c r="CW558" s="249"/>
      <c r="CX558" s="249"/>
      <c r="CY558" s="249"/>
      <c r="CZ558" s="249"/>
    </row>
    <row r="559" s="253" customFormat="true" ht="25.15" customHeight="true" x14ac:dyDescent="0.2">
      <c r="C559" s="2925" t="s">
        <v>536</v>
      </c>
      <c r="D559" s="2911"/>
      <c r="E559" s="748">
        <v>6.9872602128778502E-3</v>
      </c>
      <c r="F559" s="598"/>
      <c r="G559" s="598"/>
      <c r="H559" s="2925" t="s">
        <v>528</v>
      </c>
      <c r="I559" s="2911"/>
      <c r="J559" s="749">
        <v>9.4744621941658225E-2</v>
      </c>
      <c r="K559" s="598"/>
      <c r="L559" s="598"/>
      <c r="M559" s="2910"/>
      <c r="N559" s="2911"/>
      <c r="O559" s="744" t="s">
        <v>213</v>
      </c>
      <c r="P559" s="598"/>
      <c r="Q559" s="598"/>
      <c r="AD559" s="246"/>
      <c r="AE559" s="246"/>
      <c r="AF559" s="246"/>
      <c r="AG559" s="246"/>
      <c r="AH559" s="246"/>
      <c r="AI559" s="246"/>
      <c r="AJ559" s="246"/>
      <c r="AK559" s="246"/>
      <c r="AL559" s="246"/>
      <c r="AM559" s="246"/>
      <c r="AN559" s="246"/>
      <c r="AO559" s="246"/>
      <c r="AP559" s="246"/>
      <c r="AQ559" s="246"/>
      <c r="AR559" s="246"/>
      <c r="AS559" s="246"/>
      <c r="AT559" s="246"/>
      <c r="AU559" s="246"/>
      <c r="AV559" s="246"/>
      <c r="AW559" s="246"/>
      <c r="AX559" s="246"/>
      <c r="AY559" s="246"/>
      <c r="AZ559" s="246"/>
      <c r="BA559" s="248"/>
      <c r="BB559" s="350"/>
      <c r="BC559" s="248"/>
      <c r="BD559" s="248"/>
      <c r="BE559" s="248"/>
      <c r="BF559" s="248"/>
      <c r="BG559" s="248"/>
      <c r="BH559" s="248"/>
      <c r="BI559" s="248"/>
      <c r="BJ559" s="248"/>
      <c r="BK559" s="248"/>
      <c r="BL559" s="248"/>
      <c r="BM559" s="248"/>
      <c r="BN559" s="248"/>
      <c r="BO559" s="248"/>
      <c r="BP559" s="248"/>
      <c r="BQ559" s="248"/>
      <c r="BR559" s="248"/>
      <c r="BS559" s="248"/>
      <c r="BT559" s="248"/>
      <c r="BU559" s="248"/>
      <c r="BV559" s="248"/>
      <c r="BW559" s="248"/>
      <c r="BX559" s="248"/>
      <c r="BY559" s="248"/>
      <c r="BZ559" s="249"/>
      <c r="CA559" s="249"/>
      <c r="CB559" s="249"/>
      <c r="CC559" s="249"/>
      <c r="CD559" s="249"/>
      <c r="CE559" s="249"/>
      <c r="CF559" s="249"/>
      <c r="CG559" s="249"/>
      <c r="CH559" s="249"/>
      <c r="CI559" s="249"/>
      <c r="CJ559" s="249"/>
      <c r="CK559" s="249"/>
      <c r="CL559" s="249"/>
      <c r="CM559" s="249"/>
      <c r="CN559" s="249"/>
      <c r="CO559" s="249"/>
      <c r="CP559" s="249"/>
      <c r="CQ559" s="249"/>
      <c r="CR559" s="249"/>
      <c r="CS559" s="249"/>
      <c r="CT559" s="249"/>
      <c r="CU559" s="249"/>
      <c r="CV559" s="249"/>
      <c r="CW559" s="249"/>
      <c r="CX559" s="249"/>
      <c r="CY559" s="249"/>
      <c r="CZ559" s="249"/>
    </row>
    <row r="560" s="253" customFormat="true" ht="25.15" customHeight="true" x14ac:dyDescent="0.2">
      <c r="C560" s="2925" t="s">
        <v>594</v>
      </c>
      <c r="D560" s="2911"/>
      <c r="E560" s="748">
        <v>-3.0114372431081244E-3</v>
      </c>
      <c r="F560" s="598"/>
      <c r="G560" s="598"/>
      <c r="H560" s="2925" t="s">
        <v>586</v>
      </c>
      <c r="I560" s="2911"/>
      <c r="J560" s="749">
        <v>3.943974979698439E-3</v>
      </c>
      <c r="K560" s="598"/>
      <c r="L560" s="598"/>
      <c r="M560" s="2911"/>
      <c r="N560" s="2911"/>
      <c r="O560" s="767" t="s">
        <v>214</v>
      </c>
      <c r="P560" s="598"/>
      <c r="Q560" s="598"/>
      <c r="AD560" s="246"/>
      <c r="AE560" s="246"/>
      <c r="AF560" s="246"/>
      <c r="AG560" s="246"/>
      <c r="AH560" s="246"/>
      <c r="AI560" s="246"/>
      <c r="AJ560" s="246"/>
      <c r="AK560" s="246"/>
      <c r="AL560" s="246"/>
      <c r="AM560" s="246"/>
      <c r="AN560" s="246"/>
      <c r="AO560" s="246"/>
      <c r="AP560" s="246"/>
      <c r="AQ560" s="246"/>
      <c r="AR560" s="246"/>
      <c r="AS560" s="246"/>
      <c r="AT560" s="246"/>
      <c r="AU560" s="246"/>
      <c r="AV560" s="246"/>
      <c r="AW560" s="246"/>
      <c r="AX560" s="246"/>
      <c r="AY560" s="246"/>
      <c r="AZ560" s="246"/>
      <c r="BA560" s="248"/>
      <c r="BB560" s="350"/>
      <c r="BC560" s="248"/>
      <c r="BD560" s="248"/>
      <c r="BE560" s="248"/>
      <c r="BF560" s="248"/>
      <c r="BG560" s="248"/>
      <c r="BH560" s="248"/>
      <c r="BI560" s="248"/>
      <c r="BJ560" s="248"/>
      <c r="BK560" s="248"/>
      <c r="BL560" s="248"/>
      <c r="BM560" s="248"/>
      <c r="BN560" s="248"/>
      <c r="BO560" s="248"/>
      <c r="BP560" s="248"/>
      <c r="BQ560" s="248"/>
      <c r="BR560" s="248"/>
      <c r="BS560" s="248"/>
      <c r="BT560" s="248"/>
      <c r="BU560" s="248"/>
      <c r="BV560" s="248"/>
      <c r="BW560" s="248"/>
      <c r="BX560" s="248"/>
      <c r="BY560" s="248"/>
      <c r="BZ560" s="249"/>
      <c r="CA560" s="249"/>
      <c r="CB560" s="249"/>
      <c r="CC560" s="249"/>
      <c r="CD560" s="249"/>
      <c r="CE560" s="249"/>
      <c r="CF560" s="249"/>
      <c r="CG560" s="249"/>
      <c r="CH560" s="249"/>
      <c r="CI560" s="249"/>
      <c r="CJ560" s="249"/>
      <c r="CK560" s="249"/>
      <c r="CL560" s="249"/>
      <c r="CM560" s="249"/>
      <c r="CN560" s="249"/>
      <c r="CO560" s="249"/>
      <c r="CP560" s="249"/>
      <c r="CQ560" s="249"/>
      <c r="CR560" s="249"/>
      <c r="CS560" s="249"/>
      <c r="CT560" s="249"/>
      <c r="CU560" s="249"/>
      <c r="CV560" s="249"/>
      <c r="CW560" s="249"/>
      <c r="CX560" s="249"/>
      <c r="CY560" s="249"/>
      <c r="CZ560" s="249"/>
    </row>
    <row r="561" s="253" customFormat="true" ht="25.15" customHeight="true" x14ac:dyDescent="0.2">
      <c r="C561" s="2925" t="s">
        <v>580</v>
      </c>
      <c r="D561" s="2911"/>
      <c r="E561" s="748">
        <v>-6.5593404818509943E-3</v>
      </c>
      <c r="F561" s="598"/>
      <c r="G561" s="598"/>
      <c r="H561" s="2925" t="s">
        <v>532</v>
      </c>
      <c r="I561" s="2911"/>
      <c r="J561" s="749">
        <v>-8.2833471525587274E-2</v>
      </c>
      <c r="K561" s="598"/>
      <c r="L561" s="598"/>
      <c r="M561" s="2925" t="s">
        <v>227</v>
      </c>
      <c r="N561" s="2911"/>
      <c r="O561" s="747">
        <v>-2.0118497927294404E-2</v>
      </c>
      <c r="P561" s="598"/>
      <c r="Q561" s="598"/>
      <c r="AD561" s="246"/>
      <c r="AE561" s="246"/>
      <c r="AF561" s="246"/>
      <c r="AG561" s="246"/>
      <c r="AH561" s="246"/>
      <c r="AI561" s="246"/>
      <c r="AJ561" s="246"/>
      <c r="AK561" s="246"/>
      <c r="AL561" s="246"/>
      <c r="AM561" s="246"/>
      <c r="AN561" s="246"/>
      <c r="AO561" s="246"/>
      <c r="AP561" s="246"/>
      <c r="AQ561" s="246"/>
      <c r="AR561" s="246"/>
      <c r="AS561" s="246"/>
      <c r="AT561" s="246"/>
      <c r="AU561" s="246"/>
      <c r="AV561" s="246"/>
      <c r="AW561" s="246"/>
      <c r="AX561" s="246"/>
      <c r="AY561" s="246"/>
      <c r="AZ561" s="246"/>
      <c r="BA561" s="248"/>
      <c r="BB561" s="350"/>
      <c r="BC561" s="248"/>
      <c r="BD561" s="248"/>
      <c r="BE561" s="248"/>
      <c r="BF561" s="248"/>
      <c r="BG561" s="248"/>
      <c r="BH561" s="248"/>
      <c r="BI561" s="248"/>
      <c r="BJ561" s="248"/>
      <c r="BK561" s="248"/>
      <c r="BL561" s="248"/>
      <c r="BM561" s="248"/>
      <c r="BN561" s="248"/>
      <c r="BO561" s="248"/>
      <c r="BP561" s="248"/>
      <c r="BQ561" s="248"/>
      <c r="BR561" s="248"/>
      <c r="BS561" s="248"/>
      <c r="BT561" s="248"/>
      <c r="BU561" s="248"/>
      <c r="BV561" s="248"/>
      <c r="BW561" s="248"/>
      <c r="BX561" s="248"/>
      <c r="BY561" s="248"/>
      <c r="BZ561" s="249"/>
      <c r="CA561" s="249"/>
      <c r="CB561" s="249"/>
      <c r="CC561" s="249"/>
      <c r="CD561" s="249"/>
      <c r="CE561" s="249"/>
      <c r="CF561" s="249"/>
      <c r="CG561" s="249"/>
      <c r="CH561" s="249"/>
      <c r="CI561" s="249"/>
      <c r="CJ561" s="249"/>
      <c r="CK561" s="249"/>
      <c r="CL561" s="249"/>
      <c r="CM561" s="249"/>
      <c r="CN561" s="249"/>
      <c r="CO561" s="249"/>
      <c r="CP561" s="249"/>
      <c r="CQ561" s="249"/>
      <c r="CR561" s="249"/>
      <c r="CS561" s="249"/>
      <c r="CT561" s="249"/>
      <c r="CU561" s="249"/>
      <c r="CV561" s="249"/>
      <c r="CW561" s="249"/>
      <c r="CX561" s="249"/>
      <c r="CY561" s="249"/>
      <c r="CZ561" s="249"/>
    </row>
    <row r="562" s="253" customFormat="true" ht="25.15" customHeight="true" x14ac:dyDescent="0.2">
      <c r="C562" s="2925" t="s">
        <v>565</v>
      </c>
      <c r="D562" s="2911"/>
      <c r="E562" s="748">
        <v>-1.6498675250999476E-2</v>
      </c>
      <c r="F562" s="598"/>
      <c r="G562" s="598"/>
      <c r="H562" s="2925" t="s">
        <v>524</v>
      </c>
      <c r="I562" s="2911"/>
      <c r="J562" s="749">
        <v>8.1619537970331432E-2</v>
      </c>
      <c r="K562" s="598"/>
      <c r="L562" s="598"/>
      <c r="M562" s="2925" t="s">
        <v>527</v>
      </c>
      <c r="N562" s="2911"/>
      <c r="O562" s="750">
        <v>-0.10271463010072027</v>
      </c>
      <c r="P562" s="598"/>
      <c r="Q562" s="598"/>
      <c r="AD562" s="246"/>
      <c r="AE562" s="246"/>
      <c r="AF562" s="246"/>
      <c r="AG562" s="246"/>
      <c r="AH562" s="246"/>
      <c r="AI562" s="246"/>
      <c r="AJ562" s="246"/>
      <c r="AK562" s="246"/>
      <c r="AL562" s="246"/>
      <c r="AM562" s="246"/>
      <c r="AN562" s="246"/>
      <c r="AO562" s="246"/>
      <c r="AP562" s="246"/>
      <c r="AQ562" s="246"/>
      <c r="AR562" s="246"/>
      <c r="AS562" s="246"/>
      <c r="AT562" s="246"/>
      <c r="AU562" s="246"/>
      <c r="AV562" s="246"/>
      <c r="AW562" s="246"/>
      <c r="AX562" s="246"/>
      <c r="AY562" s="246"/>
      <c r="AZ562" s="246"/>
      <c r="BA562" s="248"/>
      <c r="BB562" s="350"/>
      <c r="BC562" s="248"/>
      <c r="BD562" s="248"/>
      <c r="BE562" s="248"/>
      <c r="BF562" s="248"/>
      <c r="BG562" s="248"/>
      <c r="BH562" s="248"/>
      <c r="BI562" s="248"/>
      <c r="BJ562" s="248"/>
      <c r="BK562" s="248"/>
      <c r="BL562" s="248"/>
      <c r="BM562" s="248"/>
      <c r="BN562" s="248"/>
      <c r="BO562" s="248"/>
      <c r="BP562" s="248"/>
      <c r="BQ562" s="248"/>
      <c r="BR562" s="248"/>
      <c r="BS562" s="248"/>
      <c r="BT562" s="248"/>
      <c r="BU562" s="248"/>
      <c r="BV562" s="248"/>
      <c r="BW562" s="248"/>
      <c r="BX562" s="248"/>
      <c r="BY562" s="248"/>
      <c r="BZ562" s="249"/>
      <c r="CA562" s="249"/>
      <c r="CB562" s="249"/>
      <c r="CC562" s="249"/>
      <c r="CD562" s="249"/>
      <c r="CE562" s="249"/>
      <c r="CF562" s="249"/>
      <c r="CG562" s="249"/>
      <c r="CH562" s="249"/>
      <c r="CI562" s="249"/>
      <c r="CJ562" s="249"/>
      <c r="CK562" s="249"/>
      <c r="CL562" s="249"/>
      <c r="CM562" s="249"/>
      <c r="CN562" s="249"/>
      <c r="CO562" s="249"/>
      <c r="CP562" s="249"/>
      <c r="CQ562" s="249"/>
      <c r="CR562" s="249"/>
      <c r="CS562" s="249"/>
      <c r="CT562" s="249"/>
      <c r="CU562" s="249"/>
      <c r="CV562" s="249"/>
      <c r="CW562" s="249"/>
      <c r="CX562" s="249"/>
      <c r="CY562" s="249"/>
      <c r="CZ562" s="249"/>
    </row>
    <row r="563" s="253" customFormat="true" ht="25.15" customHeight="true" x14ac:dyDescent="0.2">
      <c r="C563" s="2925" t="s">
        <v>564</v>
      </c>
      <c r="D563" s="2911"/>
      <c r="E563" s="748">
        <v>-1.982611114986968E-2</v>
      </c>
      <c r="F563" s="598"/>
      <c r="G563" s="598"/>
      <c r="H563" s="2925" t="s">
        <v>551</v>
      </c>
      <c r="I563" s="2911"/>
      <c r="J563" s="749">
        <v>5.1303528171850951E-2</v>
      </c>
      <c r="K563" s="598"/>
      <c r="L563" s="598"/>
      <c r="M563" s="2925" t="s">
        <v>578</v>
      </c>
      <c r="N563" s="2911"/>
      <c r="O563" s="750">
        <v>-1.1584968594262777E-2</v>
      </c>
      <c r="P563" s="598"/>
      <c r="Q563" s="598"/>
      <c r="AD563" s="246"/>
      <c r="AE563" s="246"/>
      <c r="AF563" s="246"/>
      <c r="AG563" s="246"/>
      <c r="AH563" s="246"/>
      <c r="AI563" s="246"/>
      <c r="AJ563" s="246"/>
      <c r="AK563" s="246"/>
      <c r="AL563" s="246"/>
      <c r="AM563" s="246"/>
      <c r="AN563" s="246"/>
      <c r="AO563" s="246"/>
      <c r="AP563" s="246"/>
      <c r="AQ563" s="246"/>
      <c r="AR563" s="246"/>
      <c r="AS563" s="246"/>
      <c r="AT563" s="246"/>
      <c r="AU563" s="246"/>
      <c r="AV563" s="246"/>
      <c r="AW563" s="246"/>
      <c r="AX563" s="246"/>
      <c r="AY563" s="246"/>
      <c r="AZ563" s="246"/>
      <c r="BA563" s="248"/>
      <c r="BB563" s="350"/>
      <c r="BC563" s="248"/>
      <c r="BD563" s="248"/>
      <c r="BE563" s="248"/>
      <c r="BF563" s="248"/>
      <c r="BG563" s="248"/>
      <c r="BH563" s="248"/>
      <c r="BI563" s="248"/>
      <c r="BJ563" s="248"/>
      <c r="BK563" s="248"/>
      <c r="BL563" s="248"/>
      <c r="BM563" s="248"/>
      <c r="BN563" s="248"/>
      <c r="BO563" s="248"/>
      <c r="BP563" s="248"/>
      <c r="BQ563" s="248"/>
      <c r="BR563" s="248"/>
      <c r="BS563" s="248"/>
      <c r="BT563" s="248"/>
      <c r="BU563" s="248"/>
      <c r="BV563" s="248"/>
      <c r="BW563" s="248"/>
      <c r="BX563" s="248"/>
      <c r="BY563" s="248"/>
      <c r="BZ563" s="249"/>
      <c r="CA563" s="249"/>
      <c r="CB563" s="249"/>
      <c r="CC563" s="249"/>
      <c r="CD563" s="249"/>
      <c r="CE563" s="249"/>
      <c r="CF563" s="249"/>
      <c r="CG563" s="249"/>
      <c r="CH563" s="249"/>
      <c r="CI563" s="249"/>
      <c r="CJ563" s="249"/>
      <c r="CK563" s="249"/>
      <c r="CL563" s="249"/>
      <c r="CM563" s="249"/>
      <c r="CN563" s="249"/>
      <c r="CO563" s="249"/>
      <c r="CP563" s="249"/>
      <c r="CQ563" s="249"/>
      <c r="CR563" s="249"/>
      <c r="CS563" s="249"/>
      <c r="CT563" s="249"/>
      <c r="CU563" s="249"/>
      <c r="CV563" s="249"/>
      <c r="CW563" s="249"/>
      <c r="CX563" s="249"/>
      <c r="CY563" s="249"/>
      <c r="CZ563" s="249"/>
    </row>
    <row r="564" s="253" customFormat="true" ht="25.15" customHeight="true" x14ac:dyDescent="0.2">
      <c r="C564" s="2925" t="s">
        <v>575</v>
      </c>
      <c r="D564" s="2911"/>
      <c r="E564" s="748">
        <v>-1.1961697778381991E-2</v>
      </c>
      <c r="F564" s="598"/>
      <c r="G564" s="598"/>
      <c r="H564" s="2925" t="s">
        <v>526</v>
      </c>
      <c r="I564" s="2911"/>
      <c r="J564" s="749">
        <v>9.0522841152156683E-2</v>
      </c>
      <c r="K564" s="598"/>
      <c r="L564" s="598"/>
      <c r="M564" s="2925" t="s">
        <v>589</v>
      </c>
      <c r="N564" s="2911"/>
      <c r="O564" s="750">
        <v>1.3106753983464042E-2</v>
      </c>
      <c r="P564" s="598"/>
      <c r="Q564" s="598"/>
      <c r="AD564" s="246"/>
      <c r="AE564" s="246"/>
      <c r="AF564" s="246"/>
      <c r="AG564" s="246"/>
      <c r="AH564" s="246"/>
      <c r="AI564" s="246"/>
      <c r="AJ564" s="246"/>
      <c r="AK564" s="246"/>
      <c r="AL564" s="246"/>
      <c r="AM564" s="246"/>
      <c r="AN564" s="246"/>
      <c r="AO564" s="246"/>
      <c r="AP564" s="246"/>
      <c r="AQ564" s="246"/>
      <c r="AR564" s="246"/>
      <c r="AS564" s="246"/>
      <c r="AT564" s="246"/>
      <c r="AU564" s="246"/>
      <c r="AV564" s="246"/>
      <c r="AW564" s="246"/>
      <c r="AX564" s="246"/>
      <c r="AY564" s="246"/>
      <c r="AZ564" s="246"/>
      <c r="BA564" s="248"/>
      <c r="BB564" s="350"/>
      <c r="BC564" s="248"/>
      <c r="BD564" s="248"/>
      <c r="BE564" s="248"/>
      <c r="BF564" s="248"/>
      <c r="BG564" s="248"/>
      <c r="BH564" s="248"/>
      <c r="BI564" s="248"/>
      <c r="BJ564" s="248"/>
      <c r="BK564" s="248"/>
      <c r="BL564" s="248"/>
      <c r="BM564" s="248"/>
      <c r="BN564" s="248"/>
      <c r="BO564" s="248"/>
      <c r="BP564" s="248"/>
      <c r="BQ564" s="248"/>
      <c r="BR564" s="248"/>
      <c r="BS564" s="248"/>
      <c r="BT564" s="248"/>
      <c r="BU564" s="248"/>
      <c r="BV564" s="248"/>
      <c r="BW564" s="248"/>
      <c r="BX564" s="248"/>
      <c r="BY564" s="248"/>
      <c r="BZ564" s="249"/>
      <c r="CA564" s="249"/>
      <c r="CB564" s="249"/>
      <c r="CC564" s="249"/>
      <c r="CD564" s="249"/>
      <c r="CE564" s="249"/>
      <c r="CF564" s="249"/>
      <c r="CG564" s="249"/>
      <c r="CH564" s="249"/>
      <c r="CI564" s="249"/>
      <c r="CJ564" s="249"/>
      <c r="CK564" s="249"/>
      <c r="CL564" s="249"/>
      <c r="CM564" s="249"/>
      <c r="CN564" s="249"/>
      <c r="CO564" s="249"/>
      <c r="CP564" s="249"/>
      <c r="CQ564" s="249"/>
      <c r="CR564" s="249"/>
      <c r="CS564" s="249"/>
      <c r="CT564" s="249"/>
      <c r="CU564" s="249"/>
      <c r="CV564" s="249"/>
      <c r="CW564" s="249"/>
      <c r="CX564" s="249"/>
      <c r="CY564" s="249"/>
      <c r="CZ564" s="249"/>
    </row>
    <row r="565" s="253" customFormat="true" ht="25.15" customHeight="true" x14ac:dyDescent="0.2">
      <c r="C565" s="2925" t="s">
        <v>541</v>
      </c>
      <c r="D565" s="2911"/>
      <c r="E565" s="748">
        <v>-5.4884849506847307E-2</v>
      </c>
      <c r="F565" s="598"/>
      <c r="G565" s="598"/>
      <c r="H565" s="2925" t="s">
        <v>553</v>
      </c>
      <c r="I565" s="2911"/>
      <c r="J565" s="749">
        <v>4.5275194567138882E-2</v>
      </c>
      <c r="K565" s="598"/>
      <c r="L565" s="598"/>
      <c r="M565" s="2925" t="s">
        <v>595</v>
      </c>
      <c r="N565" s="2911"/>
      <c r="O565" s="750">
        <v>7.2734783223316404E-3</v>
      </c>
      <c r="P565" s="598"/>
      <c r="Q565" s="598"/>
      <c r="AD565" s="246"/>
      <c r="AE565" s="246"/>
      <c r="AF565" s="246"/>
      <c r="AG565" s="246"/>
      <c r="AH565" s="246"/>
      <c r="AI565" s="246"/>
      <c r="AJ565" s="246"/>
      <c r="AK565" s="246"/>
      <c r="AL565" s="246"/>
      <c r="AM565" s="246"/>
      <c r="AN565" s="246"/>
      <c r="AO565" s="246"/>
      <c r="AP565" s="246"/>
      <c r="AQ565" s="246"/>
      <c r="AR565" s="246"/>
      <c r="AS565" s="246"/>
      <c r="AT565" s="246"/>
      <c r="AU565" s="246"/>
      <c r="AV565" s="246"/>
      <c r="AW565" s="246"/>
      <c r="AX565" s="246"/>
      <c r="AY565" s="246"/>
      <c r="AZ565" s="246"/>
      <c r="BA565" s="248"/>
      <c r="BB565" s="350"/>
      <c r="BC565" s="248"/>
      <c r="BD565" s="248"/>
      <c r="BE565" s="248"/>
      <c r="BF565" s="248"/>
      <c r="BG565" s="248"/>
      <c r="BH565" s="248"/>
      <c r="BI565" s="248"/>
      <c r="BJ565" s="248"/>
      <c r="BK565" s="248"/>
      <c r="BL565" s="248"/>
      <c r="BM565" s="248"/>
      <c r="BN565" s="248"/>
      <c r="BO565" s="248"/>
      <c r="BP565" s="248"/>
      <c r="BQ565" s="248"/>
      <c r="BR565" s="248"/>
      <c r="BS565" s="248"/>
      <c r="BT565" s="248"/>
      <c r="BU565" s="248"/>
      <c r="BV565" s="248"/>
      <c r="BW565" s="248"/>
      <c r="BX565" s="248"/>
      <c r="BY565" s="248"/>
      <c r="BZ565" s="249"/>
      <c r="CA565" s="249"/>
      <c r="CB565" s="249"/>
      <c r="CC565" s="249"/>
      <c r="CD565" s="249"/>
      <c r="CE565" s="249"/>
      <c r="CF565" s="249"/>
      <c r="CG565" s="249"/>
      <c r="CH565" s="249"/>
      <c r="CI565" s="249"/>
      <c r="CJ565" s="249"/>
      <c r="CK565" s="249"/>
      <c r="CL565" s="249"/>
      <c r="CM565" s="249"/>
      <c r="CN565" s="249"/>
      <c r="CO565" s="249"/>
      <c r="CP565" s="249"/>
      <c r="CQ565" s="249"/>
      <c r="CR565" s="249"/>
      <c r="CS565" s="249"/>
      <c r="CT565" s="249"/>
      <c r="CU565" s="249"/>
      <c r="CV565" s="249"/>
      <c r="CW565" s="249"/>
      <c r="CX565" s="249"/>
      <c r="CY565" s="249"/>
      <c r="CZ565" s="249"/>
    </row>
    <row r="566" s="253" customFormat="true" ht="25.15" customHeight="true" x14ac:dyDescent="0.2">
      <c r="C566" s="2925" t="s">
        <v>536</v>
      </c>
      <c r="D566" s="2911"/>
      <c r="E566" s="748">
        <v>6.9962523344747896E-2</v>
      </c>
      <c r="F566" s="598"/>
      <c r="G566" s="598"/>
      <c r="H566" s="2925" t="s">
        <v>530</v>
      </c>
      <c r="I566" s="2911"/>
      <c r="J566" s="749">
        <v>9.4000583831880702E-2</v>
      </c>
      <c r="K566" s="598"/>
      <c r="L566" s="598"/>
      <c r="M566" s="2925" t="s">
        <v>568</v>
      </c>
      <c r="N566" s="2911"/>
      <c r="O566" s="750">
        <v>2.4787632681581948E-2</v>
      </c>
      <c r="P566" s="598"/>
      <c r="Q566" s="598"/>
      <c r="AD566" s="246"/>
      <c r="AE566" s="246"/>
      <c r="AF566" s="246"/>
      <c r="AG566" s="246"/>
      <c r="AH566" s="246"/>
      <c r="AI566" s="246"/>
      <c r="AJ566" s="246"/>
      <c r="AK566" s="246"/>
      <c r="AL566" s="246"/>
      <c r="AM566" s="246"/>
      <c r="AN566" s="246"/>
      <c r="AO566" s="246"/>
      <c r="AP566" s="246"/>
      <c r="AQ566" s="246"/>
      <c r="AR566" s="246"/>
      <c r="AS566" s="246"/>
      <c r="AT566" s="246"/>
      <c r="AU566" s="246"/>
      <c r="AV566" s="246"/>
      <c r="AW566" s="246"/>
      <c r="AX566" s="246"/>
      <c r="AY566" s="246"/>
      <c r="AZ566" s="246"/>
      <c r="BA566" s="248"/>
      <c r="BB566" s="350"/>
      <c r="BC566" s="248"/>
      <c r="BD566" s="248"/>
      <c r="BE566" s="248"/>
      <c r="BF566" s="248"/>
      <c r="BG566" s="248"/>
      <c r="BH566" s="248"/>
      <c r="BI566" s="248"/>
      <c r="BJ566" s="248"/>
      <c r="BK566" s="248"/>
      <c r="BL566" s="248"/>
      <c r="BM566" s="248"/>
      <c r="BN566" s="248"/>
      <c r="BO566" s="248"/>
      <c r="BP566" s="248"/>
      <c r="BQ566" s="248"/>
      <c r="BR566" s="248"/>
      <c r="BS566" s="248"/>
      <c r="BT566" s="248"/>
      <c r="BU566" s="248"/>
      <c r="BV566" s="248"/>
      <c r="BW566" s="248"/>
      <c r="BX566" s="248"/>
      <c r="BY566" s="248"/>
      <c r="BZ566" s="249"/>
      <c r="CA566" s="249"/>
      <c r="CB566" s="249"/>
      <c r="CC566" s="249"/>
      <c r="CD566" s="249"/>
      <c r="CE566" s="249"/>
      <c r="CF566" s="249"/>
      <c r="CG566" s="249"/>
      <c r="CH566" s="249"/>
      <c r="CI566" s="249"/>
      <c r="CJ566" s="249"/>
      <c r="CK566" s="249"/>
      <c r="CL566" s="249"/>
      <c r="CM566" s="249"/>
      <c r="CN566" s="249"/>
      <c r="CO566" s="249"/>
      <c r="CP566" s="249"/>
      <c r="CQ566" s="249"/>
      <c r="CR566" s="249"/>
      <c r="CS566" s="249"/>
      <c r="CT566" s="249"/>
      <c r="CU566" s="249"/>
      <c r="CV566" s="249"/>
      <c r="CW566" s="249"/>
      <c r="CX566" s="249"/>
      <c r="CY566" s="249"/>
      <c r="CZ566" s="249"/>
    </row>
    <row r="567" s="253" customFormat="true" ht="25.15" customHeight="true" x14ac:dyDescent="0.2">
      <c r="C567" s="2925" t="s">
        <v>585</v>
      </c>
      <c r="D567" s="2911"/>
      <c r="E567" s="748">
        <v>3.0526725441181492E-3</v>
      </c>
      <c r="F567" s="598"/>
      <c r="G567" s="598"/>
      <c r="H567" s="2925" t="s">
        <v>535</v>
      </c>
      <c r="I567" s="2911"/>
      <c r="J567" s="749">
        <v>8.344848466786299E-2</v>
      </c>
      <c r="K567" s="598"/>
      <c r="L567" s="598"/>
      <c r="M567" s="2925" t="s">
        <v>544</v>
      </c>
      <c r="N567" s="2911"/>
      <c r="O567" s="750">
        <v>3.8231140374823981E-2</v>
      </c>
      <c r="P567" s="598"/>
      <c r="Q567" s="598"/>
      <c r="AD567" s="246"/>
      <c r="AE567" s="246"/>
      <c r="AF567" s="246"/>
      <c r="AG567" s="246"/>
      <c r="AH567" s="246"/>
      <c r="AI567" s="246"/>
      <c r="AJ567" s="246"/>
      <c r="AK567" s="246"/>
      <c r="AL567" s="246"/>
      <c r="AM567" s="246"/>
      <c r="AN567" s="246"/>
      <c r="AO567" s="246"/>
      <c r="AP567" s="246"/>
      <c r="AQ567" s="246"/>
      <c r="AR567" s="246"/>
      <c r="AS567" s="246"/>
      <c r="AT567" s="246"/>
      <c r="AU567" s="246"/>
      <c r="AV567" s="246"/>
      <c r="AW567" s="246"/>
      <c r="AX567" s="246"/>
      <c r="AY567" s="246"/>
      <c r="AZ567" s="246"/>
      <c r="BA567" s="248"/>
      <c r="BB567" s="350"/>
      <c r="BC567" s="248"/>
      <c r="BD567" s="248"/>
      <c r="BE567" s="248"/>
      <c r="BF567" s="248"/>
      <c r="BG567" s="248"/>
      <c r="BH567" s="248"/>
      <c r="BI567" s="248"/>
      <c r="BJ567" s="248"/>
      <c r="BK567" s="248"/>
      <c r="BL567" s="248"/>
      <c r="BM567" s="248"/>
      <c r="BN567" s="248"/>
      <c r="BO567" s="248"/>
      <c r="BP567" s="248"/>
      <c r="BQ567" s="248"/>
      <c r="BR567" s="248"/>
      <c r="BS567" s="248"/>
      <c r="BT567" s="248"/>
      <c r="BU567" s="248"/>
      <c r="BV567" s="248"/>
      <c r="BW567" s="248"/>
      <c r="BX567" s="248"/>
      <c r="BY567" s="248"/>
      <c r="BZ567" s="249"/>
      <c r="CA567" s="249"/>
      <c r="CB567" s="249"/>
      <c r="CC567" s="249"/>
      <c r="CD567" s="249"/>
      <c r="CE567" s="249"/>
      <c r="CF567" s="249"/>
      <c r="CG567" s="249"/>
      <c r="CH567" s="249"/>
      <c r="CI567" s="249"/>
      <c r="CJ567" s="249"/>
      <c r="CK567" s="249"/>
      <c r="CL567" s="249"/>
      <c r="CM567" s="249"/>
      <c r="CN567" s="249"/>
      <c r="CO567" s="249"/>
      <c r="CP567" s="249"/>
      <c r="CQ567" s="249"/>
      <c r="CR567" s="249"/>
      <c r="CS567" s="249"/>
      <c r="CT567" s="249"/>
      <c r="CU567" s="249"/>
      <c r="CV567" s="249"/>
      <c r="CW567" s="249"/>
      <c r="CX567" s="249"/>
      <c r="CY567" s="249"/>
      <c r="CZ567" s="249"/>
    </row>
    <row r="568" s="253" customFormat="true" ht="25.15" customHeight="true" x14ac:dyDescent="0.2">
      <c r="C568" s="2925" t="s">
        <v>576</v>
      </c>
      <c r="D568" s="2911"/>
      <c r="E568" s="748">
        <v>-6.5082232817913971E-3</v>
      </c>
      <c r="F568" s="598"/>
      <c r="G568" s="598"/>
      <c r="H568" s="2925" t="s">
        <v>556</v>
      </c>
      <c r="I568" s="2911"/>
      <c r="J568" s="749">
        <v>3.8381406242837361E-2</v>
      </c>
      <c r="K568" s="598"/>
      <c r="L568" s="598"/>
      <c r="M568" s="2925" t="s">
        <v>534</v>
      </c>
      <c r="N568" s="2911"/>
      <c r="O568" s="750">
        <v>9.0160697322858488E-2</v>
      </c>
      <c r="P568" s="598"/>
      <c r="Q568" s="598"/>
      <c r="AD568" s="246"/>
      <c r="AE568" s="246"/>
      <c r="AF568" s="246"/>
      <c r="AG568" s="246"/>
      <c r="AH568" s="246"/>
      <c r="AI568" s="246"/>
      <c r="AJ568" s="246"/>
      <c r="AK568" s="246"/>
      <c r="AL568" s="246"/>
      <c r="AM568" s="246"/>
      <c r="AN568" s="246"/>
      <c r="AO568" s="246"/>
      <c r="AP568" s="246"/>
      <c r="AQ568" s="246"/>
      <c r="AR568" s="246"/>
      <c r="AS568" s="246"/>
      <c r="AT568" s="246"/>
      <c r="AU568" s="246"/>
      <c r="AV568" s="246"/>
      <c r="AW568" s="246"/>
      <c r="AX568" s="246"/>
      <c r="AY568" s="246"/>
      <c r="AZ568" s="246"/>
      <c r="BA568" s="248"/>
      <c r="BB568" s="350"/>
      <c r="BC568" s="248"/>
      <c r="BD568" s="248"/>
      <c r="BE568" s="248"/>
      <c r="BF568" s="248"/>
      <c r="BG568" s="248"/>
      <c r="BH568" s="248"/>
      <c r="BI568" s="248"/>
      <c r="BJ568" s="248"/>
      <c r="BK568" s="248"/>
      <c r="BL568" s="248"/>
      <c r="BM568" s="248"/>
      <c r="BN568" s="248"/>
      <c r="BO568" s="248"/>
      <c r="BP568" s="248"/>
      <c r="BQ568" s="248"/>
      <c r="BR568" s="248"/>
      <c r="BS568" s="248"/>
      <c r="BT568" s="248"/>
      <c r="BU568" s="248"/>
      <c r="BV568" s="248"/>
      <c r="BW568" s="248"/>
      <c r="BX568" s="248"/>
      <c r="BY568" s="248"/>
      <c r="BZ568" s="249"/>
      <c r="CA568" s="249"/>
      <c r="CB568" s="249"/>
      <c r="CC568" s="249"/>
      <c r="CD568" s="249"/>
      <c r="CE568" s="249"/>
      <c r="CF568" s="249"/>
      <c r="CG568" s="249"/>
      <c r="CH568" s="249"/>
      <c r="CI568" s="249"/>
      <c r="CJ568" s="249"/>
      <c r="CK568" s="249"/>
      <c r="CL568" s="249"/>
      <c r="CM568" s="249"/>
      <c r="CN568" s="249"/>
      <c r="CO568" s="249"/>
      <c r="CP568" s="249"/>
      <c r="CQ568" s="249"/>
      <c r="CR568" s="249"/>
      <c r="CS568" s="249"/>
      <c r="CT568" s="249"/>
      <c r="CU568" s="249"/>
      <c r="CV568" s="249"/>
      <c r="CW568" s="249"/>
      <c r="CX568" s="249"/>
      <c r="CY568" s="249"/>
      <c r="CZ568" s="249"/>
    </row>
    <row r="569" s="253" customFormat="true" ht="25.15" customHeight="true" x14ac:dyDescent="0.2">
      <c r="C569" s="2925" t="s">
        <v>588</v>
      </c>
      <c r="D569" s="2911"/>
      <c r="E569" s="748">
        <v>4.3374808692978051E-3</v>
      </c>
      <c r="F569" s="598"/>
      <c r="G569" s="598"/>
      <c r="H569" s="2925" t="s">
        <v>529</v>
      </c>
      <c r="I569" s="2911"/>
      <c r="J569" s="749">
        <v>9.3938216353151416E-2</v>
      </c>
      <c r="K569" s="598"/>
      <c r="L569" s="598"/>
      <c r="M569" s="2925" t="s">
        <v>566</v>
      </c>
      <c r="N569" s="2911"/>
      <c r="O569" s="750">
        <v>2.4296966293909351E-2</v>
      </c>
      <c r="P569" s="598"/>
      <c r="Q569" s="598"/>
      <c r="AD569" s="246"/>
      <c r="AE569" s="246"/>
      <c r="AF569" s="246"/>
      <c r="AG569" s="246"/>
      <c r="AH569" s="246"/>
      <c r="AI569" s="246"/>
      <c r="AJ569" s="246"/>
      <c r="AK569" s="246"/>
      <c r="AL569" s="246"/>
      <c r="AM569" s="246"/>
      <c r="AN569" s="246"/>
      <c r="AO569" s="246"/>
      <c r="AP569" s="246"/>
      <c r="AQ569" s="246"/>
      <c r="AR569" s="246"/>
      <c r="AS569" s="246"/>
      <c r="AT569" s="246"/>
      <c r="AU569" s="246"/>
      <c r="AV569" s="246"/>
      <c r="AW569" s="246"/>
      <c r="AX569" s="246"/>
      <c r="AY569" s="246"/>
      <c r="AZ569" s="246"/>
      <c r="BA569" s="248"/>
      <c r="BB569" s="350"/>
      <c r="BC569" s="248"/>
      <c r="BD569" s="248"/>
      <c r="BE569" s="248"/>
      <c r="BF569" s="248"/>
      <c r="BG569" s="248"/>
      <c r="BH569" s="248"/>
      <c r="BI569" s="248"/>
      <c r="BJ569" s="248"/>
      <c r="BK569" s="248"/>
      <c r="BL569" s="248"/>
      <c r="BM569" s="248"/>
      <c r="BN569" s="248"/>
      <c r="BO569" s="248"/>
      <c r="BP569" s="248"/>
      <c r="BQ569" s="248"/>
      <c r="BR569" s="248"/>
      <c r="BS569" s="248"/>
      <c r="BT569" s="248"/>
      <c r="BU569" s="248"/>
      <c r="BV569" s="248"/>
      <c r="BW569" s="248"/>
      <c r="BX569" s="248"/>
      <c r="BY569" s="248"/>
      <c r="BZ569" s="249"/>
      <c r="CA569" s="249"/>
      <c r="CB569" s="249"/>
      <c r="CC569" s="249"/>
      <c r="CD569" s="249"/>
      <c r="CE569" s="249"/>
      <c r="CF569" s="249"/>
      <c r="CG569" s="249"/>
      <c r="CH569" s="249"/>
      <c r="CI569" s="249"/>
      <c r="CJ569" s="249"/>
      <c r="CK569" s="249"/>
      <c r="CL569" s="249"/>
      <c r="CM569" s="249"/>
      <c r="CN569" s="249"/>
      <c r="CO569" s="249"/>
      <c r="CP569" s="249"/>
      <c r="CQ569" s="249"/>
      <c r="CR569" s="249"/>
      <c r="CS569" s="249"/>
      <c r="CT569" s="249"/>
      <c r="CU569" s="249"/>
      <c r="CV569" s="249"/>
      <c r="CW569" s="249"/>
      <c r="CX569" s="249"/>
      <c r="CY569" s="249"/>
      <c r="CZ569" s="249"/>
    </row>
    <row r="570" s="253" customFormat="true" ht="25.15" customHeight="true" x14ac:dyDescent="0.2">
      <c r="C570" s="2925" t="s">
        <v>559</v>
      </c>
      <c r="D570" s="2911"/>
      <c r="E570" s="748">
        <v>-1.5133185333481796E-2</v>
      </c>
      <c r="F570" s="598"/>
      <c r="G570" s="598"/>
      <c r="H570" s="2925" t="s">
        <v>545</v>
      </c>
      <c r="I570" s="2911"/>
      <c r="J570" s="749">
        <v>6.9201039894808886E-2</v>
      </c>
      <c r="K570" s="598"/>
      <c r="L570" s="598"/>
      <c r="M570" s="2925" t="s">
        <v>546</v>
      </c>
      <c r="N570" s="2911"/>
      <c r="O570" s="750">
        <v>-5.985264418533412E-2</v>
      </c>
      <c r="P570" s="598"/>
      <c r="Q570" s="598"/>
      <c r="AD570" s="246"/>
      <c r="AE570" s="246"/>
      <c r="AF570" s="246"/>
      <c r="AG570" s="246"/>
      <c r="AH570" s="246"/>
      <c r="AI570" s="246"/>
      <c r="AJ570" s="246"/>
      <c r="AK570" s="246"/>
      <c r="AL570" s="246"/>
      <c r="AM570" s="246"/>
      <c r="AN570" s="246"/>
      <c r="AO570" s="246"/>
      <c r="AP570" s="246"/>
      <c r="AQ570" s="246"/>
      <c r="AR570" s="246"/>
      <c r="AS570" s="246"/>
      <c r="AT570" s="246"/>
      <c r="AU570" s="246"/>
      <c r="AV570" s="246"/>
      <c r="AW570" s="246"/>
      <c r="AX570" s="246"/>
      <c r="AY570" s="246"/>
      <c r="AZ570" s="246"/>
      <c r="BA570" s="248"/>
      <c r="BB570" s="350"/>
      <c r="BC570" s="248"/>
      <c r="BD570" s="248"/>
      <c r="BE570" s="248"/>
      <c r="BF570" s="248"/>
      <c r="BG570" s="248"/>
      <c r="BH570" s="248"/>
      <c r="BI570" s="248"/>
      <c r="BJ570" s="248"/>
      <c r="BK570" s="248"/>
      <c r="BL570" s="248"/>
      <c r="BM570" s="248"/>
      <c r="BN570" s="248"/>
      <c r="BO570" s="248"/>
      <c r="BP570" s="248"/>
      <c r="BQ570" s="248"/>
      <c r="BR570" s="248"/>
      <c r="BS570" s="248"/>
      <c r="BT570" s="248"/>
      <c r="BU570" s="248"/>
      <c r="BV570" s="248"/>
      <c r="BW570" s="248"/>
      <c r="BX570" s="248"/>
      <c r="BY570" s="248"/>
      <c r="BZ570" s="249"/>
      <c r="CA570" s="249"/>
      <c r="CB570" s="249"/>
      <c r="CC570" s="249"/>
      <c r="CD570" s="249"/>
      <c r="CE570" s="249"/>
      <c r="CF570" s="249"/>
      <c r="CG570" s="249"/>
      <c r="CH570" s="249"/>
      <c r="CI570" s="249"/>
      <c r="CJ570" s="249"/>
      <c r="CK570" s="249"/>
      <c r="CL570" s="249"/>
      <c r="CM570" s="249"/>
      <c r="CN570" s="249"/>
      <c r="CO570" s="249"/>
      <c r="CP570" s="249"/>
      <c r="CQ570" s="249"/>
      <c r="CR570" s="249"/>
      <c r="CS570" s="249"/>
      <c r="CT570" s="249"/>
      <c r="CU570" s="249"/>
      <c r="CV570" s="249"/>
      <c r="CW570" s="249"/>
      <c r="CX570" s="249"/>
      <c r="CY570" s="249"/>
      <c r="CZ570" s="249"/>
    </row>
    <row r="571" s="253" customFormat="true" ht="25.15" customHeight="true" x14ac:dyDescent="0.2">
      <c r="C571" s="2925" t="s">
        <v>573</v>
      </c>
      <c r="D571" s="2911"/>
      <c r="E571" s="748">
        <v>7.0951480901821559E-3</v>
      </c>
      <c r="F571" s="598"/>
      <c r="G571" s="598"/>
      <c r="H571" s="2925" t="s">
        <v>525</v>
      </c>
      <c r="I571" s="2911"/>
      <c r="J571" s="749">
        <v>9.7280244787854075E-2</v>
      </c>
      <c r="K571" s="598"/>
      <c r="L571" s="598"/>
      <c r="M571" s="2925" t="s">
        <v>549</v>
      </c>
      <c r="N571" s="2911"/>
      <c r="O571" s="750">
        <v>-5.411843632283745E-2</v>
      </c>
      <c r="P571" s="598"/>
      <c r="Q571" s="598"/>
      <c r="AD571" s="246"/>
      <c r="AE571" s="246"/>
      <c r="AF571" s="246"/>
      <c r="AG571" s="246"/>
      <c r="AH571" s="246"/>
      <c r="AI571" s="246"/>
      <c r="AJ571" s="246"/>
      <c r="AK571" s="246"/>
      <c r="AL571" s="246"/>
      <c r="AM571" s="246"/>
      <c r="AN571" s="246"/>
      <c r="AO571" s="246"/>
      <c r="AP571" s="246"/>
      <c r="AQ571" s="246"/>
      <c r="AR571" s="246"/>
      <c r="AS571" s="246"/>
      <c r="AT571" s="246"/>
      <c r="AU571" s="246"/>
      <c r="AV571" s="246"/>
      <c r="AW571" s="246"/>
      <c r="AX571" s="246"/>
      <c r="AY571" s="246"/>
      <c r="AZ571" s="246"/>
      <c r="BA571" s="248"/>
      <c r="BB571" s="350"/>
      <c r="BC571" s="248"/>
      <c r="BD571" s="248"/>
      <c r="BE571" s="248"/>
      <c r="BF571" s="248"/>
      <c r="BG571" s="248"/>
      <c r="BH571" s="248"/>
      <c r="BI571" s="248"/>
      <c r="BJ571" s="248"/>
      <c r="BK571" s="248"/>
      <c r="BL571" s="248"/>
      <c r="BM571" s="248"/>
      <c r="BN571" s="248"/>
      <c r="BO571" s="248"/>
      <c r="BP571" s="248"/>
      <c r="BQ571" s="248"/>
      <c r="BR571" s="248"/>
      <c r="BS571" s="248"/>
      <c r="BT571" s="248"/>
      <c r="BU571" s="248"/>
      <c r="BV571" s="248"/>
      <c r="BW571" s="248"/>
      <c r="BX571" s="248"/>
      <c r="BY571" s="248"/>
      <c r="BZ571" s="249"/>
      <c r="CA571" s="249"/>
      <c r="CB571" s="249"/>
      <c r="CC571" s="249"/>
      <c r="CD571" s="249"/>
      <c r="CE571" s="249"/>
      <c r="CF571" s="249"/>
      <c r="CG571" s="249"/>
      <c r="CH571" s="249"/>
      <c r="CI571" s="249"/>
      <c r="CJ571" s="249"/>
      <c r="CK571" s="249"/>
      <c r="CL571" s="249"/>
      <c r="CM571" s="249"/>
      <c r="CN571" s="249"/>
      <c r="CO571" s="249"/>
      <c r="CP571" s="249"/>
      <c r="CQ571" s="249"/>
      <c r="CR571" s="249"/>
      <c r="CS571" s="249"/>
      <c r="CT571" s="249"/>
      <c r="CU571" s="249"/>
      <c r="CV571" s="249"/>
      <c r="CW571" s="249"/>
      <c r="CX571" s="249"/>
      <c r="CY571" s="249"/>
      <c r="CZ571" s="249"/>
    </row>
    <row r="572" s="253" customFormat="true" ht="25.15" customHeight="true" x14ac:dyDescent="0.2">
      <c r="C572" s="2925" t="s">
        <v>524</v>
      </c>
      <c r="D572" s="2911"/>
      <c r="E572" s="748">
        <v>4.298455568834415E-3</v>
      </c>
      <c r="F572" s="598"/>
      <c r="G572" s="598"/>
      <c r="H572" s="2925" t="s">
        <v>538</v>
      </c>
      <c r="I572" s="2911"/>
      <c r="J572" s="749">
        <v>7.5075436060429601E-2</v>
      </c>
      <c r="K572" s="598"/>
      <c r="L572" s="598"/>
      <c r="M572" s="2925" t="s">
        <v>571</v>
      </c>
      <c r="N572" s="2911"/>
      <c r="O572" s="750">
        <v>-8.4356576458391314E-3</v>
      </c>
      <c r="P572" s="598"/>
      <c r="Q572" s="598"/>
      <c r="AD572" s="246"/>
      <c r="AE572" s="246"/>
      <c r="AF572" s="246"/>
      <c r="AG572" s="246"/>
      <c r="AH572" s="246"/>
      <c r="AI572" s="246"/>
      <c r="AJ572" s="246"/>
      <c r="AK572" s="246"/>
      <c r="AL572" s="246"/>
      <c r="AM572" s="246"/>
      <c r="AN572" s="246"/>
      <c r="AO572" s="246"/>
      <c r="AP572" s="246"/>
      <c r="AQ572" s="246"/>
      <c r="AR572" s="246"/>
      <c r="AS572" s="246"/>
      <c r="AT572" s="246"/>
      <c r="AU572" s="246"/>
      <c r="AV572" s="246"/>
      <c r="AW572" s="246"/>
      <c r="AX572" s="246"/>
      <c r="AY572" s="246"/>
      <c r="AZ572" s="246"/>
      <c r="BA572" s="248"/>
      <c r="BB572" s="350"/>
      <c r="BC572" s="248"/>
      <c r="BD572" s="248"/>
      <c r="BE572" s="248"/>
      <c r="BF572" s="248"/>
      <c r="BG572" s="248"/>
      <c r="BH572" s="248"/>
      <c r="BI572" s="248"/>
      <c r="BJ572" s="248"/>
      <c r="BK572" s="248"/>
      <c r="BL572" s="248"/>
      <c r="BM572" s="248"/>
      <c r="BN572" s="248"/>
      <c r="BO572" s="248"/>
      <c r="BP572" s="248"/>
      <c r="BQ572" s="248"/>
      <c r="BR572" s="248"/>
      <c r="BS572" s="248"/>
      <c r="BT572" s="248"/>
      <c r="BU572" s="248"/>
      <c r="BV572" s="248"/>
      <c r="BW572" s="248"/>
      <c r="BX572" s="248"/>
      <c r="BY572" s="248"/>
      <c r="BZ572" s="249"/>
      <c r="CA572" s="249"/>
      <c r="CB572" s="249"/>
      <c r="CC572" s="249"/>
      <c r="CD572" s="249"/>
      <c r="CE572" s="249"/>
      <c r="CF572" s="249"/>
      <c r="CG572" s="249"/>
      <c r="CH572" s="249"/>
      <c r="CI572" s="249"/>
      <c r="CJ572" s="249"/>
      <c r="CK572" s="249"/>
      <c r="CL572" s="249"/>
      <c r="CM572" s="249"/>
      <c r="CN572" s="249"/>
      <c r="CO572" s="249"/>
      <c r="CP572" s="249"/>
      <c r="CQ572" s="249"/>
      <c r="CR572" s="249"/>
      <c r="CS572" s="249"/>
      <c r="CT572" s="249"/>
      <c r="CU572" s="249"/>
      <c r="CV572" s="249"/>
      <c r="CW572" s="249"/>
      <c r="CX572" s="249"/>
      <c r="CY572" s="249"/>
      <c r="CZ572" s="249"/>
    </row>
    <row r="573" s="253" customFormat="true" ht="25.15" customHeight="true" x14ac:dyDescent="0.2">
      <c r="C573" s="2925" t="s">
        <v>528</v>
      </c>
      <c r="D573" s="2911"/>
      <c r="E573" s="748">
        <v>7.1709775088396571E-2</v>
      </c>
      <c r="F573" s="598"/>
      <c r="G573" s="598"/>
      <c r="H573" s="2925" t="s">
        <v>537</v>
      </c>
      <c r="I573" s="2911"/>
      <c r="J573" s="749">
        <v>8.2670013102153522E-2</v>
      </c>
      <c r="K573" s="598"/>
      <c r="L573" s="598"/>
      <c r="M573" s="2925" t="s">
        <v>531</v>
      </c>
      <c r="N573" s="2911"/>
      <c r="O573" s="750">
        <v>9.0281828859361771E-2</v>
      </c>
      <c r="P573" s="598"/>
      <c r="Q573" s="598"/>
      <c r="AD573" s="246"/>
      <c r="AE573" s="246"/>
      <c r="AF573" s="246"/>
      <c r="AG573" s="246"/>
      <c r="AH573" s="246"/>
      <c r="AI573" s="246"/>
      <c r="AJ573" s="246"/>
      <c r="AK573" s="246"/>
      <c r="AL573" s="246"/>
      <c r="AM573" s="246"/>
      <c r="AN573" s="246"/>
      <c r="AO573" s="246"/>
      <c r="AP573" s="246"/>
      <c r="AQ573" s="246"/>
      <c r="AR573" s="246"/>
      <c r="AS573" s="246"/>
      <c r="AT573" s="246"/>
      <c r="AU573" s="246"/>
      <c r="AV573" s="246"/>
      <c r="AW573" s="246"/>
      <c r="AX573" s="246"/>
      <c r="AY573" s="246"/>
      <c r="AZ573" s="246"/>
      <c r="BA573" s="248"/>
      <c r="BB573" s="350"/>
      <c r="BC573" s="248"/>
      <c r="BD573" s="248"/>
      <c r="BE573" s="248"/>
      <c r="BF573" s="248"/>
      <c r="BG573" s="248"/>
      <c r="BH573" s="248"/>
      <c r="BI573" s="248"/>
      <c r="BJ573" s="248"/>
      <c r="BK573" s="248"/>
      <c r="BL573" s="248"/>
      <c r="BM573" s="248"/>
      <c r="BN573" s="248"/>
      <c r="BO573" s="248"/>
      <c r="BP573" s="248"/>
      <c r="BQ573" s="248"/>
      <c r="BR573" s="248"/>
      <c r="BS573" s="248"/>
      <c r="BT573" s="248"/>
      <c r="BU573" s="248"/>
      <c r="BV573" s="248"/>
      <c r="BW573" s="248"/>
      <c r="BX573" s="248"/>
      <c r="BY573" s="248"/>
      <c r="BZ573" s="249"/>
      <c r="CA573" s="249"/>
      <c r="CB573" s="249"/>
      <c r="CC573" s="249"/>
      <c r="CD573" s="249"/>
      <c r="CE573" s="249"/>
      <c r="CF573" s="249"/>
      <c r="CG573" s="249"/>
      <c r="CH573" s="249"/>
      <c r="CI573" s="249"/>
      <c r="CJ573" s="249"/>
      <c r="CK573" s="249"/>
      <c r="CL573" s="249"/>
      <c r="CM573" s="249"/>
      <c r="CN573" s="249"/>
      <c r="CO573" s="249"/>
      <c r="CP573" s="249"/>
      <c r="CQ573" s="249"/>
      <c r="CR573" s="249"/>
      <c r="CS573" s="249"/>
      <c r="CT573" s="249"/>
      <c r="CU573" s="249"/>
      <c r="CV573" s="249"/>
      <c r="CW573" s="249"/>
      <c r="CX573" s="249"/>
      <c r="CY573" s="249"/>
      <c r="CZ573" s="249"/>
    </row>
    <row r="574" s="253" customFormat="true" ht="25.15" customHeight="true" x14ac:dyDescent="0.2">
      <c r="C574" s="2925" t="s">
        <v>592</v>
      </c>
      <c r="D574" s="2911"/>
      <c r="E574" s="748">
        <v>3.4494886738065983E-3</v>
      </c>
      <c r="F574" s="598"/>
      <c r="G574" s="598"/>
      <c r="H574" s="2925" t="s">
        <v>533</v>
      </c>
      <c r="I574" s="2911"/>
      <c r="J574" s="749">
        <v>9.0367987287571033E-2</v>
      </c>
      <c r="K574" s="598"/>
      <c r="L574" s="598"/>
      <c r="M574" s="2925" t="s">
        <v>587</v>
      </c>
      <c r="N574" s="2911"/>
      <c r="O574" s="750">
        <v>6.4349161431480981E-3</v>
      </c>
      <c r="P574" s="598"/>
      <c r="Q574" s="598"/>
      <c r="AD574" s="246"/>
      <c r="AE574" s="246"/>
      <c r="AF574" s="246"/>
      <c r="AG574" s="246"/>
      <c r="AH574" s="246"/>
      <c r="AI574" s="246"/>
      <c r="AJ574" s="246"/>
      <c r="AK574" s="246"/>
      <c r="AL574" s="246"/>
      <c r="AM574" s="246"/>
      <c r="AN574" s="246"/>
      <c r="AO574" s="246"/>
      <c r="AP574" s="246"/>
      <c r="AQ574" s="246"/>
      <c r="AR574" s="246"/>
      <c r="AS574" s="246"/>
      <c r="AT574" s="246"/>
      <c r="AU574" s="246"/>
      <c r="AV574" s="246"/>
      <c r="AW574" s="246"/>
      <c r="AX574" s="246"/>
      <c r="AY574" s="246"/>
      <c r="AZ574" s="246"/>
      <c r="BA574" s="248"/>
      <c r="BB574" s="350"/>
      <c r="BC574" s="248"/>
      <c r="BD574" s="248"/>
      <c r="BE574" s="248"/>
      <c r="BF574" s="248"/>
      <c r="BG574" s="248"/>
      <c r="BH574" s="248"/>
      <c r="BI574" s="248"/>
      <c r="BJ574" s="248"/>
      <c r="BK574" s="248"/>
      <c r="BL574" s="248"/>
      <c r="BM574" s="248"/>
      <c r="BN574" s="248"/>
      <c r="BO574" s="248"/>
      <c r="BP574" s="248"/>
      <c r="BQ574" s="248"/>
      <c r="BR574" s="248"/>
      <c r="BS574" s="248"/>
      <c r="BT574" s="248"/>
      <c r="BU574" s="248"/>
      <c r="BV574" s="248"/>
      <c r="BW574" s="248"/>
      <c r="BX574" s="248"/>
      <c r="BY574" s="248"/>
      <c r="BZ574" s="249"/>
      <c r="CA574" s="249"/>
      <c r="CB574" s="249"/>
      <c r="CC574" s="249"/>
      <c r="CD574" s="249"/>
      <c r="CE574" s="249"/>
      <c r="CF574" s="249"/>
      <c r="CG574" s="249"/>
      <c r="CH574" s="249"/>
      <c r="CI574" s="249"/>
      <c r="CJ574" s="249"/>
      <c r="CK574" s="249"/>
      <c r="CL574" s="249"/>
      <c r="CM574" s="249"/>
      <c r="CN574" s="249"/>
      <c r="CO574" s="249"/>
      <c r="CP574" s="249"/>
      <c r="CQ574" s="249"/>
      <c r="CR574" s="249"/>
      <c r="CS574" s="249"/>
      <c r="CT574" s="249"/>
      <c r="CU574" s="249"/>
      <c r="CV574" s="249"/>
      <c r="CW574" s="249"/>
      <c r="CX574" s="249"/>
      <c r="CY574" s="249"/>
      <c r="CZ574" s="249"/>
    </row>
    <row r="575" s="253" customFormat="true" ht="25.15" customHeight="true" x14ac:dyDescent="0.2">
      <c r="C575" s="2925" t="s">
        <v>572</v>
      </c>
      <c r="D575" s="2911"/>
      <c r="E575" s="748">
        <v>1.2974092967347806E-2</v>
      </c>
      <c r="F575" s="598"/>
      <c r="G575" s="598"/>
      <c r="H575" s="2925" t="s">
        <v>555</v>
      </c>
      <c r="I575" s="2911"/>
      <c r="J575" s="749">
        <v>2.0174464806816662E-2</v>
      </c>
      <c r="K575" s="598"/>
      <c r="L575" s="598"/>
      <c r="M575" s="2925" t="s">
        <v>536</v>
      </c>
      <c r="N575" s="2911"/>
      <c r="O575" s="750">
        <v>8.1585495440591113E-3</v>
      </c>
      <c r="P575" s="598"/>
      <c r="Q575" s="598"/>
      <c r="AD575" s="246"/>
      <c r="AE575" s="246"/>
      <c r="AF575" s="246"/>
      <c r="AG575" s="246"/>
      <c r="AH575" s="246"/>
      <c r="AI575" s="246"/>
      <c r="AJ575" s="246"/>
      <c r="AK575" s="246"/>
      <c r="AL575" s="246"/>
      <c r="AM575" s="246"/>
      <c r="AN575" s="246"/>
      <c r="AO575" s="246"/>
      <c r="AP575" s="246"/>
      <c r="AQ575" s="246"/>
      <c r="AR575" s="246"/>
      <c r="AS575" s="246"/>
      <c r="AT575" s="246"/>
      <c r="AU575" s="246"/>
      <c r="AV575" s="246"/>
      <c r="AW575" s="246"/>
      <c r="AX575" s="246"/>
      <c r="AY575" s="246"/>
      <c r="AZ575" s="246"/>
      <c r="BA575" s="248"/>
      <c r="BB575" s="350"/>
      <c r="BC575" s="248"/>
      <c r="BD575" s="248"/>
      <c r="BE575" s="248"/>
      <c r="BF575" s="248"/>
      <c r="BG575" s="248"/>
      <c r="BH575" s="248"/>
      <c r="BI575" s="248"/>
      <c r="BJ575" s="248"/>
      <c r="BK575" s="248"/>
      <c r="BL575" s="248"/>
      <c r="BM575" s="248"/>
      <c r="BN575" s="248"/>
      <c r="BO575" s="248"/>
      <c r="BP575" s="248"/>
      <c r="BQ575" s="248"/>
      <c r="BR575" s="248"/>
      <c r="BS575" s="248"/>
      <c r="BT575" s="248"/>
      <c r="BU575" s="248"/>
      <c r="BV575" s="248"/>
      <c r="BW575" s="248"/>
      <c r="BX575" s="248"/>
      <c r="BY575" s="248"/>
      <c r="BZ575" s="249"/>
      <c r="CA575" s="249"/>
      <c r="CB575" s="249"/>
      <c r="CC575" s="249"/>
      <c r="CD575" s="249"/>
      <c r="CE575" s="249"/>
      <c r="CF575" s="249"/>
      <c r="CG575" s="249"/>
      <c r="CH575" s="249"/>
      <c r="CI575" s="249"/>
      <c r="CJ575" s="249"/>
      <c r="CK575" s="249"/>
      <c r="CL575" s="249"/>
      <c r="CM575" s="249"/>
      <c r="CN575" s="249"/>
      <c r="CO575" s="249"/>
      <c r="CP575" s="249"/>
      <c r="CQ575" s="249"/>
      <c r="CR575" s="249"/>
      <c r="CS575" s="249"/>
      <c r="CT575" s="249"/>
      <c r="CU575" s="249"/>
      <c r="CV575" s="249"/>
      <c r="CW575" s="249"/>
      <c r="CX575" s="249"/>
      <c r="CY575" s="249"/>
      <c r="CZ575" s="249"/>
    </row>
    <row r="576" s="253" customFormat="true" ht="25.15" customHeight="true" x14ac:dyDescent="0.2">
      <c r="C576" s="2925" t="s">
        <v>593</v>
      </c>
      <c r="D576" s="2911"/>
      <c r="E576" s="748">
        <v>3.4058655590323648E-3</v>
      </c>
      <c r="F576" s="598"/>
      <c r="G576" s="598"/>
      <c r="H576" s="2925" t="s">
        <v>558</v>
      </c>
      <c r="I576" s="2911"/>
      <c r="J576" s="749">
        <v>2.8092023623923278E-2</v>
      </c>
      <c r="K576" s="598"/>
      <c r="L576" s="598"/>
      <c r="M576" s="2925" t="s">
        <v>594</v>
      </c>
      <c r="N576" s="2911"/>
      <c r="O576" s="750">
        <v>-5.390210379166792E-3</v>
      </c>
      <c r="P576" s="598"/>
      <c r="Q576" s="598"/>
      <c r="AD576" s="246"/>
      <c r="AE576" s="246"/>
      <c r="AF576" s="246"/>
      <c r="AG576" s="246"/>
      <c r="AH576" s="246"/>
      <c r="AI576" s="246"/>
      <c r="AJ576" s="246"/>
      <c r="AK576" s="246"/>
      <c r="AL576" s="246"/>
      <c r="AM576" s="246"/>
      <c r="AN576" s="246"/>
      <c r="AO576" s="246"/>
      <c r="AP576" s="246"/>
      <c r="AQ576" s="246"/>
      <c r="AR576" s="246"/>
      <c r="AS576" s="246"/>
      <c r="AT576" s="246"/>
      <c r="AU576" s="246"/>
      <c r="AV576" s="246"/>
      <c r="AW576" s="246"/>
      <c r="AX576" s="246"/>
      <c r="AY576" s="246"/>
      <c r="AZ576" s="246"/>
      <c r="BA576" s="248"/>
      <c r="BB576" s="350"/>
      <c r="BC576" s="248"/>
      <c r="BD576" s="248"/>
      <c r="BE576" s="248"/>
      <c r="BF576" s="248"/>
      <c r="BG576" s="248"/>
      <c r="BH576" s="248"/>
      <c r="BI576" s="248"/>
      <c r="BJ576" s="248"/>
      <c r="BK576" s="248"/>
      <c r="BL576" s="248"/>
      <c r="BM576" s="248"/>
      <c r="BN576" s="248"/>
      <c r="BO576" s="248"/>
      <c r="BP576" s="248"/>
      <c r="BQ576" s="248"/>
      <c r="BR576" s="248"/>
      <c r="BS576" s="248"/>
      <c r="BT576" s="248"/>
      <c r="BU576" s="248"/>
      <c r="BV576" s="248"/>
      <c r="BW576" s="248"/>
      <c r="BX576" s="248"/>
      <c r="BY576" s="248"/>
      <c r="BZ576" s="249"/>
      <c r="CA576" s="249"/>
      <c r="CB576" s="249"/>
      <c r="CC576" s="249"/>
      <c r="CD576" s="249"/>
      <c r="CE576" s="249"/>
      <c r="CF576" s="249"/>
      <c r="CG576" s="249"/>
      <c r="CH576" s="249"/>
      <c r="CI576" s="249"/>
      <c r="CJ576" s="249"/>
      <c r="CK576" s="249"/>
      <c r="CL576" s="249"/>
      <c r="CM576" s="249"/>
      <c r="CN576" s="249"/>
      <c r="CO576" s="249"/>
      <c r="CP576" s="249"/>
      <c r="CQ576" s="249"/>
      <c r="CR576" s="249"/>
      <c r="CS576" s="249"/>
      <c r="CT576" s="249"/>
      <c r="CU576" s="249"/>
      <c r="CV576" s="249"/>
      <c r="CW576" s="249"/>
      <c r="CX576" s="249"/>
      <c r="CY576" s="249"/>
      <c r="CZ576" s="249"/>
    </row>
    <row r="577" s="253" customFormat="true" ht="25.15" customHeight="true" x14ac:dyDescent="0.2">
      <c r="C577" s="2925" t="s">
        <v>583</v>
      </c>
      <c r="D577" s="2911"/>
      <c r="E577" s="748">
        <v>8.8870164532437405E-3</v>
      </c>
      <c r="F577" s="598"/>
      <c r="G577" s="598"/>
      <c r="H577" s="2925" t="s">
        <v>548</v>
      </c>
      <c r="I577" s="2911"/>
      <c r="J577" s="749">
        <v>6.0685140042925897E-2</v>
      </c>
      <c r="K577" s="598"/>
      <c r="L577" s="598"/>
      <c r="M577" s="2925" t="s">
        <v>580</v>
      </c>
      <c r="N577" s="2911"/>
      <c r="O577" s="750">
        <v>-8.41817606270669E-3</v>
      </c>
      <c r="P577" s="598"/>
      <c r="Q577" s="598"/>
      <c r="AD577" s="246"/>
      <c r="AE577" s="246"/>
      <c r="AF577" s="246"/>
      <c r="AG577" s="246"/>
      <c r="AH577" s="246"/>
      <c r="AI577" s="246"/>
      <c r="AJ577" s="246"/>
      <c r="AK577" s="246"/>
      <c r="AL577" s="246"/>
      <c r="AM577" s="246"/>
      <c r="AN577" s="246"/>
      <c r="AO577" s="246"/>
      <c r="AP577" s="246"/>
      <c r="AQ577" s="246"/>
      <c r="AR577" s="246"/>
      <c r="AS577" s="246"/>
      <c r="AT577" s="246"/>
      <c r="AU577" s="246"/>
      <c r="AV577" s="246"/>
      <c r="AW577" s="246"/>
      <c r="AX577" s="246"/>
      <c r="AY577" s="246"/>
      <c r="AZ577" s="246"/>
      <c r="BA577" s="248"/>
      <c r="BB577" s="350"/>
      <c r="BC577" s="248"/>
      <c r="BD577" s="248"/>
      <c r="BE577" s="248"/>
      <c r="BF577" s="248"/>
      <c r="BG577" s="248"/>
      <c r="BH577" s="248"/>
      <c r="BI577" s="248"/>
      <c r="BJ577" s="248"/>
      <c r="BK577" s="248"/>
      <c r="BL577" s="248"/>
      <c r="BM577" s="248"/>
      <c r="BN577" s="248"/>
      <c r="BO577" s="248"/>
      <c r="BP577" s="248"/>
      <c r="BQ577" s="248"/>
      <c r="BR577" s="248"/>
      <c r="BS577" s="248"/>
      <c r="BT577" s="248"/>
      <c r="BU577" s="248"/>
      <c r="BV577" s="248"/>
      <c r="BW577" s="248"/>
      <c r="BX577" s="248"/>
      <c r="BY577" s="248"/>
      <c r="BZ577" s="249"/>
      <c r="CA577" s="249"/>
      <c r="CB577" s="249"/>
      <c r="CC577" s="249"/>
      <c r="CD577" s="249"/>
      <c r="CE577" s="249"/>
      <c r="CF577" s="249"/>
      <c r="CG577" s="249"/>
      <c r="CH577" s="249"/>
      <c r="CI577" s="249"/>
      <c r="CJ577" s="249"/>
      <c r="CK577" s="249"/>
      <c r="CL577" s="249"/>
      <c r="CM577" s="249"/>
      <c r="CN577" s="249"/>
      <c r="CO577" s="249"/>
      <c r="CP577" s="249"/>
      <c r="CQ577" s="249"/>
      <c r="CR577" s="249"/>
      <c r="CS577" s="249"/>
      <c r="CT577" s="249"/>
      <c r="CU577" s="249"/>
      <c r="CV577" s="249"/>
      <c r="CW577" s="249"/>
      <c r="CX577" s="249"/>
      <c r="CY577" s="249"/>
      <c r="CZ577" s="249"/>
    </row>
    <row r="578" s="253" customFormat="true" ht="25.15" customHeight="true" x14ac:dyDescent="0.2">
      <c r="C578" s="2925" t="s">
        <v>532</v>
      </c>
      <c r="D578" s="2911"/>
      <c r="E578" s="748">
        <v>-7.3302238414555312E-2</v>
      </c>
      <c r="F578" s="598"/>
      <c r="G578" s="598"/>
      <c r="H578" s="2925" t="s">
        <v>543</v>
      </c>
      <c r="I578" s="2911"/>
      <c r="J578" s="749">
        <v>5.4687727235151203E-2</v>
      </c>
      <c r="K578" s="598"/>
      <c r="L578" s="598"/>
      <c r="M578" s="2925" t="s">
        <v>565</v>
      </c>
      <c r="N578" s="2911"/>
      <c r="O578" s="750">
        <v>-2.3573965869869033E-2</v>
      </c>
      <c r="P578" s="598"/>
      <c r="Q578" s="598"/>
      <c r="AD578" s="246"/>
      <c r="AE578" s="246"/>
      <c r="AF578" s="246"/>
      <c r="AG578" s="246"/>
      <c r="AH578" s="246"/>
      <c r="AI578" s="246"/>
      <c r="AJ578" s="246"/>
      <c r="AK578" s="246"/>
      <c r="AL578" s="246"/>
      <c r="AM578" s="246"/>
      <c r="AN578" s="246"/>
      <c r="AO578" s="246"/>
      <c r="AP578" s="246"/>
      <c r="AQ578" s="246"/>
      <c r="AR578" s="246"/>
      <c r="AS578" s="246"/>
      <c r="AT578" s="246"/>
      <c r="AU578" s="246"/>
      <c r="AV578" s="246"/>
      <c r="AW578" s="246"/>
      <c r="AX578" s="246"/>
      <c r="AY578" s="246"/>
      <c r="AZ578" s="246"/>
      <c r="BA578" s="248"/>
      <c r="BB578" s="350"/>
      <c r="BC578" s="248"/>
      <c r="BD578" s="248"/>
      <c r="BE578" s="248"/>
      <c r="BF578" s="248"/>
      <c r="BG578" s="248"/>
      <c r="BH578" s="248"/>
      <c r="BI578" s="248"/>
      <c r="BJ578" s="248"/>
      <c r="BK578" s="248"/>
      <c r="BL578" s="248"/>
      <c r="BM578" s="248"/>
      <c r="BN578" s="248"/>
      <c r="BO578" s="248"/>
      <c r="BP578" s="248"/>
      <c r="BQ578" s="248"/>
      <c r="BR578" s="248"/>
      <c r="BS578" s="248"/>
      <c r="BT578" s="248"/>
      <c r="BU578" s="248"/>
      <c r="BV578" s="248"/>
      <c r="BW578" s="248"/>
      <c r="BX578" s="248"/>
      <c r="BY578" s="248"/>
      <c r="BZ578" s="249"/>
      <c r="CA578" s="249"/>
      <c r="CB578" s="249"/>
      <c r="CC578" s="249"/>
      <c r="CD578" s="249"/>
      <c r="CE578" s="249"/>
      <c r="CF578" s="249"/>
      <c r="CG578" s="249"/>
      <c r="CH578" s="249"/>
      <c r="CI578" s="249"/>
      <c r="CJ578" s="249"/>
      <c r="CK578" s="249"/>
      <c r="CL578" s="249"/>
      <c r="CM578" s="249"/>
      <c r="CN578" s="249"/>
      <c r="CO578" s="249"/>
      <c r="CP578" s="249"/>
      <c r="CQ578" s="249"/>
      <c r="CR578" s="249"/>
      <c r="CS578" s="249"/>
      <c r="CT578" s="249"/>
      <c r="CU578" s="249"/>
      <c r="CV578" s="249"/>
      <c r="CW578" s="249"/>
      <c r="CX578" s="249"/>
      <c r="CY578" s="249"/>
      <c r="CZ578" s="249"/>
    </row>
    <row r="579" s="253" customFormat="true" ht="25.15" customHeight="true" x14ac:dyDescent="0.2">
      <c r="C579" s="2925" t="s">
        <v>591</v>
      </c>
      <c r="D579" s="2911"/>
      <c r="E579" s="748">
        <v>-3.7368938243491148E-3</v>
      </c>
      <c r="F579" s="598"/>
      <c r="G579" s="598"/>
      <c r="H579" s="2925" t="s">
        <v>574</v>
      </c>
      <c r="I579" s="2911"/>
      <c r="J579" s="749">
        <v>2.5649600054522791E-3</v>
      </c>
      <c r="K579" s="598"/>
      <c r="L579" s="598"/>
      <c r="M579" s="2925" t="s">
        <v>575</v>
      </c>
      <c r="N579" s="2911"/>
      <c r="O579" s="750">
        <v>-1.8293351162369933E-2</v>
      </c>
      <c r="P579" s="598"/>
      <c r="Q579" s="598"/>
      <c r="AD579" s="246"/>
      <c r="AE579" s="246"/>
      <c r="AF579" s="246"/>
      <c r="AG579" s="246"/>
      <c r="AH579" s="246"/>
      <c r="AI579" s="246"/>
      <c r="AJ579" s="246"/>
      <c r="AK579" s="246"/>
      <c r="AL579" s="246"/>
      <c r="AM579" s="246"/>
      <c r="AN579" s="246"/>
      <c r="AO579" s="246"/>
      <c r="AP579" s="246"/>
      <c r="AQ579" s="246"/>
      <c r="AR579" s="246"/>
      <c r="AS579" s="246"/>
      <c r="AT579" s="246"/>
      <c r="AU579" s="246"/>
      <c r="AV579" s="246"/>
      <c r="AW579" s="246"/>
      <c r="AX579" s="246"/>
      <c r="AY579" s="246"/>
      <c r="AZ579" s="246"/>
      <c r="BA579" s="248"/>
      <c r="BB579" s="350"/>
      <c r="BC579" s="248"/>
      <c r="BD579" s="248"/>
      <c r="BE579" s="248"/>
      <c r="BF579" s="248"/>
      <c r="BG579" s="248"/>
      <c r="BH579" s="248"/>
      <c r="BI579" s="248"/>
      <c r="BJ579" s="248"/>
      <c r="BK579" s="248"/>
      <c r="BL579" s="248"/>
      <c r="BM579" s="248"/>
      <c r="BN579" s="248"/>
      <c r="BO579" s="248"/>
      <c r="BP579" s="248"/>
      <c r="BQ579" s="248"/>
      <c r="BR579" s="248"/>
      <c r="BS579" s="248"/>
      <c r="BT579" s="248"/>
      <c r="BU579" s="248"/>
      <c r="BV579" s="248"/>
      <c r="BW579" s="248"/>
      <c r="BX579" s="248"/>
      <c r="BY579" s="248"/>
      <c r="BZ579" s="249"/>
      <c r="CA579" s="249"/>
      <c r="CB579" s="249"/>
      <c r="CC579" s="249"/>
      <c r="CD579" s="249"/>
      <c r="CE579" s="249"/>
      <c r="CF579" s="249"/>
      <c r="CG579" s="249"/>
      <c r="CH579" s="249"/>
      <c r="CI579" s="249"/>
      <c r="CJ579" s="249"/>
      <c r="CK579" s="249"/>
      <c r="CL579" s="249"/>
      <c r="CM579" s="249"/>
      <c r="CN579" s="249"/>
      <c r="CO579" s="249"/>
      <c r="CP579" s="249"/>
      <c r="CQ579" s="249"/>
      <c r="CR579" s="249"/>
      <c r="CS579" s="249"/>
      <c r="CT579" s="249"/>
      <c r="CU579" s="249"/>
      <c r="CV579" s="249"/>
      <c r="CW579" s="249"/>
      <c r="CX579" s="249"/>
      <c r="CY579" s="249"/>
      <c r="CZ579" s="249"/>
    </row>
    <row r="580" s="253" customFormat="true" ht="25.15" customHeight="true" x14ac:dyDescent="0.2">
      <c r="C580" s="2925" t="s">
        <v>581</v>
      </c>
      <c r="D580" s="2911"/>
      <c r="E580" s="748">
        <v>9.1076278194144669E-3</v>
      </c>
      <c r="F580" s="598"/>
      <c r="G580" s="598"/>
      <c r="H580" s="2925" t="s">
        <v>567</v>
      </c>
      <c r="I580" s="2911"/>
      <c r="J580" s="749">
        <v>7.9272635524423106E-4</v>
      </c>
      <c r="K580" s="598"/>
      <c r="L580" s="598"/>
      <c r="M580" s="2925" t="s">
        <v>541</v>
      </c>
      <c r="N580" s="2911"/>
      <c r="O580" s="750">
        <v>-6.4720938895034996E-2</v>
      </c>
      <c r="P580" s="598"/>
      <c r="Q580" s="598"/>
      <c r="AD580" s="246"/>
      <c r="AE580" s="246"/>
      <c r="AF580" s="246"/>
      <c r="AG580" s="246"/>
      <c r="AH580" s="246"/>
      <c r="AI580" s="246"/>
      <c r="AJ580" s="246"/>
      <c r="AK580" s="246"/>
      <c r="AL580" s="246"/>
      <c r="AM580" s="246"/>
      <c r="AN580" s="246"/>
      <c r="AO580" s="246"/>
      <c r="AP580" s="246"/>
      <c r="AQ580" s="246"/>
      <c r="AR580" s="246"/>
      <c r="AS580" s="246"/>
      <c r="AT580" s="246"/>
      <c r="AU580" s="246"/>
      <c r="AV580" s="246"/>
      <c r="AW580" s="246"/>
      <c r="AX580" s="246"/>
      <c r="AY580" s="246"/>
      <c r="AZ580" s="246"/>
      <c r="BA580" s="248"/>
      <c r="BB580" s="350"/>
      <c r="BC580" s="248"/>
      <c r="BD580" s="248"/>
      <c r="BE580" s="248"/>
      <c r="BF580" s="248"/>
      <c r="BG580" s="248"/>
      <c r="BH580" s="248"/>
      <c r="BI580" s="248"/>
      <c r="BJ580" s="248"/>
      <c r="BK580" s="248"/>
      <c r="BL580" s="248"/>
      <c r="BM580" s="248"/>
      <c r="BN580" s="248"/>
      <c r="BO580" s="248"/>
      <c r="BP580" s="248"/>
      <c r="BQ580" s="248"/>
      <c r="BR580" s="248"/>
      <c r="BS580" s="248"/>
      <c r="BT580" s="248"/>
      <c r="BU580" s="248"/>
      <c r="BV580" s="248"/>
      <c r="BW580" s="248"/>
      <c r="BX580" s="248"/>
      <c r="BY580" s="248"/>
      <c r="BZ580" s="249"/>
      <c r="CA580" s="249"/>
      <c r="CB580" s="249"/>
      <c r="CC580" s="249"/>
      <c r="CD580" s="249"/>
      <c r="CE580" s="249"/>
      <c r="CF580" s="249"/>
      <c r="CG580" s="249"/>
      <c r="CH580" s="249"/>
      <c r="CI580" s="249"/>
      <c r="CJ580" s="249"/>
      <c r="CK580" s="249"/>
      <c r="CL580" s="249"/>
      <c r="CM580" s="249"/>
      <c r="CN580" s="249"/>
      <c r="CO580" s="249"/>
      <c r="CP580" s="249"/>
      <c r="CQ580" s="249"/>
      <c r="CR580" s="249"/>
      <c r="CS580" s="249"/>
      <c r="CT580" s="249"/>
      <c r="CU580" s="249"/>
      <c r="CV580" s="249"/>
      <c r="CW580" s="249"/>
      <c r="CX580" s="249"/>
      <c r="CY580" s="249"/>
      <c r="CZ580" s="249"/>
    </row>
    <row r="581" s="253" customFormat="true" ht="25.15" customHeight="true" x14ac:dyDescent="0.2">
      <c r="C581" s="2925" t="s">
        <v>597</v>
      </c>
      <c r="D581" s="2911"/>
      <c r="E581" s="748">
        <v>4.3665679311360929E-4</v>
      </c>
      <c r="F581" s="598"/>
      <c r="G581" s="598"/>
      <c r="H581" s="2925" t="s">
        <v>584</v>
      </c>
      <c r="I581" s="2911"/>
      <c r="J581" s="749">
        <v>-4.5268893102003776E-3</v>
      </c>
      <c r="K581" s="598"/>
      <c r="L581" s="598"/>
      <c r="M581" s="2925" t="s">
        <v>590</v>
      </c>
      <c r="N581" s="2911"/>
      <c r="O581" s="750">
        <v>5.1069207220988851E-3</v>
      </c>
      <c r="P581" s="598"/>
      <c r="Q581" s="598"/>
      <c r="AD581" s="246"/>
      <c r="AE581" s="246"/>
      <c r="AF581" s="246"/>
      <c r="AG581" s="246"/>
      <c r="AH581" s="246"/>
      <c r="AI581" s="246"/>
      <c r="AJ581" s="246"/>
      <c r="AK581" s="246"/>
      <c r="AL581" s="246"/>
      <c r="AM581" s="246"/>
      <c r="AN581" s="246"/>
      <c r="AO581" s="246"/>
      <c r="AP581" s="246"/>
      <c r="AQ581" s="246"/>
      <c r="AR581" s="246"/>
      <c r="AS581" s="246"/>
      <c r="AT581" s="246"/>
      <c r="AU581" s="246"/>
      <c r="AV581" s="246"/>
      <c r="AW581" s="246"/>
      <c r="AX581" s="246"/>
      <c r="AY581" s="246"/>
      <c r="AZ581" s="246"/>
      <c r="BA581" s="248"/>
      <c r="BB581" s="350"/>
      <c r="BC581" s="248"/>
      <c r="BD581" s="248"/>
      <c r="BE581" s="248"/>
      <c r="BF581" s="248"/>
      <c r="BG581" s="248"/>
      <c r="BH581" s="248"/>
      <c r="BI581" s="248"/>
      <c r="BJ581" s="248"/>
      <c r="BK581" s="248"/>
      <c r="BL581" s="248"/>
      <c r="BM581" s="248"/>
      <c r="BN581" s="248"/>
      <c r="BO581" s="248"/>
      <c r="BP581" s="248"/>
      <c r="BQ581" s="248"/>
      <c r="BR581" s="248"/>
      <c r="BS581" s="248"/>
      <c r="BT581" s="248"/>
      <c r="BU581" s="248"/>
      <c r="BV581" s="248"/>
      <c r="BW581" s="248"/>
      <c r="BX581" s="248"/>
      <c r="BY581" s="248"/>
      <c r="BZ581" s="249"/>
      <c r="CA581" s="249"/>
      <c r="CB581" s="249"/>
      <c r="CC581" s="249"/>
      <c r="CD581" s="249"/>
      <c r="CE581" s="249"/>
      <c r="CF581" s="249"/>
      <c r="CG581" s="249"/>
      <c r="CH581" s="249"/>
      <c r="CI581" s="249"/>
      <c r="CJ581" s="249"/>
      <c r="CK581" s="249"/>
      <c r="CL581" s="249"/>
      <c r="CM581" s="249"/>
      <c r="CN581" s="249"/>
      <c r="CO581" s="249"/>
      <c r="CP581" s="249"/>
      <c r="CQ581" s="249"/>
      <c r="CR581" s="249"/>
      <c r="CS581" s="249"/>
      <c r="CT581" s="249"/>
      <c r="CU581" s="249"/>
      <c r="CV581" s="249"/>
      <c r="CW581" s="249"/>
      <c r="CX581" s="249"/>
      <c r="CY581" s="249"/>
      <c r="CZ581" s="249"/>
    </row>
    <row r="582" s="253" customFormat="true" ht="25.15" customHeight="true" x14ac:dyDescent="0.2">
      <c r="C582" s="2925" t="s">
        <v>524</v>
      </c>
      <c r="D582" s="2911"/>
      <c r="E582" s="748">
        <v>7.8685671659432924E-2</v>
      </c>
      <c r="F582" s="598"/>
      <c r="G582" s="598"/>
      <c r="H582" s="2925" t="s">
        <v>547</v>
      </c>
      <c r="I582" s="2911"/>
      <c r="J582" s="749">
        <v>6.3801551938894724E-2</v>
      </c>
      <c r="K582" s="598"/>
      <c r="L582" s="598"/>
      <c r="M582" s="2925" t="s">
        <v>561</v>
      </c>
      <c r="N582" s="2911"/>
      <c r="O582" s="750">
        <v>3.2638901691083716E-2</v>
      </c>
      <c r="P582" s="598"/>
      <c r="Q582" s="598"/>
      <c r="AD582" s="246"/>
      <c r="AE582" s="246"/>
      <c r="AF582" s="246"/>
      <c r="AG582" s="246"/>
      <c r="AH582" s="246"/>
      <c r="AI582" s="246"/>
      <c r="AJ582" s="246"/>
      <c r="AK582" s="246"/>
      <c r="AL582" s="246"/>
      <c r="AM582" s="246"/>
      <c r="AN582" s="246"/>
      <c r="AO582" s="246"/>
      <c r="AP582" s="246"/>
      <c r="AQ582" s="246"/>
      <c r="AR582" s="246"/>
      <c r="AS582" s="246"/>
      <c r="AT582" s="246"/>
      <c r="AU582" s="246"/>
      <c r="AV582" s="246"/>
      <c r="AW582" s="246"/>
      <c r="AX582" s="246"/>
      <c r="AY582" s="246"/>
      <c r="AZ582" s="246"/>
      <c r="BA582" s="248"/>
      <c r="BB582" s="350"/>
      <c r="BC582" s="248"/>
      <c r="BD582" s="248"/>
      <c r="BE582" s="248"/>
      <c r="BF582" s="248"/>
      <c r="BG582" s="248"/>
      <c r="BH582" s="248"/>
      <c r="BI582" s="248"/>
      <c r="BJ582" s="248"/>
      <c r="BK582" s="248"/>
      <c r="BL582" s="248"/>
      <c r="BM582" s="248"/>
      <c r="BN582" s="248"/>
      <c r="BO582" s="248"/>
      <c r="BP582" s="248"/>
      <c r="BQ582" s="248"/>
      <c r="BR582" s="248"/>
      <c r="BS582" s="248"/>
      <c r="BT582" s="248"/>
      <c r="BU582" s="248"/>
      <c r="BV582" s="248"/>
      <c r="BW582" s="248"/>
      <c r="BX582" s="248"/>
      <c r="BY582" s="248"/>
      <c r="BZ582" s="249"/>
      <c r="CA582" s="249"/>
      <c r="CB582" s="249"/>
      <c r="CC582" s="249"/>
      <c r="CD582" s="249"/>
      <c r="CE582" s="249"/>
      <c r="CF582" s="249"/>
      <c r="CG582" s="249"/>
      <c r="CH582" s="249"/>
      <c r="CI582" s="249"/>
      <c r="CJ582" s="249"/>
      <c r="CK582" s="249"/>
      <c r="CL582" s="249"/>
      <c r="CM582" s="249"/>
      <c r="CN582" s="249"/>
      <c r="CO582" s="249"/>
      <c r="CP582" s="249"/>
      <c r="CQ582" s="249"/>
      <c r="CR582" s="249"/>
      <c r="CS582" s="249"/>
      <c r="CT582" s="249"/>
      <c r="CU582" s="249"/>
      <c r="CV582" s="249"/>
      <c r="CW582" s="249"/>
      <c r="CX582" s="249"/>
      <c r="CY582" s="249"/>
      <c r="CZ582" s="249"/>
    </row>
    <row r="583" s="253" customFormat="true" ht="25.15" customHeight="true" x14ac:dyDescent="0.2">
      <c r="C583" s="2925" t="s">
        <v>551</v>
      </c>
      <c r="D583" s="2911"/>
      <c r="E583" s="748">
        <v>3.642429380348676E-2</v>
      </c>
      <c r="F583" s="598"/>
      <c r="G583" s="598"/>
      <c r="H583" s="2925" t="s">
        <v>577</v>
      </c>
      <c r="I583" s="2911"/>
      <c r="J583" s="749">
        <v>6.5408962174568139E-3</v>
      </c>
      <c r="K583" s="598"/>
      <c r="L583" s="598"/>
      <c r="M583" s="2925" t="s">
        <v>536</v>
      </c>
      <c r="N583" s="2911"/>
      <c r="O583" s="750">
        <v>8.4136132706253905E-2</v>
      </c>
      <c r="P583" s="598"/>
      <c r="Q583" s="598"/>
      <c r="AD583" s="246"/>
      <c r="AE583" s="246"/>
      <c r="AF583" s="246"/>
      <c r="AG583" s="246"/>
      <c r="AH583" s="246"/>
      <c r="AI583" s="246"/>
      <c r="AJ583" s="246"/>
      <c r="AK583" s="246"/>
      <c r="AL583" s="246"/>
      <c r="AM583" s="246"/>
      <c r="AN583" s="246"/>
      <c r="AO583" s="246"/>
      <c r="AP583" s="246"/>
      <c r="AQ583" s="246"/>
      <c r="AR583" s="246"/>
      <c r="AS583" s="246"/>
      <c r="AT583" s="246"/>
      <c r="AU583" s="246"/>
      <c r="AV583" s="246"/>
      <c r="AW583" s="246"/>
      <c r="AX583" s="246"/>
      <c r="AY583" s="246"/>
      <c r="AZ583" s="246"/>
      <c r="BA583" s="248"/>
      <c r="BB583" s="350"/>
      <c r="BC583" s="248"/>
      <c r="BD583" s="248"/>
      <c r="BE583" s="248"/>
      <c r="BF583" s="248"/>
      <c r="BG583" s="248"/>
      <c r="BH583" s="248"/>
      <c r="BI583" s="248"/>
      <c r="BJ583" s="248"/>
      <c r="BK583" s="248"/>
      <c r="BL583" s="248"/>
      <c r="BM583" s="248"/>
      <c r="BN583" s="248"/>
      <c r="BO583" s="248"/>
      <c r="BP583" s="248"/>
      <c r="BQ583" s="248"/>
      <c r="BR583" s="248"/>
      <c r="BS583" s="248"/>
      <c r="BT583" s="248"/>
      <c r="BU583" s="248"/>
      <c r="BV583" s="248"/>
      <c r="BW583" s="248"/>
      <c r="BX583" s="248"/>
      <c r="BY583" s="248"/>
      <c r="BZ583" s="249"/>
      <c r="CA583" s="249"/>
      <c r="CB583" s="249"/>
      <c r="CC583" s="249"/>
      <c r="CD583" s="249"/>
      <c r="CE583" s="249"/>
      <c r="CF583" s="249"/>
      <c r="CG583" s="249"/>
      <c r="CH583" s="249"/>
      <c r="CI583" s="249"/>
      <c r="CJ583" s="249"/>
      <c r="CK583" s="249"/>
      <c r="CL583" s="249"/>
      <c r="CM583" s="249"/>
      <c r="CN583" s="249"/>
      <c r="CO583" s="249"/>
      <c r="CP583" s="249"/>
      <c r="CQ583" s="249"/>
      <c r="CR583" s="249"/>
      <c r="CS583" s="249"/>
      <c r="CT583" s="249"/>
      <c r="CU583" s="249"/>
      <c r="CV583" s="249"/>
      <c r="CW583" s="249"/>
      <c r="CX583" s="249"/>
      <c r="CY583" s="249"/>
      <c r="CZ583" s="249"/>
    </row>
    <row r="584" s="253" customFormat="true" ht="25.15" customHeight="true" x14ac:dyDescent="0.2">
      <c r="C584" s="2925" t="s">
        <v>526</v>
      </c>
      <c r="D584" s="2911"/>
      <c r="E584" s="748">
        <v>7.7877951079750166E-2</v>
      </c>
      <c r="F584" s="598"/>
      <c r="G584" s="598"/>
      <c r="H584" s="2925" t="s">
        <v>552</v>
      </c>
      <c r="I584" s="2911"/>
      <c r="J584" s="749">
        <v>1.6096223951990722E-2</v>
      </c>
      <c r="K584" s="598"/>
      <c r="L584" s="598"/>
      <c r="M584" s="2925" t="s">
        <v>585</v>
      </c>
      <c r="N584" s="2911"/>
      <c r="O584" s="750">
        <v>4.4788428973572365E-3</v>
      </c>
      <c r="P584" s="598"/>
      <c r="Q584" s="598"/>
      <c r="AD584" s="246"/>
      <c r="AE584" s="246"/>
      <c r="AF584" s="246"/>
      <c r="AG584" s="246"/>
      <c r="AH584" s="246"/>
      <c r="AI584" s="246"/>
      <c r="AJ584" s="246"/>
      <c r="AK584" s="246"/>
      <c r="AL584" s="246"/>
      <c r="AM584" s="246"/>
      <c r="AN584" s="246"/>
      <c r="AO584" s="246"/>
      <c r="AP584" s="246"/>
      <c r="AQ584" s="246"/>
      <c r="AR584" s="246"/>
      <c r="AS584" s="246"/>
      <c r="AT584" s="246"/>
      <c r="AU584" s="246"/>
      <c r="AV584" s="246"/>
      <c r="AW584" s="246"/>
      <c r="AX584" s="246"/>
      <c r="AY584" s="246"/>
      <c r="AZ584" s="246"/>
      <c r="BA584" s="248"/>
      <c r="BB584" s="350"/>
      <c r="BC584" s="248"/>
      <c r="BD584" s="248"/>
      <c r="BE584" s="248"/>
      <c r="BF584" s="248"/>
      <c r="BG584" s="248"/>
      <c r="BH584" s="248"/>
      <c r="BI584" s="248"/>
      <c r="BJ584" s="248"/>
      <c r="BK584" s="248"/>
      <c r="BL584" s="248"/>
      <c r="BM584" s="248"/>
      <c r="BN584" s="248"/>
      <c r="BO584" s="248"/>
      <c r="BP584" s="248"/>
      <c r="BQ584" s="248"/>
      <c r="BR584" s="248"/>
      <c r="BS584" s="248"/>
      <c r="BT584" s="248"/>
      <c r="BU584" s="248"/>
      <c r="BV584" s="248"/>
      <c r="BW584" s="248"/>
      <c r="BX584" s="248"/>
      <c r="BY584" s="248"/>
      <c r="BZ584" s="249"/>
      <c r="CA584" s="249"/>
      <c r="CB584" s="249"/>
      <c r="CC584" s="249"/>
      <c r="CD584" s="249"/>
      <c r="CE584" s="249"/>
      <c r="CF584" s="249"/>
      <c r="CG584" s="249"/>
      <c r="CH584" s="249"/>
      <c r="CI584" s="249"/>
      <c r="CJ584" s="249"/>
      <c r="CK584" s="249"/>
      <c r="CL584" s="249"/>
      <c r="CM584" s="249"/>
      <c r="CN584" s="249"/>
      <c r="CO584" s="249"/>
      <c r="CP584" s="249"/>
      <c r="CQ584" s="249"/>
      <c r="CR584" s="249"/>
      <c r="CS584" s="249"/>
      <c r="CT584" s="249"/>
      <c r="CU584" s="249"/>
      <c r="CV584" s="249"/>
      <c r="CW584" s="249"/>
      <c r="CX584" s="249"/>
      <c r="CY584" s="249"/>
      <c r="CZ584" s="249"/>
    </row>
    <row r="585" s="253" customFormat="true" ht="25.15" customHeight="true" x14ac:dyDescent="0.2">
      <c r="C585" s="2925" t="s">
        <v>553</v>
      </c>
      <c r="D585" s="2911"/>
      <c r="E585" s="748">
        <v>2.5284613048324502E-2</v>
      </c>
      <c r="F585" s="598"/>
      <c r="G585" s="598"/>
      <c r="H585" s="2925" t="s">
        <v>569</v>
      </c>
      <c r="I585" s="2911"/>
      <c r="J585" s="749">
        <v>1.5123938716134004E-2</v>
      </c>
      <c r="K585" s="598"/>
      <c r="L585" s="598"/>
      <c r="M585" s="2925" t="s">
        <v>588</v>
      </c>
      <c r="N585" s="2911"/>
      <c r="O585" s="750">
        <v>1.3643218300088597E-2</v>
      </c>
      <c r="P585" s="598"/>
      <c r="Q585" s="598"/>
      <c r="AD585" s="246"/>
      <c r="AE585" s="246"/>
      <c r="AF585" s="246"/>
      <c r="AG585" s="246"/>
      <c r="AH585" s="246"/>
      <c r="AI585" s="246"/>
      <c r="AJ585" s="246"/>
      <c r="AK585" s="246"/>
      <c r="AL585" s="246"/>
      <c r="AM585" s="246"/>
      <c r="AN585" s="246"/>
      <c r="AO585" s="246"/>
      <c r="AP585" s="246"/>
      <c r="AQ585" s="246"/>
      <c r="AR585" s="246"/>
      <c r="AS585" s="246"/>
      <c r="AT585" s="246"/>
      <c r="AU585" s="246"/>
      <c r="AV585" s="246"/>
      <c r="AW585" s="246"/>
      <c r="AX585" s="246"/>
      <c r="AY585" s="246"/>
      <c r="AZ585" s="246"/>
      <c r="BA585" s="248"/>
      <c r="BB585" s="350"/>
      <c r="BC585" s="248"/>
      <c r="BD585" s="248"/>
      <c r="BE585" s="248"/>
      <c r="BF585" s="248"/>
      <c r="BG585" s="248"/>
      <c r="BH585" s="248"/>
      <c r="BI585" s="248"/>
      <c r="BJ585" s="248"/>
      <c r="BK585" s="248"/>
      <c r="BL585" s="248"/>
      <c r="BM585" s="248"/>
      <c r="BN585" s="248"/>
      <c r="BO585" s="248"/>
      <c r="BP585" s="248"/>
      <c r="BQ585" s="248"/>
      <c r="BR585" s="248"/>
      <c r="BS585" s="248"/>
      <c r="BT585" s="248"/>
      <c r="BU585" s="248"/>
      <c r="BV585" s="248"/>
      <c r="BW585" s="248"/>
      <c r="BX585" s="248"/>
      <c r="BY585" s="248"/>
      <c r="BZ585" s="249"/>
      <c r="CA585" s="249"/>
      <c r="CB585" s="249"/>
      <c r="CC585" s="249"/>
      <c r="CD585" s="249"/>
      <c r="CE585" s="249"/>
      <c r="CF585" s="249"/>
      <c r="CG585" s="249"/>
      <c r="CH585" s="249"/>
      <c r="CI585" s="249"/>
      <c r="CJ585" s="249"/>
      <c r="CK585" s="249"/>
      <c r="CL585" s="249"/>
      <c r="CM585" s="249"/>
      <c r="CN585" s="249"/>
      <c r="CO585" s="249"/>
      <c r="CP585" s="249"/>
      <c r="CQ585" s="249"/>
      <c r="CR585" s="249"/>
      <c r="CS585" s="249"/>
      <c r="CT585" s="249"/>
      <c r="CU585" s="249"/>
      <c r="CV585" s="249"/>
      <c r="CW585" s="249"/>
      <c r="CX585" s="249"/>
      <c r="CY585" s="249"/>
      <c r="CZ585" s="249"/>
    </row>
    <row r="586" s="253" customFormat="true" ht="25.15" customHeight="true" x14ac:dyDescent="0.2">
      <c r="C586" s="2925" t="s">
        <v>530</v>
      </c>
      <c r="D586" s="2911"/>
      <c r="E586" s="748">
        <v>6.4780338556389178E-2</v>
      </c>
      <c r="F586" s="598"/>
      <c r="G586" s="598"/>
      <c r="H586" s="2925" t="s">
        <v>540</v>
      </c>
      <c r="I586" s="2911"/>
      <c r="J586" s="751">
        <v>7.9420757302312725E-2</v>
      </c>
      <c r="K586" s="598"/>
      <c r="L586" s="598"/>
      <c r="M586" s="2925" t="s">
        <v>559</v>
      </c>
      <c r="N586" s="2911"/>
      <c r="O586" s="750">
        <v>-9.6040241507610816E-3</v>
      </c>
      <c r="P586" s="598"/>
      <c r="Q586" s="598"/>
      <c r="AD586" s="246"/>
      <c r="AE586" s="246"/>
      <c r="AF586" s="246"/>
      <c r="AG586" s="246"/>
      <c r="AH586" s="246"/>
      <c r="AI586" s="246"/>
      <c r="AJ586" s="246"/>
      <c r="AK586" s="246"/>
      <c r="AL586" s="246"/>
      <c r="AM586" s="246"/>
      <c r="AN586" s="246"/>
      <c r="AO586" s="246"/>
      <c r="AP586" s="246"/>
      <c r="AQ586" s="246"/>
      <c r="AR586" s="246"/>
      <c r="AS586" s="246"/>
      <c r="AT586" s="246"/>
      <c r="AU586" s="246"/>
      <c r="AV586" s="246"/>
      <c r="AW586" s="246"/>
      <c r="AX586" s="246"/>
      <c r="AY586" s="246"/>
      <c r="AZ586" s="246"/>
      <c r="BA586" s="248"/>
      <c r="BB586" s="350"/>
      <c r="BC586" s="248"/>
      <c r="BD586" s="248"/>
      <c r="BE586" s="248"/>
      <c r="BF586" s="248"/>
      <c r="BG586" s="248"/>
      <c r="BH586" s="248"/>
      <c r="BI586" s="248"/>
      <c r="BJ586" s="248"/>
      <c r="BK586" s="248"/>
      <c r="BL586" s="248"/>
      <c r="BM586" s="248"/>
      <c r="BN586" s="248"/>
      <c r="BO586" s="248"/>
      <c r="BP586" s="248"/>
      <c r="BQ586" s="248"/>
      <c r="BR586" s="248"/>
      <c r="BS586" s="248"/>
      <c r="BT586" s="248"/>
      <c r="BU586" s="248"/>
      <c r="BV586" s="248"/>
      <c r="BW586" s="248"/>
      <c r="BX586" s="248"/>
      <c r="BY586" s="248"/>
      <c r="BZ586" s="249"/>
      <c r="CA586" s="249"/>
      <c r="CB586" s="249"/>
      <c r="CC586" s="249"/>
      <c r="CD586" s="249"/>
      <c r="CE586" s="249"/>
      <c r="CF586" s="249"/>
      <c r="CG586" s="249"/>
      <c r="CH586" s="249"/>
      <c r="CI586" s="249"/>
      <c r="CJ586" s="249"/>
      <c r="CK586" s="249"/>
      <c r="CL586" s="249"/>
      <c r="CM586" s="249"/>
      <c r="CN586" s="249"/>
      <c r="CO586" s="249"/>
      <c r="CP586" s="249"/>
      <c r="CQ586" s="249"/>
      <c r="CR586" s="249"/>
      <c r="CS586" s="249"/>
      <c r="CT586" s="249"/>
      <c r="CU586" s="249"/>
      <c r="CV586" s="249"/>
      <c r="CW586" s="249"/>
      <c r="CX586" s="249"/>
      <c r="CY586" s="249"/>
      <c r="CZ586" s="249"/>
    </row>
    <row r="587" s="253" customFormat="true" ht="25.15" customHeight="true" x14ac:dyDescent="0.2">
      <c r="C587" s="2925" t="s">
        <v>535</v>
      </c>
      <c r="D587" s="2911"/>
      <c r="E587" s="748">
        <v>5.5508226569550373E-2</v>
      </c>
      <c r="F587" s="598"/>
      <c r="G587" s="598"/>
      <c r="H587" s="2910"/>
      <c r="I587" s="2911"/>
      <c r="J587" s="599"/>
      <c r="K587" s="598"/>
      <c r="L587" s="598"/>
      <c r="M587" s="2925" t="s">
        <v>573</v>
      </c>
      <c r="N587" s="2911"/>
      <c r="O587" s="750">
        <v>1.6623381044499588E-2</v>
      </c>
      <c r="P587" s="598"/>
      <c r="Q587" s="598"/>
      <c r="AD587" s="246"/>
      <c r="AE587" s="246"/>
      <c r="AF587" s="246"/>
      <c r="AG587" s="246"/>
      <c r="AH587" s="246"/>
      <c r="AI587" s="246"/>
      <c r="AJ587" s="246"/>
      <c r="AK587" s="246"/>
      <c r="AL587" s="246"/>
      <c r="AM587" s="246"/>
      <c r="AN587" s="246"/>
      <c r="AO587" s="246"/>
      <c r="AP587" s="246"/>
      <c r="AQ587" s="246"/>
      <c r="AR587" s="246"/>
      <c r="AS587" s="246"/>
      <c r="AT587" s="246"/>
      <c r="AU587" s="246"/>
      <c r="AV587" s="246"/>
      <c r="AW587" s="246"/>
      <c r="AX587" s="246"/>
      <c r="AY587" s="246"/>
      <c r="AZ587" s="246"/>
      <c r="BA587" s="248"/>
      <c r="BB587" s="350"/>
      <c r="BC587" s="248"/>
      <c r="BD587" s="248"/>
      <c r="BE587" s="248"/>
      <c r="BF587" s="248"/>
      <c r="BG587" s="248"/>
      <c r="BH587" s="248"/>
      <c r="BI587" s="248"/>
      <c r="BJ587" s="248"/>
      <c r="BK587" s="248"/>
      <c r="BL587" s="248"/>
      <c r="BM587" s="248"/>
      <c r="BN587" s="248"/>
      <c r="BO587" s="248"/>
      <c r="BP587" s="248"/>
      <c r="BQ587" s="248"/>
      <c r="BR587" s="248"/>
      <c r="BS587" s="248"/>
      <c r="BT587" s="248"/>
      <c r="BU587" s="248"/>
      <c r="BV587" s="248"/>
      <c r="BW587" s="248"/>
      <c r="BX587" s="248"/>
      <c r="BY587" s="248"/>
      <c r="BZ587" s="249"/>
      <c r="CA587" s="249"/>
      <c r="CB587" s="249"/>
      <c r="CC587" s="249"/>
      <c r="CD587" s="249"/>
      <c r="CE587" s="249"/>
      <c r="CF587" s="249"/>
      <c r="CG587" s="249"/>
      <c r="CH587" s="249"/>
      <c r="CI587" s="249"/>
      <c r="CJ587" s="249"/>
      <c r="CK587" s="249"/>
      <c r="CL587" s="249"/>
      <c r="CM587" s="249"/>
      <c r="CN587" s="249"/>
      <c r="CO587" s="249"/>
      <c r="CP587" s="249"/>
      <c r="CQ587" s="249"/>
      <c r="CR587" s="249"/>
      <c r="CS587" s="249"/>
      <c r="CT587" s="249"/>
      <c r="CU587" s="249"/>
      <c r="CV587" s="249"/>
      <c r="CW587" s="249"/>
      <c r="CX587" s="249"/>
      <c r="CY587" s="249"/>
      <c r="CZ587" s="249"/>
    </row>
    <row r="588" s="253" customFormat="true" ht="25.15" customHeight="true" x14ac:dyDescent="0.2">
      <c r="C588" s="2925" t="s">
        <v>556</v>
      </c>
      <c r="D588" s="2911"/>
      <c r="E588" s="748">
        <v>2.1993758445577556E-2</v>
      </c>
      <c r="F588" s="598"/>
      <c r="G588" s="598"/>
      <c r="H588" s="2910"/>
      <c r="I588" s="2911"/>
      <c r="J588" s="598"/>
      <c r="K588" s="598"/>
      <c r="L588" s="598"/>
      <c r="M588" s="2925" t="s">
        <v>528</v>
      </c>
      <c r="N588" s="2911"/>
      <c r="O588" s="750">
        <v>6.282508708777193E-2</v>
      </c>
      <c r="P588" s="598"/>
      <c r="Q588" s="598"/>
      <c r="AD588" s="246"/>
      <c r="AE588" s="246"/>
      <c r="AF588" s="246"/>
      <c r="AG588" s="246"/>
      <c r="AH588" s="246"/>
      <c r="AI588" s="246"/>
      <c r="AJ588" s="246"/>
      <c r="AK588" s="246"/>
      <c r="AL588" s="246"/>
      <c r="AM588" s="246"/>
      <c r="AN588" s="246"/>
      <c r="AO588" s="246"/>
      <c r="AP588" s="246"/>
      <c r="AQ588" s="246"/>
      <c r="AR588" s="246"/>
      <c r="AS588" s="246"/>
      <c r="AT588" s="246"/>
      <c r="AU588" s="246"/>
      <c r="AV588" s="246"/>
      <c r="AW588" s="246"/>
      <c r="AX588" s="246"/>
      <c r="AY588" s="246"/>
      <c r="AZ588" s="246"/>
      <c r="BA588" s="248"/>
      <c r="BB588" s="350"/>
      <c r="BC588" s="248"/>
      <c r="BD588" s="248"/>
      <c r="BE588" s="248"/>
      <c r="BF588" s="248"/>
      <c r="BG588" s="248"/>
      <c r="BH588" s="248"/>
      <c r="BI588" s="248"/>
      <c r="BJ588" s="248"/>
      <c r="BK588" s="248"/>
      <c r="BL588" s="248"/>
      <c r="BM588" s="248"/>
      <c r="BN588" s="248"/>
      <c r="BO588" s="248"/>
      <c r="BP588" s="248"/>
      <c r="BQ588" s="248"/>
      <c r="BR588" s="248"/>
      <c r="BS588" s="248"/>
      <c r="BT588" s="248"/>
      <c r="BU588" s="248"/>
      <c r="BV588" s="248"/>
      <c r="BW588" s="248"/>
      <c r="BX588" s="248"/>
      <c r="BY588" s="248"/>
      <c r="BZ588" s="249"/>
      <c r="CA588" s="249"/>
      <c r="CB588" s="249"/>
      <c r="CC588" s="249"/>
      <c r="CD588" s="249"/>
      <c r="CE588" s="249"/>
      <c r="CF588" s="249"/>
      <c r="CG588" s="249"/>
      <c r="CH588" s="249"/>
      <c r="CI588" s="249"/>
      <c r="CJ588" s="249"/>
      <c r="CK588" s="249"/>
      <c r="CL588" s="249"/>
      <c r="CM588" s="249"/>
      <c r="CN588" s="249"/>
      <c r="CO588" s="249"/>
      <c r="CP588" s="249"/>
      <c r="CQ588" s="249"/>
      <c r="CR588" s="249"/>
      <c r="CS588" s="249"/>
      <c r="CT588" s="249"/>
      <c r="CU588" s="249"/>
      <c r="CV588" s="249"/>
      <c r="CW588" s="249"/>
      <c r="CX588" s="249"/>
      <c r="CY588" s="249"/>
      <c r="CZ588" s="249"/>
    </row>
    <row r="589" s="253" customFormat="true" ht="25.15" customHeight="true" x14ac:dyDescent="0.2">
      <c r="C589" s="2925" t="s">
        <v>529</v>
      </c>
      <c r="D589" s="2911"/>
      <c r="E589" s="748">
        <v>7.842045020436246E-2</v>
      </c>
      <c r="F589" s="598"/>
      <c r="G589" s="598"/>
      <c r="H589" s="2926" t="s">
        <v>236</v>
      </c>
      <c r="I589" s="2911"/>
      <c r="J589" s="2911"/>
      <c r="K589" s="598"/>
      <c r="L589" s="598"/>
      <c r="M589" s="2925" t="s">
        <v>592</v>
      </c>
      <c r="N589" s="2911"/>
      <c r="O589" s="750">
        <v>9.2469051420940168E-3</v>
      </c>
      <c r="P589" s="598"/>
      <c r="Q589" s="598"/>
      <c r="AD589" s="246"/>
      <c r="AE589" s="246"/>
      <c r="AF589" s="246"/>
      <c r="AG589" s="246"/>
      <c r="AH589" s="246"/>
      <c r="AI589" s="246"/>
      <c r="AJ589" s="246"/>
      <c r="AK589" s="246"/>
      <c r="AL589" s="246"/>
      <c r="AM589" s="246"/>
      <c r="AN589" s="246"/>
      <c r="AO589" s="246"/>
      <c r="AP589" s="246"/>
      <c r="AQ589" s="246"/>
      <c r="AR589" s="246"/>
      <c r="AS589" s="246"/>
      <c r="AT589" s="246"/>
      <c r="AU589" s="246"/>
      <c r="AV589" s="246"/>
      <c r="AW589" s="246"/>
      <c r="AX589" s="246"/>
      <c r="AY589" s="246"/>
      <c r="AZ589" s="246"/>
      <c r="BA589" s="248"/>
      <c r="BB589" s="350"/>
      <c r="BC589" s="248"/>
      <c r="BD589" s="248"/>
      <c r="BE589" s="248"/>
      <c r="BF589" s="248"/>
      <c r="BG589" s="248"/>
      <c r="BH589" s="248"/>
      <c r="BI589" s="248"/>
      <c r="BJ589" s="248"/>
      <c r="BK589" s="248"/>
      <c r="BL589" s="248"/>
      <c r="BM589" s="248"/>
      <c r="BN589" s="248"/>
      <c r="BO589" s="248"/>
      <c r="BP589" s="248"/>
      <c r="BQ589" s="248"/>
      <c r="BR589" s="248"/>
      <c r="BS589" s="248"/>
      <c r="BT589" s="248"/>
      <c r="BU589" s="248"/>
      <c r="BV589" s="248"/>
      <c r="BW589" s="248"/>
      <c r="BX589" s="248"/>
      <c r="BY589" s="248"/>
      <c r="BZ589" s="249"/>
      <c r="CA589" s="249"/>
      <c r="CB589" s="249"/>
      <c r="CC589" s="249"/>
      <c r="CD589" s="249"/>
      <c r="CE589" s="249"/>
      <c r="CF589" s="249"/>
      <c r="CG589" s="249"/>
      <c r="CH589" s="249"/>
      <c r="CI589" s="249"/>
      <c r="CJ589" s="249"/>
      <c r="CK589" s="249"/>
      <c r="CL589" s="249"/>
      <c r="CM589" s="249"/>
      <c r="CN589" s="249"/>
      <c r="CO589" s="249"/>
      <c r="CP589" s="249"/>
      <c r="CQ589" s="249"/>
      <c r="CR589" s="249"/>
      <c r="CS589" s="249"/>
      <c r="CT589" s="249"/>
      <c r="CU589" s="249"/>
      <c r="CV589" s="249"/>
      <c r="CW589" s="249"/>
      <c r="CX589" s="249"/>
      <c r="CY589" s="249"/>
      <c r="CZ589" s="249"/>
    </row>
    <row r="590" s="253" customFormat="true" ht="25.15" customHeight="true" x14ac:dyDescent="0.2">
      <c r="C590" s="2925" t="s">
        <v>545</v>
      </c>
      <c r="D590" s="2911"/>
      <c r="E590" s="748">
        <v>4.3623045211929681E-2</v>
      </c>
      <c r="F590" s="598"/>
      <c r="G590" s="598"/>
      <c r="H590" s="2920" t="s">
        <v>213</v>
      </c>
      <c r="I590" s="2911"/>
      <c r="J590" s="768" t="s">
        <v>214</v>
      </c>
      <c r="K590" s="598"/>
      <c r="L590" s="598"/>
      <c r="M590" s="2925" t="s">
        <v>572</v>
      </c>
      <c r="N590" s="2911"/>
      <c r="O590" s="750">
        <v>2.8175072682560566E-2</v>
      </c>
      <c r="P590" s="598"/>
      <c r="Q590" s="598"/>
      <c r="AD590" s="246"/>
      <c r="AE590" s="246"/>
      <c r="AF590" s="246"/>
      <c r="AG590" s="246"/>
      <c r="AH590" s="246"/>
      <c r="AI590" s="246"/>
      <c r="AJ590" s="246"/>
      <c r="AK590" s="246"/>
      <c r="AL590" s="246"/>
      <c r="AM590" s="246"/>
      <c r="AN590" s="246"/>
      <c r="AO590" s="246"/>
      <c r="AP590" s="246"/>
      <c r="AQ590" s="246"/>
      <c r="AR590" s="246"/>
      <c r="AS590" s="246"/>
      <c r="AT590" s="246"/>
      <c r="AU590" s="246"/>
      <c r="AV590" s="246"/>
      <c r="AW590" s="246"/>
      <c r="AX590" s="246"/>
      <c r="AY590" s="246"/>
      <c r="AZ590" s="246"/>
      <c r="BA590" s="248"/>
      <c r="BB590" s="350"/>
      <c r="BC590" s="248"/>
      <c r="BD590" s="248"/>
      <c r="BE590" s="248"/>
      <c r="BF590" s="248"/>
      <c r="BG590" s="248"/>
      <c r="BH590" s="248"/>
      <c r="BI590" s="248"/>
      <c r="BJ590" s="248"/>
      <c r="BK590" s="248"/>
      <c r="BL590" s="248"/>
      <c r="BM590" s="248"/>
      <c r="BN590" s="248"/>
      <c r="BO590" s="248"/>
      <c r="BP590" s="248"/>
      <c r="BQ590" s="248"/>
      <c r="BR590" s="248"/>
      <c r="BS590" s="248"/>
      <c r="BT590" s="248"/>
      <c r="BU590" s="248"/>
      <c r="BV590" s="248"/>
      <c r="BW590" s="248"/>
      <c r="BX590" s="248"/>
      <c r="BY590" s="248"/>
      <c r="BZ590" s="249"/>
      <c r="CA590" s="249"/>
      <c r="CB590" s="249"/>
      <c r="CC590" s="249"/>
      <c r="CD590" s="249"/>
      <c r="CE590" s="249"/>
      <c r="CF590" s="249"/>
      <c r="CG590" s="249"/>
      <c r="CH590" s="249"/>
      <c r="CI590" s="249"/>
      <c r="CJ590" s="249"/>
      <c r="CK590" s="249"/>
      <c r="CL590" s="249"/>
      <c r="CM590" s="249"/>
      <c r="CN590" s="249"/>
      <c r="CO590" s="249"/>
      <c r="CP590" s="249"/>
      <c r="CQ590" s="249"/>
      <c r="CR590" s="249"/>
      <c r="CS590" s="249"/>
      <c r="CT590" s="249"/>
      <c r="CU590" s="249"/>
      <c r="CV590" s="249"/>
      <c r="CW590" s="249"/>
      <c r="CX590" s="249"/>
      <c r="CY590" s="249"/>
      <c r="CZ590" s="249"/>
    </row>
    <row r="591" s="253" customFormat="true" ht="25.15" customHeight="true" x14ac:dyDescent="0.2">
      <c r="C591" s="2925" t="s">
        <v>525</v>
      </c>
      <c r="D591" s="2911"/>
      <c r="E591" s="748">
        <v>7.5385625455530889E-2</v>
      </c>
      <c r="F591" s="598"/>
      <c r="G591" s="598"/>
      <c r="H591" s="2925" t="s">
        <v>214</v>
      </c>
      <c r="I591" s="2911"/>
      <c r="J591" s="769">
        <v>1</v>
      </c>
      <c r="K591" s="598"/>
      <c r="L591" s="598"/>
      <c r="M591" s="2925" t="s">
        <v>591</v>
      </c>
      <c r="N591" s="2911"/>
      <c r="O591" s="750">
        <v>-5.9133535831623679E-3</v>
      </c>
      <c r="P591" s="598"/>
      <c r="Q591" s="598"/>
      <c r="AD591" s="246"/>
      <c r="AE591" s="246"/>
      <c r="AF591" s="246"/>
      <c r="AG591" s="246"/>
      <c r="AH591" s="246"/>
      <c r="AI591" s="246"/>
      <c r="AJ591" s="246"/>
      <c r="AK591" s="246"/>
      <c r="AL591" s="246"/>
      <c r="AM591" s="246"/>
      <c r="AN591" s="246"/>
      <c r="AO591" s="246"/>
      <c r="AP591" s="246"/>
      <c r="AQ591" s="246"/>
      <c r="AR591" s="246"/>
      <c r="AS591" s="246"/>
      <c r="AT591" s="246"/>
      <c r="AU591" s="246"/>
      <c r="AV591" s="246"/>
      <c r="AW591" s="246"/>
      <c r="AX591" s="246"/>
      <c r="AY591" s="246"/>
      <c r="AZ591" s="246"/>
      <c r="BA591" s="248"/>
      <c r="BB591" s="350"/>
      <c r="BC591" s="248"/>
      <c r="BD591" s="248"/>
      <c r="BE591" s="248"/>
      <c r="BF591" s="248"/>
      <c r="BG591" s="248"/>
      <c r="BH591" s="248"/>
      <c r="BI591" s="248"/>
      <c r="BJ591" s="248"/>
      <c r="BK591" s="248"/>
      <c r="BL591" s="248"/>
      <c r="BM591" s="248"/>
      <c r="BN591" s="248"/>
      <c r="BO591" s="248"/>
      <c r="BP591" s="248"/>
      <c r="BQ591" s="248"/>
      <c r="BR591" s="248"/>
      <c r="BS591" s="248"/>
      <c r="BT591" s="248"/>
      <c r="BU591" s="248"/>
      <c r="BV591" s="248"/>
      <c r="BW591" s="248"/>
      <c r="BX591" s="248"/>
      <c r="BY591" s="248"/>
      <c r="BZ591" s="249"/>
      <c r="CA591" s="249"/>
      <c r="CB591" s="249"/>
      <c r="CC591" s="249"/>
      <c r="CD591" s="249"/>
      <c r="CE591" s="249"/>
      <c r="CF591" s="249"/>
      <c r="CG591" s="249"/>
      <c r="CH591" s="249"/>
      <c r="CI591" s="249"/>
      <c r="CJ591" s="249"/>
      <c r="CK591" s="249"/>
      <c r="CL591" s="249"/>
      <c r="CM591" s="249"/>
      <c r="CN591" s="249"/>
      <c r="CO591" s="249"/>
      <c r="CP591" s="249"/>
      <c r="CQ591" s="249"/>
      <c r="CR591" s="249"/>
      <c r="CS591" s="249"/>
      <c r="CT591" s="249"/>
      <c r="CU591" s="249"/>
      <c r="CV591" s="249"/>
      <c r="CW591" s="249"/>
      <c r="CX591" s="249"/>
      <c r="CY591" s="249"/>
      <c r="CZ591" s="249"/>
    </row>
    <row r="592" s="253" customFormat="true" ht="25.15" customHeight="true" x14ac:dyDescent="0.2">
      <c r="C592" s="2925" t="s">
        <v>538</v>
      </c>
      <c r="D592" s="2911"/>
      <c r="E592" s="748">
        <v>6.2956500364968387E-2</v>
      </c>
      <c r="F592" s="598"/>
      <c r="G592" s="598"/>
      <c r="H592" s="2910"/>
      <c r="I592" s="2911"/>
      <c r="J592" s="599"/>
      <c r="K592" s="598"/>
      <c r="L592" s="598"/>
      <c r="M592" s="2925" t="s">
        <v>581</v>
      </c>
      <c r="N592" s="2911"/>
      <c r="O592" s="750">
        <v>1.6310147734830804E-2</v>
      </c>
      <c r="P592" s="598"/>
      <c r="Q592" s="598"/>
      <c r="AD592" s="246"/>
      <c r="AE592" s="246"/>
      <c r="AF592" s="246"/>
      <c r="AG592" s="246"/>
      <c r="AH592" s="246"/>
      <c r="AI592" s="246"/>
      <c r="AJ592" s="246"/>
      <c r="AK592" s="246"/>
      <c r="AL592" s="246"/>
      <c r="AM592" s="246"/>
      <c r="AN592" s="246"/>
      <c r="AO592" s="246"/>
      <c r="AP592" s="246"/>
      <c r="AQ592" s="246"/>
      <c r="AR592" s="246"/>
      <c r="AS592" s="246"/>
      <c r="AT592" s="246"/>
      <c r="AU592" s="246"/>
      <c r="AV592" s="246"/>
      <c r="AW592" s="246"/>
      <c r="AX592" s="246"/>
      <c r="AY592" s="246"/>
      <c r="AZ592" s="246"/>
      <c r="BA592" s="248"/>
      <c r="BB592" s="350"/>
      <c r="BC592" s="248"/>
      <c r="BD592" s="248"/>
      <c r="BE592" s="248"/>
      <c r="BF592" s="248"/>
      <c r="BG592" s="248"/>
      <c r="BH592" s="248"/>
      <c r="BI592" s="248"/>
      <c r="BJ592" s="248"/>
      <c r="BK592" s="248"/>
      <c r="BL592" s="248"/>
      <c r="BM592" s="248"/>
      <c r="BN592" s="248"/>
      <c r="BO592" s="248"/>
      <c r="BP592" s="248"/>
      <c r="BQ592" s="248"/>
      <c r="BR592" s="248"/>
      <c r="BS592" s="248"/>
      <c r="BT592" s="248"/>
      <c r="BU592" s="248"/>
      <c r="BV592" s="248"/>
      <c r="BW592" s="248"/>
      <c r="BX592" s="248"/>
      <c r="BY592" s="248"/>
      <c r="BZ592" s="249"/>
      <c r="CA592" s="249"/>
      <c r="CB592" s="249"/>
      <c r="CC592" s="249"/>
      <c r="CD592" s="249"/>
      <c r="CE592" s="249"/>
      <c r="CF592" s="249"/>
      <c r="CG592" s="249"/>
      <c r="CH592" s="249"/>
      <c r="CI592" s="249"/>
      <c r="CJ592" s="249"/>
      <c r="CK592" s="249"/>
      <c r="CL592" s="249"/>
      <c r="CM592" s="249"/>
      <c r="CN592" s="249"/>
      <c r="CO592" s="249"/>
      <c r="CP592" s="249"/>
      <c r="CQ592" s="249"/>
      <c r="CR592" s="249"/>
      <c r="CS592" s="249"/>
      <c r="CT592" s="249"/>
      <c r="CU592" s="249"/>
      <c r="CV592" s="249"/>
      <c r="CW592" s="249"/>
      <c r="CX592" s="249"/>
      <c r="CY592" s="249"/>
      <c r="CZ592" s="249"/>
    </row>
    <row r="593" s="253" customFormat="true" ht="25.15" customHeight="true" x14ac:dyDescent="0.2">
      <c r="C593" s="2925" t="s">
        <v>537</v>
      </c>
      <c r="D593" s="2911"/>
      <c r="E593" s="748">
        <v>5.284771698276032E-2</v>
      </c>
      <c r="F593" s="598"/>
      <c r="G593" s="598"/>
      <c r="H593" s="2910"/>
      <c r="I593" s="2911"/>
      <c r="J593" s="598"/>
      <c r="K593" s="598"/>
      <c r="L593" s="598"/>
      <c r="M593" s="2925" t="s">
        <v>524</v>
      </c>
      <c r="N593" s="2911"/>
      <c r="O593" s="750">
        <v>9.496943633190047E-2</v>
      </c>
      <c r="P593" s="598"/>
      <c r="Q593" s="598"/>
      <c r="AD593" s="246"/>
      <c r="AE593" s="246"/>
      <c r="AF593" s="246"/>
      <c r="AG593" s="246"/>
      <c r="AH593" s="246"/>
      <c r="AI593" s="246"/>
      <c r="AJ593" s="246"/>
      <c r="AK593" s="246"/>
      <c r="AL593" s="246"/>
      <c r="AM593" s="246"/>
      <c r="AN593" s="246"/>
      <c r="AO593" s="246"/>
      <c r="AP593" s="246"/>
      <c r="AQ593" s="246"/>
      <c r="AR593" s="246"/>
      <c r="AS593" s="246"/>
      <c r="AT593" s="246"/>
      <c r="AU593" s="246"/>
      <c r="AV593" s="246"/>
      <c r="AW593" s="246"/>
      <c r="AX593" s="246"/>
      <c r="AY593" s="246"/>
      <c r="AZ593" s="246"/>
      <c r="BA593" s="248"/>
      <c r="BB593" s="350"/>
      <c r="BC593" s="248"/>
      <c r="BD593" s="248"/>
      <c r="BE593" s="248"/>
      <c r="BF593" s="248"/>
      <c r="BG593" s="248"/>
      <c r="BH593" s="248"/>
      <c r="BI593" s="248"/>
      <c r="BJ593" s="248"/>
      <c r="BK593" s="248"/>
      <c r="BL593" s="248"/>
      <c r="BM593" s="248"/>
      <c r="BN593" s="248"/>
      <c r="BO593" s="248"/>
      <c r="BP593" s="248"/>
      <c r="BQ593" s="248"/>
      <c r="BR593" s="248"/>
      <c r="BS593" s="248"/>
      <c r="BT593" s="248"/>
      <c r="BU593" s="248"/>
      <c r="BV593" s="248"/>
      <c r="BW593" s="248"/>
      <c r="BX593" s="248"/>
      <c r="BY593" s="248"/>
      <c r="BZ593" s="249"/>
      <c r="CA593" s="249"/>
      <c r="CB593" s="249"/>
      <c r="CC593" s="249"/>
      <c r="CD593" s="249"/>
      <c r="CE593" s="249"/>
      <c r="CF593" s="249"/>
      <c r="CG593" s="249"/>
      <c r="CH593" s="249"/>
      <c r="CI593" s="249"/>
      <c r="CJ593" s="249"/>
      <c r="CK593" s="249"/>
      <c r="CL593" s="249"/>
      <c r="CM593" s="249"/>
      <c r="CN593" s="249"/>
      <c r="CO593" s="249"/>
      <c r="CP593" s="249"/>
      <c r="CQ593" s="249"/>
      <c r="CR593" s="249"/>
      <c r="CS593" s="249"/>
      <c r="CT593" s="249"/>
      <c r="CU593" s="249"/>
      <c r="CV593" s="249"/>
      <c r="CW593" s="249"/>
      <c r="CX593" s="249"/>
      <c r="CY593" s="249"/>
      <c r="CZ593" s="249"/>
    </row>
    <row r="594" s="253" customFormat="true" ht="25.15" customHeight="true" x14ac:dyDescent="0.2">
      <c r="C594" s="2925" t="s">
        <v>533</v>
      </c>
      <c r="D594" s="2911"/>
      <c r="E594" s="748">
        <v>6.6046472084663577E-2</v>
      </c>
      <c r="F594" s="598"/>
      <c r="G594" s="598"/>
      <c r="H594" s="2910"/>
      <c r="I594" s="2911"/>
      <c r="J594" s="598"/>
      <c r="K594" s="598"/>
      <c r="L594" s="598"/>
      <c r="M594" s="2925" t="s">
        <v>551</v>
      </c>
      <c r="N594" s="2911"/>
      <c r="O594" s="750">
        <v>5.2202827044064704E-2</v>
      </c>
      <c r="P594" s="598"/>
      <c r="Q594" s="598"/>
      <c r="AD594" s="246"/>
      <c r="AE594" s="246"/>
      <c r="AF594" s="246"/>
      <c r="AG594" s="246"/>
      <c r="AH594" s="246"/>
      <c r="AI594" s="246"/>
      <c r="AJ594" s="246"/>
      <c r="AK594" s="246"/>
      <c r="AL594" s="246"/>
      <c r="AM594" s="246"/>
      <c r="AN594" s="246"/>
      <c r="AO594" s="246"/>
      <c r="AP594" s="246"/>
      <c r="AQ594" s="246"/>
      <c r="AR594" s="246"/>
      <c r="AS594" s="246"/>
      <c r="AT594" s="246"/>
      <c r="AU594" s="246"/>
      <c r="AV594" s="246"/>
      <c r="AW594" s="246"/>
      <c r="AX594" s="246"/>
      <c r="AY594" s="246"/>
      <c r="AZ594" s="246"/>
      <c r="BA594" s="248"/>
      <c r="BB594" s="350"/>
      <c r="BC594" s="248"/>
      <c r="BD594" s="248"/>
      <c r="BE594" s="248"/>
      <c r="BF594" s="248"/>
      <c r="BG594" s="248"/>
      <c r="BH594" s="248"/>
      <c r="BI594" s="248"/>
      <c r="BJ594" s="248"/>
      <c r="BK594" s="248"/>
      <c r="BL594" s="248"/>
      <c r="BM594" s="248"/>
      <c r="BN594" s="248"/>
      <c r="BO594" s="248"/>
      <c r="BP594" s="248"/>
      <c r="BQ594" s="248"/>
      <c r="BR594" s="248"/>
      <c r="BS594" s="248"/>
      <c r="BT594" s="248"/>
      <c r="BU594" s="248"/>
      <c r="BV594" s="248"/>
      <c r="BW594" s="248"/>
      <c r="BX594" s="248"/>
      <c r="BY594" s="248"/>
      <c r="BZ594" s="249"/>
      <c r="CA594" s="249"/>
      <c r="CB594" s="249"/>
      <c r="CC594" s="249"/>
      <c r="CD594" s="249"/>
      <c r="CE594" s="249"/>
      <c r="CF594" s="249"/>
      <c r="CG594" s="249"/>
      <c r="CH594" s="249"/>
      <c r="CI594" s="249"/>
      <c r="CJ594" s="249"/>
      <c r="CK594" s="249"/>
      <c r="CL594" s="249"/>
      <c r="CM594" s="249"/>
      <c r="CN594" s="249"/>
      <c r="CO594" s="249"/>
      <c r="CP594" s="249"/>
      <c r="CQ594" s="249"/>
      <c r="CR594" s="249"/>
      <c r="CS594" s="249"/>
      <c r="CT594" s="249"/>
      <c r="CU594" s="249"/>
      <c r="CV594" s="249"/>
      <c r="CW594" s="249"/>
      <c r="CX594" s="249"/>
      <c r="CY594" s="249"/>
      <c r="CZ594" s="249"/>
    </row>
    <row r="595" s="253" customFormat="true" ht="25.15" customHeight="true" x14ac:dyDescent="0.2">
      <c r="C595" s="2925" t="s">
        <v>558</v>
      </c>
      <c r="D595" s="2911"/>
      <c r="E595" s="748">
        <v>1.5358164018156014E-2</v>
      </c>
      <c r="F595" s="598"/>
      <c r="G595" s="598"/>
      <c r="H595" s="2910"/>
      <c r="I595" s="2911"/>
      <c r="J595" s="598"/>
      <c r="K595" s="598"/>
      <c r="L595" s="598"/>
      <c r="M595" s="2925" t="s">
        <v>526</v>
      </c>
      <c r="N595" s="2911"/>
      <c r="O595" s="750">
        <v>0.10371028591553121</v>
      </c>
      <c r="P595" s="598"/>
      <c r="Q595" s="598"/>
      <c r="AD595" s="246"/>
      <c r="AE595" s="246"/>
      <c r="AF595" s="246"/>
      <c r="AG595" s="246"/>
      <c r="AH595" s="246"/>
      <c r="AI595" s="246"/>
      <c r="AJ595" s="246"/>
      <c r="AK595" s="246"/>
      <c r="AL595" s="246"/>
      <c r="AM595" s="246"/>
      <c r="AN595" s="246"/>
      <c r="AO595" s="246"/>
      <c r="AP595" s="246"/>
      <c r="AQ595" s="246"/>
      <c r="AR595" s="246"/>
      <c r="AS595" s="246"/>
      <c r="AT595" s="246"/>
      <c r="AU595" s="246"/>
      <c r="AV595" s="246"/>
      <c r="AW595" s="246"/>
      <c r="AX595" s="246"/>
      <c r="AY595" s="246"/>
      <c r="AZ595" s="246"/>
      <c r="BA595" s="248"/>
      <c r="BB595" s="350"/>
      <c r="BC595" s="248"/>
      <c r="BD595" s="248"/>
      <c r="BE595" s="248"/>
      <c r="BF595" s="248"/>
      <c r="BG595" s="248"/>
      <c r="BH595" s="248"/>
      <c r="BI595" s="248"/>
      <c r="BJ595" s="248"/>
      <c r="BK595" s="248"/>
      <c r="BL595" s="248"/>
      <c r="BM595" s="248"/>
      <c r="BN595" s="248"/>
      <c r="BO595" s="248"/>
      <c r="BP595" s="248"/>
      <c r="BQ595" s="248"/>
      <c r="BR595" s="248"/>
      <c r="BS595" s="248"/>
      <c r="BT595" s="248"/>
      <c r="BU595" s="248"/>
      <c r="BV595" s="248"/>
      <c r="BW595" s="248"/>
      <c r="BX595" s="248"/>
      <c r="BY595" s="248"/>
      <c r="BZ595" s="249"/>
      <c r="CA595" s="249"/>
      <c r="CB595" s="249"/>
      <c r="CC595" s="249"/>
      <c r="CD595" s="249"/>
      <c r="CE595" s="249"/>
      <c r="CF595" s="249"/>
      <c r="CG595" s="249"/>
      <c r="CH595" s="249"/>
      <c r="CI595" s="249"/>
      <c r="CJ595" s="249"/>
      <c r="CK595" s="249"/>
      <c r="CL595" s="249"/>
      <c r="CM595" s="249"/>
      <c r="CN595" s="249"/>
      <c r="CO595" s="249"/>
      <c r="CP595" s="249"/>
      <c r="CQ595" s="249"/>
      <c r="CR595" s="249"/>
      <c r="CS595" s="249"/>
      <c r="CT595" s="249"/>
      <c r="CU595" s="249"/>
      <c r="CV595" s="249"/>
      <c r="CW595" s="249"/>
      <c r="CX595" s="249"/>
      <c r="CY595" s="249"/>
      <c r="CZ595" s="249"/>
    </row>
    <row r="596" s="253" customFormat="true" ht="25.15" customHeight="true" x14ac:dyDescent="0.2">
      <c r="C596" s="2925" t="s">
        <v>548</v>
      </c>
      <c r="D596" s="2911"/>
      <c r="E596" s="748">
        <v>3.8765446253517036E-2</v>
      </c>
      <c r="F596" s="598"/>
      <c r="G596" s="598"/>
      <c r="H596" s="2910"/>
      <c r="I596" s="2911"/>
      <c r="J596" s="598"/>
      <c r="K596" s="598"/>
      <c r="L596" s="598"/>
      <c r="M596" s="2925" t="s">
        <v>553</v>
      </c>
      <c r="N596" s="2911"/>
      <c r="O596" s="750">
        <v>1.8123077165129023E-2</v>
      </c>
      <c r="P596" s="598"/>
      <c r="Q596" s="598"/>
      <c r="AD596" s="246"/>
      <c r="AE596" s="246"/>
      <c r="AF596" s="246"/>
      <c r="AG596" s="246"/>
      <c r="AH596" s="246"/>
      <c r="AI596" s="246"/>
      <c r="AJ596" s="246"/>
      <c r="AK596" s="246"/>
      <c r="AL596" s="246"/>
      <c r="AM596" s="246"/>
      <c r="AN596" s="246"/>
      <c r="AO596" s="246"/>
      <c r="AP596" s="246"/>
      <c r="AQ596" s="246"/>
      <c r="AR596" s="246"/>
      <c r="AS596" s="246"/>
      <c r="AT596" s="246"/>
      <c r="AU596" s="246"/>
      <c r="AV596" s="246"/>
      <c r="AW596" s="246"/>
      <c r="AX596" s="246"/>
      <c r="AY596" s="246"/>
      <c r="AZ596" s="246"/>
      <c r="BA596" s="248"/>
      <c r="BB596" s="350"/>
      <c r="BC596" s="248"/>
      <c r="BD596" s="248"/>
      <c r="BE596" s="248"/>
      <c r="BF596" s="248"/>
      <c r="BG596" s="248"/>
      <c r="BH596" s="248"/>
      <c r="BI596" s="248"/>
      <c r="BJ596" s="248"/>
      <c r="BK596" s="248"/>
      <c r="BL596" s="248"/>
      <c r="BM596" s="248"/>
      <c r="BN596" s="248"/>
      <c r="BO596" s="248"/>
      <c r="BP596" s="248"/>
      <c r="BQ596" s="248"/>
      <c r="BR596" s="248"/>
      <c r="BS596" s="248"/>
      <c r="BT596" s="248"/>
      <c r="BU596" s="248"/>
      <c r="BV596" s="248"/>
      <c r="BW596" s="248"/>
      <c r="BX596" s="248"/>
      <c r="BY596" s="248"/>
      <c r="BZ596" s="249"/>
      <c r="CA596" s="249"/>
      <c r="CB596" s="249"/>
      <c r="CC596" s="249"/>
      <c r="CD596" s="249"/>
      <c r="CE596" s="249"/>
      <c r="CF596" s="249"/>
      <c r="CG596" s="249"/>
      <c r="CH596" s="249"/>
      <c r="CI596" s="249"/>
      <c r="CJ596" s="249"/>
      <c r="CK596" s="249"/>
      <c r="CL596" s="249"/>
      <c r="CM596" s="249"/>
      <c r="CN596" s="249"/>
      <c r="CO596" s="249"/>
      <c r="CP596" s="249"/>
      <c r="CQ596" s="249"/>
      <c r="CR596" s="249"/>
      <c r="CS596" s="249"/>
      <c r="CT596" s="249"/>
      <c r="CU596" s="249"/>
      <c r="CV596" s="249"/>
      <c r="CW596" s="249"/>
      <c r="CX596" s="249"/>
      <c r="CY596" s="249"/>
      <c r="CZ596" s="249"/>
    </row>
    <row r="597" s="253" customFormat="true" ht="25.15" customHeight="true" x14ac:dyDescent="0.2">
      <c r="C597" s="2925" t="s">
        <v>543</v>
      </c>
      <c r="D597" s="2911"/>
      <c r="E597" s="748">
        <v>5.2430175679261247E-2</v>
      </c>
      <c r="F597" s="598"/>
      <c r="G597" s="598"/>
      <c r="H597" s="2910"/>
      <c r="I597" s="2911"/>
      <c r="J597" s="598"/>
      <c r="K597" s="598"/>
      <c r="L597" s="598"/>
      <c r="M597" s="2925" t="s">
        <v>530</v>
      </c>
      <c r="N597" s="2911"/>
      <c r="O597" s="750">
        <v>7.5681134902695069E-2</v>
      </c>
      <c r="P597" s="598"/>
      <c r="Q597" s="598"/>
      <c r="AD597" s="246"/>
      <c r="AE597" s="246"/>
      <c r="AF597" s="246"/>
      <c r="AG597" s="246"/>
      <c r="AH597" s="246"/>
      <c r="AI597" s="246"/>
      <c r="AJ597" s="246"/>
      <c r="AK597" s="246"/>
      <c r="AL597" s="246"/>
      <c r="AM597" s="246"/>
      <c r="AN597" s="246"/>
      <c r="AO597" s="246"/>
      <c r="AP597" s="246"/>
      <c r="AQ597" s="246"/>
      <c r="AR597" s="246"/>
      <c r="AS597" s="246"/>
      <c r="AT597" s="246"/>
      <c r="AU597" s="246"/>
      <c r="AV597" s="246"/>
      <c r="AW597" s="246"/>
      <c r="AX597" s="246"/>
      <c r="AY597" s="246"/>
      <c r="AZ597" s="246"/>
      <c r="BA597" s="248"/>
      <c r="BB597" s="350"/>
      <c r="BC597" s="248"/>
      <c r="BD597" s="248"/>
      <c r="BE597" s="248"/>
      <c r="BF597" s="248"/>
      <c r="BG597" s="248"/>
      <c r="BH597" s="248"/>
      <c r="BI597" s="248"/>
      <c r="BJ597" s="248"/>
      <c r="BK597" s="248"/>
      <c r="BL597" s="248"/>
      <c r="BM597" s="248"/>
      <c r="BN597" s="248"/>
      <c r="BO597" s="248"/>
      <c r="BP597" s="248"/>
      <c r="BQ597" s="248"/>
      <c r="BR597" s="248"/>
      <c r="BS597" s="248"/>
      <c r="BT597" s="248"/>
      <c r="BU597" s="248"/>
      <c r="BV597" s="248"/>
      <c r="BW597" s="248"/>
      <c r="BX597" s="248"/>
      <c r="BY597" s="248"/>
      <c r="BZ597" s="249"/>
      <c r="CA597" s="249"/>
      <c r="CB597" s="249"/>
      <c r="CC597" s="249"/>
      <c r="CD597" s="249"/>
      <c r="CE597" s="249"/>
      <c r="CF597" s="249"/>
      <c r="CG597" s="249"/>
      <c r="CH597" s="249"/>
      <c r="CI597" s="249"/>
      <c r="CJ597" s="249"/>
      <c r="CK597" s="249"/>
      <c r="CL597" s="249"/>
      <c r="CM597" s="249"/>
      <c r="CN597" s="249"/>
      <c r="CO597" s="249"/>
      <c r="CP597" s="249"/>
      <c r="CQ597" s="249"/>
      <c r="CR597" s="249"/>
      <c r="CS597" s="249"/>
      <c r="CT597" s="249"/>
      <c r="CU597" s="249"/>
      <c r="CV597" s="249"/>
      <c r="CW597" s="249"/>
      <c r="CX597" s="249"/>
      <c r="CY597" s="249"/>
      <c r="CZ597" s="249"/>
    </row>
    <row r="598" s="253" customFormat="true" ht="25.15" customHeight="true" x14ac:dyDescent="0.2">
      <c r="C598" s="2925" t="s">
        <v>574</v>
      </c>
      <c r="D598" s="2911"/>
      <c r="E598" s="748">
        <v>-1.1856408697336231E-2</v>
      </c>
      <c r="F598" s="598"/>
      <c r="G598" s="598"/>
      <c r="H598" s="2910"/>
      <c r="I598" s="2911"/>
      <c r="J598" s="598"/>
      <c r="K598" s="598"/>
      <c r="L598" s="598"/>
      <c r="M598" s="2925" t="s">
        <v>535</v>
      </c>
      <c r="N598" s="2911"/>
      <c r="O598" s="750">
        <v>4.9842556259536624E-2</v>
      </c>
      <c r="P598" s="598"/>
      <c r="Q598" s="598"/>
      <c r="AD598" s="246"/>
      <c r="AE598" s="246"/>
      <c r="AF598" s="246"/>
      <c r="AG598" s="246"/>
      <c r="AH598" s="246"/>
      <c r="AI598" s="246"/>
      <c r="AJ598" s="246"/>
      <c r="AK598" s="246"/>
      <c r="AL598" s="246"/>
      <c r="AM598" s="246"/>
      <c r="AN598" s="246"/>
      <c r="AO598" s="246"/>
      <c r="AP598" s="246"/>
      <c r="AQ598" s="246"/>
      <c r="AR598" s="246"/>
      <c r="AS598" s="246"/>
      <c r="AT598" s="246"/>
      <c r="AU598" s="246"/>
      <c r="AV598" s="246"/>
      <c r="AW598" s="246"/>
      <c r="AX598" s="246"/>
      <c r="AY598" s="246"/>
      <c r="AZ598" s="246"/>
      <c r="BA598" s="248"/>
      <c r="BB598" s="350"/>
      <c r="BC598" s="248"/>
      <c r="BD598" s="248"/>
      <c r="BE598" s="248"/>
      <c r="BF598" s="248"/>
      <c r="BG598" s="248"/>
      <c r="BH598" s="248"/>
      <c r="BI598" s="248"/>
      <c r="BJ598" s="248"/>
      <c r="BK598" s="248"/>
      <c r="BL598" s="248"/>
      <c r="BM598" s="248"/>
      <c r="BN598" s="248"/>
      <c r="BO598" s="248"/>
      <c r="BP598" s="248"/>
      <c r="BQ598" s="248"/>
      <c r="BR598" s="248"/>
      <c r="BS598" s="248"/>
      <c r="BT598" s="248"/>
      <c r="BU598" s="248"/>
      <c r="BV598" s="248"/>
      <c r="BW598" s="248"/>
      <c r="BX598" s="248"/>
      <c r="BY598" s="248"/>
      <c r="BZ598" s="249"/>
      <c r="CA598" s="249"/>
      <c r="CB598" s="249"/>
      <c r="CC598" s="249"/>
      <c r="CD598" s="249"/>
      <c r="CE598" s="249"/>
      <c r="CF598" s="249"/>
      <c r="CG598" s="249"/>
      <c r="CH598" s="249"/>
      <c r="CI598" s="249"/>
      <c r="CJ598" s="249"/>
      <c r="CK598" s="249"/>
      <c r="CL598" s="249"/>
      <c r="CM598" s="249"/>
      <c r="CN598" s="249"/>
      <c r="CO598" s="249"/>
      <c r="CP598" s="249"/>
      <c r="CQ598" s="249"/>
      <c r="CR598" s="249"/>
      <c r="CS598" s="249"/>
      <c r="CT598" s="249"/>
      <c r="CU598" s="249"/>
      <c r="CV598" s="249"/>
      <c r="CW598" s="249"/>
      <c r="CX598" s="249"/>
      <c r="CY598" s="249"/>
      <c r="CZ598" s="249"/>
    </row>
    <row r="599" s="253" customFormat="true" ht="25.15" customHeight="true" x14ac:dyDescent="0.2">
      <c r="C599" s="2925" t="s">
        <v>584</v>
      </c>
      <c r="D599" s="2911"/>
      <c r="E599" s="748">
        <v>-7.6191956598025594E-3</v>
      </c>
      <c r="F599" s="598"/>
      <c r="G599" s="598"/>
      <c r="H599" s="2910"/>
      <c r="I599" s="2911"/>
      <c r="J599" s="598"/>
      <c r="K599" s="598"/>
      <c r="L599" s="598"/>
      <c r="M599" s="2925" t="s">
        <v>556</v>
      </c>
      <c r="N599" s="2911"/>
      <c r="O599" s="750">
        <v>1.6199244066061127E-2</v>
      </c>
      <c r="P599" s="598"/>
      <c r="Q599" s="598"/>
      <c r="AD599" s="246"/>
      <c r="AE599" s="246"/>
      <c r="AF599" s="246"/>
      <c r="AG599" s="246"/>
      <c r="AH599" s="246"/>
      <c r="AI599" s="246"/>
      <c r="AJ599" s="246"/>
      <c r="AK599" s="246"/>
      <c r="AL599" s="246"/>
      <c r="AM599" s="246"/>
      <c r="AN599" s="246"/>
      <c r="AO599" s="246"/>
      <c r="AP599" s="246"/>
      <c r="AQ599" s="246"/>
      <c r="AR599" s="246"/>
      <c r="AS599" s="246"/>
      <c r="AT599" s="246"/>
      <c r="AU599" s="246"/>
      <c r="AV599" s="246"/>
      <c r="AW599" s="246"/>
      <c r="AX599" s="246"/>
      <c r="AY599" s="246"/>
      <c r="AZ599" s="246"/>
      <c r="BA599" s="248"/>
      <c r="BB599" s="350"/>
      <c r="BC599" s="248"/>
      <c r="BD599" s="248"/>
      <c r="BE599" s="248"/>
      <c r="BF599" s="248"/>
      <c r="BG599" s="248"/>
      <c r="BH599" s="248"/>
      <c r="BI599" s="248"/>
      <c r="BJ599" s="248"/>
      <c r="BK599" s="248"/>
      <c r="BL599" s="248"/>
      <c r="BM599" s="248"/>
      <c r="BN599" s="248"/>
      <c r="BO599" s="248"/>
      <c r="BP599" s="248"/>
      <c r="BQ599" s="248"/>
      <c r="BR599" s="248"/>
      <c r="BS599" s="248"/>
      <c r="BT599" s="248"/>
      <c r="BU599" s="248"/>
      <c r="BV599" s="248"/>
      <c r="BW599" s="248"/>
      <c r="BX599" s="248"/>
      <c r="BY599" s="248"/>
      <c r="BZ599" s="249"/>
      <c r="CA599" s="249"/>
      <c r="CB599" s="249"/>
      <c r="CC599" s="249"/>
      <c r="CD599" s="249"/>
      <c r="CE599" s="249"/>
      <c r="CF599" s="249"/>
      <c r="CG599" s="249"/>
      <c r="CH599" s="249"/>
      <c r="CI599" s="249"/>
      <c r="CJ599" s="249"/>
      <c r="CK599" s="249"/>
      <c r="CL599" s="249"/>
      <c r="CM599" s="249"/>
      <c r="CN599" s="249"/>
      <c r="CO599" s="249"/>
      <c r="CP599" s="249"/>
      <c r="CQ599" s="249"/>
      <c r="CR599" s="249"/>
      <c r="CS599" s="249"/>
      <c r="CT599" s="249"/>
      <c r="CU599" s="249"/>
      <c r="CV599" s="249"/>
      <c r="CW599" s="249"/>
      <c r="CX599" s="249"/>
      <c r="CY599" s="249"/>
      <c r="CZ599" s="249"/>
    </row>
    <row r="600" s="253" customFormat="true" ht="25.15" customHeight="true" x14ac:dyDescent="0.2">
      <c r="C600" s="2925" t="s">
        <v>547</v>
      </c>
      <c r="D600" s="2911"/>
      <c r="E600" s="748">
        <v>3.7942713646836566E-2</v>
      </c>
      <c r="F600" s="598"/>
      <c r="G600" s="598"/>
      <c r="H600" s="2910"/>
      <c r="I600" s="2911"/>
      <c r="J600" s="598"/>
      <c r="K600" s="598"/>
      <c r="L600" s="598"/>
      <c r="M600" s="2925" t="s">
        <v>529</v>
      </c>
      <c r="N600" s="2911"/>
      <c r="O600" s="750">
        <v>9.1299245437683391E-2</v>
      </c>
      <c r="P600" s="598"/>
      <c r="Q600" s="598"/>
      <c r="AD600" s="246"/>
      <c r="AE600" s="246"/>
      <c r="AF600" s="246"/>
      <c r="AG600" s="246"/>
      <c r="AH600" s="246"/>
      <c r="AI600" s="246"/>
      <c r="AJ600" s="246"/>
      <c r="AK600" s="246"/>
      <c r="AL600" s="246"/>
      <c r="AM600" s="246"/>
      <c r="AN600" s="246"/>
      <c r="AO600" s="246"/>
      <c r="AP600" s="246"/>
      <c r="AQ600" s="246"/>
      <c r="AR600" s="246"/>
      <c r="AS600" s="246"/>
      <c r="AT600" s="246"/>
      <c r="AU600" s="246"/>
      <c r="AV600" s="246"/>
      <c r="AW600" s="246"/>
      <c r="AX600" s="246"/>
      <c r="AY600" s="246"/>
      <c r="AZ600" s="246"/>
      <c r="BA600" s="248"/>
      <c r="BB600" s="350"/>
      <c r="BC600" s="248"/>
      <c r="BD600" s="248"/>
      <c r="BE600" s="248"/>
      <c r="BF600" s="248"/>
      <c r="BG600" s="248"/>
      <c r="BH600" s="248"/>
      <c r="BI600" s="248"/>
      <c r="BJ600" s="248"/>
      <c r="BK600" s="248"/>
      <c r="BL600" s="248"/>
      <c r="BM600" s="248"/>
      <c r="BN600" s="248"/>
      <c r="BO600" s="248"/>
      <c r="BP600" s="248"/>
      <c r="BQ600" s="248"/>
      <c r="BR600" s="248"/>
      <c r="BS600" s="248"/>
      <c r="BT600" s="248"/>
      <c r="BU600" s="248"/>
      <c r="BV600" s="248"/>
      <c r="BW600" s="248"/>
      <c r="BX600" s="248"/>
      <c r="BY600" s="248"/>
      <c r="BZ600" s="249"/>
      <c r="CA600" s="249"/>
      <c r="CB600" s="249"/>
      <c r="CC600" s="249"/>
      <c r="CD600" s="249"/>
      <c r="CE600" s="249"/>
      <c r="CF600" s="249"/>
      <c r="CG600" s="249"/>
      <c r="CH600" s="249"/>
      <c r="CI600" s="249"/>
      <c r="CJ600" s="249"/>
      <c r="CK600" s="249"/>
      <c r="CL600" s="249"/>
      <c r="CM600" s="249"/>
      <c r="CN600" s="249"/>
      <c r="CO600" s="249"/>
      <c r="CP600" s="249"/>
      <c r="CQ600" s="249"/>
      <c r="CR600" s="249"/>
      <c r="CS600" s="249"/>
      <c r="CT600" s="249"/>
      <c r="CU600" s="249"/>
      <c r="CV600" s="249"/>
      <c r="CW600" s="249"/>
      <c r="CX600" s="249"/>
      <c r="CY600" s="249"/>
      <c r="CZ600" s="249"/>
    </row>
    <row r="601" s="253" customFormat="true" ht="25.15" customHeight="true" x14ac:dyDescent="0.2">
      <c r="C601" s="2925" t="s">
        <v>539</v>
      </c>
      <c r="D601" s="2911"/>
      <c r="E601" s="748">
        <v>-5.7851442420405942E-2</v>
      </c>
      <c r="F601" s="598"/>
      <c r="G601" s="598"/>
      <c r="H601" s="2910"/>
      <c r="I601" s="2911"/>
      <c r="J601" s="598"/>
      <c r="K601" s="598"/>
      <c r="L601" s="598"/>
      <c r="M601" s="2925" t="s">
        <v>545</v>
      </c>
      <c r="N601" s="2911"/>
      <c r="O601" s="750">
        <v>3.1903071661568867E-2</v>
      </c>
      <c r="P601" s="598"/>
      <c r="Q601" s="598"/>
      <c r="AD601" s="246"/>
      <c r="AE601" s="246"/>
      <c r="AF601" s="246"/>
      <c r="AG601" s="246"/>
      <c r="AH601" s="246"/>
      <c r="AI601" s="246"/>
      <c r="AJ601" s="246"/>
      <c r="AK601" s="246"/>
      <c r="AL601" s="246"/>
      <c r="AM601" s="246"/>
      <c r="AN601" s="246"/>
      <c r="AO601" s="246"/>
      <c r="AP601" s="246"/>
      <c r="AQ601" s="246"/>
      <c r="AR601" s="246"/>
      <c r="AS601" s="246"/>
      <c r="AT601" s="246"/>
      <c r="AU601" s="246"/>
      <c r="AV601" s="246"/>
      <c r="AW601" s="246"/>
      <c r="AX601" s="246"/>
      <c r="AY601" s="246"/>
      <c r="AZ601" s="246"/>
      <c r="BA601" s="248"/>
      <c r="BB601" s="350"/>
      <c r="BC601" s="248"/>
      <c r="BD601" s="248"/>
      <c r="BE601" s="248"/>
      <c r="BF601" s="248"/>
      <c r="BG601" s="248"/>
      <c r="BH601" s="248"/>
      <c r="BI601" s="248"/>
      <c r="BJ601" s="248"/>
      <c r="BK601" s="248"/>
      <c r="BL601" s="248"/>
      <c r="BM601" s="248"/>
      <c r="BN601" s="248"/>
      <c r="BO601" s="248"/>
      <c r="BP601" s="248"/>
      <c r="BQ601" s="248"/>
      <c r="BR601" s="248"/>
      <c r="BS601" s="248"/>
      <c r="BT601" s="248"/>
      <c r="BU601" s="248"/>
      <c r="BV601" s="248"/>
      <c r="BW601" s="248"/>
      <c r="BX601" s="248"/>
      <c r="BY601" s="248"/>
      <c r="BZ601" s="249"/>
      <c r="CA601" s="249"/>
      <c r="CB601" s="249"/>
      <c r="CC601" s="249"/>
      <c r="CD601" s="249"/>
      <c r="CE601" s="249"/>
      <c r="CF601" s="249"/>
      <c r="CG601" s="249"/>
      <c r="CH601" s="249"/>
      <c r="CI601" s="249"/>
      <c r="CJ601" s="249"/>
      <c r="CK601" s="249"/>
      <c r="CL601" s="249"/>
      <c r="CM601" s="249"/>
      <c r="CN601" s="249"/>
      <c r="CO601" s="249"/>
      <c r="CP601" s="249"/>
      <c r="CQ601" s="249"/>
      <c r="CR601" s="249"/>
      <c r="CS601" s="249"/>
      <c r="CT601" s="249"/>
      <c r="CU601" s="249"/>
      <c r="CV601" s="249"/>
      <c r="CW601" s="249"/>
      <c r="CX601" s="249"/>
      <c r="CY601" s="249"/>
      <c r="CZ601" s="249"/>
    </row>
    <row r="602" s="253" customFormat="true" ht="25.15" customHeight="true" x14ac:dyDescent="0.2">
      <c r="C602" s="2925" t="s">
        <v>542</v>
      </c>
      <c r="D602" s="2911"/>
      <c r="E602" s="748">
        <v>5.6758744852319097E-2</v>
      </c>
      <c r="F602" s="598"/>
      <c r="G602" s="598"/>
      <c r="H602" s="2910"/>
      <c r="I602" s="2911"/>
      <c r="J602" s="598"/>
      <c r="K602" s="598"/>
      <c r="L602" s="598"/>
      <c r="M602" s="2925" t="s">
        <v>525</v>
      </c>
      <c r="N602" s="2911"/>
      <c r="O602" s="750">
        <v>8.2907703837565044E-2</v>
      </c>
      <c r="P602" s="598"/>
      <c r="Q602" s="598"/>
      <c r="AD602" s="246"/>
      <c r="AE602" s="246"/>
      <c r="AF602" s="246"/>
      <c r="AG602" s="246"/>
      <c r="AH602" s="246"/>
      <c r="AI602" s="246"/>
      <c r="AJ602" s="246"/>
      <c r="AK602" s="246"/>
      <c r="AL602" s="246"/>
      <c r="AM602" s="246"/>
      <c r="AN602" s="246"/>
      <c r="AO602" s="246"/>
      <c r="AP602" s="246"/>
      <c r="AQ602" s="246"/>
      <c r="AR602" s="246"/>
      <c r="AS602" s="246"/>
      <c r="AT602" s="246"/>
      <c r="AU602" s="246"/>
      <c r="AV602" s="246"/>
      <c r="AW602" s="246"/>
      <c r="AX602" s="246"/>
      <c r="AY602" s="246"/>
      <c r="AZ602" s="246"/>
      <c r="BA602" s="248"/>
      <c r="BB602" s="350"/>
      <c r="BC602" s="248"/>
      <c r="BD602" s="248"/>
      <c r="BE602" s="248"/>
      <c r="BF602" s="248"/>
      <c r="BG602" s="248"/>
      <c r="BH602" s="248"/>
      <c r="BI602" s="248"/>
      <c r="BJ602" s="248"/>
      <c r="BK602" s="248"/>
      <c r="BL602" s="248"/>
      <c r="BM602" s="248"/>
      <c r="BN602" s="248"/>
      <c r="BO602" s="248"/>
      <c r="BP602" s="248"/>
      <c r="BQ602" s="248"/>
      <c r="BR602" s="248"/>
      <c r="BS602" s="248"/>
      <c r="BT602" s="248"/>
      <c r="BU602" s="248"/>
      <c r="BV602" s="248"/>
      <c r="BW602" s="248"/>
      <c r="BX602" s="248"/>
      <c r="BY602" s="248"/>
      <c r="BZ602" s="249"/>
      <c r="CA602" s="249"/>
      <c r="CB602" s="249"/>
      <c r="CC602" s="249"/>
      <c r="CD602" s="249"/>
      <c r="CE602" s="249"/>
      <c r="CF602" s="249"/>
      <c r="CG602" s="249"/>
      <c r="CH602" s="249"/>
      <c r="CI602" s="249"/>
      <c r="CJ602" s="249"/>
      <c r="CK602" s="249"/>
      <c r="CL602" s="249"/>
      <c r="CM602" s="249"/>
      <c r="CN602" s="249"/>
      <c r="CO602" s="249"/>
      <c r="CP602" s="249"/>
      <c r="CQ602" s="249"/>
      <c r="CR602" s="249"/>
      <c r="CS602" s="249"/>
      <c r="CT602" s="249"/>
      <c r="CU602" s="249"/>
      <c r="CV602" s="249"/>
      <c r="CW602" s="249"/>
      <c r="CX602" s="249"/>
      <c r="CY602" s="249"/>
      <c r="CZ602" s="249"/>
    </row>
    <row r="603" s="253" customFormat="true" ht="25.15" customHeight="true" x14ac:dyDescent="0.2">
      <c r="C603" s="2925" t="s">
        <v>300</v>
      </c>
      <c r="D603" s="2911"/>
      <c r="E603" s="748">
        <v>7.553095004119559E-3</v>
      </c>
      <c r="F603" s="598"/>
      <c r="G603" s="598"/>
      <c r="H603" s="2910"/>
      <c r="I603" s="2911"/>
      <c r="J603" s="598"/>
      <c r="K603" s="598"/>
      <c r="L603" s="598"/>
      <c r="M603" s="2925" t="s">
        <v>538</v>
      </c>
      <c r="N603" s="2911"/>
      <c r="O603" s="750">
        <v>6.7737699595268153E-2</v>
      </c>
      <c r="P603" s="598"/>
      <c r="Q603" s="598"/>
      <c r="AD603" s="246"/>
      <c r="AE603" s="246"/>
      <c r="AF603" s="246"/>
      <c r="AG603" s="246"/>
      <c r="AH603" s="246"/>
      <c r="AI603" s="246"/>
      <c r="AJ603" s="246"/>
      <c r="AK603" s="246"/>
      <c r="AL603" s="246"/>
      <c r="AM603" s="246"/>
      <c r="AN603" s="246"/>
      <c r="AO603" s="246"/>
      <c r="AP603" s="246"/>
      <c r="AQ603" s="246"/>
      <c r="AR603" s="246"/>
      <c r="AS603" s="246"/>
      <c r="AT603" s="246"/>
      <c r="AU603" s="246"/>
      <c r="AV603" s="246"/>
      <c r="AW603" s="246"/>
      <c r="AX603" s="246"/>
      <c r="AY603" s="246"/>
      <c r="AZ603" s="246"/>
      <c r="BA603" s="248"/>
      <c r="BB603" s="350"/>
      <c r="BC603" s="248"/>
      <c r="BD603" s="248"/>
      <c r="BE603" s="248"/>
      <c r="BF603" s="248"/>
      <c r="BG603" s="248"/>
      <c r="BH603" s="248"/>
      <c r="BI603" s="248"/>
      <c r="BJ603" s="248"/>
      <c r="BK603" s="248"/>
      <c r="BL603" s="248"/>
      <c r="BM603" s="248"/>
      <c r="BN603" s="248"/>
      <c r="BO603" s="248"/>
      <c r="BP603" s="248"/>
      <c r="BQ603" s="248"/>
      <c r="BR603" s="248"/>
      <c r="BS603" s="248"/>
      <c r="BT603" s="248"/>
      <c r="BU603" s="248"/>
      <c r="BV603" s="248"/>
      <c r="BW603" s="248"/>
      <c r="BX603" s="248"/>
      <c r="BY603" s="248"/>
      <c r="BZ603" s="249"/>
      <c r="CA603" s="249"/>
      <c r="CB603" s="249"/>
      <c r="CC603" s="249"/>
      <c r="CD603" s="249"/>
      <c r="CE603" s="249"/>
      <c r="CF603" s="249"/>
      <c r="CG603" s="249"/>
      <c r="CH603" s="249"/>
      <c r="CI603" s="249"/>
      <c r="CJ603" s="249"/>
      <c r="CK603" s="249"/>
      <c r="CL603" s="249"/>
      <c r="CM603" s="249"/>
      <c r="CN603" s="249"/>
      <c r="CO603" s="249"/>
      <c r="CP603" s="249"/>
      <c r="CQ603" s="249"/>
      <c r="CR603" s="249"/>
      <c r="CS603" s="249"/>
      <c r="CT603" s="249"/>
      <c r="CU603" s="249"/>
      <c r="CV603" s="249"/>
      <c r="CW603" s="249"/>
      <c r="CX603" s="249"/>
      <c r="CY603" s="249"/>
      <c r="CZ603" s="249"/>
    </row>
    <row r="604" s="253" customFormat="true" ht="25.15" customHeight="true" x14ac:dyDescent="0.2">
      <c r="C604" s="2925" t="s">
        <v>552</v>
      </c>
      <c r="D604" s="2911"/>
      <c r="E604" s="748">
        <v>4.5838756802839171E-2</v>
      </c>
      <c r="F604" s="598"/>
      <c r="G604" s="598"/>
      <c r="H604" s="2910"/>
      <c r="I604" s="2911"/>
      <c r="J604" s="598"/>
      <c r="K604" s="598"/>
      <c r="L604" s="598"/>
      <c r="M604" s="2925" t="s">
        <v>537</v>
      </c>
      <c r="N604" s="2911"/>
      <c r="O604" s="750">
        <v>4.2670669955827654E-2</v>
      </c>
      <c r="P604" s="598"/>
      <c r="Q604" s="598"/>
      <c r="AD604" s="246"/>
      <c r="AE604" s="246"/>
      <c r="AF604" s="246"/>
      <c r="AG604" s="246"/>
      <c r="AH604" s="246"/>
      <c r="AI604" s="246"/>
      <c r="AJ604" s="246"/>
      <c r="AK604" s="246"/>
      <c r="AL604" s="246"/>
      <c r="AM604" s="246"/>
      <c r="AN604" s="246"/>
      <c r="AO604" s="246"/>
      <c r="AP604" s="246"/>
      <c r="AQ604" s="246"/>
      <c r="AR604" s="246"/>
      <c r="AS604" s="246"/>
      <c r="AT604" s="246"/>
      <c r="AU604" s="246"/>
      <c r="AV604" s="246"/>
      <c r="AW604" s="246"/>
      <c r="AX604" s="246"/>
      <c r="AY604" s="246"/>
      <c r="AZ604" s="246"/>
      <c r="BA604" s="249"/>
      <c r="BB604" s="351"/>
      <c r="BC604" s="249"/>
      <c r="BD604" s="249"/>
      <c r="BE604" s="249"/>
      <c r="BF604" s="249"/>
      <c r="BG604" s="249"/>
      <c r="BH604" s="249"/>
      <c r="BI604" s="249"/>
      <c r="BJ604" s="249"/>
      <c r="BK604" s="249"/>
      <c r="BL604" s="249"/>
      <c r="BM604" s="249"/>
      <c r="BN604" s="249"/>
      <c r="BO604" s="249"/>
      <c r="BP604" s="249"/>
      <c r="BQ604" s="249"/>
      <c r="BR604" s="249"/>
      <c r="BS604" s="249"/>
      <c r="BT604" s="249"/>
      <c r="BU604" s="249"/>
      <c r="BV604" s="249"/>
      <c r="BW604" s="249"/>
      <c r="BX604" s="249"/>
      <c r="BY604" s="249"/>
      <c r="BZ604" s="249"/>
      <c r="CA604" s="249"/>
      <c r="CB604" s="249"/>
      <c r="CC604" s="249"/>
      <c r="CD604" s="249"/>
      <c r="CE604" s="249"/>
      <c r="CF604" s="249"/>
      <c r="CG604" s="249"/>
      <c r="CH604" s="249"/>
      <c r="CI604" s="249"/>
      <c r="CJ604" s="249"/>
      <c r="CK604" s="249"/>
      <c r="CL604" s="249"/>
      <c r="CM604" s="249"/>
      <c r="CN604" s="249"/>
      <c r="CO604" s="249"/>
      <c r="CP604" s="249"/>
      <c r="CQ604" s="249"/>
      <c r="CR604" s="249"/>
      <c r="CS604" s="249"/>
      <c r="CT604" s="249"/>
      <c r="CU604" s="249"/>
      <c r="CV604" s="249"/>
      <c r="CW604" s="249"/>
      <c r="CX604" s="249"/>
      <c r="CY604" s="249"/>
      <c r="CZ604" s="249"/>
    </row>
    <row r="605" s="253" customFormat="true" ht="25.15" customHeight="true" x14ac:dyDescent="0.2">
      <c r="C605" s="2925" t="s">
        <v>550</v>
      </c>
      <c r="D605" s="2911"/>
      <c r="E605" s="748">
        <v>-4.7989148178040168E-2</v>
      </c>
      <c r="F605" s="598"/>
      <c r="G605" s="598"/>
      <c r="H605" s="2910"/>
      <c r="I605" s="2911"/>
      <c r="J605" s="598"/>
      <c r="K605" s="598"/>
      <c r="L605" s="598"/>
      <c r="M605" s="2925" t="s">
        <v>533</v>
      </c>
      <c r="N605" s="2911"/>
      <c r="O605" s="750">
        <v>7.247772103939415E-2</v>
      </c>
      <c r="P605" s="598"/>
      <c r="Q605" s="598"/>
      <c r="AD605" s="246"/>
      <c r="AE605" s="246"/>
      <c r="AF605" s="246"/>
      <c r="AG605" s="246"/>
      <c r="AH605" s="246"/>
      <c r="AI605" s="246"/>
      <c r="AJ605" s="246"/>
      <c r="AK605" s="246"/>
      <c r="AL605" s="246"/>
      <c r="AM605" s="246"/>
      <c r="AN605" s="246"/>
      <c r="AO605" s="246"/>
      <c r="AP605" s="246"/>
      <c r="AQ605" s="246"/>
      <c r="AR605" s="246"/>
      <c r="AS605" s="246"/>
      <c r="AT605" s="246"/>
      <c r="AU605" s="246"/>
      <c r="AV605" s="246"/>
      <c r="AW605" s="246"/>
      <c r="AX605" s="246"/>
      <c r="AY605" s="246"/>
      <c r="AZ605" s="246"/>
      <c r="BA605" s="249"/>
      <c r="BB605" s="351"/>
      <c r="BC605" s="249"/>
      <c r="BD605" s="249"/>
      <c r="BE605" s="249"/>
      <c r="BF605" s="249"/>
      <c r="BG605" s="249"/>
      <c r="BH605" s="249"/>
      <c r="BI605" s="249"/>
      <c r="BJ605" s="249"/>
      <c r="BK605" s="249"/>
      <c r="BL605" s="249"/>
      <c r="BM605" s="249"/>
      <c r="BN605" s="249"/>
      <c r="BO605" s="249"/>
      <c r="BP605" s="249"/>
      <c r="BQ605" s="249"/>
      <c r="BR605" s="249"/>
      <c r="BS605" s="249"/>
      <c r="BT605" s="249"/>
      <c r="BU605" s="249"/>
      <c r="BV605" s="249"/>
      <c r="BW605" s="249"/>
      <c r="BX605" s="249"/>
      <c r="BY605" s="249"/>
      <c r="BZ605" s="249"/>
      <c r="CA605" s="249"/>
      <c r="CB605" s="249"/>
      <c r="CC605" s="249"/>
      <c r="CD605" s="249"/>
      <c r="CE605" s="249"/>
      <c r="CF605" s="249"/>
      <c r="CG605" s="249"/>
      <c r="CH605" s="249"/>
      <c r="CI605" s="249"/>
      <c r="CJ605" s="249"/>
      <c r="CK605" s="249"/>
      <c r="CL605" s="249"/>
      <c r="CM605" s="249"/>
      <c r="CN605" s="249"/>
      <c r="CO605" s="249"/>
      <c r="CP605" s="249"/>
      <c r="CQ605" s="249"/>
      <c r="CR605" s="249"/>
      <c r="CS605" s="249"/>
      <c r="CT605" s="249"/>
      <c r="CU605" s="249"/>
      <c r="CV605" s="249"/>
      <c r="CW605" s="249"/>
      <c r="CX605" s="249"/>
      <c r="CY605" s="249"/>
      <c r="CZ605" s="249"/>
    </row>
    <row r="606" s="253" customFormat="true" ht="25.15" customHeight="true" x14ac:dyDescent="0.2">
      <c r="C606" s="2925" t="s">
        <v>569</v>
      </c>
      <c r="D606" s="2911"/>
      <c r="E606" s="748">
        <v>8.3432872979334691E-3</v>
      </c>
      <c r="F606" s="598"/>
      <c r="G606" s="598"/>
      <c r="H606" s="2910"/>
      <c r="I606" s="2911"/>
      <c r="J606" s="598"/>
      <c r="K606" s="598"/>
      <c r="L606" s="598"/>
      <c r="M606" s="2925" t="s">
        <v>555</v>
      </c>
      <c r="N606" s="2911"/>
      <c r="O606" s="750">
        <v>4.1208844935407982E-2</v>
      </c>
      <c r="P606" s="598"/>
      <c r="Q606" s="598"/>
      <c r="AD606" s="246"/>
      <c r="AE606" s="246"/>
      <c r="AF606" s="246"/>
      <c r="AG606" s="246"/>
      <c r="AH606" s="246"/>
      <c r="AI606" s="246"/>
      <c r="AJ606" s="246"/>
      <c r="AK606" s="246"/>
      <c r="AL606" s="246"/>
      <c r="AM606" s="246"/>
      <c r="AN606" s="246"/>
      <c r="AO606" s="246"/>
      <c r="AP606" s="246"/>
      <c r="AQ606" s="246"/>
      <c r="AR606" s="246"/>
      <c r="AS606" s="246"/>
      <c r="AT606" s="246"/>
      <c r="AU606" s="246"/>
      <c r="AV606" s="246"/>
      <c r="AW606" s="246"/>
      <c r="AX606" s="246"/>
      <c r="AY606" s="246"/>
      <c r="AZ606" s="246"/>
      <c r="BA606" s="249"/>
      <c r="BB606" s="351"/>
      <c r="BC606" s="249"/>
      <c r="BD606" s="249"/>
      <c r="BE606" s="249"/>
      <c r="BF606" s="249"/>
      <c r="BG606" s="249"/>
      <c r="BH606" s="249"/>
      <c r="BI606" s="249"/>
      <c r="BJ606" s="249"/>
      <c r="BK606" s="249"/>
      <c r="BL606" s="249"/>
      <c r="BM606" s="249"/>
      <c r="BN606" s="249"/>
      <c r="BO606" s="249"/>
      <c r="BP606" s="249"/>
      <c r="BQ606" s="249"/>
      <c r="BR606" s="249"/>
      <c r="BS606" s="249"/>
      <c r="BT606" s="249"/>
      <c r="BU606" s="249"/>
      <c r="BV606" s="249"/>
      <c r="BW606" s="249"/>
      <c r="BX606" s="249"/>
      <c r="BY606" s="249"/>
      <c r="BZ606" s="249"/>
      <c r="CA606" s="249"/>
      <c r="CB606" s="249"/>
      <c r="CC606" s="249"/>
      <c r="CD606" s="249"/>
      <c r="CE606" s="249"/>
      <c r="CF606" s="249"/>
      <c r="CG606" s="249"/>
      <c r="CH606" s="249"/>
      <c r="CI606" s="249"/>
      <c r="CJ606" s="249"/>
      <c r="CK606" s="249"/>
      <c r="CL606" s="249"/>
      <c r="CM606" s="249"/>
      <c r="CN606" s="249"/>
      <c r="CO606" s="249"/>
      <c r="CP606" s="249"/>
      <c r="CQ606" s="249"/>
      <c r="CR606" s="249"/>
      <c r="CS606" s="249"/>
      <c r="CT606" s="249"/>
      <c r="CU606" s="249"/>
      <c r="CV606" s="249"/>
      <c r="CW606" s="249"/>
      <c r="CX606" s="249"/>
      <c r="CY606" s="249"/>
      <c r="CZ606" s="249"/>
    </row>
    <row r="607" s="253" customFormat="true" ht="25.15" customHeight="true" x14ac:dyDescent="0.2">
      <c r="C607" s="2925" t="s">
        <v>540</v>
      </c>
      <c r="D607" s="2911"/>
      <c r="E607" s="752">
        <v>5.2888352477844361E-2</v>
      </c>
      <c r="F607" s="598"/>
      <c r="G607" s="598"/>
      <c r="H607" s="2910"/>
      <c r="I607" s="2911"/>
      <c r="J607" s="598"/>
      <c r="K607" s="598"/>
      <c r="L607" s="598"/>
      <c r="M607" s="2925" t="s">
        <v>558</v>
      </c>
      <c r="N607" s="2911"/>
      <c r="O607" s="750">
        <v>1.640506131478919E-2</v>
      </c>
      <c r="P607" s="598"/>
      <c r="Q607" s="598"/>
      <c r="AD607" s="246"/>
      <c r="AE607" s="246"/>
      <c r="AF607" s="246"/>
      <c r="AG607" s="246"/>
      <c r="AH607" s="246"/>
      <c r="AI607" s="246"/>
      <c r="AJ607" s="246"/>
      <c r="AK607" s="246"/>
      <c r="AL607" s="246"/>
      <c r="AM607" s="246"/>
      <c r="AN607" s="246"/>
      <c r="AO607" s="246"/>
      <c r="AP607" s="246"/>
      <c r="AQ607" s="246"/>
      <c r="AR607" s="246"/>
      <c r="AS607" s="246"/>
      <c r="AT607" s="246"/>
      <c r="AU607" s="246"/>
      <c r="AV607" s="246"/>
      <c r="AW607" s="246"/>
      <c r="AX607" s="246"/>
      <c r="AY607" s="246"/>
      <c r="AZ607" s="246"/>
      <c r="BA607" s="249"/>
      <c r="BB607" s="351"/>
      <c r="BC607" s="249"/>
      <c r="BD607" s="249"/>
      <c r="BE607" s="249"/>
      <c r="BF607" s="249"/>
      <c r="BG607" s="249"/>
      <c r="BH607" s="249"/>
      <c r="BI607" s="249"/>
      <c r="BJ607" s="249"/>
      <c r="BK607" s="249"/>
      <c r="BL607" s="249"/>
      <c r="BM607" s="249"/>
      <c r="BN607" s="249"/>
      <c r="BO607" s="249"/>
      <c r="BP607" s="249"/>
      <c r="BQ607" s="249"/>
      <c r="BR607" s="249"/>
      <c r="BS607" s="249"/>
      <c r="BT607" s="249"/>
      <c r="BU607" s="249"/>
      <c r="BV607" s="249"/>
      <c r="BW607" s="249"/>
      <c r="BX607" s="249"/>
      <c r="BY607" s="249"/>
      <c r="BZ607" s="249"/>
      <c r="CA607" s="249"/>
      <c r="CB607" s="249"/>
      <c r="CC607" s="249"/>
      <c r="CD607" s="249"/>
      <c r="CE607" s="249"/>
      <c r="CF607" s="249"/>
      <c r="CG607" s="249"/>
      <c r="CH607" s="249"/>
      <c r="CI607" s="249"/>
      <c r="CJ607" s="249"/>
      <c r="CK607" s="249"/>
      <c r="CL607" s="249"/>
      <c r="CM607" s="249"/>
      <c r="CN607" s="249"/>
      <c r="CO607" s="249"/>
      <c r="CP607" s="249"/>
      <c r="CQ607" s="249"/>
      <c r="CR607" s="249"/>
      <c r="CS607" s="249"/>
      <c r="CT607" s="249"/>
      <c r="CU607" s="249"/>
      <c r="CV607" s="249"/>
      <c r="CW607" s="249"/>
      <c r="CX607" s="249"/>
      <c r="CY607" s="249"/>
      <c r="CZ607" s="249"/>
    </row>
    <row r="608" s="253" customFormat="true" ht="25.15" customHeight="true" x14ac:dyDescent="0.2">
      <c r="C608" s="2910"/>
      <c r="D608" s="2911"/>
      <c r="E608" s="599"/>
      <c r="F608" s="598"/>
      <c r="G608" s="598"/>
      <c r="H608" s="2910"/>
      <c r="I608" s="2911"/>
      <c r="J608" s="598"/>
      <c r="K608" s="598"/>
      <c r="L608" s="598"/>
      <c r="M608" s="2925" t="s">
        <v>548</v>
      </c>
      <c r="N608" s="2911"/>
      <c r="O608" s="750">
        <v>3.917285316387991E-2</v>
      </c>
      <c r="P608" s="598"/>
      <c r="Q608" s="598"/>
      <c r="AD608" s="246"/>
      <c r="AE608" s="246"/>
      <c r="AF608" s="246"/>
      <c r="AG608" s="246"/>
      <c r="AH608" s="246"/>
      <c r="AI608" s="246"/>
      <c r="AJ608" s="246"/>
      <c r="AK608" s="246"/>
      <c r="AL608" s="246"/>
      <c r="AM608" s="246"/>
      <c r="AN608" s="246"/>
      <c r="AO608" s="246"/>
      <c r="AP608" s="246"/>
      <c r="AQ608" s="246"/>
      <c r="AR608" s="246"/>
      <c r="AS608" s="246"/>
      <c r="AT608" s="246"/>
      <c r="AU608" s="246"/>
      <c r="AV608" s="246"/>
      <c r="AW608" s="246"/>
      <c r="AX608" s="246"/>
      <c r="AY608" s="246"/>
      <c r="AZ608" s="246"/>
      <c r="BA608" s="249"/>
      <c r="BB608" s="351"/>
      <c r="BC608" s="249"/>
      <c r="BD608" s="249"/>
      <c r="BE608" s="249"/>
      <c r="BF608" s="249"/>
      <c r="BG608" s="249"/>
      <c r="BH608" s="249"/>
      <c r="BI608" s="249"/>
      <c r="BJ608" s="249"/>
      <c r="BK608" s="249"/>
      <c r="BL608" s="249"/>
      <c r="BM608" s="249"/>
      <c r="BN608" s="249"/>
      <c r="BO608" s="249"/>
      <c r="BP608" s="249"/>
      <c r="BQ608" s="249"/>
      <c r="BR608" s="249"/>
      <c r="BS608" s="249"/>
      <c r="BT608" s="249"/>
      <c r="BU608" s="249"/>
      <c r="BV608" s="249"/>
      <c r="BW608" s="249"/>
      <c r="BX608" s="249"/>
      <c r="BY608" s="249"/>
      <c r="BZ608" s="249"/>
      <c r="CA608" s="249"/>
      <c r="CB608" s="249"/>
      <c r="CC608" s="249"/>
      <c r="CD608" s="249"/>
      <c r="CE608" s="249"/>
      <c r="CF608" s="249"/>
      <c r="CG608" s="249"/>
      <c r="CH608" s="249"/>
      <c r="CI608" s="249"/>
      <c r="CJ608" s="249"/>
      <c r="CK608" s="249"/>
      <c r="CL608" s="249"/>
      <c r="CM608" s="249"/>
      <c r="CN608" s="249"/>
      <c r="CO608" s="249"/>
      <c r="CP608" s="249"/>
      <c r="CQ608" s="249"/>
      <c r="CR608" s="249"/>
      <c r="CS608" s="249"/>
      <c r="CT608" s="249"/>
      <c r="CU608" s="249"/>
      <c r="CV608" s="249"/>
      <c r="CW608" s="249"/>
      <c r="CX608" s="249"/>
      <c r="CY608" s="249"/>
      <c r="CZ608" s="249"/>
    </row>
    <row r="609" s="253" customFormat="true" ht="25.15" customHeight="true" x14ac:dyDescent="0.2">
      <c r="C609" s="2910"/>
      <c r="D609" s="2911"/>
      <c r="E609" s="598"/>
      <c r="F609" s="598"/>
      <c r="G609" s="598"/>
      <c r="H609" s="2910"/>
      <c r="I609" s="2911"/>
      <c r="J609" s="598"/>
      <c r="K609" s="598"/>
      <c r="L609" s="598"/>
      <c r="M609" s="2925" t="s">
        <v>543</v>
      </c>
      <c r="N609" s="2911"/>
      <c r="O609" s="750">
        <v>6.4503796934681626E-2</v>
      </c>
      <c r="P609" s="598"/>
      <c r="Q609" s="598"/>
      <c r="AD609" s="246"/>
      <c r="AE609" s="246"/>
      <c r="AF609" s="246"/>
      <c r="AG609" s="246"/>
      <c r="AH609" s="246"/>
      <c r="AI609" s="246"/>
      <c r="AJ609" s="246"/>
      <c r="AK609" s="246"/>
      <c r="AL609" s="246"/>
      <c r="AM609" s="246"/>
      <c r="AN609" s="246"/>
      <c r="AO609" s="246"/>
      <c r="AP609" s="246"/>
      <c r="AQ609" s="246"/>
      <c r="AR609" s="246"/>
      <c r="AS609" s="246"/>
      <c r="AT609" s="246"/>
      <c r="AU609" s="246"/>
      <c r="AV609" s="246"/>
      <c r="AW609" s="246"/>
      <c r="AX609" s="246"/>
      <c r="AY609" s="246"/>
      <c r="AZ609" s="246"/>
      <c r="BA609" s="249"/>
      <c r="BB609" s="351"/>
      <c r="BC609" s="249"/>
      <c r="BD609" s="249"/>
      <c r="BE609" s="249"/>
      <c r="BF609" s="249"/>
      <c r="BG609" s="249"/>
      <c r="BH609" s="249"/>
      <c r="BI609" s="249"/>
      <c r="BJ609" s="249"/>
      <c r="BK609" s="249"/>
      <c r="BL609" s="249"/>
      <c r="BM609" s="249"/>
      <c r="BN609" s="249"/>
      <c r="BO609" s="249"/>
      <c r="BP609" s="249"/>
      <c r="BQ609" s="249"/>
      <c r="BR609" s="249"/>
      <c r="BS609" s="249"/>
      <c r="BT609" s="249"/>
      <c r="BU609" s="249"/>
      <c r="BV609" s="249"/>
      <c r="BW609" s="249"/>
      <c r="BX609" s="249"/>
      <c r="BY609" s="249"/>
      <c r="BZ609" s="249"/>
      <c r="CA609" s="249"/>
      <c r="CB609" s="249"/>
      <c r="CC609" s="249"/>
      <c r="CD609" s="249"/>
      <c r="CE609" s="249"/>
      <c r="CF609" s="249"/>
      <c r="CG609" s="249"/>
      <c r="CH609" s="249"/>
      <c r="CI609" s="249"/>
      <c r="CJ609" s="249"/>
      <c r="CK609" s="249"/>
      <c r="CL609" s="249"/>
      <c r="CM609" s="249"/>
      <c r="CN609" s="249"/>
      <c r="CO609" s="249"/>
      <c r="CP609" s="249"/>
      <c r="CQ609" s="249"/>
      <c r="CR609" s="249"/>
      <c r="CS609" s="249"/>
      <c r="CT609" s="249"/>
      <c r="CU609" s="249"/>
      <c r="CV609" s="249"/>
      <c r="CW609" s="249"/>
      <c r="CX609" s="249"/>
      <c r="CY609" s="249"/>
      <c r="CZ609" s="249"/>
    </row>
    <row r="610" s="253" customFormat="true" ht="25.15" customHeight="true" x14ac:dyDescent="0.2">
      <c r="C610" s="2926" t="s">
        <v>236</v>
      </c>
      <c r="D610" s="2911"/>
      <c r="E610" s="2911"/>
      <c r="F610" s="598"/>
      <c r="G610" s="598"/>
      <c r="H610" s="2910"/>
      <c r="I610" s="2911"/>
      <c r="J610" s="598"/>
      <c r="K610" s="598"/>
      <c r="L610" s="598"/>
      <c r="M610" s="2925" t="s">
        <v>574</v>
      </c>
      <c r="N610" s="2911"/>
      <c r="O610" s="750">
        <v>-3.1351523818347611E-2</v>
      </c>
      <c r="P610" s="598"/>
      <c r="Q610" s="598"/>
      <c r="AD610" s="246"/>
      <c r="AE610" s="246"/>
      <c r="AF610" s="246"/>
      <c r="AG610" s="246"/>
      <c r="AH610" s="246"/>
      <c r="AI610" s="246"/>
      <c r="AJ610" s="246"/>
      <c r="AK610" s="246"/>
      <c r="AL610" s="246"/>
      <c r="AM610" s="246"/>
      <c r="AN610" s="246"/>
      <c r="AO610" s="246"/>
      <c r="AP610" s="246"/>
      <c r="AQ610" s="246"/>
      <c r="AR610" s="246"/>
      <c r="AS610" s="246"/>
      <c r="AT610" s="246"/>
      <c r="AU610" s="246"/>
      <c r="AV610" s="246"/>
      <c r="AW610" s="246"/>
      <c r="AX610" s="246"/>
      <c r="AY610" s="246"/>
      <c r="AZ610" s="246"/>
      <c r="BA610" s="249"/>
      <c r="BB610" s="351"/>
      <c r="BC610" s="249"/>
      <c r="BD610" s="249"/>
      <c r="BE610" s="249"/>
      <c r="BF610" s="249"/>
      <c r="BG610" s="249"/>
      <c r="BH610" s="249"/>
      <c r="BI610" s="249"/>
      <c r="BJ610" s="249"/>
      <c r="BK610" s="249"/>
      <c r="BL610" s="249"/>
      <c r="BM610" s="249"/>
      <c r="BN610" s="249"/>
      <c r="BO610" s="249"/>
      <c r="BP610" s="249"/>
      <c r="BQ610" s="249"/>
      <c r="BR610" s="249"/>
      <c r="BS610" s="249"/>
      <c r="BT610" s="249"/>
      <c r="BU610" s="249"/>
      <c r="BV610" s="249"/>
      <c r="BW610" s="249"/>
      <c r="BX610" s="249"/>
      <c r="BY610" s="249"/>
      <c r="BZ610" s="249"/>
      <c r="CA610" s="249"/>
      <c r="CB610" s="249"/>
      <c r="CC610" s="249"/>
      <c r="CD610" s="249"/>
      <c r="CE610" s="249"/>
      <c r="CF610" s="249"/>
      <c r="CG610" s="249"/>
      <c r="CH610" s="249"/>
      <c r="CI610" s="249"/>
      <c r="CJ610" s="249"/>
      <c r="CK610" s="249"/>
      <c r="CL610" s="249"/>
      <c r="CM610" s="249"/>
      <c r="CN610" s="249"/>
      <c r="CO610" s="249"/>
      <c r="CP610" s="249"/>
      <c r="CQ610" s="249"/>
      <c r="CR610" s="249"/>
      <c r="CS610" s="249"/>
      <c r="CT610" s="249"/>
      <c r="CU610" s="249"/>
      <c r="CV610" s="249"/>
      <c r="CW610" s="249"/>
      <c r="CX610" s="249"/>
      <c r="CY610" s="249"/>
      <c r="CZ610" s="249"/>
    </row>
    <row r="611" s="253" customFormat="true" ht="25.15" customHeight="true" x14ac:dyDescent="0.2">
      <c r="C611" s="2920" t="s">
        <v>213</v>
      </c>
      <c r="D611" s="2911"/>
      <c r="E611" s="770" t="s">
        <v>214</v>
      </c>
      <c r="F611" s="598"/>
      <c r="G611" s="598"/>
      <c r="H611" s="2910"/>
      <c r="I611" s="2911"/>
      <c r="J611" s="598"/>
      <c r="K611" s="598"/>
      <c r="L611" s="598"/>
      <c r="M611" s="2925" t="s">
        <v>567</v>
      </c>
      <c r="N611" s="2911"/>
      <c r="O611" s="750">
        <v>3.5549146311656302E-2</v>
      </c>
      <c r="P611" s="598"/>
      <c r="Q611" s="598"/>
      <c r="AD611" s="246"/>
      <c r="AE611" s="246"/>
      <c r="AF611" s="246"/>
      <c r="AG611" s="246"/>
      <c r="AH611" s="246"/>
      <c r="AI611" s="246"/>
      <c r="AJ611" s="246"/>
      <c r="AK611" s="246"/>
      <c r="AL611" s="246"/>
      <c r="AM611" s="246"/>
      <c r="AN611" s="246"/>
      <c r="AO611" s="246"/>
      <c r="AP611" s="246"/>
      <c r="AQ611" s="246"/>
      <c r="AR611" s="246"/>
      <c r="AS611" s="246"/>
      <c r="AT611" s="246"/>
      <c r="AU611" s="246"/>
      <c r="AV611" s="246"/>
      <c r="AW611" s="246"/>
      <c r="AX611" s="246"/>
      <c r="AY611" s="246"/>
      <c r="AZ611" s="246"/>
      <c r="BA611" s="249"/>
      <c r="BB611" s="351"/>
      <c r="BC611" s="249"/>
      <c r="BD611" s="249"/>
      <c r="BE611" s="249"/>
      <c r="BF611" s="249"/>
      <c r="BG611" s="249"/>
      <c r="BH611" s="249"/>
      <c r="BI611" s="249"/>
      <c r="BJ611" s="249"/>
      <c r="BK611" s="249"/>
      <c r="BL611" s="249"/>
      <c r="BM611" s="249"/>
      <c r="BN611" s="249"/>
      <c r="BO611" s="249"/>
      <c r="BP611" s="249"/>
      <c r="BQ611" s="249"/>
      <c r="BR611" s="249"/>
      <c r="BS611" s="249"/>
      <c r="BT611" s="249"/>
      <c r="BU611" s="249"/>
      <c r="BV611" s="249"/>
      <c r="BW611" s="249"/>
      <c r="BX611" s="249"/>
      <c r="BY611" s="249"/>
      <c r="BZ611" s="249"/>
      <c r="CA611" s="249"/>
      <c r="CB611" s="249"/>
      <c r="CC611" s="249"/>
      <c r="CD611" s="249"/>
      <c r="CE611" s="249"/>
      <c r="CF611" s="249"/>
      <c r="CG611" s="249"/>
      <c r="CH611" s="249"/>
      <c r="CI611" s="249"/>
      <c r="CJ611" s="249"/>
      <c r="CK611" s="249"/>
      <c r="CL611" s="249"/>
      <c r="CM611" s="249"/>
      <c r="CN611" s="249"/>
      <c r="CO611" s="249"/>
      <c r="CP611" s="249"/>
      <c r="CQ611" s="249"/>
      <c r="CR611" s="249"/>
      <c r="CS611" s="249"/>
      <c r="CT611" s="249"/>
      <c r="CU611" s="249"/>
      <c r="CV611" s="249"/>
      <c r="CW611" s="249"/>
      <c r="CX611" s="249"/>
      <c r="CY611" s="249"/>
      <c r="CZ611" s="249"/>
    </row>
    <row r="612" s="253" customFormat="true" ht="25.15" customHeight="true" x14ac:dyDescent="0.2">
      <c r="C612" s="2925" t="s">
        <v>214</v>
      </c>
      <c r="D612" s="2911"/>
      <c r="E612" s="771">
        <v>0.99999999999999989</v>
      </c>
      <c r="F612" s="598"/>
      <c r="G612" s="598"/>
      <c r="H612" s="2910"/>
      <c r="I612" s="2911"/>
      <c r="J612" s="598"/>
      <c r="K612" s="598"/>
      <c r="L612" s="598"/>
      <c r="M612" s="2925" t="s">
        <v>584</v>
      </c>
      <c r="N612" s="2911"/>
      <c r="O612" s="750">
        <v>-1.2744463263963073E-2</v>
      </c>
      <c r="P612" s="598"/>
      <c r="Q612" s="598"/>
      <c r="AD612" s="246"/>
      <c r="AE612" s="246"/>
      <c r="AF612" s="246"/>
      <c r="AG612" s="246"/>
      <c r="AH612" s="246"/>
      <c r="AI612" s="246"/>
      <c r="AJ612" s="246"/>
      <c r="AK612" s="246"/>
      <c r="AL612" s="246"/>
      <c r="AM612" s="246"/>
      <c r="AN612" s="246"/>
      <c r="AO612" s="246"/>
      <c r="AP612" s="246"/>
      <c r="AQ612" s="246"/>
      <c r="AR612" s="246"/>
      <c r="AS612" s="246"/>
      <c r="AT612" s="246"/>
      <c r="AU612" s="246"/>
      <c r="AV612" s="246"/>
      <c r="AW612" s="246"/>
      <c r="AX612" s="246"/>
      <c r="AY612" s="246"/>
      <c r="AZ612" s="246"/>
      <c r="BA612" s="249"/>
      <c r="BB612" s="351"/>
      <c r="BC612" s="249"/>
      <c r="BD612" s="249"/>
      <c r="BE612" s="249"/>
      <c r="BF612" s="249"/>
      <c r="BG612" s="249"/>
      <c r="BH612" s="249"/>
      <c r="BI612" s="249"/>
      <c r="BJ612" s="249"/>
      <c r="BK612" s="249"/>
      <c r="BL612" s="249"/>
      <c r="BM612" s="249"/>
      <c r="BN612" s="249"/>
      <c r="BO612" s="249"/>
      <c r="BP612" s="249"/>
      <c r="BQ612" s="249"/>
      <c r="BR612" s="249"/>
      <c r="BS612" s="249"/>
      <c r="BT612" s="249"/>
      <c r="BU612" s="249"/>
      <c r="BV612" s="249"/>
      <c r="BW612" s="249"/>
      <c r="BX612" s="249"/>
      <c r="BY612" s="249"/>
      <c r="BZ612" s="249"/>
      <c r="CA612" s="249"/>
      <c r="CB612" s="249"/>
      <c r="CC612" s="249"/>
      <c r="CD612" s="249"/>
      <c r="CE612" s="249"/>
      <c r="CF612" s="249"/>
      <c r="CG612" s="249"/>
      <c r="CH612" s="249"/>
      <c r="CI612" s="249"/>
      <c r="CJ612" s="249"/>
      <c r="CK612" s="249"/>
      <c r="CL612" s="249"/>
      <c r="CM612" s="249"/>
      <c r="CN612" s="249"/>
      <c r="CO612" s="249"/>
      <c r="CP612" s="249"/>
      <c r="CQ612" s="249"/>
      <c r="CR612" s="249"/>
      <c r="CS612" s="249"/>
      <c r="CT612" s="249"/>
      <c r="CU612" s="249"/>
      <c r="CV612" s="249"/>
      <c r="CW612" s="249"/>
      <c r="CX612" s="249"/>
      <c r="CY612" s="249"/>
      <c r="CZ612" s="249"/>
    </row>
    <row r="613" s="253" customFormat="true" ht="25.15" customHeight="true" x14ac:dyDescent="0.2">
      <c r="C613" s="2910"/>
      <c r="D613" s="2911"/>
      <c r="E613" s="599"/>
      <c r="F613" s="598"/>
      <c r="G613" s="598"/>
      <c r="H613" s="2910"/>
      <c r="I613" s="2911"/>
      <c r="J613" s="598"/>
      <c r="K613" s="598"/>
      <c r="L613" s="598"/>
      <c r="M613" s="2925" t="s">
        <v>547</v>
      </c>
      <c r="N613" s="2911"/>
      <c r="O613" s="750">
        <v>3.6189948486226191E-2</v>
      </c>
      <c r="P613" s="598"/>
      <c r="Q613" s="598"/>
      <c r="AD613" s="246"/>
      <c r="AE613" s="246"/>
      <c r="AF613" s="246"/>
      <c r="AG613" s="246"/>
      <c r="AH613" s="246"/>
      <c r="AI613" s="246"/>
      <c r="AJ613" s="246"/>
      <c r="AK613" s="246"/>
      <c r="AL613" s="246"/>
      <c r="AM613" s="246"/>
      <c r="AN613" s="246"/>
      <c r="AO613" s="246"/>
      <c r="AP613" s="246"/>
      <c r="AQ613" s="246"/>
      <c r="AR613" s="246"/>
      <c r="AS613" s="246"/>
      <c r="AT613" s="246"/>
      <c r="AU613" s="246"/>
      <c r="AV613" s="246"/>
      <c r="AW613" s="246"/>
      <c r="AX613" s="246"/>
      <c r="AY613" s="246"/>
      <c r="AZ613" s="246"/>
      <c r="BA613" s="249"/>
      <c r="BB613" s="351"/>
      <c r="BC613" s="249"/>
      <c r="BD613" s="249"/>
      <c r="BE613" s="249"/>
      <c r="BF613" s="249"/>
      <c r="BG613" s="249"/>
      <c r="BH613" s="249"/>
      <c r="BI613" s="249"/>
      <c r="BJ613" s="249"/>
      <c r="BK613" s="249"/>
      <c r="BL613" s="249"/>
      <c r="BM613" s="249"/>
      <c r="BN613" s="249"/>
      <c r="BO613" s="249"/>
      <c r="BP613" s="249"/>
      <c r="BQ613" s="249"/>
      <c r="BR613" s="249"/>
      <c r="BS613" s="249"/>
      <c r="BT613" s="249"/>
      <c r="BU613" s="249"/>
      <c r="BV613" s="249"/>
      <c r="BW613" s="249"/>
      <c r="BX613" s="249"/>
      <c r="BY613" s="249"/>
      <c r="BZ613" s="249"/>
      <c r="CA613" s="249"/>
      <c r="CB613" s="249"/>
      <c r="CC613" s="249"/>
      <c r="CD613" s="249"/>
      <c r="CE613" s="249"/>
      <c r="CF613" s="249"/>
      <c r="CG613" s="249"/>
      <c r="CH613" s="249"/>
      <c r="CI613" s="249"/>
      <c r="CJ613" s="249"/>
      <c r="CK613" s="249"/>
      <c r="CL613" s="249"/>
      <c r="CM613" s="249"/>
      <c r="CN613" s="249"/>
      <c r="CO613" s="249"/>
      <c r="CP613" s="249"/>
      <c r="CQ613" s="249"/>
      <c r="CR613" s="249"/>
      <c r="CS613" s="249"/>
      <c r="CT613" s="249"/>
      <c r="CU613" s="249"/>
      <c r="CV613" s="249"/>
      <c r="CW613" s="249"/>
      <c r="CX613" s="249"/>
      <c r="CY613" s="249"/>
      <c r="CZ613" s="249"/>
    </row>
    <row r="614" s="253" customFormat="true" ht="25.15" customHeight="true" x14ac:dyDescent="0.2">
      <c r="C614" s="2910"/>
      <c r="D614" s="2911"/>
      <c r="E614" s="598"/>
      <c r="F614" s="598"/>
      <c r="G614" s="598"/>
      <c r="H614" s="2910"/>
      <c r="I614" s="2911"/>
      <c r="J614" s="598"/>
      <c r="K614" s="598"/>
      <c r="L614" s="598"/>
      <c r="M614" s="2925" t="s">
        <v>577</v>
      </c>
      <c r="N614" s="2911"/>
      <c r="O614" s="750">
        <v>7.2425140408528535E-3</v>
      </c>
      <c r="P614" s="598"/>
      <c r="Q614" s="598"/>
      <c r="AD614" s="246"/>
      <c r="AE614" s="246"/>
      <c r="AF614" s="246"/>
      <c r="AG614" s="246"/>
      <c r="AH614" s="246"/>
      <c r="AI614" s="246"/>
      <c r="AJ614" s="246"/>
      <c r="AK614" s="246"/>
      <c r="AL614" s="246"/>
      <c r="AM614" s="246"/>
      <c r="AN614" s="246"/>
      <c r="AO614" s="246"/>
      <c r="AP614" s="246"/>
      <c r="AQ614" s="246"/>
      <c r="AR614" s="246"/>
      <c r="AS614" s="246"/>
      <c r="AT614" s="246"/>
      <c r="AU614" s="246"/>
      <c r="AV614" s="246"/>
      <c r="AW614" s="246"/>
      <c r="AX614" s="246"/>
      <c r="AY614" s="246"/>
      <c r="AZ614" s="246"/>
      <c r="BA614" s="249"/>
      <c r="BB614" s="351"/>
      <c r="BC614" s="249"/>
      <c r="BD614" s="249"/>
      <c r="BE614" s="249"/>
      <c r="BF614" s="249"/>
      <c r="BG614" s="249"/>
      <c r="BH614" s="249"/>
      <c r="BI614" s="249"/>
      <c r="BJ614" s="249"/>
      <c r="BK614" s="249"/>
      <c r="BL614" s="249"/>
      <c r="BM614" s="249"/>
      <c r="BN614" s="249"/>
      <c r="BO614" s="249"/>
      <c r="BP614" s="249"/>
      <c r="BQ614" s="249"/>
      <c r="BR614" s="249"/>
      <c r="BS614" s="249"/>
      <c r="BT614" s="249"/>
      <c r="BU614" s="249"/>
      <c r="BV614" s="249"/>
      <c r="BW614" s="249"/>
      <c r="BX614" s="249"/>
      <c r="BY614" s="249"/>
      <c r="BZ614" s="249"/>
      <c r="CA614" s="249"/>
      <c r="CB614" s="249"/>
      <c r="CC614" s="249"/>
      <c r="CD614" s="249"/>
      <c r="CE614" s="249"/>
      <c r="CF614" s="249"/>
      <c r="CG614" s="249"/>
      <c r="CH614" s="249"/>
      <c r="CI614" s="249"/>
      <c r="CJ614" s="249"/>
      <c r="CK614" s="249"/>
      <c r="CL614" s="249"/>
      <c r="CM614" s="249"/>
      <c r="CN614" s="249"/>
      <c r="CO614" s="249"/>
      <c r="CP614" s="249"/>
      <c r="CQ614" s="249"/>
      <c r="CR614" s="249"/>
      <c r="CS614" s="249"/>
      <c r="CT614" s="249"/>
      <c r="CU614" s="249"/>
      <c r="CV614" s="249"/>
      <c r="CW614" s="249"/>
      <c r="CX614" s="249"/>
      <c r="CY614" s="249"/>
      <c r="CZ614" s="249"/>
    </row>
    <row r="615" s="253" customFormat="true" ht="25.15" customHeight="true" x14ac:dyDescent="0.2">
      <c r="C615" s="2910"/>
      <c r="D615" s="2911"/>
      <c r="E615" s="598"/>
      <c r="F615" s="598"/>
      <c r="G615" s="598"/>
      <c r="H615" s="2910"/>
      <c r="I615" s="2911"/>
      <c r="J615" s="598"/>
      <c r="K615" s="598"/>
      <c r="L615" s="598"/>
      <c r="M615" s="2925" t="s">
        <v>539</v>
      </c>
      <c r="N615" s="2911"/>
      <c r="O615" s="750">
        <v>-7.2198291501024775E-2</v>
      </c>
      <c r="P615" s="598"/>
      <c r="Q615" s="598"/>
      <c r="AD615" s="246"/>
      <c r="AE615" s="246"/>
      <c r="AF615" s="246"/>
      <c r="AG615" s="246"/>
      <c r="AH615" s="246"/>
      <c r="AI615" s="246"/>
      <c r="AJ615" s="246"/>
      <c r="AK615" s="246"/>
      <c r="AL615" s="246"/>
      <c r="AM615" s="246"/>
      <c r="AN615" s="246"/>
      <c r="AO615" s="246"/>
      <c r="AP615" s="246"/>
      <c r="AQ615" s="246"/>
      <c r="AR615" s="246"/>
      <c r="AS615" s="246"/>
      <c r="AT615" s="246"/>
      <c r="AU615" s="246"/>
      <c r="AV615" s="246"/>
      <c r="AW615" s="246"/>
      <c r="AX615" s="246"/>
      <c r="AY615" s="246"/>
      <c r="AZ615" s="246"/>
      <c r="BA615" s="249"/>
      <c r="BB615" s="351"/>
      <c r="BC615" s="249"/>
      <c r="BD615" s="249"/>
      <c r="BE615" s="249"/>
      <c r="BF615" s="249"/>
      <c r="BG615" s="249"/>
      <c r="BH615" s="249"/>
      <c r="BI615" s="249"/>
      <c r="BJ615" s="249"/>
      <c r="BK615" s="249"/>
      <c r="BL615" s="249"/>
      <c r="BM615" s="249"/>
      <c r="BN615" s="249"/>
      <c r="BO615" s="249"/>
      <c r="BP615" s="249"/>
      <c r="BQ615" s="249"/>
      <c r="BR615" s="249"/>
      <c r="BS615" s="249"/>
      <c r="BT615" s="249"/>
      <c r="BU615" s="249"/>
      <c r="BV615" s="249"/>
      <c r="BW615" s="249"/>
      <c r="BX615" s="249"/>
      <c r="BY615" s="249"/>
      <c r="BZ615" s="249"/>
      <c r="CA615" s="249"/>
      <c r="CB615" s="249"/>
      <c r="CC615" s="249"/>
      <c r="CD615" s="249"/>
      <c r="CE615" s="249"/>
      <c r="CF615" s="249"/>
      <c r="CG615" s="249"/>
      <c r="CH615" s="249"/>
      <c r="CI615" s="249"/>
      <c r="CJ615" s="249"/>
      <c r="CK615" s="249"/>
      <c r="CL615" s="249"/>
      <c r="CM615" s="249"/>
      <c r="CN615" s="249"/>
      <c r="CO615" s="249"/>
      <c r="CP615" s="249"/>
      <c r="CQ615" s="249"/>
      <c r="CR615" s="249"/>
      <c r="CS615" s="249"/>
      <c r="CT615" s="249"/>
      <c r="CU615" s="249"/>
      <c r="CV615" s="249"/>
      <c r="CW615" s="249"/>
      <c r="CX615" s="249"/>
      <c r="CY615" s="249"/>
      <c r="CZ615" s="249"/>
    </row>
    <row r="616" s="253" customFormat="true" ht="25.15" customHeight="true" x14ac:dyDescent="0.2">
      <c r="C616" s="2910"/>
      <c r="D616" s="2911"/>
      <c r="E616" s="598"/>
      <c r="F616" s="598"/>
      <c r="G616" s="598"/>
      <c r="H616" s="2910"/>
      <c r="I616" s="2911"/>
      <c r="J616" s="598"/>
      <c r="K616" s="598"/>
      <c r="L616" s="598"/>
      <c r="M616" s="2925" t="s">
        <v>542</v>
      </c>
      <c r="N616" s="2911"/>
      <c r="O616" s="750">
        <v>5.4530185290962339E-2</v>
      </c>
      <c r="P616" s="598"/>
      <c r="Q616" s="598"/>
      <c r="AD616" s="246"/>
      <c r="AE616" s="246"/>
      <c r="AF616" s="246"/>
      <c r="AG616" s="246"/>
      <c r="AH616" s="246"/>
      <c r="AI616" s="246"/>
      <c r="AJ616" s="246"/>
      <c r="AK616" s="246"/>
      <c r="AL616" s="246"/>
      <c r="AM616" s="246"/>
      <c r="AN616" s="246"/>
      <c r="AO616" s="246"/>
      <c r="AP616" s="246"/>
      <c r="AQ616" s="246"/>
      <c r="AR616" s="246"/>
      <c r="AS616" s="246"/>
      <c r="AT616" s="246"/>
      <c r="AU616" s="246"/>
      <c r="AV616" s="246"/>
      <c r="AW616" s="246"/>
      <c r="AX616" s="246"/>
      <c r="AY616" s="246"/>
      <c r="AZ616" s="246"/>
      <c r="BA616" s="249"/>
      <c r="BB616" s="351"/>
      <c r="BC616" s="249"/>
      <c r="BD616" s="249"/>
      <c r="BE616" s="249"/>
      <c r="BF616" s="249"/>
      <c r="BG616" s="249"/>
      <c r="BH616" s="249"/>
      <c r="BI616" s="249"/>
      <c r="BJ616" s="249"/>
      <c r="BK616" s="249"/>
      <c r="BL616" s="249"/>
      <c r="BM616" s="249"/>
      <c r="BN616" s="249"/>
      <c r="BO616" s="249"/>
      <c r="BP616" s="249"/>
      <c r="BQ616" s="249"/>
      <c r="BR616" s="249"/>
      <c r="BS616" s="249"/>
      <c r="BT616" s="249"/>
      <c r="BU616" s="249"/>
      <c r="BV616" s="249"/>
      <c r="BW616" s="249"/>
      <c r="BX616" s="249"/>
      <c r="BY616" s="249"/>
      <c r="BZ616" s="249"/>
      <c r="CA616" s="249"/>
      <c r="CB616" s="249"/>
      <c r="CC616" s="249"/>
      <c r="CD616" s="249"/>
      <c r="CE616" s="249"/>
      <c r="CF616" s="249"/>
      <c r="CG616" s="249"/>
      <c r="CH616" s="249"/>
      <c r="CI616" s="249"/>
      <c r="CJ616" s="249"/>
      <c r="CK616" s="249"/>
      <c r="CL616" s="249"/>
      <c r="CM616" s="249"/>
      <c r="CN616" s="249"/>
      <c r="CO616" s="249"/>
      <c r="CP616" s="249"/>
      <c r="CQ616" s="249"/>
      <c r="CR616" s="249"/>
      <c r="CS616" s="249"/>
      <c r="CT616" s="249"/>
      <c r="CU616" s="249"/>
      <c r="CV616" s="249"/>
      <c r="CW616" s="249"/>
      <c r="CX616" s="249"/>
      <c r="CY616" s="249"/>
      <c r="CZ616" s="249"/>
    </row>
    <row r="617" s="253" customFormat="true" ht="25.15" customHeight="true" x14ac:dyDescent="0.2">
      <c r="C617" s="2910"/>
      <c r="D617" s="2911"/>
      <c r="E617" s="598"/>
      <c r="F617" s="598"/>
      <c r="G617" s="598"/>
      <c r="H617" s="2910"/>
      <c r="I617" s="2911"/>
      <c r="J617" s="598"/>
      <c r="K617" s="598"/>
      <c r="L617" s="598"/>
      <c r="M617" s="2925" t="s">
        <v>300</v>
      </c>
      <c r="N617" s="2911"/>
      <c r="O617" s="750">
        <v>4.3518352439259944E-2</v>
      </c>
      <c r="P617" s="598"/>
      <c r="Q617" s="598"/>
      <c r="AD617" s="246"/>
      <c r="AE617" s="246"/>
      <c r="AF617" s="246"/>
      <c r="AG617" s="246"/>
      <c r="AH617" s="246"/>
      <c r="AI617" s="246"/>
      <c r="AJ617" s="246"/>
      <c r="AK617" s="246"/>
      <c r="AL617" s="246"/>
      <c r="AM617" s="246"/>
      <c r="AN617" s="246"/>
      <c r="AO617" s="246"/>
      <c r="AP617" s="246"/>
      <c r="AQ617" s="246"/>
      <c r="AR617" s="246"/>
      <c r="AS617" s="246"/>
      <c r="AT617" s="246"/>
      <c r="AU617" s="246"/>
      <c r="AV617" s="246"/>
      <c r="AW617" s="246"/>
      <c r="AX617" s="246"/>
      <c r="AY617" s="246"/>
      <c r="AZ617" s="246"/>
      <c r="BA617" s="249"/>
      <c r="BB617" s="351"/>
      <c r="BC617" s="249"/>
      <c r="BD617" s="249"/>
      <c r="BE617" s="249"/>
      <c r="BF617" s="249"/>
      <c r="BG617" s="249"/>
      <c r="BH617" s="249"/>
      <c r="BI617" s="249"/>
      <c r="BJ617" s="249"/>
      <c r="BK617" s="249"/>
      <c r="BL617" s="249"/>
      <c r="BM617" s="249"/>
      <c r="BN617" s="249"/>
      <c r="BO617" s="249"/>
      <c r="BP617" s="249"/>
      <c r="BQ617" s="249"/>
      <c r="BR617" s="249"/>
      <c r="BS617" s="249"/>
      <c r="BT617" s="249"/>
      <c r="BU617" s="249"/>
      <c r="BV617" s="249"/>
      <c r="BW617" s="249"/>
      <c r="BX617" s="249"/>
      <c r="BY617" s="249"/>
      <c r="BZ617" s="249"/>
      <c r="CA617" s="249"/>
      <c r="CB617" s="249"/>
      <c r="CC617" s="249"/>
      <c r="CD617" s="249"/>
      <c r="CE617" s="249"/>
      <c r="CF617" s="249"/>
      <c r="CG617" s="249"/>
      <c r="CH617" s="249"/>
      <c r="CI617" s="249"/>
      <c r="CJ617" s="249"/>
      <c r="CK617" s="249"/>
      <c r="CL617" s="249"/>
      <c r="CM617" s="249"/>
      <c r="CN617" s="249"/>
      <c r="CO617" s="249"/>
      <c r="CP617" s="249"/>
      <c r="CQ617" s="249"/>
      <c r="CR617" s="249"/>
      <c r="CS617" s="249"/>
      <c r="CT617" s="249"/>
      <c r="CU617" s="249"/>
      <c r="CV617" s="249"/>
      <c r="CW617" s="249"/>
      <c r="CX617" s="249"/>
      <c r="CY617" s="249"/>
      <c r="CZ617" s="249"/>
    </row>
    <row r="618" s="253" customFormat="true" ht="25.15" customHeight="true" x14ac:dyDescent="0.2">
      <c r="C618" s="2910"/>
      <c r="D618" s="2911"/>
      <c r="E618" s="598"/>
      <c r="F618" s="598"/>
      <c r="G618" s="598"/>
      <c r="H618" s="2910"/>
      <c r="I618" s="2911"/>
      <c r="J618" s="598"/>
      <c r="K618" s="598"/>
      <c r="L618" s="598"/>
      <c r="M618" s="2925" t="s">
        <v>552</v>
      </c>
      <c r="N618" s="2911"/>
      <c r="O618" s="750">
        <v>3.5678769093645334E-2</v>
      </c>
      <c r="P618" s="598"/>
      <c r="Q618" s="598"/>
      <c r="AD618" s="246"/>
      <c r="AE618" s="246"/>
      <c r="AF618" s="246"/>
      <c r="AG618" s="246"/>
      <c r="AH618" s="246"/>
      <c r="AI618" s="246"/>
      <c r="AJ618" s="246"/>
      <c r="AK618" s="246"/>
      <c r="AL618" s="246"/>
      <c r="AM618" s="246"/>
      <c r="AN618" s="246"/>
      <c r="AO618" s="246"/>
      <c r="AP618" s="246"/>
      <c r="AQ618" s="246"/>
      <c r="AR618" s="246"/>
      <c r="AS618" s="246"/>
      <c r="AT618" s="246"/>
      <c r="AU618" s="246"/>
      <c r="AV618" s="246"/>
      <c r="AW618" s="246"/>
      <c r="AX618" s="246"/>
      <c r="AY618" s="246"/>
      <c r="AZ618" s="246"/>
      <c r="BA618" s="249"/>
      <c r="BB618" s="351"/>
      <c r="BC618" s="249"/>
      <c r="BD618" s="249"/>
      <c r="BE618" s="249"/>
      <c r="BF618" s="249"/>
      <c r="BG618" s="249"/>
      <c r="BH618" s="249"/>
      <c r="BI618" s="249"/>
      <c r="BJ618" s="249"/>
      <c r="BK618" s="249"/>
      <c r="BL618" s="249"/>
      <c r="BM618" s="249"/>
      <c r="BN618" s="249"/>
      <c r="BO618" s="249"/>
      <c r="BP618" s="249"/>
      <c r="BQ618" s="249"/>
      <c r="BR618" s="249"/>
      <c r="BS618" s="249"/>
      <c r="BT618" s="249"/>
      <c r="BU618" s="249"/>
      <c r="BV618" s="249"/>
      <c r="BW618" s="249"/>
      <c r="BX618" s="249"/>
      <c r="BY618" s="249"/>
      <c r="BZ618" s="249"/>
      <c r="CA618" s="249"/>
      <c r="CB618" s="249"/>
      <c r="CC618" s="249"/>
      <c r="CD618" s="249"/>
      <c r="CE618" s="249"/>
      <c r="CF618" s="249"/>
      <c r="CG618" s="249"/>
      <c r="CH618" s="249"/>
      <c r="CI618" s="249"/>
      <c r="CJ618" s="249"/>
      <c r="CK618" s="249"/>
      <c r="CL618" s="249"/>
      <c r="CM618" s="249"/>
      <c r="CN618" s="249"/>
      <c r="CO618" s="249"/>
      <c r="CP618" s="249"/>
      <c r="CQ618" s="249"/>
      <c r="CR618" s="249"/>
      <c r="CS618" s="249"/>
      <c r="CT618" s="249"/>
      <c r="CU618" s="249"/>
      <c r="CV618" s="249"/>
      <c r="CW618" s="249"/>
      <c r="CX618" s="249"/>
      <c r="CY618" s="249"/>
      <c r="CZ618" s="249"/>
    </row>
    <row r="619" s="253" customFormat="true" ht="25.15" customHeight="true" x14ac:dyDescent="0.2">
      <c r="C619" s="2910"/>
      <c r="D619" s="2911"/>
      <c r="E619" s="598"/>
      <c r="F619" s="598"/>
      <c r="G619" s="598"/>
      <c r="H619" s="2910"/>
      <c r="I619" s="2911"/>
      <c r="J619" s="598"/>
      <c r="K619" s="598"/>
      <c r="L619" s="598"/>
      <c r="M619" s="2925" t="s">
        <v>569</v>
      </c>
      <c r="N619" s="2911"/>
      <c r="O619" s="750">
        <v>2.7951957996201812E-2</v>
      </c>
      <c r="P619" s="598"/>
      <c r="Q619" s="598"/>
      <c r="AD619" s="246"/>
      <c r="AE619" s="246"/>
      <c r="AF619" s="246"/>
      <c r="AG619" s="246"/>
      <c r="AH619" s="246"/>
      <c r="AI619" s="246"/>
      <c r="AJ619" s="246"/>
      <c r="AK619" s="246"/>
      <c r="AL619" s="246"/>
      <c r="AM619" s="246"/>
      <c r="AN619" s="246"/>
      <c r="AO619" s="246"/>
      <c r="AP619" s="246"/>
      <c r="AQ619" s="246"/>
      <c r="AR619" s="246"/>
      <c r="AS619" s="246"/>
      <c r="AT619" s="246"/>
      <c r="AU619" s="246"/>
      <c r="AV619" s="246"/>
      <c r="AW619" s="246"/>
      <c r="AX619" s="246"/>
      <c r="AY619" s="246"/>
      <c r="AZ619" s="246"/>
      <c r="BA619" s="249"/>
      <c r="BB619" s="351"/>
      <c r="BC619" s="249"/>
      <c r="BD619" s="249"/>
      <c r="BE619" s="249"/>
      <c r="BF619" s="249"/>
      <c r="BG619" s="249"/>
      <c r="BH619" s="249"/>
      <c r="BI619" s="249"/>
      <c r="BJ619" s="249"/>
      <c r="BK619" s="249"/>
      <c r="BL619" s="249"/>
      <c r="BM619" s="249"/>
      <c r="BN619" s="249"/>
      <c r="BO619" s="249"/>
      <c r="BP619" s="249"/>
      <c r="BQ619" s="249"/>
      <c r="BR619" s="249"/>
      <c r="BS619" s="249"/>
      <c r="BT619" s="249"/>
      <c r="BU619" s="249"/>
      <c r="BV619" s="249"/>
      <c r="BW619" s="249"/>
      <c r="BX619" s="249"/>
      <c r="BY619" s="249"/>
      <c r="BZ619" s="249"/>
      <c r="CA619" s="249"/>
      <c r="CB619" s="249"/>
      <c r="CC619" s="249"/>
      <c r="CD619" s="249"/>
      <c r="CE619" s="249"/>
      <c r="CF619" s="249"/>
      <c r="CG619" s="249"/>
      <c r="CH619" s="249"/>
      <c r="CI619" s="249"/>
      <c r="CJ619" s="249"/>
      <c r="CK619" s="249"/>
      <c r="CL619" s="249"/>
      <c r="CM619" s="249"/>
      <c r="CN619" s="249"/>
      <c r="CO619" s="249"/>
      <c r="CP619" s="249"/>
      <c r="CQ619" s="249"/>
      <c r="CR619" s="249"/>
      <c r="CS619" s="249"/>
      <c r="CT619" s="249"/>
      <c r="CU619" s="249"/>
      <c r="CV619" s="249"/>
      <c r="CW619" s="249"/>
      <c r="CX619" s="249"/>
      <c r="CY619" s="249"/>
      <c r="CZ619" s="249"/>
    </row>
    <row r="620" s="253" customFormat="true" ht="25.15" customHeight="true" x14ac:dyDescent="0.2">
      <c r="C620" s="2910"/>
      <c r="D620" s="2911"/>
      <c r="E620" s="598"/>
      <c r="F620" s="598"/>
      <c r="G620" s="598"/>
      <c r="H620" s="2910"/>
      <c r="I620" s="2911"/>
      <c r="J620" s="598"/>
      <c r="K620" s="598"/>
      <c r="L620" s="598"/>
      <c r="M620" s="2925" t="s">
        <v>570</v>
      </c>
      <c r="N620" s="2911"/>
      <c r="O620" s="750">
        <v>3.2109234165847551E-2</v>
      </c>
      <c r="P620" s="598"/>
      <c r="Q620" s="598"/>
      <c r="AD620" s="246"/>
      <c r="AE620" s="246"/>
      <c r="AF620" s="246"/>
      <c r="AG620" s="246"/>
      <c r="AH620" s="246"/>
      <c r="AI620" s="246"/>
      <c r="AJ620" s="246"/>
      <c r="AK620" s="246"/>
      <c r="AL620" s="246"/>
      <c r="AM620" s="246"/>
      <c r="AN620" s="246"/>
      <c r="AO620" s="246"/>
      <c r="AP620" s="246"/>
      <c r="AQ620" s="246"/>
      <c r="AR620" s="246"/>
      <c r="AS620" s="246"/>
      <c r="AT620" s="246"/>
      <c r="AU620" s="246"/>
      <c r="AV620" s="246"/>
      <c r="AW620" s="246"/>
      <c r="AX620" s="246"/>
      <c r="AY620" s="246"/>
      <c r="AZ620" s="246"/>
      <c r="BA620" s="249"/>
      <c r="BB620" s="351"/>
      <c r="BC620" s="249"/>
      <c r="BD620" s="249"/>
      <c r="BE620" s="249"/>
      <c r="BF620" s="249"/>
      <c r="BG620" s="249"/>
      <c r="BH620" s="249"/>
      <c r="BI620" s="249"/>
      <c r="BJ620" s="249"/>
      <c r="BK620" s="249"/>
      <c r="BL620" s="249"/>
      <c r="BM620" s="249"/>
      <c r="BN620" s="249"/>
      <c r="BO620" s="249"/>
      <c r="BP620" s="249"/>
      <c r="BQ620" s="249"/>
      <c r="BR620" s="249"/>
      <c r="BS620" s="249"/>
      <c r="BT620" s="249"/>
      <c r="BU620" s="249"/>
      <c r="BV620" s="249"/>
      <c r="BW620" s="249"/>
      <c r="BX620" s="249"/>
      <c r="BY620" s="249"/>
      <c r="BZ620" s="249"/>
      <c r="CA620" s="249"/>
      <c r="CB620" s="249"/>
      <c r="CC620" s="249"/>
      <c r="CD620" s="249"/>
      <c r="CE620" s="249"/>
      <c r="CF620" s="249"/>
      <c r="CG620" s="249"/>
      <c r="CH620" s="249"/>
      <c r="CI620" s="249"/>
      <c r="CJ620" s="249"/>
      <c r="CK620" s="249"/>
      <c r="CL620" s="249"/>
      <c r="CM620" s="249"/>
      <c r="CN620" s="249"/>
      <c r="CO620" s="249"/>
      <c r="CP620" s="249"/>
      <c r="CQ620" s="249"/>
      <c r="CR620" s="249"/>
      <c r="CS620" s="249"/>
      <c r="CT620" s="249"/>
      <c r="CU620" s="249"/>
      <c r="CV620" s="249"/>
      <c r="CW620" s="249"/>
      <c r="CX620" s="249"/>
      <c r="CY620" s="249"/>
      <c r="CZ620" s="249"/>
    </row>
    <row r="621" s="253" customFormat="true" ht="25.15" customHeight="true" x14ac:dyDescent="0.2">
      <c r="C621" s="2910"/>
      <c r="D621" s="2911"/>
      <c r="E621" s="598"/>
      <c r="F621" s="598"/>
      <c r="G621" s="598"/>
      <c r="H621" s="2910"/>
      <c r="I621" s="2911"/>
      <c r="J621" s="598"/>
      <c r="K621" s="598"/>
      <c r="L621" s="598"/>
      <c r="M621" s="2925" t="s">
        <v>563</v>
      </c>
      <c r="N621" s="2911"/>
      <c r="O621" s="750">
        <v>3.859624540111694E-2</v>
      </c>
      <c r="P621" s="598"/>
      <c r="Q621" s="598"/>
      <c r="AD621" s="246"/>
      <c r="AE621" s="246"/>
      <c r="AF621" s="246"/>
      <c r="AG621" s="246"/>
      <c r="AH621" s="246"/>
      <c r="AI621" s="246"/>
      <c r="AJ621" s="246"/>
      <c r="AK621" s="246"/>
      <c r="AL621" s="246"/>
      <c r="AM621" s="246"/>
      <c r="AN621" s="246"/>
      <c r="AO621" s="246"/>
      <c r="AP621" s="246"/>
      <c r="AQ621" s="246"/>
      <c r="AR621" s="246"/>
      <c r="AS621" s="246"/>
      <c r="AT621" s="246"/>
      <c r="AU621" s="246"/>
      <c r="AV621" s="246"/>
      <c r="AW621" s="246"/>
      <c r="AX621" s="246"/>
      <c r="AY621" s="246"/>
      <c r="AZ621" s="246"/>
      <c r="BA621" s="249"/>
      <c r="BB621" s="351"/>
      <c r="BC621" s="249"/>
      <c r="BD621" s="249"/>
      <c r="BE621" s="249"/>
      <c r="BF621" s="249"/>
      <c r="BG621" s="249"/>
      <c r="BH621" s="249"/>
      <c r="BI621" s="249"/>
      <c r="BJ621" s="249"/>
      <c r="BK621" s="249"/>
      <c r="BL621" s="249"/>
      <c r="BM621" s="249"/>
      <c r="BN621" s="249"/>
      <c r="BO621" s="249"/>
      <c r="BP621" s="249"/>
      <c r="BQ621" s="249"/>
      <c r="BR621" s="249"/>
      <c r="BS621" s="249"/>
      <c r="BT621" s="249"/>
      <c r="BU621" s="249"/>
      <c r="BV621" s="249"/>
      <c r="BW621" s="249"/>
      <c r="BX621" s="249"/>
      <c r="BY621" s="249"/>
      <c r="BZ621" s="249"/>
      <c r="CA621" s="249"/>
      <c r="CB621" s="249"/>
      <c r="CC621" s="249"/>
      <c r="CD621" s="249"/>
      <c r="CE621" s="249"/>
      <c r="CF621" s="249"/>
      <c r="CG621" s="249"/>
      <c r="CH621" s="249"/>
      <c r="CI621" s="249"/>
      <c r="CJ621" s="249"/>
      <c r="CK621" s="249"/>
      <c r="CL621" s="249"/>
      <c r="CM621" s="249"/>
      <c r="CN621" s="249"/>
      <c r="CO621" s="249"/>
      <c r="CP621" s="249"/>
      <c r="CQ621" s="249"/>
      <c r="CR621" s="249"/>
      <c r="CS621" s="249"/>
      <c r="CT621" s="249"/>
      <c r="CU621" s="249"/>
      <c r="CV621" s="249"/>
      <c r="CW621" s="249"/>
      <c r="CX621" s="249"/>
      <c r="CY621" s="249"/>
      <c r="CZ621" s="249"/>
    </row>
    <row r="622" s="253" customFormat="true" ht="25.15" customHeight="true" x14ac:dyDescent="0.2">
      <c r="C622" s="2910"/>
      <c r="D622" s="2911"/>
      <c r="E622" s="598"/>
      <c r="F622" s="598"/>
      <c r="G622" s="598"/>
      <c r="H622" s="2910"/>
      <c r="I622" s="2911"/>
      <c r="J622" s="598"/>
      <c r="K622" s="598"/>
      <c r="L622" s="598"/>
      <c r="M622" s="2925" t="s">
        <v>557</v>
      </c>
      <c r="N622" s="2911"/>
      <c r="O622" s="750">
        <v>-3.9327627159835614E-2</v>
      </c>
      <c r="P622" s="598"/>
      <c r="Q622" s="598"/>
      <c r="AD622" s="246"/>
      <c r="AE622" s="246"/>
      <c r="AF622" s="246"/>
      <c r="AG622" s="246"/>
      <c r="AH622" s="246"/>
      <c r="AI622" s="246"/>
      <c r="AJ622" s="246"/>
      <c r="AK622" s="246"/>
      <c r="AL622" s="246"/>
      <c r="AM622" s="246"/>
      <c r="AN622" s="246"/>
      <c r="AO622" s="246"/>
      <c r="AP622" s="246"/>
      <c r="AQ622" s="246"/>
      <c r="AR622" s="246"/>
      <c r="AS622" s="246"/>
      <c r="AT622" s="246"/>
      <c r="AU622" s="246"/>
      <c r="AV622" s="246"/>
      <c r="AW622" s="246"/>
      <c r="AX622" s="246"/>
      <c r="AY622" s="246"/>
      <c r="AZ622" s="246"/>
      <c r="BA622" s="249"/>
      <c r="BB622" s="351"/>
      <c r="BC622" s="249"/>
      <c r="BD622" s="249"/>
      <c r="BE622" s="249"/>
      <c r="BF622" s="249"/>
      <c r="BG622" s="249"/>
      <c r="BH622" s="249"/>
      <c r="BI622" s="249"/>
      <c r="BJ622" s="249"/>
      <c r="BK622" s="249"/>
      <c r="BL622" s="249"/>
      <c r="BM622" s="249"/>
      <c r="BN622" s="249"/>
      <c r="BO622" s="249"/>
      <c r="BP622" s="249"/>
      <c r="BQ622" s="249"/>
      <c r="BR622" s="249"/>
      <c r="BS622" s="249"/>
      <c r="BT622" s="249"/>
      <c r="BU622" s="249"/>
      <c r="BV622" s="249"/>
      <c r="BW622" s="249"/>
      <c r="BX622" s="249"/>
      <c r="BY622" s="249"/>
      <c r="BZ622" s="249"/>
      <c r="CA622" s="249"/>
      <c r="CB622" s="249"/>
      <c r="CC622" s="249"/>
      <c r="CD622" s="249"/>
      <c r="CE622" s="249"/>
      <c r="CF622" s="249"/>
      <c r="CG622" s="249"/>
      <c r="CH622" s="249"/>
      <c r="CI622" s="249"/>
      <c r="CJ622" s="249"/>
      <c r="CK622" s="249"/>
      <c r="CL622" s="249"/>
      <c r="CM622" s="249"/>
      <c r="CN622" s="249"/>
      <c r="CO622" s="249"/>
      <c r="CP622" s="249"/>
      <c r="CQ622" s="249"/>
      <c r="CR622" s="249"/>
      <c r="CS622" s="249"/>
      <c r="CT622" s="249"/>
      <c r="CU622" s="249"/>
      <c r="CV622" s="249"/>
      <c r="CW622" s="249"/>
      <c r="CX622" s="249"/>
      <c r="CY622" s="249"/>
      <c r="CZ622" s="249"/>
    </row>
    <row r="623" s="253" customFormat="true" ht="25.15" customHeight="true" x14ac:dyDescent="0.2">
      <c r="C623" s="2910"/>
      <c r="D623" s="2911"/>
      <c r="E623" s="598"/>
      <c r="F623" s="598"/>
      <c r="G623" s="598"/>
      <c r="H623" s="2910"/>
      <c r="I623" s="2911"/>
      <c r="J623" s="598"/>
      <c r="K623" s="598"/>
      <c r="L623" s="598"/>
      <c r="M623" s="2925" t="s">
        <v>554</v>
      </c>
      <c r="N623" s="2911"/>
      <c r="O623" s="750">
        <v>4.5343959556840285E-2</v>
      </c>
      <c r="P623" s="598"/>
      <c r="Q623" s="598"/>
      <c r="AD623" s="246"/>
      <c r="AE623" s="246"/>
      <c r="AF623" s="246"/>
      <c r="AG623" s="246"/>
      <c r="AH623" s="246"/>
      <c r="AI623" s="246"/>
      <c r="AJ623" s="246"/>
      <c r="AK623" s="246"/>
      <c r="AL623" s="246"/>
      <c r="AM623" s="246"/>
      <c r="AN623" s="246"/>
      <c r="AO623" s="246"/>
      <c r="AP623" s="246"/>
      <c r="AQ623" s="246"/>
      <c r="AR623" s="246"/>
      <c r="AS623" s="246"/>
      <c r="AT623" s="246"/>
      <c r="AU623" s="246"/>
      <c r="AV623" s="246"/>
      <c r="AW623" s="246"/>
      <c r="AX623" s="246"/>
      <c r="AY623" s="246"/>
      <c r="AZ623" s="246"/>
      <c r="BA623" s="249"/>
      <c r="BB623" s="351"/>
      <c r="BC623" s="249"/>
      <c r="BD623" s="249"/>
      <c r="BE623" s="249"/>
      <c r="BF623" s="249"/>
      <c r="BG623" s="249"/>
      <c r="BH623" s="249"/>
      <c r="BI623" s="249"/>
      <c r="BJ623" s="249"/>
      <c r="BK623" s="249"/>
      <c r="BL623" s="249"/>
      <c r="BM623" s="249"/>
      <c r="BN623" s="249"/>
      <c r="BO623" s="249"/>
      <c r="BP623" s="249"/>
      <c r="BQ623" s="249"/>
      <c r="BR623" s="249"/>
      <c r="BS623" s="249"/>
      <c r="BT623" s="249"/>
      <c r="BU623" s="249"/>
      <c r="BV623" s="249"/>
      <c r="BW623" s="249"/>
      <c r="BX623" s="249"/>
      <c r="BY623" s="249"/>
      <c r="BZ623" s="249"/>
      <c r="CA623" s="249"/>
      <c r="CB623" s="249"/>
      <c r="CC623" s="249"/>
      <c r="CD623" s="249"/>
      <c r="CE623" s="249"/>
      <c r="CF623" s="249"/>
      <c r="CG623" s="249"/>
      <c r="CH623" s="249"/>
      <c r="CI623" s="249"/>
      <c r="CJ623" s="249"/>
      <c r="CK623" s="249"/>
      <c r="CL623" s="249"/>
      <c r="CM623" s="249"/>
      <c r="CN623" s="249"/>
      <c r="CO623" s="249"/>
      <c r="CP623" s="249"/>
      <c r="CQ623" s="249"/>
      <c r="CR623" s="249"/>
      <c r="CS623" s="249"/>
      <c r="CT623" s="249"/>
      <c r="CU623" s="249"/>
      <c r="CV623" s="249"/>
      <c r="CW623" s="249"/>
      <c r="CX623" s="249"/>
      <c r="CY623" s="249"/>
      <c r="CZ623" s="249"/>
    </row>
    <row r="624" s="253" customFormat="true" ht="25.15" customHeight="true" x14ac:dyDescent="0.2">
      <c r="C624" s="2910"/>
      <c r="D624" s="2911"/>
      <c r="E624" s="598"/>
      <c r="F624" s="598"/>
      <c r="G624" s="598"/>
      <c r="H624" s="2910"/>
      <c r="I624" s="2911"/>
      <c r="J624" s="598"/>
      <c r="K624" s="598"/>
      <c r="L624" s="598"/>
      <c r="M624" s="2925" t="s">
        <v>560</v>
      </c>
      <c r="N624" s="2911"/>
      <c r="O624" s="750">
        <v>3.913897329138144E-2</v>
      </c>
      <c r="P624" s="598"/>
      <c r="Q624" s="598"/>
      <c r="AD624" s="246"/>
      <c r="AE624" s="246"/>
      <c r="AF624" s="246"/>
      <c r="AG624" s="246"/>
      <c r="AH624" s="246"/>
      <c r="AI624" s="246"/>
      <c r="AJ624" s="246"/>
      <c r="AK624" s="246"/>
      <c r="AL624" s="246"/>
      <c r="AM624" s="246"/>
      <c r="AN624" s="246"/>
      <c r="AO624" s="246"/>
      <c r="AP624" s="246"/>
      <c r="AQ624" s="246"/>
      <c r="AR624" s="246"/>
      <c r="AS624" s="246"/>
      <c r="AT624" s="246"/>
      <c r="AU624" s="246"/>
      <c r="AV624" s="246"/>
      <c r="AW624" s="246"/>
      <c r="AX624" s="246"/>
      <c r="AY624" s="246"/>
      <c r="AZ624" s="246"/>
      <c r="BA624" s="249"/>
      <c r="BB624" s="351"/>
      <c r="BC624" s="249"/>
      <c r="BD624" s="249"/>
      <c r="BE624" s="249"/>
      <c r="BF624" s="249"/>
      <c r="BG624" s="249"/>
      <c r="BH624" s="249"/>
      <c r="BI624" s="249"/>
      <c r="BJ624" s="249"/>
      <c r="BK624" s="249"/>
      <c r="BL624" s="249"/>
      <c r="BM624" s="249"/>
      <c r="BN624" s="249"/>
      <c r="BO624" s="249"/>
      <c r="BP624" s="249"/>
      <c r="BQ624" s="249"/>
      <c r="BR624" s="249"/>
      <c r="BS624" s="249"/>
      <c r="BT624" s="249"/>
      <c r="BU624" s="249"/>
      <c r="BV624" s="249"/>
      <c r="BW624" s="249"/>
      <c r="BX624" s="249"/>
      <c r="BY624" s="249"/>
      <c r="BZ624" s="249"/>
      <c r="CA624" s="249"/>
      <c r="CB624" s="249"/>
      <c r="CC624" s="249"/>
      <c r="CD624" s="249"/>
      <c r="CE624" s="249"/>
      <c r="CF624" s="249"/>
      <c r="CG624" s="249"/>
      <c r="CH624" s="249"/>
      <c r="CI624" s="249"/>
      <c r="CJ624" s="249"/>
      <c r="CK624" s="249"/>
      <c r="CL624" s="249"/>
      <c r="CM624" s="249"/>
      <c r="CN624" s="249"/>
      <c r="CO624" s="249"/>
      <c r="CP624" s="249"/>
      <c r="CQ624" s="249"/>
      <c r="CR624" s="249"/>
      <c r="CS624" s="249"/>
      <c r="CT624" s="249"/>
      <c r="CU624" s="249"/>
      <c r="CV624" s="249"/>
      <c r="CW624" s="249"/>
      <c r="CX624" s="249"/>
      <c r="CY624" s="249"/>
      <c r="CZ624" s="249"/>
    </row>
    <row r="625" s="253" customFormat="true" ht="25.15" customHeight="true" x14ac:dyDescent="0.2">
      <c r="C625" s="2910"/>
      <c r="D625" s="2911"/>
      <c r="E625" s="598"/>
      <c r="F625" s="598"/>
      <c r="G625" s="598"/>
      <c r="H625" s="2910"/>
      <c r="I625" s="2911"/>
      <c r="J625" s="598"/>
      <c r="K625" s="598"/>
      <c r="L625" s="598"/>
      <c r="M625" s="2925" t="s">
        <v>562</v>
      </c>
      <c r="N625" s="2911"/>
      <c r="O625" s="750">
        <v>3.8919775684593649E-2</v>
      </c>
      <c r="P625" s="598"/>
      <c r="Q625" s="598"/>
      <c r="AD625" s="246"/>
      <c r="AE625" s="246"/>
      <c r="AF625" s="246"/>
      <c r="AG625" s="246"/>
      <c r="AH625" s="246"/>
      <c r="AI625" s="246"/>
      <c r="AJ625" s="246"/>
      <c r="AK625" s="246"/>
      <c r="AL625" s="246"/>
      <c r="AM625" s="246"/>
      <c r="AN625" s="246"/>
      <c r="AO625" s="246"/>
      <c r="AP625" s="246"/>
      <c r="AQ625" s="246"/>
      <c r="AR625" s="246"/>
      <c r="AS625" s="246"/>
      <c r="AT625" s="246"/>
      <c r="AU625" s="246"/>
      <c r="AV625" s="246"/>
      <c r="AW625" s="246"/>
      <c r="AX625" s="246"/>
      <c r="AY625" s="246"/>
      <c r="AZ625" s="246"/>
      <c r="BA625" s="249"/>
      <c r="BB625" s="351"/>
      <c r="BC625" s="249"/>
      <c r="BD625" s="249"/>
      <c r="BE625" s="249"/>
      <c r="BF625" s="249"/>
      <c r="BG625" s="249"/>
      <c r="BH625" s="249"/>
      <c r="BI625" s="249"/>
      <c r="BJ625" s="249"/>
      <c r="BK625" s="249"/>
      <c r="BL625" s="249"/>
      <c r="BM625" s="249"/>
      <c r="BN625" s="249"/>
      <c r="BO625" s="249"/>
      <c r="BP625" s="249"/>
      <c r="BQ625" s="249"/>
      <c r="BR625" s="249"/>
      <c r="BS625" s="249"/>
      <c r="BT625" s="249"/>
      <c r="BU625" s="249"/>
      <c r="BV625" s="249"/>
      <c r="BW625" s="249"/>
      <c r="BX625" s="249"/>
      <c r="BY625" s="249"/>
      <c r="BZ625" s="249"/>
      <c r="CA625" s="249"/>
      <c r="CB625" s="249"/>
      <c r="CC625" s="249"/>
      <c r="CD625" s="249"/>
      <c r="CE625" s="249"/>
      <c r="CF625" s="249"/>
      <c r="CG625" s="249"/>
      <c r="CH625" s="249"/>
      <c r="CI625" s="249"/>
      <c r="CJ625" s="249"/>
      <c r="CK625" s="249"/>
      <c r="CL625" s="249"/>
      <c r="CM625" s="249"/>
      <c r="CN625" s="249"/>
      <c r="CO625" s="249"/>
      <c r="CP625" s="249"/>
      <c r="CQ625" s="249"/>
      <c r="CR625" s="249"/>
      <c r="CS625" s="249"/>
      <c r="CT625" s="249"/>
      <c r="CU625" s="249"/>
      <c r="CV625" s="249"/>
      <c r="CW625" s="249"/>
      <c r="CX625" s="249"/>
      <c r="CY625" s="249"/>
      <c r="CZ625" s="249"/>
    </row>
    <row r="626" s="253" customFormat="true" ht="25.15" customHeight="true" x14ac:dyDescent="0.2">
      <c r="C626" s="2910"/>
      <c r="D626" s="2911"/>
      <c r="E626" s="598"/>
      <c r="F626" s="598"/>
      <c r="G626" s="598"/>
      <c r="H626" s="2910"/>
      <c r="I626" s="2911"/>
      <c r="J626" s="598"/>
      <c r="K626" s="598"/>
      <c r="L626" s="598"/>
      <c r="M626" s="2925" t="s">
        <v>601</v>
      </c>
      <c r="N626" s="2911"/>
      <c r="O626" s="750">
        <v>3.8036474976428742E-3</v>
      </c>
      <c r="P626" s="598"/>
      <c r="Q626" s="598"/>
      <c r="AD626" s="246"/>
      <c r="AE626" s="246"/>
      <c r="AF626" s="246"/>
      <c r="AG626" s="246"/>
      <c r="AH626" s="246"/>
      <c r="AI626" s="246"/>
      <c r="AJ626" s="246"/>
      <c r="AK626" s="246"/>
      <c r="AL626" s="246"/>
      <c r="AM626" s="246"/>
      <c r="AN626" s="246"/>
      <c r="AO626" s="246"/>
      <c r="AP626" s="246"/>
      <c r="AQ626" s="246"/>
      <c r="AR626" s="246"/>
      <c r="AS626" s="246"/>
      <c r="AT626" s="246"/>
      <c r="AU626" s="246"/>
      <c r="AV626" s="246"/>
      <c r="AW626" s="246"/>
      <c r="AX626" s="246"/>
      <c r="AY626" s="246"/>
      <c r="AZ626" s="246"/>
      <c r="BA626" s="249"/>
      <c r="BB626" s="351"/>
      <c r="BC626" s="249"/>
      <c r="BD626" s="249"/>
      <c r="BE626" s="249"/>
      <c r="BF626" s="249"/>
      <c r="BG626" s="249"/>
      <c r="BH626" s="249"/>
      <c r="BI626" s="249"/>
      <c r="BJ626" s="249"/>
      <c r="BK626" s="249"/>
      <c r="BL626" s="249"/>
      <c r="BM626" s="249"/>
      <c r="BN626" s="249"/>
      <c r="BO626" s="249"/>
      <c r="BP626" s="249"/>
      <c r="BQ626" s="249"/>
      <c r="BR626" s="249"/>
      <c r="BS626" s="249"/>
      <c r="BT626" s="249"/>
      <c r="BU626" s="249"/>
      <c r="BV626" s="249"/>
      <c r="BW626" s="249"/>
      <c r="BX626" s="249"/>
      <c r="BY626" s="249"/>
      <c r="BZ626" s="249"/>
      <c r="CA626" s="249"/>
      <c r="CB626" s="249"/>
      <c r="CC626" s="249"/>
      <c r="CD626" s="249"/>
      <c r="CE626" s="249"/>
      <c r="CF626" s="249"/>
      <c r="CG626" s="249"/>
      <c r="CH626" s="249"/>
      <c r="CI626" s="249"/>
      <c r="CJ626" s="249"/>
      <c r="CK626" s="249"/>
      <c r="CL626" s="249"/>
      <c r="CM626" s="249"/>
      <c r="CN626" s="249"/>
      <c r="CO626" s="249"/>
      <c r="CP626" s="249"/>
      <c r="CQ626" s="249"/>
      <c r="CR626" s="249"/>
      <c r="CS626" s="249"/>
      <c r="CT626" s="249"/>
      <c r="CU626" s="249"/>
      <c r="CV626" s="249"/>
      <c r="CW626" s="249"/>
      <c r="CX626" s="249"/>
      <c r="CY626" s="249"/>
      <c r="CZ626" s="249"/>
    </row>
    <row r="627" s="253" customFormat="true" ht="25.15" customHeight="true" x14ac:dyDescent="0.2">
      <c r="C627" s="2910"/>
      <c r="D627" s="2911"/>
      <c r="E627" s="598"/>
      <c r="F627" s="598"/>
      <c r="G627" s="598"/>
      <c r="H627" s="2910"/>
      <c r="I627" s="2911"/>
      <c r="J627" s="598"/>
      <c r="K627" s="598"/>
      <c r="L627" s="598"/>
      <c r="M627" s="2925" t="s">
        <v>582</v>
      </c>
      <c r="N627" s="2911"/>
      <c r="O627" s="750">
        <v>2.1216271504025483E-2</v>
      </c>
      <c r="P627" s="598"/>
      <c r="Q627" s="598"/>
      <c r="AD627" s="246"/>
      <c r="AE627" s="246"/>
      <c r="AF627" s="246"/>
      <c r="AG627" s="246"/>
      <c r="AH627" s="246"/>
      <c r="AI627" s="246"/>
      <c r="AJ627" s="246"/>
      <c r="AK627" s="246"/>
      <c r="AL627" s="246"/>
      <c r="AM627" s="246"/>
      <c r="AN627" s="246"/>
      <c r="AO627" s="246"/>
      <c r="AP627" s="246"/>
      <c r="AQ627" s="246"/>
      <c r="AR627" s="246"/>
      <c r="AS627" s="246"/>
      <c r="AT627" s="246"/>
      <c r="AU627" s="246"/>
      <c r="AV627" s="246"/>
      <c r="AW627" s="246"/>
      <c r="AX627" s="246"/>
      <c r="AY627" s="246"/>
      <c r="AZ627" s="246"/>
      <c r="BA627" s="249"/>
      <c r="BB627" s="351"/>
      <c r="BC627" s="249"/>
      <c r="BD627" s="249"/>
      <c r="BE627" s="249"/>
      <c r="BF627" s="249"/>
      <c r="BG627" s="249"/>
      <c r="BH627" s="249"/>
      <c r="BI627" s="249"/>
      <c r="BJ627" s="249"/>
      <c r="BK627" s="249"/>
      <c r="BL627" s="249"/>
      <c r="BM627" s="249"/>
      <c r="BN627" s="249"/>
      <c r="BO627" s="249"/>
      <c r="BP627" s="249"/>
      <c r="BQ627" s="249"/>
      <c r="BR627" s="249"/>
      <c r="BS627" s="249"/>
      <c r="BT627" s="249"/>
      <c r="BU627" s="249"/>
      <c r="BV627" s="249"/>
      <c r="BW627" s="249"/>
      <c r="BX627" s="249"/>
      <c r="BY627" s="249"/>
      <c r="BZ627" s="249"/>
      <c r="CA627" s="249"/>
      <c r="CB627" s="249"/>
      <c r="CC627" s="249"/>
      <c r="CD627" s="249"/>
      <c r="CE627" s="249"/>
      <c r="CF627" s="249"/>
      <c r="CG627" s="249"/>
      <c r="CH627" s="249"/>
      <c r="CI627" s="249"/>
      <c r="CJ627" s="249"/>
      <c r="CK627" s="249"/>
      <c r="CL627" s="249"/>
      <c r="CM627" s="249"/>
      <c r="CN627" s="249"/>
      <c r="CO627" s="249"/>
      <c r="CP627" s="249"/>
      <c r="CQ627" s="249"/>
      <c r="CR627" s="249"/>
      <c r="CS627" s="249"/>
      <c r="CT627" s="249"/>
      <c r="CU627" s="249"/>
      <c r="CV627" s="249"/>
      <c r="CW627" s="249"/>
      <c r="CX627" s="249"/>
      <c r="CY627" s="249"/>
      <c r="CZ627" s="249"/>
    </row>
    <row r="628" s="253" customFormat="true" ht="25.15" customHeight="true" x14ac:dyDescent="0.2">
      <c r="C628" s="2910"/>
      <c r="D628" s="2911"/>
      <c r="E628" s="598"/>
      <c r="F628" s="598"/>
      <c r="G628" s="598"/>
      <c r="H628" s="2910"/>
      <c r="I628" s="2911"/>
      <c r="J628" s="598"/>
      <c r="K628" s="598"/>
      <c r="L628" s="598"/>
      <c r="M628" s="2925" t="s">
        <v>599</v>
      </c>
      <c r="N628" s="2911"/>
      <c r="O628" s="750">
        <v>-4.0243400744079116E-3</v>
      </c>
      <c r="P628" s="598"/>
      <c r="Q628" s="598"/>
      <c r="AD628" s="246"/>
      <c r="AE628" s="246"/>
      <c r="AF628" s="246"/>
      <c r="AG628" s="246"/>
      <c r="AH628" s="246"/>
      <c r="AI628" s="246"/>
      <c r="AJ628" s="246"/>
      <c r="AK628" s="246"/>
      <c r="AL628" s="246"/>
      <c r="AM628" s="246"/>
      <c r="AN628" s="246"/>
      <c r="AO628" s="246"/>
      <c r="AP628" s="246"/>
      <c r="AQ628" s="246"/>
      <c r="AR628" s="246"/>
      <c r="AS628" s="246"/>
      <c r="AT628" s="246"/>
      <c r="AU628" s="246"/>
      <c r="AV628" s="246"/>
      <c r="AW628" s="246"/>
      <c r="AX628" s="246"/>
      <c r="AY628" s="246"/>
      <c r="AZ628" s="246"/>
      <c r="BA628" s="249"/>
      <c r="BB628" s="351"/>
      <c r="BC628" s="249"/>
      <c r="BD628" s="249"/>
      <c r="BE628" s="249"/>
      <c r="BF628" s="249"/>
      <c r="BG628" s="249"/>
      <c r="BH628" s="249"/>
      <c r="BI628" s="249"/>
      <c r="BJ628" s="249"/>
      <c r="BK628" s="249"/>
      <c r="BL628" s="249"/>
      <c r="BM628" s="249"/>
      <c r="BN628" s="249"/>
      <c r="BO628" s="249"/>
      <c r="BP628" s="249"/>
      <c r="BQ628" s="249"/>
      <c r="BR628" s="249"/>
      <c r="BS628" s="249"/>
      <c r="BT628" s="249"/>
      <c r="BU628" s="249"/>
      <c r="BV628" s="249"/>
      <c r="BW628" s="249"/>
      <c r="BX628" s="249"/>
      <c r="BY628" s="249"/>
      <c r="BZ628" s="249"/>
      <c r="CA628" s="249"/>
      <c r="CB628" s="249"/>
      <c r="CC628" s="249"/>
      <c r="CD628" s="249"/>
      <c r="CE628" s="249"/>
      <c r="CF628" s="249"/>
      <c r="CG628" s="249"/>
      <c r="CH628" s="249"/>
      <c r="CI628" s="249"/>
      <c r="CJ628" s="249"/>
      <c r="CK628" s="249"/>
      <c r="CL628" s="249"/>
      <c r="CM628" s="249"/>
      <c r="CN628" s="249"/>
      <c r="CO628" s="249"/>
      <c r="CP628" s="249"/>
      <c r="CQ628" s="249"/>
      <c r="CR628" s="249"/>
      <c r="CS628" s="249"/>
      <c r="CT628" s="249"/>
      <c r="CU628" s="249"/>
      <c r="CV628" s="249"/>
      <c r="CW628" s="249"/>
      <c r="CX628" s="249"/>
      <c r="CY628" s="249"/>
      <c r="CZ628" s="249"/>
    </row>
    <row r="629" s="253" customFormat="true" ht="25.15" customHeight="true" x14ac:dyDescent="0.2">
      <c r="C629" s="2910"/>
      <c r="D629" s="2911"/>
      <c r="E629" s="598"/>
      <c r="F629" s="598"/>
      <c r="G629" s="598"/>
      <c r="H629" s="2910"/>
      <c r="I629" s="2911"/>
      <c r="J629" s="598"/>
      <c r="K629" s="598"/>
      <c r="L629" s="598"/>
      <c r="M629" s="2925" t="s">
        <v>598</v>
      </c>
      <c r="N629" s="2911"/>
      <c r="O629" s="750">
        <v>5.1333643528349033E-3</v>
      </c>
      <c r="P629" s="598"/>
      <c r="Q629" s="598"/>
      <c r="AD629" s="246"/>
      <c r="AE629" s="246"/>
      <c r="AF629" s="246"/>
      <c r="AG629" s="246"/>
      <c r="AH629" s="246"/>
      <c r="AI629" s="246"/>
      <c r="AJ629" s="246"/>
      <c r="AK629" s="246"/>
      <c r="AL629" s="246"/>
      <c r="AM629" s="246"/>
      <c r="AN629" s="246"/>
      <c r="AO629" s="246"/>
      <c r="AP629" s="246"/>
      <c r="AQ629" s="246"/>
      <c r="AR629" s="246"/>
      <c r="AS629" s="246"/>
      <c r="AT629" s="246"/>
      <c r="AU629" s="246"/>
      <c r="AV629" s="246"/>
      <c r="AW629" s="246"/>
      <c r="AX629" s="246"/>
      <c r="AY629" s="246"/>
      <c r="AZ629" s="246"/>
      <c r="BA629" s="249"/>
      <c r="BB629" s="351"/>
      <c r="BC629" s="249"/>
      <c r="BD629" s="249"/>
      <c r="BE629" s="249"/>
      <c r="BF629" s="249"/>
      <c r="BG629" s="249"/>
      <c r="BH629" s="249"/>
      <c r="BI629" s="249"/>
      <c r="BJ629" s="249"/>
      <c r="BK629" s="249"/>
      <c r="BL629" s="249"/>
      <c r="BM629" s="249"/>
      <c r="BN629" s="249"/>
      <c r="BO629" s="249"/>
      <c r="BP629" s="249"/>
      <c r="BQ629" s="249"/>
      <c r="BR629" s="249"/>
      <c r="BS629" s="249"/>
      <c r="BT629" s="249"/>
      <c r="BU629" s="249"/>
      <c r="BV629" s="249"/>
      <c r="BW629" s="249"/>
      <c r="BX629" s="249"/>
      <c r="BY629" s="249"/>
      <c r="BZ629" s="249"/>
      <c r="CA629" s="249"/>
      <c r="CB629" s="249"/>
      <c r="CC629" s="249"/>
      <c r="CD629" s="249"/>
      <c r="CE629" s="249"/>
      <c r="CF629" s="249"/>
      <c r="CG629" s="249"/>
      <c r="CH629" s="249"/>
      <c r="CI629" s="249"/>
      <c r="CJ629" s="249"/>
      <c r="CK629" s="249"/>
      <c r="CL629" s="249"/>
      <c r="CM629" s="249"/>
      <c r="CN629" s="249"/>
      <c r="CO629" s="249"/>
      <c r="CP629" s="249"/>
      <c r="CQ629" s="249"/>
      <c r="CR629" s="249"/>
      <c r="CS629" s="249"/>
      <c r="CT629" s="249"/>
      <c r="CU629" s="249"/>
      <c r="CV629" s="249"/>
      <c r="CW629" s="249"/>
      <c r="CX629" s="249"/>
      <c r="CY629" s="249"/>
      <c r="CZ629" s="249"/>
    </row>
    <row r="630" s="253" customFormat="true" ht="25.15" customHeight="true" x14ac:dyDescent="0.2">
      <c r="C630" s="2910"/>
      <c r="D630" s="2911"/>
      <c r="E630" s="598"/>
      <c r="F630" s="598"/>
      <c r="G630" s="598"/>
      <c r="H630" s="2910"/>
      <c r="I630" s="2911"/>
      <c r="J630" s="598"/>
      <c r="K630" s="598"/>
      <c r="L630" s="598"/>
      <c r="M630" s="2925" t="s">
        <v>600</v>
      </c>
      <c r="N630" s="2911"/>
      <c r="O630" s="750">
        <v>3.935965846278742E-3</v>
      </c>
      <c r="P630" s="598"/>
      <c r="Q630" s="598"/>
      <c r="AD630" s="246"/>
      <c r="AE630" s="246"/>
      <c r="AF630" s="246"/>
      <c r="AG630" s="246"/>
      <c r="AH630" s="246"/>
      <c r="AI630" s="246"/>
      <c r="AJ630" s="246"/>
      <c r="AK630" s="246"/>
      <c r="AL630" s="246"/>
      <c r="AM630" s="246"/>
      <c r="AN630" s="246"/>
      <c r="AO630" s="246"/>
      <c r="AP630" s="246"/>
      <c r="AQ630" s="246"/>
      <c r="AR630" s="246"/>
      <c r="AS630" s="246"/>
      <c r="AT630" s="246"/>
      <c r="AU630" s="246"/>
      <c r="AV630" s="246"/>
      <c r="AW630" s="246"/>
      <c r="AX630" s="246"/>
      <c r="AY630" s="246"/>
      <c r="AZ630" s="246"/>
      <c r="BA630" s="249"/>
      <c r="BB630" s="351"/>
      <c r="BC630" s="249"/>
      <c r="BD630" s="249"/>
      <c r="BE630" s="249"/>
      <c r="BF630" s="249"/>
      <c r="BG630" s="249"/>
      <c r="BH630" s="249"/>
      <c r="BI630" s="249"/>
      <c r="BJ630" s="249"/>
      <c r="BK630" s="249"/>
      <c r="BL630" s="249"/>
      <c r="BM630" s="249"/>
      <c r="BN630" s="249"/>
      <c r="BO630" s="249"/>
      <c r="BP630" s="249"/>
      <c r="BQ630" s="249"/>
      <c r="BR630" s="249"/>
      <c r="BS630" s="249"/>
      <c r="BT630" s="249"/>
      <c r="BU630" s="249"/>
      <c r="BV630" s="249"/>
      <c r="BW630" s="249"/>
      <c r="BX630" s="249"/>
      <c r="BY630" s="249"/>
      <c r="BZ630" s="249"/>
      <c r="CA630" s="249"/>
      <c r="CB630" s="249"/>
      <c r="CC630" s="249"/>
      <c r="CD630" s="249"/>
      <c r="CE630" s="249"/>
      <c r="CF630" s="249"/>
      <c r="CG630" s="249"/>
      <c r="CH630" s="249"/>
      <c r="CI630" s="249"/>
      <c r="CJ630" s="249"/>
      <c r="CK630" s="249"/>
      <c r="CL630" s="249"/>
      <c r="CM630" s="249"/>
      <c r="CN630" s="249"/>
      <c r="CO630" s="249"/>
      <c r="CP630" s="249"/>
      <c r="CQ630" s="249"/>
      <c r="CR630" s="249"/>
      <c r="CS630" s="249"/>
      <c r="CT630" s="249"/>
      <c r="CU630" s="249"/>
      <c r="CV630" s="249"/>
      <c r="CW630" s="249"/>
      <c r="CX630" s="249"/>
      <c r="CY630" s="249"/>
      <c r="CZ630" s="249"/>
    </row>
    <row r="631" s="253" customFormat="true" ht="25.15" customHeight="true" x14ac:dyDescent="0.2">
      <c r="C631" s="2910"/>
      <c r="D631" s="2911"/>
      <c r="E631" s="598"/>
      <c r="F631" s="598"/>
      <c r="G631" s="598"/>
      <c r="H631" s="2910"/>
      <c r="I631" s="2911"/>
      <c r="J631" s="598"/>
      <c r="K631" s="598"/>
      <c r="L631" s="598"/>
      <c r="M631" s="2925" t="s">
        <v>540</v>
      </c>
      <c r="N631" s="2911"/>
      <c r="O631" s="753">
        <v>5.8263891161921107E-2</v>
      </c>
      <c r="P631" s="598"/>
      <c r="Q631" s="598"/>
      <c r="AD631" s="246"/>
      <c r="AE631" s="246"/>
      <c r="AF631" s="246"/>
      <c r="AG631" s="246"/>
      <c r="AH631" s="246"/>
      <c r="AI631" s="246"/>
      <c r="AJ631" s="246"/>
      <c r="AK631" s="246"/>
      <c r="AL631" s="246"/>
      <c r="AM631" s="246"/>
      <c r="AN631" s="246"/>
      <c r="AO631" s="246"/>
      <c r="AP631" s="246"/>
      <c r="AQ631" s="246"/>
      <c r="AR631" s="246"/>
      <c r="AS631" s="246"/>
      <c r="AT631" s="246"/>
      <c r="AU631" s="246"/>
      <c r="AV631" s="246"/>
      <c r="AW631" s="246"/>
      <c r="AX631" s="246"/>
      <c r="AY631" s="246"/>
      <c r="AZ631" s="246"/>
      <c r="BA631" s="249"/>
      <c r="BB631" s="351"/>
      <c r="BC631" s="249"/>
      <c r="BD631" s="249"/>
      <c r="BE631" s="249"/>
      <c r="BF631" s="249"/>
      <c r="BG631" s="249"/>
      <c r="BH631" s="249"/>
      <c r="BI631" s="249"/>
      <c r="BJ631" s="249"/>
      <c r="BK631" s="249"/>
      <c r="BL631" s="249"/>
      <c r="BM631" s="249"/>
      <c r="BN631" s="249"/>
      <c r="BO631" s="249"/>
      <c r="BP631" s="249"/>
      <c r="BQ631" s="249"/>
      <c r="BR631" s="249"/>
      <c r="BS631" s="249"/>
      <c r="BT631" s="249"/>
      <c r="BU631" s="249"/>
      <c r="BV631" s="249"/>
      <c r="BW631" s="249"/>
      <c r="BX631" s="249"/>
      <c r="BY631" s="249"/>
      <c r="BZ631" s="249"/>
      <c r="CA631" s="249"/>
      <c r="CB631" s="249"/>
      <c r="CC631" s="249"/>
      <c r="CD631" s="249"/>
      <c r="CE631" s="249"/>
      <c r="CF631" s="249"/>
      <c r="CG631" s="249"/>
      <c r="CH631" s="249"/>
      <c r="CI631" s="249"/>
      <c r="CJ631" s="249"/>
      <c r="CK631" s="249"/>
      <c r="CL631" s="249"/>
      <c r="CM631" s="249"/>
      <c r="CN631" s="249"/>
      <c r="CO631" s="249"/>
      <c r="CP631" s="249"/>
      <c r="CQ631" s="249"/>
      <c r="CR631" s="249"/>
      <c r="CS631" s="249"/>
      <c r="CT631" s="249"/>
      <c r="CU631" s="249"/>
      <c r="CV631" s="249"/>
      <c r="CW631" s="249"/>
      <c r="CX631" s="249"/>
      <c r="CY631" s="249"/>
      <c r="CZ631" s="249"/>
    </row>
    <row r="632" s="253" customFormat="true" ht="25.15" customHeight="true" x14ac:dyDescent="0.2">
      <c r="C632" s="2910"/>
      <c r="D632" s="2911"/>
      <c r="E632" s="598"/>
      <c r="F632" s="598"/>
      <c r="G632" s="598"/>
      <c r="H632" s="2910"/>
      <c r="I632" s="2911"/>
      <c r="J632" s="598"/>
      <c r="K632" s="598"/>
      <c r="L632" s="598"/>
      <c r="M632" s="2910"/>
      <c r="N632" s="2911"/>
      <c r="O632" s="599"/>
      <c r="P632" s="598"/>
      <c r="Q632" s="598"/>
      <c r="AD632" s="246"/>
      <c r="AE632" s="246"/>
      <c r="AF632" s="246"/>
      <c r="AG632" s="246"/>
      <c r="AH632" s="246"/>
      <c r="AI632" s="246"/>
      <c r="AJ632" s="246"/>
      <c r="AK632" s="246"/>
      <c r="AL632" s="246"/>
      <c r="AM632" s="246"/>
      <c r="AN632" s="246"/>
      <c r="AO632" s="246"/>
      <c r="AP632" s="246"/>
      <c r="AQ632" s="246"/>
      <c r="AR632" s="246"/>
      <c r="AS632" s="246"/>
      <c r="AT632" s="246"/>
      <c r="AU632" s="246"/>
      <c r="AV632" s="246"/>
      <c r="AW632" s="246"/>
      <c r="AX632" s="246"/>
      <c r="AY632" s="246"/>
      <c r="AZ632" s="246"/>
      <c r="BA632" s="249"/>
      <c r="BB632" s="351"/>
      <c r="BC632" s="249"/>
      <c r="BD632" s="249"/>
      <c r="BE632" s="249"/>
      <c r="BF632" s="249"/>
      <c r="BG632" s="249"/>
      <c r="BH632" s="249"/>
      <c r="BI632" s="249"/>
      <c r="BJ632" s="249"/>
      <c r="BK632" s="249"/>
      <c r="BL632" s="249"/>
      <c r="BM632" s="249"/>
      <c r="BN632" s="249"/>
      <c r="BO632" s="249"/>
      <c r="BP632" s="249"/>
      <c r="BQ632" s="249"/>
      <c r="BR632" s="249"/>
      <c r="BS632" s="249"/>
      <c r="BT632" s="249"/>
      <c r="BU632" s="249"/>
      <c r="BV632" s="249"/>
      <c r="BW632" s="249"/>
      <c r="BX632" s="249"/>
      <c r="BY632" s="249"/>
      <c r="BZ632" s="249"/>
      <c r="CA632" s="249"/>
      <c r="CB632" s="249"/>
      <c r="CC632" s="249"/>
      <c r="CD632" s="249"/>
      <c r="CE632" s="249"/>
      <c r="CF632" s="249"/>
      <c r="CG632" s="249"/>
      <c r="CH632" s="249"/>
      <c r="CI632" s="249"/>
      <c r="CJ632" s="249"/>
      <c r="CK632" s="249"/>
      <c r="CL632" s="249"/>
      <c r="CM632" s="249"/>
      <c r="CN632" s="249"/>
      <c r="CO632" s="249"/>
      <c r="CP632" s="249"/>
      <c r="CQ632" s="249"/>
      <c r="CR632" s="249"/>
      <c r="CS632" s="249"/>
      <c r="CT632" s="249"/>
      <c r="CU632" s="249"/>
      <c r="CV632" s="249"/>
      <c r="CW632" s="249"/>
      <c r="CX632" s="249"/>
      <c r="CY632" s="249"/>
      <c r="CZ632" s="249"/>
    </row>
    <row r="633" s="253" customFormat="true" ht="25.15" customHeight="true" x14ac:dyDescent="0.2">
      <c r="C633" s="2910"/>
      <c r="D633" s="2911"/>
      <c r="E633" s="598"/>
      <c r="F633" s="598"/>
      <c r="G633" s="598"/>
      <c r="H633" s="2910"/>
      <c r="I633" s="2911"/>
      <c r="J633" s="598"/>
      <c r="K633" s="598"/>
      <c r="L633" s="598"/>
      <c r="M633" s="2910"/>
      <c r="N633" s="2911"/>
      <c r="O633" s="598"/>
      <c r="P633" s="598"/>
      <c r="Q633" s="598"/>
      <c r="AD633" s="246"/>
      <c r="AE633" s="246"/>
      <c r="AF633" s="246"/>
      <c r="AG633" s="246"/>
      <c r="AH633" s="246"/>
      <c r="AI633" s="246"/>
      <c r="AJ633" s="246"/>
      <c r="AK633" s="246"/>
      <c r="AL633" s="246"/>
      <c r="AM633" s="246"/>
      <c r="AN633" s="246"/>
      <c r="AO633" s="246"/>
      <c r="AP633" s="246"/>
      <c r="AQ633" s="246"/>
      <c r="AR633" s="246"/>
      <c r="AS633" s="246"/>
      <c r="AT633" s="246"/>
      <c r="AU633" s="246"/>
      <c r="AV633" s="246"/>
      <c r="AW633" s="246"/>
      <c r="AX633" s="246"/>
      <c r="AY633" s="246"/>
      <c r="AZ633" s="246"/>
      <c r="BA633" s="249"/>
      <c r="BB633" s="351"/>
      <c r="BC633" s="249"/>
      <c r="BD633" s="249"/>
      <c r="BE633" s="249"/>
      <c r="BF633" s="249"/>
      <c r="BG633" s="249"/>
      <c r="BH633" s="249"/>
      <c r="BI633" s="249"/>
      <c r="BJ633" s="249"/>
      <c r="BK633" s="249"/>
      <c r="BL633" s="249"/>
      <c r="BM633" s="249"/>
      <c r="BN633" s="249"/>
      <c r="BO633" s="249"/>
      <c r="BP633" s="249"/>
      <c r="BQ633" s="249"/>
      <c r="BR633" s="249"/>
      <c r="BS633" s="249"/>
      <c r="BT633" s="249"/>
      <c r="BU633" s="249"/>
      <c r="BV633" s="249"/>
      <c r="BW633" s="249"/>
      <c r="BX633" s="249"/>
      <c r="BY633" s="249"/>
      <c r="BZ633" s="249"/>
      <c r="CA633" s="249"/>
      <c r="CB633" s="249"/>
      <c r="CC633" s="249"/>
      <c r="CD633" s="249"/>
      <c r="CE633" s="249"/>
      <c r="CF633" s="249"/>
      <c r="CG633" s="249"/>
      <c r="CH633" s="249"/>
      <c r="CI633" s="249"/>
      <c r="CJ633" s="249"/>
      <c r="CK633" s="249"/>
      <c r="CL633" s="249"/>
      <c r="CM633" s="249"/>
      <c r="CN633" s="249"/>
      <c r="CO633" s="249"/>
      <c r="CP633" s="249"/>
      <c r="CQ633" s="249"/>
      <c r="CR633" s="249"/>
      <c r="CS633" s="249"/>
      <c r="CT633" s="249"/>
      <c r="CU633" s="249"/>
      <c r="CV633" s="249"/>
      <c r="CW633" s="249"/>
      <c r="CX633" s="249"/>
      <c r="CY633" s="249"/>
      <c r="CZ633" s="249"/>
    </row>
    <row r="634" s="253" customFormat="true" ht="25.15" customHeight="true" x14ac:dyDescent="0.2">
      <c r="C634" s="2910"/>
      <c r="D634" s="2911"/>
      <c r="E634" s="598"/>
      <c r="F634" s="598"/>
      <c r="G634" s="598"/>
      <c r="H634" s="2910"/>
      <c r="I634" s="2911"/>
      <c r="J634" s="598"/>
      <c r="K634" s="598"/>
      <c r="L634" s="598"/>
      <c r="M634" s="2926" t="s">
        <v>236</v>
      </c>
      <c r="N634" s="2911"/>
      <c r="O634" s="2911"/>
      <c r="P634" s="598"/>
      <c r="Q634" s="598"/>
      <c r="AD634" s="246"/>
      <c r="AE634" s="246"/>
      <c r="AF634" s="246"/>
      <c r="AG634" s="246"/>
      <c r="AH634" s="246"/>
      <c r="AI634" s="246"/>
      <c r="AJ634" s="246"/>
      <c r="AK634" s="246"/>
      <c r="AL634" s="246"/>
      <c r="AM634" s="246"/>
      <c r="AN634" s="246"/>
      <c r="AO634" s="246"/>
      <c r="AP634" s="246"/>
      <c r="AQ634" s="246"/>
      <c r="AR634" s="246"/>
      <c r="AS634" s="246"/>
      <c r="AT634" s="246"/>
      <c r="AU634" s="246"/>
      <c r="AV634" s="246"/>
      <c r="AW634" s="246"/>
      <c r="AX634" s="246"/>
      <c r="AY634" s="246"/>
      <c r="AZ634" s="246"/>
      <c r="BA634" s="249"/>
      <c r="BB634" s="351"/>
      <c r="BC634" s="249"/>
      <c r="BD634" s="249"/>
      <c r="BE634" s="249"/>
      <c r="BF634" s="249"/>
      <c r="BG634" s="249"/>
      <c r="BH634" s="249"/>
      <c r="BI634" s="249"/>
      <c r="BJ634" s="249"/>
      <c r="BK634" s="249"/>
      <c r="BL634" s="249"/>
      <c r="BM634" s="249"/>
      <c r="BN634" s="249"/>
      <c r="BO634" s="249"/>
      <c r="BP634" s="249"/>
      <c r="BQ634" s="249"/>
      <c r="BR634" s="249"/>
      <c r="BS634" s="249"/>
      <c r="BT634" s="249"/>
      <c r="BU634" s="249"/>
      <c r="BV634" s="249"/>
      <c r="BW634" s="249"/>
      <c r="BX634" s="249"/>
      <c r="BY634" s="249"/>
      <c r="BZ634" s="249"/>
      <c r="CA634" s="249"/>
      <c r="CB634" s="249"/>
      <c r="CC634" s="249"/>
      <c r="CD634" s="249"/>
      <c r="CE634" s="249"/>
      <c r="CF634" s="249"/>
      <c r="CG634" s="249"/>
      <c r="CH634" s="249"/>
      <c r="CI634" s="249"/>
      <c r="CJ634" s="249"/>
      <c r="CK634" s="249"/>
      <c r="CL634" s="249"/>
      <c r="CM634" s="249"/>
      <c r="CN634" s="249"/>
      <c r="CO634" s="249"/>
      <c r="CP634" s="249"/>
      <c r="CQ634" s="249"/>
      <c r="CR634" s="249"/>
      <c r="CS634" s="249"/>
      <c r="CT634" s="249"/>
      <c r="CU634" s="249"/>
      <c r="CV634" s="249"/>
      <c r="CW634" s="249"/>
      <c r="CX634" s="249"/>
      <c r="CY634" s="249"/>
      <c r="CZ634" s="249"/>
    </row>
    <row r="635" s="253" customFormat="true" ht="25.15" customHeight="true" x14ac:dyDescent="0.2">
      <c r="C635" s="2910"/>
      <c r="D635" s="2911"/>
      <c r="E635" s="598"/>
      <c r="F635" s="598"/>
      <c r="G635" s="598"/>
      <c r="H635" s="2910"/>
      <c r="I635" s="2911"/>
      <c r="J635" s="598"/>
      <c r="K635" s="598"/>
      <c r="L635" s="598"/>
      <c r="M635" s="2920" t="s">
        <v>213</v>
      </c>
      <c r="N635" s="2911"/>
      <c r="O635" s="772" t="s">
        <v>214</v>
      </c>
      <c r="P635" s="598"/>
      <c r="Q635" s="598"/>
      <c r="AD635" s="246"/>
      <c r="AE635" s="246"/>
      <c r="AF635" s="246"/>
      <c r="AG635" s="246"/>
      <c r="AH635" s="246"/>
      <c r="AI635" s="246"/>
      <c r="AJ635" s="246"/>
      <c r="AK635" s="246"/>
      <c r="AL635" s="246"/>
      <c r="AM635" s="246"/>
      <c r="AN635" s="246"/>
      <c r="AO635" s="246"/>
      <c r="AP635" s="246"/>
      <c r="AQ635" s="246"/>
      <c r="AR635" s="246"/>
      <c r="AS635" s="246"/>
      <c r="AT635" s="246"/>
      <c r="AU635" s="246"/>
      <c r="AV635" s="246"/>
      <c r="AW635" s="246"/>
      <c r="AX635" s="246"/>
      <c r="AY635" s="246"/>
      <c r="AZ635" s="246"/>
      <c r="BA635" s="249"/>
      <c r="BB635" s="351"/>
      <c r="BC635" s="249"/>
      <c r="BD635" s="249"/>
      <c r="BE635" s="249"/>
      <c r="BF635" s="249"/>
      <c r="BG635" s="249"/>
      <c r="BH635" s="249"/>
      <c r="BI635" s="249"/>
      <c r="BJ635" s="249"/>
      <c r="BK635" s="249"/>
      <c r="BL635" s="249"/>
      <c r="BM635" s="249"/>
      <c r="BN635" s="249"/>
      <c r="BO635" s="249"/>
      <c r="BP635" s="249"/>
      <c r="BQ635" s="249"/>
      <c r="BR635" s="249"/>
      <c r="BS635" s="249"/>
      <c r="BT635" s="249"/>
      <c r="BU635" s="249"/>
      <c r="BV635" s="249"/>
      <c r="BW635" s="249"/>
      <c r="BX635" s="249"/>
      <c r="BY635" s="249"/>
      <c r="BZ635" s="249"/>
      <c r="CA635" s="249"/>
      <c r="CB635" s="249"/>
      <c r="CC635" s="249"/>
      <c r="CD635" s="249"/>
      <c r="CE635" s="249"/>
      <c r="CF635" s="249"/>
      <c r="CG635" s="249"/>
      <c r="CH635" s="249"/>
      <c r="CI635" s="249"/>
      <c r="CJ635" s="249"/>
      <c r="CK635" s="249"/>
      <c r="CL635" s="249"/>
      <c r="CM635" s="249"/>
      <c r="CN635" s="249"/>
      <c r="CO635" s="249"/>
      <c r="CP635" s="249"/>
      <c r="CQ635" s="249"/>
      <c r="CR635" s="249"/>
      <c r="CS635" s="249"/>
      <c r="CT635" s="249"/>
      <c r="CU635" s="249"/>
      <c r="CV635" s="249"/>
      <c r="CW635" s="249"/>
      <c r="CX635" s="249"/>
      <c r="CY635" s="249"/>
      <c r="CZ635" s="249"/>
    </row>
    <row r="636" s="253" customFormat="true" ht="25.15" customHeight="true" x14ac:dyDescent="0.2">
      <c r="C636" s="2910"/>
      <c r="D636" s="2911"/>
      <c r="E636" s="598"/>
      <c r="F636" s="598"/>
      <c r="G636" s="598"/>
      <c r="H636" s="2910"/>
      <c r="I636" s="2911"/>
      <c r="J636" s="598"/>
      <c r="K636" s="598"/>
      <c r="L636" s="598"/>
      <c r="M636" s="2925" t="s">
        <v>214</v>
      </c>
      <c r="N636" s="2911"/>
      <c r="O636" s="773">
        <v>0.99999999999999989</v>
      </c>
      <c r="P636" s="598"/>
      <c r="Q636" s="598"/>
      <c r="AD636" s="246"/>
      <c r="AE636" s="246"/>
      <c r="AF636" s="246"/>
      <c r="AG636" s="246"/>
      <c r="AH636" s="246"/>
      <c r="AI636" s="246"/>
      <c r="AJ636" s="246"/>
      <c r="AK636" s="246"/>
      <c r="AL636" s="246"/>
      <c r="AM636" s="246"/>
      <c r="AN636" s="246"/>
      <c r="AO636" s="246"/>
      <c r="AP636" s="246"/>
      <c r="AQ636" s="246"/>
      <c r="AR636" s="246"/>
      <c r="AS636" s="246"/>
      <c r="AT636" s="246"/>
      <c r="AU636" s="246"/>
      <c r="AV636" s="246"/>
      <c r="AW636" s="246"/>
      <c r="AX636" s="246"/>
      <c r="AY636" s="246"/>
      <c r="AZ636" s="246"/>
      <c r="BA636" s="249"/>
      <c r="BB636" s="351"/>
      <c r="BC636" s="249"/>
      <c r="BD636" s="249"/>
      <c r="BE636" s="249"/>
      <c r="BF636" s="249"/>
      <c r="BG636" s="249"/>
      <c r="BH636" s="249"/>
      <c r="BI636" s="249"/>
      <c r="BJ636" s="249"/>
      <c r="BK636" s="249"/>
      <c r="BL636" s="249"/>
      <c r="BM636" s="249"/>
      <c r="BN636" s="249"/>
      <c r="BO636" s="249"/>
      <c r="BP636" s="249"/>
      <c r="BQ636" s="249"/>
      <c r="BR636" s="249"/>
      <c r="BS636" s="249"/>
      <c r="BT636" s="249"/>
      <c r="BU636" s="249"/>
      <c r="BV636" s="249"/>
      <c r="BW636" s="249"/>
      <c r="BX636" s="249"/>
      <c r="BY636" s="249"/>
      <c r="BZ636" s="249"/>
      <c r="CA636" s="249"/>
      <c r="CB636" s="249"/>
      <c r="CC636" s="249"/>
      <c r="CD636" s="249"/>
      <c r="CE636" s="249"/>
      <c r="CF636" s="249"/>
      <c r="CG636" s="249"/>
      <c r="CH636" s="249"/>
      <c r="CI636" s="249"/>
      <c r="CJ636" s="249"/>
      <c r="CK636" s="249"/>
      <c r="CL636" s="249"/>
      <c r="CM636" s="249"/>
      <c r="CN636" s="249"/>
      <c r="CO636" s="249"/>
      <c r="CP636" s="249"/>
      <c r="CQ636" s="249"/>
      <c r="CR636" s="249"/>
      <c r="CS636" s="249"/>
      <c r="CT636" s="249"/>
      <c r="CU636" s="249"/>
      <c r="CV636" s="249"/>
      <c r="CW636" s="249"/>
      <c r="CX636" s="249"/>
      <c r="CY636" s="249"/>
      <c r="CZ636" s="249"/>
    </row>
    <row r="637" s="253" customFormat="true" ht="25.15" customHeight="true" x14ac:dyDescent="0.2">
      <c r="C637" s="2910"/>
      <c r="D637" s="2911"/>
      <c r="E637" s="598"/>
      <c r="F637" s="598"/>
      <c r="G637" s="598"/>
      <c r="H637" s="2910"/>
      <c r="I637" s="2911"/>
      <c r="J637" s="598"/>
      <c r="K637" s="598"/>
      <c r="L637" s="598"/>
      <c r="M637" s="2910"/>
      <c r="N637" s="2911"/>
      <c r="O637" s="599"/>
      <c r="P637" s="598"/>
      <c r="Q637" s="598"/>
      <c r="AD637" s="246"/>
      <c r="AE637" s="246"/>
      <c r="AF637" s="246"/>
      <c r="AG637" s="246"/>
      <c r="AH637" s="246"/>
      <c r="AI637" s="246"/>
      <c r="AJ637" s="246"/>
      <c r="AK637" s="246"/>
      <c r="AL637" s="246"/>
      <c r="AM637" s="246"/>
      <c r="AN637" s="246"/>
      <c r="AO637" s="246"/>
      <c r="AP637" s="246"/>
      <c r="AQ637" s="246"/>
      <c r="AR637" s="246"/>
      <c r="AS637" s="246"/>
      <c r="AT637" s="246"/>
      <c r="AU637" s="246"/>
      <c r="AV637" s="246"/>
      <c r="AW637" s="246"/>
      <c r="AX637" s="246"/>
      <c r="AY637" s="246"/>
      <c r="AZ637" s="246"/>
      <c r="BA637" s="249"/>
      <c r="BB637" s="351"/>
      <c r="BC637" s="249"/>
      <c r="BD637" s="249"/>
      <c r="BE637" s="249"/>
      <c r="BF637" s="249"/>
      <c r="BG637" s="249"/>
      <c r="BH637" s="249"/>
      <c r="BI637" s="249"/>
      <c r="BJ637" s="249"/>
      <c r="BK637" s="249"/>
      <c r="BL637" s="249"/>
      <c r="BM637" s="249"/>
      <c r="BN637" s="249"/>
      <c r="BO637" s="249"/>
      <c r="BP637" s="249"/>
      <c r="BQ637" s="249"/>
      <c r="BR637" s="249"/>
      <c r="BS637" s="249"/>
      <c r="BT637" s="249"/>
      <c r="BU637" s="249"/>
      <c r="BV637" s="249"/>
      <c r="BW637" s="249"/>
      <c r="BX637" s="249"/>
      <c r="BY637" s="249"/>
      <c r="BZ637" s="249"/>
      <c r="CA637" s="249"/>
      <c r="CB637" s="249"/>
      <c r="CC637" s="249"/>
      <c r="CD637" s="249"/>
      <c r="CE637" s="249"/>
      <c r="CF637" s="249"/>
      <c r="CG637" s="249"/>
      <c r="CH637" s="249"/>
      <c r="CI637" s="249"/>
      <c r="CJ637" s="249"/>
      <c r="CK637" s="249"/>
      <c r="CL637" s="249"/>
      <c r="CM637" s="249"/>
      <c r="CN637" s="249"/>
      <c r="CO637" s="249"/>
      <c r="CP637" s="249"/>
      <c r="CQ637" s="249"/>
      <c r="CR637" s="249"/>
      <c r="CS637" s="249"/>
      <c r="CT637" s="249"/>
      <c r="CU637" s="249"/>
      <c r="CV637" s="249"/>
      <c r="CW637" s="249"/>
      <c r="CX637" s="249"/>
      <c r="CY637" s="249"/>
      <c r="CZ637" s="249"/>
    </row>
    <row r="638" s="253" customFormat="true" ht="25.15" customHeight="true" x14ac:dyDescent="0.2">
      <c r="C638" s="2910"/>
      <c r="D638" s="2911"/>
      <c r="E638" s="598"/>
      <c r="F638" s="598"/>
      <c r="G638" s="598"/>
      <c r="H638" s="2910"/>
      <c r="I638" s="2911"/>
      <c r="J638" s="598"/>
      <c r="K638" s="598"/>
      <c r="L638" s="598"/>
      <c r="M638" s="2910"/>
      <c r="N638" s="2911"/>
      <c r="O638" s="598"/>
      <c r="P638" s="598"/>
      <c r="Q638" s="598"/>
      <c r="AD638" s="246"/>
      <c r="AE638" s="246"/>
      <c r="AF638" s="246"/>
      <c r="AG638" s="246"/>
      <c r="AH638" s="246"/>
      <c r="AI638" s="246"/>
      <c r="AJ638" s="246"/>
      <c r="AK638" s="246"/>
      <c r="AL638" s="246"/>
      <c r="AM638" s="246"/>
      <c r="AN638" s="246"/>
      <c r="AO638" s="246"/>
      <c r="AP638" s="246"/>
      <c r="AQ638" s="246"/>
      <c r="AR638" s="246"/>
      <c r="AS638" s="246"/>
      <c r="AT638" s="246"/>
      <c r="AU638" s="246"/>
      <c r="AV638" s="246"/>
      <c r="AW638" s="246"/>
      <c r="AX638" s="246"/>
      <c r="AY638" s="246"/>
      <c r="AZ638" s="246"/>
      <c r="BA638" s="249"/>
      <c r="BB638" s="351"/>
      <c r="BC638" s="249"/>
      <c r="BD638" s="249"/>
      <c r="BE638" s="249"/>
      <c r="BF638" s="249"/>
      <c r="BG638" s="249"/>
      <c r="BH638" s="249"/>
      <c r="BI638" s="249"/>
      <c r="BJ638" s="249"/>
      <c r="BK638" s="249"/>
      <c r="BL638" s="249"/>
      <c r="BM638" s="249"/>
      <c r="BN638" s="249"/>
      <c r="BO638" s="249"/>
      <c r="BP638" s="249"/>
      <c r="BQ638" s="249"/>
      <c r="BR638" s="249"/>
      <c r="BS638" s="249"/>
      <c r="BT638" s="249"/>
      <c r="BU638" s="249"/>
      <c r="BV638" s="249"/>
      <c r="BW638" s="249"/>
      <c r="BX638" s="249"/>
      <c r="BY638" s="249"/>
      <c r="BZ638" s="249"/>
      <c r="CA638" s="249"/>
      <c r="CB638" s="249"/>
      <c r="CC638" s="249"/>
      <c r="CD638" s="249"/>
      <c r="CE638" s="249"/>
      <c r="CF638" s="249"/>
      <c r="CG638" s="249"/>
      <c r="CH638" s="249"/>
      <c r="CI638" s="249"/>
      <c r="CJ638" s="249"/>
      <c r="CK638" s="249"/>
      <c r="CL638" s="249"/>
      <c r="CM638" s="249"/>
      <c r="CN638" s="249"/>
      <c r="CO638" s="249"/>
      <c r="CP638" s="249"/>
      <c r="CQ638" s="249"/>
      <c r="CR638" s="249"/>
      <c r="CS638" s="249"/>
      <c r="CT638" s="249"/>
      <c r="CU638" s="249"/>
      <c r="CV638" s="249"/>
      <c r="CW638" s="249"/>
      <c r="CX638" s="249"/>
      <c r="CY638" s="249"/>
      <c r="CZ638" s="249"/>
    </row>
    <row r="639" s="253" customFormat="true" ht="25.15" customHeight="true" x14ac:dyDescent="0.2">
      <c r="C639" s="2910"/>
      <c r="D639" s="2911"/>
      <c r="E639" s="598"/>
      <c r="F639" s="598"/>
      <c r="G639" s="598"/>
      <c r="H639" s="2910"/>
      <c r="I639" s="2911"/>
      <c r="J639" s="598"/>
      <c r="K639" s="598"/>
      <c r="L639" s="598"/>
      <c r="M639" s="2910"/>
      <c r="N639" s="2911"/>
      <c r="O639" s="598"/>
      <c r="P639" s="598"/>
      <c r="Q639" s="598"/>
      <c r="AD639" s="246"/>
      <c r="AE639" s="246"/>
      <c r="AF639" s="246"/>
      <c r="AG639" s="246"/>
      <c r="AH639" s="246"/>
      <c r="AI639" s="246"/>
      <c r="AJ639" s="246"/>
      <c r="AK639" s="246"/>
      <c r="AL639" s="246"/>
      <c r="AM639" s="246"/>
      <c r="AN639" s="246"/>
      <c r="AO639" s="246"/>
      <c r="AP639" s="246"/>
      <c r="AQ639" s="246"/>
      <c r="AR639" s="246"/>
      <c r="AS639" s="246"/>
      <c r="AT639" s="246"/>
      <c r="AU639" s="246"/>
      <c r="AV639" s="246"/>
      <c r="AW639" s="246"/>
      <c r="AX639" s="246"/>
      <c r="AY639" s="246"/>
      <c r="AZ639" s="246"/>
      <c r="BA639" s="249"/>
      <c r="BB639" s="351"/>
      <c r="BC639" s="249"/>
      <c r="BD639" s="249"/>
      <c r="BE639" s="249"/>
      <c r="BF639" s="249"/>
      <c r="BG639" s="249"/>
      <c r="BH639" s="249"/>
      <c r="BI639" s="249"/>
      <c r="BJ639" s="249"/>
      <c r="BK639" s="249"/>
      <c r="BL639" s="249"/>
      <c r="BM639" s="249"/>
      <c r="BN639" s="249"/>
      <c r="BO639" s="249"/>
      <c r="BP639" s="249"/>
      <c r="BQ639" s="249"/>
      <c r="BR639" s="249"/>
      <c r="BS639" s="249"/>
      <c r="BT639" s="249"/>
      <c r="BU639" s="249"/>
      <c r="BV639" s="249"/>
      <c r="BW639" s="249"/>
      <c r="BX639" s="249"/>
      <c r="BY639" s="249"/>
      <c r="BZ639" s="249"/>
      <c r="CA639" s="249"/>
      <c r="CB639" s="249"/>
      <c r="CC639" s="249"/>
      <c r="CD639" s="249"/>
      <c r="CE639" s="249"/>
      <c r="CF639" s="249"/>
      <c r="CG639" s="249"/>
      <c r="CH639" s="249"/>
      <c r="CI639" s="249"/>
      <c r="CJ639" s="249"/>
      <c r="CK639" s="249"/>
      <c r="CL639" s="249"/>
      <c r="CM639" s="249"/>
      <c r="CN639" s="249"/>
      <c r="CO639" s="249"/>
      <c r="CP639" s="249"/>
      <c r="CQ639" s="249"/>
      <c r="CR639" s="249"/>
      <c r="CS639" s="249"/>
      <c r="CT639" s="249"/>
      <c r="CU639" s="249"/>
      <c r="CV639" s="249"/>
      <c r="CW639" s="249"/>
      <c r="CX639" s="249"/>
      <c r="CY639" s="249"/>
      <c r="CZ639" s="249"/>
    </row>
    <row r="640" s="253" customFormat="true" ht="25.15" customHeight="true" x14ac:dyDescent="0.2">
      <c r="C640" s="2910"/>
      <c r="D640" s="2911"/>
      <c r="E640" s="598"/>
      <c r="F640" s="598"/>
      <c r="G640" s="598"/>
      <c r="H640" s="2910"/>
      <c r="I640" s="2911"/>
      <c r="J640" s="598"/>
      <c r="K640" s="598"/>
      <c r="L640" s="598"/>
      <c r="M640" s="2910"/>
      <c r="N640" s="2911"/>
      <c r="O640" s="598"/>
      <c r="P640" s="598"/>
      <c r="Q640" s="598"/>
      <c r="AD640" s="246"/>
      <c r="AE640" s="246"/>
      <c r="AF640" s="246"/>
      <c r="AG640" s="246"/>
      <c r="AH640" s="246"/>
      <c r="AI640" s="246"/>
      <c r="AJ640" s="246"/>
      <c r="AK640" s="246"/>
      <c r="AL640" s="246"/>
      <c r="AM640" s="246"/>
      <c r="AN640" s="246"/>
      <c r="AO640" s="246"/>
      <c r="AP640" s="246"/>
      <c r="AQ640" s="246"/>
      <c r="AR640" s="246"/>
      <c r="AS640" s="246"/>
      <c r="AT640" s="246"/>
      <c r="AU640" s="246"/>
      <c r="AV640" s="246"/>
      <c r="AW640" s="246"/>
      <c r="AX640" s="246"/>
      <c r="AY640" s="246"/>
      <c r="AZ640" s="246"/>
      <c r="BA640" s="249"/>
      <c r="BB640" s="351"/>
      <c r="BC640" s="249"/>
      <c r="BD640" s="249"/>
      <c r="BE640" s="249"/>
      <c r="BF640" s="249"/>
      <c r="BG640" s="249"/>
      <c r="BH640" s="249"/>
      <c r="BI640" s="249"/>
      <c r="BJ640" s="249"/>
      <c r="BK640" s="249"/>
      <c r="BL640" s="249"/>
      <c r="BM640" s="249"/>
      <c r="BN640" s="249"/>
      <c r="BO640" s="249"/>
      <c r="BP640" s="249"/>
      <c r="BQ640" s="249"/>
      <c r="BR640" s="249"/>
      <c r="BS640" s="249"/>
      <c r="BT640" s="249"/>
      <c r="BU640" s="249"/>
      <c r="BV640" s="249"/>
      <c r="BW640" s="249"/>
      <c r="BX640" s="249"/>
      <c r="BY640" s="249"/>
      <c r="BZ640" s="249"/>
      <c r="CA640" s="249"/>
      <c r="CB640" s="249"/>
      <c r="CC640" s="249"/>
      <c r="CD640" s="249"/>
      <c r="CE640" s="249"/>
      <c r="CF640" s="249"/>
      <c r="CG640" s="249"/>
      <c r="CH640" s="249"/>
      <c r="CI640" s="249"/>
      <c r="CJ640" s="249"/>
      <c r="CK640" s="249"/>
      <c r="CL640" s="249"/>
      <c r="CM640" s="249"/>
      <c r="CN640" s="249"/>
      <c r="CO640" s="249"/>
      <c r="CP640" s="249"/>
      <c r="CQ640" s="249"/>
      <c r="CR640" s="249"/>
      <c r="CS640" s="249"/>
      <c r="CT640" s="249"/>
      <c r="CU640" s="249"/>
      <c r="CV640" s="249"/>
      <c r="CW640" s="249"/>
      <c r="CX640" s="249"/>
      <c r="CY640" s="249"/>
      <c r="CZ640" s="249"/>
    </row>
    <row r="641" s="253" customFormat="true" ht="25.15" customHeight="true" x14ac:dyDescent="0.2">
      <c r="C641" s="2910"/>
      <c r="D641" s="2911"/>
      <c r="E641" s="598"/>
      <c r="F641" s="598"/>
      <c r="G641" s="598"/>
      <c r="H641" s="2910"/>
      <c r="I641" s="2911"/>
      <c r="J641" s="598"/>
      <c r="K641" s="598"/>
      <c r="L641" s="598"/>
      <c r="M641" s="2910"/>
      <c r="N641" s="2911"/>
      <c r="O641" s="598"/>
      <c r="P641" s="598"/>
      <c r="Q641" s="598"/>
      <c r="AD641" s="246"/>
      <c r="AE641" s="246"/>
      <c r="AF641" s="246"/>
      <c r="AG641" s="246"/>
      <c r="AH641" s="246"/>
      <c r="AI641" s="246"/>
      <c r="AJ641" s="246"/>
      <c r="AK641" s="246"/>
      <c r="AL641" s="246"/>
      <c r="AM641" s="246"/>
      <c r="AN641" s="246"/>
      <c r="AO641" s="246"/>
      <c r="AP641" s="246"/>
      <c r="AQ641" s="246"/>
      <c r="AR641" s="246"/>
      <c r="AS641" s="246"/>
      <c r="AT641" s="246"/>
      <c r="AU641" s="246"/>
      <c r="AV641" s="246"/>
      <c r="AW641" s="246"/>
      <c r="AX641" s="246"/>
      <c r="AY641" s="246"/>
      <c r="AZ641" s="246"/>
      <c r="BA641" s="249"/>
      <c r="BB641" s="351"/>
      <c r="BC641" s="249"/>
      <c r="BD641" s="249"/>
      <c r="BE641" s="249"/>
      <c r="BF641" s="249"/>
      <c r="BG641" s="249"/>
      <c r="BH641" s="249"/>
      <c r="BI641" s="249"/>
      <c r="BJ641" s="249"/>
      <c r="BK641" s="249"/>
      <c r="BL641" s="249"/>
      <c r="BM641" s="249"/>
      <c r="BN641" s="249"/>
      <c r="BO641" s="249"/>
      <c r="BP641" s="249"/>
      <c r="BQ641" s="249"/>
      <c r="BR641" s="249"/>
      <c r="BS641" s="249"/>
      <c r="BT641" s="249"/>
      <c r="BU641" s="249"/>
      <c r="BV641" s="249"/>
      <c r="BW641" s="249"/>
      <c r="BX641" s="249"/>
      <c r="BY641" s="249"/>
      <c r="BZ641" s="249"/>
      <c r="CA641" s="249"/>
      <c r="CB641" s="249"/>
      <c r="CC641" s="249"/>
      <c r="CD641" s="249"/>
      <c r="CE641" s="249"/>
      <c r="CF641" s="249"/>
      <c r="CG641" s="249"/>
      <c r="CH641" s="249"/>
      <c r="CI641" s="249"/>
      <c r="CJ641" s="249"/>
      <c r="CK641" s="249"/>
      <c r="CL641" s="249"/>
      <c r="CM641" s="249"/>
      <c r="CN641" s="249"/>
      <c r="CO641" s="249"/>
      <c r="CP641" s="249"/>
      <c r="CQ641" s="249"/>
      <c r="CR641" s="249"/>
      <c r="CS641" s="249"/>
      <c r="CT641" s="249"/>
      <c r="CU641" s="249"/>
      <c r="CV641" s="249"/>
      <c r="CW641" s="249"/>
      <c r="CX641" s="249"/>
      <c r="CY641" s="249"/>
      <c r="CZ641" s="249"/>
    </row>
    <row r="642" s="253" customFormat="true" ht="25.15" customHeight="true" x14ac:dyDescent="0.2">
      <c r="C642" s="2910"/>
      <c r="D642" s="2911"/>
      <c r="E642" s="598"/>
      <c r="F642" s="598"/>
      <c r="G642" s="598"/>
      <c r="H642" s="2910"/>
      <c r="I642" s="2911"/>
      <c r="J642" s="598"/>
      <c r="K642" s="598"/>
      <c r="L642" s="598"/>
      <c r="M642" s="2910"/>
      <c r="N642" s="2911"/>
      <c r="O642" s="598"/>
      <c r="P642" s="598"/>
      <c r="Q642" s="598"/>
      <c r="AD642" s="246"/>
      <c r="AE642" s="246"/>
      <c r="AF642" s="246"/>
      <c r="AG642" s="246"/>
      <c r="AH642" s="246"/>
      <c r="AI642" s="246"/>
      <c r="AJ642" s="246"/>
      <c r="AK642" s="246"/>
      <c r="AL642" s="246"/>
      <c r="AM642" s="246"/>
      <c r="AN642" s="246"/>
      <c r="AO642" s="246"/>
      <c r="AP642" s="246"/>
      <c r="AQ642" s="246"/>
      <c r="AR642" s="246"/>
      <c r="AS642" s="246"/>
      <c r="AT642" s="246"/>
      <c r="AU642" s="246"/>
      <c r="AV642" s="246"/>
      <c r="AW642" s="246"/>
      <c r="AX642" s="246"/>
      <c r="AY642" s="246"/>
      <c r="AZ642" s="246"/>
      <c r="BA642" s="249"/>
      <c r="BB642" s="351"/>
      <c r="BC642" s="249"/>
      <c r="BD642" s="249"/>
      <c r="BE642" s="249"/>
      <c r="BF642" s="249"/>
      <c r="BG642" s="249"/>
      <c r="BH642" s="249"/>
      <c r="BI642" s="249"/>
      <c r="BJ642" s="249"/>
      <c r="BK642" s="249"/>
      <c r="BL642" s="249"/>
      <c r="BM642" s="249"/>
      <c r="BN642" s="249"/>
      <c r="BO642" s="249"/>
      <c r="BP642" s="249"/>
      <c r="BQ642" s="249"/>
      <c r="BR642" s="249"/>
      <c r="BS642" s="249"/>
      <c r="BT642" s="249"/>
      <c r="BU642" s="249"/>
      <c r="BV642" s="249"/>
      <c r="BW642" s="249"/>
      <c r="BX642" s="249"/>
      <c r="BY642" s="249"/>
      <c r="BZ642" s="249"/>
      <c r="CA642" s="249"/>
      <c r="CB642" s="249"/>
      <c r="CC642" s="249"/>
      <c r="CD642" s="249"/>
      <c r="CE642" s="249"/>
      <c r="CF642" s="249"/>
      <c r="CG642" s="249"/>
      <c r="CH642" s="249"/>
      <c r="CI642" s="249"/>
      <c r="CJ642" s="249"/>
      <c r="CK642" s="249"/>
      <c r="CL642" s="249"/>
      <c r="CM642" s="249"/>
      <c r="CN642" s="249"/>
      <c r="CO642" s="249"/>
      <c r="CP642" s="249"/>
      <c r="CQ642" s="249"/>
      <c r="CR642" s="249"/>
      <c r="CS642" s="249"/>
      <c r="CT642" s="249"/>
      <c r="CU642" s="249"/>
      <c r="CV642" s="249"/>
      <c r="CW642" s="249"/>
      <c r="CX642" s="249"/>
      <c r="CY642" s="249"/>
      <c r="CZ642" s="249"/>
    </row>
    <row r="643" s="253" customFormat="true" ht="25.15" customHeight="true" x14ac:dyDescent="0.2">
      <c r="C643" s="2910"/>
      <c r="D643" s="2911"/>
      <c r="E643" s="598"/>
      <c r="F643" s="598"/>
      <c r="G643" s="598"/>
      <c r="H643" s="2910"/>
      <c r="I643" s="2911"/>
      <c r="J643" s="598"/>
      <c r="K643" s="598"/>
      <c r="L643" s="598"/>
      <c r="M643" s="2910"/>
      <c r="N643" s="2911"/>
      <c r="O643" s="598"/>
      <c r="P643" s="598"/>
      <c r="Q643" s="598"/>
      <c r="AD643" s="246"/>
      <c r="AE643" s="246"/>
      <c r="AF643" s="246"/>
      <c r="AG643" s="246"/>
      <c r="AH643" s="246"/>
      <c r="AI643" s="246"/>
      <c r="AJ643" s="246"/>
      <c r="AK643" s="246"/>
      <c r="AL643" s="246"/>
      <c r="AM643" s="246"/>
      <c r="AN643" s="246"/>
      <c r="AO643" s="246"/>
      <c r="AP643" s="246"/>
      <c r="AQ643" s="246"/>
      <c r="AR643" s="246"/>
      <c r="AS643" s="246"/>
      <c r="AT643" s="246"/>
      <c r="AU643" s="246"/>
      <c r="AV643" s="246"/>
      <c r="AW643" s="246"/>
      <c r="AX643" s="246"/>
      <c r="AY643" s="246"/>
      <c r="AZ643" s="246"/>
      <c r="BA643" s="249"/>
      <c r="BB643" s="351"/>
      <c r="BC643" s="249"/>
      <c r="BD643" s="249"/>
      <c r="BE643" s="249"/>
      <c r="BF643" s="249"/>
      <c r="BG643" s="249"/>
      <c r="BH643" s="249"/>
      <c r="BI643" s="249"/>
      <c r="BJ643" s="249"/>
      <c r="BK643" s="249"/>
      <c r="BL643" s="249"/>
      <c r="BM643" s="249"/>
      <c r="BN643" s="249"/>
      <c r="BO643" s="249"/>
      <c r="BP643" s="249"/>
      <c r="BQ643" s="249"/>
      <c r="BR643" s="249"/>
      <c r="BS643" s="249"/>
      <c r="BT643" s="249"/>
      <c r="BU643" s="249"/>
      <c r="BV643" s="249"/>
      <c r="BW643" s="249"/>
      <c r="BX643" s="249"/>
      <c r="BY643" s="249"/>
      <c r="BZ643" s="249"/>
      <c r="CA643" s="249"/>
      <c r="CB643" s="249"/>
      <c r="CC643" s="249"/>
      <c r="CD643" s="249"/>
      <c r="CE643" s="249"/>
      <c r="CF643" s="249"/>
      <c r="CG643" s="249"/>
      <c r="CH643" s="249"/>
      <c r="CI643" s="249"/>
      <c r="CJ643" s="249"/>
      <c r="CK643" s="249"/>
      <c r="CL643" s="249"/>
      <c r="CM643" s="249"/>
      <c r="CN643" s="249"/>
      <c r="CO643" s="249"/>
      <c r="CP643" s="249"/>
      <c r="CQ643" s="249"/>
      <c r="CR643" s="249"/>
      <c r="CS643" s="249"/>
      <c r="CT643" s="249"/>
      <c r="CU643" s="249"/>
      <c r="CV643" s="249"/>
      <c r="CW643" s="249"/>
      <c r="CX643" s="249"/>
      <c r="CY643" s="249"/>
      <c r="CZ643" s="249"/>
    </row>
    <row r="644" s="253" customFormat="true" ht="25.15" customHeight="true" x14ac:dyDescent="0.2">
      <c r="C644" s="2910"/>
      <c r="D644" s="2911"/>
      <c r="E644" s="598"/>
      <c r="F644" s="598"/>
      <c r="G644" s="598"/>
      <c r="H644" s="2910"/>
      <c r="I644" s="2911"/>
      <c r="J644" s="598"/>
      <c r="K644" s="598"/>
      <c r="L644" s="598"/>
      <c r="M644" s="2910"/>
      <c r="N644" s="2911"/>
      <c r="O644" s="598"/>
      <c r="P644" s="598"/>
      <c r="Q644" s="598"/>
      <c r="AD644" s="246"/>
      <c r="AE644" s="246"/>
      <c r="AF644" s="246"/>
      <c r="AG644" s="246"/>
      <c r="AH644" s="246"/>
      <c r="AI644" s="246"/>
      <c r="AJ644" s="246"/>
      <c r="AK644" s="246"/>
      <c r="AL644" s="246"/>
      <c r="AM644" s="246"/>
      <c r="AN644" s="246"/>
      <c r="AO644" s="246"/>
      <c r="AP644" s="246"/>
      <c r="AQ644" s="246"/>
      <c r="AR644" s="246"/>
      <c r="AS644" s="246"/>
      <c r="AT644" s="246"/>
      <c r="AU644" s="246"/>
      <c r="AV644" s="246"/>
      <c r="AW644" s="246"/>
      <c r="AX644" s="246"/>
      <c r="AY644" s="246"/>
      <c r="AZ644" s="246"/>
      <c r="BA644" s="249"/>
      <c r="BB644" s="351"/>
      <c r="BC644" s="249"/>
      <c r="BD644" s="249"/>
      <c r="BE644" s="249"/>
      <c r="BF644" s="249"/>
      <c r="BG644" s="249"/>
      <c r="BH644" s="249"/>
      <c r="BI644" s="249"/>
      <c r="BJ644" s="249"/>
      <c r="BK644" s="249"/>
      <c r="BL644" s="249"/>
      <c r="BM644" s="249"/>
      <c r="BN644" s="249"/>
      <c r="BO644" s="249"/>
      <c r="BP644" s="249"/>
      <c r="BQ644" s="249"/>
      <c r="BR644" s="249"/>
      <c r="BS644" s="249"/>
      <c r="BT644" s="249"/>
      <c r="BU644" s="249"/>
      <c r="BV644" s="249"/>
      <c r="BW644" s="249"/>
      <c r="BX644" s="249"/>
      <c r="BY644" s="249"/>
      <c r="BZ644" s="249"/>
      <c r="CA644" s="249"/>
      <c r="CB644" s="249"/>
      <c r="CC644" s="249"/>
      <c r="CD644" s="249"/>
      <c r="CE644" s="249"/>
      <c r="CF644" s="249"/>
      <c r="CG644" s="249"/>
      <c r="CH644" s="249"/>
      <c r="CI644" s="249"/>
      <c r="CJ644" s="249"/>
      <c r="CK644" s="249"/>
      <c r="CL644" s="249"/>
      <c r="CM644" s="249"/>
      <c r="CN644" s="249"/>
      <c r="CO644" s="249"/>
      <c r="CP644" s="249"/>
      <c r="CQ644" s="249"/>
      <c r="CR644" s="249"/>
      <c r="CS644" s="249"/>
      <c r="CT644" s="249"/>
      <c r="CU644" s="249"/>
      <c r="CV644" s="249"/>
      <c r="CW644" s="249"/>
      <c r="CX644" s="249"/>
      <c r="CY644" s="249"/>
      <c r="CZ644" s="249"/>
    </row>
    <row r="645" s="253" customFormat="true" ht="25.15" customHeight="true" x14ac:dyDescent="0.2">
      <c r="C645" s="2910"/>
      <c r="D645" s="2911"/>
      <c r="E645" s="598"/>
      <c r="F645" s="598"/>
      <c r="G645" s="598"/>
      <c r="H645" s="2910"/>
      <c r="I645" s="2911"/>
      <c r="J645" s="598"/>
      <c r="K645" s="598"/>
      <c r="L645" s="598"/>
      <c r="M645" s="2910"/>
      <c r="N645" s="2911"/>
      <c r="O645" s="598"/>
      <c r="P645" s="598"/>
      <c r="Q645" s="598"/>
      <c r="AD645" s="246"/>
      <c r="AE645" s="246"/>
      <c r="AF645" s="246"/>
      <c r="AG645" s="246"/>
      <c r="AH645" s="246"/>
      <c r="AI645" s="246"/>
      <c r="AJ645" s="246"/>
      <c r="AK645" s="246"/>
      <c r="AL645" s="246"/>
      <c r="AM645" s="246"/>
      <c r="AN645" s="246"/>
      <c r="AO645" s="246"/>
      <c r="AP645" s="246"/>
      <c r="AQ645" s="246"/>
      <c r="AR645" s="246"/>
      <c r="AS645" s="246"/>
      <c r="AT645" s="246"/>
      <c r="AU645" s="246"/>
      <c r="AV645" s="246"/>
      <c r="AW645" s="246"/>
      <c r="AX645" s="246"/>
      <c r="AY645" s="246"/>
      <c r="AZ645" s="246"/>
      <c r="BA645" s="249"/>
      <c r="BB645" s="351"/>
      <c r="BC645" s="249"/>
      <c r="BD645" s="249"/>
      <c r="BE645" s="249"/>
      <c r="BF645" s="249"/>
      <c r="BG645" s="249"/>
      <c r="BH645" s="249"/>
      <c r="BI645" s="249"/>
      <c r="BJ645" s="249"/>
      <c r="BK645" s="249"/>
      <c r="BL645" s="249"/>
      <c r="BM645" s="249"/>
      <c r="BN645" s="249"/>
      <c r="BO645" s="249"/>
      <c r="BP645" s="249"/>
      <c r="BQ645" s="249"/>
      <c r="BR645" s="249"/>
      <c r="BS645" s="249"/>
      <c r="BT645" s="249"/>
      <c r="BU645" s="249"/>
      <c r="BV645" s="249"/>
      <c r="BW645" s="249"/>
      <c r="BX645" s="249"/>
      <c r="BY645" s="249"/>
      <c r="BZ645" s="249"/>
      <c r="CA645" s="249"/>
      <c r="CB645" s="249"/>
      <c r="CC645" s="249"/>
      <c r="CD645" s="249"/>
      <c r="CE645" s="249"/>
      <c r="CF645" s="249"/>
      <c r="CG645" s="249"/>
      <c r="CH645" s="249"/>
      <c r="CI645" s="249"/>
      <c r="CJ645" s="249"/>
      <c r="CK645" s="249"/>
      <c r="CL645" s="249"/>
      <c r="CM645" s="249"/>
      <c r="CN645" s="249"/>
      <c r="CO645" s="249"/>
      <c r="CP645" s="249"/>
      <c r="CQ645" s="249"/>
      <c r="CR645" s="249"/>
      <c r="CS645" s="249"/>
      <c r="CT645" s="249"/>
      <c r="CU645" s="249"/>
      <c r="CV645" s="249"/>
      <c r="CW645" s="249"/>
      <c r="CX645" s="249"/>
      <c r="CY645" s="249"/>
      <c r="CZ645" s="249"/>
    </row>
    <row r="646" s="253" customFormat="true" ht="25.15" customHeight="true" x14ac:dyDescent="0.2">
      <c r="C646" s="2910"/>
      <c r="D646" s="2911"/>
      <c r="E646" s="598"/>
      <c r="F646" s="598"/>
      <c r="G646" s="598"/>
      <c r="H646" s="2910"/>
      <c r="I646" s="2911"/>
      <c r="J646" s="598"/>
      <c r="K646" s="598"/>
      <c r="L646" s="598"/>
      <c r="M646" s="2910"/>
      <c r="N646" s="2911"/>
      <c r="O646" s="598"/>
      <c r="P646" s="598"/>
      <c r="Q646" s="598"/>
      <c r="AD646" s="246"/>
      <c r="AE646" s="246"/>
      <c r="AF646" s="246"/>
      <c r="AG646" s="246"/>
      <c r="AH646" s="246"/>
      <c r="AI646" s="246"/>
      <c r="AJ646" s="246"/>
      <c r="AK646" s="246"/>
      <c r="AL646" s="246"/>
      <c r="AM646" s="246"/>
      <c r="AN646" s="246"/>
      <c r="AO646" s="246"/>
      <c r="AP646" s="246"/>
      <c r="AQ646" s="246"/>
      <c r="AR646" s="246"/>
      <c r="AS646" s="246"/>
      <c r="AT646" s="246"/>
      <c r="AU646" s="246"/>
      <c r="AV646" s="246"/>
      <c r="AW646" s="246"/>
      <c r="AX646" s="246"/>
      <c r="AY646" s="246"/>
      <c r="AZ646" s="246"/>
      <c r="BA646" s="249"/>
      <c r="BB646" s="351"/>
      <c r="BC646" s="249"/>
      <c r="BD646" s="249"/>
      <c r="BE646" s="249"/>
      <c r="BF646" s="249"/>
      <c r="BG646" s="249"/>
      <c r="BH646" s="249"/>
      <c r="BI646" s="249"/>
      <c r="BJ646" s="249"/>
      <c r="BK646" s="249"/>
      <c r="BL646" s="249"/>
      <c r="BM646" s="249"/>
      <c r="BN646" s="249"/>
      <c r="BO646" s="249"/>
      <c r="BP646" s="249"/>
      <c r="BQ646" s="249"/>
      <c r="BR646" s="249"/>
      <c r="BS646" s="249"/>
      <c r="BT646" s="249"/>
      <c r="BU646" s="249"/>
      <c r="BV646" s="249"/>
      <c r="BW646" s="249"/>
      <c r="BX646" s="249"/>
      <c r="BY646" s="249"/>
      <c r="BZ646" s="249"/>
      <c r="CA646" s="249"/>
      <c r="CB646" s="249"/>
      <c r="CC646" s="249"/>
      <c r="CD646" s="249"/>
      <c r="CE646" s="249"/>
      <c r="CF646" s="249"/>
      <c r="CG646" s="249"/>
      <c r="CH646" s="249"/>
      <c r="CI646" s="249"/>
      <c r="CJ646" s="249"/>
      <c r="CK646" s="249"/>
      <c r="CL646" s="249"/>
      <c r="CM646" s="249"/>
      <c r="CN646" s="249"/>
      <c r="CO646" s="249"/>
      <c r="CP646" s="249"/>
      <c r="CQ646" s="249"/>
      <c r="CR646" s="249"/>
      <c r="CS646" s="249"/>
      <c r="CT646" s="249"/>
      <c r="CU646" s="249"/>
      <c r="CV646" s="249"/>
      <c r="CW646" s="249"/>
      <c r="CX646" s="249"/>
      <c r="CY646" s="249"/>
      <c r="CZ646" s="249"/>
    </row>
    <row r="647" s="253" customFormat="true" ht="25.15" customHeight="true" x14ac:dyDescent="0.2">
      <c r="C647" s="2910"/>
      <c r="D647" s="2911"/>
      <c r="E647" s="598"/>
      <c r="F647" s="598"/>
      <c r="G647" s="598"/>
      <c r="H647" s="2910"/>
      <c r="I647" s="2911"/>
      <c r="J647" s="598"/>
      <c r="K647" s="598"/>
      <c r="L647" s="598"/>
      <c r="M647" s="2910"/>
      <c r="N647" s="2911"/>
      <c r="O647" s="598"/>
      <c r="P647" s="598"/>
      <c r="Q647" s="598"/>
      <c r="AD647" s="246"/>
      <c r="AE647" s="246"/>
      <c r="AF647" s="246"/>
      <c r="AG647" s="246"/>
      <c r="AH647" s="246"/>
      <c r="AI647" s="246"/>
      <c r="AJ647" s="246"/>
      <c r="AK647" s="246"/>
      <c r="AL647" s="246"/>
      <c r="AM647" s="246"/>
      <c r="AN647" s="246"/>
      <c r="AO647" s="246"/>
      <c r="AP647" s="246"/>
      <c r="AQ647" s="246"/>
      <c r="AR647" s="246"/>
      <c r="AS647" s="246"/>
      <c r="AT647" s="246"/>
      <c r="AU647" s="246"/>
      <c r="AV647" s="246"/>
      <c r="AW647" s="246"/>
      <c r="AX647" s="246"/>
      <c r="AY647" s="246"/>
      <c r="AZ647" s="246"/>
      <c r="BA647" s="249"/>
      <c r="BB647" s="351"/>
      <c r="BC647" s="249"/>
      <c r="BD647" s="249"/>
      <c r="BE647" s="249"/>
      <c r="BF647" s="249"/>
      <c r="BG647" s="249"/>
      <c r="BH647" s="249"/>
      <c r="BI647" s="249"/>
      <c r="BJ647" s="249"/>
      <c r="BK647" s="249"/>
      <c r="BL647" s="249"/>
      <c r="BM647" s="249"/>
      <c r="BN647" s="249"/>
      <c r="BO647" s="249"/>
      <c r="BP647" s="249"/>
      <c r="BQ647" s="249"/>
      <c r="BR647" s="249"/>
      <c r="BS647" s="249"/>
      <c r="BT647" s="249"/>
      <c r="BU647" s="249"/>
      <c r="BV647" s="249"/>
      <c r="BW647" s="249"/>
      <c r="BX647" s="249"/>
      <c r="BY647" s="249"/>
      <c r="BZ647" s="249"/>
      <c r="CA647" s="249"/>
      <c r="CB647" s="249"/>
      <c r="CC647" s="249"/>
      <c r="CD647" s="249"/>
      <c r="CE647" s="249"/>
      <c r="CF647" s="249"/>
      <c r="CG647" s="249"/>
      <c r="CH647" s="249"/>
      <c r="CI647" s="249"/>
      <c r="CJ647" s="249"/>
      <c r="CK647" s="249"/>
      <c r="CL647" s="249"/>
      <c r="CM647" s="249"/>
      <c r="CN647" s="249"/>
      <c r="CO647" s="249"/>
      <c r="CP647" s="249"/>
      <c r="CQ647" s="249"/>
      <c r="CR647" s="249"/>
      <c r="CS647" s="249"/>
      <c r="CT647" s="249"/>
      <c r="CU647" s="249"/>
      <c r="CV647" s="249"/>
      <c r="CW647" s="249"/>
      <c r="CX647" s="249"/>
      <c r="CY647" s="249"/>
      <c r="CZ647" s="249"/>
    </row>
    <row r="648" s="253" customFormat="true" ht="25.15" customHeight="true" x14ac:dyDescent="0.2">
      <c r="C648" s="2910"/>
      <c r="D648" s="2911"/>
      <c r="E648" s="598"/>
      <c r="F648" s="598"/>
      <c r="G648" s="598"/>
      <c r="H648" s="2910"/>
      <c r="I648" s="2911"/>
      <c r="J648" s="598"/>
      <c r="K648" s="598"/>
      <c r="L648" s="598"/>
      <c r="M648" s="2910"/>
      <c r="N648" s="2911"/>
      <c r="O648" s="598"/>
      <c r="P648" s="598"/>
      <c r="Q648" s="598"/>
      <c r="AD648" s="246"/>
      <c r="AE648" s="246"/>
      <c r="AF648" s="246"/>
      <c r="AG648" s="246"/>
      <c r="AH648" s="246"/>
      <c r="AI648" s="246"/>
      <c r="AJ648" s="246"/>
      <c r="AK648" s="246"/>
      <c r="AL648" s="246"/>
      <c r="AM648" s="246"/>
      <c r="AN648" s="246"/>
      <c r="AO648" s="246"/>
      <c r="AP648" s="246"/>
      <c r="AQ648" s="246"/>
      <c r="AR648" s="246"/>
      <c r="AS648" s="246"/>
      <c r="AT648" s="246"/>
      <c r="AU648" s="246"/>
      <c r="AV648" s="246"/>
      <c r="AW648" s="246"/>
      <c r="AX648" s="246"/>
      <c r="AY648" s="246"/>
      <c r="AZ648" s="246"/>
      <c r="BA648" s="249"/>
      <c r="BB648" s="351"/>
      <c r="BC648" s="249"/>
      <c r="BD648" s="249"/>
      <c r="BE648" s="249"/>
      <c r="BF648" s="249"/>
      <c r="BG648" s="249"/>
      <c r="BH648" s="249"/>
      <c r="BI648" s="249"/>
      <c r="BJ648" s="249"/>
      <c r="BK648" s="249"/>
      <c r="BL648" s="249"/>
      <c r="BM648" s="249"/>
      <c r="BN648" s="249"/>
      <c r="BO648" s="249"/>
      <c r="BP648" s="249"/>
      <c r="BQ648" s="249"/>
      <c r="BR648" s="249"/>
      <c r="BS648" s="249"/>
      <c r="BT648" s="249"/>
      <c r="BU648" s="249"/>
      <c r="BV648" s="249"/>
      <c r="BW648" s="249"/>
      <c r="BX648" s="249"/>
      <c r="BY648" s="249"/>
      <c r="BZ648" s="249"/>
      <c r="CA648" s="249"/>
      <c r="CB648" s="249"/>
      <c r="CC648" s="249"/>
      <c r="CD648" s="249"/>
      <c r="CE648" s="249"/>
      <c r="CF648" s="249"/>
      <c r="CG648" s="249"/>
      <c r="CH648" s="249"/>
      <c r="CI648" s="249"/>
      <c r="CJ648" s="249"/>
      <c r="CK648" s="249"/>
      <c r="CL648" s="249"/>
      <c r="CM648" s="249"/>
      <c r="CN648" s="249"/>
      <c r="CO648" s="249"/>
      <c r="CP648" s="249"/>
      <c r="CQ648" s="249"/>
      <c r="CR648" s="249"/>
      <c r="CS648" s="249"/>
      <c r="CT648" s="249"/>
      <c r="CU648" s="249"/>
      <c r="CV648" s="249"/>
      <c r="CW648" s="249"/>
      <c r="CX648" s="249"/>
      <c r="CY648" s="249"/>
      <c r="CZ648" s="249"/>
    </row>
    <row r="649" s="253" customFormat="true" ht="25.15" customHeight="true" x14ac:dyDescent="0.2">
      <c r="C649" s="2910"/>
      <c r="D649" s="2911"/>
      <c r="E649" s="598"/>
      <c r="F649" s="598"/>
      <c r="G649" s="598"/>
      <c r="H649" s="2910"/>
      <c r="I649" s="2911"/>
      <c r="J649" s="598"/>
      <c r="K649" s="598"/>
      <c r="L649" s="598"/>
      <c r="M649" s="2910"/>
      <c r="N649" s="2911"/>
      <c r="O649" s="598"/>
      <c r="P649" s="598"/>
      <c r="Q649" s="598"/>
      <c r="AD649" s="246"/>
      <c r="AE649" s="246"/>
      <c r="AF649" s="246"/>
      <c r="AG649" s="246"/>
      <c r="AH649" s="246"/>
      <c r="AI649" s="246"/>
      <c r="AJ649" s="246"/>
      <c r="AK649" s="246"/>
      <c r="AL649" s="246"/>
      <c r="AM649" s="246"/>
      <c r="AN649" s="246"/>
      <c r="AO649" s="246"/>
      <c r="AP649" s="246"/>
      <c r="AQ649" s="246"/>
      <c r="AR649" s="246"/>
      <c r="AS649" s="246"/>
      <c r="AT649" s="246"/>
      <c r="AU649" s="246"/>
      <c r="AV649" s="246"/>
      <c r="AW649" s="246"/>
      <c r="AX649" s="246"/>
      <c r="AY649" s="246"/>
      <c r="AZ649" s="246"/>
      <c r="BA649" s="249"/>
      <c r="BB649" s="351"/>
      <c r="BC649" s="249"/>
      <c r="BD649" s="249"/>
      <c r="BE649" s="249"/>
      <c r="BF649" s="249"/>
      <c r="BG649" s="249"/>
      <c r="BH649" s="249"/>
      <c r="BI649" s="249"/>
      <c r="BJ649" s="249"/>
      <c r="BK649" s="249"/>
      <c r="BL649" s="249"/>
      <c r="BM649" s="249"/>
      <c r="BN649" s="249"/>
      <c r="BO649" s="249"/>
      <c r="BP649" s="249"/>
      <c r="BQ649" s="249"/>
      <c r="BR649" s="249"/>
      <c r="BS649" s="249"/>
      <c r="BT649" s="249"/>
      <c r="BU649" s="249"/>
      <c r="BV649" s="249"/>
      <c r="BW649" s="249"/>
      <c r="BX649" s="249"/>
      <c r="BY649" s="249"/>
      <c r="BZ649" s="249"/>
      <c r="CA649" s="249"/>
      <c r="CB649" s="249"/>
      <c r="CC649" s="249"/>
      <c r="CD649" s="249"/>
      <c r="CE649" s="249"/>
      <c r="CF649" s="249"/>
      <c r="CG649" s="249"/>
      <c r="CH649" s="249"/>
      <c r="CI649" s="249"/>
      <c r="CJ649" s="249"/>
      <c r="CK649" s="249"/>
      <c r="CL649" s="249"/>
      <c r="CM649" s="249"/>
      <c r="CN649" s="249"/>
      <c r="CO649" s="249"/>
      <c r="CP649" s="249"/>
      <c r="CQ649" s="249"/>
      <c r="CR649" s="249"/>
      <c r="CS649" s="249"/>
      <c r="CT649" s="249"/>
      <c r="CU649" s="249"/>
      <c r="CV649" s="249"/>
      <c r="CW649" s="249"/>
      <c r="CX649" s="249"/>
      <c r="CY649" s="249"/>
      <c r="CZ649" s="249"/>
    </row>
    <row r="650" s="253" customFormat="true" ht="25.15" customHeight="true" x14ac:dyDescent="0.2">
      <c r="C650" s="2910"/>
      <c r="D650" s="2911"/>
      <c r="E650" s="598"/>
      <c r="F650" s="598"/>
      <c r="G650" s="598"/>
      <c r="H650" s="2910"/>
      <c r="I650" s="2911"/>
      <c r="J650" s="598"/>
      <c r="K650" s="598"/>
      <c r="L650" s="598"/>
      <c r="M650" s="2910"/>
      <c r="N650" s="2911"/>
      <c r="O650" s="598"/>
      <c r="P650" s="598"/>
      <c r="Q650" s="598"/>
      <c r="AD650" s="246"/>
      <c r="AE650" s="246"/>
      <c r="AF650" s="246"/>
      <c r="AG650" s="246"/>
      <c r="AH650" s="246"/>
      <c r="AI650" s="246"/>
      <c r="AJ650" s="246"/>
      <c r="AK650" s="246"/>
      <c r="AL650" s="246"/>
      <c r="AM650" s="246"/>
      <c r="AN650" s="246"/>
      <c r="AO650" s="246"/>
      <c r="AP650" s="246"/>
      <c r="AQ650" s="246"/>
      <c r="AR650" s="246"/>
      <c r="AS650" s="246"/>
      <c r="AT650" s="246"/>
      <c r="AU650" s="246"/>
      <c r="AV650" s="246"/>
      <c r="AW650" s="246"/>
      <c r="AX650" s="246"/>
      <c r="AY650" s="246"/>
      <c r="AZ650" s="246"/>
      <c r="BA650" s="249"/>
      <c r="BB650" s="351"/>
      <c r="BC650" s="249"/>
      <c r="BD650" s="249"/>
      <c r="BE650" s="249"/>
      <c r="BF650" s="249"/>
      <c r="BG650" s="249"/>
      <c r="BH650" s="249"/>
      <c r="BI650" s="249"/>
      <c r="BJ650" s="249"/>
      <c r="BK650" s="249"/>
      <c r="BL650" s="249"/>
      <c r="BM650" s="249"/>
      <c r="BN650" s="249"/>
      <c r="BO650" s="249"/>
      <c r="BP650" s="249"/>
      <c r="BQ650" s="249"/>
      <c r="BR650" s="249"/>
      <c r="BS650" s="249"/>
      <c r="BT650" s="249"/>
      <c r="BU650" s="249"/>
      <c r="BV650" s="249"/>
      <c r="BW650" s="249"/>
      <c r="BX650" s="249"/>
      <c r="BY650" s="249"/>
      <c r="BZ650" s="249"/>
      <c r="CA650" s="249"/>
      <c r="CB650" s="249"/>
      <c r="CC650" s="249"/>
      <c r="CD650" s="249"/>
      <c r="CE650" s="249"/>
      <c r="CF650" s="249"/>
      <c r="CG650" s="249"/>
      <c r="CH650" s="249"/>
      <c r="CI650" s="249"/>
      <c r="CJ650" s="249"/>
      <c r="CK650" s="249"/>
      <c r="CL650" s="249"/>
      <c r="CM650" s="249"/>
      <c r="CN650" s="249"/>
      <c r="CO650" s="249"/>
      <c r="CP650" s="249"/>
      <c r="CQ650" s="249"/>
      <c r="CR650" s="249"/>
      <c r="CS650" s="249"/>
      <c r="CT650" s="249"/>
      <c r="CU650" s="249"/>
      <c r="CV650" s="249"/>
      <c r="CW650" s="249"/>
      <c r="CX650" s="249"/>
      <c r="CY650" s="249"/>
      <c r="CZ650" s="249"/>
    </row>
    <row r="651" s="253" customFormat="true" ht="25.15" customHeight="true" x14ac:dyDescent="0.2">
      <c r="C651" s="2910"/>
      <c r="D651" s="2911"/>
      <c r="E651" s="598"/>
      <c r="F651" s="598"/>
      <c r="G651" s="598"/>
      <c r="H651" s="2910"/>
      <c r="I651" s="2911"/>
      <c r="J651" s="598"/>
      <c r="K651" s="598"/>
      <c r="L651" s="598"/>
      <c r="M651" s="2910"/>
      <c r="N651" s="2911"/>
      <c r="O651" s="598"/>
      <c r="P651" s="598"/>
      <c r="Q651" s="598"/>
      <c r="AD651" s="246"/>
      <c r="AE651" s="246"/>
      <c r="AF651" s="246"/>
      <c r="AG651" s="246"/>
      <c r="AH651" s="246"/>
      <c r="AI651" s="246"/>
      <c r="AJ651" s="246"/>
      <c r="AK651" s="246"/>
      <c r="AL651" s="246"/>
      <c r="AM651" s="246"/>
      <c r="AN651" s="246"/>
      <c r="AO651" s="246"/>
      <c r="AP651" s="246"/>
      <c r="AQ651" s="246"/>
      <c r="AR651" s="246"/>
      <c r="AS651" s="246"/>
      <c r="AT651" s="246"/>
      <c r="AU651" s="246"/>
      <c r="AV651" s="246"/>
      <c r="AW651" s="246"/>
      <c r="AX651" s="246"/>
      <c r="AY651" s="246"/>
      <c r="AZ651" s="246"/>
      <c r="BA651" s="249"/>
      <c r="BB651" s="351"/>
      <c r="BC651" s="249"/>
      <c r="BD651" s="249"/>
      <c r="BE651" s="249"/>
      <c r="BF651" s="249"/>
      <c r="BG651" s="249"/>
      <c r="BH651" s="249"/>
      <c r="BI651" s="249"/>
      <c r="BJ651" s="249"/>
      <c r="BK651" s="249"/>
      <c r="BL651" s="249"/>
      <c r="BM651" s="249"/>
      <c r="BN651" s="249"/>
      <c r="BO651" s="249"/>
      <c r="BP651" s="249"/>
      <c r="BQ651" s="249"/>
      <c r="BR651" s="249"/>
      <c r="BS651" s="249"/>
      <c r="BT651" s="249"/>
      <c r="BU651" s="249"/>
      <c r="BV651" s="249"/>
      <c r="BW651" s="249"/>
      <c r="BX651" s="249"/>
      <c r="BY651" s="249"/>
      <c r="BZ651" s="249"/>
      <c r="CA651" s="249"/>
      <c r="CB651" s="249"/>
      <c r="CC651" s="249"/>
      <c r="CD651" s="249"/>
      <c r="CE651" s="249"/>
      <c r="CF651" s="249"/>
      <c r="CG651" s="249"/>
      <c r="CH651" s="249"/>
      <c r="CI651" s="249"/>
      <c r="CJ651" s="249"/>
      <c r="CK651" s="249"/>
      <c r="CL651" s="249"/>
      <c r="CM651" s="249"/>
      <c r="CN651" s="249"/>
      <c r="CO651" s="249"/>
      <c r="CP651" s="249"/>
      <c r="CQ651" s="249"/>
      <c r="CR651" s="249"/>
      <c r="CS651" s="249"/>
      <c r="CT651" s="249"/>
      <c r="CU651" s="249"/>
      <c r="CV651" s="249"/>
      <c r="CW651" s="249"/>
      <c r="CX651" s="249"/>
      <c r="CY651" s="249"/>
      <c r="CZ651" s="249"/>
    </row>
    <row r="652" s="253" customFormat="true" ht="25.15" customHeight="true" x14ac:dyDescent="0.2">
      <c r="C652" s="2910"/>
      <c r="D652" s="2911"/>
      <c r="E652" s="598"/>
      <c r="F652" s="598"/>
      <c r="G652" s="598"/>
      <c r="H652" s="2910"/>
      <c r="I652" s="2911"/>
      <c r="J652" s="598"/>
      <c r="K652" s="598"/>
      <c r="L652" s="598"/>
      <c r="M652" s="2910"/>
      <c r="N652" s="2911"/>
      <c r="O652" s="598"/>
      <c r="P652" s="598"/>
      <c r="Q652" s="598"/>
      <c r="AD652" s="246"/>
      <c r="AE652" s="246"/>
      <c r="AF652" s="246"/>
      <c r="AG652" s="246"/>
      <c r="AH652" s="246"/>
      <c r="AI652" s="246"/>
      <c r="AJ652" s="246"/>
      <c r="AK652" s="246"/>
      <c r="AL652" s="246"/>
      <c r="AM652" s="246"/>
      <c r="AN652" s="246"/>
      <c r="AO652" s="246"/>
      <c r="AP652" s="246"/>
      <c r="AQ652" s="246"/>
      <c r="AR652" s="246"/>
      <c r="AS652" s="246"/>
      <c r="AT652" s="246"/>
      <c r="AU652" s="246"/>
      <c r="AV652" s="246"/>
      <c r="AW652" s="246"/>
      <c r="AX652" s="246"/>
      <c r="AY652" s="246"/>
      <c r="AZ652" s="246"/>
      <c r="BA652" s="249"/>
      <c r="BB652" s="351"/>
      <c r="BC652" s="249"/>
      <c r="BD652" s="249"/>
      <c r="BE652" s="249"/>
      <c r="BF652" s="249"/>
      <c r="BG652" s="249"/>
      <c r="BH652" s="249"/>
      <c r="BI652" s="249"/>
      <c r="BJ652" s="249"/>
      <c r="BK652" s="249"/>
      <c r="BL652" s="249"/>
      <c r="BM652" s="249"/>
      <c r="BN652" s="249"/>
      <c r="BO652" s="249"/>
      <c r="BP652" s="249"/>
      <c r="BQ652" s="249"/>
      <c r="BR652" s="249"/>
      <c r="BS652" s="249"/>
      <c r="BT652" s="249"/>
      <c r="BU652" s="249"/>
      <c r="BV652" s="249"/>
      <c r="BW652" s="249"/>
      <c r="BX652" s="249"/>
      <c r="BY652" s="249"/>
      <c r="BZ652" s="249"/>
      <c r="CA652" s="249"/>
      <c r="CB652" s="249"/>
      <c r="CC652" s="249"/>
      <c r="CD652" s="249"/>
      <c r="CE652" s="249"/>
      <c r="CF652" s="249"/>
      <c r="CG652" s="249"/>
      <c r="CH652" s="249"/>
      <c r="CI652" s="249"/>
      <c r="CJ652" s="249"/>
      <c r="CK652" s="249"/>
      <c r="CL652" s="249"/>
      <c r="CM652" s="249"/>
      <c r="CN652" s="249"/>
      <c r="CO652" s="249"/>
      <c r="CP652" s="249"/>
      <c r="CQ652" s="249"/>
      <c r="CR652" s="249"/>
      <c r="CS652" s="249"/>
      <c r="CT652" s="249"/>
      <c r="CU652" s="249"/>
      <c r="CV652" s="249"/>
      <c r="CW652" s="249"/>
      <c r="CX652" s="249"/>
      <c r="CY652" s="249"/>
      <c r="CZ652" s="249"/>
    </row>
    <row r="653" s="253" customFormat="true" ht="25.15" customHeight="true" x14ac:dyDescent="0.2">
      <c r="C653" s="2910"/>
      <c r="D653" s="2911"/>
      <c r="E653" s="598"/>
      <c r="F653" s="598"/>
      <c r="G653" s="598"/>
      <c r="H653" s="2910"/>
      <c r="I653" s="2911"/>
      <c r="J653" s="598"/>
      <c r="K653" s="598"/>
      <c r="L653" s="598"/>
      <c r="M653" s="2910"/>
      <c r="N653" s="2911"/>
      <c r="O653" s="598"/>
      <c r="P653" s="598"/>
      <c r="Q653" s="598"/>
      <c r="AD653" s="246"/>
      <c r="AE653" s="246"/>
      <c r="AF653" s="246"/>
      <c r="AG653" s="246"/>
      <c r="AH653" s="246"/>
      <c r="AI653" s="246"/>
      <c r="AJ653" s="246"/>
      <c r="AK653" s="246"/>
      <c r="AL653" s="246"/>
      <c r="AM653" s="246"/>
      <c r="AN653" s="246"/>
      <c r="AO653" s="246"/>
      <c r="AP653" s="246"/>
      <c r="AQ653" s="246"/>
      <c r="AR653" s="246"/>
      <c r="AS653" s="246"/>
      <c r="AT653" s="246"/>
      <c r="AU653" s="246"/>
      <c r="AV653" s="246"/>
      <c r="AW653" s="246"/>
      <c r="AX653" s="246"/>
      <c r="AY653" s="246"/>
      <c r="AZ653" s="246"/>
      <c r="BA653" s="249"/>
      <c r="BB653" s="351"/>
      <c r="BC653" s="249"/>
      <c r="BD653" s="249"/>
      <c r="BE653" s="249"/>
      <c r="BF653" s="249"/>
      <c r="BG653" s="249"/>
      <c r="BH653" s="249"/>
      <c r="BI653" s="249"/>
      <c r="BJ653" s="249"/>
      <c r="BK653" s="249"/>
      <c r="BL653" s="249"/>
      <c r="BM653" s="249"/>
      <c r="BN653" s="249"/>
      <c r="BO653" s="249"/>
      <c r="BP653" s="249"/>
      <c r="BQ653" s="249"/>
      <c r="BR653" s="249"/>
      <c r="BS653" s="249"/>
      <c r="BT653" s="249"/>
      <c r="BU653" s="249"/>
      <c r="BV653" s="249"/>
      <c r="BW653" s="249"/>
      <c r="BX653" s="249"/>
      <c r="BY653" s="249"/>
      <c r="BZ653" s="249"/>
      <c r="CA653" s="249"/>
      <c r="CB653" s="249"/>
      <c r="CC653" s="249"/>
      <c r="CD653" s="249"/>
      <c r="CE653" s="249"/>
      <c r="CF653" s="249"/>
      <c r="CG653" s="249"/>
      <c r="CH653" s="249"/>
      <c r="CI653" s="249"/>
      <c r="CJ653" s="249"/>
      <c r="CK653" s="249"/>
      <c r="CL653" s="249"/>
      <c r="CM653" s="249"/>
      <c r="CN653" s="249"/>
      <c r="CO653" s="249"/>
      <c r="CP653" s="249"/>
      <c r="CQ653" s="249"/>
      <c r="CR653" s="249"/>
      <c r="CS653" s="249"/>
      <c r="CT653" s="249"/>
      <c r="CU653" s="249"/>
      <c r="CV653" s="249"/>
      <c r="CW653" s="249"/>
      <c r="CX653" s="249"/>
      <c r="CY653" s="249"/>
      <c r="CZ653" s="249"/>
    </row>
    <row r="654" s="253" customFormat="true" ht="25.15" customHeight="true" x14ac:dyDescent="0.2">
      <c r="C654" s="2910"/>
      <c r="D654" s="2911"/>
      <c r="E654" s="598"/>
      <c r="F654" s="598"/>
      <c r="G654" s="598"/>
      <c r="H654" s="2910"/>
      <c r="I654" s="2911"/>
      <c r="J654" s="598"/>
      <c r="K654" s="598"/>
      <c r="L654" s="598"/>
      <c r="M654" s="2910"/>
      <c r="N654" s="2911"/>
      <c r="O654" s="598"/>
      <c r="P654" s="598"/>
      <c r="Q654" s="598"/>
      <c r="AD654" s="246"/>
      <c r="AE654" s="246"/>
      <c r="AF654" s="246"/>
      <c r="AG654" s="246"/>
      <c r="AH654" s="246"/>
      <c r="AI654" s="246"/>
      <c r="AJ654" s="246"/>
      <c r="AK654" s="246"/>
      <c r="AL654" s="246"/>
      <c r="AM654" s="246"/>
      <c r="AN654" s="246"/>
      <c r="AO654" s="246"/>
      <c r="AP654" s="246"/>
      <c r="AQ654" s="246"/>
      <c r="AR654" s="246"/>
      <c r="AS654" s="246"/>
      <c r="AT654" s="246"/>
      <c r="AU654" s="246"/>
      <c r="AV654" s="246"/>
      <c r="AW654" s="246"/>
      <c r="AX654" s="246"/>
      <c r="AY654" s="246"/>
      <c r="AZ654" s="246"/>
      <c r="BA654" s="249"/>
      <c r="BB654" s="351"/>
      <c r="BC654" s="249"/>
      <c r="BD654" s="249"/>
      <c r="BE654" s="249"/>
      <c r="BF654" s="249"/>
      <c r="BG654" s="249"/>
      <c r="BH654" s="249"/>
      <c r="BI654" s="249"/>
      <c r="BJ654" s="249"/>
      <c r="BK654" s="249"/>
      <c r="BL654" s="249"/>
      <c r="BM654" s="249"/>
      <c r="BN654" s="249"/>
      <c r="BO654" s="249"/>
      <c r="BP654" s="249"/>
      <c r="BQ654" s="249"/>
      <c r="BR654" s="249"/>
      <c r="BS654" s="249"/>
      <c r="BT654" s="249"/>
      <c r="BU654" s="249"/>
      <c r="BV654" s="249"/>
      <c r="BW654" s="249"/>
      <c r="BX654" s="249"/>
      <c r="BY654" s="249"/>
      <c r="BZ654" s="249"/>
      <c r="CA654" s="249"/>
      <c r="CB654" s="249"/>
      <c r="CC654" s="249"/>
      <c r="CD654" s="249"/>
      <c r="CE654" s="249"/>
      <c r="CF654" s="249"/>
      <c r="CG654" s="249"/>
      <c r="CH654" s="249"/>
      <c r="CI654" s="249"/>
      <c r="CJ654" s="249"/>
      <c r="CK654" s="249"/>
      <c r="CL654" s="249"/>
      <c r="CM654" s="249"/>
      <c r="CN654" s="249"/>
      <c r="CO654" s="249"/>
      <c r="CP654" s="249"/>
      <c r="CQ654" s="249"/>
      <c r="CR654" s="249"/>
      <c r="CS654" s="249"/>
      <c r="CT654" s="249"/>
      <c r="CU654" s="249"/>
      <c r="CV654" s="249"/>
      <c r="CW654" s="249"/>
      <c r="CX654" s="249"/>
      <c r="CY654" s="249"/>
      <c r="CZ654" s="249"/>
    </row>
    <row r="655" s="253" customFormat="true" ht="25.15" customHeight="true" x14ac:dyDescent="0.2">
      <c r="C655" s="2910"/>
      <c r="D655" s="2911"/>
      <c r="E655" s="598"/>
      <c r="F655" s="598"/>
      <c r="G655" s="598"/>
      <c r="H655" s="2910"/>
      <c r="I655" s="2911"/>
      <c r="J655" s="598"/>
      <c r="K655" s="598"/>
      <c r="L655" s="598"/>
      <c r="M655" s="2910"/>
      <c r="N655" s="2911"/>
      <c r="O655" s="598"/>
      <c r="P655" s="598"/>
      <c r="Q655" s="598"/>
      <c r="AD655" s="246"/>
      <c r="AE655" s="246"/>
      <c r="AF655" s="246"/>
      <c r="AG655" s="246"/>
      <c r="AH655" s="246"/>
      <c r="AI655" s="246"/>
      <c r="AJ655" s="246"/>
      <c r="AK655" s="246"/>
      <c r="AL655" s="246"/>
      <c r="AM655" s="246"/>
      <c r="AN655" s="246"/>
      <c r="AO655" s="246"/>
      <c r="AP655" s="246"/>
      <c r="AQ655" s="246"/>
      <c r="AR655" s="246"/>
      <c r="AS655" s="246"/>
      <c r="AT655" s="246"/>
      <c r="AU655" s="246"/>
      <c r="AV655" s="246"/>
      <c r="AW655" s="246"/>
      <c r="AX655" s="246"/>
      <c r="AY655" s="246"/>
      <c r="AZ655" s="246"/>
      <c r="BA655" s="249"/>
      <c r="BB655" s="351"/>
      <c r="BC655" s="249"/>
      <c r="BD655" s="249"/>
      <c r="BE655" s="249"/>
      <c r="BF655" s="249"/>
      <c r="BG655" s="249"/>
      <c r="BH655" s="249"/>
      <c r="BI655" s="249"/>
      <c r="BJ655" s="249"/>
      <c r="BK655" s="249"/>
      <c r="BL655" s="249"/>
      <c r="BM655" s="249"/>
      <c r="BN655" s="249"/>
      <c r="BO655" s="249"/>
      <c r="BP655" s="249"/>
      <c r="BQ655" s="249"/>
      <c r="BR655" s="249"/>
      <c r="BS655" s="249"/>
      <c r="BT655" s="249"/>
      <c r="BU655" s="249"/>
      <c r="BV655" s="249"/>
      <c r="BW655" s="249"/>
      <c r="BX655" s="249"/>
      <c r="BY655" s="249"/>
      <c r="BZ655" s="249"/>
      <c r="CA655" s="249"/>
      <c r="CB655" s="249"/>
      <c r="CC655" s="249"/>
      <c r="CD655" s="249"/>
      <c r="CE655" s="249"/>
      <c r="CF655" s="249"/>
      <c r="CG655" s="249"/>
      <c r="CH655" s="249"/>
      <c r="CI655" s="249"/>
      <c r="CJ655" s="249"/>
      <c r="CK655" s="249"/>
      <c r="CL655" s="249"/>
      <c r="CM655" s="249"/>
      <c r="CN655" s="249"/>
      <c r="CO655" s="249"/>
      <c r="CP655" s="249"/>
      <c r="CQ655" s="249"/>
      <c r="CR655" s="249"/>
      <c r="CS655" s="249"/>
      <c r="CT655" s="249"/>
      <c r="CU655" s="249"/>
      <c r="CV655" s="249"/>
      <c r="CW655" s="249"/>
      <c r="CX655" s="249"/>
      <c r="CY655" s="249"/>
      <c r="CZ655" s="249"/>
    </row>
    <row r="656" s="253" customFormat="true" ht="25.15" customHeight="true" x14ac:dyDescent="0.2">
      <c r="C656" s="2910"/>
      <c r="D656" s="2911"/>
      <c r="E656" s="598"/>
      <c r="F656" s="598"/>
      <c r="G656" s="598"/>
      <c r="H656" s="2910"/>
      <c r="I656" s="2911"/>
      <c r="J656" s="598"/>
      <c r="K656" s="598"/>
      <c r="L656" s="598"/>
      <c r="M656" s="2910"/>
      <c r="N656" s="2911"/>
      <c r="O656" s="598"/>
      <c r="P656" s="598"/>
      <c r="Q656" s="598"/>
      <c r="AD656" s="246"/>
      <c r="AE656" s="246"/>
      <c r="AF656" s="246"/>
      <c r="AG656" s="246"/>
      <c r="AH656" s="246"/>
      <c r="AI656" s="246"/>
      <c r="AJ656" s="246"/>
      <c r="AK656" s="246"/>
      <c r="AL656" s="246"/>
      <c r="AM656" s="246"/>
      <c r="AN656" s="246"/>
      <c r="AO656" s="246"/>
      <c r="AP656" s="246"/>
      <c r="AQ656" s="246"/>
      <c r="AR656" s="246"/>
      <c r="AS656" s="246"/>
      <c r="AT656" s="246"/>
      <c r="AU656" s="246"/>
      <c r="AV656" s="246"/>
      <c r="AW656" s="246"/>
      <c r="AX656" s="246"/>
      <c r="AY656" s="246"/>
      <c r="AZ656" s="246"/>
      <c r="BA656" s="249"/>
      <c r="BB656" s="351"/>
      <c r="BC656" s="249"/>
      <c r="BD656" s="249"/>
      <c r="BE656" s="249"/>
      <c r="BF656" s="249"/>
      <c r="BG656" s="249"/>
      <c r="BH656" s="249"/>
      <c r="BI656" s="249"/>
      <c r="BJ656" s="249"/>
      <c r="BK656" s="249"/>
      <c r="BL656" s="249"/>
      <c r="BM656" s="249"/>
      <c r="BN656" s="249"/>
      <c r="BO656" s="249"/>
      <c r="BP656" s="249"/>
      <c r="BQ656" s="249"/>
      <c r="BR656" s="249"/>
      <c r="BS656" s="249"/>
      <c r="BT656" s="249"/>
      <c r="BU656" s="249"/>
      <c r="BV656" s="249"/>
      <c r="BW656" s="249"/>
      <c r="BX656" s="249"/>
      <c r="BY656" s="249"/>
      <c r="BZ656" s="249"/>
      <c r="CA656" s="249"/>
      <c r="CB656" s="249"/>
      <c r="CC656" s="249"/>
      <c r="CD656" s="249"/>
      <c r="CE656" s="249"/>
      <c r="CF656" s="249"/>
      <c r="CG656" s="249"/>
      <c r="CH656" s="249"/>
      <c r="CI656" s="249"/>
      <c r="CJ656" s="249"/>
      <c r="CK656" s="249"/>
      <c r="CL656" s="249"/>
      <c r="CM656" s="249"/>
      <c r="CN656" s="249"/>
      <c r="CO656" s="249"/>
      <c r="CP656" s="249"/>
      <c r="CQ656" s="249"/>
      <c r="CR656" s="249"/>
      <c r="CS656" s="249"/>
      <c r="CT656" s="249"/>
      <c r="CU656" s="249"/>
      <c r="CV656" s="249"/>
      <c r="CW656" s="249"/>
      <c r="CX656" s="249"/>
      <c r="CY656" s="249"/>
      <c r="CZ656" s="249"/>
    </row>
    <row r="657" s="253" customFormat="true" ht="25.15" customHeight="true" x14ac:dyDescent="0.2">
      <c r="C657" s="2910"/>
      <c r="D657" s="2911"/>
      <c r="E657" s="598"/>
      <c r="F657" s="598"/>
      <c r="G657" s="598"/>
      <c r="H657" s="2910"/>
      <c r="I657" s="2911"/>
      <c r="J657" s="598"/>
      <c r="K657" s="598"/>
      <c r="L657" s="598"/>
      <c r="M657" s="2910"/>
      <c r="N657" s="2911"/>
      <c r="O657" s="598"/>
      <c r="P657" s="598"/>
      <c r="Q657" s="598"/>
      <c r="AD657" s="246"/>
      <c r="AE657" s="246"/>
      <c r="AF657" s="246"/>
      <c r="AG657" s="246"/>
      <c r="AH657" s="246"/>
      <c r="AI657" s="246"/>
      <c r="AJ657" s="246"/>
      <c r="AK657" s="246"/>
      <c r="AL657" s="246"/>
      <c r="AM657" s="246"/>
      <c r="AN657" s="246"/>
      <c r="AO657" s="246"/>
      <c r="AP657" s="246"/>
      <c r="AQ657" s="246"/>
      <c r="AR657" s="246"/>
      <c r="AS657" s="246"/>
      <c r="AT657" s="246"/>
      <c r="AU657" s="246"/>
      <c r="AV657" s="246"/>
      <c r="AW657" s="246"/>
      <c r="AX657" s="246"/>
      <c r="AY657" s="246"/>
      <c r="AZ657" s="246"/>
      <c r="BA657" s="249"/>
      <c r="BB657" s="351"/>
      <c r="BC657" s="249"/>
      <c r="BD657" s="249"/>
      <c r="BE657" s="249"/>
      <c r="BF657" s="249"/>
      <c r="BG657" s="249"/>
      <c r="BH657" s="249"/>
      <c r="BI657" s="249"/>
      <c r="BJ657" s="249"/>
      <c r="BK657" s="249"/>
      <c r="BL657" s="249"/>
      <c r="BM657" s="249"/>
      <c r="BN657" s="249"/>
      <c r="BO657" s="249"/>
      <c r="BP657" s="249"/>
      <c r="BQ657" s="249"/>
      <c r="BR657" s="249"/>
      <c r="BS657" s="249"/>
      <c r="BT657" s="249"/>
      <c r="BU657" s="249"/>
      <c r="BV657" s="249"/>
      <c r="BW657" s="249"/>
      <c r="BX657" s="249"/>
      <c r="BY657" s="249"/>
      <c r="BZ657" s="249"/>
      <c r="CA657" s="249"/>
      <c r="CB657" s="249"/>
      <c r="CC657" s="249"/>
      <c r="CD657" s="249"/>
      <c r="CE657" s="249"/>
      <c r="CF657" s="249"/>
      <c r="CG657" s="249"/>
      <c r="CH657" s="249"/>
      <c r="CI657" s="249"/>
      <c r="CJ657" s="249"/>
      <c r="CK657" s="249"/>
      <c r="CL657" s="249"/>
      <c r="CM657" s="249"/>
      <c r="CN657" s="249"/>
      <c r="CO657" s="249"/>
      <c r="CP657" s="249"/>
      <c r="CQ657" s="249"/>
      <c r="CR657" s="249"/>
      <c r="CS657" s="249"/>
      <c r="CT657" s="249"/>
      <c r="CU657" s="249"/>
      <c r="CV657" s="249"/>
      <c r="CW657" s="249"/>
      <c r="CX657" s="249"/>
      <c r="CY657" s="249"/>
      <c r="CZ657" s="249"/>
    </row>
    <row r="658" s="253" customFormat="true" ht="25.15" customHeight="true" x14ac:dyDescent="0.2">
      <c r="C658" s="2910"/>
      <c r="D658" s="2911"/>
      <c r="E658" s="598"/>
      <c r="F658" s="598"/>
      <c r="G658" s="598"/>
      <c r="H658" s="2910"/>
      <c r="I658" s="2911"/>
      <c r="J658" s="598"/>
      <c r="K658" s="598"/>
      <c r="L658" s="598"/>
      <c r="M658" s="2910"/>
      <c r="N658" s="2911"/>
      <c r="O658" s="598"/>
      <c r="P658" s="598"/>
      <c r="Q658" s="598"/>
      <c r="AD658" s="246"/>
      <c r="AE658" s="246"/>
      <c r="AF658" s="246"/>
      <c r="AG658" s="246"/>
      <c r="AH658" s="246"/>
      <c r="AI658" s="246"/>
      <c r="AJ658" s="246"/>
      <c r="AK658" s="246"/>
      <c r="AL658" s="246"/>
      <c r="AM658" s="246"/>
      <c r="AN658" s="246"/>
      <c r="AO658" s="246"/>
      <c r="AP658" s="246"/>
      <c r="AQ658" s="246"/>
      <c r="AR658" s="246"/>
      <c r="AS658" s="246"/>
      <c r="AT658" s="246"/>
      <c r="AU658" s="246"/>
      <c r="AV658" s="246"/>
      <c r="AW658" s="246"/>
      <c r="AX658" s="246"/>
      <c r="AY658" s="246"/>
      <c r="AZ658" s="246"/>
      <c r="BA658" s="249"/>
      <c r="BB658" s="351"/>
      <c r="BC658" s="249"/>
      <c r="BD658" s="249"/>
      <c r="BE658" s="249"/>
      <c r="BF658" s="249"/>
      <c r="BG658" s="249"/>
      <c r="BH658" s="249"/>
      <c r="BI658" s="249"/>
      <c r="BJ658" s="249"/>
      <c r="BK658" s="249"/>
      <c r="BL658" s="249"/>
      <c r="BM658" s="249"/>
      <c r="BN658" s="249"/>
      <c r="BO658" s="249"/>
      <c r="BP658" s="249"/>
      <c r="BQ658" s="249"/>
      <c r="BR658" s="249"/>
      <c r="BS658" s="249"/>
      <c r="BT658" s="249"/>
      <c r="BU658" s="249"/>
      <c r="BV658" s="249"/>
      <c r="BW658" s="249"/>
      <c r="BX658" s="249"/>
      <c r="BY658" s="249"/>
      <c r="BZ658" s="249"/>
      <c r="CA658" s="249"/>
      <c r="CB658" s="249"/>
      <c r="CC658" s="249"/>
      <c r="CD658" s="249"/>
      <c r="CE658" s="249"/>
      <c r="CF658" s="249"/>
      <c r="CG658" s="249"/>
      <c r="CH658" s="249"/>
      <c r="CI658" s="249"/>
      <c r="CJ658" s="249"/>
      <c r="CK658" s="249"/>
      <c r="CL658" s="249"/>
      <c r="CM658" s="249"/>
      <c r="CN658" s="249"/>
      <c r="CO658" s="249"/>
      <c r="CP658" s="249"/>
      <c r="CQ658" s="249"/>
      <c r="CR658" s="249"/>
      <c r="CS658" s="249"/>
      <c r="CT658" s="249"/>
      <c r="CU658" s="249"/>
      <c r="CV658" s="249"/>
      <c r="CW658" s="249"/>
      <c r="CX658" s="249"/>
      <c r="CY658" s="249"/>
      <c r="CZ658" s="249"/>
    </row>
    <row r="659" s="253" customFormat="true" ht="25.15" customHeight="true" x14ac:dyDescent="0.2">
      <c r="C659" s="2910"/>
      <c r="D659" s="2911"/>
      <c r="E659" s="598"/>
      <c r="F659" s="598"/>
      <c r="G659" s="598"/>
      <c r="H659" s="2910"/>
      <c r="I659" s="2911"/>
      <c r="J659" s="598"/>
      <c r="K659" s="598"/>
      <c r="L659" s="598"/>
      <c r="M659" s="2910"/>
      <c r="N659" s="2911"/>
      <c r="O659" s="598"/>
      <c r="P659" s="598"/>
      <c r="Q659" s="598"/>
      <c r="AD659" s="246"/>
      <c r="AE659" s="246"/>
      <c r="AF659" s="246"/>
      <c r="AG659" s="246"/>
      <c r="AH659" s="246"/>
      <c r="AI659" s="246"/>
      <c r="AJ659" s="246"/>
      <c r="AK659" s="246"/>
      <c r="AL659" s="246"/>
      <c r="AM659" s="246"/>
      <c r="AN659" s="246"/>
      <c r="AO659" s="246"/>
      <c r="AP659" s="246"/>
      <c r="AQ659" s="246"/>
      <c r="AR659" s="246"/>
      <c r="AS659" s="246"/>
      <c r="AT659" s="246"/>
      <c r="AU659" s="246"/>
      <c r="AV659" s="246"/>
      <c r="AW659" s="246"/>
      <c r="AX659" s="246"/>
      <c r="AY659" s="246"/>
      <c r="AZ659" s="246"/>
      <c r="BA659" s="249"/>
      <c r="BB659" s="351"/>
      <c r="BC659" s="249"/>
      <c r="BD659" s="249"/>
      <c r="BE659" s="249"/>
      <c r="BF659" s="249"/>
      <c r="BG659" s="249"/>
      <c r="BH659" s="249"/>
      <c r="BI659" s="249"/>
      <c r="BJ659" s="249"/>
      <c r="BK659" s="249"/>
      <c r="BL659" s="249"/>
      <c r="BM659" s="249"/>
      <c r="BN659" s="249"/>
      <c r="BO659" s="249"/>
      <c r="BP659" s="249"/>
      <c r="BQ659" s="249"/>
      <c r="BR659" s="249"/>
      <c r="BS659" s="249"/>
      <c r="BT659" s="249"/>
      <c r="BU659" s="249"/>
      <c r="BV659" s="249"/>
      <c r="BW659" s="249"/>
      <c r="BX659" s="249"/>
      <c r="BY659" s="249"/>
      <c r="BZ659" s="249"/>
      <c r="CA659" s="249"/>
      <c r="CB659" s="249"/>
      <c r="CC659" s="249"/>
      <c r="CD659" s="249"/>
      <c r="CE659" s="249"/>
      <c r="CF659" s="249"/>
      <c r="CG659" s="249"/>
      <c r="CH659" s="249"/>
      <c r="CI659" s="249"/>
      <c r="CJ659" s="249"/>
      <c r="CK659" s="249"/>
      <c r="CL659" s="249"/>
      <c r="CM659" s="249"/>
      <c r="CN659" s="249"/>
      <c r="CO659" s="249"/>
      <c r="CP659" s="249"/>
      <c r="CQ659" s="249"/>
      <c r="CR659" s="249"/>
      <c r="CS659" s="249"/>
      <c r="CT659" s="249"/>
      <c r="CU659" s="249"/>
      <c r="CV659" s="249"/>
      <c r="CW659" s="249"/>
      <c r="CX659" s="249"/>
      <c r="CY659" s="249"/>
      <c r="CZ659" s="249"/>
    </row>
    <row r="660" s="253" customFormat="true" ht="25.15" customHeight="true" x14ac:dyDescent="0.2">
      <c r="C660" s="2910"/>
      <c r="D660" s="2911"/>
      <c r="E660" s="598"/>
      <c r="F660" s="598"/>
      <c r="G660" s="598"/>
      <c r="H660" s="2910"/>
      <c r="I660" s="2911"/>
      <c r="J660" s="598"/>
      <c r="K660" s="598"/>
      <c r="L660" s="598"/>
      <c r="M660" s="2910"/>
      <c r="N660" s="2911"/>
      <c r="O660" s="598"/>
      <c r="P660" s="598"/>
      <c r="Q660" s="598"/>
      <c r="AD660" s="246"/>
      <c r="AE660" s="246"/>
      <c r="AF660" s="246"/>
      <c r="AG660" s="246"/>
      <c r="AH660" s="246"/>
      <c r="AI660" s="246"/>
      <c r="AJ660" s="246"/>
      <c r="AK660" s="246"/>
      <c r="AL660" s="246"/>
      <c r="AM660" s="246"/>
      <c r="AN660" s="246"/>
      <c r="AO660" s="246"/>
      <c r="AP660" s="246"/>
      <c r="AQ660" s="246"/>
      <c r="AR660" s="246"/>
      <c r="AS660" s="246"/>
      <c r="AT660" s="246"/>
      <c r="AU660" s="246"/>
      <c r="AV660" s="246"/>
      <c r="AW660" s="246"/>
      <c r="AX660" s="246"/>
      <c r="AY660" s="246"/>
      <c r="AZ660" s="246"/>
      <c r="BA660" s="249"/>
      <c r="BB660" s="351"/>
      <c r="BC660" s="249"/>
      <c r="BD660" s="249"/>
      <c r="BE660" s="249"/>
      <c r="BF660" s="249"/>
      <c r="BG660" s="249"/>
      <c r="BH660" s="249"/>
      <c r="BI660" s="249"/>
      <c r="BJ660" s="249"/>
      <c r="BK660" s="249"/>
      <c r="BL660" s="249"/>
      <c r="BM660" s="249"/>
      <c r="BN660" s="249"/>
      <c r="BO660" s="249"/>
      <c r="BP660" s="249"/>
      <c r="BQ660" s="249"/>
      <c r="BR660" s="249"/>
      <c r="BS660" s="249"/>
      <c r="BT660" s="249"/>
      <c r="BU660" s="249"/>
      <c r="BV660" s="249"/>
      <c r="BW660" s="249"/>
      <c r="BX660" s="249"/>
      <c r="BY660" s="249"/>
      <c r="BZ660" s="249"/>
      <c r="CA660" s="249"/>
      <c r="CB660" s="249"/>
      <c r="CC660" s="249"/>
      <c r="CD660" s="249"/>
      <c r="CE660" s="249"/>
      <c r="CF660" s="249"/>
      <c r="CG660" s="249"/>
      <c r="CH660" s="249"/>
      <c r="CI660" s="249"/>
      <c r="CJ660" s="249"/>
      <c r="CK660" s="249"/>
      <c r="CL660" s="249"/>
      <c r="CM660" s="249"/>
      <c r="CN660" s="249"/>
      <c r="CO660" s="249"/>
      <c r="CP660" s="249"/>
      <c r="CQ660" s="249"/>
      <c r="CR660" s="249"/>
      <c r="CS660" s="249"/>
      <c r="CT660" s="249"/>
      <c r="CU660" s="249"/>
      <c r="CV660" s="249"/>
      <c r="CW660" s="249"/>
      <c r="CX660" s="249"/>
      <c r="CY660" s="249"/>
      <c r="CZ660" s="249"/>
    </row>
    <row r="661" s="253" customFormat="true" ht="25.15" customHeight="true" x14ac:dyDescent="0.2">
      <c r="C661" s="2910"/>
      <c r="D661" s="2911"/>
      <c r="E661" s="598"/>
      <c r="F661" s="598"/>
      <c r="G661" s="598"/>
      <c r="H661" s="2910"/>
      <c r="I661" s="2911"/>
      <c r="J661" s="598"/>
      <c r="K661" s="598"/>
      <c r="L661" s="598"/>
      <c r="M661" s="2910"/>
      <c r="N661" s="2911"/>
      <c r="O661" s="598"/>
      <c r="P661" s="598"/>
      <c r="Q661" s="598"/>
      <c r="AD661" s="246"/>
      <c r="AE661" s="246"/>
      <c r="AF661" s="246"/>
      <c r="AG661" s="246"/>
      <c r="AH661" s="246"/>
      <c r="AI661" s="246"/>
      <c r="AJ661" s="246"/>
      <c r="AK661" s="246"/>
      <c r="AL661" s="246"/>
      <c r="AM661" s="246"/>
      <c r="AN661" s="246"/>
      <c r="AO661" s="246"/>
      <c r="AP661" s="246"/>
      <c r="AQ661" s="246"/>
      <c r="AR661" s="246"/>
      <c r="AS661" s="246"/>
      <c r="AT661" s="246"/>
      <c r="AU661" s="246"/>
      <c r="AV661" s="246"/>
      <c r="AW661" s="246"/>
      <c r="AX661" s="246"/>
      <c r="AY661" s="246"/>
      <c r="AZ661" s="246"/>
      <c r="BA661" s="249"/>
      <c r="BB661" s="351"/>
      <c r="BC661" s="249"/>
      <c r="BD661" s="249"/>
      <c r="BE661" s="249"/>
      <c r="BF661" s="249"/>
      <c r="BG661" s="249"/>
      <c r="BH661" s="249"/>
      <c r="BI661" s="249"/>
      <c r="BJ661" s="249"/>
      <c r="BK661" s="249"/>
      <c r="BL661" s="249"/>
      <c r="BM661" s="249"/>
      <c r="BN661" s="249"/>
      <c r="BO661" s="249"/>
      <c r="BP661" s="249"/>
      <c r="BQ661" s="249"/>
      <c r="BR661" s="249"/>
      <c r="BS661" s="249"/>
      <c r="BT661" s="249"/>
      <c r="BU661" s="249"/>
      <c r="BV661" s="249"/>
      <c r="BW661" s="249"/>
      <c r="BX661" s="249"/>
      <c r="BY661" s="249"/>
      <c r="BZ661" s="249"/>
      <c r="CA661" s="249"/>
      <c r="CB661" s="249"/>
      <c r="CC661" s="249"/>
      <c r="CD661" s="249"/>
      <c r="CE661" s="249"/>
      <c r="CF661" s="249"/>
      <c r="CG661" s="249"/>
      <c r="CH661" s="249"/>
      <c r="CI661" s="249"/>
      <c r="CJ661" s="249"/>
      <c r="CK661" s="249"/>
      <c r="CL661" s="249"/>
      <c r="CM661" s="249"/>
      <c r="CN661" s="249"/>
      <c r="CO661" s="249"/>
      <c r="CP661" s="249"/>
      <c r="CQ661" s="249"/>
      <c r="CR661" s="249"/>
      <c r="CS661" s="249"/>
      <c r="CT661" s="249"/>
      <c r="CU661" s="249"/>
      <c r="CV661" s="249"/>
      <c r="CW661" s="249"/>
      <c r="CX661" s="249"/>
      <c r="CY661" s="249"/>
      <c r="CZ661" s="249"/>
    </row>
    <row r="662" s="253" customFormat="true" ht="25.15" customHeight="true" x14ac:dyDescent="0.2">
      <c r="C662" s="2910"/>
      <c r="D662" s="2911"/>
      <c r="E662" s="598"/>
      <c r="F662" s="598"/>
      <c r="G662" s="598"/>
      <c r="H662" s="2910"/>
      <c r="I662" s="2911"/>
      <c r="J662" s="598"/>
      <c r="K662" s="598"/>
      <c r="L662" s="598"/>
      <c r="M662" s="2910"/>
      <c r="N662" s="2911"/>
      <c r="O662" s="598"/>
      <c r="P662" s="598"/>
      <c r="Q662" s="598"/>
      <c r="AD662" s="246"/>
      <c r="AE662" s="246"/>
      <c r="AF662" s="246"/>
      <c r="AG662" s="246"/>
      <c r="AH662" s="246"/>
      <c r="AI662" s="246"/>
      <c r="AJ662" s="246"/>
      <c r="AK662" s="246"/>
      <c r="AL662" s="246"/>
      <c r="AM662" s="246"/>
      <c r="AN662" s="246"/>
      <c r="AO662" s="246"/>
      <c r="AP662" s="246"/>
      <c r="AQ662" s="246"/>
      <c r="AR662" s="246"/>
      <c r="AS662" s="246"/>
      <c r="AT662" s="246"/>
      <c r="AU662" s="246"/>
      <c r="AV662" s="246"/>
      <c r="AW662" s="246"/>
      <c r="AX662" s="246"/>
      <c r="AY662" s="246"/>
      <c r="AZ662" s="246"/>
      <c r="BA662" s="249"/>
      <c r="BB662" s="351"/>
      <c r="BC662" s="249"/>
      <c r="BD662" s="249"/>
      <c r="BE662" s="249"/>
      <c r="BF662" s="249"/>
      <c r="BG662" s="249"/>
      <c r="BH662" s="249"/>
      <c r="BI662" s="249"/>
      <c r="BJ662" s="249"/>
      <c r="BK662" s="249"/>
      <c r="BL662" s="249"/>
      <c r="BM662" s="249"/>
      <c r="BN662" s="249"/>
      <c r="BO662" s="249"/>
      <c r="BP662" s="249"/>
      <c r="BQ662" s="249"/>
      <c r="BR662" s="249"/>
      <c r="BS662" s="249"/>
      <c r="BT662" s="249"/>
      <c r="BU662" s="249"/>
      <c r="BV662" s="249"/>
      <c r="BW662" s="249"/>
      <c r="BX662" s="249"/>
      <c r="BY662" s="249"/>
      <c r="BZ662" s="249"/>
      <c r="CA662" s="249"/>
      <c r="CB662" s="249"/>
      <c r="CC662" s="249"/>
      <c r="CD662" s="249"/>
      <c r="CE662" s="249"/>
      <c r="CF662" s="249"/>
      <c r="CG662" s="249"/>
      <c r="CH662" s="249"/>
      <c r="CI662" s="249"/>
      <c r="CJ662" s="249"/>
      <c r="CK662" s="249"/>
      <c r="CL662" s="249"/>
      <c r="CM662" s="249"/>
      <c r="CN662" s="249"/>
      <c r="CO662" s="249"/>
      <c r="CP662" s="249"/>
      <c r="CQ662" s="249"/>
      <c r="CR662" s="249"/>
      <c r="CS662" s="249"/>
      <c r="CT662" s="249"/>
      <c r="CU662" s="249"/>
      <c r="CV662" s="249"/>
      <c r="CW662" s="249"/>
      <c r="CX662" s="249"/>
      <c r="CY662" s="249"/>
      <c r="CZ662" s="249"/>
    </row>
    <row r="663" s="253" customFormat="true" ht="25.15" customHeight="true" x14ac:dyDescent="0.2">
      <c r="C663" s="2910"/>
      <c r="D663" s="2911"/>
      <c r="E663" s="598"/>
      <c r="F663" s="598"/>
      <c r="G663" s="598"/>
      <c r="H663" s="2910"/>
      <c r="I663" s="2911"/>
      <c r="J663" s="598"/>
      <c r="K663" s="598"/>
      <c r="L663" s="598"/>
      <c r="M663" s="2910"/>
      <c r="N663" s="2911"/>
      <c r="O663" s="598"/>
      <c r="P663" s="598"/>
      <c r="Q663" s="598"/>
      <c r="AD663" s="246"/>
      <c r="AE663" s="246"/>
      <c r="AF663" s="246"/>
      <c r="AG663" s="246"/>
      <c r="AH663" s="246"/>
      <c r="AI663" s="246"/>
      <c r="AJ663" s="246"/>
      <c r="AK663" s="246"/>
      <c r="AL663" s="246"/>
      <c r="AM663" s="246"/>
      <c r="AN663" s="246"/>
      <c r="AO663" s="246"/>
      <c r="AP663" s="246"/>
      <c r="AQ663" s="246"/>
      <c r="AR663" s="246"/>
      <c r="AS663" s="246"/>
      <c r="AT663" s="246"/>
      <c r="AU663" s="246"/>
      <c r="AV663" s="246"/>
      <c r="AW663" s="246"/>
      <c r="AX663" s="246"/>
      <c r="AY663" s="246"/>
      <c r="AZ663" s="246"/>
      <c r="BA663" s="249"/>
      <c r="BB663" s="351"/>
      <c r="BC663" s="249"/>
      <c r="BD663" s="249"/>
      <c r="BE663" s="249"/>
      <c r="BF663" s="249"/>
      <c r="BG663" s="249"/>
      <c r="BH663" s="249"/>
      <c r="BI663" s="249"/>
      <c r="BJ663" s="249"/>
      <c r="BK663" s="249"/>
      <c r="BL663" s="249"/>
      <c r="BM663" s="249"/>
      <c r="BN663" s="249"/>
      <c r="BO663" s="249"/>
      <c r="BP663" s="249"/>
      <c r="BQ663" s="249"/>
      <c r="BR663" s="249"/>
      <c r="BS663" s="249"/>
      <c r="BT663" s="249"/>
      <c r="BU663" s="249"/>
      <c r="BV663" s="249"/>
      <c r="BW663" s="249"/>
      <c r="BX663" s="249"/>
      <c r="BY663" s="249"/>
      <c r="BZ663" s="249"/>
      <c r="CA663" s="249"/>
      <c r="CB663" s="249"/>
      <c r="CC663" s="249"/>
      <c r="CD663" s="249"/>
      <c r="CE663" s="249"/>
      <c r="CF663" s="249"/>
      <c r="CG663" s="249"/>
      <c r="CH663" s="249"/>
      <c r="CI663" s="249"/>
      <c r="CJ663" s="249"/>
      <c r="CK663" s="249"/>
      <c r="CL663" s="249"/>
      <c r="CM663" s="249"/>
      <c r="CN663" s="249"/>
      <c r="CO663" s="249"/>
      <c r="CP663" s="249"/>
      <c r="CQ663" s="249"/>
      <c r="CR663" s="249"/>
      <c r="CS663" s="249"/>
      <c r="CT663" s="249"/>
      <c r="CU663" s="249"/>
      <c r="CV663" s="249"/>
      <c r="CW663" s="249"/>
      <c r="CX663" s="249"/>
      <c r="CY663" s="249"/>
      <c r="CZ663" s="249"/>
    </row>
    <row r="664" s="253" customFormat="true" ht="25.15" customHeight="true" x14ac:dyDescent="0.2">
      <c r="C664" s="2910"/>
      <c r="D664" s="2911"/>
      <c r="E664" s="598"/>
      <c r="F664" s="598"/>
      <c r="G664" s="598"/>
      <c r="H664" s="2910"/>
      <c r="I664" s="2911"/>
      <c r="J664" s="598"/>
      <c r="K664" s="598"/>
      <c r="L664" s="598"/>
      <c r="M664" s="2910"/>
      <c r="N664" s="2911"/>
      <c r="O664" s="598"/>
      <c r="P664" s="598"/>
      <c r="Q664" s="598"/>
      <c r="AD664" s="246"/>
      <c r="AE664" s="246"/>
      <c r="AF664" s="246"/>
      <c r="AG664" s="246"/>
      <c r="AH664" s="246"/>
      <c r="AI664" s="246"/>
      <c r="AJ664" s="246"/>
      <c r="AK664" s="246"/>
      <c r="AL664" s="246"/>
      <c r="AM664" s="246"/>
      <c r="AN664" s="246"/>
      <c r="AO664" s="246"/>
      <c r="AP664" s="246"/>
      <c r="AQ664" s="246"/>
      <c r="AR664" s="246"/>
      <c r="AS664" s="246"/>
      <c r="AT664" s="246"/>
      <c r="AU664" s="246"/>
      <c r="AV664" s="246"/>
      <c r="AW664" s="246"/>
      <c r="AX664" s="246"/>
      <c r="AY664" s="246"/>
      <c r="AZ664" s="246"/>
      <c r="BA664" s="249"/>
      <c r="BB664" s="351"/>
      <c r="BC664" s="249"/>
      <c r="BD664" s="249"/>
      <c r="BE664" s="249"/>
      <c r="BF664" s="249"/>
      <c r="BG664" s="249"/>
      <c r="BH664" s="249"/>
      <c r="BI664" s="249"/>
      <c r="BJ664" s="249"/>
      <c r="BK664" s="249"/>
      <c r="BL664" s="249"/>
      <c r="BM664" s="249"/>
      <c r="BN664" s="249"/>
      <c r="BO664" s="249"/>
      <c r="BP664" s="249"/>
      <c r="BQ664" s="249"/>
      <c r="BR664" s="249"/>
      <c r="BS664" s="249"/>
      <c r="BT664" s="249"/>
      <c r="BU664" s="249"/>
      <c r="BV664" s="249"/>
      <c r="BW664" s="249"/>
      <c r="BX664" s="249"/>
      <c r="BY664" s="249"/>
      <c r="BZ664" s="249"/>
      <c r="CA664" s="249"/>
      <c r="CB664" s="249"/>
      <c r="CC664" s="249"/>
      <c r="CD664" s="249"/>
      <c r="CE664" s="249"/>
      <c r="CF664" s="249"/>
      <c r="CG664" s="249"/>
      <c r="CH664" s="249"/>
      <c r="CI664" s="249"/>
      <c r="CJ664" s="249"/>
      <c r="CK664" s="249"/>
      <c r="CL664" s="249"/>
      <c r="CM664" s="249"/>
      <c r="CN664" s="249"/>
      <c r="CO664" s="249"/>
      <c r="CP664" s="249"/>
      <c r="CQ664" s="249"/>
      <c r="CR664" s="249"/>
      <c r="CS664" s="249"/>
      <c r="CT664" s="249"/>
      <c r="CU664" s="249"/>
      <c r="CV664" s="249"/>
      <c r="CW664" s="249"/>
      <c r="CX664" s="249"/>
      <c r="CY664" s="249"/>
      <c r="CZ664" s="249"/>
    </row>
    <row r="665" s="253" customFormat="true" ht="25.15" customHeight="true" x14ac:dyDescent="0.2">
      <c r="C665" s="2910"/>
      <c r="D665" s="2911"/>
      <c r="E665" s="598"/>
      <c r="F665" s="598"/>
      <c r="G665" s="598"/>
      <c r="H665" s="2910"/>
      <c r="I665" s="2911"/>
      <c r="J665" s="598"/>
      <c r="K665" s="598"/>
      <c r="L665" s="598"/>
      <c r="M665" s="2910"/>
      <c r="N665" s="2911"/>
      <c r="O665" s="598"/>
      <c r="P665" s="598"/>
      <c r="Q665" s="598"/>
      <c r="AD665" s="246"/>
      <c r="AE665" s="246"/>
      <c r="AF665" s="246"/>
      <c r="AG665" s="246"/>
      <c r="AH665" s="246"/>
      <c r="AI665" s="246"/>
      <c r="AJ665" s="246"/>
      <c r="AK665" s="246"/>
      <c r="AL665" s="246"/>
      <c r="AM665" s="246"/>
      <c r="AN665" s="246"/>
      <c r="AO665" s="246"/>
      <c r="AP665" s="246"/>
      <c r="AQ665" s="246"/>
      <c r="AR665" s="246"/>
      <c r="AS665" s="246"/>
      <c r="AT665" s="246"/>
      <c r="AU665" s="246"/>
      <c r="AV665" s="246"/>
      <c r="AW665" s="246"/>
      <c r="AX665" s="246"/>
      <c r="AY665" s="246"/>
      <c r="AZ665" s="246"/>
      <c r="BA665" s="249"/>
      <c r="BB665" s="351"/>
      <c r="BC665" s="249"/>
      <c r="BD665" s="249"/>
      <c r="BE665" s="249"/>
      <c r="BF665" s="249"/>
      <c r="BG665" s="249"/>
      <c r="BH665" s="249"/>
      <c r="BI665" s="249"/>
      <c r="BJ665" s="249"/>
      <c r="BK665" s="249"/>
      <c r="BL665" s="249"/>
      <c r="BM665" s="249"/>
      <c r="BN665" s="249"/>
      <c r="BO665" s="249"/>
      <c r="BP665" s="249"/>
      <c r="BQ665" s="249"/>
      <c r="BR665" s="249"/>
      <c r="BS665" s="249"/>
      <c r="BT665" s="249"/>
      <c r="BU665" s="249"/>
      <c r="BV665" s="249"/>
      <c r="BW665" s="249"/>
      <c r="BX665" s="249"/>
      <c r="BY665" s="249"/>
      <c r="BZ665" s="249"/>
      <c r="CA665" s="249"/>
      <c r="CB665" s="249"/>
      <c r="CC665" s="249"/>
      <c r="CD665" s="249"/>
      <c r="CE665" s="249"/>
      <c r="CF665" s="249"/>
      <c r="CG665" s="249"/>
      <c r="CH665" s="249"/>
      <c r="CI665" s="249"/>
      <c r="CJ665" s="249"/>
      <c r="CK665" s="249"/>
      <c r="CL665" s="249"/>
      <c r="CM665" s="249"/>
      <c r="CN665" s="249"/>
      <c r="CO665" s="249"/>
      <c r="CP665" s="249"/>
      <c r="CQ665" s="249"/>
      <c r="CR665" s="249"/>
      <c r="CS665" s="249"/>
      <c r="CT665" s="249"/>
      <c r="CU665" s="249"/>
      <c r="CV665" s="249"/>
      <c r="CW665" s="249"/>
      <c r="CX665" s="249"/>
      <c r="CY665" s="249"/>
      <c r="CZ665" s="249"/>
    </row>
    <row r="666" s="253" customFormat="true" ht="25.15" customHeight="true" x14ac:dyDescent="0.2">
      <c r="C666" s="2910"/>
      <c r="D666" s="2911"/>
      <c r="E666" s="598"/>
      <c r="F666" s="598"/>
      <c r="G666" s="598"/>
      <c r="H666" s="2910"/>
      <c r="I666" s="2911"/>
      <c r="J666" s="598"/>
      <c r="K666" s="598"/>
      <c r="L666" s="598"/>
      <c r="M666" s="2910"/>
      <c r="N666" s="2911"/>
      <c r="O666" s="598"/>
      <c r="P666" s="598"/>
      <c r="Q666" s="598"/>
      <c r="AD666" s="246"/>
      <c r="AE666" s="246"/>
      <c r="AF666" s="246"/>
      <c r="AG666" s="246"/>
      <c r="AH666" s="246"/>
      <c r="AI666" s="246"/>
      <c r="AJ666" s="246"/>
      <c r="AK666" s="246"/>
      <c r="AL666" s="246"/>
      <c r="AM666" s="246"/>
      <c r="AN666" s="246"/>
      <c r="AO666" s="246"/>
      <c r="AP666" s="246"/>
      <c r="AQ666" s="246"/>
      <c r="AR666" s="246"/>
      <c r="AS666" s="246"/>
      <c r="AT666" s="246"/>
      <c r="AU666" s="246"/>
      <c r="AV666" s="246"/>
      <c r="AW666" s="246"/>
      <c r="AX666" s="246"/>
      <c r="AY666" s="246"/>
      <c r="AZ666" s="246"/>
      <c r="BA666" s="249"/>
      <c r="BB666" s="351"/>
      <c r="BC666" s="249"/>
      <c r="BD666" s="249"/>
      <c r="BE666" s="249"/>
      <c r="BF666" s="249"/>
      <c r="BG666" s="249"/>
      <c r="BH666" s="249"/>
      <c r="BI666" s="249"/>
      <c r="BJ666" s="249"/>
      <c r="BK666" s="249"/>
      <c r="BL666" s="249"/>
      <c r="BM666" s="249"/>
      <c r="BN666" s="249"/>
      <c r="BO666" s="249"/>
      <c r="BP666" s="249"/>
      <c r="BQ666" s="249"/>
      <c r="BR666" s="249"/>
      <c r="BS666" s="249"/>
      <c r="BT666" s="249"/>
      <c r="BU666" s="249"/>
      <c r="BV666" s="249"/>
      <c r="BW666" s="249"/>
      <c r="BX666" s="249"/>
      <c r="BY666" s="249"/>
      <c r="BZ666" s="249"/>
      <c r="CA666" s="249"/>
      <c r="CB666" s="249"/>
      <c r="CC666" s="249"/>
      <c r="CD666" s="249"/>
      <c r="CE666" s="249"/>
      <c r="CF666" s="249"/>
      <c r="CG666" s="249"/>
      <c r="CH666" s="249"/>
      <c r="CI666" s="249"/>
      <c r="CJ666" s="249"/>
      <c r="CK666" s="249"/>
      <c r="CL666" s="249"/>
      <c r="CM666" s="249"/>
      <c r="CN666" s="249"/>
      <c r="CO666" s="249"/>
      <c r="CP666" s="249"/>
      <c r="CQ666" s="249"/>
      <c r="CR666" s="249"/>
      <c r="CS666" s="249"/>
      <c r="CT666" s="249"/>
      <c r="CU666" s="249"/>
      <c r="CV666" s="249"/>
      <c r="CW666" s="249"/>
      <c r="CX666" s="249"/>
      <c r="CY666" s="249"/>
      <c r="CZ666" s="249"/>
    </row>
    <row r="667" s="253" customFormat="true" ht="25.15" customHeight="true" x14ac:dyDescent="0.2">
      <c r="C667" s="2910"/>
      <c r="D667" s="2911"/>
      <c r="E667" s="598"/>
      <c r="F667" s="598"/>
      <c r="G667" s="598"/>
      <c r="H667" s="2910"/>
      <c r="I667" s="2911"/>
      <c r="J667" s="598"/>
      <c r="K667" s="598"/>
      <c r="L667" s="598"/>
      <c r="M667" s="2910"/>
      <c r="N667" s="2911"/>
      <c r="O667" s="598"/>
      <c r="P667" s="598"/>
      <c r="Q667" s="598"/>
      <c r="AD667" s="246"/>
      <c r="AE667" s="246"/>
      <c r="AF667" s="246"/>
      <c r="AG667" s="246"/>
      <c r="AH667" s="246"/>
      <c r="AI667" s="246"/>
      <c r="AJ667" s="246"/>
      <c r="AK667" s="246"/>
      <c r="AL667" s="246"/>
      <c r="AM667" s="246"/>
      <c r="AN667" s="246"/>
      <c r="AO667" s="246"/>
      <c r="AP667" s="246"/>
      <c r="AQ667" s="246"/>
      <c r="AR667" s="246"/>
      <c r="AS667" s="246"/>
      <c r="AT667" s="246"/>
      <c r="AU667" s="246"/>
      <c r="AV667" s="246"/>
      <c r="AW667" s="246"/>
      <c r="AX667" s="246"/>
      <c r="AY667" s="246"/>
      <c r="AZ667" s="246"/>
      <c r="BA667" s="249"/>
      <c r="BB667" s="351"/>
      <c r="BC667" s="249"/>
      <c r="BD667" s="249"/>
      <c r="BE667" s="249"/>
      <c r="BF667" s="249"/>
      <c r="BG667" s="249"/>
      <c r="BH667" s="249"/>
      <c r="BI667" s="249"/>
      <c r="BJ667" s="249"/>
      <c r="BK667" s="249"/>
      <c r="BL667" s="249"/>
      <c r="BM667" s="249"/>
      <c r="BN667" s="249"/>
      <c r="BO667" s="249"/>
      <c r="BP667" s="249"/>
      <c r="BQ667" s="249"/>
      <c r="BR667" s="249"/>
      <c r="BS667" s="249"/>
      <c r="BT667" s="249"/>
      <c r="BU667" s="249"/>
      <c r="BV667" s="249"/>
      <c r="BW667" s="249"/>
      <c r="BX667" s="249"/>
      <c r="BY667" s="249"/>
      <c r="BZ667" s="249"/>
      <c r="CA667" s="249"/>
      <c r="CB667" s="249"/>
      <c r="CC667" s="249"/>
      <c r="CD667" s="249"/>
      <c r="CE667" s="249"/>
      <c r="CF667" s="249"/>
      <c r="CG667" s="249"/>
      <c r="CH667" s="249"/>
      <c r="CI667" s="249"/>
      <c r="CJ667" s="249"/>
      <c r="CK667" s="249"/>
      <c r="CL667" s="249"/>
      <c r="CM667" s="249"/>
      <c r="CN667" s="249"/>
      <c r="CO667" s="249"/>
      <c r="CP667" s="249"/>
      <c r="CQ667" s="249"/>
      <c r="CR667" s="249"/>
      <c r="CS667" s="249"/>
      <c r="CT667" s="249"/>
      <c r="CU667" s="249"/>
      <c r="CV667" s="249"/>
      <c r="CW667" s="249"/>
      <c r="CX667" s="249"/>
      <c r="CY667" s="249"/>
      <c r="CZ667" s="249"/>
    </row>
    <row r="668" s="253" customFormat="true" ht="25.15" customHeight="true" x14ac:dyDescent="0.2">
      <c r="C668" s="2910"/>
      <c r="D668" s="2911"/>
      <c r="E668" s="598"/>
      <c r="F668" s="598"/>
      <c r="G668" s="598"/>
      <c r="H668" s="2910"/>
      <c r="I668" s="2911"/>
      <c r="J668" s="598"/>
      <c r="K668" s="598"/>
      <c r="L668" s="598"/>
      <c r="M668" s="2910"/>
      <c r="N668" s="2911"/>
      <c r="O668" s="598"/>
      <c r="P668" s="598"/>
      <c r="Q668" s="598"/>
      <c r="AD668" s="246"/>
      <c r="AE668" s="246"/>
      <c r="AF668" s="246"/>
      <c r="AG668" s="246"/>
      <c r="AH668" s="246"/>
      <c r="AI668" s="246"/>
      <c r="AJ668" s="246"/>
      <c r="AK668" s="246"/>
      <c r="AL668" s="246"/>
      <c r="AM668" s="246"/>
      <c r="AN668" s="246"/>
      <c r="AO668" s="246"/>
      <c r="AP668" s="246"/>
      <c r="AQ668" s="246"/>
      <c r="AR668" s="246"/>
      <c r="AS668" s="246"/>
      <c r="AT668" s="246"/>
      <c r="AU668" s="246"/>
      <c r="AV668" s="246"/>
      <c r="AW668" s="246"/>
      <c r="AX668" s="246"/>
      <c r="AY668" s="246"/>
      <c r="AZ668" s="246"/>
      <c r="BA668" s="249"/>
      <c r="BB668" s="351"/>
      <c r="BC668" s="249"/>
      <c r="BD668" s="249"/>
      <c r="BE668" s="249"/>
      <c r="BF668" s="249"/>
      <c r="BG668" s="249"/>
      <c r="BH668" s="249"/>
      <c r="BI668" s="249"/>
      <c r="BJ668" s="249"/>
      <c r="BK668" s="249"/>
      <c r="BL668" s="249"/>
      <c r="BM668" s="249"/>
      <c r="BN668" s="249"/>
      <c r="BO668" s="249"/>
      <c r="BP668" s="249"/>
      <c r="BQ668" s="249"/>
      <c r="BR668" s="249"/>
      <c r="BS668" s="249"/>
      <c r="BT668" s="249"/>
      <c r="BU668" s="249"/>
      <c r="BV668" s="249"/>
      <c r="BW668" s="249"/>
      <c r="BX668" s="249"/>
      <c r="BY668" s="249"/>
      <c r="BZ668" s="249"/>
      <c r="CA668" s="249"/>
      <c r="CB668" s="249"/>
      <c r="CC668" s="249"/>
      <c r="CD668" s="249"/>
      <c r="CE668" s="249"/>
      <c r="CF668" s="249"/>
      <c r="CG668" s="249"/>
      <c r="CH668" s="249"/>
      <c r="CI668" s="249"/>
      <c r="CJ668" s="249"/>
      <c r="CK668" s="249"/>
      <c r="CL668" s="249"/>
      <c r="CM668" s="249"/>
      <c r="CN668" s="249"/>
      <c r="CO668" s="249"/>
      <c r="CP668" s="249"/>
      <c r="CQ668" s="249"/>
      <c r="CR668" s="249"/>
      <c r="CS668" s="249"/>
      <c r="CT668" s="249"/>
      <c r="CU668" s="249"/>
      <c r="CV668" s="249"/>
      <c r="CW668" s="249"/>
      <c r="CX668" s="249"/>
      <c r="CY668" s="249"/>
      <c r="CZ668" s="249"/>
    </row>
    <row r="669" s="253" customFormat="true" ht="25.15" customHeight="true" x14ac:dyDescent="0.2">
      <c r="C669" s="2910"/>
      <c r="D669" s="2911"/>
      <c r="E669" s="598"/>
      <c r="F669" s="598"/>
      <c r="G669" s="598"/>
      <c r="H669" s="2910"/>
      <c r="I669" s="2911"/>
      <c r="J669" s="598"/>
      <c r="K669" s="598"/>
      <c r="L669" s="598"/>
      <c r="M669" s="2910"/>
      <c r="N669" s="2911"/>
      <c r="O669" s="598"/>
      <c r="P669" s="598"/>
      <c r="Q669" s="598"/>
      <c r="AD669" s="246"/>
      <c r="AE669" s="246"/>
      <c r="AF669" s="246"/>
      <c r="AG669" s="246"/>
      <c r="AH669" s="246"/>
      <c r="AI669" s="246"/>
      <c r="AJ669" s="246"/>
      <c r="AK669" s="246"/>
      <c r="AL669" s="246"/>
      <c r="AM669" s="246"/>
      <c r="AN669" s="246"/>
      <c r="AO669" s="246"/>
      <c r="AP669" s="246"/>
      <c r="AQ669" s="246"/>
      <c r="AR669" s="246"/>
      <c r="AS669" s="246"/>
      <c r="AT669" s="246"/>
      <c r="AU669" s="246"/>
      <c r="AV669" s="246"/>
      <c r="AW669" s="246"/>
      <c r="AX669" s="246"/>
      <c r="AY669" s="246"/>
      <c r="AZ669" s="246"/>
      <c r="BA669" s="249"/>
      <c r="BB669" s="351"/>
      <c r="BC669" s="249"/>
      <c r="BD669" s="249"/>
      <c r="BE669" s="249"/>
      <c r="BF669" s="249"/>
      <c r="BG669" s="249"/>
      <c r="BH669" s="249"/>
      <c r="BI669" s="249"/>
      <c r="BJ669" s="249"/>
      <c r="BK669" s="249"/>
      <c r="BL669" s="249"/>
      <c r="BM669" s="249"/>
      <c r="BN669" s="249"/>
      <c r="BO669" s="249"/>
      <c r="BP669" s="249"/>
      <c r="BQ669" s="249"/>
      <c r="BR669" s="249"/>
      <c r="BS669" s="249"/>
      <c r="BT669" s="249"/>
      <c r="BU669" s="249"/>
      <c r="BV669" s="249"/>
      <c r="BW669" s="249"/>
      <c r="BX669" s="249"/>
      <c r="BY669" s="249"/>
      <c r="BZ669" s="249"/>
      <c r="CA669" s="249"/>
      <c r="CB669" s="249"/>
      <c r="CC669" s="249"/>
      <c r="CD669" s="249"/>
      <c r="CE669" s="249"/>
      <c r="CF669" s="249"/>
      <c r="CG669" s="249"/>
      <c r="CH669" s="249"/>
      <c r="CI669" s="249"/>
      <c r="CJ669" s="249"/>
      <c r="CK669" s="249"/>
      <c r="CL669" s="249"/>
      <c r="CM669" s="249"/>
      <c r="CN669" s="249"/>
      <c r="CO669" s="249"/>
      <c r="CP669" s="249"/>
      <c r="CQ669" s="249"/>
      <c r="CR669" s="249"/>
      <c r="CS669" s="249"/>
      <c r="CT669" s="249"/>
      <c r="CU669" s="249"/>
      <c r="CV669" s="249"/>
      <c r="CW669" s="249"/>
      <c r="CX669" s="249"/>
      <c r="CY669" s="249"/>
      <c r="CZ669" s="249"/>
    </row>
    <row r="670" s="253" customFormat="true" ht="25.15" customHeight="true" x14ac:dyDescent="0.2">
      <c r="C670" s="2910"/>
      <c r="D670" s="2911"/>
      <c r="E670" s="598"/>
      <c r="F670" s="598"/>
      <c r="G670" s="598"/>
      <c r="H670" s="2910"/>
      <c r="I670" s="2911"/>
      <c r="J670" s="598"/>
      <c r="K670" s="598"/>
      <c r="L670" s="598"/>
      <c r="M670" s="2910"/>
      <c r="N670" s="2911"/>
      <c r="O670" s="598"/>
      <c r="P670" s="598"/>
      <c r="Q670" s="598"/>
      <c r="AD670" s="246"/>
      <c r="AE670" s="246"/>
      <c r="AF670" s="246"/>
      <c r="AG670" s="246"/>
      <c r="AH670" s="246"/>
      <c r="AI670" s="246"/>
      <c r="AJ670" s="246"/>
      <c r="AK670" s="246"/>
      <c r="AL670" s="246"/>
      <c r="AM670" s="246"/>
      <c r="AN670" s="246"/>
      <c r="AO670" s="246"/>
      <c r="AP670" s="246"/>
      <c r="AQ670" s="246"/>
      <c r="AR670" s="246"/>
      <c r="AS670" s="246"/>
      <c r="AT670" s="246"/>
      <c r="AU670" s="246"/>
      <c r="AV670" s="246"/>
      <c r="AW670" s="246"/>
      <c r="AX670" s="246"/>
      <c r="AY670" s="246"/>
      <c r="AZ670" s="246"/>
      <c r="BA670" s="249"/>
      <c r="BB670" s="351"/>
      <c r="BC670" s="249"/>
      <c r="BD670" s="249"/>
      <c r="BE670" s="249"/>
      <c r="BF670" s="249"/>
      <c r="BG670" s="249"/>
      <c r="BH670" s="249"/>
      <c r="BI670" s="249"/>
      <c r="BJ670" s="249"/>
      <c r="BK670" s="249"/>
      <c r="BL670" s="249"/>
      <c r="BM670" s="249"/>
      <c r="BN670" s="249"/>
      <c r="BO670" s="249"/>
      <c r="BP670" s="249"/>
      <c r="BQ670" s="249"/>
      <c r="BR670" s="249"/>
      <c r="BS670" s="249"/>
      <c r="BT670" s="249"/>
      <c r="BU670" s="249"/>
      <c r="BV670" s="249"/>
      <c r="BW670" s="249"/>
      <c r="BX670" s="249"/>
      <c r="BY670" s="249"/>
      <c r="BZ670" s="249"/>
      <c r="CA670" s="249"/>
      <c r="CB670" s="249"/>
      <c r="CC670" s="249"/>
      <c r="CD670" s="249"/>
      <c r="CE670" s="249"/>
      <c r="CF670" s="249"/>
      <c r="CG670" s="249"/>
      <c r="CH670" s="249"/>
      <c r="CI670" s="249"/>
      <c r="CJ670" s="249"/>
      <c r="CK670" s="249"/>
      <c r="CL670" s="249"/>
      <c r="CM670" s="249"/>
      <c r="CN670" s="249"/>
      <c r="CO670" s="249"/>
      <c r="CP670" s="249"/>
      <c r="CQ670" s="249"/>
      <c r="CR670" s="249"/>
      <c r="CS670" s="249"/>
      <c r="CT670" s="249"/>
      <c r="CU670" s="249"/>
      <c r="CV670" s="249"/>
      <c r="CW670" s="249"/>
      <c r="CX670" s="249"/>
      <c r="CY670" s="249"/>
      <c r="CZ670" s="249"/>
    </row>
    <row r="671" s="253" customFormat="true" ht="25.15" customHeight="true" x14ac:dyDescent="0.2">
      <c r="C671" s="2910"/>
      <c r="D671" s="2911"/>
      <c r="E671" s="598"/>
      <c r="F671" s="598"/>
      <c r="G671" s="598"/>
      <c r="H671" s="2910"/>
      <c r="I671" s="2911"/>
      <c r="J671" s="598"/>
      <c r="K671" s="598"/>
      <c r="L671" s="598"/>
      <c r="M671" s="2910"/>
      <c r="N671" s="2911"/>
      <c r="O671" s="598"/>
      <c r="P671" s="598"/>
      <c r="Q671" s="598"/>
      <c r="AD671" s="246"/>
      <c r="AE671" s="246"/>
      <c r="AF671" s="246"/>
      <c r="AG671" s="246"/>
      <c r="AH671" s="246"/>
      <c r="AI671" s="246"/>
      <c r="AJ671" s="246"/>
      <c r="AK671" s="246"/>
      <c r="AL671" s="246"/>
      <c r="AM671" s="246"/>
      <c r="AN671" s="246"/>
      <c r="AO671" s="246"/>
      <c r="AP671" s="246"/>
      <c r="AQ671" s="246"/>
      <c r="AR671" s="246"/>
      <c r="AS671" s="246"/>
      <c r="AT671" s="246"/>
      <c r="AU671" s="246"/>
      <c r="AV671" s="246"/>
      <c r="AW671" s="246"/>
      <c r="AX671" s="246"/>
      <c r="AY671" s="246"/>
      <c r="AZ671" s="246"/>
      <c r="BA671" s="249"/>
      <c r="BB671" s="351"/>
      <c r="BC671" s="249"/>
      <c r="BD671" s="249"/>
      <c r="BE671" s="249"/>
      <c r="BF671" s="249"/>
      <c r="BG671" s="249"/>
      <c r="BH671" s="249"/>
      <c r="BI671" s="249"/>
      <c r="BJ671" s="249"/>
      <c r="BK671" s="249"/>
      <c r="BL671" s="249"/>
      <c r="BM671" s="249"/>
      <c r="BN671" s="249"/>
      <c r="BO671" s="249"/>
      <c r="BP671" s="249"/>
      <c r="BQ671" s="249"/>
      <c r="BR671" s="249"/>
      <c r="BS671" s="249"/>
      <c r="BT671" s="249"/>
      <c r="BU671" s="249"/>
      <c r="BV671" s="249"/>
      <c r="BW671" s="249"/>
      <c r="BX671" s="249"/>
      <c r="BY671" s="249"/>
      <c r="BZ671" s="249"/>
      <c r="CA671" s="249"/>
      <c r="CB671" s="249"/>
      <c r="CC671" s="249"/>
      <c r="CD671" s="249"/>
      <c r="CE671" s="249"/>
      <c r="CF671" s="249"/>
      <c r="CG671" s="249"/>
      <c r="CH671" s="249"/>
      <c r="CI671" s="249"/>
      <c r="CJ671" s="249"/>
      <c r="CK671" s="249"/>
      <c r="CL671" s="249"/>
      <c r="CM671" s="249"/>
      <c r="CN671" s="249"/>
      <c r="CO671" s="249"/>
      <c r="CP671" s="249"/>
      <c r="CQ671" s="249"/>
      <c r="CR671" s="249"/>
      <c r="CS671" s="249"/>
      <c r="CT671" s="249"/>
      <c r="CU671" s="249"/>
      <c r="CV671" s="249"/>
      <c r="CW671" s="249"/>
      <c r="CX671" s="249"/>
      <c r="CY671" s="249"/>
      <c r="CZ671" s="249"/>
    </row>
    <row r="672" s="253" customFormat="true" ht="25.15" customHeight="true" x14ac:dyDescent="0.2">
      <c r="C672" s="2910"/>
      <c r="D672" s="2911"/>
      <c r="E672" s="598"/>
      <c r="F672" s="598"/>
      <c r="G672" s="598"/>
      <c r="H672" s="2910"/>
      <c r="I672" s="2911"/>
      <c r="J672" s="598"/>
      <c r="K672" s="598"/>
      <c r="L672" s="598"/>
      <c r="M672" s="2910"/>
      <c r="N672" s="2911"/>
      <c r="O672" s="598"/>
      <c r="P672" s="598"/>
      <c r="Q672" s="598"/>
      <c r="AD672" s="246"/>
      <c r="AE672" s="246"/>
      <c r="AF672" s="246"/>
      <c r="AG672" s="246"/>
      <c r="AH672" s="246"/>
      <c r="AI672" s="246"/>
      <c r="AJ672" s="246"/>
      <c r="AK672" s="246"/>
      <c r="AL672" s="246"/>
      <c r="AM672" s="246"/>
      <c r="AN672" s="246"/>
      <c r="AO672" s="246"/>
      <c r="AP672" s="246"/>
      <c r="AQ672" s="246"/>
      <c r="AR672" s="246"/>
      <c r="AS672" s="246"/>
      <c r="AT672" s="246"/>
      <c r="AU672" s="246"/>
      <c r="AV672" s="246"/>
      <c r="AW672" s="246"/>
      <c r="AX672" s="246"/>
      <c r="AY672" s="246"/>
      <c r="AZ672" s="246"/>
      <c r="BA672" s="249"/>
      <c r="BB672" s="351"/>
      <c r="BC672" s="249"/>
      <c r="BD672" s="249"/>
      <c r="BE672" s="249"/>
      <c r="BF672" s="249"/>
      <c r="BG672" s="249"/>
      <c r="BH672" s="249"/>
      <c r="BI672" s="249"/>
      <c r="BJ672" s="249"/>
      <c r="BK672" s="249"/>
      <c r="BL672" s="249"/>
      <c r="BM672" s="249"/>
      <c r="BN672" s="249"/>
      <c r="BO672" s="249"/>
      <c r="BP672" s="249"/>
      <c r="BQ672" s="249"/>
      <c r="BR672" s="249"/>
      <c r="BS672" s="249"/>
      <c r="BT672" s="249"/>
      <c r="BU672" s="249"/>
      <c r="BV672" s="249"/>
      <c r="BW672" s="249"/>
      <c r="BX672" s="249"/>
      <c r="BY672" s="249"/>
      <c r="BZ672" s="249"/>
      <c r="CA672" s="249"/>
      <c r="CB672" s="249"/>
      <c r="CC672" s="249"/>
      <c r="CD672" s="249"/>
      <c r="CE672" s="249"/>
      <c r="CF672" s="249"/>
      <c r="CG672" s="249"/>
      <c r="CH672" s="249"/>
      <c r="CI672" s="249"/>
      <c r="CJ672" s="249"/>
      <c r="CK672" s="249"/>
      <c r="CL672" s="249"/>
      <c r="CM672" s="249"/>
      <c r="CN672" s="249"/>
      <c r="CO672" s="249"/>
      <c r="CP672" s="249"/>
      <c r="CQ672" s="249"/>
      <c r="CR672" s="249"/>
      <c r="CS672" s="249"/>
      <c r="CT672" s="249"/>
      <c r="CU672" s="249"/>
      <c r="CV672" s="249"/>
      <c r="CW672" s="249"/>
      <c r="CX672" s="249"/>
      <c r="CY672" s="249"/>
      <c r="CZ672" s="249"/>
    </row>
    <row r="673" s="253" customFormat="true" ht="25.15" customHeight="true" x14ac:dyDescent="0.2">
      <c r="C673" s="2910"/>
      <c r="D673" s="2911"/>
      <c r="E673" s="598"/>
      <c r="F673" s="598"/>
      <c r="G673" s="598"/>
      <c r="H673" s="2910"/>
      <c r="I673" s="2911"/>
      <c r="J673" s="598"/>
      <c r="K673" s="598"/>
      <c r="L673" s="598"/>
      <c r="M673" s="2910"/>
      <c r="N673" s="2911"/>
      <c r="O673" s="598"/>
      <c r="P673" s="598"/>
      <c r="Q673" s="598"/>
      <c r="AD673" s="246"/>
      <c r="AE673" s="246"/>
      <c r="AF673" s="246"/>
      <c r="AG673" s="246"/>
      <c r="AH673" s="246"/>
      <c r="AI673" s="246"/>
      <c r="AJ673" s="246"/>
      <c r="AK673" s="246"/>
      <c r="AL673" s="246"/>
      <c r="AM673" s="246"/>
      <c r="AN673" s="246"/>
      <c r="AO673" s="246"/>
      <c r="AP673" s="246"/>
      <c r="AQ673" s="246"/>
      <c r="AR673" s="246"/>
      <c r="AS673" s="246"/>
      <c r="AT673" s="246"/>
      <c r="AU673" s="246"/>
      <c r="AV673" s="246"/>
      <c r="AW673" s="246"/>
      <c r="AX673" s="246"/>
      <c r="AY673" s="246"/>
      <c r="AZ673" s="246"/>
      <c r="BA673" s="249"/>
      <c r="BB673" s="351"/>
      <c r="BC673" s="249"/>
      <c r="BD673" s="249"/>
      <c r="BE673" s="249"/>
      <c r="BF673" s="249"/>
      <c r="BG673" s="249"/>
      <c r="BH673" s="249"/>
      <c r="BI673" s="249"/>
      <c r="BJ673" s="249"/>
      <c r="BK673" s="249"/>
      <c r="BL673" s="249"/>
      <c r="BM673" s="249"/>
      <c r="BN673" s="249"/>
      <c r="BO673" s="249"/>
      <c r="BP673" s="249"/>
      <c r="BQ673" s="249"/>
      <c r="BR673" s="249"/>
      <c r="BS673" s="249"/>
      <c r="BT673" s="249"/>
      <c r="BU673" s="249"/>
      <c r="BV673" s="249"/>
      <c r="BW673" s="249"/>
      <c r="BX673" s="249"/>
      <c r="BY673" s="249"/>
      <c r="BZ673" s="249"/>
      <c r="CA673" s="249"/>
      <c r="CB673" s="249"/>
      <c r="CC673" s="249"/>
      <c r="CD673" s="249"/>
      <c r="CE673" s="249"/>
      <c r="CF673" s="249"/>
      <c r="CG673" s="249"/>
      <c r="CH673" s="249"/>
      <c r="CI673" s="249"/>
      <c r="CJ673" s="249"/>
      <c r="CK673" s="249"/>
      <c r="CL673" s="249"/>
      <c r="CM673" s="249"/>
      <c r="CN673" s="249"/>
      <c r="CO673" s="249"/>
      <c r="CP673" s="249"/>
      <c r="CQ673" s="249"/>
      <c r="CR673" s="249"/>
      <c r="CS673" s="249"/>
      <c r="CT673" s="249"/>
      <c r="CU673" s="249"/>
      <c r="CV673" s="249"/>
      <c r="CW673" s="249"/>
      <c r="CX673" s="249"/>
      <c r="CY673" s="249"/>
      <c r="CZ673" s="249"/>
    </row>
    <row r="674" s="253" customFormat="true" ht="25.15" customHeight="true" x14ac:dyDescent="0.2">
      <c r="C674" s="2910"/>
      <c r="D674" s="2911"/>
      <c r="E674" s="598"/>
      <c r="F674" s="598"/>
      <c r="G674" s="598"/>
      <c r="H674" s="2910"/>
      <c r="I674" s="2911"/>
      <c r="J674" s="598"/>
      <c r="K674" s="598"/>
      <c r="L674" s="598"/>
      <c r="M674" s="2910"/>
      <c r="N674" s="2911"/>
      <c r="O674" s="598"/>
      <c r="P674" s="598"/>
      <c r="Q674" s="598"/>
      <c r="AD674" s="246"/>
      <c r="AE674" s="246"/>
      <c r="AF674" s="246"/>
      <c r="AG674" s="246"/>
      <c r="AH674" s="246"/>
      <c r="AI674" s="246"/>
      <c r="AJ674" s="246"/>
      <c r="AK674" s="246"/>
      <c r="AL674" s="246"/>
      <c r="AM674" s="246"/>
      <c r="AN674" s="246"/>
      <c r="AO674" s="246"/>
      <c r="AP674" s="246"/>
      <c r="AQ674" s="246"/>
      <c r="AR674" s="246"/>
      <c r="AS674" s="246"/>
      <c r="AT674" s="246"/>
      <c r="AU674" s="246"/>
      <c r="AV674" s="246"/>
      <c r="AW674" s="246"/>
      <c r="AX674" s="246"/>
      <c r="AY674" s="246"/>
      <c r="AZ674" s="246"/>
      <c r="BA674" s="249"/>
      <c r="BB674" s="351"/>
      <c r="BC674" s="249"/>
      <c r="BD674" s="249"/>
      <c r="BE674" s="249"/>
      <c r="BF674" s="249"/>
      <c r="BG674" s="249"/>
      <c r="BH674" s="249"/>
      <c r="BI674" s="249"/>
      <c r="BJ674" s="249"/>
      <c r="BK674" s="249"/>
      <c r="BL674" s="249"/>
      <c r="BM674" s="249"/>
      <c r="BN674" s="249"/>
      <c r="BO674" s="249"/>
      <c r="BP674" s="249"/>
      <c r="BQ674" s="249"/>
      <c r="BR674" s="249"/>
      <c r="BS674" s="249"/>
      <c r="BT674" s="249"/>
      <c r="BU674" s="249"/>
      <c r="BV674" s="249"/>
      <c r="BW674" s="249"/>
      <c r="BX674" s="249"/>
      <c r="BY674" s="249"/>
      <c r="BZ674" s="249"/>
      <c r="CA674" s="249"/>
      <c r="CB674" s="249"/>
      <c r="CC674" s="249"/>
      <c r="CD674" s="249"/>
      <c r="CE674" s="249"/>
      <c r="CF674" s="249"/>
      <c r="CG674" s="249"/>
      <c r="CH674" s="249"/>
      <c r="CI674" s="249"/>
      <c r="CJ674" s="249"/>
      <c r="CK674" s="249"/>
      <c r="CL674" s="249"/>
      <c r="CM674" s="249"/>
      <c r="CN674" s="249"/>
      <c r="CO674" s="249"/>
      <c r="CP674" s="249"/>
      <c r="CQ674" s="249"/>
      <c r="CR674" s="249"/>
      <c r="CS674" s="249"/>
      <c r="CT674" s="249"/>
      <c r="CU674" s="249"/>
      <c r="CV674" s="249"/>
      <c r="CW674" s="249"/>
      <c r="CX674" s="249"/>
      <c r="CY674" s="249"/>
      <c r="CZ674" s="249"/>
    </row>
    <row r="675" s="253" customFormat="true" ht="25.15" customHeight="true" x14ac:dyDescent="0.2">
      <c r="C675" s="2910"/>
      <c r="D675" s="2911"/>
      <c r="E675" s="598"/>
      <c r="F675" s="598"/>
      <c r="G675" s="598"/>
      <c r="H675" s="2910"/>
      <c r="I675" s="2911"/>
      <c r="J675" s="598"/>
      <c r="K675" s="598"/>
      <c r="L675" s="598"/>
      <c r="M675" s="2910"/>
      <c r="N675" s="2911"/>
      <c r="O675" s="598"/>
      <c r="P675" s="598"/>
      <c r="Q675" s="598"/>
      <c r="AD675" s="246"/>
      <c r="AE675" s="246"/>
      <c r="AF675" s="246"/>
      <c r="AG675" s="246"/>
      <c r="AH675" s="246"/>
      <c r="AI675" s="246"/>
      <c r="AJ675" s="246"/>
      <c r="AK675" s="246"/>
      <c r="AL675" s="246"/>
      <c r="AM675" s="246"/>
      <c r="AN675" s="246"/>
      <c r="AO675" s="246"/>
      <c r="AP675" s="246"/>
      <c r="AQ675" s="246"/>
      <c r="AR675" s="246"/>
      <c r="AS675" s="246"/>
      <c r="AT675" s="246"/>
      <c r="AU675" s="246"/>
      <c r="AV675" s="246"/>
      <c r="AW675" s="246"/>
      <c r="AX675" s="246"/>
      <c r="AY675" s="246"/>
      <c r="AZ675" s="246"/>
      <c r="BA675" s="249"/>
      <c r="BB675" s="351"/>
      <c r="BC675" s="249"/>
      <c r="BD675" s="249"/>
      <c r="BE675" s="249"/>
      <c r="BF675" s="249"/>
      <c r="BG675" s="249"/>
      <c r="BH675" s="249"/>
      <c r="BI675" s="249"/>
      <c r="BJ675" s="249"/>
      <c r="BK675" s="249"/>
      <c r="BL675" s="249"/>
      <c r="BM675" s="249"/>
      <c r="BN675" s="249"/>
      <c r="BO675" s="249"/>
      <c r="BP675" s="249"/>
      <c r="BQ675" s="249"/>
      <c r="BR675" s="249"/>
      <c r="BS675" s="249"/>
      <c r="BT675" s="249"/>
      <c r="BU675" s="249"/>
      <c r="BV675" s="249"/>
      <c r="BW675" s="249"/>
      <c r="BX675" s="249"/>
      <c r="BY675" s="249"/>
      <c r="BZ675" s="249"/>
      <c r="CA675" s="249"/>
      <c r="CB675" s="249"/>
      <c r="CC675" s="249"/>
      <c r="CD675" s="249"/>
      <c r="CE675" s="249"/>
      <c r="CF675" s="249"/>
      <c r="CG675" s="249"/>
      <c r="CH675" s="249"/>
      <c r="CI675" s="249"/>
      <c r="CJ675" s="249"/>
      <c r="CK675" s="249"/>
      <c r="CL675" s="249"/>
      <c r="CM675" s="249"/>
      <c r="CN675" s="249"/>
      <c r="CO675" s="249"/>
      <c r="CP675" s="249"/>
      <c r="CQ675" s="249"/>
      <c r="CR675" s="249"/>
      <c r="CS675" s="249"/>
      <c r="CT675" s="249"/>
      <c r="CU675" s="249"/>
      <c r="CV675" s="249"/>
      <c r="CW675" s="249"/>
      <c r="CX675" s="249"/>
      <c r="CY675" s="249"/>
      <c r="CZ675" s="249"/>
    </row>
    <row r="676" s="253" customFormat="true" ht="25.15" customHeight="true" x14ac:dyDescent="0.2">
      <c r="C676" s="2910"/>
      <c r="D676" s="2911"/>
      <c r="E676" s="598"/>
      <c r="F676" s="598"/>
      <c r="G676" s="598"/>
      <c r="H676" s="2910"/>
      <c r="I676" s="2911"/>
      <c r="J676" s="598"/>
      <c r="K676" s="598"/>
      <c r="L676" s="598"/>
      <c r="M676" s="2910"/>
      <c r="N676" s="2911"/>
      <c r="O676" s="598"/>
      <c r="P676" s="598"/>
      <c r="Q676" s="598"/>
      <c r="AD676" s="246"/>
      <c r="AE676" s="246"/>
      <c r="AF676" s="246"/>
      <c r="AG676" s="246"/>
      <c r="AH676" s="246"/>
      <c r="AI676" s="246"/>
      <c r="AJ676" s="246"/>
      <c r="AK676" s="246"/>
      <c r="AL676" s="246"/>
      <c r="AM676" s="246"/>
      <c r="AN676" s="246"/>
      <c r="AO676" s="246"/>
      <c r="AP676" s="246"/>
      <c r="AQ676" s="246"/>
      <c r="AR676" s="246"/>
      <c r="AS676" s="246"/>
      <c r="AT676" s="246"/>
      <c r="AU676" s="246"/>
      <c r="AV676" s="246"/>
      <c r="AW676" s="246"/>
      <c r="AX676" s="246"/>
      <c r="AY676" s="246"/>
      <c r="AZ676" s="246"/>
      <c r="BA676" s="249"/>
      <c r="BB676" s="351"/>
      <c r="BC676" s="249"/>
      <c r="BD676" s="249"/>
      <c r="BE676" s="249"/>
      <c r="BF676" s="249"/>
      <c r="BG676" s="249"/>
      <c r="BH676" s="249"/>
      <c r="BI676" s="249"/>
      <c r="BJ676" s="249"/>
      <c r="BK676" s="249"/>
      <c r="BL676" s="249"/>
      <c r="BM676" s="249"/>
      <c r="BN676" s="249"/>
      <c r="BO676" s="249"/>
      <c r="BP676" s="249"/>
      <c r="BQ676" s="249"/>
      <c r="BR676" s="249"/>
      <c r="BS676" s="249"/>
      <c r="BT676" s="249"/>
      <c r="BU676" s="249"/>
      <c r="BV676" s="249"/>
      <c r="BW676" s="249"/>
      <c r="BX676" s="249"/>
      <c r="BY676" s="249"/>
      <c r="BZ676" s="249"/>
      <c r="CA676" s="249"/>
      <c r="CB676" s="249"/>
      <c r="CC676" s="249"/>
      <c r="CD676" s="249"/>
      <c r="CE676" s="249"/>
      <c r="CF676" s="249"/>
      <c r="CG676" s="249"/>
      <c r="CH676" s="249"/>
      <c r="CI676" s="249"/>
      <c r="CJ676" s="249"/>
      <c r="CK676" s="249"/>
      <c r="CL676" s="249"/>
      <c r="CM676" s="249"/>
      <c r="CN676" s="249"/>
      <c r="CO676" s="249"/>
      <c r="CP676" s="249"/>
      <c r="CQ676" s="249"/>
      <c r="CR676" s="249"/>
      <c r="CS676" s="249"/>
      <c r="CT676" s="249"/>
      <c r="CU676" s="249"/>
      <c r="CV676" s="249"/>
      <c r="CW676" s="249"/>
      <c r="CX676" s="249"/>
      <c r="CY676" s="249"/>
      <c r="CZ676" s="249"/>
    </row>
    <row r="677" s="253" customFormat="true" ht="25.15" customHeight="true" x14ac:dyDescent="0.2">
      <c r="C677" s="2910"/>
      <c r="D677" s="2911"/>
      <c r="E677" s="598"/>
      <c r="F677" s="598"/>
      <c r="G677" s="598"/>
      <c r="H677" s="2910"/>
      <c r="I677" s="2911"/>
      <c r="J677" s="598"/>
      <c r="K677" s="598"/>
      <c r="L677" s="598"/>
      <c r="M677" s="2910"/>
      <c r="N677" s="2911"/>
      <c r="O677" s="598"/>
      <c r="P677" s="598"/>
      <c r="Q677" s="598"/>
      <c r="AD677" s="246"/>
      <c r="AE677" s="246"/>
      <c r="AF677" s="246"/>
      <c r="AG677" s="246"/>
      <c r="AH677" s="246"/>
      <c r="AI677" s="246"/>
      <c r="AJ677" s="246"/>
      <c r="AK677" s="246"/>
      <c r="AL677" s="246"/>
      <c r="AM677" s="246"/>
      <c r="AN677" s="246"/>
      <c r="AO677" s="246"/>
      <c r="AP677" s="246"/>
      <c r="AQ677" s="246"/>
      <c r="AR677" s="246"/>
      <c r="AS677" s="246"/>
      <c r="AT677" s="246"/>
      <c r="AU677" s="246"/>
      <c r="AV677" s="246"/>
      <c r="AW677" s="246"/>
      <c r="AX677" s="246"/>
      <c r="AY677" s="246"/>
      <c r="AZ677" s="246"/>
      <c r="BA677" s="249"/>
      <c r="BB677" s="351"/>
      <c r="BC677" s="249"/>
      <c r="BD677" s="249"/>
      <c r="BE677" s="249"/>
      <c r="BF677" s="249"/>
      <c r="BG677" s="249"/>
      <c r="BH677" s="249"/>
      <c r="BI677" s="249"/>
      <c r="BJ677" s="249"/>
      <c r="BK677" s="249"/>
      <c r="BL677" s="249"/>
      <c r="BM677" s="249"/>
      <c r="BN677" s="249"/>
      <c r="BO677" s="249"/>
      <c r="BP677" s="249"/>
      <c r="BQ677" s="249"/>
      <c r="BR677" s="249"/>
      <c r="BS677" s="249"/>
      <c r="BT677" s="249"/>
      <c r="BU677" s="249"/>
      <c r="BV677" s="249"/>
      <c r="BW677" s="249"/>
      <c r="BX677" s="249"/>
      <c r="BY677" s="249"/>
      <c r="BZ677" s="249"/>
      <c r="CA677" s="249"/>
      <c r="CB677" s="249"/>
      <c r="CC677" s="249"/>
      <c r="CD677" s="249"/>
      <c r="CE677" s="249"/>
      <c r="CF677" s="249"/>
      <c r="CG677" s="249"/>
      <c r="CH677" s="249"/>
      <c r="CI677" s="249"/>
      <c r="CJ677" s="249"/>
      <c r="CK677" s="249"/>
      <c r="CL677" s="249"/>
      <c r="CM677" s="249"/>
      <c r="CN677" s="249"/>
      <c r="CO677" s="249"/>
      <c r="CP677" s="249"/>
      <c r="CQ677" s="249"/>
      <c r="CR677" s="249"/>
      <c r="CS677" s="249"/>
      <c r="CT677" s="249"/>
      <c r="CU677" s="249"/>
      <c r="CV677" s="249"/>
      <c r="CW677" s="249"/>
      <c r="CX677" s="249"/>
      <c r="CY677" s="249"/>
      <c r="CZ677" s="249"/>
    </row>
    <row r="678" s="253" customFormat="true" ht="25.15" customHeight="true" x14ac:dyDescent="0.2">
      <c r="C678" s="2910"/>
      <c r="D678" s="2911"/>
      <c r="E678" s="598"/>
      <c r="F678" s="598"/>
      <c r="G678" s="598"/>
      <c r="H678" s="2910"/>
      <c r="I678" s="2911"/>
      <c r="J678" s="598"/>
      <c r="K678" s="598"/>
      <c r="L678" s="598"/>
      <c r="M678" s="2910"/>
      <c r="N678" s="2911"/>
      <c r="O678" s="598"/>
      <c r="P678" s="598"/>
      <c r="Q678" s="598"/>
      <c r="AD678" s="246"/>
      <c r="AE678" s="246"/>
      <c r="AF678" s="246"/>
      <c r="AG678" s="246"/>
      <c r="AH678" s="246"/>
      <c r="AI678" s="246"/>
      <c r="AJ678" s="246"/>
      <c r="AK678" s="246"/>
      <c r="AL678" s="246"/>
      <c r="AM678" s="246"/>
      <c r="AN678" s="246"/>
      <c r="AO678" s="246"/>
      <c r="AP678" s="246"/>
      <c r="AQ678" s="246"/>
      <c r="AR678" s="246"/>
      <c r="AS678" s="246"/>
      <c r="AT678" s="246"/>
      <c r="AU678" s="246"/>
      <c r="AV678" s="246"/>
      <c r="AW678" s="246"/>
      <c r="AX678" s="246"/>
      <c r="AY678" s="246"/>
      <c r="AZ678" s="246"/>
      <c r="BA678" s="249"/>
      <c r="BB678" s="351"/>
      <c r="BC678" s="249"/>
      <c r="BD678" s="249"/>
      <c r="BE678" s="249"/>
      <c r="BF678" s="249"/>
      <c r="BG678" s="249"/>
      <c r="BH678" s="249"/>
      <c r="BI678" s="249"/>
      <c r="BJ678" s="249"/>
      <c r="BK678" s="249"/>
      <c r="BL678" s="249"/>
      <c r="BM678" s="249"/>
      <c r="BN678" s="249"/>
      <c r="BO678" s="249"/>
      <c r="BP678" s="249"/>
      <c r="BQ678" s="249"/>
      <c r="BR678" s="249"/>
      <c r="BS678" s="249"/>
      <c r="BT678" s="249"/>
      <c r="BU678" s="249"/>
      <c r="BV678" s="249"/>
      <c r="BW678" s="249"/>
      <c r="BX678" s="249"/>
      <c r="BY678" s="249"/>
      <c r="BZ678" s="249"/>
      <c r="CA678" s="249"/>
      <c r="CB678" s="249"/>
      <c r="CC678" s="249"/>
      <c r="CD678" s="249"/>
      <c r="CE678" s="249"/>
      <c r="CF678" s="249"/>
      <c r="CG678" s="249"/>
      <c r="CH678" s="249"/>
      <c r="CI678" s="249"/>
      <c r="CJ678" s="249"/>
      <c r="CK678" s="249"/>
      <c r="CL678" s="249"/>
      <c r="CM678" s="249"/>
      <c r="CN678" s="249"/>
      <c r="CO678" s="249"/>
      <c r="CP678" s="249"/>
      <c r="CQ678" s="249"/>
      <c r="CR678" s="249"/>
      <c r="CS678" s="249"/>
      <c r="CT678" s="249"/>
      <c r="CU678" s="249"/>
      <c r="CV678" s="249"/>
      <c r="CW678" s="249"/>
      <c r="CX678" s="249"/>
      <c r="CY678" s="249"/>
      <c r="CZ678" s="249"/>
    </row>
    <row r="679" s="253" customFormat="true" ht="25.15" customHeight="true" x14ac:dyDescent="0.2">
      <c r="C679" s="2910"/>
      <c r="D679" s="2911"/>
      <c r="E679" s="598"/>
      <c r="F679" s="598"/>
      <c r="G679" s="598"/>
      <c r="H679" s="2910"/>
      <c r="I679" s="2911"/>
      <c r="J679" s="598"/>
      <c r="K679" s="598"/>
      <c r="L679" s="598"/>
      <c r="M679" s="2910"/>
      <c r="N679" s="2911"/>
      <c r="O679" s="598"/>
      <c r="P679" s="598"/>
      <c r="Q679" s="598"/>
      <c r="AD679" s="246"/>
      <c r="AE679" s="246"/>
      <c r="AF679" s="246"/>
      <c r="AG679" s="246"/>
      <c r="AH679" s="246"/>
      <c r="AI679" s="246"/>
      <c r="AJ679" s="246"/>
      <c r="AK679" s="246"/>
      <c r="AL679" s="246"/>
      <c r="AM679" s="246"/>
      <c r="AN679" s="246"/>
      <c r="AO679" s="246"/>
      <c r="AP679" s="246"/>
      <c r="AQ679" s="246"/>
      <c r="AR679" s="246"/>
      <c r="AS679" s="246"/>
      <c r="AT679" s="246"/>
      <c r="AU679" s="246"/>
      <c r="AV679" s="246"/>
      <c r="AW679" s="246"/>
      <c r="AX679" s="246"/>
      <c r="AY679" s="246"/>
      <c r="AZ679" s="246"/>
      <c r="BA679" s="249"/>
      <c r="BB679" s="351"/>
      <c r="BC679" s="249"/>
      <c r="BD679" s="249"/>
      <c r="BE679" s="249"/>
      <c r="BF679" s="249"/>
      <c r="BG679" s="249"/>
      <c r="BH679" s="249"/>
      <c r="BI679" s="249"/>
      <c r="BJ679" s="249"/>
      <c r="BK679" s="249"/>
      <c r="BL679" s="249"/>
      <c r="BM679" s="249"/>
      <c r="BN679" s="249"/>
      <c r="BO679" s="249"/>
      <c r="BP679" s="249"/>
      <c r="BQ679" s="249"/>
      <c r="BR679" s="249"/>
      <c r="BS679" s="249"/>
      <c r="BT679" s="249"/>
      <c r="BU679" s="249"/>
      <c r="BV679" s="249"/>
      <c r="BW679" s="249"/>
      <c r="BX679" s="249"/>
      <c r="BY679" s="249"/>
      <c r="BZ679" s="249"/>
      <c r="CA679" s="249"/>
      <c r="CB679" s="249"/>
      <c r="CC679" s="249"/>
      <c r="CD679" s="249"/>
      <c r="CE679" s="249"/>
      <c r="CF679" s="249"/>
      <c r="CG679" s="249"/>
      <c r="CH679" s="249"/>
      <c r="CI679" s="249"/>
      <c r="CJ679" s="249"/>
      <c r="CK679" s="249"/>
      <c r="CL679" s="249"/>
      <c r="CM679" s="249"/>
      <c r="CN679" s="249"/>
      <c r="CO679" s="249"/>
      <c r="CP679" s="249"/>
      <c r="CQ679" s="249"/>
      <c r="CR679" s="249"/>
      <c r="CS679" s="249"/>
      <c r="CT679" s="249"/>
      <c r="CU679" s="249"/>
      <c r="CV679" s="249"/>
      <c r="CW679" s="249"/>
      <c r="CX679" s="249"/>
      <c r="CY679" s="249"/>
      <c r="CZ679" s="249"/>
    </row>
    <row r="680" s="253" customFormat="true" ht="25.15" customHeight="true" x14ac:dyDescent="0.2">
      <c r="C680" s="2910"/>
      <c r="D680" s="2911"/>
      <c r="E680" s="598"/>
      <c r="F680" s="598"/>
      <c r="G680" s="598"/>
      <c r="H680" s="2910"/>
      <c r="I680" s="2911"/>
      <c r="J680" s="598"/>
      <c r="K680" s="598"/>
      <c r="L680" s="598"/>
      <c r="M680" s="2910"/>
      <c r="N680" s="2911"/>
      <c r="O680" s="598"/>
      <c r="P680" s="598"/>
      <c r="Q680" s="598"/>
      <c r="AD680" s="246"/>
      <c r="AE680" s="246"/>
      <c r="AF680" s="246"/>
      <c r="AG680" s="246"/>
      <c r="AH680" s="246"/>
      <c r="AI680" s="246"/>
      <c r="AJ680" s="246"/>
      <c r="AK680" s="246"/>
      <c r="AL680" s="246"/>
      <c r="AM680" s="246"/>
      <c r="AN680" s="246"/>
      <c r="AO680" s="246"/>
      <c r="AP680" s="246"/>
      <c r="AQ680" s="246"/>
      <c r="AR680" s="246"/>
      <c r="AS680" s="246"/>
      <c r="AT680" s="246"/>
      <c r="AU680" s="246"/>
      <c r="AV680" s="246"/>
      <c r="AW680" s="246"/>
      <c r="AX680" s="246"/>
      <c r="AY680" s="246"/>
      <c r="AZ680" s="246"/>
      <c r="BA680" s="249"/>
      <c r="BB680" s="351"/>
      <c r="BC680" s="249"/>
      <c r="BD680" s="249"/>
      <c r="BE680" s="249"/>
      <c r="BF680" s="249"/>
      <c r="BG680" s="249"/>
      <c r="BH680" s="249"/>
      <c r="BI680" s="249"/>
      <c r="BJ680" s="249"/>
      <c r="BK680" s="249"/>
      <c r="BL680" s="249"/>
      <c r="BM680" s="249"/>
      <c r="BN680" s="249"/>
      <c r="BO680" s="249"/>
      <c r="BP680" s="249"/>
      <c r="BQ680" s="249"/>
      <c r="BR680" s="249"/>
      <c r="BS680" s="249"/>
      <c r="BT680" s="249"/>
      <c r="BU680" s="249"/>
      <c r="BV680" s="249"/>
      <c r="BW680" s="249"/>
      <c r="BX680" s="249"/>
      <c r="BY680" s="249"/>
      <c r="BZ680" s="249"/>
      <c r="CA680" s="249"/>
      <c r="CB680" s="249"/>
      <c r="CC680" s="249"/>
      <c r="CD680" s="249"/>
      <c r="CE680" s="249"/>
      <c r="CF680" s="249"/>
      <c r="CG680" s="249"/>
      <c r="CH680" s="249"/>
      <c r="CI680" s="249"/>
      <c r="CJ680" s="249"/>
      <c r="CK680" s="249"/>
      <c r="CL680" s="249"/>
      <c r="CM680" s="249"/>
      <c r="CN680" s="249"/>
      <c r="CO680" s="249"/>
      <c r="CP680" s="249"/>
      <c r="CQ680" s="249"/>
      <c r="CR680" s="249"/>
      <c r="CS680" s="249"/>
      <c r="CT680" s="249"/>
      <c r="CU680" s="249"/>
      <c r="CV680" s="249"/>
      <c r="CW680" s="249"/>
      <c r="CX680" s="249"/>
      <c r="CY680" s="249"/>
      <c r="CZ680" s="249"/>
    </row>
    <row r="681" s="253" customFormat="true" ht="25.15" customHeight="true" x14ac:dyDescent="0.2">
      <c r="C681" s="2910"/>
      <c r="D681" s="2911"/>
      <c r="E681" s="598"/>
      <c r="F681" s="598"/>
      <c r="G681" s="598"/>
      <c r="H681" s="2910"/>
      <c r="I681" s="2911"/>
      <c r="J681" s="598"/>
      <c r="K681" s="598"/>
      <c r="L681" s="598"/>
      <c r="M681" s="2910"/>
      <c r="N681" s="2911"/>
      <c r="O681" s="598"/>
      <c r="P681" s="598"/>
      <c r="Q681" s="598"/>
      <c r="AD681" s="246"/>
      <c r="AE681" s="246"/>
      <c r="AF681" s="246"/>
      <c r="AG681" s="246"/>
      <c r="AH681" s="246"/>
      <c r="AI681" s="246"/>
      <c r="AJ681" s="246"/>
      <c r="AK681" s="246"/>
      <c r="AL681" s="246"/>
      <c r="AM681" s="246"/>
      <c r="AN681" s="246"/>
      <c r="AO681" s="246"/>
      <c r="AP681" s="246"/>
      <c r="AQ681" s="246"/>
      <c r="AR681" s="246"/>
      <c r="AS681" s="246"/>
      <c r="AT681" s="246"/>
      <c r="AU681" s="246"/>
      <c r="AV681" s="246"/>
      <c r="AW681" s="246"/>
      <c r="AX681" s="246"/>
      <c r="AY681" s="246"/>
      <c r="AZ681" s="246"/>
      <c r="BA681" s="249"/>
      <c r="BB681" s="351"/>
      <c r="BC681" s="249"/>
      <c r="BD681" s="249"/>
      <c r="BE681" s="249"/>
      <c r="BF681" s="249"/>
      <c r="BG681" s="249"/>
      <c r="BH681" s="249"/>
      <c r="BI681" s="249"/>
      <c r="BJ681" s="249"/>
      <c r="BK681" s="249"/>
      <c r="BL681" s="249"/>
      <c r="BM681" s="249"/>
      <c r="BN681" s="249"/>
      <c r="BO681" s="249"/>
      <c r="BP681" s="249"/>
      <c r="BQ681" s="249"/>
      <c r="BR681" s="249"/>
      <c r="BS681" s="249"/>
      <c r="BT681" s="249"/>
      <c r="BU681" s="249"/>
      <c r="BV681" s="249"/>
      <c r="BW681" s="249"/>
      <c r="BX681" s="249"/>
      <c r="BY681" s="249"/>
      <c r="BZ681" s="249"/>
      <c r="CA681" s="249"/>
      <c r="CB681" s="249"/>
      <c r="CC681" s="249"/>
      <c r="CD681" s="249"/>
      <c r="CE681" s="249"/>
      <c r="CF681" s="249"/>
      <c r="CG681" s="249"/>
      <c r="CH681" s="249"/>
      <c r="CI681" s="249"/>
      <c r="CJ681" s="249"/>
      <c r="CK681" s="249"/>
      <c r="CL681" s="249"/>
      <c r="CM681" s="249"/>
      <c r="CN681" s="249"/>
      <c r="CO681" s="249"/>
      <c r="CP681" s="249"/>
      <c r="CQ681" s="249"/>
      <c r="CR681" s="249"/>
      <c r="CS681" s="249"/>
      <c r="CT681" s="249"/>
      <c r="CU681" s="249"/>
      <c r="CV681" s="249"/>
      <c r="CW681" s="249"/>
      <c r="CX681" s="249"/>
      <c r="CY681" s="249"/>
      <c r="CZ681" s="249"/>
    </row>
    <row r="682" s="253" customFormat="true" ht="25.15" customHeight="true" x14ac:dyDescent="0.2">
      <c r="C682" s="2910"/>
      <c r="D682" s="2911"/>
      <c r="E682" s="598"/>
      <c r="F682" s="598"/>
      <c r="G682" s="598"/>
      <c r="H682" s="2910"/>
      <c r="I682" s="2911"/>
      <c r="J682" s="598"/>
      <c r="K682" s="598"/>
      <c r="L682" s="598"/>
      <c r="M682" s="2910"/>
      <c r="N682" s="2911"/>
      <c r="O682" s="598"/>
      <c r="P682" s="598"/>
      <c r="Q682" s="598"/>
      <c r="AD682" s="246"/>
      <c r="AE682" s="246"/>
      <c r="AF682" s="246"/>
      <c r="AG682" s="246"/>
      <c r="AH682" s="246"/>
      <c r="AI682" s="246"/>
      <c r="AJ682" s="246"/>
      <c r="AK682" s="246"/>
      <c r="AL682" s="246"/>
      <c r="AM682" s="246"/>
      <c r="AN682" s="246"/>
      <c r="AO682" s="246"/>
      <c r="AP682" s="246"/>
      <c r="AQ682" s="246"/>
      <c r="AR682" s="246"/>
      <c r="AS682" s="246"/>
      <c r="AT682" s="246"/>
      <c r="AU682" s="246"/>
      <c r="AV682" s="246"/>
      <c r="AW682" s="246"/>
      <c r="AX682" s="246"/>
      <c r="AY682" s="246"/>
      <c r="AZ682" s="246"/>
      <c r="BA682" s="249"/>
      <c r="BB682" s="351"/>
      <c r="BC682" s="249"/>
      <c r="BD682" s="249"/>
      <c r="BE682" s="249"/>
      <c r="BF682" s="249"/>
      <c r="BG682" s="249"/>
      <c r="BH682" s="249"/>
      <c r="BI682" s="249"/>
      <c r="BJ682" s="249"/>
      <c r="BK682" s="249"/>
      <c r="BL682" s="249"/>
      <c r="BM682" s="249"/>
      <c r="BN682" s="249"/>
      <c r="BO682" s="249"/>
      <c r="BP682" s="249"/>
      <c r="BQ682" s="249"/>
      <c r="BR682" s="249"/>
      <c r="BS682" s="249"/>
      <c r="BT682" s="249"/>
      <c r="BU682" s="249"/>
      <c r="BV682" s="249"/>
      <c r="BW682" s="249"/>
      <c r="BX682" s="249"/>
      <c r="BY682" s="249"/>
      <c r="BZ682" s="249"/>
      <c r="CA682" s="249"/>
      <c r="CB682" s="249"/>
      <c r="CC682" s="249"/>
      <c r="CD682" s="249"/>
      <c r="CE682" s="249"/>
      <c r="CF682" s="249"/>
      <c r="CG682" s="249"/>
      <c r="CH682" s="249"/>
      <c r="CI682" s="249"/>
      <c r="CJ682" s="249"/>
      <c r="CK682" s="249"/>
      <c r="CL682" s="249"/>
      <c r="CM682" s="249"/>
      <c r="CN682" s="249"/>
      <c r="CO682" s="249"/>
      <c r="CP682" s="249"/>
      <c r="CQ682" s="249"/>
      <c r="CR682" s="249"/>
      <c r="CS682" s="249"/>
      <c r="CT682" s="249"/>
      <c r="CU682" s="249"/>
      <c r="CV682" s="249"/>
      <c r="CW682" s="249"/>
      <c r="CX682" s="249"/>
      <c r="CY682" s="249"/>
      <c r="CZ682" s="249"/>
    </row>
    <row r="683" s="253" customFormat="true" ht="25.15" customHeight="true" x14ac:dyDescent="0.2">
      <c r="C683" s="2910"/>
      <c r="D683" s="2911"/>
      <c r="E683" s="598"/>
      <c r="F683" s="598"/>
      <c r="G683" s="598"/>
      <c r="H683" s="2910"/>
      <c r="I683" s="2911"/>
      <c r="J683" s="598"/>
      <c r="K683" s="598"/>
      <c r="L683" s="598"/>
      <c r="M683" s="2910"/>
      <c r="N683" s="2911"/>
      <c r="O683" s="598"/>
      <c r="P683" s="598"/>
      <c r="Q683" s="598"/>
      <c r="AD683" s="246"/>
      <c r="AE683" s="246"/>
      <c r="AF683" s="246"/>
      <c r="AG683" s="246"/>
      <c r="AH683" s="246"/>
      <c r="AI683" s="246"/>
      <c r="AJ683" s="246"/>
      <c r="AK683" s="246"/>
      <c r="AL683" s="246"/>
      <c r="AM683" s="246"/>
      <c r="AN683" s="246"/>
      <c r="AO683" s="246"/>
      <c r="AP683" s="246"/>
      <c r="AQ683" s="246"/>
      <c r="AR683" s="246"/>
      <c r="AS683" s="246"/>
      <c r="AT683" s="246"/>
      <c r="AU683" s="246"/>
      <c r="AV683" s="246"/>
      <c r="AW683" s="246"/>
      <c r="AX683" s="246"/>
      <c r="AY683" s="246"/>
      <c r="AZ683" s="246"/>
      <c r="BA683" s="249"/>
      <c r="BB683" s="351"/>
      <c r="BC683" s="249"/>
      <c r="BD683" s="249"/>
      <c r="BE683" s="249"/>
      <c r="BF683" s="249"/>
      <c r="BG683" s="249"/>
      <c r="BH683" s="249"/>
      <c r="BI683" s="249"/>
      <c r="BJ683" s="249"/>
      <c r="BK683" s="249"/>
      <c r="BL683" s="249"/>
      <c r="BM683" s="249"/>
      <c r="BN683" s="249"/>
      <c r="BO683" s="249"/>
      <c r="BP683" s="249"/>
      <c r="BQ683" s="249"/>
      <c r="BR683" s="249"/>
      <c r="BS683" s="249"/>
      <c r="BT683" s="249"/>
      <c r="BU683" s="249"/>
      <c r="BV683" s="249"/>
      <c r="BW683" s="249"/>
      <c r="BX683" s="249"/>
      <c r="BY683" s="249"/>
      <c r="BZ683" s="249"/>
      <c r="CA683" s="249"/>
      <c r="CB683" s="249"/>
      <c r="CC683" s="249"/>
      <c r="CD683" s="249"/>
      <c r="CE683" s="249"/>
      <c r="CF683" s="249"/>
      <c r="CG683" s="249"/>
      <c r="CH683" s="249"/>
      <c r="CI683" s="249"/>
      <c r="CJ683" s="249"/>
      <c r="CK683" s="249"/>
      <c r="CL683" s="249"/>
      <c r="CM683" s="249"/>
      <c r="CN683" s="249"/>
      <c r="CO683" s="249"/>
      <c r="CP683" s="249"/>
      <c r="CQ683" s="249"/>
      <c r="CR683" s="249"/>
      <c r="CS683" s="249"/>
      <c r="CT683" s="249"/>
      <c r="CU683" s="249"/>
      <c r="CV683" s="249"/>
      <c r="CW683" s="249"/>
      <c r="CX683" s="249"/>
      <c r="CY683" s="249"/>
      <c r="CZ683" s="249"/>
    </row>
    <row r="684" s="253" customFormat="true" ht="25.15" customHeight="true" x14ac:dyDescent="0.2">
      <c r="C684" s="2910"/>
      <c r="D684" s="2911"/>
      <c r="E684" s="598"/>
      <c r="F684" s="598"/>
      <c r="G684" s="598"/>
      <c r="H684" s="2910"/>
      <c r="I684" s="2911"/>
      <c r="J684" s="598"/>
      <c r="K684" s="598"/>
      <c r="L684" s="598"/>
      <c r="M684" s="2910"/>
      <c r="N684" s="2911"/>
      <c r="O684" s="598"/>
      <c r="P684" s="598"/>
      <c r="Q684" s="598"/>
      <c r="AD684" s="246"/>
      <c r="AE684" s="246"/>
      <c r="AF684" s="246"/>
      <c r="AG684" s="246"/>
      <c r="AH684" s="246"/>
      <c r="AI684" s="246"/>
      <c r="AJ684" s="246"/>
      <c r="AK684" s="246"/>
      <c r="AL684" s="246"/>
      <c r="AM684" s="246"/>
      <c r="AN684" s="246"/>
      <c r="AO684" s="246"/>
      <c r="AP684" s="246"/>
      <c r="AQ684" s="246"/>
      <c r="AR684" s="246"/>
      <c r="AS684" s="246"/>
      <c r="AT684" s="246"/>
      <c r="AU684" s="246"/>
      <c r="AV684" s="246"/>
      <c r="AW684" s="246"/>
      <c r="AX684" s="246"/>
      <c r="AY684" s="246"/>
      <c r="AZ684" s="246"/>
      <c r="BA684" s="249"/>
      <c r="BB684" s="351"/>
      <c r="BC684" s="249"/>
      <c r="BD684" s="249"/>
      <c r="BE684" s="249"/>
      <c r="BF684" s="249"/>
      <c r="BG684" s="249"/>
      <c r="BH684" s="249"/>
      <c r="BI684" s="249"/>
      <c r="BJ684" s="249"/>
      <c r="BK684" s="249"/>
      <c r="BL684" s="249"/>
      <c r="BM684" s="249"/>
      <c r="BN684" s="249"/>
      <c r="BO684" s="249"/>
      <c r="BP684" s="249"/>
      <c r="BQ684" s="249"/>
      <c r="BR684" s="249"/>
      <c r="BS684" s="249"/>
      <c r="BT684" s="249"/>
      <c r="BU684" s="249"/>
      <c r="BV684" s="249"/>
      <c r="BW684" s="249"/>
      <c r="BX684" s="249"/>
      <c r="BY684" s="249"/>
      <c r="BZ684" s="249"/>
      <c r="CA684" s="249"/>
      <c r="CB684" s="249"/>
      <c r="CC684" s="249"/>
      <c r="CD684" s="249"/>
      <c r="CE684" s="249"/>
      <c r="CF684" s="249"/>
      <c r="CG684" s="249"/>
      <c r="CH684" s="249"/>
      <c r="CI684" s="249"/>
      <c r="CJ684" s="249"/>
      <c r="CK684" s="249"/>
      <c r="CL684" s="249"/>
      <c r="CM684" s="249"/>
      <c r="CN684" s="249"/>
      <c r="CO684" s="249"/>
      <c r="CP684" s="249"/>
      <c r="CQ684" s="249"/>
      <c r="CR684" s="249"/>
      <c r="CS684" s="249"/>
      <c r="CT684" s="249"/>
      <c r="CU684" s="249"/>
      <c r="CV684" s="249"/>
      <c r="CW684" s="249"/>
      <c r="CX684" s="249"/>
      <c r="CY684" s="249"/>
      <c r="CZ684" s="249"/>
    </row>
    <row r="685" s="253" customFormat="true" ht="25.15" customHeight="true" x14ac:dyDescent="0.2">
      <c r="C685" s="2910"/>
      <c r="D685" s="2911"/>
      <c r="E685" s="598"/>
      <c r="F685" s="598"/>
      <c r="G685" s="598"/>
      <c r="H685" s="2910"/>
      <c r="I685" s="2911"/>
      <c r="J685" s="598"/>
      <c r="K685" s="598"/>
      <c r="L685" s="598"/>
      <c r="M685" s="2910"/>
      <c r="N685" s="2911"/>
      <c r="O685" s="598"/>
      <c r="P685" s="598"/>
      <c r="Q685" s="598"/>
      <c r="AD685" s="246"/>
      <c r="AE685" s="246"/>
      <c r="AF685" s="246"/>
      <c r="AG685" s="246"/>
      <c r="AH685" s="246"/>
      <c r="AI685" s="246"/>
      <c r="AJ685" s="246"/>
      <c r="AK685" s="246"/>
      <c r="AL685" s="246"/>
      <c r="AM685" s="246"/>
      <c r="AN685" s="246"/>
      <c r="AO685" s="246"/>
      <c r="AP685" s="246"/>
      <c r="AQ685" s="246"/>
      <c r="AR685" s="246"/>
      <c r="AS685" s="246"/>
      <c r="AT685" s="246"/>
      <c r="AU685" s="246"/>
      <c r="AV685" s="246"/>
      <c r="AW685" s="246"/>
      <c r="AX685" s="246"/>
      <c r="AY685" s="246"/>
      <c r="AZ685" s="246"/>
      <c r="BA685" s="249"/>
      <c r="BB685" s="351"/>
      <c r="BC685" s="249"/>
      <c r="BD685" s="249"/>
      <c r="BE685" s="249"/>
      <c r="BF685" s="249"/>
      <c r="BG685" s="249"/>
      <c r="BH685" s="249"/>
      <c r="BI685" s="249"/>
      <c r="BJ685" s="249"/>
      <c r="BK685" s="249"/>
      <c r="BL685" s="249"/>
      <c r="BM685" s="249"/>
      <c r="BN685" s="249"/>
      <c r="BO685" s="249"/>
      <c r="BP685" s="249"/>
      <c r="BQ685" s="249"/>
      <c r="BR685" s="249"/>
      <c r="BS685" s="249"/>
      <c r="BT685" s="249"/>
      <c r="BU685" s="249"/>
      <c r="BV685" s="249"/>
      <c r="BW685" s="249"/>
      <c r="BX685" s="249"/>
      <c r="BY685" s="249"/>
      <c r="BZ685" s="249"/>
      <c r="CA685" s="249"/>
      <c r="CB685" s="249"/>
      <c r="CC685" s="249"/>
      <c r="CD685" s="249"/>
      <c r="CE685" s="249"/>
      <c r="CF685" s="249"/>
      <c r="CG685" s="249"/>
      <c r="CH685" s="249"/>
      <c r="CI685" s="249"/>
      <c r="CJ685" s="249"/>
      <c r="CK685" s="249"/>
      <c r="CL685" s="249"/>
      <c r="CM685" s="249"/>
      <c r="CN685" s="249"/>
      <c r="CO685" s="249"/>
      <c r="CP685" s="249"/>
      <c r="CQ685" s="249"/>
      <c r="CR685" s="249"/>
      <c r="CS685" s="249"/>
      <c r="CT685" s="249"/>
      <c r="CU685" s="249"/>
      <c r="CV685" s="249"/>
      <c r="CW685" s="249"/>
      <c r="CX685" s="249"/>
      <c r="CY685" s="249"/>
      <c r="CZ685" s="249"/>
    </row>
    <row r="686" s="253" customFormat="true" ht="25.15" customHeight="true" x14ac:dyDescent="0.2">
      <c r="C686" s="2910"/>
      <c r="D686" s="2911"/>
      <c r="E686" s="598"/>
      <c r="F686" s="598"/>
      <c r="G686" s="598"/>
      <c r="H686" s="2910"/>
      <c r="I686" s="2911"/>
      <c r="J686" s="598"/>
      <c r="K686" s="598"/>
      <c r="L686" s="598"/>
      <c r="M686" s="2910"/>
      <c r="N686" s="2911"/>
      <c r="O686" s="598"/>
      <c r="P686" s="598"/>
      <c r="Q686" s="598"/>
      <c r="AD686" s="246"/>
      <c r="AE686" s="246"/>
      <c r="AF686" s="246"/>
      <c r="AG686" s="246"/>
      <c r="AH686" s="246"/>
      <c r="AI686" s="246"/>
      <c r="AJ686" s="246"/>
      <c r="AK686" s="246"/>
      <c r="AL686" s="246"/>
      <c r="AM686" s="246"/>
      <c r="AN686" s="246"/>
      <c r="AO686" s="246"/>
      <c r="AP686" s="246"/>
      <c r="AQ686" s="246"/>
      <c r="AR686" s="246"/>
      <c r="AS686" s="246"/>
      <c r="AT686" s="246"/>
      <c r="AU686" s="246"/>
      <c r="AV686" s="246"/>
      <c r="AW686" s="246"/>
      <c r="AX686" s="246"/>
      <c r="AY686" s="246"/>
      <c r="AZ686" s="246"/>
      <c r="BA686" s="249"/>
      <c r="BB686" s="351"/>
      <c r="BC686" s="249"/>
      <c r="BD686" s="249"/>
      <c r="BE686" s="249"/>
      <c r="BF686" s="249"/>
      <c r="BG686" s="249"/>
      <c r="BH686" s="249"/>
      <c r="BI686" s="249"/>
      <c r="BJ686" s="249"/>
      <c r="BK686" s="249"/>
      <c r="BL686" s="249"/>
      <c r="BM686" s="249"/>
      <c r="BN686" s="249"/>
      <c r="BO686" s="249"/>
      <c r="BP686" s="249"/>
      <c r="BQ686" s="249"/>
      <c r="BR686" s="249"/>
      <c r="BS686" s="249"/>
      <c r="BT686" s="249"/>
      <c r="BU686" s="249"/>
      <c r="BV686" s="249"/>
      <c r="BW686" s="249"/>
      <c r="BX686" s="249"/>
      <c r="BY686" s="249"/>
      <c r="BZ686" s="249"/>
      <c r="CA686" s="249"/>
      <c r="CB686" s="249"/>
      <c r="CC686" s="249"/>
      <c r="CD686" s="249"/>
      <c r="CE686" s="249"/>
      <c r="CF686" s="249"/>
      <c r="CG686" s="249"/>
      <c r="CH686" s="249"/>
      <c r="CI686" s="249"/>
      <c r="CJ686" s="249"/>
      <c r="CK686" s="249"/>
      <c r="CL686" s="249"/>
      <c r="CM686" s="249"/>
      <c r="CN686" s="249"/>
      <c r="CO686" s="249"/>
      <c r="CP686" s="249"/>
      <c r="CQ686" s="249"/>
      <c r="CR686" s="249"/>
      <c r="CS686" s="249"/>
      <c r="CT686" s="249"/>
      <c r="CU686" s="249"/>
      <c r="CV686" s="249"/>
      <c r="CW686" s="249"/>
      <c r="CX686" s="249"/>
      <c r="CY686" s="249"/>
      <c r="CZ686" s="249"/>
    </row>
    <row r="687" s="253" customFormat="true" ht="25.15" customHeight="true" x14ac:dyDescent="0.2">
      <c r="C687" s="2910"/>
      <c r="D687" s="2911"/>
      <c r="E687" s="598"/>
      <c r="F687" s="598"/>
      <c r="G687" s="598"/>
      <c r="H687" s="2910"/>
      <c r="I687" s="2911"/>
      <c r="J687" s="598"/>
      <c r="K687" s="598"/>
      <c r="L687" s="598"/>
      <c r="M687" s="2910"/>
      <c r="N687" s="2911"/>
      <c r="O687" s="598"/>
      <c r="P687" s="598"/>
      <c r="Q687" s="598"/>
      <c r="AD687" s="246"/>
      <c r="AE687" s="246"/>
      <c r="AF687" s="246"/>
      <c r="AG687" s="246"/>
      <c r="AH687" s="246"/>
      <c r="AI687" s="246"/>
      <c r="AJ687" s="246"/>
      <c r="AK687" s="246"/>
      <c r="AL687" s="246"/>
      <c r="AM687" s="246"/>
      <c r="AN687" s="246"/>
      <c r="AO687" s="246"/>
      <c r="AP687" s="246"/>
      <c r="AQ687" s="246"/>
      <c r="AR687" s="246"/>
      <c r="AS687" s="246"/>
      <c r="AT687" s="246"/>
      <c r="AU687" s="246"/>
      <c r="AV687" s="246"/>
      <c r="AW687" s="246"/>
      <c r="AX687" s="246"/>
      <c r="AY687" s="246"/>
      <c r="AZ687" s="246"/>
      <c r="BA687" s="249"/>
      <c r="BB687" s="351"/>
      <c r="BC687" s="249"/>
      <c r="BD687" s="249"/>
      <c r="BE687" s="249"/>
      <c r="BF687" s="249"/>
      <c r="BG687" s="249"/>
      <c r="BH687" s="249"/>
      <c r="BI687" s="249"/>
      <c r="BJ687" s="249"/>
      <c r="BK687" s="249"/>
      <c r="BL687" s="249"/>
      <c r="BM687" s="249"/>
      <c r="BN687" s="249"/>
      <c r="BO687" s="249"/>
      <c r="BP687" s="249"/>
      <c r="BQ687" s="249"/>
      <c r="BR687" s="249"/>
      <c r="BS687" s="249"/>
      <c r="BT687" s="249"/>
      <c r="BU687" s="249"/>
      <c r="BV687" s="249"/>
      <c r="BW687" s="249"/>
      <c r="BX687" s="249"/>
      <c r="BY687" s="249"/>
      <c r="BZ687" s="249"/>
      <c r="CA687" s="249"/>
      <c r="CB687" s="249"/>
      <c r="CC687" s="249"/>
      <c r="CD687" s="249"/>
      <c r="CE687" s="249"/>
      <c r="CF687" s="249"/>
      <c r="CG687" s="249"/>
      <c r="CH687" s="249"/>
      <c r="CI687" s="249"/>
      <c r="CJ687" s="249"/>
      <c r="CK687" s="249"/>
      <c r="CL687" s="249"/>
      <c r="CM687" s="249"/>
      <c r="CN687" s="249"/>
      <c r="CO687" s="249"/>
      <c r="CP687" s="249"/>
      <c r="CQ687" s="249"/>
      <c r="CR687" s="249"/>
      <c r="CS687" s="249"/>
      <c r="CT687" s="249"/>
      <c r="CU687" s="249"/>
      <c r="CV687" s="249"/>
      <c r="CW687" s="249"/>
      <c r="CX687" s="249"/>
      <c r="CY687" s="249"/>
      <c r="CZ687" s="249"/>
    </row>
    <row r="688" s="253" customFormat="true" ht="25.15" customHeight="true" x14ac:dyDescent="0.2">
      <c r="C688" s="2910"/>
      <c r="D688" s="2911"/>
      <c r="E688" s="598"/>
      <c r="F688" s="598"/>
      <c r="G688" s="598"/>
      <c r="H688" s="2910"/>
      <c r="I688" s="2911"/>
      <c r="J688" s="598"/>
      <c r="K688" s="598"/>
      <c r="L688" s="598"/>
      <c r="M688" s="2910"/>
      <c r="N688" s="2911"/>
      <c r="O688" s="598"/>
      <c r="P688" s="598"/>
      <c r="Q688" s="598"/>
      <c r="AD688" s="246"/>
      <c r="AE688" s="246"/>
      <c r="AF688" s="246"/>
      <c r="AG688" s="246"/>
      <c r="AH688" s="246"/>
      <c r="AI688" s="246"/>
      <c r="AJ688" s="246"/>
      <c r="AK688" s="246"/>
      <c r="AL688" s="246"/>
      <c r="AM688" s="246"/>
      <c r="AN688" s="246"/>
      <c r="AO688" s="246"/>
      <c r="AP688" s="246"/>
      <c r="AQ688" s="246"/>
      <c r="AR688" s="246"/>
      <c r="AS688" s="246"/>
      <c r="AT688" s="246"/>
      <c r="AU688" s="246"/>
      <c r="AV688" s="246"/>
      <c r="AW688" s="246"/>
      <c r="AX688" s="246"/>
      <c r="AY688" s="246"/>
      <c r="AZ688" s="246"/>
      <c r="BA688" s="249"/>
      <c r="BB688" s="351"/>
      <c r="BC688" s="249"/>
      <c r="BD688" s="249"/>
      <c r="BE688" s="249"/>
      <c r="BF688" s="249"/>
      <c r="BG688" s="249"/>
      <c r="BH688" s="249"/>
      <c r="BI688" s="249"/>
      <c r="BJ688" s="249"/>
      <c r="BK688" s="249"/>
      <c r="BL688" s="249"/>
      <c r="BM688" s="249"/>
      <c r="BN688" s="249"/>
      <c r="BO688" s="249"/>
      <c r="BP688" s="249"/>
      <c r="BQ688" s="249"/>
      <c r="BR688" s="249"/>
      <c r="BS688" s="249"/>
      <c r="BT688" s="249"/>
      <c r="BU688" s="249"/>
      <c r="BV688" s="249"/>
      <c r="BW688" s="249"/>
      <c r="BX688" s="249"/>
      <c r="BY688" s="249"/>
      <c r="BZ688" s="249"/>
      <c r="CA688" s="249"/>
      <c r="CB688" s="249"/>
      <c r="CC688" s="249"/>
      <c r="CD688" s="249"/>
      <c r="CE688" s="249"/>
      <c r="CF688" s="249"/>
      <c r="CG688" s="249"/>
      <c r="CH688" s="249"/>
      <c r="CI688" s="249"/>
      <c r="CJ688" s="249"/>
      <c r="CK688" s="249"/>
      <c r="CL688" s="249"/>
      <c r="CM688" s="249"/>
      <c r="CN688" s="249"/>
      <c r="CO688" s="249"/>
      <c r="CP688" s="249"/>
      <c r="CQ688" s="249"/>
      <c r="CR688" s="249"/>
      <c r="CS688" s="249"/>
      <c r="CT688" s="249"/>
      <c r="CU688" s="249"/>
      <c r="CV688" s="249"/>
      <c r="CW688" s="249"/>
      <c r="CX688" s="249"/>
      <c r="CY688" s="249"/>
      <c r="CZ688" s="249"/>
    </row>
    <row r="689" s="253" customFormat="true" ht="25.15" customHeight="true" x14ac:dyDescent="0.2">
      <c r="C689" s="2910"/>
      <c r="D689" s="2911"/>
      <c r="E689" s="598"/>
      <c r="F689" s="598"/>
      <c r="G689" s="598"/>
      <c r="H689" s="2910"/>
      <c r="I689" s="2911"/>
      <c r="J689" s="598"/>
      <c r="K689" s="598"/>
      <c r="L689" s="598"/>
      <c r="M689" s="2910"/>
      <c r="N689" s="2911"/>
      <c r="O689" s="598"/>
      <c r="P689" s="598"/>
      <c r="Q689" s="598"/>
      <c r="AD689" s="246"/>
      <c r="AE689" s="246"/>
      <c r="AF689" s="246"/>
      <c r="AG689" s="246"/>
      <c r="AH689" s="246"/>
      <c r="AI689" s="246"/>
      <c r="AJ689" s="246"/>
      <c r="AK689" s="246"/>
      <c r="AL689" s="246"/>
      <c r="AM689" s="246"/>
      <c r="AN689" s="246"/>
      <c r="AO689" s="246"/>
      <c r="AP689" s="246"/>
      <c r="AQ689" s="246"/>
      <c r="AR689" s="246"/>
      <c r="AS689" s="246"/>
      <c r="AT689" s="246"/>
      <c r="AU689" s="246"/>
      <c r="AV689" s="246"/>
      <c r="AW689" s="246"/>
      <c r="AX689" s="246"/>
      <c r="AY689" s="246"/>
      <c r="AZ689" s="246"/>
      <c r="BA689" s="249"/>
      <c r="BB689" s="351"/>
      <c r="BC689" s="249"/>
      <c r="BD689" s="249"/>
      <c r="BE689" s="249"/>
      <c r="BF689" s="249"/>
      <c r="BG689" s="249"/>
      <c r="BH689" s="249"/>
      <c r="BI689" s="249"/>
      <c r="BJ689" s="249"/>
      <c r="BK689" s="249"/>
      <c r="BL689" s="249"/>
      <c r="BM689" s="249"/>
      <c r="BN689" s="249"/>
      <c r="BO689" s="249"/>
      <c r="BP689" s="249"/>
      <c r="BQ689" s="249"/>
      <c r="BR689" s="249"/>
      <c r="BS689" s="249"/>
      <c r="BT689" s="249"/>
      <c r="BU689" s="249"/>
      <c r="BV689" s="249"/>
      <c r="BW689" s="249"/>
      <c r="BX689" s="249"/>
      <c r="BY689" s="249"/>
      <c r="BZ689" s="249"/>
      <c r="CA689" s="249"/>
      <c r="CB689" s="249"/>
      <c r="CC689" s="249"/>
      <c r="CD689" s="249"/>
      <c r="CE689" s="249"/>
      <c r="CF689" s="249"/>
      <c r="CG689" s="249"/>
      <c r="CH689" s="249"/>
      <c r="CI689" s="249"/>
      <c r="CJ689" s="249"/>
      <c r="CK689" s="249"/>
      <c r="CL689" s="249"/>
      <c r="CM689" s="249"/>
      <c r="CN689" s="249"/>
      <c r="CO689" s="249"/>
      <c r="CP689" s="249"/>
      <c r="CQ689" s="249"/>
      <c r="CR689" s="249"/>
      <c r="CS689" s="249"/>
      <c r="CT689" s="249"/>
      <c r="CU689" s="249"/>
      <c r="CV689" s="249"/>
      <c r="CW689" s="249"/>
      <c r="CX689" s="249"/>
      <c r="CY689" s="249"/>
      <c r="CZ689" s="249"/>
    </row>
    <row r="690" s="253" customFormat="true" ht="25.15" customHeight="true" x14ac:dyDescent="0.2">
      <c r="C690" s="2910"/>
      <c r="D690" s="2911"/>
      <c r="E690" s="598"/>
      <c r="F690" s="598"/>
      <c r="G690" s="598"/>
      <c r="H690" s="2910"/>
      <c r="I690" s="2911"/>
      <c r="J690" s="598"/>
      <c r="K690" s="598"/>
      <c r="L690" s="598"/>
      <c r="M690" s="2910"/>
      <c r="N690" s="2911"/>
      <c r="O690" s="598"/>
      <c r="P690" s="598"/>
      <c r="Q690" s="598"/>
      <c r="AD690" s="246"/>
      <c r="AE690" s="246"/>
      <c r="AF690" s="246"/>
      <c r="AG690" s="246"/>
      <c r="AH690" s="246"/>
      <c r="AI690" s="246"/>
      <c r="AJ690" s="246"/>
      <c r="AK690" s="246"/>
      <c r="AL690" s="246"/>
      <c r="AM690" s="246"/>
      <c r="AN690" s="246"/>
      <c r="AO690" s="246"/>
      <c r="AP690" s="246"/>
      <c r="AQ690" s="246"/>
      <c r="AR690" s="246"/>
      <c r="AS690" s="246"/>
      <c r="AT690" s="246"/>
      <c r="AU690" s="246"/>
      <c r="AV690" s="246"/>
      <c r="AW690" s="246"/>
      <c r="AX690" s="246"/>
      <c r="AY690" s="246"/>
      <c r="AZ690" s="246"/>
      <c r="BA690" s="249"/>
      <c r="BB690" s="351"/>
      <c r="BC690" s="249"/>
      <c r="BD690" s="249"/>
      <c r="BE690" s="249"/>
      <c r="BF690" s="249"/>
      <c r="BG690" s="249"/>
      <c r="BH690" s="249"/>
      <c r="BI690" s="249"/>
      <c r="BJ690" s="249"/>
      <c r="BK690" s="249"/>
      <c r="BL690" s="249"/>
      <c r="BM690" s="249"/>
      <c r="BN690" s="249"/>
      <c r="BO690" s="249"/>
      <c r="BP690" s="249"/>
      <c r="BQ690" s="249"/>
      <c r="BR690" s="249"/>
      <c r="BS690" s="249"/>
      <c r="BT690" s="249"/>
      <c r="BU690" s="249"/>
      <c r="BV690" s="249"/>
      <c r="BW690" s="249"/>
      <c r="BX690" s="249"/>
      <c r="BY690" s="249"/>
      <c r="BZ690" s="249"/>
      <c r="CA690" s="249"/>
      <c r="CB690" s="249"/>
      <c r="CC690" s="249"/>
      <c r="CD690" s="249"/>
      <c r="CE690" s="249"/>
      <c r="CF690" s="249"/>
      <c r="CG690" s="249"/>
      <c r="CH690" s="249"/>
      <c r="CI690" s="249"/>
      <c r="CJ690" s="249"/>
      <c r="CK690" s="249"/>
      <c r="CL690" s="249"/>
      <c r="CM690" s="249"/>
      <c r="CN690" s="249"/>
      <c r="CO690" s="249"/>
      <c r="CP690" s="249"/>
      <c r="CQ690" s="249"/>
      <c r="CR690" s="249"/>
      <c r="CS690" s="249"/>
      <c r="CT690" s="249"/>
      <c r="CU690" s="249"/>
      <c r="CV690" s="249"/>
      <c r="CW690" s="249"/>
      <c r="CX690" s="249"/>
      <c r="CY690" s="249"/>
      <c r="CZ690" s="249"/>
    </row>
    <row r="691" s="253" customFormat="true" ht="25.15" customHeight="true" x14ac:dyDescent="0.2">
      <c r="C691" s="2910"/>
      <c r="D691" s="2911"/>
      <c r="E691" s="598"/>
      <c r="F691" s="598"/>
      <c r="G691" s="598"/>
      <c r="H691" s="2910"/>
      <c r="I691" s="2911"/>
      <c r="J691" s="598"/>
      <c r="K691" s="598"/>
      <c r="L691" s="598"/>
      <c r="M691" s="2910"/>
      <c r="N691" s="2911"/>
      <c r="O691" s="598"/>
      <c r="P691" s="598"/>
      <c r="Q691" s="598"/>
      <c r="AD691" s="246"/>
      <c r="AE691" s="246"/>
      <c r="AF691" s="246"/>
      <c r="AG691" s="246"/>
      <c r="AH691" s="246"/>
      <c r="AI691" s="246"/>
      <c r="AJ691" s="246"/>
      <c r="AK691" s="246"/>
      <c r="AL691" s="246"/>
      <c r="AM691" s="246"/>
      <c r="AN691" s="246"/>
      <c r="AO691" s="246"/>
      <c r="AP691" s="246"/>
      <c r="AQ691" s="246"/>
      <c r="AR691" s="246"/>
      <c r="AS691" s="246"/>
      <c r="AT691" s="246"/>
      <c r="AU691" s="246"/>
      <c r="AV691" s="246"/>
      <c r="AW691" s="246"/>
      <c r="AX691" s="246"/>
      <c r="AY691" s="246"/>
      <c r="AZ691" s="246"/>
      <c r="BA691" s="249"/>
      <c r="BB691" s="351"/>
      <c r="BC691" s="249"/>
      <c r="BD691" s="249"/>
      <c r="BE691" s="249"/>
      <c r="BF691" s="249"/>
      <c r="BG691" s="249"/>
      <c r="BH691" s="249"/>
      <c r="BI691" s="249"/>
      <c r="BJ691" s="249"/>
      <c r="BK691" s="249"/>
      <c r="BL691" s="249"/>
      <c r="BM691" s="249"/>
      <c r="BN691" s="249"/>
      <c r="BO691" s="249"/>
      <c r="BP691" s="249"/>
      <c r="BQ691" s="249"/>
      <c r="BR691" s="249"/>
      <c r="BS691" s="249"/>
      <c r="BT691" s="249"/>
      <c r="BU691" s="249"/>
      <c r="BV691" s="249"/>
      <c r="BW691" s="249"/>
      <c r="BX691" s="249"/>
      <c r="BY691" s="249"/>
      <c r="BZ691" s="249"/>
      <c r="CA691" s="249"/>
      <c r="CB691" s="249"/>
      <c r="CC691" s="249"/>
      <c r="CD691" s="249"/>
      <c r="CE691" s="249"/>
      <c r="CF691" s="249"/>
      <c r="CG691" s="249"/>
      <c r="CH691" s="249"/>
      <c r="CI691" s="249"/>
      <c r="CJ691" s="249"/>
      <c r="CK691" s="249"/>
      <c r="CL691" s="249"/>
      <c r="CM691" s="249"/>
      <c r="CN691" s="249"/>
      <c r="CO691" s="249"/>
      <c r="CP691" s="249"/>
      <c r="CQ691" s="249"/>
      <c r="CR691" s="249"/>
      <c r="CS691" s="249"/>
      <c r="CT691" s="249"/>
      <c r="CU691" s="249"/>
      <c r="CV691" s="249"/>
      <c r="CW691" s="249"/>
      <c r="CX691" s="249"/>
      <c r="CY691" s="249"/>
      <c r="CZ691" s="249"/>
    </row>
    <row r="692" s="253" customFormat="true" ht="25.15" customHeight="true" x14ac:dyDescent="0.2">
      <c r="C692" s="2910"/>
      <c r="D692" s="2911"/>
      <c r="E692" s="598"/>
      <c r="F692" s="598"/>
      <c r="G692" s="598"/>
      <c r="H692" s="2910"/>
      <c r="I692" s="2911"/>
      <c r="J692" s="598"/>
      <c r="K692" s="598"/>
      <c r="L692" s="598"/>
      <c r="M692" s="2910"/>
      <c r="N692" s="2911"/>
      <c r="O692" s="598"/>
      <c r="P692" s="598"/>
      <c r="Q692" s="598"/>
      <c r="AD692" s="246"/>
      <c r="AE692" s="246"/>
      <c r="AF692" s="246"/>
      <c r="AG692" s="246"/>
      <c r="AH692" s="246"/>
      <c r="AI692" s="246"/>
      <c r="AJ692" s="246"/>
      <c r="AK692" s="246"/>
      <c r="AL692" s="246"/>
      <c r="AM692" s="246"/>
      <c r="AN692" s="246"/>
      <c r="AO692" s="246"/>
      <c r="AP692" s="246"/>
      <c r="AQ692" s="246"/>
      <c r="AR692" s="246"/>
      <c r="AS692" s="246"/>
      <c r="AT692" s="246"/>
      <c r="AU692" s="246"/>
      <c r="AV692" s="246"/>
      <c r="AW692" s="246"/>
      <c r="AX692" s="246"/>
      <c r="AY692" s="246"/>
      <c r="AZ692" s="246"/>
      <c r="BA692" s="249"/>
      <c r="BB692" s="351"/>
      <c r="BC692" s="249"/>
      <c r="BD692" s="249"/>
      <c r="BE692" s="249"/>
      <c r="BF692" s="249"/>
      <c r="BG692" s="249"/>
      <c r="BH692" s="249"/>
      <c r="BI692" s="249"/>
      <c r="BJ692" s="249"/>
      <c r="BK692" s="249"/>
      <c r="BL692" s="249"/>
      <c r="BM692" s="249"/>
      <c r="BN692" s="249"/>
      <c r="BO692" s="249"/>
      <c r="BP692" s="249"/>
      <c r="BQ692" s="249"/>
      <c r="BR692" s="249"/>
      <c r="BS692" s="249"/>
      <c r="BT692" s="249"/>
      <c r="BU692" s="249"/>
      <c r="BV692" s="249"/>
      <c r="BW692" s="249"/>
      <c r="BX692" s="249"/>
      <c r="BY692" s="249"/>
      <c r="BZ692" s="249"/>
      <c r="CA692" s="249"/>
      <c r="CB692" s="249"/>
      <c r="CC692" s="249"/>
      <c r="CD692" s="249"/>
      <c r="CE692" s="249"/>
      <c r="CF692" s="249"/>
      <c r="CG692" s="249"/>
      <c r="CH692" s="249"/>
      <c r="CI692" s="249"/>
      <c r="CJ692" s="249"/>
      <c r="CK692" s="249"/>
      <c r="CL692" s="249"/>
      <c r="CM692" s="249"/>
      <c r="CN692" s="249"/>
      <c r="CO692" s="249"/>
      <c r="CP692" s="249"/>
      <c r="CQ692" s="249"/>
      <c r="CR692" s="249"/>
      <c r="CS692" s="249"/>
      <c r="CT692" s="249"/>
      <c r="CU692" s="249"/>
      <c r="CV692" s="249"/>
      <c r="CW692" s="249"/>
      <c r="CX692" s="249"/>
      <c r="CY692" s="249"/>
      <c r="CZ692" s="249"/>
    </row>
    <row r="693" s="253" customFormat="true" ht="25.15" customHeight="true" x14ac:dyDescent="0.2">
      <c r="C693" s="2910"/>
      <c r="D693" s="2911"/>
      <c r="E693" s="598"/>
      <c r="F693" s="598"/>
      <c r="G693" s="598"/>
      <c r="H693" s="2910"/>
      <c r="I693" s="2911"/>
      <c r="J693" s="598"/>
      <c r="K693" s="598"/>
      <c r="L693" s="598"/>
      <c r="M693" s="2910"/>
      <c r="N693" s="2911"/>
      <c r="O693" s="598"/>
      <c r="P693" s="598"/>
      <c r="Q693" s="598"/>
      <c r="AD693" s="246"/>
      <c r="AE693" s="246"/>
      <c r="AF693" s="246"/>
      <c r="AG693" s="246"/>
      <c r="AH693" s="246"/>
      <c r="AI693" s="246"/>
      <c r="AJ693" s="246"/>
      <c r="AK693" s="246"/>
      <c r="AL693" s="246"/>
      <c r="AM693" s="246"/>
      <c r="AN693" s="246"/>
      <c r="AO693" s="246"/>
      <c r="AP693" s="246"/>
      <c r="AQ693" s="246"/>
      <c r="AR693" s="246"/>
      <c r="AS693" s="246"/>
      <c r="AT693" s="246"/>
      <c r="AU693" s="246"/>
      <c r="AV693" s="246"/>
      <c r="AW693" s="246"/>
      <c r="AX693" s="246"/>
      <c r="AY693" s="246"/>
      <c r="AZ693" s="246"/>
      <c r="BA693" s="249"/>
      <c r="BB693" s="351"/>
      <c r="BC693" s="249"/>
      <c r="BD693" s="249"/>
      <c r="BE693" s="249"/>
      <c r="BF693" s="249"/>
      <c r="BG693" s="249"/>
      <c r="BH693" s="249"/>
      <c r="BI693" s="249"/>
      <c r="BJ693" s="249"/>
      <c r="BK693" s="249"/>
      <c r="BL693" s="249"/>
      <c r="BM693" s="249"/>
      <c r="BN693" s="249"/>
      <c r="BO693" s="249"/>
      <c r="BP693" s="249"/>
      <c r="BQ693" s="249"/>
      <c r="BR693" s="249"/>
      <c r="BS693" s="249"/>
      <c r="BT693" s="249"/>
      <c r="BU693" s="249"/>
      <c r="BV693" s="249"/>
      <c r="BW693" s="249"/>
      <c r="BX693" s="249"/>
      <c r="BY693" s="249"/>
      <c r="BZ693" s="249"/>
      <c r="CA693" s="249"/>
      <c r="CB693" s="249"/>
      <c r="CC693" s="249"/>
      <c r="CD693" s="249"/>
      <c r="CE693" s="249"/>
      <c r="CF693" s="249"/>
      <c r="CG693" s="249"/>
      <c r="CH693" s="249"/>
      <c r="CI693" s="249"/>
      <c r="CJ693" s="249"/>
      <c r="CK693" s="249"/>
      <c r="CL693" s="249"/>
      <c r="CM693" s="249"/>
      <c r="CN693" s="249"/>
      <c r="CO693" s="249"/>
      <c r="CP693" s="249"/>
      <c r="CQ693" s="249"/>
      <c r="CR693" s="249"/>
      <c r="CS693" s="249"/>
      <c r="CT693" s="249"/>
      <c r="CU693" s="249"/>
      <c r="CV693" s="249"/>
      <c r="CW693" s="249"/>
      <c r="CX693" s="249"/>
      <c r="CY693" s="249"/>
      <c r="CZ693" s="249"/>
    </row>
    <row r="694" s="253" customFormat="true" ht="25.15" customHeight="true" x14ac:dyDescent="0.2">
      <c r="C694" s="2910"/>
      <c r="D694" s="2911"/>
      <c r="E694" s="598"/>
      <c r="F694" s="598"/>
      <c r="G694" s="598"/>
      <c r="H694" s="2910"/>
      <c r="I694" s="2911"/>
      <c r="J694" s="598"/>
      <c r="K694" s="598"/>
      <c r="L694" s="598"/>
      <c r="M694" s="2910"/>
      <c r="N694" s="2911"/>
      <c r="O694" s="598"/>
      <c r="P694" s="598"/>
      <c r="Q694" s="598"/>
      <c r="AD694" s="246"/>
      <c r="AE694" s="246"/>
      <c r="AF694" s="246"/>
      <c r="AG694" s="246"/>
      <c r="AH694" s="246"/>
      <c r="AI694" s="246"/>
      <c r="AJ694" s="246"/>
      <c r="AK694" s="246"/>
      <c r="AL694" s="246"/>
      <c r="AM694" s="246"/>
      <c r="AN694" s="246"/>
      <c r="AO694" s="246"/>
      <c r="AP694" s="246"/>
      <c r="AQ694" s="246"/>
      <c r="AR694" s="246"/>
      <c r="AS694" s="246"/>
      <c r="AT694" s="246"/>
      <c r="AU694" s="246"/>
      <c r="AV694" s="246"/>
      <c r="AW694" s="246"/>
      <c r="AX694" s="246"/>
      <c r="AY694" s="246"/>
      <c r="AZ694" s="246"/>
      <c r="BA694" s="249"/>
      <c r="BB694" s="351"/>
      <c r="BC694" s="249"/>
      <c r="BD694" s="249"/>
      <c r="BE694" s="249"/>
      <c r="BF694" s="249"/>
      <c r="BG694" s="249"/>
      <c r="BH694" s="249"/>
      <c r="BI694" s="249"/>
      <c r="BJ694" s="249"/>
      <c r="BK694" s="249"/>
      <c r="BL694" s="249"/>
      <c r="BM694" s="249"/>
      <c r="BN694" s="249"/>
      <c r="BO694" s="249"/>
      <c r="BP694" s="249"/>
      <c r="BQ694" s="249"/>
      <c r="BR694" s="249"/>
      <c r="BS694" s="249"/>
      <c r="BT694" s="249"/>
      <c r="BU694" s="249"/>
      <c r="BV694" s="249"/>
      <c r="BW694" s="249"/>
      <c r="BX694" s="249"/>
      <c r="BY694" s="249"/>
      <c r="BZ694" s="249"/>
      <c r="CA694" s="249"/>
      <c r="CB694" s="249"/>
      <c r="CC694" s="249"/>
      <c r="CD694" s="249"/>
      <c r="CE694" s="249"/>
      <c r="CF694" s="249"/>
      <c r="CG694" s="249"/>
      <c r="CH694" s="249"/>
      <c r="CI694" s="249"/>
      <c r="CJ694" s="249"/>
      <c r="CK694" s="249"/>
      <c r="CL694" s="249"/>
      <c r="CM694" s="249"/>
      <c r="CN694" s="249"/>
      <c r="CO694" s="249"/>
      <c r="CP694" s="249"/>
      <c r="CQ694" s="249"/>
      <c r="CR694" s="249"/>
      <c r="CS694" s="249"/>
      <c r="CT694" s="249"/>
      <c r="CU694" s="249"/>
      <c r="CV694" s="249"/>
      <c r="CW694" s="249"/>
      <c r="CX694" s="249"/>
      <c r="CY694" s="249"/>
      <c r="CZ694" s="249"/>
    </row>
    <row r="695" s="253" customFormat="true" ht="25.15" customHeight="true" x14ac:dyDescent="0.2">
      <c r="C695" s="2910"/>
      <c r="D695" s="2911"/>
      <c r="E695" s="598"/>
      <c r="F695" s="598"/>
      <c r="G695" s="598"/>
      <c r="H695" s="2910"/>
      <c r="I695" s="2911"/>
      <c r="J695" s="598"/>
      <c r="K695" s="598"/>
      <c r="L695" s="598"/>
      <c r="M695" s="2910"/>
      <c r="N695" s="2911"/>
      <c r="O695" s="598"/>
      <c r="P695" s="598"/>
      <c r="Q695" s="598"/>
      <c r="AD695" s="246"/>
      <c r="AE695" s="246"/>
      <c r="AF695" s="246"/>
      <c r="AG695" s="246"/>
      <c r="AH695" s="246"/>
      <c r="AI695" s="246"/>
      <c r="AJ695" s="246"/>
      <c r="AK695" s="246"/>
      <c r="AL695" s="246"/>
      <c r="AM695" s="246"/>
      <c r="AN695" s="246"/>
      <c r="AO695" s="246"/>
      <c r="AP695" s="246"/>
      <c r="AQ695" s="246"/>
      <c r="AR695" s="246"/>
      <c r="AS695" s="246"/>
      <c r="AT695" s="246"/>
      <c r="AU695" s="246"/>
      <c r="AV695" s="246"/>
      <c r="AW695" s="246"/>
      <c r="AX695" s="246"/>
      <c r="AY695" s="246"/>
      <c r="AZ695" s="246"/>
      <c r="BA695" s="249"/>
      <c r="BB695" s="351"/>
      <c r="BC695" s="249"/>
      <c r="BD695" s="249"/>
      <c r="BE695" s="249"/>
      <c r="BF695" s="249"/>
      <c r="BG695" s="249"/>
      <c r="BH695" s="249"/>
      <c r="BI695" s="249"/>
      <c r="BJ695" s="249"/>
      <c r="BK695" s="249"/>
      <c r="BL695" s="249"/>
      <c r="BM695" s="249"/>
      <c r="BN695" s="249"/>
      <c r="BO695" s="249"/>
      <c r="BP695" s="249"/>
      <c r="BQ695" s="249"/>
      <c r="BR695" s="249"/>
      <c r="BS695" s="249"/>
      <c r="BT695" s="249"/>
      <c r="BU695" s="249"/>
      <c r="BV695" s="249"/>
      <c r="BW695" s="249"/>
      <c r="BX695" s="249"/>
      <c r="BY695" s="249"/>
      <c r="BZ695" s="249"/>
      <c r="CA695" s="249"/>
      <c r="CB695" s="249"/>
      <c r="CC695" s="249"/>
      <c r="CD695" s="249"/>
      <c r="CE695" s="249"/>
      <c r="CF695" s="249"/>
      <c r="CG695" s="249"/>
      <c r="CH695" s="249"/>
      <c r="CI695" s="249"/>
      <c r="CJ695" s="249"/>
      <c r="CK695" s="249"/>
      <c r="CL695" s="249"/>
      <c r="CM695" s="249"/>
      <c r="CN695" s="249"/>
      <c r="CO695" s="249"/>
      <c r="CP695" s="249"/>
      <c r="CQ695" s="249"/>
      <c r="CR695" s="249"/>
      <c r="CS695" s="249"/>
      <c r="CT695" s="249"/>
      <c r="CU695" s="249"/>
      <c r="CV695" s="249"/>
      <c r="CW695" s="249"/>
      <c r="CX695" s="249"/>
      <c r="CY695" s="249"/>
      <c r="CZ695" s="249"/>
    </row>
    <row r="696" s="253" customFormat="true" ht="25.15" customHeight="true" x14ac:dyDescent="0.2">
      <c r="C696" s="2910"/>
      <c r="D696" s="2911"/>
      <c r="E696" s="598"/>
      <c r="F696" s="598"/>
      <c r="G696" s="598"/>
      <c r="H696" s="2910"/>
      <c r="I696" s="2911"/>
      <c r="J696" s="598"/>
      <c r="K696" s="598"/>
      <c r="L696" s="598"/>
      <c r="M696" s="2910"/>
      <c r="N696" s="2911"/>
      <c r="O696" s="598"/>
      <c r="P696" s="598"/>
      <c r="Q696" s="598"/>
      <c r="AD696" s="246"/>
      <c r="AE696" s="246"/>
      <c r="AF696" s="246"/>
      <c r="AG696" s="246"/>
      <c r="AH696" s="246"/>
      <c r="AI696" s="246"/>
      <c r="AJ696" s="246"/>
      <c r="AK696" s="246"/>
      <c r="AL696" s="246"/>
      <c r="AM696" s="246"/>
      <c r="AN696" s="246"/>
      <c r="AO696" s="246"/>
      <c r="AP696" s="246"/>
      <c r="AQ696" s="246"/>
      <c r="AR696" s="246"/>
      <c r="AS696" s="246"/>
      <c r="AT696" s="246"/>
      <c r="AU696" s="246"/>
      <c r="AV696" s="246"/>
      <c r="AW696" s="246"/>
      <c r="AX696" s="246"/>
      <c r="AY696" s="246"/>
      <c r="AZ696" s="246"/>
      <c r="BA696" s="249"/>
      <c r="BB696" s="351"/>
      <c r="BC696" s="249"/>
      <c r="BD696" s="249"/>
      <c r="BE696" s="249"/>
      <c r="BF696" s="249"/>
      <c r="BG696" s="249"/>
      <c r="BH696" s="249"/>
      <c r="BI696" s="249"/>
      <c r="BJ696" s="249"/>
      <c r="BK696" s="249"/>
      <c r="BL696" s="249"/>
      <c r="BM696" s="249"/>
      <c r="BN696" s="249"/>
      <c r="BO696" s="249"/>
      <c r="BP696" s="249"/>
      <c r="BQ696" s="249"/>
      <c r="BR696" s="249"/>
      <c r="BS696" s="249"/>
      <c r="BT696" s="249"/>
      <c r="BU696" s="249"/>
      <c r="BV696" s="249"/>
      <c r="BW696" s="249"/>
      <c r="BX696" s="249"/>
      <c r="BY696" s="249"/>
      <c r="BZ696" s="249"/>
      <c r="CA696" s="249"/>
      <c r="CB696" s="249"/>
      <c r="CC696" s="249"/>
      <c r="CD696" s="249"/>
      <c r="CE696" s="249"/>
      <c r="CF696" s="249"/>
      <c r="CG696" s="249"/>
      <c r="CH696" s="249"/>
      <c r="CI696" s="249"/>
      <c r="CJ696" s="249"/>
      <c r="CK696" s="249"/>
      <c r="CL696" s="249"/>
      <c r="CM696" s="249"/>
      <c r="CN696" s="249"/>
      <c r="CO696" s="249"/>
      <c r="CP696" s="249"/>
      <c r="CQ696" s="249"/>
      <c r="CR696" s="249"/>
      <c r="CS696" s="249"/>
      <c r="CT696" s="249"/>
      <c r="CU696" s="249"/>
      <c r="CV696" s="249"/>
      <c r="CW696" s="249"/>
      <c r="CX696" s="249"/>
      <c r="CY696" s="249"/>
      <c r="CZ696" s="249"/>
    </row>
    <row r="697" s="253" customFormat="true" ht="25.15" customHeight="true" x14ac:dyDescent="0.2">
      <c r="C697" s="2910"/>
      <c r="D697" s="2911"/>
      <c r="E697" s="598"/>
      <c r="F697" s="598"/>
      <c r="G697" s="598"/>
      <c r="H697" s="2910"/>
      <c r="I697" s="2911"/>
      <c r="J697" s="598"/>
      <c r="K697" s="598"/>
      <c r="L697" s="598"/>
      <c r="M697" s="2910"/>
      <c r="N697" s="2911"/>
      <c r="O697" s="598"/>
      <c r="P697" s="598"/>
      <c r="Q697" s="598"/>
      <c r="AD697" s="246"/>
      <c r="AE697" s="246"/>
      <c r="AF697" s="246"/>
      <c r="AG697" s="246"/>
      <c r="AH697" s="246"/>
      <c r="AI697" s="246"/>
      <c r="AJ697" s="246"/>
      <c r="AK697" s="246"/>
      <c r="AL697" s="246"/>
      <c r="AM697" s="246"/>
      <c r="AN697" s="246"/>
      <c r="AO697" s="246"/>
      <c r="AP697" s="246"/>
      <c r="AQ697" s="246"/>
      <c r="AR697" s="246"/>
      <c r="AS697" s="246"/>
      <c r="AT697" s="246"/>
      <c r="AU697" s="246"/>
      <c r="AV697" s="246"/>
      <c r="AW697" s="246"/>
      <c r="AX697" s="246"/>
      <c r="AY697" s="246"/>
      <c r="AZ697" s="246"/>
      <c r="BA697" s="249"/>
      <c r="BB697" s="351"/>
      <c r="BC697" s="249"/>
      <c r="BD697" s="249"/>
      <c r="BE697" s="249"/>
      <c r="BF697" s="249"/>
      <c r="BG697" s="249"/>
      <c r="BH697" s="249"/>
      <c r="BI697" s="249"/>
      <c r="BJ697" s="249"/>
      <c r="BK697" s="249"/>
      <c r="BL697" s="249"/>
      <c r="BM697" s="249"/>
      <c r="BN697" s="249"/>
      <c r="BO697" s="249"/>
      <c r="BP697" s="249"/>
      <c r="BQ697" s="249"/>
      <c r="BR697" s="249"/>
      <c r="BS697" s="249"/>
      <c r="BT697" s="249"/>
      <c r="BU697" s="249"/>
      <c r="BV697" s="249"/>
      <c r="BW697" s="249"/>
      <c r="BX697" s="249"/>
      <c r="BY697" s="249"/>
      <c r="BZ697" s="249"/>
      <c r="CA697" s="249"/>
      <c r="CB697" s="249"/>
      <c r="CC697" s="249"/>
      <c r="CD697" s="249"/>
      <c r="CE697" s="249"/>
      <c r="CF697" s="249"/>
      <c r="CG697" s="249"/>
      <c r="CH697" s="249"/>
      <c r="CI697" s="249"/>
      <c r="CJ697" s="249"/>
      <c r="CK697" s="249"/>
      <c r="CL697" s="249"/>
      <c r="CM697" s="249"/>
      <c r="CN697" s="249"/>
      <c r="CO697" s="249"/>
      <c r="CP697" s="249"/>
      <c r="CQ697" s="249"/>
      <c r="CR697" s="249"/>
      <c r="CS697" s="249"/>
      <c r="CT697" s="249"/>
      <c r="CU697" s="249"/>
      <c r="CV697" s="249"/>
      <c r="CW697" s="249"/>
      <c r="CX697" s="249"/>
      <c r="CY697" s="249"/>
      <c r="CZ697" s="249"/>
    </row>
    <row r="698" s="253" customFormat="true" ht="25.15" customHeight="true" x14ac:dyDescent="0.2">
      <c r="C698" s="2910"/>
      <c r="D698" s="2911"/>
      <c r="E698" s="598"/>
      <c r="F698" s="598"/>
      <c r="G698" s="598"/>
      <c r="H698" s="2910"/>
      <c r="I698" s="2911"/>
      <c r="J698" s="598"/>
      <c r="K698" s="598"/>
      <c r="L698" s="598"/>
      <c r="M698" s="2910"/>
      <c r="N698" s="2911"/>
      <c r="O698" s="598"/>
      <c r="P698" s="598"/>
      <c r="Q698" s="598"/>
      <c r="AD698" s="246"/>
      <c r="AE698" s="246"/>
      <c r="AF698" s="246"/>
      <c r="AG698" s="246"/>
      <c r="AH698" s="246"/>
      <c r="AI698" s="246"/>
      <c r="AJ698" s="246"/>
      <c r="AK698" s="246"/>
      <c r="AL698" s="246"/>
      <c r="AM698" s="246"/>
      <c r="AN698" s="246"/>
      <c r="AO698" s="246"/>
      <c r="AP698" s="246"/>
      <c r="AQ698" s="246"/>
      <c r="AR698" s="246"/>
      <c r="AS698" s="246"/>
      <c r="AT698" s="246"/>
      <c r="AU698" s="246"/>
      <c r="AV698" s="246"/>
      <c r="AW698" s="246"/>
      <c r="AX698" s="246"/>
      <c r="AY698" s="246"/>
      <c r="AZ698" s="246"/>
      <c r="BA698" s="249"/>
      <c r="BB698" s="351"/>
      <c r="BC698" s="249"/>
      <c r="BD698" s="249"/>
      <c r="BE698" s="249"/>
      <c r="BF698" s="249"/>
      <c r="BG698" s="249"/>
      <c r="BH698" s="249"/>
      <c r="BI698" s="249"/>
      <c r="BJ698" s="249"/>
      <c r="BK698" s="249"/>
      <c r="BL698" s="249"/>
      <c r="BM698" s="249"/>
      <c r="BN698" s="249"/>
      <c r="BO698" s="249"/>
      <c r="BP698" s="249"/>
      <c r="BQ698" s="249"/>
      <c r="BR698" s="249"/>
      <c r="BS698" s="249"/>
      <c r="BT698" s="249"/>
      <c r="BU698" s="249"/>
      <c r="BV698" s="249"/>
      <c r="BW698" s="249"/>
      <c r="BX698" s="249"/>
      <c r="BY698" s="249"/>
      <c r="BZ698" s="249"/>
      <c r="CA698" s="249"/>
      <c r="CB698" s="249"/>
      <c r="CC698" s="249"/>
      <c r="CD698" s="249"/>
      <c r="CE698" s="249"/>
      <c r="CF698" s="249"/>
      <c r="CG698" s="249"/>
      <c r="CH698" s="249"/>
      <c r="CI698" s="249"/>
      <c r="CJ698" s="249"/>
      <c r="CK698" s="249"/>
      <c r="CL698" s="249"/>
      <c r="CM698" s="249"/>
      <c r="CN698" s="249"/>
      <c r="CO698" s="249"/>
      <c r="CP698" s="249"/>
      <c r="CQ698" s="249"/>
      <c r="CR698" s="249"/>
      <c r="CS698" s="249"/>
      <c r="CT698" s="249"/>
      <c r="CU698" s="249"/>
      <c r="CV698" s="249"/>
      <c r="CW698" s="249"/>
      <c r="CX698" s="249"/>
      <c r="CY698" s="249"/>
      <c r="CZ698" s="249"/>
    </row>
    <row r="699" s="253" customFormat="true" ht="25.15" customHeight="true" x14ac:dyDescent="0.2">
      <c r="C699" s="2910"/>
      <c r="D699" s="2911"/>
      <c r="E699" s="598"/>
      <c r="F699" s="598"/>
      <c r="G699" s="598"/>
      <c r="H699" s="2910"/>
      <c r="I699" s="2911"/>
      <c r="J699" s="598"/>
      <c r="K699" s="598"/>
      <c r="L699" s="598"/>
      <c r="M699" s="2910"/>
      <c r="N699" s="2911"/>
      <c r="O699" s="598"/>
      <c r="P699" s="598"/>
      <c r="Q699" s="598"/>
      <c r="AD699" s="246"/>
      <c r="AE699" s="246"/>
      <c r="AF699" s="246"/>
      <c r="AG699" s="246"/>
      <c r="AH699" s="246"/>
      <c r="AI699" s="246"/>
      <c r="AJ699" s="246"/>
      <c r="AK699" s="246"/>
      <c r="AL699" s="246"/>
      <c r="AM699" s="246"/>
      <c r="AN699" s="246"/>
      <c r="AO699" s="246"/>
      <c r="AP699" s="246"/>
      <c r="AQ699" s="246"/>
      <c r="AR699" s="246"/>
      <c r="AS699" s="246"/>
      <c r="AT699" s="246"/>
      <c r="AU699" s="246"/>
      <c r="AV699" s="246"/>
      <c r="AW699" s="246"/>
      <c r="AX699" s="246"/>
      <c r="AY699" s="246"/>
      <c r="AZ699" s="246"/>
      <c r="BA699" s="249"/>
      <c r="BB699" s="351"/>
      <c r="BC699" s="249"/>
      <c r="BD699" s="249"/>
      <c r="BE699" s="249"/>
      <c r="BF699" s="249"/>
      <c r="BG699" s="249"/>
      <c r="BH699" s="249"/>
      <c r="BI699" s="249"/>
      <c r="BJ699" s="249"/>
      <c r="BK699" s="249"/>
      <c r="BL699" s="249"/>
      <c r="BM699" s="249"/>
      <c r="BN699" s="249"/>
      <c r="BO699" s="249"/>
      <c r="BP699" s="249"/>
      <c r="BQ699" s="249"/>
      <c r="BR699" s="249"/>
      <c r="BS699" s="249"/>
      <c r="BT699" s="249"/>
      <c r="BU699" s="249"/>
      <c r="BV699" s="249"/>
      <c r="BW699" s="249"/>
      <c r="BX699" s="249"/>
      <c r="BY699" s="249"/>
      <c r="BZ699" s="249"/>
      <c r="CA699" s="249"/>
      <c r="CB699" s="249"/>
      <c r="CC699" s="249"/>
      <c r="CD699" s="249"/>
      <c r="CE699" s="249"/>
      <c r="CF699" s="249"/>
      <c r="CG699" s="249"/>
      <c r="CH699" s="249"/>
      <c r="CI699" s="249"/>
      <c r="CJ699" s="249"/>
      <c r="CK699" s="249"/>
      <c r="CL699" s="249"/>
      <c r="CM699" s="249"/>
      <c r="CN699" s="249"/>
      <c r="CO699" s="249"/>
      <c r="CP699" s="249"/>
      <c r="CQ699" s="249"/>
      <c r="CR699" s="249"/>
      <c r="CS699" s="249"/>
      <c r="CT699" s="249"/>
      <c r="CU699" s="249"/>
      <c r="CV699" s="249"/>
      <c r="CW699" s="249"/>
      <c r="CX699" s="249"/>
      <c r="CY699" s="249"/>
      <c r="CZ699" s="249"/>
    </row>
    <row r="700" s="253" customFormat="true" ht="25.15" customHeight="true" x14ac:dyDescent="0.2">
      <c r="C700" s="2910"/>
      <c r="D700" s="2911"/>
      <c r="E700" s="598"/>
      <c r="F700" s="598"/>
      <c r="G700" s="598"/>
      <c r="H700" s="2910"/>
      <c r="I700" s="2911"/>
      <c r="J700" s="598"/>
      <c r="K700" s="598"/>
      <c r="L700" s="598"/>
      <c r="M700" s="2910"/>
      <c r="N700" s="2911"/>
      <c r="O700" s="598"/>
      <c r="P700" s="598"/>
      <c r="Q700" s="598"/>
      <c r="AD700" s="246"/>
      <c r="AE700" s="246"/>
      <c r="AF700" s="246"/>
      <c r="AG700" s="246"/>
      <c r="AH700" s="246"/>
      <c r="AI700" s="246"/>
      <c r="AJ700" s="246"/>
      <c r="AK700" s="246"/>
      <c r="AL700" s="246"/>
      <c r="AM700" s="246"/>
      <c r="AN700" s="246"/>
      <c r="AO700" s="246"/>
      <c r="AP700" s="246"/>
      <c r="AQ700" s="246"/>
      <c r="AR700" s="246"/>
      <c r="AS700" s="246"/>
      <c r="AT700" s="246"/>
      <c r="AU700" s="246"/>
      <c r="AV700" s="246"/>
      <c r="AW700" s="246"/>
      <c r="AX700" s="246"/>
      <c r="AY700" s="246"/>
      <c r="AZ700" s="246"/>
      <c r="BA700" s="249"/>
      <c r="BB700" s="351"/>
      <c r="BC700" s="249"/>
      <c r="BD700" s="249"/>
      <c r="BE700" s="249"/>
      <c r="BF700" s="249"/>
      <c r="BG700" s="249"/>
      <c r="BH700" s="249"/>
      <c r="BI700" s="249"/>
      <c r="BJ700" s="249"/>
      <c r="BK700" s="249"/>
      <c r="BL700" s="249"/>
      <c r="BM700" s="249"/>
      <c r="BN700" s="249"/>
      <c r="BO700" s="249"/>
      <c r="BP700" s="249"/>
      <c r="BQ700" s="249"/>
      <c r="BR700" s="249"/>
      <c r="BS700" s="249"/>
      <c r="BT700" s="249"/>
      <c r="BU700" s="249"/>
      <c r="BV700" s="249"/>
      <c r="BW700" s="249"/>
      <c r="BX700" s="249"/>
      <c r="BY700" s="249"/>
      <c r="BZ700" s="249"/>
      <c r="CA700" s="249"/>
      <c r="CB700" s="249"/>
      <c r="CC700" s="249"/>
      <c r="CD700" s="249"/>
      <c r="CE700" s="249"/>
      <c r="CF700" s="249"/>
      <c r="CG700" s="249"/>
      <c r="CH700" s="249"/>
      <c r="CI700" s="249"/>
      <c r="CJ700" s="249"/>
      <c r="CK700" s="249"/>
      <c r="CL700" s="249"/>
      <c r="CM700" s="249"/>
      <c r="CN700" s="249"/>
      <c r="CO700" s="249"/>
      <c r="CP700" s="249"/>
      <c r="CQ700" s="249"/>
      <c r="CR700" s="249"/>
      <c r="CS700" s="249"/>
      <c r="CT700" s="249"/>
      <c r="CU700" s="249"/>
      <c r="CV700" s="249"/>
      <c r="CW700" s="249"/>
      <c r="CX700" s="249"/>
      <c r="CY700" s="249"/>
      <c r="CZ700" s="249"/>
    </row>
    <row r="701" ht="25.15" customHeight="true" x14ac:dyDescent="0.2">
      <c r="C701" s="2911"/>
      <c r="D701" s="2911"/>
      <c r="E701" s="599"/>
      <c r="F701" s="599"/>
      <c r="G701" s="599"/>
      <c r="H701" s="2911"/>
      <c r="I701" s="2911"/>
      <c r="J701" s="599"/>
      <c r="K701" s="599"/>
      <c r="L701" s="599"/>
      <c r="M701" s="2911"/>
      <c r="N701" s="2911"/>
      <c r="O701" s="599"/>
      <c r="P701" s="599"/>
      <c r="Q701" s="599"/>
      <c r="BA701" s="249"/>
      <c r="BB701" s="351"/>
      <c r="BC701" s="249"/>
      <c r="BD701" s="249"/>
      <c r="BE701" s="249"/>
      <c r="BF701" s="249"/>
      <c r="BG701" s="249"/>
      <c r="BH701" s="249"/>
      <c r="BI701" s="249"/>
      <c r="BJ701" s="249"/>
      <c r="BK701" s="249"/>
      <c r="BL701" s="249"/>
      <c r="BM701" s="249"/>
      <c r="BN701" s="249"/>
      <c r="BO701" s="249"/>
      <c r="BP701" s="249"/>
      <c r="BQ701" s="249"/>
      <c r="BR701" s="249"/>
      <c r="BS701" s="249"/>
      <c r="BT701" s="249"/>
      <c r="BU701" s="249"/>
      <c r="BV701" s="249"/>
      <c r="BW701" s="249"/>
      <c r="BX701" s="249"/>
      <c r="BY701" s="249"/>
      <c r="BZ701" s="249"/>
      <c r="CA701" s="249"/>
      <c r="CB701" s="249"/>
      <c r="CC701" s="249"/>
      <c r="CD701" s="249"/>
      <c r="CE701" s="249"/>
      <c r="CF701" s="249"/>
      <c r="CG701" s="249"/>
      <c r="CH701" s="249"/>
      <c r="CI701" s="249"/>
      <c r="CJ701" s="249"/>
      <c r="CK701" s="249"/>
      <c r="CL701" s="249"/>
      <c r="CM701" s="249"/>
      <c r="CN701" s="249"/>
      <c r="CO701" s="249"/>
      <c r="CP701" s="249"/>
      <c r="CQ701" s="249"/>
      <c r="CR701" s="249"/>
      <c r="CS701" s="249"/>
      <c r="CT701" s="249"/>
      <c r="CU701" s="249"/>
      <c r="CV701" s="249"/>
      <c r="CW701" s="249"/>
      <c r="CX701" s="249"/>
      <c r="CY701" s="249"/>
      <c r="CZ701" s="249"/>
    </row>
    <row r="702" ht="25.15" customHeight="true" x14ac:dyDescent="0.2">
      <c r="C702" s="2911"/>
      <c r="D702" s="2911"/>
      <c r="E702" s="599"/>
      <c r="F702" s="599"/>
      <c r="G702" s="599"/>
      <c r="H702" s="2911"/>
      <c r="I702" s="2911"/>
      <c r="J702" s="599"/>
      <c r="K702" s="599"/>
      <c r="L702" s="599"/>
      <c r="M702" s="2911"/>
      <c r="N702" s="2911"/>
      <c r="O702" s="599"/>
      <c r="P702" s="599"/>
      <c r="Q702" s="599"/>
      <c r="BA702" s="249"/>
      <c r="BB702" s="351"/>
      <c r="BC702" s="249"/>
      <c r="BD702" s="249"/>
      <c r="BE702" s="249"/>
      <c r="BF702" s="249"/>
      <c r="BG702" s="249"/>
      <c r="BH702" s="249"/>
      <c r="BI702" s="249"/>
      <c r="BJ702" s="249"/>
      <c r="BK702" s="249"/>
      <c r="BL702" s="249"/>
      <c r="BM702" s="249"/>
      <c r="BN702" s="249"/>
      <c r="BO702" s="249"/>
      <c r="BP702" s="249"/>
      <c r="BQ702" s="249"/>
      <c r="BR702" s="249"/>
      <c r="BS702" s="249"/>
      <c r="BT702" s="249"/>
      <c r="BU702" s="249"/>
      <c r="BV702" s="249"/>
      <c r="BW702" s="249"/>
      <c r="BX702" s="249"/>
      <c r="BY702" s="249"/>
      <c r="BZ702" s="249"/>
      <c r="CA702" s="249"/>
      <c r="CB702" s="249"/>
      <c r="CC702" s="249"/>
      <c r="CD702" s="249"/>
      <c r="CE702" s="249"/>
      <c r="CF702" s="249"/>
      <c r="CG702" s="249"/>
      <c r="CH702" s="249"/>
      <c r="CI702" s="249"/>
      <c r="CJ702" s="249"/>
      <c r="CK702" s="249"/>
      <c r="CL702" s="249"/>
      <c r="CM702" s="249"/>
      <c r="CN702" s="249"/>
      <c r="CO702" s="249"/>
      <c r="CP702" s="249"/>
      <c r="CQ702" s="249"/>
      <c r="CR702" s="249"/>
      <c r="CS702" s="249"/>
      <c r="CT702" s="249"/>
      <c r="CU702" s="249"/>
      <c r="CV702" s="249"/>
      <c r="CW702" s="249"/>
      <c r="CX702" s="249"/>
      <c r="CY702" s="249"/>
      <c r="CZ702" s="249"/>
    </row>
    <row r="703" ht="25.15" customHeight="true" x14ac:dyDescent="0.2">
      <c r="C703" s="2911"/>
      <c r="D703" s="2911"/>
      <c r="E703" s="599"/>
      <c r="F703" s="599"/>
      <c r="G703" s="599"/>
      <c r="H703" s="2911"/>
      <c r="I703" s="2911"/>
      <c r="J703" s="599"/>
      <c r="K703" s="599"/>
      <c r="L703" s="599"/>
      <c r="M703" s="2911"/>
      <c r="N703" s="2911"/>
      <c r="O703" s="599"/>
      <c r="P703" s="599"/>
      <c r="Q703" s="599"/>
      <c r="BA703" s="249"/>
      <c r="BB703" s="351"/>
      <c r="BC703" s="249"/>
      <c r="BD703" s="249"/>
      <c r="BE703" s="249"/>
      <c r="BF703" s="249"/>
      <c r="BG703" s="249"/>
      <c r="BH703" s="249"/>
      <c r="BI703" s="249"/>
      <c r="BJ703" s="249"/>
      <c r="BK703" s="249"/>
      <c r="BL703" s="249"/>
      <c r="BM703" s="249"/>
      <c r="BN703" s="249"/>
      <c r="BO703" s="249"/>
      <c r="BP703" s="249"/>
      <c r="BQ703" s="249"/>
      <c r="BR703" s="249"/>
      <c r="BS703" s="249"/>
      <c r="BT703" s="249"/>
      <c r="BU703" s="249"/>
      <c r="BV703" s="249"/>
      <c r="BW703" s="249"/>
      <c r="BX703" s="249"/>
      <c r="BY703" s="249"/>
      <c r="BZ703" s="249"/>
      <c r="CA703" s="249"/>
      <c r="CB703" s="249"/>
      <c r="CC703" s="249"/>
      <c r="CD703" s="249"/>
      <c r="CE703" s="249"/>
      <c r="CF703" s="249"/>
      <c r="CG703" s="249"/>
      <c r="CH703" s="249"/>
      <c r="CI703" s="249"/>
      <c r="CJ703" s="249"/>
      <c r="CK703" s="249"/>
      <c r="CL703" s="249"/>
      <c r="CM703" s="249"/>
      <c r="CN703" s="249"/>
      <c r="CO703" s="249"/>
      <c r="CP703" s="249"/>
      <c r="CQ703" s="249"/>
      <c r="CR703" s="249"/>
      <c r="CS703" s="249"/>
      <c r="CT703" s="249"/>
      <c r="CU703" s="249"/>
      <c r="CV703" s="249"/>
      <c r="CW703" s="249"/>
      <c r="CX703" s="249"/>
      <c r="CY703" s="249"/>
      <c r="CZ703" s="249"/>
    </row>
    <row r="704" ht="25.15" customHeight="true" x14ac:dyDescent="0.2">
      <c r="C704" s="2911"/>
      <c r="D704" s="2911"/>
      <c r="E704" s="599"/>
      <c r="F704" s="599"/>
      <c r="G704" s="599"/>
      <c r="H704" s="2911"/>
      <c r="I704" s="2911"/>
      <c r="J704" s="599"/>
      <c r="K704" s="599"/>
      <c r="L704" s="599"/>
      <c r="M704" s="2911"/>
      <c r="N704" s="2911"/>
      <c r="O704" s="599"/>
      <c r="P704" s="599"/>
      <c r="Q704" s="599"/>
      <c r="BA704" s="249"/>
      <c r="BB704" s="351"/>
      <c r="BC704" s="249"/>
      <c r="BD704" s="249"/>
      <c r="BE704" s="249"/>
      <c r="BF704" s="249"/>
      <c r="BG704" s="249"/>
      <c r="BH704" s="249"/>
      <c r="BI704" s="249"/>
      <c r="BJ704" s="249"/>
      <c r="BK704" s="249"/>
      <c r="BL704" s="249"/>
      <c r="BM704" s="249"/>
      <c r="BN704" s="249"/>
      <c r="BO704" s="249"/>
      <c r="BP704" s="249"/>
      <c r="BQ704" s="249"/>
      <c r="BR704" s="249"/>
      <c r="BS704" s="249"/>
      <c r="BT704" s="249"/>
      <c r="BU704" s="249"/>
      <c r="BV704" s="249"/>
      <c r="BW704" s="249"/>
      <c r="BX704" s="249"/>
      <c r="BY704" s="249"/>
      <c r="BZ704" s="249"/>
      <c r="CA704" s="249"/>
      <c r="CB704" s="249"/>
      <c r="CC704" s="249"/>
      <c r="CD704" s="249"/>
      <c r="CE704" s="249"/>
      <c r="CF704" s="249"/>
      <c r="CG704" s="249"/>
      <c r="CH704" s="249"/>
      <c r="CI704" s="249"/>
      <c r="CJ704" s="249"/>
      <c r="CK704" s="249"/>
      <c r="CL704" s="249"/>
      <c r="CM704" s="249"/>
      <c r="CN704" s="249"/>
      <c r="CO704" s="249"/>
      <c r="CP704" s="249"/>
      <c r="CQ704" s="249"/>
      <c r="CR704" s="249"/>
      <c r="CS704" s="249"/>
      <c r="CT704" s="249"/>
      <c r="CU704" s="249"/>
      <c r="CV704" s="249"/>
      <c r="CW704" s="249"/>
      <c r="CX704" s="249"/>
      <c r="CY704" s="249"/>
      <c r="CZ704" s="249"/>
    </row>
    <row r="705" ht="25.15" customHeight="true" x14ac:dyDescent="0.2">
      <c r="C705" s="2911"/>
      <c r="D705" s="2911"/>
      <c r="E705" s="599"/>
      <c r="F705" s="599"/>
      <c r="G705" s="599"/>
      <c r="H705" s="2911"/>
      <c r="I705" s="2911"/>
      <c r="J705" s="599"/>
      <c r="K705" s="599"/>
      <c r="L705" s="599"/>
      <c r="M705" s="2911"/>
      <c r="N705" s="2911"/>
      <c r="O705" s="599"/>
      <c r="P705" s="599"/>
      <c r="Q705" s="599"/>
      <c r="BA705" s="249"/>
      <c r="BB705" s="351"/>
      <c r="BC705" s="249"/>
      <c r="BD705" s="249"/>
      <c r="BE705" s="249"/>
      <c r="BF705" s="249"/>
      <c r="BG705" s="249"/>
      <c r="BH705" s="249"/>
      <c r="BI705" s="249"/>
      <c r="BJ705" s="249"/>
      <c r="BK705" s="249"/>
      <c r="BL705" s="249"/>
      <c r="BM705" s="249"/>
      <c r="BN705" s="249"/>
      <c r="BO705" s="249"/>
      <c r="BP705" s="249"/>
      <c r="BQ705" s="249"/>
      <c r="BR705" s="249"/>
      <c r="BS705" s="249"/>
      <c r="BT705" s="249"/>
      <c r="BU705" s="249"/>
      <c r="BV705" s="249"/>
      <c r="BW705" s="249"/>
      <c r="BX705" s="249"/>
      <c r="BY705" s="249"/>
      <c r="BZ705" s="249"/>
      <c r="CA705" s="249"/>
      <c r="CB705" s="249"/>
      <c r="CC705" s="249"/>
      <c r="CD705" s="249"/>
      <c r="CE705" s="249"/>
      <c r="CF705" s="249"/>
      <c r="CG705" s="249"/>
      <c r="CH705" s="249"/>
      <c r="CI705" s="249"/>
      <c r="CJ705" s="249"/>
      <c r="CK705" s="249"/>
      <c r="CL705" s="249"/>
      <c r="CM705" s="249"/>
      <c r="CN705" s="249"/>
      <c r="CO705" s="249"/>
      <c r="CP705" s="249"/>
      <c r="CQ705" s="249"/>
      <c r="CR705" s="249"/>
      <c r="CS705" s="249"/>
      <c r="CT705" s="249"/>
      <c r="CU705" s="249"/>
      <c r="CV705" s="249"/>
      <c r="CW705" s="249"/>
      <c r="CX705" s="249"/>
      <c r="CY705" s="249"/>
      <c r="CZ705" s="249"/>
    </row>
    <row r="706" ht="25.15" customHeight="true" x14ac:dyDescent="0.2">
      <c r="C706" s="2911"/>
      <c r="D706" s="2911"/>
      <c r="E706" s="599"/>
      <c r="F706" s="599"/>
      <c r="G706" s="599"/>
      <c r="H706" s="2911"/>
      <c r="I706" s="2911"/>
      <c r="J706" s="599"/>
      <c r="K706" s="599"/>
      <c r="L706" s="599"/>
      <c r="M706" s="2911"/>
      <c r="N706" s="2911"/>
      <c r="O706" s="599"/>
      <c r="P706" s="599"/>
      <c r="Q706" s="599"/>
      <c r="BA706" s="249"/>
      <c r="BB706" s="351"/>
      <c r="BC706" s="249"/>
      <c r="BD706" s="249"/>
      <c r="BE706" s="249"/>
      <c r="BF706" s="249"/>
      <c r="BG706" s="249"/>
      <c r="BH706" s="249"/>
      <c r="BI706" s="249"/>
      <c r="BJ706" s="249"/>
      <c r="BK706" s="249"/>
      <c r="BL706" s="249"/>
      <c r="BM706" s="249"/>
      <c r="BN706" s="249"/>
      <c r="BO706" s="249"/>
      <c r="BP706" s="249"/>
      <c r="BQ706" s="249"/>
      <c r="BR706" s="249"/>
      <c r="BS706" s="249"/>
      <c r="BT706" s="249"/>
      <c r="BU706" s="249"/>
      <c r="BV706" s="249"/>
      <c r="BW706" s="249"/>
      <c r="BX706" s="249"/>
      <c r="BY706" s="249"/>
      <c r="BZ706" s="249"/>
      <c r="CA706" s="249"/>
      <c r="CB706" s="249"/>
      <c r="CC706" s="249"/>
      <c r="CD706" s="249"/>
      <c r="CE706" s="249"/>
      <c r="CF706" s="249"/>
      <c r="CG706" s="249"/>
      <c r="CH706" s="249"/>
      <c r="CI706" s="249"/>
      <c r="CJ706" s="249"/>
      <c r="CK706" s="249"/>
      <c r="CL706" s="249"/>
      <c r="CM706" s="249"/>
      <c r="CN706" s="249"/>
      <c r="CO706" s="249"/>
      <c r="CP706" s="249"/>
      <c r="CQ706" s="249"/>
      <c r="CR706" s="249"/>
      <c r="CS706" s="249"/>
      <c r="CT706" s="249"/>
      <c r="CU706" s="249"/>
      <c r="CV706" s="249"/>
      <c r="CW706" s="249"/>
      <c r="CX706" s="249"/>
      <c r="CY706" s="249"/>
      <c r="CZ706" s="249"/>
    </row>
    <row r="707" ht="25.15" customHeight="true" x14ac:dyDescent="0.2">
      <c r="C707" s="2911"/>
      <c r="D707" s="2911"/>
      <c r="E707" s="599"/>
      <c r="F707" s="599"/>
      <c r="G707" s="599"/>
      <c r="H707" s="2911"/>
      <c r="I707" s="2911"/>
      <c r="J707" s="599"/>
      <c r="K707" s="599"/>
      <c r="L707" s="599"/>
      <c r="M707" s="2911"/>
      <c r="N707" s="2911"/>
      <c r="O707" s="599"/>
      <c r="P707" s="599"/>
      <c r="Q707" s="599"/>
      <c r="BA707" s="249"/>
      <c r="BB707" s="351"/>
      <c r="BC707" s="249"/>
      <c r="BD707" s="249"/>
      <c r="BE707" s="249"/>
      <c r="BF707" s="249"/>
      <c r="BG707" s="249"/>
      <c r="BH707" s="249"/>
      <c r="BI707" s="249"/>
      <c r="BJ707" s="249"/>
      <c r="BK707" s="249"/>
      <c r="BL707" s="249"/>
      <c r="BM707" s="249"/>
      <c r="BN707" s="249"/>
      <c r="BO707" s="249"/>
      <c r="BP707" s="249"/>
      <c r="BQ707" s="249"/>
      <c r="BR707" s="249"/>
      <c r="BS707" s="249"/>
      <c r="BT707" s="249"/>
      <c r="BU707" s="249"/>
      <c r="BV707" s="249"/>
      <c r="BW707" s="249"/>
      <c r="BX707" s="249"/>
      <c r="BY707" s="249"/>
      <c r="BZ707" s="249"/>
      <c r="CA707" s="249"/>
      <c r="CB707" s="249"/>
      <c r="CC707" s="249"/>
      <c r="CD707" s="249"/>
      <c r="CE707" s="249"/>
      <c r="CF707" s="249"/>
      <c r="CG707" s="249"/>
      <c r="CH707" s="249"/>
      <c r="CI707" s="249"/>
      <c r="CJ707" s="249"/>
      <c r="CK707" s="249"/>
      <c r="CL707" s="249"/>
      <c r="CM707" s="249"/>
      <c r="CN707" s="249"/>
      <c r="CO707" s="249"/>
      <c r="CP707" s="249"/>
      <c r="CQ707" s="249"/>
      <c r="CR707" s="249"/>
      <c r="CS707" s="249"/>
      <c r="CT707" s="249"/>
      <c r="CU707" s="249"/>
      <c r="CV707" s="249"/>
      <c r="CW707" s="249"/>
      <c r="CX707" s="249"/>
      <c r="CY707" s="249"/>
      <c r="CZ707" s="249"/>
    </row>
    <row r="708" ht="25.15" customHeight="true" x14ac:dyDescent="0.2">
      <c r="C708" s="2911"/>
      <c r="D708" s="2911"/>
      <c r="E708" s="599"/>
      <c r="F708" s="599"/>
      <c r="G708" s="599"/>
      <c r="H708" s="2911"/>
      <c r="I708" s="2911"/>
      <c r="J708" s="599"/>
      <c r="K708" s="599"/>
      <c r="L708" s="599"/>
      <c r="M708" s="2911"/>
      <c r="N708" s="2911"/>
      <c r="O708" s="599"/>
      <c r="P708" s="599"/>
      <c r="Q708" s="599"/>
      <c r="BA708" s="249"/>
      <c r="BB708" s="351"/>
      <c r="BC708" s="249"/>
      <c r="BD708" s="249"/>
      <c r="BE708" s="249"/>
      <c r="BF708" s="249"/>
      <c r="BG708" s="249"/>
      <c r="BH708" s="249"/>
      <c r="BI708" s="249"/>
      <c r="BJ708" s="249"/>
      <c r="BK708" s="249"/>
      <c r="BL708" s="249"/>
      <c r="BM708" s="249"/>
      <c r="BN708" s="249"/>
      <c r="BO708" s="249"/>
      <c r="BP708" s="249"/>
      <c r="BQ708" s="249"/>
      <c r="BR708" s="249"/>
      <c r="BS708" s="249"/>
      <c r="BT708" s="249"/>
      <c r="BU708" s="249"/>
      <c r="BV708" s="249"/>
      <c r="BW708" s="249"/>
      <c r="BX708" s="249"/>
      <c r="BY708" s="249"/>
      <c r="BZ708" s="249"/>
      <c r="CA708" s="249"/>
      <c r="CB708" s="249"/>
      <c r="CC708" s="249"/>
      <c r="CD708" s="249"/>
      <c r="CE708" s="249"/>
      <c r="CF708" s="249"/>
      <c r="CG708" s="249"/>
      <c r="CH708" s="249"/>
      <c r="CI708" s="249"/>
      <c r="CJ708" s="249"/>
      <c r="CK708" s="249"/>
      <c r="CL708" s="249"/>
      <c r="CM708" s="249"/>
      <c r="CN708" s="249"/>
      <c r="CO708" s="249"/>
      <c r="CP708" s="249"/>
      <c r="CQ708" s="249"/>
      <c r="CR708" s="249"/>
      <c r="CS708" s="249"/>
      <c r="CT708" s="249"/>
      <c r="CU708" s="249"/>
      <c r="CV708" s="249"/>
      <c r="CW708" s="249"/>
      <c r="CX708" s="249"/>
      <c r="CY708" s="249"/>
      <c r="CZ708" s="249"/>
    </row>
    <row r="709" ht="25.15" customHeight="true" x14ac:dyDescent="0.2">
      <c r="C709" s="2911"/>
      <c r="D709" s="2911"/>
      <c r="E709" s="599"/>
      <c r="F709" s="599"/>
      <c r="G709" s="599"/>
      <c r="H709" s="2911"/>
      <c r="I709" s="2911"/>
      <c r="J709" s="599"/>
      <c r="K709" s="599"/>
      <c r="L709" s="599"/>
      <c r="M709" s="2911"/>
      <c r="N709" s="2911"/>
      <c r="O709" s="599"/>
      <c r="P709" s="599"/>
      <c r="Q709" s="599"/>
      <c r="BA709" s="249"/>
      <c r="BB709" s="351"/>
      <c r="BC709" s="249"/>
      <c r="BD709" s="249"/>
      <c r="BE709" s="249"/>
      <c r="BF709" s="249"/>
      <c r="BG709" s="249"/>
      <c r="BH709" s="249"/>
      <c r="BI709" s="249"/>
      <c r="BJ709" s="249"/>
      <c r="BK709" s="249"/>
      <c r="BL709" s="249"/>
      <c r="BM709" s="249"/>
      <c r="BN709" s="249"/>
      <c r="BO709" s="249"/>
      <c r="BP709" s="249"/>
      <c r="BQ709" s="249"/>
      <c r="BR709" s="249"/>
      <c r="BS709" s="249"/>
      <c r="BT709" s="249"/>
      <c r="BU709" s="249"/>
      <c r="BV709" s="249"/>
      <c r="BW709" s="249"/>
      <c r="BX709" s="249"/>
      <c r="BY709" s="249"/>
      <c r="BZ709" s="249"/>
      <c r="CA709" s="249"/>
      <c r="CB709" s="249"/>
      <c r="CC709" s="249"/>
      <c r="CD709" s="249"/>
      <c r="CE709" s="249"/>
      <c r="CF709" s="249"/>
      <c r="CG709" s="249"/>
      <c r="CH709" s="249"/>
      <c r="CI709" s="249"/>
      <c r="CJ709" s="249"/>
      <c r="CK709" s="249"/>
      <c r="CL709" s="249"/>
      <c r="CM709" s="249"/>
      <c r="CN709" s="249"/>
      <c r="CO709" s="249"/>
      <c r="CP709" s="249"/>
      <c r="CQ709" s="249"/>
      <c r="CR709" s="249"/>
      <c r="CS709" s="249"/>
      <c r="CT709" s="249"/>
      <c r="CU709" s="249"/>
      <c r="CV709" s="249"/>
      <c r="CW709" s="249"/>
      <c r="CX709" s="249"/>
      <c r="CY709" s="249"/>
      <c r="CZ709" s="249"/>
    </row>
    <row r="710" ht="25.15" customHeight="true" x14ac:dyDescent="0.2">
      <c r="C710" s="2911"/>
      <c r="D710" s="2911"/>
      <c r="E710" s="599"/>
      <c r="F710" s="599"/>
      <c r="G710" s="599"/>
      <c r="H710" s="2911"/>
      <c r="I710" s="2911"/>
      <c r="J710" s="599"/>
      <c r="K710" s="599"/>
      <c r="L710" s="599"/>
      <c r="M710" s="2911"/>
      <c r="N710" s="2911"/>
      <c r="O710" s="599"/>
      <c r="P710" s="599"/>
      <c r="Q710" s="599"/>
      <c r="BA710" s="249"/>
      <c r="BB710" s="351"/>
      <c r="BC710" s="249"/>
      <c r="BD710" s="249"/>
      <c r="BE710" s="249"/>
      <c r="BF710" s="249"/>
      <c r="BG710" s="249"/>
      <c r="BH710" s="249"/>
      <c r="BI710" s="249"/>
      <c r="BJ710" s="249"/>
      <c r="BK710" s="249"/>
      <c r="BL710" s="249"/>
      <c r="BM710" s="249"/>
      <c r="BN710" s="249"/>
      <c r="BO710" s="249"/>
      <c r="BP710" s="249"/>
      <c r="BQ710" s="249"/>
      <c r="BR710" s="249"/>
      <c r="BS710" s="249"/>
      <c r="BT710" s="249"/>
      <c r="BU710" s="249"/>
      <c r="BV710" s="249"/>
      <c r="BW710" s="249"/>
      <c r="BX710" s="249"/>
      <c r="BY710" s="249"/>
      <c r="BZ710" s="249"/>
      <c r="CA710" s="249"/>
      <c r="CB710" s="249"/>
      <c r="CC710" s="249"/>
      <c r="CD710" s="249"/>
      <c r="CE710" s="249"/>
      <c r="CF710" s="249"/>
      <c r="CG710" s="249"/>
      <c r="CH710" s="249"/>
      <c r="CI710" s="249"/>
      <c r="CJ710" s="249"/>
      <c r="CK710" s="249"/>
      <c r="CL710" s="249"/>
      <c r="CM710" s="249"/>
      <c r="CN710" s="249"/>
      <c r="CO710" s="249"/>
      <c r="CP710" s="249"/>
      <c r="CQ710" s="249"/>
      <c r="CR710" s="249"/>
      <c r="CS710" s="249"/>
      <c r="CT710" s="249"/>
      <c r="CU710" s="249"/>
      <c r="CV710" s="249"/>
      <c r="CW710" s="249"/>
      <c r="CX710" s="249"/>
      <c r="CY710" s="249"/>
      <c r="CZ710" s="249"/>
    </row>
    <row r="711" ht="25.15" customHeight="true" x14ac:dyDescent="0.2">
      <c r="C711" s="2911"/>
      <c r="D711" s="2911"/>
      <c r="E711" s="599"/>
      <c r="F711" s="599"/>
      <c r="G711" s="599"/>
      <c r="H711" s="2911"/>
      <c r="I711" s="2911"/>
      <c r="J711" s="599"/>
      <c r="K711" s="599"/>
      <c r="L711" s="599"/>
      <c r="M711" s="2911"/>
      <c r="N711" s="2911"/>
      <c r="O711" s="599"/>
      <c r="P711" s="599"/>
      <c r="Q711" s="599"/>
      <c r="BA711" s="249"/>
      <c r="BB711" s="351"/>
      <c r="BC711" s="249"/>
      <c r="BD711" s="249"/>
      <c r="BE711" s="249"/>
      <c r="BF711" s="249"/>
      <c r="BG711" s="249"/>
      <c r="BH711" s="249"/>
      <c r="BI711" s="249"/>
      <c r="BJ711" s="249"/>
      <c r="BK711" s="249"/>
      <c r="BL711" s="249"/>
      <c r="BM711" s="249"/>
      <c r="BN711" s="249"/>
      <c r="BO711" s="249"/>
      <c r="BP711" s="249"/>
      <c r="BQ711" s="249"/>
      <c r="BR711" s="249"/>
      <c r="BS711" s="249"/>
      <c r="BT711" s="249"/>
      <c r="BU711" s="249"/>
      <c r="BV711" s="249"/>
      <c r="BW711" s="249"/>
      <c r="BX711" s="249"/>
      <c r="BY711" s="249"/>
      <c r="BZ711" s="249"/>
      <c r="CA711" s="249"/>
      <c r="CB711" s="249"/>
      <c r="CC711" s="249"/>
      <c r="CD711" s="249"/>
      <c r="CE711" s="249"/>
      <c r="CF711" s="249"/>
      <c r="CG711" s="249"/>
      <c r="CH711" s="249"/>
      <c r="CI711" s="249"/>
      <c r="CJ711" s="249"/>
      <c r="CK711" s="249"/>
      <c r="CL711" s="249"/>
      <c r="CM711" s="249"/>
      <c r="CN711" s="249"/>
      <c r="CO711" s="249"/>
      <c r="CP711" s="249"/>
      <c r="CQ711" s="249"/>
      <c r="CR711" s="249"/>
      <c r="CS711" s="249"/>
      <c r="CT711" s="249"/>
      <c r="CU711" s="249"/>
      <c r="CV711" s="249"/>
      <c r="CW711" s="249"/>
      <c r="CX711" s="249"/>
      <c r="CY711" s="249"/>
      <c r="CZ711" s="249"/>
    </row>
    <row r="712" ht="25.15" customHeight="true" x14ac:dyDescent="0.2">
      <c r="C712" s="2911"/>
      <c r="D712" s="2911"/>
      <c r="E712" s="599"/>
      <c r="F712" s="599"/>
      <c r="G712" s="599"/>
      <c r="H712" s="2911"/>
      <c r="I712" s="2911"/>
      <c r="J712" s="599"/>
      <c r="K712" s="599"/>
      <c r="L712" s="599"/>
      <c r="M712" s="2911"/>
      <c r="N712" s="2911"/>
      <c r="O712" s="599"/>
      <c r="P712" s="599"/>
      <c r="Q712" s="599"/>
      <c r="BA712" s="249"/>
      <c r="BB712" s="351"/>
      <c r="BC712" s="249"/>
      <c r="BD712" s="249"/>
      <c r="BE712" s="249"/>
      <c r="BF712" s="249"/>
      <c r="BG712" s="249"/>
      <c r="BH712" s="249"/>
      <c r="BI712" s="249"/>
      <c r="BJ712" s="249"/>
      <c r="BK712" s="249"/>
      <c r="BL712" s="249"/>
      <c r="BM712" s="249"/>
      <c r="BN712" s="249"/>
      <c r="BO712" s="249"/>
      <c r="BP712" s="249"/>
      <c r="BQ712" s="249"/>
      <c r="BR712" s="249"/>
      <c r="BS712" s="249"/>
      <c r="BT712" s="249"/>
      <c r="BU712" s="249"/>
      <c r="BV712" s="249"/>
      <c r="BW712" s="249"/>
      <c r="BX712" s="249"/>
      <c r="BY712" s="249"/>
      <c r="BZ712" s="249"/>
      <c r="CA712" s="249"/>
      <c r="CB712" s="249"/>
      <c r="CC712" s="249"/>
      <c r="CD712" s="249"/>
      <c r="CE712" s="249"/>
      <c r="CF712" s="249"/>
      <c r="CG712" s="249"/>
      <c r="CH712" s="249"/>
      <c r="CI712" s="249"/>
      <c r="CJ712" s="249"/>
      <c r="CK712" s="249"/>
      <c r="CL712" s="249"/>
      <c r="CM712" s="249"/>
      <c r="CN712" s="249"/>
      <c r="CO712" s="249"/>
      <c r="CP712" s="249"/>
      <c r="CQ712" s="249"/>
      <c r="CR712" s="249"/>
      <c r="CS712" s="249"/>
      <c r="CT712" s="249"/>
      <c r="CU712" s="249"/>
      <c r="CV712" s="249"/>
      <c r="CW712" s="249"/>
      <c r="CX712" s="249"/>
      <c r="CY712" s="249"/>
      <c r="CZ712" s="249"/>
    </row>
    <row r="713" ht="25.15" customHeight="true" x14ac:dyDescent="0.2">
      <c r="C713" s="2911"/>
      <c r="D713" s="2911"/>
      <c r="E713" s="599"/>
      <c r="F713" s="599"/>
      <c r="G713" s="599"/>
      <c r="H713" s="2911"/>
      <c r="I713" s="2911"/>
      <c r="J713" s="599"/>
      <c r="K713" s="599"/>
      <c r="L713" s="599"/>
      <c r="M713" s="2911"/>
      <c r="N713" s="2911"/>
      <c r="O713" s="599"/>
      <c r="P713" s="599"/>
      <c r="Q713" s="599"/>
      <c r="BA713" s="249"/>
      <c r="BB713" s="351"/>
      <c r="BC713" s="249"/>
      <c r="BD713" s="249"/>
      <c r="BE713" s="249"/>
      <c r="BF713" s="249"/>
      <c r="BG713" s="249"/>
      <c r="BH713" s="249"/>
      <c r="BI713" s="249"/>
      <c r="BJ713" s="249"/>
      <c r="BK713" s="249"/>
      <c r="BL713" s="249"/>
      <c r="BM713" s="249"/>
      <c r="BN713" s="249"/>
      <c r="BO713" s="249"/>
      <c r="BP713" s="249"/>
      <c r="BQ713" s="249"/>
      <c r="BR713" s="249"/>
      <c r="BS713" s="249"/>
      <c r="BT713" s="249"/>
      <c r="BU713" s="249"/>
      <c r="BV713" s="249"/>
      <c r="BW713" s="249"/>
      <c r="BX713" s="249"/>
      <c r="BY713" s="249"/>
      <c r="BZ713" s="249"/>
      <c r="CA713" s="249"/>
      <c r="CB713" s="249"/>
      <c r="CC713" s="249"/>
      <c r="CD713" s="249"/>
      <c r="CE713" s="249"/>
      <c r="CF713" s="249"/>
      <c r="CG713" s="249"/>
      <c r="CH713" s="249"/>
      <c r="CI713" s="249"/>
      <c r="CJ713" s="249"/>
      <c r="CK713" s="249"/>
      <c r="CL713" s="249"/>
      <c r="CM713" s="249"/>
      <c r="CN713" s="249"/>
      <c r="CO713" s="249"/>
      <c r="CP713" s="249"/>
      <c r="CQ713" s="249"/>
      <c r="CR713" s="249"/>
      <c r="CS713" s="249"/>
      <c r="CT713" s="249"/>
      <c r="CU713" s="249"/>
      <c r="CV713" s="249"/>
      <c r="CW713" s="249"/>
      <c r="CX713" s="249"/>
      <c r="CY713" s="249"/>
      <c r="CZ713" s="249"/>
    </row>
    <row r="714" ht="25.15" customHeight="true" x14ac:dyDescent="0.2">
      <c r="C714" s="2911"/>
      <c r="D714" s="2911"/>
      <c r="E714" s="599"/>
      <c r="F714" s="599"/>
      <c r="G714" s="599"/>
      <c r="H714" s="2911"/>
      <c r="I714" s="2911"/>
      <c r="J714" s="599"/>
      <c r="K714" s="599"/>
      <c r="L714" s="599"/>
      <c r="M714" s="2911"/>
      <c r="N714" s="2911"/>
      <c r="O714" s="599"/>
      <c r="P714" s="599"/>
      <c r="Q714" s="599"/>
      <c r="BA714" s="249"/>
      <c r="BB714" s="351"/>
      <c r="BC714" s="249"/>
      <c r="BD714" s="249"/>
      <c r="BE714" s="249"/>
      <c r="BF714" s="249"/>
      <c r="BG714" s="249"/>
      <c r="BH714" s="249"/>
      <c r="BI714" s="249"/>
      <c r="BJ714" s="249"/>
      <c r="BK714" s="249"/>
      <c r="BL714" s="249"/>
      <c r="BM714" s="249"/>
      <c r="BN714" s="249"/>
      <c r="BO714" s="249"/>
      <c r="BP714" s="249"/>
      <c r="BQ714" s="249"/>
      <c r="BR714" s="249"/>
      <c r="BS714" s="249"/>
      <c r="BT714" s="249"/>
      <c r="BU714" s="249"/>
      <c r="BV714" s="249"/>
      <c r="BW714" s="249"/>
      <c r="BX714" s="249"/>
      <c r="BY714" s="249"/>
      <c r="BZ714" s="249"/>
      <c r="CA714" s="249"/>
      <c r="CB714" s="249"/>
      <c r="CC714" s="249"/>
      <c r="CD714" s="249"/>
      <c r="CE714" s="249"/>
      <c r="CF714" s="249"/>
      <c r="CG714" s="249"/>
      <c r="CH714" s="249"/>
      <c r="CI714" s="249"/>
      <c r="CJ714" s="249"/>
      <c r="CK714" s="249"/>
      <c r="CL714" s="249"/>
      <c r="CM714" s="249"/>
      <c r="CN714" s="249"/>
      <c r="CO714" s="249"/>
      <c r="CP714" s="249"/>
      <c r="CQ714" s="249"/>
      <c r="CR714" s="249"/>
      <c r="CS714" s="249"/>
      <c r="CT714" s="249"/>
      <c r="CU714" s="249"/>
      <c r="CV714" s="249"/>
      <c r="CW714" s="249"/>
      <c r="CX714" s="249"/>
      <c r="CY714" s="249"/>
      <c r="CZ714" s="249"/>
    </row>
    <row r="715" ht="25.15" customHeight="true" x14ac:dyDescent="0.2">
      <c r="C715" s="2911"/>
      <c r="D715" s="2911"/>
      <c r="E715" s="599"/>
      <c r="F715" s="599"/>
      <c r="G715" s="599"/>
      <c r="H715" s="2911"/>
      <c r="I715" s="2911"/>
      <c r="J715" s="599"/>
      <c r="K715" s="599"/>
      <c r="L715" s="599"/>
      <c r="M715" s="2911"/>
      <c r="N715" s="2911"/>
      <c r="O715" s="599"/>
      <c r="P715" s="599"/>
      <c r="Q715" s="599"/>
      <c r="BA715" s="249"/>
      <c r="BB715" s="351"/>
      <c r="BC715" s="249"/>
      <c r="BD715" s="249"/>
      <c r="BE715" s="249"/>
      <c r="BF715" s="249"/>
      <c r="BG715" s="249"/>
      <c r="BH715" s="249"/>
      <c r="BI715" s="249"/>
      <c r="BJ715" s="249"/>
      <c r="BK715" s="249"/>
      <c r="BL715" s="249"/>
      <c r="BM715" s="249"/>
      <c r="BN715" s="249"/>
      <c r="BO715" s="249"/>
      <c r="BP715" s="249"/>
      <c r="BQ715" s="249"/>
      <c r="BR715" s="249"/>
      <c r="BS715" s="249"/>
      <c r="BT715" s="249"/>
      <c r="BU715" s="249"/>
      <c r="BV715" s="249"/>
      <c r="BW715" s="249"/>
      <c r="BX715" s="249"/>
      <c r="BY715" s="249"/>
      <c r="BZ715" s="249"/>
      <c r="CA715" s="249"/>
      <c r="CB715" s="249"/>
      <c r="CC715" s="249"/>
      <c r="CD715" s="249"/>
      <c r="CE715" s="249"/>
      <c r="CF715" s="249"/>
      <c r="CG715" s="249"/>
      <c r="CH715" s="249"/>
      <c r="CI715" s="249"/>
      <c r="CJ715" s="249"/>
      <c r="CK715" s="249"/>
      <c r="CL715" s="249"/>
      <c r="CM715" s="249"/>
      <c r="CN715" s="249"/>
      <c r="CO715" s="249"/>
      <c r="CP715" s="249"/>
      <c r="CQ715" s="249"/>
      <c r="CR715" s="249"/>
      <c r="CS715" s="249"/>
      <c r="CT715" s="249"/>
      <c r="CU715" s="249"/>
      <c r="CV715" s="249"/>
      <c r="CW715" s="249"/>
      <c r="CX715" s="249"/>
      <c r="CY715" s="249"/>
      <c r="CZ715" s="249"/>
    </row>
    <row r="716" ht="25.15" customHeight="true" x14ac:dyDescent="0.2">
      <c r="C716" s="2911"/>
      <c r="D716" s="2911"/>
      <c r="E716" s="599"/>
      <c r="F716" s="599"/>
      <c r="G716" s="599"/>
      <c r="H716" s="2911"/>
      <c r="I716" s="2911"/>
      <c r="J716" s="599"/>
      <c r="K716" s="599"/>
      <c r="L716" s="599"/>
      <c r="M716" s="2911"/>
      <c r="N716" s="2911"/>
      <c r="O716" s="599"/>
      <c r="P716" s="599"/>
      <c r="Q716" s="599"/>
      <c r="BA716" s="249"/>
      <c r="BB716" s="351"/>
      <c r="BC716" s="249"/>
      <c r="BD716" s="249"/>
      <c r="BE716" s="249"/>
      <c r="BF716" s="249"/>
      <c r="BG716" s="249"/>
      <c r="BH716" s="249"/>
      <c r="BI716" s="249"/>
      <c r="BJ716" s="249"/>
      <c r="BK716" s="249"/>
      <c r="BL716" s="249"/>
      <c r="BM716" s="249"/>
      <c r="BN716" s="249"/>
      <c r="BO716" s="249"/>
      <c r="BP716" s="249"/>
      <c r="BQ716" s="249"/>
      <c r="BR716" s="249"/>
      <c r="BS716" s="249"/>
      <c r="BT716" s="249"/>
      <c r="BU716" s="249"/>
      <c r="BV716" s="249"/>
      <c r="BW716" s="249"/>
      <c r="BX716" s="249"/>
      <c r="BY716" s="249"/>
      <c r="BZ716" s="249"/>
      <c r="CA716" s="249"/>
      <c r="CB716" s="249"/>
      <c r="CC716" s="249"/>
      <c r="CD716" s="249"/>
      <c r="CE716" s="249"/>
      <c r="CF716" s="249"/>
      <c r="CG716" s="249"/>
      <c r="CH716" s="249"/>
      <c r="CI716" s="249"/>
      <c r="CJ716" s="249"/>
      <c r="CK716" s="249"/>
      <c r="CL716" s="249"/>
      <c r="CM716" s="249"/>
      <c r="CN716" s="249"/>
      <c r="CO716" s="249"/>
      <c r="CP716" s="249"/>
      <c r="CQ716" s="249"/>
      <c r="CR716" s="249"/>
      <c r="CS716" s="249"/>
      <c r="CT716" s="249"/>
      <c r="CU716" s="249"/>
      <c r="CV716" s="249"/>
      <c r="CW716" s="249"/>
      <c r="CX716" s="249"/>
      <c r="CY716" s="249"/>
      <c r="CZ716" s="249"/>
    </row>
    <row r="717" ht="25.15" customHeight="true" x14ac:dyDescent="0.2">
      <c r="C717" s="2911"/>
      <c r="D717" s="2911"/>
      <c r="E717" s="599"/>
      <c r="F717" s="599"/>
      <c r="G717" s="599"/>
      <c r="H717" s="2911"/>
      <c r="I717" s="2911"/>
      <c r="J717" s="599"/>
      <c r="K717" s="599"/>
      <c r="L717" s="599"/>
      <c r="M717" s="2911"/>
      <c r="N717" s="2911"/>
      <c r="O717" s="599"/>
      <c r="P717" s="599"/>
      <c r="Q717" s="599"/>
      <c r="BA717" s="249"/>
      <c r="BB717" s="351"/>
      <c r="BC717" s="249"/>
      <c r="BD717" s="249"/>
      <c r="BE717" s="249"/>
      <c r="BF717" s="249"/>
      <c r="BG717" s="249"/>
      <c r="BH717" s="249"/>
      <c r="BI717" s="249"/>
      <c r="BJ717" s="249"/>
      <c r="BK717" s="249"/>
      <c r="BL717" s="249"/>
      <c r="BM717" s="249"/>
      <c r="BN717" s="249"/>
      <c r="BO717" s="249"/>
      <c r="BP717" s="249"/>
      <c r="BQ717" s="249"/>
      <c r="BR717" s="249"/>
      <c r="BS717" s="249"/>
      <c r="BT717" s="249"/>
      <c r="BU717" s="249"/>
      <c r="BV717" s="249"/>
      <c r="BW717" s="249"/>
      <c r="BX717" s="249"/>
      <c r="BY717" s="249"/>
      <c r="BZ717" s="249"/>
      <c r="CA717" s="249"/>
      <c r="CB717" s="249"/>
      <c r="CC717" s="249"/>
      <c r="CD717" s="249"/>
      <c r="CE717" s="249"/>
      <c r="CF717" s="249"/>
      <c r="CG717" s="249"/>
      <c r="CH717" s="249"/>
      <c r="CI717" s="249"/>
      <c r="CJ717" s="249"/>
      <c r="CK717" s="249"/>
      <c r="CL717" s="249"/>
      <c r="CM717" s="249"/>
      <c r="CN717" s="249"/>
      <c r="CO717" s="249"/>
      <c r="CP717" s="249"/>
      <c r="CQ717" s="249"/>
      <c r="CR717" s="249"/>
      <c r="CS717" s="249"/>
      <c r="CT717" s="249"/>
      <c r="CU717" s="249"/>
      <c r="CV717" s="249"/>
      <c r="CW717" s="249"/>
      <c r="CX717" s="249"/>
      <c r="CY717" s="249"/>
      <c r="CZ717" s="249"/>
    </row>
    <row r="718" ht="25.15" customHeight="true" x14ac:dyDescent="0.2">
      <c r="C718" s="2911"/>
      <c r="D718" s="2911"/>
      <c r="E718" s="599"/>
      <c r="F718" s="599"/>
      <c r="G718" s="599"/>
      <c r="H718" s="2911"/>
      <c r="I718" s="2911"/>
      <c r="J718" s="599"/>
      <c r="K718" s="599"/>
      <c r="L718" s="599"/>
      <c r="M718" s="2911"/>
      <c r="N718" s="2911"/>
      <c r="O718" s="599"/>
      <c r="P718" s="599"/>
      <c r="Q718" s="599"/>
      <c r="BA718" s="249"/>
      <c r="BB718" s="351"/>
      <c r="BC718" s="249"/>
      <c r="BD718" s="249"/>
      <c r="BE718" s="249"/>
      <c r="BF718" s="249"/>
      <c r="BG718" s="249"/>
      <c r="BH718" s="249"/>
      <c r="BI718" s="249"/>
      <c r="BJ718" s="249"/>
      <c r="BK718" s="249"/>
      <c r="BL718" s="249"/>
      <c r="BM718" s="249"/>
      <c r="BN718" s="249"/>
      <c r="BO718" s="249"/>
      <c r="BP718" s="249"/>
      <c r="BQ718" s="249"/>
      <c r="BR718" s="249"/>
      <c r="BS718" s="249"/>
      <c r="BT718" s="249"/>
      <c r="BU718" s="249"/>
      <c r="BV718" s="249"/>
      <c r="BW718" s="249"/>
      <c r="BX718" s="249"/>
      <c r="BY718" s="249"/>
      <c r="BZ718" s="249"/>
      <c r="CA718" s="249"/>
      <c r="CB718" s="249"/>
      <c r="CC718" s="249"/>
      <c r="CD718" s="249"/>
      <c r="CE718" s="249"/>
      <c r="CF718" s="249"/>
      <c r="CG718" s="249"/>
      <c r="CH718" s="249"/>
      <c r="CI718" s="249"/>
      <c r="CJ718" s="249"/>
      <c r="CK718" s="249"/>
      <c r="CL718" s="249"/>
      <c r="CM718" s="249"/>
      <c r="CN718" s="249"/>
      <c r="CO718" s="249"/>
      <c r="CP718" s="249"/>
      <c r="CQ718" s="249"/>
      <c r="CR718" s="249"/>
      <c r="CS718" s="249"/>
      <c r="CT718" s="249"/>
      <c r="CU718" s="249"/>
      <c r="CV718" s="249"/>
      <c r="CW718" s="249"/>
      <c r="CX718" s="249"/>
      <c r="CY718" s="249"/>
      <c r="CZ718" s="249"/>
    </row>
    <row r="719" ht="25.15" customHeight="true" x14ac:dyDescent="0.2">
      <c r="C719" s="2911"/>
      <c r="D719" s="2911"/>
      <c r="E719" s="599"/>
      <c r="F719" s="599"/>
      <c r="G719" s="599"/>
      <c r="H719" s="2911"/>
      <c r="I719" s="2911"/>
      <c r="J719" s="599"/>
      <c r="K719" s="599"/>
      <c r="L719" s="599"/>
      <c r="M719" s="2911"/>
      <c r="N719" s="2911"/>
      <c r="O719" s="599"/>
      <c r="P719" s="599"/>
      <c r="Q719" s="599"/>
      <c r="BA719" s="249"/>
      <c r="BB719" s="351"/>
      <c r="BC719" s="249"/>
      <c r="BD719" s="249"/>
      <c r="BE719" s="249"/>
      <c r="BF719" s="249"/>
      <c r="BG719" s="249"/>
      <c r="BH719" s="249"/>
      <c r="BI719" s="249"/>
      <c r="BJ719" s="249"/>
      <c r="BK719" s="249"/>
      <c r="BL719" s="249"/>
      <c r="BM719" s="249"/>
      <c r="BN719" s="249"/>
      <c r="BO719" s="249"/>
      <c r="BP719" s="249"/>
      <c r="BQ719" s="249"/>
      <c r="BR719" s="249"/>
      <c r="BS719" s="249"/>
      <c r="BT719" s="249"/>
      <c r="BU719" s="249"/>
      <c r="BV719" s="249"/>
      <c r="BW719" s="249"/>
      <c r="BX719" s="249"/>
      <c r="BY719" s="249"/>
      <c r="BZ719" s="249"/>
      <c r="CA719" s="249"/>
      <c r="CB719" s="249"/>
      <c r="CC719" s="249"/>
      <c r="CD719" s="249"/>
      <c r="CE719" s="249"/>
      <c r="CF719" s="249"/>
      <c r="CG719" s="249"/>
      <c r="CH719" s="249"/>
      <c r="CI719" s="249"/>
      <c r="CJ719" s="249"/>
      <c r="CK719" s="249"/>
      <c r="CL719" s="249"/>
      <c r="CM719" s="249"/>
      <c r="CN719" s="249"/>
      <c r="CO719" s="249"/>
      <c r="CP719" s="249"/>
      <c r="CQ719" s="249"/>
      <c r="CR719" s="249"/>
      <c r="CS719" s="249"/>
      <c r="CT719" s="249"/>
      <c r="CU719" s="249"/>
      <c r="CV719" s="249"/>
      <c r="CW719" s="249"/>
      <c r="CX719" s="249"/>
      <c r="CY719" s="249"/>
      <c r="CZ719" s="249"/>
    </row>
    <row r="720" ht="25.15" customHeight="true" x14ac:dyDescent="0.2">
      <c r="C720" s="2911"/>
      <c r="D720" s="2911"/>
      <c r="E720" s="599"/>
      <c r="F720" s="599"/>
      <c r="G720" s="599"/>
      <c r="H720" s="2911"/>
      <c r="I720" s="2911"/>
      <c r="J720" s="599"/>
      <c r="K720" s="599"/>
      <c r="L720" s="599"/>
      <c r="M720" s="2911"/>
      <c r="N720" s="2911"/>
      <c r="O720" s="599"/>
      <c r="P720" s="599"/>
      <c r="Q720" s="599"/>
      <c r="BA720" s="249"/>
      <c r="BB720" s="351"/>
      <c r="BC720" s="249"/>
      <c r="BD720" s="249"/>
      <c r="BE720" s="249"/>
      <c r="BF720" s="249"/>
      <c r="BG720" s="249"/>
      <c r="BH720" s="249"/>
      <c r="BI720" s="249"/>
      <c r="BJ720" s="249"/>
      <c r="BK720" s="249"/>
      <c r="BL720" s="249"/>
      <c r="BM720" s="249"/>
      <c r="BN720" s="249"/>
      <c r="BO720" s="249"/>
      <c r="BP720" s="249"/>
      <c r="BQ720" s="249"/>
      <c r="BR720" s="249"/>
      <c r="BS720" s="249"/>
      <c r="BT720" s="249"/>
      <c r="BU720" s="249"/>
      <c r="BV720" s="249"/>
      <c r="BW720" s="249"/>
      <c r="BX720" s="249"/>
      <c r="BY720" s="249"/>
      <c r="BZ720" s="249"/>
      <c r="CA720" s="249"/>
      <c r="CB720" s="249"/>
      <c r="CC720" s="249"/>
      <c r="CD720" s="249"/>
      <c r="CE720" s="249"/>
      <c r="CF720" s="249"/>
      <c r="CG720" s="249"/>
      <c r="CH720" s="249"/>
      <c r="CI720" s="249"/>
      <c r="CJ720" s="249"/>
      <c r="CK720" s="249"/>
      <c r="CL720" s="249"/>
      <c r="CM720" s="249"/>
      <c r="CN720" s="249"/>
      <c r="CO720" s="249"/>
      <c r="CP720" s="249"/>
      <c r="CQ720" s="249"/>
      <c r="CR720" s="249"/>
      <c r="CS720" s="249"/>
      <c r="CT720" s="249"/>
      <c r="CU720" s="249"/>
      <c r="CV720" s="249"/>
      <c r="CW720" s="249"/>
      <c r="CX720" s="249"/>
      <c r="CY720" s="249"/>
      <c r="CZ720" s="249"/>
    </row>
    <row r="721" ht="25.15" customHeight="true" x14ac:dyDescent="0.2">
      <c r="C721" s="2911"/>
      <c r="D721" s="2911"/>
      <c r="E721" s="599"/>
      <c r="F721" s="599"/>
      <c r="G721" s="599"/>
      <c r="H721" s="2911"/>
      <c r="I721" s="2911"/>
      <c r="J721" s="599"/>
      <c r="K721" s="599"/>
      <c r="L721" s="599"/>
      <c r="M721" s="2911"/>
      <c r="N721" s="2911"/>
      <c r="O721" s="599"/>
      <c r="P721" s="599"/>
      <c r="Q721" s="599"/>
      <c r="BA721" s="249"/>
      <c r="BB721" s="351"/>
      <c r="BC721" s="249"/>
      <c r="BD721" s="249"/>
      <c r="BE721" s="249"/>
      <c r="BF721" s="249"/>
      <c r="BG721" s="249"/>
      <c r="BH721" s="249"/>
      <c r="BI721" s="249"/>
      <c r="BJ721" s="249"/>
      <c r="BK721" s="249"/>
      <c r="BL721" s="249"/>
      <c r="BM721" s="249"/>
      <c r="BN721" s="249"/>
      <c r="BO721" s="249"/>
      <c r="BP721" s="249"/>
      <c r="BQ721" s="249"/>
      <c r="BR721" s="249"/>
      <c r="BS721" s="249"/>
      <c r="BT721" s="249"/>
      <c r="BU721" s="249"/>
      <c r="BV721" s="249"/>
      <c r="BW721" s="249"/>
      <c r="BX721" s="249"/>
      <c r="BY721" s="249"/>
      <c r="BZ721" s="249"/>
      <c r="CA721" s="249"/>
      <c r="CB721" s="249"/>
      <c r="CC721" s="249"/>
      <c r="CD721" s="249"/>
      <c r="CE721" s="249"/>
      <c r="CF721" s="249"/>
      <c r="CG721" s="249"/>
      <c r="CH721" s="249"/>
      <c r="CI721" s="249"/>
      <c r="CJ721" s="249"/>
      <c r="CK721" s="249"/>
      <c r="CL721" s="249"/>
      <c r="CM721" s="249"/>
      <c r="CN721" s="249"/>
      <c r="CO721" s="249"/>
      <c r="CP721" s="249"/>
      <c r="CQ721" s="249"/>
      <c r="CR721" s="249"/>
      <c r="CS721" s="249"/>
      <c r="CT721" s="249"/>
      <c r="CU721" s="249"/>
      <c r="CV721" s="249"/>
      <c r="CW721" s="249"/>
      <c r="CX721" s="249"/>
      <c r="CY721" s="249"/>
      <c r="CZ721" s="249"/>
    </row>
    <row r="722" ht="25.15" customHeight="true" x14ac:dyDescent="0.2">
      <c r="C722" s="2911"/>
      <c r="D722" s="2911"/>
      <c r="E722" s="599"/>
      <c r="F722" s="599"/>
      <c r="G722" s="599"/>
      <c r="H722" s="2911"/>
      <c r="I722" s="2911"/>
      <c r="J722" s="599"/>
      <c r="K722" s="599"/>
      <c r="L722" s="599"/>
      <c r="M722" s="2911"/>
      <c r="N722" s="2911"/>
      <c r="O722" s="599"/>
      <c r="P722" s="599"/>
      <c r="Q722" s="599"/>
      <c r="BA722" s="249"/>
      <c r="BB722" s="351"/>
      <c r="BC722" s="249"/>
      <c r="BD722" s="249"/>
      <c r="BE722" s="249"/>
      <c r="BF722" s="249"/>
      <c r="BG722" s="249"/>
      <c r="BH722" s="249"/>
      <c r="BI722" s="249"/>
      <c r="BJ722" s="249"/>
      <c r="BK722" s="249"/>
      <c r="BL722" s="249"/>
      <c r="BM722" s="249"/>
      <c r="BN722" s="249"/>
      <c r="BO722" s="249"/>
      <c r="BP722" s="249"/>
      <c r="BQ722" s="249"/>
      <c r="BR722" s="249"/>
      <c r="BS722" s="249"/>
      <c r="BT722" s="249"/>
      <c r="BU722" s="249"/>
      <c r="BV722" s="249"/>
      <c r="BW722" s="249"/>
      <c r="BX722" s="249"/>
      <c r="BY722" s="249"/>
      <c r="BZ722" s="249"/>
      <c r="CA722" s="249"/>
      <c r="CB722" s="249"/>
      <c r="CC722" s="249"/>
      <c r="CD722" s="249"/>
      <c r="CE722" s="249"/>
      <c r="CF722" s="249"/>
      <c r="CG722" s="249"/>
      <c r="CH722" s="249"/>
      <c r="CI722" s="249"/>
      <c r="CJ722" s="249"/>
      <c r="CK722" s="249"/>
      <c r="CL722" s="249"/>
      <c r="CM722" s="249"/>
      <c r="CN722" s="249"/>
      <c r="CO722" s="249"/>
      <c r="CP722" s="249"/>
      <c r="CQ722" s="249"/>
      <c r="CR722" s="249"/>
      <c r="CS722" s="249"/>
      <c r="CT722" s="249"/>
      <c r="CU722" s="249"/>
      <c r="CV722" s="249"/>
      <c r="CW722" s="249"/>
      <c r="CX722" s="249"/>
      <c r="CY722" s="249"/>
      <c r="CZ722" s="249"/>
    </row>
    <row r="723" ht="25.15" customHeight="true" x14ac:dyDescent="0.2">
      <c r="C723" s="2911"/>
      <c r="D723" s="2911"/>
      <c r="E723" s="599"/>
      <c r="F723" s="599"/>
      <c r="G723" s="599"/>
      <c r="H723" s="2911"/>
      <c r="I723" s="2911"/>
      <c r="J723" s="599"/>
      <c r="K723" s="599"/>
      <c r="L723" s="599"/>
      <c r="M723" s="2911"/>
      <c r="N723" s="2911"/>
      <c r="O723" s="599"/>
      <c r="P723" s="599"/>
      <c r="Q723" s="599"/>
      <c r="BA723" s="249"/>
      <c r="BB723" s="351"/>
      <c r="BC723" s="249"/>
      <c r="BD723" s="249"/>
      <c r="BE723" s="249"/>
      <c r="BF723" s="249"/>
      <c r="BG723" s="249"/>
      <c r="BH723" s="249"/>
      <c r="BI723" s="249"/>
      <c r="BJ723" s="249"/>
      <c r="BK723" s="249"/>
      <c r="BL723" s="249"/>
      <c r="BM723" s="249"/>
      <c r="BN723" s="249"/>
      <c r="BO723" s="249"/>
      <c r="BP723" s="249"/>
      <c r="BQ723" s="249"/>
      <c r="BR723" s="249"/>
      <c r="BS723" s="249"/>
      <c r="BT723" s="249"/>
      <c r="BU723" s="249"/>
      <c r="BV723" s="249"/>
      <c r="BW723" s="249"/>
      <c r="BX723" s="249"/>
      <c r="BY723" s="249"/>
      <c r="BZ723" s="249"/>
      <c r="CA723" s="249"/>
      <c r="CB723" s="249"/>
      <c r="CC723" s="249"/>
      <c r="CD723" s="249"/>
      <c r="CE723" s="249"/>
      <c r="CF723" s="249"/>
      <c r="CG723" s="249"/>
      <c r="CH723" s="249"/>
      <c r="CI723" s="249"/>
      <c r="CJ723" s="249"/>
      <c r="CK723" s="249"/>
      <c r="CL723" s="249"/>
      <c r="CM723" s="249"/>
      <c r="CN723" s="249"/>
      <c r="CO723" s="249"/>
      <c r="CP723" s="249"/>
      <c r="CQ723" s="249"/>
      <c r="CR723" s="249"/>
      <c r="CS723" s="249"/>
      <c r="CT723" s="249"/>
      <c r="CU723" s="249"/>
      <c r="CV723" s="249"/>
      <c r="CW723" s="249"/>
      <c r="CX723" s="249"/>
      <c r="CY723" s="249"/>
      <c r="CZ723" s="249"/>
    </row>
    <row r="724" ht="25.15" customHeight="true" x14ac:dyDescent="0.2">
      <c r="C724" s="2911"/>
      <c r="D724" s="2911"/>
      <c r="E724" s="599"/>
      <c r="F724" s="599"/>
      <c r="G724" s="599"/>
      <c r="H724" s="2911"/>
      <c r="I724" s="2911"/>
      <c r="J724" s="599"/>
      <c r="K724" s="599"/>
      <c r="L724" s="599"/>
      <c r="M724" s="2911"/>
      <c r="N724" s="2911"/>
      <c r="O724" s="599"/>
      <c r="P724" s="599"/>
      <c r="Q724" s="599"/>
      <c r="BA724" s="249"/>
      <c r="BB724" s="351"/>
      <c r="BC724" s="249"/>
      <c r="BD724" s="249"/>
      <c r="BE724" s="249"/>
      <c r="BF724" s="249"/>
      <c r="BG724" s="249"/>
      <c r="BH724" s="249"/>
      <c r="BI724" s="249"/>
      <c r="BJ724" s="249"/>
      <c r="BK724" s="249"/>
      <c r="BL724" s="249"/>
      <c r="BM724" s="249"/>
      <c r="BN724" s="249"/>
      <c r="BO724" s="249"/>
      <c r="BP724" s="249"/>
      <c r="BQ724" s="249"/>
      <c r="BR724" s="249"/>
      <c r="BS724" s="249"/>
      <c r="BT724" s="249"/>
      <c r="BU724" s="249"/>
      <c r="BV724" s="249"/>
      <c r="BW724" s="249"/>
      <c r="BX724" s="249"/>
      <c r="BY724" s="249"/>
      <c r="BZ724" s="249"/>
      <c r="CA724" s="249"/>
      <c r="CB724" s="249"/>
      <c r="CC724" s="249"/>
      <c r="CD724" s="249"/>
      <c r="CE724" s="249"/>
      <c r="CF724" s="249"/>
      <c r="CG724" s="249"/>
      <c r="CH724" s="249"/>
      <c r="CI724" s="249"/>
      <c r="CJ724" s="249"/>
      <c r="CK724" s="249"/>
      <c r="CL724" s="249"/>
      <c r="CM724" s="249"/>
      <c r="CN724" s="249"/>
      <c r="CO724" s="249"/>
      <c r="CP724" s="249"/>
      <c r="CQ724" s="249"/>
      <c r="CR724" s="249"/>
      <c r="CS724" s="249"/>
      <c r="CT724" s="249"/>
      <c r="CU724" s="249"/>
      <c r="CV724" s="249"/>
      <c r="CW724" s="249"/>
      <c r="CX724" s="249"/>
      <c r="CY724" s="249"/>
      <c r="CZ724" s="249"/>
    </row>
    <row r="725" ht="25.15" customHeight="true" x14ac:dyDescent="0.2">
      <c r="C725" s="2911"/>
      <c r="D725" s="2911"/>
      <c r="E725" s="599"/>
      <c r="F725" s="599"/>
      <c r="G725" s="599"/>
      <c r="H725" s="2911"/>
      <c r="I725" s="2911"/>
      <c r="J725" s="599"/>
      <c r="K725" s="599"/>
      <c r="L725" s="599"/>
      <c r="M725" s="2911"/>
      <c r="N725" s="2911"/>
      <c r="O725" s="599"/>
      <c r="P725" s="599"/>
      <c r="Q725" s="599"/>
      <c r="BA725" s="249"/>
      <c r="BB725" s="351"/>
      <c r="BC725" s="249"/>
      <c r="BD725" s="249"/>
      <c r="BE725" s="249"/>
      <c r="BF725" s="249"/>
      <c r="BG725" s="249"/>
      <c r="BH725" s="249"/>
      <c r="BI725" s="249"/>
      <c r="BJ725" s="249"/>
      <c r="BK725" s="249"/>
      <c r="BL725" s="249"/>
      <c r="BM725" s="249"/>
      <c r="BN725" s="249"/>
      <c r="BO725" s="249"/>
      <c r="BP725" s="249"/>
      <c r="BQ725" s="249"/>
      <c r="BR725" s="249"/>
      <c r="BS725" s="249"/>
      <c r="BT725" s="249"/>
      <c r="BU725" s="249"/>
      <c r="BV725" s="249"/>
      <c r="BW725" s="249"/>
      <c r="BX725" s="249"/>
      <c r="BY725" s="249"/>
      <c r="BZ725" s="249"/>
      <c r="CA725" s="249"/>
      <c r="CB725" s="249"/>
      <c r="CC725" s="249"/>
      <c r="CD725" s="249"/>
      <c r="CE725" s="249"/>
      <c r="CF725" s="249"/>
      <c r="CG725" s="249"/>
      <c r="CH725" s="249"/>
      <c r="CI725" s="249"/>
      <c r="CJ725" s="249"/>
      <c r="CK725" s="249"/>
      <c r="CL725" s="249"/>
      <c r="CM725" s="249"/>
      <c r="CN725" s="249"/>
      <c r="CO725" s="249"/>
      <c r="CP725" s="249"/>
      <c r="CQ725" s="249"/>
      <c r="CR725" s="249"/>
      <c r="CS725" s="249"/>
      <c r="CT725" s="249"/>
      <c r="CU725" s="249"/>
      <c r="CV725" s="249"/>
      <c r="CW725" s="249"/>
      <c r="CX725" s="249"/>
      <c r="CY725" s="249"/>
      <c r="CZ725" s="249"/>
    </row>
    <row r="726" ht="25.15" customHeight="true" x14ac:dyDescent="0.2">
      <c r="C726" s="2911"/>
      <c r="D726" s="2911"/>
      <c r="E726" s="599"/>
      <c r="F726" s="599"/>
      <c r="G726" s="599"/>
      <c r="H726" s="2911"/>
      <c r="I726" s="2911"/>
      <c r="J726" s="599"/>
      <c r="K726" s="599"/>
      <c r="L726" s="599"/>
      <c r="M726" s="2911"/>
      <c r="N726" s="2911"/>
      <c r="O726" s="599"/>
      <c r="P726" s="599"/>
      <c r="Q726" s="599"/>
      <c r="BA726" s="249"/>
      <c r="BB726" s="351"/>
      <c r="BC726" s="249"/>
      <c r="BD726" s="249"/>
      <c r="BE726" s="249"/>
      <c r="BF726" s="249"/>
      <c r="BG726" s="249"/>
      <c r="BH726" s="249"/>
      <c r="BI726" s="249"/>
      <c r="BJ726" s="249"/>
      <c r="BK726" s="249"/>
      <c r="BL726" s="249"/>
      <c r="BM726" s="249"/>
      <c r="BN726" s="249"/>
      <c r="BO726" s="249"/>
      <c r="BP726" s="249"/>
      <c r="BQ726" s="249"/>
      <c r="BR726" s="249"/>
      <c r="BS726" s="249"/>
      <c r="BT726" s="249"/>
      <c r="BU726" s="249"/>
      <c r="BV726" s="249"/>
      <c r="BW726" s="249"/>
      <c r="BX726" s="249"/>
      <c r="BY726" s="249"/>
      <c r="BZ726" s="249"/>
      <c r="CA726" s="249"/>
      <c r="CB726" s="249"/>
      <c r="CC726" s="249"/>
      <c r="CD726" s="249"/>
      <c r="CE726" s="249"/>
      <c r="CF726" s="249"/>
      <c r="CG726" s="249"/>
      <c r="CH726" s="249"/>
      <c r="CI726" s="249"/>
      <c r="CJ726" s="249"/>
      <c r="CK726" s="249"/>
      <c r="CL726" s="249"/>
      <c r="CM726" s="249"/>
      <c r="CN726" s="249"/>
      <c r="CO726" s="249"/>
      <c r="CP726" s="249"/>
      <c r="CQ726" s="249"/>
      <c r="CR726" s="249"/>
      <c r="CS726" s="249"/>
      <c r="CT726" s="249"/>
      <c r="CU726" s="249"/>
      <c r="CV726" s="249"/>
      <c r="CW726" s="249"/>
      <c r="CX726" s="249"/>
      <c r="CY726" s="249"/>
      <c r="CZ726" s="249"/>
    </row>
    <row r="727" ht="25.15" customHeight="true" x14ac:dyDescent="0.2">
      <c r="C727" s="2911"/>
      <c r="D727" s="2911"/>
      <c r="E727" s="599"/>
      <c r="F727" s="599"/>
      <c r="G727" s="599"/>
      <c r="H727" s="2911"/>
      <c r="I727" s="2911"/>
      <c r="J727" s="599"/>
      <c r="K727" s="599"/>
      <c r="L727" s="599"/>
      <c r="M727" s="2911"/>
      <c r="N727" s="2911"/>
      <c r="O727" s="599"/>
      <c r="P727" s="599"/>
      <c r="Q727" s="599"/>
      <c r="BA727" s="249"/>
      <c r="BB727" s="351"/>
      <c r="BC727" s="249"/>
      <c r="BD727" s="249"/>
      <c r="BE727" s="249"/>
      <c r="BF727" s="249"/>
      <c r="BG727" s="249"/>
      <c r="BH727" s="249"/>
      <c r="BI727" s="249"/>
      <c r="BJ727" s="249"/>
      <c r="BK727" s="249"/>
      <c r="BL727" s="249"/>
      <c r="BM727" s="249"/>
      <c r="BN727" s="249"/>
      <c r="BO727" s="249"/>
      <c r="BP727" s="249"/>
      <c r="BQ727" s="249"/>
      <c r="BR727" s="249"/>
      <c r="BS727" s="249"/>
      <c r="BT727" s="249"/>
      <c r="BU727" s="249"/>
      <c r="BV727" s="249"/>
      <c r="BW727" s="249"/>
      <c r="BX727" s="249"/>
      <c r="BY727" s="249"/>
      <c r="BZ727" s="249"/>
      <c r="CA727" s="249"/>
      <c r="CB727" s="249"/>
      <c r="CC727" s="249"/>
      <c r="CD727" s="249"/>
      <c r="CE727" s="249"/>
      <c r="CF727" s="249"/>
      <c r="CG727" s="249"/>
      <c r="CH727" s="249"/>
      <c r="CI727" s="249"/>
      <c r="CJ727" s="249"/>
      <c r="CK727" s="249"/>
      <c r="CL727" s="249"/>
      <c r="CM727" s="249"/>
      <c r="CN727" s="249"/>
      <c r="CO727" s="249"/>
      <c r="CP727" s="249"/>
      <c r="CQ727" s="249"/>
      <c r="CR727" s="249"/>
      <c r="CS727" s="249"/>
      <c r="CT727" s="249"/>
      <c r="CU727" s="249"/>
      <c r="CV727" s="249"/>
      <c r="CW727" s="249"/>
      <c r="CX727" s="249"/>
      <c r="CY727" s="249"/>
      <c r="CZ727" s="249"/>
    </row>
    <row r="728" ht="25.15" customHeight="true" x14ac:dyDescent="0.2">
      <c r="C728" s="2911"/>
      <c r="D728" s="2911"/>
      <c r="E728" s="599"/>
      <c r="F728" s="599"/>
      <c r="G728" s="599"/>
      <c r="H728" s="2911"/>
      <c r="I728" s="2911"/>
      <c r="J728" s="599"/>
      <c r="K728" s="599"/>
      <c r="L728" s="599"/>
      <c r="M728" s="2911"/>
      <c r="N728" s="2911"/>
      <c r="O728" s="599"/>
      <c r="P728" s="599"/>
      <c r="Q728" s="599"/>
      <c r="BA728" s="249"/>
      <c r="BB728" s="351"/>
      <c r="BC728" s="249"/>
      <c r="BD728" s="249"/>
      <c r="BE728" s="249"/>
      <c r="BF728" s="249"/>
      <c r="BG728" s="249"/>
      <c r="BH728" s="249"/>
      <c r="BI728" s="249"/>
      <c r="BJ728" s="249"/>
      <c r="BK728" s="249"/>
      <c r="BL728" s="249"/>
      <c r="BM728" s="249"/>
      <c r="BN728" s="249"/>
      <c r="BO728" s="249"/>
      <c r="BP728" s="249"/>
      <c r="BQ728" s="249"/>
      <c r="BR728" s="249"/>
      <c r="BS728" s="249"/>
      <c r="BT728" s="249"/>
      <c r="BU728" s="249"/>
      <c r="BV728" s="249"/>
      <c r="BW728" s="249"/>
      <c r="BX728" s="249"/>
      <c r="BY728" s="249"/>
      <c r="BZ728" s="249"/>
      <c r="CA728" s="249"/>
      <c r="CB728" s="249"/>
      <c r="CC728" s="249"/>
      <c r="CD728" s="249"/>
      <c r="CE728" s="249"/>
      <c r="CF728" s="249"/>
      <c r="CG728" s="249"/>
      <c r="CH728" s="249"/>
      <c r="CI728" s="249"/>
      <c r="CJ728" s="249"/>
      <c r="CK728" s="249"/>
      <c r="CL728" s="249"/>
      <c r="CM728" s="249"/>
      <c r="CN728" s="249"/>
      <c r="CO728" s="249"/>
      <c r="CP728" s="249"/>
      <c r="CQ728" s="249"/>
      <c r="CR728" s="249"/>
      <c r="CS728" s="249"/>
      <c r="CT728" s="249"/>
      <c r="CU728" s="249"/>
      <c r="CV728" s="249"/>
      <c r="CW728" s="249"/>
      <c r="CX728" s="249"/>
      <c r="CY728" s="249"/>
      <c r="CZ728" s="249"/>
    </row>
    <row r="729" ht="25.15" customHeight="true" x14ac:dyDescent="0.2">
      <c r="C729" s="2911"/>
      <c r="D729" s="2911"/>
      <c r="E729" s="599"/>
      <c r="F729" s="599"/>
      <c r="G729" s="599"/>
      <c r="H729" s="2911"/>
      <c r="I729" s="2911"/>
      <c r="J729" s="599"/>
      <c r="K729" s="599"/>
      <c r="L729" s="599"/>
      <c r="M729" s="2911"/>
      <c r="N729" s="2911"/>
      <c r="O729" s="599"/>
      <c r="P729" s="599"/>
      <c r="Q729" s="599"/>
      <c r="BA729" s="249"/>
      <c r="BB729" s="351"/>
      <c r="BC729" s="249"/>
      <c r="BD729" s="249"/>
      <c r="BE729" s="249"/>
      <c r="BF729" s="249"/>
      <c r="BG729" s="249"/>
      <c r="BH729" s="249"/>
      <c r="BI729" s="249"/>
      <c r="BJ729" s="249"/>
      <c r="BK729" s="249"/>
      <c r="BL729" s="249"/>
      <c r="BM729" s="249"/>
      <c r="BN729" s="249"/>
      <c r="BO729" s="249"/>
      <c r="BP729" s="249"/>
      <c r="BQ729" s="249"/>
      <c r="BR729" s="249"/>
      <c r="BS729" s="249"/>
      <c r="BT729" s="249"/>
      <c r="BU729" s="249"/>
      <c r="BV729" s="249"/>
      <c r="BW729" s="249"/>
      <c r="BX729" s="249"/>
      <c r="BY729" s="249"/>
      <c r="BZ729" s="249"/>
      <c r="CA729" s="249"/>
      <c r="CB729" s="249"/>
      <c r="CC729" s="249"/>
      <c r="CD729" s="249"/>
      <c r="CE729" s="249"/>
      <c r="CF729" s="249"/>
      <c r="CG729" s="249"/>
      <c r="CH729" s="249"/>
      <c r="CI729" s="249"/>
      <c r="CJ729" s="249"/>
      <c r="CK729" s="249"/>
      <c r="CL729" s="249"/>
      <c r="CM729" s="249"/>
      <c r="CN729" s="249"/>
      <c r="CO729" s="249"/>
      <c r="CP729" s="249"/>
      <c r="CQ729" s="249"/>
      <c r="CR729" s="249"/>
      <c r="CS729" s="249"/>
      <c r="CT729" s="249"/>
      <c r="CU729" s="249"/>
      <c r="CV729" s="249"/>
      <c r="CW729" s="249"/>
      <c r="CX729" s="249"/>
      <c r="CY729" s="249"/>
      <c r="CZ729" s="249"/>
    </row>
    <row r="730" ht="25.15" customHeight="true" x14ac:dyDescent="0.2">
      <c r="C730" s="2911"/>
      <c r="D730" s="2911"/>
      <c r="E730" s="599"/>
      <c r="F730" s="599"/>
      <c r="G730" s="599"/>
      <c r="H730" s="2911"/>
      <c r="I730" s="2911"/>
      <c r="J730" s="599"/>
      <c r="K730" s="599"/>
      <c r="L730" s="599"/>
      <c r="M730" s="2911"/>
      <c r="N730" s="2911"/>
      <c r="O730" s="599"/>
      <c r="P730" s="599"/>
      <c r="Q730" s="599"/>
      <c r="BA730" s="249"/>
      <c r="BB730" s="351"/>
      <c r="BC730" s="249"/>
      <c r="BD730" s="249"/>
      <c r="BE730" s="249"/>
      <c r="BF730" s="249"/>
      <c r="BG730" s="249"/>
      <c r="BH730" s="249"/>
      <c r="BI730" s="249"/>
      <c r="BJ730" s="249"/>
      <c r="BK730" s="249"/>
      <c r="BL730" s="249"/>
      <c r="BM730" s="249"/>
      <c r="BN730" s="249"/>
      <c r="BO730" s="249"/>
      <c r="BP730" s="249"/>
      <c r="BQ730" s="249"/>
      <c r="BR730" s="249"/>
      <c r="BS730" s="249"/>
      <c r="BT730" s="249"/>
      <c r="BU730" s="249"/>
      <c r="BV730" s="249"/>
      <c r="BW730" s="249"/>
      <c r="BX730" s="249"/>
      <c r="BY730" s="249"/>
      <c r="BZ730" s="249"/>
      <c r="CA730" s="249"/>
      <c r="CB730" s="249"/>
      <c r="CC730" s="249"/>
      <c r="CD730" s="249"/>
      <c r="CE730" s="249"/>
      <c r="CF730" s="249"/>
      <c r="CG730" s="249"/>
      <c r="CH730" s="249"/>
      <c r="CI730" s="249"/>
      <c r="CJ730" s="249"/>
      <c r="CK730" s="249"/>
      <c r="CL730" s="249"/>
      <c r="CM730" s="249"/>
      <c r="CN730" s="249"/>
      <c r="CO730" s="249"/>
      <c r="CP730" s="249"/>
      <c r="CQ730" s="249"/>
      <c r="CR730" s="249"/>
      <c r="CS730" s="249"/>
      <c r="CT730" s="249"/>
      <c r="CU730" s="249"/>
      <c r="CV730" s="249"/>
      <c r="CW730" s="249"/>
      <c r="CX730" s="249"/>
      <c r="CY730" s="249"/>
      <c r="CZ730" s="249"/>
    </row>
    <row r="731" ht="25.15" customHeight="true" x14ac:dyDescent="0.2">
      <c r="C731" s="2911"/>
      <c r="D731" s="2911"/>
      <c r="E731" s="599"/>
      <c r="F731" s="599"/>
      <c r="G731" s="599"/>
      <c r="H731" s="2911"/>
      <c r="I731" s="2911"/>
      <c r="J731" s="599"/>
      <c r="K731" s="599"/>
      <c r="L731" s="599"/>
      <c r="M731" s="2911"/>
      <c r="N731" s="2911"/>
      <c r="O731" s="599"/>
      <c r="P731" s="599"/>
      <c r="Q731" s="599"/>
      <c r="BA731" s="249"/>
      <c r="BB731" s="351"/>
      <c r="BC731" s="249"/>
      <c r="BD731" s="249"/>
      <c r="BE731" s="249"/>
      <c r="BF731" s="249"/>
      <c r="BG731" s="249"/>
      <c r="BH731" s="249"/>
      <c r="BI731" s="249"/>
      <c r="BJ731" s="249"/>
      <c r="BK731" s="249"/>
      <c r="BL731" s="249"/>
      <c r="BM731" s="249"/>
      <c r="BN731" s="249"/>
      <c r="BO731" s="249"/>
      <c r="BP731" s="249"/>
      <c r="BQ731" s="249"/>
      <c r="BR731" s="249"/>
      <c r="BS731" s="249"/>
      <c r="BT731" s="249"/>
      <c r="BU731" s="249"/>
      <c r="BV731" s="249"/>
      <c r="BW731" s="249"/>
      <c r="BX731" s="249"/>
      <c r="BY731" s="249"/>
      <c r="BZ731" s="249"/>
      <c r="CA731" s="249"/>
      <c r="CB731" s="249"/>
      <c r="CC731" s="249"/>
      <c r="CD731" s="249"/>
      <c r="CE731" s="249"/>
      <c r="CF731" s="249"/>
      <c r="CG731" s="249"/>
      <c r="CH731" s="249"/>
      <c r="CI731" s="249"/>
      <c r="CJ731" s="249"/>
      <c r="CK731" s="249"/>
      <c r="CL731" s="249"/>
      <c r="CM731" s="249"/>
      <c r="CN731" s="249"/>
      <c r="CO731" s="249"/>
      <c r="CP731" s="249"/>
      <c r="CQ731" s="249"/>
      <c r="CR731" s="249"/>
      <c r="CS731" s="249"/>
      <c r="CT731" s="249"/>
      <c r="CU731" s="249"/>
      <c r="CV731" s="249"/>
      <c r="CW731" s="249"/>
      <c r="CX731" s="249"/>
      <c r="CY731" s="249"/>
      <c r="CZ731" s="249"/>
    </row>
    <row r="732" ht="25.15" customHeight="true" x14ac:dyDescent="0.2">
      <c r="C732" s="2911"/>
      <c r="D732" s="2911"/>
      <c r="E732" s="599"/>
      <c r="F732" s="599"/>
      <c r="G732" s="599"/>
      <c r="H732" s="2911"/>
      <c r="I732" s="2911"/>
      <c r="J732" s="599"/>
      <c r="K732" s="599"/>
      <c r="L732" s="599"/>
      <c r="M732" s="2911"/>
      <c r="N732" s="2911"/>
      <c r="O732" s="599"/>
      <c r="P732" s="599"/>
      <c r="Q732" s="599"/>
      <c r="BA732" s="249"/>
      <c r="BB732" s="351"/>
      <c r="BC732" s="249"/>
      <c r="BD732" s="249"/>
      <c r="BE732" s="249"/>
      <c r="BF732" s="249"/>
      <c r="BG732" s="249"/>
      <c r="BH732" s="249"/>
      <c r="BI732" s="249"/>
      <c r="BJ732" s="249"/>
      <c r="BK732" s="249"/>
      <c r="BL732" s="249"/>
      <c r="BM732" s="249"/>
      <c r="BN732" s="249"/>
      <c r="BO732" s="249"/>
      <c r="BP732" s="249"/>
      <c r="BQ732" s="249"/>
      <c r="BR732" s="249"/>
      <c r="BS732" s="249"/>
      <c r="BT732" s="249"/>
      <c r="BU732" s="249"/>
      <c r="BV732" s="249"/>
      <c r="BW732" s="249"/>
      <c r="BX732" s="249"/>
      <c r="BY732" s="249"/>
      <c r="BZ732" s="249"/>
      <c r="CA732" s="249"/>
      <c r="CB732" s="249"/>
      <c r="CC732" s="249"/>
      <c r="CD732" s="249"/>
      <c r="CE732" s="249"/>
      <c r="CF732" s="249"/>
      <c r="CG732" s="249"/>
      <c r="CH732" s="249"/>
      <c r="CI732" s="249"/>
      <c r="CJ732" s="249"/>
      <c r="CK732" s="249"/>
      <c r="CL732" s="249"/>
      <c r="CM732" s="249"/>
      <c r="CN732" s="249"/>
      <c r="CO732" s="249"/>
      <c r="CP732" s="249"/>
      <c r="CQ732" s="249"/>
      <c r="CR732" s="249"/>
      <c r="CS732" s="249"/>
      <c r="CT732" s="249"/>
      <c r="CU732" s="249"/>
      <c r="CV732" s="249"/>
      <c r="CW732" s="249"/>
      <c r="CX732" s="249"/>
      <c r="CY732" s="249"/>
      <c r="CZ732" s="249"/>
    </row>
    <row r="733" ht="25.15" customHeight="true" x14ac:dyDescent="0.2">
      <c r="C733" s="2911"/>
      <c r="D733" s="2911"/>
      <c r="E733" s="599"/>
      <c r="F733" s="599"/>
      <c r="G733" s="599"/>
      <c r="H733" s="2911"/>
      <c r="I733" s="2911"/>
      <c r="J733" s="599"/>
      <c r="K733" s="599"/>
      <c r="L733" s="599"/>
      <c r="M733" s="2911"/>
      <c r="N733" s="2911"/>
      <c r="O733" s="599"/>
      <c r="P733" s="599"/>
      <c r="Q733" s="599"/>
      <c r="BA733" s="249"/>
      <c r="BB733" s="351"/>
      <c r="BC733" s="249"/>
      <c r="BD733" s="249"/>
      <c r="BE733" s="249"/>
      <c r="BF733" s="249"/>
      <c r="BG733" s="249"/>
      <c r="BH733" s="249"/>
      <c r="BI733" s="249"/>
      <c r="BJ733" s="249"/>
      <c r="BK733" s="249"/>
      <c r="BL733" s="249"/>
      <c r="BM733" s="249"/>
      <c r="BN733" s="249"/>
      <c r="BO733" s="249"/>
      <c r="BP733" s="249"/>
      <c r="BQ733" s="249"/>
      <c r="BR733" s="249"/>
      <c r="BS733" s="249"/>
      <c r="BT733" s="249"/>
      <c r="BU733" s="249"/>
      <c r="BV733" s="249"/>
      <c r="BW733" s="249"/>
      <c r="BX733" s="249"/>
      <c r="BY733" s="249"/>
      <c r="BZ733" s="249"/>
      <c r="CA733" s="249"/>
      <c r="CB733" s="249"/>
      <c r="CC733" s="249"/>
      <c r="CD733" s="249"/>
      <c r="CE733" s="249"/>
      <c r="CF733" s="249"/>
      <c r="CG733" s="249"/>
      <c r="CH733" s="249"/>
      <c r="CI733" s="249"/>
      <c r="CJ733" s="249"/>
      <c r="CK733" s="249"/>
      <c r="CL733" s="249"/>
      <c r="CM733" s="249"/>
      <c r="CN733" s="249"/>
      <c r="CO733" s="249"/>
      <c r="CP733" s="249"/>
      <c r="CQ733" s="249"/>
      <c r="CR733" s="249"/>
      <c r="CS733" s="249"/>
      <c r="CT733" s="249"/>
      <c r="CU733" s="249"/>
      <c r="CV733" s="249"/>
      <c r="CW733" s="249"/>
      <c r="CX733" s="249"/>
      <c r="CY733" s="249"/>
      <c r="CZ733" s="249"/>
    </row>
    <row r="734" ht="25.15" customHeight="true" x14ac:dyDescent="0.2">
      <c r="C734" s="2911"/>
      <c r="D734" s="2911"/>
      <c r="E734" s="599"/>
      <c r="F734" s="599"/>
      <c r="G734" s="599"/>
      <c r="H734" s="2911"/>
      <c r="I734" s="2911"/>
      <c r="J734" s="599"/>
      <c r="K734" s="599"/>
      <c r="L734" s="599"/>
      <c r="M734" s="2911"/>
      <c r="N734" s="2911"/>
      <c r="O734" s="599"/>
      <c r="P734" s="599"/>
      <c r="Q734" s="599"/>
      <c r="BA734" s="249"/>
      <c r="BB734" s="351"/>
      <c r="BC734" s="249"/>
      <c r="BD734" s="249"/>
      <c r="BE734" s="249"/>
      <c r="BF734" s="249"/>
      <c r="BG734" s="249"/>
      <c r="BH734" s="249"/>
      <c r="BI734" s="249"/>
      <c r="BJ734" s="249"/>
      <c r="BK734" s="249"/>
      <c r="BL734" s="249"/>
      <c r="BM734" s="249"/>
      <c r="BN734" s="249"/>
      <c r="BO734" s="249"/>
      <c r="BP734" s="249"/>
      <c r="BQ734" s="249"/>
      <c r="BR734" s="249"/>
      <c r="BS734" s="249"/>
      <c r="BT734" s="249"/>
      <c r="BU734" s="249"/>
      <c r="BV734" s="249"/>
      <c r="BW734" s="249"/>
      <c r="BX734" s="249"/>
      <c r="BY734" s="249"/>
      <c r="BZ734" s="249"/>
      <c r="CA734" s="249"/>
      <c r="CB734" s="249"/>
      <c r="CC734" s="249"/>
      <c r="CD734" s="249"/>
      <c r="CE734" s="249"/>
      <c r="CF734" s="249"/>
      <c r="CG734" s="249"/>
      <c r="CH734" s="249"/>
      <c r="CI734" s="249"/>
      <c r="CJ734" s="249"/>
      <c r="CK734" s="249"/>
      <c r="CL734" s="249"/>
      <c r="CM734" s="249"/>
      <c r="CN734" s="249"/>
      <c r="CO734" s="249"/>
      <c r="CP734" s="249"/>
      <c r="CQ734" s="249"/>
      <c r="CR734" s="249"/>
      <c r="CS734" s="249"/>
      <c r="CT734" s="249"/>
      <c r="CU734" s="249"/>
      <c r="CV734" s="249"/>
      <c r="CW734" s="249"/>
      <c r="CX734" s="249"/>
      <c r="CY734" s="249"/>
      <c r="CZ734" s="249"/>
    </row>
    <row r="735" ht="25.15" customHeight="true" x14ac:dyDescent="0.2">
      <c r="C735" s="2911"/>
      <c r="D735" s="2911"/>
      <c r="E735" s="599"/>
      <c r="F735" s="599"/>
      <c r="G735" s="599"/>
      <c r="H735" s="2911"/>
      <c r="I735" s="2911"/>
      <c r="J735" s="599"/>
      <c r="K735" s="599"/>
      <c r="L735" s="599"/>
      <c r="M735" s="2911"/>
      <c r="N735" s="2911"/>
      <c r="O735" s="599"/>
      <c r="P735" s="599"/>
      <c r="Q735" s="599"/>
      <c r="BA735" s="249"/>
      <c r="BB735" s="351"/>
      <c r="BC735" s="249"/>
      <c r="BD735" s="249"/>
      <c r="BE735" s="249"/>
      <c r="BF735" s="249"/>
      <c r="BG735" s="249"/>
      <c r="BH735" s="249"/>
      <c r="BI735" s="249"/>
      <c r="BJ735" s="249"/>
      <c r="BK735" s="249"/>
      <c r="BL735" s="249"/>
      <c r="BM735" s="249"/>
      <c r="BN735" s="249"/>
      <c r="BO735" s="249"/>
      <c r="BP735" s="249"/>
      <c r="BQ735" s="249"/>
      <c r="BR735" s="249"/>
      <c r="BS735" s="249"/>
      <c r="BT735" s="249"/>
      <c r="BU735" s="249"/>
      <c r="BV735" s="249"/>
      <c r="BW735" s="249"/>
      <c r="BX735" s="249"/>
      <c r="BY735" s="249"/>
      <c r="BZ735" s="249"/>
      <c r="CA735" s="249"/>
      <c r="CB735" s="249"/>
      <c r="CC735" s="249"/>
      <c r="CD735" s="249"/>
      <c r="CE735" s="249"/>
      <c r="CF735" s="249"/>
      <c r="CG735" s="249"/>
      <c r="CH735" s="249"/>
      <c r="CI735" s="249"/>
      <c r="CJ735" s="249"/>
      <c r="CK735" s="249"/>
      <c r="CL735" s="249"/>
      <c r="CM735" s="249"/>
      <c r="CN735" s="249"/>
      <c r="CO735" s="249"/>
      <c r="CP735" s="249"/>
      <c r="CQ735" s="249"/>
      <c r="CR735" s="249"/>
      <c r="CS735" s="249"/>
      <c r="CT735" s="249"/>
      <c r="CU735" s="249"/>
      <c r="CV735" s="249"/>
      <c r="CW735" s="249"/>
      <c r="CX735" s="249"/>
      <c r="CY735" s="249"/>
      <c r="CZ735" s="249"/>
    </row>
    <row r="736" ht="25.15" customHeight="true" x14ac:dyDescent="0.2">
      <c r="C736" s="2911"/>
      <c r="D736" s="2911"/>
      <c r="E736" s="599"/>
      <c r="F736" s="599"/>
      <c r="G736" s="599"/>
      <c r="H736" s="2911"/>
      <c r="I736" s="2911"/>
      <c r="J736" s="599"/>
      <c r="K736" s="599"/>
      <c r="L736" s="599"/>
      <c r="M736" s="2911"/>
      <c r="N736" s="2911"/>
      <c r="O736" s="599"/>
      <c r="P736" s="599"/>
      <c r="Q736" s="599"/>
      <c r="BA736" s="249"/>
      <c r="BB736" s="351"/>
      <c r="BC736" s="249"/>
      <c r="BD736" s="249"/>
      <c r="BE736" s="249"/>
      <c r="BF736" s="249"/>
      <c r="BG736" s="249"/>
      <c r="BH736" s="249"/>
      <c r="BI736" s="249"/>
      <c r="BJ736" s="249"/>
      <c r="BK736" s="249"/>
      <c r="BL736" s="249"/>
      <c r="BM736" s="249"/>
      <c r="BN736" s="249"/>
      <c r="BO736" s="249"/>
      <c r="BP736" s="249"/>
      <c r="BQ736" s="249"/>
      <c r="BR736" s="249"/>
      <c r="BS736" s="249"/>
      <c r="BT736" s="249"/>
      <c r="BU736" s="249"/>
      <c r="BV736" s="249"/>
      <c r="BW736" s="249"/>
      <c r="BX736" s="249"/>
      <c r="BY736" s="249"/>
      <c r="BZ736" s="249"/>
      <c r="CA736" s="249"/>
      <c r="CB736" s="249"/>
      <c r="CC736" s="249"/>
      <c r="CD736" s="249"/>
      <c r="CE736" s="249"/>
      <c r="CF736" s="249"/>
      <c r="CG736" s="249"/>
      <c r="CH736" s="249"/>
      <c r="CI736" s="249"/>
      <c r="CJ736" s="249"/>
      <c r="CK736" s="249"/>
      <c r="CL736" s="249"/>
      <c r="CM736" s="249"/>
      <c r="CN736" s="249"/>
      <c r="CO736" s="249"/>
      <c r="CP736" s="249"/>
      <c r="CQ736" s="249"/>
      <c r="CR736" s="249"/>
      <c r="CS736" s="249"/>
      <c r="CT736" s="249"/>
      <c r="CU736" s="249"/>
      <c r="CV736" s="249"/>
      <c r="CW736" s="249"/>
      <c r="CX736" s="249"/>
      <c r="CY736" s="249"/>
      <c r="CZ736" s="249"/>
    </row>
    <row r="737" ht="25.15" customHeight="true" x14ac:dyDescent="0.2">
      <c r="C737" s="2911"/>
      <c r="D737" s="2911"/>
      <c r="E737" s="599"/>
      <c r="F737" s="599"/>
      <c r="G737" s="599"/>
      <c r="H737" s="2911"/>
      <c r="I737" s="2911"/>
      <c r="J737" s="599"/>
      <c r="K737" s="599"/>
      <c r="L737" s="599"/>
      <c r="M737" s="2911"/>
      <c r="N737" s="2911"/>
      <c r="O737" s="599"/>
      <c r="P737" s="599"/>
      <c r="Q737" s="599"/>
      <c r="BA737" s="249"/>
      <c r="BB737" s="351"/>
      <c r="BC737" s="249"/>
      <c r="BD737" s="249"/>
      <c r="BE737" s="249"/>
      <c r="BF737" s="249"/>
      <c r="BG737" s="249"/>
      <c r="BH737" s="249"/>
      <c r="BI737" s="249"/>
      <c r="BJ737" s="249"/>
      <c r="BK737" s="249"/>
      <c r="BL737" s="249"/>
      <c r="BM737" s="249"/>
      <c r="BN737" s="249"/>
      <c r="BO737" s="249"/>
      <c r="BP737" s="249"/>
      <c r="BQ737" s="249"/>
      <c r="BR737" s="249"/>
      <c r="BS737" s="249"/>
      <c r="BT737" s="249"/>
      <c r="BU737" s="249"/>
      <c r="BV737" s="249"/>
      <c r="BW737" s="249"/>
      <c r="BX737" s="249"/>
      <c r="BY737" s="249"/>
      <c r="BZ737" s="249"/>
      <c r="CA737" s="249"/>
      <c r="CB737" s="249"/>
      <c r="CC737" s="249"/>
      <c r="CD737" s="249"/>
      <c r="CE737" s="249"/>
      <c r="CF737" s="249"/>
      <c r="CG737" s="249"/>
      <c r="CH737" s="249"/>
      <c r="CI737" s="249"/>
      <c r="CJ737" s="249"/>
      <c r="CK737" s="249"/>
      <c r="CL737" s="249"/>
      <c r="CM737" s="249"/>
      <c r="CN737" s="249"/>
      <c r="CO737" s="249"/>
      <c r="CP737" s="249"/>
      <c r="CQ737" s="249"/>
      <c r="CR737" s="249"/>
      <c r="CS737" s="249"/>
      <c r="CT737" s="249"/>
      <c r="CU737" s="249"/>
      <c r="CV737" s="249"/>
      <c r="CW737" s="249"/>
      <c r="CX737" s="249"/>
      <c r="CY737" s="249"/>
      <c r="CZ737" s="249"/>
    </row>
    <row r="738" ht="25.15" customHeight="true" x14ac:dyDescent="0.2">
      <c r="C738" s="2911"/>
      <c r="D738" s="2911"/>
      <c r="E738" s="599"/>
      <c r="F738" s="599"/>
      <c r="G738" s="599"/>
      <c r="H738" s="2911"/>
      <c r="I738" s="2911"/>
      <c r="J738" s="599"/>
      <c r="K738" s="599"/>
      <c r="L738" s="599"/>
      <c r="M738" s="2911"/>
      <c r="N738" s="2911"/>
      <c r="O738" s="599"/>
      <c r="P738" s="599"/>
      <c r="Q738" s="599"/>
      <c r="BA738" s="249"/>
      <c r="BB738" s="351"/>
      <c r="BC738" s="249"/>
      <c r="BD738" s="249"/>
      <c r="BE738" s="249"/>
      <c r="BF738" s="249"/>
      <c r="BG738" s="249"/>
      <c r="BH738" s="249"/>
      <c r="BI738" s="249"/>
      <c r="BJ738" s="249"/>
      <c r="BK738" s="249"/>
      <c r="BL738" s="249"/>
      <c r="BM738" s="249"/>
      <c r="BN738" s="249"/>
      <c r="BO738" s="249"/>
      <c r="BP738" s="249"/>
      <c r="BQ738" s="249"/>
      <c r="BR738" s="249"/>
      <c r="BS738" s="249"/>
      <c r="BT738" s="249"/>
      <c r="BU738" s="249"/>
      <c r="BV738" s="249"/>
      <c r="BW738" s="249"/>
      <c r="BX738" s="249"/>
      <c r="BY738" s="249"/>
      <c r="BZ738" s="249"/>
      <c r="CA738" s="249"/>
      <c r="CB738" s="249"/>
      <c r="CC738" s="249"/>
      <c r="CD738" s="249"/>
      <c r="CE738" s="249"/>
      <c r="CF738" s="249"/>
      <c r="CG738" s="249"/>
      <c r="CH738" s="249"/>
      <c r="CI738" s="249"/>
      <c r="CJ738" s="249"/>
      <c r="CK738" s="249"/>
      <c r="CL738" s="249"/>
      <c r="CM738" s="249"/>
      <c r="CN738" s="249"/>
      <c r="CO738" s="249"/>
      <c r="CP738" s="249"/>
      <c r="CQ738" s="249"/>
      <c r="CR738" s="249"/>
      <c r="CS738" s="249"/>
      <c r="CT738" s="249"/>
      <c r="CU738" s="249"/>
      <c r="CV738" s="249"/>
      <c r="CW738" s="249"/>
      <c r="CX738" s="249"/>
      <c r="CY738" s="249"/>
      <c r="CZ738" s="249"/>
    </row>
    <row r="739" ht="25.15" customHeight="true" x14ac:dyDescent="0.2">
      <c r="C739" s="2911"/>
      <c r="D739" s="2911"/>
      <c r="E739" s="599"/>
      <c r="F739" s="599"/>
      <c r="G739" s="599"/>
      <c r="H739" s="2911"/>
      <c r="I739" s="2911"/>
      <c r="J739" s="599"/>
      <c r="K739" s="599"/>
      <c r="L739" s="599"/>
      <c r="M739" s="2911"/>
      <c r="N739" s="2911"/>
      <c r="O739" s="599"/>
      <c r="P739" s="599"/>
      <c r="Q739" s="599"/>
      <c r="BA739" s="249"/>
      <c r="BB739" s="351"/>
      <c r="BC739" s="249"/>
      <c r="BD739" s="249"/>
      <c r="BE739" s="249"/>
      <c r="BF739" s="249"/>
      <c r="BG739" s="249"/>
      <c r="BH739" s="249"/>
      <c r="BI739" s="249"/>
      <c r="BJ739" s="249"/>
      <c r="BK739" s="249"/>
      <c r="BL739" s="249"/>
      <c r="BM739" s="249"/>
      <c r="BN739" s="249"/>
      <c r="BO739" s="249"/>
      <c r="BP739" s="249"/>
      <c r="BQ739" s="249"/>
      <c r="BR739" s="249"/>
      <c r="BS739" s="249"/>
      <c r="BT739" s="249"/>
      <c r="BU739" s="249"/>
      <c r="BV739" s="249"/>
      <c r="BW739" s="249"/>
      <c r="BX739" s="249"/>
      <c r="BY739" s="249"/>
      <c r="BZ739" s="249"/>
      <c r="CA739" s="249"/>
      <c r="CB739" s="249"/>
      <c r="CC739" s="249"/>
      <c r="CD739" s="249"/>
      <c r="CE739" s="249"/>
      <c r="CF739" s="249"/>
      <c r="CG739" s="249"/>
      <c r="CH739" s="249"/>
      <c r="CI739" s="249"/>
      <c r="CJ739" s="249"/>
      <c r="CK739" s="249"/>
      <c r="CL739" s="249"/>
      <c r="CM739" s="249"/>
      <c r="CN739" s="249"/>
      <c r="CO739" s="249"/>
      <c r="CP739" s="249"/>
      <c r="CQ739" s="249"/>
      <c r="CR739" s="249"/>
      <c r="CS739" s="249"/>
      <c r="CT739" s="249"/>
      <c r="CU739" s="249"/>
      <c r="CV739" s="249"/>
      <c r="CW739" s="249"/>
      <c r="CX739" s="249"/>
      <c r="CY739" s="249"/>
      <c r="CZ739" s="249"/>
    </row>
    <row r="740" ht="25.15" customHeight="true" x14ac:dyDescent="0.2">
      <c r="C740" s="2911"/>
      <c r="D740" s="2911"/>
      <c r="E740" s="599"/>
      <c r="F740" s="599"/>
      <c r="G740" s="599"/>
      <c r="H740" s="2911"/>
      <c r="I740" s="2911"/>
      <c r="J740" s="599"/>
      <c r="K740" s="599"/>
      <c r="L740" s="599"/>
      <c r="M740" s="2911"/>
      <c r="N740" s="2911"/>
      <c r="O740" s="599"/>
      <c r="P740" s="599"/>
      <c r="Q740" s="599"/>
      <c r="BA740" s="249"/>
      <c r="BB740" s="351"/>
      <c r="BC740" s="249"/>
      <c r="BD740" s="249"/>
      <c r="BE740" s="249"/>
      <c r="BF740" s="249"/>
      <c r="BG740" s="249"/>
      <c r="BH740" s="249"/>
      <c r="BI740" s="249"/>
      <c r="BJ740" s="249"/>
      <c r="BK740" s="249"/>
      <c r="BL740" s="249"/>
      <c r="BM740" s="249"/>
      <c r="BN740" s="249"/>
      <c r="BO740" s="249"/>
      <c r="BP740" s="249"/>
      <c r="BQ740" s="249"/>
      <c r="BR740" s="249"/>
      <c r="BS740" s="249"/>
      <c r="BT740" s="249"/>
      <c r="BU740" s="249"/>
      <c r="BV740" s="249"/>
      <c r="BW740" s="249"/>
      <c r="BX740" s="249"/>
      <c r="BY740" s="249"/>
      <c r="BZ740" s="249"/>
      <c r="CA740" s="249"/>
      <c r="CB740" s="249"/>
      <c r="CC740" s="249"/>
      <c r="CD740" s="249"/>
      <c r="CE740" s="249"/>
      <c r="CF740" s="249"/>
      <c r="CG740" s="249"/>
      <c r="CH740" s="249"/>
      <c r="CI740" s="249"/>
      <c r="CJ740" s="249"/>
      <c r="CK740" s="249"/>
      <c r="CL740" s="249"/>
      <c r="CM740" s="249"/>
      <c r="CN740" s="249"/>
      <c r="CO740" s="249"/>
      <c r="CP740" s="249"/>
      <c r="CQ740" s="249"/>
      <c r="CR740" s="249"/>
      <c r="CS740" s="249"/>
      <c r="CT740" s="249"/>
      <c r="CU740" s="249"/>
      <c r="CV740" s="249"/>
      <c r="CW740" s="249"/>
      <c r="CX740" s="249"/>
      <c r="CY740" s="249"/>
      <c r="CZ740" s="249"/>
    </row>
    <row r="741" ht="25.15" customHeight="true" x14ac:dyDescent="0.2">
      <c r="C741" s="2911"/>
      <c r="D741" s="2911"/>
      <c r="E741" s="599"/>
      <c r="F741" s="599"/>
      <c r="G741" s="599"/>
      <c r="H741" s="2911"/>
      <c r="I741" s="2911"/>
      <c r="J741" s="599"/>
      <c r="K741" s="599"/>
      <c r="L741" s="599"/>
      <c r="M741" s="2911"/>
      <c r="N741" s="2911"/>
      <c r="O741" s="599"/>
      <c r="P741" s="599"/>
      <c r="Q741" s="599"/>
      <c r="BA741" s="249"/>
      <c r="BB741" s="351"/>
      <c r="BC741" s="249"/>
      <c r="BD741" s="249"/>
      <c r="BE741" s="249"/>
      <c r="BF741" s="249"/>
      <c r="BG741" s="249"/>
      <c r="BH741" s="249"/>
      <c r="BI741" s="249"/>
      <c r="BJ741" s="249"/>
      <c r="BK741" s="249"/>
      <c r="BL741" s="249"/>
      <c r="BM741" s="249"/>
      <c r="BN741" s="249"/>
      <c r="BO741" s="249"/>
      <c r="BP741" s="249"/>
      <c r="BQ741" s="249"/>
      <c r="BR741" s="249"/>
      <c r="BS741" s="249"/>
      <c r="BT741" s="249"/>
      <c r="BU741" s="249"/>
      <c r="BV741" s="249"/>
      <c r="BW741" s="249"/>
      <c r="BX741" s="249"/>
      <c r="BY741" s="249"/>
      <c r="BZ741" s="249"/>
      <c r="CA741" s="249"/>
      <c r="CB741" s="249"/>
      <c r="CC741" s="249"/>
      <c r="CD741" s="249"/>
      <c r="CE741" s="249"/>
      <c r="CF741" s="249"/>
      <c r="CG741" s="249"/>
      <c r="CH741" s="249"/>
      <c r="CI741" s="249"/>
      <c r="CJ741" s="249"/>
      <c r="CK741" s="249"/>
      <c r="CL741" s="249"/>
      <c r="CM741" s="249"/>
      <c r="CN741" s="249"/>
      <c r="CO741" s="249"/>
      <c r="CP741" s="249"/>
      <c r="CQ741" s="249"/>
      <c r="CR741" s="249"/>
      <c r="CS741" s="249"/>
      <c r="CT741" s="249"/>
      <c r="CU741" s="249"/>
      <c r="CV741" s="249"/>
      <c r="CW741" s="249"/>
      <c r="CX741" s="249"/>
      <c r="CY741" s="249"/>
      <c r="CZ741" s="249"/>
    </row>
    <row r="742" ht="25.15" customHeight="true" x14ac:dyDescent="0.2">
      <c r="C742" s="2911"/>
      <c r="D742" s="2911"/>
      <c r="E742" s="599"/>
      <c r="F742" s="599"/>
      <c r="G742" s="599"/>
      <c r="H742" s="2911"/>
      <c r="I742" s="2911"/>
      <c r="J742" s="599"/>
      <c r="K742" s="599"/>
      <c r="L742" s="599"/>
      <c r="M742" s="2911"/>
      <c r="N742" s="2911"/>
      <c r="O742" s="599"/>
      <c r="P742" s="599"/>
      <c r="Q742" s="599"/>
      <c r="BA742" s="249"/>
      <c r="BB742" s="351"/>
      <c r="BC742" s="249"/>
      <c r="BD742" s="249"/>
      <c r="BE742" s="249"/>
      <c r="BF742" s="249"/>
      <c r="BG742" s="249"/>
      <c r="BH742" s="249"/>
      <c r="BI742" s="249"/>
      <c r="BJ742" s="249"/>
      <c r="BK742" s="249"/>
      <c r="BL742" s="249"/>
      <c r="BM742" s="249"/>
      <c r="BN742" s="249"/>
      <c r="BO742" s="249"/>
      <c r="BP742" s="249"/>
      <c r="BQ742" s="249"/>
      <c r="BR742" s="249"/>
      <c r="BS742" s="249"/>
      <c r="BT742" s="249"/>
      <c r="BU742" s="249"/>
      <c r="BV742" s="249"/>
      <c r="BW742" s="249"/>
      <c r="BX742" s="249"/>
      <c r="BY742" s="249"/>
      <c r="BZ742" s="249"/>
      <c r="CA742" s="249"/>
      <c r="CB742" s="249"/>
      <c r="CC742" s="249"/>
      <c r="CD742" s="249"/>
      <c r="CE742" s="249"/>
      <c r="CF742" s="249"/>
      <c r="CG742" s="249"/>
      <c r="CH742" s="249"/>
      <c r="CI742" s="249"/>
      <c r="CJ742" s="249"/>
      <c r="CK742" s="249"/>
      <c r="CL742" s="249"/>
      <c r="CM742" s="249"/>
      <c r="CN742" s="249"/>
      <c r="CO742" s="249"/>
      <c r="CP742" s="249"/>
      <c r="CQ742" s="249"/>
      <c r="CR742" s="249"/>
      <c r="CS742" s="249"/>
      <c r="CT742" s="249"/>
      <c r="CU742" s="249"/>
      <c r="CV742" s="249"/>
      <c r="CW742" s="249"/>
      <c r="CX742" s="249"/>
      <c r="CY742" s="249"/>
      <c r="CZ742" s="249"/>
    </row>
    <row r="743" ht="25.15" customHeight="true" x14ac:dyDescent="0.2">
      <c r="C743" s="2911"/>
      <c r="D743" s="2911"/>
      <c r="E743" s="599"/>
      <c r="F743" s="599"/>
      <c r="G743" s="599"/>
      <c r="H743" s="2911"/>
      <c r="I743" s="2911"/>
      <c r="J743" s="599"/>
      <c r="K743" s="599"/>
      <c r="L743" s="599"/>
      <c r="M743" s="2911"/>
      <c r="N743" s="2911"/>
      <c r="O743" s="599"/>
      <c r="P743" s="599"/>
      <c r="Q743" s="599"/>
      <c r="BA743" s="249"/>
      <c r="BB743" s="351"/>
      <c r="BC743" s="249"/>
      <c r="BD743" s="249"/>
      <c r="BE743" s="249"/>
      <c r="BF743" s="249"/>
      <c r="BG743" s="249"/>
      <c r="BH743" s="249"/>
      <c r="BI743" s="249"/>
      <c r="BJ743" s="249"/>
      <c r="BK743" s="249"/>
      <c r="BL743" s="249"/>
      <c r="BM743" s="249"/>
      <c r="BN743" s="249"/>
      <c r="BO743" s="249"/>
      <c r="BP743" s="249"/>
      <c r="BQ743" s="249"/>
      <c r="BR743" s="249"/>
      <c r="BS743" s="249"/>
      <c r="BT743" s="249"/>
      <c r="BU743" s="249"/>
      <c r="BV743" s="249"/>
      <c r="BW743" s="249"/>
      <c r="BX743" s="249"/>
      <c r="BY743" s="249"/>
      <c r="BZ743" s="249"/>
      <c r="CA743" s="249"/>
      <c r="CB743" s="249"/>
      <c r="CC743" s="249"/>
      <c r="CD743" s="249"/>
      <c r="CE743" s="249"/>
      <c r="CF743" s="249"/>
      <c r="CG743" s="249"/>
      <c r="CH743" s="249"/>
      <c r="CI743" s="249"/>
      <c r="CJ743" s="249"/>
      <c r="CK743" s="249"/>
      <c r="CL743" s="249"/>
      <c r="CM743" s="249"/>
      <c r="CN743" s="249"/>
      <c r="CO743" s="249"/>
      <c r="CP743" s="249"/>
      <c r="CQ743" s="249"/>
      <c r="CR743" s="249"/>
      <c r="CS743" s="249"/>
      <c r="CT743" s="249"/>
      <c r="CU743" s="249"/>
      <c r="CV743" s="249"/>
      <c r="CW743" s="249"/>
      <c r="CX743" s="249"/>
      <c r="CY743" s="249"/>
      <c r="CZ743" s="249"/>
    </row>
    <row r="744" ht="25.15" customHeight="true" x14ac:dyDescent="0.2">
      <c r="C744" s="2911"/>
      <c r="D744" s="2911"/>
      <c r="E744" s="599"/>
      <c r="F744" s="599"/>
      <c r="G744" s="599"/>
      <c r="H744" s="2911"/>
      <c r="I744" s="2911"/>
      <c r="J744" s="599"/>
      <c r="K744" s="599"/>
      <c r="L744" s="599"/>
      <c r="M744" s="2911"/>
      <c r="N744" s="2911"/>
      <c r="O744" s="599"/>
      <c r="P744" s="599"/>
      <c r="Q744" s="599"/>
      <c r="BA744" s="249"/>
      <c r="BB744" s="351"/>
      <c r="BC744" s="249"/>
      <c r="BD744" s="249"/>
      <c r="BE744" s="249"/>
      <c r="BF744" s="249"/>
      <c r="BG744" s="249"/>
      <c r="BH744" s="249"/>
      <c r="BI744" s="249"/>
      <c r="BJ744" s="249"/>
      <c r="BK744" s="249"/>
      <c r="BL744" s="249"/>
      <c r="BM744" s="249"/>
      <c r="BN744" s="249"/>
      <c r="BO744" s="249"/>
      <c r="BP744" s="249"/>
      <c r="BQ744" s="249"/>
      <c r="BR744" s="249"/>
      <c r="BS744" s="249"/>
      <c r="BT744" s="249"/>
      <c r="BU744" s="249"/>
      <c r="BV744" s="249"/>
      <c r="BW744" s="249"/>
      <c r="BX744" s="249"/>
      <c r="BY744" s="249"/>
      <c r="BZ744" s="249"/>
      <c r="CA744" s="249"/>
      <c r="CB744" s="249"/>
      <c r="CC744" s="249"/>
      <c r="CD744" s="249"/>
      <c r="CE744" s="249"/>
      <c r="CF744" s="249"/>
      <c r="CG744" s="249"/>
      <c r="CH744" s="249"/>
      <c r="CI744" s="249"/>
      <c r="CJ744" s="249"/>
      <c r="CK744" s="249"/>
      <c r="CL744" s="249"/>
      <c r="CM744" s="249"/>
      <c r="CN744" s="249"/>
      <c r="CO744" s="249"/>
      <c r="CP744" s="249"/>
      <c r="CQ744" s="249"/>
      <c r="CR744" s="249"/>
      <c r="CS744" s="249"/>
      <c r="CT744" s="249"/>
      <c r="CU744" s="249"/>
      <c r="CV744" s="249"/>
      <c r="CW744" s="249"/>
      <c r="CX744" s="249"/>
      <c r="CY744" s="249"/>
      <c r="CZ744" s="249"/>
    </row>
    <row r="745" ht="25.15" customHeight="true" x14ac:dyDescent="0.2">
      <c r="C745" s="2911"/>
      <c r="D745" s="2911"/>
      <c r="E745" s="599"/>
      <c r="F745" s="599"/>
      <c r="G745" s="599"/>
      <c r="H745" s="2911"/>
      <c r="I745" s="2911"/>
      <c r="J745" s="599"/>
      <c r="K745" s="599"/>
      <c r="L745" s="599"/>
      <c r="M745" s="2911"/>
      <c r="N745" s="2911"/>
      <c r="O745" s="599"/>
      <c r="P745" s="599"/>
      <c r="Q745" s="599"/>
      <c r="BA745" s="249"/>
      <c r="BB745" s="351"/>
      <c r="BC745" s="249"/>
      <c r="BD745" s="249"/>
      <c r="BE745" s="249"/>
      <c r="BF745" s="249"/>
      <c r="BG745" s="249"/>
      <c r="BH745" s="249"/>
      <c r="BI745" s="249"/>
      <c r="BJ745" s="249"/>
      <c r="BK745" s="249"/>
      <c r="BL745" s="249"/>
      <c r="BM745" s="249"/>
      <c r="BN745" s="249"/>
      <c r="BO745" s="249"/>
      <c r="BP745" s="249"/>
      <c r="BQ745" s="249"/>
      <c r="BR745" s="249"/>
      <c r="BS745" s="249"/>
      <c r="BT745" s="249"/>
      <c r="BU745" s="249"/>
      <c r="BV745" s="249"/>
      <c r="BW745" s="249"/>
      <c r="BX745" s="249"/>
      <c r="BY745" s="249"/>
      <c r="BZ745" s="249"/>
      <c r="CA745" s="249"/>
      <c r="CB745" s="249"/>
      <c r="CC745" s="249"/>
      <c r="CD745" s="249"/>
      <c r="CE745" s="249"/>
      <c r="CF745" s="249"/>
      <c r="CG745" s="249"/>
      <c r="CH745" s="249"/>
      <c r="CI745" s="249"/>
      <c r="CJ745" s="249"/>
      <c r="CK745" s="249"/>
      <c r="CL745" s="249"/>
      <c r="CM745" s="249"/>
      <c r="CN745" s="249"/>
      <c r="CO745" s="249"/>
      <c r="CP745" s="249"/>
      <c r="CQ745" s="249"/>
      <c r="CR745" s="249"/>
      <c r="CS745" s="249"/>
      <c r="CT745" s="249"/>
      <c r="CU745" s="249"/>
      <c r="CV745" s="249"/>
      <c r="CW745" s="249"/>
      <c r="CX745" s="249"/>
      <c r="CY745" s="249"/>
      <c r="CZ745" s="249"/>
    </row>
    <row r="746" ht="25.15" customHeight="true" x14ac:dyDescent="0.2">
      <c r="C746" s="2911"/>
      <c r="D746" s="2911"/>
      <c r="E746" s="599"/>
      <c r="F746" s="599"/>
      <c r="G746" s="599"/>
      <c r="H746" s="2911"/>
      <c r="I746" s="2911"/>
      <c r="J746" s="599"/>
      <c r="K746" s="599"/>
      <c r="L746" s="599"/>
      <c r="M746" s="2911"/>
      <c r="N746" s="2911"/>
      <c r="O746" s="599"/>
      <c r="P746" s="599"/>
      <c r="Q746" s="599"/>
      <c r="BA746" s="249"/>
      <c r="BB746" s="351"/>
      <c r="BC746" s="249"/>
      <c r="BD746" s="249"/>
      <c r="BE746" s="249"/>
      <c r="BF746" s="249"/>
      <c r="BG746" s="249"/>
      <c r="BH746" s="249"/>
      <c r="BI746" s="249"/>
      <c r="BJ746" s="249"/>
      <c r="BK746" s="249"/>
      <c r="BL746" s="249"/>
      <c r="BM746" s="249"/>
      <c r="BN746" s="249"/>
      <c r="BO746" s="249"/>
      <c r="BP746" s="249"/>
      <c r="BQ746" s="249"/>
      <c r="BR746" s="249"/>
      <c r="BS746" s="249"/>
      <c r="BT746" s="249"/>
      <c r="BU746" s="249"/>
      <c r="BV746" s="249"/>
      <c r="BW746" s="249"/>
      <c r="BX746" s="249"/>
      <c r="BY746" s="249"/>
      <c r="BZ746" s="249"/>
      <c r="CA746" s="249"/>
      <c r="CB746" s="249"/>
      <c r="CC746" s="249"/>
      <c r="CD746" s="249"/>
      <c r="CE746" s="249"/>
      <c r="CF746" s="249"/>
      <c r="CG746" s="249"/>
      <c r="CH746" s="249"/>
      <c r="CI746" s="249"/>
      <c r="CJ746" s="249"/>
      <c r="CK746" s="249"/>
      <c r="CL746" s="249"/>
      <c r="CM746" s="249"/>
      <c r="CN746" s="249"/>
      <c r="CO746" s="249"/>
      <c r="CP746" s="249"/>
      <c r="CQ746" s="249"/>
      <c r="CR746" s="249"/>
      <c r="CS746" s="249"/>
      <c r="CT746" s="249"/>
      <c r="CU746" s="249"/>
      <c r="CV746" s="249"/>
      <c r="CW746" s="249"/>
      <c r="CX746" s="249"/>
      <c r="CY746" s="249"/>
      <c r="CZ746" s="249"/>
    </row>
    <row r="747" ht="25.15" customHeight="true" x14ac:dyDescent="0.2">
      <c r="C747" s="2911"/>
      <c r="D747" s="2911"/>
      <c r="E747" s="599"/>
      <c r="F747" s="599"/>
      <c r="G747" s="599"/>
      <c r="H747" s="2911"/>
      <c r="I747" s="2911"/>
      <c r="J747" s="599"/>
      <c r="K747" s="599"/>
      <c r="L747" s="599"/>
      <c r="M747" s="2911"/>
      <c r="N747" s="2911"/>
      <c r="O747" s="599"/>
      <c r="P747" s="599"/>
      <c r="Q747" s="599"/>
      <c r="BA747" s="249"/>
      <c r="BB747" s="351"/>
      <c r="BC747" s="249"/>
      <c r="BD747" s="249"/>
      <c r="BE747" s="249"/>
      <c r="BF747" s="249"/>
      <c r="BG747" s="249"/>
      <c r="BH747" s="249"/>
      <c r="BI747" s="249"/>
      <c r="BJ747" s="249"/>
      <c r="BK747" s="249"/>
      <c r="BL747" s="249"/>
      <c r="BM747" s="249"/>
      <c r="BN747" s="249"/>
      <c r="BO747" s="249"/>
      <c r="BP747" s="249"/>
      <c r="BQ747" s="249"/>
      <c r="BR747" s="249"/>
      <c r="BS747" s="249"/>
      <c r="BT747" s="249"/>
      <c r="BU747" s="249"/>
      <c r="BV747" s="249"/>
      <c r="BW747" s="249"/>
      <c r="BX747" s="249"/>
      <c r="BY747" s="249"/>
      <c r="BZ747" s="249"/>
      <c r="CA747" s="249"/>
      <c r="CB747" s="249"/>
      <c r="CC747" s="249"/>
      <c r="CD747" s="249"/>
      <c r="CE747" s="249"/>
      <c r="CF747" s="249"/>
      <c r="CG747" s="249"/>
      <c r="CH747" s="249"/>
      <c r="CI747" s="249"/>
      <c r="CJ747" s="249"/>
      <c r="CK747" s="249"/>
      <c r="CL747" s="249"/>
      <c r="CM747" s="249"/>
      <c r="CN747" s="249"/>
      <c r="CO747" s="249"/>
      <c r="CP747" s="249"/>
      <c r="CQ747" s="249"/>
      <c r="CR747" s="249"/>
      <c r="CS747" s="249"/>
      <c r="CT747" s="249"/>
      <c r="CU747" s="249"/>
      <c r="CV747" s="249"/>
      <c r="CW747" s="249"/>
      <c r="CX747" s="249"/>
      <c r="CY747" s="249"/>
      <c r="CZ747" s="249"/>
    </row>
    <row r="748" ht="25.15" customHeight="true" x14ac:dyDescent="0.2">
      <c r="C748" s="2911"/>
      <c r="D748" s="2911"/>
      <c r="E748" s="599"/>
      <c r="F748" s="599"/>
      <c r="G748" s="599"/>
      <c r="H748" s="2911"/>
      <c r="I748" s="2911"/>
      <c r="J748" s="599"/>
      <c r="K748" s="599"/>
      <c r="L748" s="599"/>
      <c r="M748" s="2911"/>
      <c r="N748" s="2911"/>
      <c r="O748" s="599"/>
      <c r="P748" s="599"/>
      <c r="Q748" s="599"/>
      <c r="BA748" s="249"/>
      <c r="BB748" s="351"/>
      <c r="BC748" s="249"/>
      <c r="BD748" s="249"/>
      <c r="BE748" s="249"/>
      <c r="BF748" s="249"/>
      <c r="BG748" s="249"/>
      <c r="BH748" s="249"/>
      <c r="BI748" s="249"/>
      <c r="BJ748" s="249"/>
      <c r="BK748" s="249"/>
      <c r="BL748" s="249"/>
      <c r="BM748" s="249"/>
      <c r="BN748" s="249"/>
      <c r="BO748" s="249"/>
      <c r="BP748" s="249"/>
      <c r="BQ748" s="249"/>
      <c r="BR748" s="249"/>
      <c r="BS748" s="249"/>
      <c r="BT748" s="249"/>
      <c r="BU748" s="249"/>
      <c r="BV748" s="249"/>
      <c r="BW748" s="249"/>
      <c r="BX748" s="249"/>
      <c r="BY748" s="249"/>
      <c r="BZ748" s="249"/>
      <c r="CA748" s="249"/>
      <c r="CB748" s="249"/>
      <c r="CC748" s="249"/>
      <c r="CD748" s="249"/>
      <c r="CE748" s="249"/>
      <c r="CF748" s="249"/>
      <c r="CG748" s="249"/>
      <c r="CH748" s="249"/>
      <c r="CI748" s="249"/>
      <c r="CJ748" s="249"/>
      <c r="CK748" s="249"/>
      <c r="CL748" s="249"/>
      <c r="CM748" s="249"/>
      <c r="CN748" s="249"/>
      <c r="CO748" s="249"/>
      <c r="CP748" s="249"/>
      <c r="CQ748" s="249"/>
      <c r="CR748" s="249"/>
      <c r="CS748" s="249"/>
      <c r="CT748" s="249"/>
      <c r="CU748" s="249"/>
      <c r="CV748" s="249"/>
      <c r="CW748" s="249"/>
      <c r="CX748" s="249"/>
      <c r="CY748" s="249"/>
      <c r="CZ748" s="249"/>
    </row>
    <row r="749" ht="25.15" customHeight="true" x14ac:dyDescent="0.2">
      <c r="C749" s="2911"/>
      <c r="D749" s="2911"/>
      <c r="E749" s="599"/>
      <c r="F749" s="599"/>
      <c r="G749" s="599"/>
      <c r="H749" s="2911"/>
      <c r="I749" s="2911"/>
      <c r="J749" s="599"/>
      <c r="K749" s="599"/>
      <c r="L749" s="599"/>
      <c r="M749" s="2911"/>
      <c r="N749" s="2911"/>
      <c r="O749" s="599"/>
      <c r="P749" s="599"/>
      <c r="Q749" s="599"/>
      <c r="BA749" s="249"/>
      <c r="BB749" s="351"/>
      <c r="BC749" s="249"/>
      <c r="BD749" s="249"/>
      <c r="BE749" s="249"/>
      <c r="BF749" s="249"/>
      <c r="BG749" s="249"/>
      <c r="BH749" s="249"/>
      <c r="BI749" s="249"/>
      <c r="BJ749" s="249"/>
      <c r="BK749" s="249"/>
      <c r="BL749" s="249"/>
      <c r="BM749" s="249"/>
      <c r="BN749" s="249"/>
      <c r="BO749" s="249"/>
      <c r="BP749" s="249"/>
      <c r="BQ749" s="249"/>
      <c r="BR749" s="249"/>
      <c r="BS749" s="249"/>
      <c r="BT749" s="249"/>
      <c r="BU749" s="249"/>
      <c r="BV749" s="249"/>
      <c r="BW749" s="249"/>
      <c r="BX749" s="249"/>
      <c r="BY749" s="249"/>
      <c r="BZ749" s="249"/>
      <c r="CA749" s="249"/>
      <c r="CB749" s="249"/>
      <c r="CC749" s="249"/>
      <c r="CD749" s="249"/>
      <c r="CE749" s="249"/>
      <c r="CF749" s="249"/>
      <c r="CG749" s="249"/>
      <c r="CH749" s="249"/>
      <c r="CI749" s="249"/>
      <c r="CJ749" s="249"/>
      <c r="CK749" s="249"/>
      <c r="CL749" s="249"/>
      <c r="CM749" s="249"/>
      <c r="CN749" s="249"/>
      <c r="CO749" s="249"/>
      <c r="CP749" s="249"/>
      <c r="CQ749" s="249"/>
      <c r="CR749" s="249"/>
      <c r="CS749" s="249"/>
      <c r="CT749" s="249"/>
      <c r="CU749" s="249"/>
      <c r="CV749" s="249"/>
      <c r="CW749" s="249"/>
      <c r="CX749" s="249"/>
      <c r="CY749" s="249"/>
      <c r="CZ749" s="249"/>
    </row>
    <row r="750" ht="25.15" customHeight="true" x14ac:dyDescent="0.2">
      <c r="C750" s="2911"/>
      <c r="D750" s="2911"/>
      <c r="E750" s="599"/>
      <c r="F750" s="599"/>
      <c r="G750" s="599"/>
      <c r="H750" s="2911"/>
      <c r="I750" s="2911"/>
      <c r="J750" s="599"/>
      <c r="K750" s="599"/>
      <c r="L750" s="599"/>
      <c r="M750" s="2911"/>
      <c r="N750" s="2911"/>
      <c r="O750" s="599"/>
      <c r="P750" s="599"/>
      <c r="Q750" s="599"/>
      <c r="BA750" s="249"/>
      <c r="BB750" s="351"/>
      <c r="BC750" s="249"/>
      <c r="BD750" s="249"/>
      <c r="BE750" s="249"/>
      <c r="BF750" s="249"/>
      <c r="BG750" s="249"/>
      <c r="BH750" s="249"/>
      <c r="BI750" s="249"/>
      <c r="BJ750" s="249"/>
      <c r="BK750" s="249"/>
      <c r="BL750" s="249"/>
      <c r="BM750" s="249"/>
      <c r="BN750" s="249"/>
      <c r="BO750" s="249"/>
      <c r="BP750" s="249"/>
      <c r="BQ750" s="249"/>
      <c r="BR750" s="249"/>
      <c r="BS750" s="249"/>
      <c r="BT750" s="249"/>
      <c r="BU750" s="249"/>
      <c r="BV750" s="249"/>
      <c r="BW750" s="249"/>
      <c r="BX750" s="249"/>
      <c r="BY750" s="249"/>
      <c r="BZ750" s="249"/>
      <c r="CA750" s="249"/>
      <c r="CB750" s="249"/>
      <c r="CC750" s="249"/>
      <c r="CD750" s="249"/>
      <c r="CE750" s="249"/>
      <c r="CF750" s="249"/>
      <c r="CG750" s="249"/>
      <c r="CH750" s="249"/>
      <c r="CI750" s="249"/>
      <c r="CJ750" s="249"/>
      <c r="CK750" s="249"/>
      <c r="CL750" s="249"/>
      <c r="CM750" s="249"/>
      <c r="CN750" s="249"/>
      <c r="CO750" s="249"/>
      <c r="CP750" s="249"/>
      <c r="CQ750" s="249"/>
      <c r="CR750" s="249"/>
      <c r="CS750" s="249"/>
      <c r="CT750" s="249"/>
      <c r="CU750" s="249"/>
      <c r="CV750" s="249"/>
      <c r="CW750" s="249"/>
      <c r="CX750" s="249"/>
      <c r="CY750" s="249"/>
      <c r="CZ750" s="249"/>
    </row>
    <row r="751" ht="25.15" customHeight="true" x14ac:dyDescent="0.2">
      <c r="C751" s="2911"/>
      <c r="D751" s="2911"/>
      <c r="E751" s="599"/>
      <c r="F751" s="599"/>
      <c r="G751" s="599"/>
      <c r="H751" s="2911"/>
      <c r="I751" s="2911"/>
      <c r="J751" s="599"/>
      <c r="K751" s="599"/>
      <c r="L751" s="599"/>
      <c r="M751" s="2911"/>
      <c r="N751" s="2911"/>
      <c r="O751" s="599"/>
      <c r="P751" s="599"/>
      <c r="Q751" s="599"/>
      <c r="BA751" s="249"/>
      <c r="BB751" s="351"/>
      <c r="BC751" s="249"/>
      <c r="BD751" s="249"/>
      <c r="BE751" s="249"/>
      <c r="BF751" s="249"/>
      <c r="BG751" s="249"/>
      <c r="BH751" s="249"/>
      <c r="BI751" s="249"/>
      <c r="BJ751" s="249"/>
      <c r="BK751" s="249"/>
      <c r="BL751" s="249"/>
      <c r="BM751" s="249"/>
      <c r="BN751" s="249"/>
      <c r="BO751" s="249"/>
      <c r="BP751" s="249"/>
      <c r="BQ751" s="249"/>
      <c r="BR751" s="249"/>
      <c r="BS751" s="249"/>
      <c r="BT751" s="249"/>
      <c r="BU751" s="249"/>
      <c r="BV751" s="249"/>
      <c r="BW751" s="249"/>
      <c r="BX751" s="249"/>
      <c r="BY751" s="249"/>
      <c r="BZ751" s="249"/>
      <c r="CA751" s="249"/>
      <c r="CB751" s="249"/>
      <c r="CC751" s="249"/>
      <c r="CD751" s="249"/>
      <c r="CE751" s="249"/>
      <c r="CF751" s="249"/>
      <c r="CG751" s="249"/>
      <c r="CH751" s="249"/>
      <c r="CI751" s="249"/>
      <c r="CJ751" s="249"/>
      <c r="CK751" s="249"/>
      <c r="CL751" s="249"/>
      <c r="CM751" s="249"/>
      <c r="CN751" s="249"/>
      <c r="CO751" s="249"/>
      <c r="CP751" s="249"/>
      <c r="CQ751" s="249"/>
      <c r="CR751" s="249"/>
      <c r="CS751" s="249"/>
      <c r="CT751" s="249"/>
      <c r="CU751" s="249"/>
      <c r="CV751" s="249"/>
      <c r="CW751" s="249"/>
      <c r="CX751" s="249"/>
      <c r="CY751" s="249"/>
      <c r="CZ751" s="249"/>
    </row>
    <row r="752" ht="25.15" customHeight="true" x14ac:dyDescent="0.2">
      <c r="C752" s="2911"/>
      <c r="D752" s="2911"/>
      <c r="E752" s="599"/>
      <c r="F752" s="599"/>
      <c r="G752" s="599"/>
      <c r="H752" s="2911"/>
      <c r="I752" s="2911"/>
      <c r="J752" s="599"/>
      <c r="K752" s="599"/>
      <c r="L752" s="599"/>
      <c r="M752" s="2911"/>
      <c r="N752" s="2911"/>
      <c r="O752" s="599"/>
      <c r="P752" s="599"/>
      <c r="Q752" s="599"/>
      <c r="BA752" s="249"/>
      <c r="BB752" s="351"/>
      <c r="BC752" s="249"/>
      <c r="BD752" s="249"/>
      <c r="BE752" s="249"/>
      <c r="BF752" s="249"/>
      <c r="BG752" s="249"/>
      <c r="BH752" s="249"/>
      <c r="BI752" s="249"/>
      <c r="BJ752" s="249"/>
      <c r="BK752" s="249"/>
      <c r="BL752" s="249"/>
      <c r="BM752" s="249"/>
      <c r="BN752" s="249"/>
      <c r="BO752" s="249"/>
      <c r="BP752" s="249"/>
      <c r="BQ752" s="249"/>
      <c r="BR752" s="249"/>
      <c r="BS752" s="249"/>
      <c r="BT752" s="249"/>
      <c r="BU752" s="249"/>
      <c r="BV752" s="249"/>
      <c r="BW752" s="249"/>
      <c r="BX752" s="249"/>
      <c r="BY752" s="249"/>
      <c r="BZ752" s="249"/>
      <c r="CA752" s="249"/>
      <c r="CB752" s="249"/>
      <c r="CC752" s="249"/>
      <c r="CD752" s="249"/>
      <c r="CE752" s="249"/>
      <c r="CF752" s="249"/>
      <c r="CG752" s="249"/>
      <c r="CH752" s="249"/>
      <c r="CI752" s="249"/>
      <c r="CJ752" s="249"/>
      <c r="CK752" s="249"/>
      <c r="CL752" s="249"/>
      <c r="CM752" s="249"/>
      <c r="CN752" s="249"/>
      <c r="CO752" s="249"/>
      <c r="CP752" s="249"/>
      <c r="CQ752" s="249"/>
      <c r="CR752" s="249"/>
      <c r="CS752" s="249"/>
      <c r="CT752" s="249"/>
      <c r="CU752" s="249"/>
      <c r="CV752" s="249"/>
      <c r="CW752" s="249"/>
      <c r="CX752" s="249"/>
      <c r="CY752" s="249"/>
      <c r="CZ752" s="249"/>
    </row>
    <row r="753" ht="25.15" customHeight="true" x14ac:dyDescent="0.2">
      <c r="C753" s="2911"/>
      <c r="D753" s="2911"/>
      <c r="E753" s="599"/>
      <c r="F753" s="599"/>
      <c r="G753" s="599"/>
      <c r="H753" s="2911"/>
      <c r="I753" s="2911"/>
      <c r="J753" s="599"/>
      <c r="K753" s="599"/>
      <c r="L753" s="599"/>
      <c r="M753" s="2911"/>
      <c r="N753" s="2911"/>
      <c r="O753" s="599"/>
      <c r="P753" s="599"/>
      <c r="Q753" s="599"/>
      <c r="BA753" s="249"/>
      <c r="BB753" s="351"/>
      <c r="BC753" s="249"/>
      <c r="BD753" s="249"/>
      <c r="BE753" s="249"/>
      <c r="BF753" s="249"/>
      <c r="BG753" s="249"/>
      <c r="BH753" s="249"/>
      <c r="BI753" s="249"/>
      <c r="BJ753" s="249"/>
      <c r="BK753" s="249"/>
      <c r="BL753" s="249"/>
      <c r="BM753" s="249"/>
      <c r="BN753" s="249"/>
      <c r="BO753" s="249"/>
      <c r="BP753" s="249"/>
      <c r="BQ753" s="249"/>
      <c r="BR753" s="249"/>
      <c r="BS753" s="249"/>
      <c r="BT753" s="249"/>
      <c r="BU753" s="249"/>
      <c r="BV753" s="249"/>
      <c r="BW753" s="249"/>
      <c r="BX753" s="249"/>
      <c r="BY753" s="249"/>
      <c r="BZ753" s="249"/>
      <c r="CA753" s="249"/>
      <c r="CB753" s="249"/>
      <c r="CC753" s="249"/>
      <c r="CD753" s="249"/>
      <c r="CE753" s="249"/>
      <c r="CF753" s="249"/>
      <c r="CG753" s="249"/>
      <c r="CH753" s="249"/>
      <c r="CI753" s="249"/>
      <c r="CJ753" s="249"/>
      <c r="CK753" s="249"/>
      <c r="CL753" s="249"/>
      <c r="CM753" s="249"/>
      <c r="CN753" s="249"/>
      <c r="CO753" s="249"/>
      <c r="CP753" s="249"/>
      <c r="CQ753" s="249"/>
      <c r="CR753" s="249"/>
      <c r="CS753" s="249"/>
      <c r="CT753" s="249"/>
      <c r="CU753" s="249"/>
      <c r="CV753" s="249"/>
      <c r="CW753" s="249"/>
      <c r="CX753" s="249"/>
      <c r="CY753" s="249"/>
      <c r="CZ753" s="249"/>
    </row>
    <row r="754" ht="25.15" customHeight="true" x14ac:dyDescent="0.2">
      <c r="C754" s="2911"/>
      <c r="D754" s="2911"/>
      <c r="E754" s="599"/>
      <c r="F754" s="599"/>
      <c r="G754" s="599"/>
      <c r="H754" s="2911"/>
      <c r="I754" s="2911"/>
      <c r="J754" s="599"/>
      <c r="K754" s="599"/>
      <c r="L754" s="599"/>
      <c r="M754" s="2911"/>
      <c r="N754" s="2911"/>
      <c r="O754" s="599"/>
      <c r="P754" s="599"/>
      <c r="Q754" s="599"/>
      <c r="BA754" s="249"/>
      <c r="BB754" s="351"/>
      <c r="BC754" s="249"/>
      <c r="BD754" s="249"/>
      <c r="BE754" s="249"/>
      <c r="BF754" s="249"/>
      <c r="BG754" s="249"/>
      <c r="BH754" s="249"/>
      <c r="BI754" s="249"/>
      <c r="BJ754" s="249"/>
      <c r="BK754" s="249"/>
      <c r="BL754" s="249"/>
      <c r="BM754" s="249"/>
      <c r="BN754" s="249"/>
      <c r="BO754" s="249"/>
      <c r="BP754" s="249"/>
      <c r="BQ754" s="249"/>
      <c r="BR754" s="249"/>
      <c r="BS754" s="249"/>
      <c r="BT754" s="249"/>
      <c r="BU754" s="249"/>
      <c r="BV754" s="249"/>
      <c r="BW754" s="249"/>
      <c r="BX754" s="249"/>
      <c r="BY754" s="249"/>
      <c r="BZ754" s="249"/>
      <c r="CA754" s="249"/>
      <c r="CB754" s="249"/>
      <c r="CC754" s="249"/>
      <c r="CD754" s="249"/>
      <c r="CE754" s="249"/>
      <c r="CF754" s="249"/>
      <c r="CG754" s="249"/>
      <c r="CH754" s="249"/>
      <c r="CI754" s="249"/>
      <c r="CJ754" s="249"/>
      <c r="CK754" s="249"/>
      <c r="CL754" s="249"/>
      <c r="CM754" s="249"/>
      <c r="CN754" s="249"/>
      <c r="CO754" s="249"/>
      <c r="CP754" s="249"/>
      <c r="CQ754" s="249"/>
      <c r="CR754" s="249"/>
      <c r="CS754" s="249"/>
      <c r="CT754" s="249"/>
      <c r="CU754" s="249"/>
      <c r="CV754" s="249"/>
      <c r="CW754" s="249"/>
      <c r="CX754" s="249"/>
      <c r="CY754" s="249"/>
      <c r="CZ754" s="249"/>
    </row>
    <row r="755" ht="25.15" customHeight="true" x14ac:dyDescent="0.2">
      <c r="C755" s="2911"/>
      <c r="D755" s="2911"/>
      <c r="E755" s="599"/>
      <c r="F755" s="599"/>
      <c r="G755" s="599"/>
      <c r="H755" s="2911"/>
      <c r="I755" s="2911"/>
      <c r="J755" s="599"/>
      <c r="K755" s="599"/>
      <c r="L755" s="599"/>
      <c r="M755" s="2911"/>
      <c r="N755" s="2911"/>
      <c r="O755" s="599"/>
      <c r="P755" s="599"/>
      <c r="Q755" s="599"/>
      <c r="BA755" s="249"/>
      <c r="BB755" s="351"/>
      <c r="BC755" s="249"/>
      <c r="BD755" s="249"/>
      <c r="BE755" s="249"/>
      <c r="BF755" s="249"/>
      <c r="BG755" s="249"/>
      <c r="BH755" s="249"/>
      <c r="BI755" s="249"/>
      <c r="BJ755" s="249"/>
      <c r="BK755" s="249"/>
      <c r="BL755" s="249"/>
      <c r="BM755" s="249"/>
      <c r="BN755" s="249"/>
      <c r="BO755" s="249"/>
      <c r="BP755" s="249"/>
      <c r="BQ755" s="249"/>
      <c r="BR755" s="249"/>
      <c r="BS755" s="249"/>
      <c r="BT755" s="249"/>
      <c r="BU755" s="249"/>
      <c r="BV755" s="249"/>
      <c r="BW755" s="249"/>
      <c r="BX755" s="249"/>
      <c r="BY755" s="249"/>
      <c r="BZ755" s="249"/>
      <c r="CA755" s="249"/>
      <c r="CB755" s="249"/>
      <c r="CC755" s="249"/>
      <c r="CD755" s="249"/>
      <c r="CE755" s="249"/>
      <c r="CF755" s="249"/>
      <c r="CG755" s="249"/>
      <c r="CH755" s="249"/>
      <c r="CI755" s="249"/>
      <c r="CJ755" s="249"/>
      <c r="CK755" s="249"/>
      <c r="CL755" s="249"/>
      <c r="CM755" s="249"/>
      <c r="CN755" s="249"/>
      <c r="CO755" s="249"/>
      <c r="CP755" s="249"/>
      <c r="CQ755" s="249"/>
      <c r="CR755" s="249"/>
      <c r="CS755" s="249"/>
      <c r="CT755" s="249"/>
      <c r="CU755" s="249"/>
      <c r="CV755" s="249"/>
      <c r="CW755" s="249"/>
      <c r="CX755" s="249"/>
      <c r="CY755" s="249"/>
      <c r="CZ755" s="249"/>
    </row>
    <row r="756" ht="25.15" customHeight="true" x14ac:dyDescent="0.2">
      <c r="C756" s="2911"/>
      <c r="D756" s="2911"/>
      <c r="E756" s="599"/>
      <c r="F756" s="599"/>
      <c r="G756" s="599"/>
      <c r="H756" s="2911"/>
      <c r="I756" s="2911"/>
      <c r="J756" s="599"/>
      <c r="K756" s="599"/>
      <c r="L756" s="599"/>
      <c r="M756" s="2911"/>
      <c r="N756" s="2911"/>
      <c r="O756" s="599"/>
      <c r="P756" s="599"/>
      <c r="Q756" s="599"/>
      <c r="BA756" s="249"/>
      <c r="BB756" s="351"/>
      <c r="BC756" s="249"/>
      <c r="BD756" s="249"/>
      <c r="BE756" s="249"/>
      <c r="BF756" s="249"/>
      <c r="BG756" s="249"/>
      <c r="BH756" s="249"/>
      <c r="BI756" s="249"/>
      <c r="BJ756" s="249"/>
      <c r="BK756" s="249"/>
      <c r="BL756" s="249"/>
      <c r="BM756" s="249"/>
      <c r="BN756" s="249"/>
      <c r="BO756" s="249"/>
      <c r="BP756" s="249"/>
      <c r="BQ756" s="249"/>
      <c r="BR756" s="249"/>
      <c r="BS756" s="249"/>
      <c r="BT756" s="249"/>
      <c r="BU756" s="249"/>
      <c r="BV756" s="249"/>
      <c r="BW756" s="249"/>
      <c r="BX756" s="249"/>
      <c r="BY756" s="249"/>
      <c r="BZ756" s="249"/>
      <c r="CA756" s="249"/>
      <c r="CB756" s="249"/>
      <c r="CC756" s="249"/>
      <c r="CD756" s="249"/>
      <c r="CE756" s="249"/>
      <c r="CF756" s="249"/>
      <c r="CG756" s="249"/>
      <c r="CH756" s="249"/>
      <c r="CI756" s="249"/>
      <c r="CJ756" s="249"/>
      <c r="CK756" s="249"/>
      <c r="CL756" s="249"/>
      <c r="CM756" s="249"/>
      <c r="CN756" s="249"/>
      <c r="CO756" s="249"/>
      <c r="CP756" s="249"/>
      <c r="CQ756" s="249"/>
      <c r="CR756" s="249"/>
      <c r="CS756" s="249"/>
      <c r="CT756" s="249"/>
      <c r="CU756" s="249"/>
      <c r="CV756" s="249"/>
      <c r="CW756" s="249"/>
      <c r="CX756" s="249"/>
      <c r="CY756" s="249"/>
      <c r="CZ756" s="249"/>
    </row>
    <row r="757" ht="25.15" customHeight="true" x14ac:dyDescent="0.2">
      <c r="C757" s="2911"/>
      <c r="D757" s="2911"/>
      <c r="E757" s="599"/>
      <c r="F757" s="599"/>
      <c r="G757" s="599"/>
      <c r="H757" s="2911"/>
      <c r="I757" s="2911"/>
      <c r="J757" s="599"/>
      <c r="K757" s="599"/>
      <c r="L757" s="599"/>
      <c r="M757" s="2911"/>
      <c r="N757" s="2911"/>
      <c r="O757" s="599"/>
      <c r="P757" s="599"/>
      <c r="Q757" s="599"/>
      <c r="BA757" s="249"/>
      <c r="BB757" s="351"/>
      <c r="BC757" s="249"/>
      <c r="BD757" s="249"/>
      <c r="BE757" s="249"/>
      <c r="BF757" s="249"/>
      <c r="BG757" s="249"/>
      <c r="BH757" s="249"/>
      <c r="BI757" s="249"/>
      <c r="BJ757" s="249"/>
      <c r="BK757" s="249"/>
      <c r="BL757" s="249"/>
      <c r="BM757" s="249"/>
      <c r="BN757" s="249"/>
      <c r="BO757" s="249"/>
      <c r="BP757" s="249"/>
      <c r="BQ757" s="249"/>
      <c r="BR757" s="249"/>
      <c r="BS757" s="249"/>
      <c r="BT757" s="249"/>
      <c r="BU757" s="249"/>
      <c r="BV757" s="249"/>
      <c r="BW757" s="249"/>
      <c r="BX757" s="249"/>
      <c r="BY757" s="249"/>
      <c r="BZ757" s="249"/>
      <c r="CA757" s="249"/>
      <c r="CB757" s="249"/>
      <c r="CC757" s="249"/>
      <c r="CD757" s="249"/>
      <c r="CE757" s="249"/>
      <c r="CF757" s="249"/>
      <c r="CG757" s="249"/>
      <c r="CH757" s="249"/>
      <c r="CI757" s="249"/>
      <c r="CJ757" s="249"/>
      <c r="CK757" s="249"/>
      <c r="CL757" s="249"/>
      <c r="CM757" s="249"/>
      <c r="CN757" s="249"/>
      <c r="CO757" s="249"/>
      <c r="CP757" s="249"/>
      <c r="CQ757" s="249"/>
      <c r="CR757" s="249"/>
      <c r="CS757" s="249"/>
      <c r="CT757" s="249"/>
      <c r="CU757" s="249"/>
      <c r="CV757" s="249"/>
      <c r="CW757" s="249"/>
      <c r="CX757" s="249"/>
      <c r="CY757" s="249"/>
      <c r="CZ757" s="249"/>
    </row>
    <row r="758" ht="25.15" customHeight="true" x14ac:dyDescent="0.2">
      <c r="C758" s="2911"/>
      <c r="D758" s="2911"/>
      <c r="E758" s="599"/>
      <c r="F758" s="599"/>
      <c r="G758" s="599"/>
      <c r="H758" s="2911"/>
      <c r="I758" s="2911"/>
      <c r="J758" s="599"/>
      <c r="K758" s="599"/>
      <c r="L758" s="599"/>
      <c r="M758" s="2911"/>
      <c r="N758" s="2911"/>
      <c r="O758" s="599"/>
      <c r="P758" s="599"/>
      <c r="Q758" s="599"/>
      <c r="BA758" s="249"/>
      <c r="BB758" s="351"/>
      <c r="BC758" s="249"/>
      <c r="BD758" s="249"/>
      <c r="BE758" s="249"/>
      <c r="BF758" s="249"/>
      <c r="BG758" s="249"/>
      <c r="BH758" s="249"/>
      <c r="BI758" s="249"/>
      <c r="BJ758" s="249"/>
      <c r="BK758" s="249"/>
      <c r="BL758" s="249"/>
      <c r="BM758" s="249"/>
      <c r="BN758" s="249"/>
      <c r="BO758" s="249"/>
      <c r="BP758" s="249"/>
      <c r="BQ758" s="249"/>
      <c r="BR758" s="249"/>
      <c r="BS758" s="249"/>
      <c r="BT758" s="249"/>
      <c r="BU758" s="249"/>
      <c r="BV758" s="249"/>
      <c r="BW758" s="249"/>
      <c r="BX758" s="249"/>
      <c r="BY758" s="249"/>
      <c r="BZ758" s="249"/>
      <c r="CA758" s="249"/>
      <c r="CB758" s="249"/>
      <c r="CC758" s="249"/>
      <c r="CD758" s="249"/>
      <c r="CE758" s="249"/>
      <c r="CF758" s="249"/>
      <c r="CG758" s="249"/>
      <c r="CH758" s="249"/>
      <c r="CI758" s="249"/>
      <c r="CJ758" s="249"/>
      <c r="CK758" s="249"/>
      <c r="CL758" s="249"/>
      <c r="CM758" s="249"/>
      <c r="CN758" s="249"/>
      <c r="CO758" s="249"/>
      <c r="CP758" s="249"/>
      <c r="CQ758" s="249"/>
      <c r="CR758" s="249"/>
      <c r="CS758" s="249"/>
      <c r="CT758" s="249"/>
      <c r="CU758" s="249"/>
      <c r="CV758" s="249"/>
      <c r="CW758" s="249"/>
      <c r="CX758" s="249"/>
      <c r="CY758" s="249"/>
      <c r="CZ758" s="249"/>
    </row>
    <row r="759" ht="25.15" customHeight="true" x14ac:dyDescent="0.2">
      <c r="C759" s="2911"/>
      <c r="D759" s="2911"/>
      <c r="E759" s="599"/>
      <c r="F759" s="599"/>
      <c r="G759" s="599"/>
      <c r="H759" s="2911"/>
      <c r="I759" s="2911"/>
      <c r="J759" s="599"/>
      <c r="K759" s="599"/>
      <c r="L759" s="599"/>
      <c r="M759" s="2911"/>
      <c r="N759" s="2911"/>
      <c r="O759" s="599"/>
      <c r="P759" s="599"/>
      <c r="Q759" s="599"/>
      <c r="BA759" s="249"/>
      <c r="BB759" s="351"/>
      <c r="BC759" s="249"/>
      <c r="BD759" s="249"/>
      <c r="BE759" s="249"/>
      <c r="BF759" s="249"/>
      <c r="BG759" s="249"/>
      <c r="BH759" s="249"/>
      <c r="BI759" s="249"/>
      <c r="BJ759" s="249"/>
      <c r="BK759" s="249"/>
      <c r="BL759" s="249"/>
      <c r="BM759" s="249"/>
      <c r="BN759" s="249"/>
      <c r="BO759" s="249"/>
      <c r="BP759" s="249"/>
      <c r="BQ759" s="249"/>
      <c r="BR759" s="249"/>
      <c r="BS759" s="249"/>
      <c r="BT759" s="249"/>
      <c r="BU759" s="249"/>
      <c r="BV759" s="249"/>
      <c r="BW759" s="249"/>
      <c r="BX759" s="249"/>
      <c r="BY759" s="249"/>
      <c r="BZ759" s="249"/>
      <c r="CA759" s="249"/>
      <c r="CB759" s="249"/>
      <c r="CC759" s="249"/>
      <c r="CD759" s="249"/>
      <c r="CE759" s="249"/>
      <c r="CF759" s="249"/>
      <c r="CG759" s="249"/>
      <c r="CH759" s="249"/>
      <c r="CI759" s="249"/>
      <c r="CJ759" s="249"/>
      <c r="CK759" s="249"/>
      <c r="CL759" s="249"/>
      <c r="CM759" s="249"/>
      <c r="CN759" s="249"/>
      <c r="CO759" s="249"/>
      <c r="CP759" s="249"/>
      <c r="CQ759" s="249"/>
      <c r="CR759" s="249"/>
      <c r="CS759" s="249"/>
      <c r="CT759" s="249"/>
      <c r="CU759" s="249"/>
      <c r="CV759" s="249"/>
      <c r="CW759" s="249"/>
      <c r="CX759" s="249"/>
      <c r="CY759" s="249"/>
      <c r="CZ759" s="249"/>
    </row>
    <row r="760" ht="25.15" customHeight="true" x14ac:dyDescent="0.2">
      <c r="C760" s="2911"/>
      <c r="D760" s="2911"/>
      <c r="E760" s="599"/>
      <c r="F760" s="599"/>
      <c r="G760" s="599"/>
      <c r="H760" s="2911"/>
      <c r="I760" s="2911"/>
      <c r="J760" s="599"/>
      <c r="K760" s="599"/>
      <c r="L760" s="599"/>
      <c r="M760" s="2911"/>
      <c r="N760" s="2911"/>
      <c r="O760" s="599"/>
      <c r="P760" s="599"/>
      <c r="Q760" s="599"/>
      <c r="BA760" s="249"/>
      <c r="BB760" s="351"/>
      <c r="BC760" s="249"/>
      <c r="BD760" s="249"/>
      <c r="BE760" s="249"/>
      <c r="BF760" s="249"/>
      <c r="BG760" s="249"/>
      <c r="BH760" s="249"/>
      <c r="BI760" s="249"/>
      <c r="BJ760" s="249"/>
      <c r="BK760" s="249"/>
      <c r="BL760" s="249"/>
      <c r="BM760" s="249"/>
      <c r="BN760" s="249"/>
      <c r="BO760" s="249"/>
      <c r="BP760" s="249"/>
      <c r="BQ760" s="249"/>
      <c r="BR760" s="249"/>
      <c r="BS760" s="249"/>
      <c r="BT760" s="249"/>
      <c r="BU760" s="249"/>
      <c r="BV760" s="249"/>
      <c r="BW760" s="249"/>
      <c r="BX760" s="249"/>
      <c r="BY760" s="249"/>
      <c r="BZ760" s="249"/>
      <c r="CA760" s="249"/>
      <c r="CB760" s="249"/>
      <c r="CC760" s="249"/>
      <c r="CD760" s="249"/>
      <c r="CE760" s="249"/>
      <c r="CF760" s="249"/>
      <c r="CG760" s="249"/>
      <c r="CH760" s="249"/>
      <c r="CI760" s="249"/>
      <c r="CJ760" s="249"/>
      <c r="CK760" s="249"/>
      <c r="CL760" s="249"/>
      <c r="CM760" s="249"/>
      <c r="CN760" s="249"/>
      <c r="CO760" s="249"/>
      <c r="CP760" s="249"/>
      <c r="CQ760" s="249"/>
      <c r="CR760" s="249"/>
      <c r="CS760" s="249"/>
      <c r="CT760" s="249"/>
      <c r="CU760" s="249"/>
      <c r="CV760" s="249"/>
      <c r="CW760" s="249"/>
      <c r="CX760" s="249"/>
      <c r="CY760" s="249"/>
      <c r="CZ760" s="249"/>
    </row>
    <row r="761" ht="25.15" customHeight="true" x14ac:dyDescent="0.2">
      <c r="C761" s="2911"/>
      <c r="D761" s="2911"/>
      <c r="E761" s="599"/>
      <c r="F761" s="599"/>
      <c r="G761" s="599"/>
      <c r="H761" s="2911"/>
      <c r="I761" s="2911"/>
      <c r="J761" s="599"/>
      <c r="K761" s="599"/>
      <c r="L761" s="599"/>
      <c r="M761" s="2911"/>
      <c r="N761" s="2911"/>
      <c r="O761" s="599"/>
      <c r="P761" s="599"/>
      <c r="Q761" s="599"/>
      <c r="BA761" s="249"/>
      <c r="BB761" s="351"/>
      <c r="BC761" s="249"/>
      <c r="BD761" s="249"/>
      <c r="BE761" s="249"/>
      <c r="BF761" s="249"/>
      <c r="BG761" s="249"/>
      <c r="BH761" s="249"/>
      <c r="BI761" s="249"/>
      <c r="BJ761" s="249"/>
      <c r="BK761" s="249"/>
      <c r="BL761" s="249"/>
      <c r="BM761" s="249"/>
      <c r="BN761" s="249"/>
      <c r="BO761" s="249"/>
      <c r="BP761" s="249"/>
      <c r="BQ761" s="249"/>
      <c r="BR761" s="249"/>
      <c r="BS761" s="249"/>
      <c r="BT761" s="249"/>
      <c r="BU761" s="249"/>
      <c r="BV761" s="249"/>
      <c r="BW761" s="249"/>
      <c r="BX761" s="249"/>
      <c r="BY761" s="249"/>
      <c r="BZ761" s="249"/>
      <c r="CA761" s="249"/>
      <c r="CB761" s="249"/>
      <c r="CC761" s="249"/>
      <c r="CD761" s="249"/>
      <c r="CE761" s="249"/>
      <c r="CF761" s="249"/>
      <c r="CG761" s="249"/>
      <c r="CH761" s="249"/>
      <c r="CI761" s="249"/>
      <c r="CJ761" s="249"/>
      <c r="CK761" s="249"/>
      <c r="CL761" s="249"/>
      <c r="CM761" s="249"/>
      <c r="CN761" s="249"/>
      <c r="CO761" s="249"/>
      <c r="CP761" s="249"/>
      <c r="CQ761" s="249"/>
      <c r="CR761" s="249"/>
      <c r="CS761" s="249"/>
      <c r="CT761" s="249"/>
      <c r="CU761" s="249"/>
      <c r="CV761" s="249"/>
      <c r="CW761" s="249"/>
      <c r="CX761" s="249"/>
      <c r="CY761" s="249"/>
      <c r="CZ761" s="249"/>
    </row>
    <row r="762" ht="25.15" customHeight="true" x14ac:dyDescent="0.2">
      <c r="C762" s="2911"/>
      <c r="D762" s="2911"/>
      <c r="E762" s="599"/>
      <c r="F762" s="599"/>
      <c r="G762" s="599"/>
      <c r="H762" s="2911"/>
      <c r="I762" s="2911"/>
      <c r="J762" s="599"/>
      <c r="K762" s="599"/>
      <c r="L762" s="599"/>
      <c r="M762" s="2911"/>
      <c r="N762" s="2911"/>
      <c r="O762" s="599"/>
      <c r="P762" s="599"/>
      <c r="Q762" s="599"/>
      <c r="BA762" s="249"/>
      <c r="BB762" s="351"/>
      <c r="BC762" s="249"/>
      <c r="BD762" s="249"/>
      <c r="BE762" s="249"/>
      <c r="BF762" s="249"/>
      <c r="BG762" s="249"/>
      <c r="BH762" s="249"/>
      <c r="BI762" s="249"/>
      <c r="BJ762" s="249"/>
      <c r="BK762" s="249"/>
      <c r="BL762" s="249"/>
      <c r="BM762" s="249"/>
      <c r="BN762" s="249"/>
      <c r="BO762" s="249"/>
      <c r="BP762" s="249"/>
      <c r="BQ762" s="249"/>
      <c r="BR762" s="249"/>
      <c r="BS762" s="249"/>
      <c r="BT762" s="249"/>
      <c r="BU762" s="249"/>
      <c r="BV762" s="249"/>
      <c r="BW762" s="249"/>
      <c r="BX762" s="249"/>
      <c r="BY762" s="249"/>
      <c r="BZ762" s="249"/>
      <c r="CA762" s="249"/>
      <c r="CB762" s="249"/>
      <c r="CC762" s="249"/>
      <c r="CD762" s="249"/>
      <c r="CE762" s="249"/>
      <c r="CF762" s="249"/>
      <c r="CG762" s="249"/>
      <c r="CH762" s="249"/>
      <c r="CI762" s="249"/>
      <c r="CJ762" s="249"/>
      <c r="CK762" s="249"/>
      <c r="CL762" s="249"/>
      <c r="CM762" s="249"/>
      <c r="CN762" s="249"/>
      <c r="CO762" s="249"/>
      <c r="CP762" s="249"/>
      <c r="CQ762" s="249"/>
      <c r="CR762" s="249"/>
      <c r="CS762" s="249"/>
      <c r="CT762" s="249"/>
      <c r="CU762" s="249"/>
      <c r="CV762" s="249"/>
      <c r="CW762" s="249"/>
      <c r="CX762" s="249"/>
      <c r="CY762" s="249"/>
      <c r="CZ762" s="249"/>
    </row>
    <row r="763" ht="25.15" customHeight="true" x14ac:dyDescent="0.2">
      <c r="C763" s="2911"/>
      <c r="D763" s="2911"/>
      <c r="E763" s="599"/>
      <c r="F763" s="599"/>
      <c r="G763" s="599"/>
      <c r="H763" s="2911"/>
      <c r="I763" s="2911"/>
      <c r="J763" s="599"/>
      <c r="K763" s="599"/>
      <c r="L763" s="599"/>
      <c r="M763" s="2911"/>
      <c r="N763" s="2911"/>
      <c r="O763" s="599"/>
      <c r="P763" s="599"/>
      <c r="Q763" s="599"/>
      <c r="BA763" s="249"/>
      <c r="BB763" s="351"/>
      <c r="BC763" s="249"/>
      <c r="BD763" s="249"/>
      <c r="BE763" s="249"/>
      <c r="BF763" s="249"/>
      <c r="BG763" s="249"/>
      <c r="BH763" s="249"/>
      <c r="BI763" s="249"/>
      <c r="BJ763" s="249"/>
      <c r="BK763" s="249"/>
      <c r="BL763" s="249"/>
      <c r="BM763" s="249"/>
      <c r="BN763" s="249"/>
      <c r="BO763" s="249"/>
      <c r="BP763" s="249"/>
      <c r="BQ763" s="249"/>
      <c r="BR763" s="249"/>
      <c r="BS763" s="249"/>
      <c r="BT763" s="249"/>
      <c r="BU763" s="249"/>
      <c r="BV763" s="249"/>
      <c r="BW763" s="249"/>
      <c r="BX763" s="249"/>
      <c r="BY763" s="249"/>
      <c r="BZ763" s="249"/>
      <c r="CA763" s="249"/>
      <c r="CB763" s="249"/>
      <c r="CC763" s="249"/>
      <c r="CD763" s="249"/>
      <c r="CE763" s="249"/>
      <c r="CF763" s="249"/>
      <c r="CG763" s="249"/>
      <c r="CH763" s="249"/>
      <c r="CI763" s="249"/>
      <c r="CJ763" s="249"/>
      <c r="CK763" s="249"/>
      <c r="CL763" s="249"/>
      <c r="CM763" s="249"/>
      <c r="CN763" s="249"/>
      <c r="CO763" s="249"/>
      <c r="CP763" s="249"/>
      <c r="CQ763" s="249"/>
      <c r="CR763" s="249"/>
      <c r="CS763" s="249"/>
      <c r="CT763" s="249"/>
      <c r="CU763" s="249"/>
      <c r="CV763" s="249"/>
      <c r="CW763" s="249"/>
      <c r="CX763" s="249"/>
      <c r="CY763" s="249"/>
      <c r="CZ763" s="249"/>
    </row>
    <row r="764" ht="25.15" customHeight="true" x14ac:dyDescent="0.2">
      <c r="C764" s="2911"/>
      <c r="D764" s="2911"/>
      <c r="E764" s="599"/>
      <c r="F764" s="599"/>
      <c r="G764" s="599"/>
      <c r="H764" s="2911"/>
      <c r="I764" s="2911"/>
      <c r="J764" s="599"/>
      <c r="K764" s="599"/>
      <c r="L764" s="599"/>
      <c r="M764" s="2911"/>
      <c r="N764" s="2911"/>
      <c r="O764" s="599"/>
      <c r="P764" s="599"/>
      <c r="Q764" s="599"/>
      <c r="BA764" s="249"/>
      <c r="BB764" s="351"/>
      <c r="BC764" s="249"/>
      <c r="BD764" s="249"/>
      <c r="BE764" s="249"/>
      <c r="BF764" s="249"/>
      <c r="BG764" s="249"/>
      <c r="BH764" s="249"/>
      <c r="BI764" s="249"/>
      <c r="BJ764" s="249"/>
      <c r="BK764" s="249"/>
      <c r="BL764" s="249"/>
      <c r="BM764" s="249"/>
      <c r="BN764" s="249"/>
      <c r="BO764" s="249"/>
      <c r="BP764" s="249"/>
      <c r="BQ764" s="249"/>
      <c r="BR764" s="249"/>
      <c r="BS764" s="249"/>
      <c r="BT764" s="249"/>
      <c r="BU764" s="249"/>
      <c r="BV764" s="249"/>
      <c r="BW764" s="249"/>
      <c r="BX764" s="249"/>
      <c r="BY764" s="249"/>
      <c r="BZ764" s="249"/>
      <c r="CA764" s="249"/>
      <c r="CB764" s="249"/>
      <c r="CC764" s="249"/>
      <c r="CD764" s="249"/>
      <c r="CE764" s="249"/>
      <c r="CF764" s="249"/>
      <c r="CG764" s="249"/>
      <c r="CH764" s="249"/>
      <c r="CI764" s="249"/>
      <c r="CJ764" s="249"/>
      <c r="CK764" s="249"/>
      <c r="CL764" s="249"/>
      <c r="CM764" s="249"/>
      <c r="CN764" s="249"/>
      <c r="CO764" s="249"/>
      <c r="CP764" s="249"/>
      <c r="CQ764" s="249"/>
      <c r="CR764" s="249"/>
      <c r="CS764" s="249"/>
      <c r="CT764" s="249"/>
      <c r="CU764" s="249"/>
      <c r="CV764" s="249"/>
      <c r="CW764" s="249"/>
      <c r="CX764" s="249"/>
      <c r="CY764" s="249"/>
      <c r="CZ764" s="249"/>
    </row>
    <row r="765" ht="25.15" customHeight="true" x14ac:dyDescent="0.2">
      <c r="C765" s="2911"/>
      <c r="D765" s="2911"/>
      <c r="E765" s="599"/>
      <c r="F765" s="599"/>
      <c r="G765" s="599"/>
      <c r="H765" s="2911"/>
      <c r="I765" s="2911"/>
      <c r="J765" s="599"/>
      <c r="K765" s="599"/>
      <c r="L765" s="599"/>
      <c r="M765" s="2911"/>
      <c r="N765" s="2911"/>
      <c r="O765" s="599"/>
      <c r="P765" s="599"/>
      <c r="Q765" s="599"/>
      <c r="BA765" s="249"/>
      <c r="BB765" s="351"/>
      <c r="BC765" s="249"/>
      <c r="BD765" s="249"/>
      <c r="BE765" s="249"/>
      <c r="BF765" s="249"/>
      <c r="BG765" s="249"/>
      <c r="BH765" s="249"/>
      <c r="BI765" s="249"/>
      <c r="BJ765" s="249"/>
      <c r="BK765" s="249"/>
      <c r="BL765" s="249"/>
      <c r="BM765" s="249"/>
      <c r="BN765" s="249"/>
      <c r="BO765" s="249"/>
      <c r="BP765" s="249"/>
      <c r="BQ765" s="249"/>
      <c r="BR765" s="249"/>
      <c r="BS765" s="249"/>
      <c r="BT765" s="249"/>
      <c r="BU765" s="249"/>
      <c r="BV765" s="249"/>
      <c r="BW765" s="249"/>
      <c r="BX765" s="249"/>
      <c r="BY765" s="249"/>
      <c r="BZ765" s="249"/>
      <c r="CA765" s="249"/>
      <c r="CB765" s="249"/>
      <c r="CC765" s="249"/>
      <c r="CD765" s="249"/>
      <c r="CE765" s="249"/>
      <c r="CF765" s="249"/>
      <c r="CG765" s="249"/>
      <c r="CH765" s="249"/>
      <c r="CI765" s="249"/>
      <c r="CJ765" s="249"/>
      <c r="CK765" s="249"/>
      <c r="CL765" s="249"/>
      <c r="CM765" s="249"/>
      <c r="CN765" s="249"/>
      <c r="CO765" s="249"/>
      <c r="CP765" s="249"/>
      <c r="CQ765" s="249"/>
      <c r="CR765" s="249"/>
      <c r="CS765" s="249"/>
      <c r="CT765" s="249"/>
      <c r="CU765" s="249"/>
      <c r="CV765" s="249"/>
      <c r="CW765" s="249"/>
      <c r="CX765" s="249"/>
      <c r="CY765" s="249"/>
      <c r="CZ765" s="249"/>
    </row>
    <row r="766" ht="25.15" customHeight="true" x14ac:dyDescent="0.2">
      <c r="C766" s="2911"/>
      <c r="D766" s="2911"/>
      <c r="E766" s="599"/>
      <c r="F766" s="599"/>
      <c r="G766" s="599"/>
      <c r="H766" s="2911"/>
      <c r="I766" s="2911"/>
      <c r="J766" s="599"/>
      <c r="K766" s="599"/>
      <c r="L766" s="599"/>
      <c r="M766" s="2911"/>
      <c r="N766" s="2911"/>
      <c r="O766" s="599"/>
      <c r="P766" s="599"/>
      <c r="Q766" s="599"/>
      <c r="BA766" s="249"/>
      <c r="BB766" s="351"/>
      <c r="BC766" s="249"/>
      <c r="BD766" s="249"/>
      <c r="BE766" s="249"/>
      <c r="BF766" s="249"/>
      <c r="BG766" s="249"/>
      <c r="BH766" s="249"/>
      <c r="BI766" s="249"/>
      <c r="BJ766" s="249"/>
      <c r="BK766" s="249"/>
      <c r="BL766" s="249"/>
      <c r="BM766" s="249"/>
      <c r="BN766" s="249"/>
      <c r="BO766" s="249"/>
      <c r="BP766" s="249"/>
      <c r="BQ766" s="249"/>
      <c r="BR766" s="249"/>
      <c r="BS766" s="249"/>
      <c r="BT766" s="249"/>
      <c r="BU766" s="249"/>
      <c r="BV766" s="249"/>
      <c r="BW766" s="249"/>
      <c r="BX766" s="249"/>
      <c r="BY766" s="249"/>
      <c r="BZ766" s="249"/>
      <c r="CA766" s="249"/>
      <c r="CB766" s="249"/>
      <c r="CC766" s="249"/>
      <c r="CD766" s="249"/>
      <c r="CE766" s="249"/>
      <c r="CF766" s="249"/>
      <c r="CG766" s="249"/>
      <c r="CH766" s="249"/>
      <c r="CI766" s="249"/>
      <c r="CJ766" s="249"/>
      <c r="CK766" s="249"/>
      <c r="CL766" s="249"/>
      <c r="CM766" s="249"/>
      <c r="CN766" s="249"/>
      <c r="CO766" s="249"/>
      <c r="CP766" s="249"/>
      <c r="CQ766" s="249"/>
      <c r="CR766" s="249"/>
      <c r="CS766" s="249"/>
      <c r="CT766" s="249"/>
      <c r="CU766" s="249"/>
      <c r="CV766" s="249"/>
      <c r="CW766" s="249"/>
      <c r="CX766" s="249"/>
      <c r="CY766" s="249"/>
      <c r="CZ766" s="249"/>
    </row>
    <row r="767" ht="25.15" customHeight="true" x14ac:dyDescent="0.2">
      <c r="C767" s="2911"/>
      <c r="D767" s="2911"/>
      <c r="E767" s="599"/>
      <c r="F767" s="599"/>
      <c r="G767" s="599"/>
      <c r="H767" s="2911"/>
      <c r="I767" s="2911"/>
      <c r="J767" s="599"/>
      <c r="K767" s="599"/>
      <c r="L767" s="599"/>
      <c r="M767" s="2911"/>
      <c r="N767" s="2911"/>
      <c r="O767" s="599"/>
      <c r="P767" s="599"/>
      <c r="Q767" s="599"/>
      <c r="BA767" s="249"/>
      <c r="BB767" s="351"/>
      <c r="BC767" s="249"/>
      <c r="BD767" s="249"/>
      <c r="BE767" s="249"/>
      <c r="BF767" s="249"/>
      <c r="BG767" s="249"/>
      <c r="BH767" s="249"/>
      <c r="BI767" s="249"/>
      <c r="BJ767" s="249"/>
      <c r="BK767" s="249"/>
      <c r="BL767" s="249"/>
      <c r="BM767" s="249"/>
      <c r="BN767" s="249"/>
      <c r="BO767" s="249"/>
      <c r="BP767" s="249"/>
      <c r="BQ767" s="249"/>
      <c r="BR767" s="249"/>
      <c r="BS767" s="249"/>
      <c r="BT767" s="249"/>
      <c r="BU767" s="249"/>
      <c r="BV767" s="249"/>
      <c r="BW767" s="249"/>
      <c r="BX767" s="249"/>
      <c r="BY767" s="249"/>
      <c r="BZ767" s="249"/>
      <c r="CA767" s="249"/>
      <c r="CB767" s="249"/>
      <c r="CC767" s="249"/>
      <c r="CD767" s="249"/>
      <c r="CE767" s="249"/>
      <c r="CF767" s="249"/>
      <c r="CG767" s="249"/>
      <c r="CH767" s="249"/>
      <c r="CI767" s="249"/>
      <c r="CJ767" s="249"/>
      <c r="CK767" s="249"/>
      <c r="CL767" s="249"/>
      <c r="CM767" s="249"/>
      <c r="CN767" s="249"/>
      <c r="CO767" s="249"/>
      <c r="CP767" s="249"/>
      <c r="CQ767" s="249"/>
      <c r="CR767" s="249"/>
      <c r="CS767" s="249"/>
      <c r="CT767" s="249"/>
      <c r="CU767" s="249"/>
      <c r="CV767" s="249"/>
      <c r="CW767" s="249"/>
      <c r="CX767" s="249"/>
      <c r="CY767" s="249"/>
      <c r="CZ767" s="249"/>
    </row>
    <row r="768" ht="25.15" customHeight="true" x14ac:dyDescent="0.2">
      <c r="C768" s="2911"/>
      <c r="D768" s="2911"/>
      <c r="E768" s="599"/>
      <c r="F768" s="599"/>
      <c r="G768" s="599"/>
      <c r="H768" s="2911"/>
      <c r="I768" s="2911"/>
      <c r="J768" s="599"/>
      <c r="K768" s="599"/>
      <c r="L768" s="599"/>
      <c r="M768" s="2911"/>
      <c r="N768" s="2911"/>
      <c r="O768" s="599"/>
      <c r="P768" s="599"/>
      <c r="Q768" s="599"/>
      <c r="BA768" s="247"/>
      <c r="BB768" s="352"/>
      <c r="BC768" s="247"/>
      <c r="BD768" s="247"/>
      <c r="BE768" s="247"/>
      <c r="BF768" s="247"/>
      <c r="BG768" s="247"/>
      <c r="BH768" s="247"/>
      <c r="BI768" s="247"/>
      <c r="BJ768" s="247"/>
      <c r="BK768" s="247"/>
      <c r="BL768" s="247"/>
      <c r="BM768" s="247"/>
      <c r="BN768" s="247"/>
      <c r="BO768" s="247"/>
      <c r="BP768" s="247"/>
      <c r="BQ768" s="247"/>
      <c r="BR768" s="247"/>
      <c r="BS768" s="247"/>
      <c r="BT768" s="247"/>
      <c r="BU768" s="247"/>
      <c r="BV768" s="247"/>
      <c r="BW768" s="247"/>
      <c r="BX768" s="247"/>
      <c r="BY768" s="247"/>
      <c r="BZ768" s="247"/>
      <c r="CA768" s="247"/>
      <c r="CB768" s="247"/>
      <c r="CC768" s="247"/>
      <c r="CD768" s="247"/>
      <c r="CE768" s="247"/>
      <c r="CF768" s="247"/>
      <c r="CG768" s="247"/>
      <c r="CH768" s="247"/>
      <c r="CI768" s="247"/>
      <c r="CJ768" s="247"/>
      <c r="CK768" s="247"/>
      <c r="CL768" s="247"/>
      <c r="CM768" s="247"/>
      <c r="CN768" s="247"/>
      <c r="CO768" s="247"/>
      <c r="CP768" s="247"/>
      <c r="CQ768" s="247"/>
      <c r="CR768" s="247"/>
      <c r="CS768" s="247"/>
      <c r="CT768" s="247"/>
      <c r="CU768" s="247"/>
      <c r="CV768" s="247"/>
      <c r="CW768" s="247"/>
      <c r="CX768" s="247"/>
      <c r="CY768" s="247"/>
      <c r="CZ768" s="247"/>
    </row>
    <row r="769" ht="25.15" customHeight="true" x14ac:dyDescent="0.2">
      <c r="C769" s="2911"/>
      <c r="D769" s="2911"/>
      <c r="E769" s="599"/>
      <c r="F769" s="599"/>
      <c r="G769" s="599"/>
      <c r="H769" s="2911"/>
      <c r="I769" s="2911"/>
      <c r="J769" s="599"/>
      <c r="K769" s="599"/>
      <c r="L769" s="599"/>
      <c r="M769" s="2911"/>
      <c r="N769" s="2911"/>
      <c r="O769" s="599"/>
      <c r="P769" s="599"/>
      <c r="Q769" s="599"/>
      <c r="BA769" s="247"/>
      <c r="BB769" s="352"/>
      <c r="BC769" s="247"/>
      <c r="BD769" s="247"/>
      <c r="BE769" s="247"/>
      <c r="BF769" s="247"/>
      <c r="BG769" s="247"/>
      <c r="BH769" s="247"/>
      <c r="BI769" s="247"/>
      <c r="BJ769" s="247"/>
      <c r="BK769" s="247"/>
      <c r="BL769" s="247"/>
      <c r="BM769" s="247"/>
      <c r="BN769" s="247"/>
      <c r="BO769" s="247"/>
      <c r="BP769" s="247"/>
      <c r="BQ769" s="247"/>
      <c r="BR769" s="247"/>
      <c r="BS769" s="247"/>
      <c r="BT769" s="247"/>
      <c r="BU769" s="247"/>
      <c r="BV769" s="247"/>
      <c r="BW769" s="247"/>
      <c r="BX769" s="247"/>
      <c r="BY769" s="247"/>
      <c r="BZ769" s="247"/>
      <c r="CA769" s="247"/>
      <c r="CB769" s="247"/>
      <c r="CC769" s="247"/>
      <c r="CD769" s="247"/>
      <c r="CE769" s="247"/>
      <c r="CF769" s="247"/>
      <c r="CG769" s="247"/>
      <c r="CH769" s="247"/>
      <c r="CI769" s="247"/>
      <c r="CJ769" s="247"/>
      <c r="CK769" s="247"/>
      <c r="CL769" s="247"/>
      <c r="CM769" s="247"/>
      <c r="CN769" s="247"/>
      <c r="CO769" s="247"/>
      <c r="CP769" s="247"/>
      <c r="CQ769" s="247"/>
      <c r="CR769" s="247"/>
      <c r="CS769" s="247"/>
      <c r="CT769" s="247"/>
      <c r="CU769" s="247"/>
      <c r="CV769" s="247"/>
      <c r="CW769" s="247"/>
      <c r="CX769" s="247"/>
      <c r="CY769" s="247"/>
      <c r="CZ769" s="247"/>
    </row>
    <row r="770" ht="25.15" customHeight="true" x14ac:dyDescent="0.2">
      <c r="C770" s="2911"/>
      <c r="D770" s="2911"/>
      <c r="E770" s="599"/>
      <c r="F770" s="599"/>
      <c r="G770" s="599"/>
      <c r="H770" s="2911"/>
      <c r="I770" s="2911"/>
      <c r="J770" s="599"/>
      <c r="K770" s="599"/>
      <c r="L770" s="599"/>
      <c r="M770" s="2911"/>
      <c r="N770" s="2911"/>
      <c r="O770" s="599"/>
      <c r="P770" s="599"/>
      <c r="Q770" s="599"/>
      <c r="BA770" s="247"/>
      <c r="BB770" s="352"/>
      <c r="BC770" s="247"/>
      <c r="BD770" s="247"/>
      <c r="BE770" s="247"/>
      <c r="BF770" s="247"/>
      <c r="BG770" s="247"/>
      <c r="BH770" s="247"/>
      <c r="BI770" s="247"/>
      <c r="BJ770" s="247"/>
      <c r="BK770" s="247"/>
      <c r="BL770" s="247"/>
      <c r="BM770" s="247"/>
      <c r="BN770" s="247"/>
      <c r="BO770" s="247"/>
      <c r="BP770" s="247"/>
      <c r="BQ770" s="247"/>
      <c r="BR770" s="247"/>
      <c r="BS770" s="247"/>
      <c r="BT770" s="247"/>
      <c r="BU770" s="247"/>
      <c r="BV770" s="247"/>
      <c r="BW770" s="247"/>
      <c r="BX770" s="247"/>
      <c r="BY770" s="247"/>
      <c r="BZ770" s="247"/>
      <c r="CA770" s="247"/>
      <c r="CB770" s="247"/>
      <c r="CC770" s="247"/>
      <c r="CD770" s="247"/>
      <c r="CE770" s="247"/>
      <c r="CF770" s="247"/>
      <c r="CG770" s="247"/>
      <c r="CH770" s="247"/>
      <c r="CI770" s="247"/>
      <c r="CJ770" s="247"/>
      <c r="CK770" s="247"/>
      <c r="CL770" s="247"/>
      <c r="CM770" s="247"/>
      <c r="CN770" s="247"/>
      <c r="CO770" s="247"/>
      <c r="CP770" s="247"/>
      <c r="CQ770" s="247"/>
      <c r="CR770" s="247"/>
      <c r="CS770" s="247"/>
      <c r="CT770" s="247"/>
      <c r="CU770" s="247"/>
      <c r="CV770" s="247"/>
      <c r="CW770" s="247"/>
      <c r="CX770" s="247"/>
      <c r="CY770" s="247"/>
      <c r="CZ770" s="247"/>
    </row>
    <row r="771" ht="25.15" customHeight="true" x14ac:dyDescent="0.2">
      <c r="C771" s="2911"/>
      <c r="D771" s="2911"/>
      <c r="E771" s="599"/>
      <c r="F771" s="599"/>
      <c r="G771" s="599"/>
      <c r="H771" s="2911"/>
      <c r="I771" s="2911"/>
      <c r="J771" s="599"/>
      <c r="K771" s="599"/>
      <c r="L771" s="599"/>
      <c r="M771" s="2911"/>
      <c r="N771" s="2911"/>
      <c r="O771" s="599"/>
      <c r="P771" s="599"/>
      <c r="Q771" s="599"/>
      <c r="BA771" s="247"/>
      <c r="BB771" s="352"/>
      <c r="BC771" s="247"/>
      <c r="BD771" s="247"/>
      <c r="BE771" s="247"/>
      <c r="BF771" s="247"/>
      <c r="BG771" s="247"/>
      <c r="BH771" s="247"/>
      <c r="BI771" s="247"/>
      <c r="BJ771" s="247"/>
      <c r="BK771" s="247"/>
      <c r="BL771" s="247"/>
      <c r="BM771" s="247"/>
      <c r="BN771" s="247"/>
      <c r="BO771" s="247"/>
      <c r="BP771" s="247"/>
      <c r="BQ771" s="247"/>
      <c r="BR771" s="247"/>
      <c r="BS771" s="247"/>
      <c r="BT771" s="247"/>
      <c r="BU771" s="247"/>
      <c r="BV771" s="247"/>
      <c r="BW771" s="247"/>
      <c r="BX771" s="247"/>
      <c r="BY771" s="247"/>
      <c r="BZ771" s="247"/>
      <c r="CA771" s="247"/>
      <c r="CB771" s="247"/>
      <c r="CC771" s="247"/>
      <c r="CD771" s="247"/>
      <c r="CE771" s="247"/>
      <c r="CF771" s="247"/>
      <c r="CG771" s="247"/>
      <c r="CH771" s="247"/>
      <c r="CI771" s="247"/>
      <c r="CJ771" s="247"/>
      <c r="CK771" s="247"/>
      <c r="CL771" s="247"/>
      <c r="CM771" s="247"/>
      <c r="CN771" s="247"/>
      <c r="CO771" s="247"/>
      <c r="CP771" s="247"/>
      <c r="CQ771" s="247"/>
      <c r="CR771" s="247"/>
      <c r="CS771" s="247"/>
      <c r="CT771" s="247"/>
      <c r="CU771" s="247"/>
      <c r="CV771" s="247"/>
      <c r="CW771" s="247"/>
      <c r="CX771" s="247"/>
      <c r="CY771" s="247"/>
      <c r="CZ771" s="247"/>
    </row>
    <row r="772" ht="25.15" customHeight="true" x14ac:dyDescent="0.2">
      <c r="C772" s="2911"/>
      <c r="D772" s="2911"/>
      <c r="E772" s="599"/>
      <c r="F772" s="599"/>
      <c r="G772" s="599"/>
      <c r="H772" s="2911"/>
      <c r="I772" s="2911"/>
      <c r="J772" s="599"/>
      <c r="K772" s="599"/>
      <c r="L772" s="599"/>
      <c r="M772" s="2911"/>
      <c r="N772" s="2911"/>
      <c r="O772" s="599"/>
      <c r="P772" s="599"/>
      <c r="Q772" s="599"/>
      <c r="BA772" s="247"/>
      <c r="BB772" s="352"/>
      <c r="BC772" s="247"/>
      <c r="BD772" s="247"/>
      <c r="BE772" s="247"/>
      <c r="BF772" s="247"/>
      <c r="BG772" s="247"/>
      <c r="BH772" s="247"/>
      <c r="BI772" s="247"/>
      <c r="BJ772" s="247"/>
      <c r="BK772" s="247"/>
      <c r="BL772" s="247"/>
      <c r="BM772" s="247"/>
      <c r="BN772" s="247"/>
      <c r="BO772" s="247"/>
      <c r="BP772" s="247"/>
      <c r="BQ772" s="247"/>
      <c r="BR772" s="247"/>
      <c r="BS772" s="247"/>
      <c r="BT772" s="247"/>
      <c r="BU772" s="247"/>
      <c r="BV772" s="247"/>
      <c r="BW772" s="247"/>
      <c r="BX772" s="247"/>
      <c r="BY772" s="247"/>
      <c r="BZ772" s="247"/>
      <c r="CA772" s="247"/>
      <c r="CB772" s="247"/>
      <c r="CC772" s="247"/>
      <c r="CD772" s="247"/>
      <c r="CE772" s="247"/>
      <c r="CF772" s="247"/>
      <c r="CG772" s="247"/>
      <c r="CH772" s="247"/>
      <c r="CI772" s="247"/>
      <c r="CJ772" s="247"/>
      <c r="CK772" s="247"/>
      <c r="CL772" s="247"/>
      <c r="CM772" s="247"/>
      <c r="CN772" s="247"/>
      <c r="CO772" s="247"/>
      <c r="CP772" s="247"/>
      <c r="CQ772" s="247"/>
      <c r="CR772" s="247"/>
      <c r="CS772" s="247"/>
      <c r="CT772" s="247"/>
      <c r="CU772" s="247"/>
      <c r="CV772" s="247"/>
      <c r="CW772" s="247"/>
      <c r="CX772" s="247"/>
      <c r="CY772" s="247"/>
      <c r="CZ772" s="247"/>
    </row>
    <row r="773" ht="25.15" customHeight="true" x14ac:dyDescent="0.2">
      <c r="C773" s="2911"/>
      <c r="D773" s="2911"/>
      <c r="E773" s="599"/>
      <c r="F773" s="599"/>
      <c r="G773" s="599"/>
      <c r="H773" s="2911"/>
      <c r="I773" s="2911"/>
      <c r="J773" s="599"/>
      <c r="K773" s="599"/>
      <c r="L773" s="599"/>
      <c r="M773" s="2911"/>
      <c r="N773" s="2911"/>
      <c r="O773" s="599"/>
      <c r="P773" s="599"/>
      <c r="Q773" s="599"/>
      <c r="BA773" s="247"/>
      <c r="BB773" s="352"/>
      <c r="BC773" s="247"/>
      <c r="BD773" s="247"/>
      <c r="BE773" s="247"/>
      <c r="BF773" s="247"/>
      <c r="BG773" s="247"/>
      <c r="BH773" s="247"/>
      <c r="BI773" s="247"/>
      <c r="BJ773" s="247"/>
      <c r="BK773" s="247"/>
      <c r="BL773" s="247"/>
      <c r="BM773" s="247"/>
      <c r="BN773" s="247"/>
      <c r="BO773" s="247"/>
      <c r="BP773" s="247"/>
      <c r="BQ773" s="247"/>
      <c r="BR773" s="247"/>
      <c r="BS773" s="247"/>
      <c r="BT773" s="247"/>
      <c r="BU773" s="247"/>
      <c r="BV773" s="247"/>
      <c r="BW773" s="247"/>
      <c r="BX773" s="247"/>
      <c r="BY773" s="247"/>
      <c r="BZ773" s="247"/>
      <c r="CA773" s="247"/>
      <c r="CB773" s="247"/>
      <c r="CC773" s="247"/>
      <c r="CD773" s="247"/>
      <c r="CE773" s="247"/>
      <c r="CF773" s="247"/>
      <c r="CG773" s="247"/>
      <c r="CH773" s="247"/>
      <c r="CI773" s="247"/>
      <c r="CJ773" s="247"/>
      <c r="CK773" s="247"/>
      <c r="CL773" s="247"/>
      <c r="CM773" s="247"/>
      <c r="CN773" s="247"/>
      <c r="CO773" s="247"/>
      <c r="CP773" s="247"/>
      <c r="CQ773" s="247"/>
      <c r="CR773" s="247"/>
      <c r="CS773" s="247"/>
      <c r="CT773" s="247"/>
      <c r="CU773" s="247"/>
      <c r="CV773" s="247"/>
      <c r="CW773" s="247"/>
      <c r="CX773" s="247"/>
      <c r="CY773" s="247"/>
      <c r="CZ773" s="247"/>
    </row>
    <row r="774" ht="25.15" customHeight="true" x14ac:dyDescent="0.2">
      <c r="C774" s="2911"/>
      <c r="D774" s="2911"/>
      <c r="E774" s="599"/>
      <c r="F774" s="599"/>
      <c r="G774" s="599"/>
      <c r="H774" s="2911"/>
      <c r="I774" s="2911"/>
      <c r="J774" s="599"/>
      <c r="K774" s="599"/>
      <c r="L774" s="599"/>
      <c r="M774" s="2911"/>
      <c r="N774" s="2911"/>
      <c r="O774" s="599"/>
      <c r="P774" s="599"/>
      <c r="Q774" s="599"/>
      <c r="BA774" s="247"/>
      <c r="BB774" s="352"/>
      <c r="BC774" s="247"/>
      <c r="BD774" s="247"/>
      <c r="BE774" s="247"/>
      <c r="BF774" s="247"/>
      <c r="BG774" s="247"/>
      <c r="BH774" s="247"/>
      <c r="BI774" s="247"/>
      <c r="BJ774" s="247"/>
      <c r="BK774" s="247"/>
      <c r="BL774" s="247"/>
      <c r="BM774" s="247"/>
      <c r="BN774" s="247"/>
      <c r="BO774" s="247"/>
      <c r="BP774" s="247"/>
      <c r="BQ774" s="247"/>
      <c r="BR774" s="247"/>
      <c r="BS774" s="247"/>
      <c r="BT774" s="247"/>
      <c r="BU774" s="247"/>
      <c r="BV774" s="247"/>
      <c r="BW774" s="247"/>
      <c r="BX774" s="247"/>
      <c r="BY774" s="247"/>
      <c r="BZ774" s="247"/>
      <c r="CA774" s="247"/>
      <c r="CB774" s="247"/>
      <c r="CC774" s="247"/>
      <c r="CD774" s="247"/>
      <c r="CE774" s="247"/>
      <c r="CF774" s="247"/>
      <c r="CG774" s="247"/>
      <c r="CH774" s="247"/>
      <c r="CI774" s="247"/>
      <c r="CJ774" s="247"/>
      <c r="CK774" s="247"/>
      <c r="CL774" s="247"/>
      <c r="CM774" s="247"/>
      <c r="CN774" s="247"/>
      <c r="CO774" s="247"/>
      <c r="CP774" s="247"/>
      <c r="CQ774" s="247"/>
      <c r="CR774" s="247"/>
      <c r="CS774" s="247"/>
      <c r="CT774" s="247"/>
      <c r="CU774" s="247"/>
      <c r="CV774" s="247"/>
      <c r="CW774" s="247"/>
      <c r="CX774" s="247"/>
      <c r="CY774" s="247"/>
      <c r="CZ774" s="247"/>
    </row>
    <row r="775" ht="25.15" customHeight="true" x14ac:dyDescent="0.2">
      <c r="C775" s="2911"/>
      <c r="D775" s="2911"/>
      <c r="E775" s="599"/>
      <c r="F775" s="599"/>
      <c r="G775" s="599"/>
      <c r="H775" s="2911"/>
      <c r="I775" s="2911"/>
      <c r="J775" s="599"/>
      <c r="K775" s="599"/>
      <c r="L775" s="599"/>
      <c r="M775" s="2911"/>
      <c r="N775" s="2911"/>
      <c r="O775" s="599"/>
      <c r="P775" s="599"/>
      <c r="Q775" s="599"/>
      <c r="BA775" s="247"/>
      <c r="BB775" s="352"/>
      <c r="BC775" s="247"/>
      <c r="BD775" s="247"/>
      <c r="BE775" s="247"/>
      <c r="BF775" s="247"/>
      <c r="BG775" s="247"/>
      <c r="BH775" s="247"/>
      <c r="BI775" s="247"/>
      <c r="BJ775" s="247"/>
      <c r="BK775" s="247"/>
      <c r="BL775" s="247"/>
      <c r="BM775" s="247"/>
      <c r="BN775" s="247"/>
      <c r="BO775" s="247"/>
      <c r="BP775" s="247"/>
      <c r="BQ775" s="247"/>
      <c r="BR775" s="247"/>
      <c r="BS775" s="247"/>
      <c r="BT775" s="247"/>
      <c r="BU775" s="247"/>
      <c r="BV775" s="247"/>
      <c r="BW775" s="247"/>
      <c r="BX775" s="247"/>
      <c r="BY775" s="247"/>
      <c r="BZ775" s="247"/>
      <c r="CA775" s="247"/>
      <c r="CB775" s="247"/>
      <c r="CC775" s="247"/>
      <c r="CD775" s="247"/>
      <c r="CE775" s="247"/>
      <c r="CF775" s="247"/>
      <c r="CG775" s="247"/>
      <c r="CH775" s="247"/>
      <c r="CI775" s="247"/>
      <c r="CJ775" s="247"/>
      <c r="CK775" s="247"/>
      <c r="CL775" s="247"/>
      <c r="CM775" s="247"/>
      <c r="CN775" s="247"/>
      <c r="CO775" s="247"/>
      <c r="CP775" s="247"/>
      <c r="CQ775" s="247"/>
      <c r="CR775" s="247"/>
      <c r="CS775" s="247"/>
      <c r="CT775" s="247"/>
      <c r="CU775" s="247"/>
      <c r="CV775" s="247"/>
      <c r="CW775" s="247"/>
      <c r="CX775" s="247"/>
      <c r="CY775" s="247"/>
      <c r="CZ775" s="247"/>
    </row>
    <row r="776" ht="25.15" customHeight="true" x14ac:dyDescent="0.2">
      <c r="C776" s="2911"/>
      <c r="D776" s="2911"/>
      <c r="E776" s="599"/>
      <c r="F776" s="599"/>
      <c r="G776" s="599"/>
      <c r="H776" s="2911"/>
      <c r="I776" s="2911"/>
      <c r="J776" s="599"/>
      <c r="K776" s="599"/>
      <c r="L776" s="599"/>
      <c r="M776" s="2911"/>
      <c r="N776" s="2911"/>
      <c r="O776" s="599"/>
      <c r="P776" s="599"/>
      <c r="Q776" s="599"/>
      <c r="BA776" s="247"/>
      <c r="BB776" s="352"/>
      <c r="BC776" s="247"/>
      <c r="BD776" s="247"/>
      <c r="BE776" s="247"/>
      <c r="BF776" s="247"/>
      <c r="BG776" s="247"/>
      <c r="BH776" s="247"/>
      <c r="BI776" s="247"/>
      <c r="BJ776" s="247"/>
      <c r="BK776" s="247"/>
      <c r="BL776" s="247"/>
      <c r="BM776" s="247"/>
      <c r="BN776" s="247"/>
      <c r="BO776" s="247"/>
      <c r="BP776" s="247"/>
      <c r="BQ776" s="247"/>
      <c r="BR776" s="247"/>
      <c r="BS776" s="247"/>
      <c r="BT776" s="247"/>
      <c r="BU776" s="247"/>
      <c r="BV776" s="247"/>
      <c r="BW776" s="247"/>
      <c r="BX776" s="247"/>
      <c r="BY776" s="247"/>
      <c r="BZ776" s="247"/>
      <c r="CA776" s="247"/>
      <c r="CB776" s="247"/>
      <c r="CC776" s="247"/>
      <c r="CD776" s="247"/>
      <c r="CE776" s="247"/>
      <c r="CF776" s="247"/>
      <c r="CG776" s="247"/>
      <c r="CH776" s="247"/>
      <c r="CI776" s="247"/>
      <c r="CJ776" s="247"/>
      <c r="CK776" s="247"/>
      <c r="CL776" s="247"/>
      <c r="CM776" s="247"/>
      <c r="CN776" s="247"/>
      <c r="CO776" s="247"/>
      <c r="CP776" s="247"/>
      <c r="CQ776" s="247"/>
      <c r="CR776" s="247"/>
      <c r="CS776" s="247"/>
      <c r="CT776" s="247"/>
      <c r="CU776" s="247"/>
      <c r="CV776" s="247"/>
      <c r="CW776" s="247"/>
      <c r="CX776" s="247"/>
      <c r="CY776" s="247"/>
      <c r="CZ776" s="247"/>
    </row>
    <row r="777" ht="25.15" customHeight="true" x14ac:dyDescent="0.2">
      <c r="C777" s="2911"/>
      <c r="D777" s="2911"/>
      <c r="E777" s="599"/>
      <c r="F777" s="599"/>
      <c r="G777" s="599"/>
      <c r="H777" s="2911"/>
      <c r="I777" s="2911"/>
      <c r="J777" s="599"/>
      <c r="K777" s="599"/>
      <c r="L777" s="599"/>
      <c r="M777" s="2911"/>
      <c r="N777" s="2911"/>
      <c r="O777" s="599"/>
      <c r="P777" s="599"/>
      <c r="Q777" s="599"/>
      <c r="BA777" s="247"/>
      <c r="BB777" s="352"/>
      <c r="BC777" s="247"/>
      <c r="BD777" s="247"/>
      <c r="BE777" s="247"/>
      <c r="BF777" s="247"/>
      <c r="BG777" s="247"/>
      <c r="BH777" s="247"/>
      <c r="BI777" s="247"/>
      <c r="BJ777" s="247"/>
      <c r="BK777" s="247"/>
      <c r="BL777" s="247"/>
      <c r="BM777" s="247"/>
      <c r="BN777" s="247"/>
      <c r="BO777" s="247"/>
      <c r="BP777" s="247"/>
      <c r="BQ777" s="247"/>
      <c r="BR777" s="247"/>
      <c r="BS777" s="247"/>
      <c r="BT777" s="247"/>
      <c r="BU777" s="247"/>
      <c r="BV777" s="247"/>
      <c r="BW777" s="247"/>
      <c r="BX777" s="247"/>
      <c r="BY777" s="247"/>
      <c r="BZ777" s="247"/>
      <c r="CA777" s="247"/>
      <c r="CB777" s="247"/>
      <c r="CC777" s="247"/>
      <c r="CD777" s="247"/>
      <c r="CE777" s="247"/>
      <c r="CF777" s="247"/>
      <c r="CG777" s="247"/>
      <c r="CH777" s="247"/>
      <c r="CI777" s="247"/>
      <c r="CJ777" s="247"/>
      <c r="CK777" s="247"/>
      <c r="CL777" s="247"/>
      <c r="CM777" s="247"/>
      <c r="CN777" s="247"/>
      <c r="CO777" s="247"/>
      <c r="CP777" s="247"/>
      <c r="CQ777" s="247"/>
      <c r="CR777" s="247"/>
      <c r="CS777" s="247"/>
      <c r="CT777" s="247"/>
      <c r="CU777" s="247"/>
      <c r="CV777" s="247"/>
      <c r="CW777" s="247"/>
      <c r="CX777" s="247"/>
      <c r="CY777" s="247"/>
      <c r="CZ777" s="247"/>
    </row>
    <row r="778" ht="25.15" customHeight="true" x14ac:dyDescent="0.2">
      <c r="C778" s="2911"/>
      <c r="D778" s="2911"/>
      <c r="E778" s="599"/>
      <c r="F778" s="599"/>
      <c r="G778" s="599"/>
      <c r="H778" s="2911"/>
      <c r="I778" s="2911"/>
      <c r="J778" s="599"/>
      <c r="K778" s="599"/>
      <c r="L778" s="599"/>
      <c r="M778" s="2911"/>
      <c r="N778" s="2911"/>
      <c r="O778" s="599"/>
      <c r="P778" s="599"/>
      <c r="Q778" s="599"/>
      <c r="BA778" s="247"/>
      <c r="BB778" s="352"/>
      <c r="BC778" s="247"/>
      <c r="BD778" s="247"/>
      <c r="BE778" s="247"/>
      <c r="BF778" s="247"/>
      <c r="BG778" s="247"/>
      <c r="BH778" s="247"/>
      <c r="BI778" s="247"/>
      <c r="BJ778" s="247"/>
      <c r="BK778" s="247"/>
      <c r="BL778" s="247"/>
      <c r="BM778" s="247"/>
      <c r="BN778" s="247"/>
      <c r="BO778" s="247"/>
      <c r="BP778" s="247"/>
      <c r="BQ778" s="247"/>
      <c r="BR778" s="247"/>
      <c r="BS778" s="247"/>
      <c r="BT778" s="247"/>
      <c r="BU778" s="247"/>
      <c r="BV778" s="247"/>
      <c r="BW778" s="247"/>
      <c r="BX778" s="247"/>
      <c r="BY778" s="247"/>
      <c r="BZ778" s="247"/>
      <c r="CA778" s="247"/>
      <c r="CB778" s="247"/>
      <c r="CC778" s="247"/>
      <c r="CD778" s="247"/>
      <c r="CE778" s="247"/>
      <c r="CF778" s="247"/>
      <c r="CG778" s="247"/>
      <c r="CH778" s="247"/>
      <c r="CI778" s="247"/>
      <c r="CJ778" s="247"/>
      <c r="CK778" s="247"/>
      <c r="CL778" s="247"/>
      <c r="CM778" s="247"/>
      <c r="CN778" s="247"/>
      <c r="CO778" s="247"/>
      <c r="CP778" s="247"/>
      <c r="CQ778" s="247"/>
      <c r="CR778" s="247"/>
      <c r="CS778" s="247"/>
      <c r="CT778" s="247"/>
      <c r="CU778" s="247"/>
      <c r="CV778" s="247"/>
      <c r="CW778" s="247"/>
      <c r="CX778" s="247"/>
      <c r="CY778" s="247"/>
      <c r="CZ778" s="247"/>
    </row>
    <row r="779" ht="25.15" customHeight="true" x14ac:dyDescent="0.2">
      <c r="C779" s="2911"/>
      <c r="D779" s="2911"/>
      <c r="E779" s="599"/>
      <c r="F779" s="599"/>
      <c r="G779" s="599"/>
      <c r="H779" s="2911"/>
      <c r="I779" s="2911"/>
      <c r="J779" s="599"/>
      <c r="K779" s="599"/>
      <c r="L779" s="599"/>
      <c r="M779" s="2911"/>
      <c r="N779" s="2911"/>
      <c r="O779" s="599"/>
      <c r="P779" s="599"/>
      <c r="Q779" s="599"/>
      <c r="BA779" s="247"/>
      <c r="BB779" s="352"/>
      <c r="BC779" s="247"/>
      <c r="BD779" s="247"/>
      <c r="BE779" s="247"/>
      <c r="BF779" s="247"/>
      <c r="BG779" s="247"/>
      <c r="BH779" s="247"/>
      <c r="BI779" s="247"/>
      <c r="BJ779" s="247"/>
      <c r="BK779" s="247"/>
      <c r="BL779" s="247"/>
      <c r="BM779" s="247"/>
      <c r="BN779" s="247"/>
      <c r="BO779" s="247"/>
      <c r="BP779" s="247"/>
      <c r="BQ779" s="247"/>
      <c r="BR779" s="247"/>
      <c r="BS779" s="247"/>
      <c r="BT779" s="247"/>
      <c r="BU779" s="247"/>
      <c r="BV779" s="247"/>
      <c r="BW779" s="247"/>
      <c r="BX779" s="247"/>
      <c r="BY779" s="247"/>
      <c r="BZ779" s="247"/>
      <c r="CA779" s="247"/>
      <c r="CB779" s="247"/>
      <c r="CC779" s="247"/>
      <c r="CD779" s="247"/>
      <c r="CE779" s="247"/>
      <c r="CF779" s="247"/>
      <c r="CG779" s="247"/>
      <c r="CH779" s="247"/>
      <c r="CI779" s="247"/>
      <c r="CJ779" s="247"/>
      <c r="CK779" s="247"/>
      <c r="CL779" s="247"/>
      <c r="CM779" s="247"/>
      <c r="CN779" s="247"/>
      <c r="CO779" s="247"/>
      <c r="CP779" s="247"/>
      <c r="CQ779" s="247"/>
      <c r="CR779" s="247"/>
      <c r="CS779" s="247"/>
      <c r="CT779" s="247"/>
      <c r="CU779" s="247"/>
      <c r="CV779" s="247"/>
      <c r="CW779" s="247"/>
      <c r="CX779" s="247"/>
      <c r="CY779" s="247"/>
      <c r="CZ779" s="247"/>
    </row>
    <row r="780" ht="25.15" customHeight="true" x14ac:dyDescent="0.2">
      <c r="C780" s="2911"/>
      <c r="D780" s="2911"/>
      <c r="E780" s="599"/>
      <c r="F780" s="599"/>
      <c r="G780" s="599"/>
      <c r="H780" s="2911"/>
      <c r="I780" s="2911"/>
      <c r="J780" s="599"/>
      <c r="K780" s="599"/>
      <c r="L780" s="599"/>
      <c r="M780" s="2911"/>
      <c r="N780" s="2911"/>
      <c r="O780" s="599"/>
      <c r="P780" s="599"/>
      <c r="Q780" s="599"/>
      <c r="BA780" s="247"/>
      <c r="BB780" s="352"/>
      <c r="BC780" s="247"/>
      <c r="BD780" s="247"/>
      <c r="BE780" s="247"/>
      <c r="BF780" s="247"/>
      <c r="BG780" s="247"/>
      <c r="BH780" s="247"/>
      <c r="BI780" s="247"/>
      <c r="BJ780" s="247"/>
      <c r="BK780" s="247"/>
      <c r="BL780" s="247"/>
      <c r="BM780" s="247"/>
      <c r="BN780" s="247"/>
      <c r="BO780" s="247"/>
      <c r="BP780" s="247"/>
      <c r="BQ780" s="247"/>
      <c r="BR780" s="247"/>
      <c r="BS780" s="247"/>
      <c r="BT780" s="247"/>
      <c r="BU780" s="247"/>
      <c r="BV780" s="247"/>
      <c r="BW780" s="247"/>
      <c r="BX780" s="247"/>
      <c r="BY780" s="247"/>
      <c r="BZ780" s="247"/>
      <c r="CA780" s="247"/>
      <c r="CB780" s="247"/>
      <c r="CC780" s="247"/>
      <c r="CD780" s="247"/>
      <c r="CE780" s="247"/>
      <c r="CF780" s="247"/>
      <c r="CG780" s="247"/>
      <c r="CH780" s="247"/>
      <c r="CI780" s="247"/>
      <c r="CJ780" s="247"/>
      <c r="CK780" s="247"/>
      <c r="CL780" s="247"/>
      <c r="CM780" s="247"/>
      <c r="CN780" s="247"/>
      <c r="CO780" s="247"/>
      <c r="CP780" s="247"/>
      <c r="CQ780" s="247"/>
      <c r="CR780" s="247"/>
      <c r="CS780" s="247"/>
      <c r="CT780" s="247"/>
      <c r="CU780" s="247"/>
      <c r="CV780" s="247"/>
      <c r="CW780" s="247"/>
      <c r="CX780" s="247"/>
      <c r="CY780" s="247"/>
      <c r="CZ780" s="247"/>
    </row>
    <row r="781" ht="25.15" customHeight="true" x14ac:dyDescent="0.2">
      <c r="C781" s="2911"/>
      <c r="D781" s="2911"/>
      <c r="E781" s="599"/>
      <c r="F781" s="599"/>
      <c r="G781" s="599"/>
      <c r="H781" s="2911"/>
      <c r="I781" s="2911"/>
      <c r="J781" s="599"/>
      <c r="K781" s="599"/>
      <c r="L781" s="599"/>
      <c r="M781" s="2911"/>
      <c r="N781" s="2911"/>
      <c r="O781" s="599"/>
      <c r="P781" s="599"/>
      <c r="Q781" s="599"/>
      <c r="BA781" s="247"/>
      <c r="BB781" s="352"/>
      <c r="BC781" s="247"/>
      <c r="BD781" s="247"/>
      <c r="BE781" s="247"/>
      <c r="BF781" s="247"/>
      <c r="BG781" s="247"/>
      <c r="BH781" s="247"/>
      <c r="BI781" s="247"/>
      <c r="BJ781" s="247"/>
      <c r="BK781" s="247"/>
      <c r="BL781" s="247"/>
      <c r="BM781" s="247"/>
      <c r="BN781" s="247"/>
      <c r="BO781" s="247"/>
      <c r="BP781" s="247"/>
      <c r="BQ781" s="247"/>
      <c r="BR781" s="247"/>
      <c r="BS781" s="247"/>
      <c r="BT781" s="247"/>
      <c r="BU781" s="247"/>
      <c r="BV781" s="247"/>
      <c r="BW781" s="247"/>
      <c r="BX781" s="247"/>
      <c r="BY781" s="247"/>
      <c r="BZ781" s="247"/>
      <c r="CA781" s="247"/>
      <c r="CB781" s="247"/>
      <c r="CC781" s="247"/>
      <c r="CD781" s="247"/>
      <c r="CE781" s="247"/>
      <c r="CF781" s="247"/>
      <c r="CG781" s="247"/>
      <c r="CH781" s="247"/>
      <c r="CI781" s="247"/>
      <c r="CJ781" s="247"/>
      <c r="CK781" s="247"/>
      <c r="CL781" s="247"/>
      <c r="CM781" s="247"/>
      <c r="CN781" s="247"/>
      <c r="CO781" s="247"/>
      <c r="CP781" s="247"/>
      <c r="CQ781" s="247"/>
      <c r="CR781" s="247"/>
      <c r="CS781" s="247"/>
      <c r="CT781" s="247"/>
      <c r="CU781" s="247"/>
      <c r="CV781" s="247"/>
      <c r="CW781" s="247"/>
      <c r="CX781" s="247"/>
      <c r="CY781" s="247"/>
      <c r="CZ781" s="247"/>
    </row>
    <row r="782" ht="25.15" customHeight="true" x14ac:dyDescent="0.2">
      <c r="C782" s="2911"/>
      <c r="D782" s="2911"/>
      <c r="E782" s="599"/>
      <c r="F782" s="599"/>
      <c r="G782" s="599"/>
      <c r="H782" s="2911"/>
      <c r="I782" s="2911"/>
      <c r="J782" s="599"/>
      <c r="K782" s="599"/>
      <c r="L782" s="599"/>
      <c r="M782" s="2911"/>
      <c r="N782" s="2911"/>
      <c r="O782" s="599"/>
      <c r="P782" s="599"/>
      <c r="Q782" s="599"/>
      <c r="BA782" s="247"/>
      <c r="BB782" s="352"/>
      <c r="BC782" s="247"/>
      <c r="BD782" s="247"/>
      <c r="BE782" s="247"/>
      <c r="BF782" s="247"/>
      <c r="BG782" s="247"/>
      <c r="BH782" s="247"/>
      <c r="BI782" s="247"/>
      <c r="BJ782" s="247"/>
      <c r="BK782" s="247"/>
      <c r="BL782" s="247"/>
      <c r="BM782" s="247"/>
      <c r="BN782" s="247"/>
      <c r="BO782" s="247"/>
      <c r="BP782" s="247"/>
      <c r="BQ782" s="247"/>
      <c r="BR782" s="247"/>
      <c r="BS782" s="247"/>
      <c r="BT782" s="247"/>
      <c r="BU782" s="247"/>
      <c r="BV782" s="247"/>
      <c r="BW782" s="247"/>
      <c r="BX782" s="247"/>
      <c r="BY782" s="247"/>
      <c r="BZ782" s="247"/>
      <c r="CA782" s="247"/>
      <c r="CB782" s="247"/>
      <c r="CC782" s="247"/>
      <c r="CD782" s="247"/>
      <c r="CE782" s="247"/>
      <c r="CF782" s="247"/>
      <c r="CG782" s="247"/>
      <c r="CH782" s="247"/>
      <c r="CI782" s="247"/>
      <c r="CJ782" s="247"/>
      <c r="CK782" s="247"/>
      <c r="CL782" s="247"/>
      <c r="CM782" s="247"/>
      <c r="CN782" s="247"/>
      <c r="CO782" s="247"/>
      <c r="CP782" s="247"/>
      <c r="CQ782" s="247"/>
      <c r="CR782" s="247"/>
      <c r="CS782" s="247"/>
      <c r="CT782" s="247"/>
      <c r="CU782" s="247"/>
      <c r="CV782" s="247"/>
      <c r="CW782" s="247"/>
      <c r="CX782" s="247"/>
      <c r="CY782" s="247"/>
      <c r="CZ782" s="247"/>
    </row>
    <row r="783" ht="25.15" customHeight="true" x14ac:dyDescent="0.2">
      <c r="C783" s="2911"/>
      <c r="D783" s="2911"/>
      <c r="E783" s="599"/>
      <c r="F783" s="599"/>
      <c r="G783" s="599"/>
      <c r="H783" s="2911"/>
      <c r="I783" s="2911"/>
      <c r="J783" s="599"/>
      <c r="K783" s="599"/>
      <c r="L783" s="599"/>
      <c r="M783" s="2911"/>
      <c r="N783" s="2911"/>
      <c r="O783" s="599"/>
      <c r="P783" s="599"/>
      <c r="Q783" s="599"/>
      <c r="BA783" s="247"/>
      <c r="BB783" s="352"/>
      <c r="BC783" s="247"/>
      <c r="BD783" s="247"/>
      <c r="BE783" s="247"/>
      <c r="BF783" s="247"/>
      <c r="BG783" s="247"/>
      <c r="BH783" s="247"/>
      <c r="BI783" s="247"/>
      <c r="BJ783" s="247"/>
      <c r="BK783" s="247"/>
      <c r="BL783" s="247"/>
      <c r="BM783" s="247"/>
      <c r="BN783" s="247"/>
      <c r="BO783" s="247"/>
      <c r="BP783" s="247"/>
      <c r="BQ783" s="247"/>
      <c r="BR783" s="247"/>
      <c r="BS783" s="247"/>
      <c r="BT783" s="247"/>
      <c r="BU783" s="247"/>
      <c r="BV783" s="247"/>
      <c r="BW783" s="247"/>
      <c r="BX783" s="247"/>
      <c r="BY783" s="247"/>
      <c r="BZ783" s="247"/>
      <c r="CA783" s="247"/>
      <c r="CB783" s="247"/>
      <c r="CC783" s="247"/>
      <c r="CD783" s="247"/>
      <c r="CE783" s="247"/>
      <c r="CF783" s="247"/>
      <c r="CG783" s="247"/>
      <c r="CH783" s="247"/>
      <c r="CI783" s="247"/>
      <c r="CJ783" s="247"/>
      <c r="CK783" s="247"/>
      <c r="CL783" s="247"/>
      <c r="CM783" s="247"/>
      <c r="CN783" s="247"/>
      <c r="CO783" s="247"/>
      <c r="CP783" s="247"/>
      <c r="CQ783" s="247"/>
      <c r="CR783" s="247"/>
      <c r="CS783" s="247"/>
      <c r="CT783" s="247"/>
      <c r="CU783" s="247"/>
      <c r="CV783" s="247"/>
      <c r="CW783" s="247"/>
      <c r="CX783" s="247"/>
      <c r="CY783" s="247"/>
      <c r="CZ783" s="247"/>
    </row>
    <row r="784" ht="25.15" customHeight="true" x14ac:dyDescent="0.2">
      <c r="C784" s="2911"/>
      <c r="D784" s="2911"/>
      <c r="E784" s="599"/>
      <c r="F784" s="599"/>
      <c r="G784" s="599"/>
      <c r="H784" s="2911"/>
      <c r="I784" s="2911"/>
      <c r="J784" s="599"/>
      <c r="K784" s="599"/>
      <c r="L784" s="599"/>
      <c r="M784" s="2911"/>
      <c r="N784" s="2911"/>
      <c r="O784" s="599"/>
      <c r="P784" s="599"/>
      <c r="Q784" s="599"/>
      <c r="BA784" s="247"/>
      <c r="BB784" s="352"/>
      <c r="BC784" s="247"/>
      <c r="BD784" s="247"/>
      <c r="BE784" s="247"/>
      <c r="BF784" s="247"/>
      <c r="BG784" s="247"/>
      <c r="BH784" s="247"/>
      <c r="BI784" s="247"/>
      <c r="BJ784" s="247"/>
      <c r="BK784" s="247"/>
      <c r="BL784" s="247"/>
      <c r="BM784" s="247"/>
      <c r="BN784" s="247"/>
      <c r="BO784" s="247"/>
      <c r="BP784" s="247"/>
      <c r="BQ784" s="247"/>
      <c r="BR784" s="247"/>
      <c r="BS784" s="247"/>
      <c r="BT784" s="247"/>
      <c r="BU784" s="247"/>
      <c r="BV784" s="247"/>
      <c r="BW784" s="247"/>
      <c r="BX784" s="247"/>
      <c r="BY784" s="247"/>
      <c r="BZ784" s="247"/>
      <c r="CA784" s="247"/>
      <c r="CB784" s="247"/>
      <c r="CC784" s="247"/>
      <c r="CD784" s="247"/>
      <c r="CE784" s="247"/>
      <c r="CF784" s="247"/>
      <c r="CG784" s="247"/>
      <c r="CH784" s="247"/>
      <c r="CI784" s="247"/>
      <c r="CJ784" s="247"/>
      <c r="CK784" s="247"/>
      <c r="CL784" s="247"/>
      <c r="CM784" s="247"/>
      <c r="CN784" s="247"/>
      <c r="CO784" s="247"/>
      <c r="CP784" s="247"/>
      <c r="CQ784" s="247"/>
      <c r="CR784" s="247"/>
      <c r="CS784" s="247"/>
      <c r="CT784" s="247"/>
      <c r="CU784" s="247"/>
      <c r="CV784" s="247"/>
      <c r="CW784" s="247"/>
      <c r="CX784" s="247"/>
      <c r="CY784" s="247"/>
      <c r="CZ784" s="247"/>
    </row>
    <row r="785" ht="25.15" customHeight="true" x14ac:dyDescent="0.2">
      <c r="C785" s="2911"/>
      <c r="D785" s="2911"/>
      <c r="E785" s="599"/>
      <c r="F785" s="599"/>
      <c r="G785" s="599"/>
      <c r="H785" s="2911"/>
      <c r="I785" s="2911"/>
      <c r="J785" s="599"/>
      <c r="K785" s="599"/>
      <c r="L785" s="599"/>
      <c r="M785" s="2911"/>
      <c r="N785" s="2911"/>
      <c r="O785" s="599"/>
      <c r="P785" s="599"/>
      <c r="Q785" s="599"/>
      <c r="BA785" s="247"/>
      <c r="BB785" s="352"/>
      <c r="BC785" s="247"/>
      <c r="BD785" s="247"/>
      <c r="BE785" s="247"/>
      <c r="BF785" s="247"/>
      <c r="BG785" s="247"/>
      <c r="BH785" s="247"/>
      <c r="BI785" s="247"/>
      <c r="BJ785" s="247"/>
      <c r="BK785" s="247"/>
      <c r="BL785" s="247"/>
      <c r="BM785" s="247"/>
      <c r="BN785" s="247"/>
      <c r="BO785" s="247"/>
      <c r="BP785" s="247"/>
      <c r="BQ785" s="247"/>
      <c r="BR785" s="247"/>
      <c r="BS785" s="247"/>
      <c r="BT785" s="247"/>
      <c r="BU785" s="247"/>
      <c r="BV785" s="247"/>
      <c r="BW785" s="247"/>
      <c r="BX785" s="247"/>
      <c r="BY785" s="247"/>
      <c r="BZ785" s="247"/>
      <c r="CA785" s="247"/>
      <c r="CB785" s="247"/>
      <c r="CC785" s="247"/>
      <c r="CD785" s="247"/>
      <c r="CE785" s="247"/>
      <c r="CF785" s="247"/>
      <c r="CG785" s="247"/>
      <c r="CH785" s="247"/>
      <c r="CI785" s="247"/>
      <c r="CJ785" s="247"/>
      <c r="CK785" s="247"/>
      <c r="CL785" s="247"/>
      <c r="CM785" s="247"/>
      <c r="CN785" s="247"/>
      <c r="CO785" s="247"/>
      <c r="CP785" s="247"/>
      <c r="CQ785" s="247"/>
      <c r="CR785" s="247"/>
      <c r="CS785" s="247"/>
      <c r="CT785" s="247"/>
      <c r="CU785" s="247"/>
      <c r="CV785" s="247"/>
      <c r="CW785" s="247"/>
      <c r="CX785" s="247"/>
      <c r="CY785" s="247"/>
      <c r="CZ785" s="247"/>
    </row>
    <row r="786" ht="25.15" customHeight="true" x14ac:dyDescent="0.2">
      <c r="C786" s="2911"/>
      <c r="D786" s="2911"/>
      <c r="E786" s="599"/>
      <c r="F786" s="599"/>
      <c r="G786" s="599"/>
      <c r="H786" s="2911"/>
      <c r="I786" s="2911"/>
      <c r="J786" s="599"/>
      <c r="K786" s="599"/>
      <c r="L786" s="599"/>
      <c r="M786" s="2911"/>
      <c r="N786" s="2911"/>
      <c r="O786" s="599"/>
      <c r="P786" s="599"/>
      <c r="Q786" s="599"/>
      <c r="BA786" s="247"/>
      <c r="BB786" s="352"/>
      <c r="BC786" s="247"/>
      <c r="BD786" s="247"/>
      <c r="BE786" s="247"/>
      <c r="BF786" s="247"/>
      <c r="BG786" s="247"/>
      <c r="BH786" s="247"/>
      <c r="BI786" s="247"/>
      <c r="BJ786" s="247"/>
      <c r="BK786" s="247"/>
      <c r="BL786" s="247"/>
      <c r="BM786" s="247"/>
      <c r="BN786" s="247"/>
      <c r="BO786" s="247"/>
      <c r="BP786" s="247"/>
      <c r="BQ786" s="247"/>
      <c r="BR786" s="247"/>
      <c r="BS786" s="247"/>
      <c r="BT786" s="247"/>
      <c r="BU786" s="247"/>
      <c r="BV786" s="247"/>
      <c r="BW786" s="247"/>
      <c r="BX786" s="247"/>
      <c r="BY786" s="247"/>
      <c r="BZ786" s="247"/>
      <c r="CA786" s="247"/>
      <c r="CB786" s="247"/>
      <c r="CC786" s="247"/>
      <c r="CD786" s="247"/>
      <c r="CE786" s="247"/>
      <c r="CF786" s="247"/>
      <c r="CG786" s="247"/>
      <c r="CH786" s="247"/>
      <c r="CI786" s="247"/>
      <c r="CJ786" s="247"/>
      <c r="CK786" s="247"/>
      <c r="CL786" s="247"/>
      <c r="CM786" s="247"/>
      <c r="CN786" s="247"/>
      <c r="CO786" s="247"/>
      <c r="CP786" s="247"/>
      <c r="CQ786" s="247"/>
      <c r="CR786" s="247"/>
      <c r="CS786" s="247"/>
      <c r="CT786" s="247"/>
      <c r="CU786" s="247"/>
      <c r="CV786" s="247"/>
      <c r="CW786" s="247"/>
      <c r="CX786" s="247"/>
      <c r="CY786" s="247"/>
      <c r="CZ786" s="247"/>
    </row>
    <row r="787" ht="25.15" customHeight="true" x14ac:dyDescent="0.2">
      <c r="C787" s="2911"/>
      <c r="D787" s="2911"/>
      <c r="E787" s="599"/>
      <c r="F787" s="599"/>
      <c r="G787" s="599"/>
      <c r="H787" s="2911"/>
      <c r="I787" s="2911"/>
      <c r="J787" s="599"/>
      <c r="K787" s="599"/>
      <c r="L787" s="599"/>
      <c r="M787" s="2911"/>
      <c r="N787" s="2911"/>
      <c r="O787" s="599"/>
      <c r="P787" s="599"/>
      <c r="Q787" s="599"/>
      <c r="BA787" s="247"/>
      <c r="BB787" s="352"/>
      <c r="BC787" s="247"/>
      <c r="BD787" s="247"/>
      <c r="BE787" s="247"/>
      <c r="BF787" s="247"/>
      <c r="BG787" s="247"/>
      <c r="BH787" s="247"/>
      <c r="BI787" s="247"/>
      <c r="BJ787" s="247"/>
      <c r="BK787" s="247"/>
      <c r="BL787" s="247"/>
      <c r="BM787" s="247"/>
      <c r="BN787" s="247"/>
      <c r="BO787" s="247"/>
      <c r="BP787" s="247"/>
      <c r="BQ787" s="247"/>
      <c r="BR787" s="247"/>
      <c r="BS787" s="247"/>
      <c r="BT787" s="247"/>
      <c r="BU787" s="247"/>
      <c r="BV787" s="247"/>
      <c r="BW787" s="247"/>
      <c r="BX787" s="247"/>
      <c r="BY787" s="247"/>
      <c r="BZ787" s="247"/>
      <c r="CA787" s="247"/>
      <c r="CB787" s="247"/>
      <c r="CC787" s="247"/>
      <c r="CD787" s="247"/>
      <c r="CE787" s="247"/>
      <c r="CF787" s="247"/>
      <c r="CG787" s="247"/>
      <c r="CH787" s="247"/>
      <c r="CI787" s="247"/>
      <c r="CJ787" s="247"/>
      <c r="CK787" s="247"/>
      <c r="CL787" s="247"/>
      <c r="CM787" s="247"/>
      <c r="CN787" s="247"/>
      <c r="CO787" s="247"/>
      <c r="CP787" s="247"/>
      <c r="CQ787" s="247"/>
      <c r="CR787" s="247"/>
      <c r="CS787" s="247"/>
      <c r="CT787" s="247"/>
      <c r="CU787" s="247"/>
      <c r="CV787" s="247"/>
      <c r="CW787" s="247"/>
      <c r="CX787" s="247"/>
      <c r="CY787" s="247"/>
      <c r="CZ787" s="247"/>
    </row>
    <row r="788" ht="25.15" customHeight="true" x14ac:dyDescent="0.2">
      <c r="C788" s="2911"/>
      <c r="D788" s="2911"/>
      <c r="E788" s="599"/>
      <c r="F788" s="599"/>
      <c r="G788" s="599"/>
      <c r="H788" s="2911"/>
      <c r="I788" s="2911"/>
      <c r="J788" s="599"/>
      <c r="K788" s="599"/>
      <c r="L788" s="599"/>
      <c r="M788" s="2911"/>
      <c r="N788" s="2911"/>
      <c r="O788" s="599"/>
      <c r="P788" s="599"/>
      <c r="Q788" s="599"/>
      <c r="BA788" s="247"/>
      <c r="BB788" s="352"/>
      <c r="BC788" s="247"/>
      <c r="BD788" s="247"/>
      <c r="BE788" s="247"/>
      <c r="BF788" s="247"/>
      <c r="BG788" s="247"/>
      <c r="BH788" s="247"/>
      <c r="BI788" s="247"/>
      <c r="BJ788" s="247"/>
      <c r="BK788" s="247"/>
      <c r="BL788" s="247"/>
      <c r="BM788" s="247"/>
      <c r="BN788" s="247"/>
      <c r="BO788" s="247"/>
      <c r="BP788" s="247"/>
      <c r="BQ788" s="247"/>
      <c r="BR788" s="247"/>
      <c r="BS788" s="247"/>
      <c r="BT788" s="247"/>
      <c r="BU788" s="247"/>
      <c r="BV788" s="247"/>
      <c r="BW788" s="247"/>
      <c r="BX788" s="247"/>
      <c r="BY788" s="247"/>
      <c r="BZ788" s="247"/>
      <c r="CA788" s="247"/>
      <c r="CB788" s="247"/>
      <c r="CC788" s="247"/>
      <c r="CD788" s="247"/>
      <c r="CE788" s="247"/>
      <c r="CF788" s="247"/>
      <c r="CG788" s="247"/>
      <c r="CH788" s="247"/>
      <c r="CI788" s="247"/>
      <c r="CJ788" s="247"/>
      <c r="CK788" s="247"/>
      <c r="CL788" s="247"/>
      <c r="CM788" s="247"/>
      <c r="CN788" s="247"/>
      <c r="CO788" s="247"/>
      <c r="CP788" s="247"/>
      <c r="CQ788" s="247"/>
      <c r="CR788" s="247"/>
      <c r="CS788" s="247"/>
      <c r="CT788" s="247"/>
      <c r="CU788" s="247"/>
      <c r="CV788" s="247"/>
      <c r="CW788" s="247"/>
      <c r="CX788" s="247"/>
      <c r="CY788" s="247"/>
      <c r="CZ788" s="247"/>
    </row>
    <row r="789" ht="25.15" customHeight="true" x14ac:dyDescent="0.2">
      <c r="C789" s="2911"/>
      <c r="D789" s="2911"/>
      <c r="E789" s="599"/>
      <c r="F789" s="599"/>
      <c r="G789" s="599"/>
      <c r="H789" s="2911"/>
      <c r="I789" s="2911"/>
      <c r="J789" s="599"/>
      <c r="K789" s="599"/>
      <c r="L789" s="599"/>
      <c r="M789" s="2911"/>
      <c r="N789" s="2911"/>
      <c r="O789" s="599"/>
      <c r="P789" s="599"/>
      <c r="Q789" s="599"/>
      <c r="BA789" s="247"/>
      <c r="BB789" s="352"/>
      <c r="BC789" s="247"/>
      <c r="BD789" s="247"/>
      <c r="BE789" s="247"/>
      <c r="BF789" s="247"/>
      <c r="BG789" s="247"/>
      <c r="BH789" s="247"/>
      <c r="BI789" s="247"/>
      <c r="BJ789" s="247"/>
      <c r="BK789" s="247"/>
      <c r="BL789" s="247"/>
      <c r="BM789" s="247"/>
      <c r="BN789" s="247"/>
      <c r="BO789" s="247"/>
      <c r="BP789" s="247"/>
      <c r="BQ789" s="247"/>
      <c r="BR789" s="247"/>
      <c r="BS789" s="247"/>
      <c r="BT789" s="247"/>
      <c r="BU789" s="247"/>
      <c r="BV789" s="247"/>
      <c r="BW789" s="247"/>
      <c r="BX789" s="247"/>
      <c r="BY789" s="247"/>
      <c r="BZ789" s="247"/>
      <c r="CA789" s="247"/>
      <c r="CB789" s="247"/>
      <c r="CC789" s="247"/>
      <c r="CD789" s="247"/>
      <c r="CE789" s="247"/>
      <c r="CF789" s="247"/>
      <c r="CG789" s="247"/>
      <c r="CH789" s="247"/>
      <c r="CI789" s="247"/>
      <c r="CJ789" s="247"/>
      <c r="CK789" s="247"/>
      <c r="CL789" s="247"/>
      <c r="CM789" s="247"/>
      <c r="CN789" s="247"/>
      <c r="CO789" s="247"/>
      <c r="CP789" s="247"/>
      <c r="CQ789" s="247"/>
      <c r="CR789" s="247"/>
      <c r="CS789" s="247"/>
      <c r="CT789" s="247"/>
      <c r="CU789" s="247"/>
      <c r="CV789" s="247"/>
      <c r="CW789" s="247"/>
      <c r="CX789" s="247"/>
      <c r="CY789" s="247"/>
      <c r="CZ789" s="247"/>
    </row>
    <row r="790" ht="25.15" customHeight="true" x14ac:dyDescent="0.2">
      <c r="C790" s="2911"/>
      <c r="D790" s="2911"/>
      <c r="E790" s="599"/>
      <c r="F790" s="599"/>
      <c r="G790" s="599"/>
      <c r="H790" s="2911"/>
      <c r="I790" s="2911"/>
      <c r="J790" s="599"/>
      <c r="K790" s="599"/>
      <c r="L790" s="599"/>
      <c r="M790" s="2911"/>
      <c r="N790" s="2911"/>
      <c r="O790" s="599"/>
      <c r="P790" s="599"/>
      <c r="Q790" s="599"/>
      <c r="BA790" s="247"/>
      <c r="BB790" s="352"/>
      <c r="BC790" s="247"/>
      <c r="BD790" s="247"/>
      <c r="BE790" s="247"/>
      <c r="BF790" s="247"/>
      <c r="BG790" s="247"/>
      <c r="BH790" s="247"/>
      <c r="BI790" s="247"/>
      <c r="BJ790" s="247"/>
      <c r="BK790" s="247"/>
      <c r="BL790" s="247"/>
      <c r="BM790" s="247"/>
      <c r="BN790" s="247"/>
      <c r="BO790" s="247"/>
      <c r="BP790" s="247"/>
      <c r="BQ790" s="247"/>
      <c r="BR790" s="247"/>
      <c r="BS790" s="247"/>
      <c r="BT790" s="247"/>
      <c r="BU790" s="247"/>
      <c r="BV790" s="247"/>
      <c r="BW790" s="247"/>
      <c r="BX790" s="247"/>
      <c r="BY790" s="247"/>
      <c r="BZ790" s="247"/>
      <c r="CA790" s="247"/>
      <c r="CB790" s="247"/>
      <c r="CC790" s="247"/>
      <c r="CD790" s="247"/>
      <c r="CE790" s="247"/>
      <c r="CF790" s="247"/>
      <c r="CG790" s="247"/>
      <c r="CH790" s="247"/>
      <c r="CI790" s="247"/>
      <c r="CJ790" s="247"/>
      <c r="CK790" s="247"/>
      <c r="CL790" s="247"/>
      <c r="CM790" s="247"/>
      <c r="CN790" s="247"/>
      <c r="CO790" s="247"/>
      <c r="CP790" s="247"/>
      <c r="CQ790" s="247"/>
      <c r="CR790" s="247"/>
      <c r="CS790" s="247"/>
      <c r="CT790" s="247"/>
      <c r="CU790" s="247"/>
      <c r="CV790" s="247"/>
      <c r="CW790" s="247"/>
      <c r="CX790" s="247"/>
      <c r="CY790" s="247"/>
      <c r="CZ790" s="247"/>
    </row>
    <row r="791" ht="25.15" customHeight="true" x14ac:dyDescent="0.2">
      <c r="C791" s="2911"/>
      <c r="D791" s="2911"/>
      <c r="E791" s="599"/>
      <c r="F791" s="599"/>
      <c r="G791" s="599"/>
      <c r="H791" s="2911"/>
      <c r="I791" s="2911"/>
      <c r="J791" s="599"/>
      <c r="K791" s="599"/>
      <c r="L791" s="599"/>
      <c r="M791" s="2911"/>
      <c r="N791" s="2911"/>
      <c r="O791" s="599"/>
      <c r="P791" s="599"/>
      <c r="Q791" s="599"/>
      <c r="BA791" s="247"/>
      <c r="BB791" s="352"/>
      <c r="BC791" s="247"/>
      <c r="BD791" s="247"/>
      <c r="BE791" s="247"/>
      <c r="BF791" s="247"/>
      <c r="BG791" s="247"/>
      <c r="BH791" s="247"/>
      <c r="BI791" s="247"/>
      <c r="BJ791" s="247"/>
      <c r="BK791" s="247"/>
      <c r="BL791" s="247"/>
      <c r="BM791" s="247"/>
      <c r="BN791" s="247"/>
      <c r="BO791" s="247"/>
      <c r="BP791" s="247"/>
      <c r="BQ791" s="247"/>
      <c r="BR791" s="247"/>
      <c r="BS791" s="247"/>
      <c r="BT791" s="247"/>
      <c r="BU791" s="247"/>
      <c r="BV791" s="247"/>
      <c r="BW791" s="247"/>
      <c r="BX791" s="247"/>
      <c r="BY791" s="247"/>
      <c r="BZ791" s="247"/>
      <c r="CA791" s="247"/>
      <c r="CB791" s="247"/>
      <c r="CC791" s="247"/>
      <c r="CD791" s="247"/>
      <c r="CE791" s="247"/>
      <c r="CF791" s="247"/>
      <c r="CG791" s="247"/>
      <c r="CH791" s="247"/>
      <c r="CI791" s="247"/>
      <c r="CJ791" s="247"/>
      <c r="CK791" s="247"/>
      <c r="CL791" s="247"/>
      <c r="CM791" s="247"/>
      <c r="CN791" s="247"/>
      <c r="CO791" s="247"/>
      <c r="CP791" s="247"/>
      <c r="CQ791" s="247"/>
      <c r="CR791" s="247"/>
      <c r="CS791" s="247"/>
      <c r="CT791" s="247"/>
      <c r="CU791" s="247"/>
      <c r="CV791" s="247"/>
      <c r="CW791" s="247"/>
      <c r="CX791" s="247"/>
      <c r="CY791" s="247"/>
      <c r="CZ791" s="247"/>
    </row>
    <row r="792" ht="25.15" customHeight="true" x14ac:dyDescent="0.2">
      <c r="C792" s="2911"/>
      <c r="D792" s="2911"/>
      <c r="E792" s="599"/>
      <c r="F792" s="599"/>
      <c r="G792" s="599"/>
      <c r="H792" s="2911"/>
      <c r="I792" s="2911"/>
      <c r="J792" s="599"/>
      <c r="K792" s="599"/>
      <c r="L792" s="599"/>
      <c r="M792" s="2911"/>
      <c r="N792" s="2911"/>
      <c r="O792" s="599"/>
      <c r="P792" s="599"/>
      <c r="Q792" s="599"/>
      <c r="BA792" s="247"/>
      <c r="BB792" s="352"/>
      <c r="BC792" s="247"/>
      <c r="BD792" s="247"/>
      <c r="BE792" s="247"/>
      <c r="BF792" s="247"/>
      <c r="BG792" s="247"/>
      <c r="BH792" s="247"/>
      <c r="BI792" s="247"/>
      <c r="BJ792" s="247"/>
      <c r="BK792" s="247"/>
      <c r="BL792" s="247"/>
      <c r="BM792" s="247"/>
      <c r="BN792" s="247"/>
      <c r="BO792" s="247"/>
      <c r="BP792" s="247"/>
      <c r="BQ792" s="247"/>
      <c r="BR792" s="247"/>
      <c r="BS792" s="247"/>
      <c r="BT792" s="247"/>
      <c r="BU792" s="247"/>
      <c r="BV792" s="247"/>
      <c r="BW792" s="247"/>
      <c r="BX792" s="247"/>
      <c r="BY792" s="247"/>
      <c r="BZ792" s="247"/>
      <c r="CA792" s="247"/>
      <c r="CB792" s="247"/>
      <c r="CC792" s="247"/>
      <c r="CD792" s="247"/>
      <c r="CE792" s="247"/>
      <c r="CF792" s="247"/>
      <c r="CG792" s="247"/>
      <c r="CH792" s="247"/>
      <c r="CI792" s="247"/>
      <c r="CJ792" s="247"/>
      <c r="CK792" s="247"/>
      <c r="CL792" s="247"/>
      <c r="CM792" s="247"/>
      <c r="CN792" s="247"/>
      <c r="CO792" s="247"/>
      <c r="CP792" s="247"/>
      <c r="CQ792" s="247"/>
      <c r="CR792" s="247"/>
      <c r="CS792" s="247"/>
      <c r="CT792" s="247"/>
      <c r="CU792" s="247"/>
      <c r="CV792" s="247"/>
      <c r="CW792" s="247"/>
      <c r="CX792" s="247"/>
      <c r="CY792" s="247"/>
      <c r="CZ792" s="247"/>
    </row>
    <row r="793" ht="25.15" customHeight="true" x14ac:dyDescent="0.2">
      <c r="C793" s="2911"/>
      <c r="D793" s="2911"/>
      <c r="E793" s="599"/>
      <c r="F793" s="599"/>
      <c r="G793" s="599"/>
      <c r="H793" s="2911"/>
      <c r="I793" s="2911"/>
      <c r="J793" s="599"/>
      <c r="K793" s="599"/>
      <c r="L793" s="599"/>
      <c r="M793" s="2911"/>
      <c r="N793" s="2911"/>
      <c r="O793" s="599"/>
      <c r="P793" s="599"/>
      <c r="Q793" s="599"/>
      <c r="BA793" s="247"/>
      <c r="BB793" s="352"/>
      <c r="BC793" s="247"/>
      <c r="BD793" s="247"/>
      <c r="BE793" s="247"/>
      <c r="BF793" s="247"/>
      <c r="BG793" s="247"/>
      <c r="BH793" s="247"/>
      <c r="BI793" s="247"/>
      <c r="BJ793" s="247"/>
      <c r="BK793" s="247"/>
      <c r="BL793" s="247"/>
      <c r="BM793" s="247"/>
      <c r="BN793" s="247"/>
      <c r="BO793" s="247"/>
      <c r="BP793" s="247"/>
      <c r="BQ793" s="247"/>
      <c r="BR793" s="247"/>
      <c r="BS793" s="247"/>
      <c r="BT793" s="247"/>
      <c r="BU793" s="247"/>
      <c r="BV793" s="247"/>
      <c r="BW793" s="247"/>
      <c r="BX793" s="247"/>
      <c r="BY793" s="247"/>
      <c r="BZ793" s="247"/>
      <c r="CA793" s="247"/>
      <c r="CB793" s="247"/>
      <c r="CC793" s="247"/>
      <c r="CD793" s="247"/>
      <c r="CE793" s="247"/>
      <c r="CF793" s="247"/>
      <c r="CG793" s="247"/>
      <c r="CH793" s="247"/>
      <c r="CI793" s="247"/>
      <c r="CJ793" s="247"/>
      <c r="CK793" s="247"/>
      <c r="CL793" s="247"/>
      <c r="CM793" s="247"/>
      <c r="CN793" s="247"/>
      <c r="CO793" s="247"/>
      <c r="CP793" s="247"/>
      <c r="CQ793" s="247"/>
      <c r="CR793" s="247"/>
      <c r="CS793" s="247"/>
      <c r="CT793" s="247"/>
      <c r="CU793" s="247"/>
      <c r="CV793" s="247"/>
      <c r="CW793" s="247"/>
      <c r="CX793" s="247"/>
      <c r="CY793" s="247"/>
      <c r="CZ793" s="247"/>
    </row>
    <row r="794" ht="25.15" customHeight="true" x14ac:dyDescent="0.2">
      <c r="C794" s="2911"/>
      <c r="D794" s="2911"/>
      <c r="E794" s="599"/>
      <c r="F794" s="599"/>
      <c r="G794" s="599"/>
      <c r="H794" s="2911"/>
      <c r="I794" s="2911"/>
      <c r="J794" s="599"/>
      <c r="K794" s="599"/>
      <c r="L794" s="599"/>
      <c r="M794" s="2911"/>
      <c r="N794" s="2911"/>
      <c r="O794" s="599"/>
      <c r="P794" s="599"/>
      <c r="Q794" s="599"/>
      <c r="BA794" s="247"/>
      <c r="BB794" s="352"/>
      <c r="BC794" s="247"/>
      <c r="BD794" s="247"/>
      <c r="BE794" s="247"/>
      <c r="BF794" s="247"/>
      <c r="BG794" s="247"/>
      <c r="BH794" s="247"/>
      <c r="BI794" s="247"/>
      <c r="BJ794" s="247"/>
      <c r="BK794" s="247"/>
      <c r="BL794" s="247"/>
      <c r="BM794" s="247"/>
      <c r="BN794" s="247"/>
      <c r="BO794" s="247"/>
      <c r="BP794" s="247"/>
      <c r="BQ794" s="247"/>
      <c r="BR794" s="247"/>
      <c r="BS794" s="247"/>
      <c r="BT794" s="247"/>
      <c r="BU794" s="247"/>
      <c r="BV794" s="247"/>
      <c r="BW794" s="247"/>
      <c r="BX794" s="247"/>
      <c r="BY794" s="247"/>
      <c r="BZ794" s="247"/>
      <c r="CA794" s="247"/>
      <c r="CB794" s="247"/>
      <c r="CC794" s="247"/>
      <c r="CD794" s="247"/>
      <c r="CE794" s="247"/>
      <c r="CF794" s="247"/>
      <c r="CG794" s="247"/>
      <c r="CH794" s="247"/>
      <c r="CI794" s="247"/>
      <c r="CJ794" s="247"/>
      <c r="CK794" s="247"/>
      <c r="CL794" s="247"/>
      <c r="CM794" s="247"/>
      <c r="CN794" s="247"/>
      <c r="CO794" s="247"/>
      <c r="CP794" s="247"/>
      <c r="CQ794" s="247"/>
      <c r="CR794" s="247"/>
      <c r="CS794" s="247"/>
      <c r="CT794" s="247"/>
      <c r="CU794" s="247"/>
      <c r="CV794" s="247"/>
      <c r="CW794" s="247"/>
      <c r="CX794" s="247"/>
      <c r="CY794" s="247"/>
      <c r="CZ794" s="247"/>
    </row>
    <row r="795" ht="25.15" customHeight="true" x14ac:dyDescent="0.2">
      <c r="C795" s="2911"/>
      <c r="D795" s="2911"/>
      <c r="E795" s="599"/>
      <c r="F795" s="599"/>
      <c r="G795" s="599"/>
      <c r="H795" s="2911"/>
      <c r="I795" s="2911"/>
      <c r="J795" s="599"/>
      <c r="K795" s="599"/>
      <c r="L795" s="599"/>
      <c r="M795" s="2911"/>
      <c r="N795" s="2911"/>
      <c r="O795" s="599"/>
      <c r="P795" s="599"/>
      <c r="Q795" s="599"/>
      <c r="BA795" s="247"/>
      <c r="BB795" s="352"/>
      <c r="BC795" s="247"/>
      <c r="BD795" s="247"/>
      <c r="BE795" s="247"/>
      <c r="BF795" s="247"/>
      <c r="BG795" s="247"/>
      <c r="BH795" s="247"/>
      <c r="BI795" s="247"/>
      <c r="BJ795" s="247"/>
      <c r="BK795" s="247"/>
      <c r="BL795" s="247"/>
      <c r="BM795" s="247"/>
      <c r="BN795" s="247"/>
      <c r="BO795" s="247"/>
      <c r="BP795" s="247"/>
      <c r="BQ795" s="247"/>
      <c r="BR795" s="247"/>
      <c r="BS795" s="247"/>
      <c r="BT795" s="247"/>
      <c r="BU795" s="247"/>
      <c r="BV795" s="247"/>
      <c r="BW795" s="247"/>
      <c r="BX795" s="247"/>
      <c r="BY795" s="247"/>
      <c r="BZ795" s="247"/>
      <c r="CA795" s="247"/>
      <c r="CB795" s="247"/>
      <c r="CC795" s="247"/>
      <c r="CD795" s="247"/>
      <c r="CE795" s="247"/>
      <c r="CF795" s="247"/>
      <c r="CG795" s="247"/>
      <c r="CH795" s="247"/>
      <c r="CI795" s="247"/>
      <c r="CJ795" s="247"/>
      <c r="CK795" s="247"/>
      <c r="CL795" s="247"/>
      <c r="CM795" s="247"/>
      <c r="CN795" s="247"/>
      <c r="CO795" s="247"/>
      <c r="CP795" s="247"/>
      <c r="CQ795" s="247"/>
      <c r="CR795" s="247"/>
      <c r="CS795" s="247"/>
      <c r="CT795" s="247"/>
      <c r="CU795" s="247"/>
      <c r="CV795" s="247"/>
      <c r="CW795" s="247"/>
      <c r="CX795" s="247"/>
      <c r="CY795" s="247"/>
      <c r="CZ795" s="247"/>
    </row>
    <row r="796" ht="25.15" customHeight="true" x14ac:dyDescent="0.2">
      <c r="C796" s="2911"/>
      <c r="D796" s="2911"/>
      <c r="E796" s="599"/>
      <c r="F796" s="599"/>
      <c r="G796" s="599"/>
      <c r="H796" s="2911"/>
      <c r="I796" s="2911"/>
      <c r="J796" s="599"/>
      <c r="K796" s="599"/>
      <c r="L796" s="599"/>
      <c r="M796" s="2911"/>
      <c r="N796" s="2911"/>
      <c r="O796" s="599"/>
      <c r="P796" s="599"/>
      <c r="Q796" s="599"/>
      <c r="BA796" s="247"/>
      <c r="BB796" s="352"/>
      <c r="BC796" s="247"/>
      <c r="BD796" s="247"/>
      <c r="BE796" s="247"/>
      <c r="BF796" s="247"/>
      <c r="BG796" s="247"/>
      <c r="BH796" s="247"/>
      <c r="BI796" s="247"/>
      <c r="BJ796" s="247"/>
      <c r="BK796" s="247"/>
      <c r="BL796" s="247"/>
      <c r="BM796" s="247"/>
      <c r="BN796" s="247"/>
      <c r="BO796" s="247"/>
      <c r="BP796" s="247"/>
      <c r="BQ796" s="247"/>
      <c r="BR796" s="247"/>
      <c r="BS796" s="247"/>
      <c r="BT796" s="247"/>
      <c r="BU796" s="247"/>
      <c r="BV796" s="247"/>
      <c r="BW796" s="247"/>
      <c r="BX796" s="247"/>
      <c r="BY796" s="247"/>
      <c r="BZ796" s="247"/>
      <c r="CA796" s="247"/>
      <c r="CB796" s="247"/>
      <c r="CC796" s="247"/>
      <c r="CD796" s="247"/>
      <c r="CE796" s="247"/>
      <c r="CF796" s="247"/>
      <c r="CG796" s="247"/>
      <c r="CH796" s="247"/>
      <c r="CI796" s="247"/>
      <c r="CJ796" s="247"/>
      <c r="CK796" s="247"/>
      <c r="CL796" s="247"/>
      <c r="CM796" s="247"/>
      <c r="CN796" s="247"/>
      <c r="CO796" s="247"/>
      <c r="CP796" s="247"/>
      <c r="CQ796" s="247"/>
      <c r="CR796" s="247"/>
      <c r="CS796" s="247"/>
      <c r="CT796" s="247"/>
      <c r="CU796" s="247"/>
      <c r="CV796" s="247"/>
      <c r="CW796" s="247"/>
      <c r="CX796" s="247"/>
      <c r="CY796" s="247"/>
      <c r="CZ796" s="247"/>
    </row>
    <row r="797" ht="25.15" customHeight="true" x14ac:dyDescent="0.2">
      <c r="C797" s="2911"/>
      <c r="D797" s="2911"/>
      <c r="E797" s="599"/>
      <c r="F797" s="599"/>
      <c r="G797" s="599"/>
      <c r="H797" s="2911"/>
      <c r="I797" s="2911"/>
      <c r="J797" s="599"/>
      <c r="K797" s="599"/>
      <c r="L797" s="599"/>
      <c r="M797" s="2911"/>
      <c r="N797" s="2911"/>
      <c r="O797" s="599"/>
      <c r="P797" s="599"/>
      <c r="Q797" s="599"/>
      <c r="BA797" s="247"/>
      <c r="BB797" s="352"/>
      <c r="BC797" s="247"/>
      <c r="BD797" s="247"/>
      <c r="BE797" s="247"/>
      <c r="BF797" s="247"/>
      <c r="BG797" s="247"/>
      <c r="BH797" s="247"/>
      <c r="BI797" s="247"/>
      <c r="BJ797" s="247"/>
      <c r="BK797" s="247"/>
      <c r="BL797" s="247"/>
      <c r="BM797" s="247"/>
      <c r="BN797" s="247"/>
      <c r="BO797" s="247"/>
      <c r="BP797" s="247"/>
      <c r="BQ797" s="247"/>
      <c r="BR797" s="247"/>
      <c r="BS797" s="247"/>
      <c r="BT797" s="247"/>
      <c r="BU797" s="247"/>
      <c r="BV797" s="247"/>
      <c r="BW797" s="247"/>
      <c r="BX797" s="247"/>
      <c r="BY797" s="247"/>
      <c r="BZ797" s="247"/>
      <c r="CA797" s="247"/>
      <c r="CB797" s="247"/>
      <c r="CC797" s="247"/>
      <c r="CD797" s="247"/>
      <c r="CE797" s="247"/>
      <c r="CF797" s="247"/>
      <c r="CG797" s="247"/>
      <c r="CH797" s="247"/>
      <c r="CI797" s="247"/>
      <c r="CJ797" s="247"/>
      <c r="CK797" s="247"/>
      <c r="CL797" s="247"/>
      <c r="CM797" s="247"/>
      <c r="CN797" s="247"/>
      <c r="CO797" s="247"/>
      <c r="CP797" s="247"/>
      <c r="CQ797" s="247"/>
      <c r="CR797" s="247"/>
      <c r="CS797" s="247"/>
      <c r="CT797" s="247"/>
      <c r="CU797" s="247"/>
      <c r="CV797" s="247"/>
      <c r="CW797" s="247"/>
      <c r="CX797" s="247"/>
      <c r="CY797" s="247"/>
      <c r="CZ797" s="247"/>
    </row>
    <row r="798" ht="25.15" customHeight="true" x14ac:dyDescent="0.2">
      <c r="C798" s="2911"/>
      <c r="D798" s="2911"/>
      <c r="E798" s="599"/>
      <c r="F798" s="599"/>
      <c r="G798" s="599"/>
      <c r="H798" s="2911"/>
      <c r="I798" s="2911"/>
      <c r="J798" s="599"/>
      <c r="K798" s="599"/>
      <c r="L798" s="599"/>
      <c r="M798" s="2911"/>
      <c r="N798" s="2911"/>
      <c r="O798" s="599"/>
      <c r="P798" s="599"/>
      <c r="Q798" s="599"/>
      <c r="BA798" s="247"/>
      <c r="BB798" s="352"/>
      <c r="BC798" s="247"/>
      <c r="BD798" s="247"/>
      <c r="BE798" s="247"/>
      <c r="BF798" s="247"/>
      <c r="BG798" s="247"/>
      <c r="BH798" s="247"/>
      <c r="BI798" s="247"/>
      <c r="BJ798" s="247"/>
      <c r="BK798" s="247"/>
      <c r="BL798" s="247"/>
      <c r="BM798" s="247"/>
      <c r="BN798" s="247"/>
      <c r="BO798" s="247"/>
      <c r="BP798" s="247"/>
      <c r="BQ798" s="247"/>
      <c r="BR798" s="247"/>
      <c r="BS798" s="247"/>
      <c r="BT798" s="247"/>
      <c r="BU798" s="247"/>
      <c r="BV798" s="247"/>
      <c r="BW798" s="247"/>
      <c r="BX798" s="247"/>
      <c r="BY798" s="247"/>
      <c r="BZ798" s="247"/>
      <c r="CA798" s="247"/>
      <c r="CB798" s="247"/>
      <c r="CC798" s="247"/>
      <c r="CD798" s="247"/>
      <c r="CE798" s="247"/>
      <c r="CF798" s="247"/>
      <c r="CG798" s="247"/>
      <c r="CH798" s="247"/>
      <c r="CI798" s="247"/>
      <c r="CJ798" s="247"/>
      <c r="CK798" s="247"/>
      <c r="CL798" s="247"/>
      <c r="CM798" s="247"/>
      <c r="CN798" s="247"/>
      <c r="CO798" s="247"/>
      <c r="CP798" s="247"/>
      <c r="CQ798" s="247"/>
      <c r="CR798" s="247"/>
      <c r="CS798" s="247"/>
      <c r="CT798" s="247"/>
      <c r="CU798" s="247"/>
      <c r="CV798" s="247"/>
      <c r="CW798" s="247"/>
      <c r="CX798" s="247"/>
      <c r="CY798" s="247"/>
      <c r="CZ798" s="247"/>
    </row>
    <row r="799" ht="25.15" customHeight="true" x14ac:dyDescent="0.2">
      <c r="C799" s="2911"/>
      <c r="D799" s="2911"/>
      <c r="E799" s="599"/>
      <c r="F799" s="599"/>
      <c r="G799" s="599"/>
      <c r="H799" s="2911"/>
      <c r="I799" s="2911"/>
      <c r="J799" s="599"/>
      <c r="K799" s="599"/>
      <c r="L799" s="599"/>
      <c r="M799" s="2911"/>
      <c r="N799" s="2911"/>
      <c r="O799" s="599"/>
      <c r="P799" s="599"/>
      <c r="Q799" s="599"/>
      <c r="BA799" s="247"/>
      <c r="BB799" s="352"/>
      <c r="BC799" s="247"/>
      <c r="BD799" s="247"/>
      <c r="BE799" s="247"/>
      <c r="BF799" s="247"/>
      <c r="BG799" s="247"/>
      <c r="BH799" s="247"/>
      <c r="BI799" s="247"/>
      <c r="BJ799" s="247"/>
      <c r="BK799" s="247"/>
      <c r="BL799" s="247"/>
      <c r="BM799" s="247"/>
      <c r="BN799" s="247"/>
      <c r="BO799" s="247"/>
      <c r="BP799" s="247"/>
      <c r="BQ799" s="247"/>
      <c r="BR799" s="247"/>
      <c r="BS799" s="247"/>
      <c r="BT799" s="247"/>
      <c r="BU799" s="247"/>
      <c r="BV799" s="247"/>
      <c r="BW799" s="247"/>
      <c r="BX799" s="247"/>
      <c r="BY799" s="247"/>
      <c r="BZ799" s="247"/>
      <c r="CA799" s="247"/>
      <c r="CB799" s="247"/>
      <c r="CC799" s="247"/>
      <c r="CD799" s="247"/>
      <c r="CE799" s="247"/>
      <c r="CF799" s="247"/>
      <c r="CG799" s="247"/>
      <c r="CH799" s="247"/>
      <c r="CI799" s="247"/>
      <c r="CJ799" s="247"/>
      <c r="CK799" s="247"/>
      <c r="CL799" s="247"/>
      <c r="CM799" s="247"/>
      <c r="CN799" s="247"/>
      <c r="CO799" s="247"/>
      <c r="CP799" s="247"/>
      <c r="CQ799" s="247"/>
      <c r="CR799" s="247"/>
      <c r="CS799" s="247"/>
      <c r="CT799" s="247"/>
      <c r="CU799" s="247"/>
      <c r="CV799" s="247"/>
      <c r="CW799" s="247"/>
      <c r="CX799" s="247"/>
      <c r="CY799" s="247"/>
      <c r="CZ799" s="247"/>
    </row>
    <row r="800" ht="25.15" customHeight="true" x14ac:dyDescent="0.2">
      <c r="C800" s="599"/>
      <c r="D800" s="599"/>
      <c r="E800" s="599"/>
      <c r="F800" s="599"/>
      <c r="G800" s="599"/>
      <c r="H800" s="599"/>
      <c r="I800" s="599"/>
      <c r="J800" s="599"/>
      <c r="K800" s="599"/>
      <c r="L800" s="599"/>
      <c r="M800" s="599"/>
      <c r="N800" s="599"/>
      <c r="O800" s="599"/>
      <c r="P800" s="599"/>
      <c r="Q800" s="599"/>
      <c r="BA800" s="247"/>
      <c r="BB800" s="352"/>
      <c r="BC800" s="247"/>
      <c r="BD800" s="247"/>
      <c r="BE800" s="247"/>
      <c r="BF800" s="247"/>
      <c r="BG800" s="247"/>
      <c r="BH800" s="247"/>
      <c r="BI800" s="247"/>
      <c r="BJ800" s="247"/>
      <c r="BK800" s="247"/>
      <c r="BL800" s="247"/>
      <c r="BM800" s="247"/>
      <c r="BN800" s="247"/>
      <c r="BO800" s="247"/>
      <c r="BP800" s="247"/>
      <c r="BQ800" s="247"/>
      <c r="BR800" s="247"/>
      <c r="BS800" s="247"/>
      <c r="BT800" s="247"/>
      <c r="BU800" s="247"/>
      <c r="BV800" s="247"/>
      <c r="BW800" s="247"/>
      <c r="BX800" s="247"/>
      <c r="BY800" s="247"/>
      <c r="BZ800" s="247"/>
      <c r="CA800" s="247"/>
      <c r="CB800" s="247"/>
      <c r="CC800" s="247"/>
      <c r="CD800" s="247"/>
      <c r="CE800" s="247"/>
      <c r="CF800" s="247"/>
      <c r="CG800" s="247"/>
      <c r="CH800" s="247"/>
      <c r="CI800" s="247"/>
      <c r="CJ800" s="247"/>
      <c r="CK800" s="247"/>
      <c r="CL800" s="247"/>
      <c r="CM800" s="247"/>
      <c r="CN800" s="247"/>
      <c r="CO800" s="247"/>
      <c r="CP800" s="247"/>
      <c r="CQ800" s="247"/>
      <c r="CR800" s="247"/>
      <c r="CS800" s="247"/>
      <c r="CT800" s="247"/>
      <c r="CU800" s="247"/>
      <c r="CV800" s="247"/>
      <c r="CW800" s="247"/>
      <c r="CX800" s="247"/>
      <c r="CY800" s="247"/>
      <c r="CZ800" s="247"/>
    </row>
    <row r="801" ht="25.15" customHeight="true" x14ac:dyDescent="0.2">
      <c r="C801" s="599"/>
      <c r="D801" s="599"/>
      <c r="E801" s="599"/>
      <c r="F801" s="599"/>
      <c r="G801" s="599"/>
      <c r="H801" s="599"/>
      <c r="I801" s="599"/>
      <c r="J801" s="599"/>
      <c r="K801" s="599"/>
      <c r="L801" s="599"/>
      <c r="M801" s="599"/>
      <c r="N801" s="599"/>
      <c r="O801" s="599"/>
      <c r="P801" s="599"/>
      <c r="Q801" s="599"/>
    </row>
    <row r="802" ht="25.15" customHeight="true" x14ac:dyDescent="0.2">
      <c r="C802" s="599"/>
      <c r="D802" s="599"/>
      <c r="E802" s="599"/>
      <c r="F802" s="599"/>
      <c r="G802" s="599"/>
      <c r="H802" s="599"/>
      <c r="I802" s="599"/>
      <c r="J802" s="599"/>
      <c r="K802" s="599"/>
      <c r="L802" s="599"/>
      <c r="M802" s="599"/>
      <c r="N802" s="599"/>
      <c r="O802" s="599"/>
      <c r="P802" s="599"/>
      <c r="Q802" s="599"/>
    </row>
    <row r="803" ht="25.15" customHeight="true" x14ac:dyDescent="0.2">
      <c r="C803" s="599"/>
      <c r="D803" s="599"/>
      <c r="E803" s="599"/>
      <c r="F803" s="599"/>
      <c r="G803" s="599"/>
      <c r="H803" s="599"/>
      <c r="I803" s="599"/>
      <c r="J803" s="599"/>
      <c r="K803" s="599"/>
      <c r="L803" s="599"/>
      <c r="M803" s="599"/>
      <c r="N803" s="599"/>
      <c r="O803" s="599"/>
      <c r="P803" s="599"/>
      <c r="Q803" s="599"/>
    </row>
    <row r="804" ht="25.15" customHeight="true" x14ac:dyDescent="0.2">
      <c r="C804" s="599"/>
      <c r="D804" s="599"/>
      <c r="E804" s="599"/>
      <c r="F804" s="599"/>
      <c r="G804" s="599"/>
      <c r="H804" s="599"/>
      <c r="I804" s="599"/>
      <c r="J804" s="599"/>
      <c r="K804" s="599"/>
      <c r="L804" s="599"/>
      <c r="M804" s="599"/>
      <c r="N804" s="599"/>
      <c r="O804" s="599"/>
      <c r="P804" s="599"/>
      <c r="Q804" s="599"/>
    </row>
    <row r="805" ht="25.15" customHeight="true" x14ac:dyDescent="0.2">
      <c r="C805" s="599"/>
      <c r="D805" s="599"/>
      <c r="E805" s="599"/>
      <c r="F805" s="599"/>
      <c r="G805" s="599"/>
      <c r="H805" s="599"/>
      <c r="I805" s="599"/>
      <c r="J805" s="599"/>
      <c r="K805" s="599"/>
      <c r="L805" s="599"/>
      <c r="M805" s="599"/>
      <c r="N805" s="599"/>
      <c r="O805" s="599"/>
      <c r="P805" s="599"/>
      <c r="Q805" s="599"/>
    </row>
    <row r="806" ht="25.15" customHeight="true" x14ac:dyDescent="0.2">
      <c r="C806" s="599"/>
      <c r="D806" s="599"/>
      <c r="E806" s="599"/>
      <c r="F806" s="599"/>
      <c r="G806" s="599"/>
      <c r="H806" s="599"/>
      <c r="I806" s="599"/>
      <c r="J806" s="599"/>
      <c r="K806" s="599"/>
      <c r="L806" s="599"/>
      <c r="M806" s="599"/>
      <c r="N806" s="599"/>
      <c r="O806" s="599"/>
      <c r="P806" s="599"/>
      <c r="Q806" s="599"/>
    </row>
    <row r="807" ht="25.15" customHeight="true" x14ac:dyDescent="0.2">
      <c r="C807" s="599"/>
      <c r="D807" s="599"/>
      <c r="E807" s="599"/>
      <c r="F807" s="599"/>
      <c r="G807" s="599"/>
      <c r="H807" s="599"/>
      <c r="I807" s="599"/>
      <c r="J807" s="599"/>
      <c r="K807" s="599"/>
      <c r="L807" s="599"/>
      <c r="M807" s="599"/>
      <c r="N807" s="599"/>
      <c r="O807" s="599"/>
      <c r="P807" s="599"/>
      <c r="Q807" s="599"/>
    </row>
    <row r="808" ht="25.15" customHeight="true" x14ac:dyDescent="0.2">
      <c r="C808" s="599"/>
      <c r="D808" s="599"/>
      <c r="E808" s="599"/>
      <c r="F808" s="599"/>
      <c r="G808" s="599"/>
      <c r="H808" s="599"/>
      <c r="I808" s="599"/>
      <c r="J808" s="599"/>
      <c r="K808" s="599"/>
      <c r="L808" s="599"/>
      <c r="M808" s="599"/>
      <c r="N808" s="599"/>
      <c r="O808" s="599"/>
      <c r="P808" s="599"/>
      <c r="Q808" s="599"/>
    </row>
    <row r="809" ht="25.15" customHeight="true" x14ac:dyDescent="0.2">
      <c r="C809" s="599"/>
      <c r="D809" s="599"/>
      <c r="E809" s="599"/>
      <c r="F809" s="599"/>
      <c r="G809" s="599"/>
      <c r="H809" s="599"/>
      <c r="I809" s="599"/>
      <c r="J809" s="599"/>
      <c r="K809" s="599"/>
      <c r="L809" s="599"/>
      <c r="M809" s="599"/>
      <c r="N809" s="599"/>
      <c r="O809" s="599"/>
      <c r="P809" s="599"/>
      <c r="Q809" s="599"/>
    </row>
    <row r="810" ht="25.15" customHeight="true" x14ac:dyDescent="0.2">
      <c r="C810" s="599"/>
      <c r="D810" s="599"/>
      <c r="E810" s="599"/>
      <c r="F810" s="599"/>
      <c r="G810" s="599"/>
      <c r="H810" s="599"/>
      <c r="I810" s="599"/>
      <c r="J810" s="599"/>
      <c r="K810" s="599"/>
      <c r="L810" s="599"/>
      <c r="M810" s="599"/>
      <c r="N810" s="599"/>
      <c r="O810" s="599"/>
      <c r="P810" s="599"/>
      <c r="Q810" s="599"/>
    </row>
    <row r="811" ht="25.15" customHeight="true" x14ac:dyDescent="0.2">
      <c r="C811" s="599"/>
      <c r="D811" s="599"/>
      <c r="E811" s="599"/>
      <c r="F811" s="599"/>
      <c r="G811" s="599"/>
      <c r="H811" s="599"/>
      <c r="I811" s="599"/>
      <c r="J811" s="599"/>
      <c r="K811" s="599"/>
      <c r="L811" s="599"/>
      <c r="M811" s="599"/>
      <c r="N811" s="599"/>
      <c r="O811" s="599"/>
      <c r="P811" s="599"/>
      <c r="Q811" s="599"/>
    </row>
    <row r="812" ht="25.15" customHeight="true" x14ac:dyDescent="0.2">
      <c r="C812" s="599"/>
      <c r="D812" s="599"/>
      <c r="E812" s="599"/>
      <c r="F812" s="599"/>
      <c r="G812" s="599"/>
      <c r="H812" s="599"/>
      <c r="I812" s="599"/>
      <c r="J812" s="599"/>
      <c r="K812" s="599"/>
      <c r="L812" s="599"/>
      <c r="M812" s="599"/>
      <c r="N812" s="599"/>
      <c r="O812" s="599"/>
      <c r="P812" s="599"/>
      <c r="Q812" s="599"/>
    </row>
    <row r="813" ht="25.15" customHeight="true" x14ac:dyDescent="0.2">
      <c r="C813" s="599"/>
      <c r="D813" s="599"/>
      <c r="E813" s="599"/>
      <c r="F813" s="599"/>
      <c r="G813" s="599"/>
      <c r="H813" s="599"/>
      <c r="I813" s="599"/>
      <c r="J813" s="599"/>
      <c r="K813" s="599"/>
      <c r="L813" s="599"/>
      <c r="M813" s="599"/>
      <c r="N813" s="599"/>
      <c r="O813" s="599"/>
      <c r="P813" s="599"/>
      <c r="Q813" s="599"/>
    </row>
    <row r="814" ht="25.15" customHeight="true" x14ac:dyDescent="0.2">
      <c r="C814" s="599"/>
      <c r="D814" s="599"/>
      <c r="E814" s="599"/>
      <c r="F814" s="599"/>
      <c r="G814" s="599"/>
      <c r="H814" s="599"/>
      <c r="I814" s="599"/>
      <c r="J814" s="599"/>
      <c r="K814" s="599"/>
      <c r="L814" s="599"/>
      <c r="M814" s="599"/>
      <c r="N814" s="599"/>
      <c r="O814" s="599"/>
      <c r="P814" s="599"/>
      <c r="Q814" s="599"/>
    </row>
    <row r="815" ht="25.15" customHeight="true" x14ac:dyDescent="0.2">
      <c r="C815" s="599"/>
      <c r="D815" s="599"/>
      <c r="E815" s="599"/>
      <c r="F815" s="599"/>
      <c r="G815" s="599"/>
      <c r="H815" s="599"/>
      <c r="I815" s="599"/>
      <c r="J815" s="599"/>
      <c r="K815" s="599"/>
      <c r="L815" s="599"/>
      <c r="M815" s="599"/>
      <c r="N815" s="599"/>
      <c r="O815" s="599"/>
      <c r="P815" s="599"/>
      <c r="Q815" s="599"/>
    </row>
    <row r="816" ht="25.15" customHeight="true" x14ac:dyDescent="0.2">
      <c r="C816" s="599"/>
      <c r="D816" s="599"/>
      <c r="E816" s="599"/>
      <c r="F816" s="599"/>
      <c r="G816" s="599"/>
      <c r="H816" s="599"/>
      <c r="I816" s="599"/>
      <c r="J816" s="599"/>
      <c r="K816" s="599"/>
      <c r="L816" s="599"/>
      <c r="M816" s="599"/>
      <c r="N816" s="599"/>
      <c r="O816" s="599"/>
      <c r="P816" s="599"/>
      <c r="Q816" s="599"/>
    </row>
    <row r="817" ht="25.15" customHeight="true" x14ac:dyDescent="0.2">
      <c r="C817" s="599"/>
      <c r="D817" s="599"/>
      <c r="E817" s="599"/>
      <c r="F817" s="599"/>
      <c r="G817" s="599"/>
      <c r="H817" s="599"/>
      <c r="I817" s="599"/>
      <c r="J817" s="599"/>
      <c r="K817" s="599"/>
      <c r="L817" s="599"/>
      <c r="M817" s="599"/>
      <c r="N817" s="599"/>
      <c r="O817" s="599"/>
      <c r="P817" s="599"/>
      <c r="Q817" s="599"/>
    </row>
    <row r="818" ht="25.15" customHeight="true" x14ac:dyDescent="0.2">
      <c r="C818" s="599"/>
      <c r="D818" s="599"/>
      <c r="E818" s="599"/>
      <c r="F818" s="599"/>
      <c r="G818" s="599"/>
      <c r="H818" s="599"/>
      <c r="I818" s="599"/>
      <c r="J818" s="599"/>
      <c r="K818" s="599"/>
      <c r="L818" s="599"/>
      <c r="M818" s="599"/>
      <c r="N818" s="599"/>
      <c r="O818" s="599"/>
      <c r="P818" s="599"/>
      <c r="Q818" s="599"/>
    </row>
    <row r="819" ht="25.15" customHeight="true" x14ac:dyDescent="0.2">
      <c r="C819" s="599"/>
      <c r="D819" s="599"/>
      <c r="E819" s="599"/>
      <c r="F819" s="599"/>
      <c r="G819" s="599"/>
      <c r="H819" s="599"/>
      <c r="I819" s="599"/>
      <c r="J819" s="599"/>
      <c r="K819" s="599"/>
      <c r="L819" s="599"/>
      <c r="M819" s="599"/>
      <c r="N819" s="599"/>
      <c r="O819" s="599"/>
      <c r="P819" s="599"/>
      <c r="Q819" s="599"/>
    </row>
    <row r="820" ht="25.15" customHeight="true" x14ac:dyDescent="0.2">
      <c r="C820" s="599"/>
      <c r="D820" s="599"/>
      <c r="E820" s="599"/>
      <c r="F820" s="599"/>
      <c r="G820" s="599"/>
      <c r="H820" s="599"/>
      <c r="I820" s="599"/>
      <c r="J820" s="599"/>
      <c r="K820" s="599"/>
      <c r="L820" s="599"/>
      <c r="M820" s="599"/>
      <c r="N820" s="599"/>
      <c r="O820" s="599"/>
      <c r="P820" s="599"/>
      <c r="Q820" s="599"/>
    </row>
    <row r="821" ht="25.15" customHeight="true" x14ac:dyDescent="0.2">
      <c r="C821" s="599"/>
      <c r="D821" s="599"/>
      <c r="E821" s="599"/>
      <c r="F821" s="599"/>
      <c r="G821" s="599"/>
      <c r="H821" s="599"/>
      <c r="I821" s="599"/>
      <c r="J821" s="599"/>
      <c r="K821" s="599"/>
      <c r="L821" s="599"/>
      <c r="M821" s="599"/>
      <c r="N821" s="599"/>
      <c r="O821" s="599"/>
      <c r="P821" s="599"/>
      <c r="Q821" s="599"/>
    </row>
    <row r="822" ht="25.15" customHeight="true" x14ac:dyDescent="0.2">
      <c r="C822" s="599"/>
      <c r="D822" s="599"/>
      <c r="E822" s="599"/>
      <c r="F822" s="599"/>
      <c r="G822" s="599"/>
      <c r="H822" s="599"/>
      <c r="I822" s="599"/>
      <c r="J822" s="599"/>
      <c r="K822" s="599"/>
      <c r="L822" s="599"/>
      <c r="M822" s="599"/>
      <c r="N822" s="599"/>
      <c r="O822" s="599"/>
      <c r="P822" s="599"/>
      <c r="Q822" s="599"/>
    </row>
    <row r="823" ht="25.15" customHeight="true" x14ac:dyDescent="0.2">
      <c r="C823" s="599"/>
      <c r="D823" s="599"/>
      <c r="E823" s="599"/>
      <c r="F823" s="599"/>
      <c r="G823" s="599"/>
      <c r="H823" s="599"/>
      <c r="I823" s="599"/>
      <c r="J823" s="599"/>
      <c r="K823" s="599"/>
      <c r="L823" s="599"/>
      <c r="M823" s="599"/>
      <c r="N823" s="599"/>
      <c r="O823" s="599"/>
      <c r="P823" s="599"/>
      <c r="Q823" s="599"/>
    </row>
    <row r="824" ht="25.15" customHeight="true" x14ac:dyDescent="0.2">
      <c r="C824" s="599"/>
      <c r="D824" s="599"/>
      <c r="E824" s="599"/>
      <c r="F824" s="599"/>
      <c r="G824" s="599"/>
      <c r="H824" s="599"/>
      <c r="I824" s="599"/>
      <c r="J824" s="599"/>
      <c r="K824" s="599"/>
      <c r="L824" s="599"/>
      <c r="M824" s="599"/>
      <c r="N824" s="599"/>
      <c r="O824" s="599"/>
      <c r="P824" s="599"/>
      <c r="Q824" s="599"/>
    </row>
    <row r="825" ht="25.15" customHeight="true" x14ac:dyDescent="0.2">
      <c r="C825" s="599"/>
      <c r="D825" s="599"/>
      <c r="E825" s="599"/>
      <c r="F825" s="599"/>
      <c r="G825" s="599"/>
      <c r="H825" s="599"/>
      <c r="I825" s="599"/>
      <c r="J825" s="599"/>
      <c r="K825" s="599"/>
      <c r="L825" s="599"/>
      <c r="M825" s="599"/>
      <c r="N825" s="599"/>
      <c r="O825" s="599"/>
      <c r="P825" s="599"/>
      <c r="Q825" s="599"/>
    </row>
    <row r="826" ht="25.15" customHeight="true" x14ac:dyDescent="0.2">
      <c r="C826" s="599"/>
      <c r="D826" s="599"/>
      <c r="E826" s="599"/>
      <c r="F826" s="599"/>
      <c r="G826" s="599"/>
      <c r="H826" s="599"/>
      <c r="I826" s="599"/>
      <c r="J826" s="599"/>
      <c r="K826" s="599"/>
      <c r="L826" s="599"/>
      <c r="M826" s="599"/>
      <c r="N826" s="599"/>
      <c r="O826" s="599"/>
      <c r="P826" s="599"/>
      <c r="Q826" s="599"/>
    </row>
    <row r="827" ht="25.15" customHeight="true" x14ac:dyDescent="0.2">
      <c r="C827" s="599"/>
      <c r="D827" s="599"/>
      <c r="E827" s="599"/>
      <c r="F827" s="599"/>
      <c r="G827" s="599"/>
      <c r="H827" s="599"/>
      <c r="I827" s="599"/>
      <c r="J827" s="599"/>
      <c r="K827" s="599"/>
      <c r="L827" s="599"/>
      <c r="M827" s="599"/>
      <c r="N827" s="599"/>
      <c r="O827" s="599"/>
      <c r="P827" s="599"/>
      <c r="Q827" s="599"/>
    </row>
    <row r="828" ht="25.15" customHeight="true" x14ac:dyDescent="0.2">
      <c r="C828" s="599"/>
      <c r="D828" s="599"/>
      <c r="E828" s="599"/>
      <c r="F828" s="599"/>
      <c r="G828" s="599"/>
      <c r="H828" s="599"/>
      <c r="I828" s="599"/>
      <c r="J828" s="599"/>
      <c r="K828" s="599"/>
      <c r="L828" s="599"/>
      <c r="M828" s="599"/>
      <c r="N828" s="599"/>
      <c r="O828" s="599"/>
      <c r="P828" s="599"/>
      <c r="Q828" s="599"/>
    </row>
    <row r="829" ht="25.15" customHeight="true" x14ac:dyDescent="0.2">
      <c r="C829" s="599"/>
      <c r="D829" s="599"/>
      <c r="E829" s="599"/>
      <c r="F829" s="599"/>
      <c r="G829" s="599"/>
      <c r="H829" s="599"/>
      <c r="I829" s="599"/>
      <c r="J829" s="599"/>
      <c r="K829" s="599"/>
      <c r="L829" s="599"/>
      <c r="M829" s="599"/>
      <c r="N829" s="599"/>
      <c r="O829" s="599"/>
      <c r="P829" s="599"/>
      <c r="Q829" s="599"/>
    </row>
    <row r="830" ht="25.15" customHeight="true" x14ac:dyDescent="0.2">
      <c r="C830" s="599"/>
      <c r="D830" s="599"/>
      <c r="E830" s="599"/>
      <c r="F830" s="599"/>
      <c r="G830" s="599"/>
      <c r="H830" s="599"/>
      <c r="I830" s="599"/>
      <c r="J830" s="599"/>
      <c r="K830" s="599"/>
      <c r="L830" s="599"/>
      <c r="M830" s="599"/>
      <c r="N830" s="599"/>
      <c r="O830" s="599"/>
      <c r="P830" s="599"/>
      <c r="Q830" s="599"/>
    </row>
    <row r="831" ht="25.15" customHeight="true" x14ac:dyDescent="0.2">
      <c r="C831" s="599"/>
      <c r="D831" s="599"/>
      <c r="E831" s="599"/>
      <c r="F831" s="599"/>
      <c r="G831" s="599"/>
      <c r="H831" s="599"/>
      <c r="I831" s="599"/>
      <c r="J831" s="599"/>
      <c r="K831" s="599"/>
      <c r="L831" s="599"/>
      <c r="M831" s="599"/>
      <c r="N831" s="599"/>
      <c r="O831" s="599"/>
      <c r="P831" s="599"/>
      <c r="Q831" s="599"/>
    </row>
    <row r="832" ht="25.15" customHeight="true" x14ac:dyDescent="0.2">
      <c r="C832" s="599"/>
      <c r="D832" s="599"/>
      <c r="E832" s="599"/>
      <c r="F832" s="599"/>
      <c r="G832" s="599"/>
      <c r="H832" s="599"/>
      <c r="I832" s="599"/>
      <c r="J832" s="599"/>
      <c r="K832" s="599"/>
      <c r="L832" s="599"/>
      <c r="M832" s="599"/>
      <c r="N832" s="599"/>
      <c r="O832" s="599"/>
      <c r="P832" s="599"/>
      <c r="Q832" s="599"/>
    </row>
    <row r="833" ht="25.15" customHeight="true" x14ac:dyDescent="0.2">
      <c r="C833" s="599"/>
      <c r="D833" s="599"/>
      <c r="E833" s="599"/>
      <c r="F833" s="599"/>
      <c r="G833" s="599"/>
      <c r="H833" s="599"/>
      <c r="I833" s="599"/>
      <c r="J833" s="599"/>
      <c r="K833" s="599"/>
      <c r="L833" s="599"/>
      <c r="M833" s="599"/>
      <c r="N833" s="599"/>
      <c r="O833" s="599"/>
      <c r="P833" s="599"/>
      <c r="Q833" s="599"/>
    </row>
    <row r="834" ht="25.15" customHeight="true" x14ac:dyDescent="0.2">
      <c r="C834" s="599"/>
      <c r="D834" s="599"/>
      <c r="E834" s="599"/>
      <c r="F834" s="599"/>
      <c r="G834" s="599"/>
      <c r="H834" s="599"/>
      <c r="I834" s="599"/>
      <c r="J834" s="599"/>
      <c r="K834" s="599"/>
      <c r="L834" s="599"/>
      <c r="M834" s="599"/>
      <c r="N834" s="599"/>
      <c r="O834" s="599"/>
      <c r="P834" s="599"/>
      <c r="Q834" s="599"/>
    </row>
    <row r="835" ht="25.15" customHeight="true" x14ac:dyDescent="0.2">
      <c r="C835" s="599"/>
      <c r="D835" s="599"/>
      <c r="E835" s="599"/>
      <c r="F835" s="599"/>
      <c r="G835" s="599"/>
      <c r="H835" s="599"/>
      <c r="I835" s="599"/>
      <c r="J835" s="599"/>
      <c r="K835" s="599"/>
      <c r="L835" s="599"/>
      <c r="M835" s="599"/>
      <c r="N835" s="599"/>
      <c r="O835" s="599"/>
      <c r="P835" s="599"/>
      <c r="Q835" s="599"/>
    </row>
    <row r="836" ht="25.15" customHeight="true" x14ac:dyDescent="0.2">
      <c r="C836" s="599"/>
      <c r="D836" s="599"/>
      <c r="E836" s="599"/>
      <c r="F836" s="599"/>
      <c r="G836" s="599"/>
      <c r="H836" s="599"/>
      <c r="I836" s="599"/>
      <c r="J836" s="599"/>
      <c r="K836" s="599"/>
      <c r="L836" s="599"/>
      <c r="M836" s="599"/>
      <c r="N836" s="599"/>
      <c r="O836" s="599"/>
      <c r="P836" s="599"/>
      <c r="Q836" s="599"/>
    </row>
    <row r="837" ht="25.15" customHeight="true" x14ac:dyDescent="0.2">
      <c r="C837" s="599"/>
      <c r="D837" s="599"/>
      <c r="E837" s="599"/>
      <c r="F837" s="599"/>
      <c r="G837" s="599"/>
      <c r="H837" s="599"/>
      <c r="I837" s="599"/>
      <c r="J837" s="599"/>
      <c r="K837" s="599"/>
      <c r="L837" s="599"/>
      <c r="M837" s="599"/>
      <c r="N837" s="599"/>
      <c r="O837" s="599"/>
      <c r="P837" s="599"/>
      <c r="Q837" s="599"/>
    </row>
    <row r="838" ht="25.15" customHeight="true" x14ac:dyDescent="0.2">
      <c r="C838" s="599"/>
      <c r="D838" s="599"/>
      <c r="E838" s="599"/>
      <c r="F838" s="599"/>
      <c r="G838" s="599"/>
      <c r="H838" s="599"/>
      <c r="I838" s="599"/>
      <c r="J838" s="599"/>
      <c r="K838" s="599"/>
      <c r="L838" s="599"/>
      <c r="M838" s="599"/>
      <c r="N838" s="599"/>
      <c r="O838" s="599"/>
      <c r="P838" s="599"/>
      <c r="Q838" s="599"/>
    </row>
    <row r="839" ht="25.15" customHeight="true" x14ac:dyDescent="0.2">
      <c r="C839" s="599"/>
      <c r="D839" s="599"/>
      <c r="E839" s="599"/>
      <c r="F839" s="599"/>
      <c r="G839" s="599"/>
      <c r="H839" s="599"/>
      <c r="I839" s="599"/>
      <c r="J839" s="599"/>
      <c r="K839" s="599"/>
      <c r="L839" s="599"/>
      <c r="M839" s="599"/>
      <c r="N839" s="599"/>
      <c r="O839" s="599"/>
      <c r="P839" s="599"/>
      <c r="Q839" s="599"/>
    </row>
    <row r="840" ht="25.15" customHeight="true" x14ac:dyDescent="0.2">
      <c r="C840" s="599"/>
      <c r="D840" s="599"/>
      <c r="E840" s="599"/>
      <c r="F840" s="599"/>
      <c r="G840" s="599"/>
      <c r="H840" s="599"/>
      <c r="I840" s="599"/>
      <c r="J840" s="599"/>
      <c r="K840" s="599"/>
      <c r="L840" s="599"/>
      <c r="M840" s="599"/>
      <c r="N840" s="599"/>
      <c r="O840" s="599"/>
      <c r="P840" s="599"/>
      <c r="Q840" s="599"/>
    </row>
    <row r="841" ht="25.15" customHeight="true" x14ac:dyDescent="0.2">
      <c r="C841" s="599"/>
      <c r="D841" s="599"/>
      <c r="E841" s="599"/>
      <c r="F841" s="599"/>
      <c r="G841" s="599"/>
      <c r="H841" s="599"/>
      <c r="I841" s="599"/>
      <c r="J841" s="599"/>
      <c r="K841" s="599"/>
      <c r="L841" s="599"/>
      <c r="M841" s="599"/>
      <c r="N841" s="599"/>
      <c r="O841" s="599"/>
      <c r="P841" s="599"/>
      <c r="Q841" s="599"/>
    </row>
    <row r="842" ht="25.15" customHeight="true" x14ac:dyDescent="0.2">
      <c r="C842" s="599"/>
      <c r="D842" s="599"/>
      <c r="E842" s="599"/>
      <c r="F842" s="599"/>
      <c r="G842" s="599"/>
      <c r="H842" s="599"/>
      <c r="I842" s="599"/>
      <c r="J842" s="599"/>
      <c r="K842" s="599"/>
      <c r="L842" s="599"/>
      <c r="M842" s="599"/>
      <c r="N842" s="599"/>
      <c r="O842" s="599"/>
      <c r="P842" s="599"/>
      <c r="Q842" s="599"/>
    </row>
    <row r="843" ht="25.15" customHeight="true" x14ac:dyDescent="0.2">
      <c r="C843" s="599"/>
      <c r="D843" s="599"/>
      <c r="E843" s="599"/>
      <c r="F843" s="599"/>
      <c r="G843" s="599"/>
      <c r="H843" s="599"/>
      <c r="I843" s="599"/>
      <c r="J843" s="599"/>
      <c r="K843" s="599"/>
      <c r="L843" s="599"/>
      <c r="M843" s="599"/>
      <c r="N843" s="599"/>
      <c r="O843" s="599"/>
      <c r="P843" s="599"/>
      <c r="Q843" s="599"/>
    </row>
    <row r="844" ht="25.15" customHeight="true" x14ac:dyDescent="0.2">
      <c r="C844" s="599"/>
      <c r="D844" s="599"/>
      <c r="E844" s="599"/>
      <c r="F844" s="599"/>
      <c r="G844" s="599"/>
      <c r="H844" s="599"/>
      <c r="I844" s="599"/>
      <c r="J844" s="599"/>
      <c r="K844" s="599"/>
      <c r="L844" s="599"/>
      <c r="M844" s="599"/>
      <c r="N844" s="599"/>
      <c r="O844" s="599"/>
      <c r="P844" s="599"/>
      <c r="Q844" s="599"/>
    </row>
    <row r="845" ht="25.15" customHeight="true" x14ac:dyDescent="0.2">
      <c r="C845" s="599"/>
      <c r="D845" s="599"/>
      <c r="E845" s="599"/>
      <c r="F845" s="599"/>
      <c r="G845" s="599"/>
      <c r="H845" s="599"/>
      <c r="I845" s="599"/>
      <c r="J845" s="599"/>
      <c r="K845" s="599"/>
      <c r="L845" s="599"/>
      <c r="M845" s="599"/>
      <c r="N845" s="599"/>
      <c r="O845" s="599"/>
      <c r="P845" s="599"/>
      <c r="Q845" s="599"/>
    </row>
    <row r="846" ht="25.15" customHeight="true" x14ac:dyDescent="0.2">
      <c r="C846" s="599"/>
      <c r="D846" s="599"/>
      <c r="E846" s="599"/>
      <c r="F846" s="599"/>
      <c r="G846" s="599"/>
      <c r="H846" s="599"/>
      <c r="I846" s="599"/>
      <c r="J846" s="599"/>
      <c r="K846" s="599"/>
      <c r="L846" s="599"/>
      <c r="M846" s="599"/>
      <c r="N846" s="599"/>
      <c r="O846" s="599"/>
      <c r="P846" s="599"/>
      <c r="Q846" s="599"/>
    </row>
    <row r="847" ht="25.15" customHeight="true" x14ac:dyDescent="0.2">
      <c r="C847" s="599"/>
      <c r="D847" s="599"/>
      <c r="E847" s="599"/>
      <c r="F847" s="599"/>
      <c r="G847" s="599"/>
      <c r="H847" s="599"/>
      <c r="I847" s="599"/>
      <c r="J847" s="599"/>
      <c r="K847" s="599"/>
      <c r="L847" s="599"/>
      <c r="M847" s="599"/>
      <c r="N847" s="599"/>
      <c r="O847" s="599"/>
      <c r="P847" s="599"/>
      <c r="Q847" s="599"/>
    </row>
    <row r="848" ht="25.15" customHeight="true" x14ac:dyDescent="0.2">
      <c r="C848" s="599"/>
      <c r="D848" s="599"/>
      <c r="E848" s="599"/>
      <c r="F848" s="599"/>
      <c r="G848" s="599"/>
      <c r="H848" s="599"/>
      <c r="I848" s="599"/>
      <c r="J848" s="599"/>
      <c r="K848" s="599"/>
      <c r="L848" s="599"/>
      <c r="M848" s="599"/>
      <c r="N848" s="599"/>
      <c r="O848" s="599"/>
      <c r="P848" s="599"/>
      <c r="Q848" s="599"/>
    </row>
    <row r="849" ht="25.15" customHeight="true" x14ac:dyDescent="0.2">
      <c r="C849" s="599"/>
      <c r="D849" s="599"/>
      <c r="E849" s="599"/>
      <c r="F849" s="599"/>
      <c r="G849" s="599"/>
      <c r="H849" s="599"/>
      <c r="I849" s="599"/>
      <c r="J849" s="599"/>
      <c r="K849" s="599"/>
      <c r="L849" s="599"/>
      <c r="M849" s="599"/>
      <c r="N849" s="599"/>
      <c r="O849" s="599"/>
      <c r="P849" s="599"/>
      <c r="Q849" s="599"/>
    </row>
    <row r="850" ht="25.15" customHeight="true" x14ac:dyDescent="0.2">
      <c r="C850" s="599"/>
      <c r="D850" s="599"/>
      <c r="E850" s="599"/>
      <c r="F850" s="599"/>
      <c r="G850" s="599"/>
      <c r="H850" s="599"/>
      <c r="I850" s="599"/>
      <c r="J850" s="599"/>
      <c r="K850" s="599"/>
      <c r="L850" s="599"/>
      <c r="M850" s="599"/>
      <c r="N850" s="599"/>
      <c r="O850" s="599"/>
      <c r="P850" s="599"/>
      <c r="Q850" s="599"/>
    </row>
    <row r="851" ht="25.15" customHeight="true" x14ac:dyDescent="0.2">
      <c r="C851" s="599"/>
      <c r="D851" s="599"/>
      <c r="E851" s="599"/>
      <c r="F851" s="599"/>
      <c r="G851" s="599"/>
      <c r="H851" s="599"/>
      <c r="I851" s="599"/>
      <c r="J851" s="599"/>
      <c r="K851" s="599"/>
      <c r="L851" s="599"/>
      <c r="M851" s="599"/>
      <c r="N851" s="599"/>
      <c r="O851" s="599"/>
      <c r="P851" s="599"/>
      <c r="Q851" s="599"/>
    </row>
    <row r="852" ht="25.15" customHeight="true" x14ac:dyDescent="0.2">
      <c r="C852" s="599"/>
      <c r="D852" s="599"/>
      <c r="E852" s="599"/>
      <c r="F852" s="599"/>
      <c r="G852" s="599"/>
      <c r="H852" s="599"/>
      <c r="I852" s="599"/>
      <c r="J852" s="599"/>
      <c r="K852" s="599"/>
      <c r="L852" s="599"/>
      <c r="M852" s="599"/>
      <c r="N852" s="599"/>
      <c r="O852" s="599"/>
      <c r="P852" s="599"/>
      <c r="Q852" s="599"/>
    </row>
    <row r="853" ht="25.15" customHeight="true" x14ac:dyDescent="0.2">
      <c r="C853" s="599"/>
      <c r="D853" s="599"/>
      <c r="E853" s="599"/>
      <c r="F853" s="599"/>
      <c r="G853" s="599"/>
      <c r="H853" s="599"/>
      <c r="I853" s="599"/>
      <c r="J853" s="599"/>
      <c r="K853" s="599"/>
      <c r="L853" s="599"/>
      <c r="M853" s="599"/>
      <c r="N853" s="599"/>
      <c r="O853" s="599"/>
      <c r="P853" s="599"/>
      <c r="Q853" s="599"/>
    </row>
    <row r="854" ht="25.15" customHeight="true" x14ac:dyDescent="0.2">
      <c r="C854" s="599"/>
      <c r="D854" s="599"/>
      <c r="E854" s="599"/>
      <c r="F854" s="599"/>
      <c r="G854" s="599"/>
      <c r="H854" s="599"/>
      <c r="I854" s="599"/>
      <c r="J854" s="599"/>
      <c r="K854" s="599"/>
      <c r="L854" s="599"/>
      <c r="M854" s="599"/>
      <c r="N854" s="599"/>
      <c r="O854" s="599"/>
      <c r="P854" s="599"/>
      <c r="Q854" s="599"/>
    </row>
    <row r="855" ht="25.15" customHeight="true" x14ac:dyDescent="0.2">
      <c r="C855" s="599"/>
      <c r="D855" s="599"/>
      <c r="E855" s="599"/>
      <c r="F855" s="599"/>
      <c r="G855" s="599"/>
      <c r="H855" s="599"/>
      <c r="I855" s="599"/>
      <c r="J855" s="599"/>
      <c r="K855" s="599"/>
      <c r="L855" s="599"/>
      <c r="M855" s="599"/>
      <c r="N855" s="599"/>
      <c r="O855" s="599"/>
      <c r="P855" s="599"/>
      <c r="Q855" s="599"/>
    </row>
    <row r="856" ht="25.15" customHeight="true" x14ac:dyDescent="0.2">
      <c r="C856" s="599"/>
      <c r="D856" s="599"/>
      <c r="E856" s="599"/>
      <c r="F856" s="599"/>
      <c r="G856" s="599"/>
      <c r="H856" s="599"/>
      <c r="I856" s="599"/>
      <c r="J856" s="599"/>
      <c r="K856" s="599"/>
      <c r="L856" s="599"/>
      <c r="M856" s="599"/>
      <c r="N856" s="599"/>
      <c r="O856" s="599"/>
      <c r="P856" s="599"/>
      <c r="Q856" s="599"/>
    </row>
    <row r="857" ht="25.15" customHeight="true" x14ac:dyDescent="0.2">
      <c r="C857" s="599"/>
      <c r="D857" s="599"/>
      <c r="E857" s="599"/>
      <c r="F857" s="599"/>
      <c r="G857" s="599"/>
      <c r="H857" s="599"/>
      <c r="I857" s="599"/>
      <c r="J857" s="599"/>
      <c r="K857" s="599"/>
      <c r="L857" s="599"/>
      <c r="M857" s="599"/>
      <c r="N857" s="599"/>
      <c r="O857" s="599"/>
      <c r="P857" s="599"/>
      <c r="Q857" s="599"/>
    </row>
    <row r="858" ht="25.15" customHeight="true" x14ac:dyDescent="0.2">
      <c r="C858" s="599"/>
      <c r="D858" s="599"/>
      <c r="E858" s="599"/>
      <c r="F858" s="599"/>
      <c r="G858" s="599"/>
      <c r="H858" s="599"/>
      <c r="I858" s="599"/>
      <c r="J858" s="599"/>
      <c r="K858" s="599"/>
      <c r="L858" s="599"/>
      <c r="M858" s="599"/>
      <c r="N858" s="599"/>
      <c r="O858" s="599"/>
      <c r="P858" s="599"/>
      <c r="Q858" s="599"/>
    </row>
    <row r="859" ht="25.15" customHeight="true" x14ac:dyDescent="0.2">
      <c r="C859" s="599"/>
      <c r="D859" s="599"/>
      <c r="E859" s="599"/>
      <c r="F859" s="599"/>
      <c r="G859" s="599"/>
      <c r="H859" s="599"/>
      <c r="I859" s="599"/>
      <c r="J859" s="599"/>
      <c r="K859" s="599"/>
      <c r="L859" s="599"/>
      <c r="M859" s="599"/>
      <c r="N859" s="599"/>
      <c r="O859" s="599"/>
      <c r="P859" s="599"/>
      <c r="Q859" s="599"/>
    </row>
    <row r="860" ht="25.15" customHeight="true" x14ac:dyDescent="0.2">
      <c r="C860" s="599"/>
      <c r="D860" s="599"/>
      <c r="E860" s="599"/>
      <c r="F860" s="599"/>
      <c r="G860" s="599"/>
      <c r="H860" s="599"/>
      <c r="I860" s="599"/>
      <c r="J860" s="599"/>
      <c r="K860" s="599"/>
      <c r="L860" s="599"/>
      <c r="M860" s="599"/>
      <c r="N860" s="599"/>
      <c r="O860" s="599"/>
      <c r="P860" s="599"/>
      <c r="Q860" s="599"/>
    </row>
    <row r="861" ht="25.15" customHeight="true" x14ac:dyDescent="0.2">
      <c r="C861" s="599"/>
      <c r="D861" s="599"/>
      <c r="E861" s="599"/>
      <c r="F861" s="599"/>
      <c r="G861" s="599"/>
      <c r="H861" s="599"/>
      <c r="I861" s="599"/>
      <c r="J861" s="599"/>
      <c r="K861" s="599"/>
      <c r="L861" s="599"/>
      <c r="M861" s="599"/>
      <c r="N861" s="599"/>
      <c r="O861" s="599"/>
      <c r="P861" s="599"/>
      <c r="Q861" s="599"/>
    </row>
    <row r="862" ht="25.15" customHeight="true" x14ac:dyDescent="0.2">
      <c r="C862" s="599"/>
      <c r="D862" s="599"/>
      <c r="E862" s="599"/>
      <c r="F862" s="599"/>
      <c r="G862" s="599"/>
      <c r="H862" s="599"/>
      <c r="I862" s="599"/>
      <c r="J862" s="599"/>
      <c r="K862" s="599"/>
      <c r="L862" s="599"/>
      <c r="M862" s="599"/>
      <c r="N862" s="599"/>
      <c r="O862" s="599"/>
      <c r="P862" s="599"/>
      <c r="Q862" s="599"/>
    </row>
    <row r="863" ht="25.15" customHeight="true" x14ac:dyDescent="0.2">
      <c r="C863" s="599"/>
      <c r="D863" s="599"/>
      <c r="E863" s="599"/>
      <c r="F863" s="599"/>
      <c r="G863" s="599"/>
      <c r="H863" s="599"/>
      <c r="I863" s="599"/>
      <c r="J863" s="599"/>
      <c r="K863" s="599"/>
      <c r="L863" s="599"/>
      <c r="M863" s="599"/>
      <c r="N863" s="599"/>
      <c r="O863" s="599"/>
      <c r="P863" s="599"/>
      <c r="Q863" s="599"/>
    </row>
    <row r="864" ht="25.15" customHeight="true" x14ac:dyDescent="0.2">
      <c r="C864" s="599"/>
      <c r="D864" s="599"/>
      <c r="E864" s="599"/>
      <c r="F864" s="599"/>
      <c r="G864" s="599"/>
      <c r="H864" s="599"/>
      <c r="I864" s="599"/>
      <c r="J864" s="599"/>
      <c r="K864" s="599"/>
      <c r="L864" s="599"/>
      <c r="M864" s="599"/>
      <c r="N864" s="599"/>
      <c r="O864" s="599"/>
      <c r="P864" s="599"/>
      <c r="Q864" s="599"/>
    </row>
    <row r="865" ht="25.15" customHeight="true" x14ac:dyDescent="0.2">
      <c r="C865" s="599"/>
      <c r="D865" s="599"/>
      <c r="E865" s="599"/>
      <c r="F865" s="599"/>
      <c r="G865" s="599"/>
      <c r="H865" s="599"/>
      <c r="I865" s="599"/>
      <c r="J865" s="599"/>
      <c r="K865" s="599"/>
      <c r="L865" s="599"/>
      <c r="M865" s="599"/>
      <c r="N865" s="599"/>
      <c r="O865" s="599"/>
      <c r="P865" s="599"/>
      <c r="Q865" s="599"/>
    </row>
    <row r="866" ht="25.15" customHeight="true" x14ac:dyDescent="0.2">
      <c r="C866" s="599"/>
      <c r="D866" s="599"/>
      <c r="E866" s="599"/>
      <c r="F866" s="599"/>
      <c r="G866" s="599"/>
      <c r="H866" s="599"/>
      <c r="I866" s="599"/>
      <c r="J866" s="599"/>
      <c r="K866" s="599"/>
      <c r="L866" s="599"/>
      <c r="M866" s="599"/>
      <c r="N866" s="599"/>
      <c r="O866" s="599"/>
      <c r="P866" s="599"/>
      <c r="Q866" s="599"/>
    </row>
    <row r="867" ht="25.15" customHeight="true" x14ac:dyDescent="0.2">
      <c r="C867" s="599"/>
      <c r="D867" s="599"/>
      <c r="E867" s="599"/>
      <c r="F867" s="599"/>
      <c r="G867" s="599"/>
      <c r="H867" s="599"/>
      <c r="I867" s="599"/>
      <c r="J867" s="599"/>
      <c r="K867" s="599"/>
      <c r="L867" s="599"/>
      <c r="M867" s="599"/>
      <c r="N867" s="599"/>
      <c r="O867" s="599"/>
      <c r="P867" s="599"/>
      <c r="Q867" s="599"/>
    </row>
    <row r="868" ht="25.15" customHeight="true" x14ac:dyDescent="0.2">
      <c r="C868" s="599"/>
      <c r="D868" s="599"/>
      <c r="E868" s="599"/>
      <c r="F868" s="599"/>
      <c r="G868" s="599"/>
      <c r="H868" s="599"/>
      <c r="I868" s="599"/>
      <c r="J868" s="599"/>
      <c r="K868" s="599"/>
      <c r="L868" s="599"/>
      <c r="M868" s="599"/>
      <c r="N868" s="599"/>
      <c r="O868" s="599"/>
      <c r="P868" s="599"/>
      <c r="Q868" s="599"/>
    </row>
    <row r="869" ht="25.15" customHeight="true" x14ac:dyDescent="0.2">
      <c r="C869" s="599"/>
      <c r="D869" s="599"/>
      <c r="E869" s="599"/>
      <c r="F869" s="599"/>
      <c r="G869" s="599"/>
      <c r="H869" s="599"/>
      <c r="I869" s="599"/>
      <c r="J869" s="599"/>
      <c r="K869" s="599"/>
      <c r="L869" s="599"/>
      <c r="M869" s="599"/>
      <c r="N869" s="599"/>
      <c r="O869" s="599"/>
      <c r="P869" s="599"/>
      <c r="Q869" s="599"/>
    </row>
    <row r="870" ht="25.15" customHeight="true" x14ac:dyDescent="0.2">
      <c r="C870" s="599"/>
      <c r="D870" s="599"/>
      <c r="E870" s="599"/>
      <c r="F870" s="599"/>
      <c r="G870" s="599"/>
      <c r="H870" s="599"/>
      <c r="I870" s="599"/>
      <c r="J870" s="599"/>
      <c r="K870" s="599"/>
      <c r="L870" s="599"/>
      <c r="M870" s="599"/>
      <c r="N870" s="599"/>
      <c r="O870" s="599"/>
      <c r="P870" s="599"/>
      <c r="Q870" s="599"/>
    </row>
    <row r="871" ht="25.15" customHeight="true" x14ac:dyDescent="0.2">
      <c r="C871" s="599"/>
      <c r="D871" s="599"/>
      <c r="E871" s="599"/>
      <c r="F871" s="599"/>
      <c r="G871" s="599"/>
      <c r="H871" s="599"/>
      <c r="I871" s="599"/>
      <c r="J871" s="599"/>
      <c r="K871" s="599"/>
      <c r="L871" s="599"/>
      <c r="M871" s="599"/>
      <c r="N871" s="599"/>
      <c r="O871" s="599"/>
      <c r="P871" s="599"/>
      <c r="Q871" s="599"/>
    </row>
    <row r="872" ht="25.15" customHeight="true" x14ac:dyDescent="0.2">
      <c r="C872" s="599"/>
      <c r="D872" s="599"/>
      <c r="E872" s="599"/>
      <c r="F872" s="599"/>
      <c r="G872" s="599"/>
      <c r="H872" s="599"/>
      <c r="I872" s="599"/>
      <c r="J872" s="599"/>
      <c r="K872" s="599"/>
      <c r="L872" s="599"/>
      <c r="M872" s="599"/>
      <c r="N872" s="599"/>
      <c r="O872" s="599"/>
      <c r="P872" s="599"/>
      <c r="Q872" s="599"/>
    </row>
    <row r="873" ht="25.15" customHeight="true" x14ac:dyDescent="0.2">
      <c r="C873" s="599"/>
      <c r="D873" s="599"/>
      <c r="E873" s="599"/>
      <c r="F873" s="599"/>
      <c r="G873" s="599"/>
      <c r="H873" s="599"/>
      <c r="I873" s="599"/>
      <c r="J873" s="599"/>
      <c r="K873" s="599"/>
      <c r="L873" s="599"/>
      <c r="M873" s="599"/>
      <c r="N873" s="599"/>
      <c r="O873" s="599"/>
      <c r="P873" s="599"/>
      <c r="Q873" s="599"/>
    </row>
    <row r="874" ht="25.15" customHeight="true" x14ac:dyDescent="0.2">
      <c r="C874" s="599"/>
      <c r="D874" s="599"/>
      <c r="E874" s="599"/>
      <c r="F874" s="599"/>
      <c r="G874" s="599"/>
      <c r="H874" s="599"/>
      <c r="I874" s="599"/>
      <c r="J874" s="599"/>
      <c r="K874" s="599"/>
      <c r="L874" s="599"/>
      <c r="M874" s="599"/>
      <c r="N874" s="599"/>
      <c r="O874" s="599"/>
      <c r="P874" s="599"/>
      <c r="Q874" s="599"/>
    </row>
    <row r="875" ht="25.15" customHeight="true" x14ac:dyDescent="0.2">
      <c r="C875" s="599"/>
      <c r="D875" s="599"/>
      <c r="E875" s="599"/>
      <c r="F875" s="599"/>
      <c r="G875" s="599"/>
      <c r="H875" s="599"/>
      <c r="I875" s="599"/>
      <c r="J875" s="599"/>
      <c r="K875" s="599"/>
      <c r="L875" s="599"/>
      <c r="M875" s="599"/>
      <c r="N875" s="599"/>
      <c r="O875" s="599"/>
      <c r="P875" s="599"/>
      <c r="Q875" s="599"/>
    </row>
    <row r="876" ht="25.15" customHeight="true" x14ac:dyDescent="0.2">
      <c r="C876" s="599"/>
      <c r="D876" s="599"/>
      <c r="E876" s="599"/>
      <c r="F876" s="599"/>
      <c r="G876" s="599"/>
      <c r="H876" s="599"/>
      <c r="I876" s="599"/>
      <c r="J876" s="599"/>
      <c r="K876" s="599"/>
      <c r="L876" s="599"/>
      <c r="M876" s="599"/>
      <c r="N876" s="599"/>
      <c r="O876" s="599"/>
      <c r="P876" s="599"/>
      <c r="Q876" s="599"/>
    </row>
    <row r="877" ht="25.15" customHeight="true" x14ac:dyDescent="0.2">
      <c r="C877" s="599"/>
      <c r="D877" s="599"/>
      <c r="E877" s="599"/>
      <c r="F877" s="599"/>
      <c r="G877" s="599"/>
      <c r="H877" s="599"/>
      <c r="I877" s="599"/>
      <c r="J877" s="599"/>
      <c r="K877" s="599"/>
      <c r="L877" s="599"/>
      <c r="M877" s="599"/>
      <c r="N877" s="599"/>
      <c r="O877" s="599"/>
      <c r="P877" s="599"/>
      <c r="Q877" s="599"/>
    </row>
    <row r="878" ht="25.15" customHeight="true" x14ac:dyDescent="0.2">
      <c r="C878" s="599"/>
      <c r="D878" s="599"/>
      <c r="E878" s="599"/>
      <c r="F878" s="599"/>
      <c r="G878" s="599"/>
      <c r="H878" s="599"/>
      <c r="I878" s="599"/>
      <c r="J878" s="599"/>
      <c r="K878" s="599"/>
      <c r="L878" s="599"/>
      <c r="M878" s="599"/>
      <c r="N878" s="599"/>
      <c r="O878" s="599"/>
      <c r="P878" s="599"/>
      <c r="Q878" s="599"/>
    </row>
    <row r="879" ht="25.15" customHeight="true" x14ac:dyDescent="0.2">
      <c r="C879" s="599"/>
      <c r="D879" s="599"/>
      <c r="E879" s="599"/>
      <c r="F879" s="599"/>
      <c r="G879" s="599"/>
      <c r="H879" s="599"/>
      <c r="I879" s="599"/>
      <c r="J879" s="599"/>
      <c r="K879" s="599"/>
      <c r="L879" s="599"/>
      <c r="M879" s="599"/>
      <c r="N879" s="599"/>
      <c r="O879" s="599"/>
      <c r="P879" s="599"/>
      <c r="Q879" s="599"/>
    </row>
    <row r="880" ht="25.15" customHeight="true" x14ac:dyDescent="0.2">
      <c r="C880" s="599"/>
      <c r="D880" s="599"/>
      <c r="E880" s="599"/>
      <c r="F880" s="599"/>
      <c r="G880" s="599"/>
      <c r="H880" s="599"/>
      <c r="I880" s="599"/>
      <c r="J880" s="599"/>
      <c r="K880" s="599"/>
      <c r="L880" s="599"/>
      <c r="M880" s="599"/>
      <c r="N880" s="599"/>
      <c r="O880" s="599"/>
      <c r="P880" s="599"/>
      <c r="Q880" s="599"/>
    </row>
    <row r="881" ht="25.15" customHeight="true" x14ac:dyDescent="0.2">
      <c r="C881" s="599"/>
      <c r="D881" s="599"/>
      <c r="E881" s="599"/>
      <c r="F881" s="599"/>
      <c r="G881" s="599"/>
      <c r="H881" s="599"/>
      <c r="I881" s="599"/>
      <c r="J881" s="599"/>
      <c r="K881" s="599"/>
      <c r="L881" s="599"/>
      <c r="M881" s="599"/>
      <c r="N881" s="599"/>
      <c r="O881" s="599"/>
      <c r="P881" s="599"/>
      <c r="Q881" s="599"/>
    </row>
    <row r="882" ht="25.15" customHeight="true" x14ac:dyDescent="0.2">
      <c r="C882" s="599"/>
      <c r="D882" s="599"/>
      <c r="E882" s="599"/>
      <c r="F882" s="599"/>
      <c r="G882" s="599"/>
      <c r="H882" s="599"/>
      <c r="I882" s="599"/>
      <c r="J882" s="599"/>
      <c r="K882" s="599"/>
      <c r="L882" s="599"/>
      <c r="M882" s="599"/>
      <c r="N882" s="599"/>
      <c r="O882" s="599"/>
      <c r="P882" s="599"/>
      <c r="Q882" s="599"/>
    </row>
    <row r="883" ht="25.15" customHeight="true" x14ac:dyDescent="0.2">
      <c r="C883" s="599"/>
      <c r="D883" s="599"/>
      <c r="E883" s="599"/>
      <c r="F883" s="599"/>
      <c r="G883" s="599"/>
      <c r="H883" s="599"/>
      <c r="I883" s="599"/>
      <c r="J883" s="599"/>
      <c r="K883" s="599"/>
      <c r="L883" s="599"/>
      <c r="M883" s="599"/>
      <c r="N883" s="599"/>
      <c r="O883" s="599"/>
      <c r="P883" s="599"/>
      <c r="Q883" s="599"/>
    </row>
    <row r="884" ht="25.15" customHeight="true" x14ac:dyDescent="0.2">
      <c r="C884" s="599"/>
      <c r="D884" s="599"/>
      <c r="E884" s="599"/>
      <c r="F884" s="599"/>
      <c r="G884" s="599"/>
      <c r="H884" s="599"/>
      <c r="I884" s="599"/>
      <c r="J884" s="599"/>
      <c r="K884" s="599"/>
      <c r="L884" s="599"/>
      <c r="M884" s="599"/>
      <c r="N884" s="599"/>
      <c r="O884" s="599"/>
      <c r="P884" s="599"/>
      <c r="Q884" s="599"/>
    </row>
    <row r="885" ht="25.15" customHeight="true" x14ac:dyDescent="0.2">
      <c r="C885" s="599"/>
      <c r="D885" s="599"/>
      <c r="E885" s="599"/>
      <c r="F885" s="599"/>
      <c r="G885" s="599"/>
      <c r="H885" s="599"/>
      <c r="I885" s="599"/>
      <c r="J885" s="599"/>
      <c r="K885" s="599"/>
      <c r="L885" s="599"/>
      <c r="M885" s="599"/>
      <c r="N885" s="599"/>
      <c r="O885" s="599"/>
      <c r="P885" s="599"/>
      <c r="Q885" s="599"/>
    </row>
    <row r="886" ht="25.15" customHeight="true" x14ac:dyDescent="0.2">
      <c r="C886" s="599"/>
      <c r="D886" s="599"/>
      <c r="E886" s="599"/>
      <c r="F886" s="599"/>
      <c r="G886" s="599"/>
      <c r="H886" s="599"/>
      <c r="I886" s="599"/>
      <c r="J886" s="599"/>
      <c r="K886" s="599"/>
      <c r="L886" s="599"/>
      <c r="M886" s="599"/>
      <c r="N886" s="599"/>
      <c r="O886" s="599"/>
      <c r="P886" s="599"/>
      <c r="Q886" s="599"/>
    </row>
    <row r="887" ht="25.15" customHeight="true" x14ac:dyDescent="0.2">
      <c r="C887" s="599"/>
      <c r="D887" s="599"/>
      <c r="E887" s="599"/>
      <c r="F887" s="599"/>
      <c r="G887" s="599"/>
      <c r="H887" s="599"/>
      <c r="I887" s="599"/>
      <c r="J887" s="599"/>
      <c r="K887" s="599"/>
      <c r="L887" s="599"/>
      <c r="M887" s="599"/>
      <c r="N887" s="599"/>
      <c r="O887" s="599"/>
      <c r="P887" s="599"/>
      <c r="Q887" s="599"/>
    </row>
    <row r="888" ht="25.15" customHeight="true" x14ac:dyDescent="0.2">
      <c r="C888" s="599"/>
      <c r="D888" s="599"/>
      <c r="E888" s="599"/>
      <c r="F888" s="599"/>
      <c r="G888" s="599"/>
      <c r="H888" s="599"/>
      <c r="I888" s="599"/>
      <c r="J888" s="599"/>
      <c r="K888" s="599"/>
      <c r="L888" s="599"/>
      <c r="M888" s="599"/>
      <c r="N888" s="599"/>
      <c r="O888" s="599"/>
      <c r="P888" s="599"/>
      <c r="Q888" s="599"/>
    </row>
    <row r="889" ht="25.15" customHeight="true" x14ac:dyDescent="0.2">
      <c r="C889" s="599"/>
      <c r="D889" s="599"/>
      <c r="E889" s="599"/>
      <c r="F889" s="599"/>
      <c r="G889" s="599"/>
      <c r="H889" s="599"/>
      <c r="I889" s="599"/>
      <c r="J889" s="599"/>
      <c r="K889" s="599"/>
      <c r="L889" s="599"/>
      <c r="M889" s="599"/>
      <c r="N889" s="599"/>
      <c r="O889" s="599"/>
      <c r="P889" s="599"/>
      <c r="Q889" s="599"/>
    </row>
    <row r="890" ht="25.15" customHeight="true" x14ac:dyDescent="0.2">
      <c r="C890" s="599"/>
      <c r="D890" s="599"/>
      <c r="E890" s="599"/>
      <c r="F890" s="599"/>
      <c r="G890" s="599"/>
      <c r="H890" s="599"/>
      <c r="I890" s="599"/>
      <c r="J890" s="599"/>
      <c r="K890" s="599"/>
      <c r="L890" s="599"/>
      <c r="M890" s="599"/>
      <c r="N890" s="599"/>
      <c r="O890" s="599"/>
      <c r="P890" s="599"/>
      <c r="Q890" s="599"/>
    </row>
    <row r="891" ht="25.15" customHeight="true" x14ac:dyDescent="0.2">
      <c r="C891" s="599"/>
      <c r="D891" s="599"/>
      <c r="E891" s="599"/>
      <c r="F891" s="599"/>
      <c r="G891" s="599"/>
      <c r="H891" s="599"/>
      <c r="I891" s="599"/>
      <c r="J891" s="599"/>
      <c r="K891" s="599"/>
      <c r="L891" s="599"/>
      <c r="M891" s="599"/>
      <c r="N891" s="599"/>
      <c r="O891" s="599"/>
      <c r="P891" s="599"/>
      <c r="Q891" s="599"/>
    </row>
    <row r="892" ht="25.15" customHeight="true" x14ac:dyDescent="0.2">
      <c r="C892" s="599"/>
      <c r="D892" s="599"/>
      <c r="E892" s="599"/>
      <c r="F892" s="599"/>
      <c r="G892" s="599"/>
      <c r="H892" s="599"/>
      <c r="I892" s="599"/>
      <c r="J892" s="599"/>
      <c r="K892" s="599"/>
      <c r="L892" s="599"/>
      <c r="M892" s="599"/>
      <c r="N892" s="599"/>
      <c r="O892" s="599"/>
      <c r="P892" s="599"/>
      <c r="Q892" s="599"/>
    </row>
    <row r="893" ht="25.15" customHeight="true" x14ac:dyDescent="0.2">
      <c r="C893" s="599"/>
      <c r="D893" s="599"/>
      <c r="E893" s="599"/>
      <c r="F893" s="599"/>
      <c r="G893" s="599"/>
      <c r="H893" s="599"/>
      <c r="I893" s="599"/>
      <c r="J893" s="599"/>
      <c r="K893" s="599"/>
      <c r="L893" s="599"/>
      <c r="M893" s="599"/>
      <c r="N893" s="599"/>
      <c r="O893" s="599"/>
      <c r="P893" s="599"/>
      <c r="Q893" s="599"/>
    </row>
    <row r="894" ht="25.15" customHeight="true" x14ac:dyDescent="0.2">
      <c r="C894" s="599"/>
      <c r="D894" s="599"/>
      <c r="E894" s="599"/>
      <c r="F894" s="599"/>
      <c r="G894" s="599"/>
      <c r="H894" s="599"/>
      <c r="I894" s="599"/>
      <c r="J894" s="599"/>
      <c r="K894" s="599"/>
      <c r="L894" s="599"/>
      <c r="M894" s="599"/>
      <c r="N894" s="599"/>
      <c r="O894" s="599"/>
      <c r="P894" s="599"/>
      <c r="Q894" s="599"/>
    </row>
    <row r="895" ht="25.15" customHeight="true" x14ac:dyDescent="0.2">
      <c r="C895" s="599"/>
      <c r="D895" s="599"/>
      <c r="E895" s="599"/>
      <c r="F895" s="599"/>
      <c r="G895" s="599"/>
      <c r="H895" s="599"/>
      <c r="I895" s="599"/>
      <c r="J895" s="599"/>
      <c r="K895" s="599"/>
      <c r="L895" s="599"/>
      <c r="M895" s="599"/>
      <c r="N895" s="599"/>
      <c r="O895" s="599"/>
      <c r="P895" s="599"/>
      <c r="Q895" s="599"/>
    </row>
    <row r="896" ht="25.15" customHeight="true" x14ac:dyDescent="0.2">
      <c r="C896" s="599"/>
      <c r="D896" s="599"/>
      <c r="E896" s="599"/>
      <c r="F896" s="599"/>
      <c r="G896" s="599"/>
      <c r="H896" s="599"/>
      <c r="I896" s="599"/>
      <c r="J896" s="599"/>
      <c r="K896" s="599"/>
      <c r="L896" s="599"/>
      <c r="M896" s="599"/>
      <c r="N896" s="599"/>
      <c r="O896" s="599"/>
      <c r="P896" s="599"/>
      <c r="Q896" s="599"/>
    </row>
    <row r="897" ht="25.15" customHeight="true" x14ac:dyDescent="0.2">
      <c r="C897" s="599"/>
      <c r="D897" s="599"/>
      <c r="E897" s="599"/>
      <c r="F897" s="599"/>
      <c r="G897" s="599"/>
      <c r="H897" s="599"/>
      <c r="I897" s="599"/>
      <c r="J897" s="599"/>
      <c r="K897" s="599"/>
      <c r="L897" s="599"/>
      <c r="M897" s="599"/>
      <c r="N897" s="599"/>
      <c r="O897" s="599"/>
      <c r="P897" s="599"/>
      <c r="Q897" s="599"/>
    </row>
    <row r="898" ht="25.15" customHeight="true" x14ac:dyDescent="0.2">
      <c r="C898" s="599"/>
      <c r="D898" s="599"/>
      <c r="E898" s="599"/>
      <c r="F898" s="599"/>
      <c r="G898" s="599"/>
      <c r="H898" s="599"/>
      <c r="I898" s="599"/>
      <c r="J898" s="599"/>
      <c r="K898" s="599"/>
      <c r="L898" s="599"/>
      <c r="M898" s="599"/>
      <c r="N898" s="599"/>
      <c r="O898" s="599"/>
      <c r="P898" s="599"/>
      <c r="Q898" s="599"/>
    </row>
    <row r="899" ht="25.15" customHeight="true" x14ac:dyDescent="0.2">
      <c r="C899" s="599"/>
      <c r="D899" s="599"/>
      <c r="E899" s="599"/>
      <c r="F899" s="599"/>
      <c r="G899" s="599"/>
      <c r="H899" s="599"/>
      <c r="I899" s="599"/>
      <c r="J899" s="599"/>
      <c r="K899" s="599"/>
      <c r="L899" s="599"/>
      <c r="M899" s="599"/>
      <c r="N899" s="599"/>
      <c r="O899" s="599"/>
      <c r="P899" s="599"/>
      <c r="Q899" s="599"/>
    </row>
    <row r="900" ht="25.15" customHeight="true" x14ac:dyDescent="0.2">
      <c r="C900" s="599"/>
      <c r="D900" s="599"/>
      <c r="E900" s="599"/>
      <c r="F900" s="599"/>
      <c r="G900" s="599"/>
      <c r="H900" s="599"/>
      <c r="I900" s="599"/>
      <c r="J900" s="599"/>
      <c r="K900" s="599"/>
      <c r="L900" s="599"/>
      <c r="M900" s="599"/>
      <c r="N900" s="599"/>
      <c r="O900" s="599"/>
      <c r="P900" s="599"/>
      <c r="Q900" s="599"/>
    </row>
    <row r="901" ht="25.15" customHeight="true" x14ac:dyDescent="0.2">
      <c r="C901" s="599"/>
      <c r="D901" s="599"/>
      <c r="E901" s="599"/>
      <c r="F901" s="599"/>
      <c r="G901" s="599"/>
      <c r="H901" s="599"/>
      <c r="I901" s="599"/>
      <c r="J901" s="599"/>
      <c r="K901" s="599"/>
      <c r="L901" s="599"/>
      <c r="M901" s="599"/>
      <c r="N901" s="599"/>
      <c r="O901" s="599"/>
      <c r="P901" s="599"/>
      <c r="Q901" s="599"/>
    </row>
    <row r="902" ht="25.15" customHeight="true" x14ac:dyDescent="0.2">
      <c r="C902" s="599"/>
      <c r="D902" s="599"/>
      <c r="E902" s="599"/>
      <c r="F902" s="599"/>
      <c r="G902" s="599"/>
      <c r="H902" s="599"/>
      <c r="I902" s="599"/>
      <c r="J902" s="599"/>
      <c r="K902" s="599"/>
      <c r="L902" s="599"/>
      <c r="M902" s="599"/>
      <c r="N902" s="599"/>
      <c r="O902" s="599"/>
      <c r="P902" s="599"/>
      <c r="Q902" s="599"/>
    </row>
    <row r="903" ht="25.15" customHeight="true" x14ac:dyDescent="0.2">
      <c r="C903" s="599"/>
      <c r="D903" s="599"/>
      <c r="E903" s="599"/>
      <c r="F903" s="599"/>
      <c r="G903" s="599"/>
      <c r="H903" s="599"/>
      <c r="I903" s="599"/>
      <c r="J903" s="599"/>
      <c r="K903" s="599"/>
      <c r="L903" s="599"/>
      <c r="M903" s="599"/>
      <c r="N903" s="599"/>
      <c r="O903" s="599"/>
      <c r="P903" s="599"/>
      <c r="Q903" s="599"/>
    </row>
    <row r="904" ht="25.15" customHeight="true" x14ac:dyDescent="0.2">
      <c r="C904" s="599"/>
      <c r="D904" s="599"/>
      <c r="E904" s="599"/>
      <c r="F904" s="599"/>
      <c r="G904" s="599"/>
      <c r="H904" s="599"/>
      <c r="I904" s="599"/>
      <c r="J904" s="599"/>
      <c r="K904" s="599"/>
      <c r="L904" s="599"/>
      <c r="M904" s="599"/>
      <c r="N904" s="599"/>
      <c r="O904" s="599"/>
      <c r="P904" s="599"/>
      <c r="Q904" s="599"/>
    </row>
    <row r="905" ht="25.15" customHeight="true" x14ac:dyDescent="0.2">
      <c r="C905" s="599"/>
      <c r="D905" s="599"/>
      <c r="E905" s="599"/>
      <c r="F905" s="599"/>
      <c r="G905" s="599"/>
      <c r="H905" s="599"/>
      <c r="I905" s="599"/>
      <c r="J905" s="599"/>
      <c r="K905" s="599"/>
      <c r="L905" s="599"/>
      <c r="M905" s="599"/>
      <c r="N905" s="599"/>
      <c r="O905" s="599"/>
      <c r="P905" s="599"/>
      <c r="Q905" s="599"/>
    </row>
    <row r="906" ht="25.15" customHeight="true" x14ac:dyDescent="0.2">
      <c r="C906" s="599"/>
      <c r="D906" s="599"/>
      <c r="E906" s="599"/>
      <c r="F906" s="599"/>
      <c r="G906" s="599"/>
      <c r="H906" s="599"/>
      <c r="I906" s="599"/>
      <c r="J906" s="599"/>
      <c r="K906" s="599"/>
      <c r="L906" s="599"/>
      <c r="M906" s="599"/>
      <c r="N906" s="599"/>
      <c r="O906" s="599"/>
      <c r="P906" s="599"/>
      <c r="Q906" s="599"/>
    </row>
    <row r="907" ht="25.15" customHeight="true" x14ac:dyDescent="0.2">
      <c r="C907" s="599"/>
      <c r="D907" s="599"/>
      <c r="E907" s="599"/>
      <c r="F907" s="599"/>
      <c r="G907" s="599"/>
      <c r="H907" s="599"/>
      <c r="I907" s="599"/>
      <c r="J907" s="599"/>
      <c r="K907" s="599"/>
      <c r="L907" s="599"/>
      <c r="M907" s="599"/>
      <c r="N907" s="599"/>
      <c r="O907" s="599"/>
      <c r="P907" s="599"/>
      <c r="Q907" s="599"/>
    </row>
    <row r="908" ht="25.15" customHeight="true" x14ac:dyDescent="0.2">
      <c r="C908" s="599"/>
      <c r="D908" s="599"/>
      <c r="E908" s="599"/>
      <c r="F908" s="599"/>
      <c r="G908" s="599"/>
      <c r="H908" s="599"/>
      <c r="I908" s="599"/>
      <c r="J908" s="599"/>
      <c r="K908" s="599"/>
      <c r="L908" s="599"/>
      <c r="M908" s="599"/>
      <c r="N908" s="599"/>
      <c r="O908" s="599"/>
      <c r="P908" s="599"/>
      <c r="Q908" s="599"/>
    </row>
    <row r="909" ht="25.15" customHeight="true" x14ac:dyDescent="0.2">
      <c r="C909" s="599"/>
      <c r="D909" s="599"/>
      <c r="E909" s="599"/>
      <c r="F909" s="599"/>
      <c r="G909" s="599"/>
      <c r="H909" s="599"/>
      <c r="I909" s="599"/>
      <c r="J909" s="599"/>
      <c r="K909" s="599"/>
      <c r="L909" s="599"/>
      <c r="M909" s="599"/>
      <c r="N909" s="599"/>
      <c r="O909" s="599"/>
      <c r="P909" s="599"/>
      <c r="Q909" s="599"/>
    </row>
    <row r="910" ht="25.15" customHeight="true" x14ac:dyDescent="0.2">
      <c r="C910" s="599"/>
      <c r="D910" s="599"/>
      <c r="E910" s="599"/>
      <c r="F910" s="599"/>
      <c r="G910" s="599"/>
      <c r="H910" s="599"/>
      <c r="I910" s="599"/>
      <c r="J910" s="599"/>
      <c r="K910" s="599"/>
      <c r="L910" s="599"/>
      <c r="M910" s="599"/>
      <c r="N910" s="599"/>
      <c r="O910" s="599"/>
      <c r="P910" s="599"/>
      <c r="Q910" s="599"/>
    </row>
    <row r="911" ht="25.15" customHeight="true" x14ac:dyDescent="0.2">
      <c r="C911" s="599"/>
      <c r="D911" s="599"/>
      <c r="E911" s="599"/>
      <c r="F911" s="599"/>
      <c r="G911" s="599"/>
      <c r="H911" s="599"/>
      <c r="I911" s="599"/>
      <c r="J911" s="599"/>
      <c r="K911" s="599"/>
      <c r="L911" s="599"/>
      <c r="M911" s="599"/>
      <c r="N911" s="599"/>
      <c r="O911" s="599"/>
      <c r="P911" s="599"/>
      <c r="Q911" s="599"/>
    </row>
    <row r="912" ht="25.15" customHeight="true" x14ac:dyDescent="0.2">
      <c r="C912" s="599"/>
      <c r="D912" s="599"/>
      <c r="E912" s="599"/>
      <c r="F912" s="599"/>
      <c r="G912" s="599"/>
      <c r="H912" s="599"/>
      <c r="I912" s="599"/>
      <c r="J912" s="599"/>
      <c r="K912" s="599"/>
      <c r="L912" s="599"/>
      <c r="M912" s="599"/>
      <c r="N912" s="599"/>
      <c r="O912" s="599"/>
      <c r="P912" s="599"/>
      <c r="Q912" s="599"/>
    </row>
    <row r="913" ht="25.15" customHeight="true" x14ac:dyDescent="0.2">
      <c r="C913" s="599"/>
      <c r="D913" s="599"/>
      <c r="E913" s="599"/>
      <c r="F913" s="599"/>
      <c r="G913" s="599"/>
      <c r="H913" s="599"/>
      <c r="I913" s="599"/>
      <c r="J913" s="599"/>
      <c r="K913" s="599"/>
      <c r="L913" s="599"/>
      <c r="M913" s="599"/>
      <c r="N913" s="599"/>
      <c r="O913" s="599"/>
      <c r="P913" s="599"/>
      <c r="Q913" s="599"/>
    </row>
    <row r="914" ht="25.15" customHeight="true" x14ac:dyDescent="0.2">
      <c r="C914" s="599"/>
      <c r="D914" s="599"/>
      <c r="E914" s="599"/>
      <c r="F914" s="599"/>
      <c r="G914" s="599"/>
      <c r="H914" s="599"/>
      <c r="I914" s="599"/>
      <c r="J914" s="599"/>
      <c r="K914" s="599"/>
      <c r="L914" s="599"/>
      <c r="M914" s="599"/>
      <c r="N914" s="599"/>
      <c r="O914" s="599"/>
      <c r="P914" s="599"/>
      <c r="Q914" s="599"/>
    </row>
    <row r="915" ht="25.15" customHeight="true" x14ac:dyDescent="0.2">
      <c r="C915" s="599"/>
      <c r="D915" s="599"/>
      <c r="E915" s="599"/>
      <c r="F915" s="599"/>
      <c r="G915" s="599"/>
      <c r="H915" s="599"/>
      <c r="I915" s="599"/>
      <c r="J915" s="599"/>
      <c r="K915" s="599"/>
      <c r="L915" s="599"/>
      <c r="M915" s="599"/>
      <c r="N915" s="599"/>
      <c r="O915" s="599"/>
      <c r="P915" s="599"/>
      <c r="Q915" s="599"/>
    </row>
    <row r="916" ht="25.15" customHeight="true" x14ac:dyDescent="0.2">
      <c r="C916" s="599"/>
      <c r="D916" s="599"/>
      <c r="E916" s="599"/>
      <c r="F916" s="599"/>
      <c r="G916" s="599"/>
      <c r="H916" s="599"/>
      <c r="I916" s="599"/>
      <c r="J916" s="599"/>
      <c r="K916" s="599"/>
      <c r="L916" s="599"/>
      <c r="M916" s="599"/>
      <c r="N916" s="599"/>
      <c r="O916" s="599"/>
      <c r="P916" s="599"/>
      <c r="Q916" s="599"/>
    </row>
    <row r="917" ht="25.15" customHeight="true" x14ac:dyDescent="0.2">
      <c r="C917" s="599"/>
      <c r="D917" s="599"/>
      <c r="E917" s="599"/>
      <c r="F917" s="599"/>
      <c r="G917" s="599"/>
      <c r="H917" s="599"/>
      <c r="I917" s="599"/>
      <c r="J917" s="599"/>
      <c r="K917" s="599"/>
      <c r="L917" s="599"/>
      <c r="M917" s="599"/>
      <c r="N917" s="599"/>
      <c r="O917" s="599"/>
      <c r="P917" s="599"/>
      <c r="Q917" s="599"/>
    </row>
    <row r="918" ht="25.15" customHeight="true" x14ac:dyDescent="0.2">
      <c r="C918" s="599"/>
      <c r="D918" s="599"/>
      <c r="E918" s="599"/>
      <c r="F918" s="599"/>
      <c r="G918" s="599"/>
      <c r="H918" s="599"/>
      <c r="I918" s="599"/>
      <c r="J918" s="599"/>
      <c r="K918" s="599"/>
      <c r="L918" s="599"/>
      <c r="M918" s="599"/>
      <c r="N918" s="599"/>
      <c r="O918" s="599"/>
      <c r="P918" s="599"/>
      <c r="Q918" s="599"/>
    </row>
    <row r="919" ht="25.15" customHeight="true" x14ac:dyDescent="0.2">
      <c r="C919" s="599"/>
      <c r="D919" s="599"/>
      <c r="E919" s="599"/>
      <c r="F919" s="599"/>
      <c r="G919" s="599"/>
      <c r="H919" s="599"/>
      <c r="I919" s="599"/>
      <c r="J919" s="599"/>
      <c r="K919" s="599"/>
      <c r="L919" s="599"/>
      <c r="M919" s="599"/>
      <c r="N919" s="599"/>
      <c r="O919" s="599"/>
      <c r="P919" s="599"/>
      <c r="Q919" s="599"/>
    </row>
    <row r="920" ht="25.15" customHeight="true" x14ac:dyDescent="0.2">
      <c r="C920" s="599"/>
      <c r="D920" s="599"/>
      <c r="E920" s="599"/>
      <c r="F920" s="599"/>
      <c r="G920" s="599"/>
      <c r="H920" s="599"/>
      <c r="I920" s="599"/>
      <c r="J920" s="599"/>
      <c r="K920" s="599"/>
      <c r="L920" s="599"/>
      <c r="M920" s="599"/>
      <c r="N920" s="599"/>
      <c r="O920" s="599"/>
      <c r="P920" s="599"/>
      <c r="Q920" s="599"/>
    </row>
    <row r="921" ht="25.15" customHeight="true" x14ac:dyDescent="0.2">
      <c r="C921" s="599"/>
      <c r="D921" s="599"/>
      <c r="E921" s="599"/>
      <c r="F921" s="599"/>
      <c r="G921" s="599"/>
      <c r="H921" s="599"/>
      <c r="I921" s="599"/>
      <c r="J921" s="599"/>
      <c r="K921" s="599"/>
      <c r="L921" s="599"/>
      <c r="M921" s="599"/>
      <c r="N921" s="599"/>
      <c r="O921" s="599"/>
      <c r="P921" s="599"/>
      <c r="Q921" s="599"/>
    </row>
    <row r="922" ht="25.15" customHeight="true" x14ac:dyDescent="0.2">
      <c r="C922" s="599"/>
      <c r="D922" s="599"/>
      <c r="E922" s="599"/>
      <c r="F922" s="599"/>
      <c r="G922" s="599"/>
      <c r="H922" s="599"/>
      <c r="I922" s="599"/>
      <c r="J922" s="599"/>
      <c r="K922" s="599"/>
      <c r="L922" s="599"/>
      <c r="M922" s="599"/>
      <c r="N922" s="599"/>
      <c r="O922" s="599"/>
      <c r="P922" s="599"/>
      <c r="Q922" s="599"/>
    </row>
    <row r="923" ht="25.15" customHeight="true" x14ac:dyDescent="0.2">
      <c r="C923" s="599"/>
      <c r="D923" s="599"/>
      <c r="E923" s="599"/>
      <c r="F923" s="599"/>
      <c r="G923" s="599"/>
      <c r="H923" s="599"/>
      <c r="I923" s="599"/>
      <c r="J923" s="599"/>
      <c r="K923" s="599"/>
      <c r="L923" s="599"/>
      <c r="M923" s="599"/>
      <c r="N923" s="599"/>
      <c r="O923" s="599"/>
      <c r="P923" s="599"/>
      <c r="Q923" s="599"/>
    </row>
    <row r="924" ht="25.15" customHeight="true" x14ac:dyDescent="0.2">
      <c r="C924" s="599"/>
      <c r="D924" s="599"/>
      <c r="E924" s="599"/>
      <c r="F924" s="599"/>
      <c r="G924" s="599"/>
      <c r="H924" s="599"/>
      <c r="I924" s="599"/>
      <c r="J924" s="599"/>
      <c r="K924" s="599"/>
      <c r="L924" s="599"/>
      <c r="M924" s="599"/>
      <c r="N924" s="599"/>
      <c r="O924" s="599"/>
      <c r="P924" s="599"/>
      <c r="Q924" s="599"/>
    </row>
    <row r="925" ht="25.15" customHeight="true" x14ac:dyDescent="0.2">
      <c r="C925" s="599"/>
      <c r="D925" s="599"/>
      <c r="E925" s="599"/>
      <c r="F925" s="599"/>
      <c r="G925" s="599"/>
      <c r="H925" s="599"/>
      <c r="I925" s="599"/>
      <c r="J925" s="599"/>
      <c r="K925" s="599"/>
      <c r="L925" s="599"/>
      <c r="M925" s="599"/>
      <c r="N925" s="599"/>
      <c r="O925" s="599"/>
      <c r="P925" s="599"/>
      <c r="Q925" s="599"/>
    </row>
    <row r="926" ht="25.15" customHeight="true" x14ac:dyDescent="0.2">
      <c r="C926" s="599"/>
      <c r="D926" s="599"/>
      <c r="E926" s="599"/>
      <c r="F926" s="599"/>
      <c r="G926" s="599"/>
      <c r="H926" s="599"/>
      <c r="I926" s="599"/>
      <c r="J926" s="599"/>
      <c r="K926" s="599"/>
      <c r="L926" s="599"/>
      <c r="M926" s="599"/>
      <c r="N926" s="599"/>
      <c r="O926" s="599"/>
      <c r="P926" s="599"/>
      <c r="Q926" s="599"/>
    </row>
    <row r="927" ht="25.15" customHeight="true" x14ac:dyDescent="0.2">
      <c r="C927" s="599"/>
      <c r="D927" s="599"/>
      <c r="E927" s="599"/>
      <c r="F927" s="599"/>
      <c r="G927" s="599"/>
      <c r="H927" s="599"/>
      <c r="I927" s="599"/>
      <c r="J927" s="599"/>
      <c r="K927" s="599"/>
      <c r="L927" s="599"/>
      <c r="M927" s="599"/>
      <c r="N927" s="599"/>
      <c r="O927" s="599"/>
      <c r="P927" s="599"/>
      <c r="Q927" s="599"/>
    </row>
    <row r="928" ht="25.15" customHeight="true" x14ac:dyDescent="0.2">
      <c r="C928" s="599"/>
      <c r="D928" s="599"/>
      <c r="E928" s="599"/>
      <c r="F928" s="599"/>
      <c r="G928" s="599"/>
      <c r="H928" s="599"/>
      <c r="I928" s="599"/>
      <c r="J928" s="599"/>
      <c r="K928" s="599"/>
      <c r="L928" s="599"/>
      <c r="M928" s="599"/>
      <c r="N928" s="599"/>
      <c r="O928" s="599"/>
      <c r="P928" s="599"/>
      <c r="Q928" s="599"/>
    </row>
    <row r="929" ht="25.15" customHeight="true" x14ac:dyDescent="0.2">
      <c r="C929" s="599"/>
      <c r="D929" s="599"/>
      <c r="E929" s="599"/>
      <c r="F929" s="599"/>
      <c r="G929" s="599"/>
      <c r="H929" s="599"/>
      <c r="I929" s="599"/>
      <c r="J929" s="599"/>
      <c r="K929" s="599"/>
      <c r="L929" s="599"/>
      <c r="M929" s="599"/>
      <c r="N929" s="599"/>
      <c r="O929" s="599"/>
      <c r="P929" s="599"/>
      <c r="Q929" s="599"/>
    </row>
    <row r="930" ht="25.15" customHeight="true" x14ac:dyDescent="0.2">
      <c r="C930" s="599"/>
      <c r="D930" s="599"/>
      <c r="E930" s="599"/>
      <c r="F930" s="599"/>
      <c r="G930" s="599"/>
      <c r="H930" s="599"/>
      <c r="I930" s="599"/>
      <c r="J930" s="599"/>
      <c r="K930" s="599"/>
      <c r="L930" s="599"/>
      <c r="M930" s="599"/>
      <c r="N930" s="599"/>
      <c r="O930" s="599"/>
      <c r="P930" s="599"/>
      <c r="Q930" s="599"/>
    </row>
    <row r="931" ht="25.15" customHeight="true" x14ac:dyDescent="0.2">
      <c r="C931" s="599"/>
      <c r="D931" s="599"/>
      <c r="E931" s="599"/>
      <c r="F931" s="599"/>
      <c r="G931" s="599"/>
      <c r="H931" s="599"/>
      <c r="I931" s="599"/>
      <c r="J931" s="599"/>
      <c r="K931" s="599"/>
      <c r="L931" s="599"/>
      <c r="M931" s="599"/>
      <c r="N931" s="599"/>
      <c r="O931" s="599"/>
      <c r="P931" s="599"/>
      <c r="Q931" s="599"/>
    </row>
    <row r="932" ht="25.15" customHeight="true" x14ac:dyDescent="0.2">
      <c r="C932" s="599"/>
      <c r="D932" s="599"/>
      <c r="E932" s="599"/>
      <c r="F932" s="599"/>
      <c r="G932" s="599"/>
      <c r="H932" s="599"/>
      <c r="I932" s="599"/>
      <c r="J932" s="599"/>
      <c r="K932" s="599"/>
      <c r="L932" s="599"/>
      <c r="M932" s="599"/>
      <c r="N932" s="599"/>
      <c r="O932" s="599"/>
      <c r="P932" s="599"/>
      <c r="Q932" s="599"/>
    </row>
    <row r="933" ht="25.15" customHeight="true" x14ac:dyDescent="0.2">
      <c r="C933" s="599"/>
      <c r="D933" s="599"/>
      <c r="E933" s="599"/>
      <c r="F933" s="599"/>
      <c r="G933" s="599"/>
      <c r="H933" s="599"/>
      <c r="I933" s="599"/>
      <c r="J933" s="599"/>
      <c r="K933" s="599"/>
      <c r="L933" s="599"/>
      <c r="M933" s="599"/>
      <c r="N933" s="599"/>
      <c r="O933" s="599"/>
      <c r="P933" s="599"/>
      <c r="Q933" s="599"/>
    </row>
    <row r="934" ht="25.15" customHeight="true" x14ac:dyDescent="0.2">
      <c r="C934" s="599"/>
      <c r="D934" s="599"/>
      <c r="E934" s="599"/>
      <c r="F934" s="599"/>
      <c r="G934" s="599"/>
      <c r="H934" s="599"/>
      <c r="I934" s="599"/>
      <c r="J934" s="599"/>
      <c r="K934" s="599"/>
      <c r="L934" s="599"/>
      <c r="M934" s="599"/>
      <c r="N934" s="599"/>
      <c r="O934" s="599"/>
      <c r="P934" s="599"/>
      <c r="Q934" s="599"/>
    </row>
    <row r="935" ht="25.15" customHeight="true" x14ac:dyDescent="0.2">
      <c r="C935" s="599"/>
      <c r="D935" s="599"/>
      <c r="E935" s="599"/>
      <c r="F935" s="599"/>
      <c r="G935" s="599"/>
      <c r="H935" s="599"/>
      <c r="I935" s="599"/>
      <c r="J935" s="599"/>
      <c r="K935" s="599"/>
      <c r="L935" s="599"/>
      <c r="M935" s="599"/>
      <c r="N935" s="599"/>
      <c r="O935" s="599"/>
      <c r="P935" s="599"/>
      <c r="Q935" s="599"/>
    </row>
    <row r="936" ht="25.15" customHeight="true" x14ac:dyDescent="0.2">
      <c r="C936" s="599"/>
      <c r="D936" s="599"/>
      <c r="E936" s="599"/>
      <c r="F936" s="599"/>
      <c r="G936" s="599"/>
      <c r="H936" s="599"/>
      <c r="I936" s="599"/>
      <c r="J936" s="599"/>
      <c r="K936" s="599"/>
      <c r="L936" s="599"/>
      <c r="M936" s="599"/>
      <c r="N936" s="599"/>
      <c r="O936" s="599"/>
      <c r="P936" s="599"/>
      <c r="Q936" s="599"/>
    </row>
    <row r="937" ht="25.15" customHeight="true" x14ac:dyDescent="0.2">
      <c r="C937" s="599"/>
      <c r="D937" s="599"/>
      <c r="E937" s="599"/>
      <c r="F937" s="599"/>
      <c r="G937" s="599"/>
      <c r="H937" s="599"/>
      <c r="I937" s="599"/>
      <c r="J937" s="599"/>
      <c r="K937" s="599"/>
      <c r="L937" s="599"/>
      <c r="M937" s="599"/>
      <c r="N937" s="599"/>
      <c r="O937" s="599"/>
      <c r="P937" s="599"/>
      <c r="Q937" s="599"/>
    </row>
    <row r="938" ht="25.15" customHeight="true" x14ac:dyDescent="0.2">
      <c r="C938" s="599"/>
      <c r="D938" s="599"/>
      <c r="E938" s="599"/>
      <c r="F938" s="599"/>
      <c r="G938" s="599"/>
      <c r="H938" s="599"/>
      <c r="I938" s="599"/>
      <c r="J938" s="599"/>
      <c r="K938" s="599"/>
      <c r="L938" s="599"/>
      <c r="M938" s="599"/>
      <c r="N938" s="599"/>
      <c r="O938" s="599"/>
      <c r="P938" s="599"/>
      <c r="Q938" s="599"/>
    </row>
    <row r="939" ht="25.15" customHeight="true" x14ac:dyDescent="0.2">
      <c r="C939" s="599"/>
      <c r="D939" s="599"/>
      <c r="E939" s="599"/>
      <c r="F939" s="599"/>
      <c r="G939" s="599"/>
      <c r="H939" s="599"/>
      <c r="I939" s="599"/>
      <c r="J939" s="599"/>
      <c r="K939" s="599"/>
      <c r="L939" s="599"/>
      <c r="M939" s="599"/>
      <c r="N939" s="599"/>
      <c r="O939" s="599"/>
      <c r="P939" s="599"/>
      <c r="Q939" s="599"/>
    </row>
    <row r="940" ht="25.15" customHeight="true" x14ac:dyDescent="0.2">
      <c r="C940" s="599"/>
      <c r="D940" s="599"/>
      <c r="E940" s="599"/>
      <c r="F940" s="599"/>
      <c r="G940" s="599"/>
      <c r="H940" s="599"/>
      <c r="I940" s="599"/>
      <c r="J940" s="599"/>
      <c r="K940" s="599"/>
      <c r="L940" s="599"/>
      <c r="M940" s="599"/>
      <c r="N940" s="599"/>
      <c r="O940" s="599"/>
      <c r="P940" s="599"/>
      <c r="Q940" s="599"/>
    </row>
    <row r="941" ht="25.15" customHeight="true" x14ac:dyDescent="0.2">
      <c r="C941" s="599"/>
      <c r="D941" s="599"/>
      <c r="E941" s="599"/>
      <c r="F941" s="599"/>
      <c r="G941" s="599"/>
      <c r="H941" s="599"/>
      <c r="I941" s="599"/>
      <c r="J941" s="599"/>
      <c r="K941" s="599"/>
      <c r="L941" s="599"/>
      <c r="M941" s="599"/>
      <c r="N941" s="599"/>
      <c r="O941" s="599"/>
      <c r="P941" s="599"/>
      <c r="Q941" s="599"/>
    </row>
    <row r="942" ht="25.15" customHeight="true" x14ac:dyDescent="0.2">
      <c r="C942" s="599"/>
      <c r="D942" s="599"/>
      <c r="E942" s="599"/>
      <c r="F942" s="599"/>
      <c r="G942" s="599"/>
      <c r="H942" s="599"/>
      <c r="I942" s="599"/>
      <c r="J942" s="599"/>
      <c r="K942" s="599"/>
      <c r="L942" s="599"/>
      <c r="M942" s="599"/>
      <c r="N942" s="599"/>
      <c r="O942" s="599"/>
      <c r="P942" s="599"/>
      <c r="Q942" s="599"/>
    </row>
    <row r="943" ht="25.15" customHeight="true" x14ac:dyDescent="0.2">
      <c r="C943" s="599"/>
      <c r="D943" s="599"/>
      <c r="E943" s="599"/>
      <c r="F943" s="599"/>
      <c r="G943" s="599"/>
      <c r="H943" s="599"/>
      <c r="I943" s="599"/>
      <c r="J943" s="599"/>
      <c r="K943" s="599"/>
      <c r="L943" s="599"/>
      <c r="M943" s="599"/>
      <c r="N943" s="599"/>
      <c r="O943" s="599"/>
      <c r="P943" s="599"/>
      <c r="Q943" s="599"/>
    </row>
    <row r="944" ht="25.15" customHeight="true" x14ac:dyDescent="0.2">
      <c r="C944" s="599"/>
      <c r="D944" s="599"/>
      <c r="E944" s="599"/>
      <c r="F944" s="599"/>
      <c r="G944" s="599"/>
      <c r="H944" s="599"/>
      <c r="I944" s="599"/>
      <c r="J944" s="599"/>
      <c r="K944" s="599"/>
      <c r="L944" s="599"/>
      <c r="M944" s="599"/>
      <c r="N944" s="599"/>
      <c r="O944" s="599"/>
      <c r="P944" s="599"/>
      <c r="Q944" s="599"/>
    </row>
    <row r="945" ht="25.15" customHeight="true" x14ac:dyDescent="0.2">
      <c r="C945" s="599"/>
      <c r="D945" s="599"/>
      <c r="E945" s="599"/>
      <c r="F945" s="599"/>
      <c r="G945" s="599"/>
      <c r="H945" s="599"/>
      <c r="I945" s="599"/>
      <c r="J945" s="599"/>
      <c r="K945" s="599"/>
      <c r="L945" s="599"/>
      <c r="M945" s="599"/>
      <c r="N945" s="599"/>
      <c r="O945" s="599"/>
      <c r="P945" s="599"/>
      <c r="Q945" s="599"/>
    </row>
    <row r="946" ht="25.15" customHeight="true" x14ac:dyDescent="0.2">
      <c r="C946" s="599"/>
      <c r="D946" s="599"/>
      <c r="E946" s="599"/>
      <c r="F946" s="599"/>
      <c r="G946" s="599"/>
      <c r="H946" s="599"/>
      <c r="I946" s="599"/>
      <c r="J946" s="599"/>
      <c r="K946" s="599"/>
      <c r="L946" s="599"/>
      <c r="M946" s="599"/>
      <c r="N946" s="599"/>
      <c r="O946" s="599"/>
      <c r="P946" s="599"/>
      <c r="Q946" s="599"/>
    </row>
    <row r="947" ht="25.15" customHeight="true" x14ac:dyDescent="0.2">
      <c r="C947" s="599"/>
      <c r="D947" s="599"/>
      <c r="E947" s="599"/>
      <c r="F947" s="599"/>
      <c r="G947" s="599"/>
      <c r="H947" s="599"/>
      <c r="I947" s="599"/>
      <c r="J947" s="599"/>
      <c r="K947" s="599"/>
      <c r="L947" s="599"/>
      <c r="M947" s="599"/>
      <c r="N947" s="599"/>
      <c r="O947" s="599"/>
      <c r="P947" s="599"/>
      <c r="Q947" s="599"/>
    </row>
    <row r="948" ht="25.15" customHeight="true" x14ac:dyDescent="0.2">
      <c r="C948" s="599"/>
      <c r="D948" s="599"/>
      <c r="E948" s="599"/>
      <c r="F948" s="599"/>
      <c r="G948" s="599"/>
      <c r="H948" s="599"/>
      <c r="I948" s="599"/>
      <c r="J948" s="599"/>
      <c r="K948" s="599"/>
      <c r="L948" s="599"/>
      <c r="M948" s="599"/>
      <c r="N948" s="599"/>
      <c r="O948" s="599"/>
      <c r="P948" s="599"/>
      <c r="Q948" s="599"/>
    </row>
    <row r="949" ht="25.15" customHeight="true" x14ac:dyDescent="0.2">
      <c r="C949" s="599"/>
      <c r="D949" s="599"/>
      <c r="E949" s="599"/>
      <c r="F949" s="599"/>
      <c r="G949" s="599"/>
      <c r="H949" s="599"/>
      <c r="I949" s="599"/>
      <c r="J949" s="599"/>
      <c r="K949" s="599"/>
      <c r="L949" s="599"/>
      <c r="M949" s="599"/>
      <c r="N949" s="599"/>
      <c r="O949" s="599"/>
      <c r="P949" s="599"/>
      <c r="Q949" s="599"/>
    </row>
    <row r="950" ht="25.15" customHeight="true" x14ac:dyDescent="0.2">
      <c r="C950" s="599"/>
      <c r="D950" s="599"/>
      <c r="E950" s="599"/>
      <c r="F950" s="599"/>
      <c r="G950" s="599"/>
      <c r="H950" s="599"/>
      <c r="I950" s="599"/>
      <c r="J950" s="599"/>
      <c r="K950" s="599"/>
      <c r="L950" s="599"/>
      <c r="M950" s="599"/>
      <c r="N950" s="599"/>
      <c r="O950" s="599"/>
      <c r="P950" s="599"/>
      <c r="Q950" s="599"/>
    </row>
    <row r="951" ht="25.15" customHeight="true" x14ac:dyDescent="0.2">
      <c r="C951" s="599"/>
      <c r="D951" s="599"/>
      <c r="E951" s="599"/>
      <c r="F951" s="599"/>
      <c r="G951" s="599"/>
      <c r="H951" s="599"/>
      <c r="I951" s="599"/>
      <c r="J951" s="599"/>
      <c r="K951" s="599"/>
      <c r="L951" s="599"/>
      <c r="M951" s="599"/>
      <c r="N951" s="599"/>
      <c r="O951" s="599"/>
      <c r="P951" s="599"/>
      <c r="Q951" s="599"/>
    </row>
    <row r="952" ht="25.15" customHeight="true" x14ac:dyDescent="0.2">
      <c r="C952" s="599"/>
      <c r="D952" s="599"/>
      <c r="E952" s="599"/>
      <c r="F952" s="599"/>
      <c r="G952" s="599"/>
      <c r="H952" s="599"/>
      <c r="I952" s="599"/>
      <c r="J952" s="599"/>
      <c r="K952" s="599"/>
      <c r="L952" s="599"/>
      <c r="M952" s="599"/>
      <c r="N952" s="599"/>
      <c r="O952" s="599"/>
      <c r="P952" s="599"/>
      <c r="Q952" s="599"/>
    </row>
    <row r="953" ht="25.15" customHeight="true" x14ac:dyDescent="0.2">
      <c r="C953" s="599"/>
      <c r="D953" s="599"/>
      <c r="E953" s="599"/>
      <c r="F953" s="599"/>
      <c r="G953" s="599"/>
      <c r="H953" s="599"/>
      <c r="I953" s="599"/>
      <c r="J953" s="599"/>
      <c r="K953" s="599"/>
      <c r="L953" s="599"/>
      <c r="M953" s="599"/>
      <c r="N953" s="599"/>
      <c r="O953" s="599"/>
      <c r="P953" s="599"/>
      <c r="Q953" s="599"/>
    </row>
    <row r="954" ht="25.15" customHeight="true" x14ac:dyDescent="0.2">
      <c r="C954" s="599"/>
      <c r="D954" s="599"/>
      <c r="E954" s="599"/>
      <c r="F954" s="599"/>
      <c r="G954" s="599"/>
      <c r="H954" s="599"/>
      <c r="I954" s="599"/>
      <c r="J954" s="599"/>
      <c r="K954" s="599"/>
      <c r="L954" s="599"/>
      <c r="M954" s="599"/>
      <c r="N954" s="599"/>
      <c r="O954" s="599"/>
      <c r="P954" s="599"/>
      <c r="Q954" s="599"/>
    </row>
    <row r="955" ht="25.15" customHeight="true" x14ac:dyDescent="0.2">
      <c r="C955" s="599"/>
      <c r="D955" s="599"/>
      <c r="E955" s="599"/>
      <c r="F955" s="599"/>
      <c r="G955" s="599"/>
      <c r="H955" s="599"/>
      <c r="I955" s="599"/>
      <c r="J955" s="599"/>
      <c r="K955" s="599"/>
      <c r="L955" s="599"/>
      <c r="M955" s="599"/>
      <c r="N955" s="599"/>
      <c r="O955" s="599"/>
      <c r="P955" s="599"/>
      <c r="Q955" s="599"/>
    </row>
    <row r="956" ht="25.15" customHeight="true" x14ac:dyDescent="0.2">
      <c r="C956" s="599"/>
      <c r="D956" s="599"/>
      <c r="E956" s="599"/>
      <c r="F956" s="599"/>
      <c r="G956" s="599"/>
      <c r="H956" s="599"/>
      <c r="I956" s="599"/>
      <c r="J956" s="599"/>
      <c r="K956" s="599"/>
      <c r="L956" s="599"/>
      <c r="M956" s="599"/>
      <c r="N956" s="599"/>
      <c r="O956" s="599"/>
      <c r="P956" s="599"/>
      <c r="Q956" s="599"/>
    </row>
    <row r="957" ht="25.15" customHeight="true" x14ac:dyDescent="0.2">
      <c r="C957" s="599"/>
      <c r="D957" s="599"/>
      <c r="E957" s="599"/>
      <c r="F957" s="599"/>
      <c r="G957" s="599"/>
      <c r="H957" s="599"/>
      <c r="I957" s="599"/>
      <c r="J957" s="599"/>
      <c r="K957" s="599"/>
      <c r="L957" s="599"/>
      <c r="M957" s="599"/>
      <c r="N957" s="599"/>
      <c r="O957" s="599"/>
      <c r="P957" s="599"/>
      <c r="Q957" s="599"/>
    </row>
    <row r="958" ht="25.15" customHeight="true" x14ac:dyDescent="0.2">
      <c r="C958" s="599"/>
      <c r="D958" s="599"/>
      <c r="E958" s="599"/>
      <c r="F958" s="599"/>
      <c r="G958" s="599"/>
      <c r="H958" s="599"/>
      <c r="I958" s="599"/>
      <c r="J958" s="599"/>
      <c r="K958" s="599"/>
      <c r="L958" s="599"/>
      <c r="M958" s="599"/>
      <c r="N958" s="599"/>
      <c r="O958" s="599"/>
      <c r="P958" s="599"/>
      <c r="Q958" s="599"/>
    </row>
    <row r="959" ht="25.15" customHeight="true" x14ac:dyDescent="0.2">
      <c r="C959" s="599"/>
      <c r="D959" s="599"/>
      <c r="E959" s="599"/>
      <c r="F959" s="599"/>
      <c r="G959" s="599"/>
      <c r="H959" s="599"/>
      <c r="I959" s="599"/>
      <c r="J959" s="599"/>
      <c r="K959" s="599"/>
      <c r="L959" s="599"/>
      <c r="M959" s="599"/>
      <c r="N959" s="599"/>
      <c r="O959" s="599"/>
      <c r="P959" s="599"/>
      <c r="Q959" s="599"/>
    </row>
    <row r="960" ht="25.15" customHeight="true" x14ac:dyDescent="0.2">
      <c r="C960" s="599"/>
      <c r="D960" s="599"/>
      <c r="E960" s="599"/>
      <c r="F960" s="599"/>
      <c r="G960" s="599"/>
      <c r="H960" s="599"/>
      <c r="I960" s="599"/>
      <c r="J960" s="599"/>
      <c r="K960" s="599"/>
      <c r="L960" s="599"/>
      <c r="M960" s="599"/>
      <c r="N960" s="599"/>
      <c r="O960" s="599"/>
      <c r="P960" s="599"/>
      <c r="Q960" s="599"/>
    </row>
    <row r="961" ht="25.15" customHeight="true" x14ac:dyDescent="0.2">
      <c r="C961" s="599"/>
      <c r="D961" s="599"/>
      <c r="E961" s="599"/>
      <c r="F961" s="599"/>
      <c r="G961" s="599"/>
      <c r="H961" s="599"/>
      <c r="I961" s="599"/>
      <c r="J961" s="599"/>
      <c r="K961" s="599"/>
      <c r="L961" s="599"/>
      <c r="M961" s="599"/>
      <c r="N961" s="599"/>
      <c r="O961" s="599"/>
      <c r="P961" s="599"/>
      <c r="Q961" s="599"/>
    </row>
    <row r="962" ht="25.15" customHeight="true" x14ac:dyDescent="0.2">
      <c r="C962" s="599"/>
      <c r="D962" s="599"/>
      <c r="E962" s="599"/>
      <c r="F962" s="599"/>
      <c r="G962" s="599"/>
      <c r="H962" s="599"/>
      <c r="I962" s="599"/>
      <c r="J962" s="599"/>
      <c r="K962" s="599"/>
      <c r="L962" s="599"/>
      <c r="M962" s="599"/>
      <c r="N962" s="599"/>
      <c r="O962" s="599"/>
      <c r="P962" s="599"/>
      <c r="Q962" s="599"/>
    </row>
    <row r="963" ht="25.15" customHeight="true" x14ac:dyDescent="0.2">
      <c r="C963" s="599"/>
      <c r="D963" s="599"/>
      <c r="E963" s="599"/>
      <c r="F963" s="599"/>
      <c r="G963" s="599"/>
      <c r="H963" s="599"/>
      <c r="I963" s="599"/>
      <c r="J963" s="599"/>
      <c r="K963" s="599"/>
      <c r="L963" s="599"/>
      <c r="M963" s="599"/>
      <c r="N963" s="599"/>
      <c r="O963" s="599"/>
      <c r="P963" s="599"/>
      <c r="Q963" s="599"/>
    </row>
    <row r="964" ht="25.15" customHeight="true" x14ac:dyDescent="0.2">
      <c r="C964" s="599"/>
      <c r="D964" s="599"/>
      <c r="E964" s="599"/>
      <c r="F964" s="599"/>
      <c r="G964" s="599"/>
      <c r="H964" s="599"/>
      <c r="I964" s="599"/>
      <c r="J964" s="599"/>
      <c r="K964" s="599"/>
      <c r="L964" s="599"/>
      <c r="M964" s="599"/>
      <c r="N964" s="599"/>
      <c r="O964" s="599"/>
      <c r="P964" s="599"/>
      <c r="Q964" s="599"/>
    </row>
    <row r="965" ht="25.15" customHeight="true" x14ac:dyDescent="0.2">
      <c r="C965" s="599"/>
      <c r="D965" s="599"/>
      <c r="E965" s="599"/>
      <c r="F965" s="599"/>
      <c r="G965" s="599"/>
      <c r="H965" s="599"/>
      <c r="I965" s="599"/>
      <c r="J965" s="599"/>
      <c r="K965" s="599"/>
      <c r="L965" s="599"/>
      <c r="M965" s="599"/>
      <c r="N965" s="599"/>
      <c r="O965" s="599"/>
      <c r="P965" s="599"/>
      <c r="Q965" s="599"/>
    </row>
    <row r="966" ht="25.15" customHeight="true" x14ac:dyDescent="0.2">
      <c r="C966" s="599"/>
      <c r="D966" s="599"/>
      <c r="E966" s="599"/>
      <c r="F966" s="599"/>
      <c r="G966" s="599"/>
      <c r="H966" s="599"/>
      <c r="I966" s="599"/>
      <c r="J966" s="599"/>
      <c r="K966" s="599"/>
      <c r="L966" s="599"/>
      <c r="M966" s="599"/>
      <c r="N966" s="599"/>
      <c r="O966" s="599"/>
      <c r="P966" s="599"/>
      <c r="Q966" s="599"/>
    </row>
    <row r="967" ht="25.15" customHeight="true" x14ac:dyDescent="0.2">
      <c r="C967" s="599"/>
      <c r="D967" s="599"/>
      <c r="E967" s="599"/>
      <c r="F967" s="599"/>
      <c r="G967" s="599"/>
      <c r="H967" s="599"/>
      <c r="I967" s="599"/>
      <c r="J967" s="599"/>
      <c r="K967" s="599"/>
      <c r="L967" s="599"/>
      <c r="M967" s="599"/>
      <c r="N967" s="599"/>
      <c r="O967" s="599"/>
      <c r="P967" s="599"/>
      <c r="Q967" s="599"/>
    </row>
    <row r="968" ht="25.15" customHeight="true" x14ac:dyDescent="0.2">
      <c r="C968" s="599"/>
      <c r="D968" s="599"/>
      <c r="E968" s="599"/>
      <c r="F968" s="599"/>
      <c r="G968" s="599"/>
      <c r="H968" s="599"/>
      <c r="I968" s="599"/>
      <c r="J968" s="599"/>
      <c r="K968" s="599"/>
      <c r="L968" s="599"/>
      <c r="M968" s="599"/>
      <c r="N968" s="599"/>
      <c r="O968" s="599"/>
      <c r="P968" s="599"/>
      <c r="Q968" s="599"/>
    </row>
    <row r="969" ht="25.15" customHeight="true" x14ac:dyDescent="0.2">
      <c r="C969" s="599"/>
      <c r="D969" s="599"/>
      <c r="E969" s="599"/>
      <c r="F969" s="599"/>
      <c r="G969" s="599"/>
      <c r="H969" s="599"/>
      <c r="I969" s="599"/>
      <c r="J969" s="599"/>
      <c r="K969" s="599"/>
      <c r="L969" s="599"/>
      <c r="M969" s="599"/>
      <c r="N969" s="599"/>
      <c r="O969" s="599"/>
      <c r="P969" s="599"/>
      <c r="Q969" s="599"/>
    </row>
    <row r="970" ht="25.15" customHeight="true" x14ac:dyDescent="0.2">
      <c r="C970" s="599"/>
      <c r="D970" s="599"/>
      <c r="E970" s="599"/>
      <c r="F970" s="599"/>
      <c r="G970" s="599"/>
      <c r="H970" s="599"/>
      <c r="I970" s="599"/>
      <c r="J970" s="599"/>
      <c r="K970" s="599"/>
      <c r="L970" s="599"/>
      <c r="M970" s="599"/>
      <c r="N970" s="599"/>
      <c r="O970" s="599"/>
      <c r="P970" s="599"/>
      <c r="Q970" s="599"/>
    </row>
    <row r="971" ht="25.15" customHeight="true" x14ac:dyDescent="0.2">
      <c r="C971" s="599"/>
      <c r="D971" s="599"/>
      <c r="E971" s="599"/>
      <c r="F971" s="599"/>
      <c r="G971" s="599"/>
      <c r="H971" s="599"/>
      <c r="I971" s="599"/>
      <c r="J971" s="599"/>
      <c r="K971" s="599"/>
      <c r="L971" s="599"/>
      <c r="M971" s="599"/>
      <c r="N971" s="599"/>
      <c r="O971" s="599"/>
      <c r="P971" s="599"/>
      <c r="Q971" s="599"/>
    </row>
    <row r="972" ht="25.15" customHeight="true" x14ac:dyDescent="0.2">
      <c r="C972" s="599"/>
      <c r="D972" s="599"/>
      <c r="E972" s="599"/>
      <c r="F972" s="599"/>
      <c r="G972" s="599"/>
      <c r="H972" s="599"/>
      <c r="I972" s="599"/>
      <c r="J972" s="599"/>
      <c r="K972" s="599"/>
      <c r="L972" s="599"/>
      <c r="M972" s="599"/>
      <c r="N972" s="599"/>
      <c r="O972" s="599"/>
      <c r="P972" s="599"/>
      <c r="Q972" s="599"/>
    </row>
    <row r="973" ht="25.15" customHeight="true" x14ac:dyDescent="0.2">
      <c r="C973" s="599"/>
      <c r="D973" s="599"/>
      <c r="E973" s="599"/>
      <c r="F973" s="599"/>
      <c r="G973" s="599"/>
      <c r="H973" s="599"/>
      <c r="I973" s="599"/>
      <c r="J973" s="599"/>
      <c r="K973" s="599"/>
      <c r="L973" s="599"/>
      <c r="M973" s="599"/>
      <c r="N973" s="599"/>
      <c r="O973" s="599"/>
      <c r="P973" s="599"/>
      <c r="Q973" s="599"/>
    </row>
    <row r="974" ht="25.15" customHeight="true" x14ac:dyDescent="0.2">
      <c r="C974" s="599"/>
      <c r="D974" s="599"/>
      <c r="E974" s="599"/>
      <c r="F974" s="599"/>
      <c r="G974" s="599"/>
      <c r="H974" s="599"/>
      <c r="I974" s="599"/>
      <c r="J974" s="599"/>
      <c r="K974" s="599"/>
      <c r="L974" s="599"/>
      <c r="M974" s="599"/>
      <c r="N974" s="599"/>
      <c r="O974" s="599"/>
      <c r="P974" s="599"/>
      <c r="Q974" s="599"/>
    </row>
    <row r="975" ht="25.15" customHeight="true" x14ac:dyDescent="0.2">
      <c r="C975" s="599"/>
      <c r="D975" s="599"/>
      <c r="E975" s="599"/>
      <c r="F975" s="599"/>
      <c r="G975" s="599"/>
      <c r="H975" s="599"/>
      <c r="I975" s="599"/>
      <c r="J975" s="599"/>
      <c r="K975" s="599"/>
      <c r="L975" s="599"/>
      <c r="M975" s="599"/>
      <c r="N975" s="599"/>
      <c r="O975" s="599"/>
      <c r="P975" s="599"/>
      <c r="Q975" s="599"/>
    </row>
    <row r="976" ht="25.15" customHeight="true" x14ac:dyDescent="0.2">
      <c r="C976" s="599"/>
      <c r="D976" s="599"/>
      <c r="E976" s="599"/>
      <c r="F976" s="599"/>
      <c r="G976" s="599"/>
      <c r="H976" s="599"/>
      <c r="I976" s="599"/>
      <c r="J976" s="599"/>
      <c r="K976" s="599"/>
      <c r="L976" s="599"/>
      <c r="M976" s="599"/>
      <c r="N976" s="599"/>
      <c r="O976" s="599"/>
      <c r="P976" s="599"/>
      <c r="Q976" s="599"/>
    </row>
    <row r="977" ht="25.15" customHeight="true" x14ac:dyDescent="0.2">
      <c r="C977" s="599"/>
      <c r="D977" s="599"/>
      <c r="E977" s="599"/>
      <c r="F977" s="599"/>
      <c r="G977" s="599"/>
      <c r="H977" s="599"/>
      <c r="I977" s="599"/>
      <c r="J977" s="599"/>
      <c r="K977" s="599"/>
      <c r="L977" s="599"/>
      <c r="M977" s="599"/>
      <c r="N977" s="599"/>
      <c r="O977" s="599"/>
      <c r="P977" s="599"/>
      <c r="Q977" s="599"/>
    </row>
    <row r="978" ht="25.15" customHeight="true" x14ac:dyDescent="0.2">
      <c r="C978" s="599"/>
      <c r="D978" s="599"/>
      <c r="E978" s="599"/>
      <c r="F978" s="599"/>
      <c r="G978" s="599"/>
      <c r="H978" s="599"/>
      <c r="I978" s="599"/>
      <c r="J978" s="599"/>
      <c r="K978" s="599"/>
      <c r="L978" s="599"/>
      <c r="M978" s="599"/>
      <c r="N978" s="599"/>
      <c r="O978" s="599"/>
      <c r="P978" s="599"/>
      <c r="Q978" s="599"/>
    </row>
    <row r="979" ht="25.15" customHeight="true" x14ac:dyDescent="0.2">
      <c r="C979" s="599"/>
      <c r="D979" s="599"/>
      <c r="E979" s="599"/>
      <c r="F979" s="599"/>
      <c r="G979" s="599"/>
      <c r="H979" s="599"/>
      <c r="I979" s="599"/>
      <c r="J979" s="599"/>
      <c r="K979" s="599"/>
      <c r="L979" s="599"/>
      <c r="M979" s="599"/>
      <c r="N979" s="599"/>
      <c r="O979" s="599"/>
      <c r="P979" s="599"/>
      <c r="Q979" s="599"/>
    </row>
    <row r="980" ht="25.15" customHeight="true" x14ac:dyDescent="0.2">
      <c r="C980" s="599"/>
      <c r="D980" s="599"/>
      <c r="E980" s="599"/>
      <c r="F980" s="599"/>
      <c r="G980" s="599"/>
      <c r="H980" s="599"/>
      <c r="I980" s="599"/>
      <c r="J980" s="599"/>
      <c r="K980" s="599"/>
      <c r="L980" s="599"/>
      <c r="M980" s="599"/>
      <c r="N980" s="599"/>
      <c r="O980" s="599"/>
      <c r="P980" s="599"/>
      <c r="Q980" s="599"/>
    </row>
    <row r="981" ht="25.15" customHeight="true" x14ac:dyDescent="0.2">
      <c r="C981" s="599"/>
      <c r="D981" s="599"/>
      <c r="E981" s="599"/>
      <c r="F981" s="599"/>
      <c r="G981" s="599"/>
      <c r="H981" s="599"/>
      <c r="I981" s="599"/>
      <c r="J981" s="599"/>
      <c r="K981" s="599"/>
      <c r="L981" s="599"/>
      <c r="M981" s="599"/>
      <c r="N981" s="599"/>
      <c r="O981" s="599"/>
      <c r="P981" s="599"/>
      <c r="Q981" s="599"/>
    </row>
    <row r="982" ht="25.15" customHeight="true" x14ac:dyDescent="0.2">
      <c r="C982" s="599"/>
      <c r="D982" s="599"/>
      <c r="E982" s="599"/>
      <c r="F982" s="599"/>
      <c r="G982" s="599"/>
      <c r="H982" s="599"/>
      <c r="I982" s="599"/>
      <c r="J982" s="599"/>
      <c r="K982" s="599"/>
      <c r="L982" s="599"/>
      <c r="M982" s="599"/>
      <c r="N982" s="599"/>
      <c r="O982" s="599"/>
      <c r="P982" s="599"/>
      <c r="Q982" s="599"/>
    </row>
    <row r="983" ht="25.15" customHeight="true" x14ac:dyDescent="0.2">
      <c r="C983" s="599"/>
      <c r="D983" s="599"/>
      <c r="E983" s="599"/>
      <c r="F983" s="599"/>
      <c r="G983" s="599"/>
      <c r="H983" s="599"/>
      <c r="I983" s="599"/>
      <c r="J983" s="599"/>
      <c r="K983" s="599"/>
      <c r="L983" s="599"/>
      <c r="M983" s="599"/>
      <c r="N983" s="599"/>
      <c r="O983" s="599"/>
      <c r="P983" s="599"/>
      <c r="Q983" s="599"/>
    </row>
    <row r="984" ht="25.15" customHeight="true" x14ac:dyDescent="0.2">
      <c r="C984" s="599"/>
      <c r="D984" s="599"/>
      <c r="E984" s="599"/>
      <c r="F984" s="599"/>
      <c r="G984" s="599"/>
      <c r="H984" s="599"/>
      <c r="I984" s="599"/>
      <c r="J984" s="599"/>
      <c r="K984" s="599"/>
      <c r="L984" s="599"/>
      <c r="M984" s="599"/>
      <c r="N984" s="599"/>
      <c r="O984" s="599"/>
      <c r="P984" s="599"/>
      <c r="Q984" s="599"/>
    </row>
    <row r="985" ht="25.15" customHeight="true" x14ac:dyDescent="0.2">
      <c r="C985" s="599"/>
      <c r="D985" s="599"/>
      <c r="E985" s="599"/>
      <c r="F985" s="599"/>
      <c r="G985" s="599"/>
      <c r="H985" s="599"/>
      <c r="I985" s="599"/>
      <c r="J985" s="599"/>
      <c r="K985" s="599"/>
      <c r="L985" s="599"/>
      <c r="M985" s="599"/>
      <c r="N985" s="599"/>
      <c r="O985" s="599"/>
      <c r="P985" s="599"/>
      <c r="Q985" s="599"/>
    </row>
    <row r="986" ht="25.15" customHeight="true" x14ac:dyDescent="0.2">
      <c r="C986" s="599"/>
      <c r="D986" s="599"/>
      <c r="E986" s="599"/>
      <c r="F986" s="599"/>
      <c r="G986" s="599"/>
      <c r="H986" s="599"/>
      <c r="I986" s="599"/>
      <c r="J986" s="599"/>
      <c r="K986" s="599"/>
      <c r="L986" s="599"/>
      <c r="M986" s="599"/>
      <c r="N986" s="599"/>
      <c r="O986" s="599"/>
      <c r="P986" s="599"/>
      <c r="Q986" s="599"/>
    </row>
    <row r="987" ht="25.15" customHeight="true" x14ac:dyDescent="0.2">
      <c r="C987" s="599"/>
      <c r="D987" s="599"/>
      <c r="E987" s="599"/>
      <c r="F987" s="599"/>
      <c r="G987" s="599"/>
      <c r="H987" s="599"/>
      <c r="I987" s="599"/>
      <c r="J987" s="599"/>
      <c r="K987" s="599"/>
      <c r="L987" s="599"/>
      <c r="M987" s="599"/>
      <c r="N987" s="599"/>
      <c r="O987" s="599"/>
      <c r="P987" s="599"/>
      <c r="Q987" s="599"/>
    </row>
    <row r="988" ht="25.15" customHeight="true" x14ac:dyDescent="0.2">
      <c r="C988" s="599"/>
      <c r="D988" s="599"/>
      <c r="E988" s="599"/>
      <c r="F988" s="599"/>
      <c r="G988" s="599"/>
      <c r="H988" s="599"/>
      <c r="I988" s="599"/>
      <c r="J988" s="599"/>
      <c r="K988" s="599"/>
      <c r="L988" s="599"/>
      <c r="M988" s="599"/>
      <c r="N988" s="599"/>
      <c r="O988" s="599"/>
      <c r="P988" s="599"/>
      <c r="Q988" s="599"/>
    </row>
    <row r="989" ht="25.15" customHeight="true" x14ac:dyDescent="0.2">
      <c r="C989" s="599"/>
      <c r="D989" s="599"/>
      <c r="E989" s="599"/>
      <c r="F989" s="599"/>
      <c r="G989" s="599"/>
      <c r="H989" s="599"/>
      <c r="I989" s="599"/>
      <c r="J989" s="599"/>
      <c r="K989" s="599"/>
      <c r="L989" s="599"/>
      <c r="M989" s="599"/>
      <c r="N989" s="599"/>
      <c r="O989" s="599"/>
      <c r="P989" s="599"/>
      <c r="Q989" s="599"/>
    </row>
    <row r="990" ht="25.15" customHeight="true" x14ac:dyDescent="0.2">
      <c r="C990" s="599"/>
      <c r="D990" s="599"/>
      <c r="E990" s="599"/>
      <c r="F990" s="599"/>
      <c r="G990" s="599"/>
      <c r="H990" s="599"/>
      <c r="I990" s="599"/>
      <c r="J990" s="599"/>
      <c r="K990" s="599"/>
      <c r="L990" s="599"/>
      <c r="M990" s="599"/>
      <c r="N990" s="599"/>
      <c r="O990" s="599"/>
      <c r="P990" s="599"/>
      <c r="Q990" s="599"/>
    </row>
    <row r="991" ht="25.15" customHeight="true" x14ac:dyDescent="0.2">
      <c r="C991" s="599"/>
      <c r="D991" s="599"/>
      <c r="E991" s="599"/>
      <c r="F991" s="599"/>
      <c r="G991" s="599"/>
      <c r="H991" s="599"/>
      <c r="I991" s="599"/>
      <c r="J991" s="599"/>
      <c r="K991" s="599"/>
      <c r="L991" s="599"/>
      <c r="M991" s="599"/>
      <c r="N991" s="599"/>
      <c r="O991" s="599"/>
      <c r="P991" s="599"/>
      <c r="Q991" s="599"/>
    </row>
    <row r="992" ht="25.15" customHeight="true" x14ac:dyDescent="0.2">
      <c r="C992" s="599"/>
      <c r="D992" s="599"/>
      <c r="E992" s="599"/>
      <c r="F992" s="599"/>
      <c r="G992" s="599"/>
      <c r="H992" s="599"/>
      <c r="I992" s="599"/>
      <c r="J992" s="599"/>
      <c r="K992" s="599"/>
      <c r="L992" s="599"/>
      <c r="M992" s="599"/>
      <c r="N992" s="599"/>
      <c r="O992" s="599"/>
      <c r="P992" s="599"/>
      <c r="Q992" s="599"/>
    </row>
    <row r="993" ht="25.15" customHeight="true" x14ac:dyDescent="0.2">
      <c r="C993" s="599"/>
      <c r="D993" s="599"/>
      <c r="E993" s="599"/>
      <c r="F993" s="599"/>
      <c r="G993" s="599"/>
      <c r="H993" s="599"/>
      <c r="I993" s="599"/>
      <c r="J993" s="599"/>
      <c r="K993" s="599"/>
      <c r="L993" s="599"/>
      <c r="M993" s="599"/>
      <c r="N993" s="599"/>
      <c r="O993" s="599"/>
      <c r="P993" s="599"/>
      <c r="Q993" s="599"/>
    </row>
    <row r="994" ht="25.15" customHeight="true" x14ac:dyDescent="0.2">
      <c r="C994" s="599"/>
      <c r="D994" s="599"/>
      <c r="E994" s="599"/>
      <c r="F994" s="599"/>
      <c r="G994" s="599"/>
      <c r="H994" s="599"/>
      <c r="I994" s="599"/>
      <c r="J994" s="599"/>
      <c r="K994" s="599"/>
      <c r="L994" s="599"/>
      <c r="M994" s="599"/>
      <c r="N994" s="599"/>
      <c r="O994" s="599"/>
      <c r="P994" s="599"/>
      <c r="Q994" s="599"/>
    </row>
    <row r="995" ht="25.15" customHeight="true" x14ac:dyDescent="0.2">
      <c r="C995" s="599"/>
      <c r="D995" s="599"/>
      <c r="E995" s="599"/>
      <c r="F995" s="599"/>
      <c r="G995" s="599"/>
      <c r="H995" s="599"/>
      <c r="I995" s="599"/>
      <c r="J995" s="599"/>
      <c r="K995" s="599"/>
      <c r="L995" s="599"/>
      <c r="M995" s="599"/>
      <c r="N995" s="599"/>
      <c r="O995" s="599"/>
      <c r="P995" s="599"/>
      <c r="Q995" s="599"/>
    </row>
    <row r="996" ht="25.15" customHeight="true" x14ac:dyDescent="0.2">
      <c r="C996" s="599"/>
      <c r="D996" s="599"/>
      <c r="E996" s="599"/>
      <c r="F996" s="599"/>
      <c r="G996" s="599"/>
      <c r="H996" s="599"/>
      <c r="I996" s="599"/>
      <c r="J996" s="599"/>
      <c r="K996" s="599"/>
      <c r="L996" s="599"/>
      <c r="M996" s="599"/>
      <c r="N996" s="599"/>
      <c r="O996" s="599"/>
      <c r="P996" s="599"/>
      <c r="Q996" s="599"/>
    </row>
    <row r="997" ht="25.15" customHeight="true" x14ac:dyDescent="0.2">
      <c r="C997" s="599"/>
      <c r="D997" s="599"/>
      <c r="E997" s="599"/>
      <c r="F997" s="599"/>
      <c r="G997" s="599"/>
      <c r="H997" s="599"/>
      <c r="I997" s="599"/>
      <c r="J997" s="599"/>
      <c r="K997" s="599"/>
      <c r="L997" s="599"/>
      <c r="M997" s="599"/>
      <c r="N997" s="599"/>
      <c r="O997" s="599"/>
      <c r="P997" s="599"/>
      <c r="Q997" s="599"/>
    </row>
    <row r="998" ht="25.15" customHeight="true" x14ac:dyDescent="0.2">
      <c r="C998" s="599"/>
      <c r="D998" s="599"/>
      <c r="E998" s="599"/>
      <c r="F998" s="599"/>
      <c r="G998" s="599"/>
      <c r="H998" s="599"/>
      <c r="I998" s="599"/>
      <c r="J998" s="599"/>
      <c r="K998" s="599"/>
      <c r="L998" s="599"/>
      <c r="M998" s="599"/>
      <c r="N998" s="599"/>
      <c r="O998" s="599"/>
      <c r="P998" s="599"/>
      <c r="Q998" s="599"/>
    </row>
    <row r="999" ht="25.15" customHeight="true" x14ac:dyDescent="0.2">
      <c r="C999" s="599"/>
      <c r="D999" s="599"/>
      <c r="E999" s="599"/>
      <c r="F999" s="599"/>
      <c r="G999" s="599"/>
      <c r="H999" s="599"/>
      <c r="I999" s="599"/>
      <c r="J999" s="599"/>
      <c r="K999" s="599"/>
      <c r="L999" s="599"/>
      <c r="M999" s="599"/>
      <c r="N999" s="599"/>
      <c r="O999" s="599"/>
      <c r="P999" s="599"/>
      <c r="Q999" s="599"/>
    </row>
    <row r="1000" ht="25.15" customHeight="true" x14ac:dyDescent="0.2">
      <c r="C1000" s="599"/>
      <c r="D1000" s="599"/>
      <c r="E1000" s="599"/>
      <c r="F1000" s="599"/>
      <c r="G1000" s="599"/>
      <c r="H1000" s="599"/>
      <c r="I1000" s="599"/>
      <c r="J1000" s="599"/>
      <c r="K1000" s="599"/>
      <c r="L1000" s="599"/>
      <c r="M1000" s="599"/>
      <c r="N1000" s="599"/>
      <c r="O1000" s="599"/>
      <c r="P1000" s="599"/>
      <c r="Q1000" s="599"/>
    </row>
    <row r="1001" ht="25.15" customHeight="true" x14ac:dyDescent="0.2">
      <c r="C1001" s="599"/>
      <c r="D1001" s="599"/>
      <c r="E1001" s="599"/>
      <c r="F1001" s="599"/>
      <c r="G1001" s="599"/>
      <c r="H1001" s="599"/>
      <c r="I1001" s="599"/>
      <c r="J1001" s="599"/>
      <c r="K1001" s="599"/>
      <c r="L1001" s="599"/>
      <c r="M1001" s="599"/>
      <c r="N1001" s="599"/>
      <c r="O1001" s="599"/>
      <c r="P1001" s="599"/>
      <c r="Q1001" s="599"/>
    </row>
    <row r="1002" ht="25.15" customHeight="true" x14ac:dyDescent="0.2">
      <c r="C1002" s="599"/>
      <c r="D1002" s="599"/>
      <c r="E1002" s="599"/>
      <c r="F1002" s="599"/>
      <c r="G1002" s="599"/>
      <c r="H1002" s="599"/>
      <c r="I1002" s="599"/>
      <c r="J1002" s="599"/>
      <c r="K1002" s="599"/>
      <c r="L1002" s="599"/>
      <c r="M1002" s="599"/>
      <c r="N1002" s="599"/>
      <c r="O1002" s="599"/>
      <c r="P1002" s="599"/>
      <c r="Q1002" s="599"/>
    </row>
    <row r="1003" ht="25.15" customHeight="true" x14ac:dyDescent="0.2">
      <c r="C1003" s="599"/>
      <c r="D1003" s="599"/>
      <c r="E1003" s="599"/>
      <c r="F1003" s="599"/>
      <c r="G1003" s="599"/>
      <c r="H1003" s="599"/>
      <c r="I1003" s="599"/>
      <c r="J1003" s="599"/>
      <c r="K1003" s="599"/>
      <c r="L1003" s="599"/>
      <c r="M1003" s="599"/>
      <c r="N1003" s="599"/>
      <c r="O1003" s="599"/>
      <c r="P1003" s="599"/>
      <c r="Q1003" s="599"/>
    </row>
    <row r="1004" ht="25.15" customHeight="true" x14ac:dyDescent="0.2">
      <c r="C1004" s="599"/>
      <c r="D1004" s="599"/>
      <c r="E1004" s="599"/>
      <c r="F1004" s="599"/>
      <c r="G1004" s="599"/>
      <c r="H1004" s="599"/>
      <c r="I1004" s="599"/>
      <c r="J1004" s="599"/>
      <c r="K1004" s="599"/>
      <c r="L1004" s="599"/>
      <c r="M1004" s="599"/>
      <c r="N1004" s="599"/>
      <c r="O1004" s="599"/>
      <c r="P1004" s="599"/>
      <c r="Q1004" s="599"/>
    </row>
    <row r="1005" ht="25.15" customHeight="true" x14ac:dyDescent="0.2">
      <c r="C1005" s="599"/>
      <c r="D1005" s="599"/>
      <c r="E1005" s="599"/>
      <c r="F1005" s="599"/>
      <c r="G1005" s="599"/>
      <c r="H1005" s="599"/>
      <c r="I1005" s="599"/>
      <c r="J1005" s="599"/>
      <c r="K1005" s="599"/>
      <c r="L1005" s="599"/>
      <c r="M1005" s="599"/>
      <c r="N1005" s="599"/>
      <c r="O1005" s="599"/>
      <c r="P1005" s="599"/>
      <c r="Q1005" s="599"/>
    </row>
    <row r="1006" ht="25.15" customHeight="true" x14ac:dyDescent="0.2">
      <c r="C1006" s="599"/>
      <c r="D1006" s="599"/>
      <c r="E1006" s="599"/>
      <c r="F1006" s="599"/>
      <c r="G1006" s="599"/>
      <c r="H1006" s="599"/>
      <c r="I1006" s="599"/>
      <c r="J1006" s="599"/>
      <c r="K1006" s="599"/>
      <c r="L1006" s="599"/>
      <c r="M1006" s="599"/>
      <c r="N1006" s="599"/>
      <c r="O1006" s="599"/>
      <c r="P1006" s="599"/>
      <c r="Q1006" s="599"/>
    </row>
    <row r="1007" ht="25.15" customHeight="true" x14ac:dyDescent="0.2">
      <c r="C1007" s="599"/>
      <c r="D1007" s="599"/>
      <c r="E1007" s="599"/>
      <c r="F1007" s="599"/>
      <c r="G1007" s="599"/>
      <c r="H1007" s="599"/>
      <c r="I1007" s="599"/>
      <c r="J1007" s="599"/>
      <c r="K1007" s="599"/>
      <c r="L1007" s="599"/>
      <c r="M1007" s="599"/>
      <c r="N1007" s="599"/>
      <c r="O1007" s="599"/>
      <c r="P1007" s="599"/>
      <c r="Q1007" s="599"/>
    </row>
    <row r="1008" ht="25.15" customHeight="true" x14ac:dyDescent="0.2">
      <c r="C1008" s="599"/>
      <c r="D1008" s="599"/>
      <c r="E1008" s="599"/>
      <c r="F1008" s="599"/>
      <c r="G1008" s="599"/>
      <c r="H1008" s="599"/>
      <c r="I1008" s="599"/>
      <c r="J1008" s="599"/>
      <c r="K1008" s="599"/>
      <c r="L1008" s="599"/>
      <c r="M1008" s="599"/>
      <c r="N1008" s="599"/>
      <c r="O1008" s="599"/>
      <c r="P1008" s="599"/>
      <c r="Q1008" s="599"/>
    </row>
    <row r="1009" ht="25.15" customHeight="true" x14ac:dyDescent="0.2">
      <c r="C1009" s="599"/>
      <c r="D1009" s="599"/>
      <c r="E1009" s="599"/>
      <c r="F1009" s="599"/>
      <c r="G1009" s="599"/>
      <c r="H1009" s="599"/>
      <c r="I1009" s="599"/>
      <c r="J1009" s="599"/>
      <c r="K1009" s="599"/>
      <c r="L1009" s="599"/>
      <c r="M1009" s="599"/>
      <c r="N1009" s="599"/>
      <c r="O1009" s="599"/>
      <c r="P1009" s="599"/>
      <c r="Q1009" s="599"/>
    </row>
    <row r="1010" ht="25.15" customHeight="true" x14ac:dyDescent="0.2">
      <c r="C1010" s="599"/>
      <c r="D1010" s="599"/>
      <c r="E1010" s="599"/>
      <c r="F1010" s="599"/>
      <c r="G1010" s="599"/>
      <c r="H1010" s="599"/>
      <c r="I1010" s="599"/>
      <c r="J1010" s="599"/>
      <c r="K1010" s="599"/>
      <c r="L1010" s="599"/>
      <c r="M1010" s="599"/>
      <c r="N1010" s="599"/>
      <c r="O1010" s="599"/>
      <c r="P1010" s="599"/>
      <c r="Q1010" s="599"/>
    </row>
    <row r="1011" ht="25.15" customHeight="true" x14ac:dyDescent="0.2">
      <c r="C1011" s="599"/>
      <c r="D1011" s="599"/>
      <c r="E1011" s="599"/>
      <c r="F1011" s="599"/>
      <c r="G1011" s="599"/>
      <c r="H1011" s="599"/>
      <c r="I1011" s="599"/>
      <c r="J1011" s="599"/>
      <c r="K1011" s="599"/>
      <c r="L1011" s="599"/>
      <c r="M1011" s="599"/>
      <c r="N1011" s="599"/>
      <c r="O1011" s="599"/>
      <c r="P1011" s="599"/>
      <c r="Q1011" s="599"/>
    </row>
    <row r="1012" ht="25.15" customHeight="true" x14ac:dyDescent="0.2">
      <c r="C1012" s="599"/>
      <c r="D1012" s="599"/>
      <c r="E1012" s="599"/>
      <c r="F1012" s="599"/>
      <c r="G1012" s="599"/>
      <c r="H1012" s="599"/>
      <c r="I1012" s="599"/>
      <c r="J1012" s="599"/>
      <c r="K1012" s="599"/>
      <c r="L1012" s="599"/>
      <c r="M1012" s="599"/>
      <c r="N1012" s="599"/>
      <c r="O1012" s="599"/>
      <c r="P1012" s="599"/>
      <c r="Q1012" s="599"/>
    </row>
    <row r="1013" ht="25.15" customHeight="true" x14ac:dyDescent="0.2">
      <c r="C1013" s="599"/>
      <c r="D1013" s="599"/>
      <c r="E1013" s="599"/>
      <c r="F1013" s="599"/>
      <c r="G1013" s="599"/>
      <c r="H1013" s="599"/>
      <c r="I1013" s="599"/>
      <c r="J1013" s="599"/>
      <c r="K1013" s="599"/>
      <c r="L1013" s="599"/>
      <c r="M1013" s="599"/>
      <c r="N1013" s="599"/>
      <c r="O1013" s="599"/>
      <c r="P1013" s="599"/>
      <c r="Q1013" s="599"/>
    </row>
    <row r="1014" ht="25.15" customHeight="true" x14ac:dyDescent="0.2">
      <c r="C1014" s="599"/>
      <c r="D1014" s="599"/>
      <c r="E1014" s="599"/>
      <c r="F1014" s="599"/>
      <c r="G1014" s="599"/>
      <c r="H1014" s="599"/>
      <c r="I1014" s="599"/>
      <c r="J1014" s="599"/>
      <c r="K1014" s="599"/>
      <c r="L1014" s="599"/>
      <c r="M1014" s="599"/>
      <c r="N1014" s="599"/>
      <c r="O1014" s="599"/>
      <c r="P1014" s="599"/>
      <c r="Q1014" s="599"/>
    </row>
    <row r="1015" ht="25.15" customHeight="true" x14ac:dyDescent="0.2">
      <c r="C1015" s="599"/>
      <c r="D1015" s="599"/>
      <c r="E1015" s="599"/>
      <c r="F1015" s="599"/>
      <c r="G1015" s="599"/>
      <c r="H1015" s="599"/>
      <c r="I1015" s="599"/>
      <c r="J1015" s="599"/>
      <c r="K1015" s="599"/>
      <c r="L1015" s="599"/>
      <c r="M1015" s="599"/>
      <c r="N1015" s="599"/>
      <c r="O1015" s="599"/>
      <c r="P1015" s="599"/>
      <c r="Q1015" s="599"/>
    </row>
    <row r="1016" ht="25.15" customHeight="true" x14ac:dyDescent="0.2">
      <c r="C1016" s="599"/>
      <c r="D1016" s="599"/>
      <c r="E1016" s="599"/>
      <c r="F1016" s="599"/>
      <c r="G1016" s="599"/>
      <c r="H1016" s="599"/>
      <c r="I1016" s="599"/>
      <c r="J1016" s="599"/>
      <c r="K1016" s="599"/>
      <c r="L1016" s="599"/>
      <c r="M1016" s="599"/>
      <c r="N1016" s="599"/>
      <c r="O1016" s="599"/>
      <c r="P1016" s="599"/>
      <c r="Q1016" s="599"/>
    </row>
    <row r="1017" ht="25.15" customHeight="true" x14ac:dyDescent="0.2">
      <c r="C1017" s="599"/>
      <c r="D1017" s="599"/>
      <c r="E1017" s="599"/>
      <c r="F1017" s="599"/>
      <c r="G1017" s="599"/>
      <c r="H1017" s="599"/>
      <c r="I1017" s="599"/>
      <c r="J1017" s="599"/>
      <c r="K1017" s="599"/>
      <c r="L1017" s="599"/>
      <c r="M1017" s="599"/>
      <c r="N1017" s="599"/>
      <c r="O1017" s="599"/>
      <c r="P1017" s="599"/>
      <c r="Q1017" s="599"/>
    </row>
    <row r="1018" ht="25.15" customHeight="true" x14ac:dyDescent="0.2">
      <c r="C1018" s="599"/>
      <c r="D1018" s="599"/>
      <c r="E1018" s="599"/>
      <c r="F1018" s="599"/>
      <c r="G1018" s="599"/>
      <c r="H1018" s="599"/>
      <c r="I1018" s="599"/>
      <c r="J1018" s="599"/>
      <c r="K1018" s="599"/>
      <c r="L1018" s="599"/>
      <c r="M1018" s="599"/>
      <c r="N1018" s="599"/>
      <c r="O1018" s="599"/>
      <c r="P1018" s="599"/>
      <c r="Q1018" s="599"/>
    </row>
    <row r="1019" ht="25.15" customHeight="true" x14ac:dyDescent="0.2">
      <c r="C1019" s="599"/>
      <c r="D1019" s="599"/>
      <c r="E1019" s="599"/>
      <c r="F1019" s="599"/>
      <c r="G1019" s="599"/>
      <c r="H1019" s="599"/>
      <c r="I1019" s="599"/>
      <c r="J1019" s="599"/>
      <c r="K1019" s="599"/>
      <c r="L1019" s="599"/>
      <c r="M1019" s="599"/>
      <c r="N1019" s="599"/>
      <c r="O1019" s="599"/>
      <c r="P1019" s="599"/>
      <c r="Q1019" s="599"/>
    </row>
    <row r="1020" ht="25.15" customHeight="true" x14ac:dyDescent="0.2">
      <c r="C1020" s="599"/>
      <c r="D1020" s="599"/>
      <c r="E1020" s="599"/>
      <c r="F1020" s="599"/>
      <c r="G1020" s="599"/>
      <c r="H1020" s="599"/>
      <c r="I1020" s="599"/>
      <c r="J1020" s="599"/>
      <c r="K1020" s="599"/>
      <c r="L1020" s="599"/>
      <c r="M1020" s="599"/>
      <c r="N1020" s="599"/>
      <c r="O1020" s="599"/>
      <c r="P1020" s="599"/>
      <c r="Q1020" s="599"/>
    </row>
    <row r="1021" ht="25.15" customHeight="true" x14ac:dyDescent="0.2">
      <c r="C1021" s="599"/>
      <c r="D1021" s="599"/>
      <c r="E1021" s="599"/>
      <c r="F1021" s="599"/>
      <c r="G1021" s="599"/>
      <c r="H1021" s="599"/>
      <c r="I1021" s="599"/>
      <c r="J1021" s="599"/>
      <c r="K1021" s="599"/>
      <c r="L1021" s="599"/>
      <c r="M1021" s="599"/>
      <c r="N1021" s="599"/>
      <c r="O1021" s="599"/>
      <c r="P1021" s="599"/>
      <c r="Q1021" s="599"/>
    </row>
    <row r="1022" ht="25.15" customHeight="true" x14ac:dyDescent="0.2">
      <c r="C1022" s="599"/>
      <c r="D1022" s="599"/>
      <c r="E1022" s="599"/>
      <c r="F1022" s="599"/>
      <c r="G1022" s="599"/>
      <c r="H1022" s="599"/>
      <c r="I1022" s="599"/>
      <c r="J1022" s="599"/>
      <c r="K1022" s="599"/>
      <c r="L1022" s="599"/>
      <c r="M1022" s="599"/>
      <c r="N1022" s="599"/>
      <c r="O1022" s="599"/>
      <c r="P1022" s="599"/>
      <c r="Q1022" s="599"/>
    </row>
    <row r="1023" ht="25.15" customHeight="true" x14ac:dyDescent="0.2">
      <c r="C1023" s="599"/>
      <c r="D1023" s="599"/>
      <c r="E1023" s="599"/>
      <c r="F1023" s="599"/>
      <c r="G1023" s="599"/>
      <c r="H1023" s="599"/>
      <c r="I1023" s="599"/>
      <c r="J1023" s="599"/>
      <c r="K1023" s="599"/>
      <c r="L1023" s="599"/>
      <c r="M1023" s="599"/>
      <c r="N1023" s="599"/>
      <c r="O1023" s="599"/>
      <c r="P1023" s="599"/>
      <c r="Q1023" s="599"/>
    </row>
    <row r="1024" ht="25.15" customHeight="true" x14ac:dyDescent="0.2">
      <c r="C1024" s="599"/>
      <c r="D1024" s="599"/>
      <c r="E1024" s="599"/>
      <c r="F1024" s="599"/>
      <c r="G1024" s="599"/>
      <c r="H1024" s="599"/>
      <c r="I1024" s="599"/>
      <c r="J1024" s="599"/>
      <c r="K1024" s="599"/>
      <c r="L1024" s="599"/>
      <c r="M1024" s="599"/>
      <c r="N1024" s="599"/>
      <c r="O1024" s="599"/>
      <c r="P1024" s="599"/>
      <c r="Q1024" s="599"/>
    </row>
    <row r="1025" s="253" customFormat="true" ht="21" customHeight="true" x14ac:dyDescent="0.2">
      <c r="A1025" s="2924" t="s">
        <v>522</v>
      </c>
      <c r="B1025" s="2924"/>
      <c r="C1025" s="2924"/>
      <c r="AD1025" s="246"/>
      <c r="AE1025" s="246"/>
      <c r="AF1025" s="246"/>
      <c r="AG1025" s="246"/>
      <c r="AH1025" s="246"/>
      <c r="AI1025" s="246"/>
      <c r="AJ1025" s="246"/>
      <c r="AK1025" s="246"/>
      <c r="AL1025" s="246"/>
      <c r="AM1025" s="246"/>
      <c r="AN1025" s="246"/>
      <c r="AO1025" s="246"/>
      <c r="AP1025" s="246"/>
      <c r="AQ1025" s="246"/>
      <c r="AR1025" s="246"/>
      <c r="AS1025" s="246"/>
      <c r="AT1025" s="246"/>
      <c r="AU1025" s="246"/>
      <c r="AV1025" s="246"/>
      <c r="AW1025" s="246"/>
      <c r="AX1025" s="246"/>
      <c r="AY1025" s="246"/>
      <c r="AZ1025" s="246"/>
      <c r="BA1025" s="261"/>
      <c r="BB1025" s="353"/>
      <c r="BC1025"/>
      <c r="BD1025"/>
      <c r="BE1025"/>
      <c r="BF1025"/>
      <c r="BG1025"/>
      <c r="BH1025"/>
      <c r="BI1025"/>
      <c r="BJ1025"/>
      <c r="BK1025"/>
      <c r="BL1025"/>
      <c r="BM1025"/>
      <c r="BN1025"/>
      <c r="BO1025"/>
      <c r="BP1025"/>
      <c r="BQ1025"/>
      <c r="BR1025"/>
      <c r="BS1025"/>
      <c r="BT1025"/>
      <c r="BU1025"/>
      <c r="BV1025"/>
      <c r="BW1025"/>
      <c r="BX1025"/>
      <c r="BY1025" s="261"/>
      <c r="BZ1025" s="263"/>
      <c r="CA1025" s="263"/>
      <c r="CB1025" s="263"/>
      <c r="CC1025" s="263"/>
      <c r="CD1025" s="263"/>
      <c r="CE1025" s="263"/>
      <c r="CF1025" s="263"/>
      <c r="CG1025" s="263"/>
      <c r="CH1025" s="263"/>
      <c r="CI1025" s="263"/>
      <c r="CJ1025" s="263"/>
      <c r="CK1025" s="263"/>
      <c r="CL1025" s="263"/>
      <c r="CM1025" s="263"/>
      <c r="CN1025" s="263"/>
      <c r="CO1025" s="263"/>
      <c r="CP1025" s="263"/>
      <c r="CQ1025" s="263"/>
      <c r="CR1025" s="263"/>
      <c r="CS1025" s="263"/>
      <c r="CT1025" s="263"/>
      <c r="CU1025" s="263"/>
      <c r="CV1025" s="263"/>
      <c r="CW1025" s="263"/>
      <c r="CX1025" s="263"/>
      <c r="CY1025" s="263"/>
      <c r="CZ1025" s="263"/>
    </row>
    <row r="1026" s="253" customFormat="true" ht="15.95" customHeight="true" x14ac:dyDescent="0.2">
      <c r="A1026" s="2909" t="s">
        <v>198</v>
      </c>
      <c r="B1026" s="2909"/>
      <c r="C1026" s="577" t="s">
        <v>199</v>
      </c>
      <c r="AD1026" s="246"/>
      <c r="AE1026" s="246"/>
      <c r="AF1026" s="246"/>
      <c r="AG1026" s="246"/>
      <c r="AH1026" s="246"/>
      <c r="AI1026" s="246"/>
      <c r="AJ1026" s="246"/>
      <c r="AK1026" s="246"/>
      <c r="AL1026" s="246"/>
      <c r="AM1026" s="246"/>
      <c r="AN1026" s="246"/>
      <c r="AO1026" s="246"/>
      <c r="AP1026" s="246"/>
      <c r="AQ1026" s="246"/>
      <c r="AR1026" s="246"/>
      <c r="AS1026" s="246"/>
      <c r="AT1026" s="246"/>
      <c r="AU1026" s="246"/>
      <c r="AV1026" s="246"/>
      <c r="AW1026" s="246"/>
      <c r="AX1026" s="246"/>
      <c r="AY1026" s="246"/>
      <c r="AZ1026" s="246"/>
      <c r="BA1026" s="261"/>
      <c r="BB1026" s="353"/>
      <c r="BC1026"/>
      <c r="BD1026"/>
      <c r="BE1026"/>
      <c r="BF1026"/>
      <c r="BG1026"/>
      <c r="BH1026"/>
      <c r="BI1026"/>
      <c r="BJ1026"/>
      <c r="BK1026"/>
      <c r="BL1026"/>
      <c r="BM1026"/>
      <c r="BN1026"/>
      <c r="BO1026"/>
      <c r="BP1026"/>
      <c r="BQ1026"/>
      <c r="BR1026"/>
      <c r="BS1026"/>
      <c r="BT1026"/>
      <c r="BU1026"/>
      <c r="BV1026"/>
      <c r="BW1026"/>
      <c r="BX1026"/>
      <c r="BY1026" s="261"/>
      <c r="BZ1026" s="263"/>
      <c r="CA1026" s="263"/>
      <c r="CB1026" s="263"/>
      <c r="CC1026" s="263"/>
      <c r="CD1026" s="263"/>
      <c r="CE1026" s="263"/>
      <c r="CF1026" s="263"/>
      <c r="CG1026" s="263"/>
      <c r="CH1026" s="263"/>
      <c r="CI1026" s="263"/>
      <c r="CJ1026" s="263"/>
      <c r="CK1026" s="263"/>
      <c r="CL1026" s="263"/>
      <c r="CM1026" s="263"/>
      <c r="CN1026" s="263"/>
      <c r="CO1026" s="263"/>
      <c r="CP1026" s="263"/>
      <c r="CQ1026" s="263"/>
      <c r="CR1026" s="263"/>
      <c r="CS1026" s="263"/>
      <c r="CT1026" s="263"/>
      <c r="CU1026" s="263"/>
      <c r="CV1026" s="263"/>
      <c r="CW1026" s="263"/>
      <c r="CX1026" s="263"/>
      <c r="CY1026" s="263"/>
      <c r="CZ1026" s="263"/>
    </row>
    <row r="1027" s="253" customFormat="true" ht="17.1" hidden="true" customHeight="true" x14ac:dyDescent="0.2">
      <c r="A1027" s="578" t="s">
        <v>200</v>
      </c>
      <c r="B1027" s="579" t="s">
        <v>201</v>
      </c>
      <c r="C1027" s="580">
        <v>10213</v>
      </c>
      <c r="AD1027" s="246"/>
      <c r="AE1027" s="246"/>
      <c r="AF1027" s="246"/>
      <c r="AG1027" s="246"/>
      <c r="AH1027" s="246"/>
      <c r="AI1027" s="246"/>
      <c r="AJ1027" s="246"/>
      <c r="AK1027" s="246"/>
      <c r="AL1027" s="246"/>
      <c r="AM1027" s="246"/>
      <c r="AN1027" s="246"/>
      <c r="AO1027" s="246"/>
      <c r="AP1027" s="246"/>
      <c r="AQ1027" s="246"/>
      <c r="AR1027" s="246"/>
      <c r="AS1027" s="246"/>
      <c r="AT1027" s="246"/>
      <c r="AU1027" s="246"/>
      <c r="AV1027" s="246"/>
      <c r="AW1027" s="246"/>
      <c r="AX1027" s="246"/>
      <c r="AY1027" s="246"/>
      <c r="AZ1027" s="246"/>
      <c r="BA1027" s="261"/>
      <c r="BB1027" s="353"/>
      <c r="BC1027"/>
      <c r="BD1027"/>
      <c r="BE1027"/>
      <c r="BF1027"/>
      <c r="BG1027"/>
      <c r="BH1027"/>
      <c r="BI1027"/>
      <c r="BJ1027"/>
      <c r="BK1027"/>
      <c r="BL1027"/>
      <c r="BM1027"/>
      <c r="BN1027"/>
      <c r="BO1027"/>
      <c r="BP1027"/>
      <c r="BQ1027"/>
      <c r="BR1027"/>
      <c r="BS1027"/>
      <c r="BT1027"/>
      <c r="BU1027"/>
      <c r="BV1027"/>
      <c r="BW1027"/>
      <c r="BX1027"/>
      <c r="BY1027" s="261"/>
      <c r="BZ1027" s="263"/>
      <c r="CA1027" s="263"/>
      <c r="CB1027" s="263"/>
      <c r="CC1027" s="263"/>
      <c r="CD1027" s="263"/>
      <c r="CE1027" s="263"/>
      <c r="CF1027" s="263"/>
      <c r="CG1027" s="263"/>
      <c r="CH1027" s="263"/>
      <c r="CI1027" s="263"/>
      <c r="CJ1027" s="263"/>
      <c r="CK1027" s="263"/>
      <c r="CL1027" s="263"/>
      <c r="CM1027" s="263"/>
      <c r="CN1027" s="263"/>
      <c r="CO1027" s="263"/>
      <c r="CP1027" s="263"/>
      <c r="CQ1027" s="263"/>
      <c r="CR1027" s="263"/>
      <c r="CS1027" s="263"/>
      <c r="CT1027" s="263"/>
      <c r="CU1027" s="263"/>
      <c r="CV1027" s="263"/>
      <c r="CW1027" s="263"/>
      <c r="CX1027" s="263"/>
      <c r="CY1027" s="263"/>
      <c r="CZ1027" s="263"/>
    </row>
    <row r="1028" s="253" customFormat="true" ht="17.1" hidden="true" customHeight="true" x14ac:dyDescent="0.2">
      <c r="A1028" s="581" t="s">
        <v>202</v>
      </c>
      <c r="B1028" s="582" t="s">
        <v>201</v>
      </c>
      <c r="C1028" s="583">
        <v>10213</v>
      </c>
      <c r="AD1028" s="246"/>
      <c r="AE1028" s="246"/>
      <c r="AF1028" s="246"/>
      <c r="AG1028" s="246"/>
      <c r="AH1028" s="246"/>
      <c r="AI1028" s="246"/>
      <c r="AJ1028" s="246"/>
      <c r="AK1028" s="246"/>
      <c r="AL1028" s="246"/>
      <c r="AM1028" s="246"/>
      <c r="AN1028" s="246"/>
      <c r="AO1028" s="246"/>
      <c r="AP1028" s="246"/>
      <c r="AQ1028" s="246"/>
      <c r="AR1028" s="246"/>
      <c r="AS1028" s="246"/>
      <c r="AT1028" s="246"/>
      <c r="AU1028" s="246"/>
      <c r="AV1028" s="246"/>
      <c r="AW1028" s="246"/>
      <c r="AX1028" s="246"/>
      <c r="AY1028" s="246"/>
      <c r="AZ1028" s="246"/>
      <c r="BA1028" s="261"/>
      <c r="BB1028" s="353"/>
      <c r="BC1028"/>
      <c r="BD1028"/>
      <c r="BE1028"/>
      <c r="BF1028"/>
      <c r="BG1028"/>
      <c r="BH1028"/>
      <c r="BI1028"/>
      <c r="BJ1028"/>
      <c r="BK1028"/>
      <c r="BL1028"/>
      <c r="BM1028"/>
      <c r="BN1028"/>
      <c r="BO1028"/>
      <c r="BP1028"/>
      <c r="BQ1028"/>
      <c r="BR1028"/>
      <c r="BS1028"/>
      <c r="BT1028"/>
      <c r="BU1028"/>
      <c r="BV1028"/>
      <c r="BW1028"/>
      <c r="BX1028"/>
      <c r="BY1028" s="261"/>
      <c r="BZ1028" s="263"/>
      <c r="CA1028" s="263"/>
      <c r="CB1028" s="263"/>
      <c r="CC1028" s="263"/>
      <c r="CD1028" s="263"/>
      <c r="CE1028" s="263"/>
      <c r="CF1028" s="263"/>
      <c r="CG1028" s="263"/>
      <c r="CH1028" s="263"/>
      <c r="CI1028" s="263"/>
      <c r="CJ1028" s="263"/>
      <c r="CK1028" s="263"/>
      <c r="CL1028" s="263"/>
      <c r="CM1028" s="263"/>
      <c r="CN1028" s="263"/>
      <c r="CO1028" s="263"/>
      <c r="CP1028" s="263"/>
      <c r="CQ1028" s="263"/>
      <c r="CR1028" s="263"/>
      <c r="CS1028" s="263"/>
      <c r="CT1028" s="263"/>
      <c r="CU1028" s="263"/>
      <c r="CV1028" s="263"/>
      <c r="CW1028" s="263"/>
      <c r="CX1028" s="263"/>
      <c r="CY1028" s="263"/>
      <c r="CZ1028" s="263"/>
    </row>
    <row r="1029" s="253" customFormat="true" ht="17.1" hidden="true" customHeight="true" x14ac:dyDescent="0.2">
      <c r="A1029" s="581" t="s">
        <v>203</v>
      </c>
      <c r="B1029" s="582" t="s">
        <v>201</v>
      </c>
      <c r="C1029" s="583">
        <v>10213</v>
      </c>
      <c r="AD1029" s="246"/>
      <c r="AE1029" s="246"/>
      <c r="AF1029" s="246"/>
      <c r="AG1029" s="246"/>
      <c r="AH1029" s="246"/>
      <c r="AI1029" s="246"/>
      <c r="AJ1029" s="246"/>
      <c r="AK1029" s="246"/>
      <c r="AL1029" s="246"/>
      <c r="AM1029" s="246"/>
      <c r="AN1029" s="246"/>
      <c r="AO1029" s="246"/>
      <c r="AP1029" s="246"/>
      <c r="AQ1029" s="246"/>
      <c r="AR1029" s="246"/>
      <c r="AS1029" s="246"/>
      <c r="AT1029" s="246"/>
      <c r="AU1029" s="246"/>
      <c r="AV1029" s="246"/>
      <c r="AW1029" s="246"/>
      <c r="AX1029" s="246"/>
      <c r="AY1029" s="246"/>
      <c r="AZ1029" s="246"/>
      <c r="BA1029" s="261"/>
      <c r="BB1029" s="353"/>
      <c r="BC1029"/>
      <c r="BD1029"/>
      <c r="BE1029"/>
      <c r="BF1029"/>
      <c r="BG1029"/>
      <c r="BH1029"/>
      <c r="BI1029"/>
      <c r="BJ1029"/>
      <c r="BK1029"/>
      <c r="BL1029"/>
      <c r="BM1029"/>
      <c r="BN1029"/>
      <c r="BO1029"/>
      <c r="BP1029"/>
      <c r="BQ1029"/>
      <c r="BR1029"/>
      <c r="BS1029"/>
      <c r="BT1029"/>
      <c r="BU1029"/>
      <c r="BV1029"/>
      <c r="BW1029"/>
      <c r="BX1029"/>
      <c r="BY1029" s="261"/>
      <c r="BZ1029" s="263"/>
      <c r="CA1029" s="263"/>
      <c r="CB1029" s="263"/>
      <c r="CC1029" s="263"/>
      <c r="CD1029" s="263"/>
      <c r="CE1029" s="263"/>
      <c r="CF1029" s="263"/>
      <c r="CG1029" s="263"/>
      <c r="CH1029" s="263"/>
      <c r="CI1029" s="263"/>
      <c r="CJ1029" s="263"/>
      <c r="CK1029" s="263"/>
      <c r="CL1029" s="263"/>
      <c r="CM1029" s="263"/>
      <c r="CN1029" s="263"/>
      <c r="CO1029" s="263"/>
      <c r="CP1029" s="263"/>
      <c r="CQ1029" s="263"/>
      <c r="CR1029" s="263"/>
      <c r="CS1029" s="263"/>
      <c r="CT1029" s="263"/>
      <c r="CU1029" s="263"/>
      <c r="CV1029" s="263"/>
      <c r="CW1029" s="263"/>
      <c r="CX1029" s="263"/>
      <c r="CY1029" s="263"/>
      <c r="CZ1029" s="263"/>
    </row>
    <row r="1030" s="253" customFormat="true" ht="17.1" hidden="true" customHeight="true" x14ac:dyDescent="0.2">
      <c r="A1030" s="581" t="s">
        <v>205</v>
      </c>
      <c r="B1030" s="582" t="s">
        <v>201</v>
      </c>
      <c r="C1030" s="583">
        <v>10213</v>
      </c>
      <c r="AD1030" s="246"/>
      <c r="AE1030" s="246"/>
      <c r="AF1030" s="246"/>
      <c r="AG1030" s="246"/>
      <c r="AH1030" s="246"/>
      <c r="AI1030" s="246"/>
      <c r="AJ1030" s="246"/>
      <c r="AK1030" s="246"/>
      <c r="AL1030" s="246"/>
      <c r="AM1030" s="246"/>
      <c r="AN1030" s="246"/>
      <c r="AO1030" s="246"/>
      <c r="AP1030" s="246"/>
      <c r="AQ1030" s="246"/>
      <c r="AR1030" s="246"/>
      <c r="AS1030" s="246"/>
      <c r="AT1030" s="246"/>
      <c r="AU1030" s="246"/>
      <c r="AV1030" s="246"/>
      <c r="AW1030" s="246"/>
      <c r="AX1030" s="246"/>
      <c r="AY1030" s="246"/>
      <c r="AZ1030" s="246"/>
      <c r="BA1030" s="261"/>
      <c r="BB1030" s="353"/>
      <c r="BC1030"/>
      <c r="BD1030"/>
      <c r="BE1030"/>
      <c r="BF1030"/>
      <c r="BG1030"/>
      <c r="BH1030"/>
      <c r="BI1030"/>
      <c r="BJ1030"/>
      <c r="BK1030"/>
      <c r="BL1030"/>
      <c r="BM1030"/>
      <c r="BN1030"/>
      <c r="BO1030"/>
      <c r="BP1030"/>
      <c r="BQ1030"/>
      <c r="BR1030"/>
      <c r="BS1030"/>
      <c r="BT1030"/>
      <c r="BU1030"/>
      <c r="BV1030"/>
      <c r="BW1030"/>
      <c r="BX1030"/>
      <c r="BY1030" s="261"/>
      <c r="BZ1030" s="263"/>
      <c r="CA1030" s="263"/>
      <c r="CB1030" s="263"/>
      <c r="CC1030" s="263"/>
      <c r="CD1030" s="263"/>
      <c r="CE1030" s="263"/>
      <c r="CF1030" s="263"/>
      <c r="CG1030" s="263"/>
      <c r="CH1030" s="263"/>
      <c r="CI1030" s="263"/>
      <c r="CJ1030" s="263"/>
      <c r="CK1030" s="263"/>
      <c r="CL1030" s="263"/>
      <c r="CM1030" s="263"/>
      <c r="CN1030" s="263"/>
      <c r="CO1030" s="263"/>
      <c r="CP1030" s="263"/>
      <c r="CQ1030" s="263"/>
      <c r="CR1030" s="263"/>
      <c r="CS1030" s="263"/>
      <c r="CT1030" s="263"/>
      <c r="CU1030" s="263"/>
      <c r="CV1030" s="263"/>
      <c r="CW1030" s="263"/>
      <c r="CX1030" s="263"/>
      <c r="CY1030" s="263"/>
      <c r="CZ1030" s="263"/>
    </row>
    <row r="1031" s="253" customFormat="true" ht="17.1" customHeight="true" x14ac:dyDescent="0.2">
      <c r="A1031" s="2912" t="s">
        <v>207</v>
      </c>
      <c r="B1031" s="582" t="s">
        <v>208</v>
      </c>
      <c r="C1031" s="583">
        <v>5584</v>
      </c>
      <c r="AD1031" s="246"/>
      <c r="AE1031" s="246"/>
      <c r="AF1031" s="246"/>
      <c r="AG1031" s="246"/>
      <c r="AH1031" s="246"/>
      <c r="AI1031" s="246"/>
      <c r="AJ1031" s="246"/>
      <c r="AK1031" s="246"/>
      <c r="AL1031" s="246"/>
      <c r="AM1031" s="246"/>
      <c r="AN1031" s="246"/>
      <c r="AO1031" s="246"/>
      <c r="AP1031" s="246"/>
      <c r="AQ1031" s="246"/>
      <c r="AR1031" s="246"/>
      <c r="AS1031" s="246"/>
      <c r="AT1031" s="246"/>
      <c r="AU1031" s="246"/>
      <c r="AV1031" s="246"/>
      <c r="AW1031" s="246"/>
      <c r="AX1031" s="246"/>
      <c r="AY1031" s="246"/>
      <c r="AZ1031" s="246"/>
      <c r="BA1031" s="261"/>
      <c r="BB1031" s="353"/>
      <c r="BC1031"/>
      <c r="BD1031"/>
      <c r="BE1031"/>
      <c r="BF1031"/>
      <c r="BG1031"/>
      <c r="BH1031"/>
      <c r="BI1031"/>
      <c r="BJ1031"/>
      <c r="BK1031"/>
      <c r="BL1031"/>
      <c r="BM1031"/>
      <c r="BN1031"/>
      <c r="BO1031"/>
      <c r="BP1031"/>
      <c r="BQ1031"/>
      <c r="BR1031"/>
      <c r="BS1031"/>
      <c r="BT1031"/>
      <c r="BU1031"/>
      <c r="BV1031"/>
      <c r="BW1031"/>
      <c r="BX1031"/>
      <c r="BY1031" s="261"/>
      <c r="BZ1031" s="263"/>
      <c r="CA1031" s="263"/>
      <c r="CB1031" s="263"/>
      <c r="CC1031" s="263"/>
      <c r="CD1031" s="263"/>
      <c r="CE1031" s="263"/>
      <c r="CF1031" s="263"/>
      <c r="CG1031" s="263"/>
      <c r="CH1031" s="263"/>
      <c r="CI1031" s="263"/>
      <c r="CJ1031" s="263"/>
      <c r="CK1031" s="263"/>
      <c r="CL1031" s="263"/>
      <c r="CM1031" s="263"/>
      <c r="CN1031" s="263"/>
      <c r="CO1031" s="263"/>
      <c r="CP1031" s="263"/>
      <c r="CQ1031" s="263"/>
      <c r="CR1031" s="263"/>
      <c r="CS1031" s="263"/>
      <c r="CT1031" s="263"/>
      <c r="CU1031" s="263"/>
      <c r="CV1031" s="263"/>
      <c r="CW1031" s="263"/>
      <c r="CX1031" s="263"/>
      <c r="CY1031" s="263"/>
      <c r="CZ1031" s="263"/>
    </row>
    <row r="1032" s="253" customFormat="true" ht="17.1" customHeight="true" x14ac:dyDescent="0.2">
      <c r="A1032" s="2912"/>
      <c r="B1032" s="582" t="s">
        <v>209</v>
      </c>
      <c r="C1032" s="583">
        <v>4629</v>
      </c>
      <c r="AD1032" s="246"/>
      <c r="AE1032" s="246"/>
      <c r="AF1032" s="246"/>
      <c r="AG1032" s="246"/>
      <c r="AH1032" s="246"/>
      <c r="AI1032" s="246"/>
      <c r="AJ1032" s="246"/>
      <c r="AK1032" s="246"/>
      <c r="AL1032" s="246"/>
      <c r="AM1032" s="246"/>
      <c r="AN1032" s="246"/>
      <c r="AO1032" s="246"/>
      <c r="AP1032" s="246"/>
      <c r="AQ1032" s="246"/>
      <c r="AR1032" s="246"/>
      <c r="AS1032" s="246"/>
      <c r="AT1032" s="246"/>
      <c r="AU1032" s="246"/>
      <c r="AV1032" s="246"/>
      <c r="AW1032" s="246"/>
      <c r="AX1032" s="246"/>
      <c r="AY1032" s="246"/>
      <c r="AZ1032" s="246"/>
      <c r="BA1032" s="261"/>
      <c r="BB1032" s="353"/>
      <c r="BC1032"/>
      <c r="BD1032"/>
      <c r="BE1032"/>
      <c r="BF1032"/>
      <c r="BG1032"/>
      <c r="BH1032"/>
      <c r="BI1032"/>
      <c r="BJ1032"/>
      <c r="BK1032"/>
      <c r="BL1032"/>
      <c r="BM1032"/>
      <c r="BN1032"/>
      <c r="BO1032"/>
      <c r="BP1032"/>
      <c r="BQ1032"/>
      <c r="BR1032"/>
      <c r="BS1032"/>
      <c r="BT1032"/>
      <c r="BU1032"/>
      <c r="BV1032"/>
      <c r="BW1032"/>
      <c r="BX1032"/>
      <c r="BY1032" s="261"/>
      <c r="BZ1032" s="263"/>
      <c r="CA1032" s="263"/>
      <c r="CB1032" s="263"/>
      <c r="CC1032" s="263"/>
      <c r="CD1032" s="263"/>
      <c r="CE1032" s="263"/>
      <c r="CF1032" s="263"/>
      <c r="CG1032" s="263"/>
      <c r="CH1032" s="263"/>
      <c r="CI1032" s="263"/>
      <c r="CJ1032" s="263"/>
      <c r="CK1032" s="263"/>
      <c r="CL1032" s="263"/>
      <c r="CM1032" s="263"/>
      <c r="CN1032" s="263"/>
      <c r="CO1032" s="263"/>
      <c r="CP1032" s="263"/>
      <c r="CQ1032" s="263"/>
      <c r="CR1032" s="263"/>
      <c r="CS1032" s="263"/>
      <c r="CT1032" s="263"/>
      <c r="CU1032" s="263"/>
      <c r="CV1032" s="263"/>
      <c r="CW1032" s="263"/>
      <c r="CX1032" s="263"/>
      <c r="CY1032" s="263"/>
      <c r="CZ1032" s="263"/>
    </row>
    <row r="1033" s="253" customFormat="true" ht="17.1" customHeight="true" x14ac:dyDescent="0.2">
      <c r="A1033" s="2913"/>
      <c r="B1033" s="584" t="s">
        <v>210</v>
      </c>
      <c r="C1033" s="585">
        <v>0</v>
      </c>
      <c r="AD1033" s="246"/>
      <c r="AE1033" s="246"/>
      <c r="AF1033" s="246"/>
      <c r="AG1033" s="246"/>
      <c r="AH1033" s="246"/>
      <c r="AI1033" s="246"/>
      <c r="AJ1033" s="246"/>
      <c r="AK1033" s="246"/>
      <c r="AL1033" s="246"/>
      <c r="AM1033" s="246"/>
      <c r="AN1033" s="246"/>
      <c r="AO1033" s="246"/>
      <c r="AP1033" s="246"/>
      <c r="AQ1033" s="246"/>
      <c r="AR1033" s="246"/>
      <c r="AS1033" s="246"/>
      <c r="AT1033" s="246"/>
      <c r="AU1033" s="246"/>
      <c r="AV1033" s="246"/>
      <c r="AW1033" s="246"/>
      <c r="AX1033" s="246"/>
      <c r="AY1033" s="246"/>
      <c r="AZ1033" s="246"/>
      <c r="BA1033" s="527"/>
      <c r="BB1033" s="162"/>
      <c r="BC1033" s="527"/>
      <c r="BD1033" s="527"/>
      <c r="BE1033" s="527"/>
      <c r="BF1033" s="527"/>
      <c r="BG1033" s="527"/>
      <c r="BH1033" s="527"/>
      <c r="BI1033" s="527"/>
      <c r="BJ1033" s="527"/>
      <c r="BK1033" s="527"/>
      <c r="BL1033" s="527"/>
      <c r="BM1033" s="527"/>
      <c r="BN1033" s="527"/>
      <c r="BO1033" s="527"/>
      <c r="BP1033" s="527"/>
      <c r="BQ1033" s="527"/>
      <c r="BR1033" s="527"/>
      <c r="BS1033" s="527"/>
      <c r="BT1033" s="527"/>
      <c r="BU1033" s="527"/>
      <c r="BV1033" s="527"/>
      <c r="BW1033" s="527"/>
      <c r="BX1033" s="527"/>
      <c r="BY1033" s="527"/>
      <c r="BZ1033" s="246"/>
      <c r="CA1033" s="246"/>
      <c r="CB1033" s="246"/>
      <c r="CC1033" s="246"/>
      <c r="CD1033" s="246"/>
      <c r="CE1033" s="246"/>
      <c r="CF1033" s="246"/>
      <c r="CG1033" s="246"/>
      <c r="CH1033" s="246"/>
      <c r="CI1033" s="246"/>
      <c r="CJ1033" s="246"/>
      <c r="CK1033" s="246"/>
      <c r="CL1033" s="246"/>
      <c r="CM1033" s="246"/>
      <c r="CN1033" s="246"/>
      <c r="CO1033" s="246"/>
      <c r="CP1033" s="246"/>
      <c r="CQ1033" s="246"/>
      <c r="CR1033" s="246"/>
      <c r="CS1033" s="246"/>
      <c r="CT1033" s="246"/>
      <c r="CU1033" s="246"/>
      <c r="CV1033" s="246"/>
      <c r="CW1033" s="246"/>
      <c r="CX1033" s="246"/>
      <c r="CY1033" s="246"/>
      <c r="CZ1033" s="246"/>
    </row>
    <row r="1034" s="253" customFormat="true" ht="12.95" customHeight="true" x14ac:dyDescent="0.2">
      <c r="A1034" s="2914" t="s">
        <v>523</v>
      </c>
      <c r="B1034" s="2914"/>
      <c r="C1034" s="2914"/>
      <c r="AD1034" s="246"/>
      <c r="AE1034" s="246"/>
      <c r="AF1034" s="246"/>
      <c r="AG1034" s="246"/>
      <c r="AH1034" s="246"/>
      <c r="AI1034" s="246"/>
      <c r="AJ1034" s="246"/>
      <c r="AK1034" s="246"/>
      <c r="AL1034" s="246"/>
      <c r="AM1034" s="246"/>
      <c r="AN1034" s="246"/>
      <c r="AO1034" s="246"/>
      <c r="AP1034" s="246"/>
      <c r="AQ1034" s="246"/>
      <c r="AR1034" s="246"/>
      <c r="AS1034" s="246"/>
      <c r="AT1034" s="246"/>
      <c r="AU1034" s="246"/>
      <c r="AV1034" s="246"/>
      <c r="AW1034" s="246"/>
      <c r="AX1034" s="246"/>
      <c r="AY1034" s="246"/>
      <c r="AZ1034" s="246"/>
      <c r="BA1034" s="261"/>
      <c r="BB1034" s="353"/>
      <c r="BC1034"/>
      <c r="BD1034"/>
      <c r="BE1034"/>
      <c r="BF1034"/>
      <c r="BG1034"/>
      <c r="BH1034"/>
      <c r="BI1034"/>
      <c r="BJ1034"/>
      <c r="BK1034"/>
      <c r="BL1034"/>
      <c r="BM1034"/>
      <c r="BN1034"/>
      <c r="BO1034"/>
      <c r="BP1034"/>
      <c r="BQ1034"/>
      <c r="BR1034"/>
      <c r="BS1034"/>
      <c r="BT1034"/>
      <c r="BU1034"/>
      <c r="BV1034"/>
      <c r="BW1034"/>
      <c r="BX1034"/>
      <c r="BY1034" s="261"/>
      <c r="BZ1034" s="263"/>
      <c r="CA1034" s="263"/>
      <c r="CB1034" s="263"/>
      <c r="CC1034" s="263"/>
      <c r="CD1034" s="263"/>
      <c r="CE1034" s="263"/>
      <c r="CF1034" s="263"/>
      <c r="CG1034" s="263"/>
      <c r="CH1034" s="263"/>
      <c r="CI1034" s="263"/>
      <c r="CJ1034" s="263"/>
      <c r="CK1034" s="263"/>
      <c r="CL1034" s="263"/>
      <c r="CM1034" s="263"/>
      <c r="CN1034" s="263"/>
      <c r="CO1034" s="263"/>
      <c r="CP1034" s="263"/>
      <c r="CQ1034" s="263"/>
      <c r="CR1034" s="263"/>
      <c r="CS1034" s="263"/>
      <c r="CT1034" s="263"/>
      <c r="CU1034" s="263"/>
      <c r="CV1034" s="263"/>
      <c r="CW1034" s="263"/>
      <c r="CX1034" s="263"/>
      <c r="CY1034" s="263"/>
      <c r="CZ1034" s="263"/>
    </row>
    <row r="1035" s="253" customFormat="true" ht="15" customHeight="true" x14ac:dyDescent="0.2">
      <c r="B1035" s="509"/>
      <c r="AD1035" s="246"/>
      <c r="AE1035" s="246"/>
      <c r="AF1035" s="246"/>
      <c r="AG1035" s="246"/>
      <c r="AH1035" s="246"/>
      <c r="AI1035" s="246"/>
      <c r="AJ1035" s="246"/>
      <c r="AK1035" s="246"/>
      <c r="AL1035" s="246"/>
      <c r="AM1035" s="246"/>
      <c r="AN1035" s="246"/>
      <c r="AO1035" s="246"/>
      <c r="AP1035" s="246"/>
      <c r="AQ1035" s="246"/>
      <c r="AR1035" s="246"/>
      <c r="AS1035" s="246"/>
      <c r="AT1035" s="246"/>
      <c r="AU1035" s="246"/>
      <c r="AV1035" s="246"/>
      <c r="AW1035" s="246"/>
      <c r="AX1035" s="246"/>
      <c r="AY1035" s="246"/>
      <c r="AZ1035" s="246"/>
      <c r="BA1035" s="508"/>
      <c r="BB1035" s="277"/>
      <c r="BC1035" s="508"/>
      <c r="BD1035" s="508"/>
      <c r="BE1035" s="508"/>
      <c r="BF1035" s="508"/>
      <c r="BG1035" s="508"/>
      <c r="BH1035" s="508"/>
      <c r="BI1035" s="508"/>
      <c r="BJ1035" s="508"/>
      <c r="BK1035" s="508"/>
      <c r="BL1035" s="508"/>
      <c r="BM1035" s="508"/>
      <c r="BN1035" s="508"/>
      <c r="BO1035" s="508"/>
      <c r="BP1035" s="508"/>
      <c r="BQ1035" s="508"/>
      <c r="BR1035" s="508"/>
      <c r="BS1035" s="508"/>
      <c r="BT1035" s="508"/>
      <c r="BU1035" s="508"/>
      <c r="BV1035" s="508"/>
      <c r="BW1035" s="508"/>
      <c r="BX1035" s="508"/>
      <c r="BY1035" s="508"/>
      <c r="BZ1035" s="246"/>
      <c r="CA1035" s="246"/>
      <c r="CB1035" s="246"/>
      <c r="CC1035" s="246"/>
      <c r="CD1035" s="246"/>
      <c r="CE1035" s="246"/>
      <c r="CF1035" s="246"/>
      <c r="CG1035" s="246"/>
      <c r="CH1035" s="246"/>
      <c r="CI1035" s="246"/>
      <c r="CJ1035" s="246"/>
      <c r="CK1035" s="246"/>
      <c r="CL1035" s="246"/>
      <c r="CM1035" s="246"/>
      <c r="CN1035" s="246"/>
      <c r="CO1035" s="246"/>
      <c r="CP1035" s="246"/>
      <c r="CQ1035" s="246"/>
      <c r="CR1035" s="246"/>
      <c r="CS1035" s="246"/>
      <c r="CT1035" s="246"/>
      <c r="CU1035" s="246"/>
      <c r="CV1035" s="246"/>
      <c r="CW1035" s="246"/>
      <c r="CX1035" s="246"/>
      <c r="CY1035" s="246"/>
      <c r="CZ1035" s="246"/>
    </row>
    <row r="1036" ht="15" customHeight="true" x14ac:dyDescent="0.25">
      <c r="A1036" s="354" t="s">
        <v>122</v>
      </c>
      <c r="B1036" s="144" t="s">
        <v>123</v>
      </c>
    </row>
    <row r="1037" ht="15" customHeight="true" x14ac:dyDescent="0.2">
      <c r="A1037" s="355" t="str">
        <f>R15</f>
        <v>Adamaoua</v>
      </c>
      <c r="B1037" s="355">
        <f>BR122+BR123</f>
        <v>2427.1291105918949</v>
      </c>
    </row>
    <row r="1038" ht="15" customHeight="true" x14ac:dyDescent="0.2">
      <c r="A1038" s="355" t="str">
        <f>S15</f>
        <v>Centre (sans Yaoundé)</v>
      </c>
      <c r="B1038" s="355">
        <f>BS122+BS123</f>
        <v>3524.1512548914557</v>
      </c>
    </row>
    <row r="1039" ht="15" customHeight="true" x14ac:dyDescent="0.2">
      <c r="A1039" s="355" t="str">
        <f>T15</f>
        <v>Douala</v>
      </c>
      <c r="B1039" s="355">
        <f>BT122+BT123</f>
        <v>4635.6799111683695</v>
      </c>
    </row>
    <row r="1040" ht="15" customHeight="true" x14ac:dyDescent="0.2">
      <c r="A1040" s="355" t="str">
        <f>U15</f>
        <v>Est</v>
      </c>
      <c r="B1040" s="355">
        <f>BU122+BU123</f>
        <v>2658.1314176177011</v>
      </c>
    </row>
    <row r="1041" ht="15" customHeight="true" x14ac:dyDescent="0.2">
      <c r="A1041" s="355" t="str">
        <f>V15</f>
        <v>Extrême-Nord</v>
      </c>
      <c r="B1041" s="355">
        <f>BV122+BV123</f>
        <v>9785.4971439206201</v>
      </c>
    </row>
    <row r="1042" ht="15" customHeight="true" x14ac:dyDescent="0.2">
      <c r="A1042" s="355" t="str">
        <f>W15</f>
        <v>Littoral (sans Douala)</v>
      </c>
      <c r="B1042" s="355">
        <f>BW122+BW123</f>
        <v>1749.7221435131491</v>
      </c>
    </row>
    <row r="1043" ht="15" customHeight="true" x14ac:dyDescent="0.2">
      <c r="A1043" s="355" t="str">
        <f>X15</f>
        <v>Nord</v>
      </c>
      <c r="B1043" s="355">
        <f>BX122+XR123</f>
        <v>1726.6345475030873</v>
      </c>
    </row>
    <row r="1044" ht="15" customHeight="true" x14ac:dyDescent="0.2">
      <c r="A1044" s="355" t="str">
        <f>Y15</f>
        <v>Nord-Ouest</v>
      </c>
      <c r="B1044" s="355">
        <f>BY122+BY123</f>
        <v>3427.8330807588904</v>
      </c>
    </row>
    <row r="1045" ht="15" customHeight="true" x14ac:dyDescent="0.2">
      <c r="A1045" s="355" t="str">
        <f>Z15</f>
        <v>Ouest</v>
      </c>
      <c r="B1045" s="355">
        <f>BZ122+BZ123</f>
        <v>4346.7549628343349</v>
      </c>
    </row>
    <row r="1046" ht="15" customHeight="true" x14ac:dyDescent="0.2">
      <c r="A1046" s="277" t="str">
        <f>AA15</f>
        <v>Sud</v>
      </c>
      <c r="B1046" s="355">
        <f>CA122+CA123</f>
        <v>1367.4533559262381</v>
      </c>
    </row>
    <row r="1047" ht="15" customHeight="true" x14ac:dyDescent="0.2">
      <c r="A1047" s="277" t="str">
        <f>AB15</f>
        <v>Sud-Ouest</v>
      </c>
      <c r="B1047" s="355">
        <f>CB122+CB123</f>
        <v>3637.2348392325721</v>
      </c>
    </row>
    <row r="1048" ht="15" customHeight="true" x14ac:dyDescent="0.2">
      <c r="A1048" s="277" t="str">
        <f>AC15</f>
        <v>Yaoundé</v>
      </c>
      <c r="B1048" s="355">
        <f>CC122+CC123</f>
        <v>3705.8273781691378</v>
      </c>
    </row>
    <row r="1049" ht="15" customHeight="true" x14ac:dyDescent="0.2">
      <c r="A1049" s="277">
        <f>AD15</f>
        <v>0</v>
      </c>
      <c r="B1049" s="355">
        <f>CD122+CD123</f>
        <v>0</v>
      </c>
    </row>
    <row r="1050" ht="15" customHeight="true" x14ac:dyDescent="0.2">
      <c r="A1050" s="277">
        <f>AE15</f>
        <v>0</v>
      </c>
      <c r="B1050" s="355">
        <f>CE122+CE123</f>
        <v>0</v>
      </c>
    </row>
    <row r="1051" ht="15" customHeight="true" x14ac:dyDescent="0.2">
      <c r="A1051" s="277">
        <f>AF15</f>
        <v>0</v>
      </c>
      <c r="B1051" s="355">
        <f>CF122+CF123</f>
        <v>0</v>
      </c>
    </row>
    <row r="1052" ht="15" customHeight="true" x14ac:dyDescent="0.2">
      <c r="A1052" s="277">
        <f>AG15</f>
        <v>0</v>
      </c>
      <c r="B1052" s="355">
        <f>CG122+CG123</f>
        <v>0</v>
      </c>
    </row>
    <row r="1053" ht="15" customHeight="true" x14ac:dyDescent="0.2">
      <c r="A1053" s="277">
        <f>AH15</f>
        <v>0</v>
      </c>
      <c r="B1053" s="355">
        <f>CH122+CH123</f>
        <v>0</v>
      </c>
    </row>
    <row r="1054" ht="15" customHeight="true" x14ac:dyDescent="0.2">
      <c r="A1054" s="277">
        <f>AI15</f>
        <v>0</v>
      </c>
      <c r="B1054" s="355">
        <f>CI122+CI123</f>
        <v>0</v>
      </c>
    </row>
    <row r="1055" ht="15" customHeight="true" x14ac:dyDescent="0.2">
      <c r="A1055" s="277">
        <f>AJ15</f>
        <v>0</v>
      </c>
      <c r="B1055" s="355">
        <f>CJ122+CJ123</f>
        <v>0</v>
      </c>
    </row>
    <row r="1056" ht="15" customHeight="true" x14ac:dyDescent="0.2">
      <c r="A1056" s="277">
        <f>AK15</f>
        <v>0</v>
      </c>
      <c r="B1056" s="355">
        <f>CK122+CK123</f>
        <v>0</v>
      </c>
    </row>
    <row r="1057" ht="15" customHeight="true" x14ac:dyDescent="0.2">
      <c r="A1057" s="277">
        <f>AL15</f>
        <v>0</v>
      </c>
      <c r="B1057" s="355">
        <f>CL122+CL123</f>
        <v>0</v>
      </c>
    </row>
    <row r="1058" ht="15" customHeight="true" x14ac:dyDescent="0.2">
      <c r="A1058" s="277">
        <f>AM15</f>
        <v>0</v>
      </c>
      <c r="B1058" s="355">
        <f>CM122+CM123</f>
        <v>0</v>
      </c>
    </row>
    <row r="1059" ht="15" customHeight="true" x14ac:dyDescent="0.2">
      <c r="A1059" s="277">
        <f>AN15</f>
        <v>0</v>
      </c>
      <c r="B1059" s="355">
        <f>CN122+CN123</f>
        <v>0</v>
      </c>
    </row>
    <row r="1060" ht="15" customHeight="true" x14ac:dyDescent="0.2">
      <c r="A1060" s="277">
        <f>AO15</f>
        <v>0</v>
      </c>
      <c r="B1060" s="355">
        <f>CO122+CO123</f>
        <v>0</v>
      </c>
    </row>
    <row r="1061" ht="15" customHeight="true" x14ac:dyDescent="0.2">
      <c r="A1061" s="277">
        <f>AP15</f>
        <v>0</v>
      </c>
      <c r="B1061" s="355">
        <f>CP122+CP123</f>
        <v>0</v>
      </c>
    </row>
    <row r="1062" ht="15" customHeight="true" x14ac:dyDescent="0.2">
      <c r="A1062" s="277">
        <f>AQ15</f>
        <v>0</v>
      </c>
      <c r="B1062" s="355">
        <f>CQ122+CQ123</f>
        <v>0</v>
      </c>
    </row>
    <row r="1063" ht="15" customHeight="true" x14ac:dyDescent="0.2">
      <c r="A1063" s="277">
        <f>AR15</f>
        <v>0</v>
      </c>
      <c r="B1063" s="355">
        <f>CR122+CR123</f>
        <v>0</v>
      </c>
    </row>
    <row r="1064" ht="15" customHeight="true" x14ac:dyDescent="0.2">
      <c r="A1064" s="277">
        <f>AS15</f>
        <v>0</v>
      </c>
      <c r="B1064" s="355">
        <f>CS122+CS123</f>
        <v>0</v>
      </c>
    </row>
    <row r="1065" ht="15" customHeight="true" x14ac:dyDescent="0.2">
      <c r="A1065" s="277">
        <f>AT15</f>
        <v>0</v>
      </c>
      <c r="B1065" s="355">
        <f>CT122+CT123</f>
        <v>0</v>
      </c>
    </row>
    <row r="1066" ht="15" customHeight="true" x14ac:dyDescent="0.2">
      <c r="A1066" s="277">
        <f>AU15</f>
        <v>0</v>
      </c>
      <c r="B1066" s="355">
        <f>CU122+CU123</f>
        <v>0</v>
      </c>
    </row>
    <row r="1067" ht="15" customHeight="true" x14ac:dyDescent="0.2">
      <c r="A1067" s="277">
        <f>AV15</f>
        <v>0</v>
      </c>
      <c r="B1067" s="355">
        <f>CV122+CV123</f>
        <v>0</v>
      </c>
    </row>
    <row r="1068" ht="15" customHeight="true" x14ac:dyDescent="0.2">
      <c r="A1068" s="277">
        <f>AW15</f>
        <v>0</v>
      </c>
      <c r="B1068" s="355">
        <f>CW122+CW123</f>
        <v>0</v>
      </c>
    </row>
    <row r="1069" ht="15" customHeight="true" x14ac:dyDescent="0.2">
      <c r="A1069" s="277">
        <f>AX15</f>
        <v>0</v>
      </c>
      <c r="B1069" s="355">
        <f>CX122+CX123</f>
        <v>0</v>
      </c>
    </row>
    <row r="1070" ht="15" customHeight="true" x14ac:dyDescent="0.2">
      <c r="A1070" s="277">
        <f>AY15</f>
        <v>0</v>
      </c>
      <c r="B1070" s="355">
        <f>CY122+CY123</f>
        <v>0</v>
      </c>
    </row>
    <row r="1071" ht="15" customHeight="true" x14ac:dyDescent="0.2">
      <c r="A1071" s="277"/>
      <c r="B1071" s="355"/>
    </row>
    <row r="1072" ht="15" customHeight="true" x14ac:dyDescent="0.2">
      <c r="A1072" s="355">
        <f>34-COUNTIF(A1037:A1071,"0")</f>
        <v>12</v>
      </c>
      <c r="B1072" s="277" t="s">
        <v>143</v>
      </c>
    </row>
    <row r="1100" s="246" customFormat="true" ht="17.1" customHeight="true" x14ac:dyDescent="0.2">
      <c r="A1100" s="830"/>
      <c r="B1100" s="825"/>
      <c r="BA1100" s="508"/>
      <c r="BB1100" s="277"/>
      <c r="BC1100" s="508"/>
      <c r="BD1100" s="508"/>
      <c r="BE1100" s="508"/>
      <c r="BF1100" s="508"/>
      <c r="BG1100" s="508"/>
      <c r="BH1100" s="508"/>
      <c r="BI1100" s="508"/>
      <c r="BJ1100" s="508"/>
      <c r="BK1100" s="508"/>
      <c r="BL1100" s="508"/>
      <c r="BM1100" s="508"/>
      <c r="BN1100" s="508"/>
      <c r="BO1100" s="508"/>
      <c r="BP1100" s="508"/>
      <c r="BQ1100" s="508"/>
      <c r="BR1100" s="508"/>
      <c r="BS1100" s="508"/>
      <c r="BT1100" s="508"/>
      <c r="BU1100" s="508"/>
      <c r="BV1100" s="508"/>
      <c r="BW1100" s="508"/>
      <c r="BX1100" s="508"/>
      <c r="BY1100" s="508"/>
    </row>
    <row r="1101" s="246" customFormat="true" ht="17.1" customHeight="true" x14ac:dyDescent="0.2">
      <c r="A1101" s="831"/>
      <c r="B1101" s="826"/>
      <c r="BA1101" s="508"/>
      <c r="BB1101" s="277"/>
      <c r="BC1101" s="508"/>
      <c r="BD1101" s="508"/>
      <c r="BE1101" s="508"/>
      <c r="BF1101" s="508"/>
      <c r="BG1101" s="508"/>
      <c r="BH1101" s="508"/>
      <c r="BI1101" s="508"/>
      <c r="BJ1101" s="508"/>
      <c r="BK1101" s="508"/>
      <c r="BL1101" s="508"/>
      <c r="BM1101" s="508"/>
      <c r="BN1101" s="508"/>
      <c r="BO1101" s="508"/>
      <c r="BP1101" s="508"/>
      <c r="BQ1101" s="508"/>
      <c r="BR1101" s="508"/>
      <c r="BS1101" s="508"/>
      <c r="BT1101" s="508"/>
      <c r="BU1101" s="508"/>
      <c r="BV1101" s="508"/>
      <c r="BW1101" s="508"/>
      <c r="BX1101" s="508"/>
      <c r="BY1101" s="508"/>
    </row>
    <row r="1102" s="246" customFormat="true" ht="15" customHeight="true" x14ac:dyDescent="0.2">
      <c r="BA1102" s="508"/>
      <c r="BB1102" s="277"/>
      <c r="BC1102" s="508"/>
      <c r="BD1102" s="508"/>
      <c r="BE1102" s="508"/>
      <c r="BF1102" s="508"/>
      <c r="BG1102" s="508"/>
      <c r="BH1102" s="508"/>
      <c r="BI1102" s="508"/>
      <c r="BJ1102" s="508"/>
      <c r="BK1102" s="508"/>
      <c r="BL1102" s="508"/>
      <c r="BM1102" s="508"/>
      <c r="BN1102" s="508"/>
      <c r="BO1102" s="508"/>
      <c r="BP1102" s="508"/>
      <c r="BQ1102" s="508"/>
      <c r="BR1102" s="508"/>
      <c r="BS1102" s="508"/>
      <c r="BT1102" s="508"/>
      <c r="BU1102" s="508"/>
      <c r="BV1102" s="508"/>
      <c r="BW1102" s="508"/>
      <c r="BX1102" s="508"/>
      <c r="BY1102" s="508"/>
    </row>
    <row r="1103" s="246" customFormat="true" ht="15" customHeight="true" x14ac:dyDescent="0.2">
      <c r="BA1103" s="508"/>
      <c r="BB1103" s="277"/>
      <c r="BC1103" s="508"/>
      <c r="BD1103" s="508"/>
      <c r="BE1103" s="508"/>
      <c r="BF1103" s="508"/>
      <c r="BG1103" s="508"/>
      <c r="BH1103" s="508"/>
      <c r="BI1103" s="508"/>
      <c r="BJ1103" s="508"/>
      <c r="BK1103" s="508"/>
      <c r="BL1103" s="508"/>
      <c r="BM1103" s="508"/>
      <c r="BN1103" s="508"/>
      <c r="BO1103" s="508"/>
      <c r="BP1103" s="508"/>
      <c r="BQ1103" s="508"/>
      <c r="BR1103" s="508"/>
      <c r="BS1103" s="508"/>
      <c r="BT1103" s="508"/>
      <c r="BU1103" s="508"/>
      <c r="BV1103" s="508"/>
      <c r="BW1103" s="508"/>
      <c r="BX1103" s="508"/>
      <c r="BY1103" s="508"/>
    </row>
    <row r="1104" s="246" customFormat="true" ht="15" customHeight="true" x14ac:dyDescent="0.2">
      <c r="BA1104" s="508"/>
      <c r="BB1104" s="277"/>
      <c r="BC1104" s="508"/>
      <c r="BD1104" s="508"/>
      <c r="BE1104" s="508"/>
      <c r="BF1104" s="508"/>
      <c r="BG1104" s="508"/>
      <c r="BH1104" s="508"/>
      <c r="BI1104" s="508"/>
      <c r="BJ1104" s="508"/>
      <c r="BK1104" s="508"/>
      <c r="BL1104" s="508"/>
      <c r="BM1104" s="508"/>
      <c r="BN1104" s="508"/>
      <c r="BO1104" s="508"/>
      <c r="BP1104" s="508"/>
      <c r="BQ1104" s="508"/>
      <c r="BR1104" s="508"/>
      <c r="BS1104" s="508"/>
      <c r="BT1104" s="508"/>
      <c r="BU1104" s="508"/>
      <c r="BV1104" s="508"/>
      <c r="BW1104" s="508"/>
      <c r="BX1104" s="508"/>
      <c r="BY1104" s="508"/>
    </row>
    <row r="1105" s="246" customFormat="true" ht="15" customHeight="true" x14ac:dyDescent="0.2">
      <c r="BA1105" s="508"/>
      <c r="BB1105" s="277"/>
      <c r="BC1105" s="508"/>
      <c r="BD1105" s="508"/>
      <c r="BE1105" s="508"/>
      <c r="BF1105" s="508"/>
      <c r="BG1105" s="508"/>
      <c r="BH1105" s="508"/>
      <c r="BI1105" s="508"/>
      <c r="BJ1105" s="508"/>
      <c r="BK1105" s="508"/>
      <c r="BL1105" s="508"/>
      <c r="BM1105" s="508"/>
      <c r="BN1105" s="508"/>
      <c r="BO1105" s="508"/>
      <c r="BP1105" s="508"/>
      <c r="BQ1105" s="508"/>
      <c r="BR1105" s="508"/>
      <c r="BS1105" s="508"/>
      <c r="BT1105" s="508"/>
      <c r="BU1105" s="508"/>
      <c r="BV1105" s="508"/>
      <c r="BW1105" s="508"/>
      <c r="BX1105" s="508"/>
      <c r="BY1105" s="508"/>
    </row>
    <row r="1106" s="246" customFormat="true" ht="15" customHeight="true" x14ac:dyDescent="0.2">
      <c r="BA1106" s="508"/>
      <c r="BB1106" s="277"/>
      <c r="BC1106" s="508"/>
      <c r="BD1106" s="508"/>
      <c r="BE1106" s="508"/>
      <c r="BF1106" s="508"/>
      <c r="BG1106" s="508"/>
      <c r="BH1106" s="508"/>
      <c r="BI1106" s="508"/>
      <c r="BJ1106" s="508"/>
      <c r="BK1106" s="508"/>
      <c r="BL1106" s="508"/>
      <c r="BM1106" s="508"/>
      <c r="BN1106" s="508"/>
      <c r="BO1106" s="508"/>
      <c r="BP1106" s="508"/>
      <c r="BQ1106" s="508"/>
      <c r="BR1106" s="508"/>
      <c r="BS1106" s="508"/>
      <c r="BT1106" s="508"/>
      <c r="BU1106" s="508"/>
      <c r="BV1106" s="508"/>
      <c r="BW1106" s="508"/>
      <c r="BX1106" s="508"/>
      <c r="BY1106" s="508"/>
    </row>
    <row r="1107" s="246" customFormat="true" ht="15" customHeight="true" x14ac:dyDescent="0.2">
      <c r="BA1107" s="508"/>
      <c r="BB1107" s="277"/>
      <c r="BC1107" s="508"/>
      <c r="BD1107" s="508"/>
      <c r="BE1107" s="508"/>
      <c r="BF1107" s="508"/>
      <c r="BG1107" s="508"/>
      <c r="BH1107" s="508"/>
      <c r="BI1107" s="508"/>
      <c r="BJ1107" s="508"/>
      <c r="BK1107" s="508"/>
      <c r="BL1107" s="508"/>
      <c r="BM1107" s="508"/>
      <c r="BN1107" s="508"/>
      <c r="BO1107" s="508"/>
      <c r="BP1107" s="508"/>
      <c r="BQ1107" s="508"/>
      <c r="BR1107" s="508"/>
      <c r="BS1107" s="508"/>
      <c r="BT1107" s="508"/>
      <c r="BU1107" s="508"/>
      <c r="BV1107" s="508"/>
      <c r="BW1107" s="508"/>
      <c r="BX1107" s="508"/>
      <c r="BY1107" s="508"/>
    </row>
    <row r="1108" s="246" customFormat="true" ht="15" customHeight="true" x14ac:dyDescent="0.2">
      <c r="BA1108" s="508"/>
      <c r="BB1108" s="277"/>
      <c r="BC1108" s="508"/>
      <c r="BD1108" s="508"/>
      <c r="BE1108" s="508"/>
      <c r="BF1108" s="508"/>
      <c r="BG1108" s="508"/>
      <c r="BH1108" s="508"/>
      <c r="BI1108" s="508"/>
      <c r="BJ1108" s="508"/>
      <c r="BK1108" s="508"/>
      <c r="BL1108" s="508"/>
      <c r="BM1108" s="508"/>
      <c r="BN1108" s="508"/>
      <c r="BO1108" s="508"/>
      <c r="BP1108" s="508"/>
      <c r="BQ1108" s="508"/>
      <c r="BR1108" s="508"/>
      <c r="BS1108" s="508"/>
      <c r="BT1108" s="508"/>
      <c r="BU1108" s="508"/>
      <c r="BV1108" s="508"/>
      <c r="BW1108" s="508"/>
      <c r="BX1108" s="508"/>
      <c r="BY1108" s="508"/>
    </row>
    <row r="1109" s="246" customFormat="true" ht="15" customHeight="true" x14ac:dyDescent="0.2">
      <c r="BA1109" s="508"/>
      <c r="BB1109" s="277"/>
      <c r="BC1109" s="508"/>
      <c r="BD1109" s="508"/>
      <c r="BE1109" s="508"/>
      <c r="BF1109" s="508"/>
      <c r="BG1109" s="508"/>
      <c r="BH1109" s="508"/>
      <c r="BI1109" s="508"/>
      <c r="BJ1109" s="508"/>
      <c r="BK1109" s="508"/>
      <c r="BL1109" s="508"/>
      <c r="BM1109" s="508"/>
      <c r="BN1109" s="508"/>
      <c r="BO1109" s="508"/>
      <c r="BP1109" s="508"/>
      <c r="BQ1109" s="508"/>
      <c r="BR1109" s="508"/>
      <c r="BS1109" s="508"/>
      <c r="BT1109" s="508"/>
      <c r="BU1109" s="508"/>
      <c r="BV1109" s="508"/>
      <c r="BW1109" s="508"/>
      <c r="BX1109" s="508"/>
      <c r="BY1109" s="508"/>
    </row>
    <row r="1110" s="246" customFormat="true" ht="15" customHeight="true" x14ac:dyDescent="0.2">
      <c r="BA1110" s="508"/>
      <c r="BB1110" s="277"/>
      <c r="BC1110" s="508"/>
      <c r="BD1110" s="508"/>
      <c r="BE1110" s="508"/>
      <c r="BF1110" s="508"/>
      <c r="BG1110" s="508"/>
      <c r="BH1110" s="508"/>
      <c r="BI1110" s="508"/>
      <c r="BJ1110" s="508"/>
      <c r="BK1110" s="508"/>
      <c r="BL1110" s="508"/>
      <c r="BM1110" s="508"/>
      <c r="BN1110" s="508"/>
      <c r="BO1110" s="508"/>
      <c r="BP1110" s="508"/>
      <c r="BQ1110" s="508"/>
      <c r="BR1110" s="508"/>
      <c r="BS1110" s="508"/>
      <c r="BT1110" s="508"/>
      <c r="BU1110" s="508"/>
      <c r="BV1110" s="508"/>
      <c r="BW1110" s="508"/>
      <c r="BX1110" s="508"/>
      <c r="BY1110" s="508"/>
    </row>
    <row r="1111" s="246" customFormat="true" ht="15" customHeight="true" x14ac:dyDescent="0.2">
      <c r="BA1111" s="508"/>
      <c r="BB1111" s="277"/>
      <c r="BC1111" s="508"/>
      <c r="BD1111" s="508"/>
      <c r="BE1111" s="508"/>
      <c r="BF1111" s="508"/>
      <c r="BG1111" s="508"/>
      <c r="BH1111" s="508"/>
      <c r="BI1111" s="508"/>
      <c r="BJ1111" s="508"/>
      <c r="BK1111" s="508"/>
      <c r="BL1111" s="508"/>
      <c r="BM1111" s="508"/>
      <c r="BN1111" s="508"/>
      <c r="BO1111" s="508"/>
      <c r="BP1111" s="508"/>
      <c r="BQ1111" s="508"/>
      <c r="BR1111" s="508"/>
      <c r="BS1111" s="508"/>
      <c r="BT1111" s="508"/>
      <c r="BU1111" s="508"/>
      <c r="BV1111" s="508"/>
      <c r="BW1111" s="508"/>
      <c r="BX1111" s="508"/>
      <c r="BY1111" s="508"/>
    </row>
    <row r="1112" s="246" customFormat="true" ht="15" customHeight="true" x14ac:dyDescent="0.2">
      <c r="BA1112" s="508"/>
      <c r="BB1112" s="277"/>
      <c r="BC1112" s="508"/>
      <c r="BD1112" s="508"/>
      <c r="BE1112" s="508"/>
      <c r="BF1112" s="508"/>
      <c r="BG1112" s="508"/>
      <c r="BH1112" s="508"/>
      <c r="BI1112" s="508"/>
      <c r="BJ1112" s="508"/>
      <c r="BK1112" s="508"/>
      <c r="BL1112" s="508"/>
      <c r="BM1112" s="508"/>
      <c r="BN1112" s="508"/>
      <c r="BO1112" s="508"/>
      <c r="BP1112" s="508"/>
      <c r="BQ1112" s="508"/>
      <c r="BR1112" s="508"/>
      <c r="BS1112" s="508"/>
      <c r="BT1112" s="508"/>
      <c r="BU1112" s="508"/>
      <c r="BV1112" s="508"/>
      <c r="BW1112" s="508"/>
      <c r="BX1112" s="508"/>
      <c r="BY1112" s="508"/>
    </row>
    <row r="1113" s="246" customFormat="true" ht="15" customHeight="true" x14ac:dyDescent="0.2">
      <c r="BA1113" s="508"/>
      <c r="BB1113" s="277"/>
      <c r="BC1113" s="508"/>
      <c r="BD1113" s="508"/>
      <c r="BE1113" s="508"/>
      <c r="BF1113" s="508"/>
      <c r="BG1113" s="508"/>
      <c r="BH1113" s="508"/>
      <c r="BI1113" s="508"/>
      <c r="BJ1113" s="508"/>
      <c r="BK1113" s="508"/>
      <c r="BL1113" s="508"/>
      <c r="BM1113" s="508"/>
      <c r="BN1113" s="508"/>
      <c r="BO1113" s="508"/>
      <c r="BP1113" s="508"/>
      <c r="BQ1113" s="508"/>
      <c r="BR1113" s="508"/>
      <c r="BS1113" s="508"/>
      <c r="BT1113" s="508"/>
      <c r="BU1113" s="508"/>
      <c r="BV1113" s="508"/>
      <c r="BW1113" s="508"/>
      <c r="BX1113" s="508"/>
      <c r="BY1113" s="508"/>
    </row>
    <row r="1114" s="246" customFormat="true" ht="17.1" customHeight="true" x14ac:dyDescent="0.2">
      <c r="A1114" s="831"/>
      <c r="B1114" s="826"/>
      <c r="C1114" s="827"/>
      <c r="D1114" s="827"/>
      <c r="E1114" s="827"/>
      <c r="F1114" s="827"/>
      <c r="G1114" s="827"/>
      <c r="H1114" s="827"/>
      <c r="I1114" s="827"/>
      <c r="J1114" s="827"/>
      <c r="K1114" s="827"/>
      <c r="L1114" s="827"/>
      <c r="M1114" s="827"/>
      <c r="N1114" s="827"/>
      <c r="O1114" s="827"/>
      <c r="P1114" s="827"/>
      <c r="Q1114" s="827"/>
      <c r="R1114" s="827"/>
      <c r="S1114" s="827"/>
      <c r="T1114" s="827"/>
      <c r="U1114" s="827"/>
      <c r="V1114" s="827"/>
      <c r="W1114" s="827"/>
      <c r="X1114" s="827"/>
      <c r="Y1114" s="827"/>
      <c r="Z1114" s="827"/>
      <c r="AA1114" s="827"/>
      <c r="AB1114" s="827"/>
      <c r="AC1114" s="827"/>
      <c r="BA1114" s="508"/>
      <c r="BB1114" s="277"/>
      <c r="BC1114" s="508"/>
      <c r="BD1114" s="508"/>
      <c r="BE1114" s="508"/>
      <c r="BF1114" s="508"/>
      <c r="BG1114" s="508"/>
      <c r="BH1114" s="508"/>
      <c r="BI1114" s="508"/>
      <c r="BJ1114" s="508"/>
      <c r="BK1114" s="508"/>
      <c r="BL1114" s="508"/>
      <c r="BM1114" s="508"/>
      <c r="BN1114" s="508"/>
      <c r="BO1114" s="508"/>
      <c r="BP1114" s="508"/>
      <c r="BQ1114" s="508"/>
      <c r="BR1114" s="508"/>
      <c r="BS1114" s="508"/>
      <c r="BT1114" s="508"/>
      <c r="BU1114" s="508"/>
      <c r="BV1114" s="508"/>
      <c r="BW1114" s="508"/>
      <c r="BX1114" s="508"/>
      <c r="BY1114" s="508"/>
    </row>
    <row r="1115" s="246" customFormat="true" ht="17.1" customHeight="true" x14ac:dyDescent="0.2">
      <c r="A1115" s="831"/>
      <c r="B1115" s="826"/>
      <c r="C1115" s="827"/>
      <c r="D1115" s="827"/>
      <c r="E1115" s="827"/>
      <c r="F1115" s="827"/>
      <c r="G1115" s="827"/>
      <c r="H1115" s="827"/>
      <c r="I1115" s="827"/>
      <c r="J1115" s="827"/>
      <c r="K1115" s="827"/>
      <c r="L1115" s="827"/>
      <c r="M1115" s="827"/>
      <c r="N1115" s="827"/>
      <c r="O1115" s="827"/>
      <c r="P1115" s="827"/>
      <c r="Q1115" s="827"/>
      <c r="R1115" s="827"/>
      <c r="S1115" s="827"/>
      <c r="T1115" s="827"/>
      <c r="U1115" s="827"/>
      <c r="V1115" s="827"/>
      <c r="W1115" s="827"/>
      <c r="X1115" s="827"/>
      <c r="Y1115" s="827"/>
      <c r="Z1115" s="827"/>
      <c r="AA1115" s="827"/>
      <c r="AB1115" s="827"/>
      <c r="AC1115" s="827"/>
      <c r="BA1115" s="508"/>
      <c r="BB1115" s="277"/>
      <c r="BC1115" s="508"/>
      <c r="BD1115" s="508"/>
      <c r="BE1115" s="508"/>
      <c r="BF1115" s="508"/>
      <c r="BG1115" s="508"/>
      <c r="BH1115" s="508"/>
      <c r="BI1115" s="508"/>
      <c r="BJ1115" s="508"/>
      <c r="BK1115" s="508"/>
      <c r="BL1115" s="508"/>
      <c r="BM1115" s="508"/>
      <c r="BN1115" s="508"/>
      <c r="BO1115" s="508"/>
      <c r="BP1115" s="508"/>
      <c r="BQ1115" s="508"/>
      <c r="BR1115" s="508"/>
      <c r="BS1115" s="508"/>
      <c r="BT1115" s="508"/>
      <c r="BU1115" s="508"/>
      <c r="BV1115" s="508"/>
      <c r="BW1115" s="508"/>
      <c r="BX1115" s="508"/>
      <c r="BY1115" s="508"/>
    </row>
    <row r="1116" s="246" customFormat="true" ht="17.1" customHeight="true" x14ac:dyDescent="0.2">
      <c r="A1116" s="831"/>
      <c r="B1116" s="826"/>
      <c r="C1116" s="827"/>
      <c r="D1116" s="827"/>
      <c r="E1116" s="827"/>
      <c r="F1116" s="827"/>
      <c r="G1116" s="827"/>
      <c r="H1116" s="827"/>
      <c r="I1116" s="827"/>
      <c r="J1116" s="827"/>
      <c r="K1116" s="827"/>
      <c r="L1116" s="827"/>
      <c r="M1116" s="827"/>
      <c r="N1116" s="827"/>
      <c r="O1116" s="827"/>
      <c r="P1116" s="827"/>
      <c r="Q1116" s="827"/>
      <c r="R1116" s="827"/>
      <c r="S1116" s="827"/>
      <c r="T1116" s="827"/>
      <c r="U1116" s="827"/>
      <c r="V1116" s="827"/>
      <c r="W1116" s="827"/>
      <c r="X1116" s="827"/>
      <c r="Y1116" s="827"/>
      <c r="Z1116" s="827"/>
      <c r="AA1116" s="827"/>
      <c r="AB1116" s="827"/>
      <c r="AC1116" s="827"/>
      <c r="BA1116" s="508"/>
      <c r="BB1116" s="277"/>
      <c r="BC1116" s="508"/>
      <c r="BD1116" s="508"/>
      <c r="BE1116" s="508"/>
      <c r="BF1116" s="508"/>
      <c r="BG1116" s="508"/>
      <c r="BH1116" s="508"/>
      <c r="BI1116" s="508"/>
      <c r="BJ1116" s="508"/>
      <c r="BK1116" s="508"/>
      <c r="BL1116" s="508"/>
      <c r="BM1116" s="508"/>
      <c r="BN1116" s="508"/>
      <c r="BO1116" s="508"/>
      <c r="BP1116" s="508"/>
      <c r="BQ1116" s="508"/>
      <c r="BR1116" s="508"/>
      <c r="BS1116" s="508"/>
      <c r="BT1116" s="508"/>
      <c r="BU1116" s="508"/>
      <c r="BV1116" s="508"/>
      <c r="BW1116" s="508"/>
      <c r="BX1116" s="508"/>
      <c r="BY1116" s="508"/>
    </row>
    <row r="1117" s="246" customFormat="true" ht="17.1" customHeight="true" x14ac:dyDescent="0.2">
      <c r="A1117" s="832"/>
      <c r="B1117" s="828"/>
      <c r="C1117" s="829"/>
      <c r="D1117" s="829"/>
      <c r="E1117" s="829"/>
      <c r="F1117" s="829"/>
      <c r="G1117" s="829"/>
      <c r="H1117" s="829"/>
      <c r="I1117" s="829"/>
      <c r="J1117" s="829"/>
      <c r="K1117" s="829"/>
      <c r="L1117" s="829"/>
      <c r="M1117" s="829"/>
      <c r="N1117" s="829"/>
      <c r="O1117" s="829"/>
      <c r="P1117" s="829"/>
      <c r="Q1117" s="829"/>
      <c r="R1117" s="829"/>
      <c r="S1117" s="829"/>
      <c r="T1117" s="829"/>
      <c r="U1117" s="829"/>
      <c r="V1117" s="829"/>
      <c r="W1117" s="829"/>
      <c r="X1117" s="829"/>
      <c r="Y1117" s="829"/>
      <c r="Z1117" s="829"/>
      <c r="AA1117" s="829"/>
      <c r="AB1117" s="829"/>
      <c r="AC1117" s="829"/>
      <c r="BA1117" s="508"/>
      <c r="BB1117" s="277"/>
      <c r="BC1117" s="508"/>
      <c r="BD1117" s="508"/>
      <c r="BE1117" s="508"/>
      <c r="BF1117" s="508"/>
      <c r="BG1117" s="508"/>
      <c r="BH1117" s="508"/>
      <c r="BI1117" s="508"/>
      <c r="BJ1117" s="508"/>
      <c r="BK1117" s="508"/>
      <c r="BL1117" s="508"/>
      <c r="BM1117" s="508"/>
      <c r="BN1117" s="508"/>
      <c r="BO1117" s="508"/>
      <c r="BP1117" s="508"/>
      <c r="BQ1117" s="508"/>
      <c r="BR1117" s="508"/>
      <c r="BS1117" s="508"/>
      <c r="BT1117" s="508"/>
      <c r="BU1117" s="508"/>
      <c r="BV1117" s="508"/>
      <c r="BW1117" s="508"/>
      <c r="BX1117" s="508"/>
      <c r="BY1117" s="508"/>
    </row>
    <row r="1118" s="246" customFormat="true" ht="15" customHeight="true" x14ac:dyDescent="0.2">
      <c r="BA1118" s="508"/>
      <c r="BB1118" s="277"/>
      <c r="BC1118" s="508"/>
      <c r="BD1118" s="508"/>
      <c r="BE1118" s="508"/>
      <c r="BF1118" s="508"/>
      <c r="BG1118" s="508"/>
      <c r="BH1118" s="508"/>
      <c r="BI1118" s="508"/>
      <c r="BJ1118" s="508"/>
      <c r="BK1118" s="508"/>
      <c r="BL1118" s="508"/>
      <c r="BM1118" s="508"/>
      <c r="BN1118" s="508"/>
      <c r="BO1118" s="508"/>
      <c r="BP1118" s="508"/>
      <c r="BQ1118" s="508"/>
      <c r="BR1118" s="508"/>
      <c r="BS1118" s="508"/>
      <c r="BT1118" s="508"/>
      <c r="BU1118" s="508"/>
      <c r="BV1118" s="508"/>
      <c r="BW1118" s="508"/>
      <c r="BX1118" s="508"/>
      <c r="BY1118" s="508"/>
    </row>
    <row r="1119" s="246" customFormat="true" ht="15" customHeight="true" x14ac:dyDescent="0.2">
      <c r="BA1119" s="508"/>
      <c r="BB1119" s="277"/>
      <c r="BC1119" s="508"/>
      <c r="BD1119" s="508"/>
      <c r="BE1119" s="508"/>
      <c r="BF1119" s="508"/>
      <c r="BG1119" s="508"/>
      <c r="BH1119" s="508"/>
      <c r="BI1119" s="508"/>
      <c r="BJ1119" s="508"/>
      <c r="BK1119" s="508"/>
      <c r="BL1119" s="508"/>
      <c r="BM1119" s="508"/>
      <c r="BN1119" s="508"/>
      <c r="BO1119" s="508"/>
      <c r="BP1119" s="508"/>
      <c r="BQ1119" s="508"/>
      <c r="BR1119" s="508"/>
      <c r="BS1119" s="508"/>
      <c r="BT1119" s="508"/>
      <c r="BU1119" s="508"/>
      <c r="BV1119" s="508"/>
      <c r="BW1119" s="508"/>
      <c r="BX1119" s="508"/>
      <c r="BY1119" s="508"/>
    </row>
    <row r="1120" s="246" customFormat="true" ht="15" customHeight="true" x14ac:dyDescent="0.2">
      <c r="BA1120" s="508"/>
      <c r="BB1120" s="277"/>
      <c r="BC1120" s="508"/>
      <c r="BD1120" s="508"/>
      <c r="BE1120" s="508"/>
      <c r="BF1120" s="508"/>
      <c r="BG1120" s="508"/>
      <c r="BH1120" s="508"/>
      <c r="BI1120" s="508"/>
      <c r="BJ1120" s="508"/>
      <c r="BK1120" s="508"/>
      <c r="BL1120" s="508"/>
      <c r="BM1120" s="508"/>
      <c r="BN1120" s="508"/>
      <c r="BO1120" s="508"/>
      <c r="BP1120" s="508"/>
      <c r="BQ1120" s="508"/>
      <c r="BR1120" s="508"/>
      <c r="BS1120" s="508"/>
      <c r="BT1120" s="508"/>
      <c r="BU1120" s="508"/>
      <c r="BV1120" s="508"/>
      <c r="BW1120" s="508"/>
      <c r="BX1120" s="508"/>
      <c r="BY1120" s="508"/>
    </row>
    <row r="1121" s="246" customFormat="true" ht="15" customHeight="true" x14ac:dyDescent="0.2">
      <c r="BA1121" s="508"/>
      <c r="BB1121" s="277"/>
      <c r="BC1121" s="508"/>
      <c r="BD1121" s="508"/>
      <c r="BE1121" s="508"/>
      <c r="BF1121" s="508"/>
      <c r="BG1121" s="508"/>
      <c r="BH1121" s="508"/>
      <c r="BI1121" s="508"/>
      <c r="BJ1121" s="508"/>
      <c r="BK1121" s="508"/>
      <c r="BL1121" s="508"/>
      <c r="BM1121" s="508"/>
      <c r="BN1121" s="508"/>
      <c r="BO1121" s="508"/>
      <c r="BP1121" s="508"/>
      <c r="BQ1121" s="508"/>
      <c r="BR1121" s="508"/>
      <c r="BS1121" s="508"/>
      <c r="BT1121" s="508"/>
      <c r="BU1121" s="508"/>
      <c r="BV1121" s="508"/>
      <c r="BW1121" s="508"/>
      <c r="BX1121" s="508"/>
      <c r="BY1121" s="508"/>
    </row>
    <row r="1122" s="246" customFormat="true" ht="15" customHeight="true" x14ac:dyDescent="0.2">
      <c r="BA1122" s="508"/>
      <c r="BB1122" s="277"/>
      <c r="BC1122" s="508"/>
      <c r="BD1122" s="508"/>
      <c r="BE1122" s="508"/>
      <c r="BF1122" s="508"/>
      <c r="BG1122" s="508"/>
      <c r="BH1122" s="508"/>
      <c r="BI1122" s="508"/>
      <c r="BJ1122" s="508"/>
      <c r="BK1122" s="508"/>
      <c r="BL1122" s="508"/>
      <c r="BM1122" s="508"/>
      <c r="BN1122" s="508"/>
      <c r="BO1122" s="508"/>
      <c r="BP1122" s="508"/>
      <c r="BQ1122" s="508"/>
      <c r="BR1122" s="508"/>
      <c r="BS1122" s="508"/>
      <c r="BT1122" s="508"/>
      <c r="BU1122" s="508"/>
      <c r="BV1122" s="508"/>
      <c r="BW1122" s="508"/>
      <c r="BX1122" s="508"/>
      <c r="BY1122" s="508"/>
    </row>
    <row r="1123" s="246" customFormat="true" ht="15" customHeight="true" x14ac:dyDescent="0.2">
      <c r="BA1123" s="508"/>
      <c r="BB1123" s="277"/>
      <c r="BC1123" s="508"/>
      <c r="BD1123" s="508"/>
      <c r="BE1123" s="508"/>
      <c r="BF1123" s="508"/>
      <c r="BG1123" s="508"/>
      <c r="BH1123" s="508"/>
      <c r="BI1123" s="508"/>
      <c r="BJ1123" s="508"/>
      <c r="BK1123" s="508"/>
      <c r="BL1123" s="508"/>
      <c r="BM1123" s="508"/>
      <c r="BN1123" s="508"/>
      <c r="BO1123" s="508"/>
      <c r="BP1123" s="508"/>
      <c r="BQ1123" s="508"/>
      <c r="BR1123" s="508"/>
      <c r="BS1123" s="508"/>
      <c r="BT1123" s="508"/>
      <c r="BU1123" s="508"/>
      <c r="BV1123" s="508"/>
      <c r="BW1123" s="508"/>
      <c r="BX1123" s="508"/>
      <c r="BY1123" s="508"/>
    </row>
    <row r="1124" s="246" customFormat="true" ht="15" customHeight="true" x14ac:dyDescent="0.2">
      <c r="BA1124" s="508"/>
      <c r="BB1124" s="277"/>
      <c r="BC1124" s="508"/>
      <c r="BD1124" s="508"/>
      <c r="BE1124" s="508"/>
      <c r="BF1124" s="508"/>
      <c r="BG1124" s="508"/>
      <c r="BH1124" s="508"/>
      <c r="BI1124" s="508"/>
      <c r="BJ1124" s="508"/>
      <c r="BK1124" s="508"/>
      <c r="BL1124" s="508"/>
      <c r="BM1124" s="508"/>
      <c r="BN1124" s="508"/>
      <c r="BO1124" s="508"/>
      <c r="BP1124" s="508"/>
      <c r="BQ1124" s="508"/>
      <c r="BR1124" s="508"/>
      <c r="BS1124" s="508"/>
      <c r="BT1124" s="508"/>
      <c r="BU1124" s="508"/>
      <c r="BV1124" s="508"/>
      <c r="BW1124" s="508"/>
      <c r="BX1124" s="508"/>
      <c r="BY1124" s="508"/>
    </row>
    <row r="1125" s="246" customFormat="true" ht="15" customHeight="true" x14ac:dyDescent="0.2">
      <c r="BA1125" s="508"/>
      <c r="BB1125" s="277"/>
      <c r="BC1125" s="508"/>
      <c r="BD1125" s="508"/>
      <c r="BE1125" s="508"/>
      <c r="BF1125" s="508"/>
      <c r="BG1125" s="508"/>
      <c r="BH1125" s="508"/>
      <c r="BI1125" s="508"/>
      <c r="BJ1125" s="508"/>
      <c r="BK1125" s="508"/>
      <c r="BL1125" s="508"/>
      <c r="BM1125" s="508"/>
      <c r="BN1125" s="508"/>
      <c r="BO1125" s="508"/>
      <c r="BP1125" s="508"/>
      <c r="BQ1125" s="508"/>
      <c r="BR1125" s="508"/>
      <c r="BS1125" s="508"/>
      <c r="BT1125" s="508"/>
      <c r="BU1125" s="508"/>
      <c r="BV1125" s="508"/>
      <c r="BW1125" s="508"/>
      <c r="BX1125" s="508"/>
      <c r="BY1125" s="508"/>
    </row>
    <row r="1126" s="246" customFormat="true" ht="15" customHeight="true" x14ac:dyDescent="0.2">
      <c r="BA1126" s="508"/>
      <c r="BB1126" s="277"/>
      <c r="BC1126" s="508"/>
      <c r="BD1126" s="508"/>
      <c r="BE1126" s="508"/>
      <c r="BF1126" s="508"/>
      <c r="BG1126" s="508"/>
      <c r="BH1126" s="508"/>
      <c r="BI1126" s="508"/>
      <c r="BJ1126" s="508"/>
      <c r="BK1126" s="508"/>
      <c r="BL1126" s="508"/>
      <c r="BM1126" s="508"/>
      <c r="BN1126" s="508"/>
      <c r="BO1126" s="508"/>
      <c r="BP1126" s="508"/>
      <c r="BQ1126" s="508"/>
      <c r="BR1126" s="508"/>
      <c r="BS1126" s="508"/>
      <c r="BT1126" s="508"/>
      <c r="BU1126" s="508"/>
      <c r="BV1126" s="508"/>
      <c r="BW1126" s="508"/>
      <c r="BX1126" s="508"/>
      <c r="BY1126" s="508"/>
    </row>
    <row r="1127" s="246" customFormat="true" ht="15" customHeight="true" x14ac:dyDescent="0.2">
      <c r="BA1127" s="508"/>
      <c r="BB1127" s="277"/>
      <c r="BC1127" s="508"/>
      <c r="BD1127" s="508"/>
      <c r="BE1127" s="508"/>
      <c r="BF1127" s="508"/>
      <c r="BG1127" s="508"/>
      <c r="BH1127" s="508"/>
      <c r="BI1127" s="508"/>
      <c r="BJ1127" s="508"/>
      <c r="BK1127" s="508"/>
      <c r="BL1127" s="508"/>
      <c r="BM1127" s="508"/>
      <c r="BN1127" s="508"/>
      <c r="BO1127" s="508"/>
      <c r="BP1127" s="508"/>
      <c r="BQ1127" s="508"/>
      <c r="BR1127" s="508"/>
      <c r="BS1127" s="508"/>
      <c r="BT1127" s="508"/>
      <c r="BU1127" s="508"/>
      <c r="BV1127" s="508"/>
      <c r="BW1127" s="508"/>
      <c r="BX1127" s="508"/>
      <c r="BY1127" s="508"/>
    </row>
    <row r="1128" s="246" customFormat="true" ht="15" customHeight="true" x14ac:dyDescent="0.2">
      <c r="BA1128" s="508"/>
      <c r="BB1128" s="277"/>
      <c r="BC1128" s="508"/>
      <c r="BD1128" s="508"/>
      <c r="BE1128" s="508"/>
      <c r="BF1128" s="508"/>
      <c r="BG1128" s="508"/>
      <c r="BH1128" s="508"/>
      <c r="BI1128" s="508"/>
      <c r="BJ1128" s="508"/>
      <c r="BK1128" s="508"/>
      <c r="BL1128" s="508"/>
      <c r="BM1128" s="508"/>
      <c r="BN1128" s="508"/>
      <c r="BO1128" s="508"/>
      <c r="BP1128" s="508"/>
      <c r="BQ1128" s="508"/>
      <c r="BR1128" s="508"/>
      <c r="BS1128" s="508"/>
      <c r="BT1128" s="508"/>
      <c r="BU1128" s="508"/>
      <c r="BV1128" s="508"/>
      <c r="BW1128" s="508"/>
      <c r="BX1128" s="508"/>
      <c r="BY1128" s="508"/>
    </row>
    <row r="1129" s="246" customFormat="true" ht="15" customHeight="true" x14ac:dyDescent="0.2">
      <c r="BA1129" s="508"/>
      <c r="BB1129" s="277"/>
      <c r="BC1129" s="508"/>
      <c r="BD1129" s="508"/>
      <c r="BE1129" s="508"/>
      <c r="BF1129" s="508"/>
      <c r="BG1129" s="508"/>
      <c r="BH1129" s="508"/>
      <c r="BI1129" s="508"/>
      <c r="BJ1129" s="508"/>
      <c r="BK1129" s="508"/>
      <c r="BL1129" s="508"/>
      <c r="BM1129" s="508"/>
      <c r="BN1129" s="508"/>
      <c r="BO1129" s="508"/>
      <c r="BP1129" s="508"/>
      <c r="BQ1129" s="508"/>
      <c r="BR1129" s="508"/>
      <c r="BS1129" s="508"/>
      <c r="BT1129" s="508"/>
      <c r="BU1129" s="508"/>
      <c r="BV1129" s="508"/>
      <c r="BW1129" s="508"/>
      <c r="BX1129" s="508"/>
      <c r="BY1129" s="508"/>
    </row>
    <row r="1130" s="246" customFormat="true" ht="15" customHeight="true" x14ac:dyDescent="0.2">
      <c r="BA1130" s="508"/>
      <c r="BB1130" s="277"/>
      <c r="BC1130" s="508"/>
      <c r="BD1130" s="508"/>
      <c r="BE1130" s="508"/>
      <c r="BF1130" s="508"/>
      <c r="BG1130" s="508"/>
      <c r="BH1130" s="508"/>
      <c r="BI1130" s="508"/>
      <c r="BJ1130" s="508"/>
      <c r="BK1130" s="508"/>
      <c r="BL1130" s="508"/>
      <c r="BM1130" s="508"/>
      <c r="BN1130" s="508"/>
      <c r="BO1130" s="508"/>
      <c r="BP1130" s="508"/>
      <c r="BQ1130" s="508"/>
      <c r="BR1130" s="508"/>
      <c r="BS1130" s="508"/>
      <c r="BT1130" s="508"/>
      <c r="BU1130" s="508"/>
      <c r="BV1130" s="508"/>
      <c r="BW1130" s="508"/>
      <c r="BX1130" s="508"/>
      <c r="BY1130" s="508"/>
    </row>
    <row r="1131" s="246" customFormat="true" ht="15" customHeight="true" x14ac:dyDescent="0.2">
      <c r="BA1131" s="508"/>
      <c r="BB1131" s="277"/>
      <c r="BC1131" s="508"/>
      <c r="BD1131" s="508"/>
      <c r="BE1131" s="508"/>
      <c r="BF1131" s="508"/>
      <c r="BG1131" s="508"/>
      <c r="BH1131" s="508"/>
      <c r="BI1131" s="508"/>
      <c r="BJ1131" s="508"/>
      <c r="BK1131" s="508"/>
      <c r="BL1131" s="508"/>
      <c r="BM1131" s="508"/>
      <c r="BN1131" s="508"/>
      <c r="BO1131" s="508"/>
      <c r="BP1131" s="508"/>
      <c r="BQ1131" s="508"/>
      <c r="BR1131" s="508"/>
      <c r="BS1131" s="508"/>
      <c r="BT1131" s="508"/>
      <c r="BU1131" s="508"/>
      <c r="BV1131" s="508"/>
      <c r="BW1131" s="508"/>
      <c r="BX1131" s="508"/>
      <c r="BY1131" s="508"/>
    </row>
    <row r="1132" s="246" customFormat="true" ht="15" customHeight="true" x14ac:dyDescent="0.2">
      <c r="BA1132" s="508"/>
      <c r="BB1132" s="277"/>
      <c r="BC1132" s="508"/>
      <c r="BD1132" s="508"/>
      <c r="BE1132" s="508"/>
      <c r="BF1132" s="508"/>
      <c r="BG1132" s="508"/>
      <c r="BH1132" s="508"/>
      <c r="BI1132" s="508"/>
      <c r="BJ1132" s="508"/>
      <c r="BK1132" s="508"/>
      <c r="BL1132" s="508"/>
      <c r="BM1132" s="508"/>
      <c r="BN1132" s="508"/>
      <c r="BO1132" s="508"/>
      <c r="BP1132" s="508"/>
      <c r="BQ1132" s="508"/>
      <c r="BR1132" s="508"/>
      <c r="BS1132" s="508"/>
      <c r="BT1132" s="508"/>
      <c r="BU1132" s="508"/>
      <c r="BV1132" s="508"/>
      <c r="BW1132" s="508"/>
      <c r="BX1132" s="508"/>
      <c r="BY1132" s="508"/>
    </row>
    <row r="1133" s="246" customFormat="true" ht="15" customHeight="true" x14ac:dyDescent="0.2">
      <c r="BA1133" s="508"/>
      <c r="BB1133" s="277"/>
      <c r="BC1133" s="508"/>
      <c r="BD1133" s="508"/>
      <c r="BE1133" s="508"/>
      <c r="BF1133" s="508"/>
      <c r="BG1133" s="508"/>
      <c r="BH1133" s="508"/>
      <c r="BI1133" s="508"/>
      <c r="BJ1133" s="508"/>
      <c r="BK1133" s="508"/>
      <c r="BL1133" s="508"/>
      <c r="BM1133" s="508"/>
      <c r="BN1133" s="508"/>
      <c r="BO1133" s="508"/>
      <c r="BP1133" s="508"/>
      <c r="BQ1133" s="508"/>
      <c r="BR1133" s="508"/>
      <c r="BS1133" s="508"/>
      <c r="BT1133" s="508"/>
      <c r="BU1133" s="508"/>
      <c r="BV1133" s="508"/>
      <c r="BW1133" s="508"/>
      <c r="BX1133" s="508"/>
      <c r="BY1133" s="508"/>
    </row>
    <row r="1134" s="246" customFormat="true" ht="15" customHeight="true" x14ac:dyDescent="0.2">
      <c r="BA1134" s="508"/>
      <c r="BB1134" s="277"/>
      <c r="BC1134" s="508"/>
      <c r="BD1134" s="508"/>
      <c r="BE1134" s="508"/>
      <c r="BF1134" s="508"/>
      <c r="BG1134" s="508"/>
      <c r="BH1134" s="508"/>
      <c r="BI1134" s="508"/>
      <c r="BJ1134" s="508"/>
      <c r="BK1134" s="508"/>
      <c r="BL1134" s="508"/>
      <c r="BM1134" s="508"/>
      <c r="BN1134" s="508"/>
      <c r="BO1134" s="508"/>
      <c r="BP1134" s="508"/>
      <c r="BQ1134" s="508"/>
      <c r="BR1134" s="508"/>
      <c r="BS1134" s="508"/>
      <c r="BT1134" s="508"/>
      <c r="BU1134" s="508"/>
      <c r="BV1134" s="508"/>
      <c r="BW1134" s="508"/>
      <c r="BX1134" s="508"/>
      <c r="BY1134" s="508"/>
    </row>
    <row r="1135" s="246" customFormat="true" ht="15" customHeight="true" x14ac:dyDescent="0.2">
      <c r="BA1135" s="508"/>
      <c r="BB1135" s="277"/>
      <c r="BC1135" s="508"/>
      <c r="BD1135" s="508"/>
      <c r="BE1135" s="508"/>
      <c r="BF1135" s="508"/>
      <c r="BG1135" s="508"/>
      <c r="BH1135" s="508"/>
      <c r="BI1135" s="508"/>
      <c r="BJ1135" s="508"/>
      <c r="BK1135" s="508"/>
      <c r="BL1135" s="508"/>
      <c r="BM1135" s="508"/>
      <c r="BN1135" s="508"/>
      <c r="BO1135" s="508"/>
      <c r="BP1135" s="508"/>
      <c r="BQ1135" s="508"/>
      <c r="BR1135" s="508"/>
      <c r="BS1135" s="508"/>
      <c r="BT1135" s="508"/>
      <c r="BU1135" s="508"/>
      <c r="BV1135" s="508"/>
      <c r="BW1135" s="508"/>
      <c r="BX1135" s="508"/>
      <c r="BY1135" s="508"/>
    </row>
    <row r="1136" s="246" customFormat="true" ht="15" customHeight="true" x14ac:dyDescent="0.2">
      <c r="BA1136" s="508"/>
      <c r="BB1136" s="277"/>
      <c r="BC1136" s="508"/>
      <c r="BD1136" s="508"/>
      <c r="BE1136" s="508"/>
      <c r="BF1136" s="508"/>
      <c r="BG1136" s="508"/>
      <c r="BH1136" s="508"/>
      <c r="BI1136" s="508"/>
      <c r="BJ1136" s="508"/>
      <c r="BK1136" s="508"/>
      <c r="BL1136" s="508"/>
      <c r="BM1136" s="508"/>
      <c r="BN1136" s="508"/>
      <c r="BO1136" s="508"/>
      <c r="BP1136" s="508"/>
      <c r="BQ1136" s="508"/>
      <c r="BR1136" s="508"/>
      <c r="BS1136" s="508"/>
      <c r="BT1136" s="508"/>
      <c r="BU1136" s="508"/>
      <c r="BV1136" s="508"/>
      <c r="BW1136" s="508"/>
      <c r="BX1136" s="508"/>
      <c r="BY1136" s="508"/>
    </row>
    <row r="1137" s="246" customFormat="true" ht="15" customHeight="true" x14ac:dyDescent="0.2">
      <c r="BA1137" s="508"/>
      <c r="BB1137" s="277"/>
      <c r="BC1137" s="508"/>
      <c r="BD1137" s="508"/>
      <c r="BE1137" s="508"/>
      <c r="BF1137" s="508"/>
      <c r="BG1137" s="508"/>
      <c r="BH1137" s="508"/>
      <c r="BI1137" s="508"/>
      <c r="BJ1137" s="508"/>
      <c r="BK1137" s="508"/>
      <c r="BL1137" s="508"/>
      <c r="BM1137" s="508"/>
      <c r="BN1137" s="508"/>
      <c r="BO1137" s="508"/>
      <c r="BP1137" s="508"/>
      <c r="BQ1137" s="508"/>
      <c r="BR1137" s="508"/>
      <c r="BS1137" s="508"/>
      <c r="BT1137" s="508"/>
      <c r="BU1137" s="508"/>
      <c r="BV1137" s="508"/>
      <c r="BW1137" s="508"/>
      <c r="BX1137" s="508"/>
      <c r="BY1137" s="508"/>
    </row>
    <row r="1138" s="246" customFormat="true" ht="15" customHeight="true" x14ac:dyDescent="0.2">
      <c r="BA1138" s="508"/>
      <c r="BB1138" s="277"/>
      <c r="BC1138" s="508"/>
      <c r="BD1138" s="508"/>
      <c r="BE1138" s="508"/>
      <c r="BF1138" s="508"/>
      <c r="BG1138" s="508"/>
      <c r="BH1138" s="508"/>
      <c r="BI1138" s="508"/>
      <c r="BJ1138" s="508"/>
      <c r="BK1138" s="508"/>
      <c r="BL1138" s="508"/>
      <c r="BM1138" s="508"/>
      <c r="BN1138" s="508"/>
      <c r="BO1138" s="508"/>
      <c r="BP1138" s="508"/>
      <c r="BQ1138" s="508"/>
      <c r="BR1138" s="508"/>
      <c r="BS1138" s="508"/>
      <c r="BT1138" s="508"/>
      <c r="BU1138" s="508"/>
      <c r="BV1138" s="508"/>
      <c r="BW1138" s="508"/>
      <c r="BX1138" s="508"/>
      <c r="BY1138" s="508"/>
    </row>
    <row r="1139" s="246" customFormat="true" ht="15" customHeight="true" x14ac:dyDescent="0.2">
      <c r="BA1139" s="508"/>
      <c r="BB1139" s="277"/>
      <c r="BC1139" s="508"/>
      <c r="BD1139" s="508"/>
      <c r="BE1139" s="508"/>
      <c r="BF1139" s="508"/>
      <c r="BG1139" s="508"/>
      <c r="BH1139" s="508"/>
      <c r="BI1139" s="508"/>
      <c r="BJ1139" s="508"/>
      <c r="BK1139" s="508"/>
      <c r="BL1139" s="508"/>
      <c r="BM1139" s="508"/>
      <c r="BN1139" s="508"/>
      <c r="BO1139" s="508"/>
      <c r="BP1139" s="508"/>
      <c r="BQ1139" s="508"/>
      <c r="BR1139" s="508"/>
      <c r="BS1139" s="508"/>
      <c r="BT1139" s="508"/>
      <c r="BU1139" s="508"/>
      <c r="BV1139" s="508"/>
      <c r="BW1139" s="508"/>
      <c r="BX1139" s="508"/>
      <c r="BY1139" s="508"/>
    </row>
    <row r="1140" s="246" customFormat="true" ht="15" customHeight="true" x14ac:dyDescent="0.2">
      <c r="BA1140" s="508"/>
      <c r="BB1140" s="277"/>
      <c r="BC1140" s="508"/>
      <c r="BD1140" s="508"/>
      <c r="BE1140" s="508"/>
      <c r="BF1140" s="508"/>
      <c r="BG1140" s="508"/>
      <c r="BH1140" s="508"/>
      <c r="BI1140" s="508"/>
      <c r="BJ1140" s="508"/>
      <c r="BK1140" s="508"/>
      <c r="BL1140" s="508"/>
      <c r="BM1140" s="508"/>
      <c r="BN1140" s="508"/>
      <c r="BO1140" s="508"/>
      <c r="BP1140" s="508"/>
      <c r="BQ1140" s="508"/>
      <c r="BR1140" s="508"/>
      <c r="BS1140" s="508"/>
      <c r="BT1140" s="508"/>
      <c r="BU1140" s="508"/>
      <c r="BV1140" s="508"/>
      <c r="BW1140" s="508"/>
      <c r="BX1140" s="508"/>
      <c r="BY1140" s="508"/>
    </row>
    <row r="1141" s="246" customFormat="true" ht="15" customHeight="true" x14ac:dyDescent="0.2">
      <c r="BA1141" s="508"/>
      <c r="BB1141" s="277"/>
      <c r="BC1141" s="508"/>
      <c r="BD1141" s="508"/>
      <c r="BE1141" s="508"/>
      <c r="BF1141" s="508"/>
      <c r="BG1141" s="508"/>
      <c r="BH1141" s="508"/>
      <c r="BI1141" s="508"/>
      <c r="BJ1141" s="508"/>
      <c r="BK1141" s="508"/>
      <c r="BL1141" s="508"/>
      <c r="BM1141" s="508"/>
      <c r="BN1141" s="508"/>
      <c r="BO1141" s="508"/>
      <c r="BP1141" s="508"/>
      <c r="BQ1141" s="508"/>
      <c r="BR1141" s="508"/>
      <c r="BS1141" s="508"/>
      <c r="BT1141" s="508"/>
      <c r="BU1141" s="508"/>
      <c r="BV1141" s="508"/>
      <c r="BW1141" s="508"/>
      <c r="BX1141" s="508"/>
      <c r="BY1141" s="508"/>
    </row>
    <row r="1142" s="246" customFormat="true" ht="15" customHeight="true" x14ac:dyDescent="0.2">
      <c r="BA1142" s="508"/>
      <c r="BB1142" s="277"/>
      <c r="BC1142" s="508"/>
      <c r="BD1142" s="508"/>
      <c r="BE1142" s="508"/>
      <c r="BF1142" s="508"/>
      <c r="BG1142" s="508"/>
      <c r="BH1142" s="508"/>
      <c r="BI1142" s="508"/>
      <c r="BJ1142" s="508"/>
      <c r="BK1142" s="508"/>
      <c r="BL1142" s="508"/>
      <c r="BM1142" s="508"/>
      <c r="BN1142" s="508"/>
      <c r="BO1142" s="508"/>
      <c r="BP1142" s="508"/>
      <c r="BQ1142" s="508"/>
      <c r="BR1142" s="508"/>
      <c r="BS1142" s="508"/>
      <c r="BT1142" s="508"/>
      <c r="BU1142" s="508"/>
      <c r="BV1142" s="508"/>
      <c r="BW1142" s="508"/>
      <c r="BX1142" s="508"/>
      <c r="BY1142" s="508"/>
    </row>
    <row r="1143" s="246" customFormat="true" ht="15" customHeight="true" x14ac:dyDescent="0.2">
      <c r="BA1143" s="508"/>
      <c r="BB1143" s="277"/>
      <c r="BC1143" s="508"/>
      <c r="BD1143" s="508"/>
      <c r="BE1143" s="508"/>
      <c r="BF1143" s="508"/>
      <c r="BG1143" s="508"/>
      <c r="BH1143" s="508"/>
      <c r="BI1143" s="508"/>
      <c r="BJ1143" s="508"/>
      <c r="BK1143" s="508"/>
      <c r="BL1143" s="508"/>
      <c r="BM1143" s="508"/>
      <c r="BN1143" s="508"/>
      <c r="BO1143" s="508"/>
      <c r="BP1143" s="508"/>
      <c r="BQ1143" s="508"/>
      <c r="BR1143" s="508"/>
      <c r="BS1143" s="508"/>
      <c r="BT1143" s="508"/>
      <c r="BU1143" s="508"/>
      <c r="BV1143" s="508"/>
      <c r="BW1143" s="508"/>
      <c r="BX1143" s="508"/>
      <c r="BY1143" s="508"/>
    </row>
    <row r="1144" s="246" customFormat="true" ht="15" customHeight="true" x14ac:dyDescent="0.2">
      <c r="BA1144" s="508"/>
      <c r="BB1144" s="277"/>
      <c r="BC1144" s="508"/>
      <c r="BD1144" s="508"/>
      <c r="BE1144" s="508"/>
      <c r="BF1144" s="508"/>
      <c r="BG1144" s="508"/>
      <c r="BH1144" s="508"/>
      <c r="BI1144" s="508"/>
      <c r="BJ1144" s="508"/>
      <c r="BK1144" s="508"/>
      <c r="BL1144" s="508"/>
      <c r="BM1144" s="508"/>
      <c r="BN1144" s="508"/>
      <c r="BO1144" s="508"/>
      <c r="BP1144" s="508"/>
      <c r="BQ1144" s="508"/>
      <c r="BR1144" s="508"/>
      <c r="BS1144" s="508"/>
      <c r="BT1144" s="508"/>
      <c r="BU1144" s="508"/>
      <c r="BV1144" s="508"/>
      <c r="BW1144" s="508"/>
      <c r="BX1144" s="508"/>
      <c r="BY1144" s="508"/>
    </row>
    <row r="1145" s="246" customFormat="true" ht="15" customHeight="true" x14ac:dyDescent="0.2">
      <c r="BA1145" s="508"/>
      <c r="BB1145" s="277"/>
      <c r="BC1145" s="508"/>
      <c r="BD1145" s="508"/>
      <c r="BE1145" s="508"/>
      <c r="BF1145" s="508"/>
      <c r="BG1145" s="508"/>
      <c r="BH1145" s="508"/>
      <c r="BI1145" s="508"/>
      <c r="BJ1145" s="508"/>
      <c r="BK1145" s="508"/>
      <c r="BL1145" s="508"/>
      <c r="BM1145" s="508"/>
      <c r="BN1145" s="508"/>
      <c r="BO1145" s="508"/>
      <c r="BP1145" s="508"/>
      <c r="BQ1145" s="508"/>
      <c r="BR1145" s="508"/>
      <c r="BS1145" s="508"/>
      <c r="BT1145" s="508"/>
      <c r="BU1145" s="508"/>
      <c r="BV1145" s="508"/>
      <c r="BW1145" s="508"/>
      <c r="BX1145" s="508"/>
      <c r="BY1145" s="508"/>
    </row>
    <row r="1146" s="246" customFormat="true" ht="15" customHeight="true" x14ac:dyDescent="0.2">
      <c r="BA1146" s="508"/>
      <c r="BB1146" s="277"/>
      <c r="BC1146" s="508"/>
      <c r="BD1146" s="508"/>
      <c r="BE1146" s="508"/>
      <c r="BF1146" s="508"/>
      <c r="BG1146" s="508"/>
      <c r="BH1146" s="508"/>
      <c r="BI1146" s="508"/>
      <c r="BJ1146" s="508"/>
      <c r="BK1146" s="508"/>
      <c r="BL1146" s="508"/>
      <c r="BM1146" s="508"/>
      <c r="BN1146" s="508"/>
      <c r="BO1146" s="508"/>
      <c r="BP1146" s="508"/>
      <c r="BQ1146" s="508"/>
      <c r="BR1146" s="508"/>
      <c r="BS1146" s="508"/>
      <c r="BT1146" s="508"/>
      <c r="BU1146" s="508"/>
      <c r="BV1146" s="508"/>
      <c r="BW1146" s="508"/>
      <c r="BX1146" s="508"/>
      <c r="BY1146" s="508"/>
    </row>
    <row r="1147" s="246" customFormat="true" ht="15" customHeight="true" x14ac:dyDescent="0.2">
      <c r="BA1147" s="508"/>
      <c r="BB1147" s="277"/>
      <c r="BC1147" s="508"/>
      <c r="BD1147" s="508"/>
      <c r="BE1147" s="508"/>
      <c r="BF1147" s="508"/>
      <c r="BG1147" s="508"/>
      <c r="BH1147" s="508"/>
      <c r="BI1147" s="508"/>
      <c r="BJ1147" s="508"/>
      <c r="BK1147" s="508"/>
      <c r="BL1147" s="508"/>
      <c r="BM1147" s="508"/>
      <c r="BN1147" s="508"/>
      <c r="BO1147" s="508"/>
      <c r="BP1147" s="508"/>
      <c r="BQ1147" s="508"/>
      <c r="BR1147" s="508"/>
      <c r="BS1147" s="508"/>
      <c r="BT1147" s="508"/>
      <c r="BU1147" s="508"/>
      <c r="BV1147" s="508"/>
      <c r="BW1147" s="508"/>
      <c r="BX1147" s="508"/>
      <c r="BY1147" s="508"/>
    </row>
    <row r="1148" s="246" customFormat="true" ht="15" customHeight="true" x14ac:dyDescent="0.2">
      <c r="BA1148" s="508"/>
      <c r="BB1148" s="277"/>
      <c r="BC1148" s="508"/>
      <c r="BD1148" s="508"/>
      <c r="BE1148" s="508"/>
      <c r="BF1148" s="508"/>
      <c r="BG1148" s="508"/>
      <c r="BH1148" s="508"/>
      <c r="BI1148" s="508"/>
      <c r="BJ1148" s="508"/>
      <c r="BK1148" s="508"/>
      <c r="BL1148" s="508"/>
      <c r="BM1148" s="508"/>
      <c r="BN1148" s="508"/>
      <c r="BO1148" s="508"/>
      <c r="BP1148" s="508"/>
      <c r="BQ1148" s="508"/>
      <c r="BR1148" s="508"/>
      <c r="BS1148" s="508"/>
      <c r="BT1148" s="508"/>
      <c r="BU1148" s="508"/>
      <c r="BV1148" s="508"/>
      <c r="BW1148" s="508"/>
      <c r="BX1148" s="508"/>
      <c r="BY1148" s="508"/>
    </row>
    <row r="1149" s="246" customFormat="true" ht="15" customHeight="true" x14ac:dyDescent="0.2">
      <c r="BA1149" s="508"/>
      <c r="BB1149" s="277"/>
      <c r="BC1149" s="508"/>
      <c r="BD1149" s="508"/>
      <c r="BE1149" s="508"/>
      <c r="BF1149" s="508"/>
      <c r="BG1149" s="508"/>
      <c r="BH1149" s="508"/>
      <c r="BI1149" s="508"/>
      <c r="BJ1149" s="508"/>
      <c r="BK1149" s="508"/>
      <c r="BL1149" s="508"/>
      <c r="BM1149" s="508"/>
      <c r="BN1149" s="508"/>
      <c r="BO1149" s="508"/>
      <c r="BP1149" s="508"/>
      <c r="BQ1149" s="508"/>
      <c r="BR1149" s="508"/>
      <c r="BS1149" s="508"/>
      <c r="BT1149" s="508"/>
      <c r="BU1149" s="508"/>
      <c r="BV1149" s="508"/>
      <c r="BW1149" s="508"/>
      <c r="BX1149" s="508"/>
      <c r="BY1149" s="508"/>
    </row>
    <row r="1150" s="246" customFormat="true" ht="15" customHeight="true" x14ac:dyDescent="0.2">
      <c r="BA1150" s="508"/>
      <c r="BB1150" s="277"/>
      <c r="BC1150" s="508"/>
      <c r="BD1150" s="508"/>
      <c r="BE1150" s="508"/>
      <c r="BF1150" s="508"/>
      <c r="BG1150" s="508"/>
      <c r="BH1150" s="508"/>
      <c r="BI1150" s="508"/>
      <c r="BJ1150" s="508"/>
      <c r="BK1150" s="508"/>
      <c r="BL1150" s="508"/>
      <c r="BM1150" s="508"/>
      <c r="BN1150" s="508"/>
      <c r="BO1150" s="508"/>
      <c r="BP1150" s="508"/>
      <c r="BQ1150" s="508"/>
      <c r="BR1150" s="508"/>
      <c r="BS1150" s="508"/>
      <c r="BT1150" s="508"/>
      <c r="BU1150" s="508"/>
      <c r="BV1150" s="508"/>
      <c r="BW1150" s="508"/>
      <c r="BX1150" s="508"/>
      <c r="BY1150" s="508"/>
    </row>
    <row r="1151" s="246" customFormat="true" ht="15" customHeight="true" x14ac:dyDescent="0.2">
      <c r="BA1151" s="508"/>
      <c r="BB1151" s="277"/>
      <c r="BC1151" s="508"/>
      <c r="BD1151" s="508"/>
      <c r="BE1151" s="508"/>
      <c r="BF1151" s="508"/>
      <c r="BG1151" s="508"/>
      <c r="BH1151" s="508"/>
      <c r="BI1151" s="508"/>
      <c r="BJ1151" s="508"/>
      <c r="BK1151" s="508"/>
      <c r="BL1151" s="508"/>
      <c r="BM1151" s="508"/>
      <c r="BN1151" s="508"/>
      <c r="BO1151" s="508"/>
      <c r="BP1151" s="508"/>
      <c r="BQ1151" s="508"/>
      <c r="BR1151" s="508"/>
      <c r="BS1151" s="508"/>
      <c r="BT1151" s="508"/>
      <c r="BU1151" s="508"/>
      <c r="BV1151" s="508"/>
      <c r="BW1151" s="508"/>
      <c r="BX1151" s="508"/>
      <c r="BY1151" s="508"/>
    </row>
    <row r="1152" s="246" customFormat="true" ht="15" customHeight="true" x14ac:dyDescent="0.2">
      <c r="BA1152" s="508"/>
      <c r="BB1152" s="277"/>
      <c r="BC1152" s="508"/>
      <c r="BD1152" s="508"/>
      <c r="BE1152" s="508"/>
      <c r="BF1152" s="508"/>
      <c r="BG1152" s="508"/>
      <c r="BH1152" s="508"/>
      <c r="BI1152" s="508"/>
      <c r="BJ1152" s="508"/>
      <c r="BK1152" s="508"/>
      <c r="BL1152" s="508"/>
      <c r="BM1152" s="508"/>
      <c r="BN1152" s="508"/>
      <c r="BO1152" s="508"/>
      <c r="BP1152" s="508"/>
      <c r="BQ1152" s="508"/>
      <c r="BR1152" s="508"/>
      <c r="BS1152" s="508"/>
      <c r="BT1152" s="508"/>
      <c r="BU1152" s="508"/>
      <c r="BV1152" s="508"/>
      <c r="BW1152" s="508"/>
      <c r="BX1152" s="508"/>
      <c r="BY1152" s="508"/>
    </row>
    <row r="1153" s="246" customFormat="true" ht="15" customHeight="true" x14ac:dyDescent="0.2">
      <c r="BA1153" s="508"/>
      <c r="BB1153" s="277"/>
      <c r="BC1153" s="508"/>
      <c r="BD1153" s="508"/>
      <c r="BE1153" s="508"/>
      <c r="BF1153" s="508"/>
      <c r="BG1153" s="508"/>
      <c r="BH1153" s="508"/>
      <c r="BI1153" s="508"/>
      <c r="BJ1153" s="508"/>
      <c r="BK1153" s="508"/>
      <c r="BL1153" s="508"/>
      <c r="BM1153" s="508"/>
      <c r="BN1153" s="508"/>
      <c r="BO1153" s="508"/>
      <c r="BP1153" s="508"/>
      <c r="BQ1153" s="508"/>
      <c r="BR1153" s="508"/>
      <c r="BS1153" s="508"/>
      <c r="BT1153" s="508"/>
      <c r="BU1153" s="508"/>
      <c r="BV1153" s="508"/>
      <c r="BW1153" s="508"/>
      <c r="BX1153" s="508"/>
      <c r="BY1153" s="508"/>
    </row>
    <row r="1154" s="246" customFormat="true" ht="15" customHeight="true" x14ac:dyDescent="0.2">
      <c r="BA1154" s="508"/>
      <c r="BB1154" s="277"/>
      <c r="BC1154" s="508"/>
      <c r="BD1154" s="508"/>
      <c r="BE1154" s="508"/>
      <c r="BF1154" s="508"/>
      <c r="BG1154" s="508"/>
      <c r="BH1154" s="508"/>
      <c r="BI1154" s="508"/>
      <c r="BJ1154" s="508"/>
      <c r="BK1154" s="508"/>
      <c r="BL1154" s="508"/>
      <c r="BM1154" s="508"/>
      <c r="BN1154" s="508"/>
      <c r="BO1154" s="508"/>
      <c r="BP1154" s="508"/>
      <c r="BQ1154" s="508"/>
      <c r="BR1154" s="508"/>
      <c r="BS1154" s="508"/>
      <c r="BT1154" s="508"/>
      <c r="BU1154" s="508"/>
      <c r="BV1154" s="508"/>
      <c r="BW1154" s="508"/>
      <c r="BX1154" s="508"/>
      <c r="BY1154" s="508"/>
    </row>
    <row r="1155" s="246" customFormat="true" ht="15" customHeight="true" x14ac:dyDescent="0.2">
      <c r="BA1155" s="508"/>
      <c r="BB1155" s="277"/>
      <c r="BC1155" s="508"/>
      <c r="BD1155" s="508"/>
      <c r="BE1155" s="508"/>
      <c r="BF1155" s="508"/>
      <c r="BG1155" s="508"/>
      <c r="BH1155" s="508"/>
      <c r="BI1155" s="508"/>
      <c r="BJ1155" s="508"/>
      <c r="BK1155" s="508"/>
      <c r="BL1155" s="508"/>
      <c r="BM1155" s="508"/>
      <c r="BN1155" s="508"/>
      <c r="BO1155" s="508"/>
      <c r="BP1155" s="508"/>
      <c r="BQ1155" s="508"/>
      <c r="BR1155" s="508"/>
      <c r="BS1155" s="508"/>
      <c r="BT1155" s="508"/>
      <c r="BU1155" s="508"/>
      <c r="BV1155" s="508"/>
      <c r="BW1155" s="508"/>
      <c r="BX1155" s="508"/>
      <c r="BY1155" s="508"/>
    </row>
    <row r="1156" s="246" customFormat="true" ht="15" customHeight="true" x14ac:dyDescent="0.2">
      <c r="BA1156" s="508"/>
      <c r="BB1156" s="277"/>
      <c r="BC1156" s="508"/>
      <c r="BD1156" s="508"/>
      <c r="BE1156" s="508"/>
      <c r="BF1156" s="508"/>
      <c r="BG1156" s="508"/>
      <c r="BH1156" s="508"/>
      <c r="BI1156" s="508"/>
      <c r="BJ1156" s="508"/>
      <c r="BK1156" s="508"/>
      <c r="BL1156" s="508"/>
      <c r="BM1156" s="508"/>
      <c r="BN1156" s="508"/>
      <c r="BO1156" s="508"/>
      <c r="BP1156" s="508"/>
      <c r="BQ1156" s="508"/>
      <c r="BR1156" s="508"/>
      <c r="BS1156" s="508"/>
      <c r="BT1156" s="508"/>
      <c r="BU1156" s="508"/>
      <c r="BV1156" s="508"/>
      <c r="BW1156" s="508"/>
      <c r="BX1156" s="508"/>
      <c r="BY1156" s="508"/>
    </row>
    <row r="1157" s="246" customFormat="true" ht="15" customHeight="true" x14ac:dyDescent="0.2">
      <c r="BA1157" s="508"/>
      <c r="BB1157" s="277"/>
      <c r="BC1157" s="508"/>
      <c r="BD1157" s="508"/>
      <c r="BE1157" s="508"/>
      <c r="BF1157" s="508"/>
      <c r="BG1157" s="508"/>
      <c r="BH1157" s="508"/>
      <c r="BI1157" s="508"/>
      <c r="BJ1157" s="508"/>
      <c r="BK1157" s="508"/>
      <c r="BL1157" s="508"/>
      <c r="BM1157" s="508"/>
      <c r="BN1157" s="508"/>
      <c r="BO1157" s="508"/>
      <c r="BP1157" s="508"/>
      <c r="BQ1157" s="508"/>
      <c r="BR1157" s="508"/>
      <c r="BS1157" s="508"/>
      <c r="BT1157" s="508"/>
      <c r="BU1157" s="508"/>
      <c r="BV1157" s="508"/>
      <c r="BW1157" s="508"/>
      <c r="BX1157" s="508"/>
      <c r="BY1157" s="508"/>
    </row>
    <row r="1158" s="246" customFormat="true" ht="15" customHeight="true" x14ac:dyDescent="0.2">
      <c r="BA1158" s="508"/>
      <c r="BB1158" s="277"/>
      <c r="BC1158" s="508"/>
      <c r="BD1158" s="508"/>
      <c r="BE1158" s="508"/>
      <c r="BF1158" s="508"/>
      <c r="BG1158" s="508"/>
      <c r="BH1158" s="508"/>
      <c r="BI1158" s="508"/>
      <c r="BJ1158" s="508"/>
      <c r="BK1158" s="508"/>
      <c r="BL1158" s="508"/>
      <c r="BM1158" s="508"/>
      <c r="BN1158" s="508"/>
      <c r="BO1158" s="508"/>
      <c r="BP1158" s="508"/>
      <c r="BQ1158" s="508"/>
      <c r="BR1158" s="508"/>
      <c r="BS1158" s="508"/>
      <c r="BT1158" s="508"/>
      <c r="BU1158" s="508"/>
      <c r="BV1158" s="508"/>
      <c r="BW1158" s="508"/>
      <c r="BX1158" s="508"/>
      <c r="BY1158" s="508"/>
    </row>
    <row r="1159" s="246" customFormat="true" ht="15" customHeight="true" x14ac:dyDescent="0.2">
      <c r="BA1159" s="508"/>
      <c r="BB1159" s="277"/>
      <c r="BC1159" s="508"/>
      <c r="BD1159" s="508"/>
      <c r="BE1159" s="508"/>
      <c r="BF1159" s="508"/>
      <c r="BG1159" s="508"/>
      <c r="BH1159" s="508"/>
      <c r="BI1159" s="508"/>
      <c r="BJ1159" s="508"/>
      <c r="BK1159" s="508"/>
      <c r="BL1159" s="508"/>
      <c r="BM1159" s="508"/>
      <c r="BN1159" s="508"/>
      <c r="BO1159" s="508"/>
      <c r="BP1159" s="508"/>
      <c r="BQ1159" s="508"/>
      <c r="BR1159" s="508"/>
      <c r="BS1159" s="508"/>
      <c r="BT1159" s="508"/>
      <c r="BU1159" s="508"/>
      <c r="BV1159" s="508"/>
      <c r="BW1159" s="508"/>
      <c r="BX1159" s="508"/>
      <c r="BY1159" s="508"/>
    </row>
    <row r="1160" s="246" customFormat="true" ht="15" customHeight="true" x14ac:dyDescent="0.2">
      <c r="BA1160" s="508"/>
      <c r="BB1160" s="277"/>
      <c r="BC1160" s="508"/>
      <c r="BD1160" s="508"/>
      <c r="BE1160" s="508"/>
      <c r="BF1160" s="508"/>
      <c r="BG1160" s="508"/>
      <c r="BH1160" s="508"/>
      <c r="BI1160" s="508"/>
      <c r="BJ1160" s="508"/>
      <c r="BK1160" s="508"/>
      <c r="BL1160" s="508"/>
      <c r="BM1160" s="508"/>
      <c r="BN1160" s="508"/>
      <c r="BO1160" s="508"/>
      <c r="BP1160" s="508"/>
      <c r="BQ1160" s="508"/>
      <c r="BR1160" s="508"/>
      <c r="BS1160" s="508"/>
      <c r="BT1160" s="508"/>
      <c r="BU1160" s="508"/>
      <c r="BV1160" s="508"/>
      <c r="BW1160" s="508"/>
      <c r="BX1160" s="508"/>
      <c r="BY1160" s="508"/>
    </row>
    <row r="1161" s="246" customFormat="true" ht="15" customHeight="true" x14ac:dyDescent="0.2">
      <c r="BA1161" s="508"/>
      <c r="BB1161" s="277"/>
      <c r="BC1161" s="508"/>
      <c r="BD1161" s="508"/>
      <c r="BE1161" s="508"/>
      <c r="BF1161" s="508"/>
      <c r="BG1161" s="508"/>
      <c r="BH1161" s="508"/>
      <c r="BI1161" s="508"/>
      <c r="BJ1161" s="508"/>
      <c r="BK1161" s="508"/>
      <c r="BL1161" s="508"/>
      <c r="BM1161" s="508"/>
      <c r="BN1161" s="508"/>
      <c r="BO1161" s="508"/>
      <c r="BP1161" s="508"/>
      <c r="BQ1161" s="508"/>
      <c r="BR1161" s="508"/>
      <c r="BS1161" s="508"/>
      <c r="BT1161" s="508"/>
      <c r="BU1161" s="508"/>
      <c r="BV1161" s="508"/>
      <c r="BW1161" s="508"/>
      <c r="BX1161" s="508"/>
      <c r="BY1161" s="508"/>
    </row>
    <row r="1162" s="246" customFormat="true" ht="15" customHeight="true" x14ac:dyDescent="0.2">
      <c r="BA1162" s="508"/>
      <c r="BB1162" s="277"/>
      <c r="BC1162" s="508"/>
      <c r="BD1162" s="508"/>
      <c r="BE1162" s="508"/>
      <c r="BF1162" s="508"/>
      <c r="BG1162" s="508"/>
      <c r="BH1162" s="508"/>
      <c r="BI1162" s="508"/>
      <c r="BJ1162" s="508"/>
      <c r="BK1162" s="508"/>
      <c r="BL1162" s="508"/>
      <c r="BM1162" s="508"/>
      <c r="BN1162" s="508"/>
      <c r="BO1162" s="508"/>
      <c r="BP1162" s="508"/>
      <c r="BQ1162" s="508"/>
      <c r="BR1162" s="508"/>
      <c r="BS1162" s="508"/>
      <c r="BT1162" s="508"/>
      <c r="BU1162" s="508"/>
      <c r="BV1162" s="508"/>
      <c r="BW1162" s="508"/>
      <c r="BX1162" s="508"/>
      <c r="BY1162" s="508"/>
    </row>
    <row r="1163" s="246" customFormat="true" ht="15" customHeight="true" x14ac:dyDescent="0.2">
      <c r="BA1163" s="508"/>
      <c r="BB1163" s="277"/>
      <c r="BC1163" s="508"/>
      <c r="BD1163" s="508"/>
      <c r="BE1163" s="508"/>
      <c r="BF1163" s="508"/>
      <c r="BG1163" s="508"/>
      <c r="BH1163" s="508"/>
      <c r="BI1163" s="508"/>
      <c r="BJ1163" s="508"/>
      <c r="BK1163" s="508"/>
      <c r="BL1163" s="508"/>
      <c r="BM1163" s="508"/>
      <c r="BN1163" s="508"/>
      <c r="BO1163" s="508"/>
      <c r="BP1163" s="508"/>
      <c r="BQ1163" s="508"/>
      <c r="BR1163" s="508"/>
      <c r="BS1163" s="508"/>
      <c r="BT1163" s="508"/>
      <c r="BU1163" s="508"/>
      <c r="BV1163" s="508"/>
      <c r="BW1163" s="508"/>
      <c r="BX1163" s="508"/>
      <c r="BY1163" s="508"/>
    </row>
    <row r="1164" s="246" customFormat="true" ht="15" customHeight="true" x14ac:dyDescent="0.2">
      <c r="BA1164" s="508"/>
      <c r="BB1164" s="277"/>
      <c r="BC1164" s="508"/>
      <c r="BD1164" s="508"/>
      <c r="BE1164" s="508"/>
      <c r="BF1164" s="508"/>
      <c r="BG1164" s="508"/>
      <c r="BH1164" s="508"/>
      <c r="BI1164" s="508"/>
      <c r="BJ1164" s="508"/>
      <c r="BK1164" s="508"/>
      <c r="BL1164" s="508"/>
      <c r="BM1164" s="508"/>
      <c r="BN1164" s="508"/>
      <c r="BO1164" s="508"/>
      <c r="BP1164" s="508"/>
      <c r="BQ1164" s="508"/>
      <c r="BR1164" s="508"/>
      <c r="BS1164" s="508"/>
      <c r="BT1164" s="508"/>
      <c r="BU1164" s="508"/>
      <c r="BV1164" s="508"/>
      <c r="BW1164" s="508"/>
      <c r="BX1164" s="508"/>
      <c r="BY1164" s="508"/>
    </row>
    <row r="1165" s="246" customFormat="true" ht="15" customHeight="true" x14ac:dyDescent="0.2">
      <c r="BA1165" s="508"/>
      <c r="BB1165" s="277"/>
      <c r="BC1165" s="508"/>
      <c r="BD1165" s="508"/>
      <c r="BE1165" s="508"/>
      <c r="BF1165" s="508"/>
      <c r="BG1165" s="508"/>
      <c r="BH1165" s="508"/>
      <c r="BI1165" s="508"/>
      <c r="BJ1165" s="508"/>
      <c r="BK1165" s="508"/>
      <c r="BL1165" s="508"/>
      <c r="BM1165" s="508"/>
      <c r="BN1165" s="508"/>
      <c r="BO1165" s="508"/>
      <c r="BP1165" s="508"/>
      <c r="BQ1165" s="508"/>
      <c r="BR1165" s="508"/>
      <c r="BS1165" s="508"/>
      <c r="BT1165" s="508"/>
      <c r="BU1165" s="508"/>
      <c r="BV1165" s="508"/>
      <c r="BW1165" s="508"/>
      <c r="BX1165" s="508"/>
      <c r="BY1165" s="508"/>
    </row>
    <row r="1166" s="246" customFormat="true" ht="15" customHeight="true" x14ac:dyDescent="0.2">
      <c r="BA1166" s="508"/>
      <c r="BB1166" s="277"/>
      <c r="BC1166" s="508"/>
      <c r="BD1166" s="508"/>
      <c r="BE1166" s="508"/>
      <c r="BF1166" s="508"/>
      <c r="BG1166" s="508"/>
      <c r="BH1166" s="508"/>
      <c r="BI1166" s="508"/>
      <c r="BJ1166" s="508"/>
      <c r="BK1166" s="508"/>
      <c r="BL1166" s="508"/>
      <c r="BM1166" s="508"/>
      <c r="BN1166" s="508"/>
      <c r="BO1166" s="508"/>
      <c r="BP1166" s="508"/>
      <c r="BQ1166" s="508"/>
      <c r="BR1166" s="508"/>
      <c r="BS1166" s="508"/>
      <c r="BT1166" s="508"/>
      <c r="BU1166" s="508"/>
      <c r="BV1166" s="508"/>
      <c r="BW1166" s="508"/>
      <c r="BX1166" s="508"/>
      <c r="BY1166" s="508"/>
    </row>
    <row r="1167" s="246" customFormat="true" ht="15" customHeight="true" x14ac:dyDescent="0.2">
      <c r="BA1167" s="508"/>
      <c r="BB1167" s="277"/>
      <c r="BC1167" s="508"/>
      <c r="BD1167" s="508"/>
      <c r="BE1167" s="508"/>
      <c r="BF1167" s="508"/>
      <c r="BG1167" s="508"/>
      <c r="BH1167" s="508"/>
      <c r="BI1167" s="508"/>
      <c r="BJ1167" s="508"/>
      <c r="BK1167" s="508"/>
      <c r="BL1167" s="508"/>
      <c r="BM1167" s="508"/>
      <c r="BN1167" s="508"/>
      <c r="BO1167" s="508"/>
      <c r="BP1167" s="508"/>
      <c r="BQ1167" s="508"/>
      <c r="BR1167" s="508"/>
      <c r="BS1167" s="508"/>
      <c r="BT1167" s="508"/>
      <c r="BU1167" s="508"/>
      <c r="BV1167" s="508"/>
      <c r="BW1167" s="508"/>
      <c r="BX1167" s="508"/>
      <c r="BY1167" s="508"/>
    </row>
    <row r="1168" s="246" customFormat="true" ht="15" customHeight="true" x14ac:dyDescent="0.2">
      <c r="BA1168" s="508"/>
      <c r="BB1168" s="277"/>
      <c r="BC1168" s="508"/>
      <c r="BD1168" s="508"/>
      <c r="BE1168" s="508"/>
      <c r="BF1168" s="508"/>
      <c r="BG1168" s="508"/>
      <c r="BH1168" s="508"/>
      <c r="BI1168" s="508"/>
      <c r="BJ1168" s="508"/>
      <c r="BK1168" s="508"/>
      <c r="BL1168" s="508"/>
      <c r="BM1168" s="508"/>
      <c r="BN1168" s="508"/>
      <c r="BO1168" s="508"/>
      <c r="BP1168" s="508"/>
      <c r="BQ1168" s="508"/>
      <c r="BR1168" s="508"/>
      <c r="BS1168" s="508"/>
      <c r="BT1168" s="508"/>
      <c r="BU1168" s="508"/>
      <c r="BV1168" s="508"/>
      <c r="BW1168" s="508"/>
      <c r="BX1168" s="508"/>
      <c r="BY1168" s="508"/>
    </row>
    <row r="1169" s="246" customFormat="true" ht="15" customHeight="true" x14ac:dyDescent="0.2">
      <c r="BA1169" s="508"/>
      <c r="BB1169" s="277"/>
      <c r="BC1169" s="508"/>
      <c r="BD1169" s="508"/>
      <c r="BE1169" s="508"/>
      <c r="BF1169" s="508"/>
      <c r="BG1169" s="508"/>
      <c r="BH1169" s="508"/>
      <c r="BI1169" s="508"/>
      <c r="BJ1169" s="508"/>
      <c r="BK1169" s="508"/>
      <c r="BL1169" s="508"/>
      <c r="BM1169" s="508"/>
      <c r="BN1169" s="508"/>
      <c r="BO1169" s="508"/>
      <c r="BP1169" s="508"/>
      <c r="BQ1169" s="508"/>
      <c r="BR1169" s="508"/>
      <c r="BS1169" s="508"/>
      <c r="BT1169" s="508"/>
      <c r="BU1169" s="508"/>
      <c r="BV1169" s="508"/>
      <c r="BW1169" s="508"/>
      <c r="BX1169" s="508"/>
      <c r="BY1169" s="508"/>
    </row>
    <row r="1170" s="246" customFormat="true" ht="15" customHeight="true" x14ac:dyDescent="0.2">
      <c r="A1170" s="375"/>
      <c r="B1170" s="780"/>
      <c r="C1170" s="781"/>
      <c r="D1170" s="781"/>
      <c r="E1170" s="781"/>
      <c r="F1170" s="781"/>
      <c r="G1170" s="781"/>
      <c r="H1170" s="781"/>
      <c r="I1170" s="781"/>
      <c r="J1170" s="781"/>
      <c r="K1170" s="781"/>
      <c r="L1170" s="781"/>
      <c r="M1170" s="781"/>
      <c r="N1170" s="781"/>
      <c r="O1170" s="781"/>
      <c r="P1170" s="781"/>
      <c r="Q1170" s="781"/>
      <c r="R1170" s="781"/>
      <c r="S1170" s="781"/>
      <c r="T1170" s="781"/>
      <c r="U1170" s="781"/>
      <c r="V1170" s="781"/>
      <c r="W1170" s="781"/>
      <c r="X1170" s="781"/>
      <c r="Y1170" s="781"/>
      <c r="Z1170" s="781"/>
      <c r="AA1170" s="781"/>
      <c r="AB1170" s="781"/>
      <c r="BA1170" s="508"/>
      <c r="BB1170" s="277"/>
      <c r="BC1170" s="508"/>
      <c r="BD1170" s="508"/>
      <c r="BE1170" s="508"/>
      <c r="BF1170" s="508"/>
      <c r="BG1170" s="508"/>
      <c r="BH1170" s="508"/>
      <c r="BI1170" s="508"/>
      <c r="BJ1170" s="508"/>
      <c r="BK1170" s="508"/>
      <c r="BL1170" s="508"/>
      <c r="BM1170" s="508"/>
      <c r="BN1170" s="508"/>
      <c r="BO1170" s="508"/>
      <c r="BP1170" s="508"/>
      <c r="BQ1170" s="508"/>
      <c r="BR1170" s="508"/>
      <c r="BS1170" s="508"/>
      <c r="BT1170" s="508"/>
      <c r="BU1170" s="508"/>
      <c r="BV1170" s="508"/>
      <c r="BW1170" s="508"/>
      <c r="BX1170" s="508"/>
      <c r="BY1170" s="508"/>
    </row>
    <row r="1171" s="246" customFormat="true" ht="15" customHeight="true" x14ac:dyDescent="0.2">
      <c r="A1171" s="375"/>
      <c r="B1171" s="780"/>
      <c r="C1171" s="781"/>
      <c r="D1171" s="781"/>
      <c r="E1171" s="781"/>
      <c r="F1171" s="781"/>
      <c r="G1171" s="781"/>
      <c r="H1171" s="781"/>
      <c r="I1171" s="781"/>
      <c r="J1171" s="781"/>
      <c r="K1171" s="781"/>
      <c r="L1171" s="781"/>
      <c r="M1171" s="781"/>
      <c r="N1171" s="781"/>
      <c r="O1171" s="781"/>
      <c r="P1171" s="781"/>
      <c r="Q1171" s="781"/>
      <c r="R1171" s="781"/>
      <c r="S1171" s="781"/>
      <c r="T1171" s="781"/>
      <c r="U1171" s="781"/>
      <c r="V1171" s="781"/>
      <c r="W1171" s="781"/>
      <c r="X1171" s="781"/>
      <c r="Y1171" s="781"/>
      <c r="Z1171" s="781"/>
      <c r="AA1171" s="781"/>
      <c r="AB1171" s="781"/>
      <c r="BA1171" s="508"/>
      <c r="BB1171" s="277"/>
      <c r="BC1171" s="508"/>
      <c r="BD1171" s="508"/>
      <c r="BE1171" s="508"/>
      <c r="BF1171" s="508"/>
      <c r="BG1171" s="508"/>
      <c r="BH1171" s="508"/>
      <c r="BI1171" s="508"/>
      <c r="BJ1171" s="508"/>
      <c r="BK1171" s="508"/>
      <c r="BL1171" s="508"/>
      <c r="BM1171" s="508"/>
      <c r="BN1171" s="508"/>
      <c r="BO1171" s="508"/>
      <c r="BP1171" s="508"/>
      <c r="BQ1171" s="508"/>
      <c r="BR1171" s="508"/>
      <c r="BS1171" s="508"/>
      <c r="BT1171" s="508"/>
      <c r="BU1171" s="508"/>
      <c r="BV1171" s="508"/>
      <c r="BW1171" s="508"/>
      <c r="BX1171" s="508"/>
      <c r="BY1171" s="508"/>
    </row>
    <row r="1172" s="246" customFormat="true" ht="15" customHeight="true" x14ac:dyDescent="0.2">
      <c r="A1172" s="375"/>
      <c r="B1172" s="780"/>
      <c r="C1172" s="781"/>
      <c r="D1172" s="781"/>
      <c r="E1172" s="781"/>
      <c r="F1172" s="781"/>
      <c r="G1172" s="781"/>
      <c r="H1172" s="781"/>
      <c r="I1172" s="781"/>
      <c r="J1172" s="781"/>
      <c r="K1172" s="781"/>
      <c r="L1172" s="781"/>
      <c r="M1172" s="781"/>
      <c r="N1172" s="781"/>
      <c r="O1172" s="781"/>
      <c r="P1172" s="781"/>
      <c r="Q1172" s="781"/>
      <c r="R1172" s="781"/>
      <c r="S1172" s="781"/>
      <c r="T1172" s="781"/>
      <c r="U1172" s="781"/>
      <c r="V1172" s="781"/>
      <c r="W1172" s="781"/>
      <c r="X1172" s="781"/>
      <c r="Y1172" s="781"/>
      <c r="Z1172" s="781"/>
      <c r="AA1172" s="781"/>
      <c r="AB1172" s="781"/>
      <c r="BA1172" s="508"/>
      <c r="BB1172" s="277"/>
      <c r="BC1172" s="508"/>
      <c r="BD1172" s="508"/>
      <c r="BE1172" s="508"/>
      <c r="BF1172" s="508"/>
      <c r="BG1172" s="508"/>
      <c r="BH1172" s="508"/>
      <c r="BI1172" s="508"/>
      <c r="BJ1172" s="508"/>
      <c r="BK1172" s="508"/>
      <c r="BL1172" s="508"/>
      <c r="BM1172" s="508"/>
      <c r="BN1172" s="508"/>
      <c r="BO1172" s="508"/>
      <c r="BP1172" s="508"/>
      <c r="BQ1172" s="508"/>
      <c r="BR1172" s="508"/>
      <c r="BS1172" s="508"/>
      <c r="BT1172" s="508"/>
      <c r="BU1172" s="508"/>
      <c r="BV1172" s="508"/>
      <c r="BW1172" s="508"/>
      <c r="BX1172" s="508"/>
      <c r="BY1172" s="508"/>
    </row>
    <row r="1173" s="246" customFormat="true" ht="15" customHeight="true" x14ac:dyDescent="0.2">
      <c r="A1173" s="375"/>
      <c r="B1173" s="780"/>
      <c r="C1173" s="781"/>
      <c r="D1173" s="781"/>
      <c r="E1173" s="781"/>
      <c r="F1173" s="781"/>
      <c r="G1173" s="781"/>
      <c r="H1173" s="781"/>
      <c r="I1173" s="781"/>
      <c r="J1173" s="781"/>
      <c r="K1173" s="781"/>
      <c r="L1173" s="781"/>
      <c r="M1173" s="781"/>
      <c r="N1173" s="781"/>
      <c r="O1173" s="781"/>
      <c r="P1173" s="781"/>
      <c r="Q1173" s="781"/>
      <c r="R1173" s="781"/>
      <c r="S1173" s="781"/>
      <c r="T1173" s="781"/>
      <c r="U1173" s="781"/>
      <c r="V1173" s="781"/>
      <c r="W1173" s="781"/>
      <c r="X1173" s="781"/>
      <c r="Y1173" s="781"/>
      <c r="Z1173" s="781"/>
      <c r="AA1173" s="781"/>
      <c r="AB1173" s="781"/>
      <c r="BA1173" s="508"/>
      <c r="BB1173" s="277"/>
      <c r="BC1173" s="508"/>
      <c r="BD1173" s="508"/>
      <c r="BE1173" s="508"/>
      <c r="BF1173" s="508"/>
      <c r="BG1173" s="508"/>
      <c r="BH1173" s="508"/>
      <c r="BI1173" s="508"/>
      <c r="BJ1173" s="508"/>
      <c r="BK1173" s="508"/>
      <c r="BL1173" s="508"/>
      <c r="BM1173" s="508"/>
      <c r="BN1173" s="508"/>
      <c r="BO1173" s="508"/>
      <c r="BP1173" s="508"/>
      <c r="BQ1173" s="508"/>
      <c r="BR1173" s="508"/>
      <c r="BS1173" s="508"/>
      <c r="BT1173" s="508"/>
      <c r="BU1173" s="508"/>
      <c r="BV1173" s="508"/>
      <c r="BW1173" s="508"/>
      <c r="BX1173" s="508"/>
      <c r="BY1173" s="508"/>
    </row>
    <row r="1174" s="246" customFormat="true" ht="15" customHeight="true" x14ac:dyDescent="0.2">
      <c r="A1174" s="375"/>
      <c r="B1174" s="780"/>
      <c r="C1174" s="781"/>
      <c r="D1174" s="781"/>
      <c r="E1174" s="781"/>
      <c r="F1174" s="781"/>
      <c r="G1174" s="781"/>
      <c r="H1174" s="781"/>
      <c r="I1174" s="781"/>
      <c r="J1174" s="781"/>
      <c r="K1174" s="781"/>
      <c r="L1174" s="781"/>
      <c r="M1174" s="781"/>
      <c r="N1174" s="781"/>
      <c r="O1174" s="781"/>
      <c r="P1174" s="781"/>
      <c r="Q1174" s="781"/>
      <c r="R1174" s="781"/>
      <c r="S1174" s="781"/>
      <c r="T1174" s="781"/>
      <c r="U1174" s="781"/>
      <c r="V1174" s="781"/>
      <c r="W1174" s="781"/>
      <c r="X1174" s="781"/>
      <c r="Y1174" s="781"/>
      <c r="Z1174" s="781"/>
      <c r="AA1174" s="781"/>
      <c r="AB1174" s="781"/>
      <c r="BA1174" s="508"/>
      <c r="BB1174" s="277"/>
      <c r="BC1174" s="508"/>
      <c r="BD1174" s="508"/>
      <c r="BE1174" s="508"/>
      <c r="BF1174" s="508"/>
      <c r="BG1174" s="508"/>
      <c r="BH1174" s="508"/>
      <c r="BI1174" s="508"/>
      <c r="BJ1174" s="508"/>
      <c r="BK1174" s="508"/>
      <c r="BL1174" s="508"/>
      <c r="BM1174" s="508"/>
      <c r="BN1174" s="508"/>
      <c r="BO1174" s="508"/>
      <c r="BP1174" s="508"/>
      <c r="BQ1174" s="508"/>
      <c r="BR1174" s="508"/>
      <c r="BS1174" s="508"/>
      <c r="BT1174" s="508"/>
      <c r="BU1174" s="508"/>
      <c r="BV1174" s="508"/>
      <c r="BW1174" s="508"/>
      <c r="BX1174" s="508"/>
      <c r="BY1174" s="508"/>
    </row>
    <row r="1175" s="246" customFormat="true" ht="15" customHeight="true" x14ac:dyDescent="0.2">
      <c r="A1175" s="375"/>
      <c r="B1175" s="780"/>
      <c r="C1175" s="781"/>
      <c r="D1175" s="781"/>
      <c r="E1175" s="781"/>
      <c r="F1175" s="781"/>
      <c r="G1175" s="781"/>
      <c r="H1175" s="781"/>
      <c r="I1175" s="781"/>
      <c r="J1175" s="781"/>
      <c r="K1175" s="781"/>
      <c r="L1175" s="781"/>
      <c r="M1175" s="781"/>
      <c r="N1175" s="781"/>
      <c r="O1175" s="781"/>
      <c r="P1175" s="781"/>
      <c r="Q1175" s="781"/>
      <c r="R1175" s="781"/>
      <c r="S1175" s="781"/>
      <c r="T1175" s="781"/>
      <c r="U1175" s="781"/>
      <c r="V1175" s="781"/>
      <c r="W1175" s="781"/>
      <c r="X1175" s="781"/>
      <c r="Y1175" s="781"/>
      <c r="Z1175" s="781"/>
      <c r="AA1175" s="781"/>
      <c r="AB1175" s="781"/>
      <c r="BA1175" s="508"/>
      <c r="BB1175" s="277"/>
      <c r="BC1175" s="508"/>
      <c r="BD1175" s="508"/>
      <c r="BE1175" s="508"/>
      <c r="BF1175" s="508"/>
      <c r="BG1175" s="508"/>
      <c r="BH1175" s="508"/>
      <c r="BI1175" s="508"/>
      <c r="BJ1175" s="508"/>
      <c r="BK1175" s="508"/>
      <c r="BL1175" s="508"/>
      <c r="BM1175" s="508"/>
      <c r="BN1175" s="508"/>
      <c r="BO1175" s="508"/>
      <c r="BP1175" s="508"/>
      <c r="BQ1175" s="508"/>
      <c r="BR1175" s="508"/>
      <c r="BS1175" s="508"/>
      <c r="BT1175" s="508"/>
      <c r="BU1175" s="508"/>
      <c r="BV1175" s="508"/>
      <c r="BW1175" s="508"/>
      <c r="BX1175" s="508"/>
      <c r="BY1175" s="508"/>
    </row>
    <row r="1176" s="246" customFormat="true" ht="15" customHeight="true" x14ac:dyDescent="0.2">
      <c r="A1176" s="782"/>
      <c r="B1176" s="375"/>
      <c r="C1176" s="783"/>
      <c r="D1176" s="784"/>
      <c r="E1176" s="784"/>
      <c r="F1176" s="784"/>
      <c r="G1176" s="784"/>
      <c r="H1176" s="783"/>
      <c r="I1176" s="784"/>
      <c r="J1176" s="784"/>
      <c r="K1176" s="784"/>
      <c r="L1176" s="784"/>
      <c r="M1176" s="783"/>
      <c r="N1176" s="784"/>
      <c r="O1176" s="784"/>
      <c r="P1176" s="784"/>
      <c r="Q1176" s="784"/>
      <c r="R1176" s="783"/>
      <c r="S1176" s="784"/>
      <c r="T1176" s="784"/>
      <c r="U1176" s="784"/>
      <c r="BA1176" s="508"/>
      <c r="BB1176" s="277"/>
      <c r="BC1176" s="508"/>
      <c r="BD1176" s="508"/>
      <c r="BE1176" s="508"/>
      <c r="BF1176" s="508"/>
      <c r="BG1176" s="508"/>
      <c r="BH1176" s="508"/>
      <c r="BI1176" s="508"/>
      <c r="BJ1176" s="508"/>
      <c r="BK1176" s="508"/>
      <c r="BL1176" s="508"/>
      <c r="BM1176" s="508"/>
      <c r="BN1176" s="508"/>
      <c r="BO1176" s="508"/>
      <c r="BP1176" s="508"/>
      <c r="BQ1176" s="508"/>
      <c r="BR1176" s="508"/>
      <c r="BS1176" s="508"/>
      <c r="BT1176" s="508"/>
      <c r="BU1176" s="508"/>
      <c r="BV1176" s="508"/>
      <c r="BW1176" s="508"/>
      <c r="BX1176" s="508"/>
      <c r="BY1176" s="508"/>
    </row>
    <row r="1177" s="246" customFormat="true" ht="15" customHeight="true" x14ac:dyDescent="0.2">
      <c r="A1177" s="784"/>
      <c r="B1177" s="784"/>
      <c r="C1177" s="783"/>
      <c r="D1177" s="783"/>
      <c r="E1177" s="783"/>
      <c r="F1177" s="783"/>
      <c r="G1177" s="783"/>
      <c r="H1177" s="783"/>
      <c r="I1177" s="783"/>
      <c r="J1177" s="783"/>
      <c r="K1177" s="783"/>
      <c r="L1177" s="783"/>
      <c r="M1177" s="783"/>
      <c r="N1177" s="783"/>
      <c r="O1177" s="783"/>
      <c r="P1177" s="783"/>
      <c r="Q1177" s="783"/>
      <c r="R1177" s="783"/>
      <c r="S1177" s="783"/>
      <c r="T1177" s="783"/>
      <c r="U1177" s="783"/>
      <c r="BA1177" s="508"/>
      <c r="BB1177" s="277"/>
      <c r="BC1177" s="508"/>
      <c r="BD1177" s="508"/>
      <c r="BE1177" s="508"/>
      <c r="BF1177" s="508"/>
      <c r="BG1177" s="508"/>
      <c r="BH1177" s="508"/>
      <c r="BI1177" s="508"/>
      <c r="BJ1177" s="508"/>
      <c r="BK1177" s="508"/>
      <c r="BL1177" s="508"/>
      <c r="BM1177" s="508"/>
      <c r="BN1177" s="508"/>
      <c r="BO1177" s="508"/>
      <c r="BP1177" s="508"/>
      <c r="BQ1177" s="508"/>
      <c r="BR1177" s="508"/>
      <c r="BS1177" s="508"/>
      <c r="BT1177" s="508"/>
      <c r="BU1177" s="508"/>
      <c r="BV1177" s="508"/>
      <c r="BW1177" s="508"/>
      <c r="BX1177" s="508"/>
      <c r="BY1177" s="508"/>
    </row>
    <row r="1178" s="246" customFormat="true" ht="15" customHeight="true" x14ac:dyDescent="0.2">
      <c r="BA1178" s="508"/>
      <c r="BB1178" s="277"/>
      <c r="BC1178" s="508"/>
      <c r="BD1178" s="508"/>
      <c r="BE1178" s="508"/>
      <c r="BF1178" s="508"/>
      <c r="BG1178" s="508"/>
      <c r="BH1178" s="508"/>
      <c r="BI1178" s="508"/>
      <c r="BJ1178" s="508"/>
      <c r="BK1178" s="508"/>
      <c r="BL1178" s="508"/>
      <c r="BM1178" s="508"/>
      <c r="BN1178" s="508"/>
      <c r="BO1178" s="508"/>
      <c r="BP1178" s="508"/>
      <c r="BQ1178" s="508"/>
      <c r="BR1178" s="508"/>
      <c r="BS1178" s="508"/>
      <c r="BT1178" s="508"/>
      <c r="BU1178" s="508"/>
      <c r="BV1178" s="508"/>
      <c r="BW1178" s="508"/>
      <c r="BX1178" s="508"/>
      <c r="BY1178" s="508"/>
    </row>
    <row r="1179" s="246" customFormat="true" ht="15" customHeight="true" x14ac:dyDescent="0.2">
      <c r="BA1179" s="508"/>
      <c r="BB1179" s="277"/>
      <c r="BC1179" s="508"/>
      <c r="BD1179" s="508"/>
      <c r="BE1179" s="508"/>
      <c r="BF1179" s="508"/>
      <c r="BG1179" s="508"/>
      <c r="BH1179" s="508"/>
      <c r="BI1179" s="508"/>
      <c r="BJ1179" s="508"/>
      <c r="BK1179" s="508"/>
      <c r="BL1179" s="508"/>
      <c r="BM1179" s="508"/>
      <c r="BN1179" s="508"/>
      <c r="BO1179" s="508"/>
      <c r="BP1179" s="508"/>
      <c r="BQ1179" s="508"/>
      <c r="BR1179" s="508"/>
      <c r="BS1179" s="508"/>
      <c r="BT1179" s="508"/>
      <c r="BU1179" s="508"/>
      <c r="BV1179" s="508"/>
      <c r="BW1179" s="508"/>
      <c r="BX1179" s="508"/>
      <c r="BY1179" s="508"/>
    </row>
    <row r="1180" s="246" customFormat="true" ht="15" customHeight="true" x14ac:dyDescent="0.2">
      <c r="BA1180" s="508"/>
      <c r="BB1180" s="277"/>
      <c r="BC1180" s="508"/>
      <c r="BD1180" s="508"/>
      <c r="BE1180" s="508"/>
      <c r="BF1180" s="508"/>
      <c r="BG1180" s="508"/>
      <c r="BH1180" s="508"/>
      <c r="BI1180" s="508"/>
      <c r="BJ1180" s="508"/>
      <c r="BK1180" s="508"/>
      <c r="BL1180" s="508"/>
      <c r="BM1180" s="508"/>
      <c r="BN1180" s="508"/>
      <c r="BO1180" s="508"/>
      <c r="BP1180" s="508"/>
      <c r="BQ1180" s="508"/>
      <c r="BR1180" s="508"/>
      <c r="BS1180" s="508"/>
      <c r="BT1180" s="508"/>
      <c r="BU1180" s="508"/>
      <c r="BV1180" s="508"/>
      <c r="BW1180" s="508"/>
      <c r="BX1180" s="508"/>
      <c r="BY1180" s="508"/>
    </row>
    <row r="1181" s="246" customFormat="true" ht="15" customHeight="true" x14ac:dyDescent="0.2">
      <c r="BA1181" s="508"/>
      <c r="BB1181" s="277"/>
      <c r="BC1181" s="508"/>
      <c r="BD1181" s="508"/>
      <c r="BE1181" s="508"/>
      <c r="BF1181" s="508"/>
      <c r="BG1181" s="508"/>
      <c r="BH1181" s="508"/>
      <c r="BI1181" s="508"/>
      <c r="BJ1181" s="508"/>
      <c r="BK1181" s="508"/>
      <c r="BL1181" s="508"/>
      <c r="BM1181" s="508"/>
      <c r="BN1181" s="508"/>
      <c r="BO1181" s="508"/>
      <c r="BP1181" s="508"/>
      <c r="BQ1181" s="508"/>
      <c r="BR1181" s="508"/>
      <c r="BS1181" s="508"/>
      <c r="BT1181" s="508"/>
      <c r="BU1181" s="508"/>
      <c r="BV1181" s="508"/>
      <c r="BW1181" s="508"/>
      <c r="BX1181" s="508"/>
      <c r="BY1181" s="508"/>
    </row>
    <row r="1182" s="246" customFormat="true" ht="15" customHeight="true" x14ac:dyDescent="0.2">
      <c r="BA1182" s="508"/>
      <c r="BB1182" s="277"/>
      <c r="BC1182" s="508"/>
      <c r="BD1182" s="508"/>
      <c r="BE1182" s="508"/>
      <c r="BF1182" s="508"/>
      <c r="BG1182" s="508"/>
      <c r="BH1182" s="508"/>
      <c r="BI1182" s="508"/>
      <c r="BJ1182" s="508"/>
      <c r="BK1182" s="508"/>
      <c r="BL1182" s="508"/>
      <c r="BM1182" s="508"/>
      <c r="BN1182" s="508"/>
      <c r="BO1182" s="508"/>
      <c r="BP1182" s="508"/>
      <c r="BQ1182" s="508"/>
      <c r="BR1182" s="508"/>
      <c r="BS1182" s="508"/>
      <c r="BT1182" s="508"/>
      <c r="BU1182" s="508"/>
      <c r="BV1182" s="508"/>
      <c r="BW1182" s="508"/>
      <c r="BX1182" s="508"/>
      <c r="BY1182" s="508"/>
    </row>
    <row r="1183" s="246" customFormat="true" ht="15" customHeight="true" x14ac:dyDescent="0.2">
      <c r="BA1183" s="508"/>
      <c r="BB1183" s="277"/>
      <c r="BC1183" s="508"/>
      <c r="BD1183" s="508"/>
      <c r="BE1183" s="508"/>
      <c r="BF1183" s="508"/>
      <c r="BG1183" s="508"/>
      <c r="BH1183" s="508"/>
      <c r="BI1183" s="508"/>
      <c r="BJ1183" s="508"/>
      <c r="BK1183" s="508"/>
      <c r="BL1183" s="508"/>
      <c r="BM1183" s="508"/>
      <c r="BN1183" s="508"/>
      <c r="BO1183" s="508"/>
      <c r="BP1183" s="508"/>
      <c r="BQ1183" s="508"/>
      <c r="BR1183" s="508"/>
      <c r="BS1183" s="508"/>
      <c r="BT1183" s="508"/>
      <c r="BU1183" s="508"/>
      <c r="BV1183" s="508"/>
      <c r="BW1183" s="508"/>
      <c r="BX1183" s="508"/>
      <c r="BY1183" s="508"/>
    </row>
    <row r="1184" s="246" customFormat="true" ht="15" customHeight="true" x14ac:dyDescent="0.2">
      <c r="BA1184" s="508"/>
      <c r="BB1184" s="277"/>
      <c r="BC1184" s="508"/>
      <c r="BD1184" s="508"/>
      <c r="BE1184" s="508"/>
      <c r="BF1184" s="508"/>
      <c r="BG1184" s="508"/>
      <c r="BH1184" s="508"/>
      <c r="BI1184" s="508"/>
      <c r="BJ1184" s="508"/>
      <c r="BK1184" s="508"/>
      <c r="BL1184" s="508"/>
      <c r="BM1184" s="508"/>
      <c r="BN1184" s="508"/>
      <c r="BO1184" s="508"/>
      <c r="BP1184" s="508"/>
      <c r="BQ1184" s="508"/>
      <c r="BR1184" s="508"/>
      <c r="BS1184" s="508"/>
      <c r="BT1184" s="508"/>
      <c r="BU1184" s="508"/>
      <c r="BV1184" s="508"/>
      <c r="BW1184" s="508"/>
      <c r="BX1184" s="508"/>
      <c r="BY1184" s="508"/>
    </row>
    <row r="1185" s="246" customFormat="true" ht="15" customHeight="true" x14ac:dyDescent="0.2">
      <c r="BA1185" s="508"/>
      <c r="BB1185" s="277"/>
      <c r="BC1185" s="508"/>
      <c r="BD1185" s="508"/>
      <c r="BE1185" s="508"/>
      <c r="BF1185" s="508"/>
      <c r="BG1185" s="508"/>
      <c r="BH1185" s="508"/>
      <c r="BI1185" s="508"/>
      <c r="BJ1185" s="508"/>
      <c r="BK1185" s="508"/>
      <c r="BL1185" s="508"/>
      <c r="BM1185" s="508"/>
      <c r="BN1185" s="508"/>
      <c r="BO1185" s="508"/>
      <c r="BP1185" s="508"/>
      <c r="BQ1185" s="508"/>
      <c r="BR1185" s="508"/>
      <c r="BS1185" s="508"/>
      <c r="BT1185" s="508"/>
      <c r="BU1185" s="508"/>
      <c r="BV1185" s="508"/>
      <c r="BW1185" s="508"/>
      <c r="BX1185" s="508"/>
      <c r="BY1185" s="508"/>
    </row>
    <row r="1186" s="246" customFormat="true" ht="15" customHeight="true" x14ac:dyDescent="0.2">
      <c r="BA1186" s="508"/>
      <c r="BB1186" s="277"/>
      <c r="BC1186" s="508"/>
      <c r="BD1186" s="508"/>
      <c r="BE1186" s="508"/>
      <c r="BF1186" s="508"/>
      <c r="BG1186" s="508"/>
      <c r="BH1186" s="508"/>
      <c r="BI1186" s="508"/>
      <c r="BJ1186" s="508"/>
      <c r="BK1186" s="508"/>
      <c r="BL1186" s="508"/>
      <c r="BM1186" s="508"/>
      <c r="BN1186" s="508"/>
      <c r="BO1186" s="508"/>
      <c r="BP1186" s="508"/>
      <c r="BQ1186" s="508"/>
      <c r="BR1186" s="508"/>
      <c r="BS1186" s="508"/>
      <c r="BT1186" s="508"/>
      <c r="BU1186" s="508"/>
      <c r="BV1186" s="508"/>
      <c r="BW1186" s="508"/>
      <c r="BX1186" s="508"/>
      <c r="BY1186" s="508"/>
    </row>
    <row r="1187" s="246" customFormat="true" ht="15" customHeight="true" x14ac:dyDescent="0.2">
      <c r="BA1187" s="508"/>
      <c r="BB1187" s="277"/>
      <c r="BC1187" s="508"/>
      <c r="BD1187" s="508"/>
      <c r="BE1187" s="508"/>
      <c r="BF1187" s="508"/>
      <c r="BG1187" s="508"/>
      <c r="BH1187" s="508"/>
      <c r="BI1187" s="508"/>
      <c r="BJ1187" s="508"/>
      <c r="BK1187" s="508"/>
      <c r="BL1187" s="508"/>
      <c r="BM1187" s="508"/>
      <c r="BN1187" s="508"/>
      <c r="BO1187" s="508"/>
      <c r="BP1187" s="508"/>
      <c r="BQ1187" s="508"/>
      <c r="BR1187" s="508"/>
      <c r="BS1187" s="508"/>
      <c r="BT1187" s="508"/>
      <c r="BU1187" s="508"/>
      <c r="BV1187" s="508"/>
      <c r="BW1187" s="508"/>
      <c r="BX1187" s="508"/>
      <c r="BY1187" s="508"/>
    </row>
    <row r="1188" s="246" customFormat="true" ht="15" customHeight="true" x14ac:dyDescent="0.2">
      <c r="BA1188" s="508"/>
      <c r="BB1188" s="277"/>
      <c r="BC1188" s="508"/>
      <c r="BD1188" s="508"/>
      <c r="BE1188" s="508"/>
      <c r="BF1188" s="508"/>
      <c r="BG1188" s="508"/>
      <c r="BH1188" s="508"/>
      <c r="BI1188" s="508"/>
      <c r="BJ1188" s="508"/>
      <c r="BK1188" s="508"/>
      <c r="BL1188" s="508"/>
      <c r="BM1188" s="508"/>
      <c r="BN1188" s="508"/>
      <c r="BO1188" s="508"/>
      <c r="BP1188" s="508"/>
      <c r="BQ1188" s="508"/>
      <c r="BR1188" s="508"/>
      <c r="BS1188" s="508"/>
      <c r="BT1188" s="508"/>
      <c r="BU1188" s="508"/>
      <c r="BV1188" s="508"/>
      <c r="BW1188" s="508"/>
      <c r="BX1188" s="508"/>
      <c r="BY1188" s="508"/>
    </row>
    <row r="1189" s="246" customFormat="true" ht="15" customHeight="true" x14ac:dyDescent="0.2">
      <c r="BA1189" s="508"/>
      <c r="BB1189" s="277"/>
      <c r="BC1189" s="508"/>
      <c r="BD1189" s="508"/>
      <c r="BE1189" s="508"/>
      <c r="BF1189" s="508"/>
      <c r="BG1189" s="508"/>
      <c r="BH1189" s="508"/>
      <c r="BI1189" s="508"/>
      <c r="BJ1189" s="508"/>
      <c r="BK1189" s="508"/>
      <c r="BL1189" s="508"/>
      <c r="BM1189" s="508"/>
      <c r="BN1189" s="508"/>
      <c r="BO1189" s="508"/>
      <c r="BP1189" s="508"/>
      <c r="BQ1189" s="508"/>
      <c r="BR1189" s="508"/>
      <c r="BS1189" s="508"/>
      <c r="BT1189" s="508"/>
      <c r="BU1189" s="508"/>
      <c r="BV1189" s="508"/>
      <c r="BW1189" s="508"/>
      <c r="BX1189" s="508"/>
      <c r="BY1189" s="508"/>
    </row>
    <row r="1190" s="246" customFormat="true" ht="15" customHeight="true" x14ac:dyDescent="0.2">
      <c r="BA1190" s="508"/>
      <c r="BB1190" s="277"/>
      <c r="BC1190" s="508"/>
      <c r="BD1190" s="508"/>
      <c r="BE1190" s="508"/>
      <c r="BF1190" s="508"/>
      <c r="BG1190" s="508"/>
      <c r="BH1190" s="508"/>
      <c r="BI1190" s="508"/>
      <c r="BJ1190" s="508"/>
      <c r="BK1190" s="508"/>
      <c r="BL1190" s="508"/>
      <c r="BM1190" s="508"/>
      <c r="BN1190" s="508"/>
      <c r="BO1190" s="508"/>
      <c r="BP1190" s="508"/>
      <c r="BQ1190" s="508"/>
      <c r="BR1190" s="508"/>
      <c r="BS1190" s="508"/>
      <c r="BT1190" s="508"/>
      <c r="BU1190" s="508"/>
      <c r="BV1190" s="508"/>
      <c r="BW1190" s="508"/>
      <c r="BX1190" s="508"/>
      <c r="BY1190" s="508"/>
    </row>
    <row r="1191" s="246" customFormat="true" ht="15" customHeight="true" x14ac:dyDescent="0.2">
      <c r="BA1191" s="508"/>
      <c r="BB1191" s="277"/>
      <c r="BC1191" s="508"/>
      <c r="BD1191" s="508"/>
      <c r="BE1191" s="508"/>
      <c r="BF1191" s="508"/>
      <c r="BG1191" s="508"/>
      <c r="BH1191" s="508"/>
      <c r="BI1191" s="508"/>
      <c r="BJ1191" s="508"/>
      <c r="BK1191" s="508"/>
      <c r="BL1191" s="508"/>
      <c r="BM1191" s="508"/>
      <c r="BN1191" s="508"/>
      <c r="BO1191" s="508"/>
      <c r="BP1191" s="508"/>
      <c r="BQ1191" s="508"/>
      <c r="BR1191" s="508"/>
      <c r="BS1191" s="508"/>
      <c r="BT1191" s="508"/>
      <c r="BU1191" s="508"/>
      <c r="BV1191" s="508"/>
      <c r="BW1191" s="508"/>
      <c r="BX1191" s="508"/>
      <c r="BY1191" s="508"/>
    </row>
    <row r="1192" s="246" customFormat="true" ht="15" customHeight="true" x14ac:dyDescent="0.2">
      <c r="BA1192" s="508"/>
      <c r="BB1192" s="277"/>
      <c r="BC1192" s="508"/>
      <c r="BD1192" s="508"/>
      <c r="BE1192" s="508"/>
      <c r="BF1192" s="508"/>
      <c r="BG1192" s="508"/>
      <c r="BH1192" s="508"/>
      <c r="BI1192" s="508"/>
      <c r="BJ1192" s="508"/>
      <c r="BK1192" s="508"/>
      <c r="BL1192" s="508"/>
      <c r="BM1192" s="508"/>
      <c r="BN1192" s="508"/>
      <c r="BO1192" s="508"/>
      <c r="BP1192" s="508"/>
      <c r="BQ1192" s="508"/>
      <c r="BR1192" s="508"/>
      <c r="BS1192" s="508"/>
      <c r="BT1192" s="508"/>
      <c r="BU1192" s="508"/>
      <c r="BV1192" s="508"/>
      <c r="BW1192" s="508"/>
      <c r="BX1192" s="508"/>
      <c r="BY1192" s="508"/>
    </row>
    <row r="1193" s="246" customFormat="true" ht="15" customHeight="true" x14ac:dyDescent="0.2">
      <c r="BA1193" s="508"/>
      <c r="BB1193" s="277"/>
      <c r="BC1193" s="508"/>
      <c r="BD1193" s="508"/>
      <c r="BE1193" s="508"/>
      <c r="BF1193" s="508"/>
      <c r="BG1193" s="508"/>
      <c r="BH1193" s="508"/>
      <c r="BI1193" s="508"/>
      <c r="BJ1193" s="508"/>
      <c r="BK1193" s="508"/>
      <c r="BL1193" s="508"/>
      <c r="BM1193" s="508"/>
      <c r="BN1193" s="508"/>
      <c r="BO1193" s="508"/>
      <c r="BP1193" s="508"/>
      <c r="BQ1193" s="508"/>
      <c r="BR1193" s="508"/>
      <c r="BS1193" s="508"/>
      <c r="BT1193" s="508"/>
      <c r="BU1193" s="508"/>
      <c r="BV1193" s="508"/>
      <c r="BW1193" s="508"/>
      <c r="BX1193" s="508"/>
      <c r="BY1193" s="508"/>
    </row>
    <row r="1194" s="246" customFormat="true" ht="15" customHeight="true" x14ac:dyDescent="0.2">
      <c r="BA1194" s="508"/>
      <c r="BB1194" s="277"/>
      <c r="BC1194" s="508"/>
      <c r="BD1194" s="508"/>
      <c r="BE1194" s="508"/>
      <c r="BF1194" s="508"/>
      <c r="BG1194" s="508"/>
      <c r="BH1194" s="508"/>
      <c r="BI1194" s="508"/>
      <c r="BJ1194" s="508"/>
      <c r="BK1194" s="508"/>
      <c r="BL1194" s="508"/>
      <c r="BM1194" s="508"/>
      <c r="BN1194" s="508"/>
      <c r="BO1194" s="508"/>
      <c r="BP1194" s="508"/>
      <c r="BQ1194" s="508"/>
      <c r="BR1194" s="508"/>
      <c r="BS1194" s="508"/>
      <c r="BT1194" s="508"/>
      <c r="BU1194" s="508"/>
      <c r="BV1194" s="508"/>
      <c r="BW1194" s="508"/>
      <c r="BX1194" s="508"/>
      <c r="BY1194" s="508"/>
    </row>
    <row r="1195" s="246" customFormat="true" ht="15" customHeight="true" x14ac:dyDescent="0.2">
      <c r="BA1195" s="508"/>
      <c r="BB1195" s="277"/>
      <c r="BC1195" s="508"/>
      <c r="BD1195" s="508"/>
      <c r="BE1195" s="508"/>
      <c r="BF1195" s="508"/>
      <c r="BG1195" s="508"/>
      <c r="BH1195" s="508"/>
      <c r="BI1195" s="508"/>
      <c r="BJ1195" s="508"/>
      <c r="BK1195" s="508"/>
      <c r="BL1195" s="508"/>
      <c r="BM1195" s="508"/>
      <c r="BN1195" s="508"/>
      <c r="BO1195" s="508"/>
      <c r="BP1195" s="508"/>
      <c r="BQ1195" s="508"/>
      <c r="BR1195" s="508"/>
      <c r="BS1195" s="508"/>
      <c r="BT1195" s="508"/>
      <c r="BU1195" s="508"/>
      <c r="BV1195" s="508"/>
      <c r="BW1195" s="508"/>
      <c r="BX1195" s="508"/>
      <c r="BY1195" s="508"/>
    </row>
    <row r="1196" s="246" customFormat="true" ht="15" customHeight="true" x14ac:dyDescent="0.2">
      <c r="BA1196" s="508"/>
      <c r="BB1196" s="277"/>
      <c r="BC1196" s="508"/>
      <c r="BD1196" s="508"/>
      <c r="BE1196" s="508"/>
      <c r="BF1196" s="508"/>
      <c r="BG1196" s="508"/>
      <c r="BH1196" s="508"/>
      <c r="BI1196" s="508"/>
      <c r="BJ1196" s="508"/>
      <c r="BK1196" s="508"/>
      <c r="BL1196" s="508"/>
      <c r="BM1196" s="508"/>
      <c r="BN1196" s="508"/>
      <c r="BO1196" s="508"/>
      <c r="BP1196" s="508"/>
      <c r="BQ1196" s="508"/>
      <c r="BR1196" s="508"/>
      <c r="BS1196" s="508"/>
      <c r="BT1196" s="508"/>
      <c r="BU1196" s="508"/>
      <c r="BV1196" s="508"/>
      <c r="BW1196" s="508"/>
      <c r="BX1196" s="508"/>
      <c r="BY1196" s="508"/>
    </row>
    <row r="1197" s="246" customFormat="true" ht="15" customHeight="true" x14ac:dyDescent="0.2">
      <c r="BA1197" s="508"/>
      <c r="BB1197" s="277"/>
      <c r="BC1197" s="508"/>
      <c r="BD1197" s="508"/>
      <c r="BE1197" s="508"/>
      <c r="BF1197" s="508"/>
      <c r="BG1197" s="508"/>
      <c r="BH1197" s="508"/>
      <c r="BI1197" s="508"/>
      <c r="BJ1197" s="508"/>
      <c r="BK1197" s="508"/>
      <c r="BL1197" s="508"/>
      <c r="BM1197" s="508"/>
      <c r="BN1197" s="508"/>
      <c r="BO1197" s="508"/>
      <c r="BP1197" s="508"/>
      <c r="BQ1197" s="508"/>
      <c r="BR1197" s="508"/>
      <c r="BS1197" s="508"/>
      <c r="BT1197" s="508"/>
      <c r="BU1197" s="508"/>
      <c r="BV1197" s="508"/>
      <c r="BW1197" s="508"/>
      <c r="BX1197" s="508"/>
      <c r="BY1197" s="508"/>
    </row>
    <row r="1198" s="246" customFormat="true" ht="15" customHeight="true" x14ac:dyDescent="0.2">
      <c r="BA1198" s="508"/>
      <c r="BB1198" s="277"/>
      <c r="BC1198" s="508"/>
      <c r="BD1198" s="508"/>
      <c r="BE1198" s="508"/>
      <c r="BF1198" s="508"/>
      <c r="BG1198" s="508"/>
      <c r="BH1198" s="508"/>
      <c r="BI1198" s="508"/>
      <c r="BJ1198" s="508"/>
      <c r="BK1198" s="508"/>
      <c r="BL1198" s="508"/>
      <c r="BM1198" s="508"/>
      <c r="BN1198" s="508"/>
      <c r="BO1198" s="508"/>
      <c r="BP1198" s="508"/>
      <c r="BQ1198" s="508"/>
      <c r="BR1198" s="508"/>
      <c r="BS1198" s="508"/>
      <c r="BT1198" s="508"/>
      <c r="BU1198" s="508"/>
      <c r="BV1198" s="508"/>
      <c r="BW1198" s="508"/>
      <c r="BX1198" s="508"/>
      <c r="BY1198" s="508"/>
    </row>
    <row r="1199" s="246" customFormat="true" ht="15" customHeight="true" x14ac:dyDescent="0.2">
      <c r="BA1199" s="508"/>
      <c r="BB1199" s="277"/>
      <c r="BC1199" s="508"/>
      <c r="BD1199" s="508"/>
      <c r="BE1199" s="508"/>
      <c r="BF1199" s="508"/>
      <c r="BG1199" s="508"/>
      <c r="BH1199" s="508"/>
      <c r="BI1199" s="508"/>
      <c r="BJ1199" s="508"/>
      <c r="BK1199" s="508"/>
      <c r="BL1199" s="508"/>
      <c r="BM1199" s="508"/>
      <c r="BN1199" s="508"/>
      <c r="BO1199" s="508"/>
      <c r="BP1199" s="508"/>
      <c r="BQ1199" s="508"/>
      <c r="BR1199" s="508"/>
      <c r="BS1199" s="508"/>
      <c r="BT1199" s="508"/>
      <c r="BU1199" s="508"/>
      <c r="BV1199" s="508"/>
      <c r="BW1199" s="508"/>
      <c r="BX1199" s="508"/>
      <c r="BY1199" s="508"/>
    </row>
    <row r="1200" s="246" customFormat="true" ht="15" customHeight="true" x14ac:dyDescent="0.2">
      <c r="BA1200" s="508"/>
      <c r="BB1200" s="277"/>
      <c r="BC1200" s="508"/>
      <c r="BD1200" s="508"/>
      <c r="BE1200" s="508"/>
      <c r="BF1200" s="508"/>
      <c r="BG1200" s="508"/>
      <c r="BH1200" s="508"/>
      <c r="BI1200" s="508"/>
      <c r="BJ1200" s="508"/>
      <c r="BK1200" s="508"/>
      <c r="BL1200" s="508"/>
      <c r="BM1200" s="508"/>
      <c r="BN1200" s="508"/>
      <c r="BO1200" s="508"/>
      <c r="BP1200" s="508"/>
      <c r="BQ1200" s="508"/>
      <c r="BR1200" s="508"/>
      <c r="BS1200" s="508"/>
      <c r="BT1200" s="508"/>
      <c r="BU1200" s="508"/>
      <c r="BV1200" s="508"/>
      <c r="BW1200" s="508"/>
      <c r="BX1200" s="508"/>
      <c r="BY1200" s="508"/>
    </row>
  </sheetData>
  <mergeCells count="131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O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E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J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9:D559"/>
    <mergeCell ref="H559:I559"/>
    <mergeCell ref="M559:N560"/>
    <mergeCell ref="C560:D560"/>
    <mergeCell ref="H560:I560"/>
    <mergeCell ref="C561:D561"/>
    <mergeCell ref="H561:I561"/>
    <mergeCell ref="M561:N561"/>
    <mergeCell ref="C557:D557"/>
    <mergeCell ref="H557:I557"/>
    <mergeCell ref="M557:N557"/>
    <mergeCell ref="C558:D558"/>
    <mergeCell ref="H558:I558"/>
    <mergeCell ref="M558:O558"/>
    <mergeCell ref="C555:D555"/>
    <mergeCell ref="H555:I555"/>
    <mergeCell ref="M555:N555"/>
    <mergeCell ref="C556:D556"/>
    <mergeCell ref="H556:I556"/>
    <mergeCell ref="M556:N556"/>
    <mergeCell ref="C552:D552"/>
    <mergeCell ref="H552:I552"/>
    <mergeCell ref="M552:Q552"/>
    <mergeCell ref="C553:D553"/>
    <mergeCell ref="H553:I553"/>
    <mergeCell ref="M553:N554"/>
    <mergeCell ref="O553:Q553"/>
    <mergeCell ref="C554:D554"/>
    <mergeCell ref="H554:I554"/>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3:D544"/>
    <mergeCell ref="H543:I543"/>
    <mergeCell ref="M543:N543"/>
    <mergeCell ref="H544:I544"/>
    <mergeCell ref="M544:N544"/>
    <mergeCell ref="C545:D545"/>
    <mergeCell ref="H545:I545"/>
    <mergeCell ref="M545:N545"/>
    <mergeCell ref="C541:D541"/>
    <mergeCell ref="H541:I541"/>
    <mergeCell ref="M541:N541"/>
    <mergeCell ref="C542:E542"/>
    <mergeCell ref="H542:I542"/>
    <mergeCell ref="M542:N542"/>
    <mergeCell ref="C539:D539"/>
    <mergeCell ref="H539:I539"/>
    <mergeCell ref="M539:N539"/>
    <mergeCell ref="C540:D540"/>
    <mergeCell ref="H540:I540"/>
    <mergeCell ref="M540:N540"/>
    <mergeCell ref="C536:G536"/>
    <mergeCell ref="H536:I536"/>
    <mergeCell ref="M536:N536"/>
    <mergeCell ref="C537:D538"/>
    <mergeCell ref="E537:G537"/>
    <mergeCell ref="H537:I537"/>
    <mergeCell ref="M537:N537"/>
    <mergeCell ref="H538:I538"/>
    <mergeCell ref="M538:N538"/>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29:D529"/>
    <mergeCell ref="H529:I530"/>
    <mergeCell ref="M529:N529"/>
    <mergeCell ref="C530:D530"/>
    <mergeCell ref="M530:N530"/>
    <mergeCell ref="C531:D531"/>
    <mergeCell ref="H531:I531"/>
    <mergeCell ref="M531:N531"/>
    <mergeCell ref="C527:D527"/>
    <mergeCell ref="H527:I527"/>
    <mergeCell ref="M527:N527"/>
    <mergeCell ref="C528:D528"/>
    <mergeCell ref="H528:J528"/>
    <mergeCell ref="M528:N528"/>
    <mergeCell ref="C525:D525"/>
    <mergeCell ref="H525:I525"/>
    <mergeCell ref="M525:N525"/>
    <mergeCell ref="C526:D526"/>
    <mergeCell ref="H526:I526"/>
    <mergeCell ref="M526:N526"/>
    <mergeCell ref="C523:D523"/>
    <mergeCell ref="H523:I524"/>
    <mergeCell ref="J523:L523"/>
    <mergeCell ref="M523:N523"/>
    <mergeCell ref="C524:D524"/>
    <mergeCell ref="M524:N524"/>
    <mergeCell ref="C521:D521"/>
    <mergeCell ref="H521:I521"/>
    <mergeCell ref="M521:N521"/>
    <mergeCell ref="C522:D522"/>
    <mergeCell ref="H522:L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O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E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J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A208:B208"/>
    <mergeCell ref="A153:A166"/>
    <mergeCell ref="C133:G133"/>
    <mergeCell ref="H133:L133"/>
    <mergeCell ref="M133:Q133"/>
    <mergeCell ref="A135:A139"/>
    <mergeCell ref="A1025:C1025"/>
    <mergeCell ref="A1026:B1026"/>
    <mergeCell ref="A1031:A1033"/>
    <mergeCell ref="A1034:C1034"/>
    <mergeCell ref="A222:A224"/>
    <mergeCell ref="A225:A229"/>
    <mergeCell ref="C220:G220"/>
    <mergeCell ref="H220:L220"/>
    <mergeCell ref="M220:Q220"/>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3"/>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7"/>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E2B8C-9FB5-44AE-831D-CB9A2FC966D4}">
  <sheetPr codeName="Feuil10"/>
  <dimension ref="A1:CZ1072"/>
  <sheetViews>
    <sheetView showGridLines="false" zoomScaleNormal="100" workbookViewId="0"/>
  </sheetViews>
  <sheetFormatPr defaultColWidth="9.140625" defaultRowHeight="15" customHeight="true" x14ac:dyDescent="0.2"/>
  <cols>
    <col min="1" max="1" width="31.5703125" style="277" customWidth="true"/>
    <col min="2" max="2" width="41.5703125" style="277" customWidth="true"/>
    <col min="3" max="7" width="10.7109375" style="277" customWidth="true"/>
    <col min="8" max="17" width="10.7109375" style="2721" customWidth="true"/>
    <col min="18" max="25" width="12.5703125" style="2721" customWidth="true"/>
    <col min="26" max="52" width="12.5703125" style="246" customWidth="true"/>
    <col min="53" max="53" width="31.5703125" style="2721" customWidth="true"/>
    <col min="54" max="54" width="41.5703125" style="277" customWidth="true"/>
    <col min="55" max="69" width="9.140625" style="2721" customWidth="true"/>
    <col min="70" max="77" width="12.5703125" style="2721" customWidth="true"/>
    <col min="78" max="104" width="12.5703125" style="246" customWidth="true"/>
    <col min="105" max="115" width="10.5703125" style="2721" customWidth="true"/>
    <col min="116" max="16384" width="9.140625" style="2721"/>
  </cols>
  <sheetData>
    <row r="1" s="149" customFormat="true" ht="18" customHeight="true" x14ac:dyDescent="0.2">
      <c r="A1" s="160"/>
      <c r="B1" s="160"/>
      <c r="C1" s="160"/>
      <c r="D1" s="160"/>
      <c r="E1" s="160"/>
      <c r="F1" s="160"/>
      <c r="G1" s="160"/>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B1" s="160"/>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row>
    <row r="2" s="149" customFormat="true" ht="22.5" customHeight="true" x14ac:dyDescent="0.35">
      <c r="A2" s="264" t="str">
        <f>A1026</f>
        <v>Cameroon</v>
      </c>
      <c r="B2" s="265"/>
      <c r="C2" s="160"/>
      <c r="D2" s="160"/>
      <c r="E2" s="160"/>
      <c r="F2" s="160"/>
      <c r="G2" s="160"/>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B2" s="160"/>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row>
    <row r="3" s="149" customFormat="true" ht="22.5" customHeight="true" x14ac:dyDescent="0.35">
      <c r="A3" s="164" t="str">
        <f>A1034</f>
        <v>2019</v>
      </c>
      <c r="B3" s="267"/>
      <c r="C3" s="160"/>
      <c r="D3" s="160"/>
      <c r="E3" s="160"/>
      <c r="F3" s="160"/>
      <c r="G3" s="160"/>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B3" s="160"/>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row>
    <row r="4" s="149" customFormat="true" ht="22.5" customHeight="true" x14ac:dyDescent="0.35">
      <c r="A4" s="266" t="s">
        <v>97</v>
      </c>
      <c r="B4" s="267"/>
      <c r="C4" s="160"/>
      <c r="D4" s="160"/>
      <c r="E4" s="160"/>
      <c r="F4" s="160"/>
      <c r="G4" s="160"/>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B4" s="160"/>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row>
    <row r="5" s="149" customFormat="true" ht="20.1" customHeight="true" x14ac:dyDescent="0.35">
      <c r="A5" s="266" t="s">
        <v>98</v>
      </c>
      <c r="B5" s="267"/>
      <c r="C5" s="160"/>
      <c r="D5" s="160"/>
      <c r="E5" s="160"/>
      <c r="F5" s="160"/>
      <c r="G5" s="160"/>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B5" s="160"/>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row>
    <row r="6" s="149" customFormat="true" ht="15" customHeight="true" x14ac:dyDescent="0.2">
      <c r="A6" s="268" t="s">
        <v>99</v>
      </c>
      <c r="B6" s="269"/>
      <c r="C6" s="160"/>
      <c r="D6" s="160"/>
      <c r="E6" s="160"/>
      <c r="F6" s="160"/>
      <c r="G6" s="160"/>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B6" s="160"/>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row>
    <row r="7" s="149" customFormat="true" ht="15" customHeight="true" x14ac:dyDescent="0.2">
      <c r="A7" s="270" t="s">
        <v>41</v>
      </c>
      <c r="B7" s="271"/>
      <c r="C7" s="160"/>
      <c r="D7" s="160"/>
      <c r="E7" s="160"/>
      <c r="F7" s="160"/>
      <c r="G7" s="160"/>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B7" s="160"/>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row>
    <row r="8" s="149" customFormat="true" ht="15" customHeight="true" x14ac:dyDescent="0.2">
      <c r="A8" s="270" t="s">
        <v>40</v>
      </c>
      <c r="B8" s="271"/>
      <c r="C8" s="160"/>
      <c r="D8" s="160"/>
      <c r="E8" s="160"/>
      <c r="F8" s="160"/>
      <c r="G8" s="160"/>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B8" s="160"/>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row>
    <row r="9" s="149" customFormat="true" ht="15" customHeight="true" x14ac:dyDescent="0.2">
      <c r="A9" s="270" t="s">
        <v>137</v>
      </c>
      <c r="B9" s="272" t="str">
        <f>A1025</f>
        <v>DHS19</v>
      </c>
      <c r="C9" s="160"/>
      <c r="D9" s="160"/>
      <c r="E9" s="160"/>
      <c r="F9" s="160"/>
      <c r="G9" s="160"/>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B9" s="160"/>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row>
    <row r="10" s="149" customFormat="true" ht="15" customHeight="true" x14ac:dyDescent="0.2">
      <c r="A10" s="326" t="str">
        <f>B1028</f>
        <v/>
      </c>
      <c r="B10" s="259"/>
      <c r="C10" s="160"/>
      <c r="D10" s="160"/>
      <c r="E10" s="160"/>
      <c r="F10" s="160"/>
      <c r="G10" s="160"/>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B10" s="160"/>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row>
    <row r="11" s="149" customFormat="true" ht="15" customHeight="true" x14ac:dyDescent="0.2">
      <c r="A11" s="326" t="str">
        <f>B1027</f>
        <v/>
      </c>
      <c r="B11" s="2737"/>
      <c r="C11" s="160"/>
      <c r="D11" s="160"/>
      <c r="E11" s="160"/>
      <c r="F11" s="160"/>
      <c r="G11" s="160"/>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B11" s="160"/>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row>
    <row r="12" s="149" customFormat="true" ht="18" customHeight="true" x14ac:dyDescent="0.2">
      <c r="A12" s="2736"/>
      <c r="B12" s="259"/>
      <c r="C12" s="160"/>
      <c r="D12" s="160"/>
      <c r="E12" s="160"/>
      <c r="F12" s="160"/>
      <c r="G12" s="160"/>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B12" s="160"/>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row>
    <row r="13" s="149" customFormat="true" ht="18" customHeight="true" x14ac:dyDescent="0.2">
      <c r="A13" s="327"/>
      <c r="B13" s="260"/>
      <c r="C13" s="160"/>
      <c r="D13" s="160"/>
      <c r="E13" s="160"/>
      <c r="F13" s="160"/>
      <c r="G13" s="160"/>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B13" s="160"/>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row>
    <row r="14" s="156" customFormat="true" ht="15" customHeight="true" x14ac:dyDescent="0.2">
      <c r="A14" s="141" t="s">
        <v>97</v>
      </c>
      <c r="B14" s="243"/>
      <c r="C14" s="2896" t="s">
        <v>116</v>
      </c>
      <c r="D14" s="2897"/>
      <c r="E14" s="2897"/>
      <c r="F14" s="2897"/>
      <c r="G14" s="2898"/>
      <c r="H14" s="2899" t="s">
        <v>39</v>
      </c>
      <c r="I14" s="2888"/>
      <c r="J14" s="2888"/>
      <c r="K14" s="2888"/>
      <c r="L14" s="2890"/>
      <c r="M14" s="2882" t="s">
        <v>38</v>
      </c>
      <c r="N14" s="2883"/>
      <c r="O14" s="2883"/>
      <c r="P14" s="2883"/>
      <c r="Q14" s="2885"/>
      <c r="R14" s="502" t="s">
        <v>144</v>
      </c>
      <c r="S14" s="439"/>
      <c r="T14" s="439"/>
      <c r="U14" s="439"/>
      <c r="V14" s="439"/>
      <c r="W14" s="439"/>
      <c r="X14" s="439"/>
      <c r="Y14" s="439"/>
      <c r="Z14" s="379"/>
      <c r="AA14" s="379"/>
      <c r="AB14" s="379"/>
      <c r="AC14" s="379"/>
      <c r="AD14" s="10"/>
      <c r="AE14" s="10"/>
      <c r="AF14" s="10"/>
      <c r="AG14" s="10"/>
      <c r="AH14" s="10"/>
      <c r="AI14" s="10"/>
      <c r="AJ14" s="10"/>
      <c r="AK14" s="10"/>
      <c r="AL14" s="10"/>
      <c r="AM14" s="10"/>
      <c r="AN14" s="10"/>
      <c r="AO14" s="10"/>
      <c r="AP14" s="10"/>
      <c r="AQ14" s="10"/>
      <c r="AR14" s="10"/>
      <c r="AS14" s="10"/>
      <c r="AT14" s="10"/>
      <c r="AU14" s="10"/>
      <c r="AV14" s="10"/>
      <c r="AW14" s="10"/>
      <c r="AX14" s="10"/>
      <c r="AY14" s="10"/>
      <c r="AZ14" s="250"/>
      <c r="BA14" s="252" t="s">
        <v>132</v>
      </c>
      <c r="BB14" s="141" t="s">
        <v>97</v>
      </c>
      <c r="BC14" s="2882" t="s">
        <v>116</v>
      </c>
      <c r="BD14" s="2883"/>
      <c r="BE14" s="2883"/>
      <c r="BF14" s="2883"/>
      <c r="BG14" s="2884"/>
      <c r="BH14" s="2882" t="s">
        <v>39</v>
      </c>
      <c r="BI14" s="2883"/>
      <c r="BJ14" s="2883"/>
      <c r="BK14" s="2883"/>
      <c r="BL14" s="2884"/>
      <c r="BM14" s="2882" t="s">
        <v>38</v>
      </c>
      <c r="BN14" s="2883"/>
      <c r="BO14" s="2883"/>
      <c r="BP14" s="2883"/>
      <c r="BQ14" s="2884"/>
      <c r="BR14" s="502" t="s">
        <v>144</v>
      </c>
      <c r="BS14" s="439"/>
      <c r="BT14" s="439"/>
      <c r="BU14" s="439"/>
      <c r="BV14" s="439"/>
      <c r="BW14" s="439"/>
      <c r="BX14" s="439"/>
      <c r="BY14" s="439"/>
      <c r="BZ14" s="378"/>
      <c r="CA14" s="378"/>
      <c r="CB14" s="378"/>
      <c r="CC14" s="378"/>
      <c r="CD14" s="250"/>
      <c r="CE14" s="250"/>
      <c r="CF14" s="250"/>
      <c r="CG14" s="250"/>
      <c r="CH14" s="250"/>
      <c r="CI14" s="250"/>
      <c r="CJ14" s="250"/>
      <c r="CK14" s="250"/>
      <c r="CL14" s="250"/>
      <c r="CM14" s="250"/>
      <c r="CN14" s="250"/>
      <c r="CO14" s="250"/>
      <c r="CP14" s="250"/>
      <c r="CQ14" s="250"/>
      <c r="CR14" s="250"/>
      <c r="CS14" s="250"/>
      <c r="CT14" s="250"/>
      <c r="CU14" s="250"/>
      <c r="CV14" s="250"/>
      <c r="CW14" s="250"/>
      <c r="CX14" s="250"/>
      <c r="CY14" s="250"/>
      <c r="CZ14" s="250"/>
    </row>
    <row r="15" s="156" customFormat="true" ht="24" x14ac:dyDescent="0.2">
      <c r="A15" s="238" t="s">
        <v>88</v>
      </c>
      <c r="B15" s="289"/>
      <c r="C15" s="346" t="s">
        <v>0</v>
      </c>
      <c r="D15" s="2727" t="s">
        <v>1</v>
      </c>
      <c r="E15" s="2727" t="s">
        <v>2</v>
      </c>
      <c r="F15" s="2727" t="s">
        <v>3</v>
      </c>
      <c r="G15" s="2728" t="s">
        <v>4</v>
      </c>
      <c r="H15" s="2236" t="s">
        <v>0</v>
      </c>
      <c r="I15" s="2722" t="s">
        <v>1</v>
      </c>
      <c r="J15" s="2722" t="s">
        <v>2</v>
      </c>
      <c r="K15" s="2722" t="s">
        <v>3</v>
      </c>
      <c r="L15" s="2723" t="s">
        <v>4</v>
      </c>
      <c r="M15" s="2226" t="s">
        <v>0</v>
      </c>
      <c r="N15" s="2722" t="s">
        <v>1</v>
      </c>
      <c r="O15" s="2722" t="s">
        <v>2</v>
      </c>
      <c r="P15" s="2722" t="s">
        <v>3</v>
      </c>
      <c r="Q15" s="2723" t="s">
        <v>4</v>
      </c>
      <c r="R15" s="2226" t="s">
        <v>602</v>
      </c>
      <c r="S15" s="2722" t="s">
        <v>603</v>
      </c>
      <c r="T15" s="2722" t="s">
        <v>160</v>
      </c>
      <c r="U15" s="2722" t="s">
        <v>604</v>
      </c>
      <c r="V15" s="2722" t="s">
        <v>605</v>
      </c>
      <c r="W15" s="2722" t="s">
        <v>606</v>
      </c>
      <c r="X15" s="2722" t="s">
        <v>607</v>
      </c>
      <c r="Y15" s="2722" t="s">
        <v>608</v>
      </c>
      <c r="Z15" s="2722" t="s">
        <v>609</v>
      </c>
      <c r="AA15" s="2722" t="s">
        <v>610</v>
      </c>
      <c r="AB15" s="2722" t="s">
        <v>611</v>
      </c>
      <c r="AC15" s="2723" t="s">
        <v>169</v>
      </c>
      <c r="AD15" s="2546"/>
      <c r="AE15" s="2546"/>
      <c r="AF15" s="2546"/>
      <c r="AG15" s="2546"/>
      <c r="AH15" s="2546"/>
      <c r="AI15" s="2546"/>
      <c r="AJ15" s="2546"/>
      <c r="AK15" s="2546"/>
      <c r="AL15" s="2546"/>
      <c r="AM15" s="2546"/>
      <c r="AN15" s="2546"/>
      <c r="AO15" s="2546"/>
      <c r="AP15" s="2546"/>
      <c r="AQ15" s="2546"/>
      <c r="AR15" s="2546"/>
      <c r="AS15" s="2546"/>
      <c r="AT15" s="2546"/>
      <c r="AU15" s="2546"/>
      <c r="AV15" s="2546"/>
      <c r="AW15" s="2546"/>
      <c r="AX15" s="2546"/>
      <c r="AY15" s="2546"/>
      <c r="AZ15" s="250"/>
      <c r="BA15" s="238" t="s">
        <v>121</v>
      </c>
      <c r="BB15" s="236"/>
      <c r="BC15" s="442" t="s">
        <v>0</v>
      </c>
      <c r="BD15" s="213" t="s">
        <v>1</v>
      </c>
      <c r="BE15" s="213" t="s">
        <v>2</v>
      </c>
      <c r="BF15" s="213" t="s">
        <v>3</v>
      </c>
      <c r="BG15" s="443" t="s">
        <v>4</v>
      </c>
      <c r="BH15" s="442" t="s">
        <v>0</v>
      </c>
      <c r="BI15" s="213" t="s">
        <v>1</v>
      </c>
      <c r="BJ15" s="213" t="s">
        <v>2</v>
      </c>
      <c r="BK15" s="213" t="s">
        <v>3</v>
      </c>
      <c r="BL15" s="443" t="s">
        <v>4</v>
      </c>
      <c r="BM15" s="442" t="s">
        <v>0</v>
      </c>
      <c r="BN15" s="213" t="s">
        <v>1</v>
      </c>
      <c r="BO15" s="213" t="s">
        <v>2</v>
      </c>
      <c r="BP15" s="213" t="s">
        <v>3</v>
      </c>
      <c r="BQ15" s="443" t="s">
        <v>4</v>
      </c>
      <c r="BR15" s="442" t="s">
        <v>602</v>
      </c>
      <c r="BS15" s="213" t="s">
        <v>603</v>
      </c>
      <c r="BT15" s="213" t="s">
        <v>160</v>
      </c>
      <c r="BU15" s="213" t="s">
        <v>604</v>
      </c>
      <c r="BV15" s="213" t="s">
        <v>605</v>
      </c>
      <c r="BW15" s="213" t="s">
        <v>606</v>
      </c>
      <c r="BX15" s="213" t="s">
        <v>607</v>
      </c>
      <c r="BY15" s="214" t="s">
        <v>608</v>
      </c>
      <c r="BZ15" s="214" t="s">
        <v>609</v>
      </c>
      <c r="CA15" s="214" t="s">
        <v>610</v>
      </c>
      <c r="CB15" s="214" t="s">
        <v>611</v>
      </c>
      <c r="CC15" s="214" t="s">
        <v>169</v>
      </c>
      <c r="CD15" s="2546"/>
      <c r="CE15" s="2546"/>
      <c r="CF15" s="2546"/>
      <c r="CG15" s="2546"/>
      <c r="CH15" s="2546"/>
      <c r="CI15" s="2546"/>
      <c r="CJ15" s="2546"/>
      <c r="CK15" s="2546"/>
      <c r="CL15" s="2546"/>
      <c r="CM15" s="2546"/>
      <c r="CN15" s="2546"/>
      <c r="CO15" s="2546"/>
      <c r="CP15" s="2546"/>
      <c r="CQ15" s="2546"/>
      <c r="CR15" s="2546"/>
      <c r="CS15" s="2546"/>
      <c r="CT15" s="2546"/>
      <c r="CU15" s="2546"/>
      <c r="CV15" s="2546"/>
      <c r="CW15" s="2546"/>
      <c r="CX15" s="2546"/>
      <c r="CY15" s="2546"/>
      <c r="CZ15" s="2546"/>
    </row>
    <row r="16" s="156" customFormat="true" ht="15" customHeight="true" x14ac:dyDescent="0.2">
      <c r="A16" s="2892" t="s">
        <v>13</v>
      </c>
      <c r="B16" s="2431" t="s">
        <v>14</v>
      </c>
      <c r="C16" s="453">
        <v>46.035110489975125</v>
      </c>
      <c r="D16" s="444">
        <v>58.768167839642302</v>
      </c>
      <c r="E16" s="444">
        <v>78.580659515012016</v>
      </c>
      <c r="F16" s="444">
        <v>93.889584898191615</v>
      </c>
      <c r="G16" s="459">
        <v>98.728328386061364</v>
      </c>
      <c r="H16" s="449">
        <v>84.088765361828919</v>
      </c>
      <c r="I16" s="444">
        <v>94.30142154773165</v>
      </c>
      <c r="J16" s="444">
        <v>97.315853605454137</v>
      </c>
      <c r="K16" s="444">
        <v>99.186633752511554</v>
      </c>
      <c r="L16" s="455">
        <v>99.054237887003353</v>
      </c>
      <c r="M16" s="453">
        <v>42.798787117760106</v>
      </c>
      <c r="N16" s="444">
        <v>46.680299813391443</v>
      </c>
      <c r="O16" s="444">
        <v>53.004367695753473</v>
      </c>
      <c r="P16" s="444">
        <v>57.848716255598539</v>
      </c>
      <c r="Q16" s="455">
        <v>74.334984951075114</v>
      </c>
      <c r="R16" s="453">
        <v>60.6768468713448</v>
      </c>
      <c r="S16" s="444">
        <v>64.508442527356536</v>
      </c>
      <c r="T16" s="444">
        <v>99.982069127169368</v>
      </c>
      <c r="U16" s="444">
        <v>68.214178746203459</v>
      </c>
      <c r="V16" s="444">
        <v>75.557330687697387</v>
      </c>
      <c r="W16" s="444">
        <v>86.647548373825444</v>
      </c>
      <c r="X16" s="444">
        <v>43.471799435325316</v>
      </c>
      <c r="Y16" s="455">
        <v>79.600315524133578</v>
      </c>
      <c r="Z16" s="455">
        <v>79.853903407976574</v>
      </c>
      <c r="AA16" s="455">
        <v>98.004435496380779</v>
      </c>
      <c r="AB16" s="455">
        <v>75.966847320267945</v>
      </c>
      <c r="AC16" s="455">
        <v>98.523429741671862</v>
      </c>
      <c r="AD16" s="2590"/>
      <c r="AE16" s="2590"/>
      <c r="AF16" s="2590"/>
      <c r="AG16" s="2590"/>
      <c r="AH16" s="2590"/>
      <c r="AI16" s="2590"/>
      <c r="AJ16" s="2590"/>
      <c r="AK16" s="2590"/>
      <c r="AL16" s="2590"/>
      <c r="AM16" s="2590"/>
      <c r="AN16" s="2590"/>
      <c r="AO16" s="2590"/>
      <c r="AP16" s="2590"/>
      <c r="AQ16" s="2590"/>
      <c r="AR16" s="2590"/>
      <c r="AS16" s="2590"/>
      <c r="AT16" s="2590"/>
      <c r="AU16" s="2590"/>
      <c r="AV16" s="2590"/>
      <c r="AW16" s="2590"/>
      <c r="AX16" s="2590"/>
      <c r="AY16" s="2590"/>
      <c r="AZ16" s="262"/>
      <c r="BA16" s="2881" t="s">
        <v>13</v>
      </c>
      <c r="BB16" s="2734" t="s">
        <v>14</v>
      </c>
      <c r="BC16" s="482">
        <v>5634.5919070000118</v>
      </c>
      <c r="BD16" s="471">
        <v>7192.5208039999952</v>
      </c>
      <c r="BE16" s="471">
        <v>9613.2642370000285</v>
      </c>
      <c r="BF16" s="471">
        <v>11492.255342000011</v>
      </c>
      <c r="BG16" s="492">
        <v>12081.726261000033</v>
      </c>
      <c r="BH16" s="482">
        <v>5231.3698209999966</v>
      </c>
      <c r="BI16" s="471">
        <v>5867.2072529999959</v>
      </c>
      <c r="BJ16" s="471">
        <v>6065.0102249999873</v>
      </c>
      <c r="BK16" s="471">
        <v>6163.6350209999991</v>
      </c>
      <c r="BL16" s="492">
        <v>6165.43762100001</v>
      </c>
      <c r="BM16" s="482">
        <v>2573.3662569999997</v>
      </c>
      <c r="BN16" s="471">
        <v>2808.5341419999991</v>
      </c>
      <c r="BO16" s="471">
        <v>3189.5005459999975</v>
      </c>
      <c r="BP16" s="471">
        <v>3479.6466409999994</v>
      </c>
      <c r="BQ16" s="492">
        <v>4470.6510240000043</v>
      </c>
      <c r="BR16" s="482">
        <v>1824.7932149999947</v>
      </c>
      <c r="BS16" s="471">
        <v>3914.5340119999942</v>
      </c>
      <c r="BT16" s="471">
        <v>6803.2172100000007</v>
      </c>
      <c r="BU16" s="471">
        <v>2630.3114269999955</v>
      </c>
      <c r="BV16" s="471">
        <v>7819.6805680000025</v>
      </c>
      <c r="BW16" s="471">
        <v>1976.9400270000035</v>
      </c>
      <c r="BX16" s="471">
        <v>3624.5414759999999</v>
      </c>
      <c r="BY16" s="489">
        <v>2994.9589629999978</v>
      </c>
      <c r="BZ16" s="489">
        <v>2222.0679700000046</v>
      </c>
      <c r="CA16" s="489">
        <v>1062.5775290000006</v>
      </c>
      <c r="CB16" s="489">
        <v>5136.4199229999977</v>
      </c>
      <c r="CC16" s="489">
        <v>6004.3162310000043</v>
      </c>
      <c r="CD16" s="2631"/>
      <c r="CE16" s="2631"/>
      <c r="CF16" s="2631"/>
      <c r="CG16" s="2631"/>
      <c r="CH16" s="2631"/>
      <c r="CI16" s="2631"/>
      <c r="CJ16" s="2631"/>
      <c r="CK16" s="2631"/>
      <c r="CL16" s="2631"/>
      <c r="CM16" s="2631"/>
      <c r="CN16" s="2631"/>
      <c r="CO16" s="2631"/>
      <c r="CP16" s="2631"/>
      <c r="CQ16" s="2631"/>
      <c r="CR16" s="2631"/>
      <c r="CS16" s="2631"/>
      <c r="CT16" s="2631"/>
      <c r="CU16" s="2631"/>
      <c r="CV16" s="2631"/>
      <c r="CW16" s="2631"/>
      <c r="CX16" s="2631"/>
      <c r="CY16" s="2631"/>
      <c r="CZ16" s="2549"/>
    </row>
    <row r="17" s="156" customFormat="true" ht="15" customHeight="true" x14ac:dyDescent="0.2">
      <c r="A17" s="2886"/>
      <c r="B17" s="2432" t="s">
        <v>52</v>
      </c>
      <c r="C17" s="454">
        <v>53.964889510025003</v>
      </c>
      <c r="D17" s="446">
        <v>41.231832160357925</v>
      </c>
      <c r="E17" s="446">
        <v>21.419340484988204</v>
      </c>
      <c r="F17" s="446">
        <v>6.1104151018082868</v>
      </c>
      <c r="G17" s="461">
        <v>1.2716716139386808</v>
      </c>
      <c r="H17" s="450">
        <v>15.911234638171107</v>
      </c>
      <c r="I17" s="446">
        <v>5.6985784522683431</v>
      </c>
      <c r="J17" s="446">
        <v>2.6841463945458983</v>
      </c>
      <c r="K17" s="446">
        <v>0.81336624748844388</v>
      </c>
      <c r="L17" s="457">
        <v>0.9457621129966195</v>
      </c>
      <c r="M17" s="454">
        <v>57.20121288223973</v>
      </c>
      <c r="N17" s="446">
        <v>53.319700186608408</v>
      </c>
      <c r="O17" s="446">
        <v>46.995632304246222</v>
      </c>
      <c r="P17" s="446">
        <v>42.151283744401361</v>
      </c>
      <c r="Q17" s="457">
        <v>25.665015048924801</v>
      </c>
      <c r="R17" s="454">
        <v>39.32315312865488</v>
      </c>
      <c r="S17" s="446">
        <v>35.491557472643201</v>
      </c>
      <c r="T17" s="446">
        <v>1.7930872830637389E-2</v>
      </c>
      <c r="U17" s="446">
        <v>31.785821253796414</v>
      </c>
      <c r="V17" s="446">
        <v>24.44266931230268</v>
      </c>
      <c r="W17" s="446">
        <v>13.352451626174522</v>
      </c>
      <c r="X17" s="446">
        <v>56.528200564674705</v>
      </c>
      <c r="Y17" s="457">
        <v>20.399684475866326</v>
      </c>
      <c r="Z17" s="457">
        <v>20.14609659202338</v>
      </c>
      <c r="AA17" s="457">
        <v>1.9955645036192224</v>
      </c>
      <c r="AB17" s="457">
        <v>24.03315267973213</v>
      </c>
      <c r="AC17" s="457">
        <v>1.4765702583281253</v>
      </c>
      <c r="AD17" s="2590"/>
      <c r="AE17" s="2590"/>
      <c r="AF17" s="2590"/>
      <c r="AG17" s="2590"/>
      <c r="AH17" s="2590"/>
      <c r="AI17" s="2590"/>
      <c r="AJ17" s="2590"/>
      <c r="AK17" s="2590"/>
      <c r="AL17" s="2590"/>
      <c r="AM17" s="2590"/>
      <c r="AN17" s="2590"/>
      <c r="AO17" s="2590"/>
      <c r="AP17" s="2590"/>
      <c r="AQ17" s="2590"/>
      <c r="AR17" s="2590"/>
      <c r="AS17" s="2590"/>
      <c r="AT17" s="2590"/>
      <c r="AU17" s="2590"/>
      <c r="AV17" s="2590"/>
      <c r="AW17" s="2590"/>
      <c r="AX17" s="2590"/>
      <c r="AY17" s="2590"/>
      <c r="AZ17" s="262"/>
      <c r="BA17" s="2878"/>
      <c r="BB17" s="2732" t="s">
        <v>52</v>
      </c>
      <c r="BC17" s="483">
        <v>6605.1786660000043</v>
      </c>
      <c r="BD17" s="472">
        <v>5046.2830730000096</v>
      </c>
      <c r="BE17" s="472">
        <v>2620.3620729999984</v>
      </c>
      <c r="BF17" s="472">
        <v>747.92588199999989</v>
      </c>
      <c r="BG17" s="493">
        <v>155.618844</v>
      </c>
      <c r="BH17" s="483">
        <v>989.87721299999976</v>
      </c>
      <c r="BI17" s="472">
        <v>354.55182199999996</v>
      </c>
      <c r="BJ17" s="472">
        <v>167.28389799999999</v>
      </c>
      <c r="BK17" s="472">
        <v>50.544035000000001</v>
      </c>
      <c r="BL17" s="493">
        <v>58.867115999999996</v>
      </c>
      <c r="BM17" s="483">
        <v>3439.3421170000011</v>
      </c>
      <c r="BN17" s="472">
        <v>3207.9956429999997</v>
      </c>
      <c r="BO17" s="472">
        <v>2827.929119999998</v>
      </c>
      <c r="BP17" s="472">
        <v>2535.4334959999974</v>
      </c>
      <c r="BQ17" s="493">
        <v>1543.5440780000008</v>
      </c>
      <c r="BR17" s="483">
        <v>1182.6030310000001</v>
      </c>
      <c r="BS17" s="472">
        <v>2153.7166829999987</v>
      </c>
      <c r="BT17" s="472">
        <v>1.2200949999999999</v>
      </c>
      <c r="BU17" s="472">
        <v>1225.6485440000004</v>
      </c>
      <c r="BV17" s="472">
        <v>2529.6535030000023</v>
      </c>
      <c r="BW17" s="472">
        <v>304.64792800000009</v>
      </c>
      <c r="BX17" s="472">
        <v>4713.1430070000006</v>
      </c>
      <c r="BY17" s="490">
        <v>767.53738299999998</v>
      </c>
      <c r="BZ17" s="490">
        <v>560.59871900000007</v>
      </c>
      <c r="CA17" s="490">
        <v>21.636184</v>
      </c>
      <c r="CB17" s="490">
        <v>1624.9767969999984</v>
      </c>
      <c r="CC17" s="490">
        <v>89.98666399999999</v>
      </c>
      <c r="CD17" s="2631"/>
      <c r="CE17" s="2631"/>
      <c r="CF17" s="2631"/>
      <c r="CG17" s="2631"/>
      <c r="CH17" s="2631"/>
      <c r="CI17" s="2631"/>
      <c r="CJ17" s="2631"/>
      <c r="CK17" s="2631"/>
      <c r="CL17" s="2631"/>
      <c r="CM17" s="2631"/>
      <c r="CN17" s="2631"/>
      <c r="CO17" s="2631"/>
      <c r="CP17" s="2631"/>
      <c r="CQ17" s="2631"/>
      <c r="CR17" s="2631"/>
      <c r="CS17" s="2631"/>
      <c r="CT17" s="2631"/>
      <c r="CU17" s="2631"/>
      <c r="CV17" s="2631"/>
      <c r="CW17" s="2631"/>
      <c r="CX17" s="2631"/>
      <c r="CY17" s="2631"/>
      <c r="CZ17" s="2549"/>
    </row>
    <row r="18" s="156" customFormat="true" ht="15" customHeight="true" x14ac:dyDescent="0.2">
      <c r="A18" s="2886" t="s">
        <v>61</v>
      </c>
      <c r="B18" s="2432" t="s">
        <v>15</v>
      </c>
      <c r="C18" s="454">
        <v>37.91799701747275</v>
      </c>
      <c r="D18" s="446">
        <v>51.291927232361836</v>
      </c>
      <c r="E18" s="446">
        <v>68.64964052725324</v>
      </c>
      <c r="F18" s="446">
        <v>84.897377322276697</v>
      </c>
      <c r="G18" s="461">
        <v>91.960658816623251</v>
      </c>
      <c r="H18" s="450">
        <v>75.068069633010538</v>
      </c>
      <c r="I18" s="446">
        <v>84.763258133415377</v>
      </c>
      <c r="J18" s="446">
        <v>89.393759621780731</v>
      </c>
      <c r="K18" s="446">
        <v>90.651083984444725</v>
      </c>
      <c r="L18" s="457">
        <v>94.506145109104338</v>
      </c>
      <c r="M18" s="454">
        <v>34.219252606645675</v>
      </c>
      <c r="N18" s="446">
        <v>39.957121631898261</v>
      </c>
      <c r="O18" s="446">
        <v>46.220081143657232</v>
      </c>
      <c r="P18" s="446">
        <v>48.208038897286585</v>
      </c>
      <c r="Q18" s="457">
        <v>63.092102758600447</v>
      </c>
      <c r="R18" s="454">
        <v>52.52298791897374</v>
      </c>
      <c r="S18" s="446">
        <v>53.407396454370712</v>
      </c>
      <c r="T18" s="446">
        <v>96.777165840701144</v>
      </c>
      <c r="U18" s="446">
        <v>45.554430725298722</v>
      </c>
      <c r="V18" s="446">
        <v>65.53829328986599</v>
      </c>
      <c r="W18" s="446">
        <v>78.617032477691367</v>
      </c>
      <c r="X18" s="446">
        <v>40.230440560407217</v>
      </c>
      <c r="Y18" s="457">
        <v>75.286308276528771</v>
      </c>
      <c r="Z18" s="457">
        <v>69.989548317765681</v>
      </c>
      <c r="AA18" s="457">
        <v>91.595972924205128</v>
      </c>
      <c r="AB18" s="457">
        <v>65.13318184648692</v>
      </c>
      <c r="AC18" s="457">
        <v>93.22794560333115</v>
      </c>
      <c r="AD18" s="2590"/>
      <c r="AE18" s="2590"/>
      <c r="AF18" s="2590"/>
      <c r="AG18" s="2590"/>
      <c r="AH18" s="2590"/>
      <c r="AI18" s="2590"/>
      <c r="AJ18" s="2590"/>
      <c r="AK18" s="2590"/>
      <c r="AL18" s="2590"/>
      <c r="AM18" s="2590"/>
      <c r="AN18" s="2590"/>
      <c r="AO18" s="2590"/>
      <c r="AP18" s="2590"/>
      <c r="AQ18" s="2590"/>
      <c r="AR18" s="2590"/>
      <c r="AS18" s="2590"/>
      <c r="AT18" s="2590"/>
      <c r="AU18" s="2590"/>
      <c r="AV18" s="2590"/>
      <c r="AW18" s="2590"/>
      <c r="AX18" s="2590"/>
      <c r="AY18" s="2590"/>
      <c r="AZ18" s="262"/>
      <c r="BA18" s="2878" t="s">
        <v>61</v>
      </c>
      <c r="BB18" s="2732" t="s">
        <v>15</v>
      </c>
      <c r="BC18" s="483">
        <v>4637.0897110000051</v>
      </c>
      <c r="BD18" s="472">
        <v>6272.5566889999945</v>
      </c>
      <c r="BE18" s="472">
        <v>8378.558814</v>
      </c>
      <c r="BF18" s="472">
        <v>10330.94282300001</v>
      </c>
      <c r="BG18" s="493">
        <v>11222.331591000044</v>
      </c>
      <c r="BH18" s="483">
        <v>4649.721120000002</v>
      </c>
      <c r="BI18" s="472">
        <v>5243.2064289999971</v>
      </c>
      <c r="BJ18" s="472">
        <v>5537.789518999989</v>
      </c>
      <c r="BK18" s="472">
        <v>5617.922932000004</v>
      </c>
      <c r="BL18" s="493">
        <v>5866.2232360000107</v>
      </c>
      <c r="BM18" s="483">
        <v>2057.5038670000013</v>
      </c>
      <c r="BN18" s="472">
        <v>2401.274727999999</v>
      </c>
      <c r="BO18" s="472">
        <v>2781.0485739999958</v>
      </c>
      <c r="BP18" s="472">
        <v>2898.6882000000005</v>
      </c>
      <c r="BQ18" s="493">
        <v>3788.1010230000038</v>
      </c>
      <c r="BR18" s="483">
        <v>1572.5331309999954</v>
      </c>
      <c r="BS18" s="472">
        <v>3240.649392999997</v>
      </c>
      <c r="BT18" s="472">
        <v>6552.0810339999989</v>
      </c>
      <c r="BU18" s="472">
        <v>1753.0842749999983</v>
      </c>
      <c r="BV18" s="472">
        <v>6782.7769170000056</v>
      </c>
      <c r="BW18" s="472">
        <v>1790.4084060000016</v>
      </c>
      <c r="BX18" s="472">
        <v>3337.7175069999985</v>
      </c>
      <c r="BY18" s="490">
        <v>2825.0841849999997</v>
      </c>
      <c r="BZ18" s="490">
        <v>1943.5982680000013</v>
      </c>
      <c r="CA18" s="490">
        <v>993.09609899999964</v>
      </c>
      <c r="CB18" s="490">
        <v>4403.9128209999963</v>
      </c>
      <c r="CC18" s="490">
        <v>5646.537592000007</v>
      </c>
      <c r="CD18" s="2631"/>
      <c r="CE18" s="2631"/>
      <c r="CF18" s="2631"/>
      <c r="CG18" s="2631"/>
      <c r="CH18" s="2631"/>
      <c r="CI18" s="2631"/>
      <c r="CJ18" s="2631"/>
      <c r="CK18" s="2631"/>
      <c r="CL18" s="2631"/>
      <c r="CM18" s="2631"/>
      <c r="CN18" s="2631"/>
      <c r="CO18" s="2631"/>
      <c r="CP18" s="2631"/>
      <c r="CQ18" s="2631"/>
      <c r="CR18" s="2631"/>
      <c r="CS18" s="2631"/>
      <c r="CT18" s="2631"/>
      <c r="CU18" s="2631"/>
      <c r="CV18" s="2631"/>
      <c r="CW18" s="2631"/>
      <c r="CX18" s="2631"/>
      <c r="CY18" s="2631"/>
      <c r="CZ18" s="2549"/>
    </row>
    <row r="19" s="156" customFormat="true" ht="15" customHeight="true" x14ac:dyDescent="0.2">
      <c r="A19" s="2886"/>
      <c r="B19" s="2432" t="s">
        <v>16</v>
      </c>
      <c r="C19" s="454">
        <v>8.0707242351831834</v>
      </c>
      <c r="D19" s="446">
        <v>7.4436255880497448</v>
      </c>
      <c r="E19" s="446">
        <v>9.8804481961057853</v>
      </c>
      <c r="F19" s="446">
        <v>8.956335073470294</v>
      </c>
      <c r="G19" s="461">
        <v>6.7641327917447898</v>
      </c>
      <c r="H19" s="450">
        <v>8.9507199597696303</v>
      </c>
      <c r="I19" s="446">
        <v>9.5049500676509009</v>
      </c>
      <c r="J19" s="446">
        <v>7.9058602870115902</v>
      </c>
      <c r="K19" s="446">
        <v>8.5333349516715504</v>
      </c>
      <c r="L19" s="457">
        <v>4.545492719352386</v>
      </c>
      <c r="M19" s="454">
        <v>8.5795345111144581</v>
      </c>
      <c r="N19" s="446">
        <v>6.6619508935045548</v>
      </c>
      <c r="O19" s="446">
        <v>6.7806989876601627</v>
      </c>
      <c r="P19" s="446">
        <v>9.6252056039152425</v>
      </c>
      <c r="Q19" s="457">
        <v>11.199648968632857</v>
      </c>
      <c r="R19" s="454">
        <v>7.9777840611649875</v>
      </c>
      <c r="S19" s="446">
        <v>11.098359401898808</v>
      </c>
      <c r="T19" s="446">
        <v>3.2048128107312936</v>
      </c>
      <c r="U19" s="446">
        <v>22.596717232941113</v>
      </c>
      <c r="V19" s="446">
        <v>10.019037397831429</v>
      </c>
      <c r="W19" s="446">
        <v>8.0058430798770459</v>
      </c>
      <c r="X19" s="446">
        <v>2.9607314911067921</v>
      </c>
      <c r="Y19" s="457">
        <v>4.2594141705712421</v>
      </c>
      <c r="Z19" s="457">
        <v>9.8231260520756507</v>
      </c>
      <c r="AA19" s="457">
        <v>6.4084625721755604</v>
      </c>
      <c r="AB19" s="457">
        <v>10.833665473780995</v>
      </c>
      <c r="AC19" s="457">
        <v>5.2863170435158295</v>
      </c>
      <c r="AD19" s="2590"/>
      <c r="AE19" s="2590"/>
      <c r="AF19" s="2590"/>
      <c r="AG19" s="2590"/>
      <c r="AH19" s="2590"/>
      <c r="AI19" s="2590"/>
      <c r="AJ19" s="2590"/>
      <c r="AK19" s="2590"/>
      <c r="AL19" s="2590"/>
      <c r="AM19" s="2590"/>
      <c r="AN19" s="2590"/>
      <c r="AO19" s="2590"/>
      <c r="AP19" s="2590"/>
      <c r="AQ19" s="2590"/>
      <c r="AR19" s="2590"/>
      <c r="AS19" s="2590"/>
      <c r="AT19" s="2590"/>
      <c r="AU19" s="2590"/>
      <c r="AV19" s="2590"/>
      <c r="AW19" s="2590"/>
      <c r="AX19" s="2590"/>
      <c r="AY19" s="2590"/>
      <c r="AZ19" s="262"/>
      <c r="BA19" s="2878"/>
      <c r="BB19" s="2732" t="s">
        <v>16</v>
      </c>
      <c r="BC19" s="483">
        <v>986.98969499999976</v>
      </c>
      <c r="BD19" s="472">
        <v>910.29068299999983</v>
      </c>
      <c r="BE19" s="472">
        <v>1205.8900189999993</v>
      </c>
      <c r="BF19" s="472">
        <v>1089.8733089999994</v>
      </c>
      <c r="BG19" s="493">
        <v>825.4545159999999</v>
      </c>
      <c r="BH19" s="483">
        <v>554.4081769999998</v>
      </c>
      <c r="BI19" s="472">
        <v>587.94832099999996</v>
      </c>
      <c r="BJ19" s="472">
        <v>489.75443499999994</v>
      </c>
      <c r="BK19" s="472">
        <v>528.83667800000001</v>
      </c>
      <c r="BL19" s="493">
        <v>282.14964200000003</v>
      </c>
      <c r="BM19" s="483">
        <v>515.86238999999989</v>
      </c>
      <c r="BN19" s="472">
        <v>400.35852599999998</v>
      </c>
      <c r="BO19" s="472">
        <v>407.99264700000015</v>
      </c>
      <c r="BP19" s="472">
        <v>578.75139799999999</v>
      </c>
      <c r="BQ19" s="493">
        <v>672.4360079999999</v>
      </c>
      <c r="BR19" s="483">
        <v>238.85407600000002</v>
      </c>
      <c r="BS19" s="472">
        <v>673.42529400000046</v>
      </c>
      <c r="BT19" s="472">
        <v>216.97466599999998</v>
      </c>
      <c r="BU19" s="472">
        <v>869.59597600000018</v>
      </c>
      <c r="BV19" s="472">
        <v>1036.9036509999996</v>
      </c>
      <c r="BW19" s="472">
        <v>182.323452</v>
      </c>
      <c r="BX19" s="472">
        <v>245.63701499999988</v>
      </c>
      <c r="BY19" s="490">
        <v>159.83256300000002</v>
      </c>
      <c r="BZ19" s="490">
        <v>272.78659800000003</v>
      </c>
      <c r="CA19" s="490">
        <v>69.481429999999989</v>
      </c>
      <c r="CB19" s="490">
        <v>732.50710199999969</v>
      </c>
      <c r="CC19" s="490">
        <v>320.17639900000017</v>
      </c>
      <c r="CD19" s="2631"/>
      <c r="CE19" s="2631"/>
      <c r="CF19" s="2631"/>
      <c r="CG19" s="2631"/>
      <c r="CH19" s="2631"/>
      <c r="CI19" s="2631"/>
      <c r="CJ19" s="2631"/>
      <c r="CK19" s="2631"/>
      <c r="CL19" s="2631"/>
      <c r="CM19" s="2631"/>
      <c r="CN19" s="2631"/>
      <c r="CO19" s="2631"/>
      <c r="CP19" s="2631"/>
      <c r="CQ19" s="2631"/>
      <c r="CR19" s="2631"/>
      <c r="CS19" s="2631"/>
      <c r="CT19" s="2631"/>
      <c r="CU19" s="2631"/>
      <c r="CV19" s="2631"/>
      <c r="CW19" s="2631"/>
      <c r="CX19" s="2631"/>
      <c r="CY19" s="2631"/>
      <c r="CZ19" s="2549"/>
    </row>
    <row r="20" s="156" customFormat="true" ht="15" customHeight="true" x14ac:dyDescent="0.2">
      <c r="A20" s="2886"/>
      <c r="B20" s="2432" t="s">
        <v>22</v>
      </c>
      <c r="C20" s="454">
        <v>34.687568346542001</v>
      </c>
      <c r="D20" s="446">
        <v>31.706235610442128</v>
      </c>
      <c r="E20" s="446">
        <v>17.090710393346253</v>
      </c>
      <c r="F20" s="446">
        <v>5.5238980761253149</v>
      </c>
      <c r="G20" s="461">
        <v>1.1819311624841262</v>
      </c>
      <c r="H20" s="450">
        <v>13.065817346065412</v>
      </c>
      <c r="I20" s="446">
        <v>5.6175423770165889</v>
      </c>
      <c r="J20" s="446">
        <v>2.6433746330357333</v>
      </c>
      <c r="K20" s="446">
        <v>0.77178740529503298</v>
      </c>
      <c r="L20" s="457">
        <v>0.94836217154325619</v>
      </c>
      <c r="M20" s="454">
        <v>33.791162677799235</v>
      </c>
      <c r="N20" s="446">
        <v>37.664433391717935</v>
      </c>
      <c r="O20" s="446">
        <v>36.92613829023351</v>
      </c>
      <c r="P20" s="446">
        <v>31.399344697362057</v>
      </c>
      <c r="Q20" s="457">
        <v>19.810135862706556</v>
      </c>
      <c r="R20" s="454">
        <v>26.329065806392894</v>
      </c>
      <c r="S20" s="446">
        <v>33.339255466194388</v>
      </c>
      <c r="T20" s="446">
        <v>1.8021348567529072E-2</v>
      </c>
      <c r="U20" s="446">
        <v>29.228118331817349</v>
      </c>
      <c r="V20" s="446">
        <v>19.813508105279144</v>
      </c>
      <c r="W20" s="446">
        <v>11.812495204082731</v>
      </c>
      <c r="X20" s="446">
        <v>29.972533208235948</v>
      </c>
      <c r="Y20" s="457">
        <v>16.244036641630032</v>
      </c>
      <c r="Z20" s="457">
        <v>18.282147893935022</v>
      </c>
      <c r="AA20" s="457">
        <v>1.9955645036192224</v>
      </c>
      <c r="AB20" s="457">
        <v>15.571109854947274</v>
      </c>
      <c r="AC20" s="457">
        <v>1.4286247072251901</v>
      </c>
      <c r="AD20" s="2590"/>
      <c r="AE20" s="2590"/>
      <c r="AF20" s="2590"/>
      <c r="AG20" s="2590"/>
      <c r="AH20" s="2590"/>
      <c r="AI20" s="2590"/>
      <c r="AJ20" s="2590"/>
      <c r="AK20" s="2590"/>
      <c r="AL20" s="2590"/>
      <c r="AM20" s="2590"/>
      <c r="AN20" s="2590"/>
      <c r="AO20" s="2590"/>
      <c r="AP20" s="2590"/>
      <c r="AQ20" s="2590"/>
      <c r="AR20" s="2590"/>
      <c r="AS20" s="2590"/>
      <c r="AT20" s="2590"/>
      <c r="AU20" s="2590"/>
      <c r="AV20" s="2590"/>
      <c r="AW20" s="2590"/>
      <c r="AX20" s="2590"/>
      <c r="AY20" s="2590"/>
      <c r="AZ20" s="262"/>
      <c r="BA20" s="2878"/>
      <c r="BB20" s="2732" t="s">
        <v>22</v>
      </c>
      <c r="BC20" s="483">
        <v>4242.0322520000045</v>
      </c>
      <c r="BD20" s="472">
        <v>3877.396912000002</v>
      </c>
      <c r="BE20" s="472">
        <v>2085.8888859999993</v>
      </c>
      <c r="BF20" s="472">
        <v>672.18890600000009</v>
      </c>
      <c r="BG20" s="493">
        <v>144.23584600000001</v>
      </c>
      <c r="BH20" s="483">
        <v>809.29757700000016</v>
      </c>
      <c r="BI20" s="472">
        <v>347.48468800000001</v>
      </c>
      <c r="BJ20" s="472">
        <v>163.75250800000001</v>
      </c>
      <c r="BK20" s="472">
        <v>47.830008999999997</v>
      </c>
      <c r="BL20" s="493">
        <v>58.867115999999996</v>
      </c>
      <c r="BM20" s="483">
        <v>2031.7640680000009</v>
      </c>
      <c r="BN20" s="472">
        <v>2263.4926730000011</v>
      </c>
      <c r="BO20" s="472">
        <v>2221.8347889999995</v>
      </c>
      <c r="BP20" s="472">
        <v>1888.0027489999998</v>
      </c>
      <c r="BQ20" s="493">
        <v>1189.4166250000005</v>
      </c>
      <c r="BR20" s="483">
        <v>788.28966000000037</v>
      </c>
      <c r="BS20" s="472">
        <v>2022.9564659999992</v>
      </c>
      <c r="BT20" s="472">
        <v>1.2200949999999999</v>
      </c>
      <c r="BU20" s="472">
        <v>1124.7940940000008</v>
      </c>
      <c r="BV20" s="472">
        <v>2050.5661450000007</v>
      </c>
      <c r="BW20" s="472">
        <v>269.01537800000006</v>
      </c>
      <c r="BX20" s="472">
        <v>2486.6704769999997</v>
      </c>
      <c r="BY20" s="490">
        <v>609.55002400000001</v>
      </c>
      <c r="BZ20" s="490">
        <v>507.69224600000001</v>
      </c>
      <c r="CA20" s="490">
        <v>21.636184</v>
      </c>
      <c r="CB20" s="490">
        <v>1052.8245110000005</v>
      </c>
      <c r="CC20" s="490">
        <v>86.527522000000005</v>
      </c>
      <c r="CD20" s="2631"/>
      <c r="CE20" s="2631"/>
      <c r="CF20" s="2631"/>
      <c r="CG20" s="2631"/>
      <c r="CH20" s="2631"/>
      <c r="CI20" s="2631"/>
      <c r="CJ20" s="2631"/>
      <c r="CK20" s="2631"/>
      <c r="CL20" s="2631"/>
      <c r="CM20" s="2631"/>
      <c r="CN20" s="2631"/>
      <c r="CO20" s="2631"/>
      <c r="CP20" s="2631"/>
      <c r="CQ20" s="2631"/>
      <c r="CR20" s="2631"/>
      <c r="CS20" s="2631"/>
      <c r="CT20" s="2631"/>
      <c r="CU20" s="2631"/>
      <c r="CV20" s="2631"/>
      <c r="CW20" s="2631"/>
      <c r="CX20" s="2631"/>
      <c r="CY20" s="2631"/>
      <c r="CZ20" s="2549"/>
    </row>
    <row r="21" s="156" customFormat="true" ht="15" customHeight="true" x14ac:dyDescent="0.2">
      <c r="A21" s="2886"/>
      <c r="B21" s="2432" t="s">
        <v>17</v>
      </c>
      <c r="C21" s="454">
        <v>19.323710400802156</v>
      </c>
      <c r="D21" s="446">
        <v>9.5582115691464633</v>
      </c>
      <c r="E21" s="446">
        <v>4.3792008832947014</v>
      </c>
      <c r="F21" s="446">
        <v>0.62238952812760207</v>
      </c>
      <c r="G21" s="461">
        <v>9.3277229147978119E-2</v>
      </c>
      <c r="H21" s="450">
        <v>2.9153930611545342</v>
      </c>
      <c r="I21" s="446">
        <v>0.11424942191713135</v>
      </c>
      <c r="J21" s="446">
        <v>5.7005458172011983E-2</v>
      </c>
      <c r="K21" s="446">
        <v>4.3793658588758722E-2</v>
      </c>
      <c r="L21" s="457">
        <v>0</v>
      </c>
      <c r="M21" s="454">
        <v>23.410050204440498</v>
      </c>
      <c r="N21" s="446">
        <v>15.716494082879118</v>
      </c>
      <c r="O21" s="446">
        <v>10.073081578448789</v>
      </c>
      <c r="P21" s="446">
        <v>10.76741080143608</v>
      </c>
      <c r="Q21" s="457">
        <v>5.8981124100600395</v>
      </c>
      <c r="R21" s="454">
        <v>13.170162213468089</v>
      </c>
      <c r="S21" s="446">
        <v>2.1549886775358891</v>
      </c>
      <c r="T21" s="446">
        <v>0</v>
      </c>
      <c r="U21" s="446">
        <v>2.6207337099427854</v>
      </c>
      <c r="V21" s="446">
        <v>4.62916120702352</v>
      </c>
      <c r="W21" s="446">
        <v>1.564629238348739</v>
      </c>
      <c r="X21" s="446">
        <v>26.836294740250015</v>
      </c>
      <c r="Y21" s="457">
        <v>4.2102409112699135</v>
      </c>
      <c r="Z21" s="457">
        <v>1.9051777362234523</v>
      </c>
      <c r="AA21" s="457">
        <v>0</v>
      </c>
      <c r="AB21" s="457">
        <v>8.4620428247848878</v>
      </c>
      <c r="AC21" s="457">
        <v>5.7112645927851237E-2</v>
      </c>
      <c r="AD21" s="2590"/>
      <c r="AE21" s="2590"/>
      <c r="AF21" s="2590"/>
      <c r="AG21" s="2590"/>
      <c r="AH21" s="2590"/>
      <c r="AI21" s="2590"/>
      <c r="AJ21" s="2590"/>
      <c r="AK21" s="2590"/>
      <c r="AL21" s="2590"/>
      <c r="AM21" s="2590"/>
      <c r="AN21" s="2590"/>
      <c r="AO21" s="2590"/>
      <c r="AP21" s="2590"/>
      <c r="AQ21" s="2590"/>
      <c r="AR21" s="2590"/>
      <c r="AS21" s="2590"/>
      <c r="AT21" s="2590"/>
      <c r="AU21" s="2590"/>
      <c r="AV21" s="2590"/>
      <c r="AW21" s="2590"/>
      <c r="AX21" s="2590"/>
      <c r="AY21" s="2590"/>
      <c r="AZ21" s="262"/>
      <c r="BA21" s="2878"/>
      <c r="BB21" s="2732" t="s">
        <v>17</v>
      </c>
      <c r="BC21" s="483">
        <v>2363.1464140000007</v>
      </c>
      <c r="BD21" s="472">
        <v>1168.8861609999999</v>
      </c>
      <c r="BE21" s="472">
        <v>534.47318700000005</v>
      </c>
      <c r="BF21" s="472">
        <v>75.736975999999999</v>
      </c>
      <c r="BG21" s="493">
        <v>11.382998000000001</v>
      </c>
      <c r="BH21" s="483">
        <v>180.57963599999999</v>
      </c>
      <c r="BI21" s="472">
        <v>7.0671339999999994</v>
      </c>
      <c r="BJ21" s="472">
        <v>3.53139</v>
      </c>
      <c r="BK21" s="472">
        <v>2.714026</v>
      </c>
      <c r="BL21" s="493">
        <v>0</v>
      </c>
      <c r="BM21" s="483">
        <v>1407.5780490000004</v>
      </c>
      <c r="BN21" s="472">
        <v>944.50296999999989</v>
      </c>
      <c r="BO21" s="472">
        <v>606.09433099999967</v>
      </c>
      <c r="BP21" s="472">
        <v>647.43074700000011</v>
      </c>
      <c r="BQ21" s="493">
        <v>354.12745300000006</v>
      </c>
      <c r="BR21" s="483">
        <v>394.3133709999999</v>
      </c>
      <c r="BS21" s="472">
        <v>130.76021700000001</v>
      </c>
      <c r="BT21" s="472">
        <v>0</v>
      </c>
      <c r="BU21" s="472">
        <v>100.85445</v>
      </c>
      <c r="BV21" s="472">
        <v>479.08735799999982</v>
      </c>
      <c r="BW21" s="472">
        <v>35.632550000000009</v>
      </c>
      <c r="BX21" s="472">
        <v>2226.4725299999996</v>
      </c>
      <c r="BY21" s="490">
        <v>157.98735899999997</v>
      </c>
      <c r="BZ21" s="490">
        <v>52.906472999999998</v>
      </c>
      <c r="CA21" s="490">
        <v>0</v>
      </c>
      <c r="CB21" s="490">
        <v>572.152286</v>
      </c>
      <c r="CC21" s="490">
        <v>3.4591419999999999</v>
      </c>
      <c r="CD21" s="2631"/>
      <c r="CE21" s="2631"/>
      <c r="CF21" s="2631"/>
      <c r="CG21" s="2631"/>
      <c r="CH21" s="2631"/>
      <c r="CI21" s="2631"/>
      <c r="CJ21" s="2631"/>
      <c r="CK21" s="2631"/>
      <c r="CL21" s="2631"/>
      <c r="CM21" s="2631"/>
      <c r="CN21" s="2631"/>
      <c r="CO21" s="2631"/>
      <c r="CP21" s="2631"/>
      <c r="CQ21" s="2631"/>
      <c r="CR21" s="2631"/>
      <c r="CS21" s="2631"/>
      <c r="CT21" s="2631"/>
      <c r="CU21" s="2631"/>
      <c r="CV21" s="2631"/>
      <c r="CW21" s="2631"/>
      <c r="CX21" s="2631"/>
      <c r="CY21" s="2631"/>
      <c r="CZ21" s="2549"/>
    </row>
    <row r="22" s="156" customFormat="true" ht="15" customHeight="true" x14ac:dyDescent="0.2">
      <c r="A22" s="2886" t="s">
        <v>55</v>
      </c>
      <c r="B22" s="2432" t="s">
        <v>50</v>
      </c>
      <c r="C22" s="454">
        <v>17.549355614485748</v>
      </c>
      <c r="D22" s="446">
        <v>12.673117440145997</v>
      </c>
      <c r="E22" s="446">
        <v>12.581735684664755</v>
      </c>
      <c r="F22" s="446">
        <v>9.542867133166439</v>
      </c>
      <c r="G22" s="461">
        <v>6.8515037424211265</v>
      </c>
      <c r="H22" s="450">
        <v>10.653236023931942</v>
      </c>
      <c r="I22" s="446">
        <v>10.082879741787002</v>
      </c>
      <c r="J22" s="446">
        <v>8.1252735564871301</v>
      </c>
      <c r="K22" s="446">
        <v>8.6035034970238566</v>
      </c>
      <c r="L22" s="457">
        <v>4.5890131844407565</v>
      </c>
      <c r="M22" s="454">
        <v>20.046209458011088</v>
      </c>
      <c r="N22" s="446">
        <v>14.290183250373428</v>
      </c>
      <c r="O22" s="446">
        <v>12.793583360207073</v>
      </c>
      <c r="P22" s="446">
        <v>16.64303237165818</v>
      </c>
      <c r="Q22" s="457">
        <v>15.075225322123309</v>
      </c>
      <c r="R22" s="454">
        <v>13.186251679208242</v>
      </c>
      <c r="S22" s="446">
        <v>17.205223401502288</v>
      </c>
      <c r="T22" s="446">
        <v>3.2053904653199994</v>
      </c>
      <c r="U22" s="446">
        <v>33.156766848281798</v>
      </c>
      <c r="V22" s="446">
        <v>13.260179133700891</v>
      </c>
      <c r="W22" s="446">
        <v>9.2421811540491525</v>
      </c>
      <c r="X22" s="446">
        <v>6.8549459310238978</v>
      </c>
      <c r="Y22" s="457">
        <v>5.3546740661056491</v>
      </c>
      <c r="Z22" s="457">
        <v>12.307726973984828</v>
      </c>
      <c r="AA22" s="457">
        <v>6.5389515685871382</v>
      </c>
      <c r="AB22" s="457">
        <v>14.261043936847139</v>
      </c>
      <c r="AC22" s="457">
        <v>5.3660423389313392</v>
      </c>
      <c r="AD22" s="2590"/>
      <c r="AE22" s="2590"/>
      <c r="AF22" s="2590"/>
      <c r="AG22" s="2590"/>
      <c r="AH22" s="2590"/>
      <c r="AI22" s="2590"/>
      <c r="AJ22" s="2590"/>
      <c r="AK22" s="2590"/>
      <c r="AL22" s="2590"/>
      <c r="AM22" s="2590"/>
      <c r="AN22" s="2590"/>
      <c r="AO22" s="2590"/>
      <c r="AP22" s="2590"/>
      <c r="AQ22" s="2590"/>
      <c r="AR22" s="2590"/>
      <c r="AS22" s="2590"/>
      <c r="AT22" s="2590"/>
      <c r="AU22" s="2590"/>
      <c r="AV22" s="2590"/>
      <c r="AW22" s="2590"/>
      <c r="AX22" s="2590"/>
      <c r="AY22" s="2590"/>
      <c r="AZ22" s="262"/>
      <c r="BA22" s="2878" t="s">
        <v>55</v>
      </c>
      <c r="BB22" s="2732" t="s">
        <v>50</v>
      </c>
      <c r="BC22" s="483">
        <v>986.98969499999976</v>
      </c>
      <c r="BD22" s="472">
        <v>910.29068299999983</v>
      </c>
      <c r="BE22" s="472">
        <v>1205.8900189999993</v>
      </c>
      <c r="BF22" s="472">
        <v>1089.8733089999994</v>
      </c>
      <c r="BG22" s="493">
        <v>825.4545159999999</v>
      </c>
      <c r="BH22" s="483">
        <v>554.4081769999998</v>
      </c>
      <c r="BI22" s="472">
        <v>587.94832099999996</v>
      </c>
      <c r="BJ22" s="472">
        <v>489.75443499999994</v>
      </c>
      <c r="BK22" s="472">
        <v>528.83667800000001</v>
      </c>
      <c r="BL22" s="493">
        <v>282.14964200000003</v>
      </c>
      <c r="BM22" s="483">
        <v>515.86238999999989</v>
      </c>
      <c r="BN22" s="472">
        <v>400.35852599999998</v>
      </c>
      <c r="BO22" s="472">
        <v>407.99264700000015</v>
      </c>
      <c r="BP22" s="472">
        <v>578.75139799999999</v>
      </c>
      <c r="BQ22" s="493">
        <v>672.4360079999999</v>
      </c>
      <c r="BR22" s="483">
        <v>238.85407600000002</v>
      </c>
      <c r="BS22" s="472">
        <v>673.42529400000046</v>
      </c>
      <c r="BT22" s="472">
        <v>216.97466599999998</v>
      </c>
      <c r="BU22" s="472">
        <v>869.59597600000018</v>
      </c>
      <c r="BV22" s="472">
        <v>1036.9036509999996</v>
      </c>
      <c r="BW22" s="472">
        <v>182.323452</v>
      </c>
      <c r="BX22" s="472">
        <v>245.63701499999988</v>
      </c>
      <c r="BY22" s="490">
        <v>159.83256300000002</v>
      </c>
      <c r="BZ22" s="490">
        <v>272.78659800000003</v>
      </c>
      <c r="CA22" s="490">
        <v>69.481429999999989</v>
      </c>
      <c r="CB22" s="490">
        <v>732.50710199999969</v>
      </c>
      <c r="CC22" s="490">
        <v>320.17639900000017</v>
      </c>
      <c r="CD22" s="2631"/>
      <c r="CE22" s="2631"/>
      <c r="CF22" s="2631"/>
      <c r="CG22" s="2631"/>
      <c r="CH22" s="2631"/>
      <c r="CI22" s="2631"/>
      <c r="CJ22" s="2631"/>
      <c r="CK22" s="2631"/>
      <c r="CL22" s="2631"/>
      <c r="CM22" s="2631"/>
      <c r="CN22" s="2631"/>
      <c r="CO22" s="2631"/>
      <c r="CP22" s="2631"/>
      <c r="CQ22" s="2631"/>
      <c r="CR22" s="2631"/>
      <c r="CS22" s="2631"/>
      <c r="CT22" s="2631"/>
      <c r="CU22" s="2631"/>
      <c r="CV22" s="2631"/>
      <c r="CW22" s="2631"/>
      <c r="CX22" s="2631"/>
      <c r="CY22" s="2631"/>
      <c r="CZ22" s="2549"/>
    </row>
    <row r="23" s="156" customFormat="true" ht="15" customHeight="true" x14ac:dyDescent="0.2">
      <c r="A23" s="2891"/>
      <c r="B23" s="2430" t="s">
        <v>49</v>
      </c>
      <c r="C23" s="452">
        <v>82.450644385514124</v>
      </c>
      <c r="D23" s="447">
        <v>87.326882559853999</v>
      </c>
      <c r="E23" s="447">
        <v>87.418264315334923</v>
      </c>
      <c r="F23" s="447">
        <v>90.457132866833561</v>
      </c>
      <c r="G23" s="462">
        <v>93.148496257578955</v>
      </c>
      <c r="H23" s="448">
        <v>89.346763976068161</v>
      </c>
      <c r="I23" s="447">
        <v>89.917120258213032</v>
      </c>
      <c r="J23" s="447">
        <v>91.87472644351287</v>
      </c>
      <c r="K23" s="447">
        <v>91.396496502976206</v>
      </c>
      <c r="L23" s="458">
        <v>95.410986815559269</v>
      </c>
      <c r="M23" s="452">
        <v>79.953790541988965</v>
      </c>
      <c r="N23" s="447">
        <v>85.709816749626555</v>
      </c>
      <c r="O23" s="447">
        <v>87.206416639792877</v>
      </c>
      <c r="P23" s="447">
        <v>83.356967628341849</v>
      </c>
      <c r="Q23" s="458">
        <v>84.924774677876684</v>
      </c>
      <c r="R23" s="452">
        <v>86.813748320791802</v>
      </c>
      <c r="S23" s="447">
        <v>82.794776598497791</v>
      </c>
      <c r="T23" s="447">
        <v>96.794609534679978</v>
      </c>
      <c r="U23" s="447">
        <v>66.843233151718337</v>
      </c>
      <c r="V23" s="447">
        <v>86.739820866299141</v>
      </c>
      <c r="W23" s="447">
        <v>90.757818845950766</v>
      </c>
      <c r="X23" s="447">
        <v>93.145054068976052</v>
      </c>
      <c r="Y23" s="458">
        <v>94.645325933894398</v>
      </c>
      <c r="Z23" s="458">
        <v>87.69227302601503</v>
      </c>
      <c r="AA23" s="458">
        <v>93.461048431412777</v>
      </c>
      <c r="AB23" s="458">
        <v>85.738956063152827</v>
      </c>
      <c r="AC23" s="458">
        <v>94.633957661068678</v>
      </c>
      <c r="AD23" s="2590"/>
      <c r="AE23" s="2590"/>
      <c r="AF23" s="2590"/>
      <c r="AG23" s="2590"/>
      <c r="AH23" s="2590"/>
      <c r="AI23" s="2590"/>
      <c r="AJ23" s="2590"/>
      <c r="AK23" s="2590"/>
      <c r="AL23" s="2590"/>
      <c r="AM23" s="2590"/>
      <c r="AN23" s="2590"/>
      <c r="AO23" s="2590"/>
      <c r="AP23" s="2590"/>
      <c r="AQ23" s="2590"/>
      <c r="AR23" s="2590"/>
      <c r="AS23" s="2590"/>
      <c r="AT23" s="2590"/>
      <c r="AU23" s="2590"/>
      <c r="AV23" s="2590"/>
      <c r="AW23" s="2590"/>
      <c r="AX23" s="2590"/>
      <c r="AY23" s="2590"/>
      <c r="AZ23" s="262"/>
      <c r="BA23" s="2880"/>
      <c r="BB23" s="2733" t="s">
        <v>49</v>
      </c>
      <c r="BC23" s="484">
        <v>4637.0897110000051</v>
      </c>
      <c r="BD23" s="473">
        <v>6272.5566889999945</v>
      </c>
      <c r="BE23" s="473">
        <v>8378.558814</v>
      </c>
      <c r="BF23" s="473">
        <v>10330.94282300001</v>
      </c>
      <c r="BG23" s="494">
        <v>11222.331591000044</v>
      </c>
      <c r="BH23" s="484">
        <v>4649.721120000002</v>
      </c>
      <c r="BI23" s="473">
        <v>5243.2064289999971</v>
      </c>
      <c r="BJ23" s="473">
        <v>5537.789518999989</v>
      </c>
      <c r="BK23" s="473">
        <v>5617.922932000004</v>
      </c>
      <c r="BL23" s="494">
        <v>5866.2232360000107</v>
      </c>
      <c r="BM23" s="484">
        <v>2057.5038670000013</v>
      </c>
      <c r="BN23" s="473">
        <v>2401.274727999999</v>
      </c>
      <c r="BO23" s="473">
        <v>2781.0485739999958</v>
      </c>
      <c r="BP23" s="473">
        <v>2898.6882000000005</v>
      </c>
      <c r="BQ23" s="494">
        <v>3788.1010230000038</v>
      </c>
      <c r="BR23" s="484">
        <v>1572.5331309999954</v>
      </c>
      <c r="BS23" s="473">
        <v>3240.649392999997</v>
      </c>
      <c r="BT23" s="473">
        <v>6552.0810339999989</v>
      </c>
      <c r="BU23" s="473">
        <v>1753.0842749999983</v>
      </c>
      <c r="BV23" s="473">
        <v>6782.7769170000056</v>
      </c>
      <c r="BW23" s="473">
        <v>1790.4084060000016</v>
      </c>
      <c r="BX23" s="473">
        <v>3337.7175069999985</v>
      </c>
      <c r="BY23" s="491">
        <v>2825.0841849999997</v>
      </c>
      <c r="BZ23" s="491">
        <v>1943.5982680000013</v>
      </c>
      <c r="CA23" s="491">
        <v>993.09609899999964</v>
      </c>
      <c r="CB23" s="491">
        <v>4403.9128209999963</v>
      </c>
      <c r="CC23" s="491">
        <v>5646.537592000007</v>
      </c>
      <c r="CD23" s="2631"/>
      <c r="CE23" s="2631"/>
      <c r="CF23" s="2631"/>
      <c r="CG23" s="2631"/>
      <c r="CH23" s="2631"/>
      <c r="CI23" s="2631"/>
      <c r="CJ23" s="2631"/>
      <c r="CK23" s="2631"/>
      <c r="CL23" s="2631"/>
      <c r="CM23" s="2631"/>
      <c r="CN23" s="2631"/>
      <c r="CO23" s="2631"/>
      <c r="CP23" s="2631"/>
      <c r="CQ23" s="2631"/>
      <c r="CR23" s="2631"/>
      <c r="CS23" s="2631"/>
      <c r="CT23" s="2631"/>
      <c r="CU23" s="2631"/>
      <c r="CV23" s="2631"/>
      <c r="CW23" s="2631"/>
      <c r="CX23" s="2631"/>
      <c r="CY23" s="2631"/>
      <c r="CZ23" s="2549"/>
    </row>
    <row r="24" s="157" customFormat="true" ht="15" hidden="true" customHeight="true" x14ac:dyDescent="0.2">
      <c r="A24" s="2927" t="s">
        <v>48</v>
      </c>
      <c r="B24" s="290" t="s">
        <v>60</v>
      </c>
      <c r="C24" s="296"/>
      <c r="D24" s="297"/>
      <c r="E24" s="297"/>
      <c r="F24" s="297"/>
      <c r="G24" s="298"/>
      <c r="H24" s="299"/>
      <c r="I24" s="297"/>
      <c r="J24" s="297"/>
      <c r="K24" s="297"/>
      <c r="L24" s="300"/>
      <c r="M24" s="296"/>
      <c r="N24" s="297"/>
      <c r="O24" s="297"/>
      <c r="P24" s="297"/>
      <c r="Q24" s="298"/>
      <c r="R24" s="299"/>
      <c r="S24" s="297"/>
      <c r="T24" s="297"/>
      <c r="U24" s="297"/>
      <c r="V24" s="297"/>
      <c r="W24" s="297"/>
      <c r="X24" s="297"/>
      <c r="Y24" s="297"/>
      <c r="Z24" s="297"/>
      <c r="AA24" s="297"/>
      <c r="AB24" s="297"/>
      <c r="AC24" s="300"/>
      <c r="AD24" s="9"/>
      <c r="AE24" s="9"/>
      <c r="AF24" s="9"/>
      <c r="AG24" s="9"/>
      <c r="AH24" s="9"/>
      <c r="AI24" s="9"/>
      <c r="AJ24" s="9"/>
      <c r="AK24" s="9"/>
      <c r="AL24" s="9"/>
      <c r="AM24" s="9"/>
      <c r="AN24" s="9"/>
      <c r="AO24" s="9"/>
      <c r="AP24" s="9"/>
      <c r="AQ24" s="9"/>
      <c r="AR24" s="9"/>
      <c r="AS24" s="9"/>
      <c r="AT24" s="9"/>
      <c r="AU24" s="9"/>
      <c r="AV24" s="9"/>
      <c r="AW24" s="9"/>
      <c r="AX24" s="9"/>
      <c r="AY24" s="9"/>
      <c r="AZ24" s="251"/>
      <c r="BB24" s="159"/>
      <c r="BZ24" s="251"/>
      <c r="CA24" s="251"/>
      <c r="CB24" s="251"/>
      <c r="CC24" s="251"/>
      <c r="CD24" s="251"/>
      <c r="CE24" s="251"/>
      <c r="CF24" s="251"/>
      <c r="CG24" s="251"/>
      <c r="CH24" s="251"/>
      <c r="CI24" s="251"/>
      <c r="CJ24" s="251"/>
      <c r="CK24" s="251"/>
      <c r="CL24" s="251"/>
      <c r="CM24" s="251"/>
      <c r="CN24" s="251"/>
      <c r="CO24" s="251"/>
      <c r="CP24" s="251"/>
      <c r="CQ24" s="251"/>
      <c r="CR24" s="251"/>
      <c r="CS24" s="251"/>
      <c r="CT24" s="251"/>
      <c r="CU24" s="251"/>
      <c r="CV24" s="251"/>
      <c r="CW24" s="251"/>
      <c r="CX24" s="251"/>
      <c r="CY24" s="251"/>
      <c r="CZ24" s="251"/>
    </row>
    <row r="25" s="157" customFormat="true" ht="15" hidden="true" customHeight="true" x14ac:dyDescent="0.2">
      <c r="A25" s="2928"/>
      <c r="B25" s="282" t="s">
        <v>59</v>
      </c>
      <c r="C25" s="301"/>
      <c r="D25" s="302"/>
      <c r="E25" s="302"/>
      <c r="F25" s="302"/>
      <c r="G25" s="303"/>
      <c r="H25" s="304"/>
      <c r="I25" s="302"/>
      <c r="J25" s="302"/>
      <c r="K25" s="302"/>
      <c r="L25" s="305"/>
      <c r="M25" s="301"/>
      <c r="N25" s="302"/>
      <c r="O25" s="302"/>
      <c r="P25" s="302"/>
      <c r="Q25" s="303"/>
      <c r="R25" s="304"/>
      <c r="S25" s="302"/>
      <c r="T25" s="302"/>
      <c r="U25" s="302"/>
      <c r="V25" s="302"/>
      <c r="W25" s="302"/>
      <c r="X25" s="302"/>
      <c r="Y25" s="302"/>
      <c r="Z25" s="302"/>
      <c r="AA25" s="302"/>
      <c r="AB25" s="302"/>
      <c r="AC25" s="305"/>
      <c r="AD25" s="9"/>
      <c r="AE25" s="9"/>
      <c r="AF25" s="9"/>
      <c r="AG25" s="9"/>
      <c r="AH25" s="9"/>
      <c r="AI25" s="9"/>
      <c r="AJ25" s="9"/>
      <c r="AK25" s="9"/>
      <c r="AL25" s="9"/>
      <c r="AM25" s="9"/>
      <c r="AN25" s="9"/>
      <c r="AO25" s="9"/>
      <c r="AP25" s="9"/>
      <c r="AQ25" s="9"/>
      <c r="AR25" s="9"/>
      <c r="AS25" s="9"/>
      <c r="AT25" s="9"/>
      <c r="AU25" s="9"/>
      <c r="AV25" s="9"/>
      <c r="AW25" s="9"/>
      <c r="AX25" s="9"/>
      <c r="AY25" s="9"/>
      <c r="AZ25" s="251"/>
      <c r="BB25" s="159"/>
      <c r="BZ25" s="251"/>
      <c r="CA25" s="251"/>
      <c r="CB25" s="251"/>
      <c r="CC25" s="251"/>
      <c r="CD25" s="251"/>
      <c r="CE25" s="251"/>
      <c r="CF25" s="251"/>
      <c r="CG25" s="251"/>
      <c r="CH25" s="251"/>
      <c r="CI25" s="251"/>
      <c r="CJ25" s="251"/>
      <c r="CK25" s="251"/>
      <c r="CL25" s="251"/>
      <c r="CM25" s="251"/>
      <c r="CN25" s="251"/>
      <c r="CO25" s="251"/>
      <c r="CP25" s="251"/>
      <c r="CQ25" s="251"/>
      <c r="CR25" s="251"/>
      <c r="CS25" s="251"/>
      <c r="CT25" s="251"/>
      <c r="CU25" s="251"/>
      <c r="CV25" s="251"/>
      <c r="CW25" s="251"/>
      <c r="CX25" s="251"/>
      <c r="CY25" s="251"/>
      <c r="CZ25" s="251"/>
    </row>
    <row r="26" s="157" customFormat="true" ht="15" hidden="true" customHeight="true" x14ac:dyDescent="0.2">
      <c r="A26" s="2929"/>
      <c r="B26" s="283" t="s">
        <v>47</v>
      </c>
      <c r="C26" s="306"/>
      <c r="D26" s="307"/>
      <c r="E26" s="307"/>
      <c r="F26" s="307"/>
      <c r="G26" s="308"/>
      <c r="H26" s="309"/>
      <c r="I26" s="307"/>
      <c r="J26" s="307"/>
      <c r="K26" s="307"/>
      <c r="L26" s="310"/>
      <c r="M26" s="306"/>
      <c r="N26" s="307"/>
      <c r="O26" s="307"/>
      <c r="P26" s="307"/>
      <c r="Q26" s="310"/>
      <c r="R26" s="383"/>
      <c r="S26" s="363"/>
      <c r="T26" s="363"/>
      <c r="U26" s="363"/>
      <c r="V26" s="363"/>
      <c r="W26" s="363"/>
      <c r="X26" s="363"/>
      <c r="Y26" s="363"/>
      <c r="Z26" s="363"/>
      <c r="AA26" s="363"/>
      <c r="AB26" s="363"/>
      <c r="AC26" s="14"/>
      <c r="AD26" s="9"/>
      <c r="AE26" s="9"/>
      <c r="AF26" s="9"/>
      <c r="AG26" s="9"/>
      <c r="AH26" s="9"/>
      <c r="AI26" s="9"/>
      <c r="AJ26" s="9"/>
      <c r="AK26" s="9"/>
      <c r="AL26" s="9"/>
      <c r="AM26" s="9"/>
      <c r="AN26" s="9"/>
      <c r="AO26" s="9"/>
      <c r="AP26" s="9"/>
      <c r="AQ26" s="9"/>
      <c r="AR26" s="9"/>
      <c r="AS26" s="9"/>
      <c r="AT26" s="9"/>
      <c r="AU26" s="9"/>
      <c r="AV26" s="9"/>
      <c r="AW26" s="9"/>
      <c r="AX26" s="9"/>
      <c r="AY26" s="9"/>
      <c r="AZ26" s="251"/>
      <c r="BB26" s="159"/>
      <c r="BZ26" s="251"/>
      <c r="CA26" s="251"/>
      <c r="CB26" s="251"/>
      <c r="CC26" s="251"/>
      <c r="CD26" s="251"/>
      <c r="CE26" s="251"/>
      <c r="CF26" s="251"/>
      <c r="CG26" s="251"/>
      <c r="CH26" s="251"/>
      <c r="CI26" s="251"/>
      <c r="CJ26" s="251"/>
      <c r="CK26" s="251"/>
      <c r="CL26" s="251"/>
      <c r="CM26" s="251"/>
      <c r="CN26" s="251"/>
      <c r="CO26" s="251"/>
      <c r="CP26" s="251"/>
      <c r="CQ26" s="251"/>
      <c r="CR26" s="251"/>
      <c r="CS26" s="251"/>
      <c r="CT26" s="251"/>
      <c r="CU26" s="251"/>
      <c r="CV26" s="251"/>
      <c r="CW26" s="251"/>
      <c r="CX26" s="251"/>
      <c r="CY26" s="251"/>
      <c r="CZ26" s="251"/>
    </row>
    <row r="27" s="156" customFormat="true" ht="15" customHeight="true" x14ac:dyDescent="0.2">
      <c r="B27" s="289"/>
      <c r="C27" s="2900" t="s">
        <v>116</v>
      </c>
      <c r="D27" s="2901"/>
      <c r="E27" s="2901"/>
      <c r="F27" s="2901"/>
      <c r="G27" s="2902"/>
      <c r="H27" s="2899" t="s">
        <v>39</v>
      </c>
      <c r="I27" s="2888"/>
      <c r="J27" s="2888"/>
      <c r="K27" s="2888"/>
      <c r="L27" s="2890"/>
      <c r="M27" s="2882" t="s">
        <v>38</v>
      </c>
      <c r="N27" s="2883"/>
      <c r="O27" s="2883"/>
      <c r="P27" s="2883"/>
      <c r="Q27" s="2884"/>
      <c r="R27" s="502" t="s">
        <v>144</v>
      </c>
      <c r="S27" s="439"/>
      <c r="T27" s="439"/>
      <c r="U27" s="439"/>
      <c r="V27" s="439"/>
      <c r="W27" s="439"/>
      <c r="X27" s="439"/>
      <c r="Y27" s="439"/>
      <c r="Z27" s="379"/>
      <c r="AA27" s="379"/>
      <c r="AB27" s="379"/>
      <c r="AC27" s="379"/>
      <c r="AD27" s="10"/>
      <c r="AE27" s="10"/>
      <c r="AF27" s="10"/>
      <c r="AG27" s="10"/>
      <c r="AH27" s="10"/>
      <c r="AI27" s="10"/>
      <c r="AJ27" s="10"/>
      <c r="AK27" s="10"/>
      <c r="AL27" s="10"/>
      <c r="AM27" s="10"/>
      <c r="AN27" s="10"/>
      <c r="AO27" s="10"/>
      <c r="AP27" s="10"/>
      <c r="AQ27" s="10"/>
      <c r="AR27" s="10"/>
      <c r="AS27" s="10"/>
      <c r="AT27" s="10"/>
      <c r="AU27" s="10"/>
      <c r="AV27" s="10"/>
      <c r="AW27" s="10"/>
      <c r="AX27" s="10"/>
      <c r="AY27" s="10"/>
      <c r="AZ27" s="250"/>
      <c r="BA27" s="252" t="s">
        <v>132</v>
      </c>
      <c r="BB27" s="141" t="s">
        <v>97</v>
      </c>
      <c r="BC27" s="2882" t="s">
        <v>116</v>
      </c>
      <c r="BD27" s="2883"/>
      <c r="BE27" s="2883"/>
      <c r="BF27" s="2883"/>
      <c r="BG27" s="2884"/>
      <c r="BH27" s="2882" t="s">
        <v>39</v>
      </c>
      <c r="BI27" s="2883"/>
      <c r="BJ27" s="2883"/>
      <c r="BK27" s="2883"/>
      <c r="BL27" s="2884"/>
      <c r="BM27" s="2882" t="s">
        <v>38</v>
      </c>
      <c r="BN27" s="2883"/>
      <c r="BO27" s="2883"/>
      <c r="BP27" s="2883"/>
      <c r="BQ27" s="2884"/>
      <c r="BR27" s="502" t="s">
        <v>144</v>
      </c>
      <c r="BS27" s="439"/>
      <c r="BT27" s="439"/>
      <c r="BU27" s="439"/>
      <c r="BV27" s="439"/>
      <c r="BW27" s="439"/>
      <c r="BX27" s="439"/>
      <c r="BY27" s="439"/>
      <c r="BZ27" s="378"/>
      <c r="CA27" s="378"/>
      <c r="CB27" s="378"/>
      <c r="CC27" s="378"/>
      <c r="CD27" s="250"/>
      <c r="CE27" s="250"/>
      <c r="CF27" s="250"/>
      <c r="CG27" s="250"/>
      <c r="CH27" s="250"/>
      <c r="CI27" s="250"/>
      <c r="CJ27" s="250"/>
      <c r="CK27" s="250"/>
      <c r="CL27" s="250"/>
      <c r="CM27" s="250"/>
      <c r="CN27" s="250"/>
      <c r="CO27" s="250"/>
      <c r="CP27" s="250"/>
      <c r="CQ27" s="250"/>
      <c r="CR27" s="250"/>
      <c r="CS27" s="250"/>
      <c r="CT27" s="250"/>
      <c r="CU27" s="250"/>
      <c r="CV27" s="250"/>
      <c r="CW27" s="250"/>
      <c r="CX27" s="250"/>
      <c r="CY27" s="250"/>
      <c r="CZ27" s="250"/>
    </row>
    <row r="28" s="156" customFormat="true" ht="24" x14ac:dyDescent="0.2">
      <c r="A28" s="238" t="s">
        <v>70</v>
      </c>
      <c r="B28" s="289"/>
      <c r="C28" s="346" t="s">
        <v>0</v>
      </c>
      <c r="D28" s="2727" t="s">
        <v>1</v>
      </c>
      <c r="E28" s="2727" t="s">
        <v>2</v>
      </c>
      <c r="F28" s="2727" t="s">
        <v>3</v>
      </c>
      <c r="G28" s="2728" t="s">
        <v>4</v>
      </c>
      <c r="H28" s="2236" t="s">
        <v>0</v>
      </c>
      <c r="I28" s="2722" t="s">
        <v>1</v>
      </c>
      <c r="J28" s="2722" t="s">
        <v>2</v>
      </c>
      <c r="K28" s="2722" t="s">
        <v>3</v>
      </c>
      <c r="L28" s="2723" t="s">
        <v>4</v>
      </c>
      <c r="M28" s="2226" t="s">
        <v>0</v>
      </c>
      <c r="N28" s="2722" t="s">
        <v>1</v>
      </c>
      <c r="O28" s="2722" t="s">
        <v>2</v>
      </c>
      <c r="P28" s="2722" t="s">
        <v>3</v>
      </c>
      <c r="Q28" s="2730" t="s">
        <v>4</v>
      </c>
      <c r="R28" s="2226" t="s">
        <v>602</v>
      </c>
      <c r="S28" s="2722" t="s">
        <v>603</v>
      </c>
      <c r="T28" s="2722" t="s">
        <v>160</v>
      </c>
      <c r="U28" s="2722" t="s">
        <v>604</v>
      </c>
      <c r="V28" s="2722" t="s">
        <v>605</v>
      </c>
      <c r="W28" s="2722" t="s">
        <v>606</v>
      </c>
      <c r="X28" s="2722" t="s">
        <v>607</v>
      </c>
      <c r="Y28" s="2722" t="s">
        <v>608</v>
      </c>
      <c r="Z28" s="2722" t="s">
        <v>609</v>
      </c>
      <c r="AA28" s="2722" t="s">
        <v>610</v>
      </c>
      <c r="AB28" s="2722" t="s">
        <v>611</v>
      </c>
      <c r="AC28" s="2723" t="s">
        <v>169</v>
      </c>
      <c r="AD28" s="2546"/>
      <c r="AE28" s="2546"/>
      <c r="AF28" s="2546"/>
      <c r="AG28" s="2546"/>
      <c r="AH28" s="2546"/>
      <c r="AI28" s="2546"/>
      <c r="AJ28" s="2546"/>
      <c r="AK28" s="2546"/>
      <c r="AL28" s="2546"/>
      <c r="AM28" s="2546"/>
      <c r="AN28" s="2546"/>
      <c r="AO28" s="2546"/>
      <c r="AP28" s="2546"/>
      <c r="AQ28" s="2546"/>
      <c r="AR28" s="2546"/>
      <c r="AS28" s="2546"/>
      <c r="AT28" s="2546"/>
      <c r="AU28" s="2546"/>
      <c r="AV28" s="2546"/>
      <c r="AW28" s="2546"/>
      <c r="AX28" s="2546"/>
      <c r="AY28" s="2546"/>
      <c r="AZ28" s="250"/>
      <c r="BA28" s="238" t="s">
        <v>121</v>
      </c>
      <c r="BB28" s="236"/>
      <c r="BC28" s="442" t="s">
        <v>0</v>
      </c>
      <c r="BD28" s="213" t="s">
        <v>1</v>
      </c>
      <c r="BE28" s="213" t="s">
        <v>2</v>
      </c>
      <c r="BF28" s="213" t="s">
        <v>3</v>
      </c>
      <c r="BG28" s="443" t="s">
        <v>4</v>
      </c>
      <c r="BH28" s="442" t="s">
        <v>0</v>
      </c>
      <c r="BI28" s="213" t="s">
        <v>1</v>
      </c>
      <c r="BJ28" s="213" t="s">
        <v>2</v>
      </c>
      <c r="BK28" s="213" t="s">
        <v>3</v>
      </c>
      <c r="BL28" s="443" t="s">
        <v>4</v>
      </c>
      <c r="BM28" s="442" t="s">
        <v>0</v>
      </c>
      <c r="BN28" s="213" t="s">
        <v>1</v>
      </c>
      <c r="BO28" s="213" t="s">
        <v>2</v>
      </c>
      <c r="BP28" s="213" t="s">
        <v>3</v>
      </c>
      <c r="BQ28" s="443" t="s">
        <v>4</v>
      </c>
      <c r="BR28" s="442" t="s">
        <v>602</v>
      </c>
      <c r="BS28" s="213" t="s">
        <v>603</v>
      </c>
      <c r="BT28" s="213" t="s">
        <v>160</v>
      </c>
      <c r="BU28" s="213" t="s">
        <v>604</v>
      </c>
      <c r="BV28" s="213" t="s">
        <v>605</v>
      </c>
      <c r="BW28" s="213" t="s">
        <v>606</v>
      </c>
      <c r="BX28" s="213" t="s">
        <v>607</v>
      </c>
      <c r="BY28" s="214" t="s">
        <v>608</v>
      </c>
      <c r="BZ28" s="214" t="s">
        <v>609</v>
      </c>
      <c r="CA28" s="214" t="s">
        <v>610</v>
      </c>
      <c r="CB28" s="214" t="s">
        <v>611</v>
      </c>
      <c r="CC28" s="214" t="s">
        <v>169</v>
      </c>
      <c r="CD28" s="2546"/>
      <c r="CE28" s="2546"/>
      <c r="CF28" s="2546"/>
      <c r="CG28" s="2546"/>
      <c r="CH28" s="2546"/>
      <c r="CI28" s="2546"/>
      <c r="CJ28" s="2546"/>
      <c r="CK28" s="2546"/>
      <c r="CL28" s="2546"/>
      <c r="CM28" s="2546"/>
      <c r="CN28" s="2546"/>
      <c r="CO28" s="2546"/>
      <c r="CP28" s="2546"/>
      <c r="CQ28" s="2546"/>
      <c r="CR28" s="2546"/>
      <c r="CS28" s="2546"/>
      <c r="CT28" s="2546"/>
      <c r="CU28" s="2546"/>
      <c r="CV28" s="2546"/>
      <c r="CW28" s="2546"/>
      <c r="CX28" s="2546"/>
      <c r="CY28" s="2546"/>
      <c r="CZ28" s="2546"/>
    </row>
    <row r="29" s="156" customFormat="true" ht="15" customHeight="true" x14ac:dyDescent="0.2">
      <c r="A29" s="2892" t="s">
        <v>58</v>
      </c>
      <c r="B29" s="2431" t="s">
        <v>50</v>
      </c>
      <c r="C29" s="453">
        <v>2.4370929113492945</v>
      </c>
      <c r="D29" s="444">
        <v>12.168005844089427</v>
      </c>
      <c r="E29" s="444">
        <v>31.689254279665828</v>
      </c>
      <c r="F29" s="444">
        <v>51.878578297101718</v>
      </c>
      <c r="G29" s="459">
        <v>64.937362874183719</v>
      </c>
      <c r="H29" s="449">
        <v>36.62589486556633</v>
      </c>
      <c r="I29" s="444">
        <v>52.031306483850038</v>
      </c>
      <c r="J29" s="444">
        <v>56.363995130401392</v>
      </c>
      <c r="K29" s="444">
        <v>65.748120551098538</v>
      </c>
      <c r="L29" s="455">
        <v>71.248055058072708</v>
      </c>
      <c r="M29" s="453">
        <v>0.59907167884207679</v>
      </c>
      <c r="N29" s="444">
        <v>3.5567438813900876</v>
      </c>
      <c r="O29" s="444">
        <v>8.3533594724030014</v>
      </c>
      <c r="P29" s="444">
        <v>10.139591328939266</v>
      </c>
      <c r="Q29" s="459">
        <v>17.447091875204656</v>
      </c>
      <c r="R29" s="453">
        <v>14.152969252592445</v>
      </c>
      <c r="S29" s="444">
        <v>12.708308123054548</v>
      </c>
      <c r="T29" s="444">
        <v>70.971071163392736</v>
      </c>
      <c r="U29" s="444">
        <v>9.9967252746151516</v>
      </c>
      <c r="V29" s="444">
        <v>13.097386814464173</v>
      </c>
      <c r="W29" s="444">
        <v>56.399213459206756</v>
      </c>
      <c r="X29" s="444">
        <v>12.586169675041647</v>
      </c>
      <c r="Y29" s="455">
        <v>59.749925003648066</v>
      </c>
      <c r="Z29" s="455">
        <v>16.981121916898019</v>
      </c>
      <c r="AA29" s="455">
        <v>92.427971347748411</v>
      </c>
      <c r="AB29" s="455">
        <v>30.611146094678489</v>
      </c>
      <c r="AC29" s="455">
        <v>66.706232198194598</v>
      </c>
      <c r="AD29" s="2590"/>
      <c r="AE29" s="2590"/>
      <c r="AF29" s="2590"/>
      <c r="AG29" s="2590"/>
      <c r="AH29" s="2590"/>
      <c r="AI29" s="2590"/>
      <c r="AJ29" s="2590"/>
      <c r="AK29" s="2590"/>
      <c r="AL29" s="2590"/>
      <c r="AM29" s="2590"/>
      <c r="AN29" s="2590"/>
      <c r="AO29" s="2590"/>
      <c r="AP29" s="2590"/>
      <c r="AQ29" s="2590"/>
      <c r="AR29" s="2590"/>
      <c r="AS29" s="2590"/>
      <c r="AT29" s="2590"/>
      <c r="AU29" s="2590"/>
      <c r="AV29" s="2590"/>
      <c r="AW29" s="2590"/>
      <c r="AX29" s="2590"/>
      <c r="AY29" s="2590"/>
      <c r="AZ29" s="250"/>
      <c r="BA29" s="2881" t="s">
        <v>58</v>
      </c>
      <c r="BB29" s="2734" t="s">
        <v>50</v>
      </c>
      <c r="BC29" s="482">
        <v>298.29458099999994</v>
      </c>
      <c r="BD29" s="471">
        <v>1489.2183710000004</v>
      </c>
      <c r="BE29" s="471">
        <v>3876.7449489999999</v>
      </c>
      <c r="BF29" s="471">
        <v>6350.0319999999956</v>
      </c>
      <c r="BG29" s="492">
        <v>7946.6091970000252</v>
      </c>
      <c r="BH29" s="482">
        <v>2278.5873980000019</v>
      </c>
      <c r="BI29" s="471">
        <v>3237.2625330000014</v>
      </c>
      <c r="BJ29" s="471">
        <v>3512.7699560000033</v>
      </c>
      <c r="BK29" s="471">
        <v>4085.705936999997</v>
      </c>
      <c r="BL29" s="492">
        <v>4434.6960659999959</v>
      </c>
      <c r="BM29" s="482">
        <v>36.020433000000004</v>
      </c>
      <c r="BN29" s="471">
        <v>213.99255499999998</v>
      </c>
      <c r="BO29" s="471">
        <v>502.65753100000035</v>
      </c>
      <c r="BP29" s="471">
        <v>609.90454400000044</v>
      </c>
      <c r="BQ29" s="492">
        <v>1049.3021450000003</v>
      </c>
      <c r="BR29" s="482">
        <v>425.63586600000008</v>
      </c>
      <c r="BS29" s="471">
        <v>771.17199600000015</v>
      </c>
      <c r="BT29" s="471">
        <v>4829.1820419999931</v>
      </c>
      <c r="BU29" s="471">
        <v>385.4697250000001</v>
      </c>
      <c r="BV29" s="471">
        <v>1355.4923160000019</v>
      </c>
      <c r="BW29" s="471">
        <v>1286.7976610000028</v>
      </c>
      <c r="BX29" s="471">
        <v>1049.3951159999988</v>
      </c>
      <c r="BY29" s="489">
        <v>2248.0887449999996</v>
      </c>
      <c r="BZ29" s="489">
        <v>472.52802300000042</v>
      </c>
      <c r="CA29" s="489">
        <v>1002.1167399999997</v>
      </c>
      <c r="CB29" s="489">
        <v>2069.7410279999967</v>
      </c>
      <c r="CC29" s="489">
        <v>4065.2798399999988</v>
      </c>
      <c r="CD29" s="2631"/>
      <c r="CE29" s="2631"/>
      <c r="CF29" s="2631"/>
      <c r="CG29" s="2631"/>
      <c r="CH29" s="2631"/>
      <c r="CI29" s="2631"/>
      <c r="CJ29" s="2631"/>
      <c r="CK29" s="2631"/>
      <c r="CL29" s="2631"/>
      <c r="CM29" s="2631"/>
      <c r="CN29" s="2631"/>
      <c r="CO29" s="2631"/>
      <c r="CP29" s="2631"/>
      <c r="CQ29" s="2631"/>
      <c r="CR29" s="2631"/>
      <c r="CS29" s="2631"/>
      <c r="CT29" s="2631"/>
      <c r="CU29" s="2631"/>
      <c r="CV29" s="2631"/>
      <c r="CW29" s="2631"/>
      <c r="CX29" s="2631"/>
      <c r="CY29" s="2631"/>
      <c r="CZ29" s="2549"/>
    </row>
    <row r="30" s="156" customFormat="true" ht="15" customHeight="true" x14ac:dyDescent="0.2">
      <c r="A30" s="2886"/>
      <c r="B30" s="2432" t="s">
        <v>49</v>
      </c>
      <c r="C30" s="454">
        <v>97.562907088650718</v>
      </c>
      <c r="D30" s="446">
        <v>87.831994155910593</v>
      </c>
      <c r="E30" s="446">
        <v>68.310745720334296</v>
      </c>
      <c r="F30" s="446">
        <v>48.12142170289804</v>
      </c>
      <c r="G30" s="461">
        <v>35.062637125816266</v>
      </c>
      <c r="H30" s="450">
        <v>63.374105134433869</v>
      </c>
      <c r="I30" s="446">
        <v>47.968693516150005</v>
      </c>
      <c r="J30" s="446">
        <v>43.636004869598914</v>
      </c>
      <c r="K30" s="446">
        <v>34.25187944890142</v>
      </c>
      <c r="L30" s="457">
        <v>28.751944941927025</v>
      </c>
      <c r="M30" s="454">
        <v>99.400928321157906</v>
      </c>
      <c r="N30" s="446">
        <v>96.443256118609938</v>
      </c>
      <c r="O30" s="446">
        <v>91.646640527597029</v>
      </c>
      <c r="P30" s="446">
        <v>89.860408671060867</v>
      </c>
      <c r="Q30" s="461">
        <v>82.552908124795394</v>
      </c>
      <c r="R30" s="454">
        <v>85.84703074740753</v>
      </c>
      <c r="S30" s="446">
        <v>87.291691876945464</v>
      </c>
      <c r="T30" s="446">
        <v>29.028928836607172</v>
      </c>
      <c r="U30" s="446">
        <v>90.003274725384813</v>
      </c>
      <c r="V30" s="446">
        <v>86.902613185535913</v>
      </c>
      <c r="W30" s="446">
        <v>43.600786540793166</v>
      </c>
      <c r="X30" s="446">
        <v>87.413830324958369</v>
      </c>
      <c r="Y30" s="457">
        <v>40.250074996351955</v>
      </c>
      <c r="Z30" s="457">
        <v>83.018878083101924</v>
      </c>
      <c r="AA30" s="457">
        <v>7.572028652251511</v>
      </c>
      <c r="AB30" s="457">
        <v>69.388853905321469</v>
      </c>
      <c r="AC30" s="457">
        <v>33.293767801805288</v>
      </c>
      <c r="AD30" s="2590"/>
      <c r="AE30" s="2590"/>
      <c r="AF30" s="2590"/>
      <c r="AG30" s="2590"/>
      <c r="AH30" s="2590"/>
      <c r="AI30" s="2590"/>
      <c r="AJ30" s="2590"/>
      <c r="AK30" s="2590"/>
      <c r="AL30" s="2590"/>
      <c r="AM30" s="2590"/>
      <c r="AN30" s="2590"/>
      <c r="AO30" s="2590"/>
      <c r="AP30" s="2590"/>
      <c r="AQ30" s="2590"/>
      <c r="AR30" s="2590"/>
      <c r="AS30" s="2590"/>
      <c r="AT30" s="2590"/>
      <c r="AU30" s="2590"/>
      <c r="AV30" s="2590"/>
      <c r="AW30" s="2590"/>
      <c r="AX30" s="2590"/>
      <c r="AY30" s="2590"/>
      <c r="AZ30" s="250"/>
      <c r="BA30" s="2878"/>
      <c r="BB30" s="2732" t="s">
        <v>49</v>
      </c>
      <c r="BC30" s="483">
        <v>11941.475992000001</v>
      </c>
      <c r="BD30" s="472">
        <v>10749.585505999978</v>
      </c>
      <c r="BE30" s="472">
        <v>8356.8813610000161</v>
      </c>
      <c r="BF30" s="472">
        <v>5890.1492239999989</v>
      </c>
      <c r="BG30" s="493">
        <v>4290.7359079999987</v>
      </c>
      <c r="BH30" s="483">
        <v>3942.6596360000049</v>
      </c>
      <c r="BI30" s="472">
        <v>2984.496541999998</v>
      </c>
      <c r="BJ30" s="472">
        <v>2719.5241670000005</v>
      </c>
      <c r="BK30" s="472">
        <v>2128.4731190000002</v>
      </c>
      <c r="BL30" s="493">
        <v>1789.6086709999993</v>
      </c>
      <c r="BM30" s="483">
        <v>5976.6879410000101</v>
      </c>
      <c r="BN30" s="472">
        <v>5802.537230000009</v>
      </c>
      <c r="BO30" s="472">
        <v>5514.7721350000156</v>
      </c>
      <c r="BP30" s="472">
        <v>5405.1755930000099</v>
      </c>
      <c r="BQ30" s="493">
        <v>4964.8929570000137</v>
      </c>
      <c r="BR30" s="483">
        <v>2581.7603800000034</v>
      </c>
      <c r="BS30" s="472">
        <v>5297.0786990000097</v>
      </c>
      <c r="BT30" s="472">
        <v>1975.2552630000009</v>
      </c>
      <c r="BU30" s="472">
        <v>3470.4902459999994</v>
      </c>
      <c r="BV30" s="472">
        <v>8993.8417550000049</v>
      </c>
      <c r="BW30" s="472">
        <v>994.79029400000002</v>
      </c>
      <c r="BX30" s="472">
        <v>7288.2893670000012</v>
      </c>
      <c r="BY30" s="490">
        <v>1514.4076010000024</v>
      </c>
      <c r="BZ30" s="490">
        <v>2310.1386660000039</v>
      </c>
      <c r="CA30" s="490">
        <v>82.096973000000006</v>
      </c>
      <c r="CB30" s="490">
        <v>4691.6556919999921</v>
      </c>
      <c r="CC30" s="490">
        <v>2029.0230549999992</v>
      </c>
      <c r="CD30" s="2631"/>
      <c r="CE30" s="2631"/>
      <c r="CF30" s="2631"/>
      <c r="CG30" s="2631"/>
      <c r="CH30" s="2631"/>
      <c r="CI30" s="2631"/>
      <c r="CJ30" s="2631"/>
      <c r="CK30" s="2631"/>
      <c r="CL30" s="2631"/>
      <c r="CM30" s="2631"/>
      <c r="CN30" s="2631"/>
      <c r="CO30" s="2631"/>
      <c r="CP30" s="2631"/>
      <c r="CQ30" s="2631"/>
      <c r="CR30" s="2631"/>
      <c r="CS30" s="2631"/>
      <c r="CT30" s="2631"/>
      <c r="CU30" s="2631"/>
      <c r="CV30" s="2631"/>
      <c r="CW30" s="2631"/>
      <c r="CX30" s="2631"/>
      <c r="CY30" s="2631"/>
      <c r="CZ30" s="2549"/>
    </row>
    <row r="31" s="156" customFormat="true" ht="15" customHeight="true" x14ac:dyDescent="0.2">
      <c r="A31" s="2886" t="s">
        <v>105</v>
      </c>
      <c r="B31" s="2432" t="s">
        <v>50</v>
      </c>
      <c r="C31" s="454">
        <v>5.0359252759173426E-2</v>
      </c>
      <c r="D31" s="446">
        <v>0.66965003135657453</v>
      </c>
      <c r="E31" s="446">
        <v>6.3163169155197139</v>
      </c>
      <c r="F31" s="446">
        <v>20.951337370493128</v>
      </c>
      <c r="G31" s="461">
        <v>45.365877781216618</v>
      </c>
      <c r="H31" s="450">
        <v>4.0742884121903868</v>
      </c>
      <c r="I31" s="446">
        <v>15.181409238351145</v>
      </c>
      <c r="J31" s="446">
        <v>23.536699954300328</v>
      </c>
      <c r="K31" s="446">
        <v>36.217287090029387</v>
      </c>
      <c r="L31" s="457">
        <v>56.367374819296067</v>
      </c>
      <c r="M31" s="454">
        <v>0</v>
      </c>
      <c r="N31" s="446">
        <v>0.10244870748196573</v>
      </c>
      <c r="O31" s="446">
        <v>0.4977597190580928</v>
      </c>
      <c r="P31" s="446">
        <v>1.5698488274354969</v>
      </c>
      <c r="Q31" s="461">
        <v>7.0228777722814755</v>
      </c>
      <c r="R31" s="454">
        <v>7.8160657183981712</v>
      </c>
      <c r="S31" s="446">
        <v>5.0551644686129693</v>
      </c>
      <c r="T31" s="446">
        <v>39.236043824493692</v>
      </c>
      <c r="U31" s="446">
        <v>2.154801207089605</v>
      </c>
      <c r="V31" s="446">
        <v>4.5182449401289606</v>
      </c>
      <c r="W31" s="446">
        <v>13.246502697284763</v>
      </c>
      <c r="X31" s="446">
        <v>4.6947685871072569</v>
      </c>
      <c r="Y31" s="457">
        <v>24.60774326025086</v>
      </c>
      <c r="Z31" s="457">
        <v>5.2617307555658774</v>
      </c>
      <c r="AA31" s="457">
        <v>47.916940522961248</v>
      </c>
      <c r="AB31" s="457">
        <v>14.094355966144247</v>
      </c>
      <c r="AC31" s="457">
        <v>32.426068215633038</v>
      </c>
      <c r="AD31" s="2590"/>
      <c r="AE31" s="2590"/>
      <c r="AF31" s="2590"/>
      <c r="AG31" s="2590"/>
      <c r="AH31" s="2590"/>
      <c r="AI31" s="2590"/>
      <c r="AJ31" s="2590"/>
      <c r="AK31" s="2590"/>
      <c r="AL31" s="2590"/>
      <c r="AM31" s="2590"/>
      <c r="AN31" s="2590"/>
      <c r="AO31" s="2590"/>
      <c r="AP31" s="2590"/>
      <c r="AQ31" s="2590"/>
      <c r="AR31" s="2590"/>
      <c r="AS31" s="2590"/>
      <c r="AT31" s="2590"/>
      <c r="AU31" s="2590"/>
      <c r="AV31" s="2590"/>
      <c r="AW31" s="2590"/>
      <c r="AX31" s="2590"/>
      <c r="AY31" s="2590"/>
      <c r="AZ31" s="250"/>
      <c r="BA31" s="2878" t="s">
        <v>105</v>
      </c>
      <c r="BB31" s="2732" t="s">
        <v>50</v>
      </c>
      <c r="BC31" s="483">
        <v>6.1638570000000001</v>
      </c>
      <c r="BD31" s="472">
        <v>81.957154000000003</v>
      </c>
      <c r="BE31" s="472">
        <v>772.71460800000011</v>
      </c>
      <c r="BF31" s="472">
        <v>2564.481663</v>
      </c>
      <c r="BG31" s="493">
        <v>5551.579024000006</v>
      </c>
      <c r="BH31" s="483">
        <v>253.4715469999999</v>
      </c>
      <c r="BI31" s="472">
        <v>944.55070700000022</v>
      </c>
      <c r="BJ31" s="472">
        <v>1466.8763679999995</v>
      </c>
      <c r="BK31" s="472">
        <v>2250.6070689999979</v>
      </c>
      <c r="BL31" s="493">
        <v>3508.477180999997</v>
      </c>
      <c r="BM31" s="483">
        <v>0</v>
      </c>
      <c r="BN31" s="472">
        <v>6.1638570000000001</v>
      </c>
      <c r="BO31" s="472">
        <v>29.952341000000001</v>
      </c>
      <c r="BP31" s="472">
        <v>94.427665000000019</v>
      </c>
      <c r="BQ31" s="493">
        <v>422.36957099999995</v>
      </c>
      <c r="BR31" s="483">
        <v>235.06006699999989</v>
      </c>
      <c r="BS31" s="472">
        <v>306.76005300000003</v>
      </c>
      <c r="BT31" s="472">
        <v>2669.7920029999977</v>
      </c>
      <c r="BU31" s="472">
        <v>83.088272000000003</v>
      </c>
      <c r="BV31" s="472">
        <v>467.60826299999997</v>
      </c>
      <c r="BW31" s="472">
        <v>302.23060999999984</v>
      </c>
      <c r="BX31" s="472">
        <v>391.43499200000002</v>
      </c>
      <c r="BY31" s="490">
        <v>925.86544100000026</v>
      </c>
      <c r="BZ31" s="490">
        <v>146.41642899999999</v>
      </c>
      <c r="CA31" s="490">
        <v>519.52204000000006</v>
      </c>
      <c r="CB31" s="490">
        <v>952.97532200000035</v>
      </c>
      <c r="CC31" s="490">
        <v>1976.1428140000007</v>
      </c>
      <c r="CD31" s="2631"/>
      <c r="CE31" s="2631"/>
      <c r="CF31" s="2631"/>
      <c r="CG31" s="2631"/>
      <c r="CH31" s="2631"/>
      <c r="CI31" s="2631"/>
      <c r="CJ31" s="2631"/>
      <c r="CK31" s="2631"/>
      <c r="CL31" s="2631"/>
      <c r="CM31" s="2631"/>
      <c r="CN31" s="2631"/>
      <c r="CO31" s="2631"/>
      <c r="CP31" s="2631"/>
      <c r="CQ31" s="2631"/>
      <c r="CR31" s="2631"/>
      <c r="CS31" s="2631"/>
      <c r="CT31" s="2631"/>
      <c r="CU31" s="2631"/>
      <c r="CV31" s="2631"/>
      <c r="CW31" s="2631"/>
      <c r="CX31" s="2631"/>
      <c r="CY31" s="2631"/>
      <c r="CZ31" s="2549"/>
    </row>
    <row r="32" s="156" customFormat="true" ht="15" customHeight="true" x14ac:dyDescent="0.2">
      <c r="A32" s="2886"/>
      <c r="B32" s="2432" t="s">
        <v>49</v>
      </c>
      <c r="C32" s="454">
        <v>99.949640747240821</v>
      </c>
      <c r="D32" s="446">
        <v>99.330349968643418</v>
      </c>
      <c r="E32" s="446">
        <v>93.683683084480478</v>
      </c>
      <c r="F32" s="446">
        <v>79.048662629506836</v>
      </c>
      <c r="G32" s="461">
        <v>54.63412221878329</v>
      </c>
      <c r="H32" s="450">
        <v>95.925711587809687</v>
      </c>
      <c r="I32" s="446">
        <v>84.818590761648807</v>
      </c>
      <c r="J32" s="446">
        <v>76.463300045699839</v>
      </c>
      <c r="K32" s="446">
        <v>63.782712909970542</v>
      </c>
      <c r="L32" s="457">
        <v>43.632625180703684</v>
      </c>
      <c r="M32" s="454">
        <v>100</v>
      </c>
      <c r="N32" s="446">
        <v>99.897551292518045</v>
      </c>
      <c r="O32" s="446">
        <v>99.502240280941919</v>
      </c>
      <c r="P32" s="446">
        <v>98.430151172564564</v>
      </c>
      <c r="Q32" s="461">
        <v>92.977122227718496</v>
      </c>
      <c r="R32" s="454">
        <v>92.183934281601736</v>
      </c>
      <c r="S32" s="446">
        <v>94.944835531387028</v>
      </c>
      <c r="T32" s="446">
        <v>60.763956175506216</v>
      </c>
      <c r="U32" s="446">
        <v>97.845198792910395</v>
      </c>
      <c r="V32" s="446">
        <v>95.481755059871048</v>
      </c>
      <c r="W32" s="446">
        <v>86.753497302715203</v>
      </c>
      <c r="X32" s="446">
        <v>95.30523141289278</v>
      </c>
      <c r="Y32" s="457">
        <v>75.392256739749016</v>
      </c>
      <c r="Z32" s="457">
        <v>94.738269244434164</v>
      </c>
      <c r="AA32" s="457">
        <v>52.083059477038717</v>
      </c>
      <c r="AB32" s="457">
        <v>85.905644033855751</v>
      </c>
      <c r="AC32" s="457">
        <v>67.573931784366863</v>
      </c>
      <c r="AD32" s="2590"/>
      <c r="AE32" s="2590"/>
      <c r="AF32" s="2590"/>
      <c r="AG32" s="2590"/>
      <c r="AH32" s="2590"/>
      <c r="AI32" s="2590"/>
      <c r="AJ32" s="2590"/>
      <c r="AK32" s="2590"/>
      <c r="AL32" s="2590"/>
      <c r="AM32" s="2590"/>
      <c r="AN32" s="2590"/>
      <c r="AO32" s="2590"/>
      <c r="AP32" s="2590"/>
      <c r="AQ32" s="2590"/>
      <c r="AR32" s="2590"/>
      <c r="AS32" s="2590"/>
      <c r="AT32" s="2590"/>
      <c r="AU32" s="2590"/>
      <c r="AV32" s="2590"/>
      <c r="AW32" s="2590"/>
      <c r="AX32" s="2590"/>
      <c r="AY32" s="2590"/>
      <c r="AZ32" s="250"/>
      <c r="BA32" s="2878"/>
      <c r="BB32" s="2732" t="s">
        <v>49</v>
      </c>
      <c r="BC32" s="483">
        <v>12233.606715999998</v>
      </c>
      <c r="BD32" s="472">
        <v>12156.846722999975</v>
      </c>
      <c r="BE32" s="472">
        <v>11460.911702000023</v>
      </c>
      <c r="BF32" s="472">
        <v>9675.6995610000195</v>
      </c>
      <c r="BG32" s="493">
        <v>6685.7660810000079</v>
      </c>
      <c r="BH32" s="483">
        <v>5967.775486999999</v>
      </c>
      <c r="BI32" s="472">
        <v>5277.2083679999932</v>
      </c>
      <c r="BJ32" s="472">
        <v>4765.4177549999959</v>
      </c>
      <c r="BK32" s="472">
        <v>3963.5719869999966</v>
      </c>
      <c r="BL32" s="493">
        <v>2715.8275559999993</v>
      </c>
      <c r="BM32" s="483">
        <v>6012.7083740000107</v>
      </c>
      <c r="BN32" s="472">
        <v>6010.3659280000084</v>
      </c>
      <c r="BO32" s="472">
        <v>5987.4773250000144</v>
      </c>
      <c r="BP32" s="472">
        <v>5920.6524720000061</v>
      </c>
      <c r="BQ32" s="493">
        <v>5591.8255310000095</v>
      </c>
      <c r="BR32" s="483">
        <v>2772.3361790000017</v>
      </c>
      <c r="BS32" s="472">
        <v>5761.4906420000088</v>
      </c>
      <c r="BT32" s="472">
        <v>4134.6453019999963</v>
      </c>
      <c r="BU32" s="472">
        <v>3772.8716990000007</v>
      </c>
      <c r="BV32" s="472">
        <v>9881.7258079999974</v>
      </c>
      <c r="BW32" s="472">
        <v>1979.357345000004</v>
      </c>
      <c r="BX32" s="472">
        <v>7946.2494910000014</v>
      </c>
      <c r="BY32" s="490">
        <v>2836.6309049999963</v>
      </c>
      <c r="BZ32" s="490">
        <v>2636.2502600000071</v>
      </c>
      <c r="CA32" s="490">
        <v>564.69167300000015</v>
      </c>
      <c r="CB32" s="490">
        <v>5808.4213979999913</v>
      </c>
      <c r="CC32" s="490">
        <v>4118.1600809999991</v>
      </c>
      <c r="CD32" s="2631"/>
      <c r="CE32" s="2631"/>
      <c r="CF32" s="2631"/>
      <c r="CG32" s="2631"/>
      <c r="CH32" s="2631"/>
      <c r="CI32" s="2631"/>
      <c r="CJ32" s="2631"/>
      <c r="CK32" s="2631"/>
      <c r="CL32" s="2631"/>
      <c r="CM32" s="2631"/>
      <c r="CN32" s="2631"/>
      <c r="CO32" s="2631"/>
      <c r="CP32" s="2631"/>
      <c r="CQ32" s="2631"/>
      <c r="CR32" s="2631"/>
      <c r="CS32" s="2631"/>
      <c r="CT32" s="2631"/>
      <c r="CU32" s="2631"/>
      <c r="CV32" s="2631"/>
      <c r="CW32" s="2631"/>
      <c r="CX32" s="2631"/>
      <c r="CY32" s="2631"/>
      <c r="CZ32" s="2549"/>
    </row>
    <row r="33" s="156" customFormat="true" ht="15" customHeight="true" x14ac:dyDescent="0.2">
      <c r="A33" s="2886" t="s">
        <v>106</v>
      </c>
      <c r="B33" s="2432" t="s">
        <v>50</v>
      </c>
      <c r="C33" s="454">
        <v>0</v>
      </c>
      <c r="D33" s="446">
        <v>0</v>
      </c>
      <c r="E33" s="446">
        <v>1.4762866743148051</v>
      </c>
      <c r="F33" s="446">
        <v>7.3121010025986681</v>
      </c>
      <c r="G33" s="461">
        <v>31.962791614022933</v>
      </c>
      <c r="H33" s="450">
        <v>0.70282947712955335</v>
      </c>
      <c r="I33" s="446">
        <v>4.4692736033016551</v>
      </c>
      <c r="J33" s="446">
        <v>7.9363730151090817</v>
      </c>
      <c r="K33" s="446">
        <v>19.707299370744106</v>
      </c>
      <c r="L33" s="457">
        <v>44.956160844217884</v>
      </c>
      <c r="M33" s="454">
        <v>0</v>
      </c>
      <c r="N33" s="446">
        <v>0</v>
      </c>
      <c r="O33" s="446">
        <v>0</v>
      </c>
      <c r="P33" s="446">
        <v>0.23192395915372976</v>
      </c>
      <c r="Q33" s="461">
        <v>2.2247181498236617</v>
      </c>
      <c r="R33" s="454">
        <v>3.2400309446951359</v>
      </c>
      <c r="S33" s="446">
        <v>2.5169506943054829</v>
      </c>
      <c r="T33" s="446">
        <v>28.247422128316607</v>
      </c>
      <c r="U33" s="446">
        <v>1.5774955253030034</v>
      </c>
      <c r="V33" s="446">
        <v>0.82791224451913858</v>
      </c>
      <c r="W33" s="446">
        <v>5.3987582082935637</v>
      </c>
      <c r="X33" s="446">
        <v>1.8381180927688023</v>
      </c>
      <c r="Y33" s="457">
        <v>7.8100926612833392</v>
      </c>
      <c r="Z33" s="457">
        <v>2.4180809460934993</v>
      </c>
      <c r="AA33" s="457">
        <v>23.749948733585125</v>
      </c>
      <c r="AB33" s="457">
        <v>7.1585553110393541</v>
      </c>
      <c r="AC33" s="457">
        <v>21.153466724761433</v>
      </c>
      <c r="AD33" s="2590"/>
      <c r="AE33" s="2590"/>
      <c r="AF33" s="2590"/>
      <c r="AG33" s="2590"/>
      <c r="AH33" s="2590"/>
      <c r="AI33" s="2590"/>
      <c r="AJ33" s="2590"/>
      <c r="AK33" s="2590"/>
      <c r="AL33" s="2590"/>
      <c r="AM33" s="2590"/>
      <c r="AN33" s="2590"/>
      <c r="AO33" s="2590"/>
      <c r="AP33" s="2590"/>
      <c r="AQ33" s="2590"/>
      <c r="AR33" s="2590"/>
      <c r="AS33" s="2590"/>
      <c r="AT33" s="2590"/>
      <c r="AU33" s="2590"/>
      <c r="AV33" s="2590"/>
      <c r="AW33" s="2590"/>
      <c r="AX33" s="2590"/>
      <c r="AY33" s="2590"/>
      <c r="AZ33" s="250"/>
      <c r="BA33" s="2878" t="s">
        <v>106</v>
      </c>
      <c r="BB33" s="2732" t="s">
        <v>50</v>
      </c>
      <c r="BC33" s="483">
        <v>0</v>
      </c>
      <c r="BD33" s="472">
        <v>0</v>
      </c>
      <c r="BE33" s="472">
        <v>180.60339500000001</v>
      </c>
      <c r="BF33" s="472">
        <v>895.01441399999965</v>
      </c>
      <c r="BG33" s="493">
        <v>3911.3971149999943</v>
      </c>
      <c r="BH33" s="483">
        <v>43.724758000000008</v>
      </c>
      <c r="BI33" s="472">
        <v>278.06743600000004</v>
      </c>
      <c r="BJ33" s="472">
        <v>494.618109</v>
      </c>
      <c r="BK33" s="472">
        <v>1224.64687</v>
      </c>
      <c r="BL33" s="493">
        <v>2798.2084489999984</v>
      </c>
      <c r="BM33" s="483">
        <v>0</v>
      </c>
      <c r="BN33" s="472">
        <v>0</v>
      </c>
      <c r="BO33" s="472">
        <v>0</v>
      </c>
      <c r="BP33" s="472">
        <v>13.950412</v>
      </c>
      <c r="BQ33" s="493">
        <v>133.79888999999991</v>
      </c>
      <c r="BR33" s="483">
        <v>97.440568999999996</v>
      </c>
      <c r="BS33" s="472">
        <v>152.73487800000001</v>
      </c>
      <c r="BT33" s="472">
        <v>1922.0781290000004</v>
      </c>
      <c r="BU33" s="472">
        <v>60.827596</v>
      </c>
      <c r="BV33" s="472">
        <v>85.68340400000001</v>
      </c>
      <c r="BW33" s="472">
        <v>123.17741700000001</v>
      </c>
      <c r="BX33" s="472">
        <v>153.25648699999996</v>
      </c>
      <c r="BY33" s="490">
        <v>293.85445099999993</v>
      </c>
      <c r="BZ33" s="490">
        <v>67.287132999999997</v>
      </c>
      <c r="CA33" s="490">
        <v>257.50020099999989</v>
      </c>
      <c r="CB33" s="490">
        <v>484.01832400000006</v>
      </c>
      <c r="CC33" s="490">
        <v>1289.1563349999988</v>
      </c>
      <c r="CD33" s="2631"/>
      <c r="CE33" s="2631"/>
      <c r="CF33" s="2631"/>
      <c r="CG33" s="2631"/>
      <c r="CH33" s="2631"/>
      <c r="CI33" s="2631"/>
      <c r="CJ33" s="2631"/>
      <c r="CK33" s="2631"/>
      <c r="CL33" s="2631"/>
      <c r="CM33" s="2631"/>
      <c r="CN33" s="2631"/>
      <c r="CO33" s="2631"/>
      <c r="CP33" s="2631"/>
      <c r="CQ33" s="2631"/>
      <c r="CR33" s="2631"/>
      <c r="CS33" s="2631"/>
      <c r="CT33" s="2631"/>
      <c r="CU33" s="2631"/>
      <c r="CV33" s="2631"/>
      <c r="CW33" s="2631"/>
      <c r="CX33" s="2631"/>
      <c r="CY33" s="2631"/>
      <c r="CZ33" s="2549"/>
    </row>
    <row r="34" s="156" customFormat="true" ht="15" customHeight="true" x14ac:dyDescent="0.2">
      <c r="A34" s="2886"/>
      <c r="B34" s="2432" t="s">
        <v>49</v>
      </c>
      <c r="C34" s="454">
        <v>100</v>
      </c>
      <c r="D34" s="446">
        <v>100</v>
      </c>
      <c r="E34" s="446">
        <v>98.523713325685264</v>
      </c>
      <c r="F34" s="446">
        <v>92.68789899740122</v>
      </c>
      <c r="G34" s="461">
        <v>68.037208385977024</v>
      </c>
      <c r="H34" s="450">
        <v>99.297170522870431</v>
      </c>
      <c r="I34" s="446">
        <v>95.530726396698356</v>
      </c>
      <c r="J34" s="446">
        <v>92.063626984890973</v>
      </c>
      <c r="K34" s="446">
        <v>80.292700629255862</v>
      </c>
      <c r="L34" s="457">
        <v>55.043839155781896</v>
      </c>
      <c r="M34" s="454">
        <v>100</v>
      </c>
      <c r="N34" s="446">
        <v>100</v>
      </c>
      <c r="O34" s="446">
        <v>100</v>
      </c>
      <c r="P34" s="446">
        <v>99.768076040846267</v>
      </c>
      <c r="Q34" s="461">
        <v>97.775281850176327</v>
      </c>
      <c r="R34" s="454">
        <v>96.759969055304794</v>
      </c>
      <c r="S34" s="446">
        <v>97.483049305694522</v>
      </c>
      <c r="T34" s="446">
        <v>71.752577871683314</v>
      </c>
      <c r="U34" s="446">
        <v>98.422504474697007</v>
      </c>
      <c r="V34" s="446">
        <v>99.17208775548086</v>
      </c>
      <c r="W34" s="446">
        <v>94.601241791706357</v>
      </c>
      <c r="X34" s="446">
        <v>98.161881907231248</v>
      </c>
      <c r="Y34" s="457">
        <v>92.189907338716637</v>
      </c>
      <c r="Z34" s="457">
        <v>97.581919053906546</v>
      </c>
      <c r="AA34" s="457">
        <v>76.250051266414886</v>
      </c>
      <c r="AB34" s="457">
        <v>92.84144468896065</v>
      </c>
      <c r="AC34" s="457">
        <v>78.8465332752385</v>
      </c>
      <c r="AD34" s="2590"/>
      <c r="AE34" s="2590"/>
      <c r="AF34" s="2590"/>
      <c r="AG34" s="2590"/>
      <c r="AH34" s="2590"/>
      <c r="AI34" s="2590"/>
      <c r="AJ34" s="2590"/>
      <c r="AK34" s="2590"/>
      <c r="AL34" s="2590"/>
      <c r="AM34" s="2590"/>
      <c r="AN34" s="2590"/>
      <c r="AO34" s="2590"/>
      <c r="AP34" s="2590"/>
      <c r="AQ34" s="2590"/>
      <c r="AR34" s="2590"/>
      <c r="AS34" s="2590"/>
      <c r="AT34" s="2590"/>
      <c r="AU34" s="2590"/>
      <c r="AV34" s="2590"/>
      <c r="AW34" s="2590"/>
      <c r="AX34" s="2590"/>
      <c r="AY34" s="2590"/>
      <c r="AZ34" s="250"/>
      <c r="BA34" s="2878"/>
      <c r="BB34" s="2732" t="s">
        <v>49</v>
      </c>
      <c r="BC34" s="483">
        <v>12239.770573</v>
      </c>
      <c r="BD34" s="472">
        <v>12238.803876999977</v>
      </c>
      <c r="BE34" s="472">
        <v>12053.022915000007</v>
      </c>
      <c r="BF34" s="472">
        <v>11345.16681000001</v>
      </c>
      <c r="BG34" s="493">
        <v>8325.947990000026</v>
      </c>
      <c r="BH34" s="483">
        <v>6177.5222759999942</v>
      </c>
      <c r="BI34" s="472">
        <v>5943.6916389999969</v>
      </c>
      <c r="BJ34" s="472">
        <v>5737.6760139999888</v>
      </c>
      <c r="BK34" s="472">
        <v>4989.5321859999976</v>
      </c>
      <c r="BL34" s="493">
        <v>3426.0962879999997</v>
      </c>
      <c r="BM34" s="483">
        <v>6012.7083740000107</v>
      </c>
      <c r="BN34" s="472">
        <v>6016.5297850000079</v>
      </c>
      <c r="BO34" s="472">
        <v>6017.4296660000136</v>
      </c>
      <c r="BP34" s="472">
        <v>6001.1297250000025</v>
      </c>
      <c r="BQ34" s="493">
        <v>5880.3962120000106</v>
      </c>
      <c r="BR34" s="483">
        <v>2909.9556770000022</v>
      </c>
      <c r="BS34" s="472">
        <v>5915.5158170000095</v>
      </c>
      <c r="BT34" s="472">
        <v>4882.3591759999954</v>
      </c>
      <c r="BU34" s="472">
        <v>3795.132375000001</v>
      </c>
      <c r="BV34" s="472">
        <v>10263.650666999998</v>
      </c>
      <c r="BW34" s="472">
        <v>2158.4105380000028</v>
      </c>
      <c r="BX34" s="472">
        <v>8184.427996000004</v>
      </c>
      <c r="BY34" s="490">
        <v>3468.6418950000007</v>
      </c>
      <c r="BZ34" s="490">
        <v>2715.3795560000071</v>
      </c>
      <c r="CA34" s="490">
        <v>826.71351200000083</v>
      </c>
      <c r="CB34" s="490">
        <v>6277.3783959999919</v>
      </c>
      <c r="CC34" s="490">
        <v>4805.1465600000029</v>
      </c>
      <c r="CD34" s="2631"/>
      <c r="CE34" s="2631"/>
      <c r="CF34" s="2631"/>
      <c r="CG34" s="2631"/>
      <c r="CH34" s="2631"/>
      <c r="CI34" s="2631"/>
      <c r="CJ34" s="2631"/>
      <c r="CK34" s="2631"/>
      <c r="CL34" s="2631"/>
      <c r="CM34" s="2631"/>
      <c r="CN34" s="2631"/>
      <c r="CO34" s="2631"/>
      <c r="CP34" s="2631"/>
      <c r="CQ34" s="2631"/>
      <c r="CR34" s="2631"/>
      <c r="CS34" s="2631"/>
      <c r="CT34" s="2631"/>
      <c r="CU34" s="2631"/>
      <c r="CV34" s="2631"/>
      <c r="CW34" s="2631"/>
      <c r="CX34" s="2631"/>
      <c r="CY34" s="2631"/>
      <c r="CZ34" s="2549"/>
    </row>
    <row r="35" s="156" customFormat="true" ht="15" customHeight="true" x14ac:dyDescent="0.2">
      <c r="A35" s="2886" t="s">
        <v>56</v>
      </c>
      <c r="B35" s="2432" t="s">
        <v>50</v>
      </c>
      <c r="C35" s="454">
        <v>4.0430110601224261</v>
      </c>
      <c r="D35" s="446">
        <v>11.181993679724384</v>
      </c>
      <c r="E35" s="446">
        <v>27.439180337363094</v>
      </c>
      <c r="F35" s="446">
        <v>44.913487532527263</v>
      </c>
      <c r="G35" s="461">
        <v>64.939397694627743</v>
      </c>
      <c r="H35" s="450">
        <v>25.647482205414079</v>
      </c>
      <c r="I35" s="446">
        <v>42.087563620421932</v>
      </c>
      <c r="J35" s="446">
        <v>48.357527878502694</v>
      </c>
      <c r="K35" s="446">
        <v>59.940672974390054</v>
      </c>
      <c r="L35" s="457">
        <v>73.929993395822962</v>
      </c>
      <c r="M35" s="454">
        <v>2.6812086496180982</v>
      </c>
      <c r="N35" s="446">
        <v>5.2059377447260431</v>
      </c>
      <c r="O35" s="446">
        <v>8.8199096534317309</v>
      </c>
      <c r="P35" s="446">
        <v>13.974651174294067</v>
      </c>
      <c r="Q35" s="461">
        <v>21.023498266285507</v>
      </c>
      <c r="R35" s="454">
        <v>22.272158744990293</v>
      </c>
      <c r="S35" s="446">
        <v>17.111248993973852</v>
      </c>
      <c r="T35" s="446">
        <v>66.58697865686328</v>
      </c>
      <c r="U35" s="446">
        <v>8.9068587740274534</v>
      </c>
      <c r="V35" s="446">
        <v>13.25993364969619</v>
      </c>
      <c r="W35" s="446">
        <v>30.74602745262121</v>
      </c>
      <c r="X35" s="446">
        <v>14.26156930529654</v>
      </c>
      <c r="Y35" s="457">
        <v>44.35280506714944</v>
      </c>
      <c r="Z35" s="457">
        <v>17.357470332660434</v>
      </c>
      <c r="AA35" s="457">
        <v>65.287373652688728</v>
      </c>
      <c r="AB35" s="457">
        <v>33.706493012881516</v>
      </c>
      <c r="AC35" s="457">
        <v>60.392804089531481</v>
      </c>
      <c r="AD35" s="2590"/>
      <c r="AE35" s="2590"/>
      <c r="AF35" s="2590"/>
      <c r="AG35" s="2590"/>
      <c r="AH35" s="2590"/>
      <c r="AI35" s="2590"/>
      <c r="AJ35" s="2590"/>
      <c r="AK35" s="2590"/>
      <c r="AL35" s="2590"/>
      <c r="AM35" s="2590"/>
      <c r="AN35" s="2590"/>
      <c r="AO35" s="2590"/>
      <c r="AP35" s="2590"/>
      <c r="AQ35" s="2590"/>
      <c r="AR35" s="2590"/>
      <c r="AS35" s="2590"/>
      <c r="AT35" s="2590"/>
      <c r="AU35" s="2590"/>
      <c r="AV35" s="2590"/>
      <c r="AW35" s="2590"/>
      <c r="AX35" s="2590"/>
      <c r="AY35" s="2590"/>
      <c r="AZ35" s="250"/>
      <c r="BA35" s="2878" t="s">
        <v>56</v>
      </c>
      <c r="BB35" s="2732" t="s">
        <v>50</v>
      </c>
      <c r="BC35" s="483">
        <v>494.855278</v>
      </c>
      <c r="BD35" s="472">
        <v>1368.5422760000001</v>
      </c>
      <c r="BE35" s="472">
        <v>3356.8067849999984</v>
      </c>
      <c r="BF35" s="472">
        <v>5497.4922679999936</v>
      </c>
      <c r="BG35" s="493">
        <v>7946.8582050000277</v>
      </c>
      <c r="BH35" s="483">
        <v>1595.593226</v>
      </c>
      <c r="BI35" s="472">
        <v>2618.5868089999985</v>
      </c>
      <c r="BJ35" s="472">
        <v>3013.7833680000026</v>
      </c>
      <c r="BK35" s="472">
        <v>3724.8207459999981</v>
      </c>
      <c r="BL35" s="493">
        <v>4601.6280810000044</v>
      </c>
      <c r="BM35" s="483">
        <v>161.213257</v>
      </c>
      <c r="BN35" s="472">
        <v>313.21679500000005</v>
      </c>
      <c r="BO35" s="472">
        <v>530.73185999999998</v>
      </c>
      <c r="BP35" s="472">
        <v>840.58646700000008</v>
      </c>
      <c r="BQ35" s="493">
        <v>1264.3942030000003</v>
      </c>
      <c r="BR35" s="483">
        <v>669.81206599999973</v>
      </c>
      <c r="BS35" s="472">
        <v>1038.3534860000002</v>
      </c>
      <c r="BT35" s="472">
        <v>4530.8692159999937</v>
      </c>
      <c r="BU35" s="472">
        <v>343.44490900000005</v>
      </c>
      <c r="BV35" s="472">
        <v>1372.3148310000013</v>
      </c>
      <c r="BW35" s="472">
        <v>701.49765900000023</v>
      </c>
      <c r="BX35" s="472">
        <v>1189.0846510000003</v>
      </c>
      <c r="BY35" s="490">
        <v>1668.772670000001</v>
      </c>
      <c r="BZ35" s="490">
        <v>483.0005450000005</v>
      </c>
      <c r="CA35" s="490">
        <v>707.85465800000054</v>
      </c>
      <c r="CB35" s="490">
        <v>2279.0297129999972</v>
      </c>
      <c r="CC35" s="490">
        <v>3680.5204079999985</v>
      </c>
      <c r="CD35" s="2631"/>
      <c r="CE35" s="2631"/>
      <c r="CF35" s="2631"/>
      <c r="CG35" s="2631"/>
      <c r="CH35" s="2631"/>
      <c r="CI35" s="2631"/>
      <c r="CJ35" s="2631"/>
      <c r="CK35" s="2631"/>
      <c r="CL35" s="2631"/>
      <c r="CM35" s="2631"/>
      <c r="CN35" s="2631"/>
      <c r="CO35" s="2631"/>
      <c r="CP35" s="2631"/>
      <c r="CQ35" s="2631"/>
      <c r="CR35" s="2631"/>
      <c r="CS35" s="2631"/>
      <c r="CT35" s="2631"/>
      <c r="CU35" s="2631"/>
      <c r="CV35" s="2631"/>
      <c r="CW35" s="2631"/>
      <c r="CX35" s="2631"/>
      <c r="CY35" s="2631"/>
      <c r="CZ35" s="2549"/>
    </row>
    <row r="36" s="156" customFormat="true" ht="15" customHeight="true" x14ac:dyDescent="0.2">
      <c r="A36" s="2886"/>
      <c r="B36" s="2432" t="s">
        <v>49</v>
      </c>
      <c r="C36" s="454">
        <v>95.956988939877547</v>
      </c>
      <c r="D36" s="446">
        <v>88.818006320275572</v>
      </c>
      <c r="E36" s="446">
        <v>72.560819662637044</v>
      </c>
      <c r="F36" s="446">
        <v>55.086512467472474</v>
      </c>
      <c r="G36" s="461">
        <v>35.060602305372242</v>
      </c>
      <c r="H36" s="450">
        <v>74.352517794586049</v>
      </c>
      <c r="I36" s="446">
        <v>57.912436379578089</v>
      </c>
      <c r="J36" s="446">
        <v>51.642472121497583</v>
      </c>
      <c r="K36" s="446">
        <v>40.059327025609939</v>
      </c>
      <c r="L36" s="457">
        <v>26.070006604176921</v>
      </c>
      <c r="M36" s="454">
        <v>97.318791350381886</v>
      </c>
      <c r="N36" s="446">
        <v>94.794062255274028</v>
      </c>
      <c r="O36" s="446">
        <v>91.18009034656825</v>
      </c>
      <c r="P36" s="446">
        <v>86.02534882570599</v>
      </c>
      <c r="Q36" s="461">
        <v>78.976501733714471</v>
      </c>
      <c r="R36" s="454">
        <v>77.727841255009622</v>
      </c>
      <c r="S36" s="446">
        <v>82.888751006026112</v>
      </c>
      <c r="T36" s="446">
        <v>33.413021343136599</v>
      </c>
      <c r="U36" s="446">
        <v>91.093141225972516</v>
      </c>
      <c r="V36" s="446">
        <v>86.740066350303891</v>
      </c>
      <c r="W36" s="446">
        <v>69.253972547378595</v>
      </c>
      <c r="X36" s="446">
        <v>85.738430694703453</v>
      </c>
      <c r="Y36" s="457">
        <v>55.647194932850539</v>
      </c>
      <c r="Z36" s="457">
        <v>82.642529667339531</v>
      </c>
      <c r="AA36" s="457">
        <v>34.712626347311279</v>
      </c>
      <c r="AB36" s="457">
        <v>66.293506987118462</v>
      </c>
      <c r="AC36" s="457">
        <v>39.60719591046842</v>
      </c>
      <c r="AD36" s="2590"/>
      <c r="AE36" s="2590"/>
      <c r="AF36" s="2590"/>
      <c r="AG36" s="2590"/>
      <c r="AH36" s="2590"/>
      <c r="AI36" s="2590"/>
      <c r="AJ36" s="2590"/>
      <c r="AK36" s="2590"/>
      <c r="AL36" s="2590"/>
      <c r="AM36" s="2590"/>
      <c r="AN36" s="2590"/>
      <c r="AO36" s="2590"/>
      <c r="AP36" s="2590"/>
      <c r="AQ36" s="2590"/>
      <c r="AR36" s="2590"/>
      <c r="AS36" s="2590"/>
      <c r="AT36" s="2590"/>
      <c r="AU36" s="2590"/>
      <c r="AV36" s="2590"/>
      <c r="AW36" s="2590"/>
      <c r="AX36" s="2590"/>
      <c r="AY36" s="2590"/>
      <c r="AZ36" s="250"/>
      <c r="BA36" s="2878"/>
      <c r="BB36" s="2732" t="s">
        <v>49</v>
      </c>
      <c r="BC36" s="483">
        <v>11744.915294999997</v>
      </c>
      <c r="BD36" s="472">
        <v>10870.261600999971</v>
      </c>
      <c r="BE36" s="472">
        <v>8876.819525000019</v>
      </c>
      <c r="BF36" s="472">
        <v>6742.6889559999972</v>
      </c>
      <c r="BG36" s="493">
        <v>4290.4868999999962</v>
      </c>
      <c r="BH36" s="483">
        <v>4625.6538080000028</v>
      </c>
      <c r="BI36" s="472">
        <v>3603.1722659999991</v>
      </c>
      <c r="BJ36" s="472">
        <v>3218.5107549999998</v>
      </c>
      <c r="BK36" s="472">
        <v>2489.3583100000005</v>
      </c>
      <c r="BL36" s="493">
        <v>1622.6766560000001</v>
      </c>
      <c r="BM36" s="483">
        <v>5851.4951170000095</v>
      </c>
      <c r="BN36" s="472">
        <v>5703.3129900000122</v>
      </c>
      <c r="BO36" s="472">
        <v>5486.6978060000129</v>
      </c>
      <c r="BP36" s="472">
        <v>5174.4936700000062</v>
      </c>
      <c r="BQ36" s="493">
        <v>4749.8008990000089</v>
      </c>
      <c r="BR36" s="483">
        <v>2337.5841800000021</v>
      </c>
      <c r="BS36" s="472">
        <v>5029.8972090000061</v>
      </c>
      <c r="BT36" s="472">
        <v>2273.568088999999</v>
      </c>
      <c r="BU36" s="472">
        <v>3512.5150619999995</v>
      </c>
      <c r="BV36" s="472">
        <v>8977.0192400000051</v>
      </c>
      <c r="BW36" s="472">
        <v>1580.0902959999999</v>
      </c>
      <c r="BX36" s="472">
        <v>7148.5998319999981</v>
      </c>
      <c r="BY36" s="490">
        <v>2093.7236759999996</v>
      </c>
      <c r="BZ36" s="490">
        <v>2299.6661440000048</v>
      </c>
      <c r="CA36" s="490">
        <v>376.35905500000007</v>
      </c>
      <c r="CB36" s="490">
        <v>4482.3670069999926</v>
      </c>
      <c r="CC36" s="490">
        <v>2413.7824870000004</v>
      </c>
      <c r="CD36" s="2631"/>
      <c r="CE36" s="2631"/>
      <c r="CF36" s="2631"/>
      <c r="CG36" s="2631"/>
      <c r="CH36" s="2631"/>
      <c r="CI36" s="2631"/>
      <c r="CJ36" s="2631"/>
      <c r="CK36" s="2631"/>
      <c r="CL36" s="2631"/>
      <c r="CM36" s="2631"/>
      <c r="CN36" s="2631"/>
      <c r="CO36" s="2631"/>
      <c r="CP36" s="2631"/>
      <c r="CQ36" s="2631"/>
      <c r="CR36" s="2631"/>
      <c r="CS36" s="2631"/>
      <c r="CT36" s="2631"/>
      <c r="CU36" s="2631"/>
      <c r="CV36" s="2631"/>
      <c r="CW36" s="2631"/>
      <c r="CX36" s="2631"/>
      <c r="CY36" s="2631"/>
      <c r="CZ36" s="2549"/>
    </row>
    <row r="37" s="156" customFormat="true" ht="15" customHeight="true" x14ac:dyDescent="0.2">
      <c r="A37" s="2886" t="s">
        <v>127</v>
      </c>
      <c r="B37" s="2432" t="s">
        <v>50</v>
      </c>
      <c r="C37" s="454">
        <v>4.8538097614528697</v>
      </c>
      <c r="D37" s="446">
        <v>13.286029808472149</v>
      </c>
      <c r="E37" s="446">
        <v>31.853973421577436</v>
      </c>
      <c r="F37" s="446">
        <v>47.082889685066228</v>
      </c>
      <c r="G37" s="461">
        <v>65.579531706292869</v>
      </c>
      <c r="H37" s="450">
        <v>27.606350160959142</v>
      </c>
      <c r="I37" s="446">
        <v>43.294733055512218</v>
      </c>
      <c r="J37" s="446">
        <v>49.276748597732301</v>
      </c>
      <c r="K37" s="446">
        <v>60.432208158160485</v>
      </c>
      <c r="L37" s="457">
        <v>74.599817040302796</v>
      </c>
      <c r="M37" s="454">
        <v>2.1418193329485322</v>
      </c>
      <c r="N37" s="446">
        <v>7.2293753870982869</v>
      </c>
      <c r="O37" s="446">
        <v>12.413936141085097</v>
      </c>
      <c r="P37" s="446">
        <v>15.526756499755749</v>
      </c>
      <c r="Q37" s="461">
        <v>25.358766607232262</v>
      </c>
      <c r="R37" s="454">
        <v>25.642135785780056</v>
      </c>
      <c r="S37" s="446">
        <v>22.592073112379474</v>
      </c>
      <c r="T37" s="446">
        <v>66.598920424591185</v>
      </c>
      <c r="U37" s="446">
        <v>11.313614385936383</v>
      </c>
      <c r="V37" s="446">
        <v>15.165507282394151</v>
      </c>
      <c r="W37" s="446">
        <v>35.308098853117045</v>
      </c>
      <c r="X37" s="446">
        <v>27.435842149540889</v>
      </c>
      <c r="Y37" s="457">
        <v>53.610173188873901</v>
      </c>
      <c r="Z37" s="457">
        <v>21.663881550842007</v>
      </c>
      <c r="AA37" s="457">
        <v>66.616753947937113</v>
      </c>
      <c r="AB37" s="457">
        <v>40.75023818881013</v>
      </c>
      <c r="AC37" s="457">
        <v>61.260889175175691</v>
      </c>
      <c r="AD37" s="2590"/>
      <c r="AE37" s="2590"/>
      <c r="AF37" s="2590"/>
      <c r="AG37" s="2590"/>
      <c r="AH37" s="2590"/>
      <c r="AI37" s="2590"/>
      <c r="AJ37" s="2590"/>
      <c r="AK37" s="2590"/>
      <c r="AL37" s="2590"/>
      <c r="AM37" s="2590"/>
      <c r="AN37" s="2590"/>
      <c r="AO37" s="2590"/>
      <c r="AP37" s="2590"/>
      <c r="AQ37" s="2590"/>
      <c r="AR37" s="2590"/>
      <c r="AS37" s="2590"/>
      <c r="AT37" s="2590"/>
      <c r="AU37" s="2590"/>
      <c r="AV37" s="2590"/>
      <c r="AW37" s="2590"/>
      <c r="AX37" s="2590"/>
      <c r="AY37" s="2590"/>
      <c r="AZ37" s="250"/>
      <c r="BA37" s="2878" t="s">
        <v>127</v>
      </c>
      <c r="BB37" s="2732" t="s">
        <v>50</v>
      </c>
      <c r="BC37" s="483">
        <v>273.49237199999999</v>
      </c>
      <c r="BD37" s="472">
        <v>955.60045800000012</v>
      </c>
      <c r="BE37" s="472">
        <v>3062.2066349999977</v>
      </c>
      <c r="BF37" s="472">
        <v>5410.8859049999955</v>
      </c>
      <c r="BG37" s="493">
        <v>7923.139504000028</v>
      </c>
      <c r="BH37" s="483">
        <v>1444.1902710000006</v>
      </c>
      <c r="BI37" s="472">
        <v>2540.1917179999996</v>
      </c>
      <c r="BJ37" s="472">
        <v>2988.639841000002</v>
      </c>
      <c r="BK37" s="472">
        <v>3724.8207459999981</v>
      </c>
      <c r="BL37" s="493">
        <v>4599.4051850000051</v>
      </c>
      <c r="BM37" s="483">
        <v>55.116856000000006</v>
      </c>
      <c r="BN37" s="472">
        <v>203.03947600000001</v>
      </c>
      <c r="BO37" s="472">
        <v>395.94256100000018</v>
      </c>
      <c r="BP37" s="472">
        <v>540.27626099999998</v>
      </c>
      <c r="BQ37" s="493">
        <v>1133.7019590000004</v>
      </c>
      <c r="BR37" s="483">
        <v>467.91595400000006</v>
      </c>
      <c r="BS37" s="472">
        <v>884.37438600000019</v>
      </c>
      <c r="BT37" s="472">
        <v>4530.8692159999937</v>
      </c>
      <c r="BU37" s="472">
        <v>297.58329200000003</v>
      </c>
      <c r="BV37" s="472">
        <v>1185.8942260000006</v>
      </c>
      <c r="BW37" s="472">
        <v>698.01993900000014</v>
      </c>
      <c r="BX37" s="472">
        <v>994.42347799999948</v>
      </c>
      <c r="BY37" s="490">
        <v>1605.6026870000007</v>
      </c>
      <c r="BZ37" s="490">
        <v>481.3861730000005</v>
      </c>
      <c r="CA37" s="490">
        <v>707.85465800000054</v>
      </c>
      <c r="CB37" s="490">
        <v>2093.1033529999968</v>
      </c>
      <c r="CC37" s="490">
        <v>3678.2975119999987</v>
      </c>
      <c r="CD37" s="2631"/>
      <c r="CE37" s="2631"/>
      <c r="CF37" s="2631"/>
      <c r="CG37" s="2631"/>
      <c r="CH37" s="2631"/>
      <c r="CI37" s="2631"/>
      <c r="CJ37" s="2631"/>
      <c r="CK37" s="2631"/>
      <c r="CL37" s="2631"/>
      <c r="CM37" s="2631"/>
      <c r="CN37" s="2631"/>
      <c r="CO37" s="2631"/>
      <c r="CP37" s="2631"/>
      <c r="CQ37" s="2631"/>
      <c r="CR37" s="2631"/>
      <c r="CS37" s="2631"/>
      <c r="CT37" s="2631"/>
      <c r="CU37" s="2631"/>
      <c r="CV37" s="2631"/>
      <c r="CW37" s="2631"/>
      <c r="CX37" s="2631"/>
      <c r="CY37" s="2631"/>
      <c r="CZ37" s="2549"/>
    </row>
    <row r="38" s="156" customFormat="true" ht="15" customHeight="true" x14ac:dyDescent="0.2">
      <c r="A38" s="2886"/>
      <c r="B38" s="2432" t="s">
        <v>49</v>
      </c>
      <c r="C38" s="454">
        <v>95.146190238547149</v>
      </c>
      <c r="D38" s="446">
        <v>86.713970191527849</v>
      </c>
      <c r="E38" s="446">
        <v>68.14602657842218</v>
      </c>
      <c r="F38" s="446">
        <v>52.917110314933659</v>
      </c>
      <c r="G38" s="461">
        <v>34.420468293707053</v>
      </c>
      <c r="H38" s="450">
        <v>72.393649839041004</v>
      </c>
      <c r="I38" s="446">
        <v>56.705266944487811</v>
      </c>
      <c r="J38" s="446">
        <v>50.723251402267934</v>
      </c>
      <c r="K38" s="446">
        <v>39.567791841839515</v>
      </c>
      <c r="L38" s="457">
        <v>25.400182959697119</v>
      </c>
      <c r="M38" s="454">
        <v>97.858180667051442</v>
      </c>
      <c r="N38" s="446">
        <v>92.770624612901727</v>
      </c>
      <c r="O38" s="446">
        <v>87.586063858914827</v>
      </c>
      <c r="P38" s="446">
        <v>84.473243500244294</v>
      </c>
      <c r="Q38" s="461">
        <v>74.641233392767788</v>
      </c>
      <c r="R38" s="454">
        <v>74.357864214220101</v>
      </c>
      <c r="S38" s="446">
        <v>77.407926887620604</v>
      </c>
      <c r="T38" s="446">
        <v>33.401079575408687</v>
      </c>
      <c r="U38" s="446">
        <v>88.686385614063695</v>
      </c>
      <c r="V38" s="446">
        <v>84.834492717605897</v>
      </c>
      <c r="W38" s="446">
        <v>64.691901146882728</v>
      </c>
      <c r="X38" s="446">
        <v>72.564157850459083</v>
      </c>
      <c r="Y38" s="457">
        <v>46.38982681112622</v>
      </c>
      <c r="Z38" s="457">
        <v>78.33611844915788</v>
      </c>
      <c r="AA38" s="457">
        <v>33.38324605206288</v>
      </c>
      <c r="AB38" s="457">
        <v>59.249761811189813</v>
      </c>
      <c r="AC38" s="457">
        <v>38.739110824824216</v>
      </c>
      <c r="AD38" s="2590"/>
      <c r="AE38" s="2590"/>
      <c r="AF38" s="2590"/>
      <c r="AG38" s="2590"/>
      <c r="AH38" s="2590"/>
      <c r="AI38" s="2590"/>
      <c r="AJ38" s="2590"/>
      <c r="AK38" s="2590"/>
      <c r="AL38" s="2590"/>
      <c r="AM38" s="2590"/>
      <c r="AN38" s="2590"/>
      <c r="AO38" s="2590"/>
      <c r="AP38" s="2590"/>
      <c r="AQ38" s="2590"/>
      <c r="AR38" s="2590"/>
      <c r="AS38" s="2590"/>
      <c r="AT38" s="2590"/>
      <c r="AU38" s="2590"/>
      <c r="AV38" s="2590"/>
      <c r="AW38" s="2590"/>
      <c r="AX38" s="2590"/>
      <c r="AY38" s="2590"/>
      <c r="AZ38" s="250"/>
      <c r="BA38" s="2878"/>
      <c r="BB38" s="2732" t="s">
        <v>49</v>
      </c>
      <c r="BC38" s="483">
        <v>5361.099535000013</v>
      </c>
      <c r="BD38" s="472">
        <v>6236.9203459999953</v>
      </c>
      <c r="BE38" s="472">
        <v>6551.0576019999935</v>
      </c>
      <c r="BF38" s="472">
        <v>6081.3694370000021</v>
      </c>
      <c r="BG38" s="493">
        <v>4158.5867569999946</v>
      </c>
      <c r="BH38" s="483">
        <v>3787.1795500000039</v>
      </c>
      <c r="BI38" s="472">
        <v>3327.0155349999982</v>
      </c>
      <c r="BJ38" s="472">
        <v>3076.3703839999994</v>
      </c>
      <c r="BK38" s="472">
        <v>2438.8142750000011</v>
      </c>
      <c r="BL38" s="493">
        <v>1566.032436</v>
      </c>
      <c r="BM38" s="483">
        <v>2518.2494009999991</v>
      </c>
      <c r="BN38" s="472">
        <v>2605.4946659999996</v>
      </c>
      <c r="BO38" s="472">
        <v>2793.5579849999949</v>
      </c>
      <c r="BP38" s="472">
        <v>2939.3703800000012</v>
      </c>
      <c r="BQ38" s="493">
        <v>3336.9490650000066</v>
      </c>
      <c r="BR38" s="483">
        <v>1356.8772609999976</v>
      </c>
      <c r="BS38" s="472">
        <v>3030.1596259999969</v>
      </c>
      <c r="BT38" s="472">
        <v>2272.3479939999988</v>
      </c>
      <c r="BU38" s="472">
        <v>2332.7281349999976</v>
      </c>
      <c r="BV38" s="472">
        <v>6633.7863420000058</v>
      </c>
      <c r="BW38" s="472">
        <v>1278.9200879999989</v>
      </c>
      <c r="BX38" s="472">
        <v>2630.1179979999997</v>
      </c>
      <c r="BY38" s="490">
        <v>1389.3562760000007</v>
      </c>
      <c r="BZ38" s="490">
        <v>1740.6817970000016</v>
      </c>
      <c r="CA38" s="490">
        <v>354.722871</v>
      </c>
      <c r="CB38" s="490">
        <v>3043.3165699999977</v>
      </c>
      <c r="CC38" s="490">
        <v>2326.0187190000001</v>
      </c>
      <c r="CD38" s="2631"/>
      <c r="CE38" s="2631"/>
      <c r="CF38" s="2631"/>
      <c r="CG38" s="2631"/>
      <c r="CH38" s="2631"/>
      <c r="CI38" s="2631"/>
      <c r="CJ38" s="2631"/>
      <c r="CK38" s="2631"/>
      <c r="CL38" s="2631"/>
      <c r="CM38" s="2631"/>
      <c r="CN38" s="2631"/>
      <c r="CO38" s="2631"/>
      <c r="CP38" s="2631"/>
      <c r="CQ38" s="2631"/>
      <c r="CR38" s="2631"/>
      <c r="CS38" s="2631"/>
      <c r="CT38" s="2631"/>
      <c r="CU38" s="2631"/>
      <c r="CV38" s="2631"/>
      <c r="CW38" s="2631"/>
      <c r="CX38" s="2631"/>
      <c r="CY38" s="2631"/>
      <c r="CZ38" s="2549"/>
    </row>
    <row r="39" s="156" customFormat="true" ht="15" customHeight="true" x14ac:dyDescent="0.2">
      <c r="A39" s="2886" t="s">
        <v>124</v>
      </c>
      <c r="B39" s="2432" t="s">
        <v>50</v>
      </c>
      <c r="C39" s="26" t="s">
        <v>36</v>
      </c>
      <c r="D39" s="24" t="s">
        <v>36</v>
      </c>
      <c r="E39" s="24" t="s">
        <v>36</v>
      </c>
      <c r="F39" s="24" t="s">
        <v>36</v>
      </c>
      <c r="G39" s="22" t="s">
        <v>36</v>
      </c>
      <c r="H39" s="20" t="s">
        <v>36</v>
      </c>
      <c r="I39" s="24" t="s">
        <v>36</v>
      </c>
      <c r="J39" s="24" t="s">
        <v>36</v>
      </c>
      <c r="K39" s="24" t="s">
        <v>36</v>
      </c>
      <c r="L39" s="18" t="s">
        <v>36</v>
      </c>
      <c r="M39" s="26" t="s">
        <v>36</v>
      </c>
      <c r="N39" s="24" t="s">
        <v>36</v>
      </c>
      <c r="O39" s="24" t="s">
        <v>36</v>
      </c>
      <c r="P39" s="24" t="s">
        <v>36</v>
      </c>
      <c r="Q39" s="22" t="s">
        <v>36</v>
      </c>
      <c r="R39" s="26" t="s">
        <v>36</v>
      </c>
      <c r="S39" s="24" t="s">
        <v>36</v>
      </c>
      <c r="T39" s="24" t="s">
        <v>36</v>
      </c>
      <c r="U39" s="24" t="s">
        <v>36</v>
      </c>
      <c r="V39" s="24" t="s">
        <v>36</v>
      </c>
      <c r="W39" s="24" t="s">
        <v>36</v>
      </c>
      <c r="X39" s="24" t="s">
        <v>36</v>
      </c>
      <c r="Y39" s="18" t="s">
        <v>36</v>
      </c>
      <c r="Z39" s="18" t="s">
        <v>36</v>
      </c>
      <c r="AA39" s="18" t="s">
        <v>36</v>
      </c>
      <c r="AB39" s="18" t="s">
        <v>36</v>
      </c>
      <c r="AC39" s="18" t="s">
        <v>36</v>
      </c>
      <c r="AD39" s="2514"/>
      <c r="AE39" s="2514"/>
      <c r="AF39" s="2514"/>
      <c r="AG39" s="2514"/>
      <c r="AH39" s="2514"/>
      <c r="AI39" s="2514"/>
      <c r="AJ39" s="2514"/>
      <c r="AK39" s="2514"/>
      <c r="AL39" s="2514"/>
      <c r="AM39" s="2514"/>
      <c r="AN39" s="2514"/>
      <c r="AO39" s="2514"/>
      <c r="AP39" s="2514"/>
      <c r="AQ39" s="2514"/>
      <c r="AR39" s="2514"/>
      <c r="AS39" s="2514"/>
      <c r="AT39" s="2514"/>
      <c r="AU39" s="2514"/>
      <c r="AV39" s="2514"/>
      <c r="AW39" s="2514"/>
      <c r="AX39" s="2514"/>
      <c r="AY39" s="2514"/>
      <c r="AZ39" s="250"/>
      <c r="BA39" s="2878" t="s">
        <v>124</v>
      </c>
      <c r="BB39" s="2732" t="s">
        <v>50</v>
      </c>
      <c r="BC39" s="1348" t="s">
        <v>36</v>
      </c>
      <c r="BD39" s="1307" t="s">
        <v>36</v>
      </c>
      <c r="BE39" s="1307" t="s">
        <v>36</v>
      </c>
      <c r="BF39" s="1307" t="s">
        <v>36</v>
      </c>
      <c r="BG39" s="1328" t="s">
        <v>36</v>
      </c>
      <c r="BH39" s="1348" t="s">
        <v>36</v>
      </c>
      <c r="BI39" s="1307" t="s">
        <v>36</v>
      </c>
      <c r="BJ39" s="1307" t="s">
        <v>36</v>
      </c>
      <c r="BK39" s="1307" t="s">
        <v>36</v>
      </c>
      <c r="BL39" s="1328" t="s">
        <v>36</v>
      </c>
      <c r="BM39" s="1348" t="s">
        <v>36</v>
      </c>
      <c r="BN39" s="1307" t="s">
        <v>36</v>
      </c>
      <c r="BO39" s="1307" t="s">
        <v>36</v>
      </c>
      <c r="BP39" s="1307" t="s">
        <v>36</v>
      </c>
      <c r="BQ39" s="1328" t="s">
        <v>36</v>
      </c>
      <c r="BR39" s="1348" t="s">
        <v>36</v>
      </c>
      <c r="BS39" s="1307" t="s">
        <v>36</v>
      </c>
      <c r="BT39" s="1307" t="s">
        <v>36</v>
      </c>
      <c r="BU39" s="1307" t="s">
        <v>36</v>
      </c>
      <c r="BV39" s="1307" t="s">
        <v>36</v>
      </c>
      <c r="BW39" s="1307" t="s">
        <v>36</v>
      </c>
      <c r="BX39" s="1307" t="s">
        <v>36</v>
      </c>
      <c r="BY39" s="1368" t="s">
        <v>36</v>
      </c>
      <c r="BZ39" s="1368" t="s">
        <v>36</v>
      </c>
      <c r="CA39" s="1368" t="s">
        <v>36</v>
      </c>
      <c r="CB39" s="1368" t="s">
        <v>36</v>
      </c>
      <c r="CC39" s="1368" t="s">
        <v>36</v>
      </c>
      <c r="CD39" s="2549"/>
      <c r="CE39" s="2549"/>
      <c r="CF39" s="2549"/>
      <c r="CG39" s="2549"/>
      <c r="CH39" s="2549"/>
      <c r="CI39" s="2549"/>
      <c r="CJ39" s="2549"/>
      <c r="CK39" s="2549"/>
      <c r="CL39" s="2549"/>
      <c r="CM39" s="2549"/>
      <c r="CN39" s="2549"/>
      <c r="CO39" s="2549"/>
      <c r="CP39" s="2549"/>
      <c r="CQ39" s="2549"/>
      <c r="CR39" s="2549"/>
      <c r="CS39" s="2549"/>
      <c r="CT39" s="2549"/>
      <c r="CU39" s="2549"/>
      <c r="CV39" s="2549"/>
      <c r="CW39" s="2549"/>
      <c r="CX39" s="2549"/>
      <c r="CY39" s="2549"/>
      <c r="CZ39" s="2549"/>
    </row>
    <row r="40" s="156" customFormat="true" ht="15" customHeight="true" x14ac:dyDescent="0.2">
      <c r="A40" s="2886"/>
      <c r="B40" s="2432" t="s">
        <v>49</v>
      </c>
      <c r="C40" s="26" t="s">
        <v>36</v>
      </c>
      <c r="D40" s="24" t="s">
        <v>36</v>
      </c>
      <c r="E40" s="24" t="s">
        <v>36</v>
      </c>
      <c r="F40" s="24" t="s">
        <v>36</v>
      </c>
      <c r="G40" s="22" t="s">
        <v>36</v>
      </c>
      <c r="H40" s="20" t="s">
        <v>36</v>
      </c>
      <c r="I40" s="24" t="s">
        <v>36</v>
      </c>
      <c r="J40" s="24" t="s">
        <v>36</v>
      </c>
      <c r="K40" s="24" t="s">
        <v>36</v>
      </c>
      <c r="L40" s="18" t="s">
        <v>36</v>
      </c>
      <c r="M40" s="26" t="s">
        <v>36</v>
      </c>
      <c r="N40" s="24" t="s">
        <v>36</v>
      </c>
      <c r="O40" s="24" t="s">
        <v>36</v>
      </c>
      <c r="P40" s="24" t="s">
        <v>36</v>
      </c>
      <c r="Q40" s="22" t="s">
        <v>36</v>
      </c>
      <c r="R40" s="26" t="s">
        <v>36</v>
      </c>
      <c r="S40" s="24" t="s">
        <v>36</v>
      </c>
      <c r="T40" s="24" t="s">
        <v>36</v>
      </c>
      <c r="U40" s="24" t="s">
        <v>36</v>
      </c>
      <c r="V40" s="24" t="s">
        <v>36</v>
      </c>
      <c r="W40" s="24" t="s">
        <v>36</v>
      </c>
      <c r="X40" s="24" t="s">
        <v>36</v>
      </c>
      <c r="Y40" s="18" t="s">
        <v>36</v>
      </c>
      <c r="Z40" s="18" t="s">
        <v>36</v>
      </c>
      <c r="AA40" s="18" t="s">
        <v>36</v>
      </c>
      <c r="AB40" s="18" t="s">
        <v>36</v>
      </c>
      <c r="AC40" s="18" t="s">
        <v>36</v>
      </c>
      <c r="AD40" s="2514"/>
      <c r="AE40" s="2514"/>
      <c r="AF40" s="2514"/>
      <c r="AG40" s="2514"/>
      <c r="AH40" s="2514"/>
      <c r="AI40" s="2514"/>
      <c r="AJ40" s="2514"/>
      <c r="AK40" s="2514"/>
      <c r="AL40" s="2514"/>
      <c r="AM40" s="2514"/>
      <c r="AN40" s="2514"/>
      <c r="AO40" s="2514"/>
      <c r="AP40" s="2514"/>
      <c r="AQ40" s="2514"/>
      <c r="AR40" s="2514"/>
      <c r="AS40" s="2514"/>
      <c r="AT40" s="2514"/>
      <c r="AU40" s="2514"/>
      <c r="AV40" s="2514"/>
      <c r="AW40" s="2514"/>
      <c r="AX40" s="2514"/>
      <c r="AY40" s="2514"/>
      <c r="AZ40" s="250"/>
      <c r="BA40" s="2878"/>
      <c r="BB40" s="2732" t="s">
        <v>49</v>
      </c>
      <c r="BC40" s="1348" t="s">
        <v>36</v>
      </c>
      <c r="BD40" s="1307" t="s">
        <v>36</v>
      </c>
      <c r="BE40" s="1307" t="s">
        <v>36</v>
      </c>
      <c r="BF40" s="1307" t="s">
        <v>36</v>
      </c>
      <c r="BG40" s="1328" t="s">
        <v>36</v>
      </c>
      <c r="BH40" s="1348" t="s">
        <v>36</v>
      </c>
      <c r="BI40" s="1307" t="s">
        <v>36</v>
      </c>
      <c r="BJ40" s="1307" t="s">
        <v>36</v>
      </c>
      <c r="BK40" s="1307" t="s">
        <v>36</v>
      </c>
      <c r="BL40" s="1328" t="s">
        <v>36</v>
      </c>
      <c r="BM40" s="1348" t="s">
        <v>36</v>
      </c>
      <c r="BN40" s="1307" t="s">
        <v>36</v>
      </c>
      <c r="BO40" s="1307" t="s">
        <v>36</v>
      </c>
      <c r="BP40" s="1307" t="s">
        <v>36</v>
      </c>
      <c r="BQ40" s="1328" t="s">
        <v>36</v>
      </c>
      <c r="BR40" s="1348" t="s">
        <v>36</v>
      </c>
      <c r="BS40" s="1307" t="s">
        <v>36</v>
      </c>
      <c r="BT40" s="1307" t="s">
        <v>36</v>
      </c>
      <c r="BU40" s="1307" t="s">
        <v>36</v>
      </c>
      <c r="BV40" s="1307" t="s">
        <v>36</v>
      </c>
      <c r="BW40" s="1307" t="s">
        <v>36</v>
      </c>
      <c r="BX40" s="1307" t="s">
        <v>36</v>
      </c>
      <c r="BY40" s="1368" t="s">
        <v>36</v>
      </c>
      <c r="BZ40" s="1368" t="s">
        <v>36</v>
      </c>
      <c r="CA40" s="1368" t="s">
        <v>36</v>
      </c>
      <c r="CB40" s="1368" t="s">
        <v>36</v>
      </c>
      <c r="CC40" s="1368" t="s">
        <v>36</v>
      </c>
      <c r="CD40" s="2549"/>
      <c r="CE40" s="2549"/>
      <c r="CF40" s="2549"/>
      <c r="CG40" s="2549"/>
      <c r="CH40" s="2549"/>
      <c r="CI40" s="2549"/>
      <c r="CJ40" s="2549"/>
      <c r="CK40" s="2549"/>
      <c r="CL40" s="2549"/>
      <c r="CM40" s="2549"/>
      <c r="CN40" s="2549"/>
      <c r="CO40" s="2549"/>
      <c r="CP40" s="2549"/>
      <c r="CQ40" s="2549"/>
      <c r="CR40" s="2549"/>
      <c r="CS40" s="2549"/>
      <c r="CT40" s="2549"/>
      <c r="CU40" s="2549"/>
      <c r="CV40" s="2549"/>
      <c r="CW40" s="2549"/>
      <c r="CX40" s="2549"/>
      <c r="CY40" s="2549"/>
      <c r="CZ40" s="2549"/>
    </row>
    <row r="41" s="156" customFormat="true" ht="15" customHeight="true" x14ac:dyDescent="0.2">
      <c r="A41" s="2886" t="s">
        <v>57</v>
      </c>
      <c r="B41" s="2432" t="s">
        <v>50</v>
      </c>
      <c r="C41" s="454">
        <v>15.273531491840389</v>
      </c>
      <c r="D41" s="446">
        <v>16.023531622617721</v>
      </c>
      <c r="E41" s="446">
        <v>13.838369838871428</v>
      </c>
      <c r="F41" s="446">
        <v>9.8197410221475661</v>
      </c>
      <c r="G41" s="461">
        <v>6.9797672487316786</v>
      </c>
      <c r="H41" s="450">
        <v>11.435103490578349</v>
      </c>
      <c r="I41" s="446">
        <v>10.267612678435245</v>
      </c>
      <c r="J41" s="446">
        <v>8.3543202419290541</v>
      </c>
      <c r="K41" s="446">
        <v>8.6080077814228222</v>
      </c>
      <c r="L41" s="457">
        <v>4.8762368990497187</v>
      </c>
      <c r="M41" s="454">
        <v>17.22735109653928</v>
      </c>
      <c r="N41" s="446">
        <v>13.063253185617727</v>
      </c>
      <c r="O41" s="446">
        <v>16.793850299571382</v>
      </c>
      <c r="P41" s="446">
        <v>18.057297850694372</v>
      </c>
      <c r="Q41" s="461">
        <v>15.794679148795595</v>
      </c>
      <c r="R41" s="454">
        <v>12.507738270325222</v>
      </c>
      <c r="S41" s="446">
        <v>19.185539211110836</v>
      </c>
      <c r="T41" s="446">
        <v>3.2048128107312936</v>
      </c>
      <c r="U41" s="446">
        <v>36.170827806701979</v>
      </c>
      <c r="V41" s="446">
        <v>13.434694162619959</v>
      </c>
      <c r="W41" s="446">
        <v>10.099136963467872</v>
      </c>
      <c r="X41" s="446">
        <v>8.8344061036404042</v>
      </c>
      <c r="Y41" s="457">
        <v>6.0103011901678531</v>
      </c>
      <c r="Z41" s="457">
        <v>11.829023360971691</v>
      </c>
      <c r="AA41" s="457">
        <v>6.4084625721755604</v>
      </c>
      <c r="AB41" s="457">
        <v>16.157586386973634</v>
      </c>
      <c r="AC41" s="457">
        <v>5.7051570926613655</v>
      </c>
      <c r="AD41" s="2590"/>
      <c r="AE41" s="2590"/>
      <c r="AF41" s="2590"/>
      <c r="AG41" s="2590"/>
      <c r="AH41" s="2590"/>
      <c r="AI41" s="2590"/>
      <c r="AJ41" s="2590"/>
      <c r="AK41" s="2590"/>
      <c r="AL41" s="2590"/>
      <c r="AM41" s="2590"/>
      <c r="AN41" s="2590"/>
      <c r="AO41" s="2590"/>
      <c r="AP41" s="2590"/>
      <c r="AQ41" s="2590"/>
      <c r="AR41" s="2590"/>
      <c r="AS41" s="2590"/>
      <c r="AT41" s="2590"/>
      <c r="AU41" s="2590"/>
      <c r="AV41" s="2590"/>
      <c r="AW41" s="2590"/>
      <c r="AX41" s="2590"/>
      <c r="AY41" s="2590"/>
      <c r="AZ41" s="250"/>
      <c r="BA41" s="2878" t="s">
        <v>57</v>
      </c>
      <c r="BB41" s="2732" t="s">
        <v>50</v>
      </c>
      <c r="BC41" s="483">
        <v>1867.2951430000007</v>
      </c>
      <c r="BD41" s="472">
        <v>1958.997304</v>
      </c>
      <c r="BE41" s="472">
        <v>1686.5047269999991</v>
      </c>
      <c r="BF41" s="472">
        <v>1194.7935789999999</v>
      </c>
      <c r="BG41" s="493">
        <v>851.76926200000003</v>
      </c>
      <c r="BH41" s="483">
        <v>706.50142399999982</v>
      </c>
      <c r="BI41" s="472">
        <v>634.96692700000006</v>
      </c>
      <c r="BJ41" s="472">
        <v>517.41207900000006</v>
      </c>
      <c r="BK41" s="472">
        <v>533.46438000000012</v>
      </c>
      <c r="BL41" s="493">
        <v>302.67972700000007</v>
      </c>
      <c r="BM41" s="483">
        <v>1035.8303819999999</v>
      </c>
      <c r="BN41" s="472">
        <v>784.58738600000015</v>
      </c>
      <c r="BO41" s="472">
        <v>1009.9136900000002</v>
      </c>
      <c r="BP41" s="472">
        <v>1085.6786730000008</v>
      </c>
      <c r="BQ41" s="493">
        <v>948.32534700000008</v>
      </c>
      <c r="BR41" s="483">
        <v>374.29529700000006</v>
      </c>
      <c r="BS41" s="472">
        <v>1163.8442610000002</v>
      </c>
      <c r="BT41" s="472">
        <v>216.97466599999998</v>
      </c>
      <c r="BU41" s="472">
        <v>1391.2427150000003</v>
      </c>
      <c r="BV41" s="472">
        <v>1390.1935029999991</v>
      </c>
      <c r="BW41" s="472">
        <v>229.87969699999999</v>
      </c>
      <c r="BX41" s="472">
        <v>731.56367100000011</v>
      </c>
      <c r="BY41" s="490">
        <v>225.37193500000004</v>
      </c>
      <c r="BZ41" s="490">
        <v>328.49003699999997</v>
      </c>
      <c r="CA41" s="490">
        <v>69.481429999999989</v>
      </c>
      <c r="CB41" s="490">
        <v>1092.4785160000006</v>
      </c>
      <c r="CC41" s="490">
        <v>345.54428700000022</v>
      </c>
      <c r="CD41" s="2631"/>
      <c r="CE41" s="2631"/>
      <c r="CF41" s="2631"/>
      <c r="CG41" s="2631"/>
      <c r="CH41" s="2631"/>
      <c r="CI41" s="2631"/>
      <c r="CJ41" s="2631"/>
      <c r="CK41" s="2631"/>
      <c r="CL41" s="2631"/>
      <c r="CM41" s="2631"/>
      <c r="CN41" s="2631"/>
      <c r="CO41" s="2631"/>
      <c r="CP41" s="2631"/>
      <c r="CQ41" s="2631"/>
      <c r="CR41" s="2631"/>
      <c r="CS41" s="2631"/>
      <c r="CT41" s="2631"/>
      <c r="CU41" s="2631"/>
      <c r="CV41" s="2631"/>
      <c r="CW41" s="2631"/>
      <c r="CX41" s="2631"/>
      <c r="CY41" s="2631"/>
      <c r="CZ41" s="2549"/>
    </row>
    <row r="42" s="156" customFormat="true" ht="15" customHeight="true" x14ac:dyDescent="0.2">
      <c r="A42" s="2886"/>
      <c r="B42" s="2432" t="s">
        <v>49</v>
      </c>
      <c r="C42" s="454">
        <v>84.726468508159684</v>
      </c>
      <c r="D42" s="446">
        <v>83.976468377382346</v>
      </c>
      <c r="E42" s="446">
        <v>86.161630161128897</v>
      </c>
      <c r="F42" s="446">
        <v>90.180258977852347</v>
      </c>
      <c r="G42" s="461">
        <v>93.020232751268509</v>
      </c>
      <c r="H42" s="450">
        <v>88.564896509421729</v>
      </c>
      <c r="I42" s="446">
        <v>89.732387321564772</v>
      </c>
      <c r="J42" s="446">
        <v>91.645679758071026</v>
      </c>
      <c r="K42" s="446">
        <v>91.391992218577244</v>
      </c>
      <c r="L42" s="457">
        <v>95.123763100950285</v>
      </c>
      <c r="M42" s="454">
        <v>82.772648903460578</v>
      </c>
      <c r="N42" s="446">
        <v>86.936746814382175</v>
      </c>
      <c r="O42" s="446">
        <v>83.206149700428497</v>
      </c>
      <c r="P42" s="446">
        <v>81.942702149305632</v>
      </c>
      <c r="Q42" s="461">
        <v>84.205320851204419</v>
      </c>
      <c r="R42" s="454">
        <v>87.492261729674738</v>
      </c>
      <c r="S42" s="446">
        <v>80.814460788889093</v>
      </c>
      <c r="T42" s="446">
        <v>96.795187189268688</v>
      </c>
      <c r="U42" s="446">
        <v>63.829172193297921</v>
      </c>
      <c r="V42" s="446">
        <v>86.565305837380109</v>
      </c>
      <c r="W42" s="446">
        <v>89.900863036532201</v>
      </c>
      <c r="X42" s="446">
        <v>91.165593896359553</v>
      </c>
      <c r="Y42" s="457">
        <v>93.989698809832191</v>
      </c>
      <c r="Z42" s="457">
        <v>88.17097663902824</v>
      </c>
      <c r="AA42" s="457">
        <v>93.591537427824349</v>
      </c>
      <c r="AB42" s="457">
        <v>83.842413613026338</v>
      </c>
      <c r="AC42" s="457">
        <v>94.294842907338662</v>
      </c>
      <c r="AD42" s="2590"/>
      <c r="AE42" s="2590"/>
      <c r="AF42" s="2590"/>
      <c r="AG42" s="2590"/>
      <c r="AH42" s="2590"/>
      <c r="AI42" s="2590"/>
      <c r="AJ42" s="2590"/>
      <c r="AK42" s="2590"/>
      <c r="AL42" s="2590"/>
      <c r="AM42" s="2590"/>
      <c r="AN42" s="2590"/>
      <c r="AO42" s="2590"/>
      <c r="AP42" s="2590"/>
      <c r="AQ42" s="2590"/>
      <c r="AR42" s="2590"/>
      <c r="AS42" s="2590"/>
      <c r="AT42" s="2590"/>
      <c r="AU42" s="2590"/>
      <c r="AV42" s="2590"/>
      <c r="AW42" s="2590"/>
      <c r="AX42" s="2590"/>
      <c r="AY42" s="2590"/>
      <c r="AZ42" s="250"/>
      <c r="BA42" s="2878"/>
      <c r="BB42" s="2732" t="s">
        <v>49</v>
      </c>
      <c r="BC42" s="483">
        <v>10358.398332000008</v>
      </c>
      <c r="BD42" s="472">
        <v>10266.755108999983</v>
      </c>
      <c r="BE42" s="472">
        <v>10500.65854900004</v>
      </c>
      <c r="BF42" s="472">
        <v>10972.468025000011</v>
      </c>
      <c r="BG42" s="493">
        <v>11351.635689000048</v>
      </c>
      <c r="BH42" s="483">
        <v>5471.8547630000003</v>
      </c>
      <c r="BI42" s="472">
        <v>5549.206033999998</v>
      </c>
      <c r="BJ42" s="472">
        <v>5675.9353629999896</v>
      </c>
      <c r="BK42" s="472">
        <v>5663.8392650000042</v>
      </c>
      <c r="BL42" s="493">
        <v>5904.5602670000117</v>
      </c>
      <c r="BM42" s="483">
        <v>4976.8779920000025</v>
      </c>
      <c r="BN42" s="472">
        <v>5221.4769140000026</v>
      </c>
      <c r="BO42" s="472">
        <v>5003.6786190000057</v>
      </c>
      <c r="BP42" s="472">
        <v>4926.7307250000022</v>
      </c>
      <c r="BQ42" s="493">
        <v>5055.7557620000116</v>
      </c>
      <c r="BR42" s="483">
        <v>2618.2145310000033</v>
      </c>
      <c r="BS42" s="472">
        <v>4902.4134980000044</v>
      </c>
      <c r="BT42" s="472">
        <v>6553.3011289999986</v>
      </c>
      <c r="BU42" s="472">
        <v>2455.0687999999964</v>
      </c>
      <c r="BV42" s="472">
        <v>8957.5932510000057</v>
      </c>
      <c r="BW42" s="472">
        <v>2046.3514090000058</v>
      </c>
      <c r="BX42" s="472">
        <v>7549.2835349999987</v>
      </c>
      <c r="BY42" s="490">
        <v>3524.3891480000029</v>
      </c>
      <c r="BZ42" s="490">
        <v>2448.4935480000049</v>
      </c>
      <c r="CA42" s="490">
        <v>1014.7322829999996</v>
      </c>
      <c r="CB42" s="490">
        <v>5668.9182039999887</v>
      </c>
      <c r="CC42" s="490">
        <v>5711.1563680000072</v>
      </c>
      <c r="CD42" s="2631"/>
      <c r="CE42" s="2631"/>
      <c r="CF42" s="2631"/>
      <c r="CG42" s="2631"/>
      <c r="CH42" s="2631"/>
      <c r="CI42" s="2631"/>
      <c r="CJ42" s="2631"/>
      <c r="CK42" s="2631"/>
      <c r="CL42" s="2631"/>
      <c r="CM42" s="2631"/>
      <c r="CN42" s="2631"/>
      <c r="CO42" s="2631"/>
      <c r="CP42" s="2631"/>
      <c r="CQ42" s="2631"/>
      <c r="CR42" s="2631"/>
      <c r="CS42" s="2631"/>
      <c r="CT42" s="2631"/>
      <c r="CU42" s="2631"/>
      <c r="CV42" s="2631"/>
      <c r="CW42" s="2631"/>
      <c r="CX42" s="2631"/>
      <c r="CY42" s="2631"/>
      <c r="CZ42" s="2549"/>
    </row>
    <row r="43" s="156" customFormat="true" ht="15" customHeight="true" x14ac:dyDescent="0.2">
      <c r="A43" s="2886" t="s">
        <v>54</v>
      </c>
      <c r="B43" s="2432" t="s">
        <v>50</v>
      </c>
      <c r="C43" s="454">
        <v>88.660246174264117</v>
      </c>
      <c r="D43" s="446">
        <v>81.449255654201707</v>
      </c>
      <c r="E43" s="446">
        <v>65.371430670480336</v>
      </c>
      <c r="F43" s="446">
        <v>51.428240273690207</v>
      </c>
      <c r="G43" s="461">
        <v>49.45574441254513</v>
      </c>
      <c r="H43" s="450">
        <v>68.144551207132224</v>
      </c>
      <c r="I43" s="446">
        <v>52.746466060225991</v>
      </c>
      <c r="J43" s="446">
        <v>48.316879523415182</v>
      </c>
      <c r="K43" s="446">
        <v>45.962874202381343</v>
      </c>
      <c r="L43" s="457">
        <v>49.1484876951967</v>
      </c>
      <c r="M43" s="454">
        <v>89.445721582932052</v>
      </c>
      <c r="N43" s="446">
        <v>88.172184160719496</v>
      </c>
      <c r="O43" s="446">
        <v>85.08368468061299</v>
      </c>
      <c r="P43" s="446">
        <v>80.664821795859382</v>
      </c>
      <c r="Q43" s="461">
        <v>76.759897749704038</v>
      </c>
      <c r="R43" s="454">
        <v>75.56587993792499</v>
      </c>
      <c r="S43" s="446">
        <v>69.032209905082269</v>
      </c>
      <c r="T43" s="446">
        <v>48.588706897378088</v>
      </c>
      <c r="U43" s="446">
        <v>73.99695990812998</v>
      </c>
      <c r="V43" s="446">
        <v>83.951160430083107</v>
      </c>
      <c r="W43" s="446">
        <v>62.83275626520205</v>
      </c>
      <c r="X43" s="446">
        <v>76.581091357256796</v>
      </c>
      <c r="Y43" s="457">
        <v>50.521468029090691</v>
      </c>
      <c r="Z43" s="457">
        <v>76.07721692424208</v>
      </c>
      <c r="AA43" s="457">
        <v>51.433133402025135</v>
      </c>
      <c r="AB43" s="457">
        <v>54.143702373907075</v>
      </c>
      <c r="AC43" s="457">
        <v>39.778114428473828</v>
      </c>
      <c r="AD43" s="2590"/>
      <c r="AE43" s="2590"/>
      <c r="AF43" s="2590"/>
      <c r="AG43" s="2590"/>
      <c r="AH43" s="2590"/>
      <c r="AI43" s="2590"/>
      <c r="AJ43" s="2590"/>
      <c r="AK43" s="2590"/>
      <c r="AL43" s="2590"/>
      <c r="AM43" s="2590"/>
      <c r="AN43" s="2590"/>
      <c r="AO43" s="2590"/>
      <c r="AP43" s="2590"/>
      <c r="AQ43" s="2590"/>
      <c r="AR43" s="2590"/>
      <c r="AS43" s="2590"/>
      <c r="AT43" s="2590"/>
      <c r="AU43" s="2590"/>
      <c r="AV43" s="2590"/>
      <c r="AW43" s="2590"/>
      <c r="AX43" s="2590"/>
      <c r="AY43" s="2590"/>
      <c r="AZ43" s="250"/>
      <c r="BA43" s="2878" t="s">
        <v>54</v>
      </c>
      <c r="BB43" s="2732" t="s">
        <v>50</v>
      </c>
      <c r="BC43" s="483">
        <v>4316.5646699999998</v>
      </c>
      <c r="BD43" s="472">
        <v>4302.9996270000038</v>
      </c>
      <c r="BE43" s="472">
        <v>5011.7600699999975</v>
      </c>
      <c r="BF43" s="472">
        <v>5133.239446000005</v>
      </c>
      <c r="BG43" s="493">
        <v>5369.9409680000026</v>
      </c>
      <c r="BH43" s="483">
        <v>3073.7171950000024</v>
      </c>
      <c r="BI43" s="472">
        <v>2657.6862829999973</v>
      </c>
      <c r="BJ43" s="472">
        <v>2601.1027270000004</v>
      </c>
      <c r="BK43" s="472">
        <v>2495.7083379999985</v>
      </c>
      <c r="BL43" s="493">
        <v>2798.3424170000012</v>
      </c>
      <c r="BM43" s="483">
        <v>2004.0349690000014</v>
      </c>
      <c r="BN43" s="472">
        <v>2094.0894470000003</v>
      </c>
      <c r="BO43" s="472">
        <v>1915.2493379999992</v>
      </c>
      <c r="BP43" s="472">
        <v>1906.8759040000011</v>
      </c>
      <c r="BQ43" s="493">
        <v>2587.6981630000018</v>
      </c>
      <c r="BR43" s="483">
        <v>1095.1816139999983</v>
      </c>
      <c r="BS43" s="472">
        <v>1898.7410079999977</v>
      </c>
      <c r="BT43" s="472">
        <v>3167.6204589999957</v>
      </c>
      <c r="BU43" s="472">
        <v>1337.6035949999991</v>
      </c>
      <c r="BV43" s="472">
        <v>6182.2134940000087</v>
      </c>
      <c r="BW43" s="472">
        <v>1074.6468230000005</v>
      </c>
      <c r="BX43" s="472">
        <v>2142.7351859999999</v>
      </c>
      <c r="BY43" s="490">
        <v>1162.3496969999999</v>
      </c>
      <c r="BZ43" s="490">
        <v>1420.0449290000004</v>
      </c>
      <c r="CA43" s="490">
        <v>527.32298400000013</v>
      </c>
      <c r="CB43" s="490">
        <v>1958.8565059999999</v>
      </c>
      <c r="CC43" s="490">
        <v>2167.1884860000014</v>
      </c>
      <c r="CD43" s="2631"/>
      <c r="CE43" s="2631"/>
      <c r="CF43" s="2631"/>
      <c r="CG43" s="2631"/>
      <c r="CH43" s="2631"/>
      <c r="CI43" s="2631"/>
      <c r="CJ43" s="2631"/>
      <c r="CK43" s="2631"/>
      <c r="CL43" s="2631"/>
      <c r="CM43" s="2631"/>
      <c r="CN43" s="2631"/>
      <c r="CO43" s="2631"/>
      <c r="CP43" s="2631"/>
      <c r="CQ43" s="2631"/>
      <c r="CR43" s="2631"/>
      <c r="CS43" s="2631"/>
      <c r="CT43" s="2631"/>
      <c r="CU43" s="2631"/>
      <c r="CV43" s="2631"/>
      <c r="CW43" s="2631"/>
      <c r="CX43" s="2631"/>
      <c r="CY43" s="2631"/>
      <c r="CZ43" s="2549"/>
    </row>
    <row r="44" s="156" customFormat="true" ht="15" customHeight="true" x14ac:dyDescent="0.2">
      <c r="A44" s="2886"/>
      <c r="B44" s="2432" t="s">
        <v>49</v>
      </c>
      <c r="C44" s="454">
        <v>11.339753825735814</v>
      </c>
      <c r="D44" s="446">
        <v>18.550744345798275</v>
      </c>
      <c r="E44" s="446">
        <v>34.628569329519557</v>
      </c>
      <c r="F44" s="446">
        <v>48.571759726309729</v>
      </c>
      <c r="G44" s="461">
        <v>50.5442555874546</v>
      </c>
      <c r="H44" s="450">
        <v>31.855448792867787</v>
      </c>
      <c r="I44" s="446">
        <v>47.253533939773952</v>
      </c>
      <c r="J44" s="446">
        <v>51.683120476584953</v>
      </c>
      <c r="K44" s="446">
        <v>54.037125797618636</v>
      </c>
      <c r="L44" s="457">
        <v>50.851512304803052</v>
      </c>
      <c r="M44" s="454">
        <v>10.554278417067877</v>
      </c>
      <c r="N44" s="446">
        <v>11.827815839280539</v>
      </c>
      <c r="O44" s="446">
        <v>14.916315319387035</v>
      </c>
      <c r="P44" s="446">
        <v>19.335178204140657</v>
      </c>
      <c r="Q44" s="461">
        <v>23.240102250295831</v>
      </c>
      <c r="R44" s="454">
        <v>24.434120062075088</v>
      </c>
      <c r="S44" s="446">
        <v>30.967790094917834</v>
      </c>
      <c r="T44" s="446">
        <v>51.411293102621727</v>
      </c>
      <c r="U44" s="446">
        <v>26.003040091869998</v>
      </c>
      <c r="V44" s="446">
        <v>16.048839569916975</v>
      </c>
      <c r="W44" s="446">
        <v>37.167243734797928</v>
      </c>
      <c r="X44" s="446">
        <v>23.418908642743261</v>
      </c>
      <c r="Y44" s="457">
        <v>49.478531970909359</v>
      </c>
      <c r="Z44" s="457">
        <v>23.922783075757899</v>
      </c>
      <c r="AA44" s="457">
        <v>48.566866597974894</v>
      </c>
      <c r="AB44" s="457">
        <v>45.856297626092932</v>
      </c>
      <c r="AC44" s="457">
        <v>60.221885571525924</v>
      </c>
      <c r="AD44" s="2590"/>
      <c r="AE44" s="2590"/>
      <c r="AF44" s="2590"/>
      <c r="AG44" s="2590"/>
      <c r="AH44" s="2590"/>
      <c r="AI44" s="2590"/>
      <c r="AJ44" s="2590"/>
      <c r="AK44" s="2590"/>
      <c r="AL44" s="2590"/>
      <c r="AM44" s="2590"/>
      <c r="AN44" s="2590"/>
      <c r="AO44" s="2590"/>
      <c r="AP44" s="2590"/>
      <c r="AQ44" s="2590"/>
      <c r="AR44" s="2590"/>
      <c r="AS44" s="2590"/>
      <c r="AT44" s="2590"/>
      <c r="AU44" s="2590"/>
      <c r="AV44" s="2590"/>
      <c r="AW44" s="2590"/>
      <c r="AX44" s="2590"/>
      <c r="AY44" s="2590"/>
      <c r="AZ44" s="250"/>
      <c r="BA44" s="2878"/>
      <c r="BB44" s="2732" t="s">
        <v>49</v>
      </c>
      <c r="BC44" s="483">
        <v>552.09389599999975</v>
      </c>
      <c r="BD44" s="472">
        <v>980.04389800000024</v>
      </c>
      <c r="BE44" s="472">
        <v>2654.8306999999991</v>
      </c>
      <c r="BF44" s="472">
        <v>4848.123748</v>
      </c>
      <c r="BG44" s="493">
        <v>5488.1323090000078</v>
      </c>
      <c r="BH44" s="483">
        <v>1436.8667629999993</v>
      </c>
      <c r="BI44" s="472">
        <v>2380.9191090000004</v>
      </c>
      <c r="BJ44" s="472">
        <v>2782.3217670000004</v>
      </c>
      <c r="BK44" s="472">
        <v>2934.1268960000002</v>
      </c>
      <c r="BL44" s="493">
        <v>2895.3066619999963</v>
      </c>
      <c r="BM44" s="483">
        <v>236.46903</v>
      </c>
      <c r="BN44" s="472">
        <v>280.9106359999999</v>
      </c>
      <c r="BO44" s="472">
        <v>335.76899199999997</v>
      </c>
      <c r="BP44" s="472">
        <v>457.07390899999979</v>
      </c>
      <c r="BQ44" s="493">
        <v>783.46078700000089</v>
      </c>
      <c r="BR44" s="483">
        <v>354.1254209999999</v>
      </c>
      <c r="BS44" s="472">
        <v>851.77358599999991</v>
      </c>
      <c r="BT44" s="472">
        <v>3351.6319789999934</v>
      </c>
      <c r="BU44" s="472">
        <v>470.04309300000006</v>
      </c>
      <c r="BV44" s="472">
        <v>1181.8461120000006</v>
      </c>
      <c r="BW44" s="472">
        <v>635.68213100000037</v>
      </c>
      <c r="BX44" s="472">
        <v>655.25991699999986</v>
      </c>
      <c r="BY44" s="490">
        <v>1138.3548200000002</v>
      </c>
      <c r="BZ44" s="490">
        <v>446.53876900000017</v>
      </c>
      <c r="CA44" s="490">
        <v>497.93631699999969</v>
      </c>
      <c r="CB44" s="490">
        <v>1659.0277909999995</v>
      </c>
      <c r="CC44" s="490">
        <v>3281.0046149999966</v>
      </c>
      <c r="CD44" s="2631"/>
      <c r="CE44" s="2631"/>
      <c r="CF44" s="2631"/>
      <c r="CG44" s="2631"/>
      <c r="CH44" s="2631"/>
      <c r="CI44" s="2631"/>
      <c r="CJ44" s="2631"/>
      <c r="CK44" s="2631"/>
      <c r="CL44" s="2631"/>
      <c r="CM44" s="2631"/>
      <c r="CN44" s="2631"/>
      <c r="CO44" s="2631"/>
      <c r="CP44" s="2631"/>
      <c r="CQ44" s="2631"/>
      <c r="CR44" s="2631"/>
      <c r="CS44" s="2631"/>
      <c r="CT44" s="2631"/>
      <c r="CU44" s="2631"/>
      <c r="CV44" s="2631"/>
      <c r="CW44" s="2631"/>
      <c r="CX44" s="2631"/>
      <c r="CY44" s="2631"/>
      <c r="CZ44" s="2549"/>
    </row>
    <row r="45" s="156" customFormat="true" ht="15" customHeight="true" x14ac:dyDescent="0.2">
      <c r="A45" s="2886" t="s">
        <v>53</v>
      </c>
      <c r="B45" s="2432" t="s">
        <v>50</v>
      </c>
      <c r="C45" s="454">
        <v>88.660246174264117</v>
      </c>
      <c r="D45" s="446">
        <v>81.449255654201707</v>
      </c>
      <c r="E45" s="446">
        <v>65.371430670480336</v>
      </c>
      <c r="F45" s="446">
        <v>51.428240273690207</v>
      </c>
      <c r="G45" s="461">
        <v>49.45574441254513</v>
      </c>
      <c r="H45" s="450">
        <v>68.144551207132224</v>
      </c>
      <c r="I45" s="446">
        <v>52.746466060225991</v>
      </c>
      <c r="J45" s="446">
        <v>48.316879523415182</v>
      </c>
      <c r="K45" s="446">
        <v>45.962874202381343</v>
      </c>
      <c r="L45" s="457">
        <v>49.1484876951967</v>
      </c>
      <c r="M45" s="454">
        <v>89.445721582932052</v>
      </c>
      <c r="N45" s="446">
        <v>88.172184160719496</v>
      </c>
      <c r="O45" s="446">
        <v>85.08368468061299</v>
      </c>
      <c r="P45" s="446">
        <v>80.664821795859382</v>
      </c>
      <c r="Q45" s="461">
        <v>76.759897749704038</v>
      </c>
      <c r="R45" s="454">
        <v>75.56587993792499</v>
      </c>
      <c r="S45" s="446">
        <v>69.032209905082269</v>
      </c>
      <c r="T45" s="446">
        <v>48.588706897378088</v>
      </c>
      <c r="U45" s="446">
        <v>73.99695990812998</v>
      </c>
      <c r="V45" s="446">
        <v>83.951160430083107</v>
      </c>
      <c r="W45" s="446">
        <v>62.83275626520205</v>
      </c>
      <c r="X45" s="446">
        <v>76.581091357256796</v>
      </c>
      <c r="Y45" s="457">
        <v>50.521468029090691</v>
      </c>
      <c r="Z45" s="457">
        <v>76.07721692424208</v>
      </c>
      <c r="AA45" s="457">
        <v>51.433133402025135</v>
      </c>
      <c r="AB45" s="457">
        <v>54.143702373907075</v>
      </c>
      <c r="AC45" s="457">
        <v>39.778114428473828</v>
      </c>
      <c r="AD45" s="2590"/>
      <c r="AE45" s="2590"/>
      <c r="AF45" s="2590"/>
      <c r="AG45" s="2590"/>
      <c r="AH45" s="2590"/>
      <c r="AI45" s="2590"/>
      <c r="AJ45" s="2590"/>
      <c r="AK45" s="2590"/>
      <c r="AL45" s="2590"/>
      <c r="AM45" s="2590"/>
      <c r="AN45" s="2590"/>
      <c r="AO45" s="2590"/>
      <c r="AP45" s="2590"/>
      <c r="AQ45" s="2590"/>
      <c r="AR45" s="2590"/>
      <c r="AS45" s="2590"/>
      <c r="AT45" s="2590"/>
      <c r="AU45" s="2590"/>
      <c r="AV45" s="2590"/>
      <c r="AW45" s="2590"/>
      <c r="AX45" s="2590"/>
      <c r="AY45" s="2590"/>
      <c r="AZ45" s="250"/>
      <c r="BA45" s="2878" t="s">
        <v>53</v>
      </c>
      <c r="BB45" s="2732" t="s">
        <v>50</v>
      </c>
      <c r="BC45" s="483">
        <v>4316.5646699999998</v>
      </c>
      <c r="BD45" s="472">
        <v>4302.9996270000038</v>
      </c>
      <c r="BE45" s="472">
        <v>5011.7600699999975</v>
      </c>
      <c r="BF45" s="472">
        <v>5133.239446000005</v>
      </c>
      <c r="BG45" s="493">
        <v>5369.9409680000026</v>
      </c>
      <c r="BH45" s="483">
        <v>3073.7171950000024</v>
      </c>
      <c r="BI45" s="472">
        <v>2657.6862829999973</v>
      </c>
      <c r="BJ45" s="472">
        <v>2601.1027270000004</v>
      </c>
      <c r="BK45" s="472">
        <v>2495.7083379999985</v>
      </c>
      <c r="BL45" s="493">
        <v>2798.3424170000012</v>
      </c>
      <c r="BM45" s="483">
        <v>2004.0349690000014</v>
      </c>
      <c r="BN45" s="472">
        <v>2094.0894470000003</v>
      </c>
      <c r="BO45" s="472">
        <v>1915.2493379999992</v>
      </c>
      <c r="BP45" s="472">
        <v>1906.8759040000011</v>
      </c>
      <c r="BQ45" s="493">
        <v>2587.6981630000018</v>
      </c>
      <c r="BR45" s="483">
        <v>1095.1816139999983</v>
      </c>
      <c r="BS45" s="472">
        <v>1898.7410079999977</v>
      </c>
      <c r="BT45" s="472">
        <v>3167.6204589999957</v>
      </c>
      <c r="BU45" s="472">
        <v>1337.6035949999991</v>
      </c>
      <c r="BV45" s="472">
        <v>6182.2134940000087</v>
      </c>
      <c r="BW45" s="472">
        <v>1074.6468230000005</v>
      </c>
      <c r="BX45" s="472">
        <v>2142.7351859999999</v>
      </c>
      <c r="BY45" s="490">
        <v>1162.3496969999999</v>
      </c>
      <c r="BZ45" s="490">
        <v>1420.0449290000004</v>
      </c>
      <c r="CA45" s="490">
        <v>527.32298400000013</v>
      </c>
      <c r="CB45" s="490">
        <v>1958.8565059999999</v>
      </c>
      <c r="CC45" s="490">
        <v>2167.1884860000014</v>
      </c>
      <c r="CD45" s="2631"/>
      <c r="CE45" s="2631"/>
      <c r="CF45" s="2631"/>
      <c r="CG45" s="2631"/>
      <c r="CH45" s="2631"/>
      <c r="CI45" s="2631"/>
      <c r="CJ45" s="2631"/>
      <c r="CK45" s="2631"/>
      <c r="CL45" s="2631"/>
      <c r="CM45" s="2631"/>
      <c r="CN45" s="2631"/>
      <c r="CO45" s="2631"/>
      <c r="CP45" s="2631"/>
      <c r="CQ45" s="2631"/>
      <c r="CR45" s="2631"/>
      <c r="CS45" s="2631"/>
      <c r="CT45" s="2631"/>
      <c r="CU45" s="2631"/>
      <c r="CV45" s="2631"/>
      <c r="CW45" s="2631"/>
      <c r="CX45" s="2631"/>
      <c r="CY45" s="2631"/>
      <c r="CZ45" s="2549"/>
    </row>
    <row r="46" s="156" customFormat="true" ht="15" customHeight="true" x14ac:dyDescent="0.2">
      <c r="A46" s="2886"/>
      <c r="B46" s="2432" t="s">
        <v>49</v>
      </c>
      <c r="C46" s="454">
        <v>11.339753825735814</v>
      </c>
      <c r="D46" s="446">
        <v>18.550744345798275</v>
      </c>
      <c r="E46" s="446">
        <v>34.628569329519557</v>
      </c>
      <c r="F46" s="446">
        <v>48.571759726309729</v>
      </c>
      <c r="G46" s="461">
        <v>50.5442555874546</v>
      </c>
      <c r="H46" s="450">
        <v>31.855448792867787</v>
      </c>
      <c r="I46" s="446">
        <v>47.253533939773952</v>
      </c>
      <c r="J46" s="446">
        <v>51.683120476584953</v>
      </c>
      <c r="K46" s="446">
        <v>54.037125797618636</v>
      </c>
      <c r="L46" s="457">
        <v>50.851512304803052</v>
      </c>
      <c r="M46" s="454">
        <v>10.554278417067877</v>
      </c>
      <c r="N46" s="446">
        <v>11.827815839280539</v>
      </c>
      <c r="O46" s="446">
        <v>14.916315319387035</v>
      </c>
      <c r="P46" s="446">
        <v>19.335178204140657</v>
      </c>
      <c r="Q46" s="461">
        <v>23.240102250295831</v>
      </c>
      <c r="R46" s="454">
        <v>24.434120062075088</v>
      </c>
      <c r="S46" s="446">
        <v>30.967790094917834</v>
      </c>
      <c r="T46" s="446">
        <v>51.411293102621727</v>
      </c>
      <c r="U46" s="446">
        <v>26.003040091869998</v>
      </c>
      <c r="V46" s="446">
        <v>16.048839569916975</v>
      </c>
      <c r="W46" s="446">
        <v>37.167243734797928</v>
      </c>
      <c r="X46" s="446">
        <v>23.418908642743261</v>
      </c>
      <c r="Y46" s="457">
        <v>49.478531970909359</v>
      </c>
      <c r="Z46" s="457">
        <v>23.922783075757899</v>
      </c>
      <c r="AA46" s="457">
        <v>48.566866597974894</v>
      </c>
      <c r="AB46" s="457">
        <v>45.856297626092932</v>
      </c>
      <c r="AC46" s="457">
        <v>60.221885571525924</v>
      </c>
      <c r="AD46" s="2590"/>
      <c r="AE46" s="2590"/>
      <c r="AF46" s="2590"/>
      <c r="AG46" s="2590"/>
      <c r="AH46" s="2590"/>
      <c r="AI46" s="2590"/>
      <c r="AJ46" s="2590"/>
      <c r="AK46" s="2590"/>
      <c r="AL46" s="2590"/>
      <c r="AM46" s="2590"/>
      <c r="AN46" s="2590"/>
      <c r="AO46" s="2590"/>
      <c r="AP46" s="2590"/>
      <c r="AQ46" s="2590"/>
      <c r="AR46" s="2590"/>
      <c r="AS46" s="2590"/>
      <c r="AT46" s="2590"/>
      <c r="AU46" s="2590"/>
      <c r="AV46" s="2590"/>
      <c r="AW46" s="2590"/>
      <c r="AX46" s="2590"/>
      <c r="AY46" s="2590"/>
      <c r="AZ46" s="250"/>
      <c r="BA46" s="2878"/>
      <c r="BB46" s="2732" t="s">
        <v>49</v>
      </c>
      <c r="BC46" s="483">
        <v>552.09389599999975</v>
      </c>
      <c r="BD46" s="472">
        <v>980.04389800000024</v>
      </c>
      <c r="BE46" s="472">
        <v>2654.8306999999991</v>
      </c>
      <c r="BF46" s="472">
        <v>4848.123748</v>
      </c>
      <c r="BG46" s="493">
        <v>5488.1323090000078</v>
      </c>
      <c r="BH46" s="483">
        <v>1436.8667629999993</v>
      </c>
      <c r="BI46" s="472">
        <v>2380.9191090000004</v>
      </c>
      <c r="BJ46" s="472">
        <v>2782.3217670000004</v>
      </c>
      <c r="BK46" s="472">
        <v>2934.1268960000002</v>
      </c>
      <c r="BL46" s="493">
        <v>2895.3066619999963</v>
      </c>
      <c r="BM46" s="483">
        <v>236.46903</v>
      </c>
      <c r="BN46" s="472">
        <v>280.9106359999999</v>
      </c>
      <c r="BO46" s="472">
        <v>335.76899199999997</v>
      </c>
      <c r="BP46" s="472">
        <v>457.07390899999979</v>
      </c>
      <c r="BQ46" s="493">
        <v>783.46078700000089</v>
      </c>
      <c r="BR46" s="483">
        <v>354.1254209999999</v>
      </c>
      <c r="BS46" s="472">
        <v>851.77358599999991</v>
      </c>
      <c r="BT46" s="472">
        <v>3351.6319789999934</v>
      </c>
      <c r="BU46" s="472">
        <v>470.04309300000006</v>
      </c>
      <c r="BV46" s="472">
        <v>1181.8461120000006</v>
      </c>
      <c r="BW46" s="472">
        <v>635.68213100000037</v>
      </c>
      <c r="BX46" s="472">
        <v>655.25991699999986</v>
      </c>
      <c r="BY46" s="490">
        <v>1138.3548200000002</v>
      </c>
      <c r="BZ46" s="490">
        <v>446.53876900000017</v>
      </c>
      <c r="CA46" s="490">
        <v>497.93631699999969</v>
      </c>
      <c r="CB46" s="490">
        <v>1659.0277909999995</v>
      </c>
      <c r="CC46" s="490">
        <v>3281.0046149999966</v>
      </c>
      <c r="CD46" s="2631"/>
      <c r="CE46" s="2631"/>
      <c r="CF46" s="2631"/>
      <c r="CG46" s="2631"/>
      <c r="CH46" s="2631"/>
      <c r="CI46" s="2631"/>
      <c r="CJ46" s="2631"/>
      <c r="CK46" s="2631"/>
      <c r="CL46" s="2631"/>
      <c r="CM46" s="2631"/>
      <c r="CN46" s="2631"/>
      <c r="CO46" s="2631"/>
      <c r="CP46" s="2631"/>
      <c r="CQ46" s="2631"/>
      <c r="CR46" s="2631"/>
      <c r="CS46" s="2631"/>
      <c r="CT46" s="2631"/>
      <c r="CU46" s="2631"/>
      <c r="CV46" s="2631"/>
      <c r="CW46" s="2631"/>
      <c r="CX46" s="2631"/>
      <c r="CY46" s="2631"/>
      <c r="CZ46" s="2549"/>
    </row>
    <row r="47" s="156" customFormat="true" ht="15" customHeight="true" x14ac:dyDescent="0.2">
      <c r="A47" s="2886" t="s">
        <v>103</v>
      </c>
      <c r="B47" s="2432" t="s">
        <v>102</v>
      </c>
      <c r="C47" s="26" t="s">
        <v>36</v>
      </c>
      <c r="D47" s="24" t="s">
        <v>36</v>
      </c>
      <c r="E47" s="24" t="s">
        <v>36</v>
      </c>
      <c r="F47" s="24" t="s">
        <v>36</v>
      </c>
      <c r="G47" s="22" t="s">
        <v>36</v>
      </c>
      <c r="H47" s="20" t="s">
        <v>36</v>
      </c>
      <c r="I47" s="24" t="s">
        <v>36</v>
      </c>
      <c r="J47" s="24" t="s">
        <v>36</v>
      </c>
      <c r="K47" s="24" t="s">
        <v>36</v>
      </c>
      <c r="L47" s="18" t="s">
        <v>36</v>
      </c>
      <c r="M47" s="26" t="s">
        <v>36</v>
      </c>
      <c r="N47" s="24" t="s">
        <v>36</v>
      </c>
      <c r="O47" s="24" t="s">
        <v>36</v>
      </c>
      <c r="P47" s="24" t="s">
        <v>36</v>
      </c>
      <c r="Q47" s="22" t="s">
        <v>36</v>
      </c>
      <c r="R47" s="26" t="s">
        <v>36</v>
      </c>
      <c r="S47" s="24" t="s">
        <v>36</v>
      </c>
      <c r="T47" s="24" t="s">
        <v>36</v>
      </c>
      <c r="U47" s="24" t="s">
        <v>36</v>
      </c>
      <c r="V47" s="24" t="s">
        <v>36</v>
      </c>
      <c r="W47" s="24" t="s">
        <v>36</v>
      </c>
      <c r="X47" s="24" t="s">
        <v>36</v>
      </c>
      <c r="Y47" s="18" t="s">
        <v>36</v>
      </c>
      <c r="Z47" s="18" t="s">
        <v>36</v>
      </c>
      <c r="AA47" s="18" t="s">
        <v>36</v>
      </c>
      <c r="AB47" s="18" t="s">
        <v>36</v>
      </c>
      <c r="AC47" s="18" t="s">
        <v>36</v>
      </c>
      <c r="AD47" s="2514"/>
      <c r="AE47" s="2514"/>
      <c r="AF47" s="2514"/>
      <c r="AG47" s="2514"/>
      <c r="AH47" s="2514"/>
      <c r="AI47" s="2514"/>
      <c r="AJ47" s="2514"/>
      <c r="AK47" s="2514"/>
      <c r="AL47" s="2514"/>
      <c r="AM47" s="2514"/>
      <c r="AN47" s="2514"/>
      <c r="AO47" s="2514"/>
      <c r="AP47" s="2514"/>
      <c r="AQ47" s="2514"/>
      <c r="AR47" s="2514"/>
      <c r="AS47" s="2514"/>
      <c r="AT47" s="2514"/>
      <c r="AU47" s="2514"/>
      <c r="AV47" s="2514"/>
      <c r="AW47" s="2514"/>
      <c r="AX47" s="2514"/>
      <c r="AY47" s="2514"/>
      <c r="AZ47" s="250"/>
      <c r="BA47" s="2878" t="s">
        <v>103</v>
      </c>
      <c r="BB47" s="2732" t="s">
        <v>102</v>
      </c>
      <c r="BC47" s="1348" t="s">
        <v>36</v>
      </c>
      <c r="BD47" s="1307" t="s">
        <v>36</v>
      </c>
      <c r="BE47" s="1307" t="s">
        <v>36</v>
      </c>
      <c r="BF47" s="1307" t="s">
        <v>36</v>
      </c>
      <c r="BG47" s="1328" t="s">
        <v>36</v>
      </c>
      <c r="BH47" s="1348" t="s">
        <v>36</v>
      </c>
      <c r="BI47" s="1307" t="s">
        <v>36</v>
      </c>
      <c r="BJ47" s="1307" t="s">
        <v>36</v>
      </c>
      <c r="BK47" s="1307" t="s">
        <v>36</v>
      </c>
      <c r="BL47" s="1328" t="s">
        <v>36</v>
      </c>
      <c r="BM47" s="1348" t="s">
        <v>36</v>
      </c>
      <c r="BN47" s="1307" t="s">
        <v>36</v>
      </c>
      <c r="BO47" s="1307" t="s">
        <v>36</v>
      </c>
      <c r="BP47" s="1307" t="s">
        <v>36</v>
      </c>
      <c r="BQ47" s="1328" t="s">
        <v>36</v>
      </c>
      <c r="BR47" s="1348" t="s">
        <v>36</v>
      </c>
      <c r="BS47" s="1307" t="s">
        <v>36</v>
      </c>
      <c r="BT47" s="1307" t="s">
        <v>36</v>
      </c>
      <c r="BU47" s="1307" t="s">
        <v>36</v>
      </c>
      <c r="BV47" s="1307" t="s">
        <v>36</v>
      </c>
      <c r="BW47" s="1307" t="s">
        <v>36</v>
      </c>
      <c r="BX47" s="1307" t="s">
        <v>36</v>
      </c>
      <c r="BY47" s="1368" t="s">
        <v>36</v>
      </c>
      <c r="BZ47" s="1368" t="s">
        <v>36</v>
      </c>
      <c r="CA47" s="1368" t="s">
        <v>36</v>
      </c>
      <c r="CB47" s="1368" t="s">
        <v>36</v>
      </c>
      <c r="CC47" s="1368" t="s">
        <v>36</v>
      </c>
      <c r="CD47" s="2549"/>
      <c r="CE47" s="2549"/>
      <c r="CF47" s="2549"/>
      <c r="CG47" s="2549"/>
      <c r="CH47" s="2549"/>
      <c r="CI47" s="2549"/>
      <c r="CJ47" s="2549"/>
      <c r="CK47" s="2549"/>
      <c r="CL47" s="2549"/>
      <c r="CM47" s="2549"/>
      <c r="CN47" s="2549"/>
      <c r="CO47" s="2549"/>
      <c r="CP47" s="2549"/>
      <c r="CQ47" s="2549"/>
      <c r="CR47" s="2549"/>
      <c r="CS47" s="2549"/>
      <c r="CT47" s="2549"/>
      <c r="CU47" s="2549"/>
      <c r="CV47" s="2549"/>
      <c r="CW47" s="2549"/>
      <c r="CX47" s="2549"/>
      <c r="CY47" s="2549"/>
      <c r="CZ47" s="2549"/>
    </row>
    <row r="48" s="156" customFormat="true" ht="15" customHeight="true" x14ac:dyDescent="0.2">
      <c r="A48" s="2886"/>
      <c r="B48" s="2432" t="s">
        <v>101</v>
      </c>
      <c r="C48" s="26" t="s">
        <v>36</v>
      </c>
      <c r="D48" s="24" t="s">
        <v>36</v>
      </c>
      <c r="E48" s="24" t="s">
        <v>36</v>
      </c>
      <c r="F48" s="24" t="s">
        <v>36</v>
      </c>
      <c r="G48" s="22" t="s">
        <v>36</v>
      </c>
      <c r="H48" s="20" t="s">
        <v>36</v>
      </c>
      <c r="I48" s="24" t="s">
        <v>36</v>
      </c>
      <c r="J48" s="24" t="s">
        <v>36</v>
      </c>
      <c r="K48" s="24" t="s">
        <v>36</v>
      </c>
      <c r="L48" s="18" t="s">
        <v>36</v>
      </c>
      <c r="M48" s="26" t="s">
        <v>36</v>
      </c>
      <c r="N48" s="24" t="s">
        <v>36</v>
      </c>
      <c r="O48" s="24" t="s">
        <v>36</v>
      </c>
      <c r="P48" s="24" t="s">
        <v>36</v>
      </c>
      <c r="Q48" s="22" t="s">
        <v>36</v>
      </c>
      <c r="R48" s="26" t="s">
        <v>36</v>
      </c>
      <c r="S48" s="24" t="s">
        <v>36</v>
      </c>
      <c r="T48" s="24" t="s">
        <v>36</v>
      </c>
      <c r="U48" s="24" t="s">
        <v>36</v>
      </c>
      <c r="V48" s="24" t="s">
        <v>36</v>
      </c>
      <c r="W48" s="24" t="s">
        <v>36</v>
      </c>
      <c r="X48" s="24" t="s">
        <v>36</v>
      </c>
      <c r="Y48" s="18" t="s">
        <v>36</v>
      </c>
      <c r="Z48" s="18" t="s">
        <v>36</v>
      </c>
      <c r="AA48" s="18" t="s">
        <v>36</v>
      </c>
      <c r="AB48" s="18" t="s">
        <v>36</v>
      </c>
      <c r="AC48" s="18" t="s">
        <v>36</v>
      </c>
      <c r="AD48" s="2514"/>
      <c r="AE48" s="2514"/>
      <c r="AF48" s="2514"/>
      <c r="AG48" s="2514"/>
      <c r="AH48" s="2514"/>
      <c r="AI48" s="2514"/>
      <c r="AJ48" s="2514"/>
      <c r="AK48" s="2514"/>
      <c r="AL48" s="2514"/>
      <c r="AM48" s="2514"/>
      <c r="AN48" s="2514"/>
      <c r="AO48" s="2514"/>
      <c r="AP48" s="2514"/>
      <c r="AQ48" s="2514"/>
      <c r="AR48" s="2514"/>
      <c r="AS48" s="2514"/>
      <c r="AT48" s="2514"/>
      <c r="AU48" s="2514"/>
      <c r="AV48" s="2514"/>
      <c r="AW48" s="2514"/>
      <c r="AX48" s="2514"/>
      <c r="AY48" s="2514"/>
      <c r="AZ48" s="250"/>
      <c r="BA48" s="2878"/>
      <c r="BB48" s="2732" t="s">
        <v>101</v>
      </c>
      <c r="BC48" s="1348" t="s">
        <v>36</v>
      </c>
      <c r="BD48" s="1307" t="s">
        <v>36</v>
      </c>
      <c r="BE48" s="1307" t="s">
        <v>36</v>
      </c>
      <c r="BF48" s="1307" t="s">
        <v>36</v>
      </c>
      <c r="BG48" s="1328" t="s">
        <v>36</v>
      </c>
      <c r="BH48" s="1348" t="s">
        <v>36</v>
      </c>
      <c r="BI48" s="1307" t="s">
        <v>36</v>
      </c>
      <c r="BJ48" s="1307" t="s">
        <v>36</v>
      </c>
      <c r="BK48" s="1307" t="s">
        <v>36</v>
      </c>
      <c r="BL48" s="1328" t="s">
        <v>36</v>
      </c>
      <c r="BM48" s="1348" t="s">
        <v>36</v>
      </c>
      <c r="BN48" s="1307" t="s">
        <v>36</v>
      </c>
      <c r="BO48" s="1307" t="s">
        <v>36</v>
      </c>
      <c r="BP48" s="1307" t="s">
        <v>36</v>
      </c>
      <c r="BQ48" s="1328" t="s">
        <v>36</v>
      </c>
      <c r="BR48" s="1348" t="s">
        <v>36</v>
      </c>
      <c r="BS48" s="1307" t="s">
        <v>36</v>
      </c>
      <c r="BT48" s="1307" t="s">
        <v>36</v>
      </c>
      <c r="BU48" s="1307" t="s">
        <v>36</v>
      </c>
      <c r="BV48" s="1307" t="s">
        <v>36</v>
      </c>
      <c r="BW48" s="1307" t="s">
        <v>36</v>
      </c>
      <c r="BX48" s="1307" t="s">
        <v>36</v>
      </c>
      <c r="BY48" s="1368" t="s">
        <v>36</v>
      </c>
      <c r="BZ48" s="1368" t="s">
        <v>36</v>
      </c>
      <c r="CA48" s="1368" t="s">
        <v>36</v>
      </c>
      <c r="CB48" s="1368" t="s">
        <v>36</v>
      </c>
      <c r="CC48" s="1368" t="s">
        <v>36</v>
      </c>
      <c r="CD48" s="2549"/>
      <c r="CE48" s="2549"/>
      <c r="CF48" s="2549"/>
      <c r="CG48" s="2549"/>
      <c r="CH48" s="2549"/>
      <c r="CI48" s="2549"/>
      <c r="CJ48" s="2549"/>
      <c r="CK48" s="2549"/>
      <c r="CL48" s="2549"/>
      <c r="CM48" s="2549"/>
      <c r="CN48" s="2549"/>
      <c r="CO48" s="2549"/>
      <c r="CP48" s="2549"/>
      <c r="CQ48" s="2549"/>
      <c r="CR48" s="2549"/>
      <c r="CS48" s="2549"/>
      <c r="CT48" s="2549"/>
      <c r="CU48" s="2549"/>
      <c r="CV48" s="2549"/>
      <c r="CW48" s="2549"/>
      <c r="CX48" s="2549"/>
      <c r="CY48" s="2549"/>
      <c r="CZ48" s="2549"/>
    </row>
    <row r="49" s="156" customFormat="true" ht="15" customHeight="true" x14ac:dyDescent="0.2">
      <c r="A49" s="2886"/>
      <c r="B49" s="2432" t="s">
        <v>69</v>
      </c>
      <c r="C49" s="26" t="s">
        <v>36</v>
      </c>
      <c r="D49" s="24" t="s">
        <v>36</v>
      </c>
      <c r="E49" s="24" t="s">
        <v>36</v>
      </c>
      <c r="F49" s="24" t="s">
        <v>36</v>
      </c>
      <c r="G49" s="22" t="s">
        <v>36</v>
      </c>
      <c r="H49" s="20" t="s">
        <v>36</v>
      </c>
      <c r="I49" s="24" t="s">
        <v>36</v>
      </c>
      <c r="J49" s="24" t="s">
        <v>36</v>
      </c>
      <c r="K49" s="24" t="s">
        <v>36</v>
      </c>
      <c r="L49" s="18" t="s">
        <v>36</v>
      </c>
      <c r="M49" s="26" t="s">
        <v>36</v>
      </c>
      <c r="N49" s="24" t="s">
        <v>36</v>
      </c>
      <c r="O49" s="24" t="s">
        <v>36</v>
      </c>
      <c r="P49" s="24" t="s">
        <v>36</v>
      </c>
      <c r="Q49" s="22" t="s">
        <v>36</v>
      </c>
      <c r="R49" s="26" t="s">
        <v>36</v>
      </c>
      <c r="S49" s="24" t="s">
        <v>36</v>
      </c>
      <c r="T49" s="24" t="s">
        <v>36</v>
      </c>
      <c r="U49" s="24" t="s">
        <v>36</v>
      </c>
      <c r="V49" s="24" t="s">
        <v>36</v>
      </c>
      <c r="W49" s="24" t="s">
        <v>36</v>
      </c>
      <c r="X49" s="24" t="s">
        <v>36</v>
      </c>
      <c r="Y49" s="18" t="s">
        <v>36</v>
      </c>
      <c r="Z49" s="18" t="s">
        <v>36</v>
      </c>
      <c r="AA49" s="18" t="s">
        <v>36</v>
      </c>
      <c r="AB49" s="18" t="s">
        <v>36</v>
      </c>
      <c r="AC49" s="18" t="s">
        <v>36</v>
      </c>
      <c r="AD49" s="2514"/>
      <c r="AE49" s="2514"/>
      <c r="AF49" s="2514"/>
      <c r="AG49" s="2514"/>
      <c r="AH49" s="2514"/>
      <c r="AI49" s="2514"/>
      <c r="AJ49" s="2514"/>
      <c r="AK49" s="2514"/>
      <c r="AL49" s="2514"/>
      <c r="AM49" s="2514"/>
      <c r="AN49" s="2514"/>
      <c r="AO49" s="2514"/>
      <c r="AP49" s="2514"/>
      <c r="AQ49" s="2514"/>
      <c r="AR49" s="2514"/>
      <c r="AS49" s="2514"/>
      <c r="AT49" s="2514"/>
      <c r="AU49" s="2514"/>
      <c r="AV49" s="2514"/>
      <c r="AW49" s="2514"/>
      <c r="AX49" s="2514"/>
      <c r="AY49" s="2514"/>
      <c r="AZ49" s="250"/>
      <c r="BA49" s="2878"/>
      <c r="BB49" s="2732" t="s">
        <v>69</v>
      </c>
      <c r="BC49" s="1348" t="s">
        <v>36</v>
      </c>
      <c r="BD49" s="1307" t="s">
        <v>36</v>
      </c>
      <c r="BE49" s="1307" t="s">
        <v>36</v>
      </c>
      <c r="BF49" s="1307" t="s">
        <v>36</v>
      </c>
      <c r="BG49" s="1328" t="s">
        <v>36</v>
      </c>
      <c r="BH49" s="1348" t="s">
        <v>36</v>
      </c>
      <c r="BI49" s="1307" t="s">
        <v>36</v>
      </c>
      <c r="BJ49" s="1307" t="s">
        <v>36</v>
      </c>
      <c r="BK49" s="1307" t="s">
        <v>36</v>
      </c>
      <c r="BL49" s="1328" t="s">
        <v>36</v>
      </c>
      <c r="BM49" s="1348" t="s">
        <v>36</v>
      </c>
      <c r="BN49" s="1307" t="s">
        <v>36</v>
      </c>
      <c r="BO49" s="1307" t="s">
        <v>36</v>
      </c>
      <c r="BP49" s="1307" t="s">
        <v>36</v>
      </c>
      <c r="BQ49" s="1328" t="s">
        <v>36</v>
      </c>
      <c r="BR49" s="1348" t="s">
        <v>36</v>
      </c>
      <c r="BS49" s="1307" t="s">
        <v>36</v>
      </c>
      <c r="BT49" s="1307" t="s">
        <v>36</v>
      </c>
      <c r="BU49" s="1307" t="s">
        <v>36</v>
      </c>
      <c r="BV49" s="1307" t="s">
        <v>36</v>
      </c>
      <c r="BW49" s="1307" t="s">
        <v>36</v>
      </c>
      <c r="BX49" s="1307" t="s">
        <v>36</v>
      </c>
      <c r="BY49" s="1368" t="s">
        <v>36</v>
      </c>
      <c r="BZ49" s="1368" t="s">
        <v>36</v>
      </c>
      <c r="CA49" s="1368" t="s">
        <v>36</v>
      </c>
      <c r="CB49" s="1368" t="s">
        <v>36</v>
      </c>
      <c r="CC49" s="1368" t="s">
        <v>36</v>
      </c>
      <c r="CD49" s="2549"/>
      <c r="CE49" s="2549"/>
      <c r="CF49" s="2549"/>
      <c r="CG49" s="2549"/>
      <c r="CH49" s="2549"/>
      <c r="CI49" s="2549"/>
      <c r="CJ49" s="2549"/>
      <c r="CK49" s="2549"/>
      <c r="CL49" s="2549"/>
      <c r="CM49" s="2549"/>
      <c r="CN49" s="2549"/>
      <c r="CO49" s="2549"/>
      <c r="CP49" s="2549"/>
      <c r="CQ49" s="2549"/>
      <c r="CR49" s="2549"/>
      <c r="CS49" s="2549"/>
      <c r="CT49" s="2549"/>
      <c r="CU49" s="2549"/>
      <c r="CV49" s="2549"/>
      <c r="CW49" s="2549"/>
      <c r="CX49" s="2549"/>
      <c r="CY49" s="2549"/>
      <c r="CZ49" s="2549"/>
    </row>
    <row r="50" s="156" customFormat="true" ht="15" customHeight="true" x14ac:dyDescent="0.2">
      <c r="A50" s="2886" t="s">
        <v>104</v>
      </c>
      <c r="B50" s="2432" t="s">
        <v>102</v>
      </c>
      <c r="C50" s="26" t="s">
        <v>36</v>
      </c>
      <c r="D50" s="24" t="s">
        <v>36</v>
      </c>
      <c r="E50" s="24" t="s">
        <v>36</v>
      </c>
      <c r="F50" s="24" t="s">
        <v>36</v>
      </c>
      <c r="G50" s="22" t="s">
        <v>36</v>
      </c>
      <c r="H50" s="20" t="s">
        <v>36</v>
      </c>
      <c r="I50" s="24" t="s">
        <v>36</v>
      </c>
      <c r="J50" s="24" t="s">
        <v>36</v>
      </c>
      <c r="K50" s="24" t="s">
        <v>36</v>
      </c>
      <c r="L50" s="18" t="s">
        <v>36</v>
      </c>
      <c r="M50" s="26" t="s">
        <v>36</v>
      </c>
      <c r="N50" s="24" t="s">
        <v>36</v>
      </c>
      <c r="O50" s="24" t="s">
        <v>36</v>
      </c>
      <c r="P50" s="24" t="s">
        <v>36</v>
      </c>
      <c r="Q50" s="22" t="s">
        <v>36</v>
      </c>
      <c r="R50" s="26" t="s">
        <v>36</v>
      </c>
      <c r="S50" s="24" t="s">
        <v>36</v>
      </c>
      <c r="T50" s="24" t="s">
        <v>36</v>
      </c>
      <c r="U50" s="24" t="s">
        <v>36</v>
      </c>
      <c r="V50" s="24" t="s">
        <v>36</v>
      </c>
      <c r="W50" s="24" t="s">
        <v>36</v>
      </c>
      <c r="X50" s="24" t="s">
        <v>36</v>
      </c>
      <c r="Y50" s="18" t="s">
        <v>36</v>
      </c>
      <c r="Z50" s="18" t="s">
        <v>36</v>
      </c>
      <c r="AA50" s="18" t="s">
        <v>36</v>
      </c>
      <c r="AB50" s="18" t="s">
        <v>36</v>
      </c>
      <c r="AC50" s="18" t="s">
        <v>36</v>
      </c>
      <c r="AD50" s="2514"/>
      <c r="AE50" s="2514"/>
      <c r="AF50" s="2514"/>
      <c r="AG50" s="2514"/>
      <c r="AH50" s="2514"/>
      <c r="AI50" s="2514"/>
      <c r="AJ50" s="2514"/>
      <c r="AK50" s="2514"/>
      <c r="AL50" s="2514"/>
      <c r="AM50" s="2514"/>
      <c r="AN50" s="2514"/>
      <c r="AO50" s="2514"/>
      <c r="AP50" s="2514"/>
      <c r="AQ50" s="2514"/>
      <c r="AR50" s="2514"/>
      <c r="AS50" s="2514"/>
      <c r="AT50" s="2514"/>
      <c r="AU50" s="2514"/>
      <c r="AV50" s="2514"/>
      <c r="AW50" s="2514"/>
      <c r="AX50" s="2514"/>
      <c r="AY50" s="2514"/>
      <c r="AZ50" s="250"/>
      <c r="BA50" s="2878" t="s">
        <v>104</v>
      </c>
      <c r="BB50" s="2732" t="s">
        <v>102</v>
      </c>
      <c r="BC50" s="1348" t="s">
        <v>36</v>
      </c>
      <c r="BD50" s="1307" t="s">
        <v>36</v>
      </c>
      <c r="BE50" s="1307" t="s">
        <v>36</v>
      </c>
      <c r="BF50" s="1307" t="s">
        <v>36</v>
      </c>
      <c r="BG50" s="1328" t="s">
        <v>36</v>
      </c>
      <c r="BH50" s="1348" t="s">
        <v>36</v>
      </c>
      <c r="BI50" s="1307" t="s">
        <v>36</v>
      </c>
      <c r="BJ50" s="1307" t="s">
        <v>36</v>
      </c>
      <c r="BK50" s="1307" t="s">
        <v>36</v>
      </c>
      <c r="BL50" s="1328" t="s">
        <v>36</v>
      </c>
      <c r="BM50" s="1348" t="s">
        <v>36</v>
      </c>
      <c r="BN50" s="1307" t="s">
        <v>36</v>
      </c>
      <c r="BO50" s="1307" t="s">
        <v>36</v>
      </c>
      <c r="BP50" s="1307" t="s">
        <v>36</v>
      </c>
      <c r="BQ50" s="1328" t="s">
        <v>36</v>
      </c>
      <c r="BR50" s="1348" t="s">
        <v>36</v>
      </c>
      <c r="BS50" s="1307" t="s">
        <v>36</v>
      </c>
      <c r="BT50" s="1307" t="s">
        <v>36</v>
      </c>
      <c r="BU50" s="1307" t="s">
        <v>36</v>
      </c>
      <c r="BV50" s="1307" t="s">
        <v>36</v>
      </c>
      <c r="BW50" s="1307" t="s">
        <v>36</v>
      </c>
      <c r="BX50" s="1307" t="s">
        <v>36</v>
      </c>
      <c r="BY50" s="1368" t="s">
        <v>36</v>
      </c>
      <c r="BZ50" s="1368" t="s">
        <v>36</v>
      </c>
      <c r="CA50" s="1368" t="s">
        <v>36</v>
      </c>
      <c r="CB50" s="1368" t="s">
        <v>36</v>
      </c>
      <c r="CC50" s="1368" t="s">
        <v>36</v>
      </c>
      <c r="CD50" s="2549"/>
      <c r="CE50" s="2549"/>
      <c r="CF50" s="2549"/>
      <c r="CG50" s="2549"/>
      <c r="CH50" s="2549"/>
      <c r="CI50" s="2549"/>
      <c r="CJ50" s="2549"/>
      <c r="CK50" s="2549"/>
      <c r="CL50" s="2549"/>
      <c r="CM50" s="2549"/>
      <c r="CN50" s="2549"/>
      <c r="CO50" s="2549"/>
      <c r="CP50" s="2549"/>
      <c r="CQ50" s="2549"/>
      <c r="CR50" s="2549"/>
      <c r="CS50" s="2549"/>
      <c r="CT50" s="2549"/>
      <c r="CU50" s="2549"/>
      <c r="CV50" s="2549"/>
      <c r="CW50" s="2549"/>
      <c r="CX50" s="2549"/>
      <c r="CY50" s="2549"/>
      <c r="CZ50" s="2549"/>
    </row>
    <row r="51" s="156" customFormat="true" ht="15" customHeight="true" x14ac:dyDescent="0.2">
      <c r="A51" s="2886"/>
      <c r="B51" s="2432" t="s">
        <v>101</v>
      </c>
      <c r="C51" s="26" t="s">
        <v>36</v>
      </c>
      <c r="D51" s="24" t="s">
        <v>36</v>
      </c>
      <c r="E51" s="24" t="s">
        <v>36</v>
      </c>
      <c r="F51" s="24" t="s">
        <v>36</v>
      </c>
      <c r="G51" s="22" t="s">
        <v>36</v>
      </c>
      <c r="H51" s="20" t="s">
        <v>36</v>
      </c>
      <c r="I51" s="24" t="s">
        <v>36</v>
      </c>
      <c r="J51" s="24" t="s">
        <v>36</v>
      </c>
      <c r="K51" s="24" t="s">
        <v>36</v>
      </c>
      <c r="L51" s="18" t="s">
        <v>36</v>
      </c>
      <c r="M51" s="26" t="s">
        <v>36</v>
      </c>
      <c r="N51" s="24" t="s">
        <v>36</v>
      </c>
      <c r="O51" s="24" t="s">
        <v>36</v>
      </c>
      <c r="P51" s="24" t="s">
        <v>36</v>
      </c>
      <c r="Q51" s="22" t="s">
        <v>36</v>
      </c>
      <c r="R51" s="26" t="s">
        <v>36</v>
      </c>
      <c r="S51" s="24" t="s">
        <v>36</v>
      </c>
      <c r="T51" s="24" t="s">
        <v>36</v>
      </c>
      <c r="U51" s="24" t="s">
        <v>36</v>
      </c>
      <c r="V51" s="24" t="s">
        <v>36</v>
      </c>
      <c r="W51" s="24" t="s">
        <v>36</v>
      </c>
      <c r="X51" s="24" t="s">
        <v>36</v>
      </c>
      <c r="Y51" s="18" t="s">
        <v>36</v>
      </c>
      <c r="Z51" s="18" t="s">
        <v>36</v>
      </c>
      <c r="AA51" s="18" t="s">
        <v>36</v>
      </c>
      <c r="AB51" s="18" t="s">
        <v>36</v>
      </c>
      <c r="AC51" s="18" t="s">
        <v>36</v>
      </c>
      <c r="AD51" s="2514"/>
      <c r="AE51" s="2514"/>
      <c r="AF51" s="2514"/>
      <c r="AG51" s="2514"/>
      <c r="AH51" s="2514"/>
      <c r="AI51" s="2514"/>
      <c r="AJ51" s="2514"/>
      <c r="AK51" s="2514"/>
      <c r="AL51" s="2514"/>
      <c r="AM51" s="2514"/>
      <c r="AN51" s="2514"/>
      <c r="AO51" s="2514"/>
      <c r="AP51" s="2514"/>
      <c r="AQ51" s="2514"/>
      <c r="AR51" s="2514"/>
      <c r="AS51" s="2514"/>
      <c r="AT51" s="2514"/>
      <c r="AU51" s="2514"/>
      <c r="AV51" s="2514"/>
      <c r="AW51" s="2514"/>
      <c r="AX51" s="2514"/>
      <c r="AY51" s="2514"/>
      <c r="AZ51" s="250"/>
      <c r="BA51" s="2878"/>
      <c r="BB51" s="2732" t="s">
        <v>101</v>
      </c>
      <c r="BC51" s="1348" t="s">
        <v>36</v>
      </c>
      <c r="BD51" s="1307" t="s">
        <v>36</v>
      </c>
      <c r="BE51" s="1307" t="s">
        <v>36</v>
      </c>
      <c r="BF51" s="1307" t="s">
        <v>36</v>
      </c>
      <c r="BG51" s="1328" t="s">
        <v>36</v>
      </c>
      <c r="BH51" s="1348" t="s">
        <v>36</v>
      </c>
      <c r="BI51" s="1307" t="s">
        <v>36</v>
      </c>
      <c r="BJ51" s="1307" t="s">
        <v>36</v>
      </c>
      <c r="BK51" s="1307" t="s">
        <v>36</v>
      </c>
      <c r="BL51" s="1328" t="s">
        <v>36</v>
      </c>
      <c r="BM51" s="1348" t="s">
        <v>36</v>
      </c>
      <c r="BN51" s="1307" t="s">
        <v>36</v>
      </c>
      <c r="BO51" s="1307" t="s">
        <v>36</v>
      </c>
      <c r="BP51" s="1307" t="s">
        <v>36</v>
      </c>
      <c r="BQ51" s="1328" t="s">
        <v>36</v>
      </c>
      <c r="BR51" s="1348" t="s">
        <v>36</v>
      </c>
      <c r="BS51" s="1307" t="s">
        <v>36</v>
      </c>
      <c r="BT51" s="1307" t="s">
        <v>36</v>
      </c>
      <c r="BU51" s="1307" t="s">
        <v>36</v>
      </c>
      <c r="BV51" s="1307" t="s">
        <v>36</v>
      </c>
      <c r="BW51" s="1307" t="s">
        <v>36</v>
      </c>
      <c r="BX51" s="1307" t="s">
        <v>36</v>
      </c>
      <c r="BY51" s="1368" t="s">
        <v>36</v>
      </c>
      <c r="BZ51" s="1368" t="s">
        <v>36</v>
      </c>
      <c r="CA51" s="1368" t="s">
        <v>36</v>
      </c>
      <c r="CB51" s="1368" t="s">
        <v>36</v>
      </c>
      <c r="CC51" s="1368" t="s">
        <v>36</v>
      </c>
      <c r="CD51" s="2549"/>
      <c r="CE51" s="2549"/>
      <c r="CF51" s="2549"/>
      <c r="CG51" s="2549"/>
      <c r="CH51" s="2549"/>
      <c r="CI51" s="2549"/>
      <c r="CJ51" s="2549"/>
      <c r="CK51" s="2549"/>
      <c r="CL51" s="2549"/>
      <c r="CM51" s="2549"/>
      <c r="CN51" s="2549"/>
      <c r="CO51" s="2549"/>
      <c r="CP51" s="2549"/>
      <c r="CQ51" s="2549"/>
      <c r="CR51" s="2549"/>
      <c r="CS51" s="2549"/>
      <c r="CT51" s="2549"/>
      <c r="CU51" s="2549"/>
      <c r="CV51" s="2549"/>
      <c r="CW51" s="2549"/>
      <c r="CX51" s="2549"/>
      <c r="CY51" s="2549"/>
      <c r="CZ51" s="2549"/>
    </row>
    <row r="52" s="156" customFormat="true" ht="15" customHeight="true" x14ac:dyDescent="0.2">
      <c r="A52" s="2886"/>
      <c r="B52" s="2432" t="s">
        <v>69</v>
      </c>
      <c r="C52" s="26" t="s">
        <v>36</v>
      </c>
      <c r="D52" s="24" t="s">
        <v>36</v>
      </c>
      <c r="E52" s="24" t="s">
        <v>36</v>
      </c>
      <c r="F52" s="24" t="s">
        <v>36</v>
      </c>
      <c r="G52" s="22" t="s">
        <v>36</v>
      </c>
      <c r="H52" s="20" t="s">
        <v>36</v>
      </c>
      <c r="I52" s="24" t="s">
        <v>36</v>
      </c>
      <c r="J52" s="24" t="s">
        <v>36</v>
      </c>
      <c r="K52" s="24" t="s">
        <v>36</v>
      </c>
      <c r="L52" s="18" t="s">
        <v>36</v>
      </c>
      <c r="M52" s="26" t="s">
        <v>36</v>
      </c>
      <c r="N52" s="24" t="s">
        <v>36</v>
      </c>
      <c r="O52" s="24" t="s">
        <v>36</v>
      </c>
      <c r="P52" s="24" t="s">
        <v>36</v>
      </c>
      <c r="Q52" s="22" t="s">
        <v>36</v>
      </c>
      <c r="R52" s="26" t="s">
        <v>36</v>
      </c>
      <c r="S52" s="24" t="s">
        <v>36</v>
      </c>
      <c r="T52" s="24" t="s">
        <v>36</v>
      </c>
      <c r="U52" s="24" t="s">
        <v>36</v>
      </c>
      <c r="V52" s="24" t="s">
        <v>36</v>
      </c>
      <c r="W52" s="24" t="s">
        <v>36</v>
      </c>
      <c r="X52" s="24" t="s">
        <v>36</v>
      </c>
      <c r="Y52" s="18" t="s">
        <v>36</v>
      </c>
      <c r="Z52" s="18" t="s">
        <v>36</v>
      </c>
      <c r="AA52" s="18" t="s">
        <v>36</v>
      </c>
      <c r="AB52" s="18" t="s">
        <v>36</v>
      </c>
      <c r="AC52" s="18" t="s">
        <v>36</v>
      </c>
      <c r="AD52" s="2514"/>
      <c r="AE52" s="2514"/>
      <c r="AF52" s="2514"/>
      <c r="AG52" s="2514"/>
      <c r="AH52" s="2514"/>
      <c r="AI52" s="2514"/>
      <c r="AJ52" s="2514"/>
      <c r="AK52" s="2514"/>
      <c r="AL52" s="2514"/>
      <c r="AM52" s="2514"/>
      <c r="AN52" s="2514"/>
      <c r="AO52" s="2514"/>
      <c r="AP52" s="2514"/>
      <c r="AQ52" s="2514"/>
      <c r="AR52" s="2514"/>
      <c r="AS52" s="2514"/>
      <c r="AT52" s="2514"/>
      <c r="AU52" s="2514"/>
      <c r="AV52" s="2514"/>
      <c r="AW52" s="2514"/>
      <c r="AX52" s="2514"/>
      <c r="AY52" s="2514"/>
      <c r="AZ52" s="250"/>
      <c r="BA52" s="2878"/>
      <c r="BB52" s="2732" t="s">
        <v>69</v>
      </c>
      <c r="BC52" s="1348" t="s">
        <v>36</v>
      </c>
      <c r="BD52" s="1307" t="s">
        <v>36</v>
      </c>
      <c r="BE52" s="1307" t="s">
        <v>36</v>
      </c>
      <c r="BF52" s="1307" t="s">
        <v>36</v>
      </c>
      <c r="BG52" s="1328" t="s">
        <v>36</v>
      </c>
      <c r="BH52" s="1348" t="s">
        <v>36</v>
      </c>
      <c r="BI52" s="1307" t="s">
        <v>36</v>
      </c>
      <c r="BJ52" s="1307" t="s">
        <v>36</v>
      </c>
      <c r="BK52" s="1307" t="s">
        <v>36</v>
      </c>
      <c r="BL52" s="1328" t="s">
        <v>36</v>
      </c>
      <c r="BM52" s="1348" t="s">
        <v>36</v>
      </c>
      <c r="BN52" s="1307" t="s">
        <v>36</v>
      </c>
      <c r="BO52" s="1307" t="s">
        <v>36</v>
      </c>
      <c r="BP52" s="1307" t="s">
        <v>36</v>
      </c>
      <c r="BQ52" s="1328" t="s">
        <v>36</v>
      </c>
      <c r="BR52" s="1348" t="s">
        <v>36</v>
      </c>
      <c r="BS52" s="1307" t="s">
        <v>36</v>
      </c>
      <c r="BT52" s="1307" t="s">
        <v>36</v>
      </c>
      <c r="BU52" s="1307" t="s">
        <v>36</v>
      </c>
      <c r="BV52" s="1307" t="s">
        <v>36</v>
      </c>
      <c r="BW52" s="1307" t="s">
        <v>36</v>
      </c>
      <c r="BX52" s="1307" t="s">
        <v>36</v>
      </c>
      <c r="BY52" s="1368" t="s">
        <v>36</v>
      </c>
      <c r="BZ52" s="1368" t="s">
        <v>36</v>
      </c>
      <c r="CA52" s="1368" t="s">
        <v>36</v>
      </c>
      <c r="CB52" s="1368" t="s">
        <v>36</v>
      </c>
      <c r="CC52" s="1368" t="s">
        <v>36</v>
      </c>
      <c r="CD52" s="2549"/>
      <c r="CE52" s="2549"/>
      <c r="CF52" s="2549"/>
      <c r="CG52" s="2549"/>
      <c r="CH52" s="2549"/>
      <c r="CI52" s="2549"/>
      <c r="CJ52" s="2549"/>
      <c r="CK52" s="2549"/>
      <c r="CL52" s="2549"/>
      <c r="CM52" s="2549"/>
      <c r="CN52" s="2549"/>
      <c r="CO52" s="2549"/>
      <c r="CP52" s="2549"/>
      <c r="CQ52" s="2549"/>
      <c r="CR52" s="2549"/>
      <c r="CS52" s="2549"/>
      <c r="CT52" s="2549"/>
      <c r="CU52" s="2549"/>
      <c r="CV52" s="2549"/>
      <c r="CW52" s="2549"/>
      <c r="CX52" s="2549"/>
      <c r="CY52" s="2549"/>
      <c r="CZ52" s="2549"/>
    </row>
    <row r="53" s="156" customFormat="true" ht="15" customHeight="true" x14ac:dyDescent="0.2">
      <c r="A53" s="2886" t="s">
        <v>107</v>
      </c>
      <c r="B53" s="2432" t="s">
        <v>102</v>
      </c>
      <c r="C53" s="26" t="s">
        <v>36</v>
      </c>
      <c r="D53" s="24" t="s">
        <v>36</v>
      </c>
      <c r="E53" s="24" t="s">
        <v>36</v>
      </c>
      <c r="F53" s="24" t="s">
        <v>36</v>
      </c>
      <c r="G53" s="22" t="s">
        <v>36</v>
      </c>
      <c r="H53" s="20" t="s">
        <v>36</v>
      </c>
      <c r="I53" s="24" t="s">
        <v>36</v>
      </c>
      <c r="J53" s="24" t="s">
        <v>36</v>
      </c>
      <c r="K53" s="24" t="s">
        <v>36</v>
      </c>
      <c r="L53" s="18" t="s">
        <v>36</v>
      </c>
      <c r="M53" s="26" t="s">
        <v>36</v>
      </c>
      <c r="N53" s="24" t="s">
        <v>36</v>
      </c>
      <c r="O53" s="24" t="s">
        <v>36</v>
      </c>
      <c r="P53" s="24" t="s">
        <v>36</v>
      </c>
      <c r="Q53" s="22" t="s">
        <v>36</v>
      </c>
      <c r="R53" s="26" t="s">
        <v>36</v>
      </c>
      <c r="S53" s="24" t="s">
        <v>36</v>
      </c>
      <c r="T53" s="24" t="s">
        <v>36</v>
      </c>
      <c r="U53" s="24" t="s">
        <v>36</v>
      </c>
      <c r="V53" s="24" t="s">
        <v>36</v>
      </c>
      <c r="W53" s="24" t="s">
        <v>36</v>
      </c>
      <c r="X53" s="24" t="s">
        <v>36</v>
      </c>
      <c r="Y53" s="18" t="s">
        <v>36</v>
      </c>
      <c r="Z53" s="18" t="s">
        <v>36</v>
      </c>
      <c r="AA53" s="18" t="s">
        <v>36</v>
      </c>
      <c r="AB53" s="18" t="s">
        <v>36</v>
      </c>
      <c r="AC53" s="18" t="s">
        <v>36</v>
      </c>
      <c r="AD53" s="2514"/>
      <c r="AE53" s="2514"/>
      <c r="AF53" s="2514"/>
      <c r="AG53" s="2514"/>
      <c r="AH53" s="2514"/>
      <c r="AI53" s="2514"/>
      <c r="AJ53" s="2514"/>
      <c r="AK53" s="2514"/>
      <c r="AL53" s="2514"/>
      <c r="AM53" s="2514"/>
      <c r="AN53" s="2514"/>
      <c r="AO53" s="2514"/>
      <c r="AP53" s="2514"/>
      <c r="AQ53" s="2514"/>
      <c r="AR53" s="2514"/>
      <c r="AS53" s="2514"/>
      <c r="AT53" s="2514"/>
      <c r="AU53" s="2514"/>
      <c r="AV53" s="2514"/>
      <c r="AW53" s="2514"/>
      <c r="AX53" s="2514"/>
      <c r="AY53" s="2514"/>
      <c r="AZ53" s="250"/>
      <c r="BA53" s="2878" t="s">
        <v>107</v>
      </c>
      <c r="BB53" s="2732" t="s">
        <v>102</v>
      </c>
      <c r="BC53" s="1348" t="s">
        <v>36</v>
      </c>
      <c r="BD53" s="1307" t="s">
        <v>36</v>
      </c>
      <c r="BE53" s="1307" t="s">
        <v>36</v>
      </c>
      <c r="BF53" s="1307" t="s">
        <v>36</v>
      </c>
      <c r="BG53" s="1328" t="s">
        <v>36</v>
      </c>
      <c r="BH53" s="1348" t="s">
        <v>36</v>
      </c>
      <c r="BI53" s="1307" t="s">
        <v>36</v>
      </c>
      <c r="BJ53" s="1307" t="s">
        <v>36</v>
      </c>
      <c r="BK53" s="1307" t="s">
        <v>36</v>
      </c>
      <c r="BL53" s="1328" t="s">
        <v>36</v>
      </c>
      <c r="BM53" s="1348" t="s">
        <v>36</v>
      </c>
      <c r="BN53" s="1307" t="s">
        <v>36</v>
      </c>
      <c r="BO53" s="1307" t="s">
        <v>36</v>
      </c>
      <c r="BP53" s="1307" t="s">
        <v>36</v>
      </c>
      <c r="BQ53" s="1328" t="s">
        <v>36</v>
      </c>
      <c r="BR53" s="1348" t="s">
        <v>36</v>
      </c>
      <c r="BS53" s="1307" t="s">
        <v>36</v>
      </c>
      <c r="BT53" s="1307" t="s">
        <v>36</v>
      </c>
      <c r="BU53" s="1307" t="s">
        <v>36</v>
      </c>
      <c r="BV53" s="1307" t="s">
        <v>36</v>
      </c>
      <c r="BW53" s="1307" t="s">
        <v>36</v>
      </c>
      <c r="BX53" s="1307" t="s">
        <v>36</v>
      </c>
      <c r="BY53" s="1368" t="s">
        <v>36</v>
      </c>
      <c r="BZ53" s="1368" t="s">
        <v>36</v>
      </c>
      <c r="CA53" s="1368" t="s">
        <v>36</v>
      </c>
      <c r="CB53" s="1368" t="s">
        <v>36</v>
      </c>
      <c r="CC53" s="1368" t="s">
        <v>36</v>
      </c>
      <c r="CD53" s="2549"/>
      <c r="CE53" s="2549"/>
      <c r="CF53" s="2549"/>
      <c r="CG53" s="2549"/>
      <c r="CH53" s="2549"/>
      <c r="CI53" s="2549"/>
      <c r="CJ53" s="2549"/>
      <c r="CK53" s="2549"/>
      <c r="CL53" s="2549"/>
      <c r="CM53" s="2549"/>
      <c r="CN53" s="2549"/>
      <c r="CO53" s="2549"/>
      <c r="CP53" s="2549"/>
      <c r="CQ53" s="2549"/>
      <c r="CR53" s="2549"/>
      <c r="CS53" s="2549"/>
      <c r="CT53" s="2549"/>
      <c r="CU53" s="2549"/>
      <c r="CV53" s="2549"/>
      <c r="CW53" s="2549"/>
      <c r="CX53" s="2549"/>
      <c r="CY53" s="2549"/>
      <c r="CZ53" s="2549"/>
    </row>
    <row r="54" s="156" customFormat="true" ht="15" customHeight="true" x14ac:dyDescent="0.2">
      <c r="A54" s="2886"/>
      <c r="B54" s="2432" t="s">
        <v>101</v>
      </c>
      <c r="C54" s="26" t="s">
        <v>36</v>
      </c>
      <c r="D54" s="24" t="s">
        <v>36</v>
      </c>
      <c r="E54" s="24" t="s">
        <v>36</v>
      </c>
      <c r="F54" s="24" t="s">
        <v>36</v>
      </c>
      <c r="G54" s="22" t="s">
        <v>36</v>
      </c>
      <c r="H54" s="20" t="s">
        <v>36</v>
      </c>
      <c r="I54" s="24" t="s">
        <v>36</v>
      </c>
      <c r="J54" s="24" t="s">
        <v>36</v>
      </c>
      <c r="K54" s="24" t="s">
        <v>36</v>
      </c>
      <c r="L54" s="18" t="s">
        <v>36</v>
      </c>
      <c r="M54" s="26" t="s">
        <v>36</v>
      </c>
      <c r="N54" s="24" t="s">
        <v>36</v>
      </c>
      <c r="O54" s="24" t="s">
        <v>36</v>
      </c>
      <c r="P54" s="24" t="s">
        <v>36</v>
      </c>
      <c r="Q54" s="22" t="s">
        <v>36</v>
      </c>
      <c r="R54" s="26" t="s">
        <v>36</v>
      </c>
      <c r="S54" s="24" t="s">
        <v>36</v>
      </c>
      <c r="T54" s="24" t="s">
        <v>36</v>
      </c>
      <c r="U54" s="24" t="s">
        <v>36</v>
      </c>
      <c r="V54" s="24" t="s">
        <v>36</v>
      </c>
      <c r="W54" s="24" t="s">
        <v>36</v>
      </c>
      <c r="X54" s="24" t="s">
        <v>36</v>
      </c>
      <c r="Y54" s="18" t="s">
        <v>36</v>
      </c>
      <c r="Z54" s="18" t="s">
        <v>36</v>
      </c>
      <c r="AA54" s="18" t="s">
        <v>36</v>
      </c>
      <c r="AB54" s="18" t="s">
        <v>36</v>
      </c>
      <c r="AC54" s="18" t="s">
        <v>36</v>
      </c>
      <c r="AD54" s="2514"/>
      <c r="AE54" s="2514"/>
      <c r="AF54" s="2514"/>
      <c r="AG54" s="2514"/>
      <c r="AH54" s="2514"/>
      <c r="AI54" s="2514"/>
      <c r="AJ54" s="2514"/>
      <c r="AK54" s="2514"/>
      <c r="AL54" s="2514"/>
      <c r="AM54" s="2514"/>
      <c r="AN54" s="2514"/>
      <c r="AO54" s="2514"/>
      <c r="AP54" s="2514"/>
      <c r="AQ54" s="2514"/>
      <c r="AR54" s="2514"/>
      <c r="AS54" s="2514"/>
      <c r="AT54" s="2514"/>
      <c r="AU54" s="2514"/>
      <c r="AV54" s="2514"/>
      <c r="AW54" s="2514"/>
      <c r="AX54" s="2514"/>
      <c r="AY54" s="2514"/>
      <c r="AZ54" s="250"/>
      <c r="BA54" s="2878"/>
      <c r="BB54" s="2732" t="s">
        <v>101</v>
      </c>
      <c r="BC54" s="1348" t="s">
        <v>36</v>
      </c>
      <c r="BD54" s="1307" t="s">
        <v>36</v>
      </c>
      <c r="BE54" s="1307" t="s">
        <v>36</v>
      </c>
      <c r="BF54" s="1307" t="s">
        <v>36</v>
      </c>
      <c r="BG54" s="1328" t="s">
        <v>36</v>
      </c>
      <c r="BH54" s="1348" t="s">
        <v>36</v>
      </c>
      <c r="BI54" s="1307" t="s">
        <v>36</v>
      </c>
      <c r="BJ54" s="1307" t="s">
        <v>36</v>
      </c>
      <c r="BK54" s="1307" t="s">
        <v>36</v>
      </c>
      <c r="BL54" s="1328" t="s">
        <v>36</v>
      </c>
      <c r="BM54" s="1348" t="s">
        <v>36</v>
      </c>
      <c r="BN54" s="1307" t="s">
        <v>36</v>
      </c>
      <c r="BO54" s="1307" t="s">
        <v>36</v>
      </c>
      <c r="BP54" s="1307" t="s">
        <v>36</v>
      </c>
      <c r="BQ54" s="1328" t="s">
        <v>36</v>
      </c>
      <c r="BR54" s="1348" t="s">
        <v>36</v>
      </c>
      <c r="BS54" s="1307" t="s">
        <v>36</v>
      </c>
      <c r="BT54" s="1307" t="s">
        <v>36</v>
      </c>
      <c r="BU54" s="1307" t="s">
        <v>36</v>
      </c>
      <c r="BV54" s="1307" t="s">
        <v>36</v>
      </c>
      <c r="BW54" s="1307" t="s">
        <v>36</v>
      </c>
      <c r="BX54" s="1307" t="s">
        <v>36</v>
      </c>
      <c r="BY54" s="1368" t="s">
        <v>36</v>
      </c>
      <c r="BZ54" s="1368" t="s">
        <v>36</v>
      </c>
      <c r="CA54" s="1368" t="s">
        <v>36</v>
      </c>
      <c r="CB54" s="1368" t="s">
        <v>36</v>
      </c>
      <c r="CC54" s="1368" t="s">
        <v>36</v>
      </c>
      <c r="CD54" s="2549"/>
      <c r="CE54" s="2549"/>
      <c r="CF54" s="2549"/>
      <c r="CG54" s="2549"/>
      <c r="CH54" s="2549"/>
      <c r="CI54" s="2549"/>
      <c r="CJ54" s="2549"/>
      <c r="CK54" s="2549"/>
      <c r="CL54" s="2549"/>
      <c r="CM54" s="2549"/>
      <c r="CN54" s="2549"/>
      <c r="CO54" s="2549"/>
      <c r="CP54" s="2549"/>
      <c r="CQ54" s="2549"/>
      <c r="CR54" s="2549"/>
      <c r="CS54" s="2549"/>
      <c r="CT54" s="2549"/>
      <c r="CU54" s="2549"/>
      <c r="CV54" s="2549"/>
      <c r="CW54" s="2549"/>
      <c r="CX54" s="2549"/>
      <c r="CY54" s="2549"/>
      <c r="CZ54" s="2549"/>
    </row>
    <row r="55" s="156" customFormat="true" ht="15" customHeight="true" x14ac:dyDescent="0.2">
      <c r="A55" s="2891"/>
      <c r="B55" s="2430" t="s">
        <v>69</v>
      </c>
      <c r="C55" s="25" t="s">
        <v>36</v>
      </c>
      <c r="D55" s="23" t="s">
        <v>36</v>
      </c>
      <c r="E55" s="23" t="s">
        <v>36</v>
      </c>
      <c r="F55" s="23" t="s">
        <v>36</v>
      </c>
      <c r="G55" s="21" t="s">
        <v>36</v>
      </c>
      <c r="H55" s="19" t="s">
        <v>36</v>
      </c>
      <c r="I55" s="23" t="s">
        <v>36</v>
      </c>
      <c r="J55" s="23" t="s">
        <v>36</v>
      </c>
      <c r="K55" s="23" t="s">
        <v>36</v>
      </c>
      <c r="L55" s="17" t="s">
        <v>36</v>
      </c>
      <c r="M55" s="25" t="s">
        <v>36</v>
      </c>
      <c r="N55" s="23" t="s">
        <v>36</v>
      </c>
      <c r="O55" s="23" t="s">
        <v>36</v>
      </c>
      <c r="P55" s="23" t="s">
        <v>36</v>
      </c>
      <c r="Q55" s="21" t="s">
        <v>36</v>
      </c>
      <c r="R55" s="16" t="s">
        <v>36</v>
      </c>
      <c r="S55" s="17" t="s">
        <v>36</v>
      </c>
      <c r="T55" s="17" t="s">
        <v>36</v>
      </c>
      <c r="U55" s="17" t="s">
        <v>36</v>
      </c>
      <c r="V55" s="17" t="s">
        <v>36</v>
      </c>
      <c r="W55" s="17" t="s">
        <v>36</v>
      </c>
      <c r="X55" s="17" t="s">
        <v>36</v>
      </c>
      <c r="Y55" s="17" t="s">
        <v>36</v>
      </c>
      <c r="Z55" s="17" t="s">
        <v>36</v>
      </c>
      <c r="AA55" s="17" t="s">
        <v>36</v>
      </c>
      <c r="AB55" s="17" t="s">
        <v>36</v>
      </c>
      <c r="AC55" s="17" t="s">
        <v>36</v>
      </c>
      <c r="AD55" s="2514"/>
      <c r="AE55" s="2514"/>
      <c r="AF55" s="2514"/>
      <c r="AG55" s="2514"/>
      <c r="AH55" s="2514"/>
      <c r="AI55" s="2514"/>
      <c r="AJ55" s="2514"/>
      <c r="AK55" s="2514"/>
      <c r="AL55" s="2514"/>
      <c r="AM55" s="2514"/>
      <c r="AN55" s="2514"/>
      <c r="AO55" s="2514"/>
      <c r="AP55" s="2514"/>
      <c r="AQ55" s="2514"/>
      <c r="AR55" s="2514"/>
      <c r="AS55" s="2514"/>
      <c r="AT55" s="2514"/>
      <c r="AU55" s="2514"/>
      <c r="AV55" s="2514"/>
      <c r="AW55" s="2514"/>
      <c r="AX55" s="2514"/>
      <c r="AY55" s="2514"/>
      <c r="AZ55" s="250"/>
      <c r="BA55" s="2880"/>
      <c r="BB55" s="2733" t="s">
        <v>69</v>
      </c>
      <c r="BC55" s="1335" t="s">
        <v>36</v>
      </c>
      <c r="BD55" s="1293" t="s">
        <v>36</v>
      </c>
      <c r="BE55" s="1293" t="s">
        <v>36</v>
      </c>
      <c r="BF55" s="1293" t="s">
        <v>36</v>
      </c>
      <c r="BG55" s="1314" t="s">
        <v>36</v>
      </c>
      <c r="BH55" s="1335" t="s">
        <v>36</v>
      </c>
      <c r="BI55" s="1293" t="s">
        <v>36</v>
      </c>
      <c r="BJ55" s="1293" t="s">
        <v>36</v>
      </c>
      <c r="BK55" s="1293" t="s">
        <v>36</v>
      </c>
      <c r="BL55" s="1314" t="s">
        <v>36</v>
      </c>
      <c r="BM55" s="1335" t="s">
        <v>36</v>
      </c>
      <c r="BN55" s="1293" t="s">
        <v>36</v>
      </c>
      <c r="BO55" s="1293" t="s">
        <v>36</v>
      </c>
      <c r="BP55" s="1293" t="s">
        <v>36</v>
      </c>
      <c r="BQ55" s="1314" t="s">
        <v>36</v>
      </c>
      <c r="BR55" s="15" t="s">
        <v>36</v>
      </c>
      <c r="BS55" s="1370" t="s">
        <v>36</v>
      </c>
      <c r="BT55" s="1370" t="s">
        <v>36</v>
      </c>
      <c r="BU55" s="1370" t="s">
        <v>36</v>
      </c>
      <c r="BV55" s="1370" t="s">
        <v>36</v>
      </c>
      <c r="BW55" s="1370" t="s">
        <v>36</v>
      </c>
      <c r="BX55" s="1370" t="s">
        <v>36</v>
      </c>
      <c r="BY55" s="1370" t="s">
        <v>36</v>
      </c>
      <c r="BZ55" s="1370" t="s">
        <v>36</v>
      </c>
      <c r="CA55" s="1370" t="s">
        <v>36</v>
      </c>
      <c r="CB55" s="1370" t="s">
        <v>36</v>
      </c>
      <c r="CC55" s="1370" t="s">
        <v>36</v>
      </c>
      <c r="CD55" s="2549"/>
      <c r="CE55" s="2549"/>
      <c r="CF55" s="2549"/>
      <c r="CG55" s="2549"/>
      <c r="CH55" s="2549"/>
      <c r="CI55" s="2549"/>
      <c r="CJ55" s="2549"/>
      <c r="CK55" s="2549"/>
      <c r="CL55" s="2549"/>
      <c r="CM55" s="2549"/>
      <c r="CN55" s="2549"/>
      <c r="CO55" s="2549"/>
      <c r="CP55" s="2549"/>
      <c r="CQ55" s="2549"/>
      <c r="CR55" s="2549"/>
      <c r="CS55" s="2549"/>
      <c r="CT55" s="2549"/>
      <c r="CU55" s="2549"/>
      <c r="CV55" s="2549"/>
      <c r="CW55" s="2549"/>
      <c r="CX55" s="2549"/>
      <c r="CY55" s="2549"/>
      <c r="CZ55" s="2549"/>
    </row>
    <row r="56" s="156" customFormat="true" ht="15" customHeight="true" x14ac:dyDescent="0.2">
      <c r="A56" s="158"/>
      <c r="B56" s="289"/>
      <c r="C56" s="2900" t="s">
        <v>116</v>
      </c>
      <c r="D56" s="2901"/>
      <c r="E56" s="2901"/>
      <c r="F56" s="2901"/>
      <c r="G56" s="2902"/>
      <c r="H56" s="2899" t="s">
        <v>39</v>
      </c>
      <c r="I56" s="2888"/>
      <c r="J56" s="2888"/>
      <c r="K56" s="2888"/>
      <c r="L56" s="2890"/>
      <c r="M56" s="2882" t="s">
        <v>38</v>
      </c>
      <c r="N56" s="2883"/>
      <c r="O56" s="2883"/>
      <c r="P56" s="2883"/>
      <c r="Q56" s="2884"/>
      <c r="R56" s="502" t="s">
        <v>144</v>
      </c>
      <c r="S56" s="439"/>
      <c r="T56" s="439"/>
      <c r="U56" s="439"/>
      <c r="V56" s="439"/>
      <c r="W56" s="439"/>
      <c r="X56" s="439"/>
      <c r="Y56" s="439"/>
      <c r="Z56" s="379"/>
      <c r="AA56" s="379"/>
      <c r="AB56" s="379"/>
      <c r="AC56" s="379"/>
      <c r="AD56" s="10"/>
      <c r="AE56" s="10"/>
      <c r="AF56" s="10"/>
      <c r="AG56" s="10"/>
      <c r="AH56" s="10"/>
      <c r="AI56" s="10"/>
      <c r="AJ56" s="10"/>
      <c r="AK56" s="10"/>
      <c r="AL56" s="10"/>
      <c r="AM56" s="10"/>
      <c r="AN56" s="10"/>
      <c r="AO56" s="10"/>
      <c r="AP56" s="10"/>
      <c r="AQ56" s="10"/>
      <c r="AR56" s="10"/>
      <c r="AS56" s="10"/>
      <c r="AT56" s="10"/>
      <c r="AU56" s="10"/>
      <c r="AV56" s="10"/>
      <c r="AW56" s="10"/>
      <c r="AX56" s="10"/>
      <c r="AY56" s="10"/>
      <c r="AZ56" s="250"/>
      <c r="BA56" s="252" t="s">
        <v>132</v>
      </c>
      <c r="BB56" s="141" t="s">
        <v>97</v>
      </c>
      <c r="BC56" s="2887" t="s">
        <v>116</v>
      </c>
      <c r="BD56" s="2888"/>
      <c r="BE56" s="2888"/>
      <c r="BF56" s="2888"/>
      <c r="BG56" s="2889"/>
      <c r="BH56" s="2887" t="s">
        <v>39</v>
      </c>
      <c r="BI56" s="2888"/>
      <c r="BJ56" s="2888"/>
      <c r="BK56" s="2888"/>
      <c r="BL56" s="2889"/>
      <c r="BM56" s="2887" t="s">
        <v>38</v>
      </c>
      <c r="BN56" s="2888"/>
      <c r="BO56" s="2888"/>
      <c r="BP56" s="2888"/>
      <c r="BQ56" s="2889"/>
      <c r="BR56" s="501" t="s">
        <v>144</v>
      </c>
      <c r="BS56" s="2692"/>
      <c r="BT56" s="2692"/>
      <c r="BU56" s="2692"/>
      <c r="BV56" s="2692"/>
      <c r="BW56" s="2692"/>
      <c r="BX56" s="2692"/>
      <c r="BY56" s="2692"/>
      <c r="BZ56" s="250"/>
      <c r="CA56" s="250"/>
      <c r="CB56" s="250"/>
      <c r="CC56" s="250"/>
      <c r="CD56" s="250"/>
      <c r="CE56" s="250"/>
      <c r="CF56" s="250"/>
      <c r="CG56" s="250"/>
      <c r="CH56" s="250"/>
      <c r="CI56" s="250"/>
      <c r="CJ56" s="250"/>
      <c r="CK56" s="250"/>
      <c r="CL56" s="250"/>
      <c r="CM56" s="250"/>
      <c r="CN56" s="250"/>
      <c r="CO56" s="250"/>
      <c r="CP56" s="250"/>
      <c r="CQ56" s="250"/>
      <c r="CR56" s="250"/>
      <c r="CS56" s="250"/>
      <c r="CT56" s="250"/>
      <c r="CU56" s="250"/>
      <c r="CV56" s="250"/>
      <c r="CW56" s="250"/>
      <c r="CX56" s="250"/>
      <c r="CY56" s="250"/>
      <c r="CZ56" s="250"/>
    </row>
    <row r="57" s="156" customFormat="true" ht="24" x14ac:dyDescent="0.2">
      <c r="A57" s="238" t="s">
        <v>70</v>
      </c>
      <c r="B57" s="289"/>
      <c r="C57" s="346" t="s">
        <v>0</v>
      </c>
      <c r="D57" s="2727" t="s">
        <v>1</v>
      </c>
      <c r="E57" s="2727" t="s">
        <v>2</v>
      </c>
      <c r="F57" s="2727" t="s">
        <v>3</v>
      </c>
      <c r="G57" s="2728" t="s">
        <v>4</v>
      </c>
      <c r="H57" s="2236" t="s">
        <v>0</v>
      </c>
      <c r="I57" s="2722" t="s">
        <v>1</v>
      </c>
      <c r="J57" s="2722" t="s">
        <v>2</v>
      </c>
      <c r="K57" s="2722" t="s">
        <v>3</v>
      </c>
      <c r="L57" s="2723" t="s">
        <v>4</v>
      </c>
      <c r="M57" s="2226" t="s">
        <v>0</v>
      </c>
      <c r="N57" s="2722" t="s">
        <v>1</v>
      </c>
      <c r="O57" s="2722" t="s">
        <v>2</v>
      </c>
      <c r="P57" s="2722" t="s">
        <v>3</v>
      </c>
      <c r="Q57" s="2730" t="s">
        <v>4</v>
      </c>
      <c r="R57" s="2226" t="s">
        <v>602</v>
      </c>
      <c r="S57" s="2722" t="s">
        <v>603</v>
      </c>
      <c r="T57" s="2722" t="s">
        <v>160</v>
      </c>
      <c r="U57" s="2722" t="s">
        <v>604</v>
      </c>
      <c r="V57" s="2722" t="s">
        <v>605</v>
      </c>
      <c r="W57" s="2722" t="s">
        <v>606</v>
      </c>
      <c r="X57" s="2722" t="s">
        <v>607</v>
      </c>
      <c r="Y57" s="2722" t="s">
        <v>608</v>
      </c>
      <c r="Z57" s="2722" t="s">
        <v>609</v>
      </c>
      <c r="AA57" s="2722" t="s">
        <v>610</v>
      </c>
      <c r="AB57" s="2722" t="s">
        <v>611</v>
      </c>
      <c r="AC57" s="2723" t="s">
        <v>169</v>
      </c>
      <c r="AD57" s="2546"/>
      <c r="AE57" s="2546"/>
      <c r="AF57" s="2546"/>
      <c r="AG57" s="2546"/>
      <c r="AH57" s="2546"/>
      <c r="AI57" s="2546"/>
      <c r="AJ57" s="2546"/>
      <c r="AK57" s="2546"/>
      <c r="AL57" s="2546"/>
      <c r="AM57" s="2546"/>
      <c r="AN57" s="2546"/>
      <c r="AO57" s="2546"/>
      <c r="AP57" s="2546"/>
      <c r="AQ57" s="2546"/>
      <c r="AR57" s="2546"/>
      <c r="AS57" s="2546"/>
      <c r="AT57" s="2546"/>
      <c r="AU57" s="2546"/>
      <c r="AV57" s="2546"/>
      <c r="AW57" s="2546"/>
      <c r="AX57" s="2546"/>
      <c r="AY57" s="2546"/>
      <c r="AZ57" s="250"/>
      <c r="BA57" s="238" t="s">
        <v>121</v>
      </c>
      <c r="BB57" s="236"/>
      <c r="BC57" s="442" t="s">
        <v>0</v>
      </c>
      <c r="BD57" s="213" t="s">
        <v>1</v>
      </c>
      <c r="BE57" s="213" t="s">
        <v>2</v>
      </c>
      <c r="BF57" s="213" t="s">
        <v>3</v>
      </c>
      <c r="BG57" s="443" t="s">
        <v>4</v>
      </c>
      <c r="BH57" s="442" t="s">
        <v>0</v>
      </c>
      <c r="BI57" s="213" t="s">
        <v>1</v>
      </c>
      <c r="BJ57" s="213" t="s">
        <v>2</v>
      </c>
      <c r="BK57" s="213" t="s">
        <v>3</v>
      </c>
      <c r="BL57" s="443" t="s">
        <v>4</v>
      </c>
      <c r="BM57" s="442" t="s">
        <v>0</v>
      </c>
      <c r="BN57" s="213" t="s">
        <v>1</v>
      </c>
      <c r="BO57" s="213" t="s">
        <v>2</v>
      </c>
      <c r="BP57" s="213" t="s">
        <v>3</v>
      </c>
      <c r="BQ57" s="443" t="s">
        <v>4</v>
      </c>
      <c r="BR57" s="442" t="s">
        <v>602</v>
      </c>
      <c r="BS57" s="213" t="s">
        <v>603</v>
      </c>
      <c r="BT57" s="213" t="s">
        <v>160</v>
      </c>
      <c r="BU57" s="213" t="s">
        <v>604</v>
      </c>
      <c r="BV57" s="213" t="s">
        <v>605</v>
      </c>
      <c r="BW57" s="213" t="s">
        <v>606</v>
      </c>
      <c r="BX57" s="213" t="s">
        <v>607</v>
      </c>
      <c r="BY57" s="214" t="s">
        <v>608</v>
      </c>
      <c r="BZ57" s="214" t="s">
        <v>609</v>
      </c>
      <c r="CA57" s="214" t="s">
        <v>610</v>
      </c>
      <c r="CB57" s="214" t="s">
        <v>611</v>
      </c>
      <c r="CC57" s="214" t="s">
        <v>169</v>
      </c>
      <c r="CD57" s="2546"/>
      <c r="CE57" s="2546"/>
      <c r="CF57" s="2546"/>
      <c r="CG57" s="2546"/>
      <c r="CH57" s="2546"/>
      <c r="CI57" s="2546"/>
      <c r="CJ57" s="2546"/>
      <c r="CK57" s="2546"/>
      <c r="CL57" s="2546"/>
      <c r="CM57" s="2546"/>
      <c r="CN57" s="2546"/>
      <c r="CO57" s="2546"/>
      <c r="CP57" s="2546"/>
      <c r="CQ57" s="2546"/>
      <c r="CR57" s="2546"/>
      <c r="CS57" s="2546"/>
      <c r="CT57" s="2546"/>
      <c r="CU57" s="2546"/>
      <c r="CV57" s="2546"/>
      <c r="CW57" s="2546"/>
      <c r="CX57" s="2546"/>
      <c r="CY57" s="2546"/>
      <c r="CZ57" s="2546"/>
    </row>
    <row r="58" s="156" customFormat="true" ht="15" customHeight="true" x14ac:dyDescent="0.2">
      <c r="A58" s="2950" t="s">
        <v>612</v>
      </c>
      <c r="B58" s="2431" t="s">
        <v>613</v>
      </c>
      <c r="C58" s="313">
        <v>0</v>
      </c>
      <c r="D58" s="311">
        <v>0</v>
      </c>
      <c r="E58" s="311">
        <v>1.4679355200935511</v>
      </c>
      <c r="F58" s="311">
        <v>7.1027486610683379</v>
      </c>
      <c r="G58" s="315">
        <v>28.354148552877557</v>
      </c>
      <c r="H58" s="312">
        <v>0.70282947712955335</v>
      </c>
      <c r="I58" s="311">
        <v>4.3781600784662356</v>
      </c>
      <c r="J58" s="311">
        <v>7.6905639005574438</v>
      </c>
      <c r="K58" s="311">
        <v>18.922556855915619</v>
      </c>
      <c r="L58" s="314">
        <v>38.646347064288939</v>
      </c>
      <c r="M58" s="313">
        <v>0</v>
      </c>
      <c r="N58" s="311">
        <v>0</v>
      </c>
      <c r="O58" s="311">
        <v>0</v>
      </c>
      <c r="P58" s="311">
        <v>0.23192395915372976</v>
      </c>
      <c r="Q58" s="315">
        <v>2.129059364193532</v>
      </c>
      <c r="R58" s="313">
        <v>3.1794797618431243</v>
      </c>
      <c r="S58" s="311">
        <v>2.3275137284024123</v>
      </c>
      <c r="T58" s="311">
        <v>24.921233189318073</v>
      </c>
      <c r="U58" s="311">
        <v>1.487875741228746</v>
      </c>
      <c r="V58" s="311">
        <v>0.82791224451913858</v>
      </c>
      <c r="W58" s="311">
        <v>5.0619959115273199</v>
      </c>
      <c r="X58" s="311">
        <v>1.7623767402041179</v>
      </c>
      <c r="Y58" s="314">
        <v>7.8100926612833392</v>
      </c>
      <c r="Z58" s="314">
        <v>2.2544311989641912</v>
      </c>
      <c r="AA58" s="314">
        <v>23.314928225778647</v>
      </c>
      <c r="AB58" s="314">
        <v>6.9306905275039172</v>
      </c>
      <c r="AC58" s="314">
        <v>18.093684971002713</v>
      </c>
      <c r="AD58" s="8"/>
      <c r="AE58" s="8"/>
      <c r="AF58" s="8"/>
      <c r="AG58" s="8"/>
      <c r="AH58" s="8"/>
      <c r="AI58" s="8"/>
      <c r="AJ58" s="8"/>
      <c r="AK58" s="8"/>
      <c r="AL58" s="8"/>
      <c r="AM58" s="8"/>
      <c r="AN58" s="8"/>
      <c r="AO58" s="8"/>
      <c r="AP58" s="8"/>
      <c r="AQ58" s="8"/>
      <c r="AR58" s="8"/>
      <c r="AS58" s="8"/>
      <c r="AT58" s="8"/>
      <c r="AU58" s="8"/>
      <c r="AV58" s="8"/>
      <c r="AW58" s="8"/>
      <c r="AX58" s="8"/>
      <c r="AY58" s="8"/>
      <c r="AZ58" s="250"/>
      <c r="BA58" s="2934" t="s">
        <v>612</v>
      </c>
      <c r="BB58" s="2734" t="s">
        <v>613</v>
      </c>
      <c r="BC58" s="400">
        <v>0</v>
      </c>
      <c r="BD58" s="364">
        <v>0</v>
      </c>
      <c r="BE58" s="364">
        <v>179.58174600000001</v>
      </c>
      <c r="BF58" s="364">
        <v>869.3893079999998</v>
      </c>
      <c r="BG58" s="403">
        <v>3469.7950099999971</v>
      </c>
      <c r="BH58" s="400">
        <v>43.724758000000008</v>
      </c>
      <c r="BI58" s="364">
        <v>272.398572</v>
      </c>
      <c r="BJ58" s="364">
        <v>479.298562</v>
      </c>
      <c r="BK58" s="364">
        <v>1175.8815650000004</v>
      </c>
      <c r="BL58" s="403">
        <v>2405.4664110000017</v>
      </c>
      <c r="BM58" s="400">
        <v>0</v>
      </c>
      <c r="BN58" s="364">
        <v>0</v>
      </c>
      <c r="BO58" s="364">
        <v>0</v>
      </c>
      <c r="BP58" s="364">
        <v>13.950412</v>
      </c>
      <c r="BQ58" s="403">
        <v>128.04578399999997</v>
      </c>
      <c r="BR58" s="400">
        <v>95.619555000000005</v>
      </c>
      <c r="BS58" s="364">
        <v>141.23936800000001</v>
      </c>
      <c r="BT58" s="364">
        <v>1695.7496880000003</v>
      </c>
      <c r="BU58" s="364">
        <v>57.371893</v>
      </c>
      <c r="BV58" s="364">
        <v>85.68340400000001</v>
      </c>
      <c r="BW58" s="364">
        <v>115.49388900000001</v>
      </c>
      <c r="BX58" s="364">
        <v>146.94141199999996</v>
      </c>
      <c r="BY58" s="365">
        <v>293.85445099999993</v>
      </c>
      <c r="BZ58" s="365">
        <v>62.733305999999992</v>
      </c>
      <c r="CA58" s="365">
        <v>252.78364899999983</v>
      </c>
      <c r="CB58" s="365">
        <v>468.61148200000002</v>
      </c>
      <c r="CC58" s="365">
        <v>1102.6839669999993</v>
      </c>
      <c r="CD58" s="2540"/>
      <c r="CE58" s="2540"/>
      <c r="CF58" s="2540"/>
      <c r="CG58" s="2540"/>
      <c r="CH58" s="2540"/>
      <c r="CI58" s="2540"/>
      <c r="CJ58" s="2540"/>
      <c r="CK58" s="2540"/>
      <c r="CL58" s="2540"/>
      <c r="CM58" s="2540"/>
      <c r="CN58" s="2540"/>
      <c r="CO58" s="2540"/>
      <c r="CP58" s="2540"/>
      <c r="CQ58" s="2540"/>
      <c r="CR58" s="2540"/>
      <c r="CS58" s="2540"/>
      <c r="CT58" s="2540"/>
      <c r="CU58" s="2540"/>
      <c r="CV58" s="2540"/>
      <c r="CW58" s="2540"/>
      <c r="CX58" s="2540"/>
      <c r="CY58" s="2540"/>
      <c r="CZ58" s="2540"/>
    </row>
    <row r="59" s="156" customFormat="true" ht="15" customHeight="true" x14ac:dyDescent="0.2">
      <c r="A59" s="2951"/>
      <c r="B59" s="2432" t="s">
        <v>614</v>
      </c>
      <c r="C59" s="318">
        <v>5.0359252759173426E-2</v>
      </c>
      <c r="D59" s="316">
        <v>0.66965003135657453</v>
      </c>
      <c r="E59" s="316">
        <v>4.8400302412049063</v>
      </c>
      <c r="F59" s="316">
        <v>13.411297814621282</v>
      </c>
      <c r="G59" s="320">
        <v>12.207940702674136</v>
      </c>
      <c r="H59" s="317">
        <v>3.3714589350608346</v>
      </c>
      <c r="I59" s="316">
        <v>10.540887731175937</v>
      </c>
      <c r="J59" s="316">
        <v>15.351064601865588</v>
      </c>
      <c r="K59" s="316">
        <v>15.558830366602811</v>
      </c>
      <c r="L59" s="319">
        <v>9.9836143353660329</v>
      </c>
      <c r="M59" s="318">
        <v>0</v>
      </c>
      <c r="N59" s="316">
        <v>0.10244870748196573</v>
      </c>
      <c r="O59" s="316">
        <v>0.4977597190580928</v>
      </c>
      <c r="P59" s="316">
        <v>1.337924868281767</v>
      </c>
      <c r="Q59" s="320">
        <v>4.7981596224578125</v>
      </c>
      <c r="R59" s="318">
        <v>4.5003502674452642</v>
      </c>
      <c r="S59" s="316">
        <v>2.4615686712330169</v>
      </c>
      <c r="T59" s="316">
        <v>10.352149728565987</v>
      </c>
      <c r="U59" s="316">
        <v>0.39880927487978834</v>
      </c>
      <c r="V59" s="316">
        <v>3.6346680899407215</v>
      </c>
      <c r="W59" s="316">
        <v>7.7629112921925341</v>
      </c>
      <c r="X59" s="316">
        <v>2.7384961312165794</v>
      </c>
      <c r="Y59" s="319">
        <v>16.732032781089114</v>
      </c>
      <c r="Z59" s="319">
        <v>2.7682526371019431</v>
      </c>
      <c r="AA59" s="319">
        <v>24.166991789376098</v>
      </c>
      <c r="AB59" s="319">
        <v>6.5957241745755857</v>
      </c>
      <c r="AC59" s="319">
        <v>10.09236325461633</v>
      </c>
      <c r="AD59" s="8"/>
      <c r="AE59" s="8"/>
      <c r="AF59" s="8"/>
      <c r="AG59" s="8"/>
      <c r="AH59" s="8"/>
      <c r="AI59" s="8"/>
      <c r="AJ59" s="8"/>
      <c r="AK59" s="8"/>
      <c r="AL59" s="8"/>
      <c r="AM59" s="8"/>
      <c r="AN59" s="8"/>
      <c r="AO59" s="8"/>
      <c r="AP59" s="8"/>
      <c r="AQ59" s="8"/>
      <c r="AR59" s="8"/>
      <c r="AS59" s="8"/>
      <c r="AT59" s="8"/>
      <c r="AU59" s="8"/>
      <c r="AV59" s="8"/>
      <c r="AW59" s="8"/>
      <c r="AX59" s="8"/>
      <c r="AY59" s="8"/>
      <c r="AZ59" s="250"/>
      <c r="BA59" s="2935"/>
      <c r="BB59" s="2732" t="s">
        <v>614</v>
      </c>
      <c r="BC59" s="425">
        <v>6.1638570000000001</v>
      </c>
      <c r="BD59" s="372">
        <v>81.957154000000003</v>
      </c>
      <c r="BE59" s="372">
        <v>592.11121299999979</v>
      </c>
      <c r="BF59" s="372">
        <v>1641.5671569999997</v>
      </c>
      <c r="BG59" s="433">
        <v>1493.9278339999992</v>
      </c>
      <c r="BH59" s="425">
        <v>209.74678899999995</v>
      </c>
      <c r="BI59" s="372">
        <v>655.82863900000007</v>
      </c>
      <c r="BJ59" s="372">
        <v>956.72349700000007</v>
      </c>
      <c r="BK59" s="372">
        <v>966.85357799999974</v>
      </c>
      <c r="BL59" s="433">
        <v>621.41058000000021</v>
      </c>
      <c r="BM59" s="425">
        <v>0</v>
      </c>
      <c r="BN59" s="372">
        <v>6.1638570000000001</v>
      </c>
      <c r="BO59" s="372">
        <v>29.952341000000001</v>
      </c>
      <c r="BP59" s="372">
        <v>80.477253000000019</v>
      </c>
      <c r="BQ59" s="433">
        <v>288.57068099999998</v>
      </c>
      <c r="BR59" s="425">
        <v>135.34336500000003</v>
      </c>
      <c r="BS59" s="372">
        <v>149.37415800000002</v>
      </c>
      <c r="BT59" s="372">
        <v>704.40553800000021</v>
      </c>
      <c r="BU59" s="372">
        <v>15.377926</v>
      </c>
      <c r="BV59" s="372">
        <v>376.1639429999999</v>
      </c>
      <c r="BW59" s="372">
        <v>177.11764900000006</v>
      </c>
      <c r="BX59" s="372">
        <v>228.32716700000003</v>
      </c>
      <c r="BY59" s="373">
        <v>629.54212200000029</v>
      </c>
      <c r="BZ59" s="373">
        <v>77.031244000000001</v>
      </c>
      <c r="CA59" s="373">
        <v>262.02183899999989</v>
      </c>
      <c r="CB59" s="373">
        <v>445.96307800000022</v>
      </c>
      <c r="CC59" s="373">
        <v>615.05918599999984</v>
      </c>
      <c r="CD59" s="2540"/>
      <c r="CE59" s="2540"/>
      <c r="CF59" s="2540"/>
      <c r="CG59" s="2540"/>
      <c r="CH59" s="2540"/>
      <c r="CI59" s="2540"/>
      <c r="CJ59" s="2540"/>
      <c r="CK59" s="2540"/>
      <c r="CL59" s="2540"/>
      <c r="CM59" s="2540"/>
      <c r="CN59" s="2540"/>
      <c r="CO59" s="2540"/>
      <c r="CP59" s="2540"/>
      <c r="CQ59" s="2540"/>
      <c r="CR59" s="2540"/>
      <c r="CS59" s="2540"/>
      <c r="CT59" s="2540"/>
      <c r="CU59" s="2540"/>
      <c r="CV59" s="2540"/>
      <c r="CW59" s="2540"/>
      <c r="CX59" s="2540"/>
      <c r="CY59" s="2540"/>
      <c r="CZ59" s="2540"/>
    </row>
    <row r="60" s="156" customFormat="true" ht="15" customHeight="true" x14ac:dyDescent="0.2">
      <c r="A60" s="2951"/>
      <c r="B60" s="2432" t="s">
        <v>615</v>
      </c>
      <c r="C60" s="318">
        <v>0.31616399808477036</v>
      </c>
      <c r="D60" s="316">
        <v>2.7101581848479257</v>
      </c>
      <c r="E60" s="316">
        <v>11.055386209520409</v>
      </c>
      <c r="F60" s="316">
        <v>16.771931595054589</v>
      </c>
      <c r="G60" s="320">
        <v>10.840188722454091</v>
      </c>
      <c r="H60" s="317">
        <v>13.502401084689037</v>
      </c>
      <c r="I60" s="316">
        <v>18.930636123996823</v>
      </c>
      <c r="J60" s="316">
        <v>18.338416455381427</v>
      </c>
      <c r="K60" s="316">
        <v>17.248366716519026</v>
      </c>
      <c r="L60" s="319">
        <v>8.6483335046260734</v>
      </c>
      <c r="M60" s="318">
        <v>0</v>
      </c>
      <c r="N60" s="316">
        <v>0.43470578447406399</v>
      </c>
      <c r="O60" s="316">
        <v>1.0018335127475317</v>
      </c>
      <c r="P60" s="316">
        <v>2.3736223749000391</v>
      </c>
      <c r="Q60" s="320">
        <v>1.6998444890157109</v>
      </c>
      <c r="R60" s="318">
        <v>1.2584748700919923</v>
      </c>
      <c r="S60" s="316">
        <v>3.2833249483935472</v>
      </c>
      <c r="T60" s="316">
        <v>19.977519684120303</v>
      </c>
      <c r="U60" s="316">
        <v>1.2702921806342578</v>
      </c>
      <c r="V60" s="316">
        <v>3.5495701122391581</v>
      </c>
      <c r="W60" s="316">
        <v>12.706591054912867</v>
      </c>
      <c r="X60" s="316">
        <v>3.5105939016617982</v>
      </c>
      <c r="Y60" s="319">
        <v>9.7322819831915872</v>
      </c>
      <c r="Z60" s="319">
        <v>2.1986994433022393</v>
      </c>
      <c r="AA60" s="319">
        <v>16.489997576704688</v>
      </c>
      <c r="AB60" s="319">
        <v>8.3392865904783182</v>
      </c>
      <c r="AC60" s="319">
        <v>21.937415058527332</v>
      </c>
      <c r="AD60" s="8"/>
      <c r="AE60" s="8"/>
      <c r="AF60" s="8"/>
      <c r="AG60" s="8"/>
      <c r="AH60" s="8"/>
      <c r="AI60" s="8"/>
      <c r="AJ60" s="8"/>
      <c r="AK60" s="8"/>
      <c r="AL60" s="8"/>
      <c r="AM60" s="8"/>
      <c r="AN60" s="8"/>
      <c r="AO60" s="8"/>
      <c r="AP60" s="8"/>
      <c r="AQ60" s="8"/>
      <c r="AR60" s="8"/>
      <c r="AS60" s="8"/>
      <c r="AT60" s="8"/>
      <c r="AU60" s="8"/>
      <c r="AV60" s="8"/>
      <c r="AW60" s="8"/>
      <c r="AX60" s="8"/>
      <c r="AY60" s="8"/>
      <c r="AZ60" s="250"/>
      <c r="BA60" s="2935"/>
      <c r="BB60" s="2732" t="s">
        <v>615</v>
      </c>
      <c r="BC60" s="425">
        <v>38.697748000000004</v>
      </c>
      <c r="BD60" s="372">
        <v>331.69094500000011</v>
      </c>
      <c r="BE60" s="372">
        <v>1352.4746360000004</v>
      </c>
      <c r="BF60" s="372">
        <v>2052.9148219999997</v>
      </c>
      <c r="BG60" s="433">
        <v>1326.5513040000005</v>
      </c>
      <c r="BH60" s="425">
        <v>840.01772699999981</v>
      </c>
      <c r="BI60" s="372">
        <v>1177.818571</v>
      </c>
      <c r="BJ60" s="372">
        <v>1142.9040509999988</v>
      </c>
      <c r="BK60" s="372">
        <v>1071.844392</v>
      </c>
      <c r="BL60" s="433">
        <v>538.29863199999977</v>
      </c>
      <c r="BM60" s="425">
        <v>0</v>
      </c>
      <c r="BN60" s="372">
        <v>26.154202999999999</v>
      </c>
      <c r="BO60" s="372">
        <v>60.284627000000008</v>
      </c>
      <c r="BP60" s="372">
        <v>142.77528799999999</v>
      </c>
      <c r="BQ60" s="433">
        <v>102.23196399999999</v>
      </c>
      <c r="BR60" s="425">
        <v>37.84732600000001</v>
      </c>
      <c r="BS60" s="372">
        <v>199.24038900000008</v>
      </c>
      <c r="BT60" s="372">
        <v>1359.357802</v>
      </c>
      <c r="BU60" s="372">
        <v>48.981957999999999</v>
      </c>
      <c r="BV60" s="372">
        <v>367.35686900000002</v>
      </c>
      <c r="BW60" s="372">
        <v>289.91205099999996</v>
      </c>
      <c r="BX60" s="372">
        <v>292.70224300000001</v>
      </c>
      <c r="BY60" s="373">
        <v>366.17675399999996</v>
      </c>
      <c r="BZ60" s="373">
        <v>61.182476999999992</v>
      </c>
      <c r="CA60" s="373">
        <v>178.78681500000002</v>
      </c>
      <c r="CB60" s="373">
        <v>563.85225000000014</v>
      </c>
      <c r="CC60" s="373">
        <v>1336.9325209999984</v>
      </c>
      <c r="CD60" s="2540"/>
      <c r="CE60" s="2540"/>
      <c r="CF60" s="2540"/>
      <c r="CG60" s="2540"/>
      <c r="CH60" s="2540"/>
      <c r="CI60" s="2540"/>
      <c r="CJ60" s="2540"/>
      <c r="CK60" s="2540"/>
      <c r="CL60" s="2540"/>
      <c r="CM60" s="2540"/>
      <c r="CN60" s="2540"/>
      <c r="CO60" s="2540"/>
      <c r="CP60" s="2540"/>
      <c r="CQ60" s="2540"/>
      <c r="CR60" s="2540"/>
      <c r="CS60" s="2540"/>
      <c r="CT60" s="2540"/>
      <c r="CU60" s="2540"/>
      <c r="CV60" s="2540"/>
      <c r="CW60" s="2540"/>
      <c r="CX60" s="2540"/>
      <c r="CY60" s="2540"/>
      <c r="CZ60" s="2540"/>
    </row>
    <row r="61" s="156" customFormat="true" ht="15" customHeight="true" x14ac:dyDescent="0.2">
      <c r="A61" s="2951"/>
      <c r="B61" s="2432" t="s">
        <v>616</v>
      </c>
      <c r="C61" s="318">
        <v>2.0705696605053512</v>
      </c>
      <c r="D61" s="316">
        <v>8.788197627884923</v>
      </c>
      <c r="E61" s="316">
        <v>14.280477429427037</v>
      </c>
      <c r="F61" s="316">
        <v>14.085685051945413</v>
      </c>
      <c r="G61" s="320">
        <v>8.4562988958869987</v>
      </c>
      <c r="H61" s="317">
        <v>19.041311661889569</v>
      </c>
      <c r="I61" s="316">
        <v>17.837404110669461</v>
      </c>
      <c r="J61" s="316">
        <v>14.402764010885912</v>
      </c>
      <c r="K61" s="316">
        <v>11.954020849829854</v>
      </c>
      <c r="L61" s="319">
        <v>5.9857518348237546</v>
      </c>
      <c r="M61" s="318">
        <v>0.59907167884207679</v>
      </c>
      <c r="N61" s="316">
        <v>3.0195893894340577</v>
      </c>
      <c r="O61" s="316">
        <v>6.8537662405973725</v>
      </c>
      <c r="P61" s="316">
        <v>6.196120126603728</v>
      </c>
      <c r="Q61" s="320">
        <v>8.7243696139074647</v>
      </c>
      <c r="R61" s="318">
        <v>5.0620993559622764</v>
      </c>
      <c r="S61" s="316">
        <v>4.3445460026433498</v>
      </c>
      <c r="T61" s="316">
        <v>11.558778158218324</v>
      </c>
      <c r="U61" s="316">
        <v>6.5526935678866263</v>
      </c>
      <c r="V61" s="316">
        <v>5.0295717620960358</v>
      </c>
      <c r="W61" s="316">
        <v>30.446119707009007</v>
      </c>
      <c r="X61" s="316">
        <v>4.380807186272607</v>
      </c>
      <c r="Y61" s="319">
        <v>25.409899760205633</v>
      </c>
      <c r="Z61" s="319">
        <v>9.5206917180298873</v>
      </c>
      <c r="AA61" s="319">
        <v>27.982917699916587</v>
      </c>
      <c r="AB61" s="319">
        <v>8.1681182878439476</v>
      </c>
      <c r="AC61" s="319">
        <v>11.860580815453536</v>
      </c>
      <c r="AD61" s="8"/>
      <c r="AE61" s="8"/>
      <c r="AF61" s="8"/>
      <c r="AG61" s="8"/>
      <c r="AH61" s="8"/>
      <c r="AI61" s="8"/>
      <c r="AJ61" s="8"/>
      <c r="AK61" s="8"/>
      <c r="AL61" s="8"/>
      <c r="AM61" s="8"/>
      <c r="AN61" s="8"/>
      <c r="AO61" s="8"/>
      <c r="AP61" s="8"/>
      <c r="AQ61" s="8"/>
      <c r="AR61" s="8"/>
      <c r="AS61" s="8"/>
      <c r="AT61" s="8"/>
      <c r="AU61" s="8"/>
      <c r="AV61" s="8"/>
      <c r="AW61" s="8"/>
      <c r="AX61" s="8"/>
      <c r="AY61" s="8"/>
      <c r="AZ61" s="250"/>
      <c r="BA61" s="2935"/>
      <c r="BB61" s="2732" t="s">
        <v>616</v>
      </c>
      <c r="BC61" s="425">
        <v>253.432976</v>
      </c>
      <c r="BD61" s="372">
        <v>1075.5702719999999</v>
      </c>
      <c r="BE61" s="372">
        <v>1747.0202439999978</v>
      </c>
      <c r="BF61" s="372">
        <v>1724.1133770000004</v>
      </c>
      <c r="BG61" s="433">
        <v>1034.8264789999989</v>
      </c>
      <c r="BH61" s="425">
        <v>1184.607037</v>
      </c>
      <c r="BI61" s="372">
        <v>1109.8003089999995</v>
      </c>
      <c r="BJ61" s="372">
        <v>897.62261499999977</v>
      </c>
      <c r="BK61" s="372">
        <v>742.84425999999985</v>
      </c>
      <c r="BL61" s="433">
        <v>372.57143500000012</v>
      </c>
      <c r="BM61" s="425">
        <v>36.020433000000004</v>
      </c>
      <c r="BN61" s="372">
        <v>181.67449499999998</v>
      </c>
      <c r="BO61" s="372">
        <v>412.42056300000013</v>
      </c>
      <c r="BP61" s="372">
        <v>372.70159100000023</v>
      </c>
      <c r="BQ61" s="433">
        <v>524.70060999999998</v>
      </c>
      <c r="BR61" s="425">
        <v>152.2373859999999</v>
      </c>
      <c r="BS61" s="372">
        <v>263.63794300000018</v>
      </c>
      <c r="BT61" s="372">
        <v>786.50981299999955</v>
      </c>
      <c r="BU61" s="372">
        <v>252.66924100000006</v>
      </c>
      <c r="BV61" s="372">
        <v>520.52718399999992</v>
      </c>
      <c r="BW61" s="372">
        <v>694.6550000000002</v>
      </c>
      <c r="BX61" s="372">
        <v>365.257881</v>
      </c>
      <c r="BY61" s="373">
        <v>956.04655000000002</v>
      </c>
      <c r="BZ61" s="373">
        <v>264.92911700000008</v>
      </c>
      <c r="CA61" s="373">
        <v>303.394631</v>
      </c>
      <c r="CB61" s="373">
        <v>552.27888200000018</v>
      </c>
      <c r="CC61" s="373">
        <v>722.81972000000007</v>
      </c>
      <c r="CD61" s="2540"/>
      <c r="CE61" s="2540"/>
      <c r="CF61" s="2540"/>
      <c r="CG61" s="2540"/>
      <c r="CH61" s="2540"/>
      <c r="CI61" s="2540"/>
      <c r="CJ61" s="2540"/>
      <c r="CK61" s="2540"/>
      <c r="CL61" s="2540"/>
      <c r="CM61" s="2540"/>
      <c r="CN61" s="2540"/>
      <c r="CO61" s="2540"/>
      <c r="CP61" s="2540"/>
      <c r="CQ61" s="2540"/>
      <c r="CR61" s="2540"/>
      <c r="CS61" s="2540"/>
      <c r="CT61" s="2540"/>
      <c r="CU61" s="2540"/>
      <c r="CV61" s="2540"/>
      <c r="CW61" s="2540"/>
      <c r="CX61" s="2540"/>
      <c r="CY61" s="2540"/>
      <c r="CZ61" s="2540"/>
    </row>
    <row r="62" s="156" customFormat="true" ht="15" customHeight="true" x14ac:dyDescent="0.2">
      <c r="A62" s="2951"/>
      <c r="B62" s="2432" t="s">
        <v>617</v>
      </c>
      <c r="C62" s="318">
        <v>37.383280313223253</v>
      </c>
      <c r="D62" s="316">
        <v>31.119833165703152</v>
      </c>
      <c r="E62" s="316">
        <v>31.472527993214499</v>
      </c>
      <c r="F62" s="316">
        <v>30.430797680483725</v>
      </c>
      <c r="G62" s="320">
        <v>24.541193161030765</v>
      </c>
      <c r="H62" s="317">
        <v>36.455727470795715</v>
      </c>
      <c r="I62" s="316">
        <v>29.827103101063095</v>
      </c>
      <c r="J62" s="316">
        <v>30.876391325923375</v>
      </c>
      <c r="K62" s="316">
        <v>23.792112774292733</v>
      </c>
      <c r="L62" s="319">
        <v>19.786572798708995</v>
      </c>
      <c r="M62" s="318">
        <v>36.663736686990674</v>
      </c>
      <c r="N62" s="316">
        <v>36.005328044760901</v>
      </c>
      <c r="O62" s="316">
        <v>29.226341787373961</v>
      </c>
      <c r="P62" s="316">
        <v>29.185092235122813</v>
      </c>
      <c r="Q62" s="320">
        <v>38.56632092345442</v>
      </c>
      <c r="R62" s="318">
        <v>34.046456178225817</v>
      </c>
      <c r="S62" s="316">
        <v>32.933392528536523</v>
      </c>
      <c r="T62" s="316">
        <v>27.160980521371712</v>
      </c>
      <c r="U62" s="316">
        <v>37.047751033305495</v>
      </c>
      <c r="V62" s="316">
        <v>58.072694752806299</v>
      </c>
      <c r="W62" s="316">
        <v>19.587094068437906</v>
      </c>
      <c r="X62" s="316">
        <v>21.050153943562222</v>
      </c>
      <c r="Y62" s="319">
        <v>2.0139004010078572</v>
      </c>
      <c r="Z62" s="319">
        <v>50.309712281893681</v>
      </c>
      <c r="AA62" s="319">
        <v>4.334297144238386</v>
      </c>
      <c r="AB62" s="319">
        <v>23.053153742471157</v>
      </c>
      <c r="AC62" s="319">
        <v>22.477988304846129</v>
      </c>
      <c r="AD62" s="8"/>
      <c r="AE62" s="8"/>
      <c r="AF62" s="8"/>
      <c r="AG62" s="8"/>
      <c r="AH62" s="8"/>
      <c r="AI62" s="8"/>
      <c r="AJ62" s="8"/>
      <c r="AK62" s="8"/>
      <c r="AL62" s="8"/>
      <c r="AM62" s="8"/>
      <c r="AN62" s="8"/>
      <c r="AO62" s="8"/>
      <c r="AP62" s="8"/>
      <c r="AQ62" s="8"/>
      <c r="AR62" s="8"/>
      <c r="AS62" s="8"/>
      <c r="AT62" s="8"/>
      <c r="AU62" s="8"/>
      <c r="AV62" s="8"/>
      <c r="AW62" s="8"/>
      <c r="AX62" s="8"/>
      <c r="AY62" s="8"/>
      <c r="AZ62" s="250"/>
      <c r="BA62" s="2935"/>
      <c r="BB62" s="2732" t="s">
        <v>617</v>
      </c>
      <c r="BC62" s="425">
        <v>4575.6277430000018</v>
      </c>
      <c r="BD62" s="372">
        <v>3808.695348000002</v>
      </c>
      <c r="BE62" s="372">
        <v>3850.2314650000039</v>
      </c>
      <c r="BF62" s="372">
        <v>3724.7847840000031</v>
      </c>
      <c r="BG62" s="433">
        <v>3003.1904999999992</v>
      </c>
      <c r="BH62" s="425">
        <v>2268.0008639999996</v>
      </c>
      <c r="BI62" s="372">
        <v>1855.7704939999985</v>
      </c>
      <c r="BJ62" s="372">
        <v>1924.3075219999996</v>
      </c>
      <c r="BK62" s="372">
        <v>1478.4844889999995</v>
      </c>
      <c r="BL62" s="433">
        <v>1231.5765879999999</v>
      </c>
      <c r="BM62" s="425">
        <v>2204.4835660000026</v>
      </c>
      <c r="BN62" s="372">
        <v>2166.2712860000006</v>
      </c>
      <c r="BO62" s="372">
        <v>1758.6745609999994</v>
      </c>
      <c r="BP62" s="372">
        <v>1755.5066860000024</v>
      </c>
      <c r="BQ62" s="433">
        <v>2319.4537840000007</v>
      </c>
      <c r="BR62" s="425">
        <v>1023.9118449999997</v>
      </c>
      <c r="BS62" s="372">
        <v>1998.4808209999985</v>
      </c>
      <c r="BT62" s="372">
        <v>1848.1518910000004</v>
      </c>
      <c r="BU62" s="372">
        <v>1428.5464499999991</v>
      </c>
      <c r="BV62" s="372">
        <v>6010.1371840000102</v>
      </c>
      <c r="BW62" s="372">
        <v>446.89677899999964</v>
      </c>
      <c r="BX62" s="372">
        <v>1755.0954189999998</v>
      </c>
      <c r="BY62" s="373">
        <v>75.772929000000005</v>
      </c>
      <c r="BZ62" s="373">
        <v>1399.9516050000004</v>
      </c>
      <c r="CA62" s="373">
        <v>46.993043999999998</v>
      </c>
      <c r="CB62" s="373">
        <v>1558.715181</v>
      </c>
      <c r="CC62" s="373">
        <v>1369.8766920000003</v>
      </c>
      <c r="CD62" s="2540"/>
      <c r="CE62" s="2540"/>
      <c r="CF62" s="2540"/>
      <c r="CG62" s="2540"/>
      <c r="CH62" s="2540"/>
      <c r="CI62" s="2540"/>
      <c r="CJ62" s="2540"/>
      <c r="CK62" s="2540"/>
      <c r="CL62" s="2540"/>
      <c r="CM62" s="2540"/>
      <c r="CN62" s="2540"/>
      <c r="CO62" s="2540"/>
      <c r="CP62" s="2540"/>
      <c r="CQ62" s="2540"/>
      <c r="CR62" s="2540"/>
      <c r="CS62" s="2540"/>
      <c r="CT62" s="2540"/>
      <c r="CU62" s="2540"/>
      <c r="CV62" s="2540"/>
      <c r="CW62" s="2540"/>
      <c r="CX62" s="2540"/>
      <c r="CY62" s="2540"/>
      <c r="CZ62" s="2540"/>
    </row>
    <row r="63" s="156" customFormat="true" ht="15" customHeight="true" x14ac:dyDescent="0.2">
      <c r="A63" s="2951"/>
      <c r="B63" s="2432" t="s">
        <v>618</v>
      </c>
      <c r="C63" s="318">
        <v>4.4504169890374614</v>
      </c>
      <c r="D63" s="316">
        <v>7.2951822169312948</v>
      </c>
      <c r="E63" s="316">
        <v>6.0635182422864151</v>
      </c>
      <c r="F63" s="316">
        <v>3.6674334373400881</v>
      </c>
      <c r="G63" s="320">
        <v>2.1658702988747605</v>
      </c>
      <c r="H63" s="317">
        <v>5.9738499527328095</v>
      </c>
      <c r="I63" s="316">
        <v>3.5971707728011006</v>
      </c>
      <c r="J63" s="316">
        <v>3.034506271166888</v>
      </c>
      <c r="K63" s="316">
        <v>1.2175877025452744</v>
      </c>
      <c r="L63" s="319">
        <v>2.5246608198000846</v>
      </c>
      <c r="M63" s="318">
        <v>4.8807471898852404</v>
      </c>
      <c r="N63" s="316">
        <v>4.1472736929199741</v>
      </c>
      <c r="O63" s="316">
        <v>8.3248643491498129</v>
      </c>
      <c r="P63" s="316">
        <v>6.7277287880296095</v>
      </c>
      <c r="Q63" s="320">
        <v>7.1050087792778633</v>
      </c>
      <c r="R63" s="318">
        <v>10.790787161207337</v>
      </c>
      <c r="S63" s="316">
        <v>9.1311482806166264</v>
      </c>
      <c r="T63" s="316">
        <v>8.8919578927621562E-2</v>
      </c>
      <c r="U63" s="316">
        <v>4.8675395339055996</v>
      </c>
      <c r="V63" s="316">
        <v>3.6095914716559547</v>
      </c>
      <c r="W63" s="316">
        <v>0.4766548655802304</v>
      </c>
      <c r="X63" s="316">
        <v>6.9332726271743237</v>
      </c>
      <c r="Y63" s="319">
        <v>8.9506731709660468</v>
      </c>
      <c r="Z63" s="319">
        <v>3.2983675106623518</v>
      </c>
      <c r="AA63" s="319">
        <v>0</v>
      </c>
      <c r="AB63" s="319">
        <v>5.0313783540274271</v>
      </c>
      <c r="AC63" s="319">
        <v>1.4714210557793406</v>
      </c>
      <c r="AD63" s="8"/>
      <c r="AE63" s="8"/>
      <c r="AF63" s="8"/>
      <c r="AG63" s="8"/>
      <c r="AH63" s="8"/>
      <c r="AI63" s="8"/>
      <c r="AJ63" s="8"/>
      <c r="AK63" s="8"/>
      <c r="AL63" s="8"/>
      <c r="AM63" s="8"/>
      <c r="AN63" s="8"/>
      <c r="AO63" s="8"/>
      <c r="AP63" s="8"/>
      <c r="AQ63" s="8"/>
      <c r="AR63" s="8"/>
      <c r="AS63" s="8"/>
      <c r="AT63" s="8"/>
      <c r="AU63" s="8"/>
      <c r="AV63" s="8"/>
      <c r="AW63" s="8"/>
      <c r="AX63" s="8"/>
      <c r="AY63" s="8"/>
      <c r="AZ63" s="250"/>
      <c r="BA63" s="2935"/>
      <c r="BB63" s="2732" t="s">
        <v>618</v>
      </c>
      <c r="BC63" s="425">
        <v>544.72082899999987</v>
      </c>
      <c r="BD63" s="372">
        <v>892.84304400000019</v>
      </c>
      <c r="BE63" s="372">
        <v>741.7881630000004</v>
      </c>
      <c r="BF63" s="372">
        <v>448.90049900000014</v>
      </c>
      <c r="BG63" s="433">
        <v>265.04502299999996</v>
      </c>
      <c r="BH63" s="425">
        <v>371.64796299999995</v>
      </c>
      <c r="BI63" s="372">
        <v>223.80729899999997</v>
      </c>
      <c r="BJ63" s="372">
        <v>189.11935599999995</v>
      </c>
      <c r="BK63" s="372">
        <v>75.663080000000008</v>
      </c>
      <c r="BL63" s="433">
        <v>157.142583</v>
      </c>
      <c r="BM63" s="425">
        <v>293.46509500000002</v>
      </c>
      <c r="BN63" s="372">
        <v>249.52195700000001</v>
      </c>
      <c r="BO63" s="372">
        <v>500.94285699999978</v>
      </c>
      <c r="BP63" s="372">
        <v>404.67827800000003</v>
      </c>
      <c r="BQ63" s="433">
        <v>427.30909000000003</v>
      </c>
      <c r="BR63" s="425">
        <v>324.52172799999988</v>
      </c>
      <c r="BS63" s="372">
        <v>554.10096899999974</v>
      </c>
      <c r="BT63" s="372">
        <v>6.0504770000000008</v>
      </c>
      <c r="BU63" s="372">
        <v>187.69037599999993</v>
      </c>
      <c r="BV63" s="372">
        <v>373.56867999999997</v>
      </c>
      <c r="BW63" s="372">
        <v>10.875299999999999</v>
      </c>
      <c r="BX63" s="372">
        <v>578.07439599999998</v>
      </c>
      <c r="BY63" s="373">
        <v>336.76875100000001</v>
      </c>
      <c r="BZ63" s="373">
        <v>91.782573999999983</v>
      </c>
      <c r="CA63" s="373">
        <v>0</v>
      </c>
      <c r="CB63" s="373">
        <v>340.19145100000003</v>
      </c>
      <c r="CC63" s="373">
        <v>89.672855999999996</v>
      </c>
      <c r="CD63" s="2540"/>
      <c r="CE63" s="2540"/>
      <c r="CF63" s="2540"/>
      <c r="CG63" s="2540"/>
      <c r="CH63" s="2540"/>
      <c r="CI63" s="2540"/>
      <c r="CJ63" s="2540"/>
      <c r="CK63" s="2540"/>
      <c r="CL63" s="2540"/>
      <c r="CM63" s="2540"/>
      <c r="CN63" s="2540"/>
      <c r="CO63" s="2540"/>
      <c r="CP63" s="2540"/>
      <c r="CQ63" s="2540"/>
      <c r="CR63" s="2540"/>
      <c r="CS63" s="2540"/>
      <c r="CT63" s="2540"/>
      <c r="CU63" s="2540"/>
      <c r="CV63" s="2540"/>
      <c r="CW63" s="2540"/>
      <c r="CX63" s="2540"/>
      <c r="CY63" s="2540"/>
      <c r="CZ63" s="2540"/>
    </row>
    <row r="64" s="156" customFormat="true" ht="15" customHeight="true" x14ac:dyDescent="0.2">
      <c r="A64" s="2951"/>
      <c r="B64" s="2432" t="s">
        <v>619</v>
      </c>
      <c r="C64" s="318">
        <v>26.284953494936758</v>
      </c>
      <c r="D64" s="316">
        <v>17.450350136042164</v>
      </c>
      <c r="E64" s="316">
        <v>7.9455542728605737</v>
      </c>
      <c r="F64" s="316">
        <v>2.5438958076001725</v>
      </c>
      <c r="G64" s="320">
        <v>0.19865334998248338</v>
      </c>
      <c r="H64" s="317">
        <v>8.9168152939158869</v>
      </c>
      <c r="I64" s="316">
        <v>3.1959383930339675</v>
      </c>
      <c r="J64" s="316">
        <v>1.4142332704537577</v>
      </c>
      <c r="K64" s="316">
        <v>8.6877252028767435E-2</v>
      </c>
      <c r="L64" s="319">
        <v>0</v>
      </c>
      <c r="M64" s="318">
        <v>28.989471775103226</v>
      </c>
      <c r="N64" s="316">
        <v>25.372724503183008</v>
      </c>
      <c r="O64" s="316">
        <v>17.523348714118534</v>
      </c>
      <c r="P64" s="316">
        <v>17.525573724538386</v>
      </c>
      <c r="Q64" s="320">
        <v>7.2376752768669865</v>
      </c>
      <c r="R64" s="318">
        <v>22.919379044805758</v>
      </c>
      <c r="S64" s="316">
        <v>15.758434811994833</v>
      </c>
      <c r="T64" s="316">
        <v>1.7930872830637389E-2</v>
      </c>
      <c r="U64" s="316">
        <v>4.6303366825070178</v>
      </c>
      <c r="V64" s="316">
        <v>17.598224344728482</v>
      </c>
      <c r="W64" s="316">
        <v>2.6085452401505114</v>
      </c>
      <c r="X64" s="316">
        <v>28.0456536556134</v>
      </c>
      <c r="Y64" s="319">
        <v>3.1527114471781061</v>
      </c>
      <c r="Z64" s="319">
        <v>2.4324859771230707</v>
      </c>
      <c r="AA64" s="319">
        <v>0</v>
      </c>
      <c r="AB64" s="319">
        <v>6.1663089486635032</v>
      </c>
      <c r="AC64" s="319">
        <v>0.21226985633768683</v>
      </c>
      <c r="AD64" s="8"/>
      <c r="AE64" s="8"/>
      <c r="AF64" s="8"/>
      <c r="AG64" s="8"/>
      <c r="AH64" s="8"/>
      <c r="AI64" s="8"/>
      <c r="AJ64" s="8"/>
      <c r="AK64" s="8"/>
      <c r="AL64" s="8"/>
      <c r="AM64" s="8"/>
      <c r="AN64" s="8"/>
      <c r="AO64" s="8"/>
      <c r="AP64" s="8"/>
      <c r="AQ64" s="8"/>
      <c r="AR64" s="8"/>
      <c r="AS64" s="8"/>
      <c r="AT64" s="8"/>
      <c r="AU64" s="8"/>
      <c r="AV64" s="8"/>
      <c r="AW64" s="8"/>
      <c r="AX64" s="8"/>
      <c r="AY64" s="8"/>
      <c r="AZ64" s="250"/>
      <c r="BA64" s="2935"/>
      <c r="BB64" s="2732" t="s">
        <v>619</v>
      </c>
      <c r="BC64" s="425">
        <v>3217.2180030000045</v>
      </c>
      <c r="BD64" s="372">
        <v>2135.714128999999</v>
      </c>
      <c r="BE64" s="372">
        <v>972.02941800000031</v>
      </c>
      <c r="BF64" s="372">
        <v>311.37745700000011</v>
      </c>
      <c r="BG64" s="433">
        <v>24.309895999999998</v>
      </c>
      <c r="BH64" s="425">
        <v>554.73710699999992</v>
      </c>
      <c r="BI64" s="372">
        <v>198.84358699999993</v>
      </c>
      <c r="BJ64" s="372">
        <v>88.139177000000018</v>
      </c>
      <c r="BK64" s="372">
        <v>5.3987080000000001</v>
      </c>
      <c r="BL64" s="433">
        <v>0</v>
      </c>
      <c r="BM64" s="425">
        <v>1743.0523970000011</v>
      </c>
      <c r="BN64" s="372">
        <v>1526.5575270000011</v>
      </c>
      <c r="BO64" s="372">
        <v>1054.4551840000006</v>
      </c>
      <c r="BP64" s="372">
        <v>1054.177304</v>
      </c>
      <c r="BQ64" s="433">
        <v>435.28791200000001</v>
      </c>
      <c r="BR64" s="425">
        <v>689.27654500000006</v>
      </c>
      <c r="BS64" s="372">
        <v>956.26132999999993</v>
      </c>
      <c r="BT64" s="372">
        <v>1.2200949999999999</v>
      </c>
      <c r="BU64" s="372">
        <v>178.54392899999999</v>
      </c>
      <c r="BV64" s="372">
        <v>1821.2990280000008</v>
      </c>
      <c r="BW64" s="372">
        <v>59.516254000000004</v>
      </c>
      <c r="BX64" s="372">
        <v>2338.3581130000007</v>
      </c>
      <c r="BY64" s="373">
        <v>118.62065299999999</v>
      </c>
      <c r="BZ64" s="373">
        <v>67.687976999999989</v>
      </c>
      <c r="CA64" s="373">
        <v>0</v>
      </c>
      <c r="CB64" s="373">
        <v>416.9286110000001</v>
      </c>
      <c r="CC64" s="373">
        <v>12.936368</v>
      </c>
      <c r="CD64" s="2540"/>
      <c r="CE64" s="2540"/>
      <c r="CF64" s="2540"/>
      <c r="CG64" s="2540"/>
      <c r="CH64" s="2540"/>
      <c r="CI64" s="2540"/>
      <c r="CJ64" s="2540"/>
      <c r="CK64" s="2540"/>
      <c r="CL64" s="2540"/>
      <c r="CM64" s="2540"/>
      <c r="CN64" s="2540"/>
      <c r="CO64" s="2540"/>
      <c r="CP64" s="2540"/>
      <c r="CQ64" s="2540"/>
      <c r="CR64" s="2540"/>
      <c r="CS64" s="2540"/>
      <c r="CT64" s="2540"/>
      <c r="CU64" s="2540"/>
      <c r="CV64" s="2540"/>
      <c r="CW64" s="2540"/>
      <c r="CX64" s="2540"/>
      <c r="CY64" s="2540"/>
      <c r="CZ64" s="2540"/>
    </row>
    <row r="65" s="156" customFormat="true" ht="15" customHeight="true" x14ac:dyDescent="0.2">
      <c r="A65" s="2951"/>
      <c r="B65" s="2432" t="s">
        <v>620</v>
      </c>
      <c r="C65" s="318">
        <v>1.4630209850094384</v>
      </c>
      <c r="D65" s="316">
        <v>6.9866504161156708</v>
      </c>
      <c r="E65" s="316">
        <v>7.2139319007856777</v>
      </c>
      <c r="F65" s="316">
        <v>6.0954831741958433</v>
      </c>
      <c r="G65" s="320">
        <v>5.0305878090213341</v>
      </c>
      <c r="H65" s="317">
        <v>3.7727026706588132</v>
      </c>
      <c r="I65" s="316">
        <v>5.4981821358937841</v>
      </c>
      <c r="J65" s="316">
        <v>5.0903144610782798</v>
      </c>
      <c r="K65" s="316">
        <v>7.178817957768227</v>
      </c>
      <c r="L65" s="319">
        <v>2.7430852153664342</v>
      </c>
      <c r="M65" s="318">
        <v>0.33888954415469819</v>
      </c>
      <c r="N65" s="316">
        <v>2.6816603551477267</v>
      </c>
      <c r="O65" s="316">
        <v>5.5622983662140806</v>
      </c>
      <c r="P65" s="316">
        <v>10.802459621495142</v>
      </c>
      <c r="Q65" s="320">
        <v>9.9980930249508724</v>
      </c>
      <c r="R65" s="318">
        <v>0.60997984633382341</v>
      </c>
      <c r="S65" s="316">
        <v>9.3479842134307081</v>
      </c>
      <c r="T65" s="316">
        <v>0.21517047396764866</v>
      </c>
      <c r="U65" s="316">
        <v>14.955852636884126</v>
      </c>
      <c r="V65" s="316">
        <v>0.16517982589722513</v>
      </c>
      <c r="W65" s="316">
        <v>9.5130562257898816</v>
      </c>
      <c r="X65" s="316">
        <v>0.31053772846395683</v>
      </c>
      <c r="Y65" s="319">
        <v>5.757806389109513</v>
      </c>
      <c r="Z65" s="319">
        <v>8.6310256255056466</v>
      </c>
      <c r="AA65" s="319">
        <v>1.2421670043939017</v>
      </c>
      <c r="AB65" s="319">
        <v>14.948255883438252</v>
      </c>
      <c r="AC65" s="319">
        <v>5.9141542389648443</v>
      </c>
      <c r="AD65" s="8"/>
      <c r="AE65" s="8"/>
      <c r="AF65" s="8"/>
      <c r="AG65" s="8"/>
      <c r="AH65" s="8"/>
      <c r="AI65" s="8"/>
      <c r="AJ65" s="8"/>
      <c r="AK65" s="8"/>
      <c r="AL65" s="8"/>
      <c r="AM65" s="8"/>
      <c r="AN65" s="8"/>
      <c r="AO65" s="8"/>
      <c r="AP65" s="8"/>
      <c r="AQ65" s="8"/>
      <c r="AR65" s="8"/>
      <c r="AS65" s="8"/>
      <c r="AT65" s="8"/>
      <c r="AU65" s="8"/>
      <c r="AV65" s="8"/>
      <c r="AW65" s="8"/>
      <c r="AX65" s="8"/>
      <c r="AY65" s="8"/>
      <c r="AZ65" s="250"/>
      <c r="BA65" s="2935"/>
      <c r="BB65" s="2732" t="s">
        <v>620</v>
      </c>
      <c r="BC65" s="425">
        <v>179.07041199999998</v>
      </c>
      <c r="BD65" s="372">
        <v>855.08244199999979</v>
      </c>
      <c r="BE65" s="372">
        <v>882.5254709999997</v>
      </c>
      <c r="BF65" s="372">
        <v>746.09818700000028</v>
      </c>
      <c r="BG65" s="433">
        <v>615.61039100000028</v>
      </c>
      <c r="BH65" s="425">
        <v>234.70915300000001</v>
      </c>
      <c r="BI65" s="372">
        <v>342.0836460000001</v>
      </c>
      <c r="BJ65" s="372">
        <v>317.24336899999997</v>
      </c>
      <c r="BK65" s="372">
        <v>446.10460200000006</v>
      </c>
      <c r="BL65" s="433">
        <v>170.73798299999996</v>
      </c>
      <c r="BM65" s="425">
        <v>20.376440000000002</v>
      </c>
      <c r="BN65" s="372">
        <v>161.34289399999997</v>
      </c>
      <c r="BO65" s="372">
        <v>334.7073920000002</v>
      </c>
      <c r="BP65" s="372">
        <v>649.77660299999991</v>
      </c>
      <c r="BQ65" s="433">
        <v>601.30482100000006</v>
      </c>
      <c r="BR65" s="425">
        <v>18.344511000000001</v>
      </c>
      <c r="BS65" s="372">
        <v>567.25911700000006</v>
      </c>
      <c r="BT65" s="372">
        <v>14.64114</v>
      </c>
      <c r="BU65" s="372">
        <v>576.69169099999999</v>
      </c>
      <c r="BV65" s="372">
        <v>17.095011999999997</v>
      </c>
      <c r="BW65" s="372">
        <v>217.04874499999997</v>
      </c>
      <c r="BX65" s="372">
        <v>25.891656000000001</v>
      </c>
      <c r="BY65" s="373">
        <v>216.63725500000004</v>
      </c>
      <c r="BZ65" s="373">
        <v>240.17267500000003</v>
      </c>
      <c r="CA65" s="373">
        <v>13.467745000000001</v>
      </c>
      <c r="CB65" s="373">
        <v>1010.7108829999997</v>
      </c>
      <c r="CC65" s="373">
        <v>360.42647300000004</v>
      </c>
      <c r="CD65" s="2540"/>
      <c r="CE65" s="2540"/>
      <c r="CF65" s="2540"/>
      <c r="CG65" s="2540"/>
      <c r="CH65" s="2540"/>
      <c r="CI65" s="2540"/>
      <c r="CJ65" s="2540"/>
      <c r="CK65" s="2540"/>
      <c r="CL65" s="2540"/>
      <c r="CM65" s="2540"/>
      <c r="CN65" s="2540"/>
      <c r="CO65" s="2540"/>
      <c r="CP65" s="2540"/>
      <c r="CQ65" s="2540"/>
      <c r="CR65" s="2540"/>
      <c r="CS65" s="2540"/>
      <c r="CT65" s="2540"/>
      <c r="CU65" s="2540"/>
      <c r="CV65" s="2540"/>
      <c r="CW65" s="2540"/>
      <c r="CX65" s="2540"/>
      <c r="CY65" s="2540"/>
      <c r="CZ65" s="2540"/>
    </row>
    <row r="66" s="156" customFormat="true" ht="15" customHeight="true" x14ac:dyDescent="0.2">
      <c r="A66" s="2951"/>
      <c r="B66" s="2432" t="s">
        <v>621</v>
      </c>
      <c r="C66" s="318">
        <v>8.3728223734900915</v>
      </c>
      <c r="D66" s="316">
        <v>14.230825172981925</v>
      </c>
      <c r="E66" s="316">
        <v>9.0923641838786935</v>
      </c>
      <c r="F66" s="316">
        <v>2.8994432149757148</v>
      </c>
      <c r="G66" s="320">
        <v>0.87150226691265464</v>
      </c>
      <c r="H66" s="317">
        <v>4.0917917036374041</v>
      </c>
      <c r="I66" s="316">
        <v>2.3644035107547148</v>
      </c>
      <c r="J66" s="316">
        <v>1.1749528593292959</v>
      </c>
      <c r="K66" s="316">
        <v>0.62604840718963672</v>
      </c>
      <c r="L66" s="319">
        <v>0.73244977433372593</v>
      </c>
      <c r="M66" s="318">
        <v>4.8016909026960164</v>
      </c>
      <c r="N66" s="316">
        <v>12.248508232058883</v>
      </c>
      <c r="O66" s="316">
        <v>19.399970914425275</v>
      </c>
      <c r="P66" s="316">
        <v>13.862249978532576</v>
      </c>
      <c r="Q66" s="320">
        <v>12.539146140257673</v>
      </c>
      <c r="R66" s="318">
        <v>3.2923202298896483</v>
      </c>
      <c r="S66" s="316">
        <v>17.553024397585443</v>
      </c>
      <c r="T66" s="316">
        <v>0</v>
      </c>
      <c r="U66" s="316">
        <v>24.539937450507328</v>
      </c>
      <c r="V66" s="316">
        <v>2.1922212815193998</v>
      </c>
      <c r="W66" s="316">
        <v>9.182162955449142</v>
      </c>
      <c r="X66" s="316">
        <v>1.7788195787739307</v>
      </c>
      <c r="Y66" s="319">
        <v>12.95421428164757</v>
      </c>
      <c r="Z66" s="319">
        <v>15.812323866863206</v>
      </c>
      <c r="AA66" s="319">
        <v>1.9955645036192224</v>
      </c>
      <c r="AB66" s="319">
        <v>9.4048009062837679</v>
      </c>
      <c r="AC66" s="319">
        <v>0.98967749124323645</v>
      </c>
      <c r="AD66" s="8"/>
      <c r="AE66" s="8"/>
      <c r="AF66" s="8"/>
      <c r="AG66" s="8"/>
      <c r="AH66" s="8"/>
      <c r="AI66" s="8"/>
      <c r="AJ66" s="8"/>
      <c r="AK66" s="8"/>
      <c r="AL66" s="8"/>
      <c r="AM66" s="8"/>
      <c r="AN66" s="8"/>
      <c r="AO66" s="8"/>
      <c r="AP66" s="8"/>
      <c r="AQ66" s="8"/>
      <c r="AR66" s="8"/>
      <c r="AS66" s="8"/>
      <c r="AT66" s="8"/>
      <c r="AU66" s="8"/>
      <c r="AV66" s="8"/>
      <c r="AW66" s="8"/>
      <c r="AX66" s="8"/>
      <c r="AY66" s="8"/>
      <c r="AZ66" s="250"/>
      <c r="BA66" s="2935"/>
      <c r="BB66" s="2732" t="s">
        <v>621</v>
      </c>
      <c r="BC66" s="425">
        <v>1024.8142490000005</v>
      </c>
      <c r="BD66" s="372">
        <v>1741.6827830000004</v>
      </c>
      <c r="BE66" s="372">
        <v>1112.3258570000005</v>
      </c>
      <c r="BF66" s="372">
        <v>354.89710400000007</v>
      </c>
      <c r="BG66" s="433">
        <v>106.64874000000002</v>
      </c>
      <c r="BH66" s="425">
        <v>254.56046999999987</v>
      </c>
      <c r="BI66" s="372">
        <v>147.10748999999998</v>
      </c>
      <c r="BJ66" s="372">
        <v>73.226517999999999</v>
      </c>
      <c r="BK66" s="372">
        <v>38.903768999999997</v>
      </c>
      <c r="BL66" s="433">
        <v>45.589905999999999</v>
      </c>
      <c r="BM66" s="425">
        <v>288.71167100000008</v>
      </c>
      <c r="BN66" s="372">
        <v>736.9351460000006</v>
      </c>
      <c r="BO66" s="372">
        <v>1167.3796050000005</v>
      </c>
      <c r="BP66" s="372">
        <v>833.82544500000017</v>
      </c>
      <c r="BQ66" s="433">
        <v>754.12871300000029</v>
      </c>
      <c r="BR66" s="425">
        <v>99.013114999999985</v>
      </c>
      <c r="BS66" s="372">
        <v>1065.1615249999998</v>
      </c>
      <c r="BT66" s="372">
        <v>0</v>
      </c>
      <c r="BU66" s="372">
        <v>946.25016500000061</v>
      </c>
      <c r="BV66" s="372">
        <v>226.880304</v>
      </c>
      <c r="BW66" s="372">
        <v>209.49912400000002</v>
      </c>
      <c r="BX66" s="372">
        <v>148.31236399999997</v>
      </c>
      <c r="BY66" s="373">
        <v>487.40183900000011</v>
      </c>
      <c r="BZ66" s="373">
        <v>440.00426900000008</v>
      </c>
      <c r="CA66" s="373">
        <v>21.636184</v>
      </c>
      <c r="CB66" s="373">
        <v>635.89590000000021</v>
      </c>
      <c r="CC66" s="373">
        <v>60.313943999999985</v>
      </c>
      <c r="CD66" s="2540"/>
      <c r="CE66" s="2540"/>
      <c r="CF66" s="2540"/>
      <c r="CG66" s="2540"/>
      <c r="CH66" s="2540"/>
      <c r="CI66" s="2540"/>
      <c r="CJ66" s="2540"/>
      <c r="CK66" s="2540"/>
      <c r="CL66" s="2540"/>
      <c r="CM66" s="2540"/>
      <c r="CN66" s="2540"/>
      <c r="CO66" s="2540"/>
      <c r="CP66" s="2540"/>
      <c r="CQ66" s="2540"/>
      <c r="CR66" s="2540"/>
      <c r="CS66" s="2540"/>
      <c r="CT66" s="2540"/>
      <c r="CU66" s="2540"/>
      <c r="CV66" s="2540"/>
      <c r="CW66" s="2540"/>
      <c r="CX66" s="2540"/>
      <c r="CY66" s="2540"/>
      <c r="CZ66" s="2540"/>
    </row>
    <row r="67" s="156" customFormat="true" ht="15" customHeight="true" x14ac:dyDescent="0.2">
      <c r="A67" s="2951"/>
      <c r="B67" s="2432" t="s">
        <v>622</v>
      </c>
      <c r="C67" s="318">
        <v>19.307113641598164</v>
      </c>
      <c r="D67" s="316">
        <v>9.5506568513337573</v>
      </c>
      <c r="E67" s="316">
        <v>4.3688859987746351</v>
      </c>
      <c r="F67" s="316">
        <v>0.61875698254775979</v>
      </c>
      <c r="G67" s="320">
        <v>9.3018525687806677E-2</v>
      </c>
      <c r="H67" s="317">
        <v>2.9026276406178173</v>
      </c>
      <c r="I67" s="316">
        <v>0.11358739409240148</v>
      </c>
      <c r="J67" s="316">
        <v>5.666276222374636E-2</v>
      </c>
      <c r="K67" s="316">
        <v>4.367473121617757E-2</v>
      </c>
      <c r="L67" s="319">
        <v>0</v>
      </c>
      <c r="M67" s="318">
        <v>23.410050204440498</v>
      </c>
      <c r="N67" s="316">
        <v>15.698467451366547</v>
      </c>
      <c r="O67" s="316">
        <v>10.072312675702461</v>
      </c>
      <c r="P67" s="316">
        <v>10.763460041330449</v>
      </c>
      <c r="Q67" s="320">
        <v>5.8881936318001316</v>
      </c>
      <c r="R67" s="318">
        <v>13.111453853959468</v>
      </c>
      <c r="S67" s="316">
        <v>2.1548255596582568</v>
      </c>
      <c r="T67" s="316">
        <v>0</v>
      </c>
      <c r="U67" s="316">
        <v>2.6155471207820788</v>
      </c>
      <c r="V67" s="316">
        <v>4.62916120702352</v>
      </c>
      <c r="W67" s="316">
        <v>1.5617434305748663</v>
      </c>
      <c r="X67" s="316">
        <v>26.703727330287364</v>
      </c>
      <c r="Y67" s="319">
        <v>4.1990036526669341</v>
      </c>
      <c r="Z67" s="319">
        <v>1.9012867480371052</v>
      </c>
      <c r="AA67" s="319">
        <v>0</v>
      </c>
      <c r="AB67" s="319">
        <v>8.4620428247848878</v>
      </c>
      <c r="AC67" s="319">
        <v>5.6760257236935334E-2</v>
      </c>
      <c r="AD67" s="8"/>
      <c r="AE67" s="8"/>
      <c r="AF67" s="8"/>
      <c r="AG67" s="8"/>
      <c r="AH67" s="8"/>
      <c r="AI67" s="8"/>
      <c r="AJ67" s="8"/>
      <c r="AK67" s="8"/>
      <c r="AL67" s="8"/>
      <c r="AM67" s="8"/>
      <c r="AN67" s="8"/>
      <c r="AO67" s="8"/>
      <c r="AP67" s="8"/>
      <c r="AQ67" s="8"/>
      <c r="AR67" s="8"/>
      <c r="AS67" s="8"/>
      <c r="AT67" s="8"/>
      <c r="AU67" s="8"/>
      <c r="AV67" s="8"/>
      <c r="AW67" s="8"/>
      <c r="AX67" s="8"/>
      <c r="AY67" s="8"/>
      <c r="AZ67" s="250"/>
      <c r="BA67" s="2935"/>
      <c r="BB67" s="2732" t="s">
        <v>622</v>
      </c>
      <c r="BC67" s="425">
        <v>2363.1464140000007</v>
      </c>
      <c r="BD67" s="372">
        <v>1168.8861609999999</v>
      </c>
      <c r="BE67" s="372">
        <v>534.47318700000005</v>
      </c>
      <c r="BF67" s="372">
        <v>75.736975999999999</v>
      </c>
      <c r="BG67" s="433">
        <v>11.382998000000001</v>
      </c>
      <c r="BH67" s="425">
        <v>180.57963599999999</v>
      </c>
      <c r="BI67" s="372">
        <v>7.0671339999999994</v>
      </c>
      <c r="BJ67" s="372">
        <v>3.53139</v>
      </c>
      <c r="BK67" s="372">
        <v>2.714026</v>
      </c>
      <c r="BL67" s="433">
        <v>0</v>
      </c>
      <c r="BM67" s="425">
        <v>1407.5780490000004</v>
      </c>
      <c r="BN67" s="372">
        <v>944.50296999999989</v>
      </c>
      <c r="BO67" s="372">
        <v>606.09433099999967</v>
      </c>
      <c r="BP67" s="372">
        <v>647.43074700000011</v>
      </c>
      <c r="BQ67" s="433">
        <v>354.12745300000006</v>
      </c>
      <c r="BR67" s="425">
        <v>394.3133709999999</v>
      </c>
      <c r="BS67" s="372">
        <v>130.76021700000001</v>
      </c>
      <c r="BT67" s="372">
        <v>0</v>
      </c>
      <c r="BU67" s="372">
        <v>100.85445</v>
      </c>
      <c r="BV67" s="372">
        <v>479.08735799999982</v>
      </c>
      <c r="BW67" s="372">
        <v>35.632550000000009</v>
      </c>
      <c r="BX67" s="372">
        <v>2226.4725299999996</v>
      </c>
      <c r="BY67" s="373">
        <v>157.98735899999997</v>
      </c>
      <c r="BZ67" s="373">
        <v>52.906472999999998</v>
      </c>
      <c r="CA67" s="373">
        <v>0</v>
      </c>
      <c r="CB67" s="373">
        <v>572.152286</v>
      </c>
      <c r="CC67" s="373">
        <v>3.4591419999999999</v>
      </c>
      <c r="CD67" s="2540"/>
      <c r="CE67" s="2540"/>
      <c r="CF67" s="2540"/>
      <c r="CG67" s="2540"/>
      <c r="CH67" s="2540"/>
      <c r="CI67" s="2540"/>
      <c r="CJ67" s="2540"/>
      <c r="CK67" s="2540"/>
      <c r="CL67" s="2540"/>
      <c r="CM67" s="2540"/>
      <c r="CN67" s="2540"/>
      <c r="CO67" s="2540"/>
      <c r="CP67" s="2540"/>
      <c r="CQ67" s="2540"/>
      <c r="CR67" s="2540"/>
      <c r="CS67" s="2540"/>
      <c r="CT67" s="2540"/>
      <c r="CU67" s="2540"/>
      <c r="CV67" s="2540"/>
      <c r="CW67" s="2540"/>
      <c r="CX67" s="2540"/>
      <c r="CY67" s="2540"/>
      <c r="CZ67" s="2540"/>
    </row>
    <row r="68" s="156" customFormat="true" ht="15" customHeight="true" x14ac:dyDescent="0.2">
      <c r="A68" s="2951"/>
      <c r="B68" s="2432" t="s">
        <v>623</v>
      </c>
      <c r="C68" s="318">
        <v>0.11639111954782552</v>
      </c>
      <c r="D68" s="316">
        <v>0.96671918423617864</v>
      </c>
      <c r="E68" s="316">
        <v>0.97668512158436205</v>
      </c>
      <c r="F68" s="316">
        <v>0.23183619164362745</v>
      </c>
      <c r="G68" s="320">
        <v>0</v>
      </c>
      <c r="H68" s="317">
        <v>0.39539387948374499</v>
      </c>
      <c r="I68" s="316">
        <v>1.0630520919037683</v>
      </c>
      <c r="J68" s="316">
        <v>0.23492143841491855</v>
      </c>
      <c r="K68" s="316">
        <v>0</v>
      </c>
      <c r="L68" s="319">
        <v>0</v>
      </c>
      <c r="M68" s="318">
        <v>0</v>
      </c>
      <c r="N68" s="316">
        <v>0.28929383917277451</v>
      </c>
      <c r="O68" s="316">
        <v>1.5197385275096922</v>
      </c>
      <c r="P68" s="316">
        <v>0.63662641440881584</v>
      </c>
      <c r="Q68" s="320">
        <v>0.46380018484475083</v>
      </c>
      <c r="R68" s="318">
        <v>0.71654674799377827</v>
      </c>
      <c r="S68" s="316">
        <v>6.1393640230942938E-2</v>
      </c>
      <c r="T68" s="316">
        <v>4.0090045329618913E-2</v>
      </c>
      <c r="U68" s="316">
        <v>8.1936638963101924E-2</v>
      </c>
      <c r="V68" s="316">
        <v>0</v>
      </c>
      <c r="W68" s="316">
        <v>0.40100106506742067</v>
      </c>
      <c r="X68" s="316">
        <v>0.16981105520205139</v>
      </c>
      <c r="Y68" s="319">
        <v>2.7576528043756392</v>
      </c>
      <c r="Z68" s="319">
        <v>5.0148586085295141E-2</v>
      </c>
      <c r="AA68" s="319">
        <v>0</v>
      </c>
      <c r="AB68" s="319">
        <v>1.5942106855105547</v>
      </c>
      <c r="AC68" s="319">
        <v>0.21346687593544675</v>
      </c>
      <c r="AD68" s="8"/>
      <c r="AE68" s="8"/>
      <c r="AF68" s="8"/>
      <c r="AG68" s="8"/>
      <c r="AH68" s="8"/>
      <c r="AI68" s="8"/>
      <c r="AJ68" s="8"/>
      <c r="AK68" s="8"/>
      <c r="AL68" s="8"/>
      <c r="AM68" s="8"/>
      <c r="AN68" s="8"/>
      <c r="AO68" s="8"/>
      <c r="AP68" s="8"/>
      <c r="AQ68" s="8"/>
      <c r="AR68" s="8"/>
      <c r="AS68" s="8"/>
      <c r="AT68" s="8"/>
      <c r="AU68" s="8"/>
      <c r="AV68" s="8"/>
      <c r="AW68" s="8"/>
      <c r="AX68" s="8"/>
      <c r="AY68" s="8"/>
      <c r="AZ68" s="250"/>
      <c r="BA68" s="2935"/>
      <c r="BB68" s="2732" t="s">
        <v>623</v>
      </c>
      <c r="BC68" s="425">
        <v>14.246006</v>
      </c>
      <c r="BD68" s="372">
        <v>118.31486499999998</v>
      </c>
      <c r="BE68" s="372">
        <v>119.484008</v>
      </c>
      <c r="BF68" s="372">
        <v>28.37717</v>
      </c>
      <c r="BG68" s="433">
        <v>0</v>
      </c>
      <c r="BH68" s="425">
        <v>24.59843</v>
      </c>
      <c r="BI68" s="372">
        <v>66.140540000000001</v>
      </c>
      <c r="BJ68" s="372">
        <v>14.640995</v>
      </c>
      <c r="BK68" s="372">
        <v>0</v>
      </c>
      <c r="BL68" s="433">
        <v>0</v>
      </c>
      <c r="BM68" s="425">
        <v>0</v>
      </c>
      <c r="BN68" s="372">
        <v>17.405449999999998</v>
      </c>
      <c r="BO68" s="372">
        <v>91.449196999999998</v>
      </c>
      <c r="BP68" s="372">
        <v>38.293589000000004</v>
      </c>
      <c r="BQ68" s="433">
        <v>27.893848000000002</v>
      </c>
      <c r="BR68" s="425">
        <v>21.549399999999999</v>
      </c>
      <c r="BS68" s="372">
        <v>3.7255199999999999</v>
      </c>
      <c r="BT68" s="372">
        <v>2.7279019999999998</v>
      </c>
      <c r="BU68" s="372">
        <v>3.1594440000000001</v>
      </c>
      <c r="BV68" s="372">
        <v>0</v>
      </c>
      <c r="BW68" s="372">
        <v>9.1491920000000011</v>
      </c>
      <c r="BX68" s="372">
        <v>14.15831</v>
      </c>
      <c r="BY68" s="373">
        <v>103.756586</v>
      </c>
      <c r="BZ68" s="373">
        <v>1.3954680000000002</v>
      </c>
      <c r="CA68" s="373">
        <v>0</v>
      </c>
      <c r="CB68" s="373">
        <v>107.79090900000001</v>
      </c>
      <c r="CC68" s="373">
        <v>13.009318</v>
      </c>
      <c r="CD68" s="2540"/>
      <c r="CE68" s="2540"/>
      <c r="CF68" s="2540"/>
      <c r="CG68" s="2540"/>
      <c r="CH68" s="2540"/>
      <c r="CI68" s="2540"/>
      <c r="CJ68" s="2540"/>
      <c r="CK68" s="2540"/>
      <c r="CL68" s="2540"/>
      <c r="CM68" s="2540"/>
      <c r="CN68" s="2540"/>
      <c r="CO68" s="2540"/>
      <c r="CP68" s="2540"/>
      <c r="CQ68" s="2540"/>
      <c r="CR68" s="2540"/>
      <c r="CS68" s="2540"/>
      <c r="CT68" s="2540"/>
      <c r="CU68" s="2540"/>
      <c r="CV68" s="2540"/>
      <c r="CW68" s="2540"/>
      <c r="CX68" s="2540"/>
      <c r="CY68" s="2540"/>
      <c r="CZ68" s="2540"/>
    </row>
    <row r="69" s="156" customFormat="true" ht="15" customHeight="true" x14ac:dyDescent="0.2">
      <c r="A69" s="2951"/>
      <c r="B69" s="2432" t="s">
        <v>624</v>
      </c>
      <c r="C69" s="318">
        <v>0</v>
      </c>
      <c r="D69" s="316">
        <v>9.7931081504820688E-2</v>
      </c>
      <c r="E69" s="316">
        <v>6.1167930181774535E-2</v>
      </c>
      <c r="F69" s="316">
        <v>4.0977620414355972E-2</v>
      </c>
      <c r="G69" s="320">
        <v>7.8702201477221304E-2</v>
      </c>
      <c r="H69" s="317">
        <v>0</v>
      </c>
      <c r="I69" s="316">
        <v>0</v>
      </c>
      <c r="J69" s="316">
        <v>8.0479754341016563E-2</v>
      </c>
      <c r="K69" s="316">
        <v>0</v>
      </c>
      <c r="L69" s="319">
        <v>1.1148104556565168E-2</v>
      </c>
      <c r="M69" s="318">
        <v>0</v>
      </c>
      <c r="N69" s="316">
        <v>0</v>
      </c>
      <c r="O69" s="316">
        <v>1.776519310296493E-2</v>
      </c>
      <c r="P69" s="316">
        <v>0.30589186812025992</v>
      </c>
      <c r="Q69" s="320">
        <v>0.14860123172638612</v>
      </c>
      <c r="R69" s="318">
        <v>0</v>
      </c>
      <c r="S69" s="316">
        <v>0</v>
      </c>
      <c r="T69" s="316">
        <v>7.3712707975343739E-2</v>
      </c>
      <c r="U69" s="316">
        <v>0</v>
      </c>
      <c r="V69" s="316">
        <v>0</v>
      </c>
      <c r="W69" s="316">
        <v>3.0412678085864044E-2</v>
      </c>
      <c r="X69" s="316">
        <v>0.13093065613430457</v>
      </c>
      <c r="Y69" s="319">
        <v>0.22729760280277483</v>
      </c>
      <c r="Z69" s="319">
        <v>0</v>
      </c>
      <c r="AA69" s="319">
        <v>0</v>
      </c>
      <c r="AB69" s="319">
        <v>0.13217931693852761</v>
      </c>
      <c r="AC69" s="319">
        <v>0</v>
      </c>
      <c r="AD69" s="8"/>
      <c r="AE69" s="8"/>
      <c r="AF69" s="8"/>
      <c r="AG69" s="8"/>
      <c r="AH69" s="8"/>
      <c r="AI69" s="8"/>
      <c r="AJ69" s="8"/>
      <c r="AK69" s="8"/>
      <c r="AL69" s="8"/>
      <c r="AM69" s="8"/>
      <c r="AN69" s="8"/>
      <c r="AO69" s="8"/>
      <c r="AP69" s="8"/>
      <c r="AQ69" s="8"/>
      <c r="AR69" s="8"/>
      <c r="AS69" s="8"/>
      <c r="AT69" s="8"/>
      <c r="AU69" s="8"/>
      <c r="AV69" s="8"/>
      <c r="AW69" s="8"/>
      <c r="AX69" s="8"/>
      <c r="AY69" s="8"/>
      <c r="AZ69" s="250"/>
      <c r="BA69" s="2935"/>
      <c r="BB69" s="2732" t="s">
        <v>624</v>
      </c>
      <c r="BC69" s="425">
        <v>0</v>
      </c>
      <c r="BD69" s="372">
        <v>11.985593</v>
      </c>
      <c r="BE69" s="372">
        <v>7.4830560000000004</v>
      </c>
      <c r="BF69" s="372">
        <v>5.0157350000000003</v>
      </c>
      <c r="BG69" s="433">
        <v>9.6310599999999997</v>
      </c>
      <c r="BH69" s="425">
        <v>0</v>
      </c>
      <c r="BI69" s="372">
        <v>0</v>
      </c>
      <c r="BJ69" s="372">
        <v>5.0157350000000003</v>
      </c>
      <c r="BK69" s="372">
        <v>0</v>
      </c>
      <c r="BL69" s="433">
        <v>0.69389199999999995</v>
      </c>
      <c r="BM69" s="425">
        <v>0</v>
      </c>
      <c r="BN69" s="372">
        <v>0</v>
      </c>
      <c r="BO69" s="372">
        <v>1.069008</v>
      </c>
      <c r="BP69" s="372">
        <v>18.399640999999999</v>
      </c>
      <c r="BQ69" s="433">
        <v>8.9371679999999998</v>
      </c>
      <c r="BR69" s="425">
        <v>0</v>
      </c>
      <c r="BS69" s="372">
        <v>0</v>
      </c>
      <c r="BT69" s="372">
        <v>5.0157350000000003</v>
      </c>
      <c r="BU69" s="372">
        <v>0</v>
      </c>
      <c r="BV69" s="372">
        <v>0</v>
      </c>
      <c r="BW69" s="372">
        <v>0.69389199999999995</v>
      </c>
      <c r="BX69" s="372">
        <v>10.916585</v>
      </c>
      <c r="BY69" s="373">
        <v>8.5520639999999997</v>
      </c>
      <c r="BZ69" s="373">
        <v>0</v>
      </c>
      <c r="CA69" s="373">
        <v>0</v>
      </c>
      <c r="CB69" s="373">
        <v>8.9371679999999998</v>
      </c>
      <c r="CC69" s="373">
        <v>0</v>
      </c>
      <c r="CD69" s="2540"/>
      <c r="CE69" s="2540"/>
      <c r="CF69" s="2540"/>
      <c r="CG69" s="2540"/>
      <c r="CH69" s="2540"/>
      <c r="CI69" s="2540"/>
      <c r="CJ69" s="2540"/>
      <c r="CK69" s="2540"/>
      <c r="CL69" s="2540"/>
      <c r="CM69" s="2540"/>
      <c r="CN69" s="2540"/>
      <c r="CO69" s="2540"/>
      <c r="CP69" s="2540"/>
      <c r="CQ69" s="2540"/>
      <c r="CR69" s="2540"/>
      <c r="CS69" s="2540"/>
      <c r="CT69" s="2540"/>
      <c r="CU69" s="2540"/>
      <c r="CV69" s="2540"/>
      <c r="CW69" s="2540"/>
      <c r="CX69" s="2540"/>
      <c r="CY69" s="2540"/>
      <c r="CZ69" s="2540"/>
    </row>
    <row r="70" s="156" customFormat="true" ht="15" customHeight="true" x14ac:dyDescent="0.2">
      <c r="A70" s="2951"/>
      <c r="B70" s="2432" t="s">
        <v>625</v>
      </c>
      <c r="C70" s="318">
        <v>0.18490817180777236</v>
      </c>
      <c r="D70" s="316">
        <v>0.12313717215717117</v>
      </c>
      <c r="E70" s="316">
        <v>0.88091033083059733</v>
      </c>
      <c r="F70" s="316">
        <v>0.97313669479375831</v>
      </c>
      <c r="G70" s="320">
        <v>7.9042258896889872E-2</v>
      </c>
      <c r="H70" s="317">
        <v>0.75491466169610466</v>
      </c>
      <c r="I70" s="316">
        <v>1.8121923340466231</v>
      </c>
      <c r="J70" s="316">
        <v>1.0728683800920182</v>
      </c>
      <c r="K70" s="316">
        <v>5.0957479201416828E-2</v>
      </c>
      <c r="L70" s="319">
        <v>0.10452709619638258</v>
      </c>
      <c r="M70" s="318">
        <v>0.31634201788746136</v>
      </c>
      <c r="N70" s="316">
        <v>0</v>
      </c>
      <c r="O70" s="316">
        <v>0</v>
      </c>
      <c r="P70" s="316">
        <v>1.3876340480748603E-2</v>
      </c>
      <c r="Q70" s="320">
        <v>0.30176556783075853</v>
      </c>
      <c r="R70" s="318">
        <v>0</v>
      </c>
      <c r="S70" s="316">
        <v>1.375475473825985E-2</v>
      </c>
      <c r="T70" s="316">
        <v>0</v>
      </c>
      <c r="U70" s="316">
        <v>0.29682777015529344</v>
      </c>
      <c r="V70" s="316">
        <v>0.61247782287382713</v>
      </c>
      <c r="W70" s="316">
        <v>9.1238034257592124E-2</v>
      </c>
      <c r="X70" s="316">
        <v>2.2308780139048117</v>
      </c>
      <c r="Y70" s="319">
        <v>6.5617817878407037E-2</v>
      </c>
      <c r="Z70" s="319">
        <v>0</v>
      </c>
      <c r="AA70" s="319">
        <v>0</v>
      </c>
      <c r="AB70" s="319">
        <v>0.11883309518332789</v>
      </c>
      <c r="AC70" s="319">
        <v>0</v>
      </c>
      <c r="AD70" s="8"/>
      <c r="AE70" s="8"/>
      <c r="AF70" s="8"/>
      <c r="AG70" s="8"/>
      <c r="AH70" s="8"/>
      <c r="AI70" s="8"/>
      <c r="AJ70" s="8"/>
      <c r="AK70" s="8"/>
      <c r="AL70" s="8"/>
      <c r="AM70" s="8"/>
      <c r="AN70" s="8"/>
      <c r="AO70" s="8"/>
      <c r="AP70" s="8"/>
      <c r="AQ70" s="8"/>
      <c r="AR70" s="8"/>
      <c r="AS70" s="8"/>
      <c r="AT70" s="8"/>
      <c r="AU70" s="8"/>
      <c r="AV70" s="8"/>
      <c r="AW70" s="8"/>
      <c r="AX70" s="8"/>
      <c r="AY70" s="8"/>
      <c r="AZ70" s="250"/>
      <c r="BA70" s="2935"/>
      <c r="BB70" s="2732" t="s">
        <v>625</v>
      </c>
      <c r="BC70" s="425">
        <v>22.632336000000002</v>
      </c>
      <c r="BD70" s="372">
        <v>15.070517000000001</v>
      </c>
      <c r="BE70" s="372">
        <v>107.76727799999999</v>
      </c>
      <c r="BF70" s="372">
        <v>119.11369500000001</v>
      </c>
      <c r="BG70" s="433">
        <v>9.6726740000000007</v>
      </c>
      <c r="BH70" s="425">
        <v>46.965106000000006</v>
      </c>
      <c r="BI70" s="372">
        <v>112.75024100000002</v>
      </c>
      <c r="BJ70" s="372">
        <v>66.864312999999996</v>
      </c>
      <c r="BK70" s="372">
        <v>3.1665890000000001</v>
      </c>
      <c r="BL70" s="433">
        <v>6.5060849999999997</v>
      </c>
      <c r="BM70" s="425">
        <v>19.020723</v>
      </c>
      <c r="BN70" s="372">
        <v>0</v>
      </c>
      <c r="BO70" s="372">
        <v>0</v>
      </c>
      <c r="BP70" s="372">
        <v>0.834673</v>
      </c>
      <c r="BQ70" s="433">
        <v>18.148769999999999</v>
      </c>
      <c r="BR70" s="425">
        <v>0</v>
      </c>
      <c r="BS70" s="372">
        <v>0.834673</v>
      </c>
      <c r="BT70" s="372">
        <v>0</v>
      </c>
      <c r="BU70" s="372">
        <v>11.44556</v>
      </c>
      <c r="BV70" s="372">
        <v>63.38737600000001</v>
      </c>
      <c r="BW70" s="372">
        <v>2.0816759999999999</v>
      </c>
      <c r="BX70" s="372">
        <v>186.00357000000005</v>
      </c>
      <c r="BY70" s="373">
        <v>2.4688680000000001</v>
      </c>
      <c r="BZ70" s="373">
        <v>0</v>
      </c>
      <c r="CA70" s="373">
        <v>0</v>
      </c>
      <c r="CB70" s="373">
        <v>8.0347770000000001</v>
      </c>
      <c r="CC70" s="373">
        <v>0</v>
      </c>
      <c r="CD70" s="2540"/>
      <c r="CE70" s="2540"/>
      <c r="CF70" s="2540"/>
      <c r="CG70" s="2540"/>
      <c r="CH70" s="2540"/>
      <c r="CI70" s="2540"/>
      <c r="CJ70" s="2540"/>
      <c r="CK70" s="2540"/>
      <c r="CL70" s="2540"/>
      <c r="CM70" s="2540"/>
      <c r="CN70" s="2540"/>
      <c r="CO70" s="2540"/>
      <c r="CP70" s="2540"/>
      <c r="CQ70" s="2540"/>
      <c r="CR70" s="2540"/>
      <c r="CS70" s="2540"/>
      <c r="CT70" s="2540"/>
      <c r="CU70" s="2540"/>
      <c r="CV70" s="2540"/>
      <c r="CW70" s="2540"/>
      <c r="CX70" s="2540"/>
      <c r="CY70" s="2540"/>
      <c r="CZ70" s="2540"/>
    </row>
    <row r="71" s="156" customFormat="true" ht="15" customHeight="true" x14ac:dyDescent="0.2">
      <c r="A71" s="2951"/>
      <c r="B71" s="2432" t="s">
        <v>626</v>
      </c>
      <c r="C71" s="318">
        <v>0</v>
      </c>
      <c r="D71" s="316">
        <v>1.8943681288635169E-3</v>
      </c>
      <c r="E71" s="316">
        <v>0.15753664949080828</v>
      </c>
      <c r="F71" s="316">
        <v>0.83417226535664746</v>
      </c>
      <c r="G71" s="320">
        <v>6.5099208787901404</v>
      </c>
      <c r="H71" s="317">
        <v>3.6658100659501987E-2</v>
      </c>
      <c r="I71" s="316">
        <v>0.49711947420593455</v>
      </c>
      <c r="J71" s="316">
        <v>1.0515322400807077</v>
      </c>
      <c r="K71" s="316">
        <v>2.8539811679349842</v>
      </c>
      <c r="L71" s="319">
        <v>9.9605573023215364</v>
      </c>
      <c r="M71" s="318">
        <v>0</v>
      </c>
      <c r="N71" s="316">
        <v>0</v>
      </c>
      <c r="O71" s="316">
        <v>0</v>
      </c>
      <c r="P71" s="316">
        <v>3.3595213263573502E-2</v>
      </c>
      <c r="Q71" s="320">
        <v>0.33516548196610141</v>
      </c>
      <c r="R71" s="318">
        <v>0.43858567082882438</v>
      </c>
      <c r="S71" s="316">
        <v>0.5556809481813928</v>
      </c>
      <c r="T71" s="316">
        <v>4.924553449170177</v>
      </c>
      <c r="U71" s="316">
        <v>0.89926628545906118</v>
      </c>
      <c r="V71" s="316">
        <v>0</v>
      </c>
      <c r="W71" s="316">
        <v>0.53630393573847446</v>
      </c>
      <c r="X71" s="316">
        <v>9.4127176628014897E-2</v>
      </c>
      <c r="Y71" s="319">
        <v>0.14306015222373319</v>
      </c>
      <c r="Z71" s="319">
        <v>0.77044038672502169</v>
      </c>
      <c r="AA71" s="319">
        <v>0.47313605597238911</v>
      </c>
      <c r="AB71" s="319">
        <v>0.8733187009325506</v>
      </c>
      <c r="AC71" s="319">
        <v>6.4074975715495617</v>
      </c>
      <c r="AD71" s="8"/>
      <c r="AE71" s="8"/>
      <c r="AF71" s="8"/>
      <c r="AG71" s="8"/>
      <c r="AH71" s="8"/>
      <c r="AI71" s="8"/>
      <c r="AJ71" s="8"/>
      <c r="AK71" s="8"/>
      <c r="AL71" s="8"/>
      <c r="AM71" s="8"/>
      <c r="AN71" s="8"/>
      <c r="AO71" s="8"/>
      <c r="AP71" s="8"/>
      <c r="AQ71" s="8"/>
      <c r="AR71" s="8"/>
      <c r="AS71" s="8"/>
      <c r="AT71" s="8"/>
      <c r="AU71" s="8"/>
      <c r="AV71" s="8"/>
      <c r="AW71" s="8"/>
      <c r="AX71" s="8"/>
      <c r="AY71" s="8"/>
      <c r="AZ71" s="250"/>
      <c r="BA71" s="2935"/>
      <c r="BB71" s="2732" t="s">
        <v>626</v>
      </c>
      <c r="BC71" s="425">
        <v>0</v>
      </c>
      <c r="BD71" s="372">
        <v>0.231848</v>
      </c>
      <c r="BE71" s="372">
        <v>19.272445000000001</v>
      </c>
      <c r="BF71" s="372">
        <v>102.10419700000001</v>
      </c>
      <c r="BG71" s="433">
        <v>796.64148399999988</v>
      </c>
      <c r="BH71" s="425">
        <v>2.2805909999999998</v>
      </c>
      <c r="BI71" s="372">
        <v>30.929575999999997</v>
      </c>
      <c r="BJ71" s="372">
        <v>65.534582000000029</v>
      </c>
      <c r="BK71" s="372">
        <v>177.35149999999996</v>
      </c>
      <c r="BL71" s="433">
        <v>619.97544000000005</v>
      </c>
      <c r="BM71" s="425">
        <v>0</v>
      </c>
      <c r="BN71" s="372">
        <v>0</v>
      </c>
      <c r="BO71" s="372">
        <v>0</v>
      </c>
      <c r="BP71" s="372">
        <v>2.0207790000000001</v>
      </c>
      <c r="BQ71" s="433">
        <v>20.157506000000001</v>
      </c>
      <c r="BR71" s="425">
        <v>13.190009</v>
      </c>
      <c r="BS71" s="372">
        <v>33.720113000000005</v>
      </c>
      <c r="BT71" s="372">
        <v>335.08815199999975</v>
      </c>
      <c r="BU71" s="372">
        <v>34.675348</v>
      </c>
      <c r="BV71" s="372">
        <v>0</v>
      </c>
      <c r="BW71" s="372">
        <v>12.236245999999998</v>
      </c>
      <c r="BX71" s="372">
        <v>7.8480270000000001</v>
      </c>
      <c r="BY71" s="373">
        <v>5.3826330000000002</v>
      </c>
      <c r="BZ71" s="373">
        <v>21.438788000000002</v>
      </c>
      <c r="CA71" s="373">
        <v>5.1298060000000003</v>
      </c>
      <c r="CB71" s="373">
        <v>59.048542000000005</v>
      </c>
      <c r="CC71" s="373">
        <v>390.49230999999992</v>
      </c>
      <c r="CD71" s="2540"/>
      <c r="CE71" s="2540"/>
      <c r="CF71" s="2540"/>
      <c r="CG71" s="2540"/>
      <c r="CH71" s="2540"/>
      <c r="CI71" s="2540"/>
      <c r="CJ71" s="2540"/>
      <c r="CK71" s="2540"/>
      <c r="CL71" s="2540"/>
      <c r="CM71" s="2540"/>
      <c r="CN71" s="2540"/>
      <c r="CO71" s="2540"/>
      <c r="CP71" s="2540"/>
      <c r="CQ71" s="2540"/>
      <c r="CR71" s="2540"/>
      <c r="CS71" s="2540"/>
      <c r="CT71" s="2540"/>
      <c r="CU71" s="2540"/>
      <c r="CV71" s="2540"/>
      <c r="CW71" s="2540"/>
      <c r="CX71" s="2540"/>
      <c r="CY71" s="2540"/>
      <c r="CZ71" s="2540"/>
    </row>
    <row r="72" s="156" customFormat="true" ht="15" customHeight="true" x14ac:dyDescent="0.2">
      <c r="A72" s="2951"/>
      <c r="B72" s="2432" t="s">
        <v>627</v>
      </c>
      <c r="C72" s="318">
        <v>0</v>
      </c>
      <c r="D72" s="316">
        <v>8.8143907757792551E-3</v>
      </c>
      <c r="E72" s="316">
        <v>0.11055194639176454</v>
      </c>
      <c r="F72" s="316">
        <v>0.24408471127387898</v>
      </c>
      <c r="G72" s="320">
        <v>0.46443490407717719</v>
      </c>
      <c r="H72" s="317">
        <v>8.1517467033282331E-2</v>
      </c>
      <c r="I72" s="316">
        <v>0.31951359350892272</v>
      </c>
      <c r="J72" s="316">
        <v>9.2030765666737999E-2</v>
      </c>
      <c r="K72" s="316">
        <v>0.40940188190161481</v>
      </c>
      <c r="L72" s="319">
        <v>0.65963981094841306</v>
      </c>
      <c r="M72" s="318">
        <v>0</v>
      </c>
      <c r="N72" s="316">
        <v>0</v>
      </c>
      <c r="O72" s="316">
        <v>0</v>
      </c>
      <c r="P72" s="316">
        <v>3.8544457383677235E-3</v>
      </c>
      <c r="Q72" s="320">
        <v>6.4796667449382547E-2</v>
      </c>
      <c r="R72" s="318">
        <v>7.4087011412728776E-2</v>
      </c>
      <c r="S72" s="316">
        <v>4.8134810949830013E-2</v>
      </c>
      <c r="T72" s="316">
        <v>0.66896159020455559</v>
      </c>
      <c r="U72" s="316">
        <v>0.35533408290145335</v>
      </c>
      <c r="V72" s="316">
        <v>5.5664605669100364E-2</v>
      </c>
      <c r="W72" s="316">
        <v>3.4169535226179722E-2</v>
      </c>
      <c r="X72" s="316">
        <v>0.15981427490052458</v>
      </c>
      <c r="Y72" s="319">
        <v>0</v>
      </c>
      <c r="Z72" s="319">
        <v>5.2134019706159523E-2</v>
      </c>
      <c r="AA72" s="319">
        <v>0</v>
      </c>
      <c r="AB72" s="319">
        <v>0.18169796136440897</v>
      </c>
      <c r="AC72" s="319">
        <v>5.4857594996515137E-2</v>
      </c>
      <c r="AD72" s="8"/>
      <c r="AE72" s="8"/>
      <c r="AF72" s="8"/>
      <c r="AG72" s="8"/>
      <c r="AH72" s="8"/>
      <c r="AI72" s="8"/>
      <c r="AJ72" s="8"/>
      <c r="AK72" s="8"/>
      <c r="AL72" s="8"/>
      <c r="AM72" s="8"/>
      <c r="AN72" s="8"/>
      <c r="AO72" s="8"/>
      <c r="AP72" s="8"/>
      <c r="AQ72" s="8"/>
      <c r="AR72" s="8"/>
      <c r="AS72" s="8"/>
      <c r="AT72" s="8"/>
      <c r="AU72" s="8"/>
      <c r="AV72" s="8"/>
      <c r="AW72" s="8"/>
      <c r="AX72" s="8"/>
      <c r="AY72" s="8"/>
      <c r="AZ72" s="250"/>
      <c r="BA72" s="2935"/>
      <c r="BB72" s="2732" t="s">
        <v>627</v>
      </c>
      <c r="BC72" s="425">
        <v>0</v>
      </c>
      <c r="BD72" s="372">
        <v>1.078776</v>
      </c>
      <c r="BE72" s="372">
        <v>13.524512</v>
      </c>
      <c r="BF72" s="372">
        <v>29.876411000000004</v>
      </c>
      <c r="BG72" s="433">
        <v>56.834502000000008</v>
      </c>
      <c r="BH72" s="425">
        <v>5.0714030000000001</v>
      </c>
      <c r="BI72" s="372">
        <v>19.879365999999997</v>
      </c>
      <c r="BJ72" s="372">
        <v>5.7356280000000002</v>
      </c>
      <c r="BK72" s="372">
        <v>25.440966</v>
      </c>
      <c r="BL72" s="433">
        <v>41.057991999999999</v>
      </c>
      <c r="BM72" s="425">
        <v>0</v>
      </c>
      <c r="BN72" s="372">
        <v>0</v>
      </c>
      <c r="BO72" s="372">
        <v>0</v>
      </c>
      <c r="BP72" s="372">
        <v>0.231848</v>
      </c>
      <c r="BQ72" s="433">
        <v>3.896998</v>
      </c>
      <c r="BR72" s="425">
        <v>2.2280899999999999</v>
      </c>
      <c r="BS72" s="372">
        <v>2.920941</v>
      </c>
      <c r="BT72" s="372">
        <v>45.519072000000008</v>
      </c>
      <c r="BU72" s="372">
        <v>13.70154</v>
      </c>
      <c r="BV72" s="372">
        <v>5.7609159999999999</v>
      </c>
      <c r="BW72" s="372">
        <v>0.77960800000000008</v>
      </c>
      <c r="BX72" s="372">
        <v>13.324809999999999</v>
      </c>
      <c r="BY72" s="373">
        <v>0</v>
      </c>
      <c r="BZ72" s="373">
        <v>1.4507159999999999</v>
      </c>
      <c r="CA72" s="373">
        <v>0</v>
      </c>
      <c r="CB72" s="373">
        <v>12.28532</v>
      </c>
      <c r="CC72" s="373">
        <v>3.343188</v>
      </c>
      <c r="CD72" s="2540"/>
      <c r="CE72" s="2540"/>
      <c r="CF72" s="2540"/>
      <c r="CG72" s="2540"/>
      <c r="CH72" s="2540"/>
      <c r="CI72" s="2540"/>
      <c r="CJ72" s="2540"/>
      <c r="CK72" s="2540"/>
      <c r="CL72" s="2540"/>
      <c r="CM72" s="2540"/>
      <c r="CN72" s="2540"/>
      <c r="CO72" s="2540"/>
      <c r="CP72" s="2540"/>
      <c r="CQ72" s="2540"/>
      <c r="CR72" s="2540"/>
      <c r="CS72" s="2540"/>
      <c r="CT72" s="2540"/>
      <c r="CU72" s="2540"/>
      <c r="CV72" s="2540"/>
      <c r="CW72" s="2540"/>
      <c r="CX72" s="2540"/>
      <c r="CY72" s="2540"/>
      <c r="CZ72" s="2540"/>
    </row>
    <row r="73" s="156" customFormat="true" ht="15" customHeight="true" x14ac:dyDescent="0.2">
      <c r="A73" s="2952"/>
      <c r="B73" s="2432" t="s">
        <v>628</v>
      </c>
      <c r="C73" s="318">
        <v>0</v>
      </c>
      <c r="D73" s="316">
        <v>0</v>
      </c>
      <c r="E73" s="316">
        <v>1.2536029474321912E-2</v>
      </c>
      <c r="F73" s="316">
        <v>4.8319096684642251E-2</v>
      </c>
      <c r="G73" s="320">
        <v>0.1084974713557363</v>
      </c>
      <c r="H73" s="317">
        <v>0</v>
      </c>
      <c r="I73" s="316">
        <v>2.4649154387258253E-2</v>
      </c>
      <c r="J73" s="316">
        <v>3.8297502539098402E-2</v>
      </c>
      <c r="K73" s="316">
        <v>5.6765857053862154E-2</v>
      </c>
      <c r="L73" s="319">
        <v>0.2133123386628937</v>
      </c>
      <c r="M73" s="318">
        <v>0</v>
      </c>
      <c r="N73" s="316">
        <v>0</v>
      </c>
      <c r="O73" s="316">
        <v>0</v>
      </c>
      <c r="P73" s="316">
        <v>0</v>
      </c>
      <c r="Q73" s="320">
        <v>0</v>
      </c>
      <c r="R73" s="318">
        <v>0</v>
      </c>
      <c r="S73" s="316">
        <v>2.5272703404683544E-2</v>
      </c>
      <c r="T73" s="316">
        <v>0</v>
      </c>
      <c r="U73" s="316">
        <v>0</v>
      </c>
      <c r="V73" s="316">
        <v>2.3062479031265591E-2</v>
      </c>
      <c r="W73" s="316">
        <v>0</v>
      </c>
      <c r="X73" s="316">
        <v>0</v>
      </c>
      <c r="Y73" s="319">
        <v>9.3755094373718192E-2</v>
      </c>
      <c r="Z73" s="319">
        <v>0</v>
      </c>
      <c r="AA73" s="319">
        <v>0</v>
      </c>
      <c r="AB73" s="319">
        <v>0</v>
      </c>
      <c r="AC73" s="319">
        <v>0.21786265351026649</v>
      </c>
      <c r="AD73" s="8"/>
      <c r="AE73" s="8"/>
      <c r="AF73" s="8"/>
      <c r="AG73" s="8"/>
      <c r="AH73" s="8"/>
      <c r="AI73" s="8"/>
      <c r="AJ73" s="8"/>
      <c r="AK73" s="8"/>
      <c r="AL73" s="8"/>
      <c r="AM73" s="8"/>
      <c r="AN73" s="8"/>
      <c r="AO73" s="8"/>
      <c r="AP73" s="8"/>
      <c r="AQ73" s="8"/>
      <c r="AR73" s="8"/>
      <c r="AS73" s="8"/>
      <c r="AT73" s="8"/>
      <c r="AU73" s="8"/>
      <c r="AV73" s="8"/>
      <c r="AW73" s="8"/>
      <c r="AX73" s="8"/>
      <c r="AY73" s="8"/>
      <c r="AZ73" s="250"/>
      <c r="BA73" s="2936"/>
      <c r="BB73" s="2732" t="s">
        <v>628</v>
      </c>
      <c r="BC73" s="425">
        <v>0</v>
      </c>
      <c r="BD73" s="372">
        <v>0</v>
      </c>
      <c r="BE73" s="372">
        <v>1.5336110000000001</v>
      </c>
      <c r="BF73" s="372">
        <v>5.9143449999999991</v>
      </c>
      <c r="BG73" s="433">
        <v>13.27721</v>
      </c>
      <c r="BH73" s="425">
        <v>0</v>
      </c>
      <c r="BI73" s="372">
        <v>1.5336110000000001</v>
      </c>
      <c r="BJ73" s="372">
        <v>2.3868130000000001</v>
      </c>
      <c r="BK73" s="372">
        <v>3.5275319999999999</v>
      </c>
      <c r="BL73" s="433">
        <v>13.27721</v>
      </c>
      <c r="BM73" s="425">
        <v>0</v>
      </c>
      <c r="BN73" s="372">
        <v>0</v>
      </c>
      <c r="BO73" s="372">
        <v>0</v>
      </c>
      <c r="BP73" s="372">
        <v>0</v>
      </c>
      <c r="BQ73" s="433">
        <v>0</v>
      </c>
      <c r="BR73" s="425">
        <v>0</v>
      </c>
      <c r="BS73" s="372">
        <v>1.5336110000000001</v>
      </c>
      <c r="BT73" s="372">
        <v>0</v>
      </c>
      <c r="BU73" s="372">
        <v>0</v>
      </c>
      <c r="BV73" s="372">
        <v>2.3868130000000001</v>
      </c>
      <c r="BW73" s="372">
        <v>0</v>
      </c>
      <c r="BX73" s="372">
        <v>0</v>
      </c>
      <c r="BY73" s="373">
        <v>3.5275319999999999</v>
      </c>
      <c r="BZ73" s="373">
        <v>0</v>
      </c>
      <c r="CA73" s="373">
        <v>0</v>
      </c>
      <c r="CB73" s="373">
        <v>0</v>
      </c>
      <c r="CC73" s="373">
        <v>13.27721</v>
      </c>
      <c r="CD73" s="2540"/>
      <c r="CE73" s="2540"/>
      <c r="CF73" s="2540"/>
      <c r="CG73" s="2540"/>
      <c r="CH73" s="2540"/>
      <c r="CI73" s="2540"/>
      <c r="CJ73" s="2540"/>
      <c r="CK73" s="2540"/>
      <c r="CL73" s="2540"/>
      <c r="CM73" s="2540"/>
      <c r="CN73" s="2540"/>
      <c r="CO73" s="2540"/>
      <c r="CP73" s="2540"/>
      <c r="CQ73" s="2540"/>
      <c r="CR73" s="2540"/>
      <c r="CS73" s="2540"/>
      <c r="CT73" s="2540"/>
      <c r="CU73" s="2540"/>
      <c r="CV73" s="2540"/>
      <c r="CW73" s="2540"/>
      <c r="CX73" s="2540"/>
      <c r="CY73" s="2540"/>
      <c r="CZ73" s="2540"/>
    </row>
    <row r="74" s="156" customFormat="true" ht="15" customHeight="true" x14ac:dyDescent="0.2">
      <c r="A74" s="2724"/>
      <c r="B74" s="2432"/>
      <c r="C74" s="318"/>
      <c r="D74" s="316"/>
      <c r="E74" s="316"/>
      <c r="F74" s="316"/>
      <c r="G74" s="320"/>
      <c r="H74" s="317"/>
      <c r="I74" s="316"/>
      <c r="J74" s="316"/>
      <c r="K74" s="316"/>
      <c r="L74" s="319"/>
      <c r="M74" s="318"/>
      <c r="N74" s="316"/>
      <c r="O74" s="316"/>
      <c r="P74" s="316"/>
      <c r="Q74" s="320"/>
      <c r="R74" s="318"/>
      <c r="S74" s="316"/>
      <c r="T74" s="316"/>
      <c r="U74" s="316"/>
      <c r="V74" s="316"/>
      <c r="W74" s="316"/>
      <c r="X74" s="316"/>
      <c r="Y74" s="319"/>
      <c r="Z74" s="319"/>
      <c r="AA74" s="319"/>
      <c r="AB74" s="319"/>
      <c r="AC74" s="319"/>
      <c r="AD74" s="8"/>
      <c r="AE74" s="8"/>
      <c r="AF74" s="8"/>
      <c r="AG74" s="8"/>
      <c r="AH74" s="8"/>
      <c r="AI74" s="8"/>
      <c r="AJ74" s="8"/>
      <c r="AK74" s="8"/>
      <c r="AL74" s="8"/>
      <c r="AM74" s="8"/>
      <c r="AN74" s="8"/>
      <c r="AO74" s="8"/>
      <c r="AP74" s="8"/>
      <c r="AQ74" s="8"/>
      <c r="AR74" s="8"/>
      <c r="AS74" s="8"/>
      <c r="AT74" s="8"/>
      <c r="AU74" s="8"/>
      <c r="AV74" s="8"/>
      <c r="AW74" s="8"/>
      <c r="AX74" s="8"/>
      <c r="AY74" s="8"/>
      <c r="AZ74" s="250"/>
      <c r="BA74" s="2729"/>
      <c r="BB74" s="2732"/>
      <c r="BC74" s="425"/>
      <c r="BD74" s="372"/>
      <c r="BE74" s="372"/>
      <c r="BF74" s="372"/>
      <c r="BG74" s="433"/>
      <c r="BH74" s="425"/>
      <c r="BI74" s="372"/>
      <c r="BJ74" s="372"/>
      <c r="BK74" s="372"/>
      <c r="BL74" s="433"/>
      <c r="BM74" s="425"/>
      <c r="BN74" s="372"/>
      <c r="BO74" s="372"/>
      <c r="BP74" s="372"/>
      <c r="BQ74" s="433"/>
      <c r="BR74" s="425"/>
      <c r="BS74" s="372"/>
      <c r="BT74" s="372"/>
      <c r="BU74" s="372"/>
      <c r="BV74" s="372"/>
      <c r="BW74" s="372"/>
      <c r="BX74" s="372"/>
      <c r="BY74" s="373"/>
      <c r="BZ74" s="373"/>
      <c r="CA74" s="373"/>
      <c r="CB74" s="373"/>
      <c r="CC74" s="373"/>
      <c r="CD74" s="2540"/>
      <c r="CE74" s="2540"/>
      <c r="CF74" s="2540"/>
      <c r="CG74" s="2540"/>
      <c r="CH74" s="2540"/>
      <c r="CI74" s="2540"/>
      <c r="CJ74" s="2540"/>
      <c r="CK74" s="2540"/>
      <c r="CL74" s="2540"/>
      <c r="CM74" s="2540"/>
      <c r="CN74" s="2540"/>
      <c r="CO74" s="2540"/>
      <c r="CP74" s="2540"/>
      <c r="CQ74" s="2540"/>
      <c r="CR74" s="2540"/>
      <c r="CS74" s="2540"/>
      <c r="CT74" s="2540"/>
      <c r="CU74" s="2540"/>
      <c r="CV74" s="2540"/>
      <c r="CW74" s="2540"/>
      <c r="CX74" s="2540"/>
      <c r="CY74" s="2540"/>
      <c r="CZ74" s="2540"/>
    </row>
    <row r="75" s="156" customFormat="true" ht="15" customHeight="true" x14ac:dyDescent="0.2">
      <c r="A75" s="2724"/>
      <c r="B75" s="2432"/>
      <c r="C75" s="318"/>
      <c r="D75" s="316"/>
      <c r="E75" s="316"/>
      <c r="F75" s="316"/>
      <c r="G75" s="320"/>
      <c r="H75" s="317"/>
      <c r="I75" s="316"/>
      <c r="J75" s="316"/>
      <c r="K75" s="316"/>
      <c r="L75" s="319"/>
      <c r="M75" s="318"/>
      <c r="N75" s="316"/>
      <c r="O75" s="316"/>
      <c r="P75" s="316"/>
      <c r="Q75" s="320"/>
      <c r="R75" s="318"/>
      <c r="S75" s="316"/>
      <c r="T75" s="316"/>
      <c r="U75" s="316"/>
      <c r="V75" s="316"/>
      <c r="W75" s="316"/>
      <c r="X75" s="316"/>
      <c r="Y75" s="319"/>
      <c r="Z75" s="319"/>
      <c r="AA75" s="319"/>
      <c r="AB75" s="319"/>
      <c r="AC75" s="319"/>
      <c r="AD75" s="8"/>
      <c r="AE75" s="8"/>
      <c r="AF75" s="8"/>
      <c r="AG75" s="8"/>
      <c r="AH75" s="8"/>
      <c r="AI75" s="8"/>
      <c r="AJ75" s="8"/>
      <c r="AK75" s="8"/>
      <c r="AL75" s="8"/>
      <c r="AM75" s="8"/>
      <c r="AN75" s="8"/>
      <c r="AO75" s="8"/>
      <c r="AP75" s="8"/>
      <c r="AQ75" s="8"/>
      <c r="AR75" s="8"/>
      <c r="AS75" s="8"/>
      <c r="AT75" s="8"/>
      <c r="AU75" s="8"/>
      <c r="AV75" s="8"/>
      <c r="AW75" s="8"/>
      <c r="AX75" s="8"/>
      <c r="AY75" s="8"/>
      <c r="AZ75" s="250"/>
      <c r="BA75" s="2729"/>
      <c r="BB75" s="2732"/>
      <c r="BC75" s="425"/>
      <c r="BD75" s="372"/>
      <c r="BE75" s="372"/>
      <c r="BF75" s="372"/>
      <c r="BG75" s="433"/>
      <c r="BH75" s="425"/>
      <c r="BI75" s="372"/>
      <c r="BJ75" s="372"/>
      <c r="BK75" s="372"/>
      <c r="BL75" s="433"/>
      <c r="BM75" s="425"/>
      <c r="BN75" s="372"/>
      <c r="BO75" s="372"/>
      <c r="BP75" s="372"/>
      <c r="BQ75" s="433"/>
      <c r="BR75" s="425"/>
      <c r="BS75" s="372"/>
      <c r="BT75" s="372"/>
      <c r="BU75" s="372"/>
      <c r="BV75" s="372"/>
      <c r="BW75" s="372"/>
      <c r="BX75" s="372"/>
      <c r="BY75" s="373"/>
      <c r="BZ75" s="373"/>
      <c r="CA75" s="373"/>
      <c r="CB75" s="373"/>
      <c r="CC75" s="373"/>
      <c r="CD75" s="2540"/>
      <c r="CE75" s="2540"/>
      <c r="CF75" s="2540"/>
      <c r="CG75" s="2540"/>
      <c r="CH75" s="2540"/>
      <c r="CI75" s="2540"/>
      <c r="CJ75" s="2540"/>
      <c r="CK75" s="2540"/>
      <c r="CL75" s="2540"/>
      <c r="CM75" s="2540"/>
      <c r="CN75" s="2540"/>
      <c r="CO75" s="2540"/>
      <c r="CP75" s="2540"/>
      <c r="CQ75" s="2540"/>
      <c r="CR75" s="2540"/>
      <c r="CS75" s="2540"/>
      <c r="CT75" s="2540"/>
      <c r="CU75" s="2540"/>
      <c r="CV75" s="2540"/>
      <c r="CW75" s="2540"/>
      <c r="CX75" s="2540"/>
      <c r="CY75" s="2540"/>
      <c r="CZ75" s="2540"/>
    </row>
    <row r="76" s="156" customFormat="true" ht="15" customHeight="true" x14ac:dyDescent="0.2">
      <c r="A76" s="2724"/>
      <c r="B76" s="2432"/>
      <c r="C76" s="318"/>
      <c r="D76" s="316"/>
      <c r="E76" s="316"/>
      <c r="F76" s="316"/>
      <c r="G76" s="320"/>
      <c r="H76" s="317"/>
      <c r="I76" s="316"/>
      <c r="J76" s="316"/>
      <c r="K76" s="316"/>
      <c r="L76" s="319"/>
      <c r="M76" s="318"/>
      <c r="N76" s="316"/>
      <c r="O76" s="316"/>
      <c r="P76" s="316"/>
      <c r="Q76" s="320"/>
      <c r="R76" s="318"/>
      <c r="S76" s="316"/>
      <c r="T76" s="316"/>
      <c r="U76" s="316"/>
      <c r="V76" s="316"/>
      <c r="W76" s="316"/>
      <c r="X76" s="316"/>
      <c r="Y76" s="319"/>
      <c r="Z76" s="319"/>
      <c r="AA76" s="319"/>
      <c r="AB76" s="319"/>
      <c r="AC76" s="319"/>
      <c r="AD76" s="8"/>
      <c r="AE76" s="8"/>
      <c r="AF76" s="8"/>
      <c r="AG76" s="8"/>
      <c r="AH76" s="8"/>
      <c r="AI76" s="8"/>
      <c r="AJ76" s="8"/>
      <c r="AK76" s="8"/>
      <c r="AL76" s="8"/>
      <c r="AM76" s="8"/>
      <c r="AN76" s="8"/>
      <c r="AO76" s="8"/>
      <c r="AP76" s="8"/>
      <c r="AQ76" s="8"/>
      <c r="AR76" s="8"/>
      <c r="AS76" s="8"/>
      <c r="AT76" s="8"/>
      <c r="AU76" s="8"/>
      <c r="AV76" s="8"/>
      <c r="AW76" s="8"/>
      <c r="AX76" s="8"/>
      <c r="AY76" s="8"/>
      <c r="AZ76" s="250"/>
      <c r="BA76" s="2729"/>
      <c r="BB76" s="2732"/>
      <c r="BC76" s="425"/>
      <c r="BD76" s="372"/>
      <c r="BE76" s="372"/>
      <c r="BF76" s="372"/>
      <c r="BG76" s="433"/>
      <c r="BH76" s="425"/>
      <c r="BI76" s="372"/>
      <c r="BJ76" s="372"/>
      <c r="BK76" s="372"/>
      <c r="BL76" s="433"/>
      <c r="BM76" s="425"/>
      <c r="BN76" s="372"/>
      <c r="BO76" s="372"/>
      <c r="BP76" s="372"/>
      <c r="BQ76" s="433"/>
      <c r="BR76" s="425"/>
      <c r="BS76" s="372"/>
      <c r="BT76" s="372"/>
      <c r="BU76" s="372"/>
      <c r="BV76" s="372"/>
      <c r="BW76" s="372"/>
      <c r="BX76" s="372"/>
      <c r="BY76" s="373"/>
      <c r="BZ76" s="373"/>
      <c r="CA76" s="373"/>
      <c r="CB76" s="373"/>
      <c r="CC76" s="373"/>
      <c r="CD76" s="2540"/>
      <c r="CE76" s="2540"/>
      <c r="CF76" s="2540"/>
      <c r="CG76" s="2540"/>
      <c r="CH76" s="2540"/>
      <c r="CI76" s="2540"/>
      <c r="CJ76" s="2540"/>
      <c r="CK76" s="2540"/>
      <c r="CL76" s="2540"/>
      <c r="CM76" s="2540"/>
      <c r="CN76" s="2540"/>
      <c r="CO76" s="2540"/>
      <c r="CP76" s="2540"/>
      <c r="CQ76" s="2540"/>
      <c r="CR76" s="2540"/>
      <c r="CS76" s="2540"/>
      <c r="CT76" s="2540"/>
      <c r="CU76" s="2540"/>
      <c r="CV76" s="2540"/>
      <c r="CW76" s="2540"/>
      <c r="CX76" s="2540"/>
      <c r="CY76" s="2540"/>
      <c r="CZ76" s="2540"/>
    </row>
    <row r="77" s="156" customFormat="true" ht="15" customHeight="true" x14ac:dyDescent="0.2">
      <c r="A77" s="2724"/>
      <c r="B77" s="2432"/>
      <c r="C77" s="318"/>
      <c r="D77" s="316"/>
      <c r="E77" s="316"/>
      <c r="F77" s="316"/>
      <c r="G77" s="320"/>
      <c r="H77" s="317"/>
      <c r="I77" s="316"/>
      <c r="J77" s="316"/>
      <c r="K77" s="316"/>
      <c r="L77" s="319"/>
      <c r="M77" s="318"/>
      <c r="N77" s="316"/>
      <c r="O77" s="316"/>
      <c r="P77" s="316"/>
      <c r="Q77" s="320"/>
      <c r="R77" s="318"/>
      <c r="S77" s="316"/>
      <c r="T77" s="316"/>
      <c r="U77" s="316"/>
      <c r="V77" s="316"/>
      <c r="W77" s="316"/>
      <c r="X77" s="316"/>
      <c r="Y77" s="319"/>
      <c r="Z77" s="319"/>
      <c r="AA77" s="319"/>
      <c r="AB77" s="319"/>
      <c r="AC77" s="319"/>
      <c r="AD77" s="8"/>
      <c r="AE77" s="8"/>
      <c r="AF77" s="8"/>
      <c r="AG77" s="8"/>
      <c r="AH77" s="8"/>
      <c r="AI77" s="8"/>
      <c r="AJ77" s="8"/>
      <c r="AK77" s="8"/>
      <c r="AL77" s="8"/>
      <c r="AM77" s="8"/>
      <c r="AN77" s="8"/>
      <c r="AO77" s="8"/>
      <c r="AP77" s="8"/>
      <c r="AQ77" s="8"/>
      <c r="AR77" s="8"/>
      <c r="AS77" s="8"/>
      <c r="AT77" s="8"/>
      <c r="AU77" s="8"/>
      <c r="AV77" s="8"/>
      <c r="AW77" s="8"/>
      <c r="AX77" s="8"/>
      <c r="AY77" s="8"/>
      <c r="AZ77" s="250"/>
      <c r="BA77" s="2729"/>
      <c r="BB77" s="2732"/>
      <c r="BC77" s="425"/>
      <c r="BD77" s="372"/>
      <c r="BE77" s="372"/>
      <c r="BF77" s="372"/>
      <c r="BG77" s="433"/>
      <c r="BH77" s="425"/>
      <c r="BI77" s="372"/>
      <c r="BJ77" s="372"/>
      <c r="BK77" s="372"/>
      <c r="BL77" s="433"/>
      <c r="BM77" s="425"/>
      <c r="BN77" s="372"/>
      <c r="BO77" s="372"/>
      <c r="BP77" s="372"/>
      <c r="BQ77" s="433"/>
      <c r="BR77" s="425"/>
      <c r="BS77" s="372"/>
      <c r="BT77" s="372"/>
      <c r="BU77" s="372"/>
      <c r="BV77" s="372"/>
      <c r="BW77" s="372"/>
      <c r="BX77" s="372"/>
      <c r="BY77" s="373"/>
      <c r="BZ77" s="373"/>
      <c r="CA77" s="373"/>
      <c r="CB77" s="373"/>
      <c r="CC77" s="373"/>
      <c r="CD77" s="2540"/>
      <c r="CE77" s="2540"/>
      <c r="CF77" s="2540"/>
      <c r="CG77" s="2540"/>
      <c r="CH77" s="2540"/>
      <c r="CI77" s="2540"/>
      <c r="CJ77" s="2540"/>
      <c r="CK77" s="2540"/>
      <c r="CL77" s="2540"/>
      <c r="CM77" s="2540"/>
      <c r="CN77" s="2540"/>
      <c r="CO77" s="2540"/>
      <c r="CP77" s="2540"/>
      <c r="CQ77" s="2540"/>
      <c r="CR77" s="2540"/>
      <c r="CS77" s="2540"/>
      <c r="CT77" s="2540"/>
      <c r="CU77" s="2540"/>
      <c r="CV77" s="2540"/>
      <c r="CW77" s="2540"/>
      <c r="CX77" s="2540"/>
      <c r="CY77" s="2540"/>
      <c r="CZ77" s="2540"/>
    </row>
    <row r="78" s="156" customFormat="true" ht="15" customHeight="true" x14ac:dyDescent="0.2">
      <c r="A78" s="2724"/>
      <c r="B78" s="2432"/>
      <c r="C78" s="318"/>
      <c r="D78" s="316"/>
      <c r="E78" s="316"/>
      <c r="F78" s="316"/>
      <c r="G78" s="320"/>
      <c r="H78" s="317"/>
      <c r="I78" s="316"/>
      <c r="J78" s="316"/>
      <c r="K78" s="316"/>
      <c r="L78" s="319"/>
      <c r="M78" s="318"/>
      <c r="N78" s="316"/>
      <c r="O78" s="316"/>
      <c r="P78" s="316"/>
      <c r="Q78" s="320"/>
      <c r="R78" s="318"/>
      <c r="S78" s="316"/>
      <c r="T78" s="316"/>
      <c r="U78" s="316"/>
      <c r="V78" s="316"/>
      <c r="W78" s="316"/>
      <c r="X78" s="316"/>
      <c r="Y78" s="319"/>
      <c r="Z78" s="319"/>
      <c r="AA78" s="319"/>
      <c r="AB78" s="319"/>
      <c r="AC78" s="319"/>
      <c r="AD78" s="8"/>
      <c r="AE78" s="8"/>
      <c r="AF78" s="8"/>
      <c r="AG78" s="8"/>
      <c r="AH78" s="8"/>
      <c r="AI78" s="8"/>
      <c r="AJ78" s="8"/>
      <c r="AK78" s="8"/>
      <c r="AL78" s="8"/>
      <c r="AM78" s="8"/>
      <c r="AN78" s="8"/>
      <c r="AO78" s="8"/>
      <c r="AP78" s="8"/>
      <c r="AQ78" s="8"/>
      <c r="AR78" s="8"/>
      <c r="AS78" s="8"/>
      <c r="AT78" s="8"/>
      <c r="AU78" s="8"/>
      <c r="AV78" s="8"/>
      <c r="AW78" s="8"/>
      <c r="AX78" s="8"/>
      <c r="AY78" s="8"/>
      <c r="AZ78" s="250"/>
      <c r="BA78" s="2729"/>
      <c r="BB78" s="2732"/>
      <c r="BC78" s="425"/>
      <c r="BD78" s="372"/>
      <c r="BE78" s="372"/>
      <c r="BF78" s="372"/>
      <c r="BG78" s="433"/>
      <c r="BH78" s="425"/>
      <c r="BI78" s="372"/>
      <c r="BJ78" s="372"/>
      <c r="BK78" s="372"/>
      <c r="BL78" s="433"/>
      <c r="BM78" s="425"/>
      <c r="BN78" s="372"/>
      <c r="BO78" s="372"/>
      <c r="BP78" s="372"/>
      <c r="BQ78" s="433"/>
      <c r="BR78" s="425"/>
      <c r="BS78" s="372"/>
      <c r="BT78" s="372"/>
      <c r="BU78" s="372"/>
      <c r="BV78" s="372"/>
      <c r="BW78" s="372"/>
      <c r="BX78" s="372"/>
      <c r="BY78" s="373"/>
      <c r="BZ78" s="373"/>
      <c r="CA78" s="373"/>
      <c r="CB78" s="373"/>
      <c r="CC78" s="373"/>
      <c r="CD78" s="2540"/>
      <c r="CE78" s="2540"/>
      <c r="CF78" s="2540"/>
      <c r="CG78" s="2540"/>
      <c r="CH78" s="2540"/>
      <c r="CI78" s="2540"/>
      <c r="CJ78" s="2540"/>
      <c r="CK78" s="2540"/>
      <c r="CL78" s="2540"/>
      <c r="CM78" s="2540"/>
      <c r="CN78" s="2540"/>
      <c r="CO78" s="2540"/>
      <c r="CP78" s="2540"/>
      <c r="CQ78" s="2540"/>
      <c r="CR78" s="2540"/>
      <c r="CS78" s="2540"/>
      <c r="CT78" s="2540"/>
      <c r="CU78" s="2540"/>
      <c r="CV78" s="2540"/>
      <c r="CW78" s="2540"/>
      <c r="CX78" s="2540"/>
      <c r="CY78" s="2540"/>
      <c r="CZ78" s="2540"/>
    </row>
    <row r="79" s="156" customFormat="true" ht="15" customHeight="true" x14ac:dyDescent="0.2">
      <c r="A79" s="2724"/>
      <c r="B79" s="2432"/>
      <c r="C79" s="318"/>
      <c r="D79" s="316"/>
      <c r="E79" s="316"/>
      <c r="F79" s="316"/>
      <c r="G79" s="320"/>
      <c r="H79" s="317"/>
      <c r="I79" s="316"/>
      <c r="J79" s="316"/>
      <c r="K79" s="316"/>
      <c r="L79" s="319"/>
      <c r="M79" s="318"/>
      <c r="N79" s="316"/>
      <c r="O79" s="316"/>
      <c r="P79" s="316"/>
      <c r="Q79" s="320"/>
      <c r="R79" s="318"/>
      <c r="S79" s="316"/>
      <c r="T79" s="316"/>
      <c r="U79" s="316"/>
      <c r="V79" s="316"/>
      <c r="W79" s="316"/>
      <c r="X79" s="316"/>
      <c r="Y79" s="319"/>
      <c r="Z79" s="319"/>
      <c r="AA79" s="319"/>
      <c r="AB79" s="319"/>
      <c r="AC79" s="319"/>
      <c r="AD79" s="8"/>
      <c r="AE79" s="8"/>
      <c r="AF79" s="8"/>
      <c r="AG79" s="8"/>
      <c r="AH79" s="8"/>
      <c r="AI79" s="8"/>
      <c r="AJ79" s="8"/>
      <c r="AK79" s="8"/>
      <c r="AL79" s="8"/>
      <c r="AM79" s="8"/>
      <c r="AN79" s="8"/>
      <c r="AO79" s="8"/>
      <c r="AP79" s="8"/>
      <c r="AQ79" s="8"/>
      <c r="AR79" s="8"/>
      <c r="AS79" s="8"/>
      <c r="AT79" s="8"/>
      <c r="AU79" s="8"/>
      <c r="AV79" s="8"/>
      <c r="AW79" s="8"/>
      <c r="AX79" s="8"/>
      <c r="AY79" s="8"/>
      <c r="AZ79" s="250"/>
      <c r="BA79" s="2729"/>
      <c r="BB79" s="2732"/>
      <c r="BC79" s="425"/>
      <c r="BD79" s="372"/>
      <c r="BE79" s="372"/>
      <c r="BF79" s="372"/>
      <c r="BG79" s="433"/>
      <c r="BH79" s="425"/>
      <c r="BI79" s="372"/>
      <c r="BJ79" s="372"/>
      <c r="BK79" s="372"/>
      <c r="BL79" s="433"/>
      <c r="BM79" s="425"/>
      <c r="BN79" s="372"/>
      <c r="BO79" s="372"/>
      <c r="BP79" s="372"/>
      <c r="BQ79" s="433"/>
      <c r="BR79" s="425"/>
      <c r="BS79" s="372"/>
      <c r="BT79" s="372"/>
      <c r="BU79" s="372"/>
      <c r="BV79" s="372"/>
      <c r="BW79" s="372"/>
      <c r="BX79" s="372"/>
      <c r="BY79" s="373"/>
      <c r="BZ79" s="373"/>
      <c r="CA79" s="373"/>
      <c r="CB79" s="373"/>
      <c r="CC79" s="373"/>
      <c r="CD79" s="2540"/>
      <c r="CE79" s="2540"/>
      <c r="CF79" s="2540"/>
      <c r="CG79" s="2540"/>
      <c r="CH79" s="2540"/>
      <c r="CI79" s="2540"/>
      <c r="CJ79" s="2540"/>
      <c r="CK79" s="2540"/>
      <c r="CL79" s="2540"/>
      <c r="CM79" s="2540"/>
      <c r="CN79" s="2540"/>
      <c r="CO79" s="2540"/>
      <c r="CP79" s="2540"/>
      <c r="CQ79" s="2540"/>
      <c r="CR79" s="2540"/>
      <c r="CS79" s="2540"/>
      <c r="CT79" s="2540"/>
      <c r="CU79" s="2540"/>
      <c r="CV79" s="2540"/>
      <c r="CW79" s="2540"/>
      <c r="CX79" s="2540"/>
      <c r="CY79" s="2540"/>
      <c r="CZ79" s="2540"/>
    </row>
    <row r="80" s="156" customFormat="true" ht="15" customHeight="true" x14ac:dyDescent="0.2">
      <c r="A80" s="2724"/>
      <c r="B80" s="2432"/>
      <c r="C80" s="318"/>
      <c r="D80" s="316"/>
      <c r="E80" s="316"/>
      <c r="F80" s="316"/>
      <c r="G80" s="320"/>
      <c r="H80" s="317"/>
      <c r="I80" s="316"/>
      <c r="J80" s="316"/>
      <c r="K80" s="316"/>
      <c r="L80" s="319"/>
      <c r="M80" s="318"/>
      <c r="N80" s="316"/>
      <c r="O80" s="316"/>
      <c r="P80" s="316"/>
      <c r="Q80" s="320"/>
      <c r="R80" s="318"/>
      <c r="S80" s="316"/>
      <c r="T80" s="316"/>
      <c r="U80" s="316"/>
      <c r="V80" s="316"/>
      <c r="W80" s="316"/>
      <c r="X80" s="316"/>
      <c r="Y80" s="319"/>
      <c r="Z80" s="319"/>
      <c r="AA80" s="319"/>
      <c r="AB80" s="319"/>
      <c r="AC80" s="319"/>
      <c r="AD80" s="8"/>
      <c r="AE80" s="8"/>
      <c r="AF80" s="8"/>
      <c r="AG80" s="8"/>
      <c r="AH80" s="8"/>
      <c r="AI80" s="8"/>
      <c r="AJ80" s="8"/>
      <c r="AK80" s="8"/>
      <c r="AL80" s="8"/>
      <c r="AM80" s="8"/>
      <c r="AN80" s="8"/>
      <c r="AO80" s="8"/>
      <c r="AP80" s="8"/>
      <c r="AQ80" s="8"/>
      <c r="AR80" s="8"/>
      <c r="AS80" s="8"/>
      <c r="AT80" s="8"/>
      <c r="AU80" s="8"/>
      <c r="AV80" s="8"/>
      <c r="AW80" s="8"/>
      <c r="AX80" s="8"/>
      <c r="AY80" s="8"/>
      <c r="AZ80" s="250"/>
      <c r="BA80" s="2729"/>
      <c r="BB80" s="2732"/>
      <c r="BC80" s="425"/>
      <c r="BD80" s="372"/>
      <c r="BE80" s="372"/>
      <c r="BF80" s="372"/>
      <c r="BG80" s="433"/>
      <c r="BH80" s="425"/>
      <c r="BI80" s="372"/>
      <c r="BJ80" s="372"/>
      <c r="BK80" s="372"/>
      <c r="BL80" s="433"/>
      <c r="BM80" s="425"/>
      <c r="BN80" s="372"/>
      <c r="BO80" s="372"/>
      <c r="BP80" s="372"/>
      <c r="BQ80" s="433"/>
      <c r="BR80" s="425"/>
      <c r="BS80" s="372"/>
      <c r="BT80" s="372"/>
      <c r="BU80" s="372"/>
      <c r="BV80" s="372"/>
      <c r="BW80" s="372"/>
      <c r="BX80" s="372"/>
      <c r="BY80" s="373"/>
      <c r="BZ80" s="373"/>
      <c r="CA80" s="373"/>
      <c r="CB80" s="373"/>
      <c r="CC80" s="373"/>
      <c r="CD80" s="2540"/>
      <c r="CE80" s="2540"/>
      <c r="CF80" s="2540"/>
      <c r="CG80" s="2540"/>
      <c r="CH80" s="2540"/>
      <c r="CI80" s="2540"/>
      <c r="CJ80" s="2540"/>
      <c r="CK80" s="2540"/>
      <c r="CL80" s="2540"/>
      <c r="CM80" s="2540"/>
      <c r="CN80" s="2540"/>
      <c r="CO80" s="2540"/>
      <c r="CP80" s="2540"/>
      <c r="CQ80" s="2540"/>
      <c r="CR80" s="2540"/>
      <c r="CS80" s="2540"/>
      <c r="CT80" s="2540"/>
      <c r="CU80" s="2540"/>
      <c r="CV80" s="2540"/>
      <c r="CW80" s="2540"/>
      <c r="CX80" s="2540"/>
      <c r="CY80" s="2540"/>
      <c r="CZ80" s="2540"/>
    </row>
    <row r="81" s="156" customFormat="true" ht="15" customHeight="true" x14ac:dyDescent="0.2">
      <c r="A81" s="2724"/>
      <c r="B81" s="2432"/>
      <c r="C81" s="318"/>
      <c r="D81" s="316"/>
      <c r="E81" s="316"/>
      <c r="F81" s="316"/>
      <c r="G81" s="320"/>
      <c r="H81" s="317"/>
      <c r="I81" s="316"/>
      <c r="J81" s="316"/>
      <c r="K81" s="316"/>
      <c r="L81" s="319"/>
      <c r="M81" s="318"/>
      <c r="N81" s="316"/>
      <c r="O81" s="316"/>
      <c r="P81" s="316"/>
      <c r="Q81" s="320"/>
      <c r="R81" s="318"/>
      <c r="S81" s="316"/>
      <c r="T81" s="316"/>
      <c r="U81" s="316"/>
      <c r="V81" s="316"/>
      <c r="W81" s="316"/>
      <c r="X81" s="316"/>
      <c r="Y81" s="319"/>
      <c r="Z81" s="319"/>
      <c r="AA81" s="319"/>
      <c r="AB81" s="319"/>
      <c r="AC81" s="319"/>
      <c r="AD81" s="8"/>
      <c r="AE81" s="8"/>
      <c r="AF81" s="8"/>
      <c r="AG81" s="8"/>
      <c r="AH81" s="8"/>
      <c r="AI81" s="8"/>
      <c r="AJ81" s="8"/>
      <c r="AK81" s="8"/>
      <c r="AL81" s="8"/>
      <c r="AM81" s="8"/>
      <c r="AN81" s="8"/>
      <c r="AO81" s="8"/>
      <c r="AP81" s="8"/>
      <c r="AQ81" s="8"/>
      <c r="AR81" s="8"/>
      <c r="AS81" s="8"/>
      <c r="AT81" s="8"/>
      <c r="AU81" s="8"/>
      <c r="AV81" s="8"/>
      <c r="AW81" s="8"/>
      <c r="AX81" s="8"/>
      <c r="AY81" s="8"/>
      <c r="AZ81" s="250"/>
      <c r="BA81" s="2729"/>
      <c r="BB81" s="2732"/>
      <c r="BC81" s="425"/>
      <c r="BD81" s="372"/>
      <c r="BE81" s="372"/>
      <c r="BF81" s="372"/>
      <c r="BG81" s="433"/>
      <c r="BH81" s="425"/>
      <c r="BI81" s="372"/>
      <c r="BJ81" s="372"/>
      <c r="BK81" s="372"/>
      <c r="BL81" s="433"/>
      <c r="BM81" s="425"/>
      <c r="BN81" s="372"/>
      <c r="BO81" s="372"/>
      <c r="BP81" s="372"/>
      <c r="BQ81" s="433"/>
      <c r="BR81" s="425"/>
      <c r="BS81" s="372"/>
      <c r="BT81" s="372"/>
      <c r="BU81" s="372"/>
      <c r="BV81" s="372"/>
      <c r="BW81" s="372"/>
      <c r="BX81" s="372"/>
      <c r="BY81" s="373"/>
      <c r="BZ81" s="373"/>
      <c r="CA81" s="373"/>
      <c r="CB81" s="373"/>
      <c r="CC81" s="373"/>
      <c r="CD81" s="2540"/>
      <c r="CE81" s="2540"/>
      <c r="CF81" s="2540"/>
      <c r="CG81" s="2540"/>
      <c r="CH81" s="2540"/>
      <c r="CI81" s="2540"/>
      <c r="CJ81" s="2540"/>
      <c r="CK81" s="2540"/>
      <c r="CL81" s="2540"/>
      <c r="CM81" s="2540"/>
      <c r="CN81" s="2540"/>
      <c r="CO81" s="2540"/>
      <c r="CP81" s="2540"/>
      <c r="CQ81" s="2540"/>
      <c r="CR81" s="2540"/>
      <c r="CS81" s="2540"/>
      <c r="CT81" s="2540"/>
      <c r="CU81" s="2540"/>
      <c r="CV81" s="2540"/>
      <c r="CW81" s="2540"/>
      <c r="CX81" s="2540"/>
      <c r="CY81" s="2540"/>
      <c r="CZ81" s="2540"/>
    </row>
    <row r="82" s="156" customFormat="true" ht="15" customHeight="true" x14ac:dyDescent="0.2">
      <c r="A82" s="2724"/>
      <c r="B82" s="2432"/>
      <c r="C82" s="318"/>
      <c r="D82" s="316"/>
      <c r="E82" s="316"/>
      <c r="F82" s="316"/>
      <c r="G82" s="320"/>
      <c r="H82" s="317"/>
      <c r="I82" s="316"/>
      <c r="J82" s="316"/>
      <c r="K82" s="316"/>
      <c r="L82" s="319"/>
      <c r="M82" s="318"/>
      <c r="N82" s="316"/>
      <c r="O82" s="316"/>
      <c r="P82" s="316"/>
      <c r="Q82" s="320"/>
      <c r="R82" s="318"/>
      <c r="S82" s="316"/>
      <c r="T82" s="316"/>
      <c r="U82" s="316"/>
      <c r="V82" s="316"/>
      <c r="W82" s="316"/>
      <c r="X82" s="316"/>
      <c r="Y82" s="319"/>
      <c r="Z82" s="319"/>
      <c r="AA82" s="319"/>
      <c r="AB82" s="319"/>
      <c r="AC82" s="319"/>
      <c r="AD82" s="8"/>
      <c r="AE82" s="8"/>
      <c r="AF82" s="8"/>
      <c r="AG82" s="8"/>
      <c r="AH82" s="8"/>
      <c r="AI82" s="8"/>
      <c r="AJ82" s="8"/>
      <c r="AK82" s="8"/>
      <c r="AL82" s="8"/>
      <c r="AM82" s="8"/>
      <c r="AN82" s="8"/>
      <c r="AO82" s="8"/>
      <c r="AP82" s="8"/>
      <c r="AQ82" s="8"/>
      <c r="AR82" s="8"/>
      <c r="AS82" s="8"/>
      <c r="AT82" s="8"/>
      <c r="AU82" s="8"/>
      <c r="AV82" s="8"/>
      <c r="AW82" s="8"/>
      <c r="AX82" s="8"/>
      <c r="AY82" s="8"/>
      <c r="AZ82" s="250"/>
      <c r="BA82" s="2729"/>
      <c r="BB82" s="2732"/>
      <c r="BC82" s="425"/>
      <c r="BD82" s="372"/>
      <c r="BE82" s="372"/>
      <c r="BF82" s="372"/>
      <c r="BG82" s="433"/>
      <c r="BH82" s="425"/>
      <c r="BI82" s="372"/>
      <c r="BJ82" s="372"/>
      <c r="BK82" s="372"/>
      <c r="BL82" s="433"/>
      <c r="BM82" s="425"/>
      <c r="BN82" s="372"/>
      <c r="BO82" s="372"/>
      <c r="BP82" s="372"/>
      <c r="BQ82" s="433"/>
      <c r="BR82" s="425"/>
      <c r="BS82" s="372"/>
      <c r="BT82" s="372"/>
      <c r="BU82" s="372"/>
      <c r="BV82" s="372"/>
      <c r="BW82" s="372"/>
      <c r="BX82" s="372"/>
      <c r="BY82" s="373"/>
      <c r="BZ82" s="373"/>
      <c r="CA82" s="373"/>
      <c r="CB82" s="373"/>
      <c r="CC82" s="373"/>
      <c r="CD82" s="2540"/>
      <c r="CE82" s="2540"/>
      <c r="CF82" s="2540"/>
      <c r="CG82" s="2540"/>
      <c r="CH82" s="2540"/>
      <c r="CI82" s="2540"/>
      <c r="CJ82" s="2540"/>
      <c r="CK82" s="2540"/>
      <c r="CL82" s="2540"/>
      <c r="CM82" s="2540"/>
      <c r="CN82" s="2540"/>
      <c r="CO82" s="2540"/>
      <c r="CP82" s="2540"/>
      <c r="CQ82" s="2540"/>
      <c r="CR82" s="2540"/>
      <c r="CS82" s="2540"/>
      <c r="CT82" s="2540"/>
      <c r="CU82" s="2540"/>
      <c r="CV82" s="2540"/>
      <c r="CW82" s="2540"/>
      <c r="CX82" s="2540"/>
      <c r="CY82" s="2540"/>
      <c r="CZ82" s="2540"/>
    </row>
    <row r="83" s="156" customFormat="true" ht="15" customHeight="true" x14ac:dyDescent="0.2">
      <c r="A83" s="2724"/>
      <c r="B83" s="2432"/>
      <c r="C83" s="318"/>
      <c r="D83" s="316"/>
      <c r="E83" s="316"/>
      <c r="F83" s="316"/>
      <c r="G83" s="320"/>
      <c r="H83" s="317"/>
      <c r="I83" s="316"/>
      <c r="J83" s="316"/>
      <c r="K83" s="316"/>
      <c r="L83" s="319"/>
      <c r="M83" s="318"/>
      <c r="N83" s="316"/>
      <c r="O83" s="316"/>
      <c r="P83" s="316"/>
      <c r="Q83" s="320"/>
      <c r="R83" s="318"/>
      <c r="S83" s="316"/>
      <c r="T83" s="316"/>
      <c r="U83" s="316"/>
      <c r="V83" s="316"/>
      <c r="W83" s="316"/>
      <c r="X83" s="316"/>
      <c r="Y83" s="319"/>
      <c r="Z83" s="319"/>
      <c r="AA83" s="319"/>
      <c r="AB83" s="319"/>
      <c r="AC83" s="319"/>
      <c r="AD83" s="8"/>
      <c r="AE83" s="8"/>
      <c r="AF83" s="8"/>
      <c r="AG83" s="8"/>
      <c r="AH83" s="8"/>
      <c r="AI83" s="8"/>
      <c r="AJ83" s="8"/>
      <c r="AK83" s="8"/>
      <c r="AL83" s="8"/>
      <c r="AM83" s="8"/>
      <c r="AN83" s="8"/>
      <c r="AO83" s="8"/>
      <c r="AP83" s="8"/>
      <c r="AQ83" s="8"/>
      <c r="AR83" s="8"/>
      <c r="AS83" s="8"/>
      <c r="AT83" s="8"/>
      <c r="AU83" s="8"/>
      <c r="AV83" s="8"/>
      <c r="AW83" s="8"/>
      <c r="AX83" s="8"/>
      <c r="AY83" s="8"/>
      <c r="AZ83" s="250"/>
      <c r="BA83" s="2729"/>
      <c r="BB83" s="2732"/>
      <c r="BC83" s="425"/>
      <c r="BD83" s="372"/>
      <c r="BE83" s="372"/>
      <c r="BF83" s="372"/>
      <c r="BG83" s="433"/>
      <c r="BH83" s="425"/>
      <c r="BI83" s="372"/>
      <c r="BJ83" s="372"/>
      <c r="BK83" s="372"/>
      <c r="BL83" s="433"/>
      <c r="BM83" s="425"/>
      <c r="BN83" s="372"/>
      <c r="BO83" s="372"/>
      <c r="BP83" s="372"/>
      <c r="BQ83" s="433"/>
      <c r="BR83" s="425"/>
      <c r="BS83" s="372"/>
      <c r="BT83" s="372"/>
      <c r="BU83" s="372"/>
      <c r="BV83" s="372"/>
      <c r="BW83" s="372"/>
      <c r="BX83" s="372"/>
      <c r="BY83" s="373"/>
      <c r="BZ83" s="373"/>
      <c r="CA83" s="373"/>
      <c r="CB83" s="373"/>
      <c r="CC83" s="373"/>
      <c r="CD83" s="2540"/>
      <c r="CE83" s="2540"/>
      <c r="CF83" s="2540"/>
      <c r="CG83" s="2540"/>
      <c r="CH83" s="2540"/>
      <c r="CI83" s="2540"/>
      <c r="CJ83" s="2540"/>
      <c r="CK83" s="2540"/>
      <c r="CL83" s="2540"/>
      <c r="CM83" s="2540"/>
      <c r="CN83" s="2540"/>
      <c r="CO83" s="2540"/>
      <c r="CP83" s="2540"/>
      <c r="CQ83" s="2540"/>
      <c r="CR83" s="2540"/>
      <c r="CS83" s="2540"/>
      <c r="CT83" s="2540"/>
      <c r="CU83" s="2540"/>
      <c r="CV83" s="2540"/>
      <c r="CW83" s="2540"/>
      <c r="CX83" s="2540"/>
      <c r="CY83" s="2540"/>
      <c r="CZ83" s="2540"/>
    </row>
    <row r="84" s="156" customFormat="true" ht="15" customHeight="true" x14ac:dyDescent="0.2">
      <c r="A84" s="2724"/>
      <c r="B84" s="2432"/>
      <c r="C84" s="318"/>
      <c r="D84" s="316"/>
      <c r="E84" s="316"/>
      <c r="F84" s="316"/>
      <c r="G84" s="320"/>
      <c r="H84" s="317"/>
      <c r="I84" s="316"/>
      <c r="J84" s="316"/>
      <c r="K84" s="316"/>
      <c r="L84" s="319"/>
      <c r="M84" s="318"/>
      <c r="N84" s="316"/>
      <c r="O84" s="316"/>
      <c r="P84" s="316"/>
      <c r="Q84" s="320"/>
      <c r="R84" s="318"/>
      <c r="S84" s="316"/>
      <c r="T84" s="316"/>
      <c r="U84" s="316"/>
      <c r="V84" s="316"/>
      <c r="W84" s="316"/>
      <c r="X84" s="316"/>
      <c r="Y84" s="319"/>
      <c r="Z84" s="319"/>
      <c r="AA84" s="319"/>
      <c r="AB84" s="319"/>
      <c r="AC84" s="319"/>
      <c r="AD84" s="8"/>
      <c r="AE84" s="8"/>
      <c r="AF84" s="8"/>
      <c r="AG84" s="8"/>
      <c r="AH84" s="8"/>
      <c r="AI84" s="8"/>
      <c r="AJ84" s="8"/>
      <c r="AK84" s="8"/>
      <c r="AL84" s="8"/>
      <c r="AM84" s="8"/>
      <c r="AN84" s="8"/>
      <c r="AO84" s="8"/>
      <c r="AP84" s="8"/>
      <c r="AQ84" s="8"/>
      <c r="AR84" s="8"/>
      <c r="AS84" s="8"/>
      <c r="AT84" s="8"/>
      <c r="AU84" s="8"/>
      <c r="AV84" s="8"/>
      <c r="AW84" s="8"/>
      <c r="AX84" s="8"/>
      <c r="AY84" s="8"/>
      <c r="AZ84" s="250"/>
      <c r="BA84" s="2729"/>
      <c r="BB84" s="2732"/>
      <c r="BC84" s="425"/>
      <c r="BD84" s="372"/>
      <c r="BE84" s="372"/>
      <c r="BF84" s="372"/>
      <c r="BG84" s="433"/>
      <c r="BH84" s="425"/>
      <c r="BI84" s="372"/>
      <c r="BJ84" s="372"/>
      <c r="BK84" s="372"/>
      <c r="BL84" s="433"/>
      <c r="BM84" s="425"/>
      <c r="BN84" s="372"/>
      <c r="BO84" s="372"/>
      <c r="BP84" s="372"/>
      <c r="BQ84" s="433"/>
      <c r="BR84" s="425"/>
      <c r="BS84" s="372"/>
      <c r="BT84" s="372"/>
      <c r="BU84" s="372"/>
      <c r="BV84" s="372"/>
      <c r="BW84" s="372"/>
      <c r="BX84" s="372"/>
      <c r="BY84" s="373"/>
      <c r="BZ84" s="373"/>
      <c r="CA84" s="373"/>
      <c r="CB84" s="373"/>
      <c r="CC84" s="373"/>
      <c r="CD84" s="2540"/>
      <c r="CE84" s="2540"/>
      <c r="CF84" s="2540"/>
      <c r="CG84" s="2540"/>
      <c r="CH84" s="2540"/>
      <c r="CI84" s="2540"/>
      <c r="CJ84" s="2540"/>
      <c r="CK84" s="2540"/>
      <c r="CL84" s="2540"/>
      <c r="CM84" s="2540"/>
      <c r="CN84" s="2540"/>
      <c r="CO84" s="2540"/>
      <c r="CP84" s="2540"/>
      <c r="CQ84" s="2540"/>
      <c r="CR84" s="2540"/>
      <c r="CS84" s="2540"/>
      <c r="CT84" s="2540"/>
      <c r="CU84" s="2540"/>
      <c r="CV84" s="2540"/>
      <c r="CW84" s="2540"/>
      <c r="CX84" s="2540"/>
      <c r="CY84" s="2540"/>
      <c r="CZ84" s="2540"/>
    </row>
    <row r="85" s="156" customFormat="true" ht="15" customHeight="true" x14ac:dyDescent="0.2">
      <c r="A85" s="2724"/>
      <c r="B85" s="2432"/>
      <c r="C85" s="318"/>
      <c r="D85" s="316"/>
      <c r="E85" s="316"/>
      <c r="F85" s="316"/>
      <c r="G85" s="320"/>
      <c r="H85" s="317"/>
      <c r="I85" s="316"/>
      <c r="J85" s="316"/>
      <c r="K85" s="316"/>
      <c r="L85" s="319"/>
      <c r="M85" s="318"/>
      <c r="N85" s="316"/>
      <c r="O85" s="316"/>
      <c r="P85" s="316"/>
      <c r="Q85" s="320"/>
      <c r="R85" s="318"/>
      <c r="S85" s="316"/>
      <c r="T85" s="316"/>
      <c r="U85" s="316"/>
      <c r="V85" s="316"/>
      <c r="W85" s="316"/>
      <c r="X85" s="316"/>
      <c r="Y85" s="319"/>
      <c r="Z85" s="319"/>
      <c r="AA85" s="319"/>
      <c r="AB85" s="319"/>
      <c r="AC85" s="319"/>
      <c r="AD85" s="8"/>
      <c r="AE85" s="8"/>
      <c r="AF85" s="8"/>
      <c r="AG85" s="8"/>
      <c r="AH85" s="8"/>
      <c r="AI85" s="8"/>
      <c r="AJ85" s="8"/>
      <c r="AK85" s="8"/>
      <c r="AL85" s="8"/>
      <c r="AM85" s="8"/>
      <c r="AN85" s="8"/>
      <c r="AO85" s="8"/>
      <c r="AP85" s="8"/>
      <c r="AQ85" s="8"/>
      <c r="AR85" s="8"/>
      <c r="AS85" s="8"/>
      <c r="AT85" s="8"/>
      <c r="AU85" s="8"/>
      <c r="AV85" s="8"/>
      <c r="AW85" s="8"/>
      <c r="AX85" s="8"/>
      <c r="AY85" s="8"/>
      <c r="AZ85" s="250"/>
      <c r="BA85" s="2729"/>
      <c r="BB85" s="2732"/>
      <c r="BC85" s="425"/>
      <c r="BD85" s="372"/>
      <c r="BE85" s="372"/>
      <c r="BF85" s="372"/>
      <c r="BG85" s="433"/>
      <c r="BH85" s="425"/>
      <c r="BI85" s="372"/>
      <c r="BJ85" s="372"/>
      <c r="BK85" s="372"/>
      <c r="BL85" s="433"/>
      <c r="BM85" s="425"/>
      <c r="BN85" s="372"/>
      <c r="BO85" s="372"/>
      <c r="BP85" s="372"/>
      <c r="BQ85" s="433"/>
      <c r="BR85" s="425"/>
      <c r="BS85" s="372"/>
      <c r="BT85" s="372"/>
      <c r="BU85" s="372"/>
      <c r="BV85" s="372"/>
      <c r="BW85" s="372"/>
      <c r="BX85" s="372"/>
      <c r="BY85" s="373"/>
      <c r="BZ85" s="373"/>
      <c r="CA85" s="373"/>
      <c r="CB85" s="373"/>
      <c r="CC85" s="373"/>
      <c r="CD85" s="2540"/>
      <c r="CE85" s="2540"/>
      <c r="CF85" s="2540"/>
      <c r="CG85" s="2540"/>
      <c r="CH85" s="2540"/>
      <c r="CI85" s="2540"/>
      <c r="CJ85" s="2540"/>
      <c r="CK85" s="2540"/>
      <c r="CL85" s="2540"/>
      <c r="CM85" s="2540"/>
      <c r="CN85" s="2540"/>
      <c r="CO85" s="2540"/>
      <c r="CP85" s="2540"/>
      <c r="CQ85" s="2540"/>
      <c r="CR85" s="2540"/>
      <c r="CS85" s="2540"/>
      <c r="CT85" s="2540"/>
      <c r="CU85" s="2540"/>
      <c r="CV85" s="2540"/>
      <c r="CW85" s="2540"/>
      <c r="CX85" s="2540"/>
      <c r="CY85" s="2540"/>
      <c r="CZ85" s="2540"/>
    </row>
    <row r="86" s="156" customFormat="true" ht="15" customHeight="true" x14ac:dyDescent="0.2">
      <c r="A86" s="2724"/>
      <c r="B86" s="2432"/>
      <c r="C86" s="318"/>
      <c r="D86" s="316"/>
      <c r="E86" s="316"/>
      <c r="F86" s="316"/>
      <c r="G86" s="320"/>
      <c r="H86" s="317"/>
      <c r="I86" s="316"/>
      <c r="J86" s="316"/>
      <c r="K86" s="316"/>
      <c r="L86" s="319"/>
      <c r="M86" s="318"/>
      <c r="N86" s="316"/>
      <c r="O86" s="316"/>
      <c r="P86" s="316"/>
      <c r="Q86" s="320"/>
      <c r="R86" s="318"/>
      <c r="S86" s="316"/>
      <c r="T86" s="316"/>
      <c r="U86" s="316"/>
      <c r="V86" s="316"/>
      <c r="W86" s="316"/>
      <c r="X86" s="316"/>
      <c r="Y86" s="319"/>
      <c r="Z86" s="319"/>
      <c r="AA86" s="319"/>
      <c r="AB86" s="319"/>
      <c r="AC86" s="319"/>
      <c r="AD86" s="8"/>
      <c r="AE86" s="8"/>
      <c r="AF86" s="8"/>
      <c r="AG86" s="8"/>
      <c r="AH86" s="8"/>
      <c r="AI86" s="8"/>
      <c r="AJ86" s="8"/>
      <c r="AK86" s="8"/>
      <c r="AL86" s="8"/>
      <c r="AM86" s="8"/>
      <c r="AN86" s="8"/>
      <c r="AO86" s="8"/>
      <c r="AP86" s="8"/>
      <c r="AQ86" s="8"/>
      <c r="AR86" s="8"/>
      <c r="AS86" s="8"/>
      <c r="AT86" s="8"/>
      <c r="AU86" s="8"/>
      <c r="AV86" s="8"/>
      <c r="AW86" s="8"/>
      <c r="AX86" s="8"/>
      <c r="AY86" s="8"/>
      <c r="AZ86" s="250"/>
      <c r="BA86" s="2729"/>
      <c r="BB86" s="2732"/>
      <c r="BC86" s="425"/>
      <c r="BD86" s="372"/>
      <c r="BE86" s="372"/>
      <c r="BF86" s="372"/>
      <c r="BG86" s="433"/>
      <c r="BH86" s="425"/>
      <c r="BI86" s="372"/>
      <c r="BJ86" s="372"/>
      <c r="BK86" s="372"/>
      <c r="BL86" s="433"/>
      <c r="BM86" s="425"/>
      <c r="BN86" s="372"/>
      <c r="BO86" s="372"/>
      <c r="BP86" s="372"/>
      <c r="BQ86" s="433"/>
      <c r="BR86" s="425"/>
      <c r="BS86" s="372"/>
      <c r="BT86" s="372"/>
      <c r="BU86" s="372"/>
      <c r="BV86" s="372"/>
      <c r="BW86" s="372"/>
      <c r="BX86" s="372"/>
      <c r="BY86" s="373"/>
      <c r="BZ86" s="373"/>
      <c r="CA86" s="373"/>
      <c r="CB86" s="373"/>
      <c r="CC86" s="373"/>
      <c r="CD86" s="2540"/>
      <c r="CE86" s="2540"/>
      <c r="CF86" s="2540"/>
      <c r="CG86" s="2540"/>
      <c r="CH86" s="2540"/>
      <c r="CI86" s="2540"/>
      <c r="CJ86" s="2540"/>
      <c r="CK86" s="2540"/>
      <c r="CL86" s="2540"/>
      <c r="CM86" s="2540"/>
      <c r="CN86" s="2540"/>
      <c r="CO86" s="2540"/>
      <c r="CP86" s="2540"/>
      <c r="CQ86" s="2540"/>
      <c r="CR86" s="2540"/>
      <c r="CS86" s="2540"/>
      <c r="CT86" s="2540"/>
      <c r="CU86" s="2540"/>
      <c r="CV86" s="2540"/>
      <c r="CW86" s="2540"/>
      <c r="CX86" s="2540"/>
      <c r="CY86" s="2540"/>
      <c r="CZ86" s="2540"/>
    </row>
    <row r="87" s="156" customFormat="true" ht="15" customHeight="true" x14ac:dyDescent="0.2">
      <c r="A87" s="2724"/>
      <c r="B87" s="2432"/>
      <c r="C87" s="318"/>
      <c r="D87" s="316"/>
      <c r="E87" s="316"/>
      <c r="F87" s="316"/>
      <c r="G87" s="320"/>
      <c r="H87" s="317"/>
      <c r="I87" s="316"/>
      <c r="J87" s="316"/>
      <c r="K87" s="316"/>
      <c r="L87" s="319"/>
      <c r="M87" s="318"/>
      <c r="N87" s="316"/>
      <c r="O87" s="316"/>
      <c r="P87" s="316"/>
      <c r="Q87" s="320"/>
      <c r="R87" s="318"/>
      <c r="S87" s="316"/>
      <c r="T87" s="316"/>
      <c r="U87" s="316"/>
      <c r="V87" s="316"/>
      <c r="W87" s="316"/>
      <c r="X87" s="316"/>
      <c r="Y87" s="319"/>
      <c r="Z87" s="319"/>
      <c r="AA87" s="319"/>
      <c r="AB87" s="319"/>
      <c r="AC87" s="319"/>
      <c r="AD87" s="8"/>
      <c r="AE87" s="8"/>
      <c r="AF87" s="8"/>
      <c r="AG87" s="8"/>
      <c r="AH87" s="8"/>
      <c r="AI87" s="8"/>
      <c r="AJ87" s="8"/>
      <c r="AK87" s="8"/>
      <c r="AL87" s="8"/>
      <c r="AM87" s="8"/>
      <c r="AN87" s="8"/>
      <c r="AO87" s="8"/>
      <c r="AP87" s="8"/>
      <c r="AQ87" s="8"/>
      <c r="AR87" s="8"/>
      <c r="AS87" s="8"/>
      <c r="AT87" s="8"/>
      <c r="AU87" s="8"/>
      <c r="AV87" s="8"/>
      <c r="AW87" s="8"/>
      <c r="AX87" s="8"/>
      <c r="AY87" s="8"/>
      <c r="AZ87" s="250"/>
      <c r="BA87" s="2729"/>
      <c r="BB87" s="2732"/>
      <c r="BC87" s="425"/>
      <c r="BD87" s="372"/>
      <c r="BE87" s="372"/>
      <c r="BF87" s="372"/>
      <c r="BG87" s="433"/>
      <c r="BH87" s="425"/>
      <c r="BI87" s="372"/>
      <c r="BJ87" s="372"/>
      <c r="BK87" s="372"/>
      <c r="BL87" s="433"/>
      <c r="BM87" s="425"/>
      <c r="BN87" s="372"/>
      <c r="BO87" s="372"/>
      <c r="BP87" s="372"/>
      <c r="BQ87" s="433"/>
      <c r="BR87" s="425"/>
      <c r="BS87" s="372"/>
      <c r="BT87" s="372"/>
      <c r="BU87" s="372"/>
      <c r="BV87" s="372"/>
      <c r="BW87" s="372"/>
      <c r="BX87" s="372"/>
      <c r="BY87" s="373"/>
      <c r="BZ87" s="373"/>
      <c r="CA87" s="373"/>
      <c r="CB87" s="373"/>
      <c r="CC87" s="373"/>
      <c r="CD87" s="2540"/>
      <c r="CE87" s="2540"/>
      <c r="CF87" s="2540"/>
      <c r="CG87" s="2540"/>
      <c r="CH87" s="2540"/>
      <c r="CI87" s="2540"/>
      <c r="CJ87" s="2540"/>
      <c r="CK87" s="2540"/>
      <c r="CL87" s="2540"/>
      <c r="CM87" s="2540"/>
      <c r="CN87" s="2540"/>
      <c r="CO87" s="2540"/>
      <c r="CP87" s="2540"/>
      <c r="CQ87" s="2540"/>
      <c r="CR87" s="2540"/>
      <c r="CS87" s="2540"/>
      <c r="CT87" s="2540"/>
      <c r="CU87" s="2540"/>
      <c r="CV87" s="2540"/>
      <c r="CW87" s="2540"/>
      <c r="CX87" s="2540"/>
      <c r="CY87" s="2540"/>
      <c r="CZ87" s="2540"/>
    </row>
    <row r="88" s="156" customFormat="true" ht="15" customHeight="true" x14ac:dyDescent="0.2">
      <c r="A88" s="2724"/>
      <c r="B88" s="2432"/>
      <c r="C88" s="318"/>
      <c r="D88" s="316"/>
      <c r="E88" s="316"/>
      <c r="F88" s="316"/>
      <c r="G88" s="320"/>
      <c r="H88" s="317"/>
      <c r="I88" s="316"/>
      <c r="J88" s="316"/>
      <c r="K88" s="316"/>
      <c r="L88" s="319"/>
      <c r="M88" s="318"/>
      <c r="N88" s="316"/>
      <c r="O88" s="316"/>
      <c r="P88" s="316"/>
      <c r="Q88" s="320"/>
      <c r="R88" s="318"/>
      <c r="S88" s="316"/>
      <c r="T88" s="316"/>
      <c r="U88" s="316"/>
      <c r="V88" s="316"/>
      <c r="W88" s="316"/>
      <c r="X88" s="316"/>
      <c r="Y88" s="319"/>
      <c r="Z88" s="319"/>
      <c r="AA88" s="319"/>
      <c r="AB88" s="319"/>
      <c r="AC88" s="319"/>
      <c r="AD88" s="8"/>
      <c r="AE88" s="8"/>
      <c r="AF88" s="8"/>
      <c r="AG88" s="8"/>
      <c r="AH88" s="8"/>
      <c r="AI88" s="8"/>
      <c r="AJ88" s="8"/>
      <c r="AK88" s="8"/>
      <c r="AL88" s="8"/>
      <c r="AM88" s="8"/>
      <c r="AN88" s="8"/>
      <c r="AO88" s="8"/>
      <c r="AP88" s="8"/>
      <c r="AQ88" s="8"/>
      <c r="AR88" s="8"/>
      <c r="AS88" s="8"/>
      <c r="AT88" s="8"/>
      <c r="AU88" s="8"/>
      <c r="AV88" s="8"/>
      <c r="AW88" s="8"/>
      <c r="AX88" s="8"/>
      <c r="AY88" s="8"/>
      <c r="AZ88" s="250"/>
      <c r="BA88" s="2729"/>
      <c r="BB88" s="2732"/>
      <c r="BC88" s="425"/>
      <c r="BD88" s="372"/>
      <c r="BE88" s="372"/>
      <c r="BF88" s="372"/>
      <c r="BG88" s="433"/>
      <c r="BH88" s="425"/>
      <c r="BI88" s="372"/>
      <c r="BJ88" s="372"/>
      <c r="BK88" s="372"/>
      <c r="BL88" s="433"/>
      <c r="BM88" s="425"/>
      <c r="BN88" s="372"/>
      <c r="BO88" s="372"/>
      <c r="BP88" s="372"/>
      <c r="BQ88" s="433"/>
      <c r="BR88" s="425"/>
      <c r="BS88" s="372"/>
      <c r="BT88" s="372"/>
      <c r="BU88" s="372"/>
      <c r="BV88" s="372"/>
      <c r="BW88" s="372"/>
      <c r="BX88" s="372"/>
      <c r="BY88" s="373"/>
      <c r="BZ88" s="373"/>
      <c r="CA88" s="373"/>
      <c r="CB88" s="373"/>
      <c r="CC88" s="373"/>
      <c r="CD88" s="2540"/>
      <c r="CE88" s="2540"/>
      <c r="CF88" s="2540"/>
      <c r="CG88" s="2540"/>
      <c r="CH88" s="2540"/>
      <c r="CI88" s="2540"/>
      <c r="CJ88" s="2540"/>
      <c r="CK88" s="2540"/>
      <c r="CL88" s="2540"/>
      <c r="CM88" s="2540"/>
      <c r="CN88" s="2540"/>
      <c r="CO88" s="2540"/>
      <c r="CP88" s="2540"/>
      <c r="CQ88" s="2540"/>
      <c r="CR88" s="2540"/>
      <c r="CS88" s="2540"/>
      <c r="CT88" s="2540"/>
      <c r="CU88" s="2540"/>
      <c r="CV88" s="2540"/>
      <c r="CW88" s="2540"/>
      <c r="CX88" s="2540"/>
      <c r="CY88" s="2540"/>
      <c r="CZ88" s="2540"/>
    </row>
    <row r="89" s="156" customFormat="true" ht="15" customHeight="true" x14ac:dyDescent="0.2">
      <c r="A89" s="2724"/>
      <c r="B89" s="2432"/>
      <c r="C89" s="318"/>
      <c r="D89" s="316"/>
      <c r="E89" s="316"/>
      <c r="F89" s="316"/>
      <c r="G89" s="320"/>
      <c r="H89" s="317"/>
      <c r="I89" s="316"/>
      <c r="J89" s="316"/>
      <c r="K89" s="316"/>
      <c r="L89" s="319"/>
      <c r="M89" s="318"/>
      <c r="N89" s="316"/>
      <c r="O89" s="316"/>
      <c r="P89" s="316"/>
      <c r="Q89" s="320"/>
      <c r="R89" s="318"/>
      <c r="S89" s="316"/>
      <c r="T89" s="316"/>
      <c r="U89" s="316"/>
      <c r="V89" s="316"/>
      <c r="W89" s="316"/>
      <c r="X89" s="316"/>
      <c r="Y89" s="319"/>
      <c r="Z89" s="319"/>
      <c r="AA89" s="319"/>
      <c r="AB89" s="319"/>
      <c r="AC89" s="319"/>
      <c r="AD89" s="8"/>
      <c r="AE89" s="8"/>
      <c r="AF89" s="8"/>
      <c r="AG89" s="8"/>
      <c r="AH89" s="8"/>
      <c r="AI89" s="8"/>
      <c r="AJ89" s="8"/>
      <c r="AK89" s="8"/>
      <c r="AL89" s="8"/>
      <c r="AM89" s="8"/>
      <c r="AN89" s="8"/>
      <c r="AO89" s="8"/>
      <c r="AP89" s="8"/>
      <c r="AQ89" s="8"/>
      <c r="AR89" s="8"/>
      <c r="AS89" s="8"/>
      <c r="AT89" s="8"/>
      <c r="AU89" s="8"/>
      <c r="AV89" s="8"/>
      <c r="AW89" s="8"/>
      <c r="AX89" s="8"/>
      <c r="AY89" s="8"/>
      <c r="AZ89" s="250"/>
      <c r="BA89" s="2729"/>
      <c r="BB89" s="2732"/>
      <c r="BC89" s="425"/>
      <c r="BD89" s="372"/>
      <c r="BE89" s="372"/>
      <c r="BF89" s="372"/>
      <c r="BG89" s="433"/>
      <c r="BH89" s="425"/>
      <c r="BI89" s="372"/>
      <c r="BJ89" s="372"/>
      <c r="BK89" s="372"/>
      <c r="BL89" s="433"/>
      <c r="BM89" s="425"/>
      <c r="BN89" s="372"/>
      <c r="BO89" s="372"/>
      <c r="BP89" s="372"/>
      <c r="BQ89" s="433"/>
      <c r="BR89" s="425"/>
      <c r="BS89" s="372"/>
      <c r="BT89" s="372"/>
      <c r="BU89" s="372"/>
      <c r="BV89" s="372"/>
      <c r="BW89" s="372"/>
      <c r="BX89" s="372"/>
      <c r="BY89" s="373"/>
      <c r="BZ89" s="373"/>
      <c r="CA89" s="373"/>
      <c r="CB89" s="373"/>
      <c r="CC89" s="373"/>
      <c r="CD89" s="2540"/>
      <c r="CE89" s="2540"/>
      <c r="CF89" s="2540"/>
      <c r="CG89" s="2540"/>
      <c r="CH89" s="2540"/>
      <c r="CI89" s="2540"/>
      <c r="CJ89" s="2540"/>
      <c r="CK89" s="2540"/>
      <c r="CL89" s="2540"/>
      <c r="CM89" s="2540"/>
      <c r="CN89" s="2540"/>
      <c r="CO89" s="2540"/>
      <c r="CP89" s="2540"/>
      <c r="CQ89" s="2540"/>
      <c r="CR89" s="2540"/>
      <c r="CS89" s="2540"/>
      <c r="CT89" s="2540"/>
      <c r="CU89" s="2540"/>
      <c r="CV89" s="2540"/>
      <c r="CW89" s="2540"/>
      <c r="CX89" s="2540"/>
      <c r="CY89" s="2540"/>
      <c r="CZ89" s="2540"/>
    </row>
    <row r="90" s="156" customFormat="true" ht="15" customHeight="true" x14ac:dyDescent="0.2">
      <c r="A90" s="2724"/>
      <c r="B90" s="2432"/>
      <c r="C90" s="318"/>
      <c r="D90" s="316"/>
      <c r="E90" s="316"/>
      <c r="F90" s="316"/>
      <c r="G90" s="320"/>
      <c r="H90" s="317"/>
      <c r="I90" s="316"/>
      <c r="J90" s="316"/>
      <c r="K90" s="316"/>
      <c r="L90" s="319"/>
      <c r="M90" s="318"/>
      <c r="N90" s="316"/>
      <c r="O90" s="316"/>
      <c r="P90" s="316"/>
      <c r="Q90" s="320"/>
      <c r="R90" s="318"/>
      <c r="S90" s="316"/>
      <c r="T90" s="316"/>
      <c r="U90" s="316"/>
      <c r="V90" s="316"/>
      <c r="W90" s="316"/>
      <c r="X90" s="316"/>
      <c r="Y90" s="319"/>
      <c r="Z90" s="319"/>
      <c r="AA90" s="319"/>
      <c r="AB90" s="319"/>
      <c r="AC90" s="319"/>
      <c r="AD90" s="8"/>
      <c r="AE90" s="8"/>
      <c r="AF90" s="8"/>
      <c r="AG90" s="8"/>
      <c r="AH90" s="8"/>
      <c r="AI90" s="8"/>
      <c r="AJ90" s="8"/>
      <c r="AK90" s="8"/>
      <c r="AL90" s="8"/>
      <c r="AM90" s="8"/>
      <c r="AN90" s="8"/>
      <c r="AO90" s="8"/>
      <c r="AP90" s="8"/>
      <c r="AQ90" s="8"/>
      <c r="AR90" s="8"/>
      <c r="AS90" s="8"/>
      <c r="AT90" s="8"/>
      <c r="AU90" s="8"/>
      <c r="AV90" s="8"/>
      <c r="AW90" s="8"/>
      <c r="AX90" s="8"/>
      <c r="AY90" s="8"/>
      <c r="AZ90" s="250"/>
      <c r="BA90" s="2729"/>
      <c r="BB90" s="2732"/>
      <c r="BC90" s="425"/>
      <c r="BD90" s="372"/>
      <c r="BE90" s="372"/>
      <c r="BF90" s="372"/>
      <c r="BG90" s="433"/>
      <c r="BH90" s="425"/>
      <c r="BI90" s="372"/>
      <c r="BJ90" s="372"/>
      <c r="BK90" s="372"/>
      <c r="BL90" s="433"/>
      <c r="BM90" s="425"/>
      <c r="BN90" s="372"/>
      <c r="BO90" s="372"/>
      <c r="BP90" s="372"/>
      <c r="BQ90" s="433"/>
      <c r="BR90" s="425"/>
      <c r="BS90" s="372"/>
      <c r="BT90" s="372"/>
      <c r="BU90" s="372"/>
      <c r="BV90" s="372"/>
      <c r="BW90" s="372"/>
      <c r="BX90" s="372"/>
      <c r="BY90" s="373"/>
      <c r="BZ90" s="373"/>
      <c r="CA90" s="373"/>
      <c r="CB90" s="373"/>
      <c r="CC90" s="373"/>
      <c r="CD90" s="2540"/>
      <c r="CE90" s="2540"/>
      <c r="CF90" s="2540"/>
      <c r="CG90" s="2540"/>
      <c r="CH90" s="2540"/>
      <c r="CI90" s="2540"/>
      <c r="CJ90" s="2540"/>
      <c r="CK90" s="2540"/>
      <c r="CL90" s="2540"/>
      <c r="CM90" s="2540"/>
      <c r="CN90" s="2540"/>
      <c r="CO90" s="2540"/>
      <c r="CP90" s="2540"/>
      <c r="CQ90" s="2540"/>
      <c r="CR90" s="2540"/>
      <c r="CS90" s="2540"/>
      <c r="CT90" s="2540"/>
      <c r="CU90" s="2540"/>
      <c r="CV90" s="2540"/>
      <c r="CW90" s="2540"/>
      <c r="CX90" s="2540"/>
      <c r="CY90" s="2540"/>
      <c r="CZ90" s="2540"/>
    </row>
    <row r="91" s="156" customFormat="true" ht="15" customHeight="true" x14ac:dyDescent="0.2">
      <c r="A91" s="2724"/>
      <c r="B91" s="2432"/>
      <c r="C91" s="318"/>
      <c r="D91" s="316"/>
      <c r="E91" s="316"/>
      <c r="F91" s="316"/>
      <c r="G91" s="320"/>
      <c r="H91" s="317"/>
      <c r="I91" s="316"/>
      <c r="J91" s="316"/>
      <c r="K91" s="316"/>
      <c r="L91" s="319"/>
      <c r="M91" s="318"/>
      <c r="N91" s="316"/>
      <c r="O91" s="316"/>
      <c r="P91" s="316"/>
      <c r="Q91" s="320"/>
      <c r="R91" s="318"/>
      <c r="S91" s="316"/>
      <c r="T91" s="316"/>
      <c r="U91" s="316"/>
      <c r="V91" s="316"/>
      <c r="W91" s="316"/>
      <c r="X91" s="316"/>
      <c r="Y91" s="319"/>
      <c r="Z91" s="319"/>
      <c r="AA91" s="319"/>
      <c r="AB91" s="319"/>
      <c r="AC91" s="319"/>
      <c r="AD91" s="8"/>
      <c r="AE91" s="8"/>
      <c r="AF91" s="8"/>
      <c r="AG91" s="8"/>
      <c r="AH91" s="8"/>
      <c r="AI91" s="8"/>
      <c r="AJ91" s="8"/>
      <c r="AK91" s="8"/>
      <c r="AL91" s="8"/>
      <c r="AM91" s="8"/>
      <c r="AN91" s="8"/>
      <c r="AO91" s="8"/>
      <c r="AP91" s="8"/>
      <c r="AQ91" s="8"/>
      <c r="AR91" s="8"/>
      <c r="AS91" s="8"/>
      <c r="AT91" s="8"/>
      <c r="AU91" s="8"/>
      <c r="AV91" s="8"/>
      <c r="AW91" s="8"/>
      <c r="AX91" s="8"/>
      <c r="AY91" s="8"/>
      <c r="AZ91" s="250"/>
      <c r="BA91" s="2729"/>
      <c r="BB91" s="2732"/>
      <c r="BC91" s="425"/>
      <c r="BD91" s="372"/>
      <c r="BE91" s="372"/>
      <c r="BF91" s="372"/>
      <c r="BG91" s="433"/>
      <c r="BH91" s="425"/>
      <c r="BI91" s="372"/>
      <c r="BJ91" s="372"/>
      <c r="BK91" s="372"/>
      <c r="BL91" s="433"/>
      <c r="BM91" s="425"/>
      <c r="BN91" s="372"/>
      <c r="BO91" s="372"/>
      <c r="BP91" s="372"/>
      <c r="BQ91" s="433"/>
      <c r="BR91" s="425"/>
      <c r="BS91" s="372"/>
      <c r="BT91" s="372"/>
      <c r="BU91" s="372"/>
      <c r="BV91" s="372"/>
      <c r="BW91" s="372"/>
      <c r="BX91" s="372"/>
      <c r="BY91" s="373"/>
      <c r="BZ91" s="373"/>
      <c r="CA91" s="373"/>
      <c r="CB91" s="373"/>
      <c r="CC91" s="373"/>
      <c r="CD91" s="2540"/>
      <c r="CE91" s="2540"/>
      <c r="CF91" s="2540"/>
      <c r="CG91" s="2540"/>
      <c r="CH91" s="2540"/>
      <c r="CI91" s="2540"/>
      <c r="CJ91" s="2540"/>
      <c r="CK91" s="2540"/>
      <c r="CL91" s="2540"/>
      <c r="CM91" s="2540"/>
      <c r="CN91" s="2540"/>
      <c r="CO91" s="2540"/>
      <c r="CP91" s="2540"/>
      <c r="CQ91" s="2540"/>
      <c r="CR91" s="2540"/>
      <c r="CS91" s="2540"/>
      <c r="CT91" s="2540"/>
      <c r="CU91" s="2540"/>
      <c r="CV91" s="2540"/>
      <c r="CW91" s="2540"/>
      <c r="CX91" s="2540"/>
      <c r="CY91" s="2540"/>
      <c r="CZ91" s="2540"/>
    </row>
    <row r="92" s="156" customFormat="true" ht="15" customHeight="true" x14ac:dyDescent="0.2">
      <c r="A92" s="2724"/>
      <c r="B92" s="2432"/>
      <c r="C92" s="318"/>
      <c r="D92" s="316"/>
      <c r="E92" s="316"/>
      <c r="F92" s="316"/>
      <c r="G92" s="320"/>
      <c r="H92" s="317"/>
      <c r="I92" s="316"/>
      <c r="J92" s="316"/>
      <c r="K92" s="316"/>
      <c r="L92" s="319"/>
      <c r="M92" s="318"/>
      <c r="N92" s="316"/>
      <c r="O92" s="316"/>
      <c r="P92" s="316"/>
      <c r="Q92" s="320"/>
      <c r="R92" s="318"/>
      <c r="S92" s="316"/>
      <c r="T92" s="316"/>
      <c r="U92" s="316"/>
      <c r="V92" s="316"/>
      <c r="W92" s="316"/>
      <c r="X92" s="316"/>
      <c r="Y92" s="319"/>
      <c r="Z92" s="319"/>
      <c r="AA92" s="319"/>
      <c r="AB92" s="319"/>
      <c r="AC92" s="319"/>
      <c r="AD92" s="8"/>
      <c r="AE92" s="8"/>
      <c r="AF92" s="8"/>
      <c r="AG92" s="8"/>
      <c r="AH92" s="8"/>
      <c r="AI92" s="8"/>
      <c r="AJ92" s="8"/>
      <c r="AK92" s="8"/>
      <c r="AL92" s="8"/>
      <c r="AM92" s="8"/>
      <c r="AN92" s="8"/>
      <c r="AO92" s="8"/>
      <c r="AP92" s="8"/>
      <c r="AQ92" s="8"/>
      <c r="AR92" s="8"/>
      <c r="AS92" s="8"/>
      <c r="AT92" s="8"/>
      <c r="AU92" s="8"/>
      <c r="AV92" s="8"/>
      <c r="AW92" s="8"/>
      <c r="AX92" s="8"/>
      <c r="AY92" s="8"/>
      <c r="AZ92" s="250"/>
      <c r="BA92" s="2729"/>
      <c r="BB92" s="2732"/>
      <c r="BC92" s="425"/>
      <c r="BD92" s="372"/>
      <c r="BE92" s="372"/>
      <c r="BF92" s="372"/>
      <c r="BG92" s="433"/>
      <c r="BH92" s="425"/>
      <c r="BI92" s="372"/>
      <c r="BJ92" s="372"/>
      <c r="BK92" s="372"/>
      <c r="BL92" s="433"/>
      <c r="BM92" s="425"/>
      <c r="BN92" s="372"/>
      <c r="BO92" s="372"/>
      <c r="BP92" s="372"/>
      <c r="BQ92" s="433"/>
      <c r="BR92" s="425"/>
      <c r="BS92" s="372"/>
      <c r="BT92" s="372"/>
      <c r="BU92" s="372"/>
      <c r="BV92" s="372"/>
      <c r="BW92" s="372"/>
      <c r="BX92" s="372"/>
      <c r="BY92" s="373"/>
      <c r="BZ92" s="373"/>
      <c r="CA92" s="373"/>
      <c r="CB92" s="373"/>
      <c r="CC92" s="373"/>
      <c r="CD92" s="2540"/>
      <c r="CE92" s="2540"/>
      <c r="CF92" s="2540"/>
      <c r="CG92" s="2540"/>
      <c r="CH92" s="2540"/>
      <c r="CI92" s="2540"/>
      <c r="CJ92" s="2540"/>
      <c r="CK92" s="2540"/>
      <c r="CL92" s="2540"/>
      <c r="CM92" s="2540"/>
      <c r="CN92" s="2540"/>
      <c r="CO92" s="2540"/>
      <c r="CP92" s="2540"/>
      <c r="CQ92" s="2540"/>
      <c r="CR92" s="2540"/>
      <c r="CS92" s="2540"/>
      <c r="CT92" s="2540"/>
      <c r="CU92" s="2540"/>
      <c r="CV92" s="2540"/>
      <c r="CW92" s="2540"/>
      <c r="CX92" s="2540"/>
      <c r="CY92" s="2540"/>
      <c r="CZ92" s="2540"/>
    </row>
    <row r="93" s="156" customFormat="true" ht="15" customHeight="true" x14ac:dyDescent="0.2">
      <c r="A93" s="2724"/>
      <c r="B93" s="2432"/>
      <c r="C93" s="318"/>
      <c r="D93" s="316"/>
      <c r="E93" s="316"/>
      <c r="F93" s="316"/>
      <c r="G93" s="320"/>
      <c r="H93" s="317"/>
      <c r="I93" s="316"/>
      <c r="J93" s="316"/>
      <c r="K93" s="316"/>
      <c r="L93" s="319"/>
      <c r="M93" s="318"/>
      <c r="N93" s="316"/>
      <c r="O93" s="316"/>
      <c r="P93" s="316"/>
      <c r="Q93" s="320"/>
      <c r="R93" s="318"/>
      <c r="S93" s="316"/>
      <c r="T93" s="316"/>
      <c r="U93" s="316"/>
      <c r="V93" s="316"/>
      <c r="W93" s="316"/>
      <c r="X93" s="316"/>
      <c r="Y93" s="319"/>
      <c r="Z93" s="319"/>
      <c r="AA93" s="319"/>
      <c r="AB93" s="319"/>
      <c r="AC93" s="319"/>
      <c r="AD93" s="8"/>
      <c r="AE93" s="8"/>
      <c r="AF93" s="8"/>
      <c r="AG93" s="8"/>
      <c r="AH93" s="8"/>
      <c r="AI93" s="8"/>
      <c r="AJ93" s="8"/>
      <c r="AK93" s="8"/>
      <c r="AL93" s="8"/>
      <c r="AM93" s="8"/>
      <c r="AN93" s="8"/>
      <c r="AO93" s="8"/>
      <c r="AP93" s="8"/>
      <c r="AQ93" s="8"/>
      <c r="AR93" s="8"/>
      <c r="AS93" s="8"/>
      <c r="AT93" s="8"/>
      <c r="AU93" s="8"/>
      <c r="AV93" s="8"/>
      <c r="AW93" s="8"/>
      <c r="AX93" s="8"/>
      <c r="AY93" s="8"/>
      <c r="AZ93" s="250"/>
      <c r="BA93" s="2729"/>
      <c r="BB93" s="2732"/>
      <c r="BC93" s="425"/>
      <c r="BD93" s="372"/>
      <c r="BE93" s="372"/>
      <c r="BF93" s="372"/>
      <c r="BG93" s="433"/>
      <c r="BH93" s="425"/>
      <c r="BI93" s="372"/>
      <c r="BJ93" s="372"/>
      <c r="BK93" s="372"/>
      <c r="BL93" s="433"/>
      <c r="BM93" s="425"/>
      <c r="BN93" s="372"/>
      <c r="BO93" s="372"/>
      <c r="BP93" s="372"/>
      <c r="BQ93" s="433"/>
      <c r="BR93" s="425"/>
      <c r="BS93" s="372"/>
      <c r="BT93" s="372"/>
      <c r="BU93" s="372"/>
      <c r="BV93" s="372"/>
      <c r="BW93" s="372"/>
      <c r="BX93" s="372"/>
      <c r="BY93" s="373"/>
      <c r="BZ93" s="373"/>
      <c r="CA93" s="373"/>
      <c r="CB93" s="373"/>
      <c r="CC93" s="373"/>
      <c r="CD93" s="2540"/>
      <c r="CE93" s="2540"/>
      <c r="CF93" s="2540"/>
      <c r="CG93" s="2540"/>
      <c r="CH93" s="2540"/>
      <c r="CI93" s="2540"/>
      <c r="CJ93" s="2540"/>
      <c r="CK93" s="2540"/>
      <c r="CL93" s="2540"/>
      <c r="CM93" s="2540"/>
      <c r="CN93" s="2540"/>
      <c r="CO93" s="2540"/>
      <c r="CP93" s="2540"/>
      <c r="CQ93" s="2540"/>
      <c r="CR93" s="2540"/>
      <c r="CS93" s="2540"/>
      <c r="CT93" s="2540"/>
      <c r="CU93" s="2540"/>
      <c r="CV93" s="2540"/>
      <c r="CW93" s="2540"/>
      <c r="CX93" s="2540"/>
      <c r="CY93" s="2540"/>
      <c r="CZ93" s="2540"/>
    </row>
    <row r="94" s="156" customFormat="true" ht="15" customHeight="true" x14ac:dyDescent="0.2">
      <c r="A94" s="2724"/>
      <c r="B94" s="2432"/>
      <c r="C94" s="318"/>
      <c r="D94" s="316"/>
      <c r="E94" s="316"/>
      <c r="F94" s="316"/>
      <c r="G94" s="320"/>
      <c r="H94" s="317"/>
      <c r="I94" s="316"/>
      <c r="J94" s="316"/>
      <c r="K94" s="316"/>
      <c r="L94" s="319"/>
      <c r="M94" s="318"/>
      <c r="N94" s="316"/>
      <c r="O94" s="316"/>
      <c r="P94" s="316"/>
      <c r="Q94" s="320"/>
      <c r="R94" s="318"/>
      <c r="S94" s="316"/>
      <c r="T94" s="316"/>
      <c r="U94" s="316"/>
      <c r="V94" s="316"/>
      <c r="W94" s="316"/>
      <c r="X94" s="316"/>
      <c r="Y94" s="319"/>
      <c r="Z94" s="319"/>
      <c r="AA94" s="319"/>
      <c r="AB94" s="319"/>
      <c r="AC94" s="319"/>
      <c r="AD94" s="8"/>
      <c r="AE94" s="8"/>
      <c r="AF94" s="8"/>
      <c r="AG94" s="8"/>
      <c r="AH94" s="8"/>
      <c r="AI94" s="8"/>
      <c r="AJ94" s="8"/>
      <c r="AK94" s="8"/>
      <c r="AL94" s="8"/>
      <c r="AM94" s="8"/>
      <c r="AN94" s="8"/>
      <c r="AO94" s="8"/>
      <c r="AP94" s="8"/>
      <c r="AQ94" s="8"/>
      <c r="AR94" s="8"/>
      <c r="AS94" s="8"/>
      <c r="AT94" s="8"/>
      <c r="AU94" s="8"/>
      <c r="AV94" s="8"/>
      <c r="AW94" s="8"/>
      <c r="AX94" s="8"/>
      <c r="AY94" s="8"/>
      <c r="AZ94" s="250"/>
      <c r="BA94" s="2729"/>
      <c r="BB94" s="2732"/>
      <c r="BC94" s="425"/>
      <c r="BD94" s="372"/>
      <c r="BE94" s="372"/>
      <c r="BF94" s="372"/>
      <c r="BG94" s="433"/>
      <c r="BH94" s="425"/>
      <c r="BI94" s="372"/>
      <c r="BJ94" s="372"/>
      <c r="BK94" s="372"/>
      <c r="BL94" s="433"/>
      <c r="BM94" s="425"/>
      <c r="BN94" s="372"/>
      <c r="BO94" s="372"/>
      <c r="BP94" s="372"/>
      <c r="BQ94" s="433"/>
      <c r="BR94" s="425"/>
      <c r="BS94" s="372"/>
      <c r="BT94" s="372"/>
      <c r="BU94" s="372"/>
      <c r="BV94" s="372"/>
      <c r="BW94" s="372"/>
      <c r="BX94" s="372"/>
      <c r="BY94" s="373"/>
      <c r="BZ94" s="373"/>
      <c r="CA94" s="373"/>
      <c r="CB94" s="373"/>
      <c r="CC94" s="373"/>
      <c r="CD94" s="2540"/>
      <c r="CE94" s="2540"/>
      <c r="CF94" s="2540"/>
      <c r="CG94" s="2540"/>
      <c r="CH94" s="2540"/>
      <c r="CI94" s="2540"/>
      <c r="CJ94" s="2540"/>
      <c r="CK94" s="2540"/>
      <c r="CL94" s="2540"/>
      <c r="CM94" s="2540"/>
      <c r="CN94" s="2540"/>
      <c r="CO94" s="2540"/>
      <c r="CP94" s="2540"/>
      <c r="CQ94" s="2540"/>
      <c r="CR94" s="2540"/>
      <c r="CS94" s="2540"/>
      <c r="CT94" s="2540"/>
      <c r="CU94" s="2540"/>
      <c r="CV94" s="2540"/>
      <c r="CW94" s="2540"/>
      <c r="CX94" s="2540"/>
      <c r="CY94" s="2540"/>
      <c r="CZ94" s="2540"/>
    </row>
    <row r="95" s="156" customFormat="true" ht="15" customHeight="true" x14ac:dyDescent="0.2">
      <c r="A95" s="2724"/>
      <c r="B95" s="2432"/>
      <c r="C95" s="318"/>
      <c r="D95" s="316"/>
      <c r="E95" s="316"/>
      <c r="F95" s="316"/>
      <c r="G95" s="320"/>
      <c r="H95" s="317"/>
      <c r="I95" s="316"/>
      <c r="J95" s="316"/>
      <c r="K95" s="316"/>
      <c r="L95" s="319"/>
      <c r="M95" s="318"/>
      <c r="N95" s="316"/>
      <c r="O95" s="316"/>
      <c r="P95" s="316"/>
      <c r="Q95" s="320"/>
      <c r="R95" s="318"/>
      <c r="S95" s="316"/>
      <c r="T95" s="316"/>
      <c r="U95" s="316"/>
      <c r="V95" s="316"/>
      <c r="W95" s="316"/>
      <c r="X95" s="316"/>
      <c r="Y95" s="319"/>
      <c r="Z95" s="319"/>
      <c r="AA95" s="319"/>
      <c r="AB95" s="319"/>
      <c r="AC95" s="319"/>
      <c r="AD95" s="8"/>
      <c r="AE95" s="8"/>
      <c r="AF95" s="8"/>
      <c r="AG95" s="8"/>
      <c r="AH95" s="8"/>
      <c r="AI95" s="8"/>
      <c r="AJ95" s="8"/>
      <c r="AK95" s="8"/>
      <c r="AL95" s="8"/>
      <c r="AM95" s="8"/>
      <c r="AN95" s="8"/>
      <c r="AO95" s="8"/>
      <c r="AP95" s="8"/>
      <c r="AQ95" s="8"/>
      <c r="AR95" s="8"/>
      <c r="AS95" s="8"/>
      <c r="AT95" s="8"/>
      <c r="AU95" s="8"/>
      <c r="AV95" s="8"/>
      <c r="AW95" s="8"/>
      <c r="AX95" s="8"/>
      <c r="AY95" s="8"/>
      <c r="AZ95" s="250"/>
      <c r="BA95" s="2729"/>
      <c r="BB95" s="2732"/>
      <c r="BC95" s="425"/>
      <c r="BD95" s="372"/>
      <c r="BE95" s="372"/>
      <c r="BF95" s="372"/>
      <c r="BG95" s="433"/>
      <c r="BH95" s="425"/>
      <c r="BI95" s="372"/>
      <c r="BJ95" s="372"/>
      <c r="BK95" s="372"/>
      <c r="BL95" s="433"/>
      <c r="BM95" s="425"/>
      <c r="BN95" s="372"/>
      <c r="BO95" s="372"/>
      <c r="BP95" s="372"/>
      <c r="BQ95" s="433"/>
      <c r="BR95" s="425"/>
      <c r="BS95" s="372"/>
      <c r="BT95" s="372"/>
      <c r="BU95" s="372"/>
      <c r="BV95" s="372"/>
      <c r="BW95" s="372"/>
      <c r="BX95" s="372"/>
      <c r="BY95" s="373"/>
      <c r="BZ95" s="373"/>
      <c r="CA95" s="373"/>
      <c r="CB95" s="373"/>
      <c r="CC95" s="373"/>
      <c r="CD95" s="2540"/>
      <c r="CE95" s="2540"/>
      <c r="CF95" s="2540"/>
      <c r="CG95" s="2540"/>
      <c r="CH95" s="2540"/>
      <c r="CI95" s="2540"/>
      <c r="CJ95" s="2540"/>
      <c r="CK95" s="2540"/>
      <c r="CL95" s="2540"/>
      <c r="CM95" s="2540"/>
      <c r="CN95" s="2540"/>
      <c r="CO95" s="2540"/>
      <c r="CP95" s="2540"/>
      <c r="CQ95" s="2540"/>
      <c r="CR95" s="2540"/>
      <c r="CS95" s="2540"/>
      <c r="CT95" s="2540"/>
      <c r="CU95" s="2540"/>
      <c r="CV95" s="2540"/>
      <c r="CW95" s="2540"/>
      <c r="CX95" s="2540"/>
      <c r="CY95" s="2540"/>
      <c r="CZ95" s="2540"/>
    </row>
    <row r="96" s="156" customFormat="true" ht="15" customHeight="true" x14ac:dyDescent="0.2">
      <c r="A96" s="2724"/>
      <c r="B96" s="2432"/>
      <c r="C96" s="318"/>
      <c r="D96" s="316"/>
      <c r="E96" s="316"/>
      <c r="F96" s="316"/>
      <c r="G96" s="320"/>
      <c r="H96" s="317"/>
      <c r="I96" s="316"/>
      <c r="J96" s="316"/>
      <c r="K96" s="316"/>
      <c r="L96" s="319"/>
      <c r="M96" s="318"/>
      <c r="N96" s="316"/>
      <c r="O96" s="316"/>
      <c r="P96" s="316"/>
      <c r="Q96" s="320"/>
      <c r="R96" s="318"/>
      <c r="S96" s="316"/>
      <c r="T96" s="316"/>
      <c r="U96" s="316"/>
      <c r="V96" s="316"/>
      <c r="W96" s="316"/>
      <c r="X96" s="316"/>
      <c r="Y96" s="319"/>
      <c r="Z96" s="319"/>
      <c r="AA96" s="319"/>
      <c r="AB96" s="319"/>
      <c r="AC96" s="319"/>
      <c r="AD96" s="8"/>
      <c r="AE96" s="8"/>
      <c r="AF96" s="8"/>
      <c r="AG96" s="8"/>
      <c r="AH96" s="8"/>
      <c r="AI96" s="8"/>
      <c r="AJ96" s="8"/>
      <c r="AK96" s="8"/>
      <c r="AL96" s="8"/>
      <c r="AM96" s="8"/>
      <c r="AN96" s="8"/>
      <c r="AO96" s="8"/>
      <c r="AP96" s="8"/>
      <c r="AQ96" s="8"/>
      <c r="AR96" s="8"/>
      <c r="AS96" s="8"/>
      <c r="AT96" s="8"/>
      <c r="AU96" s="8"/>
      <c r="AV96" s="8"/>
      <c r="AW96" s="8"/>
      <c r="AX96" s="8"/>
      <c r="AY96" s="8"/>
      <c r="AZ96" s="250"/>
      <c r="BA96" s="2729"/>
      <c r="BB96" s="2732"/>
      <c r="BC96" s="425"/>
      <c r="BD96" s="372"/>
      <c r="BE96" s="372"/>
      <c r="BF96" s="372"/>
      <c r="BG96" s="433"/>
      <c r="BH96" s="425"/>
      <c r="BI96" s="372"/>
      <c r="BJ96" s="372"/>
      <c r="BK96" s="372"/>
      <c r="BL96" s="433"/>
      <c r="BM96" s="425"/>
      <c r="BN96" s="372"/>
      <c r="BO96" s="372"/>
      <c r="BP96" s="372"/>
      <c r="BQ96" s="433"/>
      <c r="BR96" s="425"/>
      <c r="BS96" s="372"/>
      <c r="BT96" s="372"/>
      <c r="BU96" s="372"/>
      <c r="BV96" s="372"/>
      <c r="BW96" s="372"/>
      <c r="BX96" s="372"/>
      <c r="BY96" s="373"/>
      <c r="BZ96" s="373"/>
      <c r="CA96" s="373"/>
      <c r="CB96" s="373"/>
      <c r="CC96" s="373"/>
      <c r="CD96" s="2540"/>
      <c r="CE96" s="2540"/>
      <c r="CF96" s="2540"/>
      <c r="CG96" s="2540"/>
      <c r="CH96" s="2540"/>
      <c r="CI96" s="2540"/>
      <c r="CJ96" s="2540"/>
      <c r="CK96" s="2540"/>
      <c r="CL96" s="2540"/>
      <c r="CM96" s="2540"/>
      <c r="CN96" s="2540"/>
      <c r="CO96" s="2540"/>
      <c r="CP96" s="2540"/>
      <c r="CQ96" s="2540"/>
      <c r="CR96" s="2540"/>
      <c r="CS96" s="2540"/>
      <c r="CT96" s="2540"/>
      <c r="CU96" s="2540"/>
      <c r="CV96" s="2540"/>
      <c r="CW96" s="2540"/>
      <c r="CX96" s="2540"/>
      <c r="CY96" s="2540"/>
      <c r="CZ96" s="2540"/>
    </row>
    <row r="97" s="156" customFormat="true" ht="15" customHeight="true" x14ac:dyDescent="0.2">
      <c r="A97" s="2724"/>
      <c r="B97" s="2432"/>
      <c r="C97" s="318"/>
      <c r="D97" s="316"/>
      <c r="E97" s="316"/>
      <c r="F97" s="316"/>
      <c r="G97" s="320"/>
      <c r="H97" s="317"/>
      <c r="I97" s="316"/>
      <c r="J97" s="316"/>
      <c r="K97" s="316"/>
      <c r="L97" s="319"/>
      <c r="M97" s="318"/>
      <c r="N97" s="316"/>
      <c r="O97" s="316"/>
      <c r="P97" s="316"/>
      <c r="Q97" s="320"/>
      <c r="R97" s="318"/>
      <c r="S97" s="316"/>
      <c r="T97" s="316"/>
      <c r="U97" s="316"/>
      <c r="V97" s="316"/>
      <c r="W97" s="316"/>
      <c r="X97" s="316"/>
      <c r="Y97" s="319"/>
      <c r="Z97" s="319"/>
      <c r="AA97" s="319"/>
      <c r="AB97" s="319"/>
      <c r="AC97" s="319"/>
      <c r="AD97" s="8"/>
      <c r="AE97" s="8"/>
      <c r="AF97" s="8"/>
      <c r="AG97" s="8"/>
      <c r="AH97" s="8"/>
      <c r="AI97" s="8"/>
      <c r="AJ97" s="8"/>
      <c r="AK97" s="8"/>
      <c r="AL97" s="8"/>
      <c r="AM97" s="8"/>
      <c r="AN97" s="8"/>
      <c r="AO97" s="8"/>
      <c r="AP97" s="8"/>
      <c r="AQ97" s="8"/>
      <c r="AR97" s="8"/>
      <c r="AS97" s="8"/>
      <c r="AT97" s="8"/>
      <c r="AU97" s="8"/>
      <c r="AV97" s="8"/>
      <c r="AW97" s="8"/>
      <c r="AX97" s="8"/>
      <c r="AY97" s="8"/>
      <c r="AZ97" s="250"/>
      <c r="BA97" s="2729"/>
      <c r="BB97" s="2732"/>
      <c r="BC97" s="425"/>
      <c r="BD97" s="372"/>
      <c r="BE97" s="372"/>
      <c r="BF97" s="372"/>
      <c r="BG97" s="433"/>
      <c r="BH97" s="425"/>
      <c r="BI97" s="372"/>
      <c r="BJ97" s="372"/>
      <c r="BK97" s="372"/>
      <c r="BL97" s="433"/>
      <c r="BM97" s="425"/>
      <c r="BN97" s="372"/>
      <c r="BO97" s="372"/>
      <c r="BP97" s="372"/>
      <c r="BQ97" s="433"/>
      <c r="BR97" s="425"/>
      <c r="BS97" s="372"/>
      <c r="BT97" s="372"/>
      <c r="BU97" s="372"/>
      <c r="BV97" s="372"/>
      <c r="BW97" s="372"/>
      <c r="BX97" s="372"/>
      <c r="BY97" s="373"/>
      <c r="BZ97" s="373"/>
      <c r="CA97" s="373"/>
      <c r="CB97" s="373"/>
      <c r="CC97" s="373"/>
      <c r="CD97" s="2540"/>
      <c r="CE97" s="2540"/>
      <c r="CF97" s="2540"/>
      <c r="CG97" s="2540"/>
      <c r="CH97" s="2540"/>
      <c r="CI97" s="2540"/>
      <c r="CJ97" s="2540"/>
      <c r="CK97" s="2540"/>
      <c r="CL97" s="2540"/>
      <c r="CM97" s="2540"/>
      <c r="CN97" s="2540"/>
      <c r="CO97" s="2540"/>
      <c r="CP97" s="2540"/>
      <c r="CQ97" s="2540"/>
      <c r="CR97" s="2540"/>
      <c r="CS97" s="2540"/>
      <c r="CT97" s="2540"/>
      <c r="CU97" s="2540"/>
      <c r="CV97" s="2540"/>
      <c r="CW97" s="2540"/>
      <c r="CX97" s="2540"/>
      <c r="CY97" s="2540"/>
      <c r="CZ97" s="2540"/>
    </row>
    <row r="98" s="156" customFormat="true" ht="15" customHeight="true" x14ac:dyDescent="0.2">
      <c r="A98" s="2724"/>
      <c r="B98" s="2432"/>
      <c r="C98" s="318"/>
      <c r="D98" s="316"/>
      <c r="E98" s="316"/>
      <c r="F98" s="316"/>
      <c r="G98" s="320"/>
      <c r="H98" s="317"/>
      <c r="I98" s="316"/>
      <c r="J98" s="316"/>
      <c r="K98" s="316"/>
      <c r="L98" s="319"/>
      <c r="M98" s="318"/>
      <c r="N98" s="316"/>
      <c r="O98" s="316"/>
      <c r="P98" s="316"/>
      <c r="Q98" s="320"/>
      <c r="R98" s="318"/>
      <c r="S98" s="316"/>
      <c r="T98" s="316"/>
      <c r="U98" s="316"/>
      <c r="V98" s="316"/>
      <c r="W98" s="316"/>
      <c r="X98" s="316"/>
      <c r="Y98" s="319"/>
      <c r="Z98" s="319"/>
      <c r="AA98" s="319"/>
      <c r="AB98" s="319"/>
      <c r="AC98" s="319"/>
      <c r="AD98" s="8"/>
      <c r="AE98" s="8"/>
      <c r="AF98" s="8"/>
      <c r="AG98" s="8"/>
      <c r="AH98" s="8"/>
      <c r="AI98" s="8"/>
      <c r="AJ98" s="8"/>
      <c r="AK98" s="8"/>
      <c r="AL98" s="8"/>
      <c r="AM98" s="8"/>
      <c r="AN98" s="8"/>
      <c r="AO98" s="8"/>
      <c r="AP98" s="8"/>
      <c r="AQ98" s="8"/>
      <c r="AR98" s="8"/>
      <c r="AS98" s="8"/>
      <c r="AT98" s="8"/>
      <c r="AU98" s="8"/>
      <c r="AV98" s="8"/>
      <c r="AW98" s="8"/>
      <c r="AX98" s="8"/>
      <c r="AY98" s="8"/>
      <c r="AZ98" s="250"/>
      <c r="BA98" s="2729"/>
      <c r="BB98" s="2732"/>
      <c r="BC98" s="425"/>
      <c r="BD98" s="372"/>
      <c r="BE98" s="372"/>
      <c r="BF98" s="372"/>
      <c r="BG98" s="433"/>
      <c r="BH98" s="425"/>
      <c r="BI98" s="372"/>
      <c r="BJ98" s="372"/>
      <c r="BK98" s="372"/>
      <c r="BL98" s="433"/>
      <c r="BM98" s="425"/>
      <c r="BN98" s="372"/>
      <c r="BO98" s="372"/>
      <c r="BP98" s="372"/>
      <c r="BQ98" s="433"/>
      <c r="BR98" s="425"/>
      <c r="BS98" s="372"/>
      <c r="BT98" s="372"/>
      <c r="BU98" s="372"/>
      <c r="BV98" s="372"/>
      <c r="BW98" s="372"/>
      <c r="BX98" s="372"/>
      <c r="BY98" s="373"/>
      <c r="BZ98" s="373"/>
      <c r="CA98" s="373"/>
      <c r="CB98" s="373"/>
      <c r="CC98" s="373"/>
      <c r="CD98" s="2540"/>
      <c r="CE98" s="2540"/>
      <c r="CF98" s="2540"/>
      <c r="CG98" s="2540"/>
      <c r="CH98" s="2540"/>
      <c r="CI98" s="2540"/>
      <c r="CJ98" s="2540"/>
      <c r="CK98" s="2540"/>
      <c r="CL98" s="2540"/>
      <c r="CM98" s="2540"/>
      <c r="CN98" s="2540"/>
      <c r="CO98" s="2540"/>
      <c r="CP98" s="2540"/>
      <c r="CQ98" s="2540"/>
      <c r="CR98" s="2540"/>
      <c r="CS98" s="2540"/>
      <c r="CT98" s="2540"/>
      <c r="CU98" s="2540"/>
      <c r="CV98" s="2540"/>
      <c r="CW98" s="2540"/>
      <c r="CX98" s="2540"/>
      <c r="CY98" s="2540"/>
      <c r="CZ98" s="2540"/>
    </row>
    <row r="99" s="156" customFormat="true" ht="15" customHeight="true" x14ac:dyDescent="0.2">
      <c r="A99" s="2724"/>
      <c r="B99" s="2432"/>
      <c r="C99" s="318"/>
      <c r="D99" s="316"/>
      <c r="E99" s="316"/>
      <c r="F99" s="316"/>
      <c r="G99" s="320"/>
      <c r="H99" s="317"/>
      <c r="I99" s="316"/>
      <c r="J99" s="316"/>
      <c r="K99" s="316"/>
      <c r="L99" s="319"/>
      <c r="M99" s="318"/>
      <c r="N99" s="316"/>
      <c r="O99" s="316"/>
      <c r="P99" s="316"/>
      <c r="Q99" s="320"/>
      <c r="R99" s="318"/>
      <c r="S99" s="316"/>
      <c r="T99" s="316"/>
      <c r="U99" s="316"/>
      <c r="V99" s="316"/>
      <c r="W99" s="316"/>
      <c r="X99" s="316"/>
      <c r="Y99" s="319"/>
      <c r="Z99" s="319"/>
      <c r="AA99" s="319"/>
      <c r="AB99" s="319"/>
      <c r="AC99" s="319"/>
      <c r="AD99" s="8"/>
      <c r="AE99" s="8"/>
      <c r="AF99" s="8"/>
      <c r="AG99" s="8"/>
      <c r="AH99" s="8"/>
      <c r="AI99" s="8"/>
      <c r="AJ99" s="8"/>
      <c r="AK99" s="8"/>
      <c r="AL99" s="8"/>
      <c r="AM99" s="8"/>
      <c r="AN99" s="8"/>
      <c r="AO99" s="8"/>
      <c r="AP99" s="8"/>
      <c r="AQ99" s="8"/>
      <c r="AR99" s="8"/>
      <c r="AS99" s="8"/>
      <c r="AT99" s="8"/>
      <c r="AU99" s="8"/>
      <c r="AV99" s="8"/>
      <c r="AW99" s="8"/>
      <c r="AX99" s="8"/>
      <c r="AY99" s="8"/>
      <c r="AZ99" s="250"/>
      <c r="BA99" s="2729"/>
      <c r="BB99" s="2732"/>
      <c r="BC99" s="425"/>
      <c r="BD99" s="372"/>
      <c r="BE99" s="372"/>
      <c r="BF99" s="372"/>
      <c r="BG99" s="433"/>
      <c r="BH99" s="425"/>
      <c r="BI99" s="372"/>
      <c r="BJ99" s="372"/>
      <c r="BK99" s="372"/>
      <c r="BL99" s="433"/>
      <c r="BM99" s="425"/>
      <c r="BN99" s="372"/>
      <c r="BO99" s="372"/>
      <c r="BP99" s="372"/>
      <c r="BQ99" s="433"/>
      <c r="BR99" s="425"/>
      <c r="BS99" s="372"/>
      <c r="BT99" s="372"/>
      <c r="BU99" s="372"/>
      <c r="BV99" s="372"/>
      <c r="BW99" s="372"/>
      <c r="BX99" s="372"/>
      <c r="BY99" s="373"/>
      <c r="BZ99" s="373"/>
      <c r="CA99" s="373"/>
      <c r="CB99" s="373"/>
      <c r="CC99" s="373"/>
      <c r="CD99" s="2540"/>
      <c r="CE99" s="2540"/>
      <c r="CF99" s="2540"/>
      <c r="CG99" s="2540"/>
      <c r="CH99" s="2540"/>
      <c r="CI99" s="2540"/>
      <c r="CJ99" s="2540"/>
      <c r="CK99" s="2540"/>
      <c r="CL99" s="2540"/>
      <c r="CM99" s="2540"/>
      <c r="CN99" s="2540"/>
      <c r="CO99" s="2540"/>
      <c r="CP99" s="2540"/>
      <c r="CQ99" s="2540"/>
      <c r="CR99" s="2540"/>
      <c r="CS99" s="2540"/>
      <c r="CT99" s="2540"/>
      <c r="CU99" s="2540"/>
      <c r="CV99" s="2540"/>
      <c r="CW99" s="2540"/>
      <c r="CX99" s="2540"/>
      <c r="CY99" s="2540"/>
      <c r="CZ99" s="2540"/>
    </row>
    <row r="100" s="156" customFormat="true" ht="15" customHeight="true" x14ac:dyDescent="0.2">
      <c r="A100" s="2724"/>
      <c r="B100" s="2432"/>
      <c r="C100" s="318"/>
      <c r="D100" s="316"/>
      <c r="E100" s="316"/>
      <c r="F100" s="316"/>
      <c r="G100" s="320"/>
      <c r="H100" s="317"/>
      <c r="I100" s="316"/>
      <c r="J100" s="316"/>
      <c r="K100" s="316"/>
      <c r="L100" s="319"/>
      <c r="M100" s="318"/>
      <c r="N100" s="316"/>
      <c r="O100" s="316"/>
      <c r="P100" s="316"/>
      <c r="Q100" s="320"/>
      <c r="R100" s="318"/>
      <c r="S100" s="316"/>
      <c r="T100" s="316"/>
      <c r="U100" s="316"/>
      <c r="V100" s="316"/>
      <c r="W100" s="316"/>
      <c r="X100" s="316"/>
      <c r="Y100" s="319"/>
      <c r="Z100" s="319"/>
      <c r="AA100" s="319"/>
      <c r="AB100" s="319"/>
      <c r="AC100" s="319"/>
      <c r="AD100" s="8"/>
      <c r="AE100" s="8"/>
      <c r="AF100" s="8"/>
      <c r="AG100" s="8"/>
      <c r="AH100" s="8"/>
      <c r="AI100" s="8"/>
      <c r="AJ100" s="8"/>
      <c r="AK100" s="8"/>
      <c r="AL100" s="8"/>
      <c r="AM100" s="8"/>
      <c r="AN100" s="8"/>
      <c r="AO100" s="8"/>
      <c r="AP100" s="8"/>
      <c r="AQ100" s="8"/>
      <c r="AR100" s="8"/>
      <c r="AS100" s="8"/>
      <c r="AT100" s="8"/>
      <c r="AU100" s="8"/>
      <c r="AV100" s="8"/>
      <c r="AW100" s="8"/>
      <c r="AX100" s="8"/>
      <c r="AY100" s="8"/>
      <c r="AZ100" s="250"/>
      <c r="BA100" s="2729"/>
      <c r="BB100" s="2732"/>
      <c r="BC100" s="425"/>
      <c r="BD100" s="372"/>
      <c r="BE100" s="372"/>
      <c r="BF100" s="372"/>
      <c r="BG100" s="433"/>
      <c r="BH100" s="425"/>
      <c r="BI100" s="372"/>
      <c r="BJ100" s="372"/>
      <c r="BK100" s="372"/>
      <c r="BL100" s="433"/>
      <c r="BM100" s="425"/>
      <c r="BN100" s="372"/>
      <c r="BO100" s="372"/>
      <c r="BP100" s="372"/>
      <c r="BQ100" s="433"/>
      <c r="BR100" s="425"/>
      <c r="BS100" s="372"/>
      <c r="BT100" s="372"/>
      <c r="BU100" s="372"/>
      <c r="BV100" s="372"/>
      <c r="BW100" s="372"/>
      <c r="BX100" s="372"/>
      <c r="BY100" s="373"/>
      <c r="BZ100" s="373"/>
      <c r="CA100" s="373"/>
      <c r="CB100" s="373"/>
      <c r="CC100" s="373"/>
      <c r="CD100" s="2540"/>
      <c r="CE100" s="2540"/>
      <c r="CF100" s="2540"/>
      <c r="CG100" s="2540"/>
      <c r="CH100" s="2540"/>
      <c r="CI100" s="2540"/>
      <c r="CJ100" s="2540"/>
      <c r="CK100" s="2540"/>
      <c r="CL100" s="2540"/>
      <c r="CM100" s="2540"/>
      <c r="CN100" s="2540"/>
      <c r="CO100" s="2540"/>
      <c r="CP100" s="2540"/>
      <c r="CQ100" s="2540"/>
      <c r="CR100" s="2540"/>
      <c r="CS100" s="2540"/>
      <c r="CT100" s="2540"/>
      <c r="CU100" s="2540"/>
      <c r="CV100" s="2540"/>
      <c r="CW100" s="2540"/>
      <c r="CX100" s="2540"/>
      <c r="CY100" s="2540"/>
      <c r="CZ100" s="2540"/>
    </row>
    <row r="101" s="156" customFormat="true" ht="15" customHeight="true" x14ac:dyDescent="0.2">
      <c r="A101" s="2724"/>
      <c r="B101" s="2432"/>
      <c r="C101" s="318"/>
      <c r="D101" s="316"/>
      <c r="E101" s="316"/>
      <c r="F101" s="316"/>
      <c r="G101" s="320"/>
      <c r="H101" s="317"/>
      <c r="I101" s="316"/>
      <c r="J101" s="316"/>
      <c r="K101" s="316"/>
      <c r="L101" s="319"/>
      <c r="M101" s="318"/>
      <c r="N101" s="316"/>
      <c r="O101" s="316"/>
      <c r="P101" s="316"/>
      <c r="Q101" s="320"/>
      <c r="R101" s="318"/>
      <c r="S101" s="316"/>
      <c r="T101" s="316"/>
      <c r="U101" s="316"/>
      <c r="V101" s="316"/>
      <c r="W101" s="316"/>
      <c r="X101" s="316"/>
      <c r="Y101" s="319"/>
      <c r="Z101" s="319"/>
      <c r="AA101" s="319"/>
      <c r="AB101" s="319"/>
      <c r="AC101" s="319"/>
      <c r="AD101" s="8"/>
      <c r="AE101" s="8"/>
      <c r="AF101" s="8"/>
      <c r="AG101" s="8"/>
      <c r="AH101" s="8"/>
      <c r="AI101" s="8"/>
      <c r="AJ101" s="8"/>
      <c r="AK101" s="8"/>
      <c r="AL101" s="8"/>
      <c r="AM101" s="8"/>
      <c r="AN101" s="8"/>
      <c r="AO101" s="8"/>
      <c r="AP101" s="8"/>
      <c r="AQ101" s="8"/>
      <c r="AR101" s="8"/>
      <c r="AS101" s="8"/>
      <c r="AT101" s="8"/>
      <c r="AU101" s="8"/>
      <c r="AV101" s="8"/>
      <c r="AW101" s="8"/>
      <c r="AX101" s="8"/>
      <c r="AY101" s="8"/>
      <c r="AZ101" s="250"/>
      <c r="BA101" s="2729"/>
      <c r="BB101" s="2732"/>
      <c r="BC101" s="425"/>
      <c r="BD101" s="372"/>
      <c r="BE101" s="372"/>
      <c r="BF101" s="372"/>
      <c r="BG101" s="433"/>
      <c r="BH101" s="425"/>
      <c r="BI101" s="372"/>
      <c r="BJ101" s="372"/>
      <c r="BK101" s="372"/>
      <c r="BL101" s="433"/>
      <c r="BM101" s="425"/>
      <c r="BN101" s="372"/>
      <c r="BO101" s="372"/>
      <c r="BP101" s="372"/>
      <c r="BQ101" s="433"/>
      <c r="BR101" s="425"/>
      <c r="BS101" s="372"/>
      <c r="BT101" s="372"/>
      <c r="BU101" s="372"/>
      <c r="BV101" s="372"/>
      <c r="BW101" s="372"/>
      <c r="BX101" s="372"/>
      <c r="BY101" s="373"/>
      <c r="BZ101" s="373"/>
      <c r="CA101" s="373"/>
      <c r="CB101" s="373"/>
      <c r="CC101" s="373"/>
      <c r="CD101" s="2540"/>
      <c r="CE101" s="2540"/>
      <c r="CF101" s="2540"/>
      <c r="CG101" s="2540"/>
      <c r="CH101" s="2540"/>
      <c r="CI101" s="2540"/>
      <c r="CJ101" s="2540"/>
      <c r="CK101" s="2540"/>
      <c r="CL101" s="2540"/>
      <c r="CM101" s="2540"/>
      <c r="CN101" s="2540"/>
      <c r="CO101" s="2540"/>
      <c r="CP101" s="2540"/>
      <c r="CQ101" s="2540"/>
      <c r="CR101" s="2540"/>
      <c r="CS101" s="2540"/>
      <c r="CT101" s="2540"/>
      <c r="CU101" s="2540"/>
      <c r="CV101" s="2540"/>
      <c r="CW101" s="2540"/>
      <c r="CX101" s="2540"/>
      <c r="CY101" s="2540"/>
      <c r="CZ101" s="2540"/>
    </row>
    <row r="102" s="156" customFormat="true" ht="15" customHeight="true" x14ac:dyDescent="0.2">
      <c r="A102" s="2724"/>
      <c r="B102" s="2432"/>
      <c r="C102" s="318"/>
      <c r="D102" s="316"/>
      <c r="E102" s="316"/>
      <c r="F102" s="316"/>
      <c r="G102" s="320"/>
      <c r="H102" s="317"/>
      <c r="I102" s="316"/>
      <c r="J102" s="316"/>
      <c r="K102" s="316"/>
      <c r="L102" s="319"/>
      <c r="M102" s="318"/>
      <c r="N102" s="316"/>
      <c r="O102" s="316"/>
      <c r="P102" s="316"/>
      <c r="Q102" s="320"/>
      <c r="R102" s="318"/>
      <c r="S102" s="316"/>
      <c r="T102" s="316"/>
      <c r="U102" s="316"/>
      <c r="V102" s="316"/>
      <c r="W102" s="316"/>
      <c r="X102" s="316"/>
      <c r="Y102" s="319"/>
      <c r="Z102" s="319"/>
      <c r="AA102" s="319"/>
      <c r="AB102" s="319"/>
      <c r="AC102" s="319"/>
      <c r="AD102" s="8"/>
      <c r="AE102" s="8"/>
      <c r="AF102" s="8"/>
      <c r="AG102" s="8"/>
      <c r="AH102" s="8"/>
      <c r="AI102" s="8"/>
      <c r="AJ102" s="8"/>
      <c r="AK102" s="8"/>
      <c r="AL102" s="8"/>
      <c r="AM102" s="8"/>
      <c r="AN102" s="8"/>
      <c r="AO102" s="8"/>
      <c r="AP102" s="8"/>
      <c r="AQ102" s="8"/>
      <c r="AR102" s="8"/>
      <c r="AS102" s="8"/>
      <c r="AT102" s="8"/>
      <c r="AU102" s="8"/>
      <c r="AV102" s="8"/>
      <c r="AW102" s="8"/>
      <c r="AX102" s="8"/>
      <c r="AY102" s="8"/>
      <c r="AZ102" s="250"/>
      <c r="BA102" s="2729"/>
      <c r="BB102" s="2732"/>
      <c r="BC102" s="425"/>
      <c r="BD102" s="372"/>
      <c r="BE102" s="372"/>
      <c r="BF102" s="372"/>
      <c r="BG102" s="433"/>
      <c r="BH102" s="425"/>
      <c r="BI102" s="372"/>
      <c r="BJ102" s="372"/>
      <c r="BK102" s="372"/>
      <c r="BL102" s="433"/>
      <c r="BM102" s="425"/>
      <c r="BN102" s="372"/>
      <c r="BO102" s="372"/>
      <c r="BP102" s="372"/>
      <c r="BQ102" s="433"/>
      <c r="BR102" s="425"/>
      <c r="BS102" s="372"/>
      <c r="BT102" s="372"/>
      <c r="BU102" s="372"/>
      <c r="BV102" s="372"/>
      <c r="BW102" s="372"/>
      <c r="BX102" s="372"/>
      <c r="BY102" s="373"/>
      <c r="BZ102" s="373"/>
      <c r="CA102" s="373"/>
      <c r="CB102" s="373"/>
      <c r="CC102" s="373"/>
      <c r="CD102" s="2540"/>
      <c r="CE102" s="2540"/>
      <c r="CF102" s="2540"/>
      <c r="CG102" s="2540"/>
      <c r="CH102" s="2540"/>
      <c r="CI102" s="2540"/>
      <c r="CJ102" s="2540"/>
      <c r="CK102" s="2540"/>
      <c r="CL102" s="2540"/>
      <c r="CM102" s="2540"/>
      <c r="CN102" s="2540"/>
      <c r="CO102" s="2540"/>
      <c r="CP102" s="2540"/>
      <c r="CQ102" s="2540"/>
      <c r="CR102" s="2540"/>
      <c r="CS102" s="2540"/>
      <c r="CT102" s="2540"/>
      <c r="CU102" s="2540"/>
      <c r="CV102" s="2540"/>
      <c r="CW102" s="2540"/>
      <c r="CX102" s="2540"/>
      <c r="CY102" s="2540"/>
      <c r="CZ102" s="2540"/>
    </row>
    <row r="103" s="156" customFormat="true" ht="15" customHeight="true" x14ac:dyDescent="0.2">
      <c r="A103" s="2724"/>
      <c r="B103" s="2432"/>
      <c r="C103" s="318"/>
      <c r="D103" s="316"/>
      <c r="E103" s="316"/>
      <c r="F103" s="316"/>
      <c r="G103" s="320"/>
      <c r="H103" s="317"/>
      <c r="I103" s="316"/>
      <c r="J103" s="316"/>
      <c r="K103" s="316"/>
      <c r="L103" s="319"/>
      <c r="M103" s="318"/>
      <c r="N103" s="316"/>
      <c r="O103" s="316"/>
      <c r="P103" s="316"/>
      <c r="Q103" s="320"/>
      <c r="R103" s="318"/>
      <c r="S103" s="316"/>
      <c r="T103" s="316"/>
      <c r="U103" s="316"/>
      <c r="V103" s="316"/>
      <c r="W103" s="316"/>
      <c r="X103" s="316"/>
      <c r="Y103" s="319"/>
      <c r="Z103" s="319"/>
      <c r="AA103" s="319"/>
      <c r="AB103" s="319"/>
      <c r="AC103" s="319"/>
      <c r="AD103" s="8"/>
      <c r="AE103" s="8"/>
      <c r="AF103" s="8"/>
      <c r="AG103" s="8"/>
      <c r="AH103" s="8"/>
      <c r="AI103" s="8"/>
      <c r="AJ103" s="8"/>
      <c r="AK103" s="8"/>
      <c r="AL103" s="8"/>
      <c r="AM103" s="8"/>
      <c r="AN103" s="8"/>
      <c r="AO103" s="8"/>
      <c r="AP103" s="8"/>
      <c r="AQ103" s="8"/>
      <c r="AR103" s="8"/>
      <c r="AS103" s="8"/>
      <c r="AT103" s="8"/>
      <c r="AU103" s="8"/>
      <c r="AV103" s="8"/>
      <c r="AW103" s="8"/>
      <c r="AX103" s="8"/>
      <c r="AY103" s="8"/>
      <c r="AZ103" s="250"/>
      <c r="BA103" s="2729"/>
      <c r="BB103" s="2732"/>
      <c r="BC103" s="425"/>
      <c r="BD103" s="372"/>
      <c r="BE103" s="372"/>
      <c r="BF103" s="372"/>
      <c r="BG103" s="433"/>
      <c r="BH103" s="425"/>
      <c r="BI103" s="372"/>
      <c r="BJ103" s="372"/>
      <c r="BK103" s="372"/>
      <c r="BL103" s="433"/>
      <c r="BM103" s="425"/>
      <c r="BN103" s="372"/>
      <c r="BO103" s="372"/>
      <c r="BP103" s="372"/>
      <c r="BQ103" s="433"/>
      <c r="BR103" s="425"/>
      <c r="BS103" s="372"/>
      <c r="BT103" s="372"/>
      <c r="BU103" s="372"/>
      <c r="BV103" s="372"/>
      <c r="BW103" s="372"/>
      <c r="BX103" s="372"/>
      <c r="BY103" s="373"/>
      <c r="BZ103" s="373"/>
      <c r="CA103" s="373"/>
      <c r="CB103" s="373"/>
      <c r="CC103" s="373"/>
      <c r="CD103" s="2540"/>
      <c r="CE103" s="2540"/>
      <c r="CF103" s="2540"/>
      <c r="CG103" s="2540"/>
      <c r="CH103" s="2540"/>
      <c r="CI103" s="2540"/>
      <c r="CJ103" s="2540"/>
      <c r="CK103" s="2540"/>
      <c r="CL103" s="2540"/>
      <c r="CM103" s="2540"/>
      <c r="CN103" s="2540"/>
      <c r="CO103" s="2540"/>
      <c r="CP103" s="2540"/>
      <c r="CQ103" s="2540"/>
      <c r="CR103" s="2540"/>
      <c r="CS103" s="2540"/>
      <c r="CT103" s="2540"/>
      <c r="CU103" s="2540"/>
      <c r="CV103" s="2540"/>
      <c r="CW103" s="2540"/>
      <c r="CX103" s="2540"/>
      <c r="CY103" s="2540"/>
      <c r="CZ103" s="2540"/>
    </row>
    <row r="104" s="156" customFormat="true" ht="15" customHeight="true" x14ac:dyDescent="0.2">
      <c r="A104" s="2724"/>
      <c r="B104" s="2432"/>
      <c r="C104" s="318"/>
      <c r="D104" s="316"/>
      <c r="E104" s="316"/>
      <c r="F104" s="316"/>
      <c r="G104" s="320"/>
      <c r="H104" s="317"/>
      <c r="I104" s="316"/>
      <c r="J104" s="316"/>
      <c r="K104" s="316"/>
      <c r="L104" s="319"/>
      <c r="M104" s="318"/>
      <c r="N104" s="316"/>
      <c r="O104" s="316"/>
      <c r="P104" s="316"/>
      <c r="Q104" s="320"/>
      <c r="R104" s="318"/>
      <c r="S104" s="316"/>
      <c r="T104" s="316"/>
      <c r="U104" s="316"/>
      <c r="V104" s="316"/>
      <c r="W104" s="316"/>
      <c r="X104" s="316"/>
      <c r="Y104" s="319"/>
      <c r="Z104" s="319"/>
      <c r="AA104" s="319"/>
      <c r="AB104" s="319"/>
      <c r="AC104" s="319"/>
      <c r="AD104" s="8"/>
      <c r="AE104" s="8"/>
      <c r="AF104" s="8"/>
      <c r="AG104" s="8"/>
      <c r="AH104" s="8"/>
      <c r="AI104" s="8"/>
      <c r="AJ104" s="8"/>
      <c r="AK104" s="8"/>
      <c r="AL104" s="8"/>
      <c r="AM104" s="8"/>
      <c r="AN104" s="8"/>
      <c r="AO104" s="8"/>
      <c r="AP104" s="8"/>
      <c r="AQ104" s="8"/>
      <c r="AR104" s="8"/>
      <c r="AS104" s="8"/>
      <c r="AT104" s="8"/>
      <c r="AU104" s="8"/>
      <c r="AV104" s="8"/>
      <c r="AW104" s="8"/>
      <c r="AX104" s="8"/>
      <c r="AY104" s="8"/>
      <c r="AZ104" s="250"/>
      <c r="BA104" s="2729"/>
      <c r="BB104" s="2732"/>
      <c r="BC104" s="425"/>
      <c r="BD104" s="372"/>
      <c r="BE104" s="372"/>
      <c r="BF104" s="372"/>
      <c r="BG104" s="433"/>
      <c r="BH104" s="425"/>
      <c r="BI104" s="372"/>
      <c r="BJ104" s="372"/>
      <c r="BK104" s="372"/>
      <c r="BL104" s="433"/>
      <c r="BM104" s="425"/>
      <c r="BN104" s="372"/>
      <c r="BO104" s="372"/>
      <c r="BP104" s="372"/>
      <c r="BQ104" s="433"/>
      <c r="BR104" s="425"/>
      <c r="BS104" s="372"/>
      <c r="BT104" s="372"/>
      <c r="BU104" s="372"/>
      <c r="BV104" s="372"/>
      <c r="BW104" s="372"/>
      <c r="BX104" s="372"/>
      <c r="BY104" s="373"/>
      <c r="BZ104" s="373"/>
      <c r="CA104" s="373"/>
      <c r="CB104" s="373"/>
      <c r="CC104" s="373"/>
      <c r="CD104" s="2540"/>
      <c r="CE104" s="2540"/>
      <c r="CF104" s="2540"/>
      <c r="CG104" s="2540"/>
      <c r="CH104" s="2540"/>
      <c r="CI104" s="2540"/>
      <c r="CJ104" s="2540"/>
      <c r="CK104" s="2540"/>
      <c r="CL104" s="2540"/>
      <c r="CM104" s="2540"/>
      <c r="CN104" s="2540"/>
      <c r="CO104" s="2540"/>
      <c r="CP104" s="2540"/>
      <c r="CQ104" s="2540"/>
      <c r="CR104" s="2540"/>
      <c r="CS104" s="2540"/>
      <c r="CT104" s="2540"/>
      <c r="CU104" s="2540"/>
      <c r="CV104" s="2540"/>
      <c r="CW104" s="2540"/>
      <c r="CX104" s="2540"/>
      <c r="CY104" s="2540"/>
      <c r="CZ104" s="2540"/>
    </row>
    <row r="105" s="156" customFormat="true" ht="15" customHeight="true" x14ac:dyDescent="0.2">
      <c r="A105" s="2725"/>
      <c r="B105" s="2430"/>
      <c r="C105" s="323"/>
      <c r="D105" s="321"/>
      <c r="E105" s="321"/>
      <c r="F105" s="321"/>
      <c r="G105" s="325"/>
      <c r="H105" s="322"/>
      <c r="I105" s="321"/>
      <c r="J105" s="321"/>
      <c r="K105" s="321"/>
      <c r="L105" s="324"/>
      <c r="M105" s="323"/>
      <c r="N105" s="321"/>
      <c r="O105" s="321"/>
      <c r="P105" s="321"/>
      <c r="Q105" s="325"/>
      <c r="R105" s="323"/>
      <c r="S105" s="321"/>
      <c r="T105" s="321"/>
      <c r="U105" s="321"/>
      <c r="V105" s="321"/>
      <c r="W105" s="321"/>
      <c r="X105" s="321"/>
      <c r="Y105" s="324"/>
      <c r="Z105" s="324"/>
      <c r="AA105" s="324"/>
      <c r="AB105" s="324"/>
      <c r="AC105" s="324"/>
      <c r="AD105" s="8"/>
      <c r="AE105" s="8"/>
      <c r="AF105" s="8"/>
      <c r="AG105" s="8"/>
      <c r="AH105" s="8"/>
      <c r="AI105" s="8"/>
      <c r="AJ105" s="8"/>
      <c r="AK105" s="8"/>
      <c r="AL105" s="8"/>
      <c r="AM105" s="8"/>
      <c r="AN105" s="8"/>
      <c r="AO105" s="8"/>
      <c r="AP105" s="8"/>
      <c r="AQ105" s="8"/>
      <c r="AR105" s="8"/>
      <c r="AS105" s="8"/>
      <c r="AT105" s="8"/>
      <c r="AU105" s="8"/>
      <c r="AV105" s="8"/>
      <c r="AW105" s="8"/>
      <c r="AX105" s="8"/>
      <c r="AY105" s="8"/>
      <c r="AZ105" s="250"/>
      <c r="BA105" s="2729"/>
      <c r="BB105" s="2732"/>
      <c r="BC105" s="432"/>
      <c r="BD105" s="429"/>
      <c r="BE105" s="429"/>
      <c r="BF105" s="429"/>
      <c r="BG105" s="435"/>
      <c r="BH105" s="432"/>
      <c r="BI105" s="429"/>
      <c r="BJ105" s="429"/>
      <c r="BK105" s="429"/>
      <c r="BL105" s="435"/>
      <c r="BM105" s="432"/>
      <c r="BN105" s="429"/>
      <c r="BO105" s="429"/>
      <c r="BP105" s="429"/>
      <c r="BQ105" s="435"/>
      <c r="BR105" s="432"/>
      <c r="BS105" s="429"/>
      <c r="BT105" s="429"/>
      <c r="BU105" s="429"/>
      <c r="BV105" s="429"/>
      <c r="BW105" s="429"/>
      <c r="BX105" s="429"/>
      <c r="BY105" s="434"/>
      <c r="BZ105" s="434"/>
      <c r="CA105" s="434"/>
      <c r="CB105" s="434"/>
      <c r="CC105" s="434"/>
      <c r="CD105" s="2540"/>
      <c r="CE105" s="2540"/>
      <c r="CF105" s="2540"/>
      <c r="CG105" s="2540"/>
      <c r="CH105" s="2540"/>
      <c r="CI105" s="2540"/>
      <c r="CJ105" s="2540"/>
      <c r="CK105" s="2540"/>
      <c r="CL105" s="2540"/>
      <c r="CM105" s="2540"/>
      <c r="CN105" s="2540"/>
      <c r="CO105" s="2540"/>
      <c r="CP105" s="2540"/>
      <c r="CQ105" s="2540"/>
      <c r="CR105" s="2540"/>
      <c r="CS105" s="2540"/>
      <c r="CT105" s="2540"/>
      <c r="CU105" s="2540"/>
      <c r="CV105" s="2540"/>
      <c r="CW105" s="2540"/>
      <c r="CX105" s="2540"/>
      <c r="CY105" s="2540"/>
      <c r="CZ105" s="2540"/>
    </row>
    <row r="106" s="156" customFormat="true" ht="250.15" customHeight="true" x14ac:dyDescent="0.2">
      <c r="A106" s="361"/>
      <c r="B106" s="361"/>
      <c r="C106" s="361"/>
      <c r="D106" s="361"/>
      <c r="E106" s="361"/>
      <c r="F106" s="361"/>
      <c r="G106" s="361"/>
      <c r="H106" s="361"/>
      <c r="I106" s="361"/>
      <c r="J106" s="361"/>
      <c r="K106" s="361"/>
      <c r="L106" s="361"/>
      <c r="M106" s="361"/>
      <c r="N106" s="361"/>
      <c r="O106" s="361"/>
      <c r="P106" s="361"/>
      <c r="Q106" s="361"/>
      <c r="R106" s="361"/>
      <c r="S106" s="361"/>
      <c r="T106" s="361"/>
      <c r="U106" s="361"/>
      <c r="V106" s="361"/>
      <c r="W106" s="361"/>
      <c r="X106" s="361"/>
      <c r="Y106" s="361"/>
      <c r="Z106" s="361"/>
      <c r="AA106" s="361"/>
      <c r="AB106" s="361"/>
      <c r="AC106" s="361"/>
      <c r="AD106" s="250"/>
      <c r="AE106" s="250"/>
      <c r="AF106" s="250"/>
      <c r="AG106" s="250"/>
      <c r="AH106" s="250"/>
      <c r="AI106" s="250"/>
      <c r="AJ106" s="250"/>
      <c r="AK106" s="250"/>
      <c r="AL106" s="250"/>
      <c r="AM106" s="250"/>
      <c r="AN106" s="250"/>
      <c r="AO106" s="250"/>
      <c r="AP106" s="250"/>
      <c r="AQ106" s="250"/>
      <c r="AR106" s="250"/>
      <c r="AS106" s="250"/>
      <c r="AT106" s="250"/>
      <c r="AU106" s="250"/>
      <c r="AV106" s="250"/>
      <c r="AW106" s="250"/>
      <c r="AX106" s="250"/>
      <c r="AY106" s="250"/>
      <c r="AZ106" s="250"/>
      <c r="BA106" s="361"/>
      <c r="BB106" s="362"/>
      <c r="BC106" s="362"/>
      <c r="BD106" s="362"/>
      <c r="BE106" s="362"/>
      <c r="BF106" s="362"/>
      <c r="BG106" s="362"/>
      <c r="BH106" s="362"/>
      <c r="BI106" s="362"/>
      <c r="BJ106" s="362"/>
      <c r="BK106" s="362"/>
      <c r="BL106" s="362"/>
      <c r="BM106" s="362"/>
      <c r="BN106" s="362"/>
      <c r="BO106" s="362"/>
      <c r="BP106" s="362"/>
      <c r="BQ106" s="362"/>
      <c r="BR106" s="362"/>
      <c r="BS106" s="362"/>
      <c r="BT106" s="362"/>
      <c r="BU106" s="362"/>
      <c r="BV106" s="362"/>
      <c r="BW106" s="362"/>
      <c r="BX106" s="362"/>
      <c r="BY106" s="361"/>
      <c r="BZ106" s="361"/>
      <c r="CA106" s="361"/>
      <c r="CB106" s="361"/>
      <c r="CC106" s="361"/>
      <c r="CD106" s="250"/>
      <c r="CE106" s="250"/>
      <c r="CF106" s="250"/>
      <c r="CG106" s="250"/>
      <c r="CH106" s="250"/>
      <c r="CI106" s="250"/>
      <c r="CJ106" s="250"/>
      <c r="CK106" s="250"/>
      <c r="CL106" s="250"/>
      <c r="CM106" s="250"/>
      <c r="CN106" s="250"/>
      <c r="CO106" s="250"/>
      <c r="CP106" s="250"/>
      <c r="CQ106" s="250"/>
      <c r="CR106" s="250"/>
      <c r="CS106" s="250"/>
      <c r="CT106" s="250"/>
      <c r="CU106" s="250"/>
      <c r="CV106" s="250"/>
      <c r="CW106" s="250"/>
      <c r="CX106" s="250"/>
      <c r="CY106" s="250"/>
      <c r="CZ106" s="250"/>
    </row>
    <row r="107" s="149" customFormat="true" ht="18" customHeight="true" x14ac:dyDescent="0.2">
      <c r="A107" s="138"/>
      <c r="B107" s="138"/>
      <c r="C107" s="337"/>
      <c r="D107" s="337"/>
      <c r="E107" s="337"/>
      <c r="F107" s="337"/>
      <c r="G107" s="337"/>
      <c r="H107" s="155"/>
      <c r="I107" s="155"/>
      <c r="J107" s="155"/>
      <c r="K107" s="155"/>
      <c r="L107" s="155"/>
      <c r="M107" s="155"/>
      <c r="N107" s="155"/>
      <c r="O107" s="155"/>
      <c r="P107" s="155"/>
      <c r="Q107" s="155"/>
      <c r="R107" s="155"/>
      <c r="S107" s="155"/>
      <c r="T107" s="155"/>
      <c r="U107" s="155"/>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B107" s="160"/>
      <c r="BZ107" s="246"/>
      <c r="CA107" s="246"/>
      <c r="CB107" s="246"/>
      <c r="CC107" s="246"/>
      <c r="CD107" s="246"/>
      <c r="CE107" s="246"/>
      <c r="CF107" s="246"/>
      <c r="CG107" s="246"/>
      <c r="CH107" s="246"/>
      <c r="CI107" s="246"/>
      <c r="CJ107" s="246"/>
      <c r="CK107" s="246"/>
      <c r="CL107" s="246"/>
      <c r="CM107" s="246"/>
      <c r="CN107" s="246"/>
      <c r="CO107" s="246"/>
      <c r="CP107" s="246"/>
      <c r="CQ107" s="246"/>
      <c r="CR107" s="246"/>
      <c r="CS107" s="246"/>
      <c r="CT107" s="246"/>
      <c r="CU107" s="246"/>
      <c r="CV107" s="246"/>
      <c r="CW107" s="246"/>
      <c r="CX107" s="246"/>
      <c r="CY107" s="246"/>
      <c r="CZ107" s="246"/>
    </row>
    <row r="108" s="149" customFormat="true" ht="22.5" customHeight="true" x14ac:dyDescent="0.35">
      <c r="A108" s="2903" t="str">
        <f>A1026</f>
        <v>Cameroon</v>
      </c>
      <c r="B108" s="2904"/>
      <c r="C108" s="337"/>
      <c r="D108" s="337"/>
      <c r="E108" s="337"/>
      <c r="F108" s="337"/>
      <c r="G108" s="337"/>
      <c r="H108" s="155"/>
      <c r="I108" s="155"/>
      <c r="J108" s="155"/>
      <c r="K108" s="155"/>
      <c r="L108" s="155"/>
      <c r="M108" s="155"/>
      <c r="N108" s="155"/>
      <c r="O108" s="155"/>
      <c r="P108" s="155"/>
      <c r="Q108" s="155"/>
      <c r="R108" s="155"/>
      <c r="S108" s="155"/>
      <c r="T108" s="155"/>
      <c r="U108" s="155"/>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B108" s="160"/>
      <c r="BZ108" s="246"/>
      <c r="CA108" s="246"/>
      <c r="CB108" s="246"/>
      <c r="CC108" s="246"/>
      <c r="CD108" s="246"/>
      <c r="CE108" s="246"/>
      <c r="CF108" s="246"/>
      <c r="CG108" s="246"/>
      <c r="CH108" s="246"/>
      <c r="CI108" s="246"/>
      <c r="CJ108" s="246"/>
      <c r="CK108" s="246"/>
      <c r="CL108" s="246"/>
      <c r="CM108" s="246"/>
      <c r="CN108" s="246"/>
      <c r="CO108" s="246"/>
      <c r="CP108" s="246"/>
      <c r="CQ108" s="246"/>
      <c r="CR108" s="246"/>
      <c r="CS108" s="246"/>
      <c r="CT108" s="246"/>
      <c r="CU108" s="246"/>
      <c r="CV108" s="246"/>
      <c r="CW108" s="246"/>
      <c r="CX108" s="246"/>
      <c r="CY108" s="246"/>
      <c r="CZ108" s="246"/>
    </row>
    <row r="109" s="149" customFormat="true" ht="22.5" customHeight="true" x14ac:dyDescent="0.35">
      <c r="A109" s="164" t="str">
        <f>A1034</f>
        <v>2019</v>
      </c>
      <c r="B109" s="165"/>
      <c r="C109" s="337"/>
      <c r="D109" s="337"/>
      <c r="E109" s="337"/>
      <c r="F109" s="337"/>
      <c r="G109" s="337"/>
      <c r="H109" s="155"/>
      <c r="I109" s="155"/>
      <c r="J109" s="155"/>
      <c r="K109" s="155"/>
      <c r="L109" s="155"/>
      <c r="M109" s="155"/>
      <c r="N109" s="155"/>
      <c r="O109" s="155"/>
      <c r="P109" s="155"/>
      <c r="Q109" s="155"/>
      <c r="R109" s="155"/>
      <c r="S109" s="155"/>
      <c r="T109" s="155"/>
      <c r="U109" s="155"/>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B109" s="160"/>
      <c r="BZ109" s="246"/>
      <c r="CA109" s="246"/>
      <c r="CB109" s="246"/>
      <c r="CC109" s="246"/>
      <c r="CD109" s="246"/>
      <c r="CE109" s="246"/>
      <c r="CF109" s="246"/>
      <c r="CG109" s="246"/>
      <c r="CH109" s="246"/>
      <c r="CI109" s="246"/>
      <c r="CJ109" s="246"/>
      <c r="CK109" s="246"/>
      <c r="CL109" s="246"/>
      <c r="CM109" s="246"/>
      <c r="CN109" s="246"/>
      <c r="CO109" s="246"/>
      <c r="CP109" s="246"/>
      <c r="CQ109" s="246"/>
      <c r="CR109" s="246"/>
      <c r="CS109" s="246"/>
      <c r="CT109" s="246"/>
      <c r="CU109" s="246"/>
      <c r="CV109" s="246"/>
      <c r="CW109" s="246"/>
      <c r="CX109" s="246"/>
      <c r="CY109" s="246"/>
      <c r="CZ109" s="246"/>
    </row>
    <row r="110" s="149" customFormat="true" ht="23.85" customHeight="true" x14ac:dyDescent="0.35">
      <c r="A110" s="166" t="s">
        <v>100</v>
      </c>
      <c r="B110" s="167"/>
      <c r="C110" s="337"/>
      <c r="D110" s="337"/>
      <c r="E110" s="337"/>
      <c r="F110" s="337"/>
      <c r="G110" s="337"/>
      <c r="H110" s="155"/>
      <c r="I110" s="155"/>
      <c r="J110" s="155"/>
      <c r="K110" s="155"/>
      <c r="L110" s="155"/>
      <c r="M110" s="155"/>
      <c r="N110" s="155"/>
      <c r="O110" s="155"/>
      <c r="P110" s="155"/>
      <c r="Q110" s="155"/>
      <c r="R110" s="155"/>
      <c r="S110" s="155"/>
      <c r="T110" s="155"/>
      <c r="U110" s="155"/>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B110" s="160"/>
      <c r="BZ110" s="246"/>
      <c r="CA110" s="246"/>
      <c r="CB110" s="246"/>
      <c r="CC110" s="246"/>
      <c r="CD110" s="246"/>
      <c r="CE110" s="246"/>
      <c r="CF110" s="246"/>
      <c r="CG110" s="246"/>
      <c r="CH110" s="246"/>
      <c r="CI110" s="246"/>
      <c r="CJ110" s="246"/>
      <c r="CK110" s="246"/>
      <c r="CL110" s="246"/>
      <c r="CM110" s="246"/>
      <c r="CN110" s="246"/>
      <c r="CO110" s="246"/>
      <c r="CP110" s="246"/>
      <c r="CQ110" s="246"/>
      <c r="CR110" s="246"/>
      <c r="CS110" s="246"/>
      <c r="CT110" s="246"/>
      <c r="CU110" s="246"/>
      <c r="CV110" s="246"/>
      <c r="CW110" s="246"/>
      <c r="CX110" s="246"/>
      <c r="CY110" s="246"/>
      <c r="CZ110" s="246"/>
    </row>
    <row r="111" s="149" customFormat="true" ht="20.1" customHeight="true" x14ac:dyDescent="0.35">
      <c r="A111" s="168" t="s">
        <v>98</v>
      </c>
      <c r="B111" s="165"/>
      <c r="C111" s="337"/>
      <c r="D111" s="337"/>
      <c r="E111" s="337"/>
      <c r="F111" s="337"/>
      <c r="G111" s="337"/>
      <c r="H111" s="155"/>
      <c r="I111" s="155"/>
      <c r="J111" s="155"/>
      <c r="K111" s="155"/>
      <c r="L111" s="155"/>
      <c r="M111" s="155"/>
      <c r="N111" s="155"/>
      <c r="O111" s="155"/>
      <c r="P111" s="155"/>
      <c r="Q111" s="155"/>
      <c r="R111" s="155"/>
      <c r="S111" s="155"/>
      <c r="T111" s="155"/>
      <c r="U111" s="155"/>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B111" s="160"/>
      <c r="BZ111" s="246"/>
      <c r="CA111" s="246"/>
      <c r="CB111" s="246"/>
      <c r="CC111" s="246"/>
      <c r="CD111" s="246"/>
      <c r="CE111" s="246"/>
      <c r="CF111" s="246"/>
      <c r="CG111" s="246"/>
      <c r="CH111" s="246"/>
      <c r="CI111" s="246"/>
      <c r="CJ111" s="246"/>
      <c r="CK111" s="246"/>
      <c r="CL111" s="246"/>
      <c r="CM111" s="246"/>
      <c r="CN111" s="246"/>
      <c r="CO111" s="246"/>
      <c r="CP111" s="246"/>
      <c r="CQ111" s="246"/>
      <c r="CR111" s="246"/>
      <c r="CS111" s="246"/>
      <c r="CT111" s="246"/>
      <c r="CU111" s="246"/>
      <c r="CV111" s="246"/>
      <c r="CW111" s="246"/>
      <c r="CX111" s="246"/>
      <c r="CY111" s="246"/>
      <c r="CZ111" s="246"/>
    </row>
    <row r="112" s="149" customFormat="true" ht="15" customHeight="true" x14ac:dyDescent="0.2">
      <c r="A112" s="2736" t="s">
        <v>99</v>
      </c>
      <c r="B112" s="259"/>
      <c r="C112" s="337"/>
      <c r="D112" s="337"/>
      <c r="E112" s="337"/>
      <c r="F112" s="337"/>
      <c r="G112" s="337"/>
      <c r="H112" s="155"/>
      <c r="I112" s="155"/>
      <c r="J112" s="155"/>
      <c r="K112" s="155"/>
      <c r="L112" s="155"/>
      <c r="M112" s="155"/>
      <c r="N112" s="155"/>
      <c r="O112" s="155"/>
      <c r="P112" s="155"/>
      <c r="Q112" s="155"/>
      <c r="R112" s="155"/>
      <c r="S112" s="155"/>
      <c r="T112" s="155"/>
      <c r="U112" s="155"/>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B112" s="160"/>
      <c r="BZ112" s="246"/>
      <c r="CA112" s="246"/>
      <c r="CB112" s="246"/>
      <c r="CC112" s="246"/>
      <c r="CD112" s="246"/>
      <c r="CE112" s="246"/>
      <c r="CF112" s="246"/>
      <c r="CG112" s="246"/>
      <c r="CH112" s="246"/>
      <c r="CI112" s="246"/>
      <c r="CJ112" s="246"/>
      <c r="CK112" s="246"/>
      <c r="CL112" s="246"/>
      <c r="CM112" s="246"/>
      <c r="CN112" s="246"/>
      <c r="CO112" s="246"/>
      <c r="CP112" s="246"/>
      <c r="CQ112" s="246"/>
      <c r="CR112" s="246"/>
      <c r="CS112" s="246"/>
      <c r="CT112" s="246"/>
      <c r="CU112" s="246"/>
      <c r="CV112" s="246"/>
      <c r="CW112" s="246"/>
      <c r="CX112" s="246"/>
      <c r="CY112" s="246"/>
      <c r="CZ112" s="246"/>
    </row>
    <row r="113" s="149" customFormat="true" ht="15" customHeight="true" x14ac:dyDescent="0.2">
      <c r="A113" s="178" t="s">
        <v>41</v>
      </c>
      <c r="B113" s="177"/>
      <c r="C113" s="337"/>
      <c r="D113" s="337"/>
      <c r="E113" s="337"/>
      <c r="F113" s="337"/>
      <c r="G113" s="337"/>
      <c r="H113" s="155"/>
      <c r="I113" s="155"/>
      <c r="J113" s="155"/>
      <c r="K113" s="155"/>
      <c r="L113" s="155"/>
      <c r="M113" s="155"/>
      <c r="N113" s="155"/>
      <c r="O113" s="155"/>
      <c r="P113" s="155"/>
      <c r="Q113" s="155"/>
      <c r="R113" s="155"/>
      <c r="S113" s="155"/>
      <c r="T113" s="155"/>
      <c r="U113" s="155"/>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B113" s="160"/>
      <c r="BZ113" s="246"/>
      <c r="CA113" s="246"/>
      <c r="CB113" s="246"/>
      <c r="CC113" s="246"/>
      <c r="CD113" s="246"/>
      <c r="CE113" s="246"/>
      <c r="CF113" s="246"/>
      <c r="CG113" s="246"/>
      <c r="CH113" s="246"/>
      <c r="CI113" s="246"/>
      <c r="CJ113" s="246"/>
      <c r="CK113" s="246"/>
      <c r="CL113" s="246"/>
      <c r="CM113" s="246"/>
      <c r="CN113" s="246"/>
      <c r="CO113" s="246"/>
      <c r="CP113" s="246"/>
      <c r="CQ113" s="246"/>
      <c r="CR113" s="246"/>
      <c r="CS113" s="246"/>
      <c r="CT113" s="246"/>
      <c r="CU113" s="246"/>
      <c r="CV113" s="246"/>
      <c r="CW113" s="246"/>
      <c r="CX113" s="246"/>
      <c r="CY113" s="246"/>
      <c r="CZ113" s="246"/>
    </row>
    <row r="114" s="149" customFormat="true" ht="15" customHeight="true" x14ac:dyDescent="0.2">
      <c r="A114" s="176" t="s">
        <v>40</v>
      </c>
      <c r="B114" s="177"/>
      <c r="C114" s="337"/>
      <c r="D114" s="337"/>
      <c r="E114" s="337"/>
      <c r="F114" s="337"/>
      <c r="G114" s="337"/>
      <c r="H114" s="155"/>
      <c r="I114" s="155"/>
      <c r="J114" s="155"/>
      <c r="K114" s="155"/>
      <c r="L114" s="155"/>
      <c r="M114" s="155"/>
      <c r="N114" s="155"/>
      <c r="O114" s="155"/>
      <c r="P114" s="155"/>
      <c r="Q114" s="155"/>
      <c r="R114" s="155"/>
      <c r="S114" s="155"/>
      <c r="T114" s="155"/>
      <c r="U114" s="155"/>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B114" s="160"/>
      <c r="BZ114" s="246"/>
      <c r="CA114" s="246"/>
      <c r="CB114" s="246"/>
      <c r="CC114" s="246"/>
      <c r="CD114" s="246"/>
      <c r="CE114" s="246"/>
      <c r="CF114" s="246"/>
      <c r="CG114" s="246"/>
      <c r="CH114" s="246"/>
      <c r="CI114" s="246"/>
      <c r="CJ114" s="246"/>
      <c r="CK114" s="246"/>
      <c r="CL114" s="246"/>
      <c r="CM114" s="246"/>
      <c r="CN114" s="246"/>
      <c r="CO114" s="246"/>
      <c r="CP114" s="246"/>
      <c r="CQ114" s="246"/>
      <c r="CR114" s="246"/>
      <c r="CS114" s="246"/>
      <c r="CT114" s="246"/>
      <c r="CU114" s="246"/>
      <c r="CV114" s="246"/>
      <c r="CW114" s="246"/>
      <c r="CX114" s="246"/>
      <c r="CY114" s="246"/>
      <c r="CZ114" s="246"/>
    </row>
    <row r="115" s="149" customFormat="true" ht="15" customHeight="true" x14ac:dyDescent="0.2">
      <c r="A115" s="176" t="s">
        <v>137</v>
      </c>
      <c r="B115" s="258" t="str">
        <f>A1025</f>
        <v>DHS19</v>
      </c>
      <c r="C115" s="337"/>
      <c r="D115" s="337"/>
      <c r="E115" s="337"/>
      <c r="F115" s="337"/>
      <c r="G115" s="337"/>
      <c r="H115" s="155"/>
      <c r="I115" s="155"/>
      <c r="J115" s="155"/>
      <c r="K115" s="155"/>
      <c r="L115" s="155"/>
      <c r="M115" s="155"/>
      <c r="N115" s="155"/>
      <c r="O115" s="155"/>
      <c r="P115" s="155"/>
      <c r="Q115" s="155"/>
      <c r="R115" s="155"/>
      <c r="S115" s="155"/>
      <c r="T115" s="155"/>
      <c r="U115" s="155"/>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B115" s="160"/>
      <c r="BZ115" s="246"/>
      <c r="CA115" s="246"/>
      <c r="CB115" s="246"/>
      <c r="CC115" s="246"/>
      <c r="CD115" s="246"/>
      <c r="CE115" s="246"/>
      <c r="CF115" s="246"/>
      <c r="CG115" s="246"/>
      <c r="CH115" s="246"/>
      <c r="CI115" s="246"/>
      <c r="CJ115" s="246"/>
      <c r="CK115" s="246"/>
      <c r="CL115" s="246"/>
      <c r="CM115" s="246"/>
      <c r="CN115" s="246"/>
      <c r="CO115" s="246"/>
      <c r="CP115" s="246"/>
      <c r="CQ115" s="246"/>
      <c r="CR115" s="246"/>
      <c r="CS115" s="246"/>
      <c r="CT115" s="246"/>
      <c r="CU115" s="246"/>
      <c r="CV115" s="246"/>
      <c r="CW115" s="246"/>
      <c r="CX115" s="246"/>
      <c r="CY115" s="246"/>
      <c r="CZ115" s="246"/>
    </row>
    <row r="116" s="149" customFormat="true" ht="15" customHeight="true" x14ac:dyDescent="0.2">
      <c r="A116" s="326" t="str">
        <f>B1030</f>
        <v/>
      </c>
      <c r="B116" s="259"/>
      <c r="C116" s="337"/>
      <c r="D116" s="337"/>
      <c r="E116" s="337"/>
      <c r="F116" s="337"/>
      <c r="G116" s="337"/>
      <c r="H116" s="155"/>
      <c r="I116" s="155"/>
      <c r="J116" s="155"/>
      <c r="K116" s="155"/>
      <c r="L116" s="155"/>
      <c r="M116" s="155"/>
      <c r="N116" s="155"/>
      <c r="O116" s="155"/>
      <c r="P116" s="155"/>
      <c r="Q116" s="155"/>
      <c r="R116" s="155"/>
      <c r="S116" s="155"/>
      <c r="T116" s="155"/>
      <c r="U116" s="155"/>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B116" s="160"/>
      <c r="BZ116" s="246"/>
      <c r="CA116" s="246"/>
      <c r="CB116" s="246"/>
      <c r="CC116" s="246"/>
      <c r="CD116" s="246"/>
      <c r="CE116" s="246"/>
      <c r="CF116" s="246"/>
      <c r="CG116" s="246"/>
      <c r="CH116" s="246"/>
      <c r="CI116" s="246"/>
      <c r="CJ116" s="246"/>
      <c r="CK116" s="246"/>
      <c r="CL116" s="246"/>
      <c r="CM116" s="246"/>
      <c r="CN116" s="246"/>
      <c r="CO116" s="246"/>
      <c r="CP116" s="246"/>
      <c r="CQ116" s="246"/>
      <c r="CR116" s="246"/>
      <c r="CS116" s="246"/>
      <c r="CT116" s="246"/>
      <c r="CU116" s="246"/>
      <c r="CV116" s="246"/>
      <c r="CW116" s="246"/>
      <c r="CX116" s="246"/>
      <c r="CY116" s="246"/>
      <c r="CZ116" s="246"/>
    </row>
    <row r="117" s="149" customFormat="true" ht="15" customHeight="true" x14ac:dyDescent="0.2">
      <c r="A117" s="326" t="str">
        <f>B1029</f>
        <v/>
      </c>
      <c r="B117" s="2737"/>
      <c r="C117" s="337"/>
      <c r="D117" s="337"/>
      <c r="E117" s="337"/>
      <c r="F117" s="337"/>
      <c r="G117" s="337"/>
      <c r="H117" s="155"/>
      <c r="I117" s="155"/>
      <c r="J117" s="155"/>
      <c r="K117" s="155"/>
      <c r="L117" s="155"/>
      <c r="M117" s="155"/>
      <c r="N117" s="155"/>
      <c r="O117" s="155"/>
      <c r="P117" s="155"/>
      <c r="Q117" s="155"/>
      <c r="R117" s="155"/>
      <c r="S117" s="155"/>
      <c r="T117" s="155"/>
      <c r="U117" s="155"/>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B117" s="160"/>
      <c r="BZ117" s="246"/>
      <c r="CA117" s="246"/>
      <c r="CB117" s="246"/>
      <c r="CC117" s="246"/>
      <c r="CD117" s="246"/>
      <c r="CE117" s="246"/>
      <c r="CF117" s="246"/>
      <c r="CG117" s="246"/>
      <c r="CH117" s="246"/>
      <c r="CI117" s="246"/>
      <c r="CJ117" s="246"/>
      <c r="CK117" s="246"/>
      <c r="CL117" s="246"/>
      <c r="CM117" s="246"/>
      <c r="CN117" s="246"/>
      <c r="CO117" s="246"/>
      <c r="CP117" s="246"/>
      <c r="CQ117" s="246"/>
      <c r="CR117" s="246"/>
      <c r="CS117" s="246"/>
      <c r="CT117" s="246"/>
      <c r="CU117" s="246"/>
      <c r="CV117" s="246"/>
      <c r="CW117" s="246"/>
      <c r="CX117" s="246"/>
      <c r="CY117" s="246"/>
      <c r="CZ117" s="246"/>
    </row>
    <row r="118" s="149" customFormat="true" ht="21" customHeight="true" x14ac:dyDescent="0.2">
      <c r="A118" s="2736"/>
      <c r="B118" s="259"/>
      <c r="C118" s="337"/>
      <c r="D118" s="337"/>
      <c r="E118" s="337"/>
      <c r="F118" s="337"/>
      <c r="G118" s="337"/>
      <c r="H118" s="155"/>
      <c r="I118" s="155"/>
      <c r="J118" s="155"/>
      <c r="K118" s="155"/>
      <c r="L118" s="155"/>
      <c r="M118" s="155"/>
      <c r="N118" s="155"/>
      <c r="O118" s="155"/>
      <c r="P118" s="155"/>
      <c r="Q118" s="155"/>
      <c r="R118" s="155"/>
      <c r="S118" s="155"/>
      <c r="T118" s="155"/>
      <c r="U118" s="155"/>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B118" s="160"/>
      <c r="BZ118" s="246"/>
      <c r="CA118" s="246"/>
      <c r="CB118" s="246"/>
      <c r="CC118" s="246"/>
      <c r="CD118" s="246"/>
      <c r="CE118" s="246"/>
      <c r="CF118" s="246"/>
      <c r="CG118" s="246"/>
      <c r="CH118" s="246"/>
      <c r="CI118" s="246"/>
      <c r="CJ118" s="246"/>
      <c r="CK118" s="246"/>
      <c r="CL118" s="246"/>
      <c r="CM118" s="246"/>
      <c r="CN118" s="246"/>
      <c r="CO118" s="246"/>
      <c r="CP118" s="246"/>
      <c r="CQ118" s="246"/>
      <c r="CR118" s="246"/>
      <c r="CS118" s="246"/>
      <c r="CT118" s="246"/>
      <c r="CU118" s="246"/>
      <c r="CV118" s="246"/>
      <c r="CW118" s="246"/>
      <c r="CX118" s="246"/>
      <c r="CY118" s="246"/>
      <c r="CZ118" s="246"/>
    </row>
    <row r="119" s="149" customFormat="true" ht="15" customHeight="true" x14ac:dyDescent="0.2">
      <c r="A119" s="327"/>
      <c r="B119" s="260"/>
      <c r="C119" s="337"/>
      <c r="D119" s="337"/>
      <c r="E119" s="337"/>
      <c r="F119" s="337"/>
      <c r="G119" s="337"/>
      <c r="H119" s="155"/>
      <c r="I119" s="155"/>
      <c r="J119" s="155"/>
      <c r="K119" s="155"/>
      <c r="L119" s="155"/>
      <c r="M119" s="155"/>
      <c r="N119" s="155"/>
      <c r="O119" s="155"/>
      <c r="P119" s="155"/>
      <c r="Q119" s="155"/>
      <c r="R119" s="155"/>
      <c r="S119" s="155"/>
      <c r="T119" s="155"/>
      <c r="U119" s="155"/>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B119" s="160"/>
      <c r="BZ119" s="246"/>
      <c r="CA119" s="246"/>
      <c r="CB119" s="246"/>
      <c r="CC119" s="246"/>
      <c r="CD119" s="246"/>
      <c r="CE119" s="246"/>
      <c r="CF119" s="246"/>
      <c r="CG119" s="246"/>
      <c r="CH119" s="246"/>
      <c r="CI119" s="246"/>
      <c r="CJ119" s="246"/>
      <c r="CK119" s="246"/>
      <c r="CL119" s="246"/>
      <c r="CM119" s="246"/>
      <c r="CN119" s="246"/>
      <c r="CO119" s="246"/>
      <c r="CP119" s="246"/>
      <c r="CQ119" s="246"/>
      <c r="CR119" s="246"/>
      <c r="CS119" s="246"/>
      <c r="CT119" s="246"/>
      <c r="CU119" s="246"/>
      <c r="CV119" s="246"/>
      <c r="CW119" s="246"/>
      <c r="CX119" s="246"/>
      <c r="CY119" s="246"/>
      <c r="CZ119" s="246"/>
    </row>
    <row r="120" s="156" customFormat="true" ht="15" customHeight="true" x14ac:dyDescent="0.2">
      <c r="A120" s="142" t="s">
        <v>100</v>
      </c>
      <c r="B120" s="242"/>
      <c r="C120" s="2896" t="s">
        <v>116</v>
      </c>
      <c r="D120" s="2897"/>
      <c r="E120" s="2897"/>
      <c r="F120" s="2897"/>
      <c r="G120" s="2898"/>
      <c r="H120" s="2899" t="s">
        <v>39</v>
      </c>
      <c r="I120" s="2888"/>
      <c r="J120" s="2888"/>
      <c r="K120" s="2888"/>
      <c r="L120" s="2890"/>
      <c r="M120" s="2882" t="s">
        <v>38</v>
      </c>
      <c r="N120" s="2883"/>
      <c r="O120" s="2883"/>
      <c r="P120" s="2883"/>
      <c r="Q120" s="2885"/>
      <c r="R120" s="502" t="s">
        <v>144</v>
      </c>
      <c r="S120" s="439"/>
      <c r="T120" s="439"/>
      <c r="U120" s="439"/>
      <c r="V120" s="439"/>
      <c r="W120" s="439"/>
      <c r="X120" s="439"/>
      <c r="Y120" s="439"/>
      <c r="Z120" s="379"/>
      <c r="AA120" s="379"/>
      <c r="AB120" s="379"/>
      <c r="AC120" s="379"/>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250"/>
      <c r="BA120" s="252" t="s">
        <v>132</v>
      </c>
      <c r="BB120" s="142" t="s">
        <v>100</v>
      </c>
      <c r="BC120" s="2882" t="s">
        <v>116</v>
      </c>
      <c r="BD120" s="2883"/>
      <c r="BE120" s="2883"/>
      <c r="BF120" s="2883"/>
      <c r="BG120" s="2884"/>
      <c r="BH120" s="2882" t="s">
        <v>39</v>
      </c>
      <c r="BI120" s="2883"/>
      <c r="BJ120" s="2883"/>
      <c r="BK120" s="2883"/>
      <c r="BL120" s="2884"/>
      <c r="BM120" s="2882" t="s">
        <v>38</v>
      </c>
      <c r="BN120" s="2883"/>
      <c r="BO120" s="2883"/>
      <c r="BP120" s="2883"/>
      <c r="BQ120" s="2884"/>
      <c r="BR120" s="502" t="s">
        <v>144</v>
      </c>
      <c r="BS120" s="439"/>
      <c r="BT120" s="439"/>
      <c r="BU120" s="439"/>
      <c r="BV120" s="439"/>
      <c r="BW120" s="439"/>
      <c r="BX120" s="439"/>
      <c r="BY120" s="439"/>
      <c r="BZ120" s="378"/>
      <c r="CA120" s="378"/>
      <c r="CB120" s="378"/>
      <c r="CC120" s="378"/>
      <c r="CD120" s="250"/>
      <c r="CE120" s="250"/>
      <c r="CF120" s="250"/>
      <c r="CG120" s="250"/>
      <c r="CH120" s="250"/>
      <c r="CI120" s="250"/>
      <c r="CJ120" s="250"/>
      <c r="CK120" s="250"/>
      <c r="CL120" s="250"/>
      <c r="CM120" s="250"/>
      <c r="CN120" s="250"/>
      <c r="CO120" s="250"/>
      <c r="CP120" s="250"/>
      <c r="CQ120" s="250"/>
      <c r="CR120" s="250"/>
      <c r="CS120" s="250"/>
      <c r="CT120" s="250"/>
      <c r="CU120" s="250"/>
      <c r="CV120" s="250"/>
      <c r="CW120" s="250"/>
      <c r="CX120" s="250"/>
      <c r="CY120" s="250"/>
      <c r="CZ120" s="250"/>
    </row>
    <row r="121" s="156" customFormat="true" ht="24" x14ac:dyDescent="0.2">
      <c r="A121" s="238" t="s">
        <v>88</v>
      </c>
      <c r="B121" s="289"/>
      <c r="C121" s="346" t="s">
        <v>0</v>
      </c>
      <c r="D121" s="2727" t="s">
        <v>1</v>
      </c>
      <c r="E121" s="2727" t="s">
        <v>2</v>
      </c>
      <c r="F121" s="2727" t="s">
        <v>3</v>
      </c>
      <c r="G121" s="2728" t="s">
        <v>4</v>
      </c>
      <c r="H121" s="2236" t="s">
        <v>0</v>
      </c>
      <c r="I121" s="2722" t="s">
        <v>1</v>
      </c>
      <c r="J121" s="2722" t="s">
        <v>2</v>
      </c>
      <c r="K121" s="2722" t="s">
        <v>3</v>
      </c>
      <c r="L121" s="2723" t="s">
        <v>4</v>
      </c>
      <c r="M121" s="2226" t="s">
        <v>0</v>
      </c>
      <c r="N121" s="2722" t="s">
        <v>1</v>
      </c>
      <c r="O121" s="2722" t="s">
        <v>2</v>
      </c>
      <c r="P121" s="2722" t="s">
        <v>3</v>
      </c>
      <c r="Q121" s="2723" t="s">
        <v>4</v>
      </c>
      <c r="R121" s="2226" t="s">
        <v>602</v>
      </c>
      <c r="S121" s="2722" t="s">
        <v>603</v>
      </c>
      <c r="T121" s="2722" t="s">
        <v>160</v>
      </c>
      <c r="U121" s="2722" t="s">
        <v>604</v>
      </c>
      <c r="V121" s="2722" t="s">
        <v>605</v>
      </c>
      <c r="W121" s="2722" t="s">
        <v>606</v>
      </c>
      <c r="X121" s="2722" t="s">
        <v>607</v>
      </c>
      <c r="Y121" s="2723" t="s">
        <v>608</v>
      </c>
      <c r="Z121" s="2723" t="s">
        <v>609</v>
      </c>
      <c r="AA121" s="2723" t="s">
        <v>610</v>
      </c>
      <c r="AB121" s="2723" t="s">
        <v>611</v>
      </c>
      <c r="AC121" s="2723" t="s">
        <v>169</v>
      </c>
      <c r="AD121" s="2546"/>
      <c r="AE121" s="2546"/>
      <c r="AF121" s="2546"/>
      <c r="AG121" s="2546"/>
      <c r="AH121" s="2546"/>
      <c r="AI121" s="2546"/>
      <c r="AJ121" s="2546"/>
      <c r="AK121" s="2546"/>
      <c r="AL121" s="2546"/>
      <c r="AM121" s="2546"/>
      <c r="AN121" s="2546"/>
      <c r="AO121" s="2546"/>
      <c r="AP121" s="2546"/>
      <c r="AQ121" s="2546"/>
      <c r="AR121" s="2546"/>
      <c r="AS121" s="2546"/>
      <c r="AT121" s="2546"/>
      <c r="AU121" s="2546"/>
      <c r="AV121" s="2546"/>
      <c r="AW121" s="2546"/>
      <c r="AX121" s="2546"/>
      <c r="AY121" s="2546"/>
      <c r="AZ121" s="250"/>
      <c r="BA121" s="238" t="s">
        <v>118</v>
      </c>
      <c r="BB121" s="236"/>
      <c r="BC121" s="442" t="s">
        <v>0</v>
      </c>
      <c r="BD121" s="213" t="s">
        <v>1</v>
      </c>
      <c r="BE121" s="213" t="s">
        <v>2</v>
      </c>
      <c r="BF121" s="213" t="s">
        <v>3</v>
      </c>
      <c r="BG121" s="443" t="s">
        <v>4</v>
      </c>
      <c r="BH121" s="442" t="s">
        <v>0</v>
      </c>
      <c r="BI121" s="213" t="s">
        <v>1</v>
      </c>
      <c r="BJ121" s="213" t="s">
        <v>2</v>
      </c>
      <c r="BK121" s="213" t="s">
        <v>3</v>
      </c>
      <c r="BL121" s="443" t="s">
        <v>4</v>
      </c>
      <c r="BM121" s="442" t="s">
        <v>0</v>
      </c>
      <c r="BN121" s="213" t="s">
        <v>1</v>
      </c>
      <c r="BO121" s="213" t="s">
        <v>2</v>
      </c>
      <c r="BP121" s="213" t="s">
        <v>3</v>
      </c>
      <c r="BQ121" s="443" t="s">
        <v>4</v>
      </c>
      <c r="BR121" s="442" t="s">
        <v>602</v>
      </c>
      <c r="BS121" s="213" t="s">
        <v>603</v>
      </c>
      <c r="BT121" s="213" t="s">
        <v>160</v>
      </c>
      <c r="BU121" s="213" t="s">
        <v>604</v>
      </c>
      <c r="BV121" s="213" t="s">
        <v>605</v>
      </c>
      <c r="BW121" s="213" t="s">
        <v>606</v>
      </c>
      <c r="BX121" s="213" t="s">
        <v>607</v>
      </c>
      <c r="BY121" s="214" t="s">
        <v>608</v>
      </c>
      <c r="BZ121" s="214" t="s">
        <v>609</v>
      </c>
      <c r="CA121" s="214" t="s">
        <v>610</v>
      </c>
      <c r="CB121" s="214" t="s">
        <v>611</v>
      </c>
      <c r="CC121" s="214" t="s">
        <v>169</v>
      </c>
      <c r="CD121" s="2546"/>
      <c r="CE121" s="2546"/>
      <c r="CF121" s="2546"/>
      <c r="CG121" s="2546"/>
      <c r="CH121" s="2546"/>
      <c r="CI121" s="2546"/>
      <c r="CJ121" s="2546"/>
      <c r="CK121" s="2546"/>
      <c r="CL121" s="2546"/>
      <c r="CM121" s="2546"/>
      <c r="CN121" s="2546"/>
      <c r="CO121" s="2546"/>
      <c r="CP121" s="2546"/>
      <c r="CQ121" s="2546"/>
      <c r="CR121" s="2546"/>
      <c r="CS121" s="2546"/>
      <c r="CT121" s="2546"/>
      <c r="CU121" s="2546"/>
      <c r="CV121" s="2546"/>
      <c r="CW121" s="2546"/>
      <c r="CX121" s="2546"/>
      <c r="CY121" s="2546"/>
      <c r="CZ121" s="2546"/>
    </row>
    <row r="122" s="156" customFormat="true" ht="15" customHeight="true" x14ac:dyDescent="0.2">
      <c r="A122" s="2892" t="s">
        <v>18</v>
      </c>
      <c r="B122" s="2431" t="s">
        <v>14</v>
      </c>
      <c r="C122" s="453">
        <v>13.179282400590145</v>
      </c>
      <c r="D122" s="444">
        <v>33.55762986543369</v>
      </c>
      <c r="E122" s="444">
        <v>63.383820271358339</v>
      </c>
      <c r="F122" s="444">
        <v>85.382239345511152</v>
      </c>
      <c r="G122" s="459">
        <v>96.723536097415703</v>
      </c>
      <c r="H122" s="449">
        <v>55.319509146500323</v>
      </c>
      <c r="I122" s="444">
        <v>80.789760297814169</v>
      </c>
      <c r="J122" s="444">
        <v>89.54574605849362</v>
      </c>
      <c r="K122" s="444">
        <v>94.590531718338042</v>
      </c>
      <c r="L122" s="455">
        <v>98.366180653150082</v>
      </c>
      <c r="M122" s="453">
        <v>10.137964825233665</v>
      </c>
      <c r="N122" s="444">
        <v>16.327134180388651</v>
      </c>
      <c r="O122" s="444">
        <v>27.323267362640021</v>
      </c>
      <c r="P122" s="444">
        <v>41.782214131123183</v>
      </c>
      <c r="Q122" s="455">
        <v>65.891726520181621</v>
      </c>
      <c r="R122" s="453">
        <v>40.664469626394386</v>
      </c>
      <c r="S122" s="444">
        <v>54.210916380078714</v>
      </c>
      <c r="T122" s="444">
        <v>93.406863772992082</v>
      </c>
      <c r="U122" s="444">
        <v>40.437283030083634</v>
      </c>
      <c r="V122" s="444">
        <v>33.949280503421868</v>
      </c>
      <c r="W122" s="444">
        <v>68.711493131983957</v>
      </c>
      <c r="X122" s="444">
        <v>41.99024740188166</v>
      </c>
      <c r="Y122" s="455">
        <v>44.64556670695039</v>
      </c>
      <c r="Z122" s="455">
        <v>52.867115124329466</v>
      </c>
      <c r="AA122" s="455">
        <v>96.091370226010014</v>
      </c>
      <c r="AB122" s="455">
        <v>75.104992271478551</v>
      </c>
      <c r="AC122" s="455">
        <v>89.933981694554504</v>
      </c>
      <c r="AD122" s="2590"/>
      <c r="AE122" s="2590"/>
      <c r="AF122" s="2590"/>
      <c r="AG122" s="2590"/>
      <c r="AH122" s="2590"/>
      <c r="AI122" s="2590"/>
      <c r="AJ122" s="2590"/>
      <c r="AK122" s="2590"/>
      <c r="AL122" s="2590"/>
      <c r="AM122" s="2590"/>
      <c r="AN122" s="2590"/>
      <c r="AO122" s="2590"/>
      <c r="AP122" s="2590"/>
      <c r="AQ122" s="2590"/>
      <c r="AR122" s="2590"/>
      <c r="AS122" s="2590"/>
      <c r="AT122" s="2590"/>
      <c r="AU122" s="2590"/>
      <c r="AV122" s="2590"/>
      <c r="AW122" s="2590"/>
      <c r="AX122" s="2590"/>
      <c r="AY122" s="2590"/>
      <c r="AZ122" s="250"/>
      <c r="BA122" s="2881" t="s">
        <v>18</v>
      </c>
      <c r="BB122" s="2734" t="s">
        <v>14</v>
      </c>
      <c r="BC122" s="482">
        <v>1613.1139290000006</v>
      </c>
      <c r="BD122" s="471">
        <v>4107.0525050000006</v>
      </c>
      <c r="BE122" s="471">
        <v>7754.1397130000069</v>
      </c>
      <c r="BF122" s="471">
        <v>10450.940829000017</v>
      </c>
      <c r="BG122" s="492">
        <v>11836.392910000033</v>
      </c>
      <c r="BH122" s="482">
        <v>3441.5633220000068</v>
      </c>
      <c r="BI122" s="471">
        <v>5026.5442429999976</v>
      </c>
      <c r="BJ122" s="471">
        <v>5580.7542689999891</v>
      </c>
      <c r="BK122" s="471">
        <v>5878.0250109999988</v>
      </c>
      <c r="BL122" s="492">
        <v>6122.6108420000101</v>
      </c>
      <c r="BM122" s="482">
        <v>609.56626000000006</v>
      </c>
      <c r="BN122" s="471">
        <v>982.32689100000005</v>
      </c>
      <c r="BO122" s="471">
        <v>1644.158396</v>
      </c>
      <c r="BP122" s="471">
        <v>2513.2336629999991</v>
      </c>
      <c r="BQ122" s="492">
        <v>3962.8569890000053</v>
      </c>
      <c r="BR122" s="482">
        <v>1222.9417329999967</v>
      </c>
      <c r="BS122" s="471">
        <v>3289.6543099999999</v>
      </c>
      <c r="BT122" s="471">
        <v>6355.8114840000035</v>
      </c>
      <c r="BU122" s="471">
        <v>1559.2454470000009</v>
      </c>
      <c r="BV122" s="471">
        <v>3513.524453999999</v>
      </c>
      <c r="BW122" s="471">
        <v>1567.7131510000013</v>
      </c>
      <c r="BX122" s="471">
        <v>3501.0143419999977</v>
      </c>
      <c r="BY122" s="489">
        <v>1679.7878160000016</v>
      </c>
      <c r="BZ122" s="489">
        <v>1471.1156020000003</v>
      </c>
      <c r="CA122" s="489">
        <v>1041.8358130000001</v>
      </c>
      <c r="CB122" s="489">
        <v>5078.1464839999981</v>
      </c>
      <c r="CC122" s="489">
        <v>5480.8492500000102</v>
      </c>
      <c r="CD122" s="2631"/>
      <c r="CE122" s="2631"/>
      <c r="CF122" s="2631"/>
      <c r="CG122" s="2631"/>
      <c r="CH122" s="2631"/>
      <c r="CI122" s="2631"/>
      <c r="CJ122" s="2631"/>
      <c r="CK122" s="2631"/>
      <c r="CL122" s="2631"/>
      <c r="CM122" s="2631"/>
      <c r="CN122" s="2631"/>
      <c r="CO122" s="2631"/>
      <c r="CP122" s="2631"/>
      <c r="CQ122" s="2631"/>
      <c r="CR122" s="2631"/>
      <c r="CS122" s="2631"/>
      <c r="CT122" s="2631"/>
      <c r="CU122" s="2631"/>
      <c r="CV122" s="2631"/>
      <c r="CW122" s="2631"/>
      <c r="CX122" s="2631"/>
      <c r="CY122" s="2631"/>
      <c r="CZ122" s="2549"/>
    </row>
    <row r="123" s="156" customFormat="true" ht="15" customHeight="true" x14ac:dyDescent="0.2">
      <c r="A123" s="2886"/>
      <c r="B123" s="2432" t="s">
        <v>52</v>
      </c>
      <c r="C123" s="454">
        <v>86.820717599409932</v>
      </c>
      <c r="D123" s="446">
        <v>66.44237013456646</v>
      </c>
      <c r="E123" s="446">
        <v>36.616179728641725</v>
      </c>
      <c r="F123" s="446">
        <v>14.617760654488796</v>
      </c>
      <c r="G123" s="461">
        <v>3.2764639025843612</v>
      </c>
      <c r="H123" s="450">
        <v>44.680490853499833</v>
      </c>
      <c r="I123" s="446">
        <v>19.210239702185849</v>
      </c>
      <c r="J123" s="446">
        <v>10.454253941506444</v>
      </c>
      <c r="K123" s="446">
        <v>5.4094682816619528</v>
      </c>
      <c r="L123" s="457">
        <v>1.6338193468498841</v>
      </c>
      <c r="M123" s="454">
        <v>89.862035174766291</v>
      </c>
      <c r="N123" s="446">
        <v>83.672865819611232</v>
      </c>
      <c r="O123" s="446">
        <v>72.676732637359706</v>
      </c>
      <c r="P123" s="446">
        <v>58.217785868876703</v>
      </c>
      <c r="Q123" s="457">
        <v>34.108273479818294</v>
      </c>
      <c r="R123" s="454">
        <v>59.335530373605295</v>
      </c>
      <c r="S123" s="446">
        <v>45.789083619921136</v>
      </c>
      <c r="T123" s="446">
        <v>6.5931362270079727</v>
      </c>
      <c r="U123" s="446">
        <v>59.562716969916309</v>
      </c>
      <c r="V123" s="446">
        <v>66.050719496578211</v>
      </c>
      <c r="W123" s="446">
        <v>31.288506868015897</v>
      </c>
      <c r="X123" s="446">
        <v>58.009752598118304</v>
      </c>
      <c r="Y123" s="457">
        <v>55.354433293049624</v>
      </c>
      <c r="Z123" s="457">
        <v>47.132884875670371</v>
      </c>
      <c r="AA123" s="457">
        <v>3.9086297739899538</v>
      </c>
      <c r="AB123" s="457">
        <v>24.895007728521517</v>
      </c>
      <c r="AC123" s="457">
        <v>10.066018305445574</v>
      </c>
      <c r="AD123" s="2590"/>
      <c r="AE123" s="2590"/>
      <c r="AF123" s="2590"/>
      <c r="AG123" s="2590"/>
      <c r="AH123" s="2590"/>
      <c r="AI123" s="2590"/>
      <c r="AJ123" s="2590"/>
      <c r="AK123" s="2590"/>
      <c r="AL123" s="2590"/>
      <c r="AM123" s="2590"/>
      <c r="AN123" s="2590"/>
      <c r="AO123" s="2590"/>
      <c r="AP123" s="2590"/>
      <c r="AQ123" s="2590"/>
      <c r="AR123" s="2590"/>
      <c r="AS123" s="2590"/>
      <c r="AT123" s="2590"/>
      <c r="AU123" s="2590"/>
      <c r="AV123" s="2590"/>
      <c r="AW123" s="2590"/>
      <c r="AX123" s="2590"/>
      <c r="AY123" s="2590"/>
      <c r="AZ123" s="250"/>
      <c r="BA123" s="2878"/>
      <c r="BB123" s="2732" t="s">
        <v>52</v>
      </c>
      <c r="BC123" s="483">
        <v>10626.656644000008</v>
      </c>
      <c r="BD123" s="472">
        <v>8131.7513719999934</v>
      </c>
      <c r="BE123" s="472">
        <v>4479.486597000001</v>
      </c>
      <c r="BF123" s="472">
        <v>1789.2403950000005</v>
      </c>
      <c r="BG123" s="493">
        <v>400.95219500000007</v>
      </c>
      <c r="BH123" s="483">
        <v>2779.6837119999973</v>
      </c>
      <c r="BI123" s="472">
        <v>1195.2148320000003</v>
      </c>
      <c r="BJ123" s="472">
        <v>651.53985400000033</v>
      </c>
      <c r="BK123" s="472">
        <v>336.15404500000011</v>
      </c>
      <c r="BL123" s="493">
        <v>101.693895</v>
      </c>
      <c r="BM123" s="483">
        <v>5403.1421140000075</v>
      </c>
      <c r="BN123" s="472">
        <v>5034.2028940000009</v>
      </c>
      <c r="BO123" s="472">
        <v>4373.2712699999975</v>
      </c>
      <c r="BP123" s="472">
        <v>3501.8464739999972</v>
      </c>
      <c r="BQ123" s="493">
        <v>2051.3381130000007</v>
      </c>
      <c r="BR123" s="483">
        <v>1784.4545129999979</v>
      </c>
      <c r="BS123" s="472">
        <v>2778.5963849999994</v>
      </c>
      <c r="BT123" s="472">
        <v>448.62582100000003</v>
      </c>
      <c r="BU123" s="472">
        <v>2296.7145239999973</v>
      </c>
      <c r="BV123" s="472">
        <v>6835.8096170000072</v>
      </c>
      <c r="BW123" s="472">
        <v>713.87480399999993</v>
      </c>
      <c r="BX123" s="472">
        <v>4836.6701409999987</v>
      </c>
      <c r="BY123" s="490">
        <v>2082.7085300000003</v>
      </c>
      <c r="BZ123" s="490">
        <v>1311.5510870000014</v>
      </c>
      <c r="CA123" s="490">
        <v>42.377900000000004</v>
      </c>
      <c r="CB123" s="490">
        <v>1683.2502359999983</v>
      </c>
      <c r="CC123" s="490">
        <v>613.45364500000017</v>
      </c>
      <c r="CD123" s="2631"/>
      <c r="CE123" s="2631"/>
      <c r="CF123" s="2631"/>
      <c r="CG123" s="2631"/>
      <c r="CH123" s="2631"/>
      <c r="CI123" s="2631"/>
      <c r="CJ123" s="2631"/>
      <c r="CK123" s="2631"/>
      <c r="CL123" s="2631"/>
      <c r="CM123" s="2631"/>
      <c r="CN123" s="2631"/>
      <c r="CO123" s="2631"/>
      <c r="CP123" s="2631"/>
      <c r="CQ123" s="2631"/>
      <c r="CR123" s="2631"/>
      <c r="CS123" s="2631"/>
      <c r="CT123" s="2631"/>
      <c r="CU123" s="2631"/>
      <c r="CV123" s="2631"/>
      <c r="CW123" s="2631"/>
      <c r="CX123" s="2631"/>
      <c r="CY123" s="2631"/>
      <c r="CZ123" s="2549"/>
    </row>
    <row r="124" s="156" customFormat="true" ht="15" customHeight="true" x14ac:dyDescent="0.2">
      <c r="A124" s="2886" t="s">
        <v>51</v>
      </c>
      <c r="B124" s="2432" t="s">
        <v>15</v>
      </c>
      <c r="C124" s="454">
        <v>12.197629065804222</v>
      </c>
      <c r="D124" s="446">
        <v>27.045414848263494</v>
      </c>
      <c r="E124" s="446">
        <v>43.991690261135673</v>
      </c>
      <c r="F124" s="446">
        <v>53.430219776294848</v>
      </c>
      <c r="G124" s="461">
        <v>79.655867717722671</v>
      </c>
      <c r="H124" s="450">
        <v>36.068567519288173</v>
      </c>
      <c r="I124" s="446">
        <v>51.337051925303015</v>
      </c>
      <c r="J124" s="446">
        <v>52.141215190848122</v>
      </c>
      <c r="K124" s="446">
        <v>65.50067309486289</v>
      </c>
      <c r="L124" s="457">
        <v>90.584747023770191</v>
      </c>
      <c r="M124" s="454">
        <v>9.6012159095610734</v>
      </c>
      <c r="N124" s="446">
        <v>15.661186824823453</v>
      </c>
      <c r="O124" s="446">
        <v>22.769493339350934</v>
      </c>
      <c r="P124" s="446">
        <v>33.785021324978565</v>
      </c>
      <c r="Q124" s="457">
        <v>52.449773951480203</v>
      </c>
      <c r="R124" s="454">
        <v>36.459260047902468</v>
      </c>
      <c r="S124" s="446">
        <v>36.968741252704532</v>
      </c>
      <c r="T124" s="446">
        <v>68.356285810469288</v>
      </c>
      <c r="U124" s="446">
        <v>26.997830107920471</v>
      </c>
      <c r="V124" s="446">
        <v>30.063362885524953</v>
      </c>
      <c r="W124" s="446">
        <v>52.395697671010844</v>
      </c>
      <c r="X124" s="446">
        <v>38.785840620301613</v>
      </c>
      <c r="Y124" s="457">
        <v>32.399059823565338</v>
      </c>
      <c r="Z124" s="457">
        <v>36.430977774212259</v>
      </c>
      <c r="AA124" s="457">
        <v>61.987939641563969</v>
      </c>
      <c r="AB124" s="457">
        <v>55.814743126032717</v>
      </c>
      <c r="AC124" s="457">
        <v>52.853000146130704</v>
      </c>
      <c r="AD124" s="2590"/>
      <c r="AE124" s="2590"/>
      <c r="AF124" s="2590"/>
      <c r="AG124" s="2590"/>
      <c r="AH124" s="2590"/>
      <c r="AI124" s="2590"/>
      <c r="AJ124" s="2590"/>
      <c r="AK124" s="2590"/>
      <c r="AL124" s="2590"/>
      <c r="AM124" s="2590"/>
      <c r="AN124" s="2590"/>
      <c r="AO124" s="2590"/>
      <c r="AP124" s="2590"/>
      <c r="AQ124" s="2590"/>
      <c r="AR124" s="2590"/>
      <c r="AS124" s="2590"/>
      <c r="AT124" s="2590"/>
      <c r="AU124" s="2590"/>
      <c r="AV124" s="2590"/>
      <c r="AW124" s="2590"/>
      <c r="AX124" s="2590"/>
      <c r="AY124" s="2590"/>
      <c r="AZ124" s="250"/>
      <c r="BA124" s="2878" t="s">
        <v>51</v>
      </c>
      <c r="BB124" s="2732" t="s">
        <v>15</v>
      </c>
      <c r="BC124" s="483">
        <v>1492.9618129999999</v>
      </c>
      <c r="BD124" s="472">
        <v>3310.0352809999999</v>
      </c>
      <c r="BE124" s="472">
        <v>5381.7789940000011</v>
      </c>
      <c r="BF124" s="472">
        <v>6539.9557289999893</v>
      </c>
      <c r="BG124" s="493">
        <v>9747.7634290000315</v>
      </c>
      <c r="BH124" s="483">
        <v>2243.9146870000009</v>
      </c>
      <c r="BI124" s="472">
        <v>3194.0676870000002</v>
      </c>
      <c r="BJ124" s="472">
        <v>3249.5938900000028</v>
      </c>
      <c r="BK124" s="472">
        <v>4070.3291089999966</v>
      </c>
      <c r="BL124" s="493">
        <v>5638.2707000000055</v>
      </c>
      <c r="BM124" s="483">
        <v>577.29311299999995</v>
      </c>
      <c r="BN124" s="472">
        <v>942.25997000000007</v>
      </c>
      <c r="BO124" s="472">
        <v>1370.1382470000003</v>
      </c>
      <c r="BP124" s="472">
        <v>2032.1961070000009</v>
      </c>
      <c r="BQ124" s="493">
        <v>3154.431736</v>
      </c>
      <c r="BR124" s="483">
        <v>1096.4744179999982</v>
      </c>
      <c r="BS124" s="472">
        <v>2243.3558979999975</v>
      </c>
      <c r="BT124" s="472">
        <v>4651.2606119999937</v>
      </c>
      <c r="BU124" s="472">
        <v>1041.0255219999997</v>
      </c>
      <c r="BV124" s="472">
        <v>3111.3578580000021</v>
      </c>
      <c r="BW124" s="472">
        <v>1195.4539270000014</v>
      </c>
      <c r="BX124" s="472">
        <v>3233.8410149999982</v>
      </c>
      <c r="BY124" s="490">
        <v>1219.0134420000004</v>
      </c>
      <c r="BZ124" s="490">
        <v>1013.7526830000004</v>
      </c>
      <c r="CA124" s="490">
        <v>672.08174199999996</v>
      </c>
      <c r="CB124" s="490">
        <v>3773.8562109999971</v>
      </c>
      <c r="CC124" s="490">
        <v>3221.0219180000004</v>
      </c>
      <c r="CD124" s="2631"/>
      <c r="CE124" s="2631"/>
      <c r="CF124" s="2631"/>
      <c r="CG124" s="2631"/>
      <c r="CH124" s="2631"/>
      <c r="CI124" s="2631"/>
      <c r="CJ124" s="2631"/>
      <c r="CK124" s="2631"/>
      <c r="CL124" s="2631"/>
      <c r="CM124" s="2631"/>
      <c r="CN124" s="2631"/>
      <c r="CO124" s="2631"/>
      <c r="CP124" s="2631"/>
      <c r="CQ124" s="2631"/>
      <c r="CR124" s="2631"/>
      <c r="CS124" s="2631"/>
      <c r="CT124" s="2631"/>
      <c r="CU124" s="2631"/>
      <c r="CV124" s="2631"/>
      <c r="CW124" s="2631"/>
      <c r="CX124" s="2631"/>
      <c r="CY124" s="2631"/>
      <c r="CZ124" s="2549"/>
    </row>
    <row r="125" s="156" customFormat="true" ht="15" customHeight="true" x14ac:dyDescent="0.2">
      <c r="A125" s="2886"/>
      <c r="B125" s="2432" t="s">
        <v>16</v>
      </c>
      <c r="C125" s="454">
        <v>0.98165333478591832</v>
      </c>
      <c r="D125" s="446">
        <v>6.5122150171701909</v>
      </c>
      <c r="E125" s="446">
        <v>19.392130010222619</v>
      </c>
      <c r="F125" s="446">
        <v>31.952019569216112</v>
      </c>
      <c r="G125" s="461">
        <v>17.067668379693021</v>
      </c>
      <c r="H125" s="450">
        <v>19.250941627212043</v>
      </c>
      <c r="I125" s="446">
        <v>29.452708372511179</v>
      </c>
      <c r="J125" s="446">
        <v>37.404530867645732</v>
      </c>
      <c r="K125" s="446">
        <v>29.089858623475134</v>
      </c>
      <c r="L125" s="457">
        <v>7.7814336293798148</v>
      </c>
      <c r="M125" s="454">
        <v>0.53674891567258876</v>
      </c>
      <c r="N125" s="446">
        <v>0.66594735556519724</v>
      </c>
      <c r="O125" s="446">
        <v>4.5537740232890886</v>
      </c>
      <c r="P125" s="446">
        <v>7.9971928061446524</v>
      </c>
      <c r="Q125" s="457">
        <v>13.441952568701327</v>
      </c>
      <c r="R125" s="454">
        <v>4.2052095784919681</v>
      </c>
      <c r="S125" s="446">
        <v>17.24217512737415</v>
      </c>
      <c r="T125" s="446">
        <v>25.050577962522635</v>
      </c>
      <c r="U125" s="446">
        <v>13.439452922163142</v>
      </c>
      <c r="V125" s="446">
        <v>3.8859176178969461</v>
      </c>
      <c r="W125" s="446">
        <v>16.315795460973114</v>
      </c>
      <c r="X125" s="446">
        <v>3.2044067815800563</v>
      </c>
      <c r="Y125" s="457">
        <v>12.246506883385026</v>
      </c>
      <c r="Z125" s="457">
        <v>16.436137350117221</v>
      </c>
      <c r="AA125" s="457">
        <v>34.103430584446009</v>
      </c>
      <c r="AB125" s="457">
        <v>19.290249145445806</v>
      </c>
      <c r="AC125" s="457">
        <v>37.080981548423637</v>
      </c>
      <c r="AD125" s="2590"/>
      <c r="AE125" s="2590"/>
      <c r="AF125" s="2590"/>
      <c r="AG125" s="2590"/>
      <c r="AH125" s="2590"/>
      <c r="AI125" s="2590"/>
      <c r="AJ125" s="2590"/>
      <c r="AK125" s="2590"/>
      <c r="AL125" s="2590"/>
      <c r="AM125" s="2590"/>
      <c r="AN125" s="2590"/>
      <c r="AO125" s="2590"/>
      <c r="AP125" s="2590"/>
      <c r="AQ125" s="2590"/>
      <c r="AR125" s="2590"/>
      <c r="AS125" s="2590"/>
      <c r="AT125" s="2590"/>
      <c r="AU125" s="2590"/>
      <c r="AV125" s="2590"/>
      <c r="AW125" s="2590"/>
      <c r="AX125" s="2590"/>
      <c r="AY125" s="2590"/>
      <c r="AZ125" s="250"/>
      <c r="BA125" s="2878"/>
      <c r="BB125" s="2732" t="s">
        <v>16</v>
      </c>
      <c r="BC125" s="483">
        <v>120.15211599999999</v>
      </c>
      <c r="BD125" s="472">
        <v>797.01722400000006</v>
      </c>
      <c r="BE125" s="472">
        <v>2372.3607189999998</v>
      </c>
      <c r="BF125" s="472">
        <v>3910.9851000000035</v>
      </c>
      <c r="BG125" s="493">
        <v>2088.6294810000013</v>
      </c>
      <c r="BH125" s="483">
        <v>1197.6486349999996</v>
      </c>
      <c r="BI125" s="472">
        <v>1832.476555999998</v>
      </c>
      <c r="BJ125" s="472">
        <v>2331.1603790000004</v>
      </c>
      <c r="BK125" s="472">
        <v>1807.6959020000013</v>
      </c>
      <c r="BL125" s="493">
        <v>484.34014199999979</v>
      </c>
      <c r="BM125" s="483">
        <v>32.273147000000002</v>
      </c>
      <c r="BN125" s="472">
        <v>40.066921000000001</v>
      </c>
      <c r="BO125" s="472">
        <v>274.020149</v>
      </c>
      <c r="BP125" s="472">
        <v>481.03755600000017</v>
      </c>
      <c r="BQ125" s="493">
        <v>808.42525299999977</v>
      </c>
      <c r="BR125" s="483">
        <v>126.46731500000006</v>
      </c>
      <c r="BS125" s="472">
        <v>1046.2984120000006</v>
      </c>
      <c r="BT125" s="472">
        <v>1704.5508719999993</v>
      </c>
      <c r="BU125" s="472">
        <v>518.21992500000067</v>
      </c>
      <c r="BV125" s="472">
        <v>402.16659600000014</v>
      </c>
      <c r="BW125" s="472">
        <v>372.25922399999996</v>
      </c>
      <c r="BX125" s="472">
        <v>267.17332700000003</v>
      </c>
      <c r="BY125" s="490">
        <v>460.77437400000025</v>
      </c>
      <c r="BZ125" s="490">
        <v>457.36291900000026</v>
      </c>
      <c r="CA125" s="490">
        <v>369.75407099999984</v>
      </c>
      <c r="CB125" s="490">
        <v>1304.2902729999992</v>
      </c>
      <c r="CC125" s="490">
        <v>2259.8273319999994</v>
      </c>
      <c r="CD125" s="2631"/>
      <c r="CE125" s="2631"/>
      <c r="CF125" s="2631"/>
      <c r="CG125" s="2631"/>
      <c r="CH125" s="2631"/>
      <c r="CI125" s="2631"/>
      <c r="CJ125" s="2631"/>
      <c r="CK125" s="2631"/>
      <c r="CL125" s="2631"/>
      <c r="CM125" s="2631"/>
      <c r="CN125" s="2631"/>
      <c r="CO125" s="2631"/>
      <c r="CP125" s="2631"/>
      <c r="CQ125" s="2631"/>
      <c r="CR125" s="2631"/>
      <c r="CS125" s="2631"/>
      <c r="CT125" s="2631"/>
      <c r="CU125" s="2631"/>
      <c r="CV125" s="2631"/>
      <c r="CW125" s="2631"/>
      <c r="CX125" s="2631"/>
      <c r="CY125" s="2631"/>
      <c r="CZ125" s="2549"/>
    </row>
    <row r="126" s="156" customFormat="true" ht="15" customHeight="true" x14ac:dyDescent="0.2">
      <c r="A126" s="2886"/>
      <c r="B126" s="2432" t="s">
        <v>22</v>
      </c>
      <c r="C126" s="454">
        <v>64.926232714934116</v>
      </c>
      <c r="D126" s="446">
        <v>62.889080300277541</v>
      </c>
      <c r="E126" s="446">
        <v>36.038930422421892</v>
      </c>
      <c r="F126" s="446">
        <v>14.469494834989193</v>
      </c>
      <c r="G126" s="461">
        <v>3.2483330133231485</v>
      </c>
      <c r="H126" s="450">
        <v>42.768238706143627</v>
      </c>
      <c r="I126" s="446">
        <v>18.785752950422633</v>
      </c>
      <c r="J126" s="446">
        <v>10.424420015775336</v>
      </c>
      <c r="K126" s="446">
        <v>5.4094682816619528</v>
      </c>
      <c r="L126" s="457">
        <v>1.6338193468498841</v>
      </c>
      <c r="M126" s="454">
        <v>60.535379775596518</v>
      </c>
      <c r="N126" s="446">
        <v>68.779901901541038</v>
      </c>
      <c r="O126" s="446">
        <v>68.029794201502952</v>
      </c>
      <c r="P126" s="446">
        <v>56.520531257553827</v>
      </c>
      <c r="Q126" s="457">
        <v>33.798926498477236</v>
      </c>
      <c r="R126" s="454">
        <v>56.7579446928656</v>
      </c>
      <c r="S126" s="446">
        <v>44.946313741574834</v>
      </c>
      <c r="T126" s="446">
        <v>6.4750283124256081</v>
      </c>
      <c r="U126" s="446">
        <v>53.287877349699755</v>
      </c>
      <c r="V126" s="446">
        <v>53.29655169269305</v>
      </c>
      <c r="W126" s="446">
        <v>30.5591120198563</v>
      </c>
      <c r="X126" s="446">
        <v>41.743014563531553</v>
      </c>
      <c r="Y126" s="457">
        <v>53.311078803636391</v>
      </c>
      <c r="Z126" s="457">
        <v>46.413231060171668</v>
      </c>
      <c r="AA126" s="457">
        <v>3.9086297739899538</v>
      </c>
      <c r="AB126" s="457">
        <v>24.335449880243097</v>
      </c>
      <c r="AC126" s="457">
        <v>10.055364683346605</v>
      </c>
      <c r="AD126" s="2590"/>
      <c r="AE126" s="2590"/>
      <c r="AF126" s="2590"/>
      <c r="AG126" s="2590"/>
      <c r="AH126" s="2590"/>
      <c r="AI126" s="2590"/>
      <c r="AJ126" s="2590"/>
      <c r="AK126" s="2590"/>
      <c r="AL126" s="2590"/>
      <c r="AM126" s="2590"/>
      <c r="AN126" s="2590"/>
      <c r="AO126" s="2590"/>
      <c r="AP126" s="2590"/>
      <c r="AQ126" s="2590"/>
      <c r="AR126" s="2590"/>
      <c r="AS126" s="2590"/>
      <c r="AT126" s="2590"/>
      <c r="AU126" s="2590"/>
      <c r="AV126" s="2590"/>
      <c r="AW126" s="2590"/>
      <c r="AX126" s="2590"/>
      <c r="AY126" s="2590"/>
      <c r="AZ126" s="250"/>
      <c r="BA126" s="2878"/>
      <c r="BB126" s="2732" t="s">
        <v>22</v>
      </c>
      <c r="BC126" s="483">
        <v>7946.8219260000051</v>
      </c>
      <c r="BD126" s="472">
        <v>7696.8711979999971</v>
      </c>
      <c r="BE126" s="472">
        <v>4408.8680739999991</v>
      </c>
      <c r="BF126" s="472">
        <v>1771.0923900000005</v>
      </c>
      <c r="BG126" s="493">
        <v>397.50972100000013</v>
      </c>
      <c r="BH126" s="483">
        <v>2660.7177819999979</v>
      </c>
      <c r="BI126" s="472">
        <v>1168.8042889999999</v>
      </c>
      <c r="BJ126" s="472">
        <v>649.68051600000035</v>
      </c>
      <c r="BK126" s="472">
        <v>336.15404500000011</v>
      </c>
      <c r="BL126" s="493">
        <v>101.693895</v>
      </c>
      <c r="BM126" s="483">
        <v>3639.815849000001</v>
      </c>
      <c r="BN126" s="472">
        <v>4138.1632840000038</v>
      </c>
      <c r="BO126" s="472">
        <v>4093.6450179999961</v>
      </c>
      <c r="BP126" s="472">
        <v>3399.755248999998</v>
      </c>
      <c r="BQ126" s="493">
        <v>2032.7333820000015</v>
      </c>
      <c r="BR126" s="483">
        <v>1706.9362979999989</v>
      </c>
      <c r="BS126" s="472">
        <v>2727.4549959999995</v>
      </c>
      <c r="BT126" s="472">
        <v>440.58924200000007</v>
      </c>
      <c r="BU126" s="472">
        <v>2054.7592199999985</v>
      </c>
      <c r="BV126" s="472">
        <v>5515.838183000008</v>
      </c>
      <c r="BW126" s="472">
        <v>697.2330189999999</v>
      </c>
      <c r="BX126" s="472">
        <v>3480.4008480000002</v>
      </c>
      <c r="BY126" s="490">
        <v>2005.8273920000006</v>
      </c>
      <c r="BZ126" s="490">
        <v>1291.5255200000013</v>
      </c>
      <c r="CA126" s="490">
        <v>42.377900000000004</v>
      </c>
      <c r="CB126" s="490">
        <v>1645.4163099999987</v>
      </c>
      <c r="CC126" s="490">
        <v>612.80438100000026</v>
      </c>
      <c r="CD126" s="2631"/>
      <c r="CE126" s="2631"/>
      <c r="CF126" s="2631"/>
      <c r="CG126" s="2631"/>
      <c r="CH126" s="2631"/>
      <c r="CI126" s="2631"/>
      <c r="CJ126" s="2631"/>
      <c r="CK126" s="2631"/>
      <c r="CL126" s="2631"/>
      <c r="CM126" s="2631"/>
      <c r="CN126" s="2631"/>
      <c r="CO126" s="2631"/>
      <c r="CP126" s="2631"/>
      <c r="CQ126" s="2631"/>
      <c r="CR126" s="2631"/>
      <c r="CS126" s="2631"/>
      <c r="CT126" s="2631"/>
      <c r="CU126" s="2631"/>
      <c r="CV126" s="2631"/>
      <c r="CW126" s="2631"/>
      <c r="CX126" s="2631"/>
      <c r="CY126" s="2631"/>
      <c r="CZ126" s="2549"/>
    </row>
    <row r="127" s="156" customFormat="true" ht="15" customHeight="true" x14ac:dyDescent="0.2">
      <c r="A127" s="2886"/>
      <c r="B127" s="2432" t="s">
        <v>19</v>
      </c>
      <c r="C127" s="454">
        <v>21.894484884475776</v>
      </c>
      <c r="D127" s="446">
        <v>3.5532898342889334</v>
      </c>
      <c r="E127" s="446">
        <v>0.57724930621981685</v>
      </c>
      <c r="F127" s="446">
        <v>0.14826581949960158</v>
      </c>
      <c r="G127" s="461">
        <v>2.813088926121278E-2</v>
      </c>
      <c r="H127" s="450">
        <v>1.9122521473562186</v>
      </c>
      <c r="I127" s="446">
        <v>0.42448675176320644</v>
      </c>
      <c r="J127" s="446">
        <v>2.9833925731107609E-2</v>
      </c>
      <c r="K127" s="446">
        <v>0</v>
      </c>
      <c r="L127" s="457">
        <v>0</v>
      </c>
      <c r="M127" s="454">
        <v>29.326655399169677</v>
      </c>
      <c r="N127" s="446">
        <v>14.892963918070235</v>
      </c>
      <c r="O127" s="446">
        <v>4.6469384358567307</v>
      </c>
      <c r="P127" s="446">
        <v>1.6972546113228941</v>
      </c>
      <c r="Q127" s="457">
        <v>0.30934698134107802</v>
      </c>
      <c r="R127" s="454">
        <v>2.5775856807397202</v>
      </c>
      <c r="S127" s="446">
        <v>0.84276987834629868</v>
      </c>
      <c r="T127" s="446">
        <v>0.11810791458236529</v>
      </c>
      <c r="U127" s="446">
        <v>6.2748396202165839</v>
      </c>
      <c r="V127" s="446">
        <v>12.754167803885164</v>
      </c>
      <c r="W127" s="446">
        <v>0.72939484815959976</v>
      </c>
      <c r="X127" s="446">
        <v>16.266738034586769</v>
      </c>
      <c r="Y127" s="457">
        <v>2.0433544894132365</v>
      </c>
      <c r="Z127" s="457">
        <v>0.71965381549870411</v>
      </c>
      <c r="AA127" s="457">
        <v>0</v>
      </c>
      <c r="AB127" s="457">
        <v>0.55955784827842558</v>
      </c>
      <c r="AC127" s="457">
        <v>1.065362209897182E-2</v>
      </c>
      <c r="AD127" s="2590"/>
      <c r="AE127" s="2590"/>
      <c r="AF127" s="2590"/>
      <c r="AG127" s="2590"/>
      <c r="AH127" s="2590"/>
      <c r="AI127" s="2590"/>
      <c r="AJ127" s="2590"/>
      <c r="AK127" s="2590"/>
      <c r="AL127" s="2590"/>
      <c r="AM127" s="2590"/>
      <c r="AN127" s="2590"/>
      <c r="AO127" s="2590"/>
      <c r="AP127" s="2590"/>
      <c r="AQ127" s="2590"/>
      <c r="AR127" s="2590"/>
      <c r="AS127" s="2590"/>
      <c r="AT127" s="2590"/>
      <c r="AU127" s="2590"/>
      <c r="AV127" s="2590"/>
      <c r="AW127" s="2590"/>
      <c r="AX127" s="2590"/>
      <c r="AY127" s="2590"/>
      <c r="AZ127" s="250"/>
      <c r="BA127" s="2878"/>
      <c r="BB127" s="2732" t="s">
        <v>19</v>
      </c>
      <c r="BC127" s="483">
        <v>2679.8347179999992</v>
      </c>
      <c r="BD127" s="472">
        <v>434.88017400000001</v>
      </c>
      <c r="BE127" s="472">
        <v>70.618522999999982</v>
      </c>
      <c r="BF127" s="472">
        <v>18.148004999999998</v>
      </c>
      <c r="BG127" s="493">
        <v>3.4424739999999998</v>
      </c>
      <c r="BH127" s="483">
        <v>118.96592999999996</v>
      </c>
      <c r="BI127" s="472">
        <v>26.410543000000001</v>
      </c>
      <c r="BJ127" s="472">
        <v>1.8593379999999999</v>
      </c>
      <c r="BK127" s="472">
        <v>0</v>
      </c>
      <c r="BL127" s="493">
        <v>0</v>
      </c>
      <c r="BM127" s="483">
        <v>1763.3262650000013</v>
      </c>
      <c r="BN127" s="472">
        <v>896.03960999999981</v>
      </c>
      <c r="BO127" s="472">
        <v>279.62625199999997</v>
      </c>
      <c r="BP127" s="472">
        <v>102.09122500000001</v>
      </c>
      <c r="BQ127" s="493">
        <v>18.604731000000001</v>
      </c>
      <c r="BR127" s="483">
        <v>77.518214999999998</v>
      </c>
      <c r="BS127" s="472">
        <v>51.141388999999997</v>
      </c>
      <c r="BT127" s="472">
        <v>8.0365789999999997</v>
      </c>
      <c r="BU127" s="472">
        <v>241.95530399999996</v>
      </c>
      <c r="BV127" s="472">
        <v>1319.9714339999994</v>
      </c>
      <c r="BW127" s="472">
        <v>16.641785000000002</v>
      </c>
      <c r="BX127" s="472">
        <v>1356.2692930000001</v>
      </c>
      <c r="BY127" s="490">
        <v>76.881138000000007</v>
      </c>
      <c r="BZ127" s="490">
        <v>20.025567000000002</v>
      </c>
      <c r="CA127" s="490">
        <v>0</v>
      </c>
      <c r="CB127" s="490">
        <v>37.833925999999998</v>
      </c>
      <c r="CC127" s="490">
        <v>0.64926399999999995</v>
      </c>
      <c r="CD127" s="2631"/>
      <c r="CE127" s="2631"/>
      <c r="CF127" s="2631"/>
      <c r="CG127" s="2631"/>
      <c r="CH127" s="2631"/>
      <c r="CI127" s="2631"/>
      <c r="CJ127" s="2631"/>
      <c r="CK127" s="2631"/>
      <c r="CL127" s="2631"/>
      <c r="CM127" s="2631"/>
      <c r="CN127" s="2631"/>
      <c r="CO127" s="2631"/>
      <c r="CP127" s="2631"/>
      <c r="CQ127" s="2631"/>
      <c r="CR127" s="2631"/>
      <c r="CS127" s="2631"/>
      <c r="CT127" s="2631"/>
      <c r="CU127" s="2631"/>
      <c r="CV127" s="2631"/>
      <c r="CW127" s="2631"/>
      <c r="CX127" s="2631"/>
      <c r="CY127" s="2631"/>
      <c r="CZ127" s="2549"/>
    </row>
    <row r="128" s="156" customFormat="true" ht="15" customHeight="true" x14ac:dyDescent="0.2">
      <c r="A128" s="2886" t="s">
        <v>110</v>
      </c>
      <c r="B128" s="2432" t="s">
        <v>50</v>
      </c>
      <c r="C128" s="454">
        <v>7.4484581553693809</v>
      </c>
      <c r="D128" s="446">
        <v>19.40606366803679</v>
      </c>
      <c r="E128" s="446">
        <v>30.594763659244862</v>
      </c>
      <c r="F128" s="446">
        <v>37.422325549366072</v>
      </c>
      <c r="G128" s="461">
        <v>17.645827549670244</v>
      </c>
      <c r="H128" s="450">
        <v>34.799552498252631</v>
      </c>
      <c r="I128" s="446">
        <v>36.455991779081984</v>
      </c>
      <c r="J128" s="446">
        <v>41.771421328280752</v>
      </c>
      <c r="K128" s="446">
        <v>30.753457132576358</v>
      </c>
      <c r="L128" s="457">
        <v>7.9106798471905719</v>
      </c>
      <c r="M128" s="454">
        <v>5.2944444464495133</v>
      </c>
      <c r="N128" s="446">
        <v>4.0787767663788808</v>
      </c>
      <c r="O128" s="446">
        <v>16.666286512701664</v>
      </c>
      <c r="P128" s="446">
        <v>19.140184340273191</v>
      </c>
      <c r="Q128" s="457">
        <v>20.400061249850939</v>
      </c>
      <c r="R128" s="454">
        <v>10.341237982758447</v>
      </c>
      <c r="S128" s="446">
        <v>31.805725264792358</v>
      </c>
      <c r="T128" s="446">
        <v>26.818776426755303</v>
      </c>
      <c r="U128" s="446">
        <v>33.235301472071598</v>
      </c>
      <c r="V128" s="446">
        <v>11.446244398332007</v>
      </c>
      <c r="W128" s="446">
        <v>23.745365902081385</v>
      </c>
      <c r="X128" s="446">
        <v>7.63131198278308</v>
      </c>
      <c r="Y128" s="457">
        <v>27.43051054491038</v>
      </c>
      <c r="Z128" s="457">
        <v>31.08952949572485</v>
      </c>
      <c r="AA128" s="457">
        <v>35.49062783081731</v>
      </c>
      <c r="AB128" s="457">
        <v>25.684376713225976</v>
      </c>
      <c r="AC128" s="457">
        <v>41.231335308118453</v>
      </c>
      <c r="AD128" s="2590"/>
      <c r="AE128" s="2590"/>
      <c r="AF128" s="2590"/>
      <c r="AG128" s="2590"/>
      <c r="AH128" s="2590"/>
      <c r="AI128" s="2590"/>
      <c r="AJ128" s="2590"/>
      <c r="AK128" s="2590"/>
      <c r="AL128" s="2590"/>
      <c r="AM128" s="2590"/>
      <c r="AN128" s="2590"/>
      <c r="AO128" s="2590"/>
      <c r="AP128" s="2590"/>
      <c r="AQ128" s="2590"/>
      <c r="AR128" s="2590"/>
      <c r="AS128" s="2590"/>
      <c r="AT128" s="2590"/>
      <c r="AU128" s="2590"/>
      <c r="AV128" s="2590"/>
      <c r="AW128" s="2590"/>
      <c r="AX128" s="2590"/>
      <c r="AY128" s="2590"/>
      <c r="AZ128" s="250"/>
      <c r="BA128" s="2878" t="s">
        <v>110</v>
      </c>
      <c r="BB128" s="2732" t="s">
        <v>50</v>
      </c>
      <c r="BC128" s="483">
        <v>120.15211599999999</v>
      </c>
      <c r="BD128" s="472">
        <v>797.01722400000006</v>
      </c>
      <c r="BE128" s="472">
        <v>2372.3607189999998</v>
      </c>
      <c r="BF128" s="472">
        <v>3910.9851000000035</v>
      </c>
      <c r="BG128" s="493">
        <v>2088.6294810000013</v>
      </c>
      <c r="BH128" s="483">
        <v>1197.6486349999996</v>
      </c>
      <c r="BI128" s="472">
        <v>1832.476555999998</v>
      </c>
      <c r="BJ128" s="472">
        <v>2331.1603790000004</v>
      </c>
      <c r="BK128" s="472">
        <v>1807.6959020000013</v>
      </c>
      <c r="BL128" s="493">
        <v>484.34014199999979</v>
      </c>
      <c r="BM128" s="483">
        <v>32.273147000000002</v>
      </c>
      <c r="BN128" s="472">
        <v>40.066921000000001</v>
      </c>
      <c r="BO128" s="472">
        <v>274.020149</v>
      </c>
      <c r="BP128" s="472">
        <v>481.03755600000017</v>
      </c>
      <c r="BQ128" s="493">
        <v>808.42525299999977</v>
      </c>
      <c r="BR128" s="483">
        <v>126.46731500000006</v>
      </c>
      <c r="BS128" s="472">
        <v>1046.2984120000006</v>
      </c>
      <c r="BT128" s="472">
        <v>1704.5508719999993</v>
      </c>
      <c r="BU128" s="472">
        <v>518.21992500000067</v>
      </c>
      <c r="BV128" s="472">
        <v>402.16659600000014</v>
      </c>
      <c r="BW128" s="472">
        <v>372.25922399999996</v>
      </c>
      <c r="BX128" s="472">
        <v>267.17332700000003</v>
      </c>
      <c r="BY128" s="490">
        <v>460.77437400000025</v>
      </c>
      <c r="BZ128" s="490">
        <v>457.36291900000026</v>
      </c>
      <c r="CA128" s="490">
        <v>369.75407099999984</v>
      </c>
      <c r="CB128" s="490">
        <v>1304.2902729999992</v>
      </c>
      <c r="CC128" s="490">
        <v>2259.8273319999994</v>
      </c>
      <c r="CD128" s="2631"/>
      <c r="CE128" s="2631"/>
      <c r="CF128" s="2631"/>
      <c r="CG128" s="2631"/>
      <c r="CH128" s="2631"/>
      <c r="CI128" s="2631"/>
      <c r="CJ128" s="2631"/>
      <c r="CK128" s="2631"/>
      <c r="CL128" s="2631"/>
      <c r="CM128" s="2631"/>
      <c r="CN128" s="2631"/>
      <c r="CO128" s="2631"/>
      <c r="CP128" s="2631"/>
      <c r="CQ128" s="2631"/>
      <c r="CR128" s="2631"/>
      <c r="CS128" s="2631"/>
      <c r="CT128" s="2631"/>
      <c r="CU128" s="2631"/>
      <c r="CV128" s="2631"/>
      <c r="CW128" s="2631"/>
      <c r="CX128" s="2631"/>
      <c r="CY128" s="2631"/>
      <c r="CZ128" s="2549"/>
    </row>
    <row r="129" s="156" customFormat="true" ht="15" customHeight="true" x14ac:dyDescent="0.2">
      <c r="A129" s="2891"/>
      <c r="B129" s="2430" t="s">
        <v>49</v>
      </c>
      <c r="C129" s="452">
        <v>92.551541844630577</v>
      </c>
      <c r="D129" s="447">
        <v>80.593936331963192</v>
      </c>
      <c r="E129" s="447">
        <v>69.405236340755067</v>
      </c>
      <c r="F129" s="447">
        <v>62.577674450633694</v>
      </c>
      <c r="G129" s="462">
        <v>82.354172450329756</v>
      </c>
      <c r="H129" s="448">
        <v>65.200447501747178</v>
      </c>
      <c r="I129" s="447">
        <v>63.544008220918023</v>
      </c>
      <c r="J129" s="447">
        <v>58.228578671719497</v>
      </c>
      <c r="K129" s="447">
        <v>69.246542867423628</v>
      </c>
      <c r="L129" s="458">
        <v>92.08932015280935</v>
      </c>
      <c r="M129" s="452">
        <v>94.705555553550468</v>
      </c>
      <c r="N129" s="447">
        <v>95.92122323362112</v>
      </c>
      <c r="O129" s="447">
        <v>83.333713487298354</v>
      </c>
      <c r="P129" s="447">
        <v>80.859815659726891</v>
      </c>
      <c r="Q129" s="458">
        <v>79.599938750148922</v>
      </c>
      <c r="R129" s="452">
        <v>89.658762017241685</v>
      </c>
      <c r="S129" s="447">
        <v>68.1942747352076</v>
      </c>
      <c r="T129" s="447">
        <v>73.181223573244537</v>
      </c>
      <c r="U129" s="447">
        <v>66.764698527928374</v>
      </c>
      <c r="V129" s="447">
        <v>88.553755601668087</v>
      </c>
      <c r="W129" s="447">
        <v>76.254634097918611</v>
      </c>
      <c r="X129" s="447">
        <v>92.36868801721694</v>
      </c>
      <c r="Y129" s="458">
        <v>72.569489455089567</v>
      </c>
      <c r="Z129" s="458">
        <v>68.910470504275182</v>
      </c>
      <c r="AA129" s="458">
        <v>64.509372169182654</v>
      </c>
      <c r="AB129" s="458">
        <v>74.315623286773985</v>
      </c>
      <c r="AC129" s="458">
        <v>58.768664691881355</v>
      </c>
      <c r="AD129" s="2590"/>
      <c r="AE129" s="2590"/>
      <c r="AF129" s="2590"/>
      <c r="AG129" s="2590"/>
      <c r="AH129" s="2590"/>
      <c r="AI129" s="2590"/>
      <c r="AJ129" s="2590"/>
      <c r="AK129" s="2590"/>
      <c r="AL129" s="2590"/>
      <c r="AM129" s="2590"/>
      <c r="AN129" s="2590"/>
      <c r="AO129" s="2590"/>
      <c r="AP129" s="2590"/>
      <c r="AQ129" s="2590"/>
      <c r="AR129" s="2590"/>
      <c r="AS129" s="2590"/>
      <c r="AT129" s="2590"/>
      <c r="AU129" s="2590"/>
      <c r="AV129" s="2590"/>
      <c r="AW129" s="2590"/>
      <c r="AX129" s="2590"/>
      <c r="AY129" s="2590"/>
      <c r="AZ129" s="250"/>
      <c r="BA129" s="2880"/>
      <c r="BB129" s="2733" t="s">
        <v>49</v>
      </c>
      <c r="BC129" s="484">
        <v>1492.9618129999999</v>
      </c>
      <c r="BD129" s="473">
        <v>3310.0352809999999</v>
      </c>
      <c r="BE129" s="473">
        <v>5381.7789940000011</v>
      </c>
      <c r="BF129" s="473">
        <v>6539.9557289999893</v>
      </c>
      <c r="BG129" s="494">
        <v>9747.7634290000315</v>
      </c>
      <c r="BH129" s="484">
        <v>2243.9146870000009</v>
      </c>
      <c r="BI129" s="473">
        <v>3194.0676870000002</v>
      </c>
      <c r="BJ129" s="473">
        <v>3249.5938900000028</v>
      </c>
      <c r="BK129" s="473">
        <v>4070.3291089999966</v>
      </c>
      <c r="BL129" s="494">
        <v>5638.2707000000055</v>
      </c>
      <c r="BM129" s="484">
        <v>577.29311299999995</v>
      </c>
      <c r="BN129" s="473">
        <v>942.25997000000007</v>
      </c>
      <c r="BO129" s="473">
        <v>1370.1382470000003</v>
      </c>
      <c r="BP129" s="473">
        <v>2032.1961070000009</v>
      </c>
      <c r="BQ129" s="494">
        <v>3154.431736</v>
      </c>
      <c r="BR129" s="484">
        <v>1096.4744179999982</v>
      </c>
      <c r="BS129" s="473">
        <v>2243.3558979999975</v>
      </c>
      <c r="BT129" s="473">
        <v>4651.2606119999937</v>
      </c>
      <c r="BU129" s="473">
        <v>1041.0255219999997</v>
      </c>
      <c r="BV129" s="473">
        <v>3111.3578580000021</v>
      </c>
      <c r="BW129" s="473">
        <v>1195.4539270000014</v>
      </c>
      <c r="BX129" s="473">
        <v>3233.8410149999982</v>
      </c>
      <c r="BY129" s="491">
        <v>1219.0134420000004</v>
      </c>
      <c r="BZ129" s="491">
        <v>1013.7526830000004</v>
      </c>
      <c r="CA129" s="491">
        <v>672.08174199999996</v>
      </c>
      <c r="CB129" s="491">
        <v>3773.8562109999971</v>
      </c>
      <c r="CC129" s="491">
        <v>3221.0219180000004</v>
      </c>
      <c r="CD129" s="2631"/>
      <c r="CE129" s="2631"/>
      <c r="CF129" s="2631"/>
      <c r="CG129" s="2631"/>
      <c r="CH129" s="2631"/>
      <c r="CI129" s="2631"/>
      <c r="CJ129" s="2631"/>
      <c r="CK129" s="2631"/>
      <c r="CL129" s="2631"/>
      <c r="CM129" s="2631"/>
      <c r="CN129" s="2631"/>
      <c r="CO129" s="2631"/>
      <c r="CP129" s="2631"/>
      <c r="CQ129" s="2631"/>
      <c r="CR129" s="2631"/>
      <c r="CS129" s="2631"/>
      <c r="CT129" s="2631"/>
      <c r="CU129" s="2631"/>
      <c r="CV129" s="2631"/>
      <c r="CW129" s="2631"/>
      <c r="CX129" s="2631"/>
      <c r="CY129" s="2631"/>
      <c r="CZ129" s="2549"/>
    </row>
    <row r="130" s="157" customFormat="true" ht="15" hidden="true" customHeight="true" x14ac:dyDescent="0.2">
      <c r="A130" s="2927" t="s">
        <v>48</v>
      </c>
      <c r="B130" s="290" t="s">
        <v>43</v>
      </c>
      <c r="C130" s="296"/>
      <c r="D130" s="297"/>
      <c r="E130" s="297"/>
      <c r="F130" s="297"/>
      <c r="G130" s="298"/>
      <c r="H130" s="299"/>
      <c r="I130" s="297"/>
      <c r="J130" s="297"/>
      <c r="K130" s="297"/>
      <c r="L130" s="300"/>
      <c r="M130" s="296"/>
      <c r="N130" s="297"/>
      <c r="O130" s="297"/>
      <c r="P130" s="297"/>
      <c r="Q130" s="300"/>
      <c r="R130" s="296"/>
      <c r="S130" s="299"/>
      <c r="T130" s="299"/>
      <c r="U130" s="299"/>
      <c r="V130" s="299"/>
      <c r="W130" s="299"/>
      <c r="X130" s="299"/>
      <c r="Y130" s="299"/>
      <c r="Z130" s="299"/>
      <c r="AA130" s="299"/>
      <c r="AB130" s="299"/>
      <c r="AC130" s="13"/>
      <c r="AD130" s="9"/>
      <c r="AE130" s="9"/>
      <c r="AF130" s="9"/>
      <c r="AG130" s="9"/>
      <c r="AH130" s="9"/>
      <c r="AI130" s="9"/>
      <c r="AJ130" s="9"/>
      <c r="AK130" s="9"/>
      <c r="AL130" s="9"/>
      <c r="AM130" s="9"/>
      <c r="AN130" s="9"/>
      <c r="AO130" s="9"/>
      <c r="AP130" s="9"/>
      <c r="AQ130" s="9"/>
      <c r="AR130" s="9"/>
      <c r="AS130" s="9"/>
      <c r="AT130" s="9"/>
      <c r="AU130" s="9"/>
      <c r="AV130" s="9"/>
      <c r="AW130" s="9"/>
      <c r="AX130" s="9"/>
      <c r="AY130" s="9"/>
      <c r="AZ130" s="251"/>
      <c r="BB130" s="159"/>
      <c r="BZ130" s="251"/>
      <c r="CA130" s="251"/>
      <c r="CB130" s="251"/>
      <c r="CC130" s="251"/>
      <c r="CD130" s="251"/>
      <c r="CE130" s="251"/>
      <c r="CF130" s="251"/>
      <c r="CG130" s="251"/>
      <c r="CH130" s="251"/>
      <c r="CI130" s="251"/>
      <c r="CJ130" s="251"/>
      <c r="CK130" s="251"/>
      <c r="CL130" s="251"/>
      <c r="CM130" s="251"/>
      <c r="CN130" s="251"/>
      <c r="CO130" s="251"/>
      <c r="CP130" s="251"/>
      <c r="CQ130" s="251"/>
      <c r="CR130" s="251"/>
      <c r="CS130" s="251"/>
      <c r="CT130" s="251"/>
      <c r="CU130" s="251"/>
      <c r="CV130" s="251"/>
      <c r="CW130" s="251"/>
      <c r="CX130" s="251"/>
      <c r="CY130" s="251"/>
      <c r="CZ130" s="251"/>
    </row>
    <row r="131" s="157" customFormat="true" ht="15" hidden="true" customHeight="true" x14ac:dyDescent="0.2">
      <c r="A131" s="2928"/>
      <c r="B131" s="282" t="s">
        <v>47</v>
      </c>
      <c r="C131" s="301"/>
      <c r="D131" s="302"/>
      <c r="E131" s="302"/>
      <c r="F131" s="302"/>
      <c r="G131" s="303"/>
      <c r="H131" s="304"/>
      <c r="I131" s="302"/>
      <c r="J131" s="302"/>
      <c r="K131" s="302"/>
      <c r="L131" s="305"/>
      <c r="M131" s="301"/>
      <c r="N131" s="302"/>
      <c r="O131" s="302"/>
      <c r="P131" s="302"/>
      <c r="Q131" s="305"/>
      <c r="R131" s="301"/>
      <c r="S131" s="304"/>
      <c r="T131" s="304"/>
      <c r="U131" s="304"/>
      <c r="V131" s="304"/>
      <c r="W131" s="304"/>
      <c r="X131" s="304"/>
      <c r="Y131" s="304"/>
      <c r="Z131" s="304"/>
      <c r="AA131" s="304"/>
      <c r="AB131" s="304"/>
      <c r="AC131" s="12"/>
      <c r="AD131" s="9"/>
      <c r="AE131" s="9"/>
      <c r="AF131" s="9"/>
      <c r="AG131" s="9"/>
      <c r="AH131" s="9"/>
      <c r="AI131" s="9"/>
      <c r="AJ131" s="9"/>
      <c r="AK131" s="9"/>
      <c r="AL131" s="9"/>
      <c r="AM131" s="9"/>
      <c r="AN131" s="9"/>
      <c r="AO131" s="9"/>
      <c r="AP131" s="9"/>
      <c r="AQ131" s="9"/>
      <c r="AR131" s="9"/>
      <c r="AS131" s="9"/>
      <c r="AT131" s="9"/>
      <c r="AU131" s="9"/>
      <c r="AV131" s="9"/>
      <c r="AW131" s="9"/>
      <c r="AX131" s="9"/>
      <c r="AY131" s="9"/>
      <c r="AZ131" s="251"/>
      <c r="BB131" s="159"/>
      <c r="BZ131" s="251"/>
      <c r="CA131" s="251"/>
      <c r="CB131" s="251"/>
      <c r="CC131" s="251"/>
      <c r="CD131" s="251"/>
      <c r="CE131" s="251"/>
      <c r="CF131" s="251"/>
      <c r="CG131" s="251"/>
      <c r="CH131" s="251"/>
      <c r="CI131" s="251"/>
      <c r="CJ131" s="251"/>
      <c r="CK131" s="251"/>
      <c r="CL131" s="251"/>
      <c r="CM131" s="251"/>
      <c r="CN131" s="251"/>
      <c r="CO131" s="251"/>
      <c r="CP131" s="251"/>
      <c r="CQ131" s="251"/>
      <c r="CR131" s="251"/>
      <c r="CS131" s="251"/>
      <c r="CT131" s="251"/>
      <c r="CU131" s="251"/>
      <c r="CV131" s="251"/>
      <c r="CW131" s="251"/>
      <c r="CX131" s="251"/>
      <c r="CY131" s="251"/>
      <c r="CZ131" s="251"/>
    </row>
    <row r="132" s="157" customFormat="true" ht="15" hidden="true" customHeight="true" x14ac:dyDescent="0.2">
      <c r="A132" s="2929"/>
      <c r="B132" s="283" t="s">
        <v>47</v>
      </c>
      <c r="C132" s="306"/>
      <c r="D132" s="307"/>
      <c r="E132" s="307"/>
      <c r="F132" s="307"/>
      <c r="G132" s="308"/>
      <c r="H132" s="309"/>
      <c r="I132" s="307"/>
      <c r="J132" s="307"/>
      <c r="K132" s="307"/>
      <c r="L132" s="310"/>
      <c r="M132" s="306"/>
      <c r="N132" s="307"/>
      <c r="O132" s="307"/>
      <c r="P132" s="307"/>
      <c r="Q132" s="310"/>
      <c r="R132" s="381"/>
      <c r="S132" s="382"/>
      <c r="T132" s="382"/>
      <c r="U132" s="382"/>
      <c r="V132" s="382"/>
      <c r="W132" s="382"/>
      <c r="X132" s="382"/>
      <c r="Y132" s="382"/>
      <c r="Z132" s="382"/>
      <c r="AA132" s="382"/>
      <c r="AB132" s="382"/>
      <c r="AC132" s="11"/>
      <c r="AD132" s="9"/>
      <c r="AE132" s="9"/>
      <c r="AF132" s="9"/>
      <c r="AG132" s="9"/>
      <c r="AH132" s="9"/>
      <c r="AI132" s="9"/>
      <c r="AJ132" s="9"/>
      <c r="AK132" s="9"/>
      <c r="AL132" s="9"/>
      <c r="AM132" s="9"/>
      <c r="AN132" s="9"/>
      <c r="AO132" s="9"/>
      <c r="AP132" s="9"/>
      <c r="AQ132" s="9"/>
      <c r="AR132" s="9"/>
      <c r="AS132" s="9"/>
      <c r="AT132" s="9"/>
      <c r="AU132" s="9"/>
      <c r="AV132" s="9"/>
      <c r="AW132" s="9"/>
      <c r="AX132" s="9"/>
      <c r="AY132" s="9"/>
      <c r="AZ132" s="251"/>
      <c r="BB132" s="159"/>
      <c r="BZ132" s="251"/>
      <c r="CA132" s="251"/>
      <c r="CB132" s="251"/>
      <c r="CC132" s="251"/>
      <c r="CD132" s="251"/>
      <c r="CE132" s="251"/>
      <c r="CF132" s="251"/>
      <c r="CG132" s="251"/>
      <c r="CH132" s="251"/>
      <c r="CI132" s="251"/>
      <c r="CJ132" s="251"/>
      <c r="CK132" s="251"/>
      <c r="CL132" s="251"/>
      <c r="CM132" s="251"/>
      <c r="CN132" s="251"/>
      <c r="CO132" s="251"/>
      <c r="CP132" s="251"/>
      <c r="CQ132" s="251"/>
      <c r="CR132" s="251"/>
      <c r="CS132" s="251"/>
      <c r="CT132" s="251"/>
      <c r="CU132" s="251"/>
      <c r="CV132" s="251"/>
      <c r="CW132" s="251"/>
      <c r="CX132" s="251"/>
      <c r="CY132" s="251"/>
      <c r="CZ132" s="251"/>
    </row>
    <row r="133" s="156" customFormat="true" ht="15" customHeight="true" x14ac:dyDescent="0.2">
      <c r="B133" s="289"/>
      <c r="C133" s="2900" t="s">
        <v>116</v>
      </c>
      <c r="D133" s="2901"/>
      <c r="E133" s="2901"/>
      <c r="F133" s="2901"/>
      <c r="G133" s="2902"/>
      <c r="H133" s="2899" t="s">
        <v>39</v>
      </c>
      <c r="I133" s="2888"/>
      <c r="J133" s="2888"/>
      <c r="K133" s="2888"/>
      <c r="L133" s="2890"/>
      <c r="M133" s="2882" t="s">
        <v>38</v>
      </c>
      <c r="N133" s="2883"/>
      <c r="O133" s="2883"/>
      <c r="P133" s="2883"/>
      <c r="Q133" s="2885"/>
      <c r="R133" s="502" t="s">
        <v>144</v>
      </c>
      <c r="S133" s="439"/>
      <c r="T133" s="439"/>
      <c r="U133" s="439"/>
      <c r="V133" s="439"/>
      <c r="W133" s="439"/>
      <c r="X133" s="439"/>
      <c r="Y133" s="439"/>
      <c r="Z133" s="379"/>
      <c r="AA133" s="379"/>
      <c r="AB133" s="379"/>
      <c r="AC133" s="379"/>
      <c r="AD133" s="10"/>
      <c r="AE133" s="10"/>
      <c r="AF133" s="10"/>
      <c r="AG133" s="10"/>
      <c r="AH133" s="10"/>
      <c r="AI133" s="10"/>
      <c r="AJ133" s="10"/>
      <c r="AK133" s="10"/>
      <c r="AL133" s="10"/>
      <c r="AM133" s="10"/>
      <c r="AN133" s="10"/>
      <c r="AO133" s="10"/>
      <c r="AP133" s="10"/>
      <c r="AQ133" s="10"/>
      <c r="AR133" s="10"/>
      <c r="AS133" s="10"/>
      <c r="AT133" s="10"/>
      <c r="AU133" s="10"/>
      <c r="AV133" s="10"/>
      <c r="AW133" s="10"/>
      <c r="AX133" s="10"/>
      <c r="AY133" s="10"/>
      <c r="AZ133" s="250"/>
      <c r="BA133" s="252" t="s">
        <v>132</v>
      </c>
      <c r="BB133" s="142" t="s">
        <v>100</v>
      </c>
      <c r="BC133" s="2882" t="s">
        <v>116</v>
      </c>
      <c r="BD133" s="2883"/>
      <c r="BE133" s="2883"/>
      <c r="BF133" s="2883"/>
      <c r="BG133" s="2884"/>
      <c r="BH133" s="2882" t="s">
        <v>39</v>
      </c>
      <c r="BI133" s="2883"/>
      <c r="BJ133" s="2883"/>
      <c r="BK133" s="2883"/>
      <c r="BL133" s="2884"/>
      <c r="BM133" s="2882" t="s">
        <v>38</v>
      </c>
      <c r="BN133" s="2883"/>
      <c r="BO133" s="2883"/>
      <c r="BP133" s="2883"/>
      <c r="BQ133" s="2884"/>
      <c r="BR133" s="502" t="s">
        <v>144</v>
      </c>
      <c r="BS133" s="439"/>
      <c r="BT133" s="439"/>
      <c r="BU133" s="439"/>
      <c r="BV133" s="439"/>
      <c r="BW133" s="439"/>
      <c r="BX133" s="439"/>
      <c r="BY133" s="439"/>
      <c r="BZ133" s="378"/>
      <c r="CA133" s="378"/>
      <c r="CB133" s="378"/>
      <c r="CC133" s="378"/>
      <c r="CD133" s="250"/>
      <c r="CE133" s="250"/>
      <c r="CF133" s="250"/>
      <c r="CG133" s="250"/>
      <c r="CH133" s="250"/>
      <c r="CI133" s="250"/>
      <c r="CJ133" s="250"/>
      <c r="CK133" s="250"/>
      <c r="CL133" s="250"/>
      <c r="CM133" s="250"/>
      <c r="CN133" s="250"/>
      <c r="CO133" s="250"/>
      <c r="CP133" s="250"/>
      <c r="CQ133" s="250"/>
      <c r="CR133" s="250"/>
      <c r="CS133" s="250"/>
      <c r="CT133" s="250"/>
      <c r="CU133" s="250"/>
      <c r="CV133" s="250"/>
      <c r="CW133" s="250"/>
      <c r="CX133" s="250"/>
      <c r="CY133" s="250"/>
      <c r="CZ133" s="250"/>
    </row>
    <row r="134" s="156" customFormat="true" ht="24" x14ac:dyDescent="0.2">
      <c r="A134" s="238" t="s">
        <v>70</v>
      </c>
      <c r="B134" s="289"/>
      <c r="C134" s="346" t="s">
        <v>0</v>
      </c>
      <c r="D134" s="2727" t="s">
        <v>1</v>
      </c>
      <c r="E134" s="2727" t="s">
        <v>2</v>
      </c>
      <c r="F134" s="2727" t="s">
        <v>3</v>
      </c>
      <c r="G134" s="2728" t="s">
        <v>4</v>
      </c>
      <c r="H134" s="2236" t="s">
        <v>0</v>
      </c>
      <c r="I134" s="2722" t="s">
        <v>1</v>
      </c>
      <c r="J134" s="2722" t="s">
        <v>2</v>
      </c>
      <c r="K134" s="2722" t="s">
        <v>3</v>
      </c>
      <c r="L134" s="2723" t="s">
        <v>4</v>
      </c>
      <c r="M134" s="2226" t="s">
        <v>0</v>
      </c>
      <c r="N134" s="2722" t="s">
        <v>1</v>
      </c>
      <c r="O134" s="2722" t="s">
        <v>2</v>
      </c>
      <c r="P134" s="2722" t="s">
        <v>3</v>
      </c>
      <c r="Q134" s="2723" t="s">
        <v>4</v>
      </c>
      <c r="R134" s="2226" t="s">
        <v>602</v>
      </c>
      <c r="S134" s="2722" t="s">
        <v>603</v>
      </c>
      <c r="T134" s="2722" t="s">
        <v>160</v>
      </c>
      <c r="U134" s="2722" t="s">
        <v>604</v>
      </c>
      <c r="V134" s="2722" t="s">
        <v>605</v>
      </c>
      <c r="W134" s="2722" t="s">
        <v>606</v>
      </c>
      <c r="X134" s="2722" t="s">
        <v>607</v>
      </c>
      <c r="Y134" s="2723" t="s">
        <v>608</v>
      </c>
      <c r="Z134" s="2723" t="s">
        <v>609</v>
      </c>
      <c r="AA134" s="2723" t="s">
        <v>610</v>
      </c>
      <c r="AB134" s="2723" t="s">
        <v>611</v>
      </c>
      <c r="AC134" s="2723" t="s">
        <v>169</v>
      </c>
      <c r="AD134" s="2546"/>
      <c r="AE134" s="2546"/>
      <c r="AF134" s="2546"/>
      <c r="AG134" s="2546"/>
      <c r="AH134" s="2546"/>
      <c r="AI134" s="2546"/>
      <c r="AJ134" s="2546"/>
      <c r="AK134" s="2546"/>
      <c r="AL134" s="2546"/>
      <c r="AM134" s="2546"/>
      <c r="AN134" s="2546"/>
      <c r="AO134" s="2546"/>
      <c r="AP134" s="2546"/>
      <c r="AQ134" s="2546"/>
      <c r="AR134" s="2546"/>
      <c r="AS134" s="2546"/>
      <c r="AT134" s="2546"/>
      <c r="AU134" s="2546"/>
      <c r="AV134" s="2546"/>
      <c r="AW134" s="2546"/>
      <c r="AX134" s="2546"/>
      <c r="AY134" s="2546"/>
      <c r="AZ134" s="250"/>
      <c r="BA134" s="238" t="s">
        <v>118</v>
      </c>
      <c r="BB134" s="236"/>
      <c r="BC134" s="442" t="s">
        <v>0</v>
      </c>
      <c r="BD134" s="213" t="s">
        <v>1</v>
      </c>
      <c r="BE134" s="213" t="s">
        <v>2</v>
      </c>
      <c r="BF134" s="213" t="s">
        <v>3</v>
      </c>
      <c r="BG134" s="443" t="s">
        <v>4</v>
      </c>
      <c r="BH134" s="442" t="s">
        <v>0</v>
      </c>
      <c r="BI134" s="213" t="s">
        <v>1</v>
      </c>
      <c r="BJ134" s="213" t="s">
        <v>2</v>
      </c>
      <c r="BK134" s="213" t="s">
        <v>3</v>
      </c>
      <c r="BL134" s="443" t="s">
        <v>4</v>
      </c>
      <c r="BM134" s="442" t="s">
        <v>0</v>
      </c>
      <c r="BN134" s="213" t="s">
        <v>1</v>
      </c>
      <c r="BO134" s="213" t="s">
        <v>2</v>
      </c>
      <c r="BP134" s="213" t="s">
        <v>3</v>
      </c>
      <c r="BQ134" s="443" t="s">
        <v>4</v>
      </c>
      <c r="BR134" s="442" t="s">
        <v>602</v>
      </c>
      <c r="BS134" s="213" t="s">
        <v>603</v>
      </c>
      <c r="BT134" s="213" t="s">
        <v>160</v>
      </c>
      <c r="BU134" s="213" t="s">
        <v>604</v>
      </c>
      <c r="BV134" s="213" t="s">
        <v>605</v>
      </c>
      <c r="BW134" s="213" t="s">
        <v>606</v>
      </c>
      <c r="BX134" s="213" t="s">
        <v>607</v>
      </c>
      <c r="BY134" s="214" t="s">
        <v>608</v>
      </c>
      <c r="BZ134" s="214" t="s">
        <v>609</v>
      </c>
      <c r="CA134" s="214" t="s">
        <v>610</v>
      </c>
      <c r="CB134" s="214" t="s">
        <v>611</v>
      </c>
      <c r="CC134" s="214" t="s">
        <v>169</v>
      </c>
      <c r="CD134" s="2546"/>
      <c r="CE134" s="2546"/>
      <c r="CF134" s="2546"/>
      <c r="CG134" s="2546"/>
      <c r="CH134" s="2546"/>
      <c r="CI134" s="2546"/>
      <c r="CJ134" s="2546"/>
      <c r="CK134" s="2546"/>
      <c r="CL134" s="2546"/>
      <c r="CM134" s="2546"/>
      <c r="CN134" s="2546"/>
      <c r="CO134" s="2546"/>
      <c r="CP134" s="2546"/>
      <c r="CQ134" s="2546"/>
      <c r="CR134" s="2546"/>
      <c r="CS134" s="2546"/>
      <c r="CT134" s="2546"/>
      <c r="CU134" s="2546"/>
      <c r="CV134" s="2546"/>
      <c r="CW134" s="2546"/>
      <c r="CX134" s="2546"/>
      <c r="CY134" s="2546"/>
      <c r="CZ134" s="2546"/>
    </row>
    <row r="135" s="156" customFormat="true" ht="15" customHeight="true" x14ac:dyDescent="0.2">
      <c r="A135" s="2892" t="s">
        <v>46</v>
      </c>
      <c r="B135" s="2431" t="s">
        <v>45</v>
      </c>
      <c r="C135" s="453">
        <v>0</v>
      </c>
      <c r="D135" s="444">
        <v>5.6386147448353402E-3</v>
      </c>
      <c r="E135" s="444">
        <v>0.11067778806462499</v>
      </c>
      <c r="F135" s="444">
        <v>1.0908941179578711</v>
      </c>
      <c r="G135" s="459">
        <v>6.4053465132705227</v>
      </c>
      <c r="H135" s="449">
        <v>0</v>
      </c>
      <c r="I135" s="444">
        <v>0.16553848961115564</v>
      </c>
      <c r="J135" s="444">
        <v>1.6769871565318653</v>
      </c>
      <c r="K135" s="444">
        <v>3.1178235653337119</v>
      </c>
      <c r="L135" s="455">
        <v>9.6545470762030074</v>
      </c>
      <c r="M135" s="453">
        <v>0</v>
      </c>
      <c r="N135" s="444">
        <v>0</v>
      </c>
      <c r="O135" s="444">
        <v>0</v>
      </c>
      <c r="P135" s="444">
        <v>1.147281473034845E-2</v>
      </c>
      <c r="Q135" s="455">
        <v>0.35618954218622162</v>
      </c>
      <c r="R135" s="453">
        <v>0.58260513636352973</v>
      </c>
      <c r="S135" s="444">
        <v>0.27905574194475458</v>
      </c>
      <c r="T135" s="444">
        <v>6.946715838687556</v>
      </c>
      <c r="U135" s="444">
        <v>1.8938319004660639E-2</v>
      </c>
      <c r="V135" s="444">
        <v>2.9882521704134878E-2</v>
      </c>
      <c r="W135" s="444">
        <v>1.5093664447400159</v>
      </c>
      <c r="X135" s="444">
        <v>0.31977761996585741</v>
      </c>
      <c r="Y135" s="455">
        <v>0.7558969733016716</v>
      </c>
      <c r="Z135" s="455">
        <v>0.47856496980547897</v>
      </c>
      <c r="AA135" s="455">
        <v>4.7178860022405908</v>
      </c>
      <c r="AB135" s="455">
        <v>0.52325747867076855</v>
      </c>
      <c r="AC135" s="455">
        <v>3.7945340260282521</v>
      </c>
      <c r="AD135" s="2590"/>
      <c r="AE135" s="2590"/>
      <c r="AF135" s="2590"/>
      <c r="AG135" s="2590"/>
      <c r="AH135" s="2590"/>
      <c r="AI135" s="2590"/>
      <c r="AJ135" s="2590"/>
      <c r="AK135" s="2590"/>
      <c r="AL135" s="2590"/>
      <c r="AM135" s="2590"/>
      <c r="AN135" s="2590"/>
      <c r="AO135" s="2590"/>
      <c r="AP135" s="2590"/>
      <c r="AQ135" s="2590"/>
      <c r="AR135" s="2590"/>
      <c r="AS135" s="2590"/>
      <c r="AT135" s="2590"/>
      <c r="AU135" s="2590"/>
      <c r="AV135" s="2590"/>
      <c r="AW135" s="2590"/>
      <c r="AX135" s="2590"/>
      <c r="AY135" s="2590"/>
      <c r="AZ135" s="250"/>
      <c r="BA135" s="2881" t="s">
        <v>46</v>
      </c>
      <c r="BB135" s="2734" t="s">
        <v>45</v>
      </c>
      <c r="BC135" s="482">
        <v>0</v>
      </c>
      <c r="BD135" s="471">
        <v>0.69009900000000002</v>
      </c>
      <c r="BE135" s="471">
        <v>13.539907000000001</v>
      </c>
      <c r="BF135" s="471">
        <v>133.52741700000001</v>
      </c>
      <c r="BG135" s="492">
        <v>783.84435800000006</v>
      </c>
      <c r="BH135" s="482">
        <v>0</v>
      </c>
      <c r="BI135" s="471">
        <v>10.299406000000001</v>
      </c>
      <c r="BJ135" s="471">
        <v>104.51477199999999</v>
      </c>
      <c r="BK135" s="471">
        <v>193.74713899999998</v>
      </c>
      <c r="BL135" s="492">
        <v>600.92843099999993</v>
      </c>
      <c r="BM135" s="482">
        <v>0</v>
      </c>
      <c r="BN135" s="471">
        <v>0</v>
      </c>
      <c r="BO135" s="471">
        <v>0</v>
      </c>
      <c r="BP135" s="471">
        <v>0.69009900000000002</v>
      </c>
      <c r="BQ135" s="492">
        <v>21.421934</v>
      </c>
      <c r="BR135" s="482">
        <v>17.521245</v>
      </c>
      <c r="BS135" s="471">
        <v>16.933802</v>
      </c>
      <c r="BT135" s="471">
        <v>472.68492399999974</v>
      </c>
      <c r="BU135" s="471">
        <v>0.73025399999999996</v>
      </c>
      <c r="BV135" s="471">
        <v>3.0926420000000001</v>
      </c>
      <c r="BW135" s="471">
        <v>34.437523000000006</v>
      </c>
      <c r="BX135" s="471">
        <v>26.662049</v>
      </c>
      <c r="BY135" s="489">
        <v>28.440595999999999</v>
      </c>
      <c r="BZ135" s="489">
        <v>13.316867999999999</v>
      </c>
      <c r="CA135" s="489">
        <v>51.151966999999999</v>
      </c>
      <c r="CB135" s="489">
        <v>35.379514</v>
      </c>
      <c r="CC135" s="489">
        <v>231.25039700000002</v>
      </c>
      <c r="CD135" s="2631"/>
      <c r="CE135" s="2631"/>
      <c r="CF135" s="2631"/>
      <c r="CG135" s="2631"/>
      <c r="CH135" s="2631"/>
      <c r="CI135" s="2631"/>
      <c r="CJ135" s="2631"/>
      <c r="CK135" s="2631"/>
      <c r="CL135" s="2631"/>
      <c r="CM135" s="2631"/>
      <c r="CN135" s="2631"/>
      <c r="CO135" s="2631"/>
      <c r="CP135" s="2631"/>
      <c r="CQ135" s="2631"/>
      <c r="CR135" s="2631"/>
      <c r="CS135" s="2631"/>
      <c r="CT135" s="2631"/>
      <c r="CU135" s="2631"/>
      <c r="CV135" s="2631"/>
      <c r="CW135" s="2631"/>
      <c r="CX135" s="2631"/>
      <c r="CY135" s="2631"/>
      <c r="CZ135" s="2549"/>
    </row>
    <row r="136" s="156" customFormat="true" ht="15" customHeight="true" x14ac:dyDescent="0.2">
      <c r="A136" s="2886"/>
      <c r="B136" s="2432" t="s">
        <v>44</v>
      </c>
      <c r="C136" s="454">
        <v>0</v>
      </c>
      <c r="D136" s="446">
        <v>0</v>
      </c>
      <c r="E136" s="446">
        <v>1.4928775358350803</v>
      </c>
      <c r="F136" s="446">
        <v>8.7213696796160871</v>
      </c>
      <c r="G136" s="461">
        <v>45.214641031405279</v>
      </c>
      <c r="H136" s="450">
        <v>0.27763268209098435</v>
      </c>
      <c r="I136" s="446">
        <v>4.1909625534640318</v>
      </c>
      <c r="J136" s="446">
        <v>9.4889094662197095</v>
      </c>
      <c r="K136" s="446">
        <v>28.77267149670622</v>
      </c>
      <c r="L136" s="457">
        <v>60.449733970022187</v>
      </c>
      <c r="M136" s="454">
        <v>0</v>
      </c>
      <c r="N136" s="446">
        <v>0</v>
      </c>
      <c r="O136" s="446">
        <v>0</v>
      </c>
      <c r="P136" s="446">
        <v>0.30167189109221332</v>
      </c>
      <c r="Q136" s="457">
        <v>5.7382380542532561</v>
      </c>
      <c r="R136" s="454">
        <v>2.7901977037980212</v>
      </c>
      <c r="S136" s="446">
        <v>6.5712595942775245</v>
      </c>
      <c r="T136" s="446">
        <v>35.241165514714069</v>
      </c>
      <c r="U136" s="446">
        <v>7.5587187157550471</v>
      </c>
      <c r="V136" s="446">
        <v>1.0403730642120079</v>
      </c>
      <c r="W136" s="446">
        <v>7.9022754132658291</v>
      </c>
      <c r="X136" s="446">
        <v>1.3866312431914078</v>
      </c>
      <c r="Y136" s="457">
        <v>9.7908163390413048</v>
      </c>
      <c r="Z136" s="457">
        <v>10.103226991265403</v>
      </c>
      <c r="AA136" s="457">
        <v>38.998434158340118</v>
      </c>
      <c r="AB136" s="457">
        <v>7.7544593182812207</v>
      </c>
      <c r="AC136" s="457">
        <v>26.432602050705871</v>
      </c>
      <c r="AD136" s="2590"/>
      <c r="AE136" s="2590"/>
      <c r="AF136" s="2590"/>
      <c r="AG136" s="2590"/>
      <c r="AH136" s="2590"/>
      <c r="AI136" s="2590"/>
      <c r="AJ136" s="2590"/>
      <c r="AK136" s="2590"/>
      <c r="AL136" s="2590"/>
      <c r="AM136" s="2590"/>
      <c r="AN136" s="2590"/>
      <c r="AO136" s="2590"/>
      <c r="AP136" s="2590"/>
      <c r="AQ136" s="2590"/>
      <c r="AR136" s="2590"/>
      <c r="AS136" s="2590"/>
      <c r="AT136" s="2590"/>
      <c r="AU136" s="2590"/>
      <c r="AV136" s="2590"/>
      <c r="AW136" s="2590"/>
      <c r="AX136" s="2590"/>
      <c r="AY136" s="2590"/>
      <c r="AZ136" s="250"/>
      <c r="BA136" s="2878"/>
      <c r="BB136" s="2732" t="s">
        <v>44</v>
      </c>
      <c r="BC136" s="483">
        <v>0</v>
      </c>
      <c r="BD136" s="472">
        <v>0</v>
      </c>
      <c r="BE136" s="472">
        <v>182.63305900000006</v>
      </c>
      <c r="BF136" s="472">
        <v>1067.5114539999993</v>
      </c>
      <c r="BG136" s="493">
        <v>5533.0716610000072</v>
      </c>
      <c r="BH136" s="483">
        <v>17.272214999999999</v>
      </c>
      <c r="BI136" s="472">
        <v>260.75159299999996</v>
      </c>
      <c r="BJ136" s="472">
        <v>591.37674700000025</v>
      </c>
      <c r="BK136" s="472">
        <v>1787.9853259999993</v>
      </c>
      <c r="BL136" s="493">
        <v>3762.5756549999965</v>
      </c>
      <c r="BM136" s="483">
        <v>0</v>
      </c>
      <c r="BN136" s="472">
        <v>0</v>
      </c>
      <c r="BO136" s="472">
        <v>0</v>
      </c>
      <c r="BP136" s="472">
        <v>18.145806000000004</v>
      </c>
      <c r="BQ136" s="493">
        <v>345.10883200000001</v>
      </c>
      <c r="BR136" s="483">
        <v>83.912301000000014</v>
      </c>
      <c r="BS136" s="472">
        <v>398.76050600000065</v>
      </c>
      <c r="BT136" s="472">
        <v>2397.9630129999996</v>
      </c>
      <c r="BU136" s="472">
        <v>291.46116799999993</v>
      </c>
      <c r="BV136" s="472">
        <v>107.67168400000001</v>
      </c>
      <c r="BW136" s="472">
        <v>180.29736399999999</v>
      </c>
      <c r="BX136" s="472">
        <v>115.612938</v>
      </c>
      <c r="BY136" s="490">
        <v>368.37910700000015</v>
      </c>
      <c r="BZ136" s="490">
        <v>281.1391319999999</v>
      </c>
      <c r="CA136" s="490">
        <v>422.82637099999988</v>
      </c>
      <c r="CB136" s="490">
        <v>524.3097580000001</v>
      </c>
      <c r="CC136" s="490">
        <v>1610.8828319999989</v>
      </c>
      <c r="CD136" s="2631"/>
      <c r="CE136" s="2631"/>
      <c r="CF136" s="2631"/>
      <c r="CG136" s="2631"/>
      <c r="CH136" s="2631"/>
      <c r="CI136" s="2631"/>
      <c r="CJ136" s="2631"/>
      <c r="CK136" s="2631"/>
      <c r="CL136" s="2631"/>
      <c r="CM136" s="2631"/>
      <c r="CN136" s="2631"/>
      <c r="CO136" s="2631"/>
      <c r="CP136" s="2631"/>
      <c r="CQ136" s="2631"/>
      <c r="CR136" s="2631"/>
      <c r="CS136" s="2631"/>
      <c r="CT136" s="2631"/>
      <c r="CU136" s="2631"/>
      <c r="CV136" s="2631"/>
      <c r="CW136" s="2631"/>
      <c r="CX136" s="2631"/>
      <c r="CY136" s="2631"/>
      <c r="CZ136" s="2549"/>
    </row>
    <row r="137" s="156" customFormat="true" ht="15" customHeight="true" x14ac:dyDescent="0.2">
      <c r="A137" s="2886"/>
      <c r="B137" s="2432" t="s">
        <v>43</v>
      </c>
      <c r="C137" s="454">
        <v>13.179282400590145</v>
      </c>
      <c r="D137" s="446">
        <v>33.55199125068885</v>
      </c>
      <c r="E137" s="446">
        <v>61.780264947458654</v>
      </c>
      <c r="F137" s="446">
        <v>75.569975547937119</v>
      </c>
      <c r="G137" s="461">
        <v>45.103548552739724</v>
      </c>
      <c r="H137" s="450">
        <v>55.04187646440932</v>
      </c>
      <c r="I137" s="446">
        <v>76.433259254738999</v>
      </c>
      <c r="J137" s="446">
        <v>78.379849435742173</v>
      </c>
      <c r="K137" s="446">
        <v>62.700036656298074</v>
      </c>
      <c r="L137" s="457">
        <v>28.261899606924679</v>
      </c>
      <c r="M137" s="454">
        <v>10.137964825233665</v>
      </c>
      <c r="N137" s="446">
        <v>16.327134180388651</v>
      </c>
      <c r="O137" s="446">
        <v>27.323267362640021</v>
      </c>
      <c r="P137" s="446">
        <v>41.469069425300624</v>
      </c>
      <c r="Q137" s="457">
        <v>59.797298923742112</v>
      </c>
      <c r="R137" s="454">
        <v>37.291666786232852</v>
      </c>
      <c r="S137" s="446">
        <v>47.360601043856413</v>
      </c>
      <c r="T137" s="446">
        <v>51.218982419590333</v>
      </c>
      <c r="U137" s="446">
        <v>32.859625995323896</v>
      </c>
      <c r="V137" s="446">
        <v>32.879024917505731</v>
      </c>
      <c r="W137" s="446">
        <v>59.299851273978113</v>
      </c>
      <c r="X137" s="446">
        <v>40.283838538724417</v>
      </c>
      <c r="Y137" s="457">
        <v>34.098853394607417</v>
      </c>
      <c r="Z137" s="457">
        <v>42.285323163258596</v>
      </c>
      <c r="AA137" s="457">
        <v>52.375050065429285</v>
      </c>
      <c r="AB137" s="457">
        <v>66.82727547452653</v>
      </c>
      <c r="AC137" s="457">
        <v>59.706845617820171</v>
      </c>
      <c r="AD137" s="2590"/>
      <c r="AE137" s="2590"/>
      <c r="AF137" s="2590"/>
      <c r="AG137" s="2590"/>
      <c r="AH137" s="2590"/>
      <c r="AI137" s="2590"/>
      <c r="AJ137" s="2590"/>
      <c r="AK137" s="2590"/>
      <c r="AL137" s="2590"/>
      <c r="AM137" s="2590"/>
      <c r="AN137" s="2590"/>
      <c r="AO137" s="2590"/>
      <c r="AP137" s="2590"/>
      <c r="AQ137" s="2590"/>
      <c r="AR137" s="2590"/>
      <c r="AS137" s="2590"/>
      <c r="AT137" s="2590"/>
      <c r="AU137" s="2590"/>
      <c r="AV137" s="2590"/>
      <c r="AW137" s="2590"/>
      <c r="AX137" s="2590"/>
      <c r="AY137" s="2590"/>
      <c r="AZ137" s="250"/>
      <c r="BA137" s="2878"/>
      <c r="BB137" s="2732" t="s">
        <v>43</v>
      </c>
      <c r="BC137" s="483">
        <v>1613.1139290000006</v>
      </c>
      <c r="BD137" s="472">
        <v>4106.3624060000002</v>
      </c>
      <c r="BE137" s="472">
        <v>7557.9667470000086</v>
      </c>
      <c r="BF137" s="472">
        <v>9249.9019580000077</v>
      </c>
      <c r="BG137" s="493">
        <v>5519.4768910000048</v>
      </c>
      <c r="BH137" s="483">
        <v>3424.2911070000064</v>
      </c>
      <c r="BI137" s="472">
        <v>4755.4932439999984</v>
      </c>
      <c r="BJ137" s="472">
        <v>4884.8627499999966</v>
      </c>
      <c r="BK137" s="472">
        <v>3896.2925459999969</v>
      </c>
      <c r="BL137" s="493">
        <v>1759.1067560000006</v>
      </c>
      <c r="BM137" s="483">
        <v>609.56626000000006</v>
      </c>
      <c r="BN137" s="472">
        <v>982.32689100000005</v>
      </c>
      <c r="BO137" s="472">
        <v>1644.158396</v>
      </c>
      <c r="BP137" s="472">
        <v>2494.3977579999992</v>
      </c>
      <c r="BQ137" s="493">
        <v>3596.3262230000032</v>
      </c>
      <c r="BR137" s="483">
        <v>1121.5081869999972</v>
      </c>
      <c r="BS137" s="472">
        <v>2873.9600019999984</v>
      </c>
      <c r="BT137" s="472">
        <v>3485.1635469999965</v>
      </c>
      <c r="BU137" s="472">
        <v>1267.0540249999999</v>
      </c>
      <c r="BV137" s="472">
        <v>3402.7601279999994</v>
      </c>
      <c r="BW137" s="472">
        <v>1352.9782640000012</v>
      </c>
      <c r="BX137" s="472">
        <v>3358.7393549999993</v>
      </c>
      <c r="BY137" s="490">
        <v>1282.9681130000013</v>
      </c>
      <c r="BZ137" s="490">
        <v>1176.6596020000006</v>
      </c>
      <c r="CA137" s="490">
        <v>567.85747500000002</v>
      </c>
      <c r="CB137" s="490">
        <v>4518.4572119999957</v>
      </c>
      <c r="CC137" s="490">
        <v>3638.7160209999984</v>
      </c>
      <c r="CD137" s="2631"/>
      <c r="CE137" s="2631"/>
      <c r="CF137" s="2631"/>
      <c r="CG137" s="2631"/>
      <c r="CH137" s="2631"/>
      <c r="CI137" s="2631"/>
      <c r="CJ137" s="2631"/>
      <c r="CK137" s="2631"/>
      <c r="CL137" s="2631"/>
      <c r="CM137" s="2631"/>
      <c r="CN137" s="2631"/>
      <c r="CO137" s="2631"/>
      <c r="CP137" s="2631"/>
      <c r="CQ137" s="2631"/>
      <c r="CR137" s="2631"/>
      <c r="CS137" s="2631"/>
      <c r="CT137" s="2631"/>
      <c r="CU137" s="2631"/>
      <c r="CV137" s="2631"/>
      <c r="CW137" s="2631"/>
      <c r="CX137" s="2631"/>
      <c r="CY137" s="2631"/>
      <c r="CZ137" s="2549"/>
    </row>
    <row r="138" s="156" customFormat="true" ht="15" customHeight="true" x14ac:dyDescent="0.2">
      <c r="A138" s="2886"/>
      <c r="B138" s="2432" t="s">
        <v>42</v>
      </c>
      <c r="C138" s="454">
        <v>64.926232714934116</v>
      </c>
      <c r="D138" s="446">
        <v>62.889080300277541</v>
      </c>
      <c r="E138" s="446">
        <v>36.038930422421892</v>
      </c>
      <c r="F138" s="446">
        <v>14.469494834989193</v>
      </c>
      <c r="G138" s="461">
        <v>3.2483330133231485</v>
      </c>
      <c r="H138" s="450">
        <v>42.768238706143627</v>
      </c>
      <c r="I138" s="446">
        <v>18.785752950422633</v>
      </c>
      <c r="J138" s="446">
        <v>10.424420015775336</v>
      </c>
      <c r="K138" s="446">
        <v>5.4094682816619528</v>
      </c>
      <c r="L138" s="457">
        <v>1.6338193468498841</v>
      </c>
      <c r="M138" s="454">
        <v>60.535379775596518</v>
      </c>
      <c r="N138" s="446">
        <v>68.779901901541038</v>
      </c>
      <c r="O138" s="446">
        <v>68.029794201502952</v>
      </c>
      <c r="P138" s="446">
        <v>56.520531257553827</v>
      </c>
      <c r="Q138" s="457">
        <v>33.798926498477236</v>
      </c>
      <c r="R138" s="454">
        <v>56.7579446928656</v>
      </c>
      <c r="S138" s="446">
        <v>44.946313741574834</v>
      </c>
      <c r="T138" s="446">
        <v>6.4750283124256081</v>
      </c>
      <c r="U138" s="446">
        <v>53.287877349699755</v>
      </c>
      <c r="V138" s="446">
        <v>53.29655169269305</v>
      </c>
      <c r="W138" s="446">
        <v>30.5591120198563</v>
      </c>
      <c r="X138" s="446">
        <v>41.743014563531553</v>
      </c>
      <c r="Y138" s="457">
        <v>53.311078803636391</v>
      </c>
      <c r="Z138" s="457">
        <v>46.413231060171668</v>
      </c>
      <c r="AA138" s="457">
        <v>3.9086297739899538</v>
      </c>
      <c r="AB138" s="457">
        <v>24.335449880243097</v>
      </c>
      <c r="AC138" s="457">
        <v>10.055364683346605</v>
      </c>
      <c r="AD138" s="2590"/>
      <c r="AE138" s="2590"/>
      <c r="AF138" s="2590"/>
      <c r="AG138" s="2590"/>
      <c r="AH138" s="2590"/>
      <c r="AI138" s="2590"/>
      <c r="AJ138" s="2590"/>
      <c r="AK138" s="2590"/>
      <c r="AL138" s="2590"/>
      <c r="AM138" s="2590"/>
      <c r="AN138" s="2590"/>
      <c r="AO138" s="2590"/>
      <c r="AP138" s="2590"/>
      <c r="AQ138" s="2590"/>
      <c r="AR138" s="2590"/>
      <c r="AS138" s="2590"/>
      <c r="AT138" s="2590"/>
      <c r="AU138" s="2590"/>
      <c r="AV138" s="2590"/>
      <c r="AW138" s="2590"/>
      <c r="AX138" s="2590"/>
      <c r="AY138" s="2590"/>
      <c r="AZ138" s="250"/>
      <c r="BA138" s="2878"/>
      <c r="BB138" s="2732" t="s">
        <v>42</v>
      </c>
      <c r="BC138" s="483">
        <v>7946.8219260000051</v>
      </c>
      <c r="BD138" s="472">
        <v>7696.8711979999971</v>
      </c>
      <c r="BE138" s="472">
        <v>4408.8680739999991</v>
      </c>
      <c r="BF138" s="472">
        <v>1771.0923900000005</v>
      </c>
      <c r="BG138" s="493">
        <v>397.50972100000013</v>
      </c>
      <c r="BH138" s="483">
        <v>2660.7177819999979</v>
      </c>
      <c r="BI138" s="472">
        <v>1168.8042889999999</v>
      </c>
      <c r="BJ138" s="472">
        <v>649.68051600000035</v>
      </c>
      <c r="BK138" s="472">
        <v>336.15404500000011</v>
      </c>
      <c r="BL138" s="493">
        <v>101.693895</v>
      </c>
      <c r="BM138" s="483">
        <v>3639.815849000001</v>
      </c>
      <c r="BN138" s="472">
        <v>4138.1632840000038</v>
      </c>
      <c r="BO138" s="472">
        <v>4093.6450179999961</v>
      </c>
      <c r="BP138" s="472">
        <v>3399.755248999998</v>
      </c>
      <c r="BQ138" s="493">
        <v>2032.7333820000015</v>
      </c>
      <c r="BR138" s="483">
        <v>1706.9362979999989</v>
      </c>
      <c r="BS138" s="472">
        <v>2727.4549959999995</v>
      </c>
      <c r="BT138" s="472">
        <v>440.58924200000007</v>
      </c>
      <c r="BU138" s="472">
        <v>2054.7592199999985</v>
      </c>
      <c r="BV138" s="472">
        <v>5515.838183000008</v>
      </c>
      <c r="BW138" s="472">
        <v>697.2330189999999</v>
      </c>
      <c r="BX138" s="472">
        <v>3480.4008480000002</v>
      </c>
      <c r="BY138" s="490">
        <v>2005.8273920000006</v>
      </c>
      <c r="BZ138" s="490">
        <v>1291.5255200000013</v>
      </c>
      <c r="CA138" s="490">
        <v>42.377900000000004</v>
      </c>
      <c r="CB138" s="490">
        <v>1645.4163099999987</v>
      </c>
      <c r="CC138" s="490">
        <v>612.80438100000026</v>
      </c>
      <c r="CD138" s="2631"/>
      <c r="CE138" s="2631"/>
      <c r="CF138" s="2631"/>
      <c r="CG138" s="2631"/>
      <c r="CH138" s="2631"/>
      <c r="CI138" s="2631"/>
      <c r="CJ138" s="2631"/>
      <c r="CK138" s="2631"/>
      <c r="CL138" s="2631"/>
      <c r="CM138" s="2631"/>
      <c r="CN138" s="2631"/>
      <c r="CO138" s="2631"/>
      <c r="CP138" s="2631"/>
      <c r="CQ138" s="2631"/>
      <c r="CR138" s="2631"/>
      <c r="CS138" s="2631"/>
      <c r="CT138" s="2631"/>
      <c r="CU138" s="2631"/>
      <c r="CV138" s="2631"/>
      <c r="CW138" s="2631"/>
      <c r="CX138" s="2631"/>
      <c r="CY138" s="2631"/>
      <c r="CZ138" s="2549"/>
    </row>
    <row r="139" s="156" customFormat="true" ht="15" customHeight="true" x14ac:dyDescent="0.2">
      <c r="A139" s="2886"/>
      <c r="B139" s="2432" t="s">
        <v>19</v>
      </c>
      <c r="C139" s="454">
        <v>21.894484884475776</v>
      </c>
      <c r="D139" s="446">
        <v>3.5532898342889334</v>
      </c>
      <c r="E139" s="446">
        <v>0.57724930621981685</v>
      </c>
      <c r="F139" s="446">
        <v>0.14826581949960158</v>
      </c>
      <c r="G139" s="461">
        <v>2.813088926121278E-2</v>
      </c>
      <c r="H139" s="450">
        <v>1.9122521473562186</v>
      </c>
      <c r="I139" s="446">
        <v>0.42448675176320644</v>
      </c>
      <c r="J139" s="446">
        <v>2.9833925731107609E-2</v>
      </c>
      <c r="K139" s="446">
        <v>0</v>
      </c>
      <c r="L139" s="457">
        <v>0</v>
      </c>
      <c r="M139" s="454">
        <v>29.326655399169677</v>
      </c>
      <c r="N139" s="446">
        <v>14.892963918070235</v>
      </c>
      <c r="O139" s="446">
        <v>4.6469384358567307</v>
      </c>
      <c r="P139" s="446">
        <v>1.6972546113228941</v>
      </c>
      <c r="Q139" s="457">
        <v>0.30934698134107802</v>
      </c>
      <c r="R139" s="454">
        <v>2.5775856807397202</v>
      </c>
      <c r="S139" s="446">
        <v>0.84276987834629868</v>
      </c>
      <c r="T139" s="446">
        <v>0.11810791458236529</v>
      </c>
      <c r="U139" s="446">
        <v>6.2748396202165839</v>
      </c>
      <c r="V139" s="446">
        <v>12.754167803885164</v>
      </c>
      <c r="W139" s="446">
        <v>0.72939484815959976</v>
      </c>
      <c r="X139" s="446">
        <v>16.266738034586769</v>
      </c>
      <c r="Y139" s="457">
        <v>2.0433544894132365</v>
      </c>
      <c r="Z139" s="457">
        <v>0.71965381549870411</v>
      </c>
      <c r="AA139" s="457">
        <v>0</v>
      </c>
      <c r="AB139" s="457">
        <v>0.55955784827842558</v>
      </c>
      <c r="AC139" s="457">
        <v>1.065362209897182E-2</v>
      </c>
      <c r="AD139" s="2590"/>
      <c r="AE139" s="2590"/>
      <c r="AF139" s="2590"/>
      <c r="AG139" s="2590"/>
      <c r="AH139" s="2590"/>
      <c r="AI139" s="2590"/>
      <c r="AJ139" s="2590"/>
      <c r="AK139" s="2590"/>
      <c r="AL139" s="2590"/>
      <c r="AM139" s="2590"/>
      <c r="AN139" s="2590"/>
      <c r="AO139" s="2590"/>
      <c r="AP139" s="2590"/>
      <c r="AQ139" s="2590"/>
      <c r="AR139" s="2590"/>
      <c r="AS139" s="2590"/>
      <c r="AT139" s="2590"/>
      <c r="AU139" s="2590"/>
      <c r="AV139" s="2590"/>
      <c r="AW139" s="2590"/>
      <c r="AX139" s="2590"/>
      <c r="AY139" s="2590"/>
      <c r="AZ139" s="250"/>
      <c r="BA139" s="2878"/>
      <c r="BB139" s="2732" t="s">
        <v>19</v>
      </c>
      <c r="BC139" s="483">
        <v>2679.8347179999992</v>
      </c>
      <c r="BD139" s="472">
        <v>434.88017400000001</v>
      </c>
      <c r="BE139" s="472">
        <v>70.618522999999982</v>
      </c>
      <c r="BF139" s="472">
        <v>18.148004999999998</v>
      </c>
      <c r="BG139" s="493">
        <v>3.4424739999999998</v>
      </c>
      <c r="BH139" s="483">
        <v>118.96592999999996</v>
      </c>
      <c r="BI139" s="472">
        <v>26.410543000000001</v>
      </c>
      <c r="BJ139" s="472">
        <v>1.8593379999999999</v>
      </c>
      <c r="BK139" s="472">
        <v>0</v>
      </c>
      <c r="BL139" s="493">
        <v>0</v>
      </c>
      <c r="BM139" s="483">
        <v>1763.3262650000013</v>
      </c>
      <c r="BN139" s="472">
        <v>896.03960999999981</v>
      </c>
      <c r="BO139" s="472">
        <v>279.62625199999997</v>
      </c>
      <c r="BP139" s="472">
        <v>102.09122500000001</v>
      </c>
      <c r="BQ139" s="493">
        <v>18.604731000000001</v>
      </c>
      <c r="BR139" s="483">
        <v>77.518214999999998</v>
      </c>
      <c r="BS139" s="472">
        <v>51.141388999999997</v>
      </c>
      <c r="BT139" s="472">
        <v>8.0365789999999997</v>
      </c>
      <c r="BU139" s="472">
        <v>241.95530399999996</v>
      </c>
      <c r="BV139" s="472">
        <v>1319.9714339999994</v>
      </c>
      <c r="BW139" s="472">
        <v>16.641785000000002</v>
      </c>
      <c r="BX139" s="472">
        <v>1356.2692930000001</v>
      </c>
      <c r="BY139" s="490">
        <v>76.881138000000007</v>
      </c>
      <c r="BZ139" s="490">
        <v>20.025567000000002</v>
      </c>
      <c r="CA139" s="490">
        <v>0</v>
      </c>
      <c r="CB139" s="490">
        <v>37.833925999999998</v>
      </c>
      <c r="CC139" s="490">
        <v>0.64926399999999995</v>
      </c>
      <c r="CD139" s="2631"/>
      <c r="CE139" s="2631"/>
      <c r="CF139" s="2631"/>
      <c r="CG139" s="2631"/>
      <c r="CH139" s="2631"/>
      <c r="CI139" s="2631"/>
      <c r="CJ139" s="2631"/>
      <c r="CK139" s="2631"/>
      <c r="CL139" s="2631"/>
      <c r="CM139" s="2631"/>
      <c r="CN139" s="2631"/>
      <c r="CO139" s="2631"/>
      <c r="CP139" s="2631"/>
      <c r="CQ139" s="2631"/>
      <c r="CR139" s="2631"/>
      <c r="CS139" s="2631"/>
      <c r="CT139" s="2631"/>
      <c r="CU139" s="2631"/>
      <c r="CV139" s="2631"/>
      <c r="CW139" s="2631"/>
      <c r="CX139" s="2631"/>
      <c r="CY139" s="2631"/>
      <c r="CZ139" s="2549"/>
    </row>
    <row r="140" s="156" customFormat="true" ht="15" customHeight="true" x14ac:dyDescent="0.2">
      <c r="A140" s="2886" t="s">
        <v>108</v>
      </c>
      <c r="B140" s="2432" t="s">
        <v>65</v>
      </c>
      <c r="C140" s="26" t="s">
        <v>36</v>
      </c>
      <c r="D140" s="24" t="s">
        <v>36</v>
      </c>
      <c r="E140" s="24" t="s">
        <v>36</v>
      </c>
      <c r="F140" s="24" t="s">
        <v>36</v>
      </c>
      <c r="G140" s="22" t="s">
        <v>36</v>
      </c>
      <c r="H140" s="20" t="s">
        <v>36</v>
      </c>
      <c r="I140" s="24" t="s">
        <v>36</v>
      </c>
      <c r="J140" s="24" t="s">
        <v>36</v>
      </c>
      <c r="K140" s="24" t="s">
        <v>36</v>
      </c>
      <c r="L140" s="18" t="s">
        <v>36</v>
      </c>
      <c r="M140" s="26" t="s">
        <v>36</v>
      </c>
      <c r="N140" s="24" t="s">
        <v>36</v>
      </c>
      <c r="O140" s="24" t="s">
        <v>36</v>
      </c>
      <c r="P140" s="24" t="s">
        <v>36</v>
      </c>
      <c r="Q140" s="18" t="s">
        <v>36</v>
      </c>
      <c r="R140" s="26" t="s">
        <v>36</v>
      </c>
      <c r="S140" s="24" t="s">
        <v>36</v>
      </c>
      <c r="T140" s="24" t="s">
        <v>36</v>
      </c>
      <c r="U140" s="24" t="s">
        <v>36</v>
      </c>
      <c r="V140" s="24" t="s">
        <v>36</v>
      </c>
      <c r="W140" s="24" t="s">
        <v>36</v>
      </c>
      <c r="X140" s="24" t="s">
        <v>36</v>
      </c>
      <c r="Y140" s="18" t="s">
        <v>36</v>
      </c>
      <c r="Z140" s="18" t="s">
        <v>36</v>
      </c>
      <c r="AA140" s="18" t="s">
        <v>36</v>
      </c>
      <c r="AB140" s="18" t="s">
        <v>36</v>
      </c>
      <c r="AC140" s="18" t="s">
        <v>36</v>
      </c>
      <c r="AD140" s="2514"/>
      <c r="AE140" s="2514"/>
      <c r="AF140" s="2514"/>
      <c r="AG140" s="2514"/>
      <c r="AH140" s="2514"/>
      <c r="AI140" s="2514"/>
      <c r="AJ140" s="2514"/>
      <c r="AK140" s="2514"/>
      <c r="AL140" s="2514"/>
      <c r="AM140" s="2514"/>
      <c r="AN140" s="2514"/>
      <c r="AO140" s="2514"/>
      <c r="AP140" s="2514"/>
      <c r="AQ140" s="2514"/>
      <c r="AR140" s="2514"/>
      <c r="AS140" s="2514"/>
      <c r="AT140" s="2514"/>
      <c r="AU140" s="2514"/>
      <c r="AV140" s="2514"/>
      <c r="AW140" s="2514"/>
      <c r="AX140" s="2514"/>
      <c r="AY140" s="2514"/>
      <c r="AZ140" s="250"/>
      <c r="BA140" s="2878" t="s">
        <v>108</v>
      </c>
      <c r="BB140" s="2732" t="s">
        <v>65</v>
      </c>
      <c r="BC140" s="1348" t="s">
        <v>36</v>
      </c>
      <c r="BD140" s="1307" t="s">
        <v>36</v>
      </c>
      <c r="BE140" s="1307" t="s">
        <v>36</v>
      </c>
      <c r="BF140" s="1307" t="s">
        <v>36</v>
      </c>
      <c r="BG140" s="1328" t="s">
        <v>36</v>
      </c>
      <c r="BH140" s="1348" t="s">
        <v>36</v>
      </c>
      <c r="BI140" s="1307" t="s">
        <v>36</v>
      </c>
      <c r="BJ140" s="1307" t="s">
        <v>36</v>
      </c>
      <c r="BK140" s="1307" t="s">
        <v>36</v>
      </c>
      <c r="BL140" s="1328" t="s">
        <v>36</v>
      </c>
      <c r="BM140" s="1348" t="s">
        <v>36</v>
      </c>
      <c r="BN140" s="1307" t="s">
        <v>36</v>
      </c>
      <c r="BO140" s="1307" t="s">
        <v>36</v>
      </c>
      <c r="BP140" s="1307" t="s">
        <v>36</v>
      </c>
      <c r="BQ140" s="1328" t="s">
        <v>36</v>
      </c>
      <c r="BR140" s="1348" t="s">
        <v>36</v>
      </c>
      <c r="BS140" s="1307" t="s">
        <v>36</v>
      </c>
      <c r="BT140" s="1307" t="s">
        <v>36</v>
      </c>
      <c r="BU140" s="1307" t="s">
        <v>36</v>
      </c>
      <c r="BV140" s="1307" t="s">
        <v>36</v>
      </c>
      <c r="BW140" s="1307" t="s">
        <v>36</v>
      </c>
      <c r="BX140" s="1307" t="s">
        <v>36</v>
      </c>
      <c r="BY140" s="1368" t="s">
        <v>36</v>
      </c>
      <c r="BZ140" s="1368" t="s">
        <v>36</v>
      </c>
      <c r="CA140" s="1368" t="s">
        <v>36</v>
      </c>
      <c r="CB140" s="1368" t="s">
        <v>36</v>
      </c>
      <c r="CC140" s="1368" t="s">
        <v>36</v>
      </c>
      <c r="CD140" s="2549"/>
      <c r="CE140" s="2549"/>
      <c r="CF140" s="2549"/>
      <c r="CG140" s="2549"/>
      <c r="CH140" s="2549"/>
      <c r="CI140" s="2549"/>
      <c r="CJ140" s="2549"/>
      <c r="CK140" s="2549"/>
      <c r="CL140" s="2549"/>
      <c r="CM140" s="2549"/>
      <c r="CN140" s="2549"/>
      <c r="CO140" s="2549"/>
      <c r="CP140" s="2549"/>
      <c r="CQ140" s="2549"/>
      <c r="CR140" s="2549"/>
      <c r="CS140" s="2549"/>
      <c r="CT140" s="2549"/>
      <c r="CU140" s="2549"/>
      <c r="CV140" s="2549"/>
      <c r="CW140" s="2549"/>
      <c r="CX140" s="2549"/>
      <c r="CY140" s="2549"/>
      <c r="CZ140" s="2549"/>
    </row>
    <row r="141" s="156" customFormat="true" ht="15" customHeight="true" x14ac:dyDescent="0.2">
      <c r="A141" s="2886"/>
      <c r="B141" s="2432" t="s">
        <v>66</v>
      </c>
      <c r="C141" s="26" t="s">
        <v>36</v>
      </c>
      <c r="D141" s="24" t="s">
        <v>36</v>
      </c>
      <c r="E141" s="24" t="s">
        <v>36</v>
      </c>
      <c r="F141" s="24" t="s">
        <v>36</v>
      </c>
      <c r="G141" s="22" t="s">
        <v>36</v>
      </c>
      <c r="H141" s="20" t="s">
        <v>36</v>
      </c>
      <c r="I141" s="24" t="s">
        <v>36</v>
      </c>
      <c r="J141" s="24" t="s">
        <v>36</v>
      </c>
      <c r="K141" s="24" t="s">
        <v>36</v>
      </c>
      <c r="L141" s="18" t="s">
        <v>36</v>
      </c>
      <c r="M141" s="26" t="s">
        <v>36</v>
      </c>
      <c r="N141" s="24" t="s">
        <v>36</v>
      </c>
      <c r="O141" s="24" t="s">
        <v>36</v>
      </c>
      <c r="P141" s="24" t="s">
        <v>36</v>
      </c>
      <c r="Q141" s="18" t="s">
        <v>36</v>
      </c>
      <c r="R141" s="26" t="s">
        <v>36</v>
      </c>
      <c r="S141" s="24" t="s">
        <v>36</v>
      </c>
      <c r="T141" s="24" t="s">
        <v>36</v>
      </c>
      <c r="U141" s="24" t="s">
        <v>36</v>
      </c>
      <c r="V141" s="24" t="s">
        <v>36</v>
      </c>
      <c r="W141" s="24" t="s">
        <v>36</v>
      </c>
      <c r="X141" s="24" t="s">
        <v>36</v>
      </c>
      <c r="Y141" s="18" t="s">
        <v>36</v>
      </c>
      <c r="Z141" s="18" t="s">
        <v>36</v>
      </c>
      <c r="AA141" s="18" t="s">
        <v>36</v>
      </c>
      <c r="AB141" s="18" t="s">
        <v>36</v>
      </c>
      <c r="AC141" s="18" t="s">
        <v>36</v>
      </c>
      <c r="AD141" s="2514"/>
      <c r="AE141" s="2514"/>
      <c r="AF141" s="2514"/>
      <c r="AG141" s="2514"/>
      <c r="AH141" s="2514"/>
      <c r="AI141" s="2514"/>
      <c r="AJ141" s="2514"/>
      <c r="AK141" s="2514"/>
      <c r="AL141" s="2514"/>
      <c r="AM141" s="2514"/>
      <c r="AN141" s="2514"/>
      <c r="AO141" s="2514"/>
      <c r="AP141" s="2514"/>
      <c r="AQ141" s="2514"/>
      <c r="AR141" s="2514"/>
      <c r="AS141" s="2514"/>
      <c r="AT141" s="2514"/>
      <c r="AU141" s="2514"/>
      <c r="AV141" s="2514"/>
      <c r="AW141" s="2514"/>
      <c r="AX141" s="2514"/>
      <c r="AY141" s="2514"/>
      <c r="AZ141" s="250"/>
      <c r="BA141" s="2878"/>
      <c r="BB141" s="2732" t="s">
        <v>66</v>
      </c>
      <c r="BC141" s="1348" t="s">
        <v>36</v>
      </c>
      <c r="BD141" s="1307" t="s">
        <v>36</v>
      </c>
      <c r="BE141" s="1307" t="s">
        <v>36</v>
      </c>
      <c r="BF141" s="1307" t="s">
        <v>36</v>
      </c>
      <c r="BG141" s="1328" t="s">
        <v>36</v>
      </c>
      <c r="BH141" s="1348" t="s">
        <v>36</v>
      </c>
      <c r="BI141" s="1307" t="s">
        <v>36</v>
      </c>
      <c r="BJ141" s="1307" t="s">
        <v>36</v>
      </c>
      <c r="BK141" s="1307" t="s">
        <v>36</v>
      </c>
      <c r="BL141" s="1328" t="s">
        <v>36</v>
      </c>
      <c r="BM141" s="1348" t="s">
        <v>36</v>
      </c>
      <c r="BN141" s="1307" t="s">
        <v>36</v>
      </c>
      <c r="BO141" s="1307" t="s">
        <v>36</v>
      </c>
      <c r="BP141" s="1307" t="s">
        <v>36</v>
      </c>
      <c r="BQ141" s="1328" t="s">
        <v>36</v>
      </c>
      <c r="BR141" s="1348" t="s">
        <v>36</v>
      </c>
      <c r="BS141" s="1307" t="s">
        <v>36</v>
      </c>
      <c r="BT141" s="1307" t="s">
        <v>36</v>
      </c>
      <c r="BU141" s="1307" t="s">
        <v>36</v>
      </c>
      <c r="BV141" s="1307" t="s">
        <v>36</v>
      </c>
      <c r="BW141" s="1307" t="s">
        <v>36</v>
      </c>
      <c r="BX141" s="1307" t="s">
        <v>36</v>
      </c>
      <c r="BY141" s="1368" t="s">
        <v>36</v>
      </c>
      <c r="BZ141" s="1368" t="s">
        <v>36</v>
      </c>
      <c r="CA141" s="1368" t="s">
        <v>36</v>
      </c>
      <c r="CB141" s="1368" t="s">
        <v>36</v>
      </c>
      <c r="CC141" s="1368" t="s">
        <v>36</v>
      </c>
      <c r="CD141" s="2549"/>
      <c r="CE141" s="2549"/>
      <c r="CF141" s="2549"/>
      <c r="CG141" s="2549"/>
      <c r="CH141" s="2549"/>
      <c r="CI141" s="2549"/>
      <c r="CJ141" s="2549"/>
      <c r="CK141" s="2549"/>
      <c r="CL141" s="2549"/>
      <c r="CM141" s="2549"/>
      <c r="CN141" s="2549"/>
      <c r="CO141" s="2549"/>
      <c r="CP141" s="2549"/>
      <c r="CQ141" s="2549"/>
      <c r="CR141" s="2549"/>
      <c r="CS141" s="2549"/>
      <c r="CT141" s="2549"/>
      <c r="CU141" s="2549"/>
      <c r="CV141" s="2549"/>
      <c r="CW141" s="2549"/>
      <c r="CX141" s="2549"/>
      <c r="CY141" s="2549"/>
      <c r="CZ141" s="2549"/>
    </row>
    <row r="142" s="156" customFormat="true" ht="15" customHeight="true" x14ac:dyDescent="0.2">
      <c r="A142" s="2886"/>
      <c r="B142" s="2432" t="s">
        <v>67</v>
      </c>
      <c r="C142" s="26" t="s">
        <v>36</v>
      </c>
      <c r="D142" s="24" t="s">
        <v>36</v>
      </c>
      <c r="E142" s="24" t="s">
        <v>36</v>
      </c>
      <c r="F142" s="24" t="s">
        <v>36</v>
      </c>
      <c r="G142" s="22" t="s">
        <v>36</v>
      </c>
      <c r="H142" s="20" t="s">
        <v>36</v>
      </c>
      <c r="I142" s="24" t="s">
        <v>36</v>
      </c>
      <c r="J142" s="24" t="s">
        <v>36</v>
      </c>
      <c r="K142" s="24" t="s">
        <v>36</v>
      </c>
      <c r="L142" s="18" t="s">
        <v>36</v>
      </c>
      <c r="M142" s="26" t="s">
        <v>36</v>
      </c>
      <c r="N142" s="24" t="s">
        <v>36</v>
      </c>
      <c r="O142" s="24" t="s">
        <v>36</v>
      </c>
      <c r="P142" s="24" t="s">
        <v>36</v>
      </c>
      <c r="Q142" s="18" t="s">
        <v>36</v>
      </c>
      <c r="R142" s="26" t="s">
        <v>36</v>
      </c>
      <c r="S142" s="24" t="s">
        <v>36</v>
      </c>
      <c r="T142" s="24" t="s">
        <v>36</v>
      </c>
      <c r="U142" s="24" t="s">
        <v>36</v>
      </c>
      <c r="V142" s="24" t="s">
        <v>36</v>
      </c>
      <c r="W142" s="24" t="s">
        <v>36</v>
      </c>
      <c r="X142" s="24" t="s">
        <v>36</v>
      </c>
      <c r="Y142" s="18" t="s">
        <v>36</v>
      </c>
      <c r="Z142" s="18" t="s">
        <v>36</v>
      </c>
      <c r="AA142" s="18" t="s">
        <v>36</v>
      </c>
      <c r="AB142" s="18" t="s">
        <v>36</v>
      </c>
      <c r="AC142" s="18" t="s">
        <v>36</v>
      </c>
      <c r="AD142" s="2514"/>
      <c r="AE142" s="2514"/>
      <c r="AF142" s="2514"/>
      <c r="AG142" s="2514"/>
      <c r="AH142" s="2514"/>
      <c r="AI142" s="2514"/>
      <c r="AJ142" s="2514"/>
      <c r="AK142" s="2514"/>
      <c r="AL142" s="2514"/>
      <c r="AM142" s="2514"/>
      <c r="AN142" s="2514"/>
      <c r="AO142" s="2514"/>
      <c r="AP142" s="2514"/>
      <c r="AQ142" s="2514"/>
      <c r="AR142" s="2514"/>
      <c r="AS142" s="2514"/>
      <c r="AT142" s="2514"/>
      <c r="AU142" s="2514"/>
      <c r="AV142" s="2514"/>
      <c r="AW142" s="2514"/>
      <c r="AX142" s="2514"/>
      <c r="AY142" s="2514"/>
      <c r="AZ142" s="250"/>
      <c r="BA142" s="2878"/>
      <c r="BB142" s="2732" t="s">
        <v>67</v>
      </c>
      <c r="BC142" s="1348" t="s">
        <v>36</v>
      </c>
      <c r="BD142" s="1307" t="s">
        <v>36</v>
      </c>
      <c r="BE142" s="1307" t="s">
        <v>36</v>
      </c>
      <c r="BF142" s="1307" t="s">
        <v>36</v>
      </c>
      <c r="BG142" s="1328" t="s">
        <v>36</v>
      </c>
      <c r="BH142" s="1348" t="s">
        <v>36</v>
      </c>
      <c r="BI142" s="1307" t="s">
        <v>36</v>
      </c>
      <c r="BJ142" s="1307" t="s">
        <v>36</v>
      </c>
      <c r="BK142" s="1307" t="s">
        <v>36</v>
      </c>
      <c r="BL142" s="1328" t="s">
        <v>36</v>
      </c>
      <c r="BM142" s="1348" t="s">
        <v>36</v>
      </c>
      <c r="BN142" s="1307" t="s">
        <v>36</v>
      </c>
      <c r="BO142" s="1307" t="s">
        <v>36</v>
      </c>
      <c r="BP142" s="1307" t="s">
        <v>36</v>
      </c>
      <c r="BQ142" s="1328" t="s">
        <v>36</v>
      </c>
      <c r="BR142" s="1348" t="s">
        <v>36</v>
      </c>
      <c r="BS142" s="1307" t="s">
        <v>36</v>
      </c>
      <c r="BT142" s="1307" t="s">
        <v>36</v>
      </c>
      <c r="BU142" s="1307" t="s">
        <v>36</v>
      </c>
      <c r="BV142" s="1307" t="s">
        <v>36</v>
      </c>
      <c r="BW142" s="1307" t="s">
        <v>36</v>
      </c>
      <c r="BX142" s="1307" t="s">
        <v>36</v>
      </c>
      <c r="BY142" s="1368" t="s">
        <v>36</v>
      </c>
      <c r="BZ142" s="1368" t="s">
        <v>36</v>
      </c>
      <c r="CA142" s="1368" t="s">
        <v>36</v>
      </c>
      <c r="CB142" s="1368" t="s">
        <v>36</v>
      </c>
      <c r="CC142" s="1368" t="s">
        <v>36</v>
      </c>
      <c r="CD142" s="2549"/>
      <c r="CE142" s="2549"/>
      <c r="CF142" s="2549"/>
      <c r="CG142" s="2549"/>
      <c r="CH142" s="2549"/>
      <c r="CI142" s="2549"/>
      <c r="CJ142" s="2549"/>
      <c r="CK142" s="2549"/>
      <c r="CL142" s="2549"/>
      <c r="CM142" s="2549"/>
      <c r="CN142" s="2549"/>
      <c r="CO142" s="2549"/>
      <c r="CP142" s="2549"/>
      <c r="CQ142" s="2549"/>
      <c r="CR142" s="2549"/>
      <c r="CS142" s="2549"/>
      <c r="CT142" s="2549"/>
      <c r="CU142" s="2549"/>
      <c r="CV142" s="2549"/>
      <c r="CW142" s="2549"/>
      <c r="CX142" s="2549"/>
      <c r="CY142" s="2549"/>
      <c r="CZ142" s="2549"/>
    </row>
    <row r="143" s="156" customFormat="true" ht="15" customHeight="true" x14ac:dyDescent="0.2">
      <c r="A143" s="2886"/>
      <c r="B143" s="2432" t="s">
        <v>68</v>
      </c>
      <c r="C143" s="26" t="s">
        <v>36</v>
      </c>
      <c r="D143" s="24" t="s">
        <v>36</v>
      </c>
      <c r="E143" s="24" t="s">
        <v>36</v>
      </c>
      <c r="F143" s="24" t="s">
        <v>36</v>
      </c>
      <c r="G143" s="22" t="s">
        <v>36</v>
      </c>
      <c r="H143" s="20" t="s">
        <v>36</v>
      </c>
      <c r="I143" s="24" t="s">
        <v>36</v>
      </c>
      <c r="J143" s="24" t="s">
        <v>36</v>
      </c>
      <c r="K143" s="24" t="s">
        <v>36</v>
      </c>
      <c r="L143" s="18" t="s">
        <v>36</v>
      </c>
      <c r="M143" s="26" t="s">
        <v>36</v>
      </c>
      <c r="N143" s="24" t="s">
        <v>36</v>
      </c>
      <c r="O143" s="24" t="s">
        <v>36</v>
      </c>
      <c r="P143" s="24" t="s">
        <v>36</v>
      </c>
      <c r="Q143" s="18" t="s">
        <v>36</v>
      </c>
      <c r="R143" s="26" t="s">
        <v>36</v>
      </c>
      <c r="S143" s="24" t="s">
        <v>36</v>
      </c>
      <c r="T143" s="24" t="s">
        <v>36</v>
      </c>
      <c r="U143" s="24" t="s">
        <v>36</v>
      </c>
      <c r="V143" s="24" t="s">
        <v>36</v>
      </c>
      <c r="W143" s="24" t="s">
        <v>36</v>
      </c>
      <c r="X143" s="24" t="s">
        <v>36</v>
      </c>
      <c r="Y143" s="18" t="s">
        <v>36</v>
      </c>
      <c r="Z143" s="18" t="s">
        <v>36</v>
      </c>
      <c r="AA143" s="18" t="s">
        <v>36</v>
      </c>
      <c r="AB143" s="18" t="s">
        <v>36</v>
      </c>
      <c r="AC143" s="18" t="s">
        <v>36</v>
      </c>
      <c r="AD143" s="2514"/>
      <c r="AE143" s="2514"/>
      <c r="AF143" s="2514"/>
      <c r="AG143" s="2514"/>
      <c r="AH143" s="2514"/>
      <c r="AI143" s="2514"/>
      <c r="AJ143" s="2514"/>
      <c r="AK143" s="2514"/>
      <c r="AL143" s="2514"/>
      <c r="AM143" s="2514"/>
      <c r="AN143" s="2514"/>
      <c r="AO143" s="2514"/>
      <c r="AP143" s="2514"/>
      <c r="AQ143" s="2514"/>
      <c r="AR143" s="2514"/>
      <c r="AS143" s="2514"/>
      <c r="AT143" s="2514"/>
      <c r="AU143" s="2514"/>
      <c r="AV143" s="2514"/>
      <c r="AW143" s="2514"/>
      <c r="AX143" s="2514"/>
      <c r="AY143" s="2514"/>
      <c r="AZ143" s="250"/>
      <c r="BA143" s="2878"/>
      <c r="BB143" s="2732" t="s">
        <v>68</v>
      </c>
      <c r="BC143" s="1348" t="s">
        <v>36</v>
      </c>
      <c r="BD143" s="1307" t="s">
        <v>36</v>
      </c>
      <c r="BE143" s="1307" t="s">
        <v>36</v>
      </c>
      <c r="BF143" s="1307" t="s">
        <v>36</v>
      </c>
      <c r="BG143" s="1328" t="s">
        <v>36</v>
      </c>
      <c r="BH143" s="1348" t="s">
        <v>36</v>
      </c>
      <c r="BI143" s="1307" t="s">
        <v>36</v>
      </c>
      <c r="BJ143" s="1307" t="s">
        <v>36</v>
      </c>
      <c r="BK143" s="1307" t="s">
        <v>36</v>
      </c>
      <c r="BL143" s="1328" t="s">
        <v>36</v>
      </c>
      <c r="BM143" s="1348" t="s">
        <v>36</v>
      </c>
      <c r="BN143" s="1307" t="s">
        <v>36</v>
      </c>
      <c r="BO143" s="1307" t="s">
        <v>36</v>
      </c>
      <c r="BP143" s="1307" t="s">
        <v>36</v>
      </c>
      <c r="BQ143" s="1328" t="s">
        <v>36</v>
      </c>
      <c r="BR143" s="1348" t="s">
        <v>36</v>
      </c>
      <c r="BS143" s="1307" t="s">
        <v>36</v>
      </c>
      <c r="BT143" s="1307" t="s">
        <v>36</v>
      </c>
      <c r="BU143" s="1307" t="s">
        <v>36</v>
      </c>
      <c r="BV143" s="1307" t="s">
        <v>36</v>
      </c>
      <c r="BW143" s="1307" t="s">
        <v>36</v>
      </c>
      <c r="BX143" s="1307" t="s">
        <v>36</v>
      </c>
      <c r="BY143" s="1368" t="s">
        <v>36</v>
      </c>
      <c r="BZ143" s="1368" t="s">
        <v>36</v>
      </c>
      <c r="CA143" s="1368" t="s">
        <v>36</v>
      </c>
      <c r="CB143" s="1368" t="s">
        <v>36</v>
      </c>
      <c r="CC143" s="1368" t="s">
        <v>36</v>
      </c>
      <c r="CD143" s="2549"/>
      <c r="CE143" s="2549"/>
      <c r="CF143" s="2549"/>
      <c r="CG143" s="2549"/>
      <c r="CH143" s="2549"/>
      <c r="CI143" s="2549"/>
      <c r="CJ143" s="2549"/>
      <c r="CK143" s="2549"/>
      <c r="CL143" s="2549"/>
      <c r="CM143" s="2549"/>
      <c r="CN143" s="2549"/>
      <c r="CO143" s="2549"/>
      <c r="CP143" s="2549"/>
      <c r="CQ143" s="2549"/>
      <c r="CR143" s="2549"/>
      <c r="CS143" s="2549"/>
      <c r="CT143" s="2549"/>
      <c r="CU143" s="2549"/>
      <c r="CV143" s="2549"/>
      <c r="CW143" s="2549"/>
      <c r="CX143" s="2549"/>
      <c r="CY143" s="2549"/>
      <c r="CZ143" s="2549"/>
    </row>
    <row r="144" s="156" customFormat="true" ht="15" customHeight="true" x14ac:dyDescent="0.2">
      <c r="A144" s="2886" t="s">
        <v>109</v>
      </c>
      <c r="B144" s="2432" t="s">
        <v>65</v>
      </c>
      <c r="C144" s="26" t="s">
        <v>36</v>
      </c>
      <c r="D144" s="24" t="s">
        <v>36</v>
      </c>
      <c r="E144" s="24" t="s">
        <v>36</v>
      </c>
      <c r="F144" s="24" t="s">
        <v>36</v>
      </c>
      <c r="G144" s="22" t="s">
        <v>36</v>
      </c>
      <c r="H144" s="20" t="s">
        <v>36</v>
      </c>
      <c r="I144" s="24" t="s">
        <v>36</v>
      </c>
      <c r="J144" s="24" t="s">
        <v>36</v>
      </c>
      <c r="K144" s="24" t="s">
        <v>36</v>
      </c>
      <c r="L144" s="18" t="s">
        <v>36</v>
      </c>
      <c r="M144" s="26" t="s">
        <v>36</v>
      </c>
      <c r="N144" s="24" t="s">
        <v>36</v>
      </c>
      <c r="O144" s="24" t="s">
        <v>36</v>
      </c>
      <c r="P144" s="24" t="s">
        <v>36</v>
      </c>
      <c r="Q144" s="18" t="s">
        <v>36</v>
      </c>
      <c r="R144" s="26" t="s">
        <v>36</v>
      </c>
      <c r="S144" s="24" t="s">
        <v>36</v>
      </c>
      <c r="T144" s="24" t="s">
        <v>36</v>
      </c>
      <c r="U144" s="24" t="s">
        <v>36</v>
      </c>
      <c r="V144" s="24" t="s">
        <v>36</v>
      </c>
      <c r="W144" s="24" t="s">
        <v>36</v>
      </c>
      <c r="X144" s="24" t="s">
        <v>36</v>
      </c>
      <c r="Y144" s="18" t="s">
        <v>36</v>
      </c>
      <c r="Z144" s="18" t="s">
        <v>36</v>
      </c>
      <c r="AA144" s="18" t="s">
        <v>36</v>
      </c>
      <c r="AB144" s="18" t="s">
        <v>36</v>
      </c>
      <c r="AC144" s="18" t="s">
        <v>36</v>
      </c>
      <c r="AD144" s="2514"/>
      <c r="AE144" s="2514"/>
      <c r="AF144" s="2514"/>
      <c r="AG144" s="2514"/>
      <c r="AH144" s="2514"/>
      <c r="AI144" s="2514"/>
      <c r="AJ144" s="2514"/>
      <c r="AK144" s="2514"/>
      <c r="AL144" s="2514"/>
      <c r="AM144" s="2514"/>
      <c r="AN144" s="2514"/>
      <c r="AO144" s="2514"/>
      <c r="AP144" s="2514"/>
      <c r="AQ144" s="2514"/>
      <c r="AR144" s="2514"/>
      <c r="AS144" s="2514"/>
      <c r="AT144" s="2514"/>
      <c r="AU144" s="2514"/>
      <c r="AV144" s="2514"/>
      <c r="AW144" s="2514"/>
      <c r="AX144" s="2514"/>
      <c r="AY144" s="2514"/>
      <c r="AZ144" s="250"/>
      <c r="BA144" s="2878" t="s">
        <v>109</v>
      </c>
      <c r="BB144" s="2732" t="s">
        <v>65</v>
      </c>
      <c r="BC144" s="1348" t="s">
        <v>36</v>
      </c>
      <c r="BD144" s="1307" t="s">
        <v>36</v>
      </c>
      <c r="BE144" s="1307" t="s">
        <v>36</v>
      </c>
      <c r="BF144" s="1307" t="s">
        <v>36</v>
      </c>
      <c r="BG144" s="1328" t="s">
        <v>36</v>
      </c>
      <c r="BH144" s="1348" t="s">
        <v>36</v>
      </c>
      <c r="BI144" s="1307" t="s">
        <v>36</v>
      </c>
      <c r="BJ144" s="1307" t="s">
        <v>36</v>
      </c>
      <c r="BK144" s="1307" t="s">
        <v>36</v>
      </c>
      <c r="BL144" s="1328" t="s">
        <v>36</v>
      </c>
      <c r="BM144" s="1348" t="s">
        <v>36</v>
      </c>
      <c r="BN144" s="1307" t="s">
        <v>36</v>
      </c>
      <c r="BO144" s="1307" t="s">
        <v>36</v>
      </c>
      <c r="BP144" s="1307" t="s">
        <v>36</v>
      </c>
      <c r="BQ144" s="1328" t="s">
        <v>36</v>
      </c>
      <c r="BR144" s="1348" t="s">
        <v>36</v>
      </c>
      <c r="BS144" s="1307" t="s">
        <v>36</v>
      </c>
      <c r="BT144" s="1307" t="s">
        <v>36</v>
      </c>
      <c r="BU144" s="1307" t="s">
        <v>36</v>
      </c>
      <c r="BV144" s="1307" t="s">
        <v>36</v>
      </c>
      <c r="BW144" s="1307" t="s">
        <v>36</v>
      </c>
      <c r="BX144" s="1307" t="s">
        <v>36</v>
      </c>
      <c r="BY144" s="1368" t="s">
        <v>36</v>
      </c>
      <c r="BZ144" s="1368" t="s">
        <v>36</v>
      </c>
      <c r="CA144" s="1368" t="s">
        <v>36</v>
      </c>
      <c r="CB144" s="1368" t="s">
        <v>36</v>
      </c>
      <c r="CC144" s="1368" t="s">
        <v>36</v>
      </c>
      <c r="CD144" s="2549"/>
      <c r="CE144" s="2549"/>
      <c r="CF144" s="2549"/>
      <c r="CG144" s="2549"/>
      <c r="CH144" s="2549"/>
      <c r="CI144" s="2549"/>
      <c r="CJ144" s="2549"/>
      <c r="CK144" s="2549"/>
      <c r="CL144" s="2549"/>
      <c r="CM144" s="2549"/>
      <c r="CN144" s="2549"/>
      <c r="CO144" s="2549"/>
      <c r="CP144" s="2549"/>
      <c r="CQ144" s="2549"/>
      <c r="CR144" s="2549"/>
      <c r="CS144" s="2549"/>
      <c r="CT144" s="2549"/>
      <c r="CU144" s="2549"/>
      <c r="CV144" s="2549"/>
      <c r="CW144" s="2549"/>
      <c r="CX144" s="2549"/>
      <c r="CY144" s="2549"/>
      <c r="CZ144" s="2549"/>
    </row>
    <row r="145" s="156" customFormat="true" ht="15" customHeight="true" x14ac:dyDescent="0.2">
      <c r="A145" s="2886"/>
      <c r="B145" s="2432" t="s">
        <v>66</v>
      </c>
      <c r="C145" s="26" t="s">
        <v>36</v>
      </c>
      <c r="D145" s="24" t="s">
        <v>36</v>
      </c>
      <c r="E145" s="24" t="s">
        <v>36</v>
      </c>
      <c r="F145" s="24" t="s">
        <v>36</v>
      </c>
      <c r="G145" s="22" t="s">
        <v>36</v>
      </c>
      <c r="H145" s="20" t="s">
        <v>36</v>
      </c>
      <c r="I145" s="24" t="s">
        <v>36</v>
      </c>
      <c r="J145" s="24" t="s">
        <v>36</v>
      </c>
      <c r="K145" s="24" t="s">
        <v>36</v>
      </c>
      <c r="L145" s="18" t="s">
        <v>36</v>
      </c>
      <c r="M145" s="26" t="s">
        <v>36</v>
      </c>
      <c r="N145" s="24" t="s">
        <v>36</v>
      </c>
      <c r="O145" s="24" t="s">
        <v>36</v>
      </c>
      <c r="P145" s="24" t="s">
        <v>36</v>
      </c>
      <c r="Q145" s="18" t="s">
        <v>36</v>
      </c>
      <c r="R145" s="26" t="s">
        <v>36</v>
      </c>
      <c r="S145" s="24" t="s">
        <v>36</v>
      </c>
      <c r="T145" s="24" t="s">
        <v>36</v>
      </c>
      <c r="U145" s="24" t="s">
        <v>36</v>
      </c>
      <c r="V145" s="24" t="s">
        <v>36</v>
      </c>
      <c r="W145" s="24" t="s">
        <v>36</v>
      </c>
      <c r="X145" s="24" t="s">
        <v>36</v>
      </c>
      <c r="Y145" s="18" t="s">
        <v>36</v>
      </c>
      <c r="Z145" s="18" t="s">
        <v>36</v>
      </c>
      <c r="AA145" s="18" t="s">
        <v>36</v>
      </c>
      <c r="AB145" s="18" t="s">
        <v>36</v>
      </c>
      <c r="AC145" s="18" t="s">
        <v>36</v>
      </c>
      <c r="AD145" s="2514"/>
      <c r="AE145" s="2514"/>
      <c r="AF145" s="2514"/>
      <c r="AG145" s="2514"/>
      <c r="AH145" s="2514"/>
      <c r="AI145" s="2514"/>
      <c r="AJ145" s="2514"/>
      <c r="AK145" s="2514"/>
      <c r="AL145" s="2514"/>
      <c r="AM145" s="2514"/>
      <c r="AN145" s="2514"/>
      <c r="AO145" s="2514"/>
      <c r="AP145" s="2514"/>
      <c r="AQ145" s="2514"/>
      <c r="AR145" s="2514"/>
      <c r="AS145" s="2514"/>
      <c r="AT145" s="2514"/>
      <c r="AU145" s="2514"/>
      <c r="AV145" s="2514"/>
      <c r="AW145" s="2514"/>
      <c r="AX145" s="2514"/>
      <c r="AY145" s="2514"/>
      <c r="AZ145" s="250"/>
      <c r="BA145" s="2878"/>
      <c r="BB145" s="2732" t="s">
        <v>66</v>
      </c>
      <c r="BC145" s="1348" t="s">
        <v>36</v>
      </c>
      <c r="BD145" s="1307" t="s">
        <v>36</v>
      </c>
      <c r="BE145" s="1307" t="s">
        <v>36</v>
      </c>
      <c r="BF145" s="1307" t="s">
        <v>36</v>
      </c>
      <c r="BG145" s="1328" t="s">
        <v>36</v>
      </c>
      <c r="BH145" s="1348" t="s">
        <v>36</v>
      </c>
      <c r="BI145" s="1307" t="s">
        <v>36</v>
      </c>
      <c r="BJ145" s="1307" t="s">
        <v>36</v>
      </c>
      <c r="BK145" s="1307" t="s">
        <v>36</v>
      </c>
      <c r="BL145" s="1328" t="s">
        <v>36</v>
      </c>
      <c r="BM145" s="1348" t="s">
        <v>36</v>
      </c>
      <c r="BN145" s="1307" t="s">
        <v>36</v>
      </c>
      <c r="BO145" s="1307" t="s">
        <v>36</v>
      </c>
      <c r="BP145" s="1307" t="s">
        <v>36</v>
      </c>
      <c r="BQ145" s="1328" t="s">
        <v>36</v>
      </c>
      <c r="BR145" s="1348" t="s">
        <v>36</v>
      </c>
      <c r="BS145" s="1307" t="s">
        <v>36</v>
      </c>
      <c r="BT145" s="1307" t="s">
        <v>36</v>
      </c>
      <c r="BU145" s="1307" t="s">
        <v>36</v>
      </c>
      <c r="BV145" s="1307" t="s">
        <v>36</v>
      </c>
      <c r="BW145" s="1307" t="s">
        <v>36</v>
      </c>
      <c r="BX145" s="1307" t="s">
        <v>36</v>
      </c>
      <c r="BY145" s="1368" t="s">
        <v>36</v>
      </c>
      <c r="BZ145" s="1368" t="s">
        <v>36</v>
      </c>
      <c r="CA145" s="1368" t="s">
        <v>36</v>
      </c>
      <c r="CB145" s="1368" t="s">
        <v>36</v>
      </c>
      <c r="CC145" s="1368" t="s">
        <v>36</v>
      </c>
      <c r="CD145" s="2549"/>
      <c r="CE145" s="2549"/>
      <c r="CF145" s="2549"/>
      <c r="CG145" s="2549"/>
      <c r="CH145" s="2549"/>
      <c r="CI145" s="2549"/>
      <c r="CJ145" s="2549"/>
      <c r="CK145" s="2549"/>
      <c r="CL145" s="2549"/>
      <c r="CM145" s="2549"/>
      <c r="CN145" s="2549"/>
      <c r="CO145" s="2549"/>
      <c r="CP145" s="2549"/>
      <c r="CQ145" s="2549"/>
      <c r="CR145" s="2549"/>
      <c r="CS145" s="2549"/>
      <c r="CT145" s="2549"/>
      <c r="CU145" s="2549"/>
      <c r="CV145" s="2549"/>
      <c r="CW145" s="2549"/>
      <c r="CX145" s="2549"/>
      <c r="CY145" s="2549"/>
      <c r="CZ145" s="2549"/>
    </row>
    <row r="146" s="156" customFormat="true" ht="15" customHeight="true" x14ac:dyDescent="0.2">
      <c r="A146" s="2886"/>
      <c r="B146" s="2432" t="s">
        <v>67</v>
      </c>
      <c r="C146" s="26" t="s">
        <v>36</v>
      </c>
      <c r="D146" s="24" t="s">
        <v>36</v>
      </c>
      <c r="E146" s="24" t="s">
        <v>36</v>
      </c>
      <c r="F146" s="24" t="s">
        <v>36</v>
      </c>
      <c r="G146" s="22" t="s">
        <v>36</v>
      </c>
      <c r="H146" s="20" t="s">
        <v>36</v>
      </c>
      <c r="I146" s="24" t="s">
        <v>36</v>
      </c>
      <c r="J146" s="24" t="s">
        <v>36</v>
      </c>
      <c r="K146" s="24" t="s">
        <v>36</v>
      </c>
      <c r="L146" s="18" t="s">
        <v>36</v>
      </c>
      <c r="M146" s="26" t="s">
        <v>36</v>
      </c>
      <c r="N146" s="24" t="s">
        <v>36</v>
      </c>
      <c r="O146" s="24" t="s">
        <v>36</v>
      </c>
      <c r="P146" s="24" t="s">
        <v>36</v>
      </c>
      <c r="Q146" s="18" t="s">
        <v>36</v>
      </c>
      <c r="R146" s="26" t="s">
        <v>36</v>
      </c>
      <c r="S146" s="24" t="s">
        <v>36</v>
      </c>
      <c r="T146" s="24" t="s">
        <v>36</v>
      </c>
      <c r="U146" s="24" t="s">
        <v>36</v>
      </c>
      <c r="V146" s="24" t="s">
        <v>36</v>
      </c>
      <c r="W146" s="24" t="s">
        <v>36</v>
      </c>
      <c r="X146" s="24" t="s">
        <v>36</v>
      </c>
      <c r="Y146" s="18" t="s">
        <v>36</v>
      </c>
      <c r="Z146" s="18" t="s">
        <v>36</v>
      </c>
      <c r="AA146" s="18" t="s">
        <v>36</v>
      </c>
      <c r="AB146" s="18" t="s">
        <v>36</v>
      </c>
      <c r="AC146" s="18" t="s">
        <v>36</v>
      </c>
      <c r="AD146" s="2514"/>
      <c r="AE146" s="2514"/>
      <c r="AF146" s="2514"/>
      <c r="AG146" s="2514"/>
      <c r="AH146" s="2514"/>
      <c r="AI146" s="2514"/>
      <c r="AJ146" s="2514"/>
      <c r="AK146" s="2514"/>
      <c r="AL146" s="2514"/>
      <c r="AM146" s="2514"/>
      <c r="AN146" s="2514"/>
      <c r="AO146" s="2514"/>
      <c r="AP146" s="2514"/>
      <c r="AQ146" s="2514"/>
      <c r="AR146" s="2514"/>
      <c r="AS146" s="2514"/>
      <c r="AT146" s="2514"/>
      <c r="AU146" s="2514"/>
      <c r="AV146" s="2514"/>
      <c r="AW146" s="2514"/>
      <c r="AX146" s="2514"/>
      <c r="AY146" s="2514"/>
      <c r="AZ146" s="250"/>
      <c r="BA146" s="2878"/>
      <c r="BB146" s="2732" t="s">
        <v>67</v>
      </c>
      <c r="BC146" s="1348" t="s">
        <v>36</v>
      </c>
      <c r="BD146" s="1307" t="s">
        <v>36</v>
      </c>
      <c r="BE146" s="1307" t="s">
        <v>36</v>
      </c>
      <c r="BF146" s="1307" t="s">
        <v>36</v>
      </c>
      <c r="BG146" s="1328" t="s">
        <v>36</v>
      </c>
      <c r="BH146" s="1348" t="s">
        <v>36</v>
      </c>
      <c r="BI146" s="1307" t="s">
        <v>36</v>
      </c>
      <c r="BJ146" s="1307" t="s">
        <v>36</v>
      </c>
      <c r="BK146" s="1307" t="s">
        <v>36</v>
      </c>
      <c r="BL146" s="1328" t="s">
        <v>36</v>
      </c>
      <c r="BM146" s="1348" t="s">
        <v>36</v>
      </c>
      <c r="BN146" s="1307" t="s">
        <v>36</v>
      </c>
      <c r="BO146" s="1307" t="s">
        <v>36</v>
      </c>
      <c r="BP146" s="1307" t="s">
        <v>36</v>
      </c>
      <c r="BQ146" s="1328" t="s">
        <v>36</v>
      </c>
      <c r="BR146" s="1348" t="s">
        <v>36</v>
      </c>
      <c r="BS146" s="1307" t="s">
        <v>36</v>
      </c>
      <c r="BT146" s="1307" t="s">
        <v>36</v>
      </c>
      <c r="BU146" s="1307" t="s">
        <v>36</v>
      </c>
      <c r="BV146" s="1307" t="s">
        <v>36</v>
      </c>
      <c r="BW146" s="1307" t="s">
        <v>36</v>
      </c>
      <c r="BX146" s="1307" t="s">
        <v>36</v>
      </c>
      <c r="BY146" s="1368" t="s">
        <v>36</v>
      </c>
      <c r="BZ146" s="1368" t="s">
        <v>36</v>
      </c>
      <c r="CA146" s="1368" t="s">
        <v>36</v>
      </c>
      <c r="CB146" s="1368" t="s">
        <v>36</v>
      </c>
      <c r="CC146" s="1368" t="s">
        <v>36</v>
      </c>
      <c r="CD146" s="2549"/>
      <c r="CE146" s="2549"/>
      <c r="CF146" s="2549"/>
      <c r="CG146" s="2549"/>
      <c r="CH146" s="2549"/>
      <c r="CI146" s="2549"/>
      <c r="CJ146" s="2549"/>
      <c r="CK146" s="2549"/>
      <c r="CL146" s="2549"/>
      <c r="CM146" s="2549"/>
      <c r="CN146" s="2549"/>
      <c r="CO146" s="2549"/>
      <c r="CP146" s="2549"/>
      <c r="CQ146" s="2549"/>
      <c r="CR146" s="2549"/>
      <c r="CS146" s="2549"/>
      <c r="CT146" s="2549"/>
      <c r="CU146" s="2549"/>
      <c r="CV146" s="2549"/>
      <c r="CW146" s="2549"/>
      <c r="CX146" s="2549"/>
      <c r="CY146" s="2549"/>
      <c r="CZ146" s="2549"/>
    </row>
    <row r="147" s="156" customFormat="true" ht="15" customHeight="true" x14ac:dyDescent="0.2">
      <c r="A147" s="2886"/>
      <c r="B147" s="2432" t="s">
        <v>68</v>
      </c>
      <c r="C147" s="26" t="s">
        <v>36</v>
      </c>
      <c r="D147" s="24" t="s">
        <v>36</v>
      </c>
      <c r="E147" s="24" t="s">
        <v>36</v>
      </c>
      <c r="F147" s="24" t="s">
        <v>36</v>
      </c>
      <c r="G147" s="22" t="s">
        <v>36</v>
      </c>
      <c r="H147" s="20" t="s">
        <v>36</v>
      </c>
      <c r="I147" s="24" t="s">
        <v>36</v>
      </c>
      <c r="J147" s="24" t="s">
        <v>36</v>
      </c>
      <c r="K147" s="24" t="s">
        <v>36</v>
      </c>
      <c r="L147" s="18" t="s">
        <v>36</v>
      </c>
      <c r="M147" s="26" t="s">
        <v>36</v>
      </c>
      <c r="N147" s="24" t="s">
        <v>36</v>
      </c>
      <c r="O147" s="24" t="s">
        <v>36</v>
      </c>
      <c r="P147" s="24" t="s">
        <v>36</v>
      </c>
      <c r="Q147" s="18" t="s">
        <v>36</v>
      </c>
      <c r="R147" s="26" t="s">
        <v>36</v>
      </c>
      <c r="S147" s="24" t="s">
        <v>36</v>
      </c>
      <c r="T147" s="24" t="s">
        <v>36</v>
      </c>
      <c r="U147" s="24" t="s">
        <v>36</v>
      </c>
      <c r="V147" s="24" t="s">
        <v>36</v>
      </c>
      <c r="W147" s="24" t="s">
        <v>36</v>
      </c>
      <c r="X147" s="24" t="s">
        <v>36</v>
      </c>
      <c r="Y147" s="18" t="s">
        <v>36</v>
      </c>
      <c r="Z147" s="18" t="s">
        <v>36</v>
      </c>
      <c r="AA147" s="18" t="s">
        <v>36</v>
      </c>
      <c r="AB147" s="18" t="s">
        <v>36</v>
      </c>
      <c r="AC147" s="18" t="s">
        <v>36</v>
      </c>
      <c r="AD147" s="2514"/>
      <c r="AE147" s="2514"/>
      <c r="AF147" s="2514"/>
      <c r="AG147" s="2514"/>
      <c r="AH147" s="2514"/>
      <c r="AI147" s="2514"/>
      <c r="AJ147" s="2514"/>
      <c r="AK147" s="2514"/>
      <c r="AL147" s="2514"/>
      <c r="AM147" s="2514"/>
      <c r="AN147" s="2514"/>
      <c r="AO147" s="2514"/>
      <c r="AP147" s="2514"/>
      <c r="AQ147" s="2514"/>
      <c r="AR147" s="2514"/>
      <c r="AS147" s="2514"/>
      <c r="AT147" s="2514"/>
      <c r="AU147" s="2514"/>
      <c r="AV147" s="2514"/>
      <c r="AW147" s="2514"/>
      <c r="AX147" s="2514"/>
      <c r="AY147" s="2514"/>
      <c r="AZ147" s="250"/>
      <c r="BA147" s="2878"/>
      <c r="BB147" s="2732" t="s">
        <v>68</v>
      </c>
      <c r="BC147" s="1348" t="s">
        <v>36</v>
      </c>
      <c r="BD147" s="1307" t="s">
        <v>36</v>
      </c>
      <c r="BE147" s="1307" t="s">
        <v>36</v>
      </c>
      <c r="BF147" s="1307" t="s">
        <v>36</v>
      </c>
      <c r="BG147" s="1328" t="s">
        <v>36</v>
      </c>
      <c r="BH147" s="1348" t="s">
        <v>36</v>
      </c>
      <c r="BI147" s="1307" t="s">
        <v>36</v>
      </c>
      <c r="BJ147" s="1307" t="s">
        <v>36</v>
      </c>
      <c r="BK147" s="1307" t="s">
        <v>36</v>
      </c>
      <c r="BL147" s="1328" t="s">
        <v>36</v>
      </c>
      <c r="BM147" s="1348" t="s">
        <v>36</v>
      </c>
      <c r="BN147" s="1307" t="s">
        <v>36</v>
      </c>
      <c r="BO147" s="1307" t="s">
        <v>36</v>
      </c>
      <c r="BP147" s="1307" t="s">
        <v>36</v>
      </c>
      <c r="BQ147" s="1328" t="s">
        <v>36</v>
      </c>
      <c r="BR147" s="1348" t="s">
        <v>36</v>
      </c>
      <c r="BS147" s="1307" t="s">
        <v>36</v>
      </c>
      <c r="BT147" s="1307" t="s">
        <v>36</v>
      </c>
      <c r="BU147" s="1307" t="s">
        <v>36</v>
      </c>
      <c r="BV147" s="1307" t="s">
        <v>36</v>
      </c>
      <c r="BW147" s="1307" t="s">
        <v>36</v>
      </c>
      <c r="BX147" s="1307" t="s">
        <v>36</v>
      </c>
      <c r="BY147" s="1368" t="s">
        <v>36</v>
      </c>
      <c r="BZ147" s="1368" t="s">
        <v>36</v>
      </c>
      <c r="CA147" s="1368" t="s">
        <v>36</v>
      </c>
      <c r="CB147" s="1368" t="s">
        <v>36</v>
      </c>
      <c r="CC147" s="1368" t="s">
        <v>36</v>
      </c>
      <c r="CD147" s="2549"/>
      <c r="CE147" s="2549"/>
      <c r="CF147" s="2549"/>
      <c r="CG147" s="2549"/>
      <c r="CH147" s="2549"/>
      <c r="CI147" s="2549"/>
      <c r="CJ147" s="2549"/>
      <c r="CK147" s="2549"/>
      <c r="CL147" s="2549"/>
      <c r="CM147" s="2549"/>
      <c r="CN147" s="2549"/>
      <c r="CO147" s="2549"/>
      <c r="CP147" s="2549"/>
      <c r="CQ147" s="2549"/>
      <c r="CR147" s="2549"/>
      <c r="CS147" s="2549"/>
      <c r="CT147" s="2549"/>
      <c r="CU147" s="2549"/>
      <c r="CV147" s="2549"/>
      <c r="CW147" s="2549"/>
      <c r="CX147" s="2549"/>
      <c r="CY147" s="2549"/>
      <c r="CZ147" s="2549"/>
    </row>
    <row r="148" s="156" customFormat="true" ht="15" customHeight="true" x14ac:dyDescent="0.2">
      <c r="A148" s="2886" t="s">
        <v>110</v>
      </c>
      <c r="B148" s="2432" t="s">
        <v>50</v>
      </c>
      <c r="C148" s="454">
        <v>0.98165333478591832</v>
      </c>
      <c r="D148" s="446">
        <v>6.5122150171701909</v>
      </c>
      <c r="E148" s="446">
        <v>19.392130010222619</v>
      </c>
      <c r="F148" s="446">
        <v>31.952019569216112</v>
      </c>
      <c r="G148" s="461">
        <v>17.067668379693021</v>
      </c>
      <c r="H148" s="450">
        <v>19.250941627212043</v>
      </c>
      <c r="I148" s="446">
        <v>29.452708372511179</v>
      </c>
      <c r="J148" s="446">
        <v>37.404530867645732</v>
      </c>
      <c r="K148" s="446">
        <v>29.089858623475134</v>
      </c>
      <c r="L148" s="457">
        <v>7.7814336293798148</v>
      </c>
      <c r="M148" s="454">
        <v>0.53674891567258876</v>
      </c>
      <c r="N148" s="446">
        <v>0.66594735556519724</v>
      </c>
      <c r="O148" s="446">
        <v>4.5537740232890886</v>
      </c>
      <c r="P148" s="446">
        <v>7.9971928061446524</v>
      </c>
      <c r="Q148" s="457">
        <v>13.441952568701327</v>
      </c>
      <c r="R148" s="454">
        <v>4.2052095784919681</v>
      </c>
      <c r="S148" s="446">
        <v>17.24217512737415</v>
      </c>
      <c r="T148" s="446">
        <v>25.050577962522635</v>
      </c>
      <c r="U148" s="446">
        <v>13.439452922163142</v>
      </c>
      <c r="V148" s="446">
        <v>3.8859176178969461</v>
      </c>
      <c r="W148" s="446">
        <v>16.315795460973114</v>
      </c>
      <c r="X148" s="446">
        <v>3.2044067815800563</v>
      </c>
      <c r="Y148" s="457">
        <v>12.246506883385026</v>
      </c>
      <c r="Z148" s="457">
        <v>16.436137350117221</v>
      </c>
      <c r="AA148" s="457">
        <v>34.103430584446009</v>
      </c>
      <c r="AB148" s="457">
        <v>19.290249145445806</v>
      </c>
      <c r="AC148" s="457">
        <v>37.080981548423637</v>
      </c>
      <c r="AD148" s="2590"/>
      <c r="AE148" s="2590"/>
      <c r="AF148" s="2590"/>
      <c r="AG148" s="2590"/>
      <c r="AH148" s="2590"/>
      <c r="AI148" s="2590"/>
      <c r="AJ148" s="2590"/>
      <c r="AK148" s="2590"/>
      <c r="AL148" s="2590"/>
      <c r="AM148" s="2590"/>
      <c r="AN148" s="2590"/>
      <c r="AO148" s="2590"/>
      <c r="AP148" s="2590"/>
      <c r="AQ148" s="2590"/>
      <c r="AR148" s="2590"/>
      <c r="AS148" s="2590"/>
      <c r="AT148" s="2590"/>
      <c r="AU148" s="2590"/>
      <c r="AV148" s="2590"/>
      <c r="AW148" s="2590"/>
      <c r="AX148" s="2590"/>
      <c r="AY148" s="2590"/>
      <c r="AZ148" s="250"/>
      <c r="BA148" s="2878" t="s">
        <v>110</v>
      </c>
      <c r="BB148" s="2732" t="s">
        <v>50</v>
      </c>
      <c r="BC148" s="483">
        <v>120.15211599999999</v>
      </c>
      <c r="BD148" s="472">
        <v>797.01722400000006</v>
      </c>
      <c r="BE148" s="472">
        <v>2372.3607189999998</v>
      </c>
      <c r="BF148" s="472">
        <v>3910.9851000000035</v>
      </c>
      <c r="BG148" s="493">
        <v>2088.6294810000013</v>
      </c>
      <c r="BH148" s="483">
        <v>1197.6486349999996</v>
      </c>
      <c r="BI148" s="472">
        <v>1832.476555999998</v>
      </c>
      <c r="BJ148" s="472">
        <v>2331.1603790000004</v>
      </c>
      <c r="BK148" s="472">
        <v>1807.6959020000013</v>
      </c>
      <c r="BL148" s="493">
        <v>484.34014199999979</v>
      </c>
      <c r="BM148" s="483">
        <v>32.273147000000002</v>
      </c>
      <c r="BN148" s="472">
        <v>40.066921000000001</v>
      </c>
      <c r="BO148" s="472">
        <v>274.020149</v>
      </c>
      <c r="BP148" s="472">
        <v>481.03755600000017</v>
      </c>
      <c r="BQ148" s="493">
        <v>808.42525299999977</v>
      </c>
      <c r="BR148" s="483">
        <v>126.46731500000006</v>
      </c>
      <c r="BS148" s="472">
        <v>1046.2984120000006</v>
      </c>
      <c r="BT148" s="472">
        <v>1704.5508719999993</v>
      </c>
      <c r="BU148" s="472">
        <v>518.21992500000067</v>
      </c>
      <c r="BV148" s="472">
        <v>402.16659600000014</v>
      </c>
      <c r="BW148" s="472">
        <v>372.25922399999996</v>
      </c>
      <c r="BX148" s="472">
        <v>267.17332700000003</v>
      </c>
      <c r="BY148" s="490">
        <v>460.77437400000025</v>
      </c>
      <c r="BZ148" s="490">
        <v>457.36291900000026</v>
      </c>
      <c r="CA148" s="490">
        <v>369.75407099999984</v>
      </c>
      <c r="CB148" s="490">
        <v>1304.2902729999992</v>
      </c>
      <c r="CC148" s="490">
        <v>2259.8273319999994</v>
      </c>
      <c r="CD148" s="2631"/>
      <c r="CE148" s="2631"/>
      <c r="CF148" s="2631"/>
      <c r="CG148" s="2631"/>
      <c r="CH148" s="2631"/>
      <c r="CI148" s="2631"/>
      <c r="CJ148" s="2631"/>
      <c r="CK148" s="2631"/>
      <c r="CL148" s="2631"/>
      <c r="CM148" s="2631"/>
      <c r="CN148" s="2631"/>
      <c r="CO148" s="2631"/>
      <c r="CP148" s="2631"/>
      <c r="CQ148" s="2631"/>
      <c r="CR148" s="2631"/>
      <c r="CS148" s="2631"/>
      <c r="CT148" s="2631"/>
      <c r="CU148" s="2631"/>
      <c r="CV148" s="2631"/>
      <c r="CW148" s="2631"/>
      <c r="CX148" s="2631"/>
      <c r="CY148" s="2631"/>
      <c r="CZ148" s="2549"/>
    </row>
    <row r="149" s="156" customFormat="true" ht="15" customHeight="true" x14ac:dyDescent="0.2">
      <c r="A149" s="2886"/>
      <c r="B149" s="2432" t="s">
        <v>49</v>
      </c>
      <c r="C149" s="454">
        <v>12.197629065804222</v>
      </c>
      <c r="D149" s="446">
        <v>27.045414848263494</v>
      </c>
      <c r="E149" s="446">
        <v>43.991690261135673</v>
      </c>
      <c r="F149" s="446">
        <v>53.430219776294848</v>
      </c>
      <c r="G149" s="461">
        <v>79.655867717722671</v>
      </c>
      <c r="H149" s="450">
        <v>36.068567519288173</v>
      </c>
      <c r="I149" s="446">
        <v>51.337051925303015</v>
      </c>
      <c r="J149" s="446">
        <v>52.141215190848122</v>
      </c>
      <c r="K149" s="446">
        <v>65.50067309486289</v>
      </c>
      <c r="L149" s="457">
        <v>90.584747023770191</v>
      </c>
      <c r="M149" s="454">
        <v>9.6012159095610734</v>
      </c>
      <c r="N149" s="446">
        <v>15.661186824823453</v>
      </c>
      <c r="O149" s="446">
        <v>22.769493339350934</v>
      </c>
      <c r="P149" s="446">
        <v>33.785021324978565</v>
      </c>
      <c r="Q149" s="457">
        <v>52.449773951480203</v>
      </c>
      <c r="R149" s="454">
        <v>36.459260047902468</v>
      </c>
      <c r="S149" s="446">
        <v>36.968741252704532</v>
      </c>
      <c r="T149" s="446">
        <v>68.356285810469288</v>
      </c>
      <c r="U149" s="446">
        <v>26.997830107920471</v>
      </c>
      <c r="V149" s="446">
        <v>30.063362885524953</v>
      </c>
      <c r="W149" s="446">
        <v>52.395697671010844</v>
      </c>
      <c r="X149" s="446">
        <v>38.785840620301613</v>
      </c>
      <c r="Y149" s="457">
        <v>32.399059823565338</v>
      </c>
      <c r="Z149" s="457">
        <v>36.430977774212259</v>
      </c>
      <c r="AA149" s="457">
        <v>61.987939641563969</v>
      </c>
      <c r="AB149" s="457">
        <v>55.814743126032717</v>
      </c>
      <c r="AC149" s="457">
        <v>52.853000146130704</v>
      </c>
      <c r="AD149" s="2590"/>
      <c r="AE149" s="2590"/>
      <c r="AF149" s="2590"/>
      <c r="AG149" s="2590"/>
      <c r="AH149" s="2590"/>
      <c r="AI149" s="2590"/>
      <c r="AJ149" s="2590"/>
      <c r="AK149" s="2590"/>
      <c r="AL149" s="2590"/>
      <c r="AM149" s="2590"/>
      <c r="AN149" s="2590"/>
      <c r="AO149" s="2590"/>
      <c r="AP149" s="2590"/>
      <c r="AQ149" s="2590"/>
      <c r="AR149" s="2590"/>
      <c r="AS149" s="2590"/>
      <c r="AT149" s="2590"/>
      <c r="AU149" s="2590"/>
      <c r="AV149" s="2590"/>
      <c r="AW149" s="2590"/>
      <c r="AX149" s="2590"/>
      <c r="AY149" s="2590"/>
      <c r="AZ149" s="250"/>
      <c r="BA149" s="2878"/>
      <c r="BB149" s="2732" t="s">
        <v>49</v>
      </c>
      <c r="BC149" s="483">
        <v>1492.9618129999999</v>
      </c>
      <c r="BD149" s="472">
        <v>3310.0352809999999</v>
      </c>
      <c r="BE149" s="472">
        <v>5381.7789940000011</v>
      </c>
      <c r="BF149" s="472">
        <v>6539.9557289999893</v>
      </c>
      <c r="BG149" s="493">
        <v>9747.7634290000315</v>
      </c>
      <c r="BH149" s="483">
        <v>2243.9146870000009</v>
      </c>
      <c r="BI149" s="472">
        <v>3194.0676870000002</v>
      </c>
      <c r="BJ149" s="472">
        <v>3249.5938900000028</v>
      </c>
      <c r="BK149" s="472">
        <v>4070.3291089999966</v>
      </c>
      <c r="BL149" s="493">
        <v>5638.2707000000055</v>
      </c>
      <c r="BM149" s="483">
        <v>577.29311299999995</v>
      </c>
      <c r="BN149" s="472">
        <v>942.25997000000007</v>
      </c>
      <c r="BO149" s="472">
        <v>1370.1382470000003</v>
      </c>
      <c r="BP149" s="472">
        <v>2032.1961070000009</v>
      </c>
      <c r="BQ149" s="493">
        <v>3154.431736</v>
      </c>
      <c r="BR149" s="483">
        <v>1096.4744179999982</v>
      </c>
      <c r="BS149" s="472">
        <v>2243.3558979999975</v>
      </c>
      <c r="BT149" s="472">
        <v>4651.2606119999937</v>
      </c>
      <c r="BU149" s="472">
        <v>1041.0255219999997</v>
      </c>
      <c r="BV149" s="472">
        <v>3111.3578580000021</v>
      </c>
      <c r="BW149" s="472">
        <v>1195.4539270000014</v>
      </c>
      <c r="BX149" s="472">
        <v>3233.8410149999982</v>
      </c>
      <c r="BY149" s="490">
        <v>1219.0134420000004</v>
      </c>
      <c r="BZ149" s="490">
        <v>1013.7526830000004</v>
      </c>
      <c r="CA149" s="490">
        <v>672.08174199999996</v>
      </c>
      <c r="CB149" s="490">
        <v>3773.8562109999971</v>
      </c>
      <c r="CC149" s="490">
        <v>3221.0219180000004</v>
      </c>
      <c r="CD149" s="2631"/>
      <c r="CE149" s="2631"/>
      <c r="CF149" s="2631"/>
      <c r="CG149" s="2631"/>
      <c r="CH149" s="2631"/>
      <c r="CI149" s="2631"/>
      <c r="CJ149" s="2631"/>
      <c r="CK149" s="2631"/>
      <c r="CL149" s="2631"/>
      <c r="CM149" s="2631"/>
      <c r="CN149" s="2631"/>
      <c r="CO149" s="2631"/>
      <c r="CP149" s="2631"/>
      <c r="CQ149" s="2631"/>
      <c r="CR149" s="2631"/>
      <c r="CS149" s="2631"/>
      <c r="CT149" s="2631"/>
      <c r="CU149" s="2631"/>
      <c r="CV149" s="2631"/>
      <c r="CW149" s="2631"/>
      <c r="CX149" s="2631"/>
      <c r="CY149" s="2631"/>
      <c r="CZ149" s="2549"/>
    </row>
    <row r="150" s="156" customFormat="true" ht="15" customHeight="true" x14ac:dyDescent="0.2">
      <c r="A150" s="2886"/>
      <c r="B150" s="2432" t="s">
        <v>112</v>
      </c>
      <c r="C150" s="454">
        <v>86.820717599409932</v>
      </c>
      <c r="D150" s="446">
        <v>66.44237013456646</v>
      </c>
      <c r="E150" s="446">
        <v>36.616179728641725</v>
      </c>
      <c r="F150" s="446">
        <v>14.617760654488796</v>
      </c>
      <c r="G150" s="461">
        <v>3.2764639025843612</v>
      </c>
      <c r="H150" s="450">
        <v>44.680490853499833</v>
      </c>
      <c r="I150" s="446">
        <v>19.210239702185849</v>
      </c>
      <c r="J150" s="446">
        <v>10.454253941506444</v>
      </c>
      <c r="K150" s="446">
        <v>5.4094682816619528</v>
      </c>
      <c r="L150" s="457">
        <v>1.6338193468498841</v>
      </c>
      <c r="M150" s="454">
        <v>89.862035174766291</v>
      </c>
      <c r="N150" s="446">
        <v>83.672865819611232</v>
      </c>
      <c r="O150" s="446">
        <v>72.676732637359706</v>
      </c>
      <c r="P150" s="446">
        <v>58.217785868876703</v>
      </c>
      <c r="Q150" s="457">
        <v>34.108273479818294</v>
      </c>
      <c r="R150" s="454">
        <v>59.335530373605295</v>
      </c>
      <c r="S150" s="446">
        <v>45.789083619921136</v>
      </c>
      <c r="T150" s="446">
        <v>6.5931362270079727</v>
      </c>
      <c r="U150" s="446">
        <v>59.562716969916309</v>
      </c>
      <c r="V150" s="446">
        <v>66.050719496578211</v>
      </c>
      <c r="W150" s="446">
        <v>31.288506868015897</v>
      </c>
      <c r="X150" s="446">
        <v>58.009752598118304</v>
      </c>
      <c r="Y150" s="457">
        <v>55.354433293049624</v>
      </c>
      <c r="Z150" s="457">
        <v>47.132884875670371</v>
      </c>
      <c r="AA150" s="457">
        <v>3.9086297739899538</v>
      </c>
      <c r="AB150" s="457">
        <v>24.895007728521517</v>
      </c>
      <c r="AC150" s="457">
        <v>10.066018305445574</v>
      </c>
      <c r="AD150" s="2590"/>
      <c r="AE150" s="2590"/>
      <c r="AF150" s="2590"/>
      <c r="AG150" s="2590"/>
      <c r="AH150" s="2590"/>
      <c r="AI150" s="2590"/>
      <c r="AJ150" s="2590"/>
      <c r="AK150" s="2590"/>
      <c r="AL150" s="2590"/>
      <c r="AM150" s="2590"/>
      <c r="AN150" s="2590"/>
      <c r="AO150" s="2590"/>
      <c r="AP150" s="2590"/>
      <c r="AQ150" s="2590"/>
      <c r="AR150" s="2590"/>
      <c r="AS150" s="2590"/>
      <c r="AT150" s="2590"/>
      <c r="AU150" s="2590"/>
      <c r="AV150" s="2590"/>
      <c r="AW150" s="2590"/>
      <c r="AX150" s="2590"/>
      <c r="AY150" s="2590"/>
      <c r="AZ150" s="250"/>
      <c r="BA150" s="2878"/>
      <c r="BB150" s="2732" t="s">
        <v>112</v>
      </c>
      <c r="BC150" s="483">
        <v>10626.656644000008</v>
      </c>
      <c r="BD150" s="472">
        <v>8131.7513719999934</v>
      </c>
      <c r="BE150" s="472">
        <v>4479.486597000001</v>
      </c>
      <c r="BF150" s="472">
        <v>1789.2403950000005</v>
      </c>
      <c r="BG150" s="493">
        <v>400.95219500000007</v>
      </c>
      <c r="BH150" s="483">
        <v>2779.6837119999973</v>
      </c>
      <c r="BI150" s="472">
        <v>1195.2148320000003</v>
      </c>
      <c r="BJ150" s="472">
        <v>651.53985400000033</v>
      </c>
      <c r="BK150" s="472">
        <v>336.15404500000011</v>
      </c>
      <c r="BL150" s="493">
        <v>101.693895</v>
      </c>
      <c r="BM150" s="483">
        <v>5403.1421140000075</v>
      </c>
      <c r="BN150" s="472">
        <v>5034.2028940000009</v>
      </c>
      <c r="BO150" s="472">
        <v>4373.2712699999975</v>
      </c>
      <c r="BP150" s="472">
        <v>3501.8464739999972</v>
      </c>
      <c r="BQ150" s="493">
        <v>2051.3381130000007</v>
      </c>
      <c r="BR150" s="483">
        <v>1784.4545129999979</v>
      </c>
      <c r="BS150" s="472">
        <v>2778.5963849999994</v>
      </c>
      <c r="BT150" s="472">
        <v>448.62582100000003</v>
      </c>
      <c r="BU150" s="472">
        <v>2296.7145239999973</v>
      </c>
      <c r="BV150" s="472">
        <v>6835.8096170000072</v>
      </c>
      <c r="BW150" s="472">
        <v>713.87480399999993</v>
      </c>
      <c r="BX150" s="472">
        <v>4836.6701409999987</v>
      </c>
      <c r="BY150" s="490">
        <v>2082.7085300000003</v>
      </c>
      <c r="BZ150" s="490">
        <v>1311.5510870000014</v>
      </c>
      <c r="CA150" s="490">
        <v>42.377900000000004</v>
      </c>
      <c r="CB150" s="490">
        <v>1683.2502359999983</v>
      </c>
      <c r="CC150" s="490">
        <v>613.45364500000017</v>
      </c>
      <c r="CD150" s="2631"/>
      <c r="CE150" s="2631"/>
      <c r="CF150" s="2631"/>
      <c r="CG150" s="2631"/>
      <c r="CH150" s="2631"/>
      <c r="CI150" s="2631"/>
      <c r="CJ150" s="2631"/>
      <c r="CK150" s="2631"/>
      <c r="CL150" s="2631"/>
      <c r="CM150" s="2631"/>
      <c r="CN150" s="2631"/>
      <c r="CO150" s="2631"/>
      <c r="CP150" s="2631"/>
      <c r="CQ150" s="2631"/>
      <c r="CR150" s="2631"/>
      <c r="CS150" s="2631"/>
      <c r="CT150" s="2631"/>
      <c r="CU150" s="2631"/>
      <c r="CV150" s="2631"/>
      <c r="CW150" s="2631"/>
      <c r="CX150" s="2631"/>
      <c r="CY150" s="2631"/>
      <c r="CZ150" s="2549"/>
    </row>
    <row r="151" s="156" customFormat="true" ht="15" customHeight="true" x14ac:dyDescent="0.2">
      <c r="A151" s="2886" t="s">
        <v>111</v>
      </c>
      <c r="B151" s="2432" t="s">
        <v>50</v>
      </c>
      <c r="C151" s="454">
        <v>9.9873229431830683</v>
      </c>
      <c r="D151" s="446">
        <v>17.47806828398647</v>
      </c>
      <c r="E151" s="446">
        <v>27.811200594769492</v>
      </c>
      <c r="F151" s="446">
        <v>37.750414708637905</v>
      </c>
      <c r="G151" s="461">
        <v>18.60460139867854</v>
      </c>
      <c r="H151" s="450">
        <v>28.001631928754232</v>
      </c>
      <c r="I151" s="446">
        <v>35.760692470432893</v>
      </c>
      <c r="J151" s="446">
        <v>41.749800258923756</v>
      </c>
      <c r="K151" s="446">
        <v>32.54099749584045</v>
      </c>
      <c r="L151" s="457">
        <v>8.5500417554507475</v>
      </c>
      <c r="M151" s="454">
        <v>7.7275182503480462</v>
      </c>
      <c r="N151" s="446">
        <v>11.345179155626431</v>
      </c>
      <c r="O151" s="446">
        <v>16.825656289380834</v>
      </c>
      <c r="P151" s="446">
        <v>16.948076580462224</v>
      </c>
      <c r="Q151" s="457">
        <v>22.247435606204075</v>
      </c>
      <c r="R151" s="454">
        <v>8.7624544190453939</v>
      </c>
      <c r="S151" s="446">
        <v>28.99243155281308</v>
      </c>
      <c r="T151" s="446">
        <v>27.66991982691399</v>
      </c>
      <c r="U151" s="446">
        <v>31.971673903762554</v>
      </c>
      <c r="V151" s="446">
        <v>8.5663754474811071</v>
      </c>
      <c r="W151" s="446">
        <v>21.038677930257364</v>
      </c>
      <c r="X151" s="446">
        <v>7.0282308478490485</v>
      </c>
      <c r="Y151" s="457">
        <v>25.824848343744979</v>
      </c>
      <c r="Z151" s="457">
        <v>27.522338567434019</v>
      </c>
      <c r="AA151" s="457">
        <v>36.307639377735825</v>
      </c>
      <c r="AB151" s="457">
        <v>25.967626561888586</v>
      </c>
      <c r="AC151" s="457">
        <v>43.665416450054181</v>
      </c>
      <c r="AD151" s="2590"/>
      <c r="AE151" s="2590"/>
      <c r="AF151" s="2590"/>
      <c r="AG151" s="2590"/>
      <c r="AH151" s="2590"/>
      <c r="AI151" s="2590"/>
      <c r="AJ151" s="2590"/>
      <c r="AK151" s="2590"/>
      <c r="AL151" s="2590"/>
      <c r="AM151" s="2590"/>
      <c r="AN151" s="2590"/>
      <c r="AO151" s="2590"/>
      <c r="AP151" s="2590"/>
      <c r="AQ151" s="2590"/>
      <c r="AR151" s="2590"/>
      <c r="AS151" s="2590"/>
      <c r="AT151" s="2590"/>
      <c r="AU151" s="2590"/>
      <c r="AV151" s="2590"/>
      <c r="AW151" s="2590"/>
      <c r="AX151" s="2590"/>
      <c r="AY151" s="2590"/>
      <c r="AZ151" s="250"/>
      <c r="BA151" s="2878" t="s">
        <v>111</v>
      </c>
      <c r="BB151" s="2732" t="s">
        <v>50</v>
      </c>
      <c r="BC151" s="483">
        <v>954.78166700000043</v>
      </c>
      <c r="BD151" s="472">
        <v>2063.0978449999998</v>
      </c>
      <c r="BE151" s="472">
        <v>3382.678494000003</v>
      </c>
      <c r="BF151" s="472">
        <v>4613.868225999996</v>
      </c>
      <c r="BG151" s="493">
        <v>2276.0688200000018</v>
      </c>
      <c r="BH151" s="483">
        <v>1708.7382939999989</v>
      </c>
      <c r="BI151" s="472">
        <v>2215.499535999998</v>
      </c>
      <c r="BJ151" s="472">
        <v>2601.1940779999995</v>
      </c>
      <c r="BK151" s="472">
        <v>2022.1558510000016</v>
      </c>
      <c r="BL151" s="493">
        <v>532.18065399999989</v>
      </c>
      <c r="BM151" s="483">
        <v>328.37177799999995</v>
      </c>
      <c r="BN151" s="472">
        <v>580.92878400000018</v>
      </c>
      <c r="BO151" s="472">
        <v>965.42308100000116</v>
      </c>
      <c r="BP151" s="472">
        <v>1002.1378890000005</v>
      </c>
      <c r="BQ151" s="493">
        <v>1333.8651069999992</v>
      </c>
      <c r="BR151" s="483">
        <v>256.72922699999992</v>
      </c>
      <c r="BS151" s="472">
        <v>1744.5062969999988</v>
      </c>
      <c r="BT151" s="472">
        <v>1880.5586320000007</v>
      </c>
      <c r="BU151" s="472">
        <v>1155.4577869999996</v>
      </c>
      <c r="BV151" s="472">
        <v>773.48910400000068</v>
      </c>
      <c r="BW151" s="472">
        <v>476.51473000000027</v>
      </c>
      <c r="BX151" s="472">
        <v>490.66997599999985</v>
      </c>
      <c r="BY151" s="490">
        <v>951.80453800000112</v>
      </c>
      <c r="BZ151" s="490">
        <v>760.34344299999987</v>
      </c>
      <c r="CA151" s="490">
        <v>393.65240499999987</v>
      </c>
      <c r="CB151" s="490">
        <v>1745.9496779999999</v>
      </c>
      <c r="CC151" s="490">
        <v>2660.8192350000004</v>
      </c>
      <c r="CD151" s="2631"/>
      <c r="CE151" s="2631"/>
      <c r="CF151" s="2631"/>
      <c r="CG151" s="2631"/>
      <c r="CH151" s="2631"/>
      <c r="CI151" s="2631"/>
      <c r="CJ151" s="2631"/>
      <c r="CK151" s="2631"/>
      <c r="CL151" s="2631"/>
      <c r="CM151" s="2631"/>
      <c r="CN151" s="2631"/>
      <c r="CO151" s="2631"/>
      <c r="CP151" s="2631"/>
      <c r="CQ151" s="2631"/>
      <c r="CR151" s="2631"/>
      <c r="CS151" s="2631"/>
      <c r="CT151" s="2631"/>
      <c r="CU151" s="2631"/>
      <c r="CV151" s="2631"/>
      <c r="CW151" s="2631"/>
      <c r="CX151" s="2631"/>
      <c r="CY151" s="2631"/>
      <c r="CZ151" s="2549"/>
    </row>
    <row r="152" s="156" customFormat="true" ht="15" customHeight="true" x14ac:dyDescent="0.2">
      <c r="A152" s="2886"/>
      <c r="B152" s="2432" t="s">
        <v>49</v>
      </c>
      <c r="C152" s="454">
        <v>90.012677056816898</v>
      </c>
      <c r="D152" s="446">
        <v>82.521931716013711</v>
      </c>
      <c r="E152" s="446">
        <v>72.188799405230611</v>
      </c>
      <c r="F152" s="446">
        <v>62.249585291361818</v>
      </c>
      <c r="G152" s="461">
        <v>81.395398601321574</v>
      </c>
      <c r="H152" s="450">
        <v>71.998368071245878</v>
      </c>
      <c r="I152" s="446">
        <v>64.2393075295671</v>
      </c>
      <c r="J152" s="446">
        <v>58.250199741076514</v>
      </c>
      <c r="K152" s="446">
        <v>67.459002504159542</v>
      </c>
      <c r="L152" s="457">
        <v>91.449958244549165</v>
      </c>
      <c r="M152" s="454">
        <v>92.272481749651874</v>
      </c>
      <c r="N152" s="446">
        <v>88.654820844373475</v>
      </c>
      <c r="O152" s="446">
        <v>83.174343710619084</v>
      </c>
      <c r="P152" s="446">
        <v>83.051923419537815</v>
      </c>
      <c r="Q152" s="457">
        <v>77.752564393795794</v>
      </c>
      <c r="R152" s="454">
        <v>91.237545580954517</v>
      </c>
      <c r="S152" s="446">
        <v>71.007568447186827</v>
      </c>
      <c r="T152" s="446">
        <v>72.330080173085946</v>
      </c>
      <c r="U152" s="446">
        <v>68.028326096237478</v>
      </c>
      <c r="V152" s="446">
        <v>91.433624552518879</v>
      </c>
      <c r="W152" s="446">
        <v>78.961322069742664</v>
      </c>
      <c r="X152" s="446">
        <v>92.971769152150969</v>
      </c>
      <c r="Y152" s="457">
        <v>74.175151656254997</v>
      </c>
      <c r="Z152" s="457">
        <v>72.477661432565839</v>
      </c>
      <c r="AA152" s="457">
        <v>63.692360622264118</v>
      </c>
      <c r="AB152" s="457">
        <v>74.032373438111392</v>
      </c>
      <c r="AC152" s="457">
        <v>56.334583549945727</v>
      </c>
      <c r="AD152" s="2590"/>
      <c r="AE152" s="2590"/>
      <c r="AF152" s="2590"/>
      <c r="AG152" s="2590"/>
      <c r="AH152" s="2590"/>
      <c r="AI152" s="2590"/>
      <c r="AJ152" s="2590"/>
      <c r="AK152" s="2590"/>
      <c r="AL152" s="2590"/>
      <c r="AM152" s="2590"/>
      <c r="AN152" s="2590"/>
      <c r="AO152" s="2590"/>
      <c r="AP152" s="2590"/>
      <c r="AQ152" s="2590"/>
      <c r="AR152" s="2590"/>
      <c r="AS152" s="2590"/>
      <c r="AT152" s="2590"/>
      <c r="AU152" s="2590"/>
      <c r="AV152" s="2590"/>
      <c r="AW152" s="2590"/>
      <c r="AX152" s="2590"/>
      <c r="AY152" s="2590"/>
      <c r="AZ152" s="250"/>
      <c r="BA152" s="2878"/>
      <c r="BB152" s="2732" t="s">
        <v>49</v>
      </c>
      <c r="BC152" s="483">
        <v>8605.1541880000059</v>
      </c>
      <c r="BD152" s="472">
        <v>9740.8258579999965</v>
      </c>
      <c r="BE152" s="472">
        <v>8780.329293000008</v>
      </c>
      <c r="BF152" s="472">
        <v>7608.164992999993</v>
      </c>
      <c r="BG152" s="493">
        <v>9957.8338110000386</v>
      </c>
      <c r="BH152" s="483">
        <v>4393.5428100000026</v>
      </c>
      <c r="BI152" s="472">
        <v>3979.8489959999997</v>
      </c>
      <c r="BJ152" s="472">
        <v>3629.2407070000022</v>
      </c>
      <c r="BK152" s="472">
        <v>4192.0232049999968</v>
      </c>
      <c r="BL152" s="493">
        <v>5692.124083000007</v>
      </c>
      <c r="BM152" s="483">
        <v>3921.010331</v>
      </c>
      <c r="BN152" s="472">
        <v>4539.561391000002</v>
      </c>
      <c r="BO152" s="472">
        <v>4772.3803330000055</v>
      </c>
      <c r="BP152" s="472">
        <v>4910.8510230000047</v>
      </c>
      <c r="BQ152" s="493">
        <v>4661.7252640000033</v>
      </c>
      <c r="BR152" s="483">
        <v>2673.1488040000004</v>
      </c>
      <c r="BS152" s="472">
        <v>4272.6030090000049</v>
      </c>
      <c r="BT152" s="472">
        <v>4915.842093999996</v>
      </c>
      <c r="BU152" s="472">
        <v>2458.5468800000008</v>
      </c>
      <c r="BV152" s="472">
        <v>8255.8735329999981</v>
      </c>
      <c r="BW152" s="472">
        <v>1788.4314400000044</v>
      </c>
      <c r="BX152" s="472">
        <v>6490.7452140000096</v>
      </c>
      <c r="BY152" s="490">
        <v>2733.8106699999985</v>
      </c>
      <c r="BZ152" s="490">
        <v>2002.2976790000032</v>
      </c>
      <c r="CA152" s="490">
        <v>690.56130800000005</v>
      </c>
      <c r="CB152" s="490">
        <v>4977.6131159999895</v>
      </c>
      <c r="CC152" s="490">
        <v>3432.8343959999997</v>
      </c>
      <c r="CD152" s="2631"/>
      <c r="CE152" s="2631"/>
      <c r="CF152" s="2631"/>
      <c r="CG152" s="2631"/>
      <c r="CH152" s="2631"/>
      <c r="CI152" s="2631"/>
      <c r="CJ152" s="2631"/>
      <c r="CK152" s="2631"/>
      <c r="CL152" s="2631"/>
      <c r="CM152" s="2631"/>
      <c r="CN152" s="2631"/>
      <c r="CO152" s="2631"/>
      <c r="CP152" s="2631"/>
      <c r="CQ152" s="2631"/>
      <c r="CR152" s="2631"/>
      <c r="CS152" s="2631"/>
      <c r="CT152" s="2631"/>
      <c r="CU152" s="2631"/>
      <c r="CV152" s="2631"/>
      <c r="CW152" s="2631"/>
      <c r="CX152" s="2631"/>
      <c r="CY152" s="2631"/>
      <c r="CZ152" s="2549"/>
    </row>
    <row r="153" s="156" customFormat="true" ht="15" customHeight="true" x14ac:dyDescent="0.2">
      <c r="A153" s="2953" t="s">
        <v>725</v>
      </c>
      <c r="B153" s="2432" t="s">
        <v>629</v>
      </c>
      <c r="C153" s="498">
        <v>0</v>
      </c>
      <c r="D153" s="496">
        <v>5.6386147448353402E-3</v>
      </c>
      <c r="E153" s="496">
        <v>0.11067778806462499</v>
      </c>
      <c r="F153" s="496">
        <v>1.0908941179578711</v>
      </c>
      <c r="G153" s="500">
        <v>6.4053465132705227</v>
      </c>
      <c r="H153" s="497">
        <v>0</v>
      </c>
      <c r="I153" s="496">
        <v>0.16553848961115564</v>
      </c>
      <c r="J153" s="496">
        <v>1.6769871565318653</v>
      </c>
      <c r="K153" s="496">
        <v>3.1178235653337119</v>
      </c>
      <c r="L153" s="499">
        <v>9.6545470762030074</v>
      </c>
      <c r="M153" s="498">
        <v>0</v>
      </c>
      <c r="N153" s="496">
        <v>0</v>
      </c>
      <c r="O153" s="496">
        <v>0</v>
      </c>
      <c r="P153" s="496">
        <v>1.147281473034845E-2</v>
      </c>
      <c r="Q153" s="499">
        <v>0.35618954218622162</v>
      </c>
      <c r="R153" s="498">
        <v>0.58260513636352973</v>
      </c>
      <c r="S153" s="496">
        <v>0.27905574194475458</v>
      </c>
      <c r="T153" s="496">
        <v>6.946715838687556</v>
      </c>
      <c r="U153" s="496">
        <v>1.8938319004660639E-2</v>
      </c>
      <c r="V153" s="496">
        <v>2.9882521704134878E-2</v>
      </c>
      <c r="W153" s="496">
        <v>1.5093664447400159</v>
      </c>
      <c r="X153" s="496">
        <v>0.31977761996585741</v>
      </c>
      <c r="Y153" s="499">
        <v>0.7558969733016716</v>
      </c>
      <c r="Z153" s="499">
        <v>0.47856496980547897</v>
      </c>
      <c r="AA153" s="499">
        <v>4.7178860022405908</v>
      </c>
      <c r="AB153" s="499">
        <v>0.52325747867076855</v>
      </c>
      <c r="AC153" s="499">
        <v>3.7945340260282521</v>
      </c>
      <c r="AD153" s="2590"/>
      <c r="AE153" s="2590"/>
      <c r="AF153" s="2590"/>
      <c r="AG153" s="2590"/>
      <c r="AH153" s="2590"/>
      <c r="AI153" s="2590"/>
      <c r="AJ153" s="2590"/>
      <c r="AK153" s="2590"/>
      <c r="AL153" s="2590"/>
      <c r="AM153" s="2590"/>
      <c r="AN153" s="2590"/>
      <c r="AO153" s="2590"/>
      <c r="AP153" s="2590"/>
      <c r="AQ153" s="2590"/>
      <c r="AR153" s="2590"/>
      <c r="AS153" s="2590"/>
      <c r="AT153" s="2590"/>
      <c r="AU153" s="2590"/>
      <c r="AV153" s="2590"/>
      <c r="AW153" s="2590"/>
      <c r="AX153" s="2590"/>
      <c r="AY153" s="2590"/>
      <c r="AZ153" s="250"/>
      <c r="BA153" s="2937" t="s">
        <v>725</v>
      </c>
      <c r="BB153" s="273" t="s">
        <v>629</v>
      </c>
      <c r="BC153" s="422">
        <v>0</v>
      </c>
      <c r="BD153" s="368">
        <v>0.69009900000000002</v>
      </c>
      <c r="BE153" s="368">
        <v>13.539907000000001</v>
      </c>
      <c r="BF153" s="368">
        <v>133.52741700000001</v>
      </c>
      <c r="BG153" s="427">
        <v>783.84435800000006</v>
      </c>
      <c r="BH153" s="422">
        <v>0</v>
      </c>
      <c r="BI153" s="368">
        <v>10.299406000000001</v>
      </c>
      <c r="BJ153" s="368">
        <v>104.51477199999999</v>
      </c>
      <c r="BK153" s="368">
        <v>193.74713899999998</v>
      </c>
      <c r="BL153" s="427">
        <v>600.92843099999993</v>
      </c>
      <c r="BM153" s="422">
        <v>0</v>
      </c>
      <c r="BN153" s="368">
        <v>0</v>
      </c>
      <c r="BO153" s="368">
        <v>0</v>
      </c>
      <c r="BP153" s="368">
        <v>0.69009900000000002</v>
      </c>
      <c r="BQ153" s="427">
        <v>21.421934</v>
      </c>
      <c r="BR153" s="422">
        <v>17.521245</v>
      </c>
      <c r="BS153" s="368">
        <v>16.933802</v>
      </c>
      <c r="BT153" s="368">
        <v>472.68492399999974</v>
      </c>
      <c r="BU153" s="368">
        <v>0.73025399999999996</v>
      </c>
      <c r="BV153" s="368">
        <v>3.0926420000000001</v>
      </c>
      <c r="BW153" s="368">
        <v>34.437523000000006</v>
      </c>
      <c r="BX153" s="368">
        <v>26.662049</v>
      </c>
      <c r="BY153" s="369">
        <v>28.440595999999999</v>
      </c>
      <c r="BZ153" s="369">
        <v>13.316867999999999</v>
      </c>
      <c r="CA153" s="369">
        <v>51.151966999999999</v>
      </c>
      <c r="CB153" s="369">
        <v>35.379514</v>
      </c>
      <c r="CC153" s="369">
        <v>231.25039700000002</v>
      </c>
      <c r="CD153" s="2540"/>
      <c r="CE153" s="2540"/>
      <c r="CF153" s="2540"/>
      <c r="CG153" s="2540"/>
      <c r="CH153" s="2540"/>
      <c r="CI153" s="2540"/>
      <c r="CJ153" s="2540"/>
      <c r="CK153" s="2540"/>
      <c r="CL153" s="2540"/>
      <c r="CM153" s="2540"/>
      <c r="CN153" s="2540"/>
      <c r="CO153" s="2540"/>
      <c r="CP153" s="2540"/>
      <c r="CQ153" s="2540"/>
      <c r="CR153" s="2540"/>
      <c r="CS153" s="2540"/>
      <c r="CT153" s="2540"/>
      <c r="CU153" s="2540"/>
      <c r="CV153" s="2540"/>
      <c r="CW153" s="2540"/>
      <c r="CX153" s="2540"/>
      <c r="CY153" s="2540"/>
      <c r="CZ153" s="2540"/>
    </row>
    <row r="154" s="156" customFormat="true" ht="15" customHeight="true" x14ac:dyDescent="0.2">
      <c r="A154" s="2953"/>
      <c r="B154" s="2432" t="s">
        <v>630</v>
      </c>
      <c r="C154" s="318">
        <v>0</v>
      </c>
      <c r="D154" s="316">
        <v>0</v>
      </c>
      <c r="E154" s="316">
        <v>1.4928775358350803</v>
      </c>
      <c r="F154" s="316">
        <v>8.7213696796160871</v>
      </c>
      <c r="G154" s="320">
        <v>45.214641031405279</v>
      </c>
      <c r="H154" s="317">
        <v>0.27763268209098435</v>
      </c>
      <c r="I154" s="316">
        <v>4.1909625534640318</v>
      </c>
      <c r="J154" s="316">
        <v>9.4889094662197095</v>
      </c>
      <c r="K154" s="316">
        <v>28.77267149670622</v>
      </c>
      <c r="L154" s="319">
        <v>60.449733970022187</v>
      </c>
      <c r="M154" s="318">
        <v>0</v>
      </c>
      <c r="N154" s="316">
        <v>0</v>
      </c>
      <c r="O154" s="316">
        <v>0</v>
      </c>
      <c r="P154" s="316">
        <v>0.30167189109221332</v>
      </c>
      <c r="Q154" s="319">
        <v>5.7382380542532561</v>
      </c>
      <c r="R154" s="318">
        <v>2.7901977037980212</v>
      </c>
      <c r="S154" s="316">
        <v>6.5712595942775245</v>
      </c>
      <c r="T154" s="316">
        <v>35.241165514714069</v>
      </c>
      <c r="U154" s="316">
        <v>7.5587187157550471</v>
      </c>
      <c r="V154" s="316">
        <v>1.0403730642120079</v>
      </c>
      <c r="W154" s="316">
        <v>7.9022754132658291</v>
      </c>
      <c r="X154" s="316">
        <v>1.3866312431914078</v>
      </c>
      <c r="Y154" s="319">
        <v>9.7908163390413048</v>
      </c>
      <c r="Z154" s="319">
        <v>10.103226991265403</v>
      </c>
      <c r="AA154" s="319">
        <v>38.998434158340118</v>
      </c>
      <c r="AB154" s="319">
        <v>7.7544593182812207</v>
      </c>
      <c r="AC154" s="319">
        <v>26.432602050705871</v>
      </c>
      <c r="AD154" s="8"/>
      <c r="AE154" s="8"/>
      <c r="AF154" s="8"/>
      <c r="AG154" s="8"/>
      <c r="AH154" s="8"/>
      <c r="AI154" s="8"/>
      <c r="AJ154" s="8"/>
      <c r="AK154" s="8"/>
      <c r="AL154" s="8"/>
      <c r="AM154" s="8"/>
      <c r="AN154" s="8"/>
      <c r="AO154" s="8"/>
      <c r="AP154" s="8"/>
      <c r="AQ154" s="8"/>
      <c r="AR154" s="8"/>
      <c r="AS154" s="8"/>
      <c r="AT154" s="8"/>
      <c r="AU154" s="8"/>
      <c r="AV154" s="8"/>
      <c r="AW154" s="8"/>
      <c r="AX154" s="8"/>
      <c r="AY154" s="8"/>
      <c r="AZ154" s="250"/>
      <c r="BA154" s="2937"/>
      <c r="BB154" s="2732" t="s">
        <v>630</v>
      </c>
      <c r="BC154" s="425">
        <v>0</v>
      </c>
      <c r="BD154" s="372">
        <v>0</v>
      </c>
      <c r="BE154" s="372">
        <v>182.63305900000006</v>
      </c>
      <c r="BF154" s="372">
        <v>1067.5114539999993</v>
      </c>
      <c r="BG154" s="433">
        <v>5533.0716610000072</v>
      </c>
      <c r="BH154" s="425">
        <v>17.272214999999999</v>
      </c>
      <c r="BI154" s="372">
        <v>260.75159299999996</v>
      </c>
      <c r="BJ154" s="372">
        <v>591.37674700000025</v>
      </c>
      <c r="BK154" s="372">
        <v>1787.9853259999993</v>
      </c>
      <c r="BL154" s="433">
        <v>3762.5756549999965</v>
      </c>
      <c r="BM154" s="425">
        <v>0</v>
      </c>
      <c r="BN154" s="372">
        <v>0</v>
      </c>
      <c r="BO154" s="372">
        <v>0</v>
      </c>
      <c r="BP154" s="372">
        <v>18.145806000000004</v>
      </c>
      <c r="BQ154" s="433">
        <v>345.10883200000001</v>
      </c>
      <c r="BR154" s="425">
        <v>83.912301000000014</v>
      </c>
      <c r="BS154" s="372">
        <v>398.76050600000065</v>
      </c>
      <c r="BT154" s="372">
        <v>2397.9630129999996</v>
      </c>
      <c r="BU154" s="372">
        <v>291.46116799999993</v>
      </c>
      <c r="BV154" s="372">
        <v>107.67168400000001</v>
      </c>
      <c r="BW154" s="372">
        <v>180.29736399999999</v>
      </c>
      <c r="BX154" s="372">
        <v>115.612938</v>
      </c>
      <c r="BY154" s="373">
        <v>368.37910700000015</v>
      </c>
      <c r="BZ154" s="373">
        <v>281.1391319999999</v>
      </c>
      <c r="CA154" s="373">
        <v>422.82637099999988</v>
      </c>
      <c r="CB154" s="373">
        <v>524.3097580000001</v>
      </c>
      <c r="CC154" s="373">
        <v>1610.8828319999989</v>
      </c>
      <c r="CD154" s="2540"/>
      <c r="CE154" s="2540"/>
      <c r="CF154" s="2540"/>
      <c r="CG154" s="2540"/>
      <c r="CH154" s="2540"/>
      <c r="CI154" s="2540"/>
      <c r="CJ154" s="2540"/>
      <c r="CK154" s="2540"/>
      <c r="CL154" s="2540"/>
      <c r="CM154" s="2540"/>
      <c r="CN154" s="2540"/>
      <c r="CO154" s="2540"/>
      <c r="CP154" s="2540"/>
      <c r="CQ154" s="2540"/>
      <c r="CR154" s="2540"/>
      <c r="CS154" s="2540"/>
      <c r="CT154" s="2540"/>
      <c r="CU154" s="2540"/>
      <c r="CV154" s="2540"/>
      <c r="CW154" s="2540"/>
      <c r="CX154" s="2540"/>
      <c r="CY154" s="2540"/>
      <c r="CZ154" s="2540"/>
    </row>
    <row r="155" s="156" customFormat="true" ht="15" customHeight="true" x14ac:dyDescent="0.2">
      <c r="A155" s="2953"/>
      <c r="B155" s="2432" t="s">
        <v>631</v>
      </c>
      <c r="C155" s="318">
        <v>0</v>
      </c>
      <c r="D155" s="316">
        <v>0</v>
      </c>
      <c r="E155" s="316">
        <v>0.23333473883100814</v>
      </c>
      <c r="F155" s="316">
        <v>1.9561871316947057</v>
      </c>
      <c r="G155" s="320">
        <v>4.5189865796466711</v>
      </c>
      <c r="H155" s="317">
        <v>8.4742592139285297E-2</v>
      </c>
      <c r="I155" s="316">
        <v>1.288820814714688</v>
      </c>
      <c r="J155" s="316">
        <v>1.7489421206509421</v>
      </c>
      <c r="K155" s="316">
        <v>3.4174699197788949</v>
      </c>
      <c r="L155" s="319">
        <v>5.8470210148388375</v>
      </c>
      <c r="M155" s="318">
        <v>0</v>
      </c>
      <c r="N155" s="316">
        <v>0</v>
      </c>
      <c r="O155" s="316">
        <v>0</v>
      </c>
      <c r="P155" s="316">
        <v>2.9974862494504442E-2</v>
      </c>
      <c r="Q155" s="319">
        <v>0.80516885765638913</v>
      </c>
      <c r="R155" s="318">
        <v>0.67795532521257162</v>
      </c>
      <c r="S155" s="316">
        <v>0.91936730705552883</v>
      </c>
      <c r="T155" s="316">
        <v>5.304514198915089</v>
      </c>
      <c r="U155" s="316">
        <v>0.20798877738142366</v>
      </c>
      <c r="V155" s="316">
        <v>0.15706631835906465</v>
      </c>
      <c r="W155" s="316">
        <v>1.8836474791961249</v>
      </c>
      <c r="X155" s="316">
        <v>5.8911679975597375E-2</v>
      </c>
      <c r="Y155" s="319">
        <v>9.7020373292343892E-2</v>
      </c>
      <c r="Z155" s="319">
        <v>1.0604415223946335</v>
      </c>
      <c r="AA155" s="319">
        <v>1.5945395075444866</v>
      </c>
      <c r="AB155" s="319">
        <v>0.97790703220266106</v>
      </c>
      <c r="AC155" s="319">
        <v>3.2019727335853059</v>
      </c>
      <c r="AD155" s="8"/>
      <c r="AE155" s="8"/>
      <c r="AF155" s="8"/>
      <c r="AG155" s="8"/>
      <c r="AH155" s="8"/>
      <c r="AI155" s="8"/>
      <c r="AJ155" s="8"/>
      <c r="AK155" s="8"/>
      <c r="AL155" s="8"/>
      <c r="AM155" s="8"/>
      <c r="AN155" s="8"/>
      <c r="AO155" s="8"/>
      <c r="AP155" s="8"/>
      <c r="AQ155" s="8"/>
      <c r="AR155" s="8"/>
      <c r="AS155" s="8"/>
      <c r="AT155" s="8"/>
      <c r="AU155" s="8"/>
      <c r="AV155" s="8"/>
      <c r="AW155" s="8"/>
      <c r="AX155" s="8"/>
      <c r="AY155" s="8"/>
      <c r="AZ155" s="250"/>
      <c r="BA155" s="2937"/>
      <c r="BB155" s="2732" t="s">
        <v>631</v>
      </c>
      <c r="BC155" s="425">
        <v>0</v>
      </c>
      <c r="BD155" s="372">
        <v>0</v>
      </c>
      <c r="BE155" s="372">
        <v>28.545299999999997</v>
      </c>
      <c r="BF155" s="372">
        <v>239.44084999999998</v>
      </c>
      <c r="BG155" s="433">
        <v>553.00398300000006</v>
      </c>
      <c r="BH155" s="425">
        <v>5.2720459999999996</v>
      </c>
      <c r="BI155" s="372">
        <v>80.187325999999985</v>
      </c>
      <c r="BJ155" s="372">
        <v>108.99921699999999</v>
      </c>
      <c r="BK155" s="372">
        <v>212.36770000000004</v>
      </c>
      <c r="BL155" s="433">
        <v>363.93640599999998</v>
      </c>
      <c r="BM155" s="425">
        <v>0</v>
      </c>
      <c r="BN155" s="372">
        <v>0</v>
      </c>
      <c r="BO155" s="372">
        <v>0</v>
      </c>
      <c r="BP155" s="372">
        <v>1.8030120000000001</v>
      </c>
      <c r="BQ155" s="433">
        <v>48.424425999999997</v>
      </c>
      <c r="BR155" s="425">
        <v>20.388802999999999</v>
      </c>
      <c r="BS155" s="372">
        <v>55.789512999999999</v>
      </c>
      <c r="BT155" s="372">
        <v>360.94234300000022</v>
      </c>
      <c r="BU155" s="372">
        <v>8.0199639999999999</v>
      </c>
      <c r="BV155" s="372">
        <v>16.255318000000003</v>
      </c>
      <c r="BW155" s="372">
        <v>42.977074000000002</v>
      </c>
      <c r="BX155" s="372">
        <v>4.9118700000000004</v>
      </c>
      <c r="BY155" s="373">
        <v>3.650388</v>
      </c>
      <c r="BZ155" s="373">
        <v>29.508553000000003</v>
      </c>
      <c r="CA155" s="373">
        <v>17.288216000000002</v>
      </c>
      <c r="CB155" s="373">
        <v>66.120173999999992</v>
      </c>
      <c r="CC155" s="373">
        <v>195.1379170000001</v>
      </c>
      <c r="CD155" s="2540"/>
      <c r="CE155" s="2540"/>
      <c r="CF155" s="2540"/>
      <c r="CG155" s="2540"/>
      <c r="CH155" s="2540"/>
      <c r="CI155" s="2540"/>
      <c r="CJ155" s="2540"/>
      <c r="CK155" s="2540"/>
      <c r="CL155" s="2540"/>
      <c r="CM155" s="2540"/>
      <c r="CN155" s="2540"/>
      <c r="CO155" s="2540"/>
      <c r="CP155" s="2540"/>
      <c r="CQ155" s="2540"/>
      <c r="CR155" s="2540"/>
      <c r="CS155" s="2540"/>
      <c r="CT155" s="2540"/>
      <c r="CU155" s="2540"/>
      <c r="CV155" s="2540"/>
      <c r="CW155" s="2540"/>
      <c r="CX155" s="2540"/>
      <c r="CY155" s="2540"/>
      <c r="CZ155" s="2540"/>
    </row>
    <row r="156" s="156" customFormat="true" ht="15" customHeight="true" x14ac:dyDescent="0.2">
      <c r="A156" s="2953"/>
      <c r="B156" s="2432" t="s">
        <v>632</v>
      </c>
      <c r="C156" s="318">
        <v>0</v>
      </c>
      <c r="D156" s="316">
        <v>0</v>
      </c>
      <c r="E156" s="316">
        <v>8.1109874934540166E-2</v>
      </c>
      <c r="F156" s="316">
        <v>0.28504246270136702</v>
      </c>
      <c r="G156" s="320">
        <v>0.48386102125866193</v>
      </c>
      <c r="H156" s="317">
        <v>3.9645042007184217E-2</v>
      </c>
      <c r="I156" s="316">
        <v>0.31255033770332885</v>
      </c>
      <c r="J156" s="316">
        <v>0.35891725516369777</v>
      </c>
      <c r="K156" s="316">
        <v>0.68410025872933278</v>
      </c>
      <c r="L156" s="319">
        <v>0.26831154170078941</v>
      </c>
      <c r="M156" s="318">
        <v>0</v>
      </c>
      <c r="N156" s="316">
        <v>0</v>
      </c>
      <c r="O156" s="316">
        <v>0</v>
      </c>
      <c r="P156" s="316">
        <v>8.8289596797436615E-3</v>
      </c>
      <c r="Q156" s="319">
        <v>0</v>
      </c>
      <c r="R156" s="318">
        <v>0</v>
      </c>
      <c r="S156" s="316">
        <v>9.6162507010597253E-2</v>
      </c>
      <c r="T156" s="316">
        <v>0.83755601595626727</v>
      </c>
      <c r="U156" s="316">
        <v>0</v>
      </c>
      <c r="V156" s="316">
        <v>0</v>
      </c>
      <c r="W156" s="316">
        <v>0.29702786540175208</v>
      </c>
      <c r="X156" s="316">
        <v>0</v>
      </c>
      <c r="Y156" s="319">
        <v>0</v>
      </c>
      <c r="Z156" s="319">
        <v>0</v>
      </c>
      <c r="AA156" s="319">
        <v>1.1548401251405307</v>
      </c>
      <c r="AB156" s="319">
        <v>5.6311501272181E-2</v>
      </c>
      <c r="AC156" s="319">
        <v>0.29687479128816729</v>
      </c>
      <c r="AD156" s="8"/>
      <c r="AE156" s="8"/>
      <c r="AF156" s="8"/>
      <c r="AG156" s="8"/>
      <c r="AH156" s="8"/>
      <c r="AI156" s="8"/>
      <c r="AJ156" s="8"/>
      <c r="AK156" s="8"/>
      <c r="AL156" s="8"/>
      <c r="AM156" s="8"/>
      <c r="AN156" s="8"/>
      <c r="AO156" s="8"/>
      <c r="AP156" s="8"/>
      <c r="AQ156" s="8"/>
      <c r="AR156" s="8"/>
      <c r="AS156" s="8"/>
      <c r="AT156" s="8"/>
      <c r="AU156" s="8"/>
      <c r="AV156" s="8"/>
      <c r="AW156" s="8"/>
      <c r="AX156" s="8"/>
      <c r="AY156" s="8"/>
      <c r="AZ156" s="250"/>
      <c r="BA156" s="2937"/>
      <c r="BB156" s="2732" t="s">
        <v>632</v>
      </c>
      <c r="BC156" s="425">
        <v>0</v>
      </c>
      <c r="BD156" s="372">
        <v>0</v>
      </c>
      <c r="BE156" s="372">
        <v>9.9226790000000005</v>
      </c>
      <c r="BF156" s="372">
        <v>34.889713999999998</v>
      </c>
      <c r="BG156" s="433">
        <v>59.211742999999998</v>
      </c>
      <c r="BH156" s="425">
        <v>2.4664160000000002</v>
      </c>
      <c r="BI156" s="372">
        <v>19.446128999999999</v>
      </c>
      <c r="BJ156" s="372">
        <v>22.368778999999996</v>
      </c>
      <c r="BK156" s="372">
        <v>42.511215</v>
      </c>
      <c r="BL156" s="433">
        <v>16.700527999999998</v>
      </c>
      <c r="BM156" s="425">
        <v>0</v>
      </c>
      <c r="BN156" s="372">
        <v>0</v>
      </c>
      <c r="BO156" s="372">
        <v>0</v>
      </c>
      <c r="BP156" s="372">
        <v>0.53106900000000001</v>
      </c>
      <c r="BQ156" s="433">
        <v>0</v>
      </c>
      <c r="BR156" s="425">
        <v>0</v>
      </c>
      <c r="BS156" s="372">
        <v>5.8353820000000001</v>
      </c>
      <c r="BT156" s="372">
        <v>56.990974000000001</v>
      </c>
      <c r="BU156" s="372">
        <v>0</v>
      </c>
      <c r="BV156" s="372">
        <v>0</v>
      </c>
      <c r="BW156" s="372">
        <v>6.7769520000000014</v>
      </c>
      <c r="BX156" s="372">
        <v>0</v>
      </c>
      <c r="BY156" s="373">
        <v>0</v>
      </c>
      <c r="BZ156" s="373">
        <v>0</v>
      </c>
      <c r="CA156" s="373">
        <v>12.520935</v>
      </c>
      <c r="CB156" s="373">
        <v>3.8074439999999998</v>
      </c>
      <c r="CC156" s="373">
        <v>18.092449000000002</v>
      </c>
      <c r="CD156" s="2540"/>
      <c r="CE156" s="2540"/>
      <c r="CF156" s="2540"/>
      <c r="CG156" s="2540"/>
      <c r="CH156" s="2540"/>
      <c r="CI156" s="2540"/>
      <c r="CJ156" s="2540"/>
      <c r="CK156" s="2540"/>
      <c r="CL156" s="2540"/>
      <c r="CM156" s="2540"/>
      <c r="CN156" s="2540"/>
      <c r="CO156" s="2540"/>
      <c r="CP156" s="2540"/>
      <c r="CQ156" s="2540"/>
      <c r="CR156" s="2540"/>
      <c r="CS156" s="2540"/>
      <c r="CT156" s="2540"/>
      <c r="CU156" s="2540"/>
      <c r="CV156" s="2540"/>
      <c r="CW156" s="2540"/>
      <c r="CX156" s="2540"/>
      <c r="CY156" s="2540"/>
      <c r="CZ156" s="2540"/>
    </row>
    <row r="157" s="156" customFormat="true" ht="15" customHeight="true" x14ac:dyDescent="0.2">
      <c r="A157" s="2953"/>
      <c r="B157" s="2432" t="s">
        <v>633</v>
      </c>
      <c r="C157" s="318">
        <v>0</v>
      </c>
      <c r="D157" s="316">
        <v>2.2701728272820866E-3</v>
      </c>
      <c r="E157" s="316">
        <v>0</v>
      </c>
      <c r="F157" s="316">
        <v>0.12797162650898319</v>
      </c>
      <c r="G157" s="320">
        <v>0.31603387555196288</v>
      </c>
      <c r="H157" s="317">
        <v>0</v>
      </c>
      <c r="I157" s="316">
        <v>7.3047637255224354E-2</v>
      </c>
      <c r="J157" s="316">
        <v>0.12530555917089567</v>
      </c>
      <c r="K157" s="316">
        <v>0.57437070413247537</v>
      </c>
      <c r="L157" s="319">
        <v>0.10107847005949039</v>
      </c>
      <c r="M157" s="318">
        <v>0</v>
      </c>
      <c r="N157" s="316">
        <v>0</v>
      </c>
      <c r="O157" s="316">
        <v>0</v>
      </c>
      <c r="P157" s="316">
        <v>4.6190905802058453E-3</v>
      </c>
      <c r="Q157" s="319">
        <v>0</v>
      </c>
      <c r="R157" s="318">
        <v>0</v>
      </c>
      <c r="S157" s="316">
        <v>4.5786176933812319E-3</v>
      </c>
      <c r="T157" s="316">
        <v>0.42968252464485013</v>
      </c>
      <c r="U157" s="316">
        <v>0</v>
      </c>
      <c r="V157" s="316">
        <v>0</v>
      </c>
      <c r="W157" s="316">
        <v>0</v>
      </c>
      <c r="X157" s="316">
        <v>0</v>
      </c>
      <c r="Y157" s="319">
        <v>0</v>
      </c>
      <c r="Z157" s="319">
        <v>7.6441997469859219E-2</v>
      </c>
      <c r="AA157" s="319">
        <v>0</v>
      </c>
      <c r="AB157" s="319">
        <v>0</v>
      </c>
      <c r="AC157" s="319">
        <v>0.37696700337701189</v>
      </c>
      <c r="AD157" s="8"/>
      <c r="AE157" s="8"/>
      <c r="AF157" s="8"/>
      <c r="AG157" s="8"/>
      <c r="AH157" s="8"/>
      <c r="AI157" s="8"/>
      <c r="AJ157" s="8"/>
      <c r="AK157" s="8"/>
      <c r="AL157" s="8"/>
      <c r="AM157" s="8"/>
      <c r="AN157" s="8"/>
      <c r="AO157" s="8"/>
      <c r="AP157" s="8"/>
      <c r="AQ157" s="8"/>
      <c r="AR157" s="8"/>
      <c r="AS157" s="8"/>
      <c r="AT157" s="8"/>
      <c r="AU157" s="8"/>
      <c r="AV157" s="8"/>
      <c r="AW157" s="8"/>
      <c r="AX157" s="8"/>
      <c r="AY157" s="8"/>
      <c r="AZ157" s="250"/>
      <c r="BA157" s="2937"/>
      <c r="BB157" s="2732" t="s">
        <v>633</v>
      </c>
      <c r="BC157" s="425">
        <v>0</v>
      </c>
      <c r="BD157" s="372">
        <v>0.27784199999999998</v>
      </c>
      <c r="BE157" s="372">
        <v>0</v>
      </c>
      <c r="BF157" s="372">
        <v>15.663958999999998</v>
      </c>
      <c r="BG157" s="433">
        <v>38.674156000000004</v>
      </c>
      <c r="BH157" s="425">
        <v>0</v>
      </c>
      <c r="BI157" s="372">
        <v>4.544848</v>
      </c>
      <c r="BJ157" s="372">
        <v>7.8094109999999999</v>
      </c>
      <c r="BK157" s="372">
        <v>35.692424000000003</v>
      </c>
      <c r="BL157" s="433">
        <v>6.2914320000000004</v>
      </c>
      <c r="BM157" s="425">
        <v>0</v>
      </c>
      <c r="BN157" s="372">
        <v>0</v>
      </c>
      <c r="BO157" s="372">
        <v>0</v>
      </c>
      <c r="BP157" s="372">
        <v>0.27784199999999998</v>
      </c>
      <c r="BQ157" s="433">
        <v>0</v>
      </c>
      <c r="BR157" s="425">
        <v>0</v>
      </c>
      <c r="BS157" s="372">
        <v>0.27784199999999998</v>
      </c>
      <c r="BT157" s="372">
        <v>29.237477999999999</v>
      </c>
      <c r="BU157" s="372">
        <v>0</v>
      </c>
      <c r="BV157" s="372">
        <v>0</v>
      </c>
      <c r="BW157" s="372">
        <v>0</v>
      </c>
      <c r="BX157" s="372">
        <v>0</v>
      </c>
      <c r="BY157" s="373">
        <v>0</v>
      </c>
      <c r="BZ157" s="373">
        <v>2.1271260000000001</v>
      </c>
      <c r="CA157" s="373">
        <v>0</v>
      </c>
      <c r="CB157" s="373">
        <v>0</v>
      </c>
      <c r="CC157" s="373">
        <v>22.973511000000002</v>
      </c>
      <c r="CD157" s="2540"/>
      <c r="CE157" s="2540"/>
      <c r="CF157" s="2540"/>
      <c r="CG157" s="2540"/>
      <c r="CH157" s="2540"/>
      <c r="CI157" s="2540"/>
      <c r="CJ157" s="2540"/>
      <c r="CK157" s="2540"/>
      <c r="CL157" s="2540"/>
      <c r="CM157" s="2540"/>
      <c r="CN157" s="2540"/>
      <c r="CO157" s="2540"/>
      <c r="CP157" s="2540"/>
      <c r="CQ157" s="2540"/>
      <c r="CR157" s="2540"/>
      <c r="CS157" s="2540"/>
      <c r="CT157" s="2540"/>
      <c r="CU157" s="2540"/>
      <c r="CV157" s="2540"/>
      <c r="CW157" s="2540"/>
      <c r="CX157" s="2540"/>
      <c r="CY157" s="2540"/>
      <c r="CZ157" s="2540"/>
    </row>
    <row r="158" s="156" customFormat="true" ht="15" customHeight="true" x14ac:dyDescent="0.2">
      <c r="A158" s="2953"/>
      <c r="B158" s="2432" t="s">
        <v>634</v>
      </c>
      <c r="C158" s="318">
        <v>7.2313512309819333E-2</v>
      </c>
      <c r="D158" s="316">
        <v>0.60927585529933681</v>
      </c>
      <c r="E158" s="316">
        <v>1.1150027763108943</v>
      </c>
      <c r="F158" s="316">
        <v>3.6443411403530321</v>
      </c>
      <c r="G158" s="320">
        <v>3.0342385771917737</v>
      </c>
      <c r="H158" s="317">
        <v>0.74031533787828741</v>
      </c>
      <c r="I158" s="316">
        <v>2.9678402968375961</v>
      </c>
      <c r="J158" s="316">
        <v>4.324477257987084</v>
      </c>
      <c r="K158" s="316">
        <v>4.4504056852525968</v>
      </c>
      <c r="L158" s="319">
        <v>1.7298504097968588</v>
      </c>
      <c r="M158" s="318">
        <v>0</v>
      </c>
      <c r="N158" s="316">
        <v>0.1471115130530346</v>
      </c>
      <c r="O158" s="316">
        <v>0.72905307473518044</v>
      </c>
      <c r="P158" s="316">
        <v>0.31994443235461739</v>
      </c>
      <c r="Q158" s="319">
        <v>1.3433582487726861</v>
      </c>
      <c r="R158" s="318">
        <v>0.44438331057223723</v>
      </c>
      <c r="S158" s="316">
        <v>0.4730567579162937</v>
      </c>
      <c r="T158" s="316">
        <v>5.4211224156469786</v>
      </c>
      <c r="U158" s="316">
        <v>0.29203207721784719</v>
      </c>
      <c r="V158" s="316">
        <v>0.56177092749294444</v>
      </c>
      <c r="W158" s="316">
        <v>2.6950302689514278</v>
      </c>
      <c r="X158" s="316">
        <v>0</v>
      </c>
      <c r="Y158" s="319">
        <v>4.1781658649881912</v>
      </c>
      <c r="Z158" s="319">
        <v>0.57003075728413133</v>
      </c>
      <c r="AA158" s="319">
        <v>5.1819479246892692</v>
      </c>
      <c r="AB158" s="319">
        <v>0.27477075772001175</v>
      </c>
      <c r="AC158" s="319">
        <v>4.0618960735130925</v>
      </c>
      <c r="AD158" s="8"/>
      <c r="AE158" s="8"/>
      <c r="AF158" s="8"/>
      <c r="AG158" s="8"/>
      <c r="AH158" s="8"/>
      <c r="AI158" s="8"/>
      <c r="AJ158" s="8"/>
      <c r="AK158" s="8"/>
      <c r="AL158" s="8"/>
      <c r="AM158" s="8"/>
      <c r="AN158" s="8"/>
      <c r="AO158" s="8"/>
      <c r="AP158" s="8"/>
      <c r="AQ158" s="8"/>
      <c r="AR158" s="8"/>
      <c r="AS158" s="8"/>
      <c r="AT158" s="8"/>
      <c r="AU158" s="8"/>
      <c r="AV158" s="8"/>
      <c r="AW158" s="8"/>
      <c r="AX158" s="8"/>
      <c r="AY158" s="8"/>
      <c r="AZ158" s="250"/>
      <c r="BA158" s="2937"/>
      <c r="BB158" s="2732" t="s">
        <v>634</v>
      </c>
      <c r="BC158" s="425">
        <v>8.8510080000000002</v>
      </c>
      <c r="BD158" s="372">
        <v>74.568077000000002</v>
      </c>
      <c r="BE158" s="372">
        <v>136.40527299999999</v>
      </c>
      <c r="BF158" s="372">
        <v>446.07396000000017</v>
      </c>
      <c r="BG158" s="433">
        <v>371.31024599999995</v>
      </c>
      <c r="BH158" s="425">
        <v>46.056845999999993</v>
      </c>
      <c r="BI158" s="372">
        <v>184.65187299999997</v>
      </c>
      <c r="BJ158" s="372">
        <v>269.51414199999994</v>
      </c>
      <c r="BK158" s="372">
        <v>276.5561780000001</v>
      </c>
      <c r="BL158" s="433">
        <v>107.67116100000001</v>
      </c>
      <c r="BM158" s="425">
        <v>0</v>
      </c>
      <c r="BN158" s="372">
        <v>8.8510080000000002</v>
      </c>
      <c r="BO158" s="372">
        <v>43.870255999999998</v>
      </c>
      <c r="BP158" s="372">
        <v>19.244914000000001</v>
      </c>
      <c r="BQ158" s="433">
        <v>80.792186000000001</v>
      </c>
      <c r="BR158" s="425">
        <v>13.364367000000001</v>
      </c>
      <c r="BS158" s="372">
        <v>28.706270000000004</v>
      </c>
      <c r="BT158" s="372">
        <v>368.87687600000015</v>
      </c>
      <c r="BU158" s="372">
        <v>11.26064</v>
      </c>
      <c r="BV158" s="372">
        <v>58.13955</v>
      </c>
      <c r="BW158" s="372">
        <v>61.489485999999999</v>
      </c>
      <c r="BX158" s="372">
        <v>0</v>
      </c>
      <c r="BY158" s="373">
        <v>157.20333800000003</v>
      </c>
      <c r="BZ158" s="373">
        <v>15.862055999999999</v>
      </c>
      <c r="CA158" s="373">
        <v>56.183389999999996</v>
      </c>
      <c r="CB158" s="373">
        <v>18.578340999999998</v>
      </c>
      <c r="CC158" s="373">
        <v>247.54424999999995</v>
      </c>
      <c r="CD158" s="2540"/>
      <c r="CE158" s="2540"/>
      <c r="CF158" s="2540"/>
      <c r="CG158" s="2540"/>
      <c r="CH158" s="2540"/>
      <c r="CI158" s="2540"/>
      <c r="CJ158" s="2540"/>
      <c r="CK158" s="2540"/>
      <c r="CL158" s="2540"/>
      <c r="CM158" s="2540"/>
      <c r="CN158" s="2540"/>
      <c r="CO158" s="2540"/>
      <c r="CP158" s="2540"/>
      <c r="CQ158" s="2540"/>
      <c r="CR158" s="2540"/>
      <c r="CS158" s="2540"/>
      <c r="CT158" s="2540"/>
      <c r="CU158" s="2540"/>
      <c r="CV158" s="2540"/>
      <c r="CW158" s="2540"/>
      <c r="CX158" s="2540"/>
      <c r="CY158" s="2540"/>
      <c r="CZ158" s="2540"/>
    </row>
    <row r="159" s="156" customFormat="true" ht="15" customHeight="true" x14ac:dyDescent="0.2">
      <c r="A159" s="2953"/>
      <c r="B159" s="2432" t="s">
        <v>635</v>
      </c>
      <c r="C159" s="318">
        <v>13.106968888280326</v>
      </c>
      <c r="D159" s="316">
        <v>32.448527886480541</v>
      </c>
      <c r="E159" s="316">
        <v>60.011958228598282</v>
      </c>
      <c r="F159" s="316">
        <v>69.783282834505783</v>
      </c>
      <c r="G159" s="320">
        <v>36.579106681979816</v>
      </c>
      <c r="H159" s="317">
        <v>54.081568946101577</v>
      </c>
      <c r="I159" s="316">
        <v>71.933952151626784</v>
      </c>
      <c r="J159" s="316">
        <v>72.163489868079338</v>
      </c>
      <c r="K159" s="316">
        <v>53.703851416668904</v>
      </c>
      <c r="L159" s="319">
        <v>20.157749371453978</v>
      </c>
      <c r="M159" s="318">
        <v>10.137964825233665</v>
      </c>
      <c r="N159" s="316">
        <v>16.180022667335617</v>
      </c>
      <c r="O159" s="316">
        <v>25.788636496544914</v>
      </c>
      <c r="P159" s="316">
        <v>40.523429604974503</v>
      </c>
      <c r="Q159" s="319">
        <v>57.086172326838401</v>
      </c>
      <c r="R159" s="318">
        <v>36.083665477847909</v>
      </c>
      <c r="S159" s="316">
        <v>44.371103376110469</v>
      </c>
      <c r="T159" s="316">
        <v>39.483175721610955</v>
      </c>
      <c r="U159" s="316">
        <v>32.359605140724632</v>
      </c>
      <c r="V159" s="316">
        <v>32.160187671653723</v>
      </c>
      <c r="W159" s="316">
        <v>53.219165815590877</v>
      </c>
      <c r="X159" s="316">
        <v>40.195403266137234</v>
      </c>
      <c r="Y159" s="319">
        <v>29.823667156326884</v>
      </c>
      <c r="Z159" s="319">
        <v>40.445954502889386</v>
      </c>
      <c r="AA159" s="319">
        <v>45.598562633195506</v>
      </c>
      <c r="AB159" s="319">
        <v>65.574597684603873</v>
      </c>
      <c r="AC159" s="319">
        <v>51.741879856137274</v>
      </c>
      <c r="AD159" s="8"/>
      <c r="AE159" s="8"/>
      <c r="AF159" s="8"/>
      <c r="AG159" s="8"/>
      <c r="AH159" s="8"/>
      <c r="AI159" s="8"/>
      <c r="AJ159" s="8"/>
      <c r="AK159" s="8"/>
      <c r="AL159" s="8"/>
      <c r="AM159" s="8"/>
      <c r="AN159" s="8"/>
      <c r="AO159" s="8"/>
      <c r="AP159" s="8"/>
      <c r="AQ159" s="8"/>
      <c r="AR159" s="8"/>
      <c r="AS159" s="8"/>
      <c r="AT159" s="8"/>
      <c r="AU159" s="8"/>
      <c r="AV159" s="8"/>
      <c r="AW159" s="8"/>
      <c r="AX159" s="8"/>
      <c r="AY159" s="8"/>
      <c r="AZ159" s="250"/>
      <c r="BA159" s="2937"/>
      <c r="BB159" s="2732" t="s">
        <v>635</v>
      </c>
      <c r="BC159" s="425">
        <v>1604.2629210000005</v>
      </c>
      <c r="BD159" s="372">
        <v>3971.3116889999988</v>
      </c>
      <c r="BE159" s="372">
        <v>7341.6387110000096</v>
      </c>
      <c r="BF159" s="372">
        <v>8541.600283000007</v>
      </c>
      <c r="BG159" s="433">
        <v>4476.3115209999942</v>
      </c>
      <c r="BH159" s="425">
        <v>3364.5480040000066</v>
      </c>
      <c r="BI159" s="372">
        <v>4475.5571959999952</v>
      </c>
      <c r="BJ159" s="372">
        <v>4497.4409379999979</v>
      </c>
      <c r="BK159" s="372">
        <v>3337.2534869999977</v>
      </c>
      <c r="BL159" s="433">
        <v>1254.6797490000001</v>
      </c>
      <c r="BM159" s="425">
        <v>609.56626000000006</v>
      </c>
      <c r="BN159" s="372">
        <v>973.47588300000007</v>
      </c>
      <c r="BO159" s="372">
        <v>1551.8130630000003</v>
      </c>
      <c r="BP159" s="372">
        <v>2437.5167649999999</v>
      </c>
      <c r="BQ159" s="433">
        <v>3433.2737800000009</v>
      </c>
      <c r="BR159" s="425">
        <v>1085.1788009999975</v>
      </c>
      <c r="BS159" s="372">
        <v>2692.5497889999956</v>
      </c>
      <c r="BT159" s="372">
        <v>2686.6079379999987</v>
      </c>
      <c r="BU159" s="372">
        <v>1247.7734210000001</v>
      </c>
      <c r="BV159" s="372">
        <v>3328.3652599999996</v>
      </c>
      <c r="BW159" s="372">
        <v>1214.2420770000012</v>
      </c>
      <c r="BX159" s="372">
        <v>3351.3659009999992</v>
      </c>
      <c r="BY159" s="373">
        <v>1122.1143870000014</v>
      </c>
      <c r="BZ159" s="373">
        <v>1125.4761030000009</v>
      </c>
      <c r="CA159" s="373">
        <v>494.38586899999979</v>
      </c>
      <c r="CB159" s="373">
        <v>4433.7586969999966</v>
      </c>
      <c r="CC159" s="373">
        <v>3153.3068819999985</v>
      </c>
      <c r="CD159" s="2540"/>
      <c r="CE159" s="2540"/>
      <c r="CF159" s="2540"/>
      <c r="CG159" s="2540"/>
      <c r="CH159" s="2540"/>
      <c r="CI159" s="2540"/>
      <c r="CJ159" s="2540"/>
      <c r="CK159" s="2540"/>
      <c r="CL159" s="2540"/>
      <c r="CM159" s="2540"/>
      <c r="CN159" s="2540"/>
      <c r="CO159" s="2540"/>
      <c r="CP159" s="2540"/>
      <c r="CQ159" s="2540"/>
      <c r="CR159" s="2540"/>
      <c r="CS159" s="2540"/>
      <c r="CT159" s="2540"/>
      <c r="CU159" s="2540"/>
      <c r="CV159" s="2540"/>
      <c r="CW159" s="2540"/>
      <c r="CX159" s="2540"/>
      <c r="CY159" s="2540"/>
      <c r="CZ159" s="2540"/>
    </row>
    <row r="160" s="156" customFormat="true" ht="15" customHeight="true" x14ac:dyDescent="0.2">
      <c r="A160" s="2953"/>
      <c r="B160" s="2432" t="s">
        <v>636</v>
      </c>
      <c r="C160" s="318">
        <v>64.135689914945331</v>
      </c>
      <c r="D160" s="316">
        <v>59.339971936703783</v>
      </c>
      <c r="E160" s="316">
        <v>34.02546279836465</v>
      </c>
      <c r="F160" s="316">
        <v>13.114543147878457</v>
      </c>
      <c r="G160" s="320">
        <v>2.613046361415003</v>
      </c>
      <c r="H160" s="317">
        <v>40.216198188666866</v>
      </c>
      <c r="I160" s="316">
        <v>17.235588280955746</v>
      </c>
      <c r="J160" s="316">
        <v>9.5173308783841826</v>
      </c>
      <c r="K160" s="316">
        <v>4.4565030956520291</v>
      </c>
      <c r="L160" s="319">
        <v>1.3362237472981848</v>
      </c>
      <c r="M160" s="318">
        <v>60.269992449163055</v>
      </c>
      <c r="N160" s="316">
        <v>67.318241922407395</v>
      </c>
      <c r="O160" s="316">
        <v>64.355304040873008</v>
      </c>
      <c r="P160" s="316">
        <v>53.281864896291367</v>
      </c>
      <c r="Q160" s="319">
        <v>31.941112591461756</v>
      </c>
      <c r="R160" s="318">
        <v>51.957247571825164</v>
      </c>
      <c r="S160" s="316">
        <v>38.227071417984575</v>
      </c>
      <c r="T160" s="316">
        <v>4.3896436488659791</v>
      </c>
      <c r="U160" s="316">
        <v>48.277335345813391</v>
      </c>
      <c r="V160" s="316">
        <v>53.29655169269305</v>
      </c>
      <c r="W160" s="316">
        <v>29.109542349420341</v>
      </c>
      <c r="X160" s="316">
        <v>41.655817752296691</v>
      </c>
      <c r="Y160" s="319">
        <v>53.295377525929425</v>
      </c>
      <c r="Z160" s="319">
        <v>46.251899700661511</v>
      </c>
      <c r="AA160" s="319">
        <v>2.7537896488494229</v>
      </c>
      <c r="AB160" s="319">
        <v>23.648788885146217</v>
      </c>
      <c r="AC160" s="319">
        <v>9.5721596391050348</v>
      </c>
      <c r="AD160" s="8"/>
      <c r="AE160" s="8"/>
      <c r="AF160" s="8"/>
      <c r="AG160" s="8"/>
      <c r="AH160" s="8"/>
      <c r="AI160" s="8"/>
      <c r="AJ160" s="8"/>
      <c r="AK160" s="8"/>
      <c r="AL160" s="8"/>
      <c r="AM160" s="8"/>
      <c r="AN160" s="8"/>
      <c r="AO160" s="8"/>
      <c r="AP160" s="8"/>
      <c r="AQ160" s="8"/>
      <c r="AR160" s="8"/>
      <c r="AS160" s="8"/>
      <c r="AT160" s="8"/>
      <c r="AU160" s="8"/>
      <c r="AV160" s="8"/>
      <c r="AW160" s="8"/>
      <c r="AX160" s="8"/>
      <c r="AY160" s="8"/>
      <c r="AZ160" s="250"/>
      <c r="BA160" s="2937"/>
      <c r="BB160" s="2732" t="s">
        <v>636</v>
      </c>
      <c r="BC160" s="425">
        <v>7850.061301000007</v>
      </c>
      <c r="BD160" s="372">
        <v>7262.5027860000009</v>
      </c>
      <c r="BE160" s="372">
        <v>4162.5479690000002</v>
      </c>
      <c r="BF160" s="372">
        <v>1605.2438480000005</v>
      </c>
      <c r="BG160" s="433">
        <v>319.76750100000015</v>
      </c>
      <c r="BH160" s="425">
        <v>2501.9490369999971</v>
      </c>
      <c r="BI160" s="372">
        <v>1072.3567780000001</v>
      </c>
      <c r="BJ160" s="372">
        <v>593.14805300000023</v>
      </c>
      <c r="BK160" s="372">
        <v>276.93508200000002</v>
      </c>
      <c r="BL160" s="433">
        <v>83.170637999999997</v>
      </c>
      <c r="BM160" s="425">
        <v>3623.8588830000012</v>
      </c>
      <c r="BN160" s="372">
        <v>4050.2220760000027</v>
      </c>
      <c r="BO160" s="372">
        <v>3872.535156999998</v>
      </c>
      <c r="BP160" s="372">
        <v>3204.9468719999986</v>
      </c>
      <c r="BQ160" s="433">
        <v>1921.0008290000017</v>
      </c>
      <c r="BR160" s="425">
        <v>1562.5603129999984</v>
      </c>
      <c r="BS160" s="372">
        <v>2319.7145269999987</v>
      </c>
      <c r="BT160" s="372">
        <v>298.69054999999992</v>
      </c>
      <c r="BU160" s="372">
        <v>1861.5547259999992</v>
      </c>
      <c r="BV160" s="372">
        <v>5515.838183000008</v>
      </c>
      <c r="BW160" s="372">
        <v>664.15981199999987</v>
      </c>
      <c r="BX160" s="372">
        <v>3473.1306530000002</v>
      </c>
      <c r="BY160" s="373">
        <v>2005.2366320000006</v>
      </c>
      <c r="BZ160" s="373">
        <v>1287.0362060000014</v>
      </c>
      <c r="CA160" s="373">
        <v>29.856965000000002</v>
      </c>
      <c r="CB160" s="373">
        <v>1598.988435999999</v>
      </c>
      <c r="CC160" s="373">
        <v>583.35640200000023</v>
      </c>
      <c r="CD160" s="2540"/>
      <c r="CE160" s="2540"/>
      <c r="CF160" s="2540"/>
      <c r="CG160" s="2540"/>
      <c r="CH160" s="2540"/>
      <c r="CI160" s="2540"/>
      <c r="CJ160" s="2540"/>
      <c r="CK160" s="2540"/>
      <c r="CL160" s="2540"/>
      <c r="CM160" s="2540"/>
      <c r="CN160" s="2540"/>
      <c r="CO160" s="2540"/>
      <c r="CP160" s="2540"/>
      <c r="CQ160" s="2540"/>
      <c r="CR160" s="2540"/>
      <c r="CS160" s="2540"/>
      <c r="CT160" s="2540"/>
      <c r="CU160" s="2540"/>
      <c r="CV160" s="2540"/>
      <c r="CW160" s="2540"/>
      <c r="CX160" s="2540"/>
      <c r="CY160" s="2540"/>
      <c r="CZ160" s="2540"/>
    </row>
    <row r="161" s="156" customFormat="true" ht="15" customHeight="true" x14ac:dyDescent="0.2">
      <c r="A161" s="2953"/>
      <c r="B161" s="2432" t="s">
        <v>637</v>
      </c>
      <c r="C161" s="318">
        <v>21.894484884475776</v>
      </c>
      <c r="D161" s="316">
        <v>3.5532898342889334</v>
      </c>
      <c r="E161" s="316">
        <v>0.57724930621981685</v>
      </c>
      <c r="F161" s="316">
        <v>0.14826581949960158</v>
      </c>
      <c r="G161" s="320">
        <v>2.813088926121278E-2</v>
      </c>
      <c r="H161" s="317">
        <v>1.9122521473562186</v>
      </c>
      <c r="I161" s="316">
        <v>0.42448675176320644</v>
      </c>
      <c r="J161" s="316">
        <v>2.9833925731107609E-2</v>
      </c>
      <c r="K161" s="316">
        <v>0</v>
      </c>
      <c r="L161" s="319">
        <v>0</v>
      </c>
      <c r="M161" s="318">
        <v>29.326655399169677</v>
      </c>
      <c r="N161" s="316">
        <v>14.892963918070235</v>
      </c>
      <c r="O161" s="316">
        <v>4.6469384358567307</v>
      </c>
      <c r="P161" s="316">
        <v>1.6972546113228941</v>
      </c>
      <c r="Q161" s="319">
        <v>0.30934698134107802</v>
      </c>
      <c r="R161" s="318">
        <v>2.5775856807397202</v>
      </c>
      <c r="S161" s="316">
        <v>0.84276987834629868</v>
      </c>
      <c r="T161" s="316">
        <v>0.11810791458236529</v>
      </c>
      <c r="U161" s="316">
        <v>6.2748396202165839</v>
      </c>
      <c r="V161" s="316">
        <v>12.754167803885164</v>
      </c>
      <c r="W161" s="316">
        <v>0.72939484815959976</v>
      </c>
      <c r="X161" s="316">
        <v>16.266738034586769</v>
      </c>
      <c r="Y161" s="319">
        <v>2.0433544894132365</v>
      </c>
      <c r="Z161" s="319">
        <v>0.71965381549870411</v>
      </c>
      <c r="AA161" s="319">
        <v>0</v>
      </c>
      <c r="AB161" s="319">
        <v>0.55955784827842558</v>
      </c>
      <c r="AC161" s="319">
        <v>1.065362209897182E-2</v>
      </c>
      <c r="AD161" s="8"/>
      <c r="AE161" s="8"/>
      <c r="AF161" s="8"/>
      <c r="AG161" s="8"/>
      <c r="AH161" s="8"/>
      <c r="AI161" s="8"/>
      <c r="AJ161" s="8"/>
      <c r="AK161" s="8"/>
      <c r="AL161" s="8"/>
      <c r="AM161" s="8"/>
      <c r="AN161" s="8"/>
      <c r="AO161" s="8"/>
      <c r="AP161" s="8"/>
      <c r="AQ161" s="8"/>
      <c r="AR161" s="8"/>
      <c r="AS161" s="8"/>
      <c r="AT161" s="8"/>
      <c r="AU161" s="8"/>
      <c r="AV161" s="8"/>
      <c r="AW161" s="8"/>
      <c r="AX161" s="8"/>
      <c r="AY161" s="8"/>
      <c r="AZ161" s="250"/>
      <c r="BA161" s="2937"/>
      <c r="BB161" s="2732" t="s">
        <v>637</v>
      </c>
      <c r="BC161" s="425">
        <v>2679.8347179999992</v>
      </c>
      <c r="BD161" s="372">
        <v>434.88017400000001</v>
      </c>
      <c r="BE161" s="372">
        <v>70.618522999999982</v>
      </c>
      <c r="BF161" s="372">
        <v>18.148004999999998</v>
      </c>
      <c r="BG161" s="433">
        <v>3.4424739999999998</v>
      </c>
      <c r="BH161" s="425">
        <v>118.96592999999996</v>
      </c>
      <c r="BI161" s="372">
        <v>26.410543000000001</v>
      </c>
      <c r="BJ161" s="372">
        <v>1.8593379999999999</v>
      </c>
      <c r="BK161" s="372">
        <v>0</v>
      </c>
      <c r="BL161" s="433">
        <v>0</v>
      </c>
      <c r="BM161" s="425">
        <v>1763.3262650000013</v>
      </c>
      <c r="BN161" s="372">
        <v>896.03960999999981</v>
      </c>
      <c r="BO161" s="372">
        <v>279.62625199999997</v>
      </c>
      <c r="BP161" s="372">
        <v>102.09122500000001</v>
      </c>
      <c r="BQ161" s="433">
        <v>18.604731000000001</v>
      </c>
      <c r="BR161" s="425">
        <v>77.518214999999998</v>
      </c>
      <c r="BS161" s="372">
        <v>51.141388999999997</v>
      </c>
      <c r="BT161" s="372">
        <v>8.0365789999999997</v>
      </c>
      <c r="BU161" s="372">
        <v>241.95530399999996</v>
      </c>
      <c r="BV161" s="372">
        <v>1319.9714339999994</v>
      </c>
      <c r="BW161" s="372">
        <v>16.641785000000002</v>
      </c>
      <c r="BX161" s="372">
        <v>1356.2692930000001</v>
      </c>
      <c r="BY161" s="373">
        <v>76.881138000000007</v>
      </c>
      <c r="BZ161" s="373">
        <v>20.025567000000002</v>
      </c>
      <c r="CA161" s="373">
        <v>0</v>
      </c>
      <c r="CB161" s="373">
        <v>37.833925999999998</v>
      </c>
      <c r="CC161" s="373">
        <v>0.64926399999999995</v>
      </c>
      <c r="CD161" s="2540"/>
      <c r="CE161" s="2540"/>
      <c r="CF161" s="2540"/>
      <c r="CG161" s="2540"/>
      <c r="CH161" s="2540"/>
      <c r="CI161" s="2540"/>
      <c r="CJ161" s="2540"/>
      <c r="CK161" s="2540"/>
      <c r="CL161" s="2540"/>
      <c r="CM161" s="2540"/>
      <c r="CN161" s="2540"/>
      <c r="CO161" s="2540"/>
      <c r="CP161" s="2540"/>
      <c r="CQ161" s="2540"/>
      <c r="CR161" s="2540"/>
      <c r="CS161" s="2540"/>
      <c r="CT161" s="2540"/>
      <c r="CU161" s="2540"/>
      <c r="CV161" s="2540"/>
      <c r="CW161" s="2540"/>
      <c r="CX161" s="2540"/>
      <c r="CY161" s="2540"/>
      <c r="CZ161" s="2540"/>
    </row>
    <row r="162" s="156" customFormat="true" ht="15" customHeight="true" x14ac:dyDescent="0.2">
      <c r="A162" s="2953"/>
      <c r="B162" s="2432" t="s">
        <v>638</v>
      </c>
      <c r="C162" s="318">
        <v>0</v>
      </c>
      <c r="D162" s="316">
        <v>0.49191733608168287</v>
      </c>
      <c r="E162" s="316">
        <v>0.41996920371846796</v>
      </c>
      <c r="F162" s="316">
        <v>5.8192814874617305E-2</v>
      </c>
      <c r="G162" s="320">
        <v>0.65518283836941638</v>
      </c>
      <c r="H162" s="317">
        <v>0.13524958829017955</v>
      </c>
      <c r="I162" s="316">
        <v>0.16959835430464665</v>
      </c>
      <c r="J162" s="316">
        <v>1.7634629853941548E-2</v>
      </c>
      <c r="K162" s="316">
        <v>0.55393893046521836</v>
      </c>
      <c r="L162" s="319">
        <v>0.42620034077550573</v>
      </c>
      <c r="M162" s="318">
        <v>0</v>
      </c>
      <c r="N162" s="316">
        <v>0</v>
      </c>
      <c r="O162" s="316">
        <v>0.80557779135992802</v>
      </c>
      <c r="P162" s="316">
        <v>0.59110143489680966</v>
      </c>
      <c r="Q162" s="319">
        <v>0.56259949047459334</v>
      </c>
      <c r="R162" s="318">
        <v>8.5662672600143847E-2</v>
      </c>
      <c r="S162" s="316">
        <v>1.592494985080702</v>
      </c>
      <c r="T162" s="316">
        <v>0.58048755877250313</v>
      </c>
      <c r="U162" s="316">
        <v>0</v>
      </c>
      <c r="V162" s="316">
        <v>0</v>
      </c>
      <c r="W162" s="316">
        <v>1.502007710239684</v>
      </c>
      <c r="X162" s="316">
        <v>2.9523592611581922E-2</v>
      </c>
      <c r="Y162" s="319">
        <v>0</v>
      </c>
      <c r="Z162" s="319">
        <v>0.13245438322059822</v>
      </c>
      <c r="AA162" s="319">
        <v>0</v>
      </c>
      <c r="AB162" s="319">
        <v>0</v>
      </c>
      <c r="AC162" s="319">
        <v>0.32412995120748728</v>
      </c>
      <c r="AD162" s="8"/>
      <c r="AE162" s="8"/>
      <c r="AF162" s="8"/>
      <c r="AG162" s="8"/>
      <c r="AH162" s="8"/>
      <c r="AI162" s="8"/>
      <c r="AJ162" s="8"/>
      <c r="AK162" s="8"/>
      <c r="AL162" s="8"/>
      <c r="AM162" s="8"/>
      <c r="AN162" s="8"/>
      <c r="AO162" s="8"/>
      <c r="AP162" s="8"/>
      <c r="AQ162" s="8"/>
      <c r="AR162" s="8"/>
      <c r="AS162" s="8"/>
      <c r="AT162" s="8"/>
      <c r="AU162" s="8"/>
      <c r="AV162" s="8"/>
      <c r="AW162" s="8"/>
      <c r="AX162" s="8"/>
      <c r="AY162" s="8"/>
      <c r="AZ162" s="250"/>
      <c r="BA162" s="2937"/>
      <c r="BB162" s="2732" t="s">
        <v>638</v>
      </c>
      <c r="BC162" s="425">
        <v>0</v>
      </c>
      <c r="BD162" s="372">
        <v>60.204798000000004</v>
      </c>
      <c r="BE162" s="372">
        <v>51.377462999999992</v>
      </c>
      <c r="BF162" s="372">
        <v>7.1229060000000004</v>
      </c>
      <c r="BG162" s="433">
        <v>80.176985000000002</v>
      </c>
      <c r="BH162" s="425">
        <v>8.4142109999999999</v>
      </c>
      <c r="BI162" s="372">
        <v>10.552000999999999</v>
      </c>
      <c r="BJ162" s="372">
        <v>1.0990420000000001</v>
      </c>
      <c r="BK162" s="372">
        <v>34.422756999999997</v>
      </c>
      <c r="BL162" s="433">
        <v>26.528008</v>
      </c>
      <c r="BM162" s="425">
        <v>0</v>
      </c>
      <c r="BN162" s="372">
        <v>0</v>
      </c>
      <c r="BO162" s="372">
        <v>48.475076999999999</v>
      </c>
      <c r="BP162" s="372">
        <v>35.555225</v>
      </c>
      <c r="BQ162" s="433">
        <v>33.835831000000006</v>
      </c>
      <c r="BR162" s="425">
        <v>2.5762160000000001</v>
      </c>
      <c r="BS162" s="372">
        <v>96.636587999999989</v>
      </c>
      <c r="BT162" s="372">
        <v>39.498912000000004</v>
      </c>
      <c r="BU162" s="372">
        <v>0</v>
      </c>
      <c r="BV162" s="372">
        <v>0</v>
      </c>
      <c r="BW162" s="372">
        <v>34.269627</v>
      </c>
      <c r="BX162" s="372">
        <v>2.4615840000000002</v>
      </c>
      <c r="BY162" s="373">
        <v>0</v>
      </c>
      <c r="BZ162" s="373">
        <v>3.6857639999999998</v>
      </c>
      <c r="CA162" s="373">
        <v>0</v>
      </c>
      <c r="CB162" s="373">
        <v>0</v>
      </c>
      <c r="CC162" s="373">
        <v>19.753461000000001</v>
      </c>
      <c r="CD162" s="2540"/>
      <c r="CE162" s="2540"/>
      <c r="CF162" s="2540"/>
      <c r="CG162" s="2540"/>
      <c r="CH162" s="2540"/>
      <c r="CI162" s="2540"/>
      <c r="CJ162" s="2540"/>
      <c r="CK162" s="2540"/>
      <c r="CL162" s="2540"/>
      <c r="CM162" s="2540"/>
      <c r="CN162" s="2540"/>
      <c r="CO162" s="2540"/>
      <c r="CP162" s="2540"/>
      <c r="CQ162" s="2540"/>
      <c r="CR162" s="2540"/>
      <c r="CS162" s="2540"/>
      <c r="CT162" s="2540"/>
      <c r="CU162" s="2540"/>
      <c r="CV162" s="2540"/>
      <c r="CW162" s="2540"/>
      <c r="CX162" s="2540"/>
      <c r="CY162" s="2540"/>
      <c r="CZ162" s="2540"/>
    </row>
    <row r="163" s="156" customFormat="true" ht="15" customHeight="true" x14ac:dyDescent="0.2">
      <c r="A163" s="2953"/>
      <c r="B163" s="2432" t="s">
        <v>639</v>
      </c>
      <c r="C163" s="318">
        <v>0</v>
      </c>
      <c r="D163" s="316">
        <v>0</v>
      </c>
      <c r="E163" s="316">
        <v>3.833066239866207E-2</v>
      </c>
      <c r="F163" s="316">
        <v>0</v>
      </c>
      <c r="G163" s="320">
        <v>0</v>
      </c>
      <c r="H163" s="317">
        <v>3.2765167318703874E-2</v>
      </c>
      <c r="I163" s="316">
        <v>4.2605764190571806E-2</v>
      </c>
      <c r="J163" s="316">
        <v>0</v>
      </c>
      <c r="K163" s="316">
        <v>0</v>
      </c>
      <c r="L163" s="319">
        <v>0</v>
      </c>
      <c r="M163" s="318">
        <v>0</v>
      </c>
      <c r="N163" s="316">
        <v>0</v>
      </c>
      <c r="O163" s="316">
        <v>0</v>
      </c>
      <c r="P163" s="316">
        <v>0</v>
      </c>
      <c r="Q163" s="319">
        <v>0</v>
      </c>
      <c r="R163" s="318">
        <v>0</v>
      </c>
      <c r="S163" s="316">
        <v>0</v>
      </c>
      <c r="T163" s="316">
        <v>3.8957343292032875E-2</v>
      </c>
      <c r="U163" s="316">
        <v>0</v>
      </c>
      <c r="V163" s="316">
        <v>0</v>
      </c>
      <c r="W163" s="316">
        <v>0</v>
      </c>
      <c r="X163" s="316">
        <v>0</v>
      </c>
      <c r="Y163" s="319">
        <v>0</v>
      </c>
      <c r="Z163" s="319">
        <v>0</v>
      </c>
      <c r="AA163" s="319">
        <v>0</v>
      </c>
      <c r="AB163" s="319">
        <v>3.0147646772011958E-2</v>
      </c>
      <c r="AC163" s="319">
        <v>0</v>
      </c>
      <c r="AD163" s="8"/>
      <c r="AE163" s="8"/>
      <c r="AF163" s="8"/>
      <c r="AG163" s="8"/>
      <c r="AH163" s="8"/>
      <c r="AI163" s="8"/>
      <c r="AJ163" s="8"/>
      <c r="AK163" s="8"/>
      <c r="AL163" s="8"/>
      <c r="AM163" s="8"/>
      <c r="AN163" s="8"/>
      <c r="AO163" s="8"/>
      <c r="AP163" s="8"/>
      <c r="AQ163" s="8"/>
      <c r="AR163" s="8"/>
      <c r="AS163" s="8"/>
      <c r="AT163" s="8"/>
      <c r="AU163" s="8"/>
      <c r="AV163" s="8"/>
      <c r="AW163" s="8"/>
      <c r="AX163" s="8"/>
      <c r="AY163" s="8"/>
      <c r="AZ163" s="250"/>
      <c r="BA163" s="2937"/>
      <c r="BB163" s="2732" t="s">
        <v>639</v>
      </c>
      <c r="BC163" s="425">
        <v>0</v>
      </c>
      <c r="BD163" s="372">
        <v>0</v>
      </c>
      <c r="BE163" s="372">
        <v>4.6892300000000002</v>
      </c>
      <c r="BF163" s="372">
        <v>0</v>
      </c>
      <c r="BG163" s="433">
        <v>0</v>
      </c>
      <c r="BH163" s="425">
        <v>2.038402</v>
      </c>
      <c r="BI163" s="372">
        <v>2.6508280000000002</v>
      </c>
      <c r="BJ163" s="372">
        <v>0</v>
      </c>
      <c r="BK163" s="372">
        <v>0</v>
      </c>
      <c r="BL163" s="433">
        <v>0</v>
      </c>
      <c r="BM163" s="425">
        <v>0</v>
      </c>
      <c r="BN163" s="372">
        <v>0</v>
      </c>
      <c r="BO163" s="372">
        <v>0</v>
      </c>
      <c r="BP163" s="372">
        <v>0</v>
      </c>
      <c r="BQ163" s="433">
        <v>0</v>
      </c>
      <c r="BR163" s="425">
        <v>0</v>
      </c>
      <c r="BS163" s="372">
        <v>0</v>
      </c>
      <c r="BT163" s="372">
        <v>2.6508280000000002</v>
      </c>
      <c r="BU163" s="372">
        <v>0</v>
      </c>
      <c r="BV163" s="372">
        <v>0</v>
      </c>
      <c r="BW163" s="372">
        <v>0</v>
      </c>
      <c r="BX163" s="372">
        <v>0</v>
      </c>
      <c r="BY163" s="373">
        <v>0</v>
      </c>
      <c r="BZ163" s="373">
        <v>0</v>
      </c>
      <c r="CA163" s="373">
        <v>0</v>
      </c>
      <c r="CB163" s="373">
        <v>2.038402</v>
      </c>
      <c r="CC163" s="373">
        <v>0</v>
      </c>
      <c r="CD163" s="2540"/>
      <c r="CE163" s="2540"/>
      <c r="CF163" s="2540"/>
      <c r="CG163" s="2540"/>
      <c r="CH163" s="2540"/>
      <c r="CI163" s="2540"/>
      <c r="CJ163" s="2540"/>
      <c r="CK163" s="2540"/>
      <c r="CL163" s="2540"/>
      <c r="CM163" s="2540"/>
      <c r="CN163" s="2540"/>
      <c r="CO163" s="2540"/>
      <c r="CP163" s="2540"/>
      <c r="CQ163" s="2540"/>
      <c r="CR163" s="2540"/>
      <c r="CS163" s="2540"/>
      <c r="CT163" s="2540"/>
      <c r="CU163" s="2540"/>
      <c r="CV163" s="2540"/>
      <c r="CW163" s="2540"/>
      <c r="CX163" s="2540"/>
      <c r="CY163" s="2540"/>
      <c r="CZ163" s="2540"/>
    </row>
    <row r="164" s="156" customFormat="true" ht="15" customHeight="true" x14ac:dyDescent="0.2">
      <c r="A164" s="2953"/>
      <c r="B164" s="2432" t="s">
        <v>640</v>
      </c>
      <c r="C164" s="318">
        <v>0.79054279998880506</v>
      </c>
      <c r="D164" s="316">
        <v>3.5491083635737941</v>
      </c>
      <c r="E164" s="316">
        <v>1.8940270867240503</v>
      </c>
      <c r="F164" s="316">
        <v>1.0699092244093702</v>
      </c>
      <c r="G164" s="320">
        <v>0.11629558435992127</v>
      </c>
      <c r="H164" s="317">
        <v>2.4796303081508557</v>
      </c>
      <c r="I164" s="316">
        <v>1.1950085675729905</v>
      </c>
      <c r="J164" s="316">
        <v>0.54817188222745383</v>
      </c>
      <c r="K164" s="316">
        <v>0.19968467094650133</v>
      </c>
      <c r="L164" s="319">
        <v>2.9284057850909755E-2</v>
      </c>
      <c r="M164" s="318">
        <v>0.26538732643347007</v>
      </c>
      <c r="N164" s="316">
        <v>1.4616599791336344</v>
      </c>
      <c r="O164" s="316">
        <v>3.6744901606299814</v>
      </c>
      <c r="P164" s="316">
        <v>3.2298374015827331</v>
      </c>
      <c r="Q164" s="319">
        <v>1.8578139070154795</v>
      </c>
      <c r="R164" s="318">
        <v>4.8006971210404243</v>
      </c>
      <c r="S164" s="316">
        <v>6.6230798165796525</v>
      </c>
      <c r="T164" s="316">
        <v>1.1543741455635326</v>
      </c>
      <c r="U164" s="316">
        <v>5.0105420038863766</v>
      </c>
      <c r="V164" s="316">
        <v>0</v>
      </c>
      <c r="W164" s="316">
        <v>1.1525418050342029</v>
      </c>
      <c r="X164" s="316">
        <v>8.7196811234863336E-2</v>
      </c>
      <c r="Y164" s="319">
        <v>0</v>
      </c>
      <c r="Z164" s="319">
        <v>0.16133135951015765</v>
      </c>
      <c r="AA164" s="319">
        <v>0</v>
      </c>
      <c r="AB164" s="319">
        <v>0.60020184705269075</v>
      </c>
      <c r="AC164" s="319">
        <v>0.18633025295340183</v>
      </c>
      <c r="AD164" s="8"/>
      <c r="AE164" s="8"/>
      <c r="AF164" s="8"/>
      <c r="AG164" s="8"/>
      <c r="AH164" s="8"/>
      <c r="AI164" s="8"/>
      <c r="AJ164" s="8"/>
      <c r="AK164" s="8"/>
      <c r="AL164" s="8"/>
      <c r="AM164" s="8"/>
      <c r="AN164" s="8"/>
      <c r="AO164" s="8"/>
      <c r="AP164" s="8"/>
      <c r="AQ164" s="8"/>
      <c r="AR164" s="8"/>
      <c r="AS164" s="8"/>
      <c r="AT164" s="8"/>
      <c r="AU164" s="8"/>
      <c r="AV164" s="8"/>
      <c r="AW164" s="8"/>
      <c r="AX164" s="8"/>
      <c r="AY164" s="8"/>
      <c r="AZ164" s="250"/>
      <c r="BA164" s="2937"/>
      <c r="BB164" s="2732" t="s">
        <v>640</v>
      </c>
      <c r="BC164" s="425">
        <v>96.760625000000005</v>
      </c>
      <c r="BD164" s="372">
        <v>434.36841199999998</v>
      </c>
      <c r="BE164" s="372">
        <v>231.70819599999993</v>
      </c>
      <c r="BF164" s="372">
        <v>130.95882800000001</v>
      </c>
      <c r="BG164" s="433">
        <v>14.231492000000001</v>
      </c>
      <c r="BH164" s="425">
        <v>154.26392700000002</v>
      </c>
      <c r="BI164" s="372">
        <v>74.350554000000002</v>
      </c>
      <c r="BJ164" s="372">
        <v>34.163684000000003</v>
      </c>
      <c r="BK164" s="372">
        <v>12.408763</v>
      </c>
      <c r="BL164" s="433">
        <v>1.822729</v>
      </c>
      <c r="BM164" s="425">
        <v>15.956966000000001</v>
      </c>
      <c r="BN164" s="372">
        <v>87.941208000000017</v>
      </c>
      <c r="BO164" s="372">
        <v>221.10986100000005</v>
      </c>
      <c r="BP164" s="372">
        <v>194.27730799999998</v>
      </c>
      <c r="BQ164" s="433">
        <v>111.732553</v>
      </c>
      <c r="BR164" s="425">
        <v>144.37598500000001</v>
      </c>
      <c r="BS164" s="372">
        <v>401.90508700000004</v>
      </c>
      <c r="BT164" s="372">
        <v>78.548665000000014</v>
      </c>
      <c r="BU164" s="372">
        <v>193.20449399999998</v>
      </c>
      <c r="BV164" s="372">
        <v>0</v>
      </c>
      <c r="BW164" s="372">
        <v>26.296255000000006</v>
      </c>
      <c r="BX164" s="372">
        <v>7.2701950000000002</v>
      </c>
      <c r="BY164" s="373">
        <v>0</v>
      </c>
      <c r="BZ164" s="373">
        <v>4.4893140000000002</v>
      </c>
      <c r="CA164" s="373">
        <v>0</v>
      </c>
      <c r="CB164" s="373">
        <v>40.582028000000001</v>
      </c>
      <c r="CC164" s="373">
        <v>11.35553</v>
      </c>
      <c r="CD164" s="2540"/>
      <c r="CE164" s="2540"/>
      <c r="CF164" s="2540"/>
      <c r="CG164" s="2540"/>
      <c r="CH164" s="2540"/>
      <c r="CI164" s="2540"/>
      <c r="CJ164" s="2540"/>
      <c r="CK164" s="2540"/>
      <c r="CL164" s="2540"/>
      <c r="CM164" s="2540"/>
      <c r="CN164" s="2540"/>
      <c r="CO164" s="2540"/>
      <c r="CP164" s="2540"/>
      <c r="CQ164" s="2540"/>
      <c r="CR164" s="2540"/>
      <c r="CS164" s="2540"/>
      <c r="CT164" s="2540"/>
      <c r="CU164" s="2540"/>
      <c r="CV164" s="2540"/>
      <c r="CW164" s="2540"/>
      <c r="CX164" s="2540"/>
      <c r="CY164" s="2540"/>
      <c r="CZ164" s="2540"/>
    </row>
    <row r="165" s="156" customFormat="true" ht="15" customHeight="true" x14ac:dyDescent="0.2">
      <c r="A165" s="2954"/>
      <c r="B165" s="2432" t="s">
        <v>628</v>
      </c>
      <c r="C165" s="318">
        <v>0</v>
      </c>
      <c r="D165" s="316">
        <v>0</v>
      </c>
      <c r="E165" s="316">
        <v>0</v>
      </c>
      <c r="F165" s="316">
        <v>0</v>
      </c>
      <c r="G165" s="320">
        <v>3.5130046289562337E-2</v>
      </c>
      <c r="H165" s="317">
        <v>0</v>
      </c>
      <c r="I165" s="316">
        <v>0</v>
      </c>
      <c r="J165" s="316">
        <v>0</v>
      </c>
      <c r="K165" s="316">
        <v>6.918025633408785E-2</v>
      </c>
      <c r="L165" s="319">
        <v>0</v>
      </c>
      <c r="M165" s="318">
        <v>0</v>
      </c>
      <c r="N165" s="316">
        <v>0</v>
      </c>
      <c r="O165" s="316">
        <v>0</v>
      </c>
      <c r="P165" s="316">
        <v>0</v>
      </c>
      <c r="Q165" s="319">
        <v>0</v>
      </c>
      <c r="R165" s="318">
        <v>0</v>
      </c>
      <c r="S165" s="316">
        <v>0</v>
      </c>
      <c r="T165" s="316">
        <v>5.4497158747794497E-2</v>
      </c>
      <c r="U165" s="316">
        <v>0</v>
      </c>
      <c r="V165" s="316">
        <v>0</v>
      </c>
      <c r="W165" s="316">
        <v>0</v>
      </c>
      <c r="X165" s="316">
        <v>0</v>
      </c>
      <c r="Y165" s="319">
        <v>1.5701277706968431E-2</v>
      </c>
      <c r="Z165" s="319">
        <v>0</v>
      </c>
      <c r="AA165" s="319">
        <v>0</v>
      </c>
      <c r="AB165" s="319">
        <v>0</v>
      </c>
      <c r="AC165" s="319">
        <v>0</v>
      </c>
      <c r="AD165" s="8"/>
      <c r="AE165" s="8"/>
      <c r="AF165" s="8"/>
      <c r="AG165" s="8"/>
      <c r="AH165" s="8"/>
      <c r="AI165" s="8"/>
      <c r="AJ165" s="8"/>
      <c r="AK165" s="8"/>
      <c r="AL165" s="8"/>
      <c r="AM165" s="8"/>
      <c r="AN165" s="8"/>
      <c r="AO165" s="8"/>
      <c r="AP165" s="8"/>
      <c r="AQ165" s="8"/>
      <c r="AR165" s="8"/>
      <c r="AS165" s="8"/>
      <c r="AT165" s="8"/>
      <c r="AU165" s="8"/>
      <c r="AV165" s="8"/>
      <c r="AW165" s="8"/>
      <c r="AX165" s="8"/>
      <c r="AY165" s="8"/>
      <c r="AZ165" s="250"/>
      <c r="BA165" s="2938"/>
      <c r="BB165" s="2732" t="s">
        <v>628</v>
      </c>
      <c r="BC165" s="425">
        <v>0</v>
      </c>
      <c r="BD165" s="372">
        <v>0</v>
      </c>
      <c r="BE165" s="372">
        <v>0</v>
      </c>
      <c r="BF165" s="372">
        <v>0</v>
      </c>
      <c r="BG165" s="433">
        <v>4.2989850000000001</v>
      </c>
      <c r="BH165" s="425">
        <v>0</v>
      </c>
      <c r="BI165" s="372">
        <v>0</v>
      </c>
      <c r="BJ165" s="372">
        <v>0</v>
      </c>
      <c r="BK165" s="372">
        <v>4.2989850000000001</v>
      </c>
      <c r="BL165" s="433">
        <v>0</v>
      </c>
      <c r="BM165" s="425">
        <v>0</v>
      </c>
      <c r="BN165" s="372">
        <v>0</v>
      </c>
      <c r="BO165" s="372">
        <v>0</v>
      </c>
      <c r="BP165" s="372">
        <v>0</v>
      </c>
      <c r="BQ165" s="433">
        <v>0</v>
      </c>
      <c r="BR165" s="425">
        <v>0</v>
      </c>
      <c r="BS165" s="372">
        <v>0</v>
      </c>
      <c r="BT165" s="372">
        <v>3.7082250000000001</v>
      </c>
      <c r="BU165" s="372">
        <v>0</v>
      </c>
      <c r="BV165" s="372">
        <v>0</v>
      </c>
      <c r="BW165" s="372">
        <v>0</v>
      </c>
      <c r="BX165" s="372">
        <v>0</v>
      </c>
      <c r="BY165" s="373">
        <v>0.59075999999999995</v>
      </c>
      <c r="BZ165" s="373">
        <v>0</v>
      </c>
      <c r="CA165" s="373">
        <v>0</v>
      </c>
      <c r="CB165" s="373">
        <v>0</v>
      </c>
      <c r="CC165" s="373">
        <v>0</v>
      </c>
      <c r="CD165" s="2540"/>
      <c r="CE165" s="2540"/>
      <c r="CF165" s="2540"/>
      <c r="CG165" s="2540"/>
      <c r="CH165" s="2540"/>
      <c r="CI165" s="2540"/>
      <c r="CJ165" s="2540"/>
      <c r="CK165" s="2540"/>
      <c r="CL165" s="2540"/>
      <c r="CM165" s="2540"/>
      <c r="CN165" s="2540"/>
      <c r="CO165" s="2540"/>
      <c r="CP165" s="2540"/>
      <c r="CQ165" s="2540"/>
      <c r="CR165" s="2540"/>
      <c r="CS165" s="2540"/>
      <c r="CT165" s="2540"/>
      <c r="CU165" s="2540"/>
      <c r="CV165" s="2540"/>
      <c r="CW165" s="2540"/>
      <c r="CX165" s="2540"/>
      <c r="CY165" s="2540"/>
      <c r="CZ165" s="2540"/>
    </row>
    <row r="166" s="156" customFormat="true" ht="15" customHeight="true" x14ac:dyDescent="0.2">
      <c r="A166" s="2724"/>
      <c r="B166" s="2432"/>
      <c r="C166" s="318"/>
      <c r="D166" s="316"/>
      <c r="E166" s="316"/>
      <c r="F166" s="316"/>
      <c r="G166" s="320"/>
      <c r="H166" s="317"/>
      <c r="I166" s="316"/>
      <c r="J166" s="316"/>
      <c r="K166" s="316"/>
      <c r="L166" s="319"/>
      <c r="M166" s="318"/>
      <c r="N166" s="316"/>
      <c r="O166" s="316"/>
      <c r="P166" s="316"/>
      <c r="Q166" s="319"/>
      <c r="R166" s="318"/>
      <c r="S166" s="316"/>
      <c r="T166" s="316"/>
      <c r="U166" s="316"/>
      <c r="V166" s="316"/>
      <c r="W166" s="316"/>
      <c r="X166" s="316"/>
      <c r="Y166" s="319"/>
      <c r="Z166" s="319"/>
      <c r="AA166" s="319"/>
      <c r="AB166" s="319"/>
      <c r="AC166" s="319"/>
      <c r="AD166" s="8"/>
      <c r="AE166" s="8"/>
      <c r="AF166" s="8"/>
      <c r="AG166" s="8"/>
      <c r="AH166" s="8"/>
      <c r="AI166" s="8"/>
      <c r="AJ166" s="8"/>
      <c r="AK166" s="8"/>
      <c r="AL166" s="8"/>
      <c r="AM166" s="8"/>
      <c r="AN166" s="8"/>
      <c r="AO166" s="8"/>
      <c r="AP166" s="8"/>
      <c r="AQ166" s="8"/>
      <c r="AR166" s="8"/>
      <c r="AS166" s="8"/>
      <c r="AT166" s="8"/>
      <c r="AU166" s="8"/>
      <c r="AV166" s="8"/>
      <c r="AW166" s="8"/>
      <c r="AX166" s="8"/>
      <c r="AY166" s="8"/>
      <c r="AZ166" s="250"/>
      <c r="BA166" s="2729"/>
      <c r="BB166" s="2732"/>
      <c r="BC166" s="425"/>
      <c r="BD166" s="372"/>
      <c r="BE166" s="372"/>
      <c r="BF166" s="372"/>
      <c r="BG166" s="433"/>
      <c r="BH166" s="425"/>
      <c r="BI166" s="372"/>
      <c r="BJ166" s="372"/>
      <c r="BK166" s="372"/>
      <c r="BL166" s="433"/>
      <c r="BM166" s="425"/>
      <c r="BN166" s="372"/>
      <c r="BO166" s="372"/>
      <c r="BP166" s="372"/>
      <c r="BQ166" s="433"/>
      <c r="BR166" s="425"/>
      <c r="BS166" s="372"/>
      <c r="BT166" s="372"/>
      <c r="BU166" s="372"/>
      <c r="BV166" s="372"/>
      <c r="BW166" s="372"/>
      <c r="BX166" s="372"/>
      <c r="BY166" s="373"/>
      <c r="BZ166" s="373"/>
      <c r="CA166" s="373"/>
      <c r="CB166" s="373"/>
      <c r="CC166" s="373"/>
      <c r="CD166" s="2540"/>
      <c r="CE166" s="2540"/>
      <c r="CF166" s="2540"/>
      <c r="CG166" s="2540"/>
      <c r="CH166" s="2540"/>
      <c r="CI166" s="2540"/>
      <c r="CJ166" s="2540"/>
      <c r="CK166" s="2540"/>
      <c r="CL166" s="2540"/>
      <c r="CM166" s="2540"/>
      <c r="CN166" s="2540"/>
      <c r="CO166" s="2540"/>
      <c r="CP166" s="2540"/>
      <c r="CQ166" s="2540"/>
      <c r="CR166" s="2540"/>
      <c r="CS166" s="2540"/>
      <c r="CT166" s="2540"/>
      <c r="CU166" s="2540"/>
      <c r="CV166" s="2540"/>
      <c r="CW166" s="2540"/>
      <c r="CX166" s="2540"/>
      <c r="CY166" s="2540"/>
      <c r="CZ166" s="2540"/>
    </row>
    <row r="167" s="156" customFormat="true" ht="15" customHeight="true" x14ac:dyDescent="0.2">
      <c r="A167" s="2724"/>
      <c r="B167" s="2432"/>
      <c r="C167" s="318"/>
      <c r="D167" s="316"/>
      <c r="E167" s="316"/>
      <c r="F167" s="316"/>
      <c r="G167" s="320"/>
      <c r="H167" s="317"/>
      <c r="I167" s="316"/>
      <c r="J167" s="316"/>
      <c r="K167" s="316"/>
      <c r="L167" s="319"/>
      <c r="M167" s="318"/>
      <c r="N167" s="316"/>
      <c r="O167" s="316"/>
      <c r="P167" s="316"/>
      <c r="Q167" s="319"/>
      <c r="R167" s="318"/>
      <c r="S167" s="316"/>
      <c r="T167" s="316"/>
      <c r="U167" s="316"/>
      <c r="V167" s="316"/>
      <c r="W167" s="316"/>
      <c r="X167" s="316"/>
      <c r="Y167" s="319"/>
      <c r="Z167" s="319"/>
      <c r="AA167" s="319"/>
      <c r="AB167" s="319"/>
      <c r="AC167" s="319"/>
      <c r="AD167" s="8"/>
      <c r="AE167" s="8"/>
      <c r="AF167" s="8"/>
      <c r="AG167" s="8"/>
      <c r="AH167" s="8"/>
      <c r="AI167" s="8"/>
      <c r="AJ167" s="8"/>
      <c r="AK167" s="8"/>
      <c r="AL167" s="8"/>
      <c r="AM167" s="8"/>
      <c r="AN167" s="8"/>
      <c r="AO167" s="8"/>
      <c r="AP167" s="8"/>
      <c r="AQ167" s="8"/>
      <c r="AR167" s="8"/>
      <c r="AS167" s="8"/>
      <c r="AT167" s="8"/>
      <c r="AU167" s="8"/>
      <c r="AV167" s="8"/>
      <c r="AW167" s="8"/>
      <c r="AX167" s="8"/>
      <c r="AY167" s="8"/>
      <c r="AZ167" s="250"/>
      <c r="BA167" s="2729"/>
      <c r="BB167" s="2732"/>
      <c r="BC167" s="425"/>
      <c r="BD167" s="372"/>
      <c r="BE167" s="372"/>
      <c r="BF167" s="372"/>
      <c r="BG167" s="433"/>
      <c r="BH167" s="425"/>
      <c r="BI167" s="372"/>
      <c r="BJ167" s="372"/>
      <c r="BK167" s="372"/>
      <c r="BL167" s="433"/>
      <c r="BM167" s="425"/>
      <c r="BN167" s="372"/>
      <c r="BO167" s="372"/>
      <c r="BP167" s="372"/>
      <c r="BQ167" s="433"/>
      <c r="BR167" s="425"/>
      <c r="BS167" s="372"/>
      <c r="BT167" s="372"/>
      <c r="BU167" s="372"/>
      <c r="BV167" s="372"/>
      <c r="BW167" s="372"/>
      <c r="BX167" s="372"/>
      <c r="BY167" s="373"/>
      <c r="BZ167" s="373"/>
      <c r="CA167" s="373"/>
      <c r="CB167" s="373"/>
      <c r="CC167" s="373"/>
      <c r="CD167" s="2540"/>
      <c r="CE167" s="2540"/>
      <c r="CF167" s="2540"/>
      <c r="CG167" s="2540"/>
      <c r="CH167" s="2540"/>
      <c r="CI167" s="2540"/>
      <c r="CJ167" s="2540"/>
      <c r="CK167" s="2540"/>
      <c r="CL167" s="2540"/>
      <c r="CM167" s="2540"/>
      <c r="CN167" s="2540"/>
      <c r="CO167" s="2540"/>
      <c r="CP167" s="2540"/>
      <c r="CQ167" s="2540"/>
      <c r="CR167" s="2540"/>
      <c r="CS167" s="2540"/>
      <c r="CT167" s="2540"/>
      <c r="CU167" s="2540"/>
      <c r="CV167" s="2540"/>
      <c r="CW167" s="2540"/>
      <c r="CX167" s="2540"/>
      <c r="CY167" s="2540"/>
      <c r="CZ167" s="2540"/>
    </row>
    <row r="168" s="156" customFormat="true" ht="15" customHeight="true" x14ac:dyDescent="0.2">
      <c r="A168" s="2724"/>
      <c r="B168" s="2432"/>
      <c r="C168" s="318"/>
      <c r="D168" s="316"/>
      <c r="E168" s="316"/>
      <c r="F168" s="316"/>
      <c r="G168" s="320"/>
      <c r="H168" s="317"/>
      <c r="I168" s="316"/>
      <c r="J168" s="316"/>
      <c r="K168" s="316"/>
      <c r="L168" s="319"/>
      <c r="M168" s="318"/>
      <c r="N168" s="316"/>
      <c r="O168" s="316"/>
      <c r="P168" s="316"/>
      <c r="Q168" s="319"/>
      <c r="R168" s="318"/>
      <c r="S168" s="316"/>
      <c r="T168" s="316"/>
      <c r="U168" s="316"/>
      <c r="V168" s="316"/>
      <c r="W168" s="316"/>
      <c r="X168" s="316"/>
      <c r="Y168" s="319"/>
      <c r="Z168" s="319"/>
      <c r="AA168" s="319"/>
      <c r="AB168" s="319"/>
      <c r="AC168" s="319"/>
      <c r="AD168" s="8"/>
      <c r="AE168" s="8"/>
      <c r="AF168" s="8"/>
      <c r="AG168" s="8"/>
      <c r="AH168" s="8"/>
      <c r="AI168" s="8"/>
      <c r="AJ168" s="8"/>
      <c r="AK168" s="8"/>
      <c r="AL168" s="8"/>
      <c r="AM168" s="8"/>
      <c r="AN168" s="8"/>
      <c r="AO168" s="8"/>
      <c r="AP168" s="8"/>
      <c r="AQ168" s="8"/>
      <c r="AR168" s="8"/>
      <c r="AS168" s="8"/>
      <c r="AT168" s="8"/>
      <c r="AU168" s="8"/>
      <c r="AV168" s="8"/>
      <c r="AW168" s="8"/>
      <c r="AX168" s="8"/>
      <c r="AY168" s="8"/>
      <c r="AZ168" s="250"/>
      <c r="BA168" s="2729"/>
      <c r="BB168" s="2732"/>
      <c r="BC168" s="425"/>
      <c r="BD168" s="372"/>
      <c r="BE168" s="372"/>
      <c r="BF168" s="372"/>
      <c r="BG168" s="433"/>
      <c r="BH168" s="425"/>
      <c r="BI168" s="372"/>
      <c r="BJ168" s="372"/>
      <c r="BK168" s="372"/>
      <c r="BL168" s="433"/>
      <c r="BM168" s="425"/>
      <c r="BN168" s="372"/>
      <c r="BO168" s="372"/>
      <c r="BP168" s="372"/>
      <c r="BQ168" s="433"/>
      <c r="BR168" s="425"/>
      <c r="BS168" s="372"/>
      <c r="BT168" s="372"/>
      <c r="BU168" s="372"/>
      <c r="BV168" s="372"/>
      <c r="BW168" s="372"/>
      <c r="BX168" s="372"/>
      <c r="BY168" s="373"/>
      <c r="BZ168" s="373"/>
      <c r="CA168" s="373"/>
      <c r="CB168" s="373"/>
      <c r="CC168" s="373"/>
      <c r="CD168" s="2540"/>
      <c r="CE168" s="2540"/>
      <c r="CF168" s="2540"/>
      <c r="CG168" s="2540"/>
      <c r="CH168" s="2540"/>
      <c r="CI168" s="2540"/>
      <c r="CJ168" s="2540"/>
      <c r="CK168" s="2540"/>
      <c r="CL168" s="2540"/>
      <c r="CM168" s="2540"/>
      <c r="CN168" s="2540"/>
      <c r="CO168" s="2540"/>
      <c r="CP168" s="2540"/>
      <c r="CQ168" s="2540"/>
      <c r="CR168" s="2540"/>
      <c r="CS168" s="2540"/>
      <c r="CT168" s="2540"/>
      <c r="CU168" s="2540"/>
      <c r="CV168" s="2540"/>
      <c r="CW168" s="2540"/>
      <c r="CX168" s="2540"/>
      <c r="CY168" s="2540"/>
      <c r="CZ168" s="2540"/>
    </row>
    <row r="169" s="156" customFormat="true" ht="15" customHeight="true" x14ac:dyDescent="0.2">
      <c r="A169" s="2724"/>
      <c r="B169" s="2432"/>
      <c r="C169" s="318"/>
      <c r="D169" s="316"/>
      <c r="E169" s="316"/>
      <c r="F169" s="316"/>
      <c r="G169" s="320"/>
      <c r="H169" s="317"/>
      <c r="I169" s="316"/>
      <c r="J169" s="316"/>
      <c r="K169" s="316"/>
      <c r="L169" s="319"/>
      <c r="M169" s="318"/>
      <c r="N169" s="316"/>
      <c r="O169" s="316"/>
      <c r="P169" s="316"/>
      <c r="Q169" s="319"/>
      <c r="R169" s="318"/>
      <c r="S169" s="316"/>
      <c r="T169" s="316"/>
      <c r="U169" s="316"/>
      <c r="V169" s="316"/>
      <c r="W169" s="316"/>
      <c r="X169" s="316"/>
      <c r="Y169" s="319"/>
      <c r="Z169" s="319"/>
      <c r="AA169" s="319"/>
      <c r="AB169" s="319"/>
      <c r="AC169" s="319"/>
      <c r="AD169" s="8"/>
      <c r="AE169" s="8"/>
      <c r="AF169" s="8"/>
      <c r="AG169" s="8"/>
      <c r="AH169" s="8"/>
      <c r="AI169" s="8"/>
      <c r="AJ169" s="8"/>
      <c r="AK169" s="8"/>
      <c r="AL169" s="8"/>
      <c r="AM169" s="8"/>
      <c r="AN169" s="8"/>
      <c r="AO169" s="8"/>
      <c r="AP169" s="8"/>
      <c r="AQ169" s="8"/>
      <c r="AR169" s="8"/>
      <c r="AS169" s="8"/>
      <c r="AT169" s="8"/>
      <c r="AU169" s="8"/>
      <c r="AV169" s="8"/>
      <c r="AW169" s="8"/>
      <c r="AX169" s="8"/>
      <c r="AY169" s="8"/>
      <c r="AZ169" s="250"/>
      <c r="BA169" s="2729"/>
      <c r="BB169" s="2732"/>
      <c r="BC169" s="425"/>
      <c r="BD169" s="372"/>
      <c r="BE169" s="372"/>
      <c r="BF169" s="372"/>
      <c r="BG169" s="433"/>
      <c r="BH169" s="425"/>
      <c r="BI169" s="372"/>
      <c r="BJ169" s="372"/>
      <c r="BK169" s="372"/>
      <c r="BL169" s="433"/>
      <c r="BM169" s="425"/>
      <c r="BN169" s="372"/>
      <c r="BO169" s="372"/>
      <c r="BP169" s="372"/>
      <c r="BQ169" s="433"/>
      <c r="BR169" s="425"/>
      <c r="BS169" s="372"/>
      <c r="BT169" s="372"/>
      <c r="BU169" s="372"/>
      <c r="BV169" s="372"/>
      <c r="BW169" s="372"/>
      <c r="BX169" s="372"/>
      <c r="BY169" s="373"/>
      <c r="BZ169" s="373"/>
      <c r="CA169" s="373"/>
      <c r="CB169" s="373"/>
      <c r="CC169" s="373"/>
      <c r="CD169" s="2540"/>
      <c r="CE169" s="2540"/>
      <c r="CF169" s="2540"/>
      <c r="CG169" s="2540"/>
      <c r="CH169" s="2540"/>
      <c r="CI169" s="2540"/>
      <c r="CJ169" s="2540"/>
      <c r="CK169" s="2540"/>
      <c r="CL169" s="2540"/>
      <c r="CM169" s="2540"/>
      <c r="CN169" s="2540"/>
      <c r="CO169" s="2540"/>
      <c r="CP169" s="2540"/>
      <c r="CQ169" s="2540"/>
      <c r="CR169" s="2540"/>
      <c r="CS169" s="2540"/>
      <c r="CT169" s="2540"/>
      <c r="CU169" s="2540"/>
      <c r="CV169" s="2540"/>
      <c r="CW169" s="2540"/>
      <c r="CX169" s="2540"/>
      <c r="CY169" s="2540"/>
      <c r="CZ169" s="2540"/>
    </row>
    <row r="170" s="156" customFormat="true" ht="15" customHeight="true" x14ac:dyDescent="0.2">
      <c r="A170" s="2724"/>
      <c r="B170" s="2432"/>
      <c r="C170" s="318"/>
      <c r="D170" s="316"/>
      <c r="E170" s="316"/>
      <c r="F170" s="316"/>
      <c r="G170" s="320"/>
      <c r="H170" s="317"/>
      <c r="I170" s="316"/>
      <c r="J170" s="316"/>
      <c r="K170" s="316"/>
      <c r="L170" s="319"/>
      <c r="M170" s="318"/>
      <c r="N170" s="316"/>
      <c r="O170" s="316"/>
      <c r="P170" s="316"/>
      <c r="Q170" s="319"/>
      <c r="R170" s="318"/>
      <c r="S170" s="316"/>
      <c r="T170" s="316"/>
      <c r="U170" s="316"/>
      <c r="V170" s="316"/>
      <c r="W170" s="316"/>
      <c r="X170" s="316"/>
      <c r="Y170" s="319"/>
      <c r="Z170" s="319"/>
      <c r="AA170" s="319"/>
      <c r="AB170" s="319"/>
      <c r="AC170" s="319"/>
      <c r="AD170" s="8"/>
      <c r="AE170" s="8"/>
      <c r="AF170" s="8"/>
      <c r="AG170" s="8"/>
      <c r="AH170" s="8"/>
      <c r="AI170" s="8"/>
      <c r="AJ170" s="8"/>
      <c r="AK170" s="8"/>
      <c r="AL170" s="8"/>
      <c r="AM170" s="8"/>
      <c r="AN170" s="8"/>
      <c r="AO170" s="8"/>
      <c r="AP170" s="8"/>
      <c r="AQ170" s="8"/>
      <c r="AR170" s="8"/>
      <c r="AS170" s="8"/>
      <c r="AT170" s="8"/>
      <c r="AU170" s="8"/>
      <c r="AV170" s="8"/>
      <c r="AW170" s="8"/>
      <c r="AX170" s="8"/>
      <c r="AY170" s="8"/>
      <c r="AZ170" s="250"/>
      <c r="BA170" s="2729"/>
      <c r="BB170" s="2732"/>
      <c r="BC170" s="425"/>
      <c r="BD170" s="372"/>
      <c r="BE170" s="372"/>
      <c r="BF170" s="372"/>
      <c r="BG170" s="433"/>
      <c r="BH170" s="425"/>
      <c r="BI170" s="372"/>
      <c r="BJ170" s="372"/>
      <c r="BK170" s="372"/>
      <c r="BL170" s="433"/>
      <c r="BM170" s="425"/>
      <c r="BN170" s="372"/>
      <c r="BO170" s="372"/>
      <c r="BP170" s="372"/>
      <c r="BQ170" s="433"/>
      <c r="BR170" s="425"/>
      <c r="BS170" s="372"/>
      <c r="BT170" s="372"/>
      <c r="BU170" s="372"/>
      <c r="BV170" s="372"/>
      <c r="BW170" s="372"/>
      <c r="BX170" s="372"/>
      <c r="BY170" s="373"/>
      <c r="BZ170" s="373"/>
      <c r="CA170" s="373"/>
      <c r="CB170" s="373"/>
      <c r="CC170" s="373"/>
      <c r="CD170" s="2540"/>
      <c r="CE170" s="2540"/>
      <c r="CF170" s="2540"/>
      <c r="CG170" s="2540"/>
      <c r="CH170" s="2540"/>
      <c r="CI170" s="2540"/>
      <c r="CJ170" s="2540"/>
      <c r="CK170" s="2540"/>
      <c r="CL170" s="2540"/>
      <c r="CM170" s="2540"/>
      <c r="CN170" s="2540"/>
      <c r="CO170" s="2540"/>
      <c r="CP170" s="2540"/>
      <c r="CQ170" s="2540"/>
      <c r="CR170" s="2540"/>
      <c r="CS170" s="2540"/>
      <c r="CT170" s="2540"/>
      <c r="CU170" s="2540"/>
      <c r="CV170" s="2540"/>
      <c r="CW170" s="2540"/>
      <c r="CX170" s="2540"/>
      <c r="CY170" s="2540"/>
      <c r="CZ170" s="2540"/>
    </row>
    <row r="171" s="156" customFormat="true" ht="15" customHeight="true" x14ac:dyDescent="0.2">
      <c r="A171" s="2724"/>
      <c r="B171" s="2432"/>
      <c r="C171" s="318"/>
      <c r="D171" s="316"/>
      <c r="E171" s="316"/>
      <c r="F171" s="316"/>
      <c r="G171" s="320"/>
      <c r="H171" s="317"/>
      <c r="I171" s="316"/>
      <c r="J171" s="316"/>
      <c r="K171" s="316"/>
      <c r="L171" s="319"/>
      <c r="M171" s="318"/>
      <c r="N171" s="316"/>
      <c r="O171" s="316"/>
      <c r="P171" s="316"/>
      <c r="Q171" s="319"/>
      <c r="R171" s="318"/>
      <c r="S171" s="316"/>
      <c r="T171" s="316"/>
      <c r="U171" s="316"/>
      <c r="V171" s="316"/>
      <c r="W171" s="316"/>
      <c r="X171" s="316"/>
      <c r="Y171" s="319"/>
      <c r="Z171" s="319"/>
      <c r="AA171" s="319"/>
      <c r="AB171" s="319"/>
      <c r="AC171" s="319"/>
      <c r="AD171" s="8"/>
      <c r="AE171" s="8"/>
      <c r="AF171" s="8"/>
      <c r="AG171" s="8"/>
      <c r="AH171" s="8"/>
      <c r="AI171" s="8"/>
      <c r="AJ171" s="8"/>
      <c r="AK171" s="8"/>
      <c r="AL171" s="8"/>
      <c r="AM171" s="8"/>
      <c r="AN171" s="8"/>
      <c r="AO171" s="8"/>
      <c r="AP171" s="8"/>
      <c r="AQ171" s="8"/>
      <c r="AR171" s="8"/>
      <c r="AS171" s="8"/>
      <c r="AT171" s="8"/>
      <c r="AU171" s="8"/>
      <c r="AV171" s="8"/>
      <c r="AW171" s="8"/>
      <c r="AX171" s="8"/>
      <c r="AY171" s="8"/>
      <c r="AZ171" s="250"/>
      <c r="BA171" s="2729"/>
      <c r="BB171" s="2732"/>
      <c r="BC171" s="425"/>
      <c r="BD171" s="372"/>
      <c r="BE171" s="372"/>
      <c r="BF171" s="372"/>
      <c r="BG171" s="433"/>
      <c r="BH171" s="425"/>
      <c r="BI171" s="372"/>
      <c r="BJ171" s="372"/>
      <c r="BK171" s="372"/>
      <c r="BL171" s="433"/>
      <c r="BM171" s="425"/>
      <c r="BN171" s="372"/>
      <c r="BO171" s="372"/>
      <c r="BP171" s="372"/>
      <c r="BQ171" s="433"/>
      <c r="BR171" s="425"/>
      <c r="BS171" s="372"/>
      <c r="BT171" s="372"/>
      <c r="BU171" s="372"/>
      <c r="BV171" s="372"/>
      <c r="BW171" s="372"/>
      <c r="BX171" s="372"/>
      <c r="BY171" s="373"/>
      <c r="BZ171" s="373"/>
      <c r="CA171" s="373"/>
      <c r="CB171" s="373"/>
      <c r="CC171" s="373"/>
      <c r="CD171" s="2540"/>
      <c r="CE171" s="2540"/>
      <c r="CF171" s="2540"/>
      <c r="CG171" s="2540"/>
      <c r="CH171" s="2540"/>
      <c r="CI171" s="2540"/>
      <c r="CJ171" s="2540"/>
      <c r="CK171" s="2540"/>
      <c r="CL171" s="2540"/>
      <c r="CM171" s="2540"/>
      <c r="CN171" s="2540"/>
      <c r="CO171" s="2540"/>
      <c r="CP171" s="2540"/>
      <c r="CQ171" s="2540"/>
      <c r="CR171" s="2540"/>
      <c r="CS171" s="2540"/>
      <c r="CT171" s="2540"/>
      <c r="CU171" s="2540"/>
      <c r="CV171" s="2540"/>
      <c r="CW171" s="2540"/>
      <c r="CX171" s="2540"/>
      <c r="CY171" s="2540"/>
      <c r="CZ171" s="2540"/>
    </row>
    <row r="172" s="156" customFormat="true" ht="15" customHeight="true" x14ac:dyDescent="0.2">
      <c r="A172" s="2724"/>
      <c r="B172" s="2432"/>
      <c r="C172" s="318"/>
      <c r="D172" s="316"/>
      <c r="E172" s="316"/>
      <c r="F172" s="316"/>
      <c r="G172" s="320"/>
      <c r="H172" s="317"/>
      <c r="I172" s="316"/>
      <c r="J172" s="316"/>
      <c r="K172" s="316"/>
      <c r="L172" s="319"/>
      <c r="M172" s="318"/>
      <c r="N172" s="316"/>
      <c r="O172" s="316"/>
      <c r="P172" s="316"/>
      <c r="Q172" s="319"/>
      <c r="R172" s="318"/>
      <c r="S172" s="316"/>
      <c r="T172" s="316"/>
      <c r="U172" s="316"/>
      <c r="V172" s="316"/>
      <c r="W172" s="316"/>
      <c r="X172" s="316"/>
      <c r="Y172" s="319"/>
      <c r="Z172" s="319"/>
      <c r="AA172" s="319"/>
      <c r="AB172" s="319"/>
      <c r="AC172" s="319"/>
      <c r="AD172" s="8"/>
      <c r="AE172" s="8"/>
      <c r="AF172" s="8"/>
      <c r="AG172" s="8"/>
      <c r="AH172" s="8"/>
      <c r="AI172" s="8"/>
      <c r="AJ172" s="8"/>
      <c r="AK172" s="8"/>
      <c r="AL172" s="8"/>
      <c r="AM172" s="8"/>
      <c r="AN172" s="8"/>
      <c r="AO172" s="8"/>
      <c r="AP172" s="8"/>
      <c r="AQ172" s="8"/>
      <c r="AR172" s="8"/>
      <c r="AS172" s="8"/>
      <c r="AT172" s="8"/>
      <c r="AU172" s="8"/>
      <c r="AV172" s="8"/>
      <c r="AW172" s="8"/>
      <c r="AX172" s="8"/>
      <c r="AY172" s="8"/>
      <c r="AZ172" s="250"/>
      <c r="BA172" s="2729"/>
      <c r="BB172" s="2732"/>
      <c r="BC172" s="425"/>
      <c r="BD172" s="372"/>
      <c r="BE172" s="372"/>
      <c r="BF172" s="372"/>
      <c r="BG172" s="433"/>
      <c r="BH172" s="425"/>
      <c r="BI172" s="372"/>
      <c r="BJ172" s="372"/>
      <c r="BK172" s="372"/>
      <c r="BL172" s="433"/>
      <c r="BM172" s="425"/>
      <c r="BN172" s="372"/>
      <c r="BO172" s="372"/>
      <c r="BP172" s="372"/>
      <c r="BQ172" s="433"/>
      <c r="BR172" s="425"/>
      <c r="BS172" s="372"/>
      <c r="BT172" s="372"/>
      <c r="BU172" s="372"/>
      <c r="BV172" s="372"/>
      <c r="BW172" s="372"/>
      <c r="BX172" s="372"/>
      <c r="BY172" s="373"/>
      <c r="BZ172" s="373"/>
      <c r="CA172" s="373"/>
      <c r="CB172" s="373"/>
      <c r="CC172" s="373"/>
      <c r="CD172" s="2540"/>
      <c r="CE172" s="2540"/>
      <c r="CF172" s="2540"/>
      <c r="CG172" s="2540"/>
      <c r="CH172" s="2540"/>
      <c r="CI172" s="2540"/>
      <c r="CJ172" s="2540"/>
      <c r="CK172" s="2540"/>
      <c r="CL172" s="2540"/>
      <c r="CM172" s="2540"/>
      <c r="CN172" s="2540"/>
      <c r="CO172" s="2540"/>
      <c r="CP172" s="2540"/>
      <c r="CQ172" s="2540"/>
      <c r="CR172" s="2540"/>
      <c r="CS172" s="2540"/>
      <c r="CT172" s="2540"/>
      <c r="CU172" s="2540"/>
      <c r="CV172" s="2540"/>
      <c r="CW172" s="2540"/>
      <c r="CX172" s="2540"/>
      <c r="CY172" s="2540"/>
      <c r="CZ172" s="2540"/>
    </row>
    <row r="173" s="156" customFormat="true" ht="15" customHeight="true" x14ac:dyDescent="0.2">
      <c r="A173" s="2724"/>
      <c r="B173" s="2432"/>
      <c r="C173" s="318"/>
      <c r="D173" s="316"/>
      <c r="E173" s="316"/>
      <c r="F173" s="316"/>
      <c r="G173" s="320"/>
      <c r="H173" s="317"/>
      <c r="I173" s="316"/>
      <c r="J173" s="316"/>
      <c r="K173" s="316"/>
      <c r="L173" s="319"/>
      <c r="M173" s="318"/>
      <c r="N173" s="316"/>
      <c r="O173" s="316"/>
      <c r="P173" s="316"/>
      <c r="Q173" s="319"/>
      <c r="R173" s="318"/>
      <c r="S173" s="316"/>
      <c r="T173" s="316"/>
      <c r="U173" s="316"/>
      <c r="V173" s="316"/>
      <c r="W173" s="316"/>
      <c r="X173" s="316"/>
      <c r="Y173" s="319"/>
      <c r="Z173" s="319"/>
      <c r="AA173" s="319"/>
      <c r="AB173" s="319"/>
      <c r="AC173" s="319"/>
      <c r="AD173" s="8"/>
      <c r="AE173" s="8"/>
      <c r="AF173" s="8"/>
      <c r="AG173" s="8"/>
      <c r="AH173" s="8"/>
      <c r="AI173" s="8"/>
      <c r="AJ173" s="8"/>
      <c r="AK173" s="8"/>
      <c r="AL173" s="8"/>
      <c r="AM173" s="8"/>
      <c r="AN173" s="8"/>
      <c r="AO173" s="8"/>
      <c r="AP173" s="8"/>
      <c r="AQ173" s="8"/>
      <c r="AR173" s="8"/>
      <c r="AS173" s="8"/>
      <c r="AT173" s="8"/>
      <c r="AU173" s="8"/>
      <c r="AV173" s="8"/>
      <c r="AW173" s="8"/>
      <c r="AX173" s="8"/>
      <c r="AY173" s="8"/>
      <c r="AZ173" s="250"/>
      <c r="BA173" s="2729"/>
      <c r="BB173" s="2732"/>
      <c r="BC173" s="425"/>
      <c r="BD173" s="372"/>
      <c r="BE173" s="372"/>
      <c r="BF173" s="372"/>
      <c r="BG173" s="433"/>
      <c r="BH173" s="425"/>
      <c r="BI173" s="372"/>
      <c r="BJ173" s="372"/>
      <c r="BK173" s="372"/>
      <c r="BL173" s="433"/>
      <c r="BM173" s="425"/>
      <c r="BN173" s="372"/>
      <c r="BO173" s="372"/>
      <c r="BP173" s="372"/>
      <c r="BQ173" s="433"/>
      <c r="BR173" s="425"/>
      <c r="BS173" s="372"/>
      <c r="BT173" s="372"/>
      <c r="BU173" s="372"/>
      <c r="BV173" s="372"/>
      <c r="BW173" s="372"/>
      <c r="BX173" s="372"/>
      <c r="BY173" s="373"/>
      <c r="BZ173" s="373"/>
      <c r="CA173" s="373"/>
      <c r="CB173" s="373"/>
      <c r="CC173" s="373"/>
      <c r="CD173" s="2540"/>
      <c r="CE173" s="2540"/>
      <c r="CF173" s="2540"/>
      <c r="CG173" s="2540"/>
      <c r="CH173" s="2540"/>
      <c r="CI173" s="2540"/>
      <c r="CJ173" s="2540"/>
      <c r="CK173" s="2540"/>
      <c r="CL173" s="2540"/>
      <c r="CM173" s="2540"/>
      <c r="CN173" s="2540"/>
      <c r="CO173" s="2540"/>
      <c r="CP173" s="2540"/>
      <c r="CQ173" s="2540"/>
      <c r="CR173" s="2540"/>
      <c r="CS173" s="2540"/>
      <c r="CT173" s="2540"/>
      <c r="CU173" s="2540"/>
      <c r="CV173" s="2540"/>
      <c r="CW173" s="2540"/>
      <c r="CX173" s="2540"/>
      <c r="CY173" s="2540"/>
      <c r="CZ173" s="2540"/>
    </row>
    <row r="174" s="156" customFormat="true" ht="15" customHeight="true" x14ac:dyDescent="0.2">
      <c r="A174" s="2724"/>
      <c r="B174" s="2432"/>
      <c r="C174" s="318"/>
      <c r="D174" s="316"/>
      <c r="E174" s="316"/>
      <c r="F174" s="316"/>
      <c r="G174" s="320"/>
      <c r="H174" s="317"/>
      <c r="I174" s="316"/>
      <c r="J174" s="316"/>
      <c r="K174" s="316"/>
      <c r="L174" s="319"/>
      <c r="M174" s="318"/>
      <c r="N174" s="316"/>
      <c r="O174" s="316"/>
      <c r="P174" s="316"/>
      <c r="Q174" s="319"/>
      <c r="R174" s="318"/>
      <c r="S174" s="316"/>
      <c r="T174" s="316"/>
      <c r="U174" s="316"/>
      <c r="V174" s="316"/>
      <c r="W174" s="316"/>
      <c r="X174" s="316"/>
      <c r="Y174" s="319"/>
      <c r="Z174" s="319"/>
      <c r="AA174" s="319"/>
      <c r="AB174" s="319"/>
      <c r="AC174" s="319"/>
      <c r="AD174" s="8"/>
      <c r="AE174" s="8"/>
      <c r="AF174" s="8"/>
      <c r="AG174" s="8"/>
      <c r="AH174" s="8"/>
      <c r="AI174" s="8"/>
      <c r="AJ174" s="8"/>
      <c r="AK174" s="8"/>
      <c r="AL174" s="8"/>
      <c r="AM174" s="8"/>
      <c r="AN174" s="8"/>
      <c r="AO174" s="8"/>
      <c r="AP174" s="8"/>
      <c r="AQ174" s="8"/>
      <c r="AR174" s="8"/>
      <c r="AS174" s="8"/>
      <c r="AT174" s="8"/>
      <c r="AU174" s="8"/>
      <c r="AV174" s="8"/>
      <c r="AW174" s="8"/>
      <c r="AX174" s="8"/>
      <c r="AY174" s="8"/>
      <c r="AZ174" s="250"/>
      <c r="BA174" s="2729"/>
      <c r="BB174" s="2732"/>
      <c r="BC174" s="425"/>
      <c r="BD174" s="372"/>
      <c r="BE174" s="372"/>
      <c r="BF174" s="372"/>
      <c r="BG174" s="433"/>
      <c r="BH174" s="425"/>
      <c r="BI174" s="372"/>
      <c r="BJ174" s="372"/>
      <c r="BK174" s="372"/>
      <c r="BL174" s="433"/>
      <c r="BM174" s="425"/>
      <c r="BN174" s="372"/>
      <c r="BO174" s="372"/>
      <c r="BP174" s="372"/>
      <c r="BQ174" s="433"/>
      <c r="BR174" s="425"/>
      <c r="BS174" s="372"/>
      <c r="BT174" s="372"/>
      <c r="BU174" s="372"/>
      <c r="BV174" s="372"/>
      <c r="BW174" s="372"/>
      <c r="BX174" s="372"/>
      <c r="BY174" s="373"/>
      <c r="BZ174" s="373"/>
      <c r="CA174" s="373"/>
      <c r="CB174" s="373"/>
      <c r="CC174" s="373"/>
      <c r="CD174" s="2540"/>
      <c r="CE174" s="2540"/>
      <c r="CF174" s="2540"/>
      <c r="CG174" s="2540"/>
      <c r="CH174" s="2540"/>
      <c r="CI174" s="2540"/>
      <c r="CJ174" s="2540"/>
      <c r="CK174" s="2540"/>
      <c r="CL174" s="2540"/>
      <c r="CM174" s="2540"/>
      <c r="CN174" s="2540"/>
      <c r="CO174" s="2540"/>
      <c r="CP174" s="2540"/>
      <c r="CQ174" s="2540"/>
      <c r="CR174" s="2540"/>
      <c r="CS174" s="2540"/>
      <c r="CT174" s="2540"/>
      <c r="CU174" s="2540"/>
      <c r="CV174" s="2540"/>
      <c r="CW174" s="2540"/>
      <c r="CX174" s="2540"/>
      <c r="CY174" s="2540"/>
      <c r="CZ174" s="2540"/>
    </row>
    <row r="175" s="156" customFormat="true" ht="15" customHeight="true" x14ac:dyDescent="0.2">
      <c r="A175" s="2724"/>
      <c r="B175" s="2432"/>
      <c r="C175" s="318"/>
      <c r="D175" s="316"/>
      <c r="E175" s="316"/>
      <c r="F175" s="316"/>
      <c r="G175" s="320"/>
      <c r="H175" s="317"/>
      <c r="I175" s="316"/>
      <c r="J175" s="316"/>
      <c r="K175" s="316"/>
      <c r="L175" s="319"/>
      <c r="M175" s="318"/>
      <c r="N175" s="316"/>
      <c r="O175" s="316"/>
      <c r="P175" s="316"/>
      <c r="Q175" s="319"/>
      <c r="R175" s="318"/>
      <c r="S175" s="316"/>
      <c r="T175" s="316"/>
      <c r="U175" s="316"/>
      <c r="V175" s="316"/>
      <c r="W175" s="316"/>
      <c r="X175" s="316"/>
      <c r="Y175" s="319"/>
      <c r="Z175" s="319"/>
      <c r="AA175" s="319"/>
      <c r="AB175" s="319"/>
      <c r="AC175" s="319"/>
      <c r="AD175" s="8"/>
      <c r="AE175" s="8"/>
      <c r="AF175" s="8"/>
      <c r="AG175" s="8"/>
      <c r="AH175" s="8"/>
      <c r="AI175" s="8"/>
      <c r="AJ175" s="8"/>
      <c r="AK175" s="8"/>
      <c r="AL175" s="8"/>
      <c r="AM175" s="8"/>
      <c r="AN175" s="8"/>
      <c r="AO175" s="8"/>
      <c r="AP175" s="8"/>
      <c r="AQ175" s="8"/>
      <c r="AR175" s="8"/>
      <c r="AS175" s="8"/>
      <c r="AT175" s="8"/>
      <c r="AU175" s="8"/>
      <c r="AV175" s="8"/>
      <c r="AW175" s="8"/>
      <c r="AX175" s="8"/>
      <c r="AY175" s="8"/>
      <c r="AZ175" s="250"/>
      <c r="BA175" s="2729"/>
      <c r="BB175" s="2732"/>
      <c r="BC175" s="425"/>
      <c r="BD175" s="372"/>
      <c r="BE175" s="372"/>
      <c r="BF175" s="372"/>
      <c r="BG175" s="433"/>
      <c r="BH175" s="425"/>
      <c r="BI175" s="372"/>
      <c r="BJ175" s="372"/>
      <c r="BK175" s="372"/>
      <c r="BL175" s="433"/>
      <c r="BM175" s="425"/>
      <c r="BN175" s="372"/>
      <c r="BO175" s="372"/>
      <c r="BP175" s="372"/>
      <c r="BQ175" s="433"/>
      <c r="BR175" s="425"/>
      <c r="BS175" s="372"/>
      <c r="BT175" s="372"/>
      <c r="BU175" s="372"/>
      <c r="BV175" s="372"/>
      <c r="BW175" s="372"/>
      <c r="BX175" s="372"/>
      <c r="BY175" s="373"/>
      <c r="BZ175" s="373"/>
      <c r="CA175" s="373"/>
      <c r="CB175" s="373"/>
      <c r="CC175" s="373"/>
      <c r="CD175" s="2540"/>
      <c r="CE175" s="2540"/>
      <c r="CF175" s="2540"/>
      <c r="CG175" s="2540"/>
      <c r="CH175" s="2540"/>
      <c r="CI175" s="2540"/>
      <c r="CJ175" s="2540"/>
      <c r="CK175" s="2540"/>
      <c r="CL175" s="2540"/>
      <c r="CM175" s="2540"/>
      <c r="CN175" s="2540"/>
      <c r="CO175" s="2540"/>
      <c r="CP175" s="2540"/>
      <c r="CQ175" s="2540"/>
      <c r="CR175" s="2540"/>
      <c r="CS175" s="2540"/>
      <c r="CT175" s="2540"/>
      <c r="CU175" s="2540"/>
      <c r="CV175" s="2540"/>
      <c r="CW175" s="2540"/>
      <c r="CX175" s="2540"/>
      <c r="CY175" s="2540"/>
      <c r="CZ175" s="2540"/>
    </row>
    <row r="176" s="156" customFormat="true" ht="15" customHeight="true" x14ac:dyDescent="0.2">
      <c r="A176" s="2724"/>
      <c r="B176" s="2432"/>
      <c r="C176" s="318"/>
      <c r="D176" s="316"/>
      <c r="E176" s="316"/>
      <c r="F176" s="316"/>
      <c r="G176" s="320"/>
      <c r="H176" s="317"/>
      <c r="I176" s="316"/>
      <c r="J176" s="316"/>
      <c r="K176" s="316"/>
      <c r="L176" s="319"/>
      <c r="M176" s="318"/>
      <c r="N176" s="316"/>
      <c r="O176" s="316"/>
      <c r="P176" s="316"/>
      <c r="Q176" s="319"/>
      <c r="R176" s="318"/>
      <c r="S176" s="316"/>
      <c r="T176" s="316"/>
      <c r="U176" s="316"/>
      <c r="V176" s="316"/>
      <c r="W176" s="316"/>
      <c r="X176" s="316"/>
      <c r="Y176" s="319"/>
      <c r="Z176" s="319"/>
      <c r="AA176" s="319"/>
      <c r="AB176" s="319"/>
      <c r="AC176" s="319"/>
      <c r="AD176" s="8"/>
      <c r="AE176" s="8"/>
      <c r="AF176" s="8"/>
      <c r="AG176" s="8"/>
      <c r="AH176" s="8"/>
      <c r="AI176" s="8"/>
      <c r="AJ176" s="8"/>
      <c r="AK176" s="8"/>
      <c r="AL176" s="8"/>
      <c r="AM176" s="8"/>
      <c r="AN176" s="8"/>
      <c r="AO176" s="8"/>
      <c r="AP176" s="8"/>
      <c r="AQ176" s="8"/>
      <c r="AR176" s="8"/>
      <c r="AS176" s="8"/>
      <c r="AT176" s="8"/>
      <c r="AU176" s="8"/>
      <c r="AV176" s="8"/>
      <c r="AW176" s="8"/>
      <c r="AX176" s="8"/>
      <c r="AY176" s="8"/>
      <c r="AZ176" s="250"/>
      <c r="BA176" s="2729"/>
      <c r="BB176" s="2732"/>
      <c r="BC176" s="425"/>
      <c r="BD176" s="372"/>
      <c r="BE176" s="372"/>
      <c r="BF176" s="372"/>
      <c r="BG176" s="433"/>
      <c r="BH176" s="425"/>
      <c r="BI176" s="372"/>
      <c r="BJ176" s="372"/>
      <c r="BK176" s="372"/>
      <c r="BL176" s="433"/>
      <c r="BM176" s="425"/>
      <c r="BN176" s="372"/>
      <c r="BO176" s="372"/>
      <c r="BP176" s="372"/>
      <c r="BQ176" s="433"/>
      <c r="BR176" s="425"/>
      <c r="BS176" s="372"/>
      <c r="BT176" s="372"/>
      <c r="BU176" s="372"/>
      <c r="BV176" s="372"/>
      <c r="BW176" s="372"/>
      <c r="BX176" s="372"/>
      <c r="BY176" s="373"/>
      <c r="BZ176" s="373"/>
      <c r="CA176" s="373"/>
      <c r="CB176" s="373"/>
      <c r="CC176" s="373"/>
      <c r="CD176" s="2540"/>
      <c r="CE176" s="2540"/>
      <c r="CF176" s="2540"/>
      <c r="CG176" s="2540"/>
      <c r="CH176" s="2540"/>
      <c r="CI176" s="2540"/>
      <c r="CJ176" s="2540"/>
      <c r="CK176" s="2540"/>
      <c r="CL176" s="2540"/>
      <c r="CM176" s="2540"/>
      <c r="CN176" s="2540"/>
      <c r="CO176" s="2540"/>
      <c r="CP176" s="2540"/>
      <c r="CQ176" s="2540"/>
      <c r="CR176" s="2540"/>
      <c r="CS176" s="2540"/>
      <c r="CT176" s="2540"/>
      <c r="CU176" s="2540"/>
      <c r="CV176" s="2540"/>
      <c r="CW176" s="2540"/>
      <c r="CX176" s="2540"/>
      <c r="CY176" s="2540"/>
      <c r="CZ176" s="2540"/>
    </row>
    <row r="177" s="156" customFormat="true" ht="15" customHeight="true" x14ac:dyDescent="0.2">
      <c r="A177" s="2724"/>
      <c r="B177" s="2432"/>
      <c r="C177" s="318"/>
      <c r="D177" s="316"/>
      <c r="E177" s="316"/>
      <c r="F177" s="316"/>
      <c r="G177" s="320"/>
      <c r="H177" s="317"/>
      <c r="I177" s="316"/>
      <c r="J177" s="316"/>
      <c r="K177" s="316"/>
      <c r="L177" s="319"/>
      <c r="M177" s="318"/>
      <c r="N177" s="316"/>
      <c r="O177" s="316"/>
      <c r="P177" s="316"/>
      <c r="Q177" s="319"/>
      <c r="R177" s="318"/>
      <c r="S177" s="316"/>
      <c r="T177" s="316"/>
      <c r="U177" s="316"/>
      <c r="V177" s="316"/>
      <c r="W177" s="316"/>
      <c r="X177" s="316"/>
      <c r="Y177" s="319"/>
      <c r="Z177" s="319"/>
      <c r="AA177" s="319"/>
      <c r="AB177" s="319"/>
      <c r="AC177" s="319"/>
      <c r="AD177" s="8"/>
      <c r="AE177" s="8"/>
      <c r="AF177" s="8"/>
      <c r="AG177" s="8"/>
      <c r="AH177" s="8"/>
      <c r="AI177" s="8"/>
      <c r="AJ177" s="8"/>
      <c r="AK177" s="8"/>
      <c r="AL177" s="8"/>
      <c r="AM177" s="8"/>
      <c r="AN177" s="8"/>
      <c r="AO177" s="8"/>
      <c r="AP177" s="8"/>
      <c r="AQ177" s="8"/>
      <c r="AR177" s="8"/>
      <c r="AS177" s="8"/>
      <c r="AT177" s="8"/>
      <c r="AU177" s="8"/>
      <c r="AV177" s="8"/>
      <c r="AW177" s="8"/>
      <c r="AX177" s="8"/>
      <c r="AY177" s="8"/>
      <c r="AZ177" s="250"/>
      <c r="BA177" s="2729"/>
      <c r="BB177" s="2732"/>
      <c r="BC177" s="425"/>
      <c r="BD177" s="372"/>
      <c r="BE177" s="372"/>
      <c r="BF177" s="372"/>
      <c r="BG177" s="433"/>
      <c r="BH177" s="425"/>
      <c r="BI177" s="372"/>
      <c r="BJ177" s="372"/>
      <c r="BK177" s="372"/>
      <c r="BL177" s="433"/>
      <c r="BM177" s="425"/>
      <c r="BN177" s="372"/>
      <c r="BO177" s="372"/>
      <c r="BP177" s="372"/>
      <c r="BQ177" s="433"/>
      <c r="BR177" s="425"/>
      <c r="BS177" s="372"/>
      <c r="BT177" s="372"/>
      <c r="BU177" s="372"/>
      <c r="BV177" s="372"/>
      <c r="BW177" s="372"/>
      <c r="BX177" s="372"/>
      <c r="BY177" s="373"/>
      <c r="BZ177" s="373"/>
      <c r="CA177" s="373"/>
      <c r="CB177" s="373"/>
      <c r="CC177" s="373"/>
      <c r="CD177" s="2540"/>
      <c r="CE177" s="2540"/>
      <c r="CF177" s="2540"/>
      <c r="CG177" s="2540"/>
      <c r="CH177" s="2540"/>
      <c r="CI177" s="2540"/>
      <c r="CJ177" s="2540"/>
      <c r="CK177" s="2540"/>
      <c r="CL177" s="2540"/>
      <c r="CM177" s="2540"/>
      <c r="CN177" s="2540"/>
      <c r="CO177" s="2540"/>
      <c r="CP177" s="2540"/>
      <c r="CQ177" s="2540"/>
      <c r="CR177" s="2540"/>
      <c r="CS177" s="2540"/>
      <c r="CT177" s="2540"/>
      <c r="CU177" s="2540"/>
      <c r="CV177" s="2540"/>
      <c r="CW177" s="2540"/>
      <c r="CX177" s="2540"/>
      <c r="CY177" s="2540"/>
      <c r="CZ177" s="2540"/>
    </row>
    <row r="178" s="156" customFormat="true" ht="15" customHeight="true" x14ac:dyDescent="0.2">
      <c r="A178" s="2724"/>
      <c r="B178" s="2432"/>
      <c r="C178" s="318"/>
      <c r="D178" s="316"/>
      <c r="E178" s="316"/>
      <c r="F178" s="316"/>
      <c r="G178" s="320"/>
      <c r="H178" s="317"/>
      <c r="I178" s="316"/>
      <c r="J178" s="316"/>
      <c r="K178" s="316"/>
      <c r="L178" s="319"/>
      <c r="M178" s="318"/>
      <c r="N178" s="316"/>
      <c r="O178" s="316"/>
      <c r="P178" s="316"/>
      <c r="Q178" s="319"/>
      <c r="R178" s="318"/>
      <c r="S178" s="316"/>
      <c r="T178" s="316"/>
      <c r="U178" s="316"/>
      <c r="V178" s="316"/>
      <c r="W178" s="316"/>
      <c r="X178" s="316"/>
      <c r="Y178" s="319"/>
      <c r="Z178" s="319"/>
      <c r="AA178" s="319"/>
      <c r="AB178" s="319"/>
      <c r="AC178" s="319"/>
      <c r="AD178" s="8"/>
      <c r="AE178" s="8"/>
      <c r="AF178" s="8"/>
      <c r="AG178" s="8"/>
      <c r="AH178" s="8"/>
      <c r="AI178" s="8"/>
      <c r="AJ178" s="8"/>
      <c r="AK178" s="8"/>
      <c r="AL178" s="8"/>
      <c r="AM178" s="8"/>
      <c r="AN178" s="8"/>
      <c r="AO178" s="8"/>
      <c r="AP178" s="8"/>
      <c r="AQ178" s="8"/>
      <c r="AR178" s="8"/>
      <c r="AS178" s="8"/>
      <c r="AT178" s="8"/>
      <c r="AU178" s="8"/>
      <c r="AV178" s="8"/>
      <c r="AW178" s="8"/>
      <c r="AX178" s="8"/>
      <c r="AY178" s="8"/>
      <c r="AZ178" s="250"/>
      <c r="BA178" s="2729"/>
      <c r="BB178" s="2732"/>
      <c r="BC178" s="425"/>
      <c r="BD178" s="372"/>
      <c r="BE178" s="372"/>
      <c r="BF178" s="372"/>
      <c r="BG178" s="433"/>
      <c r="BH178" s="425"/>
      <c r="BI178" s="372"/>
      <c r="BJ178" s="372"/>
      <c r="BK178" s="372"/>
      <c r="BL178" s="433"/>
      <c r="BM178" s="425"/>
      <c r="BN178" s="372"/>
      <c r="BO178" s="372"/>
      <c r="BP178" s="372"/>
      <c r="BQ178" s="433"/>
      <c r="BR178" s="425"/>
      <c r="BS178" s="372"/>
      <c r="BT178" s="372"/>
      <c r="BU178" s="372"/>
      <c r="BV178" s="372"/>
      <c r="BW178" s="372"/>
      <c r="BX178" s="372"/>
      <c r="BY178" s="373"/>
      <c r="BZ178" s="373"/>
      <c r="CA178" s="373"/>
      <c r="CB178" s="373"/>
      <c r="CC178" s="373"/>
      <c r="CD178" s="2540"/>
      <c r="CE178" s="2540"/>
      <c r="CF178" s="2540"/>
      <c r="CG178" s="2540"/>
      <c r="CH178" s="2540"/>
      <c r="CI178" s="2540"/>
      <c r="CJ178" s="2540"/>
      <c r="CK178" s="2540"/>
      <c r="CL178" s="2540"/>
      <c r="CM178" s="2540"/>
      <c r="CN178" s="2540"/>
      <c r="CO178" s="2540"/>
      <c r="CP178" s="2540"/>
      <c r="CQ178" s="2540"/>
      <c r="CR178" s="2540"/>
      <c r="CS178" s="2540"/>
      <c r="CT178" s="2540"/>
      <c r="CU178" s="2540"/>
      <c r="CV178" s="2540"/>
      <c r="CW178" s="2540"/>
      <c r="CX178" s="2540"/>
      <c r="CY178" s="2540"/>
      <c r="CZ178" s="2540"/>
    </row>
    <row r="179" s="156" customFormat="true" ht="15" customHeight="true" x14ac:dyDescent="0.2">
      <c r="A179" s="2724"/>
      <c r="B179" s="2432"/>
      <c r="C179" s="318"/>
      <c r="D179" s="316"/>
      <c r="E179" s="316"/>
      <c r="F179" s="316"/>
      <c r="G179" s="320"/>
      <c r="H179" s="317"/>
      <c r="I179" s="316"/>
      <c r="J179" s="316"/>
      <c r="K179" s="316"/>
      <c r="L179" s="319"/>
      <c r="M179" s="318"/>
      <c r="N179" s="316"/>
      <c r="O179" s="316"/>
      <c r="P179" s="316"/>
      <c r="Q179" s="319"/>
      <c r="R179" s="318"/>
      <c r="S179" s="316"/>
      <c r="T179" s="316"/>
      <c r="U179" s="316"/>
      <c r="V179" s="316"/>
      <c r="W179" s="316"/>
      <c r="X179" s="316"/>
      <c r="Y179" s="319"/>
      <c r="Z179" s="319"/>
      <c r="AA179" s="319"/>
      <c r="AB179" s="319"/>
      <c r="AC179" s="319"/>
      <c r="AD179" s="8"/>
      <c r="AE179" s="8"/>
      <c r="AF179" s="8"/>
      <c r="AG179" s="8"/>
      <c r="AH179" s="8"/>
      <c r="AI179" s="8"/>
      <c r="AJ179" s="8"/>
      <c r="AK179" s="8"/>
      <c r="AL179" s="8"/>
      <c r="AM179" s="8"/>
      <c r="AN179" s="8"/>
      <c r="AO179" s="8"/>
      <c r="AP179" s="8"/>
      <c r="AQ179" s="8"/>
      <c r="AR179" s="8"/>
      <c r="AS179" s="8"/>
      <c r="AT179" s="8"/>
      <c r="AU179" s="8"/>
      <c r="AV179" s="8"/>
      <c r="AW179" s="8"/>
      <c r="AX179" s="8"/>
      <c r="AY179" s="8"/>
      <c r="AZ179" s="250"/>
      <c r="BA179" s="2729"/>
      <c r="BB179" s="2732"/>
      <c r="BC179" s="425"/>
      <c r="BD179" s="372"/>
      <c r="BE179" s="372"/>
      <c r="BF179" s="372"/>
      <c r="BG179" s="433"/>
      <c r="BH179" s="425"/>
      <c r="BI179" s="372"/>
      <c r="BJ179" s="372"/>
      <c r="BK179" s="372"/>
      <c r="BL179" s="433"/>
      <c r="BM179" s="425"/>
      <c r="BN179" s="372"/>
      <c r="BO179" s="372"/>
      <c r="BP179" s="372"/>
      <c r="BQ179" s="433"/>
      <c r="BR179" s="425"/>
      <c r="BS179" s="372"/>
      <c r="BT179" s="372"/>
      <c r="BU179" s="372"/>
      <c r="BV179" s="372"/>
      <c r="BW179" s="372"/>
      <c r="BX179" s="372"/>
      <c r="BY179" s="373"/>
      <c r="BZ179" s="373"/>
      <c r="CA179" s="373"/>
      <c r="CB179" s="373"/>
      <c r="CC179" s="373"/>
      <c r="CD179" s="2540"/>
      <c r="CE179" s="2540"/>
      <c r="CF179" s="2540"/>
      <c r="CG179" s="2540"/>
      <c r="CH179" s="2540"/>
      <c r="CI179" s="2540"/>
      <c r="CJ179" s="2540"/>
      <c r="CK179" s="2540"/>
      <c r="CL179" s="2540"/>
      <c r="CM179" s="2540"/>
      <c r="CN179" s="2540"/>
      <c r="CO179" s="2540"/>
      <c r="CP179" s="2540"/>
      <c r="CQ179" s="2540"/>
      <c r="CR179" s="2540"/>
      <c r="CS179" s="2540"/>
      <c r="CT179" s="2540"/>
      <c r="CU179" s="2540"/>
      <c r="CV179" s="2540"/>
      <c r="CW179" s="2540"/>
      <c r="CX179" s="2540"/>
      <c r="CY179" s="2540"/>
      <c r="CZ179" s="2540"/>
    </row>
    <row r="180" s="156" customFormat="true" ht="15" customHeight="true" x14ac:dyDescent="0.2">
      <c r="A180" s="2724"/>
      <c r="B180" s="2432"/>
      <c r="C180" s="318"/>
      <c r="D180" s="316"/>
      <c r="E180" s="316"/>
      <c r="F180" s="316"/>
      <c r="G180" s="320"/>
      <c r="H180" s="317"/>
      <c r="I180" s="316"/>
      <c r="J180" s="316"/>
      <c r="K180" s="316"/>
      <c r="L180" s="319"/>
      <c r="M180" s="318"/>
      <c r="N180" s="316"/>
      <c r="O180" s="316"/>
      <c r="P180" s="316"/>
      <c r="Q180" s="319"/>
      <c r="R180" s="318"/>
      <c r="S180" s="316"/>
      <c r="T180" s="316"/>
      <c r="U180" s="316"/>
      <c r="V180" s="316"/>
      <c r="W180" s="316"/>
      <c r="X180" s="316"/>
      <c r="Y180" s="319"/>
      <c r="Z180" s="319"/>
      <c r="AA180" s="319"/>
      <c r="AB180" s="319"/>
      <c r="AC180" s="319"/>
      <c r="AD180" s="8"/>
      <c r="AE180" s="8"/>
      <c r="AF180" s="8"/>
      <c r="AG180" s="8"/>
      <c r="AH180" s="8"/>
      <c r="AI180" s="8"/>
      <c r="AJ180" s="8"/>
      <c r="AK180" s="8"/>
      <c r="AL180" s="8"/>
      <c r="AM180" s="8"/>
      <c r="AN180" s="8"/>
      <c r="AO180" s="8"/>
      <c r="AP180" s="8"/>
      <c r="AQ180" s="8"/>
      <c r="AR180" s="8"/>
      <c r="AS180" s="8"/>
      <c r="AT180" s="8"/>
      <c r="AU180" s="8"/>
      <c r="AV180" s="8"/>
      <c r="AW180" s="8"/>
      <c r="AX180" s="8"/>
      <c r="AY180" s="8"/>
      <c r="AZ180" s="250"/>
      <c r="BA180" s="2729"/>
      <c r="BB180" s="2732"/>
      <c r="BC180" s="425"/>
      <c r="BD180" s="372"/>
      <c r="BE180" s="372"/>
      <c r="BF180" s="372"/>
      <c r="BG180" s="433"/>
      <c r="BH180" s="425"/>
      <c r="BI180" s="372"/>
      <c r="BJ180" s="372"/>
      <c r="BK180" s="372"/>
      <c r="BL180" s="433"/>
      <c r="BM180" s="425"/>
      <c r="BN180" s="372"/>
      <c r="BO180" s="372"/>
      <c r="BP180" s="372"/>
      <c r="BQ180" s="433"/>
      <c r="BR180" s="425"/>
      <c r="BS180" s="372"/>
      <c r="BT180" s="372"/>
      <c r="BU180" s="372"/>
      <c r="BV180" s="372"/>
      <c r="BW180" s="372"/>
      <c r="BX180" s="372"/>
      <c r="BY180" s="373"/>
      <c r="BZ180" s="373"/>
      <c r="CA180" s="373"/>
      <c r="CB180" s="373"/>
      <c r="CC180" s="373"/>
      <c r="CD180" s="2540"/>
      <c r="CE180" s="2540"/>
      <c r="CF180" s="2540"/>
      <c r="CG180" s="2540"/>
      <c r="CH180" s="2540"/>
      <c r="CI180" s="2540"/>
      <c r="CJ180" s="2540"/>
      <c r="CK180" s="2540"/>
      <c r="CL180" s="2540"/>
      <c r="CM180" s="2540"/>
      <c r="CN180" s="2540"/>
      <c r="CO180" s="2540"/>
      <c r="CP180" s="2540"/>
      <c r="CQ180" s="2540"/>
      <c r="CR180" s="2540"/>
      <c r="CS180" s="2540"/>
      <c r="CT180" s="2540"/>
      <c r="CU180" s="2540"/>
      <c r="CV180" s="2540"/>
      <c r="CW180" s="2540"/>
      <c r="CX180" s="2540"/>
      <c r="CY180" s="2540"/>
      <c r="CZ180" s="2540"/>
    </row>
    <row r="181" s="156" customFormat="true" ht="15" customHeight="true" x14ac:dyDescent="0.2">
      <c r="A181" s="2724"/>
      <c r="B181" s="2432"/>
      <c r="C181" s="318"/>
      <c r="D181" s="316"/>
      <c r="E181" s="316"/>
      <c r="F181" s="316"/>
      <c r="G181" s="320"/>
      <c r="H181" s="317"/>
      <c r="I181" s="316"/>
      <c r="J181" s="316"/>
      <c r="K181" s="316"/>
      <c r="L181" s="319"/>
      <c r="M181" s="318"/>
      <c r="N181" s="316"/>
      <c r="O181" s="316"/>
      <c r="P181" s="316"/>
      <c r="Q181" s="319"/>
      <c r="R181" s="318"/>
      <c r="S181" s="316"/>
      <c r="T181" s="316"/>
      <c r="U181" s="316"/>
      <c r="V181" s="316"/>
      <c r="W181" s="316"/>
      <c r="X181" s="316"/>
      <c r="Y181" s="319"/>
      <c r="Z181" s="319"/>
      <c r="AA181" s="319"/>
      <c r="AB181" s="319"/>
      <c r="AC181" s="319"/>
      <c r="AD181" s="8"/>
      <c r="AE181" s="8"/>
      <c r="AF181" s="8"/>
      <c r="AG181" s="8"/>
      <c r="AH181" s="8"/>
      <c r="AI181" s="8"/>
      <c r="AJ181" s="8"/>
      <c r="AK181" s="8"/>
      <c r="AL181" s="8"/>
      <c r="AM181" s="8"/>
      <c r="AN181" s="8"/>
      <c r="AO181" s="8"/>
      <c r="AP181" s="8"/>
      <c r="AQ181" s="8"/>
      <c r="AR181" s="8"/>
      <c r="AS181" s="8"/>
      <c r="AT181" s="8"/>
      <c r="AU181" s="8"/>
      <c r="AV181" s="8"/>
      <c r="AW181" s="8"/>
      <c r="AX181" s="8"/>
      <c r="AY181" s="8"/>
      <c r="AZ181" s="250"/>
      <c r="BA181" s="2729"/>
      <c r="BB181" s="2732"/>
      <c r="BC181" s="425"/>
      <c r="BD181" s="372"/>
      <c r="BE181" s="372"/>
      <c r="BF181" s="372"/>
      <c r="BG181" s="433"/>
      <c r="BH181" s="425"/>
      <c r="BI181" s="372"/>
      <c r="BJ181" s="372"/>
      <c r="BK181" s="372"/>
      <c r="BL181" s="433"/>
      <c r="BM181" s="425"/>
      <c r="BN181" s="372"/>
      <c r="BO181" s="372"/>
      <c r="BP181" s="372"/>
      <c r="BQ181" s="433"/>
      <c r="BR181" s="425"/>
      <c r="BS181" s="372"/>
      <c r="BT181" s="372"/>
      <c r="BU181" s="372"/>
      <c r="BV181" s="372"/>
      <c r="BW181" s="372"/>
      <c r="BX181" s="372"/>
      <c r="BY181" s="373"/>
      <c r="BZ181" s="373"/>
      <c r="CA181" s="373"/>
      <c r="CB181" s="373"/>
      <c r="CC181" s="373"/>
      <c r="CD181" s="2540"/>
      <c r="CE181" s="2540"/>
      <c r="CF181" s="2540"/>
      <c r="CG181" s="2540"/>
      <c r="CH181" s="2540"/>
      <c r="CI181" s="2540"/>
      <c r="CJ181" s="2540"/>
      <c r="CK181" s="2540"/>
      <c r="CL181" s="2540"/>
      <c r="CM181" s="2540"/>
      <c r="CN181" s="2540"/>
      <c r="CO181" s="2540"/>
      <c r="CP181" s="2540"/>
      <c r="CQ181" s="2540"/>
      <c r="CR181" s="2540"/>
      <c r="CS181" s="2540"/>
      <c r="CT181" s="2540"/>
      <c r="CU181" s="2540"/>
      <c r="CV181" s="2540"/>
      <c r="CW181" s="2540"/>
      <c r="CX181" s="2540"/>
      <c r="CY181" s="2540"/>
      <c r="CZ181" s="2540"/>
    </row>
    <row r="182" s="156" customFormat="true" ht="15" customHeight="true" x14ac:dyDescent="0.2">
      <c r="A182" s="2724"/>
      <c r="B182" s="2432"/>
      <c r="C182" s="318"/>
      <c r="D182" s="316"/>
      <c r="E182" s="316"/>
      <c r="F182" s="316"/>
      <c r="G182" s="320"/>
      <c r="H182" s="317"/>
      <c r="I182" s="316"/>
      <c r="J182" s="316"/>
      <c r="K182" s="316"/>
      <c r="L182" s="319"/>
      <c r="M182" s="318"/>
      <c r="N182" s="316"/>
      <c r="O182" s="316"/>
      <c r="P182" s="316"/>
      <c r="Q182" s="319"/>
      <c r="R182" s="318"/>
      <c r="S182" s="316"/>
      <c r="T182" s="316"/>
      <c r="U182" s="316"/>
      <c r="V182" s="316"/>
      <c r="W182" s="316"/>
      <c r="X182" s="316"/>
      <c r="Y182" s="319"/>
      <c r="Z182" s="319"/>
      <c r="AA182" s="319"/>
      <c r="AB182" s="319"/>
      <c r="AC182" s="319"/>
      <c r="AD182" s="8"/>
      <c r="AE182" s="8"/>
      <c r="AF182" s="8"/>
      <c r="AG182" s="8"/>
      <c r="AH182" s="8"/>
      <c r="AI182" s="8"/>
      <c r="AJ182" s="8"/>
      <c r="AK182" s="8"/>
      <c r="AL182" s="8"/>
      <c r="AM182" s="8"/>
      <c r="AN182" s="8"/>
      <c r="AO182" s="8"/>
      <c r="AP182" s="8"/>
      <c r="AQ182" s="8"/>
      <c r="AR182" s="8"/>
      <c r="AS182" s="8"/>
      <c r="AT182" s="8"/>
      <c r="AU182" s="8"/>
      <c r="AV182" s="8"/>
      <c r="AW182" s="8"/>
      <c r="AX182" s="8"/>
      <c r="AY182" s="8"/>
      <c r="AZ182" s="250"/>
      <c r="BA182" s="2729"/>
      <c r="BB182" s="2732"/>
      <c r="BC182" s="425"/>
      <c r="BD182" s="372"/>
      <c r="BE182" s="372"/>
      <c r="BF182" s="372"/>
      <c r="BG182" s="433"/>
      <c r="BH182" s="425"/>
      <c r="BI182" s="372"/>
      <c r="BJ182" s="372"/>
      <c r="BK182" s="372"/>
      <c r="BL182" s="433"/>
      <c r="BM182" s="425"/>
      <c r="BN182" s="372"/>
      <c r="BO182" s="372"/>
      <c r="BP182" s="372"/>
      <c r="BQ182" s="433"/>
      <c r="BR182" s="425"/>
      <c r="BS182" s="372"/>
      <c r="BT182" s="372"/>
      <c r="BU182" s="372"/>
      <c r="BV182" s="372"/>
      <c r="BW182" s="372"/>
      <c r="BX182" s="372"/>
      <c r="BY182" s="373"/>
      <c r="BZ182" s="373"/>
      <c r="CA182" s="373"/>
      <c r="CB182" s="373"/>
      <c r="CC182" s="373"/>
      <c r="CD182" s="2540"/>
      <c r="CE182" s="2540"/>
      <c r="CF182" s="2540"/>
      <c r="CG182" s="2540"/>
      <c r="CH182" s="2540"/>
      <c r="CI182" s="2540"/>
      <c r="CJ182" s="2540"/>
      <c r="CK182" s="2540"/>
      <c r="CL182" s="2540"/>
      <c r="CM182" s="2540"/>
      <c r="CN182" s="2540"/>
      <c r="CO182" s="2540"/>
      <c r="CP182" s="2540"/>
      <c r="CQ182" s="2540"/>
      <c r="CR182" s="2540"/>
      <c r="CS182" s="2540"/>
      <c r="CT182" s="2540"/>
      <c r="CU182" s="2540"/>
      <c r="CV182" s="2540"/>
      <c r="CW182" s="2540"/>
      <c r="CX182" s="2540"/>
      <c r="CY182" s="2540"/>
      <c r="CZ182" s="2540"/>
    </row>
    <row r="183" s="156" customFormat="true" ht="15" customHeight="true" x14ac:dyDescent="0.2">
      <c r="A183" s="2724"/>
      <c r="B183" s="2432"/>
      <c r="C183" s="318"/>
      <c r="D183" s="316"/>
      <c r="E183" s="316"/>
      <c r="F183" s="316"/>
      <c r="G183" s="320"/>
      <c r="H183" s="317"/>
      <c r="I183" s="316"/>
      <c r="J183" s="316"/>
      <c r="K183" s="316"/>
      <c r="L183" s="319"/>
      <c r="M183" s="318"/>
      <c r="N183" s="316"/>
      <c r="O183" s="316"/>
      <c r="P183" s="316"/>
      <c r="Q183" s="319"/>
      <c r="R183" s="318"/>
      <c r="S183" s="316"/>
      <c r="T183" s="316"/>
      <c r="U183" s="316"/>
      <c r="V183" s="316"/>
      <c r="W183" s="316"/>
      <c r="X183" s="316"/>
      <c r="Y183" s="319"/>
      <c r="Z183" s="319"/>
      <c r="AA183" s="319"/>
      <c r="AB183" s="319"/>
      <c r="AC183" s="319"/>
      <c r="AD183" s="8"/>
      <c r="AE183" s="8"/>
      <c r="AF183" s="8"/>
      <c r="AG183" s="8"/>
      <c r="AH183" s="8"/>
      <c r="AI183" s="8"/>
      <c r="AJ183" s="8"/>
      <c r="AK183" s="8"/>
      <c r="AL183" s="8"/>
      <c r="AM183" s="8"/>
      <c r="AN183" s="8"/>
      <c r="AO183" s="8"/>
      <c r="AP183" s="8"/>
      <c r="AQ183" s="8"/>
      <c r="AR183" s="8"/>
      <c r="AS183" s="8"/>
      <c r="AT183" s="8"/>
      <c r="AU183" s="8"/>
      <c r="AV183" s="8"/>
      <c r="AW183" s="8"/>
      <c r="AX183" s="8"/>
      <c r="AY183" s="8"/>
      <c r="AZ183" s="250"/>
      <c r="BA183" s="2729"/>
      <c r="BB183" s="2732"/>
      <c r="BC183" s="425"/>
      <c r="BD183" s="372"/>
      <c r="BE183" s="372"/>
      <c r="BF183" s="372"/>
      <c r="BG183" s="433"/>
      <c r="BH183" s="425"/>
      <c r="BI183" s="372"/>
      <c r="BJ183" s="372"/>
      <c r="BK183" s="372"/>
      <c r="BL183" s="433"/>
      <c r="BM183" s="425"/>
      <c r="BN183" s="372"/>
      <c r="BO183" s="372"/>
      <c r="BP183" s="372"/>
      <c r="BQ183" s="433"/>
      <c r="BR183" s="425"/>
      <c r="BS183" s="372"/>
      <c r="BT183" s="372"/>
      <c r="BU183" s="372"/>
      <c r="BV183" s="372"/>
      <c r="BW183" s="372"/>
      <c r="BX183" s="372"/>
      <c r="BY183" s="373"/>
      <c r="BZ183" s="373"/>
      <c r="CA183" s="373"/>
      <c r="CB183" s="373"/>
      <c r="CC183" s="373"/>
      <c r="CD183" s="2540"/>
      <c r="CE183" s="2540"/>
      <c r="CF183" s="2540"/>
      <c r="CG183" s="2540"/>
      <c r="CH183" s="2540"/>
      <c r="CI183" s="2540"/>
      <c r="CJ183" s="2540"/>
      <c r="CK183" s="2540"/>
      <c r="CL183" s="2540"/>
      <c r="CM183" s="2540"/>
      <c r="CN183" s="2540"/>
      <c r="CO183" s="2540"/>
      <c r="CP183" s="2540"/>
      <c r="CQ183" s="2540"/>
      <c r="CR183" s="2540"/>
      <c r="CS183" s="2540"/>
      <c r="CT183" s="2540"/>
      <c r="CU183" s="2540"/>
      <c r="CV183" s="2540"/>
      <c r="CW183" s="2540"/>
      <c r="CX183" s="2540"/>
      <c r="CY183" s="2540"/>
      <c r="CZ183" s="2540"/>
    </row>
    <row r="184" s="156" customFormat="true" ht="15" customHeight="true" x14ac:dyDescent="0.2">
      <c r="A184" s="2724"/>
      <c r="B184" s="2432"/>
      <c r="C184" s="318"/>
      <c r="D184" s="316"/>
      <c r="E184" s="316"/>
      <c r="F184" s="316"/>
      <c r="G184" s="320"/>
      <c r="H184" s="317"/>
      <c r="I184" s="316"/>
      <c r="J184" s="316"/>
      <c r="K184" s="316"/>
      <c r="L184" s="319"/>
      <c r="M184" s="318"/>
      <c r="N184" s="316"/>
      <c r="O184" s="316"/>
      <c r="P184" s="316"/>
      <c r="Q184" s="319"/>
      <c r="R184" s="318"/>
      <c r="S184" s="316"/>
      <c r="T184" s="316"/>
      <c r="U184" s="316"/>
      <c r="V184" s="316"/>
      <c r="W184" s="316"/>
      <c r="X184" s="316"/>
      <c r="Y184" s="319"/>
      <c r="Z184" s="319"/>
      <c r="AA184" s="319"/>
      <c r="AB184" s="319"/>
      <c r="AC184" s="319"/>
      <c r="AD184" s="8"/>
      <c r="AE184" s="8"/>
      <c r="AF184" s="8"/>
      <c r="AG184" s="8"/>
      <c r="AH184" s="8"/>
      <c r="AI184" s="8"/>
      <c r="AJ184" s="8"/>
      <c r="AK184" s="8"/>
      <c r="AL184" s="8"/>
      <c r="AM184" s="8"/>
      <c r="AN184" s="8"/>
      <c r="AO184" s="8"/>
      <c r="AP184" s="8"/>
      <c r="AQ184" s="8"/>
      <c r="AR184" s="8"/>
      <c r="AS184" s="8"/>
      <c r="AT184" s="8"/>
      <c r="AU184" s="8"/>
      <c r="AV184" s="8"/>
      <c r="AW184" s="8"/>
      <c r="AX184" s="8"/>
      <c r="AY184" s="8"/>
      <c r="AZ184" s="250"/>
      <c r="BA184" s="2729"/>
      <c r="BB184" s="2732"/>
      <c r="BC184" s="425"/>
      <c r="BD184" s="372"/>
      <c r="BE184" s="372"/>
      <c r="BF184" s="372"/>
      <c r="BG184" s="433"/>
      <c r="BH184" s="425"/>
      <c r="BI184" s="372"/>
      <c r="BJ184" s="372"/>
      <c r="BK184" s="372"/>
      <c r="BL184" s="433"/>
      <c r="BM184" s="425"/>
      <c r="BN184" s="372"/>
      <c r="BO184" s="372"/>
      <c r="BP184" s="372"/>
      <c r="BQ184" s="433"/>
      <c r="BR184" s="425"/>
      <c r="BS184" s="372"/>
      <c r="BT184" s="372"/>
      <c r="BU184" s="372"/>
      <c r="BV184" s="372"/>
      <c r="BW184" s="372"/>
      <c r="BX184" s="372"/>
      <c r="BY184" s="373"/>
      <c r="BZ184" s="373"/>
      <c r="CA184" s="373"/>
      <c r="CB184" s="373"/>
      <c r="CC184" s="373"/>
      <c r="CD184" s="2540"/>
      <c r="CE184" s="2540"/>
      <c r="CF184" s="2540"/>
      <c r="CG184" s="2540"/>
      <c r="CH184" s="2540"/>
      <c r="CI184" s="2540"/>
      <c r="CJ184" s="2540"/>
      <c r="CK184" s="2540"/>
      <c r="CL184" s="2540"/>
      <c r="CM184" s="2540"/>
      <c r="CN184" s="2540"/>
      <c r="CO184" s="2540"/>
      <c r="CP184" s="2540"/>
      <c r="CQ184" s="2540"/>
      <c r="CR184" s="2540"/>
      <c r="CS184" s="2540"/>
      <c r="CT184" s="2540"/>
      <c r="CU184" s="2540"/>
      <c r="CV184" s="2540"/>
      <c r="CW184" s="2540"/>
      <c r="CX184" s="2540"/>
      <c r="CY184" s="2540"/>
      <c r="CZ184" s="2540"/>
    </row>
    <row r="185" s="156" customFormat="true" ht="15" customHeight="true" x14ac:dyDescent="0.2">
      <c r="A185" s="2724"/>
      <c r="B185" s="2432"/>
      <c r="C185" s="318"/>
      <c r="D185" s="316"/>
      <c r="E185" s="316"/>
      <c r="F185" s="316"/>
      <c r="G185" s="320"/>
      <c r="H185" s="317"/>
      <c r="I185" s="316"/>
      <c r="J185" s="316"/>
      <c r="K185" s="316"/>
      <c r="L185" s="319"/>
      <c r="M185" s="318"/>
      <c r="N185" s="316"/>
      <c r="O185" s="316"/>
      <c r="P185" s="316"/>
      <c r="Q185" s="319"/>
      <c r="R185" s="318"/>
      <c r="S185" s="316"/>
      <c r="T185" s="316"/>
      <c r="U185" s="316"/>
      <c r="V185" s="316"/>
      <c r="W185" s="316"/>
      <c r="X185" s="316"/>
      <c r="Y185" s="319"/>
      <c r="Z185" s="319"/>
      <c r="AA185" s="319"/>
      <c r="AB185" s="319"/>
      <c r="AC185" s="319"/>
      <c r="AD185" s="8"/>
      <c r="AE185" s="8"/>
      <c r="AF185" s="8"/>
      <c r="AG185" s="8"/>
      <c r="AH185" s="8"/>
      <c r="AI185" s="8"/>
      <c r="AJ185" s="8"/>
      <c r="AK185" s="8"/>
      <c r="AL185" s="8"/>
      <c r="AM185" s="8"/>
      <c r="AN185" s="8"/>
      <c r="AO185" s="8"/>
      <c r="AP185" s="8"/>
      <c r="AQ185" s="8"/>
      <c r="AR185" s="8"/>
      <c r="AS185" s="8"/>
      <c r="AT185" s="8"/>
      <c r="AU185" s="8"/>
      <c r="AV185" s="8"/>
      <c r="AW185" s="8"/>
      <c r="AX185" s="8"/>
      <c r="AY185" s="8"/>
      <c r="AZ185" s="250"/>
      <c r="BA185" s="2729"/>
      <c r="BB185" s="2732"/>
      <c r="BC185" s="425"/>
      <c r="BD185" s="372"/>
      <c r="BE185" s="372"/>
      <c r="BF185" s="372"/>
      <c r="BG185" s="433"/>
      <c r="BH185" s="425"/>
      <c r="BI185" s="372"/>
      <c r="BJ185" s="372"/>
      <c r="BK185" s="372"/>
      <c r="BL185" s="433"/>
      <c r="BM185" s="425"/>
      <c r="BN185" s="372"/>
      <c r="BO185" s="372"/>
      <c r="BP185" s="372"/>
      <c r="BQ185" s="433"/>
      <c r="BR185" s="425"/>
      <c r="BS185" s="372"/>
      <c r="BT185" s="372"/>
      <c r="BU185" s="372"/>
      <c r="BV185" s="372"/>
      <c r="BW185" s="372"/>
      <c r="BX185" s="372"/>
      <c r="BY185" s="373"/>
      <c r="BZ185" s="373"/>
      <c r="CA185" s="373"/>
      <c r="CB185" s="373"/>
      <c r="CC185" s="373"/>
      <c r="CD185" s="2540"/>
      <c r="CE185" s="2540"/>
      <c r="CF185" s="2540"/>
      <c r="CG185" s="2540"/>
      <c r="CH185" s="2540"/>
      <c r="CI185" s="2540"/>
      <c r="CJ185" s="2540"/>
      <c r="CK185" s="2540"/>
      <c r="CL185" s="2540"/>
      <c r="CM185" s="2540"/>
      <c r="CN185" s="2540"/>
      <c r="CO185" s="2540"/>
      <c r="CP185" s="2540"/>
      <c r="CQ185" s="2540"/>
      <c r="CR185" s="2540"/>
      <c r="CS185" s="2540"/>
      <c r="CT185" s="2540"/>
      <c r="CU185" s="2540"/>
      <c r="CV185" s="2540"/>
      <c r="CW185" s="2540"/>
      <c r="CX185" s="2540"/>
      <c r="CY185" s="2540"/>
      <c r="CZ185" s="2540"/>
    </row>
    <row r="186" s="156" customFormat="true" ht="15" customHeight="true" x14ac:dyDescent="0.2">
      <c r="A186" s="2724"/>
      <c r="B186" s="2432"/>
      <c r="C186" s="318"/>
      <c r="D186" s="316"/>
      <c r="E186" s="316"/>
      <c r="F186" s="316"/>
      <c r="G186" s="320"/>
      <c r="H186" s="317"/>
      <c r="I186" s="316"/>
      <c r="J186" s="316"/>
      <c r="K186" s="316"/>
      <c r="L186" s="319"/>
      <c r="M186" s="318"/>
      <c r="N186" s="316"/>
      <c r="O186" s="316"/>
      <c r="P186" s="316"/>
      <c r="Q186" s="319"/>
      <c r="R186" s="318"/>
      <c r="S186" s="316"/>
      <c r="T186" s="316"/>
      <c r="U186" s="316"/>
      <c r="V186" s="316"/>
      <c r="W186" s="316"/>
      <c r="X186" s="316"/>
      <c r="Y186" s="319"/>
      <c r="Z186" s="319"/>
      <c r="AA186" s="319"/>
      <c r="AB186" s="319"/>
      <c r="AC186" s="319"/>
      <c r="AD186" s="8"/>
      <c r="AE186" s="8"/>
      <c r="AF186" s="8"/>
      <c r="AG186" s="8"/>
      <c r="AH186" s="8"/>
      <c r="AI186" s="8"/>
      <c r="AJ186" s="8"/>
      <c r="AK186" s="8"/>
      <c r="AL186" s="8"/>
      <c r="AM186" s="8"/>
      <c r="AN186" s="8"/>
      <c r="AO186" s="8"/>
      <c r="AP186" s="8"/>
      <c r="AQ186" s="8"/>
      <c r="AR186" s="8"/>
      <c r="AS186" s="8"/>
      <c r="AT186" s="8"/>
      <c r="AU186" s="8"/>
      <c r="AV186" s="8"/>
      <c r="AW186" s="8"/>
      <c r="AX186" s="8"/>
      <c r="AY186" s="8"/>
      <c r="AZ186" s="250"/>
      <c r="BA186" s="2729"/>
      <c r="BB186" s="2732"/>
      <c r="BC186" s="425"/>
      <c r="BD186" s="372"/>
      <c r="BE186" s="372"/>
      <c r="BF186" s="372"/>
      <c r="BG186" s="433"/>
      <c r="BH186" s="425"/>
      <c r="BI186" s="372"/>
      <c r="BJ186" s="372"/>
      <c r="BK186" s="372"/>
      <c r="BL186" s="433"/>
      <c r="BM186" s="425"/>
      <c r="BN186" s="372"/>
      <c r="BO186" s="372"/>
      <c r="BP186" s="372"/>
      <c r="BQ186" s="433"/>
      <c r="BR186" s="425"/>
      <c r="BS186" s="372"/>
      <c r="BT186" s="372"/>
      <c r="BU186" s="372"/>
      <c r="BV186" s="372"/>
      <c r="BW186" s="372"/>
      <c r="BX186" s="372"/>
      <c r="BY186" s="373"/>
      <c r="BZ186" s="373"/>
      <c r="CA186" s="373"/>
      <c r="CB186" s="373"/>
      <c r="CC186" s="373"/>
      <c r="CD186" s="2540"/>
      <c r="CE186" s="2540"/>
      <c r="CF186" s="2540"/>
      <c r="CG186" s="2540"/>
      <c r="CH186" s="2540"/>
      <c r="CI186" s="2540"/>
      <c r="CJ186" s="2540"/>
      <c r="CK186" s="2540"/>
      <c r="CL186" s="2540"/>
      <c r="CM186" s="2540"/>
      <c r="CN186" s="2540"/>
      <c r="CO186" s="2540"/>
      <c r="CP186" s="2540"/>
      <c r="CQ186" s="2540"/>
      <c r="CR186" s="2540"/>
      <c r="CS186" s="2540"/>
      <c r="CT186" s="2540"/>
      <c r="CU186" s="2540"/>
      <c r="CV186" s="2540"/>
      <c r="CW186" s="2540"/>
      <c r="CX186" s="2540"/>
      <c r="CY186" s="2540"/>
      <c r="CZ186" s="2540"/>
    </row>
    <row r="187" s="156" customFormat="true" ht="15" customHeight="true" x14ac:dyDescent="0.2">
      <c r="A187" s="2724"/>
      <c r="B187" s="2432"/>
      <c r="C187" s="318"/>
      <c r="D187" s="316"/>
      <c r="E187" s="316"/>
      <c r="F187" s="316"/>
      <c r="G187" s="320"/>
      <c r="H187" s="317"/>
      <c r="I187" s="316"/>
      <c r="J187" s="316"/>
      <c r="K187" s="316"/>
      <c r="L187" s="319"/>
      <c r="M187" s="318"/>
      <c r="N187" s="316"/>
      <c r="O187" s="316"/>
      <c r="P187" s="316"/>
      <c r="Q187" s="319"/>
      <c r="R187" s="318"/>
      <c r="S187" s="316"/>
      <c r="T187" s="316"/>
      <c r="U187" s="316"/>
      <c r="V187" s="316"/>
      <c r="W187" s="316"/>
      <c r="X187" s="316"/>
      <c r="Y187" s="319"/>
      <c r="Z187" s="319"/>
      <c r="AA187" s="319"/>
      <c r="AB187" s="319"/>
      <c r="AC187" s="319"/>
      <c r="AD187" s="8"/>
      <c r="AE187" s="8"/>
      <c r="AF187" s="8"/>
      <c r="AG187" s="8"/>
      <c r="AH187" s="8"/>
      <c r="AI187" s="8"/>
      <c r="AJ187" s="8"/>
      <c r="AK187" s="8"/>
      <c r="AL187" s="8"/>
      <c r="AM187" s="8"/>
      <c r="AN187" s="8"/>
      <c r="AO187" s="8"/>
      <c r="AP187" s="8"/>
      <c r="AQ187" s="8"/>
      <c r="AR187" s="8"/>
      <c r="AS187" s="8"/>
      <c r="AT187" s="8"/>
      <c r="AU187" s="8"/>
      <c r="AV187" s="8"/>
      <c r="AW187" s="8"/>
      <c r="AX187" s="8"/>
      <c r="AY187" s="8"/>
      <c r="AZ187" s="250"/>
      <c r="BA187" s="2729"/>
      <c r="BB187" s="2732"/>
      <c r="BC187" s="425"/>
      <c r="BD187" s="372"/>
      <c r="BE187" s="372"/>
      <c r="BF187" s="372"/>
      <c r="BG187" s="433"/>
      <c r="BH187" s="425"/>
      <c r="BI187" s="372"/>
      <c r="BJ187" s="372"/>
      <c r="BK187" s="372"/>
      <c r="BL187" s="433"/>
      <c r="BM187" s="425"/>
      <c r="BN187" s="372"/>
      <c r="BO187" s="372"/>
      <c r="BP187" s="372"/>
      <c r="BQ187" s="433"/>
      <c r="BR187" s="425"/>
      <c r="BS187" s="372"/>
      <c r="BT187" s="372"/>
      <c r="BU187" s="372"/>
      <c r="BV187" s="372"/>
      <c r="BW187" s="372"/>
      <c r="BX187" s="372"/>
      <c r="BY187" s="373"/>
      <c r="BZ187" s="373"/>
      <c r="CA187" s="373"/>
      <c r="CB187" s="373"/>
      <c r="CC187" s="373"/>
      <c r="CD187" s="2540"/>
      <c r="CE187" s="2540"/>
      <c r="CF187" s="2540"/>
      <c r="CG187" s="2540"/>
      <c r="CH187" s="2540"/>
      <c r="CI187" s="2540"/>
      <c r="CJ187" s="2540"/>
      <c r="CK187" s="2540"/>
      <c r="CL187" s="2540"/>
      <c r="CM187" s="2540"/>
      <c r="CN187" s="2540"/>
      <c r="CO187" s="2540"/>
      <c r="CP187" s="2540"/>
      <c r="CQ187" s="2540"/>
      <c r="CR187" s="2540"/>
      <c r="CS187" s="2540"/>
      <c r="CT187" s="2540"/>
      <c r="CU187" s="2540"/>
      <c r="CV187" s="2540"/>
      <c r="CW187" s="2540"/>
      <c r="CX187" s="2540"/>
      <c r="CY187" s="2540"/>
      <c r="CZ187" s="2540"/>
    </row>
    <row r="188" s="156" customFormat="true" ht="15" customHeight="true" x14ac:dyDescent="0.2">
      <c r="A188" s="2724"/>
      <c r="B188" s="2432"/>
      <c r="C188" s="318"/>
      <c r="D188" s="316"/>
      <c r="E188" s="316"/>
      <c r="F188" s="316"/>
      <c r="G188" s="320"/>
      <c r="H188" s="317"/>
      <c r="I188" s="316"/>
      <c r="J188" s="316"/>
      <c r="K188" s="316"/>
      <c r="L188" s="319"/>
      <c r="M188" s="318"/>
      <c r="N188" s="316"/>
      <c r="O188" s="316"/>
      <c r="P188" s="316"/>
      <c r="Q188" s="319"/>
      <c r="R188" s="318"/>
      <c r="S188" s="316"/>
      <c r="T188" s="316"/>
      <c r="U188" s="316"/>
      <c r="V188" s="316"/>
      <c r="W188" s="316"/>
      <c r="X188" s="316"/>
      <c r="Y188" s="319"/>
      <c r="Z188" s="319"/>
      <c r="AA188" s="319"/>
      <c r="AB188" s="319"/>
      <c r="AC188" s="319"/>
      <c r="AD188" s="8"/>
      <c r="AE188" s="8"/>
      <c r="AF188" s="8"/>
      <c r="AG188" s="8"/>
      <c r="AH188" s="8"/>
      <c r="AI188" s="8"/>
      <c r="AJ188" s="8"/>
      <c r="AK188" s="8"/>
      <c r="AL188" s="8"/>
      <c r="AM188" s="8"/>
      <c r="AN188" s="8"/>
      <c r="AO188" s="8"/>
      <c r="AP188" s="8"/>
      <c r="AQ188" s="8"/>
      <c r="AR188" s="8"/>
      <c r="AS188" s="8"/>
      <c r="AT188" s="8"/>
      <c r="AU188" s="8"/>
      <c r="AV188" s="8"/>
      <c r="AW188" s="8"/>
      <c r="AX188" s="8"/>
      <c r="AY188" s="8"/>
      <c r="AZ188" s="250"/>
      <c r="BA188" s="2729"/>
      <c r="BB188" s="2732"/>
      <c r="BC188" s="425"/>
      <c r="BD188" s="372"/>
      <c r="BE188" s="372"/>
      <c r="BF188" s="372"/>
      <c r="BG188" s="433"/>
      <c r="BH188" s="425"/>
      <c r="BI188" s="372"/>
      <c r="BJ188" s="372"/>
      <c r="BK188" s="372"/>
      <c r="BL188" s="433"/>
      <c r="BM188" s="425"/>
      <c r="BN188" s="372"/>
      <c r="BO188" s="372"/>
      <c r="BP188" s="372"/>
      <c r="BQ188" s="433"/>
      <c r="BR188" s="425"/>
      <c r="BS188" s="372"/>
      <c r="BT188" s="372"/>
      <c r="BU188" s="372"/>
      <c r="BV188" s="372"/>
      <c r="BW188" s="372"/>
      <c r="BX188" s="372"/>
      <c r="BY188" s="373"/>
      <c r="BZ188" s="373"/>
      <c r="CA188" s="373"/>
      <c r="CB188" s="373"/>
      <c r="CC188" s="373"/>
      <c r="CD188" s="2540"/>
      <c r="CE188" s="2540"/>
      <c r="CF188" s="2540"/>
      <c r="CG188" s="2540"/>
      <c r="CH188" s="2540"/>
      <c r="CI188" s="2540"/>
      <c r="CJ188" s="2540"/>
      <c r="CK188" s="2540"/>
      <c r="CL188" s="2540"/>
      <c r="CM188" s="2540"/>
      <c r="CN188" s="2540"/>
      <c r="CO188" s="2540"/>
      <c r="CP188" s="2540"/>
      <c r="CQ188" s="2540"/>
      <c r="CR188" s="2540"/>
      <c r="CS188" s="2540"/>
      <c r="CT188" s="2540"/>
      <c r="CU188" s="2540"/>
      <c r="CV188" s="2540"/>
      <c r="CW188" s="2540"/>
      <c r="CX188" s="2540"/>
      <c r="CY188" s="2540"/>
      <c r="CZ188" s="2540"/>
    </row>
    <row r="189" s="156" customFormat="true" ht="15" customHeight="true" x14ac:dyDescent="0.2">
      <c r="A189" s="2724"/>
      <c r="B189" s="2432"/>
      <c r="C189" s="318"/>
      <c r="D189" s="316"/>
      <c r="E189" s="316"/>
      <c r="F189" s="316"/>
      <c r="G189" s="320"/>
      <c r="H189" s="317"/>
      <c r="I189" s="316"/>
      <c r="J189" s="316"/>
      <c r="K189" s="316"/>
      <c r="L189" s="319"/>
      <c r="M189" s="318"/>
      <c r="N189" s="316"/>
      <c r="O189" s="316"/>
      <c r="P189" s="316"/>
      <c r="Q189" s="319"/>
      <c r="R189" s="318"/>
      <c r="S189" s="316"/>
      <c r="T189" s="316"/>
      <c r="U189" s="316"/>
      <c r="V189" s="316"/>
      <c r="W189" s="316"/>
      <c r="X189" s="316"/>
      <c r="Y189" s="319"/>
      <c r="Z189" s="319"/>
      <c r="AA189" s="319"/>
      <c r="AB189" s="319"/>
      <c r="AC189" s="319"/>
      <c r="AD189" s="8"/>
      <c r="AE189" s="8"/>
      <c r="AF189" s="8"/>
      <c r="AG189" s="8"/>
      <c r="AH189" s="8"/>
      <c r="AI189" s="8"/>
      <c r="AJ189" s="8"/>
      <c r="AK189" s="8"/>
      <c r="AL189" s="8"/>
      <c r="AM189" s="8"/>
      <c r="AN189" s="8"/>
      <c r="AO189" s="8"/>
      <c r="AP189" s="8"/>
      <c r="AQ189" s="8"/>
      <c r="AR189" s="8"/>
      <c r="AS189" s="8"/>
      <c r="AT189" s="8"/>
      <c r="AU189" s="8"/>
      <c r="AV189" s="8"/>
      <c r="AW189" s="8"/>
      <c r="AX189" s="8"/>
      <c r="AY189" s="8"/>
      <c r="AZ189" s="250"/>
      <c r="BA189" s="2729"/>
      <c r="BB189" s="2732"/>
      <c r="BC189" s="425"/>
      <c r="BD189" s="372"/>
      <c r="BE189" s="372"/>
      <c r="BF189" s="372"/>
      <c r="BG189" s="433"/>
      <c r="BH189" s="425"/>
      <c r="BI189" s="372"/>
      <c r="BJ189" s="372"/>
      <c r="BK189" s="372"/>
      <c r="BL189" s="433"/>
      <c r="BM189" s="425"/>
      <c r="BN189" s="372"/>
      <c r="BO189" s="372"/>
      <c r="BP189" s="372"/>
      <c r="BQ189" s="433"/>
      <c r="BR189" s="425"/>
      <c r="BS189" s="372"/>
      <c r="BT189" s="372"/>
      <c r="BU189" s="372"/>
      <c r="BV189" s="372"/>
      <c r="BW189" s="372"/>
      <c r="BX189" s="372"/>
      <c r="BY189" s="373"/>
      <c r="BZ189" s="373"/>
      <c r="CA189" s="373"/>
      <c r="CB189" s="373"/>
      <c r="CC189" s="373"/>
      <c r="CD189" s="2540"/>
      <c r="CE189" s="2540"/>
      <c r="CF189" s="2540"/>
      <c r="CG189" s="2540"/>
      <c r="CH189" s="2540"/>
      <c r="CI189" s="2540"/>
      <c r="CJ189" s="2540"/>
      <c r="CK189" s="2540"/>
      <c r="CL189" s="2540"/>
      <c r="CM189" s="2540"/>
      <c r="CN189" s="2540"/>
      <c r="CO189" s="2540"/>
      <c r="CP189" s="2540"/>
      <c r="CQ189" s="2540"/>
      <c r="CR189" s="2540"/>
      <c r="CS189" s="2540"/>
      <c r="CT189" s="2540"/>
      <c r="CU189" s="2540"/>
      <c r="CV189" s="2540"/>
      <c r="CW189" s="2540"/>
      <c r="CX189" s="2540"/>
      <c r="CY189" s="2540"/>
      <c r="CZ189" s="2540"/>
    </row>
    <row r="190" s="156" customFormat="true" ht="15" customHeight="true" x14ac:dyDescent="0.2">
      <c r="A190" s="2724"/>
      <c r="B190" s="2432"/>
      <c r="C190" s="318"/>
      <c r="D190" s="316"/>
      <c r="E190" s="316"/>
      <c r="F190" s="316"/>
      <c r="G190" s="320"/>
      <c r="H190" s="317"/>
      <c r="I190" s="316"/>
      <c r="J190" s="316"/>
      <c r="K190" s="316"/>
      <c r="L190" s="319"/>
      <c r="M190" s="318"/>
      <c r="N190" s="316"/>
      <c r="O190" s="316"/>
      <c r="P190" s="316"/>
      <c r="Q190" s="319"/>
      <c r="R190" s="318"/>
      <c r="S190" s="316"/>
      <c r="T190" s="316"/>
      <c r="U190" s="316"/>
      <c r="V190" s="316"/>
      <c r="W190" s="316"/>
      <c r="X190" s="316"/>
      <c r="Y190" s="319"/>
      <c r="Z190" s="319"/>
      <c r="AA190" s="319"/>
      <c r="AB190" s="319"/>
      <c r="AC190" s="319"/>
      <c r="AD190" s="8"/>
      <c r="AE190" s="8"/>
      <c r="AF190" s="8"/>
      <c r="AG190" s="8"/>
      <c r="AH190" s="8"/>
      <c r="AI190" s="8"/>
      <c r="AJ190" s="8"/>
      <c r="AK190" s="8"/>
      <c r="AL190" s="8"/>
      <c r="AM190" s="8"/>
      <c r="AN190" s="8"/>
      <c r="AO190" s="8"/>
      <c r="AP190" s="8"/>
      <c r="AQ190" s="8"/>
      <c r="AR190" s="8"/>
      <c r="AS190" s="8"/>
      <c r="AT190" s="8"/>
      <c r="AU190" s="8"/>
      <c r="AV190" s="8"/>
      <c r="AW190" s="8"/>
      <c r="AX190" s="8"/>
      <c r="AY190" s="8"/>
      <c r="AZ190" s="250"/>
      <c r="BA190" s="2729"/>
      <c r="BB190" s="2732"/>
      <c r="BC190" s="425"/>
      <c r="BD190" s="372"/>
      <c r="BE190" s="372"/>
      <c r="BF190" s="372"/>
      <c r="BG190" s="433"/>
      <c r="BH190" s="425"/>
      <c r="BI190" s="372"/>
      <c r="BJ190" s="372"/>
      <c r="BK190" s="372"/>
      <c r="BL190" s="433"/>
      <c r="BM190" s="425"/>
      <c r="BN190" s="372"/>
      <c r="BO190" s="372"/>
      <c r="BP190" s="372"/>
      <c r="BQ190" s="433"/>
      <c r="BR190" s="425"/>
      <c r="BS190" s="372"/>
      <c r="BT190" s="372"/>
      <c r="BU190" s="372"/>
      <c r="BV190" s="372"/>
      <c r="BW190" s="372"/>
      <c r="BX190" s="372"/>
      <c r="BY190" s="373"/>
      <c r="BZ190" s="373"/>
      <c r="CA190" s="373"/>
      <c r="CB190" s="373"/>
      <c r="CC190" s="373"/>
      <c r="CD190" s="2540"/>
      <c r="CE190" s="2540"/>
      <c r="CF190" s="2540"/>
      <c r="CG190" s="2540"/>
      <c r="CH190" s="2540"/>
      <c r="CI190" s="2540"/>
      <c r="CJ190" s="2540"/>
      <c r="CK190" s="2540"/>
      <c r="CL190" s="2540"/>
      <c r="CM190" s="2540"/>
      <c r="CN190" s="2540"/>
      <c r="CO190" s="2540"/>
      <c r="CP190" s="2540"/>
      <c r="CQ190" s="2540"/>
      <c r="CR190" s="2540"/>
      <c r="CS190" s="2540"/>
      <c r="CT190" s="2540"/>
      <c r="CU190" s="2540"/>
      <c r="CV190" s="2540"/>
      <c r="CW190" s="2540"/>
      <c r="CX190" s="2540"/>
      <c r="CY190" s="2540"/>
      <c r="CZ190" s="2540"/>
    </row>
    <row r="191" s="156" customFormat="true" ht="15" customHeight="true" x14ac:dyDescent="0.2">
      <c r="A191" s="2724"/>
      <c r="B191" s="2432"/>
      <c r="C191" s="318"/>
      <c r="D191" s="316"/>
      <c r="E191" s="316"/>
      <c r="F191" s="316"/>
      <c r="G191" s="320"/>
      <c r="H191" s="317"/>
      <c r="I191" s="316"/>
      <c r="J191" s="316"/>
      <c r="K191" s="316"/>
      <c r="L191" s="319"/>
      <c r="M191" s="318"/>
      <c r="N191" s="316"/>
      <c r="O191" s="316"/>
      <c r="P191" s="316"/>
      <c r="Q191" s="319"/>
      <c r="R191" s="318"/>
      <c r="S191" s="316"/>
      <c r="T191" s="316"/>
      <c r="U191" s="316"/>
      <c r="V191" s="316"/>
      <c r="W191" s="316"/>
      <c r="X191" s="316"/>
      <c r="Y191" s="319"/>
      <c r="Z191" s="319"/>
      <c r="AA191" s="319"/>
      <c r="AB191" s="319"/>
      <c r="AC191" s="319"/>
      <c r="AD191" s="8"/>
      <c r="AE191" s="8"/>
      <c r="AF191" s="8"/>
      <c r="AG191" s="8"/>
      <c r="AH191" s="8"/>
      <c r="AI191" s="8"/>
      <c r="AJ191" s="8"/>
      <c r="AK191" s="8"/>
      <c r="AL191" s="8"/>
      <c r="AM191" s="8"/>
      <c r="AN191" s="8"/>
      <c r="AO191" s="8"/>
      <c r="AP191" s="8"/>
      <c r="AQ191" s="8"/>
      <c r="AR191" s="8"/>
      <c r="AS191" s="8"/>
      <c r="AT191" s="8"/>
      <c r="AU191" s="8"/>
      <c r="AV191" s="8"/>
      <c r="AW191" s="8"/>
      <c r="AX191" s="8"/>
      <c r="AY191" s="8"/>
      <c r="AZ191" s="250"/>
      <c r="BA191" s="2729"/>
      <c r="BB191" s="2732"/>
      <c r="BC191" s="425"/>
      <c r="BD191" s="372"/>
      <c r="BE191" s="372"/>
      <c r="BF191" s="372"/>
      <c r="BG191" s="433"/>
      <c r="BH191" s="425"/>
      <c r="BI191" s="372"/>
      <c r="BJ191" s="372"/>
      <c r="BK191" s="372"/>
      <c r="BL191" s="433"/>
      <c r="BM191" s="425"/>
      <c r="BN191" s="372"/>
      <c r="BO191" s="372"/>
      <c r="BP191" s="372"/>
      <c r="BQ191" s="433"/>
      <c r="BR191" s="425"/>
      <c r="BS191" s="372"/>
      <c r="BT191" s="372"/>
      <c r="BU191" s="372"/>
      <c r="BV191" s="372"/>
      <c r="BW191" s="372"/>
      <c r="BX191" s="372"/>
      <c r="BY191" s="373"/>
      <c r="BZ191" s="373"/>
      <c r="CA191" s="373"/>
      <c r="CB191" s="373"/>
      <c r="CC191" s="373"/>
      <c r="CD191" s="2540"/>
      <c r="CE191" s="2540"/>
      <c r="CF191" s="2540"/>
      <c r="CG191" s="2540"/>
      <c r="CH191" s="2540"/>
      <c r="CI191" s="2540"/>
      <c r="CJ191" s="2540"/>
      <c r="CK191" s="2540"/>
      <c r="CL191" s="2540"/>
      <c r="CM191" s="2540"/>
      <c r="CN191" s="2540"/>
      <c r="CO191" s="2540"/>
      <c r="CP191" s="2540"/>
      <c r="CQ191" s="2540"/>
      <c r="CR191" s="2540"/>
      <c r="CS191" s="2540"/>
      <c r="CT191" s="2540"/>
      <c r="CU191" s="2540"/>
      <c r="CV191" s="2540"/>
      <c r="CW191" s="2540"/>
      <c r="CX191" s="2540"/>
      <c r="CY191" s="2540"/>
      <c r="CZ191" s="2540"/>
    </row>
    <row r="192" s="156" customFormat="true" ht="15" customHeight="true" x14ac:dyDescent="0.2">
      <c r="A192" s="2724"/>
      <c r="B192" s="2432"/>
      <c r="C192" s="318"/>
      <c r="D192" s="316"/>
      <c r="E192" s="316"/>
      <c r="F192" s="316"/>
      <c r="G192" s="320"/>
      <c r="H192" s="317"/>
      <c r="I192" s="316"/>
      <c r="J192" s="316"/>
      <c r="K192" s="316"/>
      <c r="L192" s="319"/>
      <c r="M192" s="318"/>
      <c r="N192" s="316"/>
      <c r="O192" s="316"/>
      <c r="P192" s="316"/>
      <c r="Q192" s="319"/>
      <c r="R192" s="318"/>
      <c r="S192" s="316"/>
      <c r="T192" s="316"/>
      <c r="U192" s="316"/>
      <c r="V192" s="316"/>
      <c r="W192" s="316"/>
      <c r="X192" s="316"/>
      <c r="Y192" s="319"/>
      <c r="Z192" s="319"/>
      <c r="AA192" s="319"/>
      <c r="AB192" s="319"/>
      <c r="AC192" s="319"/>
      <c r="AD192" s="8"/>
      <c r="AE192" s="8"/>
      <c r="AF192" s="8"/>
      <c r="AG192" s="8"/>
      <c r="AH192" s="8"/>
      <c r="AI192" s="8"/>
      <c r="AJ192" s="8"/>
      <c r="AK192" s="8"/>
      <c r="AL192" s="8"/>
      <c r="AM192" s="8"/>
      <c r="AN192" s="8"/>
      <c r="AO192" s="8"/>
      <c r="AP192" s="8"/>
      <c r="AQ192" s="8"/>
      <c r="AR192" s="8"/>
      <c r="AS192" s="8"/>
      <c r="AT192" s="8"/>
      <c r="AU192" s="8"/>
      <c r="AV192" s="8"/>
      <c r="AW192" s="8"/>
      <c r="AX192" s="8"/>
      <c r="AY192" s="8"/>
      <c r="AZ192" s="250"/>
      <c r="BA192" s="2729"/>
      <c r="BB192" s="2732"/>
      <c r="BC192" s="425"/>
      <c r="BD192" s="372"/>
      <c r="BE192" s="372"/>
      <c r="BF192" s="372"/>
      <c r="BG192" s="433"/>
      <c r="BH192" s="425"/>
      <c r="BI192" s="372"/>
      <c r="BJ192" s="372"/>
      <c r="BK192" s="372"/>
      <c r="BL192" s="433"/>
      <c r="BM192" s="425"/>
      <c r="BN192" s="372"/>
      <c r="BO192" s="372"/>
      <c r="BP192" s="372"/>
      <c r="BQ192" s="433"/>
      <c r="BR192" s="425"/>
      <c r="BS192" s="372"/>
      <c r="BT192" s="372"/>
      <c r="BU192" s="372"/>
      <c r="BV192" s="372"/>
      <c r="BW192" s="372"/>
      <c r="BX192" s="372"/>
      <c r="BY192" s="373"/>
      <c r="BZ192" s="373"/>
      <c r="CA192" s="373"/>
      <c r="CB192" s="373"/>
      <c r="CC192" s="373"/>
      <c r="CD192" s="2540"/>
      <c r="CE192" s="2540"/>
      <c r="CF192" s="2540"/>
      <c r="CG192" s="2540"/>
      <c r="CH192" s="2540"/>
      <c r="CI192" s="2540"/>
      <c r="CJ192" s="2540"/>
      <c r="CK192" s="2540"/>
      <c r="CL192" s="2540"/>
      <c r="CM192" s="2540"/>
      <c r="CN192" s="2540"/>
      <c r="CO192" s="2540"/>
      <c r="CP192" s="2540"/>
      <c r="CQ192" s="2540"/>
      <c r="CR192" s="2540"/>
      <c r="CS192" s="2540"/>
      <c r="CT192" s="2540"/>
      <c r="CU192" s="2540"/>
      <c r="CV192" s="2540"/>
      <c r="CW192" s="2540"/>
      <c r="CX192" s="2540"/>
      <c r="CY192" s="2540"/>
      <c r="CZ192" s="2540"/>
    </row>
    <row r="193" s="156" customFormat="true" ht="15" customHeight="true" x14ac:dyDescent="0.2">
      <c r="A193" s="2724"/>
      <c r="B193" s="2432"/>
      <c r="C193" s="318"/>
      <c r="D193" s="316"/>
      <c r="E193" s="316"/>
      <c r="F193" s="316"/>
      <c r="G193" s="320"/>
      <c r="H193" s="317"/>
      <c r="I193" s="316"/>
      <c r="J193" s="316"/>
      <c r="K193" s="316"/>
      <c r="L193" s="319"/>
      <c r="M193" s="318"/>
      <c r="N193" s="316"/>
      <c r="O193" s="316"/>
      <c r="P193" s="316"/>
      <c r="Q193" s="319"/>
      <c r="R193" s="318"/>
      <c r="S193" s="316"/>
      <c r="T193" s="316"/>
      <c r="U193" s="316"/>
      <c r="V193" s="316"/>
      <c r="W193" s="316"/>
      <c r="X193" s="316"/>
      <c r="Y193" s="319"/>
      <c r="Z193" s="319"/>
      <c r="AA193" s="319"/>
      <c r="AB193" s="319"/>
      <c r="AC193" s="319"/>
      <c r="AD193" s="8"/>
      <c r="AE193" s="8"/>
      <c r="AF193" s="8"/>
      <c r="AG193" s="8"/>
      <c r="AH193" s="8"/>
      <c r="AI193" s="8"/>
      <c r="AJ193" s="8"/>
      <c r="AK193" s="8"/>
      <c r="AL193" s="8"/>
      <c r="AM193" s="8"/>
      <c r="AN193" s="8"/>
      <c r="AO193" s="8"/>
      <c r="AP193" s="8"/>
      <c r="AQ193" s="8"/>
      <c r="AR193" s="8"/>
      <c r="AS193" s="8"/>
      <c r="AT193" s="8"/>
      <c r="AU193" s="8"/>
      <c r="AV193" s="8"/>
      <c r="AW193" s="8"/>
      <c r="AX193" s="8"/>
      <c r="AY193" s="8"/>
      <c r="AZ193" s="250"/>
      <c r="BA193" s="2729"/>
      <c r="BB193" s="2732"/>
      <c r="BC193" s="425"/>
      <c r="BD193" s="372"/>
      <c r="BE193" s="372"/>
      <c r="BF193" s="372"/>
      <c r="BG193" s="433"/>
      <c r="BH193" s="425"/>
      <c r="BI193" s="372"/>
      <c r="BJ193" s="372"/>
      <c r="BK193" s="372"/>
      <c r="BL193" s="433"/>
      <c r="BM193" s="425"/>
      <c r="BN193" s="372"/>
      <c r="BO193" s="372"/>
      <c r="BP193" s="372"/>
      <c r="BQ193" s="433"/>
      <c r="BR193" s="425"/>
      <c r="BS193" s="372"/>
      <c r="BT193" s="372"/>
      <c r="BU193" s="372"/>
      <c r="BV193" s="372"/>
      <c r="BW193" s="372"/>
      <c r="BX193" s="372"/>
      <c r="BY193" s="373"/>
      <c r="BZ193" s="373"/>
      <c r="CA193" s="373"/>
      <c r="CB193" s="373"/>
      <c r="CC193" s="373"/>
      <c r="CD193" s="2540"/>
      <c r="CE193" s="2540"/>
      <c r="CF193" s="2540"/>
      <c r="CG193" s="2540"/>
      <c r="CH193" s="2540"/>
      <c r="CI193" s="2540"/>
      <c r="CJ193" s="2540"/>
      <c r="CK193" s="2540"/>
      <c r="CL193" s="2540"/>
      <c r="CM193" s="2540"/>
      <c r="CN193" s="2540"/>
      <c r="CO193" s="2540"/>
      <c r="CP193" s="2540"/>
      <c r="CQ193" s="2540"/>
      <c r="CR193" s="2540"/>
      <c r="CS193" s="2540"/>
      <c r="CT193" s="2540"/>
      <c r="CU193" s="2540"/>
      <c r="CV193" s="2540"/>
      <c r="CW193" s="2540"/>
      <c r="CX193" s="2540"/>
      <c r="CY193" s="2540"/>
      <c r="CZ193" s="2540"/>
    </row>
    <row r="194" s="156" customFormat="true" ht="15" customHeight="true" x14ac:dyDescent="0.2">
      <c r="A194" s="2724"/>
      <c r="B194" s="2432"/>
      <c r="C194" s="318"/>
      <c r="D194" s="316"/>
      <c r="E194" s="316"/>
      <c r="F194" s="316"/>
      <c r="G194" s="320"/>
      <c r="H194" s="317"/>
      <c r="I194" s="316"/>
      <c r="J194" s="316"/>
      <c r="K194" s="316"/>
      <c r="L194" s="319"/>
      <c r="M194" s="318"/>
      <c r="N194" s="316"/>
      <c r="O194" s="316"/>
      <c r="P194" s="316"/>
      <c r="Q194" s="319"/>
      <c r="R194" s="318"/>
      <c r="S194" s="316"/>
      <c r="T194" s="316"/>
      <c r="U194" s="316"/>
      <c r="V194" s="316"/>
      <c r="W194" s="316"/>
      <c r="X194" s="316"/>
      <c r="Y194" s="319"/>
      <c r="Z194" s="319"/>
      <c r="AA194" s="319"/>
      <c r="AB194" s="319"/>
      <c r="AC194" s="319"/>
      <c r="AD194" s="8"/>
      <c r="AE194" s="8"/>
      <c r="AF194" s="8"/>
      <c r="AG194" s="8"/>
      <c r="AH194" s="8"/>
      <c r="AI194" s="8"/>
      <c r="AJ194" s="8"/>
      <c r="AK194" s="8"/>
      <c r="AL194" s="8"/>
      <c r="AM194" s="8"/>
      <c r="AN194" s="8"/>
      <c r="AO194" s="8"/>
      <c r="AP194" s="8"/>
      <c r="AQ194" s="8"/>
      <c r="AR194" s="8"/>
      <c r="AS194" s="8"/>
      <c r="AT194" s="8"/>
      <c r="AU194" s="8"/>
      <c r="AV194" s="8"/>
      <c r="AW194" s="8"/>
      <c r="AX194" s="8"/>
      <c r="AY194" s="8"/>
      <c r="AZ194" s="250"/>
      <c r="BA194" s="2729"/>
      <c r="BB194" s="2732"/>
      <c r="BC194" s="425"/>
      <c r="BD194" s="372"/>
      <c r="BE194" s="372"/>
      <c r="BF194" s="372"/>
      <c r="BG194" s="433"/>
      <c r="BH194" s="425"/>
      <c r="BI194" s="372"/>
      <c r="BJ194" s="372"/>
      <c r="BK194" s="372"/>
      <c r="BL194" s="433"/>
      <c r="BM194" s="425"/>
      <c r="BN194" s="372"/>
      <c r="BO194" s="372"/>
      <c r="BP194" s="372"/>
      <c r="BQ194" s="433"/>
      <c r="BR194" s="425"/>
      <c r="BS194" s="372"/>
      <c r="BT194" s="372"/>
      <c r="BU194" s="372"/>
      <c r="BV194" s="372"/>
      <c r="BW194" s="372"/>
      <c r="BX194" s="372"/>
      <c r="BY194" s="373"/>
      <c r="BZ194" s="373"/>
      <c r="CA194" s="373"/>
      <c r="CB194" s="373"/>
      <c r="CC194" s="373"/>
      <c r="CD194" s="2540"/>
      <c r="CE194" s="2540"/>
      <c r="CF194" s="2540"/>
      <c r="CG194" s="2540"/>
      <c r="CH194" s="2540"/>
      <c r="CI194" s="2540"/>
      <c r="CJ194" s="2540"/>
      <c r="CK194" s="2540"/>
      <c r="CL194" s="2540"/>
      <c r="CM194" s="2540"/>
      <c r="CN194" s="2540"/>
      <c r="CO194" s="2540"/>
      <c r="CP194" s="2540"/>
      <c r="CQ194" s="2540"/>
      <c r="CR194" s="2540"/>
      <c r="CS194" s="2540"/>
      <c r="CT194" s="2540"/>
      <c r="CU194" s="2540"/>
      <c r="CV194" s="2540"/>
      <c r="CW194" s="2540"/>
      <c r="CX194" s="2540"/>
      <c r="CY194" s="2540"/>
      <c r="CZ194" s="2540"/>
    </row>
    <row r="195" s="156" customFormat="true" ht="15" customHeight="true" x14ac:dyDescent="0.2">
      <c r="A195" s="2724"/>
      <c r="B195" s="2432"/>
      <c r="C195" s="318"/>
      <c r="D195" s="316"/>
      <c r="E195" s="316"/>
      <c r="F195" s="316"/>
      <c r="G195" s="320"/>
      <c r="H195" s="317"/>
      <c r="I195" s="316"/>
      <c r="J195" s="316"/>
      <c r="K195" s="316"/>
      <c r="L195" s="319"/>
      <c r="M195" s="318"/>
      <c r="N195" s="316"/>
      <c r="O195" s="316"/>
      <c r="P195" s="316"/>
      <c r="Q195" s="319"/>
      <c r="R195" s="318"/>
      <c r="S195" s="316"/>
      <c r="T195" s="316"/>
      <c r="U195" s="316"/>
      <c r="V195" s="316"/>
      <c r="W195" s="316"/>
      <c r="X195" s="316"/>
      <c r="Y195" s="319"/>
      <c r="Z195" s="319"/>
      <c r="AA195" s="319"/>
      <c r="AB195" s="319"/>
      <c r="AC195" s="319"/>
      <c r="AD195" s="8"/>
      <c r="AE195" s="8"/>
      <c r="AF195" s="8"/>
      <c r="AG195" s="8"/>
      <c r="AH195" s="8"/>
      <c r="AI195" s="8"/>
      <c r="AJ195" s="8"/>
      <c r="AK195" s="8"/>
      <c r="AL195" s="8"/>
      <c r="AM195" s="8"/>
      <c r="AN195" s="8"/>
      <c r="AO195" s="8"/>
      <c r="AP195" s="8"/>
      <c r="AQ195" s="8"/>
      <c r="AR195" s="8"/>
      <c r="AS195" s="8"/>
      <c r="AT195" s="8"/>
      <c r="AU195" s="8"/>
      <c r="AV195" s="8"/>
      <c r="AW195" s="8"/>
      <c r="AX195" s="8"/>
      <c r="AY195" s="8"/>
      <c r="AZ195" s="250"/>
      <c r="BA195" s="2729"/>
      <c r="BB195" s="2732"/>
      <c r="BC195" s="425"/>
      <c r="BD195" s="372"/>
      <c r="BE195" s="372"/>
      <c r="BF195" s="372"/>
      <c r="BG195" s="433"/>
      <c r="BH195" s="425"/>
      <c r="BI195" s="372"/>
      <c r="BJ195" s="372"/>
      <c r="BK195" s="372"/>
      <c r="BL195" s="433"/>
      <c r="BM195" s="425"/>
      <c r="BN195" s="372"/>
      <c r="BO195" s="372"/>
      <c r="BP195" s="372"/>
      <c r="BQ195" s="433"/>
      <c r="BR195" s="425"/>
      <c r="BS195" s="372"/>
      <c r="BT195" s="372"/>
      <c r="BU195" s="372"/>
      <c r="BV195" s="372"/>
      <c r="BW195" s="372"/>
      <c r="BX195" s="372"/>
      <c r="BY195" s="373"/>
      <c r="BZ195" s="373"/>
      <c r="CA195" s="373"/>
      <c r="CB195" s="373"/>
      <c r="CC195" s="373"/>
      <c r="CD195" s="2540"/>
      <c r="CE195" s="2540"/>
      <c r="CF195" s="2540"/>
      <c r="CG195" s="2540"/>
      <c r="CH195" s="2540"/>
      <c r="CI195" s="2540"/>
      <c r="CJ195" s="2540"/>
      <c r="CK195" s="2540"/>
      <c r="CL195" s="2540"/>
      <c r="CM195" s="2540"/>
      <c r="CN195" s="2540"/>
      <c r="CO195" s="2540"/>
      <c r="CP195" s="2540"/>
      <c r="CQ195" s="2540"/>
      <c r="CR195" s="2540"/>
      <c r="CS195" s="2540"/>
      <c r="CT195" s="2540"/>
      <c r="CU195" s="2540"/>
      <c r="CV195" s="2540"/>
      <c r="CW195" s="2540"/>
      <c r="CX195" s="2540"/>
      <c r="CY195" s="2540"/>
      <c r="CZ195" s="2540"/>
    </row>
    <row r="196" s="156" customFormat="true" ht="15" customHeight="true" x14ac:dyDescent="0.2">
      <c r="A196" s="2724"/>
      <c r="B196" s="2432"/>
      <c r="C196" s="318"/>
      <c r="D196" s="316"/>
      <c r="E196" s="316"/>
      <c r="F196" s="316"/>
      <c r="G196" s="320"/>
      <c r="H196" s="317"/>
      <c r="I196" s="316"/>
      <c r="J196" s="316"/>
      <c r="K196" s="316"/>
      <c r="L196" s="319"/>
      <c r="M196" s="318"/>
      <c r="N196" s="316"/>
      <c r="O196" s="316"/>
      <c r="P196" s="316"/>
      <c r="Q196" s="319"/>
      <c r="R196" s="318"/>
      <c r="S196" s="316"/>
      <c r="T196" s="316"/>
      <c r="U196" s="316"/>
      <c r="V196" s="316"/>
      <c r="W196" s="316"/>
      <c r="X196" s="316"/>
      <c r="Y196" s="319"/>
      <c r="Z196" s="319"/>
      <c r="AA196" s="319"/>
      <c r="AB196" s="319"/>
      <c r="AC196" s="319"/>
      <c r="AD196" s="8"/>
      <c r="AE196" s="8"/>
      <c r="AF196" s="8"/>
      <c r="AG196" s="8"/>
      <c r="AH196" s="8"/>
      <c r="AI196" s="8"/>
      <c r="AJ196" s="8"/>
      <c r="AK196" s="8"/>
      <c r="AL196" s="8"/>
      <c r="AM196" s="8"/>
      <c r="AN196" s="8"/>
      <c r="AO196" s="8"/>
      <c r="AP196" s="8"/>
      <c r="AQ196" s="8"/>
      <c r="AR196" s="8"/>
      <c r="AS196" s="8"/>
      <c r="AT196" s="8"/>
      <c r="AU196" s="8"/>
      <c r="AV196" s="8"/>
      <c r="AW196" s="8"/>
      <c r="AX196" s="8"/>
      <c r="AY196" s="8"/>
      <c r="AZ196" s="250"/>
      <c r="BA196" s="2729"/>
      <c r="BB196" s="2732"/>
      <c r="BC196" s="425"/>
      <c r="BD196" s="372"/>
      <c r="BE196" s="372"/>
      <c r="BF196" s="372"/>
      <c r="BG196" s="433"/>
      <c r="BH196" s="425"/>
      <c r="BI196" s="372"/>
      <c r="BJ196" s="372"/>
      <c r="BK196" s="372"/>
      <c r="BL196" s="433"/>
      <c r="BM196" s="425"/>
      <c r="BN196" s="372"/>
      <c r="BO196" s="372"/>
      <c r="BP196" s="372"/>
      <c r="BQ196" s="433"/>
      <c r="BR196" s="425"/>
      <c r="BS196" s="372"/>
      <c r="BT196" s="372"/>
      <c r="BU196" s="372"/>
      <c r="BV196" s="372"/>
      <c r="BW196" s="372"/>
      <c r="BX196" s="372"/>
      <c r="BY196" s="373"/>
      <c r="BZ196" s="373"/>
      <c r="CA196" s="373"/>
      <c r="CB196" s="373"/>
      <c r="CC196" s="373"/>
      <c r="CD196" s="2540"/>
      <c r="CE196" s="2540"/>
      <c r="CF196" s="2540"/>
      <c r="CG196" s="2540"/>
      <c r="CH196" s="2540"/>
      <c r="CI196" s="2540"/>
      <c r="CJ196" s="2540"/>
      <c r="CK196" s="2540"/>
      <c r="CL196" s="2540"/>
      <c r="CM196" s="2540"/>
      <c r="CN196" s="2540"/>
      <c r="CO196" s="2540"/>
      <c r="CP196" s="2540"/>
      <c r="CQ196" s="2540"/>
      <c r="CR196" s="2540"/>
      <c r="CS196" s="2540"/>
      <c r="CT196" s="2540"/>
      <c r="CU196" s="2540"/>
      <c r="CV196" s="2540"/>
      <c r="CW196" s="2540"/>
      <c r="CX196" s="2540"/>
      <c r="CY196" s="2540"/>
      <c r="CZ196" s="2540"/>
    </row>
    <row r="197" s="156" customFormat="true" ht="15" customHeight="true" x14ac:dyDescent="0.2">
      <c r="A197" s="2724"/>
      <c r="B197" s="2432"/>
      <c r="C197" s="318"/>
      <c r="D197" s="316"/>
      <c r="E197" s="316"/>
      <c r="F197" s="316"/>
      <c r="G197" s="320"/>
      <c r="H197" s="317"/>
      <c r="I197" s="316"/>
      <c r="J197" s="316"/>
      <c r="K197" s="316"/>
      <c r="L197" s="319"/>
      <c r="M197" s="318"/>
      <c r="N197" s="316"/>
      <c r="O197" s="316"/>
      <c r="P197" s="316"/>
      <c r="Q197" s="319"/>
      <c r="R197" s="318"/>
      <c r="S197" s="316"/>
      <c r="T197" s="316"/>
      <c r="U197" s="316"/>
      <c r="V197" s="316"/>
      <c r="W197" s="316"/>
      <c r="X197" s="316"/>
      <c r="Y197" s="319"/>
      <c r="Z197" s="319"/>
      <c r="AA197" s="319"/>
      <c r="AB197" s="319"/>
      <c r="AC197" s="319"/>
      <c r="AD197" s="8"/>
      <c r="AE197" s="8"/>
      <c r="AF197" s="8"/>
      <c r="AG197" s="8"/>
      <c r="AH197" s="8"/>
      <c r="AI197" s="8"/>
      <c r="AJ197" s="8"/>
      <c r="AK197" s="8"/>
      <c r="AL197" s="8"/>
      <c r="AM197" s="8"/>
      <c r="AN197" s="8"/>
      <c r="AO197" s="8"/>
      <c r="AP197" s="8"/>
      <c r="AQ197" s="8"/>
      <c r="AR197" s="8"/>
      <c r="AS197" s="8"/>
      <c r="AT197" s="8"/>
      <c r="AU197" s="8"/>
      <c r="AV197" s="8"/>
      <c r="AW197" s="8"/>
      <c r="AX197" s="8"/>
      <c r="AY197" s="8"/>
      <c r="AZ197" s="250"/>
      <c r="BA197" s="2729"/>
      <c r="BB197" s="2732"/>
      <c r="BC197" s="425"/>
      <c r="BD197" s="372"/>
      <c r="BE197" s="372"/>
      <c r="BF197" s="372"/>
      <c r="BG197" s="433"/>
      <c r="BH197" s="425"/>
      <c r="BI197" s="372"/>
      <c r="BJ197" s="372"/>
      <c r="BK197" s="372"/>
      <c r="BL197" s="433"/>
      <c r="BM197" s="425"/>
      <c r="BN197" s="372"/>
      <c r="BO197" s="372"/>
      <c r="BP197" s="372"/>
      <c r="BQ197" s="433"/>
      <c r="BR197" s="425"/>
      <c r="BS197" s="372"/>
      <c r="BT197" s="372"/>
      <c r="BU197" s="372"/>
      <c r="BV197" s="372"/>
      <c r="BW197" s="372"/>
      <c r="BX197" s="372"/>
      <c r="BY197" s="373"/>
      <c r="BZ197" s="373"/>
      <c r="CA197" s="373"/>
      <c r="CB197" s="373"/>
      <c r="CC197" s="373"/>
      <c r="CD197" s="2540"/>
      <c r="CE197" s="2540"/>
      <c r="CF197" s="2540"/>
      <c r="CG197" s="2540"/>
      <c r="CH197" s="2540"/>
      <c r="CI197" s="2540"/>
      <c r="CJ197" s="2540"/>
      <c r="CK197" s="2540"/>
      <c r="CL197" s="2540"/>
      <c r="CM197" s="2540"/>
      <c r="CN197" s="2540"/>
      <c r="CO197" s="2540"/>
      <c r="CP197" s="2540"/>
      <c r="CQ197" s="2540"/>
      <c r="CR197" s="2540"/>
      <c r="CS197" s="2540"/>
      <c r="CT197" s="2540"/>
      <c r="CU197" s="2540"/>
      <c r="CV197" s="2540"/>
      <c r="CW197" s="2540"/>
      <c r="CX197" s="2540"/>
      <c r="CY197" s="2540"/>
      <c r="CZ197" s="2540"/>
    </row>
    <row r="198" s="156" customFormat="true" ht="15" customHeight="true" x14ac:dyDescent="0.2">
      <c r="A198" s="2724"/>
      <c r="B198" s="2432"/>
      <c r="C198" s="318"/>
      <c r="D198" s="316"/>
      <c r="E198" s="316"/>
      <c r="F198" s="316"/>
      <c r="G198" s="320"/>
      <c r="H198" s="317"/>
      <c r="I198" s="316"/>
      <c r="J198" s="316"/>
      <c r="K198" s="316"/>
      <c r="L198" s="319"/>
      <c r="M198" s="318"/>
      <c r="N198" s="316"/>
      <c r="O198" s="316"/>
      <c r="P198" s="316"/>
      <c r="Q198" s="319"/>
      <c r="R198" s="318"/>
      <c r="S198" s="316"/>
      <c r="T198" s="316"/>
      <c r="U198" s="316"/>
      <c r="V198" s="316"/>
      <c r="W198" s="316"/>
      <c r="X198" s="316"/>
      <c r="Y198" s="319"/>
      <c r="Z198" s="319"/>
      <c r="AA198" s="319"/>
      <c r="AB198" s="319"/>
      <c r="AC198" s="319"/>
      <c r="AD198" s="8"/>
      <c r="AE198" s="8"/>
      <c r="AF198" s="8"/>
      <c r="AG198" s="8"/>
      <c r="AH198" s="8"/>
      <c r="AI198" s="8"/>
      <c r="AJ198" s="8"/>
      <c r="AK198" s="8"/>
      <c r="AL198" s="8"/>
      <c r="AM198" s="8"/>
      <c r="AN198" s="8"/>
      <c r="AO198" s="8"/>
      <c r="AP198" s="8"/>
      <c r="AQ198" s="8"/>
      <c r="AR198" s="8"/>
      <c r="AS198" s="8"/>
      <c r="AT198" s="8"/>
      <c r="AU198" s="8"/>
      <c r="AV198" s="8"/>
      <c r="AW198" s="8"/>
      <c r="AX198" s="8"/>
      <c r="AY198" s="8"/>
      <c r="AZ198" s="250"/>
      <c r="BA198" s="2729"/>
      <c r="BB198" s="2732"/>
      <c r="BC198" s="425"/>
      <c r="BD198" s="372"/>
      <c r="BE198" s="372"/>
      <c r="BF198" s="372"/>
      <c r="BG198" s="433"/>
      <c r="BH198" s="425"/>
      <c r="BI198" s="372"/>
      <c r="BJ198" s="372"/>
      <c r="BK198" s="372"/>
      <c r="BL198" s="433"/>
      <c r="BM198" s="425"/>
      <c r="BN198" s="372"/>
      <c r="BO198" s="372"/>
      <c r="BP198" s="372"/>
      <c r="BQ198" s="433"/>
      <c r="BR198" s="425"/>
      <c r="BS198" s="372"/>
      <c r="BT198" s="372"/>
      <c r="BU198" s="372"/>
      <c r="BV198" s="372"/>
      <c r="BW198" s="372"/>
      <c r="BX198" s="372"/>
      <c r="BY198" s="373"/>
      <c r="BZ198" s="373"/>
      <c r="CA198" s="373"/>
      <c r="CB198" s="373"/>
      <c r="CC198" s="373"/>
      <c r="CD198" s="2540"/>
      <c r="CE198" s="2540"/>
      <c r="CF198" s="2540"/>
      <c r="CG198" s="2540"/>
      <c r="CH198" s="2540"/>
      <c r="CI198" s="2540"/>
      <c r="CJ198" s="2540"/>
      <c r="CK198" s="2540"/>
      <c r="CL198" s="2540"/>
      <c r="CM198" s="2540"/>
      <c r="CN198" s="2540"/>
      <c r="CO198" s="2540"/>
      <c r="CP198" s="2540"/>
      <c r="CQ198" s="2540"/>
      <c r="CR198" s="2540"/>
      <c r="CS198" s="2540"/>
      <c r="CT198" s="2540"/>
      <c r="CU198" s="2540"/>
      <c r="CV198" s="2540"/>
      <c r="CW198" s="2540"/>
      <c r="CX198" s="2540"/>
      <c r="CY198" s="2540"/>
      <c r="CZ198" s="2540"/>
    </row>
    <row r="199" s="156" customFormat="true" ht="15" customHeight="true" x14ac:dyDescent="0.2">
      <c r="A199" s="2724"/>
      <c r="B199" s="2432"/>
      <c r="C199" s="318"/>
      <c r="D199" s="316"/>
      <c r="E199" s="316"/>
      <c r="F199" s="316"/>
      <c r="G199" s="320"/>
      <c r="H199" s="317"/>
      <c r="I199" s="316"/>
      <c r="J199" s="316"/>
      <c r="K199" s="316"/>
      <c r="L199" s="319"/>
      <c r="M199" s="318"/>
      <c r="N199" s="316"/>
      <c r="O199" s="316"/>
      <c r="P199" s="316"/>
      <c r="Q199" s="319"/>
      <c r="R199" s="318"/>
      <c r="S199" s="316"/>
      <c r="T199" s="316"/>
      <c r="U199" s="316"/>
      <c r="V199" s="316"/>
      <c r="W199" s="316"/>
      <c r="X199" s="316"/>
      <c r="Y199" s="319"/>
      <c r="Z199" s="319"/>
      <c r="AA199" s="319"/>
      <c r="AB199" s="319"/>
      <c r="AC199" s="319"/>
      <c r="AD199" s="8"/>
      <c r="AE199" s="8"/>
      <c r="AF199" s="8"/>
      <c r="AG199" s="8"/>
      <c r="AH199" s="8"/>
      <c r="AI199" s="8"/>
      <c r="AJ199" s="8"/>
      <c r="AK199" s="8"/>
      <c r="AL199" s="8"/>
      <c r="AM199" s="8"/>
      <c r="AN199" s="8"/>
      <c r="AO199" s="8"/>
      <c r="AP199" s="8"/>
      <c r="AQ199" s="8"/>
      <c r="AR199" s="8"/>
      <c r="AS199" s="8"/>
      <c r="AT199" s="8"/>
      <c r="AU199" s="8"/>
      <c r="AV199" s="8"/>
      <c r="AW199" s="8"/>
      <c r="AX199" s="8"/>
      <c r="AY199" s="8"/>
      <c r="AZ199" s="250"/>
      <c r="BA199" s="2729"/>
      <c r="BB199" s="2732"/>
      <c r="BC199" s="425"/>
      <c r="BD199" s="372"/>
      <c r="BE199" s="372"/>
      <c r="BF199" s="372"/>
      <c r="BG199" s="433"/>
      <c r="BH199" s="425"/>
      <c r="BI199" s="372"/>
      <c r="BJ199" s="372"/>
      <c r="BK199" s="372"/>
      <c r="BL199" s="433"/>
      <c r="BM199" s="425"/>
      <c r="BN199" s="372"/>
      <c r="BO199" s="372"/>
      <c r="BP199" s="372"/>
      <c r="BQ199" s="433"/>
      <c r="BR199" s="425"/>
      <c r="BS199" s="372"/>
      <c r="BT199" s="372"/>
      <c r="BU199" s="372"/>
      <c r="BV199" s="372"/>
      <c r="BW199" s="372"/>
      <c r="BX199" s="372"/>
      <c r="BY199" s="373"/>
      <c r="BZ199" s="373"/>
      <c r="CA199" s="373"/>
      <c r="CB199" s="373"/>
      <c r="CC199" s="373"/>
      <c r="CD199" s="2540"/>
      <c r="CE199" s="2540"/>
      <c r="CF199" s="2540"/>
      <c r="CG199" s="2540"/>
      <c r="CH199" s="2540"/>
      <c r="CI199" s="2540"/>
      <c r="CJ199" s="2540"/>
      <c r="CK199" s="2540"/>
      <c r="CL199" s="2540"/>
      <c r="CM199" s="2540"/>
      <c r="CN199" s="2540"/>
      <c r="CO199" s="2540"/>
      <c r="CP199" s="2540"/>
      <c r="CQ199" s="2540"/>
      <c r="CR199" s="2540"/>
      <c r="CS199" s="2540"/>
      <c r="CT199" s="2540"/>
      <c r="CU199" s="2540"/>
      <c r="CV199" s="2540"/>
      <c r="CW199" s="2540"/>
      <c r="CX199" s="2540"/>
      <c r="CY199" s="2540"/>
      <c r="CZ199" s="2540"/>
    </row>
    <row r="200" s="156" customFormat="true" ht="15" customHeight="true" x14ac:dyDescent="0.2">
      <c r="A200" s="2724"/>
      <c r="B200" s="2432"/>
      <c r="C200" s="318"/>
      <c r="D200" s="316"/>
      <c r="E200" s="316"/>
      <c r="F200" s="316"/>
      <c r="G200" s="320"/>
      <c r="H200" s="317"/>
      <c r="I200" s="316"/>
      <c r="J200" s="316"/>
      <c r="K200" s="316"/>
      <c r="L200" s="319"/>
      <c r="M200" s="318"/>
      <c r="N200" s="316"/>
      <c r="O200" s="316"/>
      <c r="P200" s="316"/>
      <c r="Q200" s="319"/>
      <c r="R200" s="318"/>
      <c r="S200" s="316"/>
      <c r="T200" s="316"/>
      <c r="U200" s="316"/>
      <c r="V200" s="316"/>
      <c r="W200" s="316"/>
      <c r="X200" s="316"/>
      <c r="Y200" s="319"/>
      <c r="Z200" s="319"/>
      <c r="AA200" s="319"/>
      <c r="AB200" s="319"/>
      <c r="AC200" s="319"/>
      <c r="AD200" s="8"/>
      <c r="AE200" s="8"/>
      <c r="AF200" s="8"/>
      <c r="AG200" s="8"/>
      <c r="AH200" s="8"/>
      <c r="AI200" s="8"/>
      <c r="AJ200" s="8"/>
      <c r="AK200" s="8"/>
      <c r="AL200" s="8"/>
      <c r="AM200" s="8"/>
      <c r="AN200" s="8"/>
      <c r="AO200" s="8"/>
      <c r="AP200" s="8"/>
      <c r="AQ200" s="8"/>
      <c r="AR200" s="8"/>
      <c r="AS200" s="8"/>
      <c r="AT200" s="8"/>
      <c r="AU200" s="8"/>
      <c r="AV200" s="8"/>
      <c r="AW200" s="8"/>
      <c r="AX200" s="8"/>
      <c r="AY200" s="8"/>
      <c r="AZ200" s="250"/>
      <c r="BA200" s="2729"/>
      <c r="BB200" s="2732"/>
      <c r="BC200" s="425"/>
      <c r="BD200" s="372"/>
      <c r="BE200" s="372"/>
      <c r="BF200" s="372"/>
      <c r="BG200" s="433"/>
      <c r="BH200" s="425"/>
      <c r="BI200" s="372"/>
      <c r="BJ200" s="372"/>
      <c r="BK200" s="372"/>
      <c r="BL200" s="433"/>
      <c r="BM200" s="425"/>
      <c r="BN200" s="372"/>
      <c r="BO200" s="372"/>
      <c r="BP200" s="372"/>
      <c r="BQ200" s="433"/>
      <c r="BR200" s="425"/>
      <c r="BS200" s="372"/>
      <c r="BT200" s="372"/>
      <c r="BU200" s="372"/>
      <c r="BV200" s="372"/>
      <c r="BW200" s="372"/>
      <c r="BX200" s="372"/>
      <c r="BY200" s="373"/>
      <c r="BZ200" s="373"/>
      <c r="CA200" s="373"/>
      <c r="CB200" s="373"/>
      <c r="CC200" s="373"/>
      <c r="CD200" s="2540"/>
      <c r="CE200" s="2540"/>
      <c r="CF200" s="2540"/>
      <c r="CG200" s="2540"/>
      <c r="CH200" s="2540"/>
      <c r="CI200" s="2540"/>
      <c r="CJ200" s="2540"/>
      <c r="CK200" s="2540"/>
      <c r="CL200" s="2540"/>
      <c r="CM200" s="2540"/>
      <c r="CN200" s="2540"/>
      <c r="CO200" s="2540"/>
      <c r="CP200" s="2540"/>
      <c r="CQ200" s="2540"/>
      <c r="CR200" s="2540"/>
      <c r="CS200" s="2540"/>
      <c r="CT200" s="2540"/>
      <c r="CU200" s="2540"/>
      <c r="CV200" s="2540"/>
      <c r="CW200" s="2540"/>
      <c r="CX200" s="2540"/>
      <c r="CY200" s="2540"/>
      <c r="CZ200" s="2540"/>
    </row>
    <row r="201" s="156" customFormat="true" ht="15" customHeight="true" x14ac:dyDescent="0.2">
      <c r="A201" s="2724"/>
      <c r="B201" s="2432"/>
      <c r="C201" s="318"/>
      <c r="D201" s="316"/>
      <c r="E201" s="316"/>
      <c r="F201" s="316"/>
      <c r="G201" s="320"/>
      <c r="H201" s="317"/>
      <c r="I201" s="316"/>
      <c r="J201" s="316"/>
      <c r="K201" s="316"/>
      <c r="L201" s="319"/>
      <c r="M201" s="318"/>
      <c r="N201" s="316"/>
      <c r="O201" s="316"/>
      <c r="P201" s="316"/>
      <c r="Q201" s="319"/>
      <c r="R201" s="318"/>
      <c r="S201" s="316"/>
      <c r="T201" s="316"/>
      <c r="U201" s="316"/>
      <c r="V201" s="316"/>
      <c r="W201" s="316"/>
      <c r="X201" s="316"/>
      <c r="Y201" s="319"/>
      <c r="Z201" s="319"/>
      <c r="AA201" s="319"/>
      <c r="AB201" s="319"/>
      <c r="AC201" s="319"/>
      <c r="AD201" s="8"/>
      <c r="AE201" s="8"/>
      <c r="AF201" s="8"/>
      <c r="AG201" s="8"/>
      <c r="AH201" s="8"/>
      <c r="AI201" s="8"/>
      <c r="AJ201" s="8"/>
      <c r="AK201" s="8"/>
      <c r="AL201" s="8"/>
      <c r="AM201" s="8"/>
      <c r="AN201" s="8"/>
      <c r="AO201" s="8"/>
      <c r="AP201" s="8"/>
      <c r="AQ201" s="8"/>
      <c r="AR201" s="8"/>
      <c r="AS201" s="8"/>
      <c r="AT201" s="8"/>
      <c r="AU201" s="8"/>
      <c r="AV201" s="8"/>
      <c r="AW201" s="8"/>
      <c r="AX201" s="8"/>
      <c r="AY201" s="8"/>
      <c r="AZ201" s="250"/>
      <c r="BA201" s="2729"/>
      <c r="BB201" s="2732"/>
      <c r="BC201" s="425"/>
      <c r="BD201" s="372"/>
      <c r="BE201" s="372"/>
      <c r="BF201" s="372"/>
      <c r="BG201" s="433"/>
      <c r="BH201" s="425"/>
      <c r="BI201" s="372"/>
      <c r="BJ201" s="372"/>
      <c r="BK201" s="372"/>
      <c r="BL201" s="433"/>
      <c r="BM201" s="425"/>
      <c r="BN201" s="372"/>
      <c r="BO201" s="372"/>
      <c r="BP201" s="372"/>
      <c r="BQ201" s="433"/>
      <c r="BR201" s="425"/>
      <c r="BS201" s="372"/>
      <c r="BT201" s="372"/>
      <c r="BU201" s="372"/>
      <c r="BV201" s="372"/>
      <c r="BW201" s="372"/>
      <c r="BX201" s="372"/>
      <c r="BY201" s="373"/>
      <c r="BZ201" s="373"/>
      <c r="CA201" s="373"/>
      <c r="CB201" s="373"/>
      <c r="CC201" s="373"/>
      <c r="CD201" s="2540"/>
      <c r="CE201" s="2540"/>
      <c r="CF201" s="2540"/>
      <c r="CG201" s="2540"/>
      <c r="CH201" s="2540"/>
      <c r="CI201" s="2540"/>
      <c r="CJ201" s="2540"/>
      <c r="CK201" s="2540"/>
      <c r="CL201" s="2540"/>
      <c r="CM201" s="2540"/>
      <c r="CN201" s="2540"/>
      <c r="CO201" s="2540"/>
      <c r="CP201" s="2540"/>
      <c r="CQ201" s="2540"/>
      <c r="CR201" s="2540"/>
      <c r="CS201" s="2540"/>
      <c r="CT201" s="2540"/>
      <c r="CU201" s="2540"/>
      <c r="CV201" s="2540"/>
      <c r="CW201" s="2540"/>
      <c r="CX201" s="2540"/>
      <c r="CY201" s="2540"/>
      <c r="CZ201" s="2540"/>
    </row>
    <row r="202" s="156" customFormat="true" ht="15" customHeight="true" x14ac:dyDescent="0.2">
      <c r="A202" s="2724"/>
      <c r="B202" s="2432"/>
      <c r="C202" s="318"/>
      <c r="D202" s="316"/>
      <c r="E202" s="316"/>
      <c r="F202" s="316"/>
      <c r="G202" s="320"/>
      <c r="H202" s="317"/>
      <c r="I202" s="316"/>
      <c r="J202" s="316"/>
      <c r="K202" s="316"/>
      <c r="L202" s="319"/>
      <c r="M202" s="318"/>
      <c r="N202" s="316"/>
      <c r="O202" s="316"/>
      <c r="P202" s="316"/>
      <c r="Q202" s="319"/>
      <c r="R202" s="318"/>
      <c r="S202" s="316"/>
      <c r="T202" s="316"/>
      <c r="U202" s="316"/>
      <c r="V202" s="316"/>
      <c r="W202" s="316"/>
      <c r="X202" s="316"/>
      <c r="Y202" s="319"/>
      <c r="Z202" s="319"/>
      <c r="AA202" s="319"/>
      <c r="AB202" s="319"/>
      <c r="AC202" s="319"/>
      <c r="AD202" s="8"/>
      <c r="AE202" s="8"/>
      <c r="AF202" s="8"/>
      <c r="AG202" s="8"/>
      <c r="AH202" s="8"/>
      <c r="AI202" s="8"/>
      <c r="AJ202" s="8"/>
      <c r="AK202" s="8"/>
      <c r="AL202" s="8"/>
      <c r="AM202" s="8"/>
      <c r="AN202" s="8"/>
      <c r="AO202" s="8"/>
      <c r="AP202" s="8"/>
      <c r="AQ202" s="8"/>
      <c r="AR202" s="8"/>
      <c r="AS202" s="8"/>
      <c r="AT202" s="8"/>
      <c r="AU202" s="8"/>
      <c r="AV202" s="8"/>
      <c r="AW202" s="8"/>
      <c r="AX202" s="8"/>
      <c r="AY202" s="8"/>
      <c r="AZ202" s="250"/>
      <c r="BA202" s="2729"/>
      <c r="BB202" s="2732"/>
      <c r="BC202" s="425"/>
      <c r="BD202" s="372"/>
      <c r="BE202" s="372"/>
      <c r="BF202" s="372"/>
      <c r="BG202" s="433"/>
      <c r="BH202" s="425"/>
      <c r="BI202" s="372"/>
      <c r="BJ202" s="372"/>
      <c r="BK202" s="372"/>
      <c r="BL202" s="433"/>
      <c r="BM202" s="425"/>
      <c r="BN202" s="372"/>
      <c r="BO202" s="372"/>
      <c r="BP202" s="372"/>
      <c r="BQ202" s="433"/>
      <c r="BR202" s="425"/>
      <c r="BS202" s="372"/>
      <c r="BT202" s="372"/>
      <c r="BU202" s="372"/>
      <c r="BV202" s="372"/>
      <c r="BW202" s="372"/>
      <c r="BX202" s="372"/>
      <c r="BY202" s="373"/>
      <c r="BZ202" s="373"/>
      <c r="CA202" s="373"/>
      <c r="CB202" s="373"/>
      <c r="CC202" s="373"/>
      <c r="CD202" s="2540"/>
      <c r="CE202" s="2540"/>
      <c r="CF202" s="2540"/>
      <c r="CG202" s="2540"/>
      <c r="CH202" s="2540"/>
      <c r="CI202" s="2540"/>
      <c r="CJ202" s="2540"/>
      <c r="CK202" s="2540"/>
      <c r="CL202" s="2540"/>
      <c r="CM202" s="2540"/>
      <c r="CN202" s="2540"/>
      <c r="CO202" s="2540"/>
      <c r="CP202" s="2540"/>
      <c r="CQ202" s="2540"/>
      <c r="CR202" s="2540"/>
      <c r="CS202" s="2540"/>
      <c r="CT202" s="2540"/>
      <c r="CU202" s="2540"/>
      <c r="CV202" s="2540"/>
      <c r="CW202" s="2540"/>
      <c r="CX202" s="2540"/>
      <c r="CY202" s="2540"/>
      <c r="CZ202" s="2540"/>
    </row>
    <row r="203" s="156" customFormat="true" ht="15" customHeight="true" x14ac:dyDescent="0.2">
      <c r="A203" s="2724"/>
      <c r="B203" s="2432"/>
      <c r="C203" s="318"/>
      <c r="D203" s="316"/>
      <c r="E203" s="316"/>
      <c r="F203" s="316"/>
      <c r="G203" s="320"/>
      <c r="H203" s="317"/>
      <c r="I203" s="316"/>
      <c r="J203" s="316"/>
      <c r="K203" s="316"/>
      <c r="L203" s="319"/>
      <c r="M203" s="318"/>
      <c r="N203" s="316"/>
      <c r="O203" s="316"/>
      <c r="P203" s="316"/>
      <c r="Q203" s="319"/>
      <c r="R203" s="318"/>
      <c r="S203" s="316"/>
      <c r="T203" s="316"/>
      <c r="U203" s="316"/>
      <c r="V203" s="316"/>
      <c r="W203" s="316"/>
      <c r="X203" s="316"/>
      <c r="Y203" s="319"/>
      <c r="Z203" s="319"/>
      <c r="AA203" s="319"/>
      <c r="AB203" s="319"/>
      <c r="AC203" s="319"/>
      <c r="AD203" s="8"/>
      <c r="AE203" s="8"/>
      <c r="AF203" s="8"/>
      <c r="AG203" s="8"/>
      <c r="AH203" s="8"/>
      <c r="AI203" s="8"/>
      <c r="AJ203" s="8"/>
      <c r="AK203" s="8"/>
      <c r="AL203" s="8"/>
      <c r="AM203" s="8"/>
      <c r="AN203" s="8"/>
      <c r="AO203" s="8"/>
      <c r="AP203" s="8"/>
      <c r="AQ203" s="8"/>
      <c r="AR203" s="8"/>
      <c r="AS203" s="8"/>
      <c r="AT203" s="8"/>
      <c r="AU203" s="8"/>
      <c r="AV203" s="8"/>
      <c r="AW203" s="8"/>
      <c r="AX203" s="8"/>
      <c r="AY203" s="8"/>
      <c r="AZ203" s="250"/>
      <c r="BA203" s="2729"/>
      <c r="BB203" s="2732"/>
      <c r="BC203" s="425"/>
      <c r="BD203" s="372"/>
      <c r="BE203" s="372"/>
      <c r="BF203" s="372"/>
      <c r="BG203" s="433"/>
      <c r="BH203" s="425"/>
      <c r="BI203" s="372"/>
      <c r="BJ203" s="372"/>
      <c r="BK203" s="372"/>
      <c r="BL203" s="433"/>
      <c r="BM203" s="425"/>
      <c r="BN203" s="372"/>
      <c r="BO203" s="372"/>
      <c r="BP203" s="372"/>
      <c r="BQ203" s="433"/>
      <c r="BR203" s="425"/>
      <c r="BS203" s="372"/>
      <c r="BT203" s="372"/>
      <c r="BU203" s="372"/>
      <c r="BV203" s="372"/>
      <c r="BW203" s="372"/>
      <c r="BX203" s="372"/>
      <c r="BY203" s="373"/>
      <c r="BZ203" s="373"/>
      <c r="CA203" s="373"/>
      <c r="CB203" s="373"/>
      <c r="CC203" s="373"/>
      <c r="CD203" s="2540"/>
      <c r="CE203" s="2540"/>
      <c r="CF203" s="2540"/>
      <c r="CG203" s="2540"/>
      <c r="CH203" s="2540"/>
      <c r="CI203" s="2540"/>
      <c r="CJ203" s="2540"/>
      <c r="CK203" s="2540"/>
      <c r="CL203" s="2540"/>
      <c r="CM203" s="2540"/>
      <c r="CN203" s="2540"/>
      <c r="CO203" s="2540"/>
      <c r="CP203" s="2540"/>
      <c r="CQ203" s="2540"/>
      <c r="CR203" s="2540"/>
      <c r="CS203" s="2540"/>
      <c r="CT203" s="2540"/>
      <c r="CU203" s="2540"/>
      <c r="CV203" s="2540"/>
      <c r="CW203" s="2540"/>
      <c r="CX203" s="2540"/>
      <c r="CY203" s="2540"/>
      <c r="CZ203" s="2540"/>
    </row>
    <row r="204" s="156" customFormat="true" ht="15" customHeight="true" x14ac:dyDescent="0.2">
      <c r="A204" s="2724"/>
      <c r="B204" s="2432"/>
      <c r="C204" s="318"/>
      <c r="D204" s="316"/>
      <c r="E204" s="316"/>
      <c r="F204" s="316"/>
      <c r="G204" s="320"/>
      <c r="H204" s="317"/>
      <c r="I204" s="316"/>
      <c r="J204" s="316"/>
      <c r="K204" s="316"/>
      <c r="L204" s="319"/>
      <c r="M204" s="318"/>
      <c r="N204" s="316"/>
      <c r="O204" s="316"/>
      <c r="P204" s="316"/>
      <c r="Q204" s="319"/>
      <c r="R204" s="318"/>
      <c r="S204" s="316"/>
      <c r="T204" s="316"/>
      <c r="U204" s="316"/>
      <c r="V204" s="316"/>
      <c r="W204" s="316"/>
      <c r="X204" s="316"/>
      <c r="Y204" s="319"/>
      <c r="Z204" s="319"/>
      <c r="AA204" s="319"/>
      <c r="AB204" s="319"/>
      <c r="AC204" s="319"/>
      <c r="AD204" s="8"/>
      <c r="AE204" s="8"/>
      <c r="AF204" s="8"/>
      <c r="AG204" s="8"/>
      <c r="AH204" s="8"/>
      <c r="AI204" s="8"/>
      <c r="AJ204" s="8"/>
      <c r="AK204" s="8"/>
      <c r="AL204" s="8"/>
      <c r="AM204" s="8"/>
      <c r="AN204" s="8"/>
      <c r="AO204" s="8"/>
      <c r="AP204" s="8"/>
      <c r="AQ204" s="8"/>
      <c r="AR204" s="8"/>
      <c r="AS204" s="8"/>
      <c r="AT204" s="8"/>
      <c r="AU204" s="8"/>
      <c r="AV204" s="8"/>
      <c r="AW204" s="8"/>
      <c r="AX204" s="8"/>
      <c r="AY204" s="8"/>
      <c r="AZ204" s="250"/>
      <c r="BA204" s="2729"/>
      <c r="BB204" s="2732"/>
      <c r="BC204" s="425"/>
      <c r="BD204" s="372"/>
      <c r="BE204" s="372"/>
      <c r="BF204" s="372"/>
      <c r="BG204" s="433"/>
      <c r="BH204" s="425"/>
      <c r="BI204" s="372"/>
      <c r="BJ204" s="372"/>
      <c r="BK204" s="372"/>
      <c r="BL204" s="433"/>
      <c r="BM204" s="425"/>
      <c r="BN204" s="372"/>
      <c r="BO204" s="372"/>
      <c r="BP204" s="372"/>
      <c r="BQ204" s="433"/>
      <c r="BR204" s="425"/>
      <c r="BS204" s="372"/>
      <c r="BT204" s="372"/>
      <c r="BU204" s="372"/>
      <c r="BV204" s="372"/>
      <c r="BW204" s="372"/>
      <c r="BX204" s="372"/>
      <c r="BY204" s="373"/>
      <c r="BZ204" s="373"/>
      <c r="CA204" s="373"/>
      <c r="CB204" s="373"/>
      <c r="CC204" s="373"/>
      <c r="CD204" s="2540"/>
      <c r="CE204" s="2540"/>
      <c r="CF204" s="2540"/>
      <c r="CG204" s="2540"/>
      <c r="CH204" s="2540"/>
      <c r="CI204" s="2540"/>
      <c r="CJ204" s="2540"/>
      <c r="CK204" s="2540"/>
      <c r="CL204" s="2540"/>
      <c r="CM204" s="2540"/>
      <c r="CN204" s="2540"/>
      <c r="CO204" s="2540"/>
      <c r="CP204" s="2540"/>
      <c r="CQ204" s="2540"/>
      <c r="CR204" s="2540"/>
      <c r="CS204" s="2540"/>
      <c r="CT204" s="2540"/>
      <c r="CU204" s="2540"/>
      <c r="CV204" s="2540"/>
      <c r="CW204" s="2540"/>
      <c r="CX204" s="2540"/>
      <c r="CY204" s="2540"/>
      <c r="CZ204" s="2540"/>
    </row>
    <row r="205" s="156" customFormat="true" ht="15" customHeight="true" x14ac:dyDescent="0.2">
      <c r="A205" s="2725"/>
      <c r="B205" s="2430"/>
      <c r="C205" s="323"/>
      <c r="D205" s="321"/>
      <c r="E205" s="321"/>
      <c r="F205" s="321"/>
      <c r="G205" s="325"/>
      <c r="H205" s="322"/>
      <c r="I205" s="321"/>
      <c r="J205" s="321"/>
      <c r="K205" s="321"/>
      <c r="L205" s="324"/>
      <c r="M205" s="323"/>
      <c r="N205" s="321"/>
      <c r="O205" s="321"/>
      <c r="P205" s="321"/>
      <c r="Q205" s="324"/>
      <c r="R205" s="323"/>
      <c r="S205" s="321"/>
      <c r="T205" s="321"/>
      <c r="U205" s="321"/>
      <c r="V205" s="321"/>
      <c r="W205" s="321"/>
      <c r="X205" s="321"/>
      <c r="Y205" s="324"/>
      <c r="Z205" s="324"/>
      <c r="AA205" s="324"/>
      <c r="AB205" s="324"/>
      <c r="AC205" s="324"/>
      <c r="AD205" s="8"/>
      <c r="AE205" s="8"/>
      <c r="AF205" s="8"/>
      <c r="AG205" s="8"/>
      <c r="AH205" s="8"/>
      <c r="AI205" s="8"/>
      <c r="AJ205" s="8"/>
      <c r="AK205" s="8"/>
      <c r="AL205" s="8"/>
      <c r="AM205" s="8"/>
      <c r="AN205" s="8"/>
      <c r="AO205" s="8"/>
      <c r="AP205" s="8"/>
      <c r="AQ205" s="8"/>
      <c r="AR205" s="8"/>
      <c r="AS205" s="8"/>
      <c r="AT205" s="8"/>
      <c r="AU205" s="8"/>
      <c r="AV205" s="8"/>
      <c r="AW205" s="8"/>
      <c r="AX205" s="8"/>
      <c r="AY205" s="8"/>
      <c r="AZ205" s="250"/>
      <c r="BA205" s="2729"/>
      <c r="BB205" s="2732"/>
      <c r="BC205" s="432"/>
      <c r="BD205" s="429"/>
      <c r="BE205" s="429"/>
      <c r="BF205" s="429"/>
      <c r="BG205" s="435"/>
      <c r="BH205" s="432"/>
      <c r="BI205" s="429"/>
      <c r="BJ205" s="429"/>
      <c r="BK205" s="429"/>
      <c r="BL205" s="435"/>
      <c r="BM205" s="432"/>
      <c r="BN205" s="429"/>
      <c r="BO205" s="429"/>
      <c r="BP205" s="429"/>
      <c r="BQ205" s="435"/>
      <c r="BR205" s="432"/>
      <c r="BS205" s="429"/>
      <c r="BT205" s="429"/>
      <c r="BU205" s="429"/>
      <c r="BV205" s="429"/>
      <c r="BW205" s="429"/>
      <c r="BX205" s="429"/>
      <c r="BY205" s="434"/>
      <c r="BZ205" s="434"/>
      <c r="CA205" s="434"/>
      <c r="CB205" s="434"/>
      <c r="CC205" s="434"/>
      <c r="CD205" s="2540"/>
      <c r="CE205" s="2540"/>
      <c r="CF205" s="2540"/>
      <c r="CG205" s="2540"/>
      <c r="CH205" s="2540"/>
      <c r="CI205" s="2540"/>
      <c r="CJ205" s="2540"/>
      <c r="CK205" s="2540"/>
      <c r="CL205" s="2540"/>
      <c r="CM205" s="2540"/>
      <c r="CN205" s="2540"/>
      <c r="CO205" s="2540"/>
      <c r="CP205" s="2540"/>
      <c r="CQ205" s="2540"/>
      <c r="CR205" s="2540"/>
      <c r="CS205" s="2540"/>
      <c r="CT205" s="2540"/>
      <c r="CU205" s="2540"/>
      <c r="CV205" s="2540"/>
      <c r="CW205" s="2540"/>
      <c r="CX205" s="2540"/>
      <c r="CY205" s="2540"/>
      <c r="CZ205" s="2540"/>
    </row>
    <row r="206" s="156" customFormat="true" ht="250.15" customHeight="true" x14ac:dyDescent="0.2">
      <c r="A206" s="158"/>
      <c r="B206" s="158"/>
      <c r="C206" s="158"/>
      <c r="D206" s="158"/>
      <c r="E206" s="158"/>
      <c r="F206" s="158"/>
      <c r="G206" s="158"/>
      <c r="H206" s="158"/>
      <c r="I206" s="158"/>
      <c r="J206" s="158"/>
      <c r="K206" s="158"/>
      <c r="L206" s="158"/>
      <c r="M206" s="158"/>
      <c r="N206" s="158"/>
      <c r="O206" s="158"/>
      <c r="P206" s="158"/>
      <c r="Q206" s="158"/>
      <c r="R206" s="495"/>
      <c r="S206" s="158"/>
      <c r="T206" s="158"/>
      <c r="U206" s="158"/>
      <c r="V206" s="158"/>
      <c r="W206" s="158"/>
      <c r="X206" s="158"/>
      <c r="Y206" s="158"/>
      <c r="Z206" s="250"/>
      <c r="AA206" s="250"/>
      <c r="AB206" s="250"/>
      <c r="AC206" s="250"/>
      <c r="AD206" s="250"/>
      <c r="AE206" s="250"/>
      <c r="AF206" s="250"/>
      <c r="AG206" s="250"/>
      <c r="AH206" s="250"/>
      <c r="AI206" s="250"/>
      <c r="AJ206" s="250"/>
      <c r="AK206" s="250"/>
      <c r="AL206" s="250"/>
      <c r="AM206" s="250"/>
      <c r="AN206" s="250"/>
      <c r="AO206" s="250"/>
      <c r="AP206" s="250"/>
      <c r="AQ206" s="250"/>
      <c r="AR206" s="250"/>
      <c r="AS206" s="250"/>
      <c r="AT206" s="250"/>
      <c r="AU206" s="250"/>
      <c r="AV206" s="250"/>
      <c r="AW206" s="250"/>
      <c r="AX206" s="250"/>
      <c r="AY206" s="250"/>
      <c r="AZ206" s="250"/>
      <c r="BA206" s="158"/>
      <c r="BY206" s="158"/>
      <c r="BZ206" s="250"/>
      <c r="CA206" s="250"/>
      <c r="CB206" s="250"/>
      <c r="CC206" s="250"/>
      <c r="CD206" s="250"/>
      <c r="CE206" s="250"/>
      <c r="CF206" s="250"/>
      <c r="CG206" s="250"/>
      <c r="CH206" s="250"/>
      <c r="CI206" s="250"/>
      <c r="CJ206" s="250"/>
      <c r="CK206" s="250"/>
      <c r="CL206" s="250"/>
      <c r="CM206" s="250"/>
      <c r="CN206" s="250"/>
      <c r="CO206" s="250"/>
      <c r="CP206" s="250"/>
      <c r="CQ206" s="250"/>
      <c r="CR206" s="250"/>
      <c r="CS206" s="250"/>
      <c r="CT206" s="250"/>
      <c r="CU206" s="250"/>
      <c r="CV206" s="250"/>
      <c r="CW206" s="250"/>
      <c r="CX206" s="250"/>
      <c r="CY206" s="250"/>
      <c r="CZ206" s="250"/>
    </row>
    <row r="207" s="149" customFormat="true" ht="18" customHeight="true" x14ac:dyDescent="0.2">
      <c r="A207" s="160"/>
      <c r="B207" s="160"/>
      <c r="C207" s="160"/>
      <c r="D207" s="160"/>
      <c r="E207" s="160"/>
      <c r="F207" s="160"/>
      <c r="G207" s="160"/>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B207" s="160"/>
      <c r="BZ207" s="246"/>
      <c r="CA207" s="246"/>
      <c r="CB207" s="246"/>
      <c r="CC207" s="246"/>
      <c r="CD207" s="246"/>
      <c r="CE207" s="246"/>
      <c r="CF207" s="246"/>
      <c r="CG207" s="246"/>
      <c r="CH207" s="246"/>
      <c r="CI207" s="246"/>
      <c r="CJ207" s="246"/>
      <c r="CK207" s="246"/>
      <c r="CL207" s="246"/>
      <c r="CM207" s="246"/>
      <c r="CN207" s="246"/>
      <c r="CO207" s="246"/>
      <c r="CP207" s="246"/>
      <c r="CQ207" s="246"/>
      <c r="CR207" s="246"/>
      <c r="CS207" s="246"/>
      <c r="CT207" s="246"/>
      <c r="CU207" s="246"/>
      <c r="CV207" s="246"/>
      <c r="CW207" s="246"/>
      <c r="CX207" s="246"/>
      <c r="CY207" s="246"/>
      <c r="CZ207" s="246"/>
    </row>
    <row r="208" s="149" customFormat="true" ht="22.5" customHeight="true" x14ac:dyDescent="0.35">
      <c r="A208" s="2903" t="str">
        <f>A1026</f>
        <v>Cameroon</v>
      </c>
      <c r="B208" s="2904"/>
      <c r="C208" s="160"/>
      <c r="D208" s="160"/>
      <c r="E208" s="160"/>
      <c r="F208" s="160"/>
      <c r="G208" s="160"/>
      <c r="R208" s="380"/>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B208" s="160"/>
      <c r="BZ208" s="246"/>
      <c r="CA208" s="246"/>
      <c r="CB208" s="246"/>
      <c r="CC208" s="246"/>
      <c r="CD208" s="246"/>
      <c r="CE208" s="246"/>
      <c r="CF208" s="246"/>
      <c r="CG208" s="246"/>
      <c r="CH208" s="246"/>
      <c r="CI208" s="246"/>
      <c r="CJ208" s="246"/>
      <c r="CK208" s="246"/>
      <c r="CL208" s="246"/>
      <c r="CM208" s="246"/>
      <c r="CN208" s="246"/>
      <c r="CO208" s="246"/>
      <c r="CP208" s="246"/>
      <c r="CQ208" s="246"/>
      <c r="CR208" s="246"/>
      <c r="CS208" s="246"/>
      <c r="CT208" s="246"/>
      <c r="CU208" s="246"/>
      <c r="CV208" s="246"/>
      <c r="CW208" s="246"/>
      <c r="CX208" s="246"/>
      <c r="CY208" s="246"/>
      <c r="CZ208" s="246"/>
    </row>
    <row r="209" s="149" customFormat="true" ht="22.5" customHeight="true" x14ac:dyDescent="0.35">
      <c r="A209" s="164" t="str">
        <f>A1034</f>
        <v>2019</v>
      </c>
      <c r="B209" s="165"/>
      <c r="C209" s="160"/>
      <c r="D209" s="160"/>
      <c r="E209" s="160"/>
      <c r="F209" s="160"/>
      <c r="G209" s="160"/>
      <c r="R209" s="380"/>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B209" s="160"/>
      <c r="BZ209" s="246"/>
      <c r="CA209" s="246"/>
      <c r="CB209" s="246"/>
      <c r="CC209" s="246"/>
      <c r="CD209" s="246"/>
      <c r="CE209" s="246"/>
      <c r="CF209" s="246"/>
      <c r="CG209" s="246"/>
      <c r="CH209" s="246"/>
      <c r="CI209" s="246"/>
      <c r="CJ209" s="246"/>
      <c r="CK209" s="246"/>
      <c r="CL209" s="246"/>
      <c r="CM209" s="246"/>
      <c r="CN209" s="246"/>
      <c r="CO209" s="246"/>
      <c r="CP209" s="246"/>
      <c r="CQ209" s="246"/>
      <c r="CR209" s="246"/>
      <c r="CS209" s="246"/>
      <c r="CT209" s="246"/>
      <c r="CU209" s="246"/>
      <c r="CV209" s="246"/>
      <c r="CW209" s="246"/>
      <c r="CX209" s="246"/>
      <c r="CY209" s="246"/>
      <c r="CZ209" s="246"/>
    </row>
    <row r="210" s="149" customFormat="true" ht="22.5" customHeight="true" x14ac:dyDescent="0.35">
      <c r="A210" s="2735" t="s">
        <v>113</v>
      </c>
      <c r="B210" s="167"/>
      <c r="C210" s="160"/>
      <c r="D210" s="160"/>
      <c r="E210" s="160"/>
      <c r="F210" s="160"/>
      <c r="G210" s="160"/>
      <c r="R210" s="380"/>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B210" s="160"/>
      <c r="BZ210" s="246"/>
      <c r="CA210" s="246"/>
      <c r="CB210" s="246"/>
      <c r="CC210" s="246"/>
      <c r="CD210" s="246"/>
      <c r="CE210" s="246"/>
      <c r="CF210" s="246"/>
      <c r="CG210" s="246"/>
      <c r="CH210" s="246"/>
      <c r="CI210" s="246"/>
      <c r="CJ210" s="246"/>
      <c r="CK210" s="246"/>
      <c r="CL210" s="246"/>
      <c r="CM210" s="246"/>
      <c r="CN210" s="246"/>
      <c r="CO210" s="246"/>
      <c r="CP210" s="246"/>
      <c r="CQ210" s="246"/>
      <c r="CR210" s="246"/>
      <c r="CS210" s="246"/>
      <c r="CT210" s="246"/>
      <c r="CU210" s="246"/>
      <c r="CV210" s="246"/>
      <c r="CW210" s="246"/>
      <c r="CX210" s="246"/>
      <c r="CY210" s="246"/>
      <c r="CZ210" s="246"/>
    </row>
    <row r="211" s="149" customFormat="true" ht="20.1" customHeight="true" x14ac:dyDescent="0.35">
      <c r="A211" s="169" t="s">
        <v>98</v>
      </c>
      <c r="B211" s="165"/>
      <c r="C211" s="160"/>
      <c r="D211" s="160"/>
      <c r="E211" s="160"/>
      <c r="F211" s="160"/>
      <c r="G211" s="160"/>
      <c r="R211" s="380"/>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B211" s="160"/>
      <c r="BZ211" s="246"/>
      <c r="CA211" s="246"/>
      <c r="CB211" s="246"/>
      <c r="CC211" s="246"/>
      <c r="CD211" s="246"/>
      <c r="CE211" s="246"/>
      <c r="CF211" s="246"/>
      <c r="CG211" s="246"/>
      <c r="CH211" s="246"/>
      <c r="CI211" s="246"/>
      <c r="CJ211" s="246"/>
      <c r="CK211" s="246"/>
      <c r="CL211" s="246"/>
      <c r="CM211" s="246"/>
      <c r="CN211" s="246"/>
      <c r="CO211" s="246"/>
      <c r="CP211" s="246"/>
      <c r="CQ211" s="246"/>
      <c r="CR211" s="246"/>
      <c r="CS211" s="246"/>
      <c r="CT211" s="246"/>
      <c r="CU211" s="246"/>
      <c r="CV211" s="246"/>
      <c r="CW211" s="246"/>
      <c r="CX211" s="246"/>
      <c r="CY211" s="246"/>
      <c r="CZ211" s="246"/>
    </row>
    <row r="212" s="149" customFormat="true" ht="15" customHeight="true" x14ac:dyDescent="0.2">
      <c r="A212" s="2736" t="s">
        <v>99</v>
      </c>
      <c r="B212" s="259"/>
      <c r="C212" s="160"/>
      <c r="D212" s="160"/>
      <c r="E212" s="160"/>
      <c r="F212" s="160"/>
      <c r="G212" s="160"/>
      <c r="R212" s="380"/>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B212" s="160"/>
      <c r="BZ212" s="246"/>
      <c r="CA212" s="246"/>
      <c r="CB212" s="246"/>
      <c r="CC212" s="246"/>
      <c r="CD212" s="246"/>
      <c r="CE212" s="246"/>
      <c r="CF212" s="246"/>
      <c r="CG212" s="246"/>
      <c r="CH212" s="246"/>
      <c r="CI212" s="246"/>
      <c r="CJ212" s="246"/>
      <c r="CK212" s="246"/>
      <c r="CL212" s="246"/>
      <c r="CM212" s="246"/>
      <c r="CN212" s="246"/>
      <c r="CO212" s="246"/>
      <c r="CP212" s="246"/>
      <c r="CQ212" s="246"/>
      <c r="CR212" s="246"/>
      <c r="CS212" s="246"/>
      <c r="CT212" s="246"/>
      <c r="CU212" s="246"/>
      <c r="CV212" s="246"/>
      <c r="CW212" s="246"/>
      <c r="CX212" s="246"/>
      <c r="CY212" s="246"/>
      <c r="CZ212" s="246"/>
    </row>
    <row r="213" s="149" customFormat="true" ht="15" customHeight="true" x14ac:dyDescent="0.2">
      <c r="A213" s="178" t="s">
        <v>41</v>
      </c>
      <c r="B213" s="177"/>
      <c r="C213" s="160"/>
      <c r="D213" s="160"/>
      <c r="E213" s="160"/>
      <c r="F213" s="160"/>
      <c r="G213" s="160"/>
      <c r="R213" s="380"/>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B213" s="160"/>
      <c r="BZ213" s="246"/>
      <c r="CA213" s="246"/>
      <c r="CB213" s="246"/>
      <c r="CC213" s="246"/>
      <c r="CD213" s="246"/>
      <c r="CE213" s="246"/>
      <c r="CF213" s="246"/>
      <c r="CG213" s="246"/>
      <c r="CH213" s="246"/>
      <c r="CI213" s="246"/>
      <c r="CJ213" s="246"/>
      <c r="CK213" s="246"/>
      <c r="CL213" s="246"/>
      <c r="CM213" s="246"/>
      <c r="CN213" s="246"/>
      <c r="CO213" s="246"/>
      <c r="CP213" s="246"/>
      <c r="CQ213" s="246"/>
      <c r="CR213" s="246"/>
      <c r="CS213" s="246"/>
      <c r="CT213" s="246"/>
      <c r="CU213" s="246"/>
      <c r="CV213" s="246"/>
      <c r="CW213" s="246"/>
      <c r="CX213" s="246"/>
      <c r="CY213" s="246"/>
      <c r="CZ213" s="246"/>
    </row>
    <row r="214" s="149" customFormat="true" ht="15" customHeight="true" x14ac:dyDescent="0.2">
      <c r="A214" s="176" t="s">
        <v>40</v>
      </c>
      <c r="B214" s="177"/>
      <c r="C214" s="160"/>
      <c r="D214" s="160"/>
      <c r="E214" s="160"/>
      <c r="F214" s="160"/>
      <c r="G214" s="160"/>
      <c r="R214" s="380"/>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B214" s="160"/>
      <c r="BZ214" s="246"/>
      <c r="CA214" s="246"/>
      <c r="CB214" s="246"/>
      <c r="CC214" s="246"/>
      <c r="CD214" s="246"/>
      <c r="CE214" s="246"/>
      <c r="CF214" s="246"/>
      <c r="CG214" s="246"/>
      <c r="CH214" s="246"/>
      <c r="CI214" s="246"/>
      <c r="CJ214" s="246"/>
      <c r="CK214" s="246"/>
      <c r="CL214" s="246"/>
      <c r="CM214" s="246"/>
      <c r="CN214" s="246"/>
      <c r="CO214" s="246"/>
      <c r="CP214" s="246"/>
      <c r="CQ214" s="246"/>
      <c r="CR214" s="246"/>
      <c r="CS214" s="246"/>
      <c r="CT214" s="246"/>
      <c r="CU214" s="246"/>
      <c r="CV214" s="246"/>
      <c r="CW214" s="246"/>
      <c r="CX214" s="246"/>
      <c r="CY214" s="246"/>
      <c r="CZ214" s="246"/>
    </row>
    <row r="215" s="149" customFormat="true" ht="15" customHeight="true" x14ac:dyDescent="0.2">
      <c r="A215" s="176" t="s">
        <v>137</v>
      </c>
      <c r="B215" s="258" t="str">
        <f>A1025</f>
        <v>DHS19</v>
      </c>
      <c r="C215" s="160"/>
      <c r="D215" s="160"/>
      <c r="E215" s="160"/>
      <c r="F215" s="160"/>
      <c r="G215" s="160"/>
      <c r="R215" s="380"/>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B215" s="160"/>
      <c r="BZ215" s="246"/>
      <c r="CA215" s="246"/>
      <c r="CB215" s="246"/>
      <c r="CC215" s="246"/>
      <c r="CD215" s="246"/>
      <c r="CE215" s="246"/>
      <c r="CF215" s="246"/>
      <c r="CG215" s="246"/>
      <c r="CH215" s="246"/>
      <c r="CI215" s="246"/>
      <c r="CJ215" s="246"/>
      <c r="CK215" s="246"/>
      <c r="CL215" s="246"/>
      <c r="CM215" s="246"/>
      <c r="CN215" s="246"/>
      <c r="CO215" s="246"/>
      <c r="CP215" s="246"/>
      <c r="CQ215" s="246"/>
      <c r="CR215" s="246"/>
      <c r="CS215" s="246"/>
      <c r="CT215" s="246"/>
      <c r="CU215" s="246"/>
      <c r="CV215" s="246"/>
      <c r="CW215" s="246"/>
      <c r="CX215" s="246"/>
      <c r="CY215" s="246"/>
      <c r="CZ215" s="246"/>
    </row>
    <row r="216" s="149" customFormat="true" ht="15" customHeight="true" x14ac:dyDescent="0.2">
      <c r="A216" s="344"/>
      <c r="B216" s="278"/>
      <c r="C216" s="160"/>
      <c r="D216" s="160"/>
      <c r="E216" s="160"/>
      <c r="F216" s="160"/>
      <c r="G216" s="160"/>
      <c r="R216" s="380"/>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B216" s="160"/>
      <c r="BZ216" s="246"/>
      <c r="CA216" s="246"/>
      <c r="CB216" s="246"/>
      <c r="CC216" s="246"/>
      <c r="CD216" s="246"/>
      <c r="CE216" s="246"/>
      <c r="CF216" s="246"/>
      <c r="CG216" s="246"/>
      <c r="CH216" s="246"/>
      <c r="CI216" s="246"/>
      <c r="CJ216" s="246"/>
      <c r="CK216" s="246"/>
      <c r="CL216" s="246"/>
      <c r="CM216" s="246"/>
      <c r="CN216" s="246"/>
      <c r="CO216" s="246"/>
      <c r="CP216" s="246"/>
      <c r="CQ216" s="246"/>
      <c r="CR216" s="246"/>
      <c r="CS216" s="246"/>
      <c r="CT216" s="246"/>
      <c r="CU216" s="246"/>
      <c r="CV216" s="246"/>
      <c r="CW216" s="246"/>
      <c r="CX216" s="246"/>
      <c r="CY216" s="246"/>
      <c r="CZ216" s="246"/>
    </row>
    <row r="217" s="149" customFormat="true" ht="15" customHeight="true" x14ac:dyDescent="0.2">
      <c r="A217" s="344"/>
      <c r="B217" s="279"/>
      <c r="C217" s="160"/>
      <c r="D217" s="160"/>
      <c r="E217" s="160"/>
      <c r="F217" s="160"/>
      <c r="G217" s="160"/>
      <c r="R217" s="380"/>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B217" s="160"/>
      <c r="BZ217" s="246"/>
      <c r="CA217" s="246"/>
      <c r="CB217" s="246"/>
      <c r="CC217" s="246"/>
      <c r="CD217" s="246"/>
      <c r="CE217" s="246"/>
      <c r="CF217" s="246"/>
      <c r="CG217" s="246"/>
      <c r="CH217" s="246"/>
      <c r="CI217" s="246"/>
      <c r="CJ217" s="246"/>
      <c r="CK217" s="246"/>
      <c r="CL217" s="246"/>
      <c r="CM217" s="246"/>
      <c r="CN217" s="246"/>
      <c r="CO217" s="246"/>
      <c r="CP217" s="246"/>
      <c r="CQ217" s="246"/>
      <c r="CR217" s="246"/>
      <c r="CS217" s="246"/>
      <c r="CT217" s="246"/>
      <c r="CU217" s="246"/>
      <c r="CV217" s="246"/>
      <c r="CW217" s="246"/>
      <c r="CX217" s="246"/>
      <c r="CY217" s="246"/>
      <c r="CZ217" s="246"/>
    </row>
    <row r="218" s="149" customFormat="true" ht="18" customHeight="true" x14ac:dyDescent="0.2">
      <c r="A218" s="344"/>
      <c r="B218" s="278"/>
      <c r="C218" s="160"/>
      <c r="D218" s="160"/>
      <c r="E218" s="160"/>
      <c r="F218" s="160"/>
      <c r="G218" s="160"/>
      <c r="R218" s="380"/>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B218" s="160"/>
      <c r="BZ218" s="246"/>
      <c r="CA218" s="246"/>
      <c r="CB218" s="246"/>
      <c r="CC218" s="246"/>
      <c r="CD218" s="246"/>
      <c r="CE218" s="246"/>
      <c r="CF218" s="246"/>
      <c r="CG218" s="246"/>
      <c r="CH218" s="246"/>
      <c r="CI218" s="246"/>
      <c r="CJ218" s="246"/>
      <c r="CK218" s="246"/>
      <c r="CL218" s="246"/>
      <c r="CM218" s="246"/>
      <c r="CN218" s="246"/>
      <c r="CO218" s="246"/>
      <c r="CP218" s="246"/>
      <c r="CQ218" s="246"/>
      <c r="CR218" s="246"/>
      <c r="CS218" s="246"/>
      <c r="CT218" s="246"/>
      <c r="CU218" s="246"/>
      <c r="CV218" s="246"/>
      <c r="CW218" s="246"/>
      <c r="CX218" s="246"/>
      <c r="CY218" s="246"/>
      <c r="CZ218" s="246"/>
    </row>
    <row r="219" s="149" customFormat="true" ht="18" customHeight="true" x14ac:dyDescent="0.2">
      <c r="A219" s="345"/>
      <c r="B219" s="280"/>
      <c r="C219" s="160"/>
      <c r="D219" s="160"/>
      <c r="E219" s="160"/>
      <c r="F219" s="160"/>
      <c r="G219" s="160"/>
      <c r="R219" s="380"/>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B219" s="160"/>
      <c r="BZ219" s="246"/>
      <c r="CA219" s="246"/>
      <c r="CB219" s="246"/>
      <c r="CC219" s="246"/>
      <c r="CD219" s="246"/>
      <c r="CE219" s="246"/>
      <c r="CF219" s="246"/>
      <c r="CG219" s="246"/>
      <c r="CH219" s="246"/>
      <c r="CI219" s="246"/>
      <c r="CJ219" s="246"/>
      <c r="CK219" s="246"/>
      <c r="CL219" s="246"/>
      <c r="CM219" s="246"/>
      <c r="CN219" s="246"/>
      <c r="CO219" s="246"/>
      <c r="CP219" s="246"/>
      <c r="CQ219" s="246"/>
      <c r="CR219" s="246"/>
      <c r="CS219" s="246"/>
      <c r="CT219" s="246"/>
      <c r="CU219" s="246"/>
      <c r="CV219" s="246"/>
      <c r="CW219" s="246"/>
      <c r="CX219" s="246"/>
      <c r="CY219" s="246"/>
      <c r="CZ219" s="246"/>
    </row>
    <row r="220" s="156" customFormat="true" ht="15" customHeight="true" x14ac:dyDescent="0.2">
      <c r="A220" s="140" t="s">
        <v>87</v>
      </c>
      <c r="B220" s="241"/>
      <c r="C220" s="2896" t="s">
        <v>116</v>
      </c>
      <c r="D220" s="2897"/>
      <c r="E220" s="2897"/>
      <c r="F220" s="2897"/>
      <c r="G220" s="2898"/>
      <c r="H220" s="2899" t="s">
        <v>39</v>
      </c>
      <c r="I220" s="2888"/>
      <c r="J220" s="2888"/>
      <c r="K220" s="2888"/>
      <c r="L220" s="2890"/>
      <c r="M220" s="2882" t="s">
        <v>38</v>
      </c>
      <c r="N220" s="2883"/>
      <c r="O220" s="2883"/>
      <c r="P220" s="2883"/>
      <c r="Q220" s="2885"/>
      <c r="R220" s="502" t="s">
        <v>144</v>
      </c>
      <c r="S220" s="439"/>
      <c r="T220" s="439"/>
      <c r="U220" s="439"/>
      <c r="V220" s="439"/>
      <c r="W220" s="439"/>
      <c r="X220" s="439"/>
      <c r="Y220" s="439"/>
      <c r="Z220" s="379"/>
      <c r="AA220" s="379"/>
      <c r="AB220" s="379"/>
      <c r="AC220" s="379"/>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250"/>
      <c r="BA220" s="252" t="s">
        <v>132</v>
      </c>
      <c r="BB220" s="140" t="s">
        <v>87</v>
      </c>
      <c r="BC220" s="2882" t="s">
        <v>116</v>
      </c>
      <c r="BD220" s="2883"/>
      <c r="BE220" s="2883"/>
      <c r="BF220" s="2883"/>
      <c r="BG220" s="2884"/>
      <c r="BH220" s="2882" t="s">
        <v>39</v>
      </c>
      <c r="BI220" s="2883"/>
      <c r="BJ220" s="2883"/>
      <c r="BK220" s="2883"/>
      <c r="BL220" s="2884"/>
      <c r="BM220" s="2882" t="s">
        <v>38</v>
      </c>
      <c r="BN220" s="2883"/>
      <c r="BO220" s="2883"/>
      <c r="BP220" s="2883"/>
      <c r="BQ220" s="2884"/>
      <c r="BR220" s="502" t="s">
        <v>144</v>
      </c>
      <c r="BS220" s="439"/>
      <c r="BT220" s="439"/>
      <c r="BU220" s="439"/>
      <c r="BV220" s="439"/>
      <c r="BW220" s="439"/>
      <c r="BX220" s="439"/>
      <c r="BY220" s="439"/>
      <c r="BZ220" s="378"/>
      <c r="CA220" s="378"/>
      <c r="CB220" s="378"/>
      <c r="CC220" s="378"/>
      <c r="CD220" s="250"/>
      <c r="CE220" s="250"/>
      <c r="CF220" s="250"/>
      <c r="CG220" s="250"/>
      <c r="CH220" s="250"/>
      <c r="CI220" s="250"/>
      <c r="CJ220" s="250"/>
      <c r="CK220" s="250"/>
      <c r="CL220" s="250"/>
      <c r="CM220" s="250"/>
      <c r="CN220" s="250"/>
      <c r="CO220" s="250"/>
      <c r="CP220" s="250"/>
      <c r="CQ220" s="250"/>
      <c r="CR220" s="250"/>
      <c r="CS220" s="250"/>
      <c r="CT220" s="250"/>
      <c r="CU220" s="250"/>
      <c r="CV220" s="250"/>
      <c r="CW220" s="250"/>
      <c r="CX220" s="250"/>
      <c r="CY220" s="250"/>
      <c r="CZ220" s="250"/>
    </row>
    <row r="221" s="156" customFormat="true" ht="24" x14ac:dyDescent="0.2">
      <c r="A221" s="238" t="s">
        <v>88</v>
      </c>
      <c r="B221" s="289"/>
      <c r="C221" s="346" t="s">
        <v>0</v>
      </c>
      <c r="D221" s="2727" t="s">
        <v>1</v>
      </c>
      <c r="E221" s="2727" t="s">
        <v>2</v>
      </c>
      <c r="F221" s="2727" t="s">
        <v>3</v>
      </c>
      <c r="G221" s="2728" t="s">
        <v>4</v>
      </c>
      <c r="H221" s="2236" t="s">
        <v>0</v>
      </c>
      <c r="I221" s="2722" t="s">
        <v>1</v>
      </c>
      <c r="J221" s="2722" t="s">
        <v>2</v>
      </c>
      <c r="K221" s="2722" t="s">
        <v>3</v>
      </c>
      <c r="L221" s="2723" t="s">
        <v>4</v>
      </c>
      <c r="M221" s="2226" t="s">
        <v>0</v>
      </c>
      <c r="N221" s="2722" t="s">
        <v>1</v>
      </c>
      <c r="O221" s="2722" t="s">
        <v>2</v>
      </c>
      <c r="P221" s="2722" t="s">
        <v>3</v>
      </c>
      <c r="Q221" s="2723" t="s">
        <v>4</v>
      </c>
      <c r="R221" s="2226" t="s">
        <v>602</v>
      </c>
      <c r="S221" s="2722" t="s">
        <v>603</v>
      </c>
      <c r="T221" s="2722" t="s">
        <v>160</v>
      </c>
      <c r="U221" s="2722" t="s">
        <v>604</v>
      </c>
      <c r="V221" s="2722" t="s">
        <v>605</v>
      </c>
      <c r="W221" s="2722" t="s">
        <v>606</v>
      </c>
      <c r="X221" s="2722" t="s">
        <v>607</v>
      </c>
      <c r="Y221" s="2723" t="s">
        <v>608</v>
      </c>
      <c r="Z221" s="2723" t="s">
        <v>609</v>
      </c>
      <c r="AA221" s="2723" t="s">
        <v>610</v>
      </c>
      <c r="AB221" s="2723" t="s">
        <v>611</v>
      </c>
      <c r="AC221" s="2723" t="s">
        <v>169</v>
      </c>
      <c r="AD221" s="2546"/>
      <c r="AE221" s="2546"/>
      <c r="AF221" s="2546"/>
      <c r="AG221" s="2546"/>
      <c r="AH221" s="2546"/>
      <c r="AI221" s="2546"/>
      <c r="AJ221" s="2546"/>
      <c r="AK221" s="2546"/>
      <c r="AL221" s="2546"/>
      <c r="AM221" s="2546"/>
      <c r="AN221" s="2546"/>
      <c r="AO221" s="2546"/>
      <c r="AP221" s="2546"/>
      <c r="AQ221" s="2546"/>
      <c r="AR221" s="2546"/>
      <c r="AS221" s="2546"/>
      <c r="AT221" s="2546"/>
      <c r="AU221" s="2546"/>
      <c r="AV221" s="2546"/>
      <c r="AW221" s="2546"/>
      <c r="AX221" s="2546"/>
      <c r="AY221" s="2546"/>
      <c r="AZ221" s="250"/>
      <c r="BA221" s="238" t="s">
        <v>119</v>
      </c>
      <c r="BB221" s="236"/>
      <c r="BC221" s="442" t="s">
        <v>0</v>
      </c>
      <c r="BD221" s="213" t="s">
        <v>1</v>
      </c>
      <c r="BE221" s="213" t="s">
        <v>2</v>
      </c>
      <c r="BF221" s="213" t="s">
        <v>3</v>
      </c>
      <c r="BG221" s="443" t="s">
        <v>4</v>
      </c>
      <c r="BH221" s="442" t="s">
        <v>0</v>
      </c>
      <c r="BI221" s="213" t="s">
        <v>1</v>
      </c>
      <c r="BJ221" s="213" t="s">
        <v>2</v>
      </c>
      <c r="BK221" s="213" t="s">
        <v>3</v>
      </c>
      <c r="BL221" s="443" t="s">
        <v>4</v>
      </c>
      <c r="BM221" s="442" t="s">
        <v>0</v>
      </c>
      <c r="BN221" s="213" t="s">
        <v>1</v>
      </c>
      <c r="BO221" s="213" t="s">
        <v>2</v>
      </c>
      <c r="BP221" s="213" t="s">
        <v>3</v>
      </c>
      <c r="BQ221" s="443" t="s">
        <v>4</v>
      </c>
      <c r="BR221" s="442" t="s">
        <v>602</v>
      </c>
      <c r="BS221" s="213" t="s">
        <v>603</v>
      </c>
      <c r="BT221" s="213" t="s">
        <v>160</v>
      </c>
      <c r="BU221" s="213" t="s">
        <v>604</v>
      </c>
      <c r="BV221" s="213" t="s">
        <v>605</v>
      </c>
      <c r="BW221" s="213" t="s">
        <v>606</v>
      </c>
      <c r="BX221" s="213" t="s">
        <v>607</v>
      </c>
      <c r="BY221" s="214" t="s">
        <v>608</v>
      </c>
      <c r="BZ221" s="214" t="s">
        <v>609</v>
      </c>
      <c r="CA221" s="214" t="s">
        <v>610</v>
      </c>
      <c r="CB221" s="214" t="s">
        <v>611</v>
      </c>
      <c r="CC221" s="214" t="s">
        <v>169</v>
      </c>
      <c r="CD221" s="2546"/>
      <c r="CE221" s="2546"/>
      <c r="CF221" s="2546"/>
      <c r="CG221" s="2546"/>
      <c r="CH221" s="2546"/>
      <c r="CI221" s="2546"/>
      <c r="CJ221" s="2546"/>
      <c r="CK221" s="2546"/>
      <c r="CL221" s="2546"/>
      <c r="CM221" s="2546"/>
      <c r="CN221" s="2546"/>
      <c r="CO221" s="2546"/>
      <c r="CP221" s="2546"/>
      <c r="CQ221" s="2546"/>
      <c r="CR221" s="2546"/>
      <c r="CS221" s="2546"/>
      <c r="CT221" s="2546"/>
      <c r="CU221" s="2546"/>
      <c r="CV221" s="2546"/>
      <c r="CW221" s="2546"/>
      <c r="CX221" s="2546"/>
      <c r="CY221" s="2546"/>
      <c r="CZ221" s="2546"/>
    </row>
    <row r="222" s="156" customFormat="true" ht="15" customHeight="true" x14ac:dyDescent="0.2">
      <c r="A222" s="2892" t="s">
        <v>37</v>
      </c>
      <c r="B222" s="2431" t="s">
        <v>15</v>
      </c>
      <c r="C222" s="453">
        <v>7.8964008535587142</v>
      </c>
      <c r="D222" s="444">
        <v>25.435493827007488</v>
      </c>
      <c r="E222" s="444">
        <v>34.408813954752738</v>
      </c>
      <c r="F222" s="444">
        <v>41.818122662806211</v>
      </c>
      <c r="G222" s="459">
        <v>65.379793399920771</v>
      </c>
      <c r="H222" s="449">
        <v>28.323207218265274</v>
      </c>
      <c r="I222" s="444">
        <v>38.371843241823157</v>
      </c>
      <c r="J222" s="444">
        <v>39.467379939728801</v>
      </c>
      <c r="K222" s="444">
        <v>53.244387818640405</v>
      </c>
      <c r="L222" s="455">
        <v>76.210977592082912</v>
      </c>
      <c r="M222" s="453">
        <v>5.8960954855715997</v>
      </c>
      <c r="N222" s="444">
        <v>10.588401200776227</v>
      </c>
      <c r="O222" s="444">
        <v>26.470460253153473</v>
      </c>
      <c r="P222" s="444">
        <v>27.148078719987197</v>
      </c>
      <c r="Q222" s="455">
        <v>42.059746578285385</v>
      </c>
      <c r="R222" s="453">
        <v>17.166840441683487</v>
      </c>
      <c r="S222" s="444">
        <v>48.039910101111168</v>
      </c>
      <c r="T222" s="444">
        <v>51.824914118489239</v>
      </c>
      <c r="U222" s="444">
        <v>29.027605509860148</v>
      </c>
      <c r="V222" s="444">
        <v>11.145702737571328</v>
      </c>
      <c r="W222" s="444">
        <v>45.803105946738711</v>
      </c>
      <c r="X222" s="444">
        <v>12.578947001614926</v>
      </c>
      <c r="Y222" s="455">
        <v>62.65201216918522</v>
      </c>
      <c r="Z222" s="455">
        <v>36.190246750749004</v>
      </c>
      <c r="AA222" s="455">
        <v>77.264000371963633</v>
      </c>
      <c r="AB222" s="455">
        <v>37.911632720512934</v>
      </c>
      <c r="AC222" s="455">
        <v>54.167901401462991</v>
      </c>
      <c r="AD222" s="2590"/>
      <c r="AE222" s="2590"/>
      <c r="AF222" s="2590"/>
      <c r="AG222" s="2590"/>
      <c r="AH222" s="2590"/>
      <c r="AI222" s="2590"/>
      <c r="AJ222" s="2590"/>
      <c r="AK222" s="2590"/>
      <c r="AL222" s="2590"/>
      <c r="AM222" s="2590"/>
      <c r="AN222" s="2590"/>
      <c r="AO222" s="2590"/>
      <c r="AP222" s="2590"/>
      <c r="AQ222" s="2590"/>
      <c r="AR222" s="2590"/>
      <c r="AS222" s="2590"/>
      <c r="AT222" s="2590"/>
      <c r="AU222" s="2590"/>
      <c r="AV222" s="2590"/>
      <c r="AW222" s="2590"/>
      <c r="AX222" s="2590"/>
      <c r="AY222" s="2590"/>
      <c r="AZ222" s="250"/>
      <c r="BA222" s="2881" t="s">
        <v>37</v>
      </c>
      <c r="BB222" s="2734" t="s">
        <v>15</v>
      </c>
      <c r="BC222" s="482">
        <v>966.50134800000035</v>
      </c>
      <c r="BD222" s="471">
        <v>3112.5592599999959</v>
      </c>
      <c r="BE222" s="471">
        <v>4205.3663909999968</v>
      </c>
      <c r="BF222" s="471">
        <v>5109.3355510000038</v>
      </c>
      <c r="BG222" s="492">
        <v>7893.9018990000213</v>
      </c>
      <c r="BH222" s="482">
        <v>1762.0566890000007</v>
      </c>
      <c r="BI222" s="471">
        <v>2381.5218759999975</v>
      </c>
      <c r="BJ222" s="471">
        <v>2452.7648199999999</v>
      </c>
      <c r="BK222" s="471">
        <v>3280.6966019999982</v>
      </c>
      <c r="BL222" s="492">
        <v>4671.3413140000048</v>
      </c>
      <c r="BM222" s="482">
        <v>354.51502700000015</v>
      </c>
      <c r="BN222" s="471">
        <v>637.05431200000021</v>
      </c>
      <c r="BO222" s="471">
        <v>1592.8413279999993</v>
      </c>
      <c r="BP222" s="471">
        <v>1632.5080570000002</v>
      </c>
      <c r="BQ222" s="492">
        <v>2522.3644240000012</v>
      </c>
      <c r="BR222" s="482">
        <v>516.27491499999974</v>
      </c>
      <c r="BS222" s="471">
        <v>2907.2257639999957</v>
      </c>
      <c r="BT222" s="471">
        <v>3488.6199539999993</v>
      </c>
      <c r="BU222" s="471">
        <v>1119.2928489999981</v>
      </c>
      <c r="BV222" s="471">
        <v>1153.0786610000007</v>
      </c>
      <c r="BW222" s="471">
        <v>1042.8204100000009</v>
      </c>
      <c r="BX222" s="471">
        <v>1048.5770299999997</v>
      </c>
      <c r="BY222" s="489">
        <v>2354.6225039999972</v>
      </c>
      <c r="BZ222" s="489">
        <v>1007.0539409999996</v>
      </c>
      <c r="CA222" s="489">
        <v>832.63839200000041</v>
      </c>
      <c r="CB222" s="489">
        <v>2561.2095999999983</v>
      </c>
      <c r="CC222" s="489">
        <v>3256.2504289999979</v>
      </c>
      <c r="CD222" s="2631"/>
      <c r="CE222" s="2631"/>
      <c r="CF222" s="2631"/>
      <c r="CG222" s="2631"/>
      <c r="CH222" s="2631"/>
      <c r="CI222" s="2631"/>
      <c r="CJ222" s="2631"/>
      <c r="CK222" s="2631"/>
      <c r="CL222" s="2631"/>
      <c r="CM222" s="2631"/>
      <c r="CN222" s="2631"/>
      <c r="CO222" s="2631"/>
      <c r="CP222" s="2631"/>
      <c r="CQ222" s="2631"/>
      <c r="CR222" s="2631"/>
      <c r="CS222" s="2631"/>
      <c r="CT222" s="2631"/>
      <c r="CU222" s="2631"/>
      <c r="CV222" s="2631"/>
      <c r="CW222" s="2631"/>
      <c r="CX222" s="2631"/>
      <c r="CY222" s="2631"/>
      <c r="CZ222" s="2549"/>
    </row>
    <row r="223" s="156" customFormat="true" ht="15" customHeight="true" x14ac:dyDescent="0.2">
      <c r="A223" s="2886"/>
      <c r="B223" s="2432" t="s">
        <v>16</v>
      </c>
      <c r="C223" s="454">
        <v>85.694168860790867</v>
      </c>
      <c r="D223" s="446">
        <v>70.772546286043607</v>
      </c>
      <c r="E223" s="446">
        <v>62.330395991563194</v>
      </c>
      <c r="F223" s="446">
        <v>54.378589562006226</v>
      </c>
      <c r="G223" s="461">
        <v>32.619081772224447</v>
      </c>
      <c r="H223" s="450">
        <v>66.555122781192708</v>
      </c>
      <c r="I223" s="446">
        <v>57.561656084758525</v>
      </c>
      <c r="J223" s="446">
        <v>56.604766548410893</v>
      </c>
      <c r="K223" s="446">
        <v>43.78812855829743</v>
      </c>
      <c r="L223" s="457">
        <v>22.268948069457114</v>
      </c>
      <c r="M223" s="454">
        <v>88.456026921221749</v>
      </c>
      <c r="N223" s="446">
        <v>82.166057888135228</v>
      </c>
      <c r="O223" s="446">
        <v>70.014748087626302</v>
      </c>
      <c r="P223" s="446">
        <v>69.548217841055973</v>
      </c>
      <c r="Q223" s="457">
        <v>56.664126054172684</v>
      </c>
      <c r="R223" s="454">
        <v>72.064992229826601</v>
      </c>
      <c r="S223" s="446">
        <v>50.860122164626866</v>
      </c>
      <c r="T223" s="446">
        <v>42.765649771498431</v>
      </c>
      <c r="U223" s="446">
        <v>62.841898236085171</v>
      </c>
      <c r="V223" s="446">
        <v>80.998501108770967</v>
      </c>
      <c r="W223" s="446">
        <v>53.570591311355933</v>
      </c>
      <c r="X223" s="446">
        <v>84.196555273737829</v>
      </c>
      <c r="Y223" s="457">
        <v>36.988699616241441</v>
      </c>
      <c r="Z223" s="457">
        <v>63.737234143460043</v>
      </c>
      <c r="AA223" s="457">
        <v>22.203641898360651</v>
      </c>
      <c r="AB223" s="457">
        <v>62.038869781552229</v>
      </c>
      <c r="AC223" s="457">
        <v>43.088662776375287</v>
      </c>
      <c r="AD223" s="2590"/>
      <c r="AE223" s="2590"/>
      <c r="AF223" s="2590"/>
      <c r="AG223" s="2590"/>
      <c r="AH223" s="2590"/>
      <c r="AI223" s="2590"/>
      <c r="AJ223" s="2590"/>
      <c r="AK223" s="2590"/>
      <c r="AL223" s="2590"/>
      <c r="AM223" s="2590"/>
      <c r="AN223" s="2590"/>
      <c r="AO223" s="2590"/>
      <c r="AP223" s="2590"/>
      <c r="AQ223" s="2590"/>
      <c r="AR223" s="2590"/>
      <c r="AS223" s="2590"/>
      <c r="AT223" s="2590"/>
      <c r="AU223" s="2590"/>
      <c r="AV223" s="2590"/>
      <c r="AW223" s="2590"/>
      <c r="AX223" s="2590"/>
      <c r="AY223" s="2590"/>
      <c r="AZ223" s="250"/>
      <c r="BA223" s="2878"/>
      <c r="BB223" s="2732" t="s">
        <v>16</v>
      </c>
      <c r="BC223" s="483">
        <v>10488.76966300001</v>
      </c>
      <c r="BD223" s="472">
        <v>8660.486240000002</v>
      </c>
      <c r="BE223" s="472">
        <v>7617.8781630000067</v>
      </c>
      <c r="BF223" s="472">
        <v>6643.9725929999877</v>
      </c>
      <c r="BG223" s="493">
        <v>3938.4008139999964</v>
      </c>
      <c r="BH223" s="483">
        <v>4140.5586020000064</v>
      </c>
      <c r="BI223" s="472">
        <v>3572.5243199999986</v>
      </c>
      <c r="BJ223" s="472">
        <v>3517.7957150000025</v>
      </c>
      <c r="BK223" s="472">
        <v>2698.041436</v>
      </c>
      <c r="BL223" s="493">
        <v>1364.9720870000001</v>
      </c>
      <c r="BM223" s="483">
        <v>5318.6029380000045</v>
      </c>
      <c r="BN223" s="472">
        <v>4943.5453460000044</v>
      </c>
      <c r="BO223" s="472">
        <v>4213.0882220000021</v>
      </c>
      <c r="BP223" s="472">
        <v>4182.1753630000003</v>
      </c>
      <c r="BQ223" s="493">
        <v>3398.2034440000029</v>
      </c>
      <c r="BR223" s="483">
        <v>2167.2798709999997</v>
      </c>
      <c r="BS223" s="472">
        <v>3077.8962160000042</v>
      </c>
      <c r="BT223" s="472">
        <v>2878.7910539999962</v>
      </c>
      <c r="BU223" s="472">
        <v>2423.1584409999996</v>
      </c>
      <c r="BV223" s="472">
        <v>8379.6998180000119</v>
      </c>
      <c r="BW223" s="472">
        <v>1219.6663270000004</v>
      </c>
      <c r="BX223" s="472">
        <v>7018.5981270000029</v>
      </c>
      <c r="BY223" s="490">
        <v>1390.1297260000008</v>
      </c>
      <c r="BZ223" s="490">
        <v>1773.5947830000009</v>
      </c>
      <c r="CA223" s="490">
        <v>239.27837799999995</v>
      </c>
      <c r="CB223" s="490">
        <v>4191.181899999995</v>
      </c>
      <c r="CC223" s="490">
        <v>2590.2328320000001</v>
      </c>
      <c r="CD223" s="2631"/>
      <c r="CE223" s="2631"/>
      <c r="CF223" s="2631"/>
      <c r="CG223" s="2631"/>
      <c r="CH223" s="2631"/>
      <c r="CI223" s="2631"/>
      <c r="CJ223" s="2631"/>
      <c r="CK223" s="2631"/>
      <c r="CL223" s="2631"/>
      <c r="CM223" s="2631"/>
      <c r="CN223" s="2631"/>
      <c r="CO223" s="2631"/>
      <c r="CP223" s="2631"/>
      <c r="CQ223" s="2631"/>
      <c r="CR223" s="2631"/>
      <c r="CS223" s="2631"/>
      <c r="CT223" s="2631"/>
      <c r="CU223" s="2631"/>
      <c r="CV223" s="2631"/>
      <c r="CW223" s="2631"/>
      <c r="CX223" s="2631"/>
      <c r="CY223" s="2631"/>
      <c r="CZ223" s="2549"/>
    </row>
    <row r="224" s="156" customFormat="true" ht="15" customHeight="true" x14ac:dyDescent="0.2">
      <c r="A224" s="2923"/>
      <c r="B224" s="1765" t="s">
        <v>20</v>
      </c>
      <c r="C224" s="454">
        <v>6.4094302856505028</v>
      </c>
      <c r="D224" s="446">
        <v>3.7919598869490811</v>
      </c>
      <c r="E224" s="446">
        <v>3.2607900536841026</v>
      </c>
      <c r="F224" s="446">
        <v>3.8032877751872967</v>
      </c>
      <c r="G224" s="461">
        <v>2.0011248278546461</v>
      </c>
      <c r="H224" s="450">
        <v>5.1216700005422124</v>
      </c>
      <c r="I224" s="446">
        <v>4.0665006734182958</v>
      </c>
      <c r="J224" s="446">
        <v>3.9278535118605982</v>
      </c>
      <c r="K224" s="446">
        <v>2.9674836230621584</v>
      </c>
      <c r="L224" s="457">
        <v>1.5200743384598734</v>
      </c>
      <c r="M224" s="454">
        <v>5.6478775932065393</v>
      </c>
      <c r="N224" s="446">
        <v>7.245540911088491</v>
      </c>
      <c r="O224" s="446">
        <v>3.5147916592200268</v>
      </c>
      <c r="P224" s="446">
        <v>3.3037034389568105</v>
      </c>
      <c r="Q224" s="457">
        <v>1.2761273675418459</v>
      </c>
      <c r="R224" s="454">
        <v>10.768167328489756</v>
      </c>
      <c r="S224" s="446">
        <v>1.0999677342618148</v>
      </c>
      <c r="T224" s="446">
        <v>5.4094361100122645</v>
      </c>
      <c r="U224" s="446">
        <v>8.1304962540546004</v>
      </c>
      <c r="V224" s="446">
        <v>7.8557961536578516</v>
      </c>
      <c r="W224" s="446">
        <v>0.62630274190526003</v>
      </c>
      <c r="X224" s="446">
        <v>3.2244977246472883</v>
      </c>
      <c r="Y224" s="457">
        <v>0.3592882145732349</v>
      </c>
      <c r="Z224" s="457">
        <v>7.2519105790754504E-2</v>
      </c>
      <c r="AA224" s="457">
        <v>0.5323577296756995</v>
      </c>
      <c r="AB224" s="457">
        <v>4.9497497934873298E-2</v>
      </c>
      <c r="AC224" s="457">
        <v>2.7434358221615853</v>
      </c>
      <c r="AD224" s="2590"/>
      <c r="AE224" s="2590"/>
      <c r="AF224" s="2590"/>
      <c r="AG224" s="2590"/>
      <c r="AH224" s="2590"/>
      <c r="AI224" s="2590"/>
      <c r="AJ224" s="2590"/>
      <c r="AK224" s="2590"/>
      <c r="AL224" s="2590"/>
      <c r="AM224" s="2590"/>
      <c r="AN224" s="2590"/>
      <c r="AO224" s="2590"/>
      <c r="AP224" s="2590"/>
      <c r="AQ224" s="2590"/>
      <c r="AR224" s="2590"/>
      <c r="AS224" s="2590"/>
      <c r="AT224" s="2590"/>
      <c r="AU224" s="2590"/>
      <c r="AV224" s="2590"/>
      <c r="AW224" s="2590"/>
      <c r="AX224" s="2590"/>
      <c r="AY224" s="2590"/>
      <c r="AZ224" s="250"/>
      <c r="BA224" s="2878"/>
      <c r="BB224" s="2732" t="s">
        <v>20</v>
      </c>
      <c r="BC224" s="483">
        <v>784.49956199999997</v>
      </c>
      <c r="BD224" s="472">
        <v>464.02479699999992</v>
      </c>
      <c r="BE224" s="472">
        <v>398.52628799999979</v>
      </c>
      <c r="BF224" s="472">
        <v>464.68545700000004</v>
      </c>
      <c r="BG224" s="493">
        <v>241.61414800000006</v>
      </c>
      <c r="BH224" s="483">
        <v>318.63174299999991</v>
      </c>
      <c r="BI224" s="472">
        <v>252.38454800000002</v>
      </c>
      <c r="BJ224" s="472">
        <v>244.10287500000001</v>
      </c>
      <c r="BK224" s="472">
        <v>182.84393600000001</v>
      </c>
      <c r="BL224" s="493">
        <v>93.172745999999989</v>
      </c>
      <c r="BM224" s="483">
        <v>339.59040899999985</v>
      </c>
      <c r="BN224" s="472">
        <v>435.93012700000003</v>
      </c>
      <c r="BO224" s="472">
        <v>211.50011599999999</v>
      </c>
      <c r="BP224" s="472">
        <v>198.66313700000003</v>
      </c>
      <c r="BQ224" s="493">
        <v>76.530614999999997</v>
      </c>
      <c r="BR224" s="483">
        <v>323.84145999999987</v>
      </c>
      <c r="BS224" s="472">
        <v>66.566621999999995</v>
      </c>
      <c r="BT224" s="472">
        <v>364.13889100000011</v>
      </c>
      <c r="BU224" s="472">
        <v>313.50868099999991</v>
      </c>
      <c r="BV224" s="472">
        <v>812.72138000000029</v>
      </c>
      <c r="BW224" s="472">
        <v>14.259322999999998</v>
      </c>
      <c r="BX224" s="472">
        <v>268.79310700000002</v>
      </c>
      <c r="BY224" s="490">
        <v>13.502967999999999</v>
      </c>
      <c r="BZ224" s="490">
        <v>2.0179649999999998</v>
      </c>
      <c r="CA224" s="490">
        <v>5.7369730000000008</v>
      </c>
      <c r="CB224" s="490">
        <v>3.3439199999999998</v>
      </c>
      <c r="CC224" s="490">
        <v>164.91896200000005</v>
      </c>
      <c r="CD224" s="2631"/>
      <c r="CE224" s="2631"/>
      <c r="CF224" s="2631"/>
      <c r="CG224" s="2631"/>
      <c r="CH224" s="2631"/>
      <c r="CI224" s="2631"/>
      <c r="CJ224" s="2631"/>
      <c r="CK224" s="2631"/>
      <c r="CL224" s="2631"/>
      <c r="CM224" s="2631"/>
      <c r="CN224" s="2631"/>
      <c r="CO224" s="2631"/>
      <c r="CP224" s="2631"/>
      <c r="CQ224" s="2631"/>
      <c r="CR224" s="2631"/>
      <c r="CS224" s="2631"/>
      <c r="CT224" s="2631"/>
      <c r="CU224" s="2631"/>
      <c r="CV224" s="2631"/>
      <c r="CW224" s="2631"/>
      <c r="CX224" s="2631"/>
      <c r="CY224" s="2631"/>
      <c r="CZ224" s="2549"/>
    </row>
    <row r="225" s="156" customFormat="true" ht="15" customHeight="true" x14ac:dyDescent="0.2">
      <c r="A225" s="2886" t="s">
        <v>71</v>
      </c>
      <c r="B225" s="1765" t="s">
        <v>72</v>
      </c>
      <c r="C225" s="454">
        <v>4.206170421785056</v>
      </c>
      <c r="D225" s="446">
        <v>5.07207533513738</v>
      </c>
      <c r="E225" s="446">
        <v>8.1549589420765329</v>
      </c>
      <c r="F225" s="446">
        <v>12.154110651214772</v>
      </c>
      <c r="G225" s="461">
        <v>43.64852422450015</v>
      </c>
      <c r="H225" s="450">
        <v>5.8283911120644323</v>
      </c>
      <c r="I225" s="446">
        <v>7.6635929413269217</v>
      </c>
      <c r="J225" s="446">
        <v>12.530375290801762</v>
      </c>
      <c r="K225" s="446">
        <v>26.16210842586511</v>
      </c>
      <c r="L225" s="457">
        <v>58.821722666218349</v>
      </c>
      <c r="M225" s="454">
        <v>2.8963848277743289</v>
      </c>
      <c r="N225" s="446">
        <v>5.5895645650344088</v>
      </c>
      <c r="O225" s="446">
        <v>5.4356715196449326</v>
      </c>
      <c r="P225" s="446">
        <v>5.2385123487943828</v>
      </c>
      <c r="Q225" s="457">
        <v>14.805321474950089</v>
      </c>
      <c r="R225" s="454">
        <v>8.2504498941129416</v>
      </c>
      <c r="S225" s="446">
        <v>7.6802321412336463</v>
      </c>
      <c r="T225" s="446">
        <v>37.023823466682039</v>
      </c>
      <c r="U225" s="446">
        <v>7.989406595340939</v>
      </c>
      <c r="V225" s="446">
        <v>5.9965746425271504</v>
      </c>
      <c r="W225" s="446">
        <v>10.426621873275527</v>
      </c>
      <c r="X225" s="446">
        <v>8.4876182762173737</v>
      </c>
      <c r="Y225" s="457">
        <v>18.03827357624672</v>
      </c>
      <c r="Z225" s="457">
        <v>7.5846453807589782</v>
      </c>
      <c r="AA225" s="457">
        <v>34.819596767760217</v>
      </c>
      <c r="AB225" s="457">
        <v>17.53046974542282</v>
      </c>
      <c r="AC225" s="457">
        <v>23.588875319282245</v>
      </c>
      <c r="AD225" s="2590"/>
      <c r="AE225" s="2590"/>
      <c r="AF225" s="2590"/>
      <c r="AG225" s="2590"/>
      <c r="AH225" s="2590"/>
      <c r="AI225" s="2590"/>
      <c r="AJ225" s="2590"/>
      <c r="AK225" s="2590"/>
      <c r="AL225" s="2590"/>
      <c r="AM225" s="2590"/>
      <c r="AN225" s="2590"/>
      <c r="AO225" s="2590"/>
      <c r="AP225" s="2590"/>
      <c r="AQ225" s="2590"/>
      <c r="AR225" s="2590"/>
      <c r="AS225" s="2590"/>
      <c r="AT225" s="2590"/>
      <c r="AU225" s="2590"/>
      <c r="AV225" s="2590"/>
      <c r="AW225" s="2590"/>
      <c r="AX225" s="2590"/>
      <c r="AY225" s="2590"/>
      <c r="AZ225" s="250"/>
      <c r="BA225" s="2878" t="s">
        <v>71</v>
      </c>
      <c r="BB225" s="2732" t="s">
        <v>72</v>
      </c>
      <c r="BC225" s="483">
        <v>481.8282210000001</v>
      </c>
      <c r="BD225" s="472">
        <v>597.13773699999979</v>
      </c>
      <c r="BE225" s="472">
        <v>964.1807389999999</v>
      </c>
      <c r="BF225" s="472">
        <v>1428.5100770000001</v>
      </c>
      <c r="BG225" s="493">
        <v>5164.6255160000092</v>
      </c>
      <c r="BH225" s="483">
        <v>344.02750500000002</v>
      </c>
      <c r="BI225" s="472">
        <v>456.29386399999993</v>
      </c>
      <c r="BJ225" s="472">
        <v>748.13364200000001</v>
      </c>
      <c r="BK225" s="472">
        <v>1564.1639280000002</v>
      </c>
      <c r="BL225" s="493">
        <v>3550.6635279999987</v>
      </c>
      <c r="BM225" s="483">
        <v>164.31532800000002</v>
      </c>
      <c r="BN225" s="472">
        <v>311.93122099999999</v>
      </c>
      <c r="BO225" s="472">
        <v>315.59125899999998</v>
      </c>
      <c r="BP225" s="472">
        <v>304.60290900000001</v>
      </c>
      <c r="BQ225" s="493">
        <v>876.55910600000004</v>
      </c>
      <c r="BR225" s="483">
        <v>221.40534299999999</v>
      </c>
      <c r="BS225" s="472">
        <v>459.67126200000018</v>
      </c>
      <c r="BT225" s="472">
        <v>2357.4590109999999</v>
      </c>
      <c r="BU225" s="472">
        <v>283.02083699999997</v>
      </c>
      <c r="BV225" s="472">
        <v>571.64017699999977</v>
      </c>
      <c r="BW225" s="472">
        <v>235.90093700000008</v>
      </c>
      <c r="BX225" s="472">
        <v>684.71103299999993</v>
      </c>
      <c r="BY225" s="490">
        <v>675.48865199999989</v>
      </c>
      <c r="BZ225" s="490">
        <v>210.90234499999997</v>
      </c>
      <c r="CA225" s="490">
        <v>373.23709699999978</v>
      </c>
      <c r="CB225" s="490">
        <v>1183.7259490000006</v>
      </c>
      <c r="CC225" s="490">
        <v>1379.1196469999988</v>
      </c>
      <c r="CD225" s="2631"/>
      <c r="CE225" s="2631"/>
      <c r="CF225" s="2631"/>
      <c r="CG225" s="2631"/>
      <c r="CH225" s="2631"/>
      <c r="CI225" s="2631"/>
      <c r="CJ225" s="2631"/>
      <c r="CK225" s="2631"/>
      <c r="CL225" s="2631"/>
      <c r="CM225" s="2631"/>
      <c r="CN225" s="2631"/>
      <c r="CO225" s="2631"/>
      <c r="CP225" s="2631"/>
      <c r="CQ225" s="2631"/>
      <c r="CR225" s="2631"/>
      <c r="CS225" s="2631"/>
      <c r="CT225" s="2631"/>
      <c r="CU225" s="2631"/>
      <c r="CV225" s="2631"/>
      <c r="CW225" s="2631"/>
      <c r="CX225" s="2631"/>
      <c r="CY225" s="2631"/>
      <c r="CZ225" s="2549"/>
    </row>
    <row r="226" s="156" customFormat="true" ht="15" customHeight="true" x14ac:dyDescent="0.2">
      <c r="A226" s="2886"/>
      <c r="B226" s="1765" t="s">
        <v>73</v>
      </c>
      <c r="C226" s="454">
        <v>95.793829578214954</v>
      </c>
      <c r="D226" s="446">
        <v>94.92792466486263</v>
      </c>
      <c r="E226" s="446">
        <v>91.845041057923595</v>
      </c>
      <c r="F226" s="446">
        <v>87.845889348785192</v>
      </c>
      <c r="G226" s="461">
        <v>56.351475775499658</v>
      </c>
      <c r="H226" s="450">
        <v>94.171608887935605</v>
      </c>
      <c r="I226" s="446">
        <v>92.336407058673089</v>
      </c>
      <c r="J226" s="446">
        <v>87.469624709198342</v>
      </c>
      <c r="K226" s="446">
        <v>73.837891574134829</v>
      </c>
      <c r="L226" s="457">
        <v>41.178277333781431</v>
      </c>
      <c r="M226" s="454">
        <v>97.103615172225673</v>
      </c>
      <c r="N226" s="446">
        <v>94.410435434965535</v>
      </c>
      <c r="O226" s="446">
        <v>94.564328480355073</v>
      </c>
      <c r="P226" s="446">
        <v>94.761487651205627</v>
      </c>
      <c r="Q226" s="457">
        <v>85.194678525049923</v>
      </c>
      <c r="R226" s="454">
        <v>91.749550105887081</v>
      </c>
      <c r="S226" s="446">
        <v>92.319767858766383</v>
      </c>
      <c r="T226" s="446">
        <v>62.97617653331784</v>
      </c>
      <c r="U226" s="446">
        <v>92.010593404658991</v>
      </c>
      <c r="V226" s="446">
        <v>94.003425357472835</v>
      </c>
      <c r="W226" s="446">
        <v>89.573378126724592</v>
      </c>
      <c r="X226" s="446">
        <v>91.512381723782639</v>
      </c>
      <c r="Y226" s="457">
        <v>81.961726423753248</v>
      </c>
      <c r="Z226" s="457">
        <v>92.415354619240944</v>
      </c>
      <c r="AA226" s="457">
        <v>65.180403232239783</v>
      </c>
      <c r="AB226" s="457">
        <v>82.469530254577222</v>
      </c>
      <c r="AC226" s="457">
        <v>76.411124680717634</v>
      </c>
      <c r="AD226" s="2590"/>
      <c r="AE226" s="2590"/>
      <c r="AF226" s="2590"/>
      <c r="AG226" s="2590"/>
      <c r="AH226" s="2590"/>
      <c r="AI226" s="2590"/>
      <c r="AJ226" s="2590"/>
      <c r="AK226" s="2590"/>
      <c r="AL226" s="2590"/>
      <c r="AM226" s="2590"/>
      <c r="AN226" s="2590"/>
      <c r="AO226" s="2590"/>
      <c r="AP226" s="2590"/>
      <c r="AQ226" s="2590"/>
      <c r="AR226" s="2590"/>
      <c r="AS226" s="2590"/>
      <c r="AT226" s="2590"/>
      <c r="AU226" s="2590"/>
      <c r="AV226" s="2590"/>
      <c r="AW226" s="2590"/>
      <c r="AX226" s="2590"/>
      <c r="AY226" s="2590"/>
      <c r="AZ226" s="250"/>
      <c r="BA226" s="2878"/>
      <c r="BB226" s="2732" t="s">
        <v>73</v>
      </c>
      <c r="BC226" s="483">
        <v>10973.442790000005</v>
      </c>
      <c r="BD226" s="472">
        <v>11175.907762999972</v>
      </c>
      <c r="BE226" s="472">
        <v>10859.063815000018</v>
      </c>
      <c r="BF226" s="472">
        <v>10324.79806700002</v>
      </c>
      <c r="BG226" s="493">
        <v>6667.6771970000045</v>
      </c>
      <c r="BH226" s="483">
        <v>5558.587786000001</v>
      </c>
      <c r="BI226" s="472">
        <v>5497.7523319999991</v>
      </c>
      <c r="BJ226" s="472">
        <v>5222.4268929999944</v>
      </c>
      <c r="BK226" s="472">
        <v>4414.574109999995</v>
      </c>
      <c r="BL226" s="493">
        <v>2485.6498729999985</v>
      </c>
      <c r="BM226" s="483">
        <v>5508.8026370000089</v>
      </c>
      <c r="BN226" s="472">
        <v>5268.6684370000075</v>
      </c>
      <c r="BO226" s="472">
        <v>5490.3382910000146</v>
      </c>
      <c r="BP226" s="472">
        <v>5510.0805110000092</v>
      </c>
      <c r="BQ226" s="493">
        <v>5044.0087620000104</v>
      </c>
      <c r="BR226" s="483">
        <v>2462.149443000003</v>
      </c>
      <c r="BS226" s="472">
        <v>5525.4507180000082</v>
      </c>
      <c r="BT226" s="472">
        <v>4009.9519969999942</v>
      </c>
      <c r="BU226" s="472">
        <v>3259.4304529999949</v>
      </c>
      <c r="BV226" s="472">
        <v>8961.1383020000048</v>
      </c>
      <c r="BW226" s="472">
        <v>2026.585800000006</v>
      </c>
      <c r="BX226" s="472">
        <v>7382.4641240000046</v>
      </c>
      <c r="BY226" s="490">
        <v>3069.2635779999996</v>
      </c>
      <c r="BZ226" s="490">
        <v>2569.7463790000043</v>
      </c>
      <c r="CA226" s="490">
        <v>698.67967300000043</v>
      </c>
      <c r="CB226" s="490">
        <v>5568.6655509999937</v>
      </c>
      <c r="CC226" s="490">
        <v>4467.3636140000026</v>
      </c>
      <c r="CD226" s="2631"/>
      <c r="CE226" s="2631"/>
      <c r="CF226" s="2631"/>
      <c r="CG226" s="2631"/>
      <c r="CH226" s="2631"/>
      <c r="CI226" s="2631"/>
      <c r="CJ226" s="2631"/>
      <c r="CK226" s="2631"/>
      <c r="CL226" s="2631"/>
      <c r="CM226" s="2631"/>
      <c r="CN226" s="2631"/>
      <c r="CO226" s="2631"/>
      <c r="CP226" s="2631"/>
      <c r="CQ226" s="2631"/>
      <c r="CR226" s="2631"/>
      <c r="CS226" s="2631"/>
      <c r="CT226" s="2631"/>
      <c r="CU226" s="2631"/>
      <c r="CV226" s="2631"/>
      <c r="CW226" s="2631"/>
      <c r="CX226" s="2631"/>
      <c r="CY226" s="2631"/>
      <c r="CZ226" s="2549"/>
    </row>
    <row r="227" s="156" customFormat="true" ht="15" customHeight="true" x14ac:dyDescent="0.2">
      <c r="A227" s="2886" t="s">
        <v>96</v>
      </c>
      <c r="B227" s="2432" t="s">
        <v>62</v>
      </c>
      <c r="C227" s="454">
        <v>8.4371757514240446</v>
      </c>
      <c r="D227" s="446">
        <v>26.438012662059307</v>
      </c>
      <c r="E227" s="446">
        <v>35.568632381686214</v>
      </c>
      <c r="F227" s="446">
        <v>43.471467678725681</v>
      </c>
      <c r="G227" s="461">
        <v>66.714840639828026</v>
      </c>
      <c r="H227" s="450">
        <v>29.852135064378892</v>
      </c>
      <c r="I227" s="446">
        <v>39.998377533582676</v>
      </c>
      <c r="J227" s="446">
        <v>41.080980682159769</v>
      </c>
      <c r="K227" s="446">
        <v>54.872727006073227</v>
      </c>
      <c r="L227" s="457">
        <v>77.387322421432316</v>
      </c>
      <c r="M227" s="454">
        <v>6.2490332333500067</v>
      </c>
      <c r="N227" s="446">
        <v>11.41551716734881</v>
      </c>
      <c r="O227" s="446">
        <v>27.434733995351273</v>
      </c>
      <c r="P227" s="446">
        <v>28.075613736508426</v>
      </c>
      <c r="Q227" s="457">
        <v>42.603420486624124</v>
      </c>
      <c r="R227" s="454">
        <v>19.238471213384027</v>
      </c>
      <c r="S227" s="446">
        <v>48.57421074649497</v>
      </c>
      <c r="T227" s="446">
        <v>54.788672344488276</v>
      </c>
      <c r="U227" s="446">
        <v>31.59656287045231</v>
      </c>
      <c r="V227" s="446">
        <v>12.095934711376607</v>
      </c>
      <c r="W227" s="446">
        <v>46.091780028852355</v>
      </c>
      <c r="X227" s="446">
        <v>12.998069455454111</v>
      </c>
      <c r="Y227" s="457">
        <v>62.877925143795068</v>
      </c>
      <c r="Z227" s="457">
        <v>36.216510640414043</v>
      </c>
      <c r="AA227" s="457">
        <v>77.677522668107912</v>
      </c>
      <c r="AB227" s="457">
        <v>37.930407323094364</v>
      </c>
      <c r="AC227" s="457">
        <v>55.69588218478939</v>
      </c>
      <c r="AD227" s="2590"/>
      <c r="AE227" s="2590"/>
      <c r="AF227" s="2590"/>
      <c r="AG227" s="2590"/>
      <c r="AH227" s="2590"/>
      <c r="AI227" s="2590"/>
      <c r="AJ227" s="2590"/>
      <c r="AK227" s="2590"/>
      <c r="AL227" s="2590"/>
      <c r="AM227" s="2590"/>
      <c r="AN227" s="2590"/>
      <c r="AO227" s="2590"/>
      <c r="AP227" s="2590"/>
      <c r="AQ227" s="2590"/>
      <c r="AR227" s="2590"/>
      <c r="AS227" s="2590"/>
      <c r="AT227" s="2590"/>
      <c r="AU227" s="2590"/>
      <c r="AV227" s="2590"/>
      <c r="AW227" s="2590"/>
      <c r="AX227" s="2590"/>
      <c r="AY227" s="2590"/>
      <c r="AZ227" s="250"/>
      <c r="BA227" s="2878" t="s">
        <v>96</v>
      </c>
      <c r="BB227" s="2732" t="s">
        <v>62</v>
      </c>
      <c r="BC227" s="483">
        <v>966.50134800000035</v>
      </c>
      <c r="BD227" s="472">
        <v>3112.5592599999959</v>
      </c>
      <c r="BE227" s="472">
        <v>4205.3663909999968</v>
      </c>
      <c r="BF227" s="472">
        <v>5109.3355510000038</v>
      </c>
      <c r="BG227" s="493">
        <v>7893.9018990000213</v>
      </c>
      <c r="BH227" s="483">
        <v>1762.0566890000007</v>
      </c>
      <c r="BI227" s="472">
        <v>2381.5218759999975</v>
      </c>
      <c r="BJ227" s="472">
        <v>2452.7648199999999</v>
      </c>
      <c r="BK227" s="472">
        <v>3280.6966019999982</v>
      </c>
      <c r="BL227" s="493">
        <v>4671.3413140000048</v>
      </c>
      <c r="BM227" s="483">
        <v>354.51502700000015</v>
      </c>
      <c r="BN227" s="472">
        <v>637.05431200000021</v>
      </c>
      <c r="BO227" s="472">
        <v>1592.8413279999993</v>
      </c>
      <c r="BP227" s="472">
        <v>1632.5080570000002</v>
      </c>
      <c r="BQ227" s="493">
        <v>2522.3644240000012</v>
      </c>
      <c r="BR227" s="483">
        <v>516.27491499999974</v>
      </c>
      <c r="BS227" s="472">
        <v>2907.2257639999957</v>
      </c>
      <c r="BT227" s="472">
        <v>3488.6199539999993</v>
      </c>
      <c r="BU227" s="472">
        <v>1119.2928489999981</v>
      </c>
      <c r="BV227" s="472">
        <v>1153.0786610000007</v>
      </c>
      <c r="BW227" s="472">
        <v>1042.8204100000009</v>
      </c>
      <c r="BX227" s="472">
        <v>1048.5770299999997</v>
      </c>
      <c r="BY227" s="490">
        <v>2354.6225039999972</v>
      </c>
      <c r="BZ227" s="490">
        <v>1007.0539409999996</v>
      </c>
      <c r="CA227" s="490">
        <v>832.63839200000041</v>
      </c>
      <c r="CB227" s="490">
        <v>2561.2095999999983</v>
      </c>
      <c r="CC227" s="490">
        <v>3256.2504289999979</v>
      </c>
      <c r="CD227" s="2631"/>
      <c r="CE227" s="2631"/>
      <c r="CF227" s="2631"/>
      <c r="CG227" s="2631"/>
      <c r="CH227" s="2631"/>
      <c r="CI227" s="2631"/>
      <c r="CJ227" s="2631"/>
      <c r="CK227" s="2631"/>
      <c r="CL227" s="2631"/>
      <c r="CM227" s="2631"/>
      <c r="CN227" s="2631"/>
      <c r="CO227" s="2631"/>
      <c r="CP227" s="2631"/>
      <c r="CQ227" s="2631"/>
      <c r="CR227" s="2631"/>
      <c r="CS227" s="2631"/>
      <c r="CT227" s="2631"/>
      <c r="CU227" s="2631"/>
      <c r="CV227" s="2631"/>
      <c r="CW227" s="2631"/>
      <c r="CX227" s="2631"/>
      <c r="CY227" s="2631"/>
      <c r="CZ227" s="2549"/>
    </row>
    <row r="228" s="156" customFormat="true" ht="15" customHeight="true" x14ac:dyDescent="0.2">
      <c r="A228" s="2886"/>
      <c r="B228" s="2432" t="s">
        <v>93</v>
      </c>
      <c r="C228" s="454">
        <v>45.047587927380881</v>
      </c>
      <c r="D228" s="446">
        <v>30.278270512077864</v>
      </c>
      <c r="E228" s="446">
        <v>22.915489209629698</v>
      </c>
      <c r="F228" s="446">
        <v>17.43437509588361</v>
      </c>
      <c r="G228" s="461">
        <v>10.056243428362297</v>
      </c>
      <c r="H228" s="450">
        <v>28.683728153205823</v>
      </c>
      <c r="I228" s="446">
        <v>19.53105635594904</v>
      </c>
      <c r="J228" s="446">
        <v>17.391510175853213</v>
      </c>
      <c r="K228" s="446">
        <v>12.138070649483771</v>
      </c>
      <c r="L228" s="457">
        <v>7.925898279581375</v>
      </c>
      <c r="M228" s="454">
        <v>52.062665296613417</v>
      </c>
      <c r="N228" s="446">
        <v>37.594007858859314</v>
      </c>
      <c r="O228" s="446">
        <v>27.859714625713906</v>
      </c>
      <c r="P228" s="446">
        <v>28.671426190903439</v>
      </c>
      <c r="Q228" s="457">
        <v>20.921189345616298</v>
      </c>
      <c r="R228" s="454">
        <v>31.449730462108</v>
      </c>
      <c r="S228" s="446">
        <v>14.093764819142402</v>
      </c>
      <c r="T228" s="446">
        <v>12.136242878449343</v>
      </c>
      <c r="U228" s="446">
        <v>13.543120108787738</v>
      </c>
      <c r="V228" s="446">
        <v>47.426645913986142</v>
      </c>
      <c r="W228" s="446">
        <v>12.353232725270983</v>
      </c>
      <c r="X228" s="446">
        <v>46.016788984416955</v>
      </c>
      <c r="Y228" s="457">
        <v>23.169809474951567</v>
      </c>
      <c r="Z228" s="457">
        <v>7.0496003075863403</v>
      </c>
      <c r="AA228" s="457">
        <v>9.0163262395829449</v>
      </c>
      <c r="AB228" s="457">
        <v>22.377041615552084</v>
      </c>
      <c r="AC228" s="457">
        <v>9.3936580074303073</v>
      </c>
      <c r="AD228" s="2590"/>
      <c r="AE228" s="2590"/>
      <c r="AF228" s="2590"/>
      <c r="AG228" s="2590"/>
      <c r="AH228" s="2590"/>
      <c r="AI228" s="2590"/>
      <c r="AJ228" s="2590"/>
      <c r="AK228" s="2590"/>
      <c r="AL228" s="2590"/>
      <c r="AM228" s="2590"/>
      <c r="AN228" s="2590"/>
      <c r="AO228" s="2590"/>
      <c r="AP228" s="2590"/>
      <c r="AQ228" s="2590"/>
      <c r="AR228" s="2590"/>
      <c r="AS228" s="2590"/>
      <c r="AT228" s="2590"/>
      <c r="AU228" s="2590"/>
      <c r="AV228" s="2590"/>
      <c r="AW228" s="2590"/>
      <c r="AX228" s="2590"/>
      <c r="AY228" s="2590"/>
      <c r="AZ228" s="250"/>
      <c r="BA228" s="2878"/>
      <c r="BB228" s="2732" t="s">
        <v>93</v>
      </c>
      <c r="BC228" s="483">
        <v>5160.323281</v>
      </c>
      <c r="BD228" s="472">
        <v>3564.6745640000013</v>
      </c>
      <c r="BE228" s="472">
        <v>2709.3543300000015</v>
      </c>
      <c r="BF228" s="472">
        <v>2049.1158280000004</v>
      </c>
      <c r="BG228" s="493">
        <v>1189.885164</v>
      </c>
      <c r="BH228" s="483">
        <v>1693.0901239999985</v>
      </c>
      <c r="BI228" s="472">
        <v>1162.8881179999998</v>
      </c>
      <c r="BJ228" s="472">
        <v>1038.3706429999991</v>
      </c>
      <c r="BK228" s="472">
        <v>725.70344699999964</v>
      </c>
      <c r="BL228" s="493">
        <v>478.43205999999986</v>
      </c>
      <c r="BM228" s="483">
        <v>2953.576418000001</v>
      </c>
      <c r="BN228" s="472">
        <v>2097.971074</v>
      </c>
      <c r="BO228" s="472">
        <v>1617.5154039999995</v>
      </c>
      <c r="BP228" s="472">
        <v>1667.1526650000021</v>
      </c>
      <c r="BQ228" s="493">
        <v>1238.6532139999999</v>
      </c>
      <c r="BR228" s="483">
        <v>843.97074699999985</v>
      </c>
      <c r="BS228" s="472">
        <v>843.52901600000007</v>
      </c>
      <c r="BT228" s="472">
        <v>772.76446499999975</v>
      </c>
      <c r="BU228" s="472">
        <v>479.7584330000002</v>
      </c>
      <c r="BV228" s="472">
        <v>4521.0770950000069</v>
      </c>
      <c r="BW228" s="472">
        <v>279.49025200000005</v>
      </c>
      <c r="BX228" s="472">
        <v>3712.2549689999987</v>
      </c>
      <c r="BY228" s="490">
        <v>867.65195700000027</v>
      </c>
      <c r="BZ228" s="490">
        <v>196.02462100000008</v>
      </c>
      <c r="CA228" s="490">
        <v>96.647512999999989</v>
      </c>
      <c r="CB228" s="490">
        <v>1510.9854559999997</v>
      </c>
      <c r="CC228" s="490">
        <v>549.19864299999983</v>
      </c>
      <c r="CD228" s="2631"/>
      <c r="CE228" s="2631"/>
      <c r="CF228" s="2631"/>
      <c r="CG228" s="2631"/>
      <c r="CH228" s="2631"/>
      <c r="CI228" s="2631"/>
      <c r="CJ228" s="2631"/>
      <c r="CK228" s="2631"/>
      <c r="CL228" s="2631"/>
      <c r="CM228" s="2631"/>
      <c r="CN228" s="2631"/>
      <c r="CO228" s="2631"/>
      <c r="CP228" s="2631"/>
      <c r="CQ228" s="2631"/>
      <c r="CR228" s="2631"/>
      <c r="CS228" s="2631"/>
      <c r="CT228" s="2631"/>
      <c r="CU228" s="2631"/>
      <c r="CV228" s="2631"/>
      <c r="CW228" s="2631"/>
      <c r="CX228" s="2631"/>
      <c r="CY228" s="2631"/>
      <c r="CZ228" s="2549"/>
    </row>
    <row r="229" s="156" customFormat="true" ht="15" customHeight="true" x14ac:dyDescent="0.2">
      <c r="A229" s="2886"/>
      <c r="B229" s="2432" t="s">
        <v>94</v>
      </c>
      <c r="C229" s="454">
        <v>1.3932484953585353</v>
      </c>
      <c r="D229" s="446">
        <v>5.2395609190502235</v>
      </c>
      <c r="E229" s="446">
        <v>7.3759925121819458</v>
      </c>
      <c r="F229" s="446">
        <v>8.7884737160346358</v>
      </c>
      <c r="G229" s="461">
        <v>8.735981034903034</v>
      </c>
      <c r="H229" s="450">
        <v>4.3190106830901058</v>
      </c>
      <c r="I229" s="446">
        <v>7.323473007195326</v>
      </c>
      <c r="J229" s="446">
        <v>9.8797015379394537</v>
      </c>
      <c r="K229" s="446">
        <v>10.758111375877617</v>
      </c>
      <c r="L229" s="457">
        <v>6.4684294214298932</v>
      </c>
      <c r="M229" s="454">
        <v>1.5925109359152885</v>
      </c>
      <c r="N229" s="446">
        <v>1.1646719704543962</v>
      </c>
      <c r="O229" s="446">
        <v>6.174455509884706</v>
      </c>
      <c r="P229" s="446">
        <v>8.7424531359954774</v>
      </c>
      <c r="Q229" s="457">
        <v>6.3923891497902394</v>
      </c>
      <c r="R229" s="454">
        <v>0.55028431232482344</v>
      </c>
      <c r="S229" s="446">
        <v>5.1627051216757236</v>
      </c>
      <c r="T229" s="446">
        <v>8.6666792249890179</v>
      </c>
      <c r="U229" s="446">
        <v>3.0937732668160445</v>
      </c>
      <c r="V229" s="446">
        <v>2.4171780400395049</v>
      </c>
      <c r="W229" s="446">
        <v>4.7264052978180997</v>
      </c>
      <c r="X229" s="446">
        <v>0.46558325893555397</v>
      </c>
      <c r="Y229" s="457">
        <v>1.5344215176553881</v>
      </c>
      <c r="Z229" s="457">
        <v>9.3949052875763144</v>
      </c>
      <c r="AA229" s="457">
        <v>1.4232513593382812</v>
      </c>
      <c r="AB229" s="457">
        <v>20.674397567143448</v>
      </c>
      <c r="AC229" s="457">
        <v>10.691081409050133</v>
      </c>
      <c r="AD229" s="2590"/>
      <c r="AE229" s="2590"/>
      <c r="AF229" s="2590"/>
      <c r="AG229" s="2590"/>
      <c r="AH229" s="2590"/>
      <c r="AI229" s="2590"/>
      <c r="AJ229" s="2590"/>
      <c r="AK229" s="2590"/>
      <c r="AL229" s="2590"/>
      <c r="AM229" s="2590"/>
      <c r="AN229" s="2590"/>
      <c r="AO229" s="2590"/>
      <c r="AP229" s="2590"/>
      <c r="AQ229" s="2590"/>
      <c r="AR229" s="2590"/>
      <c r="AS229" s="2590"/>
      <c r="AT229" s="2590"/>
      <c r="AU229" s="2590"/>
      <c r="AV229" s="2590"/>
      <c r="AW229" s="2590"/>
      <c r="AX229" s="2590"/>
      <c r="AY229" s="2590"/>
      <c r="AZ229" s="250"/>
      <c r="BA229" s="2878"/>
      <c r="BB229" s="2732" t="s">
        <v>94</v>
      </c>
      <c r="BC229" s="483">
        <v>159.60039100000003</v>
      </c>
      <c r="BD229" s="472">
        <v>616.85589099999947</v>
      </c>
      <c r="BE229" s="472">
        <v>872.0816329999999</v>
      </c>
      <c r="BF229" s="472">
        <v>1032.9363970000004</v>
      </c>
      <c r="BG229" s="493">
        <v>1033.6677210000003</v>
      </c>
      <c r="BH229" s="483">
        <v>254.93458500000006</v>
      </c>
      <c r="BI229" s="472">
        <v>436.04296599999998</v>
      </c>
      <c r="BJ229" s="472">
        <v>589.87356099999988</v>
      </c>
      <c r="BK229" s="472">
        <v>643.19929700000012</v>
      </c>
      <c r="BL229" s="493">
        <v>390.45467200000007</v>
      </c>
      <c r="BM229" s="483">
        <v>90.345023999999995</v>
      </c>
      <c r="BN229" s="472">
        <v>64.995680000000021</v>
      </c>
      <c r="BO229" s="472">
        <v>358.48453700000022</v>
      </c>
      <c r="BP229" s="472">
        <v>508.34597299999984</v>
      </c>
      <c r="BQ229" s="493">
        <v>378.46573799999993</v>
      </c>
      <c r="BR229" s="483">
        <v>14.767181000000001</v>
      </c>
      <c r="BS229" s="472">
        <v>308.99419899999987</v>
      </c>
      <c r="BT229" s="472">
        <v>551.84308699999997</v>
      </c>
      <c r="BU229" s="472">
        <v>109.59541100000001</v>
      </c>
      <c r="BV229" s="472">
        <v>230.42422800000006</v>
      </c>
      <c r="BW229" s="472">
        <v>106.93429300000001</v>
      </c>
      <c r="BX229" s="472">
        <v>37.559417000000003</v>
      </c>
      <c r="BY229" s="490">
        <v>57.460284000000001</v>
      </c>
      <c r="BZ229" s="490">
        <v>261.23931399999992</v>
      </c>
      <c r="CA229" s="490">
        <v>15.256070000000001</v>
      </c>
      <c r="CB229" s="490">
        <v>1396.0162639999992</v>
      </c>
      <c r="CC229" s="490">
        <v>625.05228499999987</v>
      </c>
      <c r="CD229" s="2631"/>
      <c r="CE229" s="2631"/>
      <c r="CF229" s="2631"/>
      <c r="CG229" s="2631"/>
      <c r="CH229" s="2631"/>
      <c r="CI229" s="2631"/>
      <c r="CJ229" s="2631"/>
      <c r="CK229" s="2631"/>
      <c r="CL229" s="2631"/>
      <c r="CM229" s="2631"/>
      <c r="CN229" s="2631"/>
      <c r="CO229" s="2631"/>
      <c r="CP229" s="2631"/>
      <c r="CQ229" s="2631"/>
      <c r="CR229" s="2631"/>
      <c r="CS229" s="2631"/>
      <c r="CT229" s="2631"/>
      <c r="CU229" s="2631"/>
      <c r="CV229" s="2631"/>
      <c r="CW229" s="2631"/>
      <c r="CX229" s="2631"/>
      <c r="CY229" s="2631"/>
      <c r="CZ229" s="2549"/>
    </row>
    <row r="230" s="156" customFormat="true" ht="15" customHeight="true" x14ac:dyDescent="0.2">
      <c r="A230" s="2886"/>
      <c r="B230" s="2432" t="s">
        <v>95</v>
      </c>
      <c r="C230" s="454">
        <v>45.121987825836584</v>
      </c>
      <c r="D230" s="446">
        <v>38.044155906812854</v>
      </c>
      <c r="E230" s="446">
        <v>34.139885896502115</v>
      </c>
      <c r="F230" s="446">
        <v>30.305683509355934</v>
      </c>
      <c r="G230" s="461">
        <v>14.492934896906529</v>
      </c>
      <c r="H230" s="450">
        <v>37.145126099325168</v>
      </c>
      <c r="I230" s="446">
        <v>33.14709310327293</v>
      </c>
      <c r="J230" s="446">
        <v>31.647807604047749</v>
      </c>
      <c r="K230" s="446">
        <v>22.231090968565386</v>
      </c>
      <c r="L230" s="457">
        <v>8.2183498775563208</v>
      </c>
      <c r="M230" s="454">
        <v>40.095790534121171</v>
      </c>
      <c r="N230" s="446">
        <v>49.825803003337271</v>
      </c>
      <c r="O230" s="446">
        <v>38.531095869049821</v>
      </c>
      <c r="P230" s="446">
        <v>34.510506936592563</v>
      </c>
      <c r="Q230" s="457">
        <v>30.083001017969245</v>
      </c>
      <c r="R230" s="454">
        <v>48.761514012182978</v>
      </c>
      <c r="S230" s="446">
        <v>32.169319312686703</v>
      </c>
      <c r="T230" s="446">
        <v>24.408405552073319</v>
      </c>
      <c r="U230" s="446">
        <v>51.766543753943907</v>
      </c>
      <c r="V230" s="446">
        <v>38.06024133459772</v>
      </c>
      <c r="W230" s="446">
        <v>36.828581948058471</v>
      </c>
      <c r="X230" s="446">
        <v>40.519558301193278</v>
      </c>
      <c r="Y230" s="457">
        <v>12.417843863597884</v>
      </c>
      <c r="Z230" s="457">
        <v>47.338983764423112</v>
      </c>
      <c r="AA230" s="457">
        <v>11.88289973297087</v>
      </c>
      <c r="AB230" s="457">
        <v>19.018153494210193</v>
      </c>
      <c r="AC230" s="457">
        <v>24.219378398729958</v>
      </c>
      <c r="AD230" s="2590"/>
      <c r="AE230" s="2590"/>
      <c r="AF230" s="2590"/>
      <c r="AG230" s="2590"/>
      <c r="AH230" s="2590"/>
      <c r="AI230" s="2590"/>
      <c r="AJ230" s="2590"/>
      <c r="AK230" s="2590"/>
      <c r="AL230" s="2590"/>
      <c r="AM230" s="2590"/>
      <c r="AN230" s="2590"/>
      <c r="AO230" s="2590"/>
      <c r="AP230" s="2590"/>
      <c r="AQ230" s="2590"/>
      <c r="AR230" s="2590"/>
      <c r="AS230" s="2590"/>
      <c r="AT230" s="2590"/>
      <c r="AU230" s="2590"/>
      <c r="AV230" s="2590"/>
      <c r="AW230" s="2590"/>
      <c r="AX230" s="2590"/>
      <c r="AY230" s="2590"/>
      <c r="AZ230" s="250"/>
      <c r="BA230" s="2878"/>
      <c r="BB230" s="2732" t="s">
        <v>95</v>
      </c>
      <c r="BC230" s="483">
        <v>5168.8459910000092</v>
      </c>
      <c r="BD230" s="472">
        <v>4478.9557850000037</v>
      </c>
      <c r="BE230" s="472">
        <v>4036.4422000000013</v>
      </c>
      <c r="BF230" s="472">
        <v>3561.9203680000032</v>
      </c>
      <c r="BG230" s="493">
        <v>1714.847929</v>
      </c>
      <c r="BH230" s="483">
        <v>2192.5338929999984</v>
      </c>
      <c r="BI230" s="472">
        <v>1973.5932359999995</v>
      </c>
      <c r="BJ230" s="472">
        <v>1889.5515110000001</v>
      </c>
      <c r="BK230" s="472">
        <v>1329.1386920000011</v>
      </c>
      <c r="BL230" s="493">
        <v>496.08535500000011</v>
      </c>
      <c r="BM230" s="483">
        <v>2274.6814960000011</v>
      </c>
      <c r="BN230" s="472">
        <v>2780.5785919999989</v>
      </c>
      <c r="BO230" s="472">
        <v>2237.0882809999985</v>
      </c>
      <c r="BP230" s="472">
        <v>2006.6767250000005</v>
      </c>
      <c r="BQ230" s="493">
        <v>1781.0844920000029</v>
      </c>
      <c r="BR230" s="483">
        <v>1308.5419429999981</v>
      </c>
      <c r="BS230" s="472">
        <v>1925.373000999999</v>
      </c>
      <c r="BT230" s="472">
        <v>1554.1835020000001</v>
      </c>
      <c r="BU230" s="472">
        <v>1833.8045969999987</v>
      </c>
      <c r="BV230" s="472">
        <v>3628.1984949999965</v>
      </c>
      <c r="BW230" s="472">
        <v>833.24178200000028</v>
      </c>
      <c r="BX230" s="472">
        <v>3268.783740999997</v>
      </c>
      <c r="BY230" s="490">
        <v>465.01748500000002</v>
      </c>
      <c r="BZ230" s="490">
        <v>1316.3308480000014</v>
      </c>
      <c r="CA230" s="490">
        <v>127.37479500000001</v>
      </c>
      <c r="CB230" s="490">
        <v>1284.1801800000003</v>
      </c>
      <c r="CC230" s="490">
        <v>1415.9819039999988</v>
      </c>
      <c r="CD230" s="2631"/>
      <c r="CE230" s="2631"/>
      <c r="CF230" s="2631"/>
      <c r="CG230" s="2631"/>
      <c r="CH230" s="2631"/>
      <c r="CI230" s="2631"/>
      <c r="CJ230" s="2631"/>
      <c r="CK230" s="2631"/>
      <c r="CL230" s="2631"/>
      <c r="CM230" s="2631"/>
      <c r="CN230" s="2631"/>
      <c r="CO230" s="2631"/>
      <c r="CP230" s="2631"/>
      <c r="CQ230" s="2631"/>
      <c r="CR230" s="2631"/>
      <c r="CS230" s="2631"/>
      <c r="CT230" s="2631"/>
      <c r="CU230" s="2631"/>
      <c r="CV230" s="2631"/>
      <c r="CW230" s="2631"/>
      <c r="CX230" s="2631"/>
      <c r="CY230" s="2631"/>
      <c r="CZ230" s="2549"/>
    </row>
    <row r="231" s="156" customFormat="true" ht="15" customHeight="true" x14ac:dyDescent="0.2">
      <c r="A231" s="2955" t="s">
        <v>641</v>
      </c>
      <c r="B231" s="2432" t="s">
        <v>642</v>
      </c>
      <c r="C231" s="318">
        <v>3.9365788609050925</v>
      </c>
      <c r="D231" s="316">
        <v>4.8790530757844977</v>
      </c>
      <c r="E231" s="316">
        <v>7.8813976703854376</v>
      </c>
      <c r="F231" s="316">
        <v>11.670661167982045</v>
      </c>
      <c r="G231" s="320">
        <v>42.203807048718502</v>
      </c>
      <c r="H231" s="317">
        <v>5.5298801529635631</v>
      </c>
      <c r="I231" s="316">
        <v>7.3338401326637719</v>
      </c>
      <c r="J231" s="316">
        <v>12.004145299225343</v>
      </c>
      <c r="K231" s="316">
        <v>25.170886031836293</v>
      </c>
      <c r="L231" s="319">
        <v>57.045142839702059</v>
      </c>
      <c r="M231" s="318">
        <v>2.732800558073428</v>
      </c>
      <c r="N231" s="316">
        <v>5.184570377723138</v>
      </c>
      <c r="O231" s="316">
        <v>5.2446189904498546</v>
      </c>
      <c r="P231" s="316">
        <v>5.0639875456741548</v>
      </c>
      <c r="Q231" s="319">
        <v>14.574836551419853</v>
      </c>
      <c r="R231" s="318">
        <v>7.3620276441616488</v>
      </c>
      <c r="S231" s="316">
        <v>7.5750209591497359</v>
      </c>
      <c r="T231" s="316">
        <v>34.645906859450442</v>
      </c>
      <c r="U231" s="316">
        <v>7.3398281913855463</v>
      </c>
      <c r="V231" s="316">
        <v>5.5234488816222491</v>
      </c>
      <c r="W231" s="316">
        <v>10.339331275089924</v>
      </c>
      <c r="X231" s="316">
        <v>8.2122444714246701</v>
      </c>
      <c r="Y231" s="319">
        <v>17.953204199603483</v>
      </c>
      <c r="Z231" s="319">
        <v>7.5791450637514535</v>
      </c>
      <c r="AA231" s="319">
        <v>34.424679611112758</v>
      </c>
      <c r="AB231" s="319">
        <v>17.507121649859382</v>
      </c>
      <c r="AC231" s="319">
        <v>22.629653805548138</v>
      </c>
      <c r="AD231" s="8"/>
      <c r="AE231" s="8"/>
      <c r="AF231" s="8"/>
      <c r="AG231" s="8"/>
      <c r="AH231" s="8"/>
      <c r="AI231" s="8"/>
      <c r="AJ231" s="8"/>
      <c r="AK231" s="8"/>
      <c r="AL231" s="8"/>
      <c r="AM231" s="8"/>
      <c r="AN231" s="8"/>
      <c r="AO231" s="8"/>
      <c r="AP231" s="8"/>
      <c r="AQ231" s="8"/>
      <c r="AR231" s="8"/>
      <c r="AS231" s="8"/>
      <c r="AT231" s="8"/>
      <c r="AU231" s="8"/>
      <c r="AV231" s="8"/>
      <c r="AW231" s="8"/>
      <c r="AX231" s="8"/>
      <c r="AY231" s="8"/>
      <c r="AZ231" s="250"/>
      <c r="BA231" s="2939" t="s">
        <v>641</v>
      </c>
      <c r="BB231" s="2732" t="s">
        <v>642</v>
      </c>
      <c r="BC231" s="425">
        <v>481.8282210000001</v>
      </c>
      <c r="BD231" s="372">
        <v>597.13773699999979</v>
      </c>
      <c r="BE231" s="372">
        <v>964.1807389999999</v>
      </c>
      <c r="BF231" s="372">
        <v>1428.5100770000001</v>
      </c>
      <c r="BG231" s="433">
        <v>5164.6255160000092</v>
      </c>
      <c r="BH231" s="425">
        <v>344.02750500000002</v>
      </c>
      <c r="BI231" s="372">
        <v>456.29386399999993</v>
      </c>
      <c r="BJ231" s="372">
        <v>748.13364200000001</v>
      </c>
      <c r="BK231" s="372">
        <v>1564.1639280000002</v>
      </c>
      <c r="BL231" s="433">
        <v>3550.6635279999987</v>
      </c>
      <c r="BM231" s="425">
        <v>164.31532800000002</v>
      </c>
      <c r="BN231" s="372">
        <v>311.93122099999999</v>
      </c>
      <c r="BO231" s="372">
        <v>315.59125899999998</v>
      </c>
      <c r="BP231" s="372">
        <v>304.60290900000001</v>
      </c>
      <c r="BQ231" s="433">
        <v>876.55910600000004</v>
      </c>
      <c r="BR231" s="425">
        <v>221.40534299999999</v>
      </c>
      <c r="BS231" s="372">
        <v>459.67126200000018</v>
      </c>
      <c r="BT231" s="372">
        <v>2357.4590109999999</v>
      </c>
      <c r="BU231" s="372">
        <v>283.02083699999997</v>
      </c>
      <c r="BV231" s="372">
        <v>571.64017699999977</v>
      </c>
      <c r="BW231" s="372">
        <v>235.90093700000008</v>
      </c>
      <c r="BX231" s="372">
        <v>684.71103299999993</v>
      </c>
      <c r="BY231" s="373">
        <v>675.48865199999989</v>
      </c>
      <c r="BZ231" s="373">
        <v>210.90234499999997</v>
      </c>
      <c r="CA231" s="373">
        <v>373.23709699999978</v>
      </c>
      <c r="CB231" s="373">
        <v>1183.7259490000006</v>
      </c>
      <c r="CC231" s="373">
        <v>1379.1196469999988</v>
      </c>
      <c r="CD231" s="2540"/>
      <c r="CE231" s="2540"/>
      <c r="CF231" s="2540"/>
      <c r="CG231" s="2540"/>
      <c r="CH231" s="2540"/>
      <c r="CI231" s="2540"/>
      <c r="CJ231" s="2540"/>
      <c r="CK231" s="2540"/>
      <c r="CL231" s="2540"/>
      <c r="CM231" s="2540"/>
      <c r="CN231" s="2540"/>
      <c r="CO231" s="2540"/>
      <c r="CP231" s="2540"/>
      <c r="CQ231" s="2540"/>
      <c r="CR231" s="2540"/>
      <c r="CS231" s="2540"/>
      <c r="CT231" s="2540"/>
      <c r="CU231" s="2540"/>
      <c r="CV231" s="2540"/>
      <c r="CW231" s="2540"/>
      <c r="CX231" s="2540"/>
      <c r="CY231" s="2540"/>
      <c r="CZ231" s="2540"/>
    </row>
    <row r="232" s="156" customFormat="true" ht="15" customHeight="true" x14ac:dyDescent="0.2">
      <c r="A232" s="2955"/>
      <c r="B232" s="2432" t="s">
        <v>643</v>
      </c>
      <c r="C232" s="318">
        <v>89.653990853444441</v>
      </c>
      <c r="D232" s="316">
        <v>91.315359534460114</v>
      </c>
      <c r="E232" s="316">
        <v>88.764063408767129</v>
      </c>
      <c r="F232" s="316">
        <v>84.351676482988651</v>
      </c>
      <c r="G232" s="320">
        <v>54.486305156791524</v>
      </c>
      <c r="H232" s="317">
        <v>89.348449846494333</v>
      </c>
      <c r="I232" s="316">
        <v>88.363311174983139</v>
      </c>
      <c r="J232" s="316">
        <v>83.79621997824006</v>
      </c>
      <c r="K232" s="316">
        <v>71.040342903180033</v>
      </c>
      <c r="L232" s="319">
        <v>39.934578688350513</v>
      </c>
      <c r="M232" s="318">
        <v>91.619321848720006</v>
      </c>
      <c r="N232" s="316">
        <v>87.569888711188369</v>
      </c>
      <c r="O232" s="316">
        <v>91.24058935033014</v>
      </c>
      <c r="P232" s="316">
        <v>91.604440597663256</v>
      </c>
      <c r="Q232" s="319">
        <v>83.868392635327609</v>
      </c>
      <c r="R232" s="318">
        <v>81.869805027348548</v>
      </c>
      <c r="S232" s="316">
        <v>91.055083181595549</v>
      </c>
      <c r="T232" s="316">
        <v>58.931426909517157</v>
      </c>
      <c r="U232" s="316">
        <v>84.529675554559702</v>
      </c>
      <c r="V232" s="316">
        <v>86.586617462761453</v>
      </c>
      <c r="W232" s="316">
        <v>88.823479084329321</v>
      </c>
      <c r="X232" s="316">
        <v>88.543337650307734</v>
      </c>
      <c r="Y232" s="319">
        <v>81.575190930431233</v>
      </c>
      <c r="Z232" s="319">
        <v>92.348335830457728</v>
      </c>
      <c r="AA232" s="319">
        <v>64.441139659335789</v>
      </c>
      <c r="AB232" s="319">
        <v>82.35969255476553</v>
      </c>
      <c r="AC232" s="319">
        <v>73.303931408876892</v>
      </c>
      <c r="AD232" s="8"/>
      <c r="AE232" s="8"/>
      <c r="AF232" s="8"/>
      <c r="AG232" s="8"/>
      <c r="AH232" s="8"/>
      <c r="AI232" s="8"/>
      <c r="AJ232" s="8"/>
      <c r="AK232" s="8"/>
      <c r="AL232" s="8"/>
      <c r="AM232" s="8"/>
      <c r="AN232" s="8"/>
      <c r="AO232" s="8"/>
      <c r="AP232" s="8"/>
      <c r="AQ232" s="8"/>
      <c r="AR232" s="8"/>
      <c r="AS232" s="8"/>
      <c r="AT232" s="8"/>
      <c r="AU232" s="8"/>
      <c r="AV232" s="8"/>
      <c r="AW232" s="8"/>
      <c r="AX232" s="8"/>
      <c r="AY232" s="8"/>
      <c r="AZ232" s="250"/>
      <c r="BA232" s="2939"/>
      <c r="BB232" s="2732" t="s">
        <v>643</v>
      </c>
      <c r="BC232" s="425">
        <v>10973.442790000005</v>
      </c>
      <c r="BD232" s="372">
        <v>11175.907762999972</v>
      </c>
      <c r="BE232" s="372">
        <v>10859.063815000018</v>
      </c>
      <c r="BF232" s="372">
        <v>10324.79806700002</v>
      </c>
      <c r="BG232" s="433">
        <v>6667.6771970000045</v>
      </c>
      <c r="BH232" s="425">
        <v>5558.587786000001</v>
      </c>
      <c r="BI232" s="372">
        <v>5497.7523319999991</v>
      </c>
      <c r="BJ232" s="372">
        <v>5222.4268929999944</v>
      </c>
      <c r="BK232" s="372">
        <v>4414.574109999995</v>
      </c>
      <c r="BL232" s="433">
        <v>2485.6498729999985</v>
      </c>
      <c r="BM232" s="425">
        <v>5508.8026370000089</v>
      </c>
      <c r="BN232" s="372">
        <v>5268.6684370000075</v>
      </c>
      <c r="BO232" s="372">
        <v>5490.3382910000146</v>
      </c>
      <c r="BP232" s="372">
        <v>5510.0805110000092</v>
      </c>
      <c r="BQ232" s="433">
        <v>5044.0087620000104</v>
      </c>
      <c r="BR232" s="425">
        <v>2462.149443000003</v>
      </c>
      <c r="BS232" s="372">
        <v>5525.4507180000082</v>
      </c>
      <c r="BT232" s="372">
        <v>4009.9519969999942</v>
      </c>
      <c r="BU232" s="372">
        <v>3259.4304529999949</v>
      </c>
      <c r="BV232" s="372">
        <v>8961.1383020000048</v>
      </c>
      <c r="BW232" s="372">
        <v>2026.585800000006</v>
      </c>
      <c r="BX232" s="372">
        <v>7382.4641240000046</v>
      </c>
      <c r="BY232" s="373">
        <v>3069.2635779999996</v>
      </c>
      <c r="BZ232" s="373">
        <v>2569.7463790000043</v>
      </c>
      <c r="CA232" s="373">
        <v>698.67967300000043</v>
      </c>
      <c r="CB232" s="373">
        <v>5568.6655509999937</v>
      </c>
      <c r="CC232" s="373">
        <v>4467.3636140000026</v>
      </c>
      <c r="CD232" s="2540"/>
      <c r="CE232" s="2540"/>
      <c r="CF232" s="2540"/>
      <c r="CG232" s="2540"/>
      <c r="CH232" s="2540"/>
      <c r="CI232" s="2540"/>
      <c r="CJ232" s="2540"/>
      <c r="CK232" s="2540"/>
      <c r="CL232" s="2540"/>
      <c r="CM232" s="2540"/>
      <c r="CN232" s="2540"/>
      <c r="CO232" s="2540"/>
      <c r="CP232" s="2540"/>
      <c r="CQ232" s="2540"/>
      <c r="CR232" s="2540"/>
      <c r="CS232" s="2540"/>
      <c r="CT232" s="2540"/>
      <c r="CU232" s="2540"/>
      <c r="CV232" s="2540"/>
      <c r="CW232" s="2540"/>
      <c r="CX232" s="2540"/>
      <c r="CY232" s="2540"/>
      <c r="CZ232" s="2540"/>
    </row>
    <row r="233" s="156" customFormat="true" ht="15" customHeight="true" x14ac:dyDescent="0.2">
      <c r="A233" s="2955"/>
      <c r="B233" s="2432" t="s">
        <v>644</v>
      </c>
      <c r="C233" s="318">
        <v>6.0226619657897729</v>
      </c>
      <c r="D233" s="316">
        <v>3.5254628829444452</v>
      </c>
      <c r="E233" s="316">
        <v>2.6618605043854724</v>
      </c>
      <c r="F233" s="316">
        <v>2.8553117196886313</v>
      </c>
      <c r="G233" s="320">
        <v>1.3116531537091085</v>
      </c>
      <c r="H233" s="317">
        <v>4.6862247296512063</v>
      </c>
      <c r="I233" s="316">
        <v>3.1643080618643231</v>
      </c>
      <c r="J233" s="316">
        <v>2.8073937068261889</v>
      </c>
      <c r="K233" s="316">
        <v>2.2570039539588063</v>
      </c>
      <c r="L233" s="319">
        <v>0.81030682351052596</v>
      </c>
      <c r="M233" s="318">
        <v>5.2174449929508473</v>
      </c>
      <c r="N233" s="316">
        <v>6.8888752123081112</v>
      </c>
      <c r="O233" s="316">
        <v>3.0481750046266276</v>
      </c>
      <c r="P233" s="316">
        <v>3.2130413660023351</v>
      </c>
      <c r="Q233" s="319">
        <v>0.75390181447425753</v>
      </c>
      <c r="R233" s="318">
        <v>10.366664665976957</v>
      </c>
      <c r="S233" s="316">
        <v>0.20127179336976919</v>
      </c>
      <c r="T233" s="316">
        <v>3.0675536366044893</v>
      </c>
      <c r="U233" s="316">
        <v>7.8731516738558982</v>
      </c>
      <c r="V233" s="316">
        <v>7.8528857453479777</v>
      </c>
      <c r="W233" s="316">
        <v>0.25916747969507875</v>
      </c>
      <c r="X233" s="316">
        <v>2.6114982816146943</v>
      </c>
      <c r="Y233" s="319">
        <v>0.30547814384508626</v>
      </c>
      <c r="Z233" s="319">
        <v>7.2519105790754504E-2</v>
      </c>
      <c r="AA233" s="319">
        <v>0.2871191318348506</v>
      </c>
      <c r="AB233" s="319">
        <v>4.9456053807770121E-2</v>
      </c>
      <c r="AC233" s="319">
        <v>1.8319771583981947</v>
      </c>
      <c r="AD233" s="8"/>
      <c r="AE233" s="8"/>
      <c r="AF233" s="8"/>
      <c r="AG233" s="8"/>
      <c r="AH233" s="8"/>
      <c r="AI233" s="8"/>
      <c r="AJ233" s="8"/>
      <c r="AK233" s="8"/>
      <c r="AL233" s="8"/>
      <c r="AM233" s="8"/>
      <c r="AN233" s="8"/>
      <c r="AO233" s="8"/>
      <c r="AP233" s="8"/>
      <c r="AQ233" s="8"/>
      <c r="AR233" s="8"/>
      <c r="AS233" s="8"/>
      <c r="AT233" s="8"/>
      <c r="AU233" s="8"/>
      <c r="AV233" s="8"/>
      <c r="AW233" s="8"/>
      <c r="AX233" s="8"/>
      <c r="AY233" s="8"/>
      <c r="AZ233" s="250"/>
      <c r="BA233" s="2939"/>
      <c r="BB233" s="2732" t="s">
        <v>644</v>
      </c>
      <c r="BC233" s="425">
        <v>737.16000699999995</v>
      </c>
      <c r="BD233" s="372">
        <v>431.47448799999989</v>
      </c>
      <c r="BE233" s="372">
        <v>325.64206699999988</v>
      </c>
      <c r="BF233" s="372">
        <v>349.49532900000003</v>
      </c>
      <c r="BG233" s="433">
        <v>160.51152300000004</v>
      </c>
      <c r="BH233" s="425">
        <v>291.54161699999992</v>
      </c>
      <c r="BI233" s="372">
        <v>196.87562400000002</v>
      </c>
      <c r="BJ233" s="372">
        <v>174.96503300000001</v>
      </c>
      <c r="BK233" s="372">
        <v>140.254267</v>
      </c>
      <c r="BL233" s="433">
        <v>50.435966000000001</v>
      </c>
      <c r="BM233" s="425">
        <v>313.70975199999987</v>
      </c>
      <c r="BN233" s="372">
        <v>414.47122900000005</v>
      </c>
      <c r="BO233" s="372">
        <v>183.42178699999997</v>
      </c>
      <c r="BP233" s="372">
        <v>193.26701300000002</v>
      </c>
      <c r="BQ233" s="433">
        <v>45.341126000000003</v>
      </c>
      <c r="BR233" s="425">
        <v>311.76668399999988</v>
      </c>
      <c r="BS233" s="372">
        <v>12.213677000000001</v>
      </c>
      <c r="BT233" s="372">
        <v>208.72976400000002</v>
      </c>
      <c r="BU233" s="372">
        <v>303.58557699999994</v>
      </c>
      <c r="BV233" s="372">
        <v>812.72138000000029</v>
      </c>
      <c r="BW233" s="372">
        <v>5.9131339999999994</v>
      </c>
      <c r="BX233" s="372">
        <v>217.73848699999999</v>
      </c>
      <c r="BY233" s="373">
        <v>11.493603999999999</v>
      </c>
      <c r="BZ233" s="373">
        <v>2.0179649999999998</v>
      </c>
      <c r="CA233" s="373">
        <v>3.1129850000000001</v>
      </c>
      <c r="CB233" s="373">
        <v>3.3439199999999998</v>
      </c>
      <c r="CC233" s="373">
        <v>111.64623700000001</v>
      </c>
      <c r="CD233" s="2540"/>
      <c r="CE233" s="2540"/>
      <c r="CF233" s="2540"/>
      <c r="CG233" s="2540"/>
      <c r="CH233" s="2540"/>
      <c r="CI233" s="2540"/>
      <c r="CJ233" s="2540"/>
      <c r="CK233" s="2540"/>
      <c r="CL233" s="2540"/>
      <c r="CM233" s="2540"/>
      <c r="CN233" s="2540"/>
      <c r="CO233" s="2540"/>
      <c r="CP233" s="2540"/>
      <c r="CQ233" s="2540"/>
      <c r="CR233" s="2540"/>
      <c r="CS233" s="2540"/>
      <c r="CT233" s="2540"/>
      <c r="CU233" s="2540"/>
      <c r="CV233" s="2540"/>
      <c r="CW233" s="2540"/>
      <c r="CX233" s="2540"/>
      <c r="CY233" s="2540"/>
      <c r="CZ233" s="2540"/>
    </row>
    <row r="234" s="156" customFormat="true" ht="15" customHeight="true" x14ac:dyDescent="0.2">
      <c r="A234" s="2955"/>
      <c r="B234" s="2432" t="s">
        <v>645</v>
      </c>
      <c r="C234" s="318">
        <v>0</v>
      </c>
      <c r="D234" s="316">
        <v>1.4164619495683444E-2</v>
      </c>
      <c r="E234" s="316">
        <v>9.6908861686490419E-2</v>
      </c>
      <c r="F234" s="316">
        <v>0.18126874589483577</v>
      </c>
      <c r="G234" s="320">
        <v>1.3354877434422052</v>
      </c>
      <c r="H234" s="317">
        <v>0</v>
      </c>
      <c r="I234" s="316">
        <v>0.24636651492327372</v>
      </c>
      <c r="J234" s="316">
        <v>0.28289282649441555</v>
      </c>
      <c r="K234" s="316">
        <v>0.84640435246576529</v>
      </c>
      <c r="L234" s="319">
        <v>1.523360343145741</v>
      </c>
      <c r="M234" s="318">
        <v>0</v>
      </c>
      <c r="N234" s="316">
        <v>0</v>
      </c>
      <c r="O234" s="316">
        <v>0</v>
      </c>
      <c r="P234" s="316">
        <v>2.882056365860183E-2</v>
      </c>
      <c r="Q234" s="319">
        <v>0.28427110710649456</v>
      </c>
      <c r="R234" s="318">
        <v>0</v>
      </c>
      <c r="S234" s="316">
        <v>0.27293026989881097</v>
      </c>
      <c r="T234" s="316">
        <v>1.0711746281568542</v>
      </c>
      <c r="U234" s="316">
        <v>0</v>
      </c>
      <c r="V234" s="316">
        <v>3.7047910268390064E-2</v>
      </c>
      <c r="W234" s="316">
        <v>0.21221601338616772</v>
      </c>
      <c r="X234" s="316">
        <v>2.0583880374692276E-2</v>
      </c>
      <c r="Y234" s="319">
        <v>0.11272165099931232</v>
      </c>
      <c r="Z234" s="319">
        <v>0</v>
      </c>
      <c r="AA234" s="319">
        <v>0.60504399836898171</v>
      </c>
      <c r="AB234" s="319">
        <v>8.3729741567360766E-2</v>
      </c>
      <c r="AC234" s="319">
        <v>1.3602978622545134</v>
      </c>
      <c r="AD234" s="8"/>
      <c r="AE234" s="8"/>
      <c r="AF234" s="8"/>
      <c r="AG234" s="8"/>
      <c r="AH234" s="8"/>
      <c r="AI234" s="8"/>
      <c r="AJ234" s="8"/>
      <c r="AK234" s="8"/>
      <c r="AL234" s="8"/>
      <c r="AM234" s="8"/>
      <c r="AN234" s="8"/>
      <c r="AO234" s="8"/>
      <c r="AP234" s="8"/>
      <c r="AQ234" s="8"/>
      <c r="AR234" s="8"/>
      <c r="AS234" s="8"/>
      <c r="AT234" s="8"/>
      <c r="AU234" s="8"/>
      <c r="AV234" s="8"/>
      <c r="AW234" s="8"/>
      <c r="AX234" s="8"/>
      <c r="AY234" s="8"/>
      <c r="AZ234" s="250"/>
      <c r="BA234" s="2939"/>
      <c r="BB234" s="2732" t="s">
        <v>645</v>
      </c>
      <c r="BC234" s="425">
        <v>0</v>
      </c>
      <c r="BD234" s="372">
        <v>1.7335799999999999</v>
      </c>
      <c r="BE234" s="372">
        <v>11.855468000000002</v>
      </c>
      <c r="BF234" s="372">
        <v>22.187623000000002</v>
      </c>
      <c r="BG234" s="433">
        <v>163.42824400000001</v>
      </c>
      <c r="BH234" s="425">
        <v>0</v>
      </c>
      <c r="BI234" s="372">
        <v>15.328331000000002</v>
      </c>
      <c r="BJ234" s="372">
        <v>17.630713000000004</v>
      </c>
      <c r="BK234" s="372">
        <v>52.597082</v>
      </c>
      <c r="BL234" s="433">
        <v>94.81859</v>
      </c>
      <c r="BM234" s="425">
        <v>0</v>
      </c>
      <c r="BN234" s="372">
        <v>0</v>
      </c>
      <c r="BO234" s="372">
        <v>0</v>
      </c>
      <c r="BP234" s="372">
        <v>1.7335799999999999</v>
      </c>
      <c r="BQ234" s="433">
        <v>17.096619</v>
      </c>
      <c r="BR234" s="425">
        <v>0</v>
      </c>
      <c r="BS234" s="372">
        <v>16.562092999999997</v>
      </c>
      <c r="BT234" s="372">
        <v>72.887406000000013</v>
      </c>
      <c r="BU234" s="372">
        <v>0</v>
      </c>
      <c r="BV234" s="372">
        <v>3.834212</v>
      </c>
      <c r="BW234" s="372">
        <v>4.8418950000000001</v>
      </c>
      <c r="BX234" s="372">
        <v>1.7162189999999999</v>
      </c>
      <c r="BY234" s="373">
        <v>4.2411479999999999</v>
      </c>
      <c r="BZ234" s="373">
        <v>0</v>
      </c>
      <c r="CA234" s="373">
        <v>6.5599699999999999</v>
      </c>
      <c r="CB234" s="373">
        <v>5.6612999999999998</v>
      </c>
      <c r="CC234" s="373">
        <v>82.900672</v>
      </c>
      <c r="CD234" s="2540"/>
      <c r="CE234" s="2540"/>
      <c r="CF234" s="2540"/>
      <c r="CG234" s="2540"/>
      <c r="CH234" s="2540"/>
      <c r="CI234" s="2540"/>
      <c r="CJ234" s="2540"/>
      <c r="CK234" s="2540"/>
      <c r="CL234" s="2540"/>
      <c r="CM234" s="2540"/>
      <c r="CN234" s="2540"/>
      <c r="CO234" s="2540"/>
      <c r="CP234" s="2540"/>
      <c r="CQ234" s="2540"/>
      <c r="CR234" s="2540"/>
      <c r="CS234" s="2540"/>
      <c r="CT234" s="2540"/>
      <c r="CU234" s="2540"/>
      <c r="CV234" s="2540"/>
      <c r="CW234" s="2540"/>
      <c r="CX234" s="2540"/>
      <c r="CY234" s="2540"/>
      <c r="CZ234" s="2540"/>
    </row>
    <row r="235" s="156" customFormat="true" ht="15" customHeight="true" x14ac:dyDescent="0.2">
      <c r="A235" s="2956"/>
      <c r="B235" s="2432" t="s">
        <v>646</v>
      </c>
      <c r="C235" s="318">
        <v>0.38676831986072879</v>
      </c>
      <c r="D235" s="316">
        <v>0.26595988731522069</v>
      </c>
      <c r="E235" s="316">
        <v>0.5957695547756191</v>
      </c>
      <c r="F235" s="316">
        <v>0.94108188344581112</v>
      </c>
      <c r="G235" s="320">
        <v>0.6627468973385614</v>
      </c>
      <c r="H235" s="317">
        <v>0.43544527089100671</v>
      </c>
      <c r="I235" s="316">
        <v>0.89217411556554105</v>
      </c>
      <c r="J235" s="316">
        <v>1.1093481892141466</v>
      </c>
      <c r="K235" s="316">
        <v>0.68536275855904472</v>
      </c>
      <c r="L235" s="319">
        <v>0.6866113052909143</v>
      </c>
      <c r="M235" s="318">
        <v>0.43043260025569224</v>
      </c>
      <c r="N235" s="316">
        <v>0.3566656987803804</v>
      </c>
      <c r="O235" s="316">
        <v>0.46661665459339891</v>
      </c>
      <c r="P235" s="316">
        <v>8.9709927001758866E-2</v>
      </c>
      <c r="Q235" s="319">
        <v>0.51859789167178816</v>
      </c>
      <c r="R235" s="318">
        <v>0.40150266251279948</v>
      </c>
      <c r="S235" s="316">
        <v>0.89569379598612509</v>
      </c>
      <c r="T235" s="316">
        <v>2.2839379662709671</v>
      </c>
      <c r="U235" s="316">
        <v>0.25734458019870343</v>
      </c>
      <c r="V235" s="316">
        <v>0</v>
      </c>
      <c r="W235" s="316">
        <v>0.36580614749958135</v>
      </c>
      <c r="X235" s="316">
        <v>0.61233571627826744</v>
      </c>
      <c r="Y235" s="319">
        <v>5.3405075120835727E-2</v>
      </c>
      <c r="Z235" s="319">
        <v>0</v>
      </c>
      <c r="AA235" s="319">
        <v>0.2420175993475927</v>
      </c>
      <c r="AB235" s="319">
        <v>0</v>
      </c>
      <c r="AC235" s="319">
        <v>0.87413976492220213</v>
      </c>
      <c r="AD235" s="8"/>
      <c r="AE235" s="8"/>
      <c r="AF235" s="8"/>
      <c r="AG235" s="8"/>
      <c r="AH235" s="8"/>
      <c r="AI235" s="8"/>
      <c r="AJ235" s="8"/>
      <c r="AK235" s="8"/>
      <c r="AL235" s="8"/>
      <c r="AM235" s="8"/>
      <c r="AN235" s="8"/>
      <c r="AO235" s="8"/>
      <c r="AP235" s="8"/>
      <c r="AQ235" s="8"/>
      <c r="AR235" s="8"/>
      <c r="AS235" s="8"/>
      <c r="AT235" s="8"/>
      <c r="AU235" s="8"/>
      <c r="AV235" s="8"/>
      <c r="AW235" s="8"/>
      <c r="AX235" s="8"/>
      <c r="AY235" s="8"/>
      <c r="AZ235" s="250"/>
      <c r="BA235" s="2940"/>
      <c r="BB235" s="2732" t="s">
        <v>646</v>
      </c>
      <c r="BC235" s="425">
        <v>47.339554999999997</v>
      </c>
      <c r="BD235" s="372">
        <v>32.550308999999999</v>
      </c>
      <c r="BE235" s="372">
        <v>72.884220999999997</v>
      </c>
      <c r="BF235" s="372">
        <v>115.19012799999997</v>
      </c>
      <c r="BG235" s="433">
        <v>81.102624999999989</v>
      </c>
      <c r="BH235" s="425">
        <v>27.090125999999998</v>
      </c>
      <c r="BI235" s="372">
        <v>55.508924000000007</v>
      </c>
      <c r="BJ235" s="372">
        <v>69.137842000000006</v>
      </c>
      <c r="BK235" s="372">
        <v>42.589668999999994</v>
      </c>
      <c r="BL235" s="433">
        <v>42.736779999999996</v>
      </c>
      <c r="BM235" s="425">
        <v>25.880656999999999</v>
      </c>
      <c r="BN235" s="372">
        <v>21.458897999999998</v>
      </c>
      <c r="BO235" s="372">
        <v>28.078329</v>
      </c>
      <c r="BP235" s="372">
        <v>5.3961239999999995</v>
      </c>
      <c r="BQ235" s="433">
        <v>31.189489000000002</v>
      </c>
      <c r="BR235" s="425">
        <v>12.074775999999998</v>
      </c>
      <c r="BS235" s="372">
        <v>54.352944999999998</v>
      </c>
      <c r="BT235" s="372">
        <v>155.40912700000001</v>
      </c>
      <c r="BU235" s="372">
        <v>9.9231039999999986</v>
      </c>
      <c r="BV235" s="372">
        <v>0</v>
      </c>
      <c r="BW235" s="372">
        <v>8.346188999999999</v>
      </c>
      <c r="BX235" s="372">
        <v>51.05462</v>
      </c>
      <c r="BY235" s="373">
        <v>2.0093639999999997</v>
      </c>
      <c r="BZ235" s="373">
        <v>0</v>
      </c>
      <c r="CA235" s="373">
        <v>2.6239880000000002</v>
      </c>
      <c r="CB235" s="373">
        <v>0</v>
      </c>
      <c r="CC235" s="373">
        <v>53.272725000000001</v>
      </c>
      <c r="CD235" s="2540"/>
      <c r="CE235" s="2540"/>
      <c r="CF235" s="2540"/>
      <c r="CG235" s="2540"/>
      <c r="CH235" s="2540"/>
      <c r="CI235" s="2540"/>
      <c r="CJ235" s="2540"/>
      <c r="CK235" s="2540"/>
      <c r="CL235" s="2540"/>
      <c r="CM235" s="2540"/>
      <c r="CN235" s="2540"/>
      <c r="CO235" s="2540"/>
      <c r="CP235" s="2540"/>
      <c r="CQ235" s="2540"/>
      <c r="CR235" s="2540"/>
      <c r="CS235" s="2540"/>
      <c r="CT235" s="2540"/>
      <c r="CU235" s="2540"/>
      <c r="CV235" s="2540"/>
      <c r="CW235" s="2540"/>
      <c r="CX235" s="2540"/>
      <c r="CY235" s="2540"/>
      <c r="CZ235" s="2540"/>
    </row>
    <row r="236" s="156" customFormat="true" ht="15" customHeight="true" x14ac:dyDescent="0.2">
      <c r="A236" s="2724"/>
      <c r="B236" s="2432"/>
      <c r="C236" s="318"/>
      <c r="D236" s="316"/>
      <c r="E236" s="316"/>
      <c r="F236" s="316"/>
      <c r="G236" s="320"/>
      <c r="H236" s="317"/>
      <c r="I236" s="316"/>
      <c r="J236" s="316"/>
      <c r="K236" s="316"/>
      <c r="L236" s="319"/>
      <c r="M236" s="318"/>
      <c r="N236" s="316"/>
      <c r="O236" s="316"/>
      <c r="P236" s="316"/>
      <c r="Q236" s="319"/>
      <c r="R236" s="318"/>
      <c r="S236" s="316"/>
      <c r="T236" s="316"/>
      <c r="U236" s="316"/>
      <c r="V236" s="316"/>
      <c r="W236" s="316"/>
      <c r="X236" s="316"/>
      <c r="Y236" s="319"/>
      <c r="Z236" s="319"/>
      <c r="AA236" s="319"/>
      <c r="AB236" s="319"/>
      <c r="AC236" s="319"/>
      <c r="AD236" s="8"/>
      <c r="AE236" s="8"/>
      <c r="AF236" s="8"/>
      <c r="AG236" s="8"/>
      <c r="AH236" s="8"/>
      <c r="AI236" s="8"/>
      <c r="AJ236" s="8"/>
      <c r="AK236" s="8"/>
      <c r="AL236" s="8"/>
      <c r="AM236" s="8"/>
      <c r="AN236" s="8"/>
      <c r="AO236" s="8"/>
      <c r="AP236" s="8"/>
      <c r="AQ236" s="8"/>
      <c r="AR236" s="8"/>
      <c r="AS236" s="8"/>
      <c r="AT236" s="8"/>
      <c r="AU236" s="8"/>
      <c r="AV236" s="8"/>
      <c r="AW236" s="8"/>
      <c r="AX236" s="8"/>
      <c r="AY236" s="8"/>
      <c r="AZ236" s="250"/>
      <c r="BA236" s="2729"/>
      <c r="BB236" s="2732"/>
      <c r="BC236" s="425"/>
      <c r="BD236" s="372"/>
      <c r="BE236" s="372"/>
      <c r="BF236" s="372"/>
      <c r="BG236" s="433"/>
      <c r="BH236" s="425"/>
      <c r="BI236" s="372"/>
      <c r="BJ236" s="372"/>
      <c r="BK236" s="372"/>
      <c r="BL236" s="433"/>
      <c r="BM236" s="425"/>
      <c r="BN236" s="372"/>
      <c r="BO236" s="372"/>
      <c r="BP236" s="372"/>
      <c r="BQ236" s="433"/>
      <c r="BR236" s="425"/>
      <c r="BS236" s="372"/>
      <c r="BT236" s="372"/>
      <c r="BU236" s="372"/>
      <c r="BV236" s="372"/>
      <c r="BW236" s="372"/>
      <c r="BX236" s="372"/>
      <c r="BY236" s="373"/>
      <c r="BZ236" s="373"/>
      <c r="CA236" s="373"/>
      <c r="CB236" s="373"/>
      <c r="CC236" s="373"/>
      <c r="CD236" s="2540"/>
      <c r="CE236" s="2540"/>
      <c r="CF236" s="2540"/>
      <c r="CG236" s="2540"/>
      <c r="CH236" s="2540"/>
      <c r="CI236" s="2540"/>
      <c r="CJ236" s="2540"/>
      <c r="CK236" s="2540"/>
      <c r="CL236" s="2540"/>
      <c r="CM236" s="2540"/>
      <c r="CN236" s="2540"/>
      <c r="CO236" s="2540"/>
      <c r="CP236" s="2540"/>
      <c r="CQ236" s="2540"/>
      <c r="CR236" s="2540"/>
      <c r="CS236" s="2540"/>
      <c r="CT236" s="2540"/>
      <c r="CU236" s="2540"/>
      <c r="CV236" s="2540"/>
      <c r="CW236" s="2540"/>
      <c r="CX236" s="2540"/>
      <c r="CY236" s="2540"/>
      <c r="CZ236" s="2540"/>
    </row>
    <row r="237" s="156" customFormat="true" ht="15" customHeight="true" x14ac:dyDescent="0.2">
      <c r="A237" s="2724"/>
      <c r="B237" s="2432"/>
      <c r="C237" s="318"/>
      <c r="D237" s="316"/>
      <c r="E237" s="316"/>
      <c r="F237" s="316"/>
      <c r="G237" s="320"/>
      <c r="H237" s="317"/>
      <c r="I237" s="316"/>
      <c r="J237" s="316"/>
      <c r="K237" s="316"/>
      <c r="L237" s="319"/>
      <c r="M237" s="318"/>
      <c r="N237" s="316"/>
      <c r="O237" s="316"/>
      <c r="P237" s="316"/>
      <c r="Q237" s="319"/>
      <c r="R237" s="318"/>
      <c r="S237" s="316"/>
      <c r="T237" s="316"/>
      <c r="U237" s="316"/>
      <c r="V237" s="316"/>
      <c r="W237" s="316"/>
      <c r="X237" s="316"/>
      <c r="Y237" s="319"/>
      <c r="Z237" s="319"/>
      <c r="AA237" s="319"/>
      <c r="AB237" s="319"/>
      <c r="AC237" s="319"/>
      <c r="AD237" s="8"/>
      <c r="AE237" s="8"/>
      <c r="AF237" s="8"/>
      <c r="AG237" s="8"/>
      <c r="AH237" s="8"/>
      <c r="AI237" s="8"/>
      <c r="AJ237" s="8"/>
      <c r="AK237" s="8"/>
      <c r="AL237" s="8"/>
      <c r="AM237" s="8"/>
      <c r="AN237" s="8"/>
      <c r="AO237" s="8"/>
      <c r="AP237" s="8"/>
      <c r="AQ237" s="8"/>
      <c r="AR237" s="8"/>
      <c r="AS237" s="8"/>
      <c r="AT237" s="8"/>
      <c r="AU237" s="8"/>
      <c r="AV237" s="8"/>
      <c r="AW237" s="8"/>
      <c r="AX237" s="8"/>
      <c r="AY237" s="8"/>
      <c r="AZ237" s="250"/>
      <c r="BA237" s="2729"/>
      <c r="BB237" s="2732"/>
      <c r="BC237" s="425"/>
      <c r="BD237" s="372"/>
      <c r="BE237" s="372"/>
      <c r="BF237" s="372"/>
      <c r="BG237" s="433"/>
      <c r="BH237" s="425"/>
      <c r="BI237" s="372"/>
      <c r="BJ237" s="372"/>
      <c r="BK237" s="372"/>
      <c r="BL237" s="433"/>
      <c r="BM237" s="425"/>
      <c r="BN237" s="372"/>
      <c r="BO237" s="372"/>
      <c r="BP237" s="372"/>
      <c r="BQ237" s="433"/>
      <c r="BR237" s="425"/>
      <c r="BS237" s="372"/>
      <c r="BT237" s="372"/>
      <c r="BU237" s="372"/>
      <c r="BV237" s="372"/>
      <c r="BW237" s="372"/>
      <c r="BX237" s="372"/>
      <c r="BY237" s="373"/>
      <c r="BZ237" s="373"/>
      <c r="CA237" s="373"/>
      <c r="CB237" s="373"/>
      <c r="CC237" s="373"/>
      <c r="CD237" s="2540"/>
      <c r="CE237" s="2540"/>
      <c r="CF237" s="2540"/>
      <c r="CG237" s="2540"/>
      <c r="CH237" s="2540"/>
      <c r="CI237" s="2540"/>
      <c r="CJ237" s="2540"/>
      <c r="CK237" s="2540"/>
      <c r="CL237" s="2540"/>
      <c r="CM237" s="2540"/>
      <c r="CN237" s="2540"/>
      <c r="CO237" s="2540"/>
      <c r="CP237" s="2540"/>
      <c r="CQ237" s="2540"/>
      <c r="CR237" s="2540"/>
      <c r="CS237" s="2540"/>
      <c r="CT237" s="2540"/>
      <c r="CU237" s="2540"/>
      <c r="CV237" s="2540"/>
      <c r="CW237" s="2540"/>
      <c r="CX237" s="2540"/>
      <c r="CY237" s="2540"/>
      <c r="CZ237" s="2540"/>
    </row>
    <row r="238" s="156" customFormat="true" ht="15" customHeight="true" x14ac:dyDescent="0.2">
      <c r="A238" s="2724"/>
      <c r="B238" s="2432"/>
      <c r="C238" s="318"/>
      <c r="D238" s="316"/>
      <c r="E238" s="316"/>
      <c r="F238" s="316"/>
      <c r="G238" s="320"/>
      <c r="H238" s="317"/>
      <c r="I238" s="316"/>
      <c r="J238" s="316"/>
      <c r="K238" s="316"/>
      <c r="L238" s="319"/>
      <c r="M238" s="318"/>
      <c r="N238" s="316"/>
      <c r="O238" s="316"/>
      <c r="P238" s="316"/>
      <c r="Q238" s="319"/>
      <c r="R238" s="318"/>
      <c r="S238" s="316"/>
      <c r="T238" s="316"/>
      <c r="U238" s="316"/>
      <c r="V238" s="316"/>
      <c r="W238" s="316"/>
      <c r="X238" s="316"/>
      <c r="Y238" s="319"/>
      <c r="Z238" s="319"/>
      <c r="AA238" s="319"/>
      <c r="AB238" s="319"/>
      <c r="AC238" s="319"/>
      <c r="AD238" s="8"/>
      <c r="AE238" s="8"/>
      <c r="AF238" s="8"/>
      <c r="AG238" s="8"/>
      <c r="AH238" s="8"/>
      <c r="AI238" s="8"/>
      <c r="AJ238" s="8"/>
      <c r="AK238" s="8"/>
      <c r="AL238" s="8"/>
      <c r="AM238" s="8"/>
      <c r="AN238" s="8"/>
      <c r="AO238" s="8"/>
      <c r="AP238" s="8"/>
      <c r="AQ238" s="8"/>
      <c r="AR238" s="8"/>
      <c r="AS238" s="8"/>
      <c r="AT238" s="8"/>
      <c r="AU238" s="8"/>
      <c r="AV238" s="8"/>
      <c r="AW238" s="8"/>
      <c r="AX238" s="8"/>
      <c r="AY238" s="8"/>
      <c r="AZ238" s="250"/>
      <c r="BA238" s="2729"/>
      <c r="BB238" s="2732"/>
      <c r="BC238" s="425"/>
      <c r="BD238" s="372"/>
      <c r="BE238" s="372"/>
      <c r="BF238" s="372"/>
      <c r="BG238" s="433"/>
      <c r="BH238" s="425"/>
      <c r="BI238" s="372"/>
      <c r="BJ238" s="372"/>
      <c r="BK238" s="372"/>
      <c r="BL238" s="433"/>
      <c r="BM238" s="425"/>
      <c r="BN238" s="372"/>
      <c r="BO238" s="372"/>
      <c r="BP238" s="372"/>
      <c r="BQ238" s="433"/>
      <c r="BR238" s="425"/>
      <c r="BS238" s="372"/>
      <c r="BT238" s="372"/>
      <c r="BU238" s="372"/>
      <c r="BV238" s="372"/>
      <c r="BW238" s="372"/>
      <c r="BX238" s="372"/>
      <c r="BY238" s="373"/>
      <c r="BZ238" s="373"/>
      <c r="CA238" s="373"/>
      <c r="CB238" s="373"/>
      <c r="CC238" s="373"/>
      <c r="CD238" s="2540"/>
      <c r="CE238" s="2540"/>
      <c r="CF238" s="2540"/>
      <c r="CG238" s="2540"/>
      <c r="CH238" s="2540"/>
      <c r="CI238" s="2540"/>
      <c r="CJ238" s="2540"/>
      <c r="CK238" s="2540"/>
      <c r="CL238" s="2540"/>
      <c r="CM238" s="2540"/>
      <c r="CN238" s="2540"/>
      <c r="CO238" s="2540"/>
      <c r="CP238" s="2540"/>
      <c r="CQ238" s="2540"/>
      <c r="CR238" s="2540"/>
      <c r="CS238" s="2540"/>
      <c r="CT238" s="2540"/>
      <c r="CU238" s="2540"/>
      <c r="CV238" s="2540"/>
      <c r="CW238" s="2540"/>
      <c r="CX238" s="2540"/>
      <c r="CY238" s="2540"/>
      <c r="CZ238" s="2540"/>
    </row>
    <row r="239" s="156" customFormat="true" ht="15" customHeight="true" x14ac:dyDescent="0.2">
      <c r="A239" s="2724"/>
      <c r="B239" s="2432"/>
      <c r="C239" s="318"/>
      <c r="D239" s="316"/>
      <c r="E239" s="316"/>
      <c r="F239" s="316"/>
      <c r="G239" s="320"/>
      <c r="H239" s="317"/>
      <c r="I239" s="316"/>
      <c r="J239" s="316"/>
      <c r="K239" s="316"/>
      <c r="L239" s="319"/>
      <c r="M239" s="318"/>
      <c r="N239" s="316"/>
      <c r="O239" s="316"/>
      <c r="P239" s="316"/>
      <c r="Q239" s="319"/>
      <c r="R239" s="318"/>
      <c r="S239" s="316"/>
      <c r="T239" s="316"/>
      <c r="U239" s="316"/>
      <c r="V239" s="316"/>
      <c r="W239" s="316"/>
      <c r="X239" s="316"/>
      <c r="Y239" s="319"/>
      <c r="Z239" s="319"/>
      <c r="AA239" s="319"/>
      <c r="AB239" s="319"/>
      <c r="AC239" s="319"/>
      <c r="AD239" s="8"/>
      <c r="AE239" s="8"/>
      <c r="AF239" s="8"/>
      <c r="AG239" s="8"/>
      <c r="AH239" s="8"/>
      <c r="AI239" s="8"/>
      <c r="AJ239" s="8"/>
      <c r="AK239" s="8"/>
      <c r="AL239" s="8"/>
      <c r="AM239" s="8"/>
      <c r="AN239" s="8"/>
      <c r="AO239" s="8"/>
      <c r="AP239" s="8"/>
      <c r="AQ239" s="8"/>
      <c r="AR239" s="8"/>
      <c r="AS239" s="8"/>
      <c r="AT239" s="8"/>
      <c r="AU239" s="8"/>
      <c r="AV239" s="8"/>
      <c r="AW239" s="8"/>
      <c r="AX239" s="8"/>
      <c r="AY239" s="8"/>
      <c r="AZ239" s="250"/>
      <c r="BA239" s="2729"/>
      <c r="BB239" s="2732"/>
      <c r="BC239" s="425"/>
      <c r="BD239" s="372"/>
      <c r="BE239" s="372"/>
      <c r="BF239" s="372"/>
      <c r="BG239" s="433"/>
      <c r="BH239" s="425"/>
      <c r="BI239" s="372"/>
      <c r="BJ239" s="372"/>
      <c r="BK239" s="372"/>
      <c r="BL239" s="433"/>
      <c r="BM239" s="425"/>
      <c r="BN239" s="372"/>
      <c r="BO239" s="372"/>
      <c r="BP239" s="372"/>
      <c r="BQ239" s="433"/>
      <c r="BR239" s="425"/>
      <c r="BS239" s="372"/>
      <c r="BT239" s="372"/>
      <c r="BU239" s="372"/>
      <c r="BV239" s="372"/>
      <c r="BW239" s="372"/>
      <c r="BX239" s="372"/>
      <c r="BY239" s="373"/>
      <c r="BZ239" s="373"/>
      <c r="CA239" s="373"/>
      <c r="CB239" s="373"/>
      <c r="CC239" s="373"/>
      <c r="CD239" s="2540"/>
      <c r="CE239" s="2540"/>
      <c r="CF239" s="2540"/>
      <c r="CG239" s="2540"/>
      <c r="CH239" s="2540"/>
      <c r="CI239" s="2540"/>
      <c r="CJ239" s="2540"/>
      <c r="CK239" s="2540"/>
      <c r="CL239" s="2540"/>
      <c r="CM239" s="2540"/>
      <c r="CN239" s="2540"/>
      <c r="CO239" s="2540"/>
      <c r="CP239" s="2540"/>
      <c r="CQ239" s="2540"/>
      <c r="CR239" s="2540"/>
      <c r="CS239" s="2540"/>
      <c r="CT239" s="2540"/>
      <c r="CU239" s="2540"/>
      <c r="CV239" s="2540"/>
      <c r="CW239" s="2540"/>
      <c r="CX239" s="2540"/>
      <c r="CY239" s="2540"/>
      <c r="CZ239" s="2540"/>
    </row>
    <row r="240" s="156" customFormat="true" ht="15" customHeight="true" x14ac:dyDescent="0.2">
      <c r="A240" s="2724"/>
      <c r="B240" s="2432"/>
      <c r="C240" s="318"/>
      <c r="D240" s="316"/>
      <c r="E240" s="316"/>
      <c r="F240" s="316"/>
      <c r="G240" s="320"/>
      <c r="H240" s="317"/>
      <c r="I240" s="316"/>
      <c r="J240" s="316"/>
      <c r="K240" s="316"/>
      <c r="L240" s="319"/>
      <c r="M240" s="318"/>
      <c r="N240" s="316"/>
      <c r="O240" s="316"/>
      <c r="P240" s="316"/>
      <c r="Q240" s="319"/>
      <c r="R240" s="318"/>
      <c r="S240" s="316"/>
      <c r="T240" s="316"/>
      <c r="U240" s="316"/>
      <c r="V240" s="316"/>
      <c r="W240" s="316"/>
      <c r="X240" s="316"/>
      <c r="Y240" s="319"/>
      <c r="Z240" s="319"/>
      <c r="AA240" s="319"/>
      <c r="AB240" s="319"/>
      <c r="AC240" s="319"/>
      <c r="AD240" s="8"/>
      <c r="AE240" s="8"/>
      <c r="AF240" s="8"/>
      <c r="AG240" s="8"/>
      <c r="AH240" s="8"/>
      <c r="AI240" s="8"/>
      <c r="AJ240" s="8"/>
      <c r="AK240" s="8"/>
      <c r="AL240" s="8"/>
      <c r="AM240" s="8"/>
      <c r="AN240" s="8"/>
      <c r="AO240" s="8"/>
      <c r="AP240" s="8"/>
      <c r="AQ240" s="8"/>
      <c r="AR240" s="8"/>
      <c r="AS240" s="8"/>
      <c r="AT240" s="8"/>
      <c r="AU240" s="8"/>
      <c r="AV240" s="8"/>
      <c r="AW240" s="8"/>
      <c r="AX240" s="8"/>
      <c r="AY240" s="8"/>
      <c r="AZ240" s="250"/>
      <c r="BA240" s="2729"/>
      <c r="BB240" s="2732"/>
      <c r="BC240" s="425"/>
      <c r="BD240" s="372"/>
      <c r="BE240" s="372"/>
      <c r="BF240" s="372"/>
      <c r="BG240" s="433"/>
      <c r="BH240" s="425"/>
      <c r="BI240" s="372"/>
      <c r="BJ240" s="372"/>
      <c r="BK240" s="372"/>
      <c r="BL240" s="433"/>
      <c r="BM240" s="425"/>
      <c r="BN240" s="372"/>
      <c r="BO240" s="372"/>
      <c r="BP240" s="372"/>
      <c r="BQ240" s="433"/>
      <c r="BR240" s="425"/>
      <c r="BS240" s="372"/>
      <c r="BT240" s="372"/>
      <c r="BU240" s="372"/>
      <c r="BV240" s="372"/>
      <c r="BW240" s="372"/>
      <c r="BX240" s="372"/>
      <c r="BY240" s="373"/>
      <c r="BZ240" s="373"/>
      <c r="CA240" s="373"/>
      <c r="CB240" s="373"/>
      <c r="CC240" s="373"/>
      <c r="CD240" s="2540"/>
      <c r="CE240" s="2540"/>
      <c r="CF240" s="2540"/>
      <c r="CG240" s="2540"/>
      <c r="CH240" s="2540"/>
      <c r="CI240" s="2540"/>
      <c r="CJ240" s="2540"/>
      <c r="CK240" s="2540"/>
      <c r="CL240" s="2540"/>
      <c r="CM240" s="2540"/>
      <c r="CN240" s="2540"/>
      <c r="CO240" s="2540"/>
      <c r="CP240" s="2540"/>
      <c r="CQ240" s="2540"/>
      <c r="CR240" s="2540"/>
      <c r="CS240" s="2540"/>
      <c r="CT240" s="2540"/>
      <c r="CU240" s="2540"/>
      <c r="CV240" s="2540"/>
      <c r="CW240" s="2540"/>
      <c r="CX240" s="2540"/>
      <c r="CY240" s="2540"/>
      <c r="CZ240" s="2540"/>
    </row>
    <row r="241" s="156" customFormat="true" ht="15" customHeight="true" x14ac:dyDescent="0.2">
      <c r="A241" s="2724"/>
      <c r="B241" s="2432"/>
      <c r="C241" s="318"/>
      <c r="D241" s="316"/>
      <c r="E241" s="316"/>
      <c r="F241" s="316"/>
      <c r="G241" s="320"/>
      <c r="H241" s="317"/>
      <c r="I241" s="316"/>
      <c r="J241" s="316"/>
      <c r="K241" s="316"/>
      <c r="L241" s="319"/>
      <c r="M241" s="318"/>
      <c r="N241" s="316"/>
      <c r="O241" s="316"/>
      <c r="P241" s="316"/>
      <c r="Q241" s="319"/>
      <c r="R241" s="318"/>
      <c r="S241" s="316"/>
      <c r="T241" s="316"/>
      <c r="U241" s="316"/>
      <c r="V241" s="316"/>
      <c r="W241" s="316"/>
      <c r="X241" s="316"/>
      <c r="Y241" s="319"/>
      <c r="Z241" s="319"/>
      <c r="AA241" s="319"/>
      <c r="AB241" s="319"/>
      <c r="AC241" s="319"/>
      <c r="AD241" s="8"/>
      <c r="AE241" s="8"/>
      <c r="AF241" s="8"/>
      <c r="AG241" s="8"/>
      <c r="AH241" s="8"/>
      <c r="AI241" s="8"/>
      <c r="AJ241" s="8"/>
      <c r="AK241" s="8"/>
      <c r="AL241" s="8"/>
      <c r="AM241" s="8"/>
      <c r="AN241" s="8"/>
      <c r="AO241" s="8"/>
      <c r="AP241" s="8"/>
      <c r="AQ241" s="8"/>
      <c r="AR241" s="8"/>
      <c r="AS241" s="8"/>
      <c r="AT241" s="8"/>
      <c r="AU241" s="8"/>
      <c r="AV241" s="8"/>
      <c r="AW241" s="8"/>
      <c r="AX241" s="8"/>
      <c r="AY241" s="8"/>
      <c r="AZ241" s="250"/>
      <c r="BA241" s="2729"/>
      <c r="BB241" s="2732"/>
      <c r="BC241" s="425"/>
      <c r="BD241" s="372"/>
      <c r="BE241" s="372"/>
      <c r="BF241" s="372"/>
      <c r="BG241" s="433"/>
      <c r="BH241" s="425"/>
      <c r="BI241" s="372"/>
      <c r="BJ241" s="372"/>
      <c r="BK241" s="372"/>
      <c r="BL241" s="433"/>
      <c r="BM241" s="425"/>
      <c r="BN241" s="372"/>
      <c r="BO241" s="372"/>
      <c r="BP241" s="372"/>
      <c r="BQ241" s="433"/>
      <c r="BR241" s="425"/>
      <c r="BS241" s="372"/>
      <c r="BT241" s="372"/>
      <c r="BU241" s="372"/>
      <c r="BV241" s="372"/>
      <c r="BW241" s="372"/>
      <c r="BX241" s="372"/>
      <c r="BY241" s="373"/>
      <c r="BZ241" s="373"/>
      <c r="CA241" s="373"/>
      <c r="CB241" s="373"/>
      <c r="CC241" s="373"/>
      <c r="CD241" s="2540"/>
      <c r="CE241" s="2540"/>
      <c r="CF241" s="2540"/>
      <c r="CG241" s="2540"/>
      <c r="CH241" s="2540"/>
      <c r="CI241" s="2540"/>
      <c r="CJ241" s="2540"/>
      <c r="CK241" s="2540"/>
      <c r="CL241" s="2540"/>
      <c r="CM241" s="2540"/>
      <c r="CN241" s="2540"/>
      <c r="CO241" s="2540"/>
      <c r="CP241" s="2540"/>
      <c r="CQ241" s="2540"/>
      <c r="CR241" s="2540"/>
      <c r="CS241" s="2540"/>
      <c r="CT241" s="2540"/>
      <c r="CU241" s="2540"/>
      <c r="CV241" s="2540"/>
      <c r="CW241" s="2540"/>
      <c r="CX241" s="2540"/>
      <c r="CY241" s="2540"/>
      <c r="CZ241" s="2540"/>
    </row>
    <row r="242" s="156" customFormat="true" ht="15" customHeight="true" x14ac:dyDescent="0.2">
      <c r="A242" s="2724"/>
      <c r="B242" s="2432"/>
      <c r="C242" s="318"/>
      <c r="D242" s="316"/>
      <c r="E242" s="316"/>
      <c r="F242" s="316"/>
      <c r="G242" s="320"/>
      <c r="H242" s="317"/>
      <c r="I242" s="316"/>
      <c r="J242" s="316"/>
      <c r="K242" s="316"/>
      <c r="L242" s="319"/>
      <c r="M242" s="318"/>
      <c r="N242" s="316"/>
      <c r="O242" s="316"/>
      <c r="P242" s="316"/>
      <c r="Q242" s="319"/>
      <c r="R242" s="318"/>
      <c r="S242" s="316"/>
      <c r="T242" s="316"/>
      <c r="U242" s="316"/>
      <c r="V242" s="316"/>
      <c r="W242" s="316"/>
      <c r="X242" s="316"/>
      <c r="Y242" s="319"/>
      <c r="Z242" s="319"/>
      <c r="AA242" s="319"/>
      <c r="AB242" s="319"/>
      <c r="AC242" s="319"/>
      <c r="AD242" s="8"/>
      <c r="AE242" s="8"/>
      <c r="AF242" s="8"/>
      <c r="AG242" s="8"/>
      <c r="AH242" s="8"/>
      <c r="AI242" s="8"/>
      <c r="AJ242" s="8"/>
      <c r="AK242" s="8"/>
      <c r="AL242" s="8"/>
      <c r="AM242" s="8"/>
      <c r="AN242" s="8"/>
      <c r="AO242" s="8"/>
      <c r="AP242" s="8"/>
      <c r="AQ242" s="8"/>
      <c r="AR242" s="8"/>
      <c r="AS242" s="8"/>
      <c r="AT242" s="8"/>
      <c r="AU242" s="8"/>
      <c r="AV242" s="8"/>
      <c r="AW242" s="8"/>
      <c r="AX242" s="8"/>
      <c r="AY242" s="8"/>
      <c r="AZ242" s="250"/>
      <c r="BA242" s="2729"/>
      <c r="BB242" s="2732"/>
      <c r="BC242" s="425"/>
      <c r="BD242" s="372"/>
      <c r="BE242" s="372"/>
      <c r="BF242" s="372"/>
      <c r="BG242" s="433"/>
      <c r="BH242" s="425"/>
      <c r="BI242" s="372"/>
      <c r="BJ242" s="372"/>
      <c r="BK242" s="372"/>
      <c r="BL242" s="433"/>
      <c r="BM242" s="425"/>
      <c r="BN242" s="372"/>
      <c r="BO242" s="372"/>
      <c r="BP242" s="372"/>
      <c r="BQ242" s="433"/>
      <c r="BR242" s="425"/>
      <c r="BS242" s="372"/>
      <c r="BT242" s="372"/>
      <c r="BU242" s="372"/>
      <c r="BV242" s="372"/>
      <c r="BW242" s="372"/>
      <c r="BX242" s="372"/>
      <c r="BY242" s="373"/>
      <c r="BZ242" s="373"/>
      <c r="CA242" s="373"/>
      <c r="CB242" s="373"/>
      <c r="CC242" s="373"/>
      <c r="CD242" s="2540"/>
      <c r="CE242" s="2540"/>
      <c r="CF242" s="2540"/>
      <c r="CG242" s="2540"/>
      <c r="CH242" s="2540"/>
      <c r="CI242" s="2540"/>
      <c r="CJ242" s="2540"/>
      <c r="CK242" s="2540"/>
      <c r="CL242" s="2540"/>
      <c r="CM242" s="2540"/>
      <c r="CN242" s="2540"/>
      <c r="CO242" s="2540"/>
      <c r="CP242" s="2540"/>
      <c r="CQ242" s="2540"/>
      <c r="CR242" s="2540"/>
      <c r="CS242" s="2540"/>
      <c r="CT242" s="2540"/>
      <c r="CU242" s="2540"/>
      <c r="CV242" s="2540"/>
      <c r="CW242" s="2540"/>
      <c r="CX242" s="2540"/>
      <c r="CY242" s="2540"/>
      <c r="CZ242" s="2540"/>
    </row>
    <row r="243" s="156" customFormat="true" ht="15" customHeight="true" x14ac:dyDescent="0.2">
      <c r="A243" s="2724"/>
      <c r="B243" s="2432"/>
      <c r="C243" s="318"/>
      <c r="D243" s="316"/>
      <c r="E243" s="316"/>
      <c r="F243" s="316"/>
      <c r="G243" s="320"/>
      <c r="H243" s="317"/>
      <c r="I243" s="316"/>
      <c r="J243" s="316"/>
      <c r="K243" s="316"/>
      <c r="L243" s="319"/>
      <c r="M243" s="318"/>
      <c r="N243" s="316"/>
      <c r="O243" s="316"/>
      <c r="P243" s="316"/>
      <c r="Q243" s="319"/>
      <c r="R243" s="318"/>
      <c r="S243" s="316"/>
      <c r="T243" s="316"/>
      <c r="U243" s="316"/>
      <c r="V243" s="316"/>
      <c r="W243" s="316"/>
      <c r="X243" s="316"/>
      <c r="Y243" s="319"/>
      <c r="Z243" s="319"/>
      <c r="AA243" s="319"/>
      <c r="AB243" s="319"/>
      <c r="AC243" s="319"/>
      <c r="AD243" s="8"/>
      <c r="AE243" s="8"/>
      <c r="AF243" s="8"/>
      <c r="AG243" s="8"/>
      <c r="AH243" s="8"/>
      <c r="AI243" s="8"/>
      <c r="AJ243" s="8"/>
      <c r="AK243" s="8"/>
      <c r="AL243" s="8"/>
      <c r="AM243" s="8"/>
      <c r="AN243" s="8"/>
      <c r="AO243" s="8"/>
      <c r="AP243" s="8"/>
      <c r="AQ243" s="8"/>
      <c r="AR243" s="8"/>
      <c r="AS243" s="8"/>
      <c r="AT243" s="8"/>
      <c r="AU243" s="8"/>
      <c r="AV243" s="8"/>
      <c r="AW243" s="8"/>
      <c r="AX243" s="8"/>
      <c r="AY243" s="8"/>
      <c r="AZ243" s="250"/>
      <c r="BA243" s="2729"/>
      <c r="BB243" s="2732"/>
      <c r="BC243" s="425"/>
      <c r="BD243" s="372"/>
      <c r="BE243" s="372"/>
      <c r="BF243" s="372"/>
      <c r="BG243" s="433"/>
      <c r="BH243" s="425"/>
      <c r="BI243" s="372"/>
      <c r="BJ243" s="372"/>
      <c r="BK243" s="372"/>
      <c r="BL243" s="433"/>
      <c r="BM243" s="425"/>
      <c r="BN243" s="372"/>
      <c r="BO243" s="372"/>
      <c r="BP243" s="372"/>
      <c r="BQ243" s="433"/>
      <c r="BR243" s="425"/>
      <c r="BS243" s="372"/>
      <c r="BT243" s="372"/>
      <c r="BU243" s="372"/>
      <c r="BV243" s="372"/>
      <c r="BW243" s="372"/>
      <c r="BX243" s="372"/>
      <c r="BY243" s="373"/>
      <c r="BZ243" s="373"/>
      <c r="CA243" s="373"/>
      <c r="CB243" s="373"/>
      <c r="CC243" s="373"/>
      <c r="CD243" s="2540"/>
      <c r="CE243" s="2540"/>
      <c r="CF243" s="2540"/>
      <c r="CG243" s="2540"/>
      <c r="CH243" s="2540"/>
      <c r="CI243" s="2540"/>
      <c r="CJ243" s="2540"/>
      <c r="CK243" s="2540"/>
      <c r="CL243" s="2540"/>
      <c r="CM243" s="2540"/>
      <c r="CN243" s="2540"/>
      <c r="CO243" s="2540"/>
      <c r="CP243" s="2540"/>
      <c r="CQ243" s="2540"/>
      <c r="CR243" s="2540"/>
      <c r="CS243" s="2540"/>
      <c r="CT243" s="2540"/>
      <c r="CU243" s="2540"/>
      <c r="CV243" s="2540"/>
      <c r="CW243" s="2540"/>
      <c r="CX243" s="2540"/>
      <c r="CY243" s="2540"/>
      <c r="CZ243" s="2540"/>
    </row>
    <row r="244" s="156" customFormat="true" ht="15" customHeight="true" x14ac:dyDescent="0.2">
      <c r="A244" s="2724"/>
      <c r="B244" s="2432"/>
      <c r="C244" s="318"/>
      <c r="D244" s="316"/>
      <c r="E244" s="316"/>
      <c r="F244" s="316"/>
      <c r="G244" s="320"/>
      <c r="H244" s="317"/>
      <c r="I244" s="316"/>
      <c r="J244" s="316"/>
      <c r="K244" s="316"/>
      <c r="L244" s="319"/>
      <c r="M244" s="318"/>
      <c r="N244" s="316"/>
      <c r="O244" s="316"/>
      <c r="P244" s="316"/>
      <c r="Q244" s="319"/>
      <c r="R244" s="318"/>
      <c r="S244" s="316"/>
      <c r="T244" s="316"/>
      <c r="U244" s="316"/>
      <c r="V244" s="316"/>
      <c r="W244" s="316"/>
      <c r="X244" s="316"/>
      <c r="Y244" s="319"/>
      <c r="Z244" s="319"/>
      <c r="AA244" s="319"/>
      <c r="AB244" s="319"/>
      <c r="AC244" s="319"/>
      <c r="AD244" s="8"/>
      <c r="AE244" s="8"/>
      <c r="AF244" s="8"/>
      <c r="AG244" s="8"/>
      <c r="AH244" s="8"/>
      <c r="AI244" s="8"/>
      <c r="AJ244" s="8"/>
      <c r="AK244" s="8"/>
      <c r="AL244" s="8"/>
      <c r="AM244" s="8"/>
      <c r="AN244" s="8"/>
      <c r="AO244" s="8"/>
      <c r="AP244" s="8"/>
      <c r="AQ244" s="8"/>
      <c r="AR244" s="8"/>
      <c r="AS244" s="8"/>
      <c r="AT244" s="8"/>
      <c r="AU244" s="8"/>
      <c r="AV244" s="8"/>
      <c r="AW244" s="8"/>
      <c r="AX244" s="8"/>
      <c r="AY244" s="8"/>
      <c r="AZ244" s="250"/>
      <c r="BA244" s="2729"/>
      <c r="BB244" s="2732"/>
      <c r="BC244" s="425"/>
      <c r="BD244" s="372"/>
      <c r="BE244" s="372"/>
      <c r="BF244" s="372"/>
      <c r="BG244" s="433"/>
      <c r="BH244" s="425"/>
      <c r="BI244" s="372"/>
      <c r="BJ244" s="372"/>
      <c r="BK244" s="372"/>
      <c r="BL244" s="433"/>
      <c r="BM244" s="425"/>
      <c r="BN244" s="372"/>
      <c r="BO244" s="372"/>
      <c r="BP244" s="372"/>
      <c r="BQ244" s="433"/>
      <c r="BR244" s="425"/>
      <c r="BS244" s="372"/>
      <c r="BT244" s="372"/>
      <c r="BU244" s="372"/>
      <c r="BV244" s="372"/>
      <c r="BW244" s="372"/>
      <c r="BX244" s="372"/>
      <c r="BY244" s="373"/>
      <c r="BZ244" s="373"/>
      <c r="CA244" s="373"/>
      <c r="CB244" s="373"/>
      <c r="CC244" s="373"/>
      <c r="CD244" s="2540"/>
      <c r="CE244" s="2540"/>
      <c r="CF244" s="2540"/>
      <c r="CG244" s="2540"/>
      <c r="CH244" s="2540"/>
      <c r="CI244" s="2540"/>
      <c r="CJ244" s="2540"/>
      <c r="CK244" s="2540"/>
      <c r="CL244" s="2540"/>
      <c r="CM244" s="2540"/>
      <c r="CN244" s="2540"/>
      <c r="CO244" s="2540"/>
      <c r="CP244" s="2540"/>
      <c r="CQ244" s="2540"/>
      <c r="CR244" s="2540"/>
      <c r="CS244" s="2540"/>
      <c r="CT244" s="2540"/>
      <c r="CU244" s="2540"/>
      <c r="CV244" s="2540"/>
      <c r="CW244" s="2540"/>
      <c r="CX244" s="2540"/>
      <c r="CY244" s="2540"/>
      <c r="CZ244" s="2540"/>
    </row>
    <row r="245" s="156" customFormat="true" ht="15" customHeight="true" x14ac:dyDescent="0.2">
      <c r="A245" s="2724"/>
      <c r="B245" s="2432"/>
      <c r="C245" s="318"/>
      <c r="D245" s="316"/>
      <c r="E245" s="316"/>
      <c r="F245" s="316"/>
      <c r="G245" s="320"/>
      <c r="H245" s="317"/>
      <c r="I245" s="316"/>
      <c r="J245" s="316"/>
      <c r="K245" s="316"/>
      <c r="L245" s="319"/>
      <c r="M245" s="318"/>
      <c r="N245" s="316"/>
      <c r="O245" s="316"/>
      <c r="P245" s="316"/>
      <c r="Q245" s="319"/>
      <c r="R245" s="318"/>
      <c r="S245" s="316"/>
      <c r="T245" s="316"/>
      <c r="U245" s="316"/>
      <c r="V245" s="316"/>
      <c r="W245" s="316"/>
      <c r="X245" s="316"/>
      <c r="Y245" s="319"/>
      <c r="Z245" s="319"/>
      <c r="AA245" s="319"/>
      <c r="AB245" s="319"/>
      <c r="AC245" s="319"/>
      <c r="AD245" s="8"/>
      <c r="AE245" s="8"/>
      <c r="AF245" s="8"/>
      <c r="AG245" s="8"/>
      <c r="AH245" s="8"/>
      <c r="AI245" s="8"/>
      <c r="AJ245" s="8"/>
      <c r="AK245" s="8"/>
      <c r="AL245" s="8"/>
      <c r="AM245" s="8"/>
      <c r="AN245" s="8"/>
      <c r="AO245" s="8"/>
      <c r="AP245" s="8"/>
      <c r="AQ245" s="8"/>
      <c r="AR245" s="8"/>
      <c r="AS245" s="8"/>
      <c r="AT245" s="8"/>
      <c r="AU245" s="8"/>
      <c r="AV245" s="8"/>
      <c r="AW245" s="8"/>
      <c r="AX245" s="8"/>
      <c r="AY245" s="8"/>
      <c r="AZ245" s="250"/>
      <c r="BA245" s="2729"/>
      <c r="BB245" s="2732"/>
      <c r="BC245" s="425"/>
      <c r="BD245" s="372"/>
      <c r="BE245" s="372"/>
      <c r="BF245" s="372"/>
      <c r="BG245" s="433"/>
      <c r="BH245" s="425"/>
      <c r="BI245" s="372"/>
      <c r="BJ245" s="372"/>
      <c r="BK245" s="372"/>
      <c r="BL245" s="433"/>
      <c r="BM245" s="425"/>
      <c r="BN245" s="372"/>
      <c r="BO245" s="372"/>
      <c r="BP245" s="372"/>
      <c r="BQ245" s="433"/>
      <c r="BR245" s="425"/>
      <c r="BS245" s="372"/>
      <c r="BT245" s="372"/>
      <c r="BU245" s="372"/>
      <c r="BV245" s="372"/>
      <c r="BW245" s="372"/>
      <c r="BX245" s="372"/>
      <c r="BY245" s="373"/>
      <c r="BZ245" s="373"/>
      <c r="CA245" s="373"/>
      <c r="CB245" s="373"/>
      <c r="CC245" s="373"/>
      <c r="CD245" s="2540"/>
      <c r="CE245" s="2540"/>
      <c r="CF245" s="2540"/>
      <c r="CG245" s="2540"/>
      <c r="CH245" s="2540"/>
      <c r="CI245" s="2540"/>
      <c r="CJ245" s="2540"/>
      <c r="CK245" s="2540"/>
      <c r="CL245" s="2540"/>
      <c r="CM245" s="2540"/>
      <c r="CN245" s="2540"/>
      <c r="CO245" s="2540"/>
      <c r="CP245" s="2540"/>
      <c r="CQ245" s="2540"/>
      <c r="CR245" s="2540"/>
      <c r="CS245" s="2540"/>
      <c r="CT245" s="2540"/>
      <c r="CU245" s="2540"/>
      <c r="CV245" s="2540"/>
      <c r="CW245" s="2540"/>
      <c r="CX245" s="2540"/>
      <c r="CY245" s="2540"/>
      <c r="CZ245" s="2540"/>
    </row>
    <row r="246" s="156" customFormat="true" ht="15" customHeight="true" x14ac:dyDescent="0.2">
      <c r="A246" s="2724"/>
      <c r="B246" s="2432"/>
      <c r="C246" s="318"/>
      <c r="D246" s="316"/>
      <c r="E246" s="316"/>
      <c r="F246" s="316"/>
      <c r="G246" s="320"/>
      <c r="H246" s="317"/>
      <c r="I246" s="316"/>
      <c r="J246" s="316"/>
      <c r="K246" s="316"/>
      <c r="L246" s="319"/>
      <c r="M246" s="318"/>
      <c r="N246" s="316"/>
      <c r="O246" s="316"/>
      <c r="P246" s="316"/>
      <c r="Q246" s="319"/>
      <c r="R246" s="318"/>
      <c r="S246" s="316"/>
      <c r="T246" s="316"/>
      <c r="U246" s="316"/>
      <c r="V246" s="316"/>
      <c r="W246" s="316"/>
      <c r="X246" s="316"/>
      <c r="Y246" s="319"/>
      <c r="Z246" s="319"/>
      <c r="AA246" s="319"/>
      <c r="AB246" s="319"/>
      <c r="AC246" s="319"/>
      <c r="AD246" s="8"/>
      <c r="AE246" s="8"/>
      <c r="AF246" s="8"/>
      <c r="AG246" s="8"/>
      <c r="AH246" s="8"/>
      <c r="AI246" s="8"/>
      <c r="AJ246" s="8"/>
      <c r="AK246" s="8"/>
      <c r="AL246" s="8"/>
      <c r="AM246" s="8"/>
      <c r="AN246" s="8"/>
      <c r="AO246" s="8"/>
      <c r="AP246" s="8"/>
      <c r="AQ246" s="8"/>
      <c r="AR246" s="8"/>
      <c r="AS246" s="8"/>
      <c r="AT246" s="8"/>
      <c r="AU246" s="8"/>
      <c r="AV246" s="8"/>
      <c r="AW246" s="8"/>
      <c r="AX246" s="8"/>
      <c r="AY246" s="8"/>
      <c r="AZ246" s="250"/>
      <c r="BA246" s="2729"/>
      <c r="BB246" s="2732"/>
      <c r="BC246" s="425"/>
      <c r="BD246" s="372"/>
      <c r="BE246" s="372"/>
      <c r="BF246" s="372"/>
      <c r="BG246" s="433"/>
      <c r="BH246" s="425"/>
      <c r="BI246" s="372"/>
      <c r="BJ246" s="372"/>
      <c r="BK246" s="372"/>
      <c r="BL246" s="433"/>
      <c r="BM246" s="425"/>
      <c r="BN246" s="372"/>
      <c r="BO246" s="372"/>
      <c r="BP246" s="372"/>
      <c r="BQ246" s="433"/>
      <c r="BR246" s="425"/>
      <c r="BS246" s="372"/>
      <c r="BT246" s="372"/>
      <c r="BU246" s="372"/>
      <c r="BV246" s="372"/>
      <c r="BW246" s="372"/>
      <c r="BX246" s="372"/>
      <c r="BY246" s="373"/>
      <c r="BZ246" s="373"/>
      <c r="CA246" s="373"/>
      <c r="CB246" s="373"/>
      <c r="CC246" s="373"/>
      <c r="CD246" s="2540"/>
      <c r="CE246" s="2540"/>
      <c r="CF246" s="2540"/>
      <c r="CG246" s="2540"/>
      <c r="CH246" s="2540"/>
      <c r="CI246" s="2540"/>
      <c r="CJ246" s="2540"/>
      <c r="CK246" s="2540"/>
      <c r="CL246" s="2540"/>
      <c r="CM246" s="2540"/>
      <c r="CN246" s="2540"/>
      <c r="CO246" s="2540"/>
      <c r="CP246" s="2540"/>
      <c r="CQ246" s="2540"/>
      <c r="CR246" s="2540"/>
      <c r="CS246" s="2540"/>
      <c r="CT246" s="2540"/>
      <c r="CU246" s="2540"/>
      <c r="CV246" s="2540"/>
      <c r="CW246" s="2540"/>
      <c r="CX246" s="2540"/>
      <c r="CY246" s="2540"/>
      <c r="CZ246" s="2540"/>
    </row>
    <row r="247" s="156" customFormat="true" ht="15" customHeight="true" x14ac:dyDescent="0.2">
      <c r="A247" s="2724"/>
      <c r="B247" s="2432"/>
      <c r="C247" s="318"/>
      <c r="D247" s="316"/>
      <c r="E247" s="316"/>
      <c r="F247" s="316"/>
      <c r="G247" s="320"/>
      <c r="H247" s="317"/>
      <c r="I247" s="316"/>
      <c r="J247" s="316"/>
      <c r="K247" s="316"/>
      <c r="L247" s="319"/>
      <c r="M247" s="318"/>
      <c r="N247" s="316"/>
      <c r="O247" s="316"/>
      <c r="P247" s="316"/>
      <c r="Q247" s="319"/>
      <c r="R247" s="318"/>
      <c r="S247" s="316"/>
      <c r="T247" s="316"/>
      <c r="U247" s="316"/>
      <c r="V247" s="316"/>
      <c r="W247" s="316"/>
      <c r="X247" s="316"/>
      <c r="Y247" s="319"/>
      <c r="Z247" s="319"/>
      <c r="AA247" s="319"/>
      <c r="AB247" s="319"/>
      <c r="AC247" s="319"/>
      <c r="AD247" s="8"/>
      <c r="AE247" s="8"/>
      <c r="AF247" s="8"/>
      <c r="AG247" s="8"/>
      <c r="AH247" s="8"/>
      <c r="AI247" s="8"/>
      <c r="AJ247" s="8"/>
      <c r="AK247" s="8"/>
      <c r="AL247" s="8"/>
      <c r="AM247" s="8"/>
      <c r="AN247" s="8"/>
      <c r="AO247" s="8"/>
      <c r="AP247" s="8"/>
      <c r="AQ247" s="8"/>
      <c r="AR247" s="8"/>
      <c r="AS247" s="8"/>
      <c r="AT247" s="8"/>
      <c r="AU247" s="8"/>
      <c r="AV247" s="8"/>
      <c r="AW247" s="8"/>
      <c r="AX247" s="8"/>
      <c r="AY247" s="8"/>
      <c r="AZ247" s="250"/>
      <c r="BA247" s="2729"/>
      <c r="BB247" s="2732"/>
      <c r="BC247" s="425"/>
      <c r="BD247" s="372"/>
      <c r="BE247" s="372"/>
      <c r="BF247" s="372"/>
      <c r="BG247" s="433"/>
      <c r="BH247" s="425"/>
      <c r="BI247" s="372"/>
      <c r="BJ247" s="372"/>
      <c r="BK247" s="372"/>
      <c r="BL247" s="433"/>
      <c r="BM247" s="425"/>
      <c r="BN247" s="372"/>
      <c r="BO247" s="372"/>
      <c r="BP247" s="372"/>
      <c r="BQ247" s="433"/>
      <c r="BR247" s="425"/>
      <c r="BS247" s="372"/>
      <c r="BT247" s="372"/>
      <c r="BU247" s="372"/>
      <c r="BV247" s="372"/>
      <c r="BW247" s="372"/>
      <c r="BX247" s="372"/>
      <c r="BY247" s="373"/>
      <c r="BZ247" s="373"/>
      <c r="CA247" s="373"/>
      <c r="CB247" s="373"/>
      <c r="CC247" s="373"/>
      <c r="CD247" s="2540"/>
      <c r="CE247" s="2540"/>
      <c r="CF247" s="2540"/>
      <c r="CG247" s="2540"/>
      <c r="CH247" s="2540"/>
      <c r="CI247" s="2540"/>
      <c r="CJ247" s="2540"/>
      <c r="CK247" s="2540"/>
      <c r="CL247" s="2540"/>
      <c r="CM247" s="2540"/>
      <c r="CN247" s="2540"/>
      <c r="CO247" s="2540"/>
      <c r="CP247" s="2540"/>
      <c r="CQ247" s="2540"/>
      <c r="CR247" s="2540"/>
      <c r="CS247" s="2540"/>
      <c r="CT247" s="2540"/>
      <c r="CU247" s="2540"/>
      <c r="CV247" s="2540"/>
      <c r="CW247" s="2540"/>
      <c r="CX247" s="2540"/>
      <c r="CY247" s="2540"/>
      <c r="CZ247" s="2540"/>
    </row>
    <row r="248" s="156" customFormat="true" ht="15" customHeight="true" x14ac:dyDescent="0.2">
      <c r="A248" s="2725"/>
      <c r="B248" s="2430"/>
      <c r="C248" s="323"/>
      <c r="D248" s="321"/>
      <c r="E248" s="321"/>
      <c r="F248" s="321"/>
      <c r="G248" s="325"/>
      <c r="H248" s="322"/>
      <c r="I248" s="321"/>
      <c r="J248" s="321"/>
      <c r="K248" s="321"/>
      <c r="L248" s="324"/>
      <c r="M248" s="323"/>
      <c r="N248" s="321"/>
      <c r="O248" s="321"/>
      <c r="P248" s="321"/>
      <c r="Q248" s="324"/>
      <c r="R248" s="323"/>
      <c r="S248" s="321"/>
      <c r="T248" s="321"/>
      <c r="U248" s="321"/>
      <c r="V248" s="321"/>
      <c r="W248" s="321"/>
      <c r="X248" s="321"/>
      <c r="Y248" s="324"/>
      <c r="Z248" s="324"/>
      <c r="AA248" s="324"/>
      <c r="AB248" s="324"/>
      <c r="AC248" s="324"/>
      <c r="AD248" s="8"/>
      <c r="AE248" s="8"/>
      <c r="AF248" s="8"/>
      <c r="AG248" s="8"/>
      <c r="AH248" s="8"/>
      <c r="AI248" s="8"/>
      <c r="AJ248" s="8"/>
      <c r="AK248" s="8"/>
      <c r="AL248" s="8"/>
      <c r="AM248" s="8"/>
      <c r="AN248" s="8"/>
      <c r="AO248" s="8"/>
      <c r="AP248" s="8"/>
      <c r="AQ248" s="8"/>
      <c r="AR248" s="8"/>
      <c r="AS248" s="8"/>
      <c r="AT248" s="8"/>
      <c r="AU248" s="8"/>
      <c r="AV248" s="8"/>
      <c r="AW248" s="8"/>
      <c r="AX248" s="8"/>
      <c r="AY248" s="8"/>
      <c r="AZ248" s="250"/>
      <c r="BA248" s="2729"/>
      <c r="BB248" s="2732"/>
      <c r="BC248" s="432"/>
      <c r="BD248" s="429"/>
      <c r="BE248" s="429"/>
      <c r="BF248" s="429"/>
      <c r="BG248" s="435"/>
      <c r="BH248" s="432"/>
      <c r="BI248" s="429"/>
      <c r="BJ248" s="429"/>
      <c r="BK248" s="429"/>
      <c r="BL248" s="435"/>
      <c r="BM248" s="432"/>
      <c r="BN248" s="429"/>
      <c r="BO248" s="429"/>
      <c r="BP248" s="429"/>
      <c r="BQ248" s="435"/>
      <c r="BR248" s="432"/>
      <c r="BS248" s="429"/>
      <c r="BT248" s="429"/>
      <c r="BU248" s="429"/>
      <c r="BV248" s="429"/>
      <c r="BW248" s="429"/>
      <c r="BX248" s="429"/>
      <c r="BY248" s="434"/>
      <c r="BZ248" s="434"/>
      <c r="CA248" s="434"/>
      <c r="CB248" s="434"/>
      <c r="CC248" s="434"/>
      <c r="CD248" s="2540"/>
      <c r="CE248" s="2540"/>
      <c r="CF248" s="2540"/>
      <c r="CG248" s="2540"/>
      <c r="CH248" s="2540"/>
      <c r="CI248" s="2540"/>
      <c r="CJ248" s="2540"/>
      <c r="CK248" s="2540"/>
      <c r="CL248" s="2540"/>
      <c r="CM248" s="2540"/>
      <c r="CN248" s="2540"/>
      <c r="CO248" s="2540"/>
      <c r="CP248" s="2540"/>
      <c r="CQ248" s="2540"/>
      <c r="CR248" s="2540"/>
      <c r="CS248" s="2540"/>
      <c r="CT248" s="2540"/>
      <c r="CU248" s="2540"/>
      <c r="CV248" s="2540"/>
      <c r="CW248" s="2540"/>
      <c r="CX248" s="2540"/>
      <c r="CY248" s="2540"/>
      <c r="CZ248" s="2540"/>
    </row>
    <row r="249" s="156" customFormat="true" ht="250.15" customHeight="true" x14ac:dyDescent="0.2">
      <c r="A249" s="158"/>
      <c r="B249" s="158"/>
      <c r="C249" s="158"/>
      <c r="D249" s="158"/>
      <c r="E249" s="158"/>
      <c r="F249" s="158"/>
      <c r="G249" s="158"/>
      <c r="H249" s="158"/>
      <c r="I249" s="158"/>
      <c r="J249" s="158"/>
      <c r="K249" s="158"/>
      <c r="L249" s="158"/>
      <c r="M249" s="158"/>
      <c r="N249" s="158"/>
      <c r="O249" s="158"/>
      <c r="P249" s="158"/>
      <c r="Q249" s="158"/>
      <c r="R249" s="495"/>
      <c r="S249" s="158"/>
      <c r="T249" s="158"/>
      <c r="U249" s="158"/>
      <c r="V249" s="158"/>
      <c r="W249" s="158"/>
      <c r="X249" s="158"/>
      <c r="Y249" s="158"/>
      <c r="Z249" s="250"/>
      <c r="AA249" s="250"/>
      <c r="AB249" s="250"/>
      <c r="AC249" s="250"/>
      <c r="AD249" s="250"/>
      <c r="AE249" s="250"/>
      <c r="AF249" s="250"/>
      <c r="AG249" s="250"/>
      <c r="AH249" s="250"/>
      <c r="AI249" s="250"/>
      <c r="AJ249" s="250"/>
      <c r="AK249" s="250"/>
      <c r="AL249" s="250"/>
      <c r="AM249" s="250"/>
      <c r="AN249" s="250"/>
      <c r="AO249" s="250"/>
      <c r="AP249" s="250"/>
      <c r="AQ249" s="250"/>
      <c r="AR249" s="250"/>
      <c r="AS249" s="250"/>
      <c r="AT249" s="250"/>
      <c r="AU249" s="250"/>
      <c r="AV249" s="250"/>
      <c r="AW249" s="250"/>
      <c r="AX249" s="250"/>
      <c r="AY249" s="250"/>
      <c r="AZ249" s="250"/>
      <c r="BA249" s="158"/>
      <c r="BY249" s="158"/>
      <c r="BZ249" s="250"/>
      <c r="CA249" s="250"/>
      <c r="CB249" s="250"/>
      <c r="CC249" s="250"/>
      <c r="CD249" s="250"/>
      <c r="CE249" s="250"/>
      <c r="CF249" s="250"/>
      <c r="CG249" s="250"/>
      <c r="CH249" s="250"/>
      <c r="CI249" s="250"/>
      <c r="CJ249" s="250"/>
      <c r="CK249" s="250"/>
      <c r="CL249" s="250"/>
      <c r="CM249" s="250"/>
      <c r="CN249" s="250"/>
      <c r="CO249" s="250"/>
      <c r="CP249" s="250"/>
      <c r="CQ249" s="250"/>
      <c r="CR249" s="250"/>
      <c r="CS249" s="250"/>
      <c r="CT249" s="250"/>
      <c r="CU249" s="250"/>
      <c r="CV249" s="250"/>
      <c r="CW249" s="250"/>
      <c r="CX249" s="250"/>
      <c r="CY249" s="250"/>
      <c r="CZ249" s="250"/>
    </row>
    <row r="250" ht="19.15" customHeight="true" x14ac:dyDescent="0.2"/>
    <row r="251" ht="22.5" customHeight="true" x14ac:dyDescent="0.35">
      <c r="A251" s="2903" t="str">
        <f>A1026</f>
        <v>Cameroon</v>
      </c>
      <c r="B251" s="2904"/>
    </row>
    <row r="252" ht="22.5" customHeight="true" x14ac:dyDescent="0.35">
      <c r="A252" s="266" t="str">
        <f>A1034</f>
        <v>2019</v>
      </c>
      <c r="B252" s="165"/>
    </row>
    <row r="253" ht="22.5" customHeight="true" x14ac:dyDescent="0.35">
      <c r="A253" s="2930" t="s">
        <v>130</v>
      </c>
      <c r="B253" s="2931"/>
    </row>
    <row r="254" ht="22.5" customHeight="true" x14ac:dyDescent="0.35">
      <c r="A254" s="2930" t="s">
        <v>98</v>
      </c>
      <c r="B254" s="2931"/>
    </row>
    <row r="255" ht="15" customHeight="true" x14ac:dyDescent="0.2">
      <c r="A255" s="2932" t="s">
        <v>99</v>
      </c>
      <c r="B255" s="2933"/>
    </row>
    <row r="256" ht="15" customHeight="true" x14ac:dyDescent="0.2">
      <c r="A256" s="178" t="s">
        <v>41</v>
      </c>
      <c r="B256" s="177"/>
    </row>
    <row r="257" ht="18" customHeight="true" x14ac:dyDescent="0.2">
      <c r="A257" s="176" t="s">
        <v>40</v>
      </c>
      <c r="B257" s="179"/>
    </row>
    <row r="258" ht="18" customHeight="true" x14ac:dyDescent="0.2">
      <c r="A258" s="256" t="s">
        <v>137</v>
      </c>
      <c r="B258" s="257" t="str">
        <f>A1025</f>
        <v>DHS19</v>
      </c>
    </row>
    <row r="259" s="156" customFormat="true" ht="15" customHeight="true" x14ac:dyDescent="0.2">
      <c r="A259" s="163" t="s">
        <v>86</v>
      </c>
      <c r="B259" s="240"/>
      <c r="C259" s="2896" t="s">
        <v>116</v>
      </c>
      <c r="D259" s="2897"/>
      <c r="E259" s="2897"/>
      <c r="F259" s="2897"/>
      <c r="G259" s="2898"/>
      <c r="H259" s="2882" t="s">
        <v>39</v>
      </c>
      <c r="I259" s="2883"/>
      <c r="J259" s="2883"/>
      <c r="K259" s="2883"/>
      <c r="L259" s="2884"/>
      <c r="M259" s="2882" t="s">
        <v>38</v>
      </c>
      <c r="N259" s="2883"/>
      <c r="O259" s="2883"/>
      <c r="P259" s="2883"/>
      <c r="Q259" s="2885"/>
      <c r="R259" s="501" t="s">
        <v>144</v>
      </c>
      <c r="S259" s="439"/>
      <c r="T259" s="439"/>
      <c r="U259" s="439"/>
      <c r="V259" s="439"/>
      <c r="W259" s="439"/>
      <c r="X259" s="439"/>
      <c r="Y259" s="439"/>
      <c r="Z259" s="378"/>
      <c r="AA259" s="378"/>
      <c r="AB259" s="378"/>
      <c r="AC259" s="378"/>
      <c r="AD259" s="250"/>
      <c r="AE259" s="250"/>
      <c r="AF259" s="250"/>
      <c r="AG259" s="250"/>
      <c r="AH259" s="250"/>
      <c r="AI259" s="250"/>
      <c r="AJ259" s="250"/>
      <c r="AK259" s="250"/>
      <c r="AL259" s="250"/>
      <c r="AM259" s="250"/>
      <c r="AN259" s="250"/>
      <c r="AO259" s="250"/>
      <c r="AP259" s="250"/>
      <c r="AQ259" s="250"/>
      <c r="AR259" s="250"/>
      <c r="AS259" s="250"/>
      <c r="AT259" s="250"/>
      <c r="AU259" s="250"/>
      <c r="AV259" s="250"/>
      <c r="AW259" s="250"/>
      <c r="AX259" s="250"/>
      <c r="AY259" s="250"/>
      <c r="AZ259" s="250"/>
      <c r="BA259" s="252" t="s">
        <v>132</v>
      </c>
      <c r="BB259" s="163" t="s">
        <v>86</v>
      </c>
      <c r="BC259" s="2882" t="s">
        <v>116</v>
      </c>
      <c r="BD259" s="2883"/>
      <c r="BE259" s="2883"/>
      <c r="BF259" s="2883"/>
      <c r="BG259" s="2884"/>
      <c r="BH259" s="2882" t="s">
        <v>39</v>
      </c>
      <c r="BI259" s="2883"/>
      <c r="BJ259" s="2883"/>
      <c r="BK259" s="2883"/>
      <c r="BL259" s="2884"/>
      <c r="BM259" s="2882" t="s">
        <v>38</v>
      </c>
      <c r="BN259" s="2883"/>
      <c r="BO259" s="2883"/>
      <c r="BP259" s="2883"/>
      <c r="BQ259" s="2884"/>
      <c r="BR259" s="502" t="s">
        <v>144</v>
      </c>
      <c r="BS259" s="439"/>
      <c r="BT259" s="439"/>
      <c r="BU259" s="439"/>
      <c r="BV259" s="439"/>
      <c r="BW259" s="439"/>
      <c r="BX259" s="439"/>
      <c r="BY259" s="439"/>
      <c r="BZ259" s="378"/>
      <c r="CA259" s="378"/>
      <c r="CB259" s="378"/>
      <c r="CC259" s="378"/>
      <c r="CD259" s="250"/>
      <c r="CE259" s="250"/>
      <c r="CF259" s="250"/>
      <c r="CG259" s="250"/>
      <c r="CH259" s="250"/>
      <c r="CI259" s="250"/>
      <c r="CJ259" s="250"/>
      <c r="CK259" s="250"/>
      <c r="CL259" s="250"/>
      <c r="CM259" s="250"/>
      <c r="CN259" s="250"/>
      <c r="CO259" s="250"/>
      <c r="CP259" s="250"/>
      <c r="CQ259" s="250"/>
      <c r="CR259" s="250"/>
      <c r="CS259" s="250"/>
      <c r="CT259" s="250"/>
      <c r="CU259" s="250"/>
      <c r="CV259" s="250"/>
      <c r="CW259" s="250"/>
      <c r="CX259" s="250"/>
      <c r="CY259" s="250"/>
      <c r="CZ259" s="250"/>
    </row>
    <row r="260" s="156" customFormat="true" ht="24" x14ac:dyDescent="0.2">
      <c r="A260" s="238" t="s">
        <v>89</v>
      </c>
      <c r="B260" s="236"/>
      <c r="C260" s="376" t="s">
        <v>0</v>
      </c>
      <c r="D260" s="349" t="s">
        <v>1</v>
      </c>
      <c r="E260" s="349" t="s">
        <v>2</v>
      </c>
      <c r="F260" s="349" t="s">
        <v>3</v>
      </c>
      <c r="G260" s="377" t="s">
        <v>4</v>
      </c>
      <c r="H260" s="442" t="s">
        <v>0</v>
      </c>
      <c r="I260" s="213" t="s">
        <v>1</v>
      </c>
      <c r="J260" s="213" t="s">
        <v>2</v>
      </c>
      <c r="K260" s="213" t="s">
        <v>3</v>
      </c>
      <c r="L260" s="443" t="s">
        <v>4</v>
      </c>
      <c r="M260" s="442" t="s">
        <v>0</v>
      </c>
      <c r="N260" s="213" t="s">
        <v>1</v>
      </c>
      <c r="O260" s="213" t="s">
        <v>2</v>
      </c>
      <c r="P260" s="213" t="s">
        <v>3</v>
      </c>
      <c r="Q260" s="214" t="s">
        <v>4</v>
      </c>
      <c r="R260" s="442" t="s">
        <v>602</v>
      </c>
      <c r="S260" s="213" t="s">
        <v>603</v>
      </c>
      <c r="T260" s="213" t="s">
        <v>160</v>
      </c>
      <c r="U260" s="213" t="s">
        <v>604</v>
      </c>
      <c r="V260" s="213" t="s">
        <v>605</v>
      </c>
      <c r="W260" s="213" t="s">
        <v>606</v>
      </c>
      <c r="X260" s="213" t="s">
        <v>607</v>
      </c>
      <c r="Y260" s="214" t="s">
        <v>608</v>
      </c>
      <c r="Z260" s="214" t="s">
        <v>609</v>
      </c>
      <c r="AA260" s="214" t="s">
        <v>610</v>
      </c>
      <c r="AB260" s="214" t="s">
        <v>611</v>
      </c>
      <c r="AC260" s="214" t="s">
        <v>169</v>
      </c>
      <c r="AD260" s="2546"/>
      <c r="AE260" s="2546"/>
      <c r="AF260" s="2546"/>
      <c r="AG260" s="2546"/>
      <c r="AH260" s="2546"/>
      <c r="AI260" s="2546"/>
      <c r="AJ260" s="2546"/>
      <c r="AK260" s="2546"/>
      <c r="AL260" s="2546"/>
      <c r="AM260" s="2546"/>
      <c r="AN260" s="2546"/>
      <c r="AO260" s="2546"/>
      <c r="AP260" s="2546"/>
      <c r="AQ260" s="2546"/>
      <c r="AR260" s="2546"/>
      <c r="AS260" s="2546"/>
      <c r="AT260" s="2546"/>
      <c r="AU260" s="2546"/>
      <c r="AV260" s="2546"/>
      <c r="AW260" s="2546"/>
      <c r="AX260" s="2546"/>
      <c r="AY260" s="2546"/>
      <c r="AZ260" s="250"/>
      <c r="BA260" s="238" t="s">
        <v>120</v>
      </c>
      <c r="BB260" s="236"/>
      <c r="BC260" s="442" t="s">
        <v>0</v>
      </c>
      <c r="BD260" s="213" t="s">
        <v>1</v>
      </c>
      <c r="BE260" s="213" t="s">
        <v>2</v>
      </c>
      <c r="BF260" s="213" t="s">
        <v>3</v>
      </c>
      <c r="BG260" s="443" t="s">
        <v>4</v>
      </c>
      <c r="BH260" s="442" t="s">
        <v>0</v>
      </c>
      <c r="BI260" s="213" t="s">
        <v>1</v>
      </c>
      <c r="BJ260" s="213" t="s">
        <v>2</v>
      </c>
      <c r="BK260" s="213" t="s">
        <v>3</v>
      </c>
      <c r="BL260" s="443" t="s">
        <v>4</v>
      </c>
      <c r="BM260" s="442" t="s">
        <v>0</v>
      </c>
      <c r="BN260" s="213" t="s">
        <v>1</v>
      </c>
      <c r="BO260" s="213" t="s">
        <v>2</v>
      </c>
      <c r="BP260" s="213" t="s">
        <v>3</v>
      </c>
      <c r="BQ260" s="443" t="s">
        <v>4</v>
      </c>
      <c r="BR260" s="442" t="s">
        <v>602</v>
      </c>
      <c r="BS260" s="213" t="s">
        <v>603</v>
      </c>
      <c r="BT260" s="213" t="s">
        <v>160</v>
      </c>
      <c r="BU260" s="213" t="s">
        <v>604</v>
      </c>
      <c r="BV260" s="213" t="s">
        <v>605</v>
      </c>
      <c r="BW260" s="213" t="s">
        <v>606</v>
      </c>
      <c r="BX260" s="213" t="s">
        <v>607</v>
      </c>
      <c r="BY260" s="214" t="s">
        <v>608</v>
      </c>
      <c r="BZ260" s="214" t="s">
        <v>609</v>
      </c>
      <c r="CA260" s="214" t="s">
        <v>610</v>
      </c>
      <c r="CB260" s="214" t="s">
        <v>611</v>
      </c>
      <c r="CC260" s="214" t="s">
        <v>169</v>
      </c>
      <c r="CD260" s="2546"/>
      <c r="CE260" s="2546"/>
      <c r="CF260" s="2546"/>
      <c r="CG260" s="2546"/>
      <c r="CH260" s="2546"/>
      <c r="CI260" s="2546"/>
      <c r="CJ260" s="2546"/>
      <c r="CK260" s="2546"/>
      <c r="CL260" s="2546"/>
      <c r="CM260" s="2546"/>
      <c r="CN260" s="2546"/>
      <c r="CO260" s="2546"/>
      <c r="CP260" s="2546"/>
      <c r="CQ260" s="2546"/>
      <c r="CR260" s="2546"/>
      <c r="CS260" s="2546"/>
      <c r="CT260" s="2546"/>
      <c r="CU260" s="2546"/>
      <c r="CV260" s="2546"/>
      <c r="CW260" s="2546"/>
      <c r="CX260" s="2546"/>
      <c r="CY260" s="2546"/>
      <c r="CZ260" s="2546"/>
    </row>
    <row r="261" s="156" customFormat="true" ht="15" customHeight="true" x14ac:dyDescent="0.2">
      <c r="A261" s="2881" t="s">
        <v>74</v>
      </c>
      <c r="B261" s="2734" t="s">
        <v>50</v>
      </c>
      <c r="C261" s="7" t="s">
        <v>36</v>
      </c>
      <c r="D261" s="6" t="s">
        <v>36</v>
      </c>
      <c r="E261" s="6" t="s">
        <v>36</v>
      </c>
      <c r="F261" s="6" t="s">
        <v>36</v>
      </c>
      <c r="G261" s="5" t="s">
        <v>36</v>
      </c>
      <c r="H261" s="7" t="s">
        <v>36</v>
      </c>
      <c r="I261" s="6" t="s">
        <v>36</v>
      </c>
      <c r="J261" s="6" t="s">
        <v>36</v>
      </c>
      <c r="K261" s="6" t="s">
        <v>36</v>
      </c>
      <c r="L261" s="5" t="s">
        <v>36</v>
      </c>
      <c r="M261" s="7" t="s">
        <v>36</v>
      </c>
      <c r="N261" s="6" t="s">
        <v>36</v>
      </c>
      <c r="O261" s="6" t="s">
        <v>36</v>
      </c>
      <c r="P261" s="6" t="s">
        <v>36</v>
      </c>
      <c r="Q261" s="4" t="s">
        <v>36</v>
      </c>
      <c r="R261" s="7" t="s">
        <v>36</v>
      </c>
      <c r="S261" s="6" t="s">
        <v>36</v>
      </c>
      <c r="T261" s="6" t="s">
        <v>36</v>
      </c>
      <c r="U261" s="6" t="s">
        <v>36</v>
      </c>
      <c r="V261" s="6" t="s">
        <v>36</v>
      </c>
      <c r="W261" s="6" t="s">
        <v>36</v>
      </c>
      <c r="X261" s="6" t="s">
        <v>36</v>
      </c>
      <c r="Y261" s="4" t="s">
        <v>36</v>
      </c>
      <c r="Z261" s="4" t="s">
        <v>36</v>
      </c>
      <c r="AA261" s="4" t="s">
        <v>36</v>
      </c>
      <c r="AB261" s="4" t="s">
        <v>36</v>
      </c>
      <c r="AC261" s="4" t="s">
        <v>36</v>
      </c>
      <c r="AD261" s="2514"/>
      <c r="AE261" s="2514"/>
      <c r="AF261" s="2514"/>
      <c r="AG261" s="2514"/>
      <c r="AH261" s="2514"/>
      <c r="AI261" s="2514"/>
      <c r="AJ261" s="2514"/>
      <c r="AK261" s="2514"/>
      <c r="AL261" s="2514"/>
      <c r="AM261" s="2514"/>
      <c r="AN261" s="2514"/>
      <c r="AO261" s="2514"/>
      <c r="AP261" s="2514"/>
      <c r="AQ261" s="2514"/>
      <c r="AR261" s="2514"/>
      <c r="AS261" s="2514"/>
      <c r="AT261" s="2514"/>
      <c r="AU261" s="2514"/>
      <c r="AV261" s="2514"/>
      <c r="AW261" s="2514"/>
      <c r="AX261" s="2514"/>
      <c r="AY261" s="2514"/>
      <c r="AZ261" s="250"/>
      <c r="BA261" s="2881" t="s">
        <v>74</v>
      </c>
      <c r="BB261" s="2734" t="s">
        <v>50</v>
      </c>
      <c r="BC261" s="1347" t="s">
        <v>36</v>
      </c>
      <c r="BD261" s="1306" t="s">
        <v>36</v>
      </c>
      <c r="BE261" s="1306" t="s">
        <v>36</v>
      </c>
      <c r="BF261" s="1306" t="s">
        <v>36</v>
      </c>
      <c r="BG261" s="1327" t="s">
        <v>36</v>
      </c>
      <c r="BH261" s="1347" t="s">
        <v>36</v>
      </c>
      <c r="BI261" s="1306" t="s">
        <v>36</v>
      </c>
      <c r="BJ261" s="1306" t="s">
        <v>36</v>
      </c>
      <c r="BK261" s="1306" t="s">
        <v>36</v>
      </c>
      <c r="BL261" s="1327" t="s">
        <v>36</v>
      </c>
      <c r="BM261" s="1347" t="s">
        <v>36</v>
      </c>
      <c r="BN261" s="1306" t="s">
        <v>36</v>
      </c>
      <c r="BO261" s="1306" t="s">
        <v>36</v>
      </c>
      <c r="BP261" s="1306" t="s">
        <v>36</v>
      </c>
      <c r="BQ261" s="1327" t="s">
        <v>36</v>
      </c>
      <c r="BR261" s="1347" t="s">
        <v>36</v>
      </c>
      <c r="BS261" s="1306" t="s">
        <v>36</v>
      </c>
      <c r="BT261" s="1306" t="s">
        <v>36</v>
      </c>
      <c r="BU261" s="1306" t="s">
        <v>36</v>
      </c>
      <c r="BV261" s="1306" t="s">
        <v>36</v>
      </c>
      <c r="BW261" s="1306" t="s">
        <v>36</v>
      </c>
      <c r="BX261" s="1306" t="s">
        <v>36</v>
      </c>
      <c r="BY261" s="1367" t="s">
        <v>36</v>
      </c>
      <c r="BZ261" s="1367" t="s">
        <v>36</v>
      </c>
      <c r="CA261" s="1367" t="s">
        <v>36</v>
      </c>
      <c r="CB261" s="1367" t="s">
        <v>36</v>
      </c>
      <c r="CC261" s="1367" t="s">
        <v>36</v>
      </c>
      <c r="CD261" s="2549"/>
      <c r="CE261" s="2549"/>
      <c r="CF261" s="2549"/>
      <c r="CG261" s="2549"/>
      <c r="CH261" s="2549"/>
      <c r="CI261" s="2549"/>
      <c r="CJ261" s="2549"/>
      <c r="CK261" s="2549"/>
      <c r="CL261" s="2549"/>
      <c r="CM261" s="2549"/>
      <c r="CN261" s="2549"/>
      <c r="CO261" s="2549"/>
      <c r="CP261" s="2549"/>
      <c r="CQ261" s="2549"/>
      <c r="CR261" s="2549"/>
      <c r="CS261" s="2549"/>
      <c r="CT261" s="2549"/>
      <c r="CU261" s="2549"/>
      <c r="CV261" s="2549"/>
      <c r="CW261" s="2549"/>
      <c r="CX261" s="2549"/>
      <c r="CY261" s="2549"/>
      <c r="CZ261" s="2549"/>
    </row>
    <row r="262" s="156" customFormat="true" ht="15" customHeight="true" x14ac:dyDescent="0.2">
      <c r="A262" s="2878"/>
      <c r="B262" s="2732" t="s">
        <v>49</v>
      </c>
      <c r="C262" s="26" t="s">
        <v>36</v>
      </c>
      <c r="D262" s="24" t="s">
        <v>36</v>
      </c>
      <c r="E262" s="24" t="s">
        <v>36</v>
      </c>
      <c r="F262" s="24" t="s">
        <v>36</v>
      </c>
      <c r="G262" s="22" t="s">
        <v>36</v>
      </c>
      <c r="H262" s="26" t="s">
        <v>36</v>
      </c>
      <c r="I262" s="24" t="s">
        <v>36</v>
      </c>
      <c r="J262" s="24" t="s">
        <v>36</v>
      </c>
      <c r="K262" s="24" t="s">
        <v>36</v>
      </c>
      <c r="L262" s="22" t="s">
        <v>36</v>
      </c>
      <c r="M262" s="26" t="s">
        <v>36</v>
      </c>
      <c r="N262" s="24" t="s">
        <v>36</v>
      </c>
      <c r="O262" s="24" t="s">
        <v>36</v>
      </c>
      <c r="P262" s="24" t="s">
        <v>36</v>
      </c>
      <c r="Q262" s="18" t="s">
        <v>36</v>
      </c>
      <c r="R262" s="26" t="s">
        <v>36</v>
      </c>
      <c r="S262" s="24" t="s">
        <v>36</v>
      </c>
      <c r="T262" s="24" t="s">
        <v>36</v>
      </c>
      <c r="U262" s="24" t="s">
        <v>36</v>
      </c>
      <c r="V262" s="24" t="s">
        <v>36</v>
      </c>
      <c r="W262" s="24" t="s">
        <v>36</v>
      </c>
      <c r="X262" s="24" t="s">
        <v>36</v>
      </c>
      <c r="Y262" s="18" t="s">
        <v>36</v>
      </c>
      <c r="Z262" s="18" t="s">
        <v>36</v>
      </c>
      <c r="AA262" s="18" t="s">
        <v>36</v>
      </c>
      <c r="AB262" s="18" t="s">
        <v>36</v>
      </c>
      <c r="AC262" s="18" t="s">
        <v>36</v>
      </c>
      <c r="AD262" s="2514"/>
      <c r="AE262" s="2514"/>
      <c r="AF262" s="2514"/>
      <c r="AG262" s="2514"/>
      <c r="AH262" s="2514"/>
      <c r="AI262" s="2514"/>
      <c r="AJ262" s="2514"/>
      <c r="AK262" s="2514"/>
      <c r="AL262" s="2514"/>
      <c r="AM262" s="2514"/>
      <c r="AN262" s="2514"/>
      <c r="AO262" s="2514"/>
      <c r="AP262" s="2514"/>
      <c r="AQ262" s="2514"/>
      <c r="AR262" s="2514"/>
      <c r="AS262" s="2514"/>
      <c r="AT262" s="2514"/>
      <c r="AU262" s="2514"/>
      <c r="AV262" s="2514"/>
      <c r="AW262" s="2514"/>
      <c r="AX262" s="2514"/>
      <c r="AY262" s="2514"/>
      <c r="AZ262" s="250"/>
      <c r="BA262" s="2878"/>
      <c r="BB262" s="2732" t="s">
        <v>49</v>
      </c>
      <c r="BC262" s="1348" t="s">
        <v>36</v>
      </c>
      <c r="BD262" s="1307" t="s">
        <v>36</v>
      </c>
      <c r="BE262" s="1307" t="s">
        <v>36</v>
      </c>
      <c r="BF262" s="1307" t="s">
        <v>36</v>
      </c>
      <c r="BG262" s="1328" t="s">
        <v>36</v>
      </c>
      <c r="BH262" s="1348" t="s">
        <v>36</v>
      </c>
      <c r="BI262" s="1307" t="s">
        <v>36</v>
      </c>
      <c r="BJ262" s="1307" t="s">
        <v>36</v>
      </c>
      <c r="BK262" s="1307" t="s">
        <v>36</v>
      </c>
      <c r="BL262" s="1328" t="s">
        <v>36</v>
      </c>
      <c r="BM262" s="1348" t="s">
        <v>36</v>
      </c>
      <c r="BN262" s="1307" t="s">
        <v>36</v>
      </c>
      <c r="BO262" s="1307" t="s">
        <v>36</v>
      </c>
      <c r="BP262" s="1307" t="s">
        <v>36</v>
      </c>
      <c r="BQ262" s="1328" t="s">
        <v>36</v>
      </c>
      <c r="BR262" s="1348" t="s">
        <v>36</v>
      </c>
      <c r="BS262" s="1307" t="s">
        <v>36</v>
      </c>
      <c r="BT262" s="1307" t="s">
        <v>36</v>
      </c>
      <c r="BU262" s="1307" t="s">
        <v>36</v>
      </c>
      <c r="BV262" s="1307" t="s">
        <v>36</v>
      </c>
      <c r="BW262" s="1307" t="s">
        <v>36</v>
      </c>
      <c r="BX262" s="1307" t="s">
        <v>36</v>
      </c>
      <c r="BY262" s="1368" t="s">
        <v>36</v>
      </c>
      <c r="BZ262" s="1368" t="s">
        <v>36</v>
      </c>
      <c r="CA262" s="1368" t="s">
        <v>36</v>
      </c>
      <c r="CB262" s="1368" t="s">
        <v>36</v>
      </c>
      <c r="CC262" s="1368" t="s">
        <v>36</v>
      </c>
      <c r="CD262" s="2549"/>
      <c r="CE262" s="2549"/>
      <c r="CF262" s="2549"/>
      <c r="CG262" s="2549"/>
      <c r="CH262" s="2549"/>
      <c r="CI262" s="2549"/>
      <c r="CJ262" s="2549"/>
      <c r="CK262" s="2549"/>
      <c r="CL262" s="2549"/>
      <c r="CM262" s="2549"/>
      <c r="CN262" s="2549"/>
      <c r="CO262" s="2549"/>
      <c r="CP262" s="2549"/>
      <c r="CQ262" s="2549"/>
      <c r="CR262" s="2549"/>
      <c r="CS262" s="2549"/>
      <c r="CT262" s="2549"/>
      <c r="CU262" s="2549"/>
      <c r="CV262" s="2549"/>
      <c r="CW262" s="2549"/>
      <c r="CX262" s="2549"/>
      <c r="CY262" s="2549"/>
      <c r="CZ262" s="2549"/>
    </row>
    <row r="263" s="156" customFormat="true" ht="15" customHeight="true" x14ac:dyDescent="0.2">
      <c r="A263" s="2878"/>
      <c r="B263" s="2732" t="s">
        <v>114</v>
      </c>
      <c r="C263" s="26" t="s">
        <v>36</v>
      </c>
      <c r="D263" s="24" t="s">
        <v>36</v>
      </c>
      <c r="E263" s="24" t="s">
        <v>36</v>
      </c>
      <c r="F263" s="3" t="s">
        <v>36</v>
      </c>
      <c r="G263" s="22" t="s">
        <v>36</v>
      </c>
      <c r="H263" s="2" t="s">
        <v>36</v>
      </c>
      <c r="I263" s="3" t="s">
        <v>36</v>
      </c>
      <c r="J263" s="3" t="s">
        <v>36</v>
      </c>
      <c r="K263" s="3" t="s">
        <v>36</v>
      </c>
      <c r="L263" s="1" t="s">
        <v>36</v>
      </c>
      <c r="M263" s="26" t="s">
        <v>36</v>
      </c>
      <c r="N263" s="24" t="s">
        <v>36</v>
      </c>
      <c r="O263" s="24" t="s">
        <v>36</v>
      </c>
      <c r="P263" s="3" t="s">
        <v>36</v>
      </c>
      <c r="Q263" s="18" t="s">
        <v>36</v>
      </c>
      <c r="R263" s="26" t="s">
        <v>36</v>
      </c>
      <c r="S263" s="3" t="s">
        <v>36</v>
      </c>
      <c r="T263" s="24" t="s">
        <v>36</v>
      </c>
      <c r="U263" s="24" t="s">
        <v>36</v>
      </c>
      <c r="V263" s="24" t="s">
        <v>36</v>
      </c>
      <c r="W263" s="3" t="s">
        <v>36</v>
      </c>
      <c r="X263" s="24" t="s">
        <v>36</v>
      </c>
      <c r="Y263" s="18" t="s">
        <v>36</v>
      </c>
      <c r="Z263" s="18" t="s">
        <v>36</v>
      </c>
      <c r="AA263" s="18" t="s">
        <v>36</v>
      </c>
      <c r="AB263" s="18" t="s">
        <v>36</v>
      </c>
      <c r="AC263" s="18" t="s">
        <v>36</v>
      </c>
      <c r="AD263" s="2514"/>
      <c r="AE263" s="2514"/>
      <c r="AF263" s="2514"/>
      <c r="AG263" s="2514"/>
      <c r="AH263" s="2514"/>
      <c r="AI263" s="2514"/>
      <c r="AJ263" s="2514"/>
      <c r="AK263" s="2514"/>
      <c r="AL263" s="2514"/>
      <c r="AM263" s="2514"/>
      <c r="AN263" s="2514"/>
      <c r="AO263" s="2514"/>
      <c r="AP263" s="2514"/>
      <c r="AQ263" s="2514"/>
      <c r="AR263" s="2514"/>
      <c r="AS263" s="2514"/>
      <c r="AT263" s="2514"/>
      <c r="AU263" s="2514"/>
      <c r="AV263" s="2514"/>
      <c r="AW263" s="2514"/>
      <c r="AX263" s="2514"/>
      <c r="AY263" s="2514"/>
      <c r="AZ263" s="250"/>
      <c r="BA263" s="2878"/>
      <c r="BB263" s="2732" t="s">
        <v>114</v>
      </c>
      <c r="BC263" s="1348" t="s">
        <v>36</v>
      </c>
      <c r="BD263" s="1307" t="s">
        <v>36</v>
      </c>
      <c r="BE263" s="1307" t="s">
        <v>36</v>
      </c>
      <c r="BF263" s="1307" t="s">
        <v>36</v>
      </c>
      <c r="BG263" s="1328" t="s">
        <v>36</v>
      </c>
      <c r="BH263" s="1348" t="s">
        <v>36</v>
      </c>
      <c r="BI263" s="1307" t="s">
        <v>36</v>
      </c>
      <c r="BJ263" s="1307" t="s">
        <v>36</v>
      </c>
      <c r="BK263" s="1307" t="s">
        <v>36</v>
      </c>
      <c r="BL263" s="1328" t="s">
        <v>36</v>
      </c>
      <c r="BM263" s="1348" t="s">
        <v>36</v>
      </c>
      <c r="BN263" s="1307" t="s">
        <v>36</v>
      </c>
      <c r="BO263" s="1307" t="s">
        <v>36</v>
      </c>
      <c r="BP263" s="1307" t="s">
        <v>36</v>
      </c>
      <c r="BQ263" s="1328" t="s">
        <v>36</v>
      </c>
      <c r="BR263" s="1348" t="s">
        <v>36</v>
      </c>
      <c r="BS263" s="1307" t="s">
        <v>36</v>
      </c>
      <c r="BT263" s="1307" t="s">
        <v>36</v>
      </c>
      <c r="BU263" s="1307" t="s">
        <v>36</v>
      </c>
      <c r="BV263" s="1307" t="s">
        <v>36</v>
      </c>
      <c r="BW263" s="1307" t="s">
        <v>36</v>
      </c>
      <c r="BX263" s="1307" t="s">
        <v>36</v>
      </c>
      <c r="BY263" s="1368" t="s">
        <v>36</v>
      </c>
      <c r="BZ263" s="1368" t="s">
        <v>36</v>
      </c>
      <c r="CA263" s="1368" t="s">
        <v>36</v>
      </c>
      <c r="CB263" s="1368" t="s">
        <v>36</v>
      </c>
      <c r="CC263" s="1368" t="s">
        <v>36</v>
      </c>
      <c r="CD263" s="2549"/>
      <c r="CE263" s="2549"/>
      <c r="CF263" s="2549"/>
      <c r="CG263" s="2549"/>
      <c r="CH263" s="2549"/>
      <c r="CI263" s="2549"/>
      <c r="CJ263" s="2549"/>
      <c r="CK263" s="2549"/>
      <c r="CL263" s="2549"/>
      <c r="CM263" s="2549"/>
      <c r="CN263" s="2549"/>
      <c r="CO263" s="2549"/>
      <c r="CP263" s="2549"/>
      <c r="CQ263" s="2549"/>
      <c r="CR263" s="2549"/>
      <c r="CS263" s="2549"/>
      <c r="CT263" s="2549"/>
      <c r="CU263" s="2549"/>
      <c r="CV263" s="2549"/>
      <c r="CW263" s="2549"/>
      <c r="CX263" s="2549"/>
      <c r="CY263" s="2549"/>
      <c r="CZ263" s="2549"/>
    </row>
    <row r="264" s="156" customFormat="true" ht="15" customHeight="true" x14ac:dyDescent="0.2">
      <c r="A264" s="2878" t="s">
        <v>75</v>
      </c>
      <c r="B264" s="2732" t="s">
        <v>90</v>
      </c>
      <c r="C264" s="26" t="s">
        <v>36</v>
      </c>
      <c r="D264" s="24" t="s">
        <v>36</v>
      </c>
      <c r="E264" s="24" t="s">
        <v>36</v>
      </c>
      <c r="F264" s="24" t="s">
        <v>36</v>
      </c>
      <c r="G264" s="22" t="s">
        <v>36</v>
      </c>
      <c r="H264" s="26" t="s">
        <v>36</v>
      </c>
      <c r="I264" s="24" t="s">
        <v>36</v>
      </c>
      <c r="J264" s="24" t="s">
        <v>36</v>
      </c>
      <c r="K264" s="24" t="s">
        <v>36</v>
      </c>
      <c r="L264" s="22" t="s">
        <v>36</v>
      </c>
      <c r="M264" s="26" t="s">
        <v>36</v>
      </c>
      <c r="N264" s="24" t="s">
        <v>36</v>
      </c>
      <c r="O264" s="24" t="s">
        <v>36</v>
      </c>
      <c r="P264" s="24" t="s">
        <v>36</v>
      </c>
      <c r="Q264" s="18" t="s">
        <v>36</v>
      </c>
      <c r="R264" s="26" t="s">
        <v>36</v>
      </c>
      <c r="S264" s="24" t="s">
        <v>36</v>
      </c>
      <c r="T264" s="24" t="s">
        <v>36</v>
      </c>
      <c r="U264" s="24" t="s">
        <v>36</v>
      </c>
      <c r="V264" s="24" t="s">
        <v>36</v>
      </c>
      <c r="W264" s="24" t="s">
        <v>36</v>
      </c>
      <c r="X264" s="24" t="s">
        <v>36</v>
      </c>
      <c r="Y264" s="18" t="s">
        <v>36</v>
      </c>
      <c r="Z264" s="18" t="s">
        <v>36</v>
      </c>
      <c r="AA264" s="18" t="s">
        <v>36</v>
      </c>
      <c r="AB264" s="18" t="s">
        <v>36</v>
      </c>
      <c r="AC264" s="18" t="s">
        <v>36</v>
      </c>
      <c r="AD264" s="2514"/>
      <c r="AE264" s="2514"/>
      <c r="AF264" s="2514"/>
      <c r="AG264" s="2514"/>
      <c r="AH264" s="2514"/>
      <c r="AI264" s="2514"/>
      <c r="AJ264" s="2514"/>
      <c r="AK264" s="2514"/>
      <c r="AL264" s="2514"/>
      <c r="AM264" s="2514"/>
      <c r="AN264" s="2514"/>
      <c r="AO264" s="2514"/>
      <c r="AP264" s="2514"/>
      <c r="AQ264" s="2514"/>
      <c r="AR264" s="2514"/>
      <c r="AS264" s="2514"/>
      <c r="AT264" s="2514"/>
      <c r="AU264" s="2514"/>
      <c r="AV264" s="2514"/>
      <c r="AW264" s="2514"/>
      <c r="AX264" s="2514"/>
      <c r="AY264" s="2514"/>
      <c r="AZ264" s="250"/>
      <c r="BA264" s="2878" t="s">
        <v>75</v>
      </c>
      <c r="BB264" s="2732" t="s">
        <v>90</v>
      </c>
      <c r="BC264" s="1348" t="s">
        <v>36</v>
      </c>
      <c r="BD264" s="1307" t="s">
        <v>36</v>
      </c>
      <c r="BE264" s="1307" t="s">
        <v>36</v>
      </c>
      <c r="BF264" s="1307" t="s">
        <v>36</v>
      </c>
      <c r="BG264" s="1328" t="s">
        <v>36</v>
      </c>
      <c r="BH264" s="1348" t="s">
        <v>36</v>
      </c>
      <c r="BI264" s="1307" t="s">
        <v>36</v>
      </c>
      <c r="BJ264" s="1307" t="s">
        <v>36</v>
      </c>
      <c r="BK264" s="1307" t="s">
        <v>36</v>
      </c>
      <c r="BL264" s="1328" t="s">
        <v>36</v>
      </c>
      <c r="BM264" s="1348" t="s">
        <v>36</v>
      </c>
      <c r="BN264" s="1307" t="s">
        <v>36</v>
      </c>
      <c r="BO264" s="1307" t="s">
        <v>36</v>
      </c>
      <c r="BP264" s="1307" t="s">
        <v>36</v>
      </c>
      <c r="BQ264" s="1328" t="s">
        <v>36</v>
      </c>
      <c r="BR264" s="1348" t="s">
        <v>36</v>
      </c>
      <c r="BS264" s="1307" t="s">
        <v>36</v>
      </c>
      <c r="BT264" s="1307" t="s">
        <v>36</v>
      </c>
      <c r="BU264" s="1307" t="s">
        <v>36</v>
      </c>
      <c r="BV264" s="1307" t="s">
        <v>36</v>
      </c>
      <c r="BW264" s="1307" t="s">
        <v>36</v>
      </c>
      <c r="BX264" s="1307" t="s">
        <v>36</v>
      </c>
      <c r="BY264" s="1368" t="s">
        <v>36</v>
      </c>
      <c r="BZ264" s="1368" t="s">
        <v>36</v>
      </c>
      <c r="CA264" s="1368" t="s">
        <v>36</v>
      </c>
      <c r="CB264" s="1368" t="s">
        <v>36</v>
      </c>
      <c r="CC264" s="1368" t="s">
        <v>36</v>
      </c>
      <c r="CD264" s="2549"/>
      <c r="CE264" s="2549"/>
      <c r="CF264" s="2549"/>
      <c r="CG264" s="2549"/>
      <c r="CH264" s="2549"/>
      <c r="CI264" s="2549"/>
      <c r="CJ264" s="2549"/>
      <c r="CK264" s="2549"/>
      <c r="CL264" s="2549"/>
      <c r="CM264" s="2549"/>
      <c r="CN264" s="2549"/>
      <c r="CO264" s="2549"/>
      <c r="CP264" s="2549"/>
      <c r="CQ264" s="2549"/>
      <c r="CR264" s="2549"/>
      <c r="CS264" s="2549"/>
      <c r="CT264" s="2549"/>
      <c r="CU264" s="2549"/>
      <c r="CV264" s="2549"/>
      <c r="CW264" s="2549"/>
      <c r="CX264" s="2549"/>
      <c r="CY264" s="2549"/>
      <c r="CZ264" s="2549"/>
    </row>
    <row r="265" s="156" customFormat="true" ht="15" customHeight="true" x14ac:dyDescent="0.2">
      <c r="A265" s="2878"/>
      <c r="B265" s="2732" t="s">
        <v>91</v>
      </c>
      <c r="C265" s="26" t="s">
        <v>36</v>
      </c>
      <c r="D265" s="24" t="s">
        <v>36</v>
      </c>
      <c r="E265" s="24" t="s">
        <v>36</v>
      </c>
      <c r="F265" s="24" t="s">
        <v>36</v>
      </c>
      <c r="G265" s="22" t="s">
        <v>36</v>
      </c>
      <c r="H265" s="26" t="s">
        <v>36</v>
      </c>
      <c r="I265" s="24" t="s">
        <v>36</v>
      </c>
      <c r="J265" s="24" t="s">
        <v>36</v>
      </c>
      <c r="K265" s="24" t="s">
        <v>36</v>
      </c>
      <c r="L265" s="22" t="s">
        <v>36</v>
      </c>
      <c r="M265" s="26" t="s">
        <v>36</v>
      </c>
      <c r="N265" s="24" t="s">
        <v>36</v>
      </c>
      <c r="O265" s="24" t="s">
        <v>36</v>
      </c>
      <c r="P265" s="24" t="s">
        <v>36</v>
      </c>
      <c r="Q265" s="18" t="s">
        <v>36</v>
      </c>
      <c r="R265" s="26" t="s">
        <v>36</v>
      </c>
      <c r="S265" s="24" t="s">
        <v>36</v>
      </c>
      <c r="T265" s="24" t="s">
        <v>36</v>
      </c>
      <c r="U265" s="24" t="s">
        <v>36</v>
      </c>
      <c r="V265" s="24" t="s">
        <v>36</v>
      </c>
      <c r="W265" s="24" t="s">
        <v>36</v>
      </c>
      <c r="X265" s="24" t="s">
        <v>36</v>
      </c>
      <c r="Y265" s="18" t="s">
        <v>36</v>
      </c>
      <c r="Z265" s="18" t="s">
        <v>36</v>
      </c>
      <c r="AA265" s="18" t="s">
        <v>36</v>
      </c>
      <c r="AB265" s="18" t="s">
        <v>36</v>
      </c>
      <c r="AC265" s="18" t="s">
        <v>36</v>
      </c>
      <c r="AD265" s="2514"/>
      <c r="AE265" s="2514"/>
      <c r="AF265" s="2514"/>
      <c r="AG265" s="2514"/>
      <c r="AH265" s="2514"/>
      <c r="AI265" s="2514"/>
      <c r="AJ265" s="2514"/>
      <c r="AK265" s="2514"/>
      <c r="AL265" s="2514"/>
      <c r="AM265" s="2514"/>
      <c r="AN265" s="2514"/>
      <c r="AO265" s="2514"/>
      <c r="AP265" s="2514"/>
      <c r="AQ265" s="2514"/>
      <c r="AR265" s="2514"/>
      <c r="AS265" s="2514"/>
      <c r="AT265" s="2514"/>
      <c r="AU265" s="2514"/>
      <c r="AV265" s="2514"/>
      <c r="AW265" s="2514"/>
      <c r="AX265" s="2514"/>
      <c r="AY265" s="2514"/>
      <c r="AZ265" s="250"/>
      <c r="BA265" s="2878"/>
      <c r="BB265" s="2732" t="s">
        <v>91</v>
      </c>
      <c r="BC265" s="1348" t="s">
        <v>36</v>
      </c>
      <c r="BD265" s="1307" t="s">
        <v>36</v>
      </c>
      <c r="BE265" s="1307" t="s">
        <v>36</v>
      </c>
      <c r="BF265" s="1307" t="s">
        <v>36</v>
      </c>
      <c r="BG265" s="1328" t="s">
        <v>36</v>
      </c>
      <c r="BH265" s="1348" t="s">
        <v>36</v>
      </c>
      <c r="BI265" s="1307" t="s">
        <v>36</v>
      </c>
      <c r="BJ265" s="1307" t="s">
        <v>36</v>
      </c>
      <c r="BK265" s="1307" t="s">
        <v>36</v>
      </c>
      <c r="BL265" s="1328" t="s">
        <v>36</v>
      </c>
      <c r="BM265" s="1348" t="s">
        <v>36</v>
      </c>
      <c r="BN265" s="1307" t="s">
        <v>36</v>
      </c>
      <c r="BO265" s="1307" t="s">
        <v>36</v>
      </c>
      <c r="BP265" s="1307" t="s">
        <v>36</v>
      </c>
      <c r="BQ265" s="1328" t="s">
        <v>36</v>
      </c>
      <c r="BR265" s="1348" t="s">
        <v>36</v>
      </c>
      <c r="BS265" s="1307" t="s">
        <v>36</v>
      </c>
      <c r="BT265" s="1307" t="s">
        <v>36</v>
      </c>
      <c r="BU265" s="1307" t="s">
        <v>36</v>
      </c>
      <c r="BV265" s="1307" t="s">
        <v>36</v>
      </c>
      <c r="BW265" s="1307" t="s">
        <v>36</v>
      </c>
      <c r="BX265" s="1307" t="s">
        <v>36</v>
      </c>
      <c r="BY265" s="1368" t="s">
        <v>36</v>
      </c>
      <c r="BZ265" s="1368" t="s">
        <v>36</v>
      </c>
      <c r="CA265" s="1368" t="s">
        <v>36</v>
      </c>
      <c r="CB265" s="1368" t="s">
        <v>36</v>
      </c>
      <c r="CC265" s="1368" t="s">
        <v>36</v>
      </c>
      <c r="CD265" s="2549"/>
      <c r="CE265" s="2549"/>
      <c r="CF265" s="2549"/>
      <c r="CG265" s="2549"/>
      <c r="CH265" s="2549"/>
      <c r="CI265" s="2549"/>
      <c r="CJ265" s="2549"/>
      <c r="CK265" s="2549"/>
      <c r="CL265" s="2549"/>
      <c r="CM265" s="2549"/>
      <c r="CN265" s="2549"/>
      <c r="CO265" s="2549"/>
      <c r="CP265" s="2549"/>
      <c r="CQ265" s="2549"/>
      <c r="CR265" s="2549"/>
      <c r="CS265" s="2549"/>
      <c r="CT265" s="2549"/>
      <c r="CU265" s="2549"/>
      <c r="CV265" s="2549"/>
      <c r="CW265" s="2549"/>
      <c r="CX265" s="2549"/>
      <c r="CY265" s="2549"/>
      <c r="CZ265" s="2549"/>
    </row>
    <row r="266" s="156" customFormat="true" ht="15" customHeight="true" x14ac:dyDescent="0.2">
      <c r="A266" s="2878"/>
      <c r="B266" s="2732" t="s">
        <v>92</v>
      </c>
      <c r="C266" s="26" t="s">
        <v>36</v>
      </c>
      <c r="D266" s="24" t="s">
        <v>36</v>
      </c>
      <c r="E266" s="24" t="s">
        <v>36</v>
      </c>
      <c r="F266" s="24" t="s">
        <v>36</v>
      </c>
      <c r="G266" s="22" t="s">
        <v>36</v>
      </c>
      <c r="H266" s="26" t="s">
        <v>36</v>
      </c>
      <c r="I266" s="24" t="s">
        <v>36</v>
      </c>
      <c r="J266" s="24" t="s">
        <v>36</v>
      </c>
      <c r="K266" s="24" t="s">
        <v>36</v>
      </c>
      <c r="L266" s="22" t="s">
        <v>36</v>
      </c>
      <c r="M266" s="26" t="s">
        <v>36</v>
      </c>
      <c r="N266" s="24" t="s">
        <v>36</v>
      </c>
      <c r="O266" s="24" t="s">
        <v>36</v>
      </c>
      <c r="P266" s="24" t="s">
        <v>36</v>
      </c>
      <c r="Q266" s="18" t="s">
        <v>36</v>
      </c>
      <c r="R266" s="26" t="s">
        <v>36</v>
      </c>
      <c r="S266" s="24" t="s">
        <v>36</v>
      </c>
      <c r="T266" s="24" t="s">
        <v>36</v>
      </c>
      <c r="U266" s="24" t="s">
        <v>36</v>
      </c>
      <c r="V266" s="24" t="s">
        <v>36</v>
      </c>
      <c r="W266" s="24" t="s">
        <v>36</v>
      </c>
      <c r="X266" s="24" t="s">
        <v>36</v>
      </c>
      <c r="Y266" s="18" t="s">
        <v>36</v>
      </c>
      <c r="Z266" s="18" t="s">
        <v>36</v>
      </c>
      <c r="AA266" s="18" t="s">
        <v>36</v>
      </c>
      <c r="AB266" s="18" t="s">
        <v>36</v>
      </c>
      <c r="AC266" s="18" t="s">
        <v>36</v>
      </c>
      <c r="AD266" s="2514"/>
      <c r="AE266" s="2514"/>
      <c r="AF266" s="2514"/>
      <c r="AG266" s="2514"/>
      <c r="AH266" s="2514"/>
      <c r="AI266" s="2514"/>
      <c r="AJ266" s="2514"/>
      <c r="AK266" s="2514"/>
      <c r="AL266" s="2514"/>
      <c r="AM266" s="2514"/>
      <c r="AN266" s="2514"/>
      <c r="AO266" s="2514"/>
      <c r="AP266" s="2514"/>
      <c r="AQ266" s="2514"/>
      <c r="AR266" s="2514"/>
      <c r="AS266" s="2514"/>
      <c r="AT266" s="2514"/>
      <c r="AU266" s="2514"/>
      <c r="AV266" s="2514"/>
      <c r="AW266" s="2514"/>
      <c r="AX266" s="2514"/>
      <c r="AY266" s="2514"/>
      <c r="AZ266" s="250"/>
      <c r="BA266" s="2878"/>
      <c r="BB266" s="2732" t="s">
        <v>92</v>
      </c>
      <c r="BC266" s="1348" t="s">
        <v>36</v>
      </c>
      <c r="BD266" s="1307" t="s">
        <v>36</v>
      </c>
      <c r="BE266" s="1307" t="s">
        <v>36</v>
      </c>
      <c r="BF266" s="1307" t="s">
        <v>36</v>
      </c>
      <c r="BG266" s="1328" t="s">
        <v>36</v>
      </c>
      <c r="BH266" s="1348" t="s">
        <v>36</v>
      </c>
      <c r="BI266" s="1307" t="s">
        <v>36</v>
      </c>
      <c r="BJ266" s="1307" t="s">
        <v>36</v>
      </c>
      <c r="BK266" s="1307" t="s">
        <v>36</v>
      </c>
      <c r="BL266" s="1328" t="s">
        <v>36</v>
      </c>
      <c r="BM266" s="1348" t="s">
        <v>36</v>
      </c>
      <c r="BN266" s="1307" t="s">
        <v>36</v>
      </c>
      <c r="BO266" s="1307" t="s">
        <v>36</v>
      </c>
      <c r="BP266" s="1307" t="s">
        <v>36</v>
      </c>
      <c r="BQ266" s="1328" t="s">
        <v>36</v>
      </c>
      <c r="BR266" s="1348" t="s">
        <v>36</v>
      </c>
      <c r="BS266" s="1307" t="s">
        <v>36</v>
      </c>
      <c r="BT266" s="1307" t="s">
        <v>36</v>
      </c>
      <c r="BU266" s="1307" t="s">
        <v>36</v>
      </c>
      <c r="BV266" s="1307" t="s">
        <v>36</v>
      </c>
      <c r="BW266" s="1307" t="s">
        <v>36</v>
      </c>
      <c r="BX266" s="1307" t="s">
        <v>36</v>
      </c>
      <c r="BY266" s="1368" t="s">
        <v>36</v>
      </c>
      <c r="BZ266" s="1368" t="s">
        <v>36</v>
      </c>
      <c r="CA266" s="1368" t="s">
        <v>36</v>
      </c>
      <c r="CB266" s="1368" t="s">
        <v>36</v>
      </c>
      <c r="CC266" s="1368" t="s">
        <v>36</v>
      </c>
      <c r="CD266" s="2549"/>
      <c r="CE266" s="2549"/>
      <c r="CF266" s="2549"/>
      <c r="CG266" s="2549"/>
      <c r="CH266" s="2549"/>
      <c r="CI266" s="2549"/>
      <c r="CJ266" s="2549"/>
      <c r="CK266" s="2549"/>
      <c r="CL266" s="2549"/>
      <c r="CM266" s="2549"/>
      <c r="CN266" s="2549"/>
      <c r="CO266" s="2549"/>
      <c r="CP266" s="2549"/>
      <c r="CQ266" s="2549"/>
      <c r="CR266" s="2549"/>
      <c r="CS266" s="2549"/>
      <c r="CT266" s="2549"/>
      <c r="CU266" s="2549"/>
      <c r="CV266" s="2549"/>
      <c r="CW266" s="2549"/>
      <c r="CX266" s="2549"/>
      <c r="CY266" s="2549"/>
      <c r="CZ266" s="2549"/>
    </row>
    <row r="267" s="156" customFormat="true" ht="15" customHeight="true" x14ac:dyDescent="0.2">
      <c r="A267" s="2878"/>
      <c r="B267" s="2732" t="s">
        <v>114</v>
      </c>
      <c r="C267" s="26" t="s">
        <v>36</v>
      </c>
      <c r="D267" s="24" t="s">
        <v>36</v>
      </c>
      <c r="E267" s="24" t="s">
        <v>36</v>
      </c>
      <c r="F267" s="24" t="s">
        <v>36</v>
      </c>
      <c r="G267" s="22" t="s">
        <v>36</v>
      </c>
      <c r="H267" s="26" t="s">
        <v>36</v>
      </c>
      <c r="I267" s="24" t="s">
        <v>36</v>
      </c>
      <c r="J267" s="24" t="s">
        <v>36</v>
      </c>
      <c r="K267" s="24" t="s">
        <v>36</v>
      </c>
      <c r="L267" s="22" t="s">
        <v>36</v>
      </c>
      <c r="M267" s="26" t="s">
        <v>36</v>
      </c>
      <c r="N267" s="24" t="s">
        <v>36</v>
      </c>
      <c r="O267" s="24" t="s">
        <v>36</v>
      </c>
      <c r="P267" s="24" t="s">
        <v>36</v>
      </c>
      <c r="Q267" s="18" t="s">
        <v>36</v>
      </c>
      <c r="R267" s="26" t="s">
        <v>36</v>
      </c>
      <c r="S267" s="24" t="s">
        <v>36</v>
      </c>
      <c r="T267" s="24" t="s">
        <v>36</v>
      </c>
      <c r="U267" s="24" t="s">
        <v>36</v>
      </c>
      <c r="V267" s="24" t="s">
        <v>36</v>
      </c>
      <c r="W267" s="24" t="s">
        <v>36</v>
      </c>
      <c r="X267" s="24" t="s">
        <v>36</v>
      </c>
      <c r="Y267" s="18" t="s">
        <v>36</v>
      </c>
      <c r="Z267" s="18" t="s">
        <v>36</v>
      </c>
      <c r="AA267" s="18" t="s">
        <v>36</v>
      </c>
      <c r="AB267" s="18" t="s">
        <v>36</v>
      </c>
      <c r="AC267" s="18" t="s">
        <v>36</v>
      </c>
      <c r="AD267" s="2514"/>
      <c r="AE267" s="2514"/>
      <c r="AF267" s="2514"/>
      <c r="AG267" s="2514"/>
      <c r="AH267" s="2514"/>
      <c r="AI267" s="2514"/>
      <c r="AJ267" s="2514"/>
      <c r="AK267" s="2514"/>
      <c r="AL267" s="2514"/>
      <c r="AM267" s="2514"/>
      <c r="AN267" s="2514"/>
      <c r="AO267" s="2514"/>
      <c r="AP267" s="2514"/>
      <c r="AQ267" s="2514"/>
      <c r="AR267" s="2514"/>
      <c r="AS267" s="2514"/>
      <c r="AT267" s="2514"/>
      <c r="AU267" s="2514"/>
      <c r="AV267" s="2514"/>
      <c r="AW267" s="2514"/>
      <c r="AX267" s="2514"/>
      <c r="AY267" s="2514"/>
      <c r="AZ267" s="250"/>
      <c r="BA267" s="2878"/>
      <c r="BB267" s="2732" t="s">
        <v>114</v>
      </c>
      <c r="BC267" s="1348" t="s">
        <v>36</v>
      </c>
      <c r="BD267" s="1307" t="s">
        <v>36</v>
      </c>
      <c r="BE267" s="1307" t="s">
        <v>36</v>
      </c>
      <c r="BF267" s="1307" t="s">
        <v>36</v>
      </c>
      <c r="BG267" s="1328" t="s">
        <v>36</v>
      </c>
      <c r="BH267" s="1348" t="s">
        <v>36</v>
      </c>
      <c r="BI267" s="1307" t="s">
        <v>36</v>
      </c>
      <c r="BJ267" s="1307" t="s">
        <v>36</v>
      </c>
      <c r="BK267" s="1307" t="s">
        <v>36</v>
      </c>
      <c r="BL267" s="1328" t="s">
        <v>36</v>
      </c>
      <c r="BM267" s="1348" t="s">
        <v>36</v>
      </c>
      <c r="BN267" s="1307" t="s">
        <v>36</v>
      </c>
      <c r="BO267" s="1307" t="s">
        <v>36</v>
      </c>
      <c r="BP267" s="1307" t="s">
        <v>36</v>
      </c>
      <c r="BQ267" s="1328" t="s">
        <v>36</v>
      </c>
      <c r="BR267" s="1348" t="s">
        <v>36</v>
      </c>
      <c r="BS267" s="1307" t="s">
        <v>36</v>
      </c>
      <c r="BT267" s="1307" t="s">
        <v>36</v>
      </c>
      <c r="BU267" s="1307" t="s">
        <v>36</v>
      </c>
      <c r="BV267" s="1307" t="s">
        <v>36</v>
      </c>
      <c r="BW267" s="1307" t="s">
        <v>36</v>
      </c>
      <c r="BX267" s="1307" t="s">
        <v>36</v>
      </c>
      <c r="BY267" s="1368" t="s">
        <v>36</v>
      </c>
      <c r="BZ267" s="1368" t="s">
        <v>36</v>
      </c>
      <c r="CA267" s="1368" t="s">
        <v>36</v>
      </c>
      <c r="CB267" s="1368" t="s">
        <v>36</v>
      </c>
      <c r="CC267" s="1368" t="s">
        <v>36</v>
      </c>
      <c r="CD267" s="2549"/>
      <c r="CE267" s="2549"/>
      <c r="CF267" s="2549"/>
      <c r="CG267" s="2549"/>
      <c r="CH267" s="2549"/>
      <c r="CI267" s="2549"/>
      <c r="CJ267" s="2549"/>
      <c r="CK267" s="2549"/>
      <c r="CL267" s="2549"/>
      <c r="CM267" s="2549"/>
      <c r="CN267" s="2549"/>
      <c r="CO267" s="2549"/>
      <c r="CP267" s="2549"/>
      <c r="CQ267" s="2549"/>
      <c r="CR267" s="2549"/>
      <c r="CS267" s="2549"/>
      <c r="CT267" s="2549"/>
      <c r="CU267" s="2549"/>
      <c r="CV267" s="2549"/>
      <c r="CW267" s="2549"/>
      <c r="CX267" s="2549"/>
      <c r="CY267" s="2549"/>
      <c r="CZ267" s="2549"/>
    </row>
    <row r="268" s="156" customFormat="true" ht="15" customHeight="true" x14ac:dyDescent="0.2">
      <c r="A268" s="2878" t="s">
        <v>117</v>
      </c>
      <c r="B268" s="2732" t="s">
        <v>90</v>
      </c>
      <c r="C268" s="26" t="s">
        <v>36</v>
      </c>
      <c r="D268" s="24" t="s">
        <v>36</v>
      </c>
      <c r="E268" s="24" t="s">
        <v>36</v>
      </c>
      <c r="F268" s="24" t="s">
        <v>36</v>
      </c>
      <c r="G268" s="22" t="s">
        <v>36</v>
      </c>
      <c r="H268" s="26" t="s">
        <v>36</v>
      </c>
      <c r="I268" s="24" t="s">
        <v>36</v>
      </c>
      <c r="J268" s="24" t="s">
        <v>36</v>
      </c>
      <c r="K268" s="24" t="s">
        <v>36</v>
      </c>
      <c r="L268" s="22" t="s">
        <v>36</v>
      </c>
      <c r="M268" s="26" t="s">
        <v>36</v>
      </c>
      <c r="N268" s="24" t="s">
        <v>36</v>
      </c>
      <c r="O268" s="24" t="s">
        <v>36</v>
      </c>
      <c r="P268" s="24" t="s">
        <v>36</v>
      </c>
      <c r="Q268" s="18" t="s">
        <v>36</v>
      </c>
      <c r="R268" s="26" t="s">
        <v>36</v>
      </c>
      <c r="S268" s="24" t="s">
        <v>36</v>
      </c>
      <c r="T268" s="24" t="s">
        <v>36</v>
      </c>
      <c r="U268" s="24" t="s">
        <v>36</v>
      </c>
      <c r="V268" s="24" t="s">
        <v>36</v>
      </c>
      <c r="W268" s="24" t="s">
        <v>36</v>
      </c>
      <c r="X268" s="24" t="s">
        <v>36</v>
      </c>
      <c r="Y268" s="18" t="s">
        <v>36</v>
      </c>
      <c r="Z268" s="18" t="s">
        <v>36</v>
      </c>
      <c r="AA268" s="18" t="s">
        <v>36</v>
      </c>
      <c r="AB268" s="18" t="s">
        <v>36</v>
      </c>
      <c r="AC268" s="18" t="s">
        <v>36</v>
      </c>
      <c r="AD268" s="2514"/>
      <c r="AE268" s="2514"/>
      <c r="AF268" s="2514"/>
      <c r="AG268" s="2514"/>
      <c r="AH268" s="2514"/>
      <c r="AI268" s="2514"/>
      <c r="AJ268" s="2514"/>
      <c r="AK268" s="2514"/>
      <c r="AL268" s="2514"/>
      <c r="AM268" s="2514"/>
      <c r="AN268" s="2514"/>
      <c r="AO268" s="2514"/>
      <c r="AP268" s="2514"/>
      <c r="AQ268" s="2514"/>
      <c r="AR268" s="2514"/>
      <c r="AS268" s="2514"/>
      <c r="AT268" s="2514"/>
      <c r="AU268" s="2514"/>
      <c r="AV268" s="2514"/>
      <c r="AW268" s="2514"/>
      <c r="AX268" s="2514"/>
      <c r="AY268" s="2514"/>
      <c r="AZ268" s="250"/>
      <c r="BA268" s="2878" t="s">
        <v>117</v>
      </c>
      <c r="BB268" s="2732" t="s">
        <v>90</v>
      </c>
      <c r="BC268" s="1348" t="s">
        <v>36</v>
      </c>
      <c r="BD268" s="1307" t="s">
        <v>36</v>
      </c>
      <c r="BE268" s="1307" t="s">
        <v>36</v>
      </c>
      <c r="BF268" s="1307" t="s">
        <v>36</v>
      </c>
      <c r="BG268" s="1328" t="s">
        <v>36</v>
      </c>
      <c r="BH268" s="1348" t="s">
        <v>36</v>
      </c>
      <c r="BI268" s="1307" t="s">
        <v>36</v>
      </c>
      <c r="BJ268" s="1307" t="s">
        <v>36</v>
      </c>
      <c r="BK268" s="1307" t="s">
        <v>36</v>
      </c>
      <c r="BL268" s="1328" t="s">
        <v>36</v>
      </c>
      <c r="BM268" s="1348" t="s">
        <v>36</v>
      </c>
      <c r="BN268" s="1307" t="s">
        <v>36</v>
      </c>
      <c r="BO268" s="1307" t="s">
        <v>36</v>
      </c>
      <c r="BP268" s="1307" t="s">
        <v>36</v>
      </c>
      <c r="BQ268" s="1328" t="s">
        <v>36</v>
      </c>
      <c r="BR268" s="1348" t="s">
        <v>36</v>
      </c>
      <c r="BS268" s="1307" t="s">
        <v>36</v>
      </c>
      <c r="BT268" s="1307" t="s">
        <v>36</v>
      </c>
      <c r="BU268" s="1307" t="s">
        <v>36</v>
      </c>
      <c r="BV268" s="1307" t="s">
        <v>36</v>
      </c>
      <c r="BW268" s="1307" t="s">
        <v>36</v>
      </c>
      <c r="BX268" s="1307" t="s">
        <v>36</v>
      </c>
      <c r="BY268" s="1368" t="s">
        <v>36</v>
      </c>
      <c r="BZ268" s="1368" t="s">
        <v>36</v>
      </c>
      <c r="CA268" s="1368" t="s">
        <v>36</v>
      </c>
      <c r="CB268" s="1368" t="s">
        <v>36</v>
      </c>
      <c r="CC268" s="1368" t="s">
        <v>36</v>
      </c>
      <c r="CD268" s="2549"/>
      <c r="CE268" s="2549"/>
      <c r="CF268" s="2549"/>
      <c r="CG268" s="2549"/>
      <c r="CH268" s="2549"/>
      <c r="CI268" s="2549"/>
      <c r="CJ268" s="2549"/>
      <c r="CK268" s="2549"/>
      <c r="CL268" s="2549"/>
      <c r="CM268" s="2549"/>
      <c r="CN268" s="2549"/>
      <c r="CO268" s="2549"/>
      <c r="CP268" s="2549"/>
      <c r="CQ268" s="2549"/>
      <c r="CR268" s="2549"/>
      <c r="CS268" s="2549"/>
      <c r="CT268" s="2549"/>
      <c r="CU268" s="2549"/>
      <c r="CV268" s="2549"/>
      <c r="CW268" s="2549"/>
      <c r="CX268" s="2549"/>
      <c r="CY268" s="2549"/>
      <c r="CZ268" s="2549"/>
    </row>
    <row r="269" s="156" customFormat="true" ht="15" customHeight="true" x14ac:dyDescent="0.2">
      <c r="A269" s="2878"/>
      <c r="B269" s="2732" t="s">
        <v>91</v>
      </c>
      <c r="C269" s="26" t="s">
        <v>36</v>
      </c>
      <c r="D269" s="24" t="s">
        <v>36</v>
      </c>
      <c r="E269" s="24" t="s">
        <v>36</v>
      </c>
      <c r="F269" s="24" t="s">
        <v>36</v>
      </c>
      <c r="G269" s="22" t="s">
        <v>36</v>
      </c>
      <c r="H269" s="26" t="s">
        <v>36</v>
      </c>
      <c r="I269" s="24" t="s">
        <v>36</v>
      </c>
      <c r="J269" s="24" t="s">
        <v>36</v>
      </c>
      <c r="K269" s="24" t="s">
        <v>36</v>
      </c>
      <c r="L269" s="22" t="s">
        <v>36</v>
      </c>
      <c r="M269" s="26" t="s">
        <v>36</v>
      </c>
      <c r="N269" s="24" t="s">
        <v>36</v>
      </c>
      <c r="O269" s="24" t="s">
        <v>36</v>
      </c>
      <c r="P269" s="24" t="s">
        <v>36</v>
      </c>
      <c r="Q269" s="18" t="s">
        <v>36</v>
      </c>
      <c r="R269" s="26" t="s">
        <v>36</v>
      </c>
      <c r="S269" s="24" t="s">
        <v>36</v>
      </c>
      <c r="T269" s="24" t="s">
        <v>36</v>
      </c>
      <c r="U269" s="24" t="s">
        <v>36</v>
      </c>
      <c r="V269" s="24" t="s">
        <v>36</v>
      </c>
      <c r="W269" s="24" t="s">
        <v>36</v>
      </c>
      <c r="X269" s="24" t="s">
        <v>36</v>
      </c>
      <c r="Y269" s="18" t="s">
        <v>36</v>
      </c>
      <c r="Z269" s="18" t="s">
        <v>36</v>
      </c>
      <c r="AA269" s="18" t="s">
        <v>36</v>
      </c>
      <c r="AB269" s="18" t="s">
        <v>36</v>
      </c>
      <c r="AC269" s="18" t="s">
        <v>36</v>
      </c>
      <c r="AD269" s="2514"/>
      <c r="AE269" s="2514"/>
      <c r="AF269" s="2514"/>
      <c r="AG269" s="2514"/>
      <c r="AH269" s="2514"/>
      <c r="AI269" s="2514"/>
      <c r="AJ269" s="2514"/>
      <c r="AK269" s="2514"/>
      <c r="AL269" s="2514"/>
      <c r="AM269" s="2514"/>
      <c r="AN269" s="2514"/>
      <c r="AO269" s="2514"/>
      <c r="AP269" s="2514"/>
      <c r="AQ269" s="2514"/>
      <c r="AR269" s="2514"/>
      <c r="AS269" s="2514"/>
      <c r="AT269" s="2514"/>
      <c r="AU269" s="2514"/>
      <c r="AV269" s="2514"/>
      <c r="AW269" s="2514"/>
      <c r="AX269" s="2514"/>
      <c r="AY269" s="2514"/>
      <c r="AZ269" s="250"/>
      <c r="BA269" s="2878"/>
      <c r="BB269" s="2732" t="s">
        <v>91</v>
      </c>
      <c r="BC269" s="1348" t="s">
        <v>36</v>
      </c>
      <c r="BD269" s="1307" t="s">
        <v>36</v>
      </c>
      <c r="BE269" s="1307" t="s">
        <v>36</v>
      </c>
      <c r="BF269" s="1307" t="s">
        <v>36</v>
      </c>
      <c r="BG269" s="1328" t="s">
        <v>36</v>
      </c>
      <c r="BH269" s="1348" t="s">
        <v>36</v>
      </c>
      <c r="BI269" s="1307" t="s">
        <v>36</v>
      </c>
      <c r="BJ269" s="1307" t="s">
        <v>36</v>
      </c>
      <c r="BK269" s="1307" t="s">
        <v>36</v>
      </c>
      <c r="BL269" s="1328" t="s">
        <v>36</v>
      </c>
      <c r="BM269" s="1348" t="s">
        <v>36</v>
      </c>
      <c r="BN269" s="1307" t="s">
        <v>36</v>
      </c>
      <c r="BO269" s="1307" t="s">
        <v>36</v>
      </c>
      <c r="BP269" s="1307" t="s">
        <v>36</v>
      </c>
      <c r="BQ269" s="1328" t="s">
        <v>36</v>
      </c>
      <c r="BR269" s="1348" t="s">
        <v>36</v>
      </c>
      <c r="BS269" s="1307" t="s">
        <v>36</v>
      </c>
      <c r="BT269" s="1307" t="s">
        <v>36</v>
      </c>
      <c r="BU269" s="1307" t="s">
        <v>36</v>
      </c>
      <c r="BV269" s="1307" t="s">
        <v>36</v>
      </c>
      <c r="BW269" s="1307" t="s">
        <v>36</v>
      </c>
      <c r="BX269" s="1307" t="s">
        <v>36</v>
      </c>
      <c r="BY269" s="1368" t="s">
        <v>36</v>
      </c>
      <c r="BZ269" s="1368" t="s">
        <v>36</v>
      </c>
      <c r="CA269" s="1368" t="s">
        <v>36</v>
      </c>
      <c r="CB269" s="1368" t="s">
        <v>36</v>
      </c>
      <c r="CC269" s="1368" t="s">
        <v>36</v>
      </c>
      <c r="CD269" s="2549"/>
      <c r="CE269" s="2549"/>
      <c r="CF269" s="2549"/>
      <c r="CG269" s="2549"/>
      <c r="CH269" s="2549"/>
      <c r="CI269" s="2549"/>
      <c r="CJ269" s="2549"/>
      <c r="CK269" s="2549"/>
      <c r="CL269" s="2549"/>
      <c r="CM269" s="2549"/>
      <c r="CN269" s="2549"/>
      <c r="CO269" s="2549"/>
      <c r="CP269" s="2549"/>
      <c r="CQ269" s="2549"/>
      <c r="CR269" s="2549"/>
      <c r="CS269" s="2549"/>
      <c r="CT269" s="2549"/>
      <c r="CU269" s="2549"/>
      <c r="CV269" s="2549"/>
      <c r="CW269" s="2549"/>
      <c r="CX269" s="2549"/>
      <c r="CY269" s="2549"/>
      <c r="CZ269" s="2549"/>
    </row>
    <row r="270" s="156" customFormat="true" ht="15" customHeight="true" x14ac:dyDescent="0.2">
      <c r="A270" s="2878"/>
      <c r="B270" s="2732" t="s">
        <v>92</v>
      </c>
      <c r="C270" s="26" t="s">
        <v>36</v>
      </c>
      <c r="D270" s="24" t="s">
        <v>36</v>
      </c>
      <c r="E270" s="24" t="s">
        <v>36</v>
      </c>
      <c r="F270" s="24" t="s">
        <v>36</v>
      </c>
      <c r="G270" s="22" t="s">
        <v>36</v>
      </c>
      <c r="H270" s="26" t="s">
        <v>36</v>
      </c>
      <c r="I270" s="24" t="s">
        <v>36</v>
      </c>
      <c r="J270" s="24" t="s">
        <v>36</v>
      </c>
      <c r="K270" s="24" t="s">
        <v>36</v>
      </c>
      <c r="L270" s="22" t="s">
        <v>36</v>
      </c>
      <c r="M270" s="26" t="s">
        <v>36</v>
      </c>
      <c r="N270" s="24" t="s">
        <v>36</v>
      </c>
      <c r="O270" s="24" t="s">
        <v>36</v>
      </c>
      <c r="P270" s="24" t="s">
        <v>36</v>
      </c>
      <c r="Q270" s="18" t="s">
        <v>36</v>
      </c>
      <c r="R270" s="26" t="s">
        <v>36</v>
      </c>
      <c r="S270" s="24" t="s">
        <v>36</v>
      </c>
      <c r="T270" s="24" t="s">
        <v>36</v>
      </c>
      <c r="U270" s="24" t="s">
        <v>36</v>
      </c>
      <c r="V270" s="24" t="s">
        <v>36</v>
      </c>
      <c r="W270" s="24" t="s">
        <v>36</v>
      </c>
      <c r="X270" s="24" t="s">
        <v>36</v>
      </c>
      <c r="Y270" s="18" t="s">
        <v>36</v>
      </c>
      <c r="Z270" s="18" t="s">
        <v>36</v>
      </c>
      <c r="AA270" s="18" t="s">
        <v>36</v>
      </c>
      <c r="AB270" s="18" t="s">
        <v>36</v>
      </c>
      <c r="AC270" s="18" t="s">
        <v>36</v>
      </c>
      <c r="AD270" s="2514"/>
      <c r="AE270" s="2514"/>
      <c r="AF270" s="2514"/>
      <c r="AG270" s="2514"/>
      <c r="AH270" s="2514"/>
      <c r="AI270" s="2514"/>
      <c r="AJ270" s="2514"/>
      <c r="AK270" s="2514"/>
      <c r="AL270" s="2514"/>
      <c r="AM270" s="2514"/>
      <c r="AN270" s="2514"/>
      <c r="AO270" s="2514"/>
      <c r="AP270" s="2514"/>
      <c r="AQ270" s="2514"/>
      <c r="AR270" s="2514"/>
      <c r="AS270" s="2514"/>
      <c r="AT270" s="2514"/>
      <c r="AU270" s="2514"/>
      <c r="AV270" s="2514"/>
      <c r="AW270" s="2514"/>
      <c r="AX270" s="2514"/>
      <c r="AY270" s="2514"/>
      <c r="AZ270" s="250"/>
      <c r="BA270" s="2878"/>
      <c r="BB270" s="2732" t="s">
        <v>92</v>
      </c>
      <c r="BC270" s="1348" t="s">
        <v>36</v>
      </c>
      <c r="BD270" s="1307" t="s">
        <v>36</v>
      </c>
      <c r="BE270" s="1307" t="s">
        <v>36</v>
      </c>
      <c r="BF270" s="1307" t="s">
        <v>36</v>
      </c>
      <c r="BG270" s="1328" t="s">
        <v>36</v>
      </c>
      <c r="BH270" s="1348" t="s">
        <v>36</v>
      </c>
      <c r="BI270" s="1307" t="s">
        <v>36</v>
      </c>
      <c r="BJ270" s="1307" t="s">
        <v>36</v>
      </c>
      <c r="BK270" s="1307" t="s">
        <v>36</v>
      </c>
      <c r="BL270" s="1328" t="s">
        <v>36</v>
      </c>
      <c r="BM270" s="1348" t="s">
        <v>36</v>
      </c>
      <c r="BN270" s="1307" t="s">
        <v>36</v>
      </c>
      <c r="BO270" s="1307" t="s">
        <v>36</v>
      </c>
      <c r="BP270" s="1307" t="s">
        <v>36</v>
      </c>
      <c r="BQ270" s="1328" t="s">
        <v>36</v>
      </c>
      <c r="BR270" s="1348" t="s">
        <v>36</v>
      </c>
      <c r="BS270" s="1307" t="s">
        <v>36</v>
      </c>
      <c r="BT270" s="1307" t="s">
        <v>36</v>
      </c>
      <c r="BU270" s="1307" t="s">
        <v>36</v>
      </c>
      <c r="BV270" s="1307" t="s">
        <v>36</v>
      </c>
      <c r="BW270" s="1307" t="s">
        <v>36</v>
      </c>
      <c r="BX270" s="1307" t="s">
        <v>36</v>
      </c>
      <c r="BY270" s="1368" t="s">
        <v>36</v>
      </c>
      <c r="BZ270" s="1368" t="s">
        <v>36</v>
      </c>
      <c r="CA270" s="1368" t="s">
        <v>36</v>
      </c>
      <c r="CB270" s="1368" t="s">
        <v>36</v>
      </c>
      <c r="CC270" s="1368" t="s">
        <v>36</v>
      </c>
      <c r="CD270" s="2549"/>
      <c r="CE270" s="2549"/>
      <c r="CF270" s="2549"/>
      <c r="CG270" s="2549"/>
      <c r="CH270" s="2549"/>
      <c r="CI270" s="2549"/>
      <c r="CJ270" s="2549"/>
      <c r="CK270" s="2549"/>
      <c r="CL270" s="2549"/>
      <c r="CM270" s="2549"/>
      <c r="CN270" s="2549"/>
      <c r="CO270" s="2549"/>
      <c r="CP270" s="2549"/>
      <c r="CQ270" s="2549"/>
      <c r="CR270" s="2549"/>
      <c r="CS270" s="2549"/>
      <c r="CT270" s="2549"/>
      <c r="CU270" s="2549"/>
      <c r="CV270" s="2549"/>
      <c r="CW270" s="2549"/>
      <c r="CX270" s="2549"/>
      <c r="CY270" s="2549"/>
      <c r="CZ270" s="2549"/>
    </row>
    <row r="271" s="156" customFormat="true" ht="15" customHeight="true" x14ac:dyDescent="0.2">
      <c r="A271" s="2878" t="s">
        <v>76</v>
      </c>
      <c r="B271" s="2732" t="s">
        <v>50</v>
      </c>
      <c r="C271" s="1348" t="s">
        <v>36</v>
      </c>
      <c r="D271" s="1304" t="s">
        <v>36</v>
      </c>
      <c r="E271" s="1304" t="s">
        <v>36</v>
      </c>
      <c r="F271" s="1304" t="s">
        <v>36</v>
      </c>
      <c r="G271" s="1325" t="s">
        <v>36</v>
      </c>
      <c r="H271" s="1348" t="s">
        <v>36</v>
      </c>
      <c r="I271" s="1304" t="s">
        <v>36</v>
      </c>
      <c r="J271" s="1304" t="s">
        <v>36</v>
      </c>
      <c r="K271" s="1304" t="s">
        <v>36</v>
      </c>
      <c r="L271" s="1325" t="s">
        <v>36</v>
      </c>
      <c r="M271" s="1348" t="s">
        <v>36</v>
      </c>
      <c r="N271" s="1304" t="s">
        <v>36</v>
      </c>
      <c r="O271" s="1304" t="s">
        <v>36</v>
      </c>
      <c r="P271" s="1304" t="s">
        <v>36</v>
      </c>
      <c r="Q271" s="1365" t="s">
        <v>36</v>
      </c>
      <c r="R271" s="1348" t="s">
        <v>36</v>
      </c>
      <c r="S271" s="1304" t="s">
        <v>36</v>
      </c>
      <c r="T271" s="1304" t="s">
        <v>36</v>
      </c>
      <c r="U271" s="1304" t="s">
        <v>36</v>
      </c>
      <c r="V271" s="1304" t="s">
        <v>36</v>
      </c>
      <c r="W271" s="1304" t="s">
        <v>36</v>
      </c>
      <c r="X271" s="1304" t="s">
        <v>36</v>
      </c>
      <c r="Y271" s="1365" t="s">
        <v>36</v>
      </c>
      <c r="Z271" s="1365" t="s">
        <v>36</v>
      </c>
      <c r="AA271" s="1365" t="s">
        <v>36</v>
      </c>
      <c r="AB271" s="1365" t="s">
        <v>36</v>
      </c>
      <c r="AC271" s="1365" t="s">
        <v>36</v>
      </c>
      <c r="AD271" s="2549"/>
      <c r="AE271" s="2549"/>
      <c r="AF271" s="2549"/>
      <c r="AG271" s="2549"/>
      <c r="AH271" s="2549"/>
      <c r="AI271" s="2549"/>
      <c r="AJ271" s="2549"/>
      <c r="AK271" s="2549"/>
      <c r="AL271" s="2549"/>
      <c r="AM271" s="2549"/>
      <c r="AN271" s="2549"/>
      <c r="AO271" s="2549"/>
      <c r="AP271" s="2549"/>
      <c r="AQ271" s="2549"/>
      <c r="AR271" s="2549"/>
      <c r="AS271" s="2549"/>
      <c r="AT271" s="2549"/>
      <c r="AU271" s="2549"/>
      <c r="AV271" s="2549"/>
      <c r="AW271" s="2549"/>
      <c r="AX271" s="2549"/>
      <c r="AY271" s="2549"/>
      <c r="AZ271" s="250"/>
      <c r="BA271" s="2878" t="s">
        <v>76</v>
      </c>
      <c r="BB271" s="2732" t="s">
        <v>50</v>
      </c>
      <c r="BC271" s="1348" t="s">
        <v>36</v>
      </c>
      <c r="BD271" s="1304" t="s">
        <v>36</v>
      </c>
      <c r="BE271" s="1304" t="s">
        <v>36</v>
      </c>
      <c r="BF271" s="1304" t="s">
        <v>36</v>
      </c>
      <c r="BG271" s="1325" t="s">
        <v>36</v>
      </c>
      <c r="BH271" s="1348" t="s">
        <v>36</v>
      </c>
      <c r="BI271" s="1304" t="s">
        <v>36</v>
      </c>
      <c r="BJ271" s="1304" t="s">
        <v>36</v>
      </c>
      <c r="BK271" s="1304" t="s">
        <v>36</v>
      </c>
      <c r="BL271" s="1325" t="s">
        <v>36</v>
      </c>
      <c r="BM271" s="1348" t="s">
        <v>36</v>
      </c>
      <c r="BN271" s="1304" t="s">
        <v>36</v>
      </c>
      <c r="BO271" s="1304" t="s">
        <v>36</v>
      </c>
      <c r="BP271" s="1304" t="s">
        <v>36</v>
      </c>
      <c r="BQ271" s="1325" t="s">
        <v>36</v>
      </c>
      <c r="BR271" s="1348" t="s">
        <v>36</v>
      </c>
      <c r="BS271" s="1304" t="s">
        <v>36</v>
      </c>
      <c r="BT271" s="1304" t="s">
        <v>36</v>
      </c>
      <c r="BU271" s="1304" t="s">
        <v>36</v>
      </c>
      <c r="BV271" s="1304" t="s">
        <v>36</v>
      </c>
      <c r="BW271" s="1304" t="s">
        <v>36</v>
      </c>
      <c r="BX271" s="1304" t="s">
        <v>36</v>
      </c>
      <c r="BY271" s="1365" t="s">
        <v>36</v>
      </c>
      <c r="BZ271" s="1365" t="s">
        <v>36</v>
      </c>
      <c r="CA271" s="1365" t="s">
        <v>36</v>
      </c>
      <c r="CB271" s="1365" t="s">
        <v>36</v>
      </c>
      <c r="CC271" s="1365" t="s">
        <v>36</v>
      </c>
      <c r="CD271" s="2549"/>
      <c r="CE271" s="2549"/>
      <c r="CF271" s="2549"/>
      <c r="CG271" s="2549"/>
      <c r="CH271" s="2549"/>
      <c r="CI271" s="2549"/>
      <c r="CJ271" s="2549"/>
      <c r="CK271" s="2549"/>
      <c r="CL271" s="2549"/>
      <c r="CM271" s="2549"/>
      <c r="CN271" s="2549"/>
      <c r="CO271" s="2549"/>
      <c r="CP271" s="2549"/>
      <c r="CQ271" s="2549"/>
      <c r="CR271" s="2549"/>
      <c r="CS271" s="2549"/>
      <c r="CT271" s="2549"/>
      <c r="CU271" s="2549"/>
      <c r="CV271" s="2549"/>
      <c r="CW271" s="2549"/>
      <c r="CX271" s="2549"/>
      <c r="CY271" s="2549"/>
      <c r="CZ271" s="2549"/>
    </row>
    <row r="272" s="156" customFormat="true" ht="15" customHeight="true" x14ac:dyDescent="0.2">
      <c r="A272" s="2878"/>
      <c r="B272" s="2732" t="s">
        <v>49</v>
      </c>
      <c r="C272" s="1348" t="s">
        <v>36</v>
      </c>
      <c r="D272" s="1304" t="s">
        <v>36</v>
      </c>
      <c r="E272" s="1304" t="s">
        <v>36</v>
      </c>
      <c r="F272" s="1304" t="s">
        <v>36</v>
      </c>
      <c r="G272" s="1325" t="s">
        <v>36</v>
      </c>
      <c r="H272" s="1348" t="s">
        <v>36</v>
      </c>
      <c r="I272" s="1304" t="s">
        <v>36</v>
      </c>
      <c r="J272" s="1304" t="s">
        <v>36</v>
      </c>
      <c r="K272" s="1304" t="s">
        <v>36</v>
      </c>
      <c r="L272" s="1325" t="s">
        <v>36</v>
      </c>
      <c r="M272" s="1348" t="s">
        <v>36</v>
      </c>
      <c r="N272" s="1304" t="s">
        <v>36</v>
      </c>
      <c r="O272" s="1304" t="s">
        <v>36</v>
      </c>
      <c r="P272" s="1304" t="s">
        <v>36</v>
      </c>
      <c r="Q272" s="1365" t="s">
        <v>36</v>
      </c>
      <c r="R272" s="1348" t="s">
        <v>36</v>
      </c>
      <c r="S272" s="1304" t="s">
        <v>36</v>
      </c>
      <c r="T272" s="1304" t="s">
        <v>36</v>
      </c>
      <c r="U272" s="1304" t="s">
        <v>36</v>
      </c>
      <c r="V272" s="1304" t="s">
        <v>36</v>
      </c>
      <c r="W272" s="1304" t="s">
        <v>36</v>
      </c>
      <c r="X272" s="1304" t="s">
        <v>36</v>
      </c>
      <c r="Y272" s="1365" t="s">
        <v>36</v>
      </c>
      <c r="Z272" s="1365" t="s">
        <v>36</v>
      </c>
      <c r="AA272" s="1365" t="s">
        <v>36</v>
      </c>
      <c r="AB272" s="1365" t="s">
        <v>36</v>
      </c>
      <c r="AC272" s="1365" t="s">
        <v>36</v>
      </c>
      <c r="AD272" s="2549"/>
      <c r="AE272" s="2549"/>
      <c r="AF272" s="2549"/>
      <c r="AG272" s="2549"/>
      <c r="AH272" s="2549"/>
      <c r="AI272" s="2549"/>
      <c r="AJ272" s="2549"/>
      <c r="AK272" s="2549"/>
      <c r="AL272" s="2549"/>
      <c r="AM272" s="2549"/>
      <c r="AN272" s="2549"/>
      <c r="AO272" s="2549"/>
      <c r="AP272" s="2549"/>
      <c r="AQ272" s="2549"/>
      <c r="AR272" s="2549"/>
      <c r="AS272" s="2549"/>
      <c r="AT272" s="2549"/>
      <c r="AU272" s="2549"/>
      <c r="AV272" s="2549"/>
      <c r="AW272" s="2549"/>
      <c r="AX272" s="2549"/>
      <c r="AY272" s="2549"/>
      <c r="AZ272" s="250"/>
      <c r="BA272" s="2878"/>
      <c r="BB272" s="2732" t="s">
        <v>49</v>
      </c>
      <c r="BC272" s="1348" t="s">
        <v>36</v>
      </c>
      <c r="BD272" s="1304" t="s">
        <v>36</v>
      </c>
      <c r="BE272" s="1304" t="s">
        <v>36</v>
      </c>
      <c r="BF272" s="1304" t="s">
        <v>36</v>
      </c>
      <c r="BG272" s="1325" t="s">
        <v>36</v>
      </c>
      <c r="BH272" s="1348" t="s">
        <v>36</v>
      </c>
      <c r="BI272" s="1304" t="s">
        <v>36</v>
      </c>
      <c r="BJ272" s="1304" t="s">
        <v>36</v>
      </c>
      <c r="BK272" s="1304" t="s">
        <v>36</v>
      </c>
      <c r="BL272" s="1325" t="s">
        <v>36</v>
      </c>
      <c r="BM272" s="1348" t="s">
        <v>36</v>
      </c>
      <c r="BN272" s="1304" t="s">
        <v>36</v>
      </c>
      <c r="BO272" s="1304" t="s">
        <v>36</v>
      </c>
      <c r="BP272" s="1304" t="s">
        <v>36</v>
      </c>
      <c r="BQ272" s="1325" t="s">
        <v>36</v>
      </c>
      <c r="BR272" s="1348" t="s">
        <v>36</v>
      </c>
      <c r="BS272" s="1304" t="s">
        <v>36</v>
      </c>
      <c r="BT272" s="1304" t="s">
        <v>36</v>
      </c>
      <c r="BU272" s="1304" t="s">
        <v>36</v>
      </c>
      <c r="BV272" s="1304" t="s">
        <v>36</v>
      </c>
      <c r="BW272" s="1304" t="s">
        <v>36</v>
      </c>
      <c r="BX272" s="1304" t="s">
        <v>36</v>
      </c>
      <c r="BY272" s="1365" t="s">
        <v>36</v>
      </c>
      <c r="BZ272" s="1365" t="s">
        <v>36</v>
      </c>
      <c r="CA272" s="1365" t="s">
        <v>36</v>
      </c>
      <c r="CB272" s="1365" t="s">
        <v>36</v>
      </c>
      <c r="CC272" s="1365" t="s">
        <v>36</v>
      </c>
      <c r="CD272" s="2549"/>
      <c r="CE272" s="2549"/>
      <c r="CF272" s="2549"/>
      <c r="CG272" s="2549"/>
      <c r="CH272" s="2549"/>
      <c r="CI272" s="2549"/>
      <c r="CJ272" s="2549"/>
      <c r="CK272" s="2549"/>
      <c r="CL272" s="2549"/>
      <c r="CM272" s="2549"/>
      <c r="CN272" s="2549"/>
      <c r="CO272" s="2549"/>
      <c r="CP272" s="2549"/>
      <c r="CQ272" s="2549"/>
      <c r="CR272" s="2549"/>
      <c r="CS272" s="2549"/>
      <c r="CT272" s="2549"/>
      <c r="CU272" s="2549"/>
      <c r="CV272" s="2549"/>
      <c r="CW272" s="2549"/>
      <c r="CX272" s="2549"/>
      <c r="CY272" s="2549"/>
      <c r="CZ272" s="2549"/>
    </row>
    <row r="273" s="156" customFormat="true" ht="15" customHeight="true" x14ac:dyDescent="0.2">
      <c r="A273" s="2878"/>
      <c r="B273" s="2732" t="s">
        <v>114</v>
      </c>
      <c r="C273" s="1348" t="s">
        <v>36</v>
      </c>
      <c r="D273" s="1304" t="s">
        <v>36</v>
      </c>
      <c r="E273" s="1304" t="s">
        <v>36</v>
      </c>
      <c r="F273" s="1304" t="s">
        <v>36</v>
      </c>
      <c r="G273" s="1325" t="s">
        <v>36</v>
      </c>
      <c r="H273" s="1348" t="s">
        <v>36</v>
      </c>
      <c r="I273" s="1304" t="s">
        <v>36</v>
      </c>
      <c r="J273" s="1304" t="s">
        <v>36</v>
      </c>
      <c r="K273" s="1304" t="s">
        <v>36</v>
      </c>
      <c r="L273" s="1325" t="s">
        <v>36</v>
      </c>
      <c r="M273" s="1348" t="s">
        <v>36</v>
      </c>
      <c r="N273" s="1304" t="s">
        <v>36</v>
      </c>
      <c r="O273" s="1304" t="s">
        <v>36</v>
      </c>
      <c r="P273" s="1304" t="s">
        <v>36</v>
      </c>
      <c r="Q273" s="1365" t="s">
        <v>36</v>
      </c>
      <c r="R273" s="1348" t="s">
        <v>36</v>
      </c>
      <c r="S273" s="1304" t="s">
        <v>36</v>
      </c>
      <c r="T273" s="1304" t="s">
        <v>36</v>
      </c>
      <c r="U273" s="1304" t="s">
        <v>36</v>
      </c>
      <c r="V273" s="1304" t="s">
        <v>36</v>
      </c>
      <c r="W273" s="1304" t="s">
        <v>36</v>
      </c>
      <c r="X273" s="1304" t="s">
        <v>36</v>
      </c>
      <c r="Y273" s="1365" t="s">
        <v>36</v>
      </c>
      <c r="Z273" s="1365" t="s">
        <v>36</v>
      </c>
      <c r="AA273" s="1365" t="s">
        <v>36</v>
      </c>
      <c r="AB273" s="1365" t="s">
        <v>36</v>
      </c>
      <c r="AC273" s="1365" t="s">
        <v>36</v>
      </c>
      <c r="AD273" s="2549"/>
      <c r="AE273" s="2549"/>
      <c r="AF273" s="2549"/>
      <c r="AG273" s="2549"/>
      <c r="AH273" s="2549"/>
      <c r="AI273" s="2549"/>
      <c r="AJ273" s="2549"/>
      <c r="AK273" s="2549"/>
      <c r="AL273" s="2549"/>
      <c r="AM273" s="2549"/>
      <c r="AN273" s="2549"/>
      <c r="AO273" s="2549"/>
      <c r="AP273" s="2549"/>
      <c r="AQ273" s="2549"/>
      <c r="AR273" s="2549"/>
      <c r="AS273" s="2549"/>
      <c r="AT273" s="2549"/>
      <c r="AU273" s="2549"/>
      <c r="AV273" s="2549"/>
      <c r="AW273" s="2549"/>
      <c r="AX273" s="2549"/>
      <c r="AY273" s="2549"/>
      <c r="AZ273" s="250"/>
      <c r="BA273" s="2878"/>
      <c r="BB273" s="2732" t="s">
        <v>114</v>
      </c>
      <c r="BC273" s="1348" t="s">
        <v>36</v>
      </c>
      <c r="BD273" s="1304" t="s">
        <v>36</v>
      </c>
      <c r="BE273" s="1304" t="s">
        <v>36</v>
      </c>
      <c r="BF273" s="1304" t="s">
        <v>36</v>
      </c>
      <c r="BG273" s="1325" t="s">
        <v>36</v>
      </c>
      <c r="BH273" s="1348" t="s">
        <v>36</v>
      </c>
      <c r="BI273" s="1304" t="s">
        <v>36</v>
      </c>
      <c r="BJ273" s="1304" t="s">
        <v>36</v>
      </c>
      <c r="BK273" s="1304" t="s">
        <v>36</v>
      </c>
      <c r="BL273" s="1325" t="s">
        <v>36</v>
      </c>
      <c r="BM273" s="1348" t="s">
        <v>36</v>
      </c>
      <c r="BN273" s="1304" t="s">
        <v>36</v>
      </c>
      <c r="BO273" s="1304" t="s">
        <v>36</v>
      </c>
      <c r="BP273" s="1304" t="s">
        <v>36</v>
      </c>
      <c r="BQ273" s="1325" t="s">
        <v>36</v>
      </c>
      <c r="BR273" s="1348" t="s">
        <v>36</v>
      </c>
      <c r="BS273" s="1304" t="s">
        <v>36</v>
      </c>
      <c r="BT273" s="1304" t="s">
        <v>36</v>
      </c>
      <c r="BU273" s="1304" t="s">
        <v>36</v>
      </c>
      <c r="BV273" s="1304" t="s">
        <v>36</v>
      </c>
      <c r="BW273" s="1304" t="s">
        <v>36</v>
      </c>
      <c r="BX273" s="1304" t="s">
        <v>36</v>
      </c>
      <c r="BY273" s="1365" t="s">
        <v>36</v>
      </c>
      <c r="BZ273" s="1365" t="s">
        <v>36</v>
      </c>
      <c r="CA273" s="1365" t="s">
        <v>36</v>
      </c>
      <c r="CB273" s="1365" t="s">
        <v>36</v>
      </c>
      <c r="CC273" s="1365" t="s">
        <v>36</v>
      </c>
      <c r="CD273" s="2549"/>
      <c r="CE273" s="2549"/>
      <c r="CF273" s="2549"/>
      <c r="CG273" s="2549"/>
      <c r="CH273" s="2549"/>
      <c r="CI273" s="2549"/>
      <c r="CJ273" s="2549"/>
      <c r="CK273" s="2549"/>
      <c r="CL273" s="2549"/>
      <c r="CM273" s="2549"/>
      <c r="CN273" s="2549"/>
      <c r="CO273" s="2549"/>
      <c r="CP273" s="2549"/>
      <c r="CQ273" s="2549"/>
      <c r="CR273" s="2549"/>
      <c r="CS273" s="2549"/>
      <c r="CT273" s="2549"/>
      <c r="CU273" s="2549"/>
      <c r="CV273" s="2549"/>
      <c r="CW273" s="2549"/>
      <c r="CX273" s="2549"/>
      <c r="CY273" s="2549"/>
      <c r="CZ273" s="2549"/>
    </row>
    <row r="274" s="156" customFormat="true" ht="15" customHeight="true" x14ac:dyDescent="0.2">
      <c r="A274" s="2878" t="s">
        <v>77</v>
      </c>
      <c r="B274" s="2732" t="s">
        <v>50</v>
      </c>
      <c r="C274" s="26" t="s">
        <v>36</v>
      </c>
      <c r="D274" s="24" t="s">
        <v>36</v>
      </c>
      <c r="E274" s="24" t="s">
        <v>36</v>
      </c>
      <c r="F274" s="24" t="s">
        <v>36</v>
      </c>
      <c r="G274" s="22" t="s">
        <v>36</v>
      </c>
      <c r="H274" s="26" t="s">
        <v>36</v>
      </c>
      <c r="I274" s="24" t="s">
        <v>36</v>
      </c>
      <c r="J274" s="24" t="s">
        <v>36</v>
      </c>
      <c r="K274" s="24" t="s">
        <v>36</v>
      </c>
      <c r="L274" s="22" t="s">
        <v>36</v>
      </c>
      <c r="M274" s="26" t="s">
        <v>36</v>
      </c>
      <c r="N274" s="24" t="s">
        <v>36</v>
      </c>
      <c r="O274" s="24" t="s">
        <v>36</v>
      </c>
      <c r="P274" s="24" t="s">
        <v>36</v>
      </c>
      <c r="Q274" s="18" t="s">
        <v>36</v>
      </c>
      <c r="R274" s="26" t="s">
        <v>36</v>
      </c>
      <c r="S274" s="24" t="s">
        <v>36</v>
      </c>
      <c r="T274" s="24" t="s">
        <v>36</v>
      </c>
      <c r="U274" s="24" t="s">
        <v>36</v>
      </c>
      <c r="V274" s="24" t="s">
        <v>36</v>
      </c>
      <c r="W274" s="24" t="s">
        <v>36</v>
      </c>
      <c r="X274" s="24" t="s">
        <v>36</v>
      </c>
      <c r="Y274" s="18" t="s">
        <v>36</v>
      </c>
      <c r="Z274" s="18" t="s">
        <v>36</v>
      </c>
      <c r="AA274" s="18" t="s">
        <v>36</v>
      </c>
      <c r="AB274" s="18" t="s">
        <v>36</v>
      </c>
      <c r="AC274" s="18" t="s">
        <v>36</v>
      </c>
      <c r="AD274" s="2514"/>
      <c r="AE274" s="2514"/>
      <c r="AF274" s="2514"/>
      <c r="AG274" s="2514"/>
      <c r="AH274" s="2514"/>
      <c r="AI274" s="2514"/>
      <c r="AJ274" s="2514"/>
      <c r="AK274" s="2514"/>
      <c r="AL274" s="2514"/>
      <c r="AM274" s="2514"/>
      <c r="AN274" s="2514"/>
      <c r="AO274" s="2514"/>
      <c r="AP274" s="2514"/>
      <c r="AQ274" s="2514"/>
      <c r="AR274" s="2514"/>
      <c r="AS274" s="2514"/>
      <c r="AT274" s="2514"/>
      <c r="AU274" s="2514"/>
      <c r="AV274" s="2514"/>
      <c r="AW274" s="2514"/>
      <c r="AX274" s="2514"/>
      <c r="AY274" s="2514"/>
      <c r="AZ274" s="250"/>
      <c r="BA274" s="2878" t="s">
        <v>77</v>
      </c>
      <c r="BB274" s="2732" t="s">
        <v>50</v>
      </c>
      <c r="BC274" s="1348" t="s">
        <v>36</v>
      </c>
      <c r="BD274" s="1307" t="s">
        <v>36</v>
      </c>
      <c r="BE274" s="1307" t="s">
        <v>36</v>
      </c>
      <c r="BF274" s="1307" t="s">
        <v>36</v>
      </c>
      <c r="BG274" s="1328" t="s">
        <v>36</v>
      </c>
      <c r="BH274" s="1348" t="s">
        <v>36</v>
      </c>
      <c r="BI274" s="1307" t="s">
        <v>36</v>
      </c>
      <c r="BJ274" s="1307" t="s">
        <v>36</v>
      </c>
      <c r="BK274" s="1307" t="s">
        <v>36</v>
      </c>
      <c r="BL274" s="1328" t="s">
        <v>36</v>
      </c>
      <c r="BM274" s="1348" t="s">
        <v>36</v>
      </c>
      <c r="BN274" s="1307" t="s">
        <v>36</v>
      </c>
      <c r="BO274" s="1307" t="s">
        <v>36</v>
      </c>
      <c r="BP274" s="1307" t="s">
        <v>36</v>
      </c>
      <c r="BQ274" s="1328" t="s">
        <v>36</v>
      </c>
      <c r="BR274" s="1348" t="s">
        <v>36</v>
      </c>
      <c r="BS274" s="1307" t="s">
        <v>36</v>
      </c>
      <c r="BT274" s="1307" t="s">
        <v>36</v>
      </c>
      <c r="BU274" s="1307" t="s">
        <v>36</v>
      </c>
      <c r="BV274" s="1307" t="s">
        <v>36</v>
      </c>
      <c r="BW274" s="1307" t="s">
        <v>36</v>
      </c>
      <c r="BX274" s="1307" t="s">
        <v>36</v>
      </c>
      <c r="BY274" s="1368" t="s">
        <v>36</v>
      </c>
      <c r="BZ274" s="1368" t="s">
        <v>36</v>
      </c>
      <c r="CA274" s="1368" t="s">
        <v>36</v>
      </c>
      <c r="CB274" s="1368" t="s">
        <v>36</v>
      </c>
      <c r="CC274" s="1368" t="s">
        <v>36</v>
      </c>
      <c r="CD274" s="2549"/>
      <c r="CE274" s="2549"/>
      <c r="CF274" s="2549"/>
      <c r="CG274" s="2549"/>
      <c r="CH274" s="2549"/>
      <c r="CI274" s="2549"/>
      <c r="CJ274" s="2549"/>
      <c r="CK274" s="2549"/>
      <c r="CL274" s="2549"/>
      <c r="CM274" s="2549"/>
      <c r="CN274" s="2549"/>
      <c r="CO274" s="2549"/>
      <c r="CP274" s="2549"/>
      <c r="CQ274" s="2549"/>
      <c r="CR274" s="2549"/>
      <c r="CS274" s="2549"/>
      <c r="CT274" s="2549"/>
      <c r="CU274" s="2549"/>
      <c r="CV274" s="2549"/>
      <c r="CW274" s="2549"/>
      <c r="CX274" s="2549"/>
      <c r="CY274" s="2549"/>
      <c r="CZ274" s="2549"/>
    </row>
    <row r="275" s="156" customFormat="true" ht="15" customHeight="true" x14ac:dyDescent="0.2">
      <c r="A275" s="2878"/>
      <c r="B275" s="2732" t="s">
        <v>49</v>
      </c>
      <c r="C275" s="26" t="s">
        <v>36</v>
      </c>
      <c r="D275" s="24" t="s">
        <v>36</v>
      </c>
      <c r="E275" s="24" t="s">
        <v>36</v>
      </c>
      <c r="F275" s="24" t="s">
        <v>36</v>
      </c>
      <c r="G275" s="22" t="s">
        <v>36</v>
      </c>
      <c r="H275" s="26" t="s">
        <v>36</v>
      </c>
      <c r="I275" s="24" t="s">
        <v>36</v>
      </c>
      <c r="J275" s="24" t="s">
        <v>36</v>
      </c>
      <c r="K275" s="24" t="s">
        <v>36</v>
      </c>
      <c r="L275" s="22" t="s">
        <v>36</v>
      </c>
      <c r="M275" s="26" t="s">
        <v>36</v>
      </c>
      <c r="N275" s="24" t="s">
        <v>36</v>
      </c>
      <c r="O275" s="24" t="s">
        <v>36</v>
      </c>
      <c r="P275" s="24" t="s">
        <v>36</v>
      </c>
      <c r="Q275" s="18" t="s">
        <v>36</v>
      </c>
      <c r="R275" s="26" t="s">
        <v>36</v>
      </c>
      <c r="S275" s="24" t="s">
        <v>36</v>
      </c>
      <c r="T275" s="24" t="s">
        <v>36</v>
      </c>
      <c r="U275" s="24" t="s">
        <v>36</v>
      </c>
      <c r="V275" s="24" t="s">
        <v>36</v>
      </c>
      <c r="W275" s="24" t="s">
        <v>36</v>
      </c>
      <c r="X275" s="24" t="s">
        <v>36</v>
      </c>
      <c r="Y275" s="18" t="s">
        <v>36</v>
      </c>
      <c r="Z275" s="18" t="s">
        <v>36</v>
      </c>
      <c r="AA275" s="18" t="s">
        <v>36</v>
      </c>
      <c r="AB275" s="18" t="s">
        <v>36</v>
      </c>
      <c r="AC275" s="18" t="s">
        <v>36</v>
      </c>
      <c r="AD275" s="2514"/>
      <c r="AE275" s="2514"/>
      <c r="AF275" s="2514"/>
      <c r="AG275" s="2514"/>
      <c r="AH275" s="2514"/>
      <c r="AI275" s="2514"/>
      <c r="AJ275" s="2514"/>
      <c r="AK275" s="2514"/>
      <c r="AL275" s="2514"/>
      <c r="AM275" s="2514"/>
      <c r="AN275" s="2514"/>
      <c r="AO275" s="2514"/>
      <c r="AP275" s="2514"/>
      <c r="AQ275" s="2514"/>
      <c r="AR275" s="2514"/>
      <c r="AS275" s="2514"/>
      <c r="AT275" s="2514"/>
      <c r="AU275" s="2514"/>
      <c r="AV275" s="2514"/>
      <c r="AW275" s="2514"/>
      <c r="AX275" s="2514"/>
      <c r="AY275" s="2514"/>
      <c r="AZ275" s="250"/>
      <c r="BA275" s="2878"/>
      <c r="BB275" s="2732" t="s">
        <v>49</v>
      </c>
      <c r="BC275" s="1348" t="s">
        <v>36</v>
      </c>
      <c r="BD275" s="1307" t="s">
        <v>36</v>
      </c>
      <c r="BE275" s="1307" t="s">
        <v>36</v>
      </c>
      <c r="BF275" s="1307" t="s">
        <v>36</v>
      </c>
      <c r="BG275" s="1328" t="s">
        <v>36</v>
      </c>
      <c r="BH275" s="1348" t="s">
        <v>36</v>
      </c>
      <c r="BI275" s="1307" t="s">
        <v>36</v>
      </c>
      <c r="BJ275" s="1307" t="s">
        <v>36</v>
      </c>
      <c r="BK275" s="1307" t="s">
        <v>36</v>
      </c>
      <c r="BL275" s="1328" t="s">
        <v>36</v>
      </c>
      <c r="BM275" s="1348" t="s">
        <v>36</v>
      </c>
      <c r="BN275" s="1307" t="s">
        <v>36</v>
      </c>
      <c r="BO275" s="1307" t="s">
        <v>36</v>
      </c>
      <c r="BP275" s="1307" t="s">
        <v>36</v>
      </c>
      <c r="BQ275" s="1328" t="s">
        <v>36</v>
      </c>
      <c r="BR275" s="1348" t="s">
        <v>36</v>
      </c>
      <c r="BS275" s="1307" t="s">
        <v>36</v>
      </c>
      <c r="BT275" s="1307" t="s">
        <v>36</v>
      </c>
      <c r="BU275" s="1307" t="s">
        <v>36</v>
      </c>
      <c r="BV275" s="1307" t="s">
        <v>36</v>
      </c>
      <c r="BW275" s="1307" t="s">
        <v>36</v>
      </c>
      <c r="BX275" s="1307" t="s">
        <v>36</v>
      </c>
      <c r="BY275" s="1368" t="s">
        <v>36</v>
      </c>
      <c r="BZ275" s="1368" t="s">
        <v>36</v>
      </c>
      <c r="CA275" s="1368" t="s">
        <v>36</v>
      </c>
      <c r="CB275" s="1368" t="s">
        <v>36</v>
      </c>
      <c r="CC275" s="1368" t="s">
        <v>36</v>
      </c>
      <c r="CD275" s="2549"/>
      <c r="CE275" s="2549"/>
      <c r="CF275" s="2549"/>
      <c r="CG275" s="2549"/>
      <c r="CH275" s="2549"/>
      <c r="CI275" s="2549"/>
      <c r="CJ275" s="2549"/>
      <c r="CK275" s="2549"/>
      <c r="CL275" s="2549"/>
      <c r="CM275" s="2549"/>
      <c r="CN275" s="2549"/>
      <c r="CO275" s="2549"/>
      <c r="CP275" s="2549"/>
      <c r="CQ275" s="2549"/>
      <c r="CR275" s="2549"/>
      <c r="CS275" s="2549"/>
      <c r="CT275" s="2549"/>
      <c r="CU275" s="2549"/>
      <c r="CV275" s="2549"/>
      <c r="CW275" s="2549"/>
      <c r="CX275" s="2549"/>
      <c r="CY275" s="2549"/>
      <c r="CZ275" s="2549"/>
    </row>
    <row r="276" s="156" customFormat="true" ht="15" customHeight="true" x14ac:dyDescent="0.2">
      <c r="A276" s="2878"/>
      <c r="B276" s="2732" t="s">
        <v>115</v>
      </c>
      <c r="C276" s="1348" t="s">
        <v>36</v>
      </c>
      <c r="D276" s="1304" t="s">
        <v>36</v>
      </c>
      <c r="E276" s="1304" t="s">
        <v>36</v>
      </c>
      <c r="F276" s="1304" t="s">
        <v>36</v>
      </c>
      <c r="G276" s="22" t="s">
        <v>36</v>
      </c>
      <c r="H276" s="26" t="s">
        <v>36</v>
      </c>
      <c r="I276" s="24" t="s">
        <v>36</v>
      </c>
      <c r="J276" s="24" t="s">
        <v>36</v>
      </c>
      <c r="K276" s="24" t="s">
        <v>36</v>
      </c>
      <c r="L276" s="22" t="s">
        <v>36</v>
      </c>
      <c r="M276" s="26" t="s">
        <v>36</v>
      </c>
      <c r="N276" s="24" t="s">
        <v>36</v>
      </c>
      <c r="O276" s="24" t="s">
        <v>36</v>
      </c>
      <c r="P276" s="24" t="s">
        <v>36</v>
      </c>
      <c r="Q276" s="18" t="s">
        <v>36</v>
      </c>
      <c r="R276" s="26" t="s">
        <v>36</v>
      </c>
      <c r="S276" s="24" t="s">
        <v>36</v>
      </c>
      <c r="T276" s="24" t="s">
        <v>36</v>
      </c>
      <c r="U276" s="24" t="s">
        <v>36</v>
      </c>
      <c r="V276" s="24" t="s">
        <v>36</v>
      </c>
      <c r="W276" s="24" t="s">
        <v>36</v>
      </c>
      <c r="X276" s="24" t="s">
        <v>36</v>
      </c>
      <c r="Y276" s="18" t="s">
        <v>36</v>
      </c>
      <c r="Z276" s="18" t="s">
        <v>36</v>
      </c>
      <c r="AA276" s="18" t="s">
        <v>36</v>
      </c>
      <c r="AB276" s="18" t="s">
        <v>36</v>
      </c>
      <c r="AC276" s="18" t="s">
        <v>36</v>
      </c>
      <c r="AD276" s="2514"/>
      <c r="AE276" s="2514"/>
      <c r="AF276" s="2514"/>
      <c r="AG276" s="2514"/>
      <c r="AH276" s="2514"/>
      <c r="AI276" s="2514"/>
      <c r="AJ276" s="2514"/>
      <c r="AK276" s="2514"/>
      <c r="AL276" s="2514"/>
      <c r="AM276" s="2514"/>
      <c r="AN276" s="2514"/>
      <c r="AO276" s="2514"/>
      <c r="AP276" s="2514"/>
      <c r="AQ276" s="2514"/>
      <c r="AR276" s="2514"/>
      <c r="AS276" s="2514"/>
      <c r="AT276" s="2514"/>
      <c r="AU276" s="2514"/>
      <c r="AV276" s="2514"/>
      <c r="AW276" s="2514"/>
      <c r="AX276" s="2514"/>
      <c r="AY276" s="2514"/>
      <c r="AZ276" s="250"/>
      <c r="BA276" s="2878"/>
      <c r="BB276" s="2732" t="s">
        <v>115</v>
      </c>
      <c r="BC276" s="1348" t="s">
        <v>36</v>
      </c>
      <c r="BD276" s="1307" t="s">
        <v>36</v>
      </c>
      <c r="BE276" s="1307" t="s">
        <v>36</v>
      </c>
      <c r="BF276" s="1307" t="s">
        <v>36</v>
      </c>
      <c r="BG276" s="1328" t="s">
        <v>36</v>
      </c>
      <c r="BH276" s="1348" t="s">
        <v>36</v>
      </c>
      <c r="BI276" s="1307" t="s">
        <v>36</v>
      </c>
      <c r="BJ276" s="1307" t="s">
        <v>36</v>
      </c>
      <c r="BK276" s="1307" t="s">
        <v>36</v>
      </c>
      <c r="BL276" s="1328" t="s">
        <v>36</v>
      </c>
      <c r="BM276" s="1348" t="s">
        <v>36</v>
      </c>
      <c r="BN276" s="1307" t="s">
        <v>36</v>
      </c>
      <c r="BO276" s="1307" t="s">
        <v>36</v>
      </c>
      <c r="BP276" s="1307" t="s">
        <v>36</v>
      </c>
      <c r="BQ276" s="1328" t="s">
        <v>36</v>
      </c>
      <c r="BR276" s="1348" t="s">
        <v>36</v>
      </c>
      <c r="BS276" s="1307" t="s">
        <v>36</v>
      </c>
      <c r="BT276" s="1307" t="s">
        <v>36</v>
      </c>
      <c r="BU276" s="1307" t="s">
        <v>36</v>
      </c>
      <c r="BV276" s="1307" t="s">
        <v>36</v>
      </c>
      <c r="BW276" s="1307" t="s">
        <v>36</v>
      </c>
      <c r="BX276" s="1307" t="s">
        <v>36</v>
      </c>
      <c r="BY276" s="1368" t="s">
        <v>36</v>
      </c>
      <c r="BZ276" s="1368" t="s">
        <v>36</v>
      </c>
      <c r="CA276" s="1368" t="s">
        <v>36</v>
      </c>
      <c r="CB276" s="1368" t="s">
        <v>36</v>
      </c>
      <c r="CC276" s="1368" t="s">
        <v>36</v>
      </c>
      <c r="CD276" s="2549"/>
      <c r="CE276" s="2549"/>
      <c r="CF276" s="2549"/>
      <c r="CG276" s="2549"/>
      <c r="CH276" s="2549"/>
      <c r="CI276" s="2549"/>
      <c r="CJ276" s="2549"/>
      <c r="CK276" s="2549"/>
      <c r="CL276" s="2549"/>
      <c r="CM276" s="2549"/>
      <c r="CN276" s="2549"/>
      <c r="CO276" s="2549"/>
      <c r="CP276" s="2549"/>
      <c r="CQ276" s="2549"/>
      <c r="CR276" s="2549"/>
      <c r="CS276" s="2549"/>
      <c r="CT276" s="2549"/>
      <c r="CU276" s="2549"/>
      <c r="CV276" s="2549"/>
      <c r="CW276" s="2549"/>
      <c r="CX276" s="2549"/>
      <c r="CY276" s="2549"/>
      <c r="CZ276" s="2549"/>
    </row>
    <row r="277" s="156" customFormat="true" ht="15" customHeight="true" x14ac:dyDescent="0.2">
      <c r="A277" s="2878" t="s">
        <v>78</v>
      </c>
      <c r="B277" s="2732" t="s">
        <v>79</v>
      </c>
      <c r="C277" s="1348" t="s">
        <v>36</v>
      </c>
      <c r="D277" s="24" t="s">
        <v>36</v>
      </c>
      <c r="E277" s="24" t="s">
        <v>36</v>
      </c>
      <c r="F277" s="24" t="s">
        <v>36</v>
      </c>
      <c r="G277" s="22" t="s">
        <v>36</v>
      </c>
      <c r="H277" s="26" t="s">
        <v>36</v>
      </c>
      <c r="I277" s="24" t="s">
        <v>36</v>
      </c>
      <c r="J277" s="24" t="s">
        <v>36</v>
      </c>
      <c r="K277" s="24" t="s">
        <v>36</v>
      </c>
      <c r="L277" s="22" t="s">
        <v>36</v>
      </c>
      <c r="M277" s="26" t="s">
        <v>36</v>
      </c>
      <c r="N277" s="24" t="s">
        <v>36</v>
      </c>
      <c r="O277" s="24" t="s">
        <v>36</v>
      </c>
      <c r="P277" s="24" t="s">
        <v>36</v>
      </c>
      <c r="Q277" s="18" t="s">
        <v>36</v>
      </c>
      <c r="R277" s="26" t="s">
        <v>36</v>
      </c>
      <c r="S277" s="24" t="s">
        <v>36</v>
      </c>
      <c r="T277" s="24" t="s">
        <v>36</v>
      </c>
      <c r="U277" s="24" t="s">
        <v>36</v>
      </c>
      <c r="V277" s="24" t="s">
        <v>36</v>
      </c>
      <c r="W277" s="24" t="s">
        <v>36</v>
      </c>
      <c r="X277" s="24" t="s">
        <v>36</v>
      </c>
      <c r="Y277" s="18" t="s">
        <v>36</v>
      </c>
      <c r="Z277" s="18" t="s">
        <v>36</v>
      </c>
      <c r="AA277" s="18" t="s">
        <v>36</v>
      </c>
      <c r="AB277" s="18" t="s">
        <v>36</v>
      </c>
      <c r="AC277" s="18" t="s">
        <v>36</v>
      </c>
      <c r="AD277" s="2514"/>
      <c r="AE277" s="2514"/>
      <c r="AF277" s="2514"/>
      <c r="AG277" s="2514"/>
      <c r="AH277" s="2514"/>
      <c r="AI277" s="2514"/>
      <c r="AJ277" s="2514"/>
      <c r="AK277" s="2514"/>
      <c r="AL277" s="2514"/>
      <c r="AM277" s="2514"/>
      <c r="AN277" s="2514"/>
      <c r="AO277" s="2514"/>
      <c r="AP277" s="2514"/>
      <c r="AQ277" s="2514"/>
      <c r="AR277" s="2514"/>
      <c r="AS277" s="2514"/>
      <c r="AT277" s="2514"/>
      <c r="AU277" s="2514"/>
      <c r="AV277" s="2514"/>
      <c r="AW277" s="2514"/>
      <c r="AX277" s="2514"/>
      <c r="AY277" s="2514"/>
      <c r="AZ277" s="250"/>
      <c r="BA277" s="2878" t="s">
        <v>78</v>
      </c>
      <c r="BB277" s="2732" t="s">
        <v>79</v>
      </c>
      <c r="BC277" s="1348" t="s">
        <v>36</v>
      </c>
      <c r="BD277" s="1307" t="s">
        <v>36</v>
      </c>
      <c r="BE277" s="1307" t="s">
        <v>36</v>
      </c>
      <c r="BF277" s="1307" t="s">
        <v>36</v>
      </c>
      <c r="BG277" s="1328" t="s">
        <v>36</v>
      </c>
      <c r="BH277" s="1348" t="s">
        <v>36</v>
      </c>
      <c r="BI277" s="1307" t="s">
        <v>36</v>
      </c>
      <c r="BJ277" s="1307" t="s">
        <v>36</v>
      </c>
      <c r="BK277" s="1307" t="s">
        <v>36</v>
      </c>
      <c r="BL277" s="1328" t="s">
        <v>36</v>
      </c>
      <c r="BM277" s="1348" t="s">
        <v>36</v>
      </c>
      <c r="BN277" s="1307" t="s">
        <v>36</v>
      </c>
      <c r="BO277" s="1307" t="s">
        <v>36</v>
      </c>
      <c r="BP277" s="1307" t="s">
        <v>36</v>
      </c>
      <c r="BQ277" s="1328" t="s">
        <v>36</v>
      </c>
      <c r="BR277" s="1348" t="s">
        <v>36</v>
      </c>
      <c r="BS277" s="1307" t="s">
        <v>36</v>
      </c>
      <c r="BT277" s="1307" t="s">
        <v>36</v>
      </c>
      <c r="BU277" s="1307" t="s">
        <v>36</v>
      </c>
      <c r="BV277" s="1307" t="s">
        <v>36</v>
      </c>
      <c r="BW277" s="1307" t="s">
        <v>36</v>
      </c>
      <c r="BX277" s="1307" t="s">
        <v>36</v>
      </c>
      <c r="BY277" s="1368" t="s">
        <v>36</v>
      </c>
      <c r="BZ277" s="1368" t="s">
        <v>36</v>
      </c>
      <c r="CA277" s="1368" t="s">
        <v>36</v>
      </c>
      <c r="CB277" s="1368" t="s">
        <v>36</v>
      </c>
      <c r="CC277" s="1368" t="s">
        <v>36</v>
      </c>
      <c r="CD277" s="2549"/>
      <c r="CE277" s="2549"/>
      <c r="CF277" s="2549"/>
      <c r="CG277" s="2549"/>
      <c r="CH277" s="2549"/>
      <c r="CI277" s="2549"/>
      <c r="CJ277" s="2549"/>
      <c r="CK277" s="2549"/>
      <c r="CL277" s="2549"/>
      <c r="CM277" s="2549"/>
      <c r="CN277" s="2549"/>
      <c r="CO277" s="2549"/>
      <c r="CP277" s="2549"/>
      <c r="CQ277" s="2549"/>
      <c r="CR277" s="2549"/>
      <c r="CS277" s="2549"/>
      <c r="CT277" s="2549"/>
      <c r="CU277" s="2549"/>
      <c r="CV277" s="2549"/>
      <c r="CW277" s="2549"/>
      <c r="CX277" s="2549"/>
      <c r="CY277" s="2549"/>
      <c r="CZ277" s="2549"/>
    </row>
    <row r="278" s="156" customFormat="true" ht="15" customHeight="true" x14ac:dyDescent="0.2">
      <c r="A278" s="2878"/>
      <c r="B278" s="2732" t="s">
        <v>80</v>
      </c>
      <c r="C278" s="1348" t="s">
        <v>36</v>
      </c>
      <c r="D278" s="24" t="s">
        <v>36</v>
      </c>
      <c r="E278" s="24" t="s">
        <v>36</v>
      </c>
      <c r="F278" s="24" t="s">
        <v>36</v>
      </c>
      <c r="G278" s="22" t="s">
        <v>36</v>
      </c>
      <c r="H278" s="26" t="s">
        <v>36</v>
      </c>
      <c r="I278" s="24" t="s">
        <v>36</v>
      </c>
      <c r="J278" s="24" t="s">
        <v>36</v>
      </c>
      <c r="K278" s="24" t="s">
        <v>36</v>
      </c>
      <c r="L278" s="22" t="s">
        <v>36</v>
      </c>
      <c r="M278" s="26" t="s">
        <v>36</v>
      </c>
      <c r="N278" s="24" t="s">
        <v>36</v>
      </c>
      <c r="O278" s="24" t="s">
        <v>36</v>
      </c>
      <c r="P278" s="24" t="s">
        <v>36</v>
      </c>
      <c r="Q278" s="18" t="s">
        <v>36</v>
      </c>
      <c r="R278" s="26" t="s">
        <v>36</v>
      </c>
      <c r="S278" s="24" t="s">
        <v>36</v>
      </c>
      <c r="T278" s="24" t="s">
        <v>36</v>
      </c>
      <c r="U278" s="24" t="s">
        <v>36</v>
      </c>
      <c r="V278" s="24" t="s">
        <v>36</v>
      </c>
      <c r="W278" s="24" t="s">
        <v>36</v>
      </c>
      <c r="X278" s="24" t="s">
        <v>36</v>
      </c>
      <c r="Y278" s="18" t="s">
        <v>36</v>
      </c>
      <c r="Z278" s="18" t="s">
        <v>36</v>
      </c>
      <c r="AA278" s="18" t="s">
        <v>36</v>
      </c>
      <c r="AB278" s="18" t="s">
        <v>36</v>
      </c>
      <c r="AC278" s="18" t="s">
        <v>36</v>
      </c>
      <c r="AD278" s="2514"/>
      <c r="AE278" s="2514"/>
      <c r="AF278" s="2514"/>
      <c r="AG278" s="2514"/>
      <c r="AH278" s="2514"/>
      <c r="AI278" s="2514"/>
      <c r="AJ278" s="2514"/>
      <c r="AK278" s="2514"/>
      <c r="AL278" s="2514"/>
      <c r="AM278" s="2514"/>
      <c r="AN278" s="2514"/>
      <c r="AO278" s="2514"/>
      <c r="AP278" s="2514"/>
      <c r="AQ278" s="2514"/>
      <c r="AR278" s="2514"/>
      <c r="AS278" s="2514"/>
      <c r="AT278" s="2514"/>
      <c r="AU278" s="2514"/>
      <c r="AV278" s="2514"/>
      <c r="AW278" s="2514"/>
      <c r="AX278" s="2514"/>
      <c r="AY278" s="2514"/>
      <c r="AZ278" s="250"/>
      <c r="BA278" s="2878"/>
      <c r="BB278" s="2732" t="s">
        <v>80</v>
      </c>
      <c r="BC278" s="1348" t="s">
        <v>36</v>
      </c>
      <c r="BD278" s="1307" t="s">
        <v>36</v>
      </c>
      <c r="BE278" s="1307" t="s">
        <v>36</v>
      </c>
      <c r="BF278" s="1307" t="s">
        <v>36</v>
      </c>
      <c r="BG278" s="1328" t="s">
        <v>36</v>
      </c>
      <c r="BH278" s="1348" t="s">
        <v>36</v>
      </c>
      <c r="BI278" s="1307" t="s">
        <v>36</v>
      </c>
      <c r="BJ278" s="1307" t="s">
        <v>36</v>
      </c>
      <c r="BK278" s="1307" t="s">
        <v>36</v>
      </c>
      <c r="BL278" s="1328" t="s">
        <v>36</v>
      </c>
      <c r="BM278" s="1348" t="s">
        <v>36</v>
      </c>
      <c r="BN278" s="1307" t="s">
        <v>36</v>
      </c>
      <c r="BO278" s="1307" t="s">
        <v>36</v>
      </c>
      <c r="BP278" s="1307" t="s">
        <v>36</v>
      </c>
      <c r="BQ278" s="1328" t="s">
        <v>36</v>
      </c>
      <c r="BR278" s="1348" t="s">
        <v>36</v>
      </c>
      <c r="BS278" s="1307" t="s">
        <v>36</v>
      </c>
      <c r="BT278" s="1307" t="s">
        <v>36</v>
      </c>
      <c r="BU278" s="1307" t="s">
        <v>36</v>
      </c>
      <c r="BV278" s="1307" t="s">
        <v>36</v>
      </c>
      <c r="BW278" s="1307" t="s">
        <v>36</v>
      </c>
      <c r="BX278" s="1307" t="s">
        <v>36</v>
      </c>
      <c r="BY278" s="1368" t="s">
        <v>36</v>
      </c>
      <c r="BZ278" s="1368" t="s">
        <v>36</v>
      </c>
      <c r="CA278" s="1368" t="s">
        <v>36</v>
      </c>
      <c r="CB278" s="1368" t="s">
        <v>36</v>
      </c>
      <c r="CC278" s="1368" t="s">
        <v>36</v>
      </c>
      <c r="CD278" s="2549"/>
      <c r="CE278" s="2549"/>
      <c r="CF278" s="2549"/>
      <c r="CG278" s="2549"/>
      <c r="CH278" s="2549"/>
      <c r="CI278" s="2549"/>
      <c r="CJ278" s="2549"/>
      <c r="CK278" s="2549"/>
      <c r="CL278" s="2549"/>
      <c r="CM278" s="2549"/>
      <c r="CN278" s="2549"/>
      <c r="CO278" s="2549"/>
      <c r="CP278" s="2549"/>
      <c r="CQ278" s="2549"/>
      <c r="CR278" s="2549"/>
      <c r="CS278" s="2549"/>
      <c r="CT278" s="2549"/>
      <c r="CU278" s="2549"/>
      <c r="CV278" s="2549"/>
      <c r="CW278" s="2549"/>
      <c r="CX278" s="2549"/>
      <c r="CY278" s="2549"/>
      <c r="CZ278" s="2549"/>
    </row>
    <row r="279" s="156" customFormat="true" ht="15" customHeight="true" x14ac:dyDescent="0.2">
      <c r="A279" s="2878"/>
      <c r="B279" s="2732" t="s">
        <v>81</v>
      </c>
      <c r="C279" s="1348" t="s">
        <v>36</v>
      </c>
      <c r="D279" s="1304" t="s">
        <v>36</v>
      </c>
      <c r="E279" s="1304" t="s">
        <v>36</v>
      </c>
      <c r="F279" s="1304" t="s">
        <v>36</v>
      </c>
      <c r="G279" s="1325" t="s">
        <v>36</v>
      </c>
      <c r="H279" s="1348" t="s">
        <v>36</v>
      </c>
      <c r="I279" s="1304" t="s">
        <v>36</v>
      </c>
      <c r="J279" s="1304" t="s">
        <v>36</v>
      </c>
      <c r="K279" s="1304" t="s">
        <v>36</v>
      </c>
      <c r="L279" s="1325" t="s">
        <v>36</v>
      </c>
      <c r="M279" s="1348" t="s">
        <v>36</v>
      </c>
      <c r="N279" s="1304" t="s">
        <v>36</v>
      </c>
      <c r="O279" s="1304" t="s">
        <v>36</v>
      </c>
      <c r="P279" s="1304" t="s">
        <v>36</v>
      </c>
      <c r="Q279" s="1365" t="s">
        <v>36</v>
      </c>
      <c r="R279" s="1348" t="s">
        <v>36</v>
      </c>
      <c r="S279" s="1304" t="s">
        <v>36</v>
      </c>
      <c r="T279" s="1304" t="s">
        <v>36</v>
      </c>
      <c r="U279" s="1304" t="s">
        <v>36</v>
      </c>
      <c r="V279" s="1304" t="s">
        <v>36</v>
      </c>
      <c r="W279" s="1304" t="s">
        <v>36</v>
      </c>
      <c r="X279" s="1304" t="s">
        <v>36</v>
      </c>
      <c r="Y279" s="1365" t="s">
        <v>36</v>
      </c>
      <c r="Z279" s="1365" t="s">
        <v>36</v>
      </c>
      <c r="AA279" s="1365" t="s">
        <v>36</v>
      </c>
      <c r="AB279" s="1365" t="s">
        <v>36</v>
      </c>
      <c r="AC279" s="1365" t="s">
        <v>36</v>
      </c>
      <c r="AD279" s="2549"/>
      <c r="AE279" s="2549"/>
      <c r="AF279" s="2549"/>
      <c r="AG279" s="2549"/>
      <c r="AH279" s="2549"/>
      <c r="AI279" s="2549"/>
      <c r="AJ279" s="2549"/>
      <c r="AK279" s="2549"/>
      <c r="AL279" s="2549"/>
      <c r="AM279" s="2549"/>
      <c r="AN279" s="2549"/>
      <c r="AO279" s="2549"/>
      <c r="AP279" s="2549"/>
      <c r="AQ279" s="2549"/>
      <c r="AR279" s="2549"/>
      <c r="AS279" s="2549"/>
      <c r="AT279" s="2549"/>
      <c r="AU279" s="2549"/>
      <c r="AV279" s="2549"/>
      <c r="AW279" s="2549"/>
      <c r="AX279" s="2549"/>
      <c r="AY279" s="2549"/>
      <c r="AZ279" s="250"/>
      <c r="BA279" s="2878"/>
      <c r="BB279" s="2732" t="s">
        <v>81</v>
      </c>
      <c r="BC279" s="1348" t="s">
        <v>36</v>
      </c>
      <c r="BD279" s="1304" t="s">
        <v>36</v>
      </c>
      <c r="BE279" s="1304" t="s">
        <v>36</v>
      </c>
      <c r="BF279" s="1304" t="s">
        <v>36</v>
      </c>
      <c r="BG279" s="1325" t="s">
        <v>36</v>
      </c>
      <c r="BH279" s="1348" t="s">
        <v>36</v>
      </c>
      <c r="BI279" s="1304" t="s">
        <v>36</v>
      </c>
      <c r="BJ279" s="1304" t="s">
        <v>36</v>
      </c>
      <c r="BK279" s="1304" t="s">
        <v>36</v>
      </c>
      <c r="BL279" s="1325" t="s">
        <v>36</v>
      </c>
      <c r="BM279" s="1348" t="s">
        <v>36</v>
      </c>
      <c r="BN279" s="1304" t="s">
        <v>36</v>
      </c>
      <c r="BO279" s="1304" t="s">
        <v>36</v>
      </c>
      <c r="BP279" s="1304" t="s">
        <v>36</v>
      </c>
      <c r="BQ279" s="1325" t="s">
        <v>36</v>
      </c>
      <c r="BR279" s="1348" t="s">
        <v>36</v>
      </c>
      <c r="BS279" s="1304" t="s">
        <v>36</v>
      </c>
      <c r="BT279" s="1304" t="s">
        <v>36</v>
      </c>
      <c r="BU279" s="1304" t="s">
        <v>36</v>
      </c>
      <c r="BV279" s="1304" t="s">
        <v>36</v>
      </c>
      <c r="BW279" s="1304" t="s">
        <v>36</v>
      </c>
      <c r="BX279" s="1304" t="s">
        <v>36</v>
      </c>
      <c r="BY279" s="1365" t="s">
        <v>36</v>
      </c>
      <c r="BZ279" s="1365" t="s">
        <v>36</v>
      </c>
      <c r="CA279" s="1365" t="s">
        <v>36</v>
      </c>
      <c r="CB279" s="1365" t="s">
        <v>36</v>
      </c>
      <c r="CC279" s="1365" t="s">
        <v>36</v>
      </c>
      <c r="CD279" s="2549"/>
      <c r="CE279" s="2549"/>
      <c r="CF279" s="2549"/>
      <c r="CG279" s="2549"/>
      <c r="CH279" s="2549"/>
      <c r="CI279" s="2549"/>
      <c r="CJ279" s="2549"/>
      <c r="CK279" s="2549"/>
      <c r="CL279" s="2549"/>
      <c r="CM279" s="2549"/>
      <c r="CN279" s="2549"/>
      <c r="CO279" s="2549"/>
      <c r="CP279" s="2549"/>
      <c r="CQ279" s="2549"/>
      <c r="CR279" s="2549"/>
      <c r="CS279" s="2549"/>
      <c r="CT279" s="2549"/>
      <c r="CU279" s="2549"/>
      <c r="CV279" s="2549"/>
      <c r="CW279" s="2549"/>
      <c r="CX279" s="2549"/>
      <c r="CY279" s="2549"/>
      <c r="CZ279" s="2549"/>
    </row>
    <row r="280" s="156" customFormat="true" ht="15" customHeight="true" x14ac:dyDescent="0.2">
      <c r="A280" s="2878"/>
      <c r="B280" s="2732" t="s">
        <v>82</v>
      </c>
      <c r="C280" s="1348" t="s">
        <v>36</v>
      </c>
      <c r="D280" s="1304" t="s">
        <v>36</v>
      </c>
      <c r="E280" s="1304" t="s">
        <v>36</v>
      </c>
      <c r="F280" s="1304" t="s">
        <v>36</v>
      </c>
      <c r="G280" s="1325" t="s">
        <v>36</v>
      </c>
      <c r="H280" s="1348" t="s">
        <v>36</v>
      </c>
      <c r="I280" s="1304" t="s">
        <v>36</v>
      </c>
      <c r="J280" s="1304" t="s">
        <v>36</v>
      </c>
      <c r="K280" s="1304" t="s">
        <v>36</v>
      </c>
      <c r="L280" s="1325" t="s">
        <v>36</v>
      </c>
      <c r="M280" s="1348" t="s">
        <v>36</v>
      </c>
      <c r="N280" s="1304" t="s">
        <v>36</v>
      </c>
      <c r="O280" s="1304" t="s">
        <v>36</v>
      </c>
      <c r="P280" s="1304" t="s">
        <v>36</v>
      </c>
      <c r="Q280" s="1365" t="s">
        <v>36</v>
      </c>
      <c r="R280" s="1348" t="s">
        <v>36</v>
      </c>
      <c r="S280" s="1304" t="s">
        <v>36</v>
      </c>
      <c r="T280" s="1304" t="s">
        <v>36</v>
      </c>
      <c r="U280" s="1304" t="s">
        <v>36</v>
      </c>
      <c r="V280" s="1304" t="s">
        <v>36</v>
      </c>
      <c r="W280" s="1304" t="s">
        <v>36</v>
      </c>
      <c r="X280" s="1304" t="s">
        <v>36</v>
      </c>
      <c r="Y280" s="1365" t="s">
        <v>36</v>
      </c>
      <c r="Z280" s="1365" t="s">
        <v>36</v>
      </c>
      <c r="AA280" s="1365" t="s">
        <v>36</v>
      </c>
      <c r="AB280" s="1365" t="s">
        <v>36</v>
      </c>
      <c r="AC280" s="1365" t="s">
        <v>36</v>
      </c>
      <c r="AD280" s="2549"/>
      <c r="AE280" s="2549"/>
      <c r="AF280" s="2549"/>
      <c r="AG280" s="2549"/>
      <c r="AH280" s="2549"/>
      <c r="AI280" s="2549"/>
      <c r="AJ280" s="2549"/>
      <c r="AK280" s="2549"/>
      <c r="AL280" s="2549"/>
      <c r="AM280" s="2549"/>
      <c r="AN280" s="2549"/>
      <c r="AO280" s="2549"/>
      <c r="AP280" s="2549"/>
      <c r="AQ280" s="2549"/>
      <c r="AR280" s="2549"/>
      <c r="AS280" s="2549"/>
      <c r="AT280" s="2549"/>
      <c r="AU280" s="2549"/>
      <c r="AV280" s="2549"/>
      <c r="AW280" s="2549"/>
      <c r="AX280" s="2549"/>
      <c r="AY280" s="2549"/>
      <c r="AZ280" s="250"/>
      <c r="BA280" s="2878"/>
      <c r="BB280" s="2732" t="s">
        <v>82</v>
      </c>
      <c r="BC280" s="1348" t="s">
        <v>36</v>
      </c>
      <c r="BD280" s="1304" t="s">
        <v>36</v>
      </c>
      <c r="BE280" s="1304" t="s">
        <v>36</v>
      </c>
      <c r="BF280" s="1304" t="s">
        <v>36</v>
      </c>
      <c r="BG280" s="1325" t="s">
        <v>36</v>
      </c>
      <c r="BH280" s="1348" t="s">
        <v>36</v>
      </c>
      <c r="BI280" s="1304" t="s">
        <v>36</v>
      </c>
      <c r="BJ280" s="1304" t="s">
        <v>36</v>
      </c>
      <c r="BK280" s="1304" t="s">
        <v>36</v>
      </c>
      <c r="BL280" s="1325" t="s">
        <v>36</v>
      </c>
      <c r="BM280" s="1348" t="s">
        <v>36</v>
      </c>
      <c r="BN280" s="1304" t="s">
        <v>36</v>
      </c>
      <c r="BO280" s="1304" t="s">
        <v>36</v>
      </c>
      <c r="BP280" s="1304" t="s">
        <v>36</v>
      </c>
      <c r="BQ280" s="1325" t="s">
        <v>36</v>
      </c>
      <c r="BR280" s="1348" t="s">
        <v>36</v>
      </c>
      <c r="BS280" s="1304" t="s">
        <v>36</v>
      </c>
      <c r="BT280" s="1304" t="s">
        <v>36</v>
      </c>
      <c r="BU280" s="1304" t="s">
        <v>36</v>
      </c>
      <c r="BV280" s="1304" t="s">
        <v>36</v>
      </c>
      <c r="BW280" s="1304" t="s">
        <v>36</v>
      </c>
      <c r="BX280" s="1304" t="s">
        <v>36</v>
      </c>
      <c r="BY280" s="1365" t="s">
        <v>36</v>
      </c>
      <c r="BZ280" s="1365" t="s">
        <v>36</v>
      </c>
      <c r="CA280" s="1365" t="s">
        <v>36</v>
      </c>
      <c r="CB280" s="1365" t="s">
        <v>36</v>
      </c>
      <c r="CC280" s="1365" t="s">
        <v>36</v>
      </c>
      <c r="CD280" s="2549"/>
      <c r="CE280" s="2549"/>
      <c r="CF280" s="2549"/>
      <c r="CG280" s="2549"/>
      <c r="CH280" s="2549"/>
      <c r="CI280" s="2549"/>
      <c r="CJ280" s="2549"/>
      <c r="CK280" s="2549"/>
      <c r="CL280" s="2549"/>
      <c r="CM280" s="2549"/>
      <c r="CN280" s="2549"/>
      <c r="CO280" s="2549"/>
      <c r="CP280" s="2549"/>
      <c r="CQ280" s="2549"/>
      <c r="CR280" s="2549"/>
      <c r="CS280" s="2549"/>
      <c r="CT280" s="2549"/>
      <c r="CU280" s="2549"/>
      <c r="CV280" s="2549"/>
      <c r="CW280" s="2549"/>
      <c r="CX280" s="2549"/>
      <c r="CY280" s="2549"/>
      <c r="CZ280" s="2549"/>
    </row>
    <row r="281" s="156" customFormat="true" ht="15" customHeight="true" x14ac:dyDescent="0.2">
      <c r="A281" s="2878"/>
      <c r="B281" s="2732" t="s">
        <v>83</v>
      </c>
      <c r="C281" s="1348" t="s">
        <v>36</v>
      </c>
      <c r="D281" s="1304" t="s">
        <v>36</v>
      </c>
      <c r="E281" s="1304" t="s">
        <v>36</v>
      </c>
      <c r="F281" s="1304" t="s">
        <v>36</v>
      </c>
      <c r="G281" s="1325" t="s">
        <v>36</v>
      </c>
      <c r="H281" s="1348" t="s">
        <v>36</v>
      </c>
      <c r="I281" s="1304" t="s">
        <v>36</v>
      </c>
      <c r="J281" s="1304" t="s">
        <v>36</v>
      </c>
      <c r="K281" s="1304" t="s">
        <v>36</v>
      </c>
      <c r="L281" s="1325" t="s">
        <v>36</v>
      </c>
      <c r="M281" s="1348" t="s">
        <v>36</v>
      </c>
      <c r="N281" s="1304" t="s">
        <v>36</v>
      </c>
      <c r="O281" s="1304" t="s">
        <v>36</v>
      </c>
      <c r="P281" s="1304" t="s">
        <v>36</v>
      </c>
      <c r="Q281" s="1365" t="s">
        <v>36</v>
      </c>
      <c r="R281" s="1348" t="s">
        <v>36</v>
      </c>
      <c r="S281" s="1304" t="s">
        <v>36</v>
      </c>
      <c r="T281" s="1304" t="s">
        <v>36</v>
      </c>
      <c r="U281" s="1304" t="s">
        <v>36</v>
      </c>
      <c r="V281" s="1304" t="s">
        <v>36</v>
      </c>
      <c r="W281" s="1304" t="s">
        <v>36</v>
      </c>
      <c r="X281" s="1304" t="s">
        <v>36</v>
      </c>
      <c r="Y281" s="1365" t="s">
        <v>36</v>
      </c>
      <c r="Z281" s="1365" t="s">
        <v>36</v>
      </c>
      <c r="AA281" s="1365" t="s">
        <v>36</v>
      </c>
      <c r="AB281" s="1365" t="s">
        <v>36</v>
      </c>
      <c r="AC281" s="1365" t="s">
        <v>36</v>
      </c>
      <c r="AD281" s="2549"/>
      <c r="AE281" s="2549"/>
      <c r="AF281" s="2549"/>
      <c r="AG281" s="2549"/>
      <c r="AH281" s="2549"/>
      <c r="AI281" s="2549"/>
      <c r="AJ281" s="2549"/>
      <c r="AK281" s="2549"/>
      <c r="AL281" s="2549"/>
      <c r="AM281" s="2549"/>
      <c r="AN281" s="2549"/>
      <c r="AO281" s="2549"/>
      <c r="AP281" s="2549"/>
      <c r="AQ281" s="2549"/>
      <c r="AR281" s="2549"/>
      <c r="AS281" s="2549"/>
      <c r="AT281" s="2549"/>
      <c r="AU281" s="2549"/>
      <c r="AV281" s="2549"/>
      <c r="AW281" s="2549"/>
      <c r="AX281" s="2549"/>
      <c r="AY281" s="2549"/>
      <c r="AZ281" s="250"/>
      <c r="BA281" s="2878"/>
      <c r="BB281" s="2732" t="s">
        <v>83</v>
      </c>
      <c r="BC281" s="1348" t="s">
        <v>36</v>
      </c>
      <c r="BD281" s="1304" t="s">
        <v>36</v>
      </c>
      <c r="BE281" s="1304" t="s">
        <v>36</v>
      </c>
      <c r="BF281" s="1304" t="s">
        <v>36</v>
      </c>
      <c r="BG281" s="1325" t="s">
        <v>36</v>
      </c>
      <c r="BH281" s="1348" t="s">
        <v>36</v>
      </c>
      <c r="BI281" s="1304" t="s">
        <v>36</v>
      </c>
      <c r="BJ281" s="1304" t="s">
        <v>36</v>
      </c>
      <c r="BK281" s="1304" t="s">
        <v>36</v>
      </c>
      <c r="BL281" s="1325" t="s">
        <v>36</v>
      </c>
      <c r="BM281" s="1348" t="s">
        <v>36</v>
      </c>
      <c r="BN281" s="1304" t="s">
        <v>36</v>
      </c>
      <c r="BO281" s="1304" t="s">
        <v>36</v>
      </c>
      <c r="BP281" s="1304" t="s">
        <v>36</v>
      </c>
      <c r="BQ281" s="1325" t="s">
        <v>36</v>
      </c>
      <c r="BR281" s="1348" t="s">
        <v>36</v>
      </c>
      <c r="BS281" s="1304" t="s">
        <v>36</v>
      </c>
      <c r="BT281" s="1304" t="s">
        <v>36</v>
      </c>
      <c r="BU281" s="1304" t="s">
        <v>36</v>
      </c>
      <c r="BV281" s="1304" t="s">
        <v>36</v>
      </c>
      <c r="BW281" s="1304" t="s">
        <v>36</v>
      </c>
      <c r="BX281" s="1304" t="s">
        <v>36</v>
      </c>
      <c r="BY281" s="1365" t="s">
        <v>36</v>
      </c>
      <c r="BZ281" s="1365" t="s">
        <v>36</v>
      </c>
      <c r="CA281" s="1365" t="s">
        <v>36</v>
      </c>
      <c r="CB281" s="1365" t="s">
        <v>36</v>
      </c>
      <c r="CC281" s="1365" t="s">
        <v>36</v>
      </c>
      <c r="CD281" s="2549"/>
      <c r="CE281" s="2549"/>
      <c r="CF281" s="2549"/>
      <c r="CG281" s="2549"/>
      <c r="CH281" s="2549"/>
      <c r="CI281" s="2549"/>
      <c r="CJ281" s="2549"/>
      <c r="CK281" s="2549"/>
      <c r="CL281" s="2549"/>
      <c r="CM281" s="2549"/>
      <c r="CN281" s="2549"/>
      <c r="CO281" s="2549"/>
      <c r="CP281" s="2549"/>
      <c r="CQ281" s="2549"/>
      <c r="CR281" s="2549"/>
      <c r="CS281" s="2549"/>
      <c r="CT281" s="2549"/>
      <c r="CU281" s="2549"/>
      <c r="CV281" s="2549"/>
      <c r="CW281" s="2549"/>
      <c r="CX281" s="2549"/>
      <c r="CY281" s="2549"/>
      <c r="CZ281" s="2549"/>
    </row>
    <row r="282" s="156" customFormat="true" ht="15" customHeight="true" x14ac:dyDescent="0.2">
      <c r="A282" s="2878"/>
      <c r="B282" s="2732" t="s">
        <v>84</v>
      </c>
      <c r="C282" s="1348" t="s">
        <v>36</v>
      </c>
      <c r="D282" s="1304" t="s">
        <v>36</v>
      </c>
      <c r="E282" s="1304" t="s">
        <v>36</v>
      </c>
      <c r="F282" s="1304" t="s">
        <v>36</v>
      </c>
      <c r="G282" s="1325" t="s">
        <v>36</v>
      </c>
      <c r="H282" s="1348" t="s">
        <v>36</v>
      </c>
      <c r="I282" s="1304" t="s">
        <v>36</v>
      </c>
      <c r="J282" s="1304" t="s">
        <v>36</v>
      </c>
      <c r="K282" s="1304" t="s">
        <v>36</v>
      </c>
      <c r="L282" s="1325" t="s">
        <v>36</v>
      </c>
      <c r="M282" s="1348" t="s">
        <v>36</v>
      </c>
      <c r="N282" s="1304" t="s">
        <v>36</v>
      </c>
      <c r="O282" s="1304" t="s">
        <v>36</v>
      </c>
      <c r="P282" s="1304" t="s">
        <v>36</v>
      </c>
      <c r="Q282" s="1365" t="s">
        <v>36</v>
      </c>
      <c r="R282" s="1348" t="s">
        <v>36</v>
      </c>
      <c r="S282" s="1304" t="s">
        <v>36</v>
      </c>
      <c r="T282" s="1304" t="s">
        <v>36</v>
      </c>
      <c r="U282" s="1304" t="s">
        <v>36</v>
      </c>
      <c r="V282" s="1304" t="s">
        <v>36</v>
      </c>
      <c r="W282" s="1304" t="s">
        <v>36</v>
      </c>
      <c r="X282" s="1304" t="s">
        <v>36</v>
      </c>
      <c r="Y282" s="1365" t="s">
        <v>36</v>
      </c>
      <c r="Z282" s="1365" t="s">
        <v>36</v>
      </c>
      <c r="AA282" s="1365" t="s">
        <v>36</v>
      </c>
      <c r="AB282" s="1365" t="s">
        <v>36</v>
      </c>
      <c r="AC282" s="1365" t="s">
        <v>36</v>
      </c>
      <c r="AD282" s="2549"/>
      <c r="AE282" s="2549"/>
      <c r="AF282" s="2549"/>
      <c r="AG282" s="2549"/>
      <c r="AH282" s="2549"/>
      <c r="AI282" s="2549"/>
      <c r="AJ282" s="2549"/>
      <c r="AK282" s="2549"/>
      <c r="AL282" s="2549"/>
      <c r="AM282" s="2549"/>
      <c r="AN282" s="2549"/>
      <c r="AO282" s="2549"/>
      <c r="AP282" s="2549"/>
      <c r="AQ282" s="2549"/>
      <c r="AR282" s="2549"/>
      <c r="AS282" s="2549"/>
      <c r="AT282" s="2549"/>
      <c r="AU282" s="2549"/>
      <c r="AV282" s="2549"/>
      <c r="AW282" s="2549"/>
      <c r="AX282" s="2549"/>
      <c r="AY282" s="2549"/>
      <c r="AZ282" s="250"/>
      <c r="BA282" s="2878"/>
      <c r="BB282" s="2732" t="s">
        <v>84</v>
      </c>
      <c r="BC282" s="1348" t="s">
        <v>36</v>
      </c>
      <c r="BD282" s="1304" t="s">
        <v>36</v>
      </c>
      <c r="BE282" s="1304" t="s">
        <v>36</v>
      </c>
      <c r="BF282" s="1304" t="s">
        <v>36</v>
      </c>
      <c r="BG282" s="1325" t="s">
        <v>36</v>
      </c>
      <c r="BH282" s="1348" t="s">
        <v>36</v>
      </c>
      <c r="BI282" s="1304" t="s">
        <v>36</v>
      </c>
      <c r="BJ282" s="1304" t="s">
        <v>36</v>
      </c>
      <c r="BK282" s="1304" t="s">
        <v>36</v>
      </c>
      <c r="BL282" s="1325" t="s">
        <v>36</v>
      </c>
      <c r="BM282" s="1348" t="s">
        <v>36</v>
      </c>
      <c r="BN282" s="1304" t="s">
        <v>36</v>
      </c>
      <c r="BO282" s="1304" t="s">
        <v>36</v>
      </c>
      <c r="BP282" s="1304" t="s">
        <v>36</v>
      </c>
      <c r="BQ282" s="1325" t="s">
        <v>36</v>
      </c>
      <c r="BR282" s="1348" t="s">
        <v>36</v>
      </c>
      <c r="BS282" s="1304" t="s">
        <v>36</v>
      </c>
      <c r="BT282" s="1304" t="s">
        <v>36</v>
      </c>
      <c r="BU282" s="1304" t="s">
        <v>36</v>
      </c>
      <c r="BV282" s="1304" t="s">
        <v>36</v>
      </c>
      <c r="BW282" s="1304" t="s">
        <v>36</v>
      </c>
      <c r="BX282" s="1304" t="s">
        <v>36</v>
      </c>
      <c r="BY282" s="1365" t="s">
        <v>36</v>
      </c>
      <c r="BZ282" s="1365" t="s">
        <v>36</v>
      </c>
      <c r="CA282" s="1365" t="s">
        <v>36</v>
      </c>
      <c r="CB282" s="1365" t="s">
        <v>36</v>
      </c>
      <c r="CC282" s="1365" t="s">
        <v>36</v>
      </c>
      <c r="CD282" s="2549"/>
      <c r="CE282" s="2549"/>
      <c r="CF282" s="2549"/>
      <c r="CG282" s="2549"/>
      <c r="CH282" s="2549"/>
      <c r="CI282" s="2549"/>
      <c r="CJ282" s="2549"/>
      <c r="CK282" s="2549"/>
      <c r="CL282" s="2549"/>
      <c r="CM282" s="2549"/>
      <c r="CN282" s="2549"/>
      <c r="CO282" s="2549"/>
      <c r="CP282" s="2549"/>
      <c r="CQ282" s="2549"/>
      <c r="CR282" s="2549"/>
      <c r="CS282" s="2549"/>
      <c r="CT282" s="2549"/>
      <c r="CU282" s="2549"/>
      <c r="CV282" s="2549"/>
      <c r="CW282" s="2549"/>
      <c r="CX282" s="2549"/>
      <c r="CY282" s="2549"/>
      <c r="CZ282" s="2549"/>
    </row>
    <row r="283" s="156" customFormat="true" ht="15" customHeight="true" x14ac:dyDescent="0.2">
      <c r="A283" s="2878"/>
      <c r="B283" s="2732" t="s">
        <v>85</v>
      </c>
      <c r="C283" s="1348" t="s">
        <v>36</v>
      </c>
      <c r="D283" s="1304" t="s">
        <v>36</v>
      </c>
      <c r="E283" s="1304" t="s">
        <v>36</v>
      </c>
      <c r="F283" s="1304" t="s">
        <v>36</v>
      </c>
      <c r="G283" s="1325" t="s">
        <v>36</v>
      </c>
      <c r="H283" s="1348" t="s">
        <v>36</v>
      </c>
      <c r="I283" s="1304" t="s">
        <v>36</v>
      </c>
      <c r="J283" s="1304" t="s">
        <v>36</v>
      </c>
      <c r="K283" s="1304" t="s">
        <v>36</v>
      </c>
      <c r="L283" s="1325" t="s">
        <v>36</v>
      </c>
      <c r="M283" s="1348" t="s">
        <v>36</v>
      </c>
      <c r="N283" s="1304" t="s">
        <v>36</v>
      </c>
      <c r="O283" s="1304" t="s">
        <v>36</v>
      </c>
      <c r="P283" s="1304" t="s">
        <v>36</v>
      </c>
      <c r="Q283" s="1365" t="s">
        <v>36</v>
      </c>
      <c r="R283" s="1348" t="s">
        <v>36</v>
      </c>
      <c r="S283" s="1304" t="s">
        <v>36</v>
      </c>
      <c r="T283" s="1304" t="s">
        <v>36</v>
      </c>
      <c r="U283" s="1304" t="s">
        <v>36</v>
      </c>
      <c r="V283" s="1304" t="s">
        <v>36</v>
      </c>
      <c r="W283" s="1304" t="s">
        <v>36</v>
      </c>
      <c r="X283" s="1304" t="s">
        <v>36</v>
      </c>
      <c r="Y283" s="1365" t="s">
        <v>36</v>
      </c>
      <c r="Z283" s="1365" t="s">
        <v>36</v>
      </c>
      <c r="AA283" s="1365" t="s">
        <v>36</v>
      </c>
      <c r="AB283" s="1365" t="s">
        <v>36</v>
      </c>
      <c r="AC283" s="1365" t="s">
        <v>36</v>
      </c>
      <c r="AD283" s="2549"/>
      <c r="AE283" s="2549"/>
      <c r="AF283" s="2549"/>
      <c r="AG283" s="2549"/>
      <c r="AH283" s="2549"/>
      <c r="AI283" s="2549"/>
      <c r="AJ283" s="2549"/>
      <c r="AK283" s="2549"/>
      <c r="AL283" s="2549"/>
      <c r="AM283" s="2549"/>
      <c r="AN283" s="2549"/>
      <c r="AO283" s="2549"/>
      <c r="AP283" s="2549"/>
      <c r="AQ283" s="2549"/>
      <c r="AR283" s="2549"/>
      <c r="AS283" s="2549"/>
      <c r="AT283" s="2549"/>
      <c r="AU283" s="2549"/>
      <c r="AV283" s="2549"/>
      <c r="AW283" s="2549"/>
      <c r="AX283" s="2549"/>
      <c r="AY283" s="2549"/>
      <c r="AZ283" s="250"/>
      <c r="BA283" s="2878"/>
      <c r="BB283" s="2732" t="s">
        <v>85</v>
      </c>
      <c r="BC283" s="1348" t="s">
        <v>36</v>
      </c>
      <c r="BD283" s="1304" t="s">
        <v>36</v>
      </c>
      <c r="BE283" s="1304" t="s">
        <v>36</v>
      </c>
      <c r="BF283" s="1304" t="s">
        <v>36</v>
      </c>
      <c r="BG283" s="1325" t="s">
        <v>36</v>
      </c>
      <c r="BH283" s="1348" t="s">
        <v>36</v>
      </c>
      <c r="BI283" s="1304" t="s">
        <v>36</v>
      </c>
      <c r="BJ283" s="1304" t="s">
        <v>36</v>
      </c>
      <c r="BK283" s="1304" t="s">
        <v>36</v>
      </c>
      <c r="BL283" s="1325" t="s">
        <v>36</v>
      </c>
      <c r="BM283" s="1348" t="s">
        <v>36</v>
      </c>
      <c r="BN283" s="1304" t="s">
        <v>36</v>
      </c>
      <c r="BO283" s="1304" t="s">
        <v>36</v>
      </c>
      <c r="BP283" s="1304" t="s">
        <v>36</v>
      </c>
      <c r="BQ283" s="1325" t="s">
        <v>36</v>
      </c>
      <c r="BR283" s="1348" t="s">
        <v>36</v>
      </c>
      <c r="BS283" s="1304" t="s">
        <v>36</v>
      </c>
      <c r="BT283" s="1304" t="s">
        <v>36</v>
      </c>
      <c r="BU283" s="1304" t="s">
        <v>36</v>
      </c>
      <c r="BV283" s="1304" t="s">
        <v>36</v>
      </c>
      <c r="BW283" s="1304" t="s">
        <v>36</v>
      </c>
      <c r="BX283" s="1304" t="s">
        <v>36</v>
      </c>
      <c r="BY283" s="1365" t="s">
        <v>36</v>
      </c>
      <c r="BZ283" s="1365" t="s">
        <v>36</v>
      </c>
      <c r="CA283" s="1365" t="s">
        <v>36</v>
      </c>
      <c r="CB283" s="1365" t="s">
        <v>36</v>
      </c>
      <c r="CC283" s="1365" t="s">
        <v>36</v>
      </c>
      <c r="CD283" s="2549"/>
      <c r="CE283" s="2549"/>
      <c r="CF283" s="2549"/>
      <c r="CG283" s="2549"/>
      <c r="CH283" s="2549"/>
      <c r="CI283" s="2549"/>
      <c r="CJ283" s="2549"/>
      <c r="CK283" s="2549"/>
      <c r="CL283" s="2549"/>
      <c r="CM283" s="2549"/>
      <c r="CN283" s="2549"/>
      <c r="CO283" s="2549"/>
      <c r="CP283" s="2549"/>
      <c r="CQ283" s="2549"/>
      <c r="CR283" s="2549"/>
      <c r="CS283" s="2549"/>
      <c r="CT283" s="2549"/>
      <c r="CU283" s="2549"/>
      <c r="CV283" s="2549"/>
      <c r="CW283" s="2549"/>
      <c r="CX283" s="2549"/>
      <c r="CY283" s="2549"/>
      <c r="CZ283" s="2549"/>
    </row>
    <row r="284" s="156" customFormat="true" ht="15" customHeight="true" x14ac:dyDescent="0.2">
      <c r="A284" s="2880"/>
      <c r="B284" s="2733" t="s">
        <v>115</v>
      </c>
      <c r="C284" s="25" t="s">
        <v>36</v>
      </c>
      <c r="D284" s="23" t="s">
        <v>36</v>
      </c>
      <c r="E284" s="23" t="s">
        <v>36</v>
      </c>
      <c r="F284" s="23" t="s">
        <v>36</v>
      </c>
      <c r="G284" s="21" t="s">
        <v>36</v>
      </c>
      <c r="H284" s="25" t="s">
        <v>36</v>
      </c>
      <c r="I284" s="23" t="s">
        <v>36</v>
      </c>
      <c r="J284" s="23" t="s">
        <v>36</v>
      </c>
      <c r="K284" s="23" t="s">
        <v>36</v>
      </c>
      <c r="L284" s="21" t="s">
        <v>36</v>
      </c>
      <c r="M284" s="25" t="s">
        <v>36</v>
      </c>
      <c r="N284" s="23" t="s">
        <v>36</v>
      </c>
      <c r="O284" s="23" t="s">
        <v>36</v>
      </c>
      <c r="P284" s="23" t="s">
        <v>36</v>
      </c>
      <c r="Q284" s="17" t="s">
        <v>36</v>
      </c>
      <c r="R284" s="25" t="s">
        <v>36</v>
      </c>
      <c r="S284" s="23" t="s">
        <v>36</v>
      </c>
      <c r="T284" s="23" t="s">
        <v>36</v>
      </c>
      <c r="U284" s="23" t="s">
        <v>36</v>
      </c>
      <c r="V284" s="23" t="s">
        <v>36</v>
      </c>
      <c r="W284" s="23" t="s">
        <v>36</v>
      </c>
      <c r="X284" s="23" t="s">
        <v>36</v>
      </c>
      <c r="Y284" s="17" t="s">
        <v>36</v>
      </c>
      <c r="Z284" s="17" t="s">
        <v>36</v>
      </c>
      <c r="AA284" s="17" t="s">
        <v>36</v>
      </c>
      <c r="AB284" s="17" t="s">
        <v>36</v>
      </c>
      <c r="AC284" s="17" t="s">
        <v>36</v>
      </c>
      <c r="AD284" s="2514"/>
      <c r="AE284" s="2514"/>
      <c r="AF284" s="2514"/>
      <c r="AG284" s="2514"/>
      <c r="AH284" s="2514"/>
      <c r="AI284" s="2514"/>
      <c r="AJ284" s="2514"/>
      <c r="AK284" s="2514"/>
      <c r="AL284" s="2514"/>
      <c r="AM284" s="2514"/>
      <c r="AN284" s="2514"/>
      <c r="AO284" s="2514"/>
      <c r="AP284" s="2514"/>
      <c r="AQ284" s="2514"/>
      <c r="AR284" s="2514"/>
      <c r="AS284" s="2514"/>
      <c r="AT284" s="2514"/>
      <c r="AU284" s="2514"/>
      <c r="AV284" s="2514"/>
      <c r="AW284" s="2514"/>
      <c r="AX284" s="2514"/>
      <c r="AY284" s="2514"/>
      <c r="AZ284" s="250"/>
      <c r="BA284" s="2880"/>
      <c r="BB284" s="2733" t="s">
        <v>115</v>
      </c>
      <c r="BC284" s="1349" t="s">
        <v>36</v>
      </c>
      <c r="BD284" s="1308" t="s">
        <v>36</v>
      </c>
      <c r="BE284" s="1308" t="s">
        <v>36</v>
      </c>
      <c r="BF284" s="1308" t="s">
        <v>36</v>
      </c>
      <c r="BG284" s="1329" t="s">
        <v>36</v>
      </c>
      <c r="BH284" s="1349" t="s">
        <v>36</v>
      </c>
      <c r="BI284" s="1308" t="s">
        <v>36</v>
      </c>
      <c r="BJ284" s="1308" t="s">
        <v>36</v>
      </c>
      <c r="BK284" s="1308" t="s">
        <v>36</v>
      </c>
      <c r="BL284" s="1329" t="s">
        <v>36</v>
      </c>
      <c r="BM284" s="1349" t="s">
        <v>36</v>
      </c>
      <c r="BN284" s="1308" t="s">
        <v>36</v>
      </c>
      <c r="BO284" s="1308" t="s">
        <v>36</v>
      </c>
      <c r="BP284" s="1308" t="s">
        <v>36</v>
      </c>
      <c r="BQ284" s="1329" t="s">
        <v>36</v>
      </c>
      <c r="BR284" s="1349" t="s">
        <v>36</v>
      </c>
      <c r="BS284" s="1308" t="s">
        <v>36</v>
      </c>
      <c r="BT284" s="1308" t="s">
        <v>36</v>
      </c>
      <c r="BU284" s="1308" t="s">
        <v>36</v>
      </c>
      <c r="BV284" s="1308" t="s">
        <v>36</v>
      </c>
      <c r="BW284" s="1308" t="s">
        <v>36</v>
      </c>
      <c r="BX284" s="1308" t="s">
        <v>36</v>
      </c>
      <c r="BY284" s="1369" t="s">
        <v>36</v>
      </c>
      <c r="BZ284" s="1369" t="s">
        <v>36</v>
      </c>
      <c r="CA284" s="1369" t="s">
        <v>36</v>
      </c>
      <c r="CB284" s="1369" t="s">
        <v>36</v>
      </c>
      <c r="CC284" s="1369" t="s">
        <v>36</v>
      </c>
      <c r="CD284" s="2549"/>
      <c r="CE284" s="2549"/>
      <c r="CF284" s="2549"/>
      <c r="CG284" s="2549"/>
      <c r="CH284" s="2549"/>
      <c r="CI284" s="2549"/>
      <c r="CJ284" s="2549"/>
      <c r="CK284" s="2549"/>
      <c r="CL284" s="2549"/>
      <c r="CM284" s="2549"/>
      <c r="CN284" s="2549"/>
      <c r="CO284" s="2549"/>
      <c r="CP284" s="2549"/>
      <c r="CQ284" s="2549"/>
      <c r="CR284" s="2549"/>
      <c r="CS284" s="2549"/>
      <c r="CT284" s="2549"/>
      <c r="CU284" s="2549"/>
      <c r="CV284" s="2549"/>
      <c r="CW284" s="2549"/>
      <c r="CX284" s="2549"/>
      <c r="CY284" s="2549"/>
      <c r="CZ284" s="2549"/>
    </row>
    <row r="285" s="156" customFormat="true" ht="15" customHeight="true" x14ac:dyDescent="0.2">
      <c r="Y285" s="158"/>
      <c r="Z285" s="250"/>
      <c r="AA285" s="250"/>
      <c r="AB285" s="250"/>
      <c r="AC285" s="250"/>
      <c r="AD285" s="250"/>
      <c r="AE285" s="250"/>
      <c r="AF285" s="250"/>
      <c r="AG285" s="250"/>
      <c r="AH285" s="250"/>
      <c r="AI285" s="250"/>
      <c r="AJ285" s="250"/>
      <c r="AK285" s="250"/>
      <c r="AL285" s="250"/>
      <c r="AM285" s="250"/>
      <c r="AN285" s="250"/>
      <c r="AO285" s="250"/>
      <c r="AP285" s="250"/>
      <c r="AQ285" s="250"/>
      <c r="AR285" s="250"/>
      <c r="AS285" s="250"/>
      <c r="AT285" s="250"/>
      <c r="AU285" s="250"/>
      <c r="AV285" s="250"/>
      <c r="AW285" s="250"/>
      <c r="AX285" s="250"/>
      <c r="AY285" s="250"/>
      <c r="AZ285" s="250"/>
      <c r="BA285" s="158"/>
      <c r="BY285" s="158"/>
      <c r="BZ285" s="250"/>
      <c r="CA285" s="250"/>
      <c r="CB285" s="250"/>
      <c r="CC285" s="250"/>
      <c r="CD285" s="250"/>
      <c r="CE285" s="250"/>
      <c r="CF285" s="250"/>
      <c r="CG285" s="250"/>
      <c r="CH285" s="250"/>
      <c r="CI285" s="250"/>
      <c r="CJ285" s="250"/>
      <c r="CK285" s="250"/>
      <c r="CL285" s="250"/>
      <c r="CM285" s="250"/>
      <c r="CN285" s="250"/>
      <c r="CO285" s="250"/>
      <c r="CP285" s="250"/>
      <c r="CQ285" s="250"/>
      <c r="CR285" s="250"/>
      <c r="CS285" s="250"/>
      <c r="CT285" s="250"/>
      <c r="CU285" s="250"/>
      <c r="CV285" s="250"/>
      <c r="CW285" s="250"/>
      <c r="CX285" s="250"/>
      <c r="CY285" s="250"/>
      <c r="CZ285" s="250"/>
    </row>
    <row r="286" s="156" customFormat="true" ht="15" customHeight="true" x14ac:dyDescent="0.2">
      <c r="Y286" s="158"/>
      <c r="Z286" s="250"/>
      <c r="AA286" s="250"/>
      <c r="AB286" s="250"/>
      <c r="AC286" s="250"/>
      <c r="AD286" s="250"/>
      <c r="AE286" s="250"/>
      <c r="AF286" s="250"/>
      <c r="AG286" s="250"/>
      <c r="AH286" s="250"/>
      <c r="AI286" s="250"/>
      <c r="AJ286" s="250"/>
      <c r="AK286" s="250"/>
      <c r="AL286" s="250"/>
      <c r="AM286" s="250"/>
      <c r="AN286" s="250"/>
      <c r="AO286" s="250"/>
      <c r="AP286" s="250"/>
      <c r="AQ286" s="250"/>
      <c r="AR286" s="250"/>
      <c r="AS286" s="250"/>
      <c r="AT286" s="250"/>
      <c r="AU286" s="250"/>
      <c r="AV286" s="250"/>
      <c r="AW286" s="250"/>
      <c r="AX286" s="250"/>
      <c r="AY286" s="250"/>
      <c r="AZ286" s="250"/>
      <c r="BA286" s="158"/>
      <c r="BY286" s="158"/>
      <c r="BZ286" s="250"/>
      <c r="CA286" s="250"/>
      <c r="CB286" s="250"/>
      <c r="CC286" s="250"/>
      <c r="CD286" s="250"/>
      <c r="CE286" s="250"/>
      <c r="CF286" s="250"/>
      <c r="CG286" s="250"/>
      <c r="CH286" s="250"/>
      <c r="CI286" s="250"/>
      <c r="CJ286" s="250"/>
      <c r="CK286" s="250"/>
      <c r="CL286" s="250"/>
      <c r="CM286" s="250"/>
      <c r="CN286" s="250"/>
      <c r="CO286" s="250"/>
      <c r="CP286" s="250"/>
      <c r="CQ286" s="250"/>
      <c r="CR286" s="250"/>
      <c r="CS286" s="250"/>
      <c r="CT286" s="250"/>
      <c r="CU286" s="250"/>
      <c r="CV286" s="250"/>
      <c r="CW286" s="250"/>
      <c r="CX286" s="250"/>
      <c r="CY286" s="250"/>
      <c r="CZ286" s="250"/>
    </row>
    <row r="287" s="156" customFormat="true" ht="15" customHeight="true" x14ac:dyDescent="0.2">
      <c r="Y287" s="158"/>
      <c r="Z287" s="250"/>
      <c r="AA287" s="250"/>
      <c r="AB287" s="250"/>
      <c r="AC287" s="250"/>
      <c r="AD287" s="250"/>
      <c r="AE287" s="250"/>
      <c r="AF287" s="250"/>
      <c r="AG287" s="250"/>
      <c r="AH287" s="250"/>
      <c r="AI287" s="250"/>
      <c r="AJ287" s="250"/>
      <c r="AK287" s="250"/>
      <c r="AL287" s="250"/>
      <c r="AM287" s="250"/>
      <c r="AN287" s="250"/>
      <c r="AO287" s="250"/>
      <c r="AP287" s="250"/>
      <c r="AQ287" s="250"/>
      <c r="AR287" s="250"/>
      <c r="AS287" s="250"/>
      <c r="AT287" s="250"/>
      <c r="AU287" s="250"/>
      <c r="AV287" s="250"/>
      <c r="AW287" s="250"/>
      <c r="AX287" s="250"/>
      <c r="AY287" s="250"/>
      <c r="AZ287" s="250"/>
      <c r="BA287" s="158"/>
      <c r="BY287" s="158"/>
      <c r="BZ287" s="250"/>
      <c r="CA287" s="250"/>
      <c r="CB287" s="250"/>
      <c r="CC287" s="250"/>
      <c r="CD287" s="250"/>
      <c r="CE287" s="250"/>
      <c r="CF287" s="250"/>
      <c r="CG287" s="250"/>
      <c r="CH287" s="250"/>
      <c r="CI287" s="250"/>
      <c r="CJ287" s="250"/>
      <c r="CK287" s="250"/>
      <c r="CL287" s="250"/>
      <c r="CM287" s="250"/>
      <c r="CN287" s="250"/>
      <c r="CO287" s="250"/>
      <c r="CP287" s="250"/>
      <c r="CQ287" s="250"/>
      <c r="CR287" s="250"/>
      <c r="CS287" s="250"/>
      <c r="CT287" s="250"/>
      <c r="CU287" s="250"/>
      <c r="CV287" s="250"/>
      <c r="CW287" s="250"/>
      <c r="CX287" s="250"/>
      <c r="CY287" s="250"/>
      <c r="CZ287" s="250"/>
    </row>
    <row r="288" s="156" customFormat="true" ht="15" customHeight="true" x14ac:dyDescent="0.2">
      <c r="Y288" s="158"/>
      <c r="Z288" s="250"/>
      <c r="AA288" s="250"/>
      <c r="AB288" s="250"/>
      <c r="AC288" s="250"/>
      <c r="AD288" s="250"/>
      <c r="AE288" s="250"/>
      <c r="AF288" s="250"/>
      <c r="AG288" s="250"/>
      <c r="AH288" s="250"/>
      <c r="AI288" s="250"/>
      <c r="AJ288" s="250"/>
      <c r="AK288" s="250"/>
      <c r="AL288" s="250"/>
      <c r="AM288" s="250"/>
      <c r="AN288" s="250"/>
      <c r="AO288" s="250"/>
      <c r="AP288" s="250"/>
      <c r="AQ288" s="250"/>
      <c r="AR288" s="250"/>
      <c r="AS288" s="250"/>
      <c r="AT288" s="250"/>
      <c r="AU288" s="250"/>
      <c r="AV288" s="250"/>
      <c r="AW288" s="250"/>
      <c r="AX288" s="250"/>
      <c r="AY288" s="250"/>
      <c r="AZ288" s="250"/>
      <c r="BA288" s="158"/>
      <c r="BY288" s="158"/>
      <c r="BZ288" s="250"/>
      <c r="CA288" s="250"/>
      <c r="CB288" s="250"/>
      <c r="CC288" s="250"/>
      <c r="CD288" s="250"/>
      <c r="CE288" s="250"/>
      <c r="CF288" s="250"/>
      <c r="CG288" s="250"/>
      <c r="CH288" s="250"/>
      <c r="CI288" s="250"/>
      <c r="CJ288" s="250"/>
      <c r="CK288" s="250"/>
      <c r="CL288" s="250"/>
      <c r="CM288" s="250"/>
      <c r="CN288" s="250"/>
      <c r="CO288" s="250"/>
      <c r="CP288" s="250"/>
      <c r="CQ288" s="250"/>
      <c r="CR288" s="250"/>
      <c r="CS288" s="250"/>
      <c r="CT288" s="250"/>
      <c r="CU288" s="250"/>
      <c r="CV288" s="250"/>
      <c r="CW288" s="250"/>
      <c r="CX288" s="250"/>
      <c r="CY288" s="250"/>
      <c r="CZ288" s="250"/>
    </row>
    <row r="289" s="156" customFormat="true" ht="15" customHeight="true" x14ac:dyDescent="0.2">
      <c r="Y289" s="158"/>
      <c r="Z289" s="250"/>
      <c r="AA289" s="250"/>
      <c r="AB289" s="250"/>
      <c r="AC289" s="250"/>
      <c r="AD289" s="250"/>
      <c r="AE289" s="250"/>
      <c r="AF289" s="250"/>
      <c r="AG289" s="250"/>
      <c r="AH289" s="250"/>
      <c r="AI289" s="250"/>
      <c r="AJ289" s="250"/>
      <c r="AK289" s="250"/>
      <c r="AL289" s="250"/>
      <c r="AM289" s="250"/>
      <c r="AN289" s="250"/>
      <c r="AO289" s="250"/>
      <c r="AP289" s="250"/>
      <c r="AQ289" s="250"/>
      <c r="AR289" s="250"/>
      <c r="AS289" s="250"/>
      <c r="AT289" s="250"/>
      <c r="AU289" s="250"/>
      <c r="AV289" s="250"/>
      <c r="AW289" s="250"/>
      <c r="AX289" s="250"/>
      <c r="AY289" s="250"/>
      <c r="AZ289" s="250"/>
      <c r="BA289" s="158"/>
      <c r="BY289" s="158"/>
      <c r="BZ289" s="250"/>
      <c r="CA289" s="250"/>
      <c r="CB289" s="250"/>
      <c r="CC289" s="250"/>
      <c r="CD289" s="250"/>
      <c r="CE289" s="250"/>
      <c r="CF289" s="250"/>
      <c r="CG289" s="250"/>
      <c r="CH289" s="250"/>
      <c r="CI289" s="250"/>
      <c r="CJ289" s="250"/>
      <c r="CK289" s="250"/>
      <c r="CL289" s="250"/>
      <c r="CM289" s="250"/>
      <c r="CN289" s="250"/>
      <c r="CO289" s="250"/>
      <c r="CP289" s="250"/>
      <c r="CQ289" s="250"/>
      <c r="CR289" s="250"/>
      <c r="CS289" s="250"/>
      <c r="CT289" s="250"/>
      <c r="CU289" s="250"/>
      <c r="CV289" s="250"/>
      <c r="CW289" s="250"/>
      <c r="CX289" s="250"/>
      <c r="CY289" s="250"/>
      <c r="CZ289" s="250"/>
    </row>
    <row r="290" s="156" customFormat="true" ht="15" customHeight="true" x14ac:dyDescent="0.2">
      <c r="Y290" s="158"/>
      <c r="Z290" s="250"/>
      <c r="AA290" s="250"/>
      <c r="AB290" s="250"/>
      <c r="AC290" s="250"/>
      <c r="AD290" s="250"/>
      <c r="AE290" s="250"/>
      <c r="AF290" s="250"/>
      <c r="AG290" s="250"/>
      <c r="AH290" s="250"/>
      <c r="AI290" s="250"/>
      <c r="AJ290" s="250"/>
      <c r="AK290" s="250"/>
      <c r="AL290" s="250"/>
      <c r="AM290" s="250"/>
      <c r="AN290" s="250"/>
      <c r="AO290" s="250"/>
      <c r="AP290" s="250"/>
      <c r="AQ290" s="250"/>
      <c r="AR290" s="250"/>
      <c r="AS290" s="250"/>
      <c r="AT290" s="250"/>
      <c r="AU290" s="250"/>
      <c r="AV290" s="250"/>
      <c r="AW290" s="250"/>
      <c r="AX290" s="250"/>
      <c r="AY290" s="250"/>
      <c r="AZ290" s="250"/>
      <c r="BA290" s="158"/>
      <c r="BY290" s="158"/>
      <c r="BZ290" s="250"/>
      <c r="CA290" s="250"/>
      <c r="CB290" s="250"/>
      <c r="CC290" s="250"/>
      <c r="CD290" s="250"/>
      <c r="CE290" s="250"/>
      <c r="CF290" s="250"/>
      <c r="CG290" s="250"/>
      <c r="CH290" s="250"/>
      <c r="CI290" s="250"/>
      <c r="CJ290" s="250"/>
      <c r="CK290" s="250"/>
      <c r="CL290" s="250"/>
      <c r="CM290" s="250"/>
      <c r="CN290" s="250"/>
      <c r="CO290" s="250"/>
      <c r="CP290" s="250"/>
      <c r="CQ290" s="250"/>
      <c r="CR290" s="250"/>
      <c r="CS290" s="250"/>
      <c r="CT290" s="250"/>
      <c r="CU290" s="250"/>
      <c r="CV290" s="250"/>
      <c r="CW290" s="250"/>
      <c r="CX290" s="250"/>
      <c r="CY290" s="250"/>
      <c r="CZ290" s="250"/>
    </row>
    <row r="291" s="156" customFormat="true" ht="15" customHeight="true" x14ac:dyDescent="0.2">
      <c r="Y291" s="158"/>
      <c r="Z291" s="250"/>
      <c r="AA291" s="250"/>
      <c r="AB291" s="250"/>
      <c r="AC291" s="250"/>
      <c r="AD291" s="250"/>
      <c r="AE291" s="250"/>
      <c r="AF291" s="250"/>
      <c r="AG291" s="250"/>
      <c r="AH291" s="250"/>
      <c r="AI291" s="250"/>
      <c r="AJ291" s="250"/>
      <c r="AK291" s="250"/>
      <c r="AL291" s="250"/>
      <c r="AM291" s="250"/>
      <c r="AN291" s="250"/>
      <c r="AO291" s="250"/>
      <c r="AP291" s="250"/>
      <c r="AQ291" s="250"/>
      <c r="AR291" s="250"/>
      <c r="AS291" s="250"/>
      <c r="AT291" s="250"/>
      <c r="AU291" s="250"/>
      <c r="AV291" s="250"/>
      <c r="AW291" s="250"/>
      <c r="AX291" s="250"/>
      <c r="AY291" s="250"/>
      <c r="AZ291" s="250"/>
      <c r="BA291" s="158"/>
      <c r="BY291" s="158"/>
      <c r="BZ291" s="250"/>
      <c r="CA291" s="250"/>
      <c r="CB291" s="250"/>
      <c r="CC291" s="250"/>
      <c r="CD291" s="250"/>
      <c r="CE291" s="250"/>
      <c r="CF291" s="250"/>
      <c r="CG291" s="250"/>
      <c r="CH291" s="250"/>
      <c r="CI291" s="250"/>
      <c r="CJ291" s="250"/>
      <c r="CK291" s="250"/>
      <c r="CL291" s="250"/>
      <c r="CM291" s="250"/>
      <c r="CN291" s="250"/>
      <c r="CO291" s="250"/>
      <c r="CP291" s="250"/>
      <c r="CQ291" s="250"/>
      <c r="CR291" s="250"/>
      <c r="CS291" s="250"/>
      <c r="CT291" s="250"/>
      <c r="CU291" s="250"/>
      <c r="CV291" s="250"/>
      <c r="CW291" s="250"/>
      <c r="CX291" s="250"/>
      <c r="CY291" s="250"/>
      <c r="CZ291" s="250"/>
    </row>
    <row r="292" s="156" customFormat="true" ht="15" customHeight="true" x14ac:dyDescent="0.2">
      <c r="Y292" s="158"/>
      <c r="Z292" s="250"/>
      <c r="AA292" s="250"/>
      <c r="AB292" s="250"/>
      <c r="AC292" s="250"/>
      <c r="AD292" s="250"/>
      <c r="AE292" s="250"/>
      <c r="AF292" s="250"/>
      <c r="AG292" s="250"/>
      <c r="AH292" s="250"/>
      <c r="AI292" s="250"/>
      <c r="AJ292" s="250"/>
      <c r="AK292" s="250"/>
      <c r="AL292" s="250"/>
      <c r="AM292" s="250"/>
      <c r="AN292" s="250"/>
      <c r="AO292" s="250"/>
      <c r="AP292" s="250"/>
      <c r="AQ292" s="250"/>
      <c r="AR292" s="250"/>
      <c r="AS292" s="250"/>
      <c r="AT292" s="250"/>
      <c r="AU292" s="250"/>
      <c r="AV292" s="250"/>
      <c r="AW292" s="250"/>
      <c r="AX292" s="250"/>
      <c r="AY292" s="250"/>
      <c r="AZ292" s="250"/>
      <c r="BA292" s="158"/>
      <c r="BY292" s="158"/>
      <c r="BZ292" s="250"/>
      <c r="CA292" s="250"/>
      <c r="CB292" s="250"/>
      <c r="CC292" s="250"/>
      <c r="CD292" s="250"/>
      <c r="CE292" s="250"/>
      <c r="CF292" s="250"/>
      <c r="CG292" s="250"/>
      <c r="CH292" s="250"/>
      <c r="CI292" s="250"/>
      <c r="CJ292" s="250"/>
      <c r="CK292" s="250"/>
      <c r="CL292" s="250"/>
      <c r="CM292" s="250"/>
      <c r="CN292" s="250"/>
      <c r="CO292" s="250"/>
      <c r="CP292" s="250"/>
      <c r="CQ292" s="250"/>
      <c r="CR292" s="250"/>
      <c r="CS292" s="250"/>
      <c r="CT292" s="250"/>
      <c r="CU292" s="250"/>
      <c r="CV292" s="250"/>
      <c r="CW292" s="250"/>
      <c r="CX292" s="250"/>
      <c r="CY292" s="250"/>
      <c r="CZ292" s="250"/>
    </row>
    <row r="293" s="156" customFormat="true" ht="15" customHeight="true" x14ac:dyDescent="0.2">
      <c r="Y293" s="158"/>
      <c r="Z293" s="250"/>
      <c r="AA293" s="250"/>
      <c r="AB293" s="250"/>
      <c r="AC293" s="250"/>
      <c r="AD293" s="250"/>
      <c r="AE293" s="250"/>
      <c r="AF293" s="250"/>
      <c r="AG293" s="250"/>
      <c r="AH293" s="250"/>
      <c r="AI293" s="250"/>
      <c r="AJ293" s="250"/>
      <c r="AK293" s="250"/>
      <c r="AL293" s="250"/>
      <c r="AM293" s="250"/>
      <c r="AN293" s="250"/>
      <c r="AO293" s="250"/>
      <c r="AP293" s="250"/>
      <c r="AQ293" s="250"/>
      <c r="AR293" s="250"/>
      <c r="AS293" s="250"/>
      <c r="AT293" s="250"/>
      <c r="AU293" s="250"/>
      <c r="AV293" s="250"/>
      <c r="AW293" s="250"/>
      <c r="AX293" s="250"/>
      <c r="AY293" s="250"/>
      <c r="AZ293" s="250"/>
      <c r="BA293" s="158"/>
      <c r="BY293" s="158"/>
      <c r="BZ293" s="250"/>
      <c r="CA293" s="250"/>
      <c r="CB293" s="250"/>
      <c r="CC293" s="250"/>
      <c r="CD293" s="250"/>
      <c r="CE293" s="250"/>
      <c r="CF293" s="250"/>
      <c r="CG293" s="250"/>
      <c r="CH293" s="250"/>
      <c r="CI293" s="250"/>
      <c r="CJ293" s="250"/>
      <c r="CK293" s="250"/>
      <c r="CL293" s="250"/>
      <c r="CM293" s="250"/>
      <c r="CN293" s="250"/>
      <c r="CO293" s="250"/>
      <c r="CP293" s="250"/>
      <c r="CQ293" s="250"/>
      <c r="CR293" s="250"/>
      <c r="CS293" s="250"/>
      <c r="CT293" s="250"/>
      <c r="CU293" s="250"/>
      <c r="CV293" s="250"/>
      <c r="CW293" s="250"/>
      <c r="CX293" s="250"/>
      <c r="CY293" s="250"/>
      <c r="CZ293" s="250"/>
    </row>
    <row r="294" s="156" customFormat="true" ht="15" customHeight="true" x14ac:dyDescent="0.2">
      <c r="Y294" s="158"/>
      <c r="Z294" s="250"/>
      <c r="AA294" s="250"/>
      <c r="AB294" s="250"/>
      <c r="AC294" s="250"/>
      <c r="AD294" s="250"/>
      <c r="AE294" s="250"/>
      <c r="AF294" s="250"/>
      <c r="AG294" s="250"/>
      <c r="AH294" s="250"/>
      <c r="AI294" s="250"/>
      <c r="AJ294" s="250"/>
      <c r="AK294" s="250"/>
      <c r="AL294" s="250"/>
      <c r="AM294" s="250"/>
      <c r="AN294" s="250"/>
      <c r="AO294" s="250"/>
      <c r="AP294" s="250"/>
      <c r="AQ294" s="250"/>
      <c r="AR294" s="250"/>
      <c r="AS294" s="250"/>
      <c r="AT294" s="250"/>
      <c r="AU294" s="250"/>
      <c r="AV294" s="250"/>
      <c r="AW294" s="250"/>
      <c r="AX294" s="250"/>
      <c r="AY294" s="250"/>
      <c r="AZ294" s="250"/>
      <c r="BA294" s="158"/>
      <c r="BY294" s="158"/>
      <c r="BZ294" s="250"/>
      <c r="CA294" s="250"/>
      <c r="CB294" s="250"/>
      <c r="CC294" s="250"/>
      <c r="CD294" s="250"/>
      <c r="CE294" s="250"/>
      <c r="CF294" s="250"/>
      <c r="CG294" s="250"/>
      <c r="CH294" s="250"/>
      <c r="CI294" s="250"/>
      <c r="CJ294" s="250"/>
      <c r="CK294" s="250"/>
      <c r="CL294" s="250"/>
      <c r="CM294" s="250"/>
      <c r="CN294" s="250"/>
      <c r="CO294" s="250"/>
      <c r="CP294" s="250"/>
      <c r="CQ294" s="250"/>
      <c r="CR294" s="250"/>
      <c r="CS294" s="250"/>
      <c r="CT294" s="250"/>
      <c r="CU294" s="250"/>
      <c r="CV294" s="250"/>
      <c r="CW294" s="250"/>
      <c r="CX294" s="250"/>
      <c r="CY294" s="250"/>
      <c r="CZ294" s="250"/>
    </row>
    <row r="295" s="156" customFormat="true" ht="15" customHeight="true" x14ac:dyDescent="0.2">
      <c r="Y295" s="158"/>
      <c r="Z295" s="250"/>
      <c r="AA295" s="250"/>
      <c r="AB295" s="250"/>
      <c r="AC295" s="250"/>
      <c r="AD295" s="250"/>
      <c r="AE295" s="250"/>
      <c r="AF295" s="250"/>
      <c r="AG295" s="250"/>
      <c r="AH295" s="250"/>
      <c r="AI295" s="250"/>
      <c r="AJ295" s="250"/>
      <c r="AK295" s="250"/>
      <c r="AL295" s="250"/>
      <c r="AM295" s="250"/>
      <c r="AN295" s="250"/>
      <c r="AO295" s="250"/>
      <c r="AP295" s="250"/>
      <c r="AQ295" s="250"/>
      <c r="AR295" s="250"/>
      <c r="AS295" s="250"/>
      <c r="AT295" s="250"/>
      <c r="AU295" s="250"/>
      <c r="AV295" s="250"/>
      <c r="AW295" s="250"/>
      <c r="AX295" s="250"/>
      <c r="AY295" s="250"/>
      <c r="AZ295" s="250"/>
      <c r="BA295" s="158"/>
      <c r="BY295" s="158"/>
      <c r="BZ295" s="250"/>
      <c r="CA295" s="250"/>
      <c r="CB295" s="250"/>
      <c r="CC295" s="250"/>
      <c r="CD295" s="250"/>
      <c r="CE295" s="250"/>
      <c r="CF295" s="250"/>
      <c r="CG295" s="250"/>
      <c r="CH295" s="250"/>
      <c r="CI295" s="250"/>
      <c r="CJ295" s="250"/>
      <c r="CK295" s="250"/>
      <c r="CL295" s="250"/>
      <c r="CM295" s="250"/>
      <c r="CN295" s="250"/>
      <c r="CO295" s="250"/>
      <c r="CP295" s="250"/>
      <c r="CQ295" s="250"/>
      <c r="CR295" s="250"/>
      <c r="CS295" s="250"/>
      <c r="CT295" s="250"/>
      <c r="CU295" s="250"/>
      <c r="CV295" s="250"/>
      <c r="CW295" s="250"/>
      <c r="CX295" s="250"/>
      <c r="CY295" s="250"/>
      <c r="CZ295" s="250"/>
    </row>
    <row r="296" s="156" customFormat="true" ht="15" customHeight="true" x14ac:dyDescent="0.2">
      <c r="Y296" s="158"/>
      <c r="Z296" s="250"/>
      <c r="AA296" s="250"/>
      <c r="AB296" s="250"/>
      <c r="AC296" s="250"/>
      <c r="AD296" s="250"/>
      <c r="AE296" s="250"/>
      <c r="AF296" s="250"/>
      <c r="AG296" s="250"/>
      <c r="AH296" s="250"/>
      <c r="AI296" s="250"/>
      <c r="AJ296" s="250"/>
      <c r="AK296" s="250"/>
      <c r="AL296" s="250"/>
      <c r="AM296" s="250"/>
      <c r="AN296" s="250"/>
      <c r="AO296" s="250"/>
      <c r="AP296" s="250"/>
      <c r="AQ296" s="250"/>
      <c r="AR296" s="250"/>
      <c r="AS296" s="250"/>
      <c r="AT296" s="250"/>
      <c r="AU296" s="250"/>
      <c r="AV296" s="250"/>
      <c r="AW296" s="250"/>
      <c r="AX296" s="250"/>
      <c r="AY296" s="250"/>
      <c r="AZ296" s="250"/>
      <c r="BA296" s="158"/>
      <c r="BY296" s="158"/>
      <c r="BZ296" s="250"/>
      <c r="CA296" s="250"/>
      <c r="CB296" s="250"/>
      <c r="CC296" s="250"/>
      <c r="CD296" s="250"/>
      <c r="CE296" s="250"/>
      <c r="CF296" s="250"/>
      <c r="CG296" s="250"/>
      <c r="CH296" s="250"/>
      <c r="CI296" s="250"/>
      <c r="CJ296" s="250"/>
      <c r="CK296" s="250"/>
      <c r="CL296" s="250"/>
      <c r="CM296" s="250"/>
      <c r="CN296" s="250"/>
      <c r="CO296" s="250"/>
      <c r="CP296" s="250"/>
      <c r="CQ296" s="250"/>
      <c r="CR296" s="250"/>
      <c r="CS296" s="250"/>
      <c r="CT296" s="250"/>
      <c r="CU296" s="250"/>
      <c r="CV296" s="250"/>
      <c r="CW296" s="250"/>
      <c r="CX296" s="250"/>
      <c r="CY296" s="250"/>
      <c r="CZ296" s="250"/>
    </row>
    <row r="297" s="156" customFormat="true" ht="15" customHeight="true" x14ac:dyDescent="0.2">
      <c r="Y297" s="158"/>
      <c r="Z297" s="250"/>
      <c r="AA297" s="250"/>
      <c r="AB297" s="250"/>
      <c r="AC297" s="250"/>
      <c r="AD297" s="250"/>
      <c r="AE297" s="250"/>
      <c r="AF297" s="250"/>
      <c r="AG297" s="250"/>
      <c r="AH297" s="250"/>
      <c r="AI297" s="250"/>
      <c r="AJ297" s="250"/>
      <c r="AK297" s="250"/>
      <c r="AL297" s="250"/>
      <c r="AM297" s="250"/>
      <c r="AN297" s="250"/>
      <c r="AO297" s="250"/>
      <c r="AP297" s="250"/>
      <c r="AQ297" s="250"/>
      <c r="AR297" s="250"/>
      <c r="AS297" s="250"/>
      <c r="AT297" s="250"/>
      <c r="AU297" s="250"/>
      <c r="AV297" s="250"/>
      <c r="AW297" s="250"/>
      <c r="AX297" s="250"/>
      <c r="AY297" s="250"/>
      <c r="AZ297" s="250"/>
      <c r="BA297" s="158"/>
      <c r="BY297" s="158"/>
      <c r="BZ297" s="250"/>
      <c r="CA297" s="250"/>
      <c r="CB297" s="250"/>
      <c r="CC297" s="250"/>
      <c r="CD297" s="250"/>
      <c r="CE297" s="250"/>
      <c r="CF297" s="250"/>
      <c r="CG297" s="250"/>
      <c r="CH297" s="250"/>
      <c r="CI297" s="250"/>
      <c r="CJ297" s="250"/>
      <c r="CK297" s="250"/>
      <c r="CL297" s="250"/>
      <c r="CM297" s="250"/>
      <c r="CN297" s="250"/>
      <c r="CO297" s="250"/>
      <c r="CP297" s="250"/>
      <c r="CQ297" s="250"/>
      <c r="CR297" s="250"/>
      <c r="CS297" s="250"/>
      <c r="CT297" s="250"/>
      <c r="CU297" s="250"/>
      <c r="CV297" s="250"/>
      <c r="CW297" s="250"/>
      <c r="CX297" s="250"/>
      <c r="CY297" s="250"/>
      <c r="CZ297" s="250"/>
    </row>
    <row r="298" s="156" customFormat="true" ht="15" customHeight="true" x14ac:dyDescent="0.2">
      <c r="Y298" s="158"/>
      <c r="Z298" s="250"/>
      <c r="AA298" s="250"/>
      <c r="AB298" s="250"/>
      <c r="AC298" s="250"/>
      <c r="AD298" s="250"/>
      <c r="AE298" s="250"/>
      <c r="AF298" s="250"/>
      <c r="AG298" s="250"/>
      <c r="AH298" s="250"/>
      <c r="AI298" s="250"/>
      <c r="AJ298" s="250"/>
      <c r="AK298" s="250"/>
      <c r="AL298" s="250"/>
      <c r="AM298" s="250"/>
      <c r="AN298" s="250"/>
      <c r="AO298" s="250"/>
      <c r="AP298" s="250"/>
      <c r="AQ298" s="250"/>
      <c r="AR298" s="250"/>
      <c r="AS298" s="250"/>
      <c r="AT298" s="250"/>
      <c r="AU298" s="250"/>
      <c r="AV298" s="250"/>
      <c r="AW298" s="250"/>
      <c r="AX298" s="250"/>
      <c r="AY298" s="250"/>
      <c r="AZ298" s="250"/>
      <c r="BA298" s="158"/>
      <c r="BY298" s="158"/>
      <c r="BZ298" s="250"/>
      <c r="CA298" s="250"/>
      <c r="CB298" s="250"/>
      <c r="CC298" s="250"/>
      <c r="CD298" s="250"/>
      <c r="CE298" s="250"/>
      <c r="CF298" s="250"/>
      <c r="CG298" s="250"/>
      <c r="CH298" s="250"/>
      <c r="CI298" s="250"/>
      <c r="CJ298" s="250"/>
      <c r="CK298" s="250"/>
      <c r="CL298" s="250"/>
      <c r="CM298" s="250"/>
      <c r="CN298" s="250"/>
      <c r="CO298" s="250"/>
      <c r="CP298" s="250"/>
      <c r="CQ298" s="250"/>
      <c r="CR298" s="250"/>
      <c r="CS298" s="250"/>
      <c r="CT298" s="250"/>
      <c r="CU298" s="250"/>
      <c r="CV298" s="250"/>
      <c r="CW298" s="250"/>
      <c r="CX298" s="250"/>
      <c r="CY298" s="250"/>
      <c r="CZ298" s="250"/>
    </row>
    <row r="299" s="156" customFormat="true" ht="15" customHeight="true" x14ac:dyDescent="0.2">
      <c r="Y299" s="158"/>
      <c r="Z299" s="250"/>
      <c r="AA299" s="250"/>
      <c r="AB299" s="250"/>
      <c r="AC299" s="250"/>
      <c r="AD299" s="250"/>
      <c r="AE299" s="250"/>
      <c r="AF299" s="250"/>
      <c r="AG299" s="250"/>
      <c r="AH299" s="250"/>
      <c r="AI299" s="250"/>
      <c r="AJ299" s="250"/>
      <c r="AK299" s="250"/>
      <c r="AL299" s="250"/>
      <c r="AM299" s="250"/>
      <c r="AN299" s="250"/>
      <c r="AO299" s="250"/>
      <c r="AP299" s="250"/>
      <c r="AQ299" s="250"/>
      <c r="AR299" s="250"/>
      <c r="AS299" s="250"/>
      <c r="AT299" s="250"/>
      <c r="AU299" s="250"/>
      <c r="AV299" s="250"/>
      <c r="AW299" s="250"/>
      <c r="AX299" s="250"/>
      <c r="AY299" s="250"/>
      <c r="AZ299" s="250"/>
      <c r="BA299" s="158"/>
      <c r="BY299" s="158"/>
      <c r="BZ299" s="250"/>
      <c r="CA299" s="250"/>
      <c r="CB299" s="250"/>
      <c r="CC299" s="250"/>
      <c r="CD299" s="250"/>
      <c r="CE299" s="250"/>
      <c r="CF299" s="250"/>
      <c r="CG299" s="250"/>
      <c r="CH299" s="250"/>
      <c r="CI299" s="250"/>
      <c r="CJ299" s="250"/>
      <c r="CK299" s="250"/>
      <c r="CL299" s="250"/>
      <c r="CM299" s="250"/>
      <c r="CN299" s="250"/>
      <c r="CO299" s="250"/>
      <c r="CP299" s="250"/>
      <c r="CQ299" s="250"/>
      <c r="CR299" s="250"/>
      <c r="CS299" s="250"/>
      <c r="CT299" s="250"/>
      <c r="CU299" s="250"/>
      <c r="CV299" s="250"/>
      <c r="CW299" s="250"/>
      <c r="CX299" s="250"/>
      <c r="CY299" s="250"/>
      <c r="CZ299" s="250"/>
    </row>
    <row r="300" s="156" customFormat="true" ht="15" customHeight="true" x14ac:dyDescent="0.2">
      <c r="Y300" s="158"/>
      <c r="Z300" s="250"/>
      <c r="AA300" s="250"/>
      <c r="AB300" s="250"/>
      <c r="AC300" s="250"/>
      <c r="AD300" s="250"/>
      <c r="AE300" s="250"/>
      <c r="AF300" s="250"/>
      <c r="AG300" s="250"/>
      <c r="AH300" s="250"/>
      <c r="AI300" s="250"/>
      <c r="AJ300" s="250"/>
      <c r="AK300" s="250"/>
      <c r="AL300" s="250"/>
      <c r="AM300" s="250"/>
      <c r="AN300" s="250"/>
      <c r="AO300" s="250"/>
      <c r="AP300" s="250"/>
      <c r="AQ300" s="250"/>
      <c r="AR300" s="250"/>
      <c r="AS300" s="250"/>
      <c r="AT300" s="250"/>
      <c r="AU300" s="250"/>
      <c r="AV300" s="250"/>
      <c r="AW300" s="250"/>
      <c r="AX300" s="250"/>
      <c r="AY300" s="250"/>
      <c r="AZ300" s="250"/>
      <c r="BA300" s="158"/>
      <c r="BY300" s="158"/>
      <c r="BZ300" s="250"/>
      <c r="CA300" s="250"/>
      <c r="CB300" s="250"/>
      <c r="CC300" s="250"/>
      <c r="CD300" s="250"/>
      <c r="CE300" s="250"/>
      <c r="CF300" s="250"/>
      <c r="CG300" s="250"/>
      <c r="CH300" s="250"/>
      <c r="CI300" s="250"/>
      <c r="CJ300" s="250"/>
      <c r="CK300" s="250"/>
      <c r="CL300" s="250"/>
      <c r="CM300" s="250"/>
      <c r="CN300" s="250"/>
      <c r="CO300" s="250"/>
      <c r="CP300" s="250"/>
      <c r="CQ300" s="250"/>
      <c r="CR300" s="250"/>
      <c r="CS300" s="250"/>
      <c r="CT300" s="250"/>
      <c r="CU300" s="250"/>
      <c r="CV300" s="250"/>
      <c r="CW300" s="250"/>
      <c r="CX300" s="250"/>
      <c r="CY300" s="250"/>
      <c r="CZ300" s="250"/>
    </row>
    <row r="301" s="156" customFormat="true" ht="15" customHeight="true" x14ac:dyDescent="0.2">
      <c r="Y301" s="158"/>
      <c r="Z301" s="250"/>
      <c r="AA301" s="250"/>
      <c r="AB301" s="250"/>
      <c r="AC301" s="250"/>
      <c r="AD301" s="250"/>
      <c r="AE301" s="250"/>
      <c r="AF301" s="250"/>
      <c r="AG301" s="250"/>
      <c r="AH301" s="250"/>
      <c r="AI301" s="250"/>
      <c r="AJ301" s="250"/>
      <c r="AK301" s="250"/>
      <c r="AL301" s="250"/>
      <c r="AM301" s="250"/>
      <c r="AN301" s="250"/>
      <c r="AO301" s="250"/>
      <c r="AP301" s="250"/>
      <c r="AQ301" s="250"/>
      <c r="AR301" s="250"/>
      <c r="AS301" s="250"/>
      <c r="AT301" s="250"/>
      <c r="AU301" s="250"/>
      <c r="AV301" s="250"/>
      <c r="AW301" s="250"/>
      <c r="AX301" s="250"/>
      <c r="AY301" s="250"/>
      <c r="AZ301" s="250"/>
      <c r="BA301" s="158"/>
      <c r="BY301" s="158"/>
      <c r="BZ301" s="250"/>
      <c r="CA301" s="250"/>
      <c r="CB301" s="250"/>
      <c r="CC301" s="250"/>
      <c r="CD301" s="250"/>
      <c r="CE301" s="250"/>
      <c r="CF301" s="250"/>
      <c r="CG301" s="250"/>
      <c r="CH301" s="250"/>
      <c r="CI301" s="250"/>
      <c r="CJ301" s="250"/>
      <c r="CK301" s="250"/>
      <c r="CL301" s="250"/>
      <c r="CM301" s="250"/>
      <c r="CN301" s="250"/>
      <c r="CO301" s="250"/>
      <c r="CP301" s="250"/>
      <c r="CQ301" s="250"/>
      <c r="CR301" s="250"/>
      <c r="CS301" s="250"/>
      <c r="CT301" s="250"/>
      <c r="CU301" s="250"/>
      <c r="CV301" s="250"/>
      <c r="CW301" s="250"/>
      <c r="CX301" s="250"/>
      <c r="CY301" s="250"/>
      <c r="CZ301" s="250"/>
    </row>
    <row r="302" s="156" customFormat="true" ht="15" customHeight="true" x14ac:dyDescent="0.2">
      <c r="Y302" s="158"/>
      <c r="Z302" s="250"/>
      <c r="AA302" s="250"/>
      <c r="AB302" s="250"/>
      <c r="AC302" s="250"/>
      <c r="AD302" s="250"/>
      <c r="AE302" s="250"/>
      <c r="AF302" s="250"/>
      <c r="AG302" s="250"/>
      <c r="AH302" s="250"/>
      <c r="AI302" s="250"/>
      <c r="AJ302" s="250"/>
      <c r="AK302" s="250"/>
      <c r="AL302" s="250"/>
      <c r="AM302" s="250"/>
      <c r="AN302" s="250"/>
      <c r="AO302" s="250"/>
      <c r="AP302" s="250"/>
      <c r="AQ302" s="250"/>
      <c r="AR302" s="250"/>
      <c r="AS302" s="250"/>
      <c r="AT302" s="250"/>
      <c r="AU302" s="250"/>
      <c r="AV302" s="250"/>
      <c r="AW302" s="250"/>
      <c r="AX302" s="250"/>
      <c r="AY302" s="250"/>
      <c r="AZ302" s="250"/>
      <c r="BA302" s="158"/>
      <c r="BY302" s="158"/>
      <c r="BZ302" s="250"/>
      <c r="CA302" s="250"/>
      <c r="CB302" s="250"/>
      <c r="CC302" s="250"/>
      <c r="CD302" s="250"/>
      <c r="CE302" s="250"/>
      <c r="CF302" s="250"/>
      <c r="CG302" s="250"/>
      <c r="CH302" s="250"/>
      <c r="CI302" s="250"/>
      <c r="CJ302" s="250"/>
      <c r="CK302" s="250"/>
      <c r="CL302" s="250"/>
      <c r="CM302" s="250"/>
      <c r="CN302" s="250"/>
      <c r="CO302" s="250"/>
      <c r="CP302" s="250"/>
      <c r="CQ302" s="250"/>
      <c r="CR302" s="250"/>
      <c r="CS302" s="250"/>
      <c r="CT302" s="250"/>
      <c r="CU302" s="250"/>
      <c r="CV302" s="250"/>
      <c r="CW302" s="250"/>
      <c r="CX302" s="250"/>
      <c r="CY302" s="250"/>
      <c r="CZ302" s="250"/>
    </row>
    <row r="303" s="156" customFormat="true" ht="15" customHeight="true" x14ac:dyDescent="0.2">
      <c r="Y303" s="158"/>
      <c r="Z303" s="250"/>
      <c r="AA303" s="250"/>
      <c r="AB303" s="250"/>
      <c r="AC303" s="250"/>
      <c r="AD303" s="250"/>
      <c r="AE303" s="250"/>
      <c r="AF303" s="250"/>
      <c r="AG303" s="250"/>
      <c r="AH303" s="250"/>
      <c r="AI303" s="250"/>
      <c r="AJ303" s="250"/>
      <c r="AK303" s="250"/>
      <c r="AL303" s="250"/>
      <c r="AM303" s="250"/>
      <c r="AN303" s="250"/>
      <c r="AO303" s="250"/>
      <c r="AP303" s="250"/>
      <c r="AQ303" s="250"/>
      <c r="AR303" s="250"/>
      <c r="AS303" s="250"/>
      <c r="AT303" s="250"/>
      <c r="AU303" s="250"/>
      <c r="AV303" s="250"/>
      <c r="AW303" s="250"/>
      <c r="AX303" s="250"/>
      <c r="AY303" s="250"/>
      <c r="AZ303" s="250"/>
      <c r="BA303" s="158"/>
      <c r="BY303" s="158"/>
      <c r="BZ303" s="250"/>
      <c r="CA303" s="250"/>
      <c r="CB303" s="250"/>
      <c r="CC303" s="250"/>
      <c r="CD303" s="250"/>
      <c r="CE303" s="250"/>
      <c r="CF303" s="250"/>
      <c r="CG303" s="250"/>
      <c r="CH303" s="250"/>
      <c r="CI303" s="250"/>
      <c r="CJ303" s="250"/>
      <c r="CK303" s="250"/>
      <c r="CL303" s="250"/>
      <c r="CM303" s="250"/>
      <c r="CN303" s="250"/>
      <c r="CO303" s="250"/>
      <c r="CP303" s="250"/>
      <c r="CQ303" s="250"/>
      <c r="CR303" s="250"/>
      <c r="CS303" s="250"/>
      <c r="CT303" s="250"/>
      <c r="CU303" s="250"/>
      <c r="CV303" s="250"/>
      <c r="CW303" s="250"/>
      <c r="CX303" s="250"/>
      <c r="CY303" s="250"/>
      <c r="CZ303" s="250"/>
    </row>
    <row r="304" s="156" customFormat="true" ht="15" customHeight="true" x14ac:dyDescent="0.2">
      <c r="Y304" s="158"/>
      <c r="Z304" s="250"/>
      <c r="AA304" s="250"/>
      <c r="AB304" s="250"/>
      <c r="AC304" s="250"/>
      <c r="AD304" s="250"/>
      <c r="AE304" s="250"/>
      <c r="AF304" s="250"/>
      <c r="AG304" s="250"/>
      <c r="AH304" s="250"/>
      <c r="AI304" s="250"/>
      <c r="AJ304" s="250"/>
      <c r="AK304" s="250"/>
      <c r="AL304" s="250"/>
      <c r="AM304" s="250"/>
      <c r="AN304" s="250"/>
      <c r="AO304" s="250"/>
      <c r="AP304" s="250"/>
      <c r="AQ304" s="250"/>
      <c r="AR304" s="250"/>
      <c r="AS304" s="250"/>
      <c r="AT304" s="250"/>
      <c r="AU304" s="250"/>
      <c r="AV304" s="250"/>
      <c r="AW304" s="250"/>
      <c r="AX304" s="250"/>
      <c r="AY304" s="250"/>
      <c r="AZ304" s="250"/>
      <c r="BA304" s="158"/>
      <c r="BY304" s="158"/>
      <c r="BZ304" s="250"/>
      <c r="CA304" s="250"/>
      <c r="CB304" s="250"/>
      <c r="CC304" s="250"/>
      <c r="CD304" s="250"/>
      <c r="CE304" s="250"/>
      <c r="CF304" s="250"/>
      <c r="CG304" s="250"/>
      <c r="CH304" s="250"/>
      <c r="CI304" s="250"/>
      <c r="CJ304" s="250"/>
      <c r="CK304" s="250"/>
      <c r="CL304" s="250"/>
      <c r="CM304" s="250"/>
      <c r="CN304" s="250"/>
      <c r="CO304" s="250"/>
      <c r="CP304" s="250"/>
      <c r="CQ304" s="250"/>
      <c r="CR304" s="250"/>
      <c r="CS304" s="250"/>
      <c r="CT304" s="250"/>
      <c r="CU304" s="250"/>
      <c r="CV304" s="250"/>
      <c r="CW304" s="250"/>
      <c r="CX304" s="250"/>
      <c r="CY304" s="250"/>
      <c r="CZ304" s="250"/>
    </row>
    <row r="305" s="156" customFormat="true" ht="15" customHeight="true" x14ac:dyDescent="0.2">
      <c r="Y305" s="158"/>
      <c r="Z305" s="250"/>
      <c r="AA305" s="250"/>
      <c r="AB305" s="250"/>
      <c r="AC305" s="250"/>
      <c r="AD305" s="250"/>
      <c r="AE305" s="250"/>
      <c r="AF305" s="250"/>
      <c r="AG305" s="250"/>
      <c r="AH305" s="250"/>
      <c r="AI305" s="250"/>
      <c r="AJ305" s="250"/>
      <c r="AK305" s="250"/>
      <c r="AL305" s="250"/>
      <c r="AM305" s="250"/>
      <c r="AN305" s="250"/>
      <c r="AO305" s="250"/>
      <c r="AP305" s="250"/>
      <c r="AQ305" s="250"/>
      <c r="AR305" s="250"/>
      <c r="AS305" s="250"/>
      <c r="AT305" s="250"/>
      <c r="AU305" s="250"/>
      <c r="AV305" s="250"/>
      <c r="AW305" s="250"/>
      <c r="AX305" s="250"/>
      <c r="AY305" s="250"/>
      <c r="AZ305" s="250"/>
      <c r="BA305" s="158"/>
      <c r="BY305" s="158"/>
      <c r="BZ305" s="250"/>
      <c r="CA305" s="250"/>
      <c r="CB305" s="250"/>
      <c r="CC305" s="250"/>
      <c r="CD305" s="250"/>
      <c r="CE305" s="250"/>
      <c r="CF305" s="250"/>
      <c r="CG305" s="250"/>
      <c r="CH305" s="250"/>
      <c r="CI305" s="250"/>
      <c r="CJ305" s="250"/>
      <c r="CK305" s="250"/>
      <c r="CL305" s="250"/>
      <c r="CM305" s="250"/>
      <c r="CN305" s="250"/>
      <c r="CO305" s="250"/>
      <c r="CP305" s="250"/>
      <c r="CQ305" s="250"/>
      <c r="CR305" s="250"/>
      <c r="CS305" s="250"/>
      <c r="CT305" s="250"/>
      <c r="CU305" s="250"/>
      <c r="CV305" s="250"/>
      <c r="CW305" s="250"/>
      <c r="CX305" s="250"/>
      <c r="CY305" s="250"/>
      <c r="CZ305" s="250"/>
    </row>
    <row r="306" s="156" customFormat="true" ht="15" customHeight="true" x14ac:dyDescent="0.2">
      <c r="Y306" s="158"/>
      <c r="Z306" s="250"/>
      <c r="AA306" s="250"/>
      <c r="AB306" s="250"/>
      <c r="AC306" s="250"/>
      <c r="AD306" s="250"/>
      <c r="AE306" s="250"/>
      <c r="AF306" s="250"/>
      <c r="AG306" s="250"/>
      <c r="AH306" s="250"/>
      <c r="AI306" s="250"/>
      <c r="AJ306" s="250"/>
      <c r="AK306" s="250"/>
      <c r="AL306" s="250"/>
      <c r="AM306" s="250"/>
      <c r="AN306" s="250"/>
      <c r="AO306" s="250"/>
      <c r="AP306" s="250"/>
      <c r="AQ306" s="250"/>
      <c r="AR306" s="250"/>
      <c r="AS306" s="250"/>
      <c r="AT306" s="250"/>
      <c r="AU306" s="250"/>
      <c r="AV306" s="250"/>
      <c r="AW306" s="250"/>
      <c r="AX306" s="250"/>
      <c r="AY306" s="250"/>
      <c r="AZ306" s="250"/>
      <c r="BA306" s="158"/>
      <c r="BY306" s="158"/>
      <c r="BZ306" s="250"/>
      <c r="CA306" s="250"/>
      <c r="CB306" s="250"/>
      <c r="CC306" s="250"/>
      <c r="CD306" s="250"/>
      <c r="CE306" s="250"/>
      <c r="CF306" s="250"/>
      <c r="CG306" s="250"/>
      <c r="CH306" s="250"/>
      <c r="CI306" s="250"/>
      <c r="CJ306" s="250"/>
      <c r="CK306" s="250"/>
      <c r="CL306" s="250"/>
      <c r="CM306" s="250"/>
      <c r="CN306" s="250"/>
      <c r="CO306" s="250"/>
      <c r="CP306" s="250"/>
      <c r="CQ306" s="250"/>
      <c r="CR306" s="250"/>
      <c r="CS306" s="250"/>
      <c r="CT306" s="250"/>
      <c r="CU306" s="250"/>
      <c r="CV306" s="250"/>
      <c r="CW306" s="250"/>
      <c r="CX306" s="250"/>
      <c r="CY306" s="250"/>
      <c r="CZ306" s="250"/>
    </row>
    <row r="307" s="156" customFormat="true" ht="15" customHeight="true" x14ac:dyDescent="0.2">
      <c r="Y307" s="158"/>
      <c r="Z307" s="250"/>
      <c r="AA307" s="250"/>
      <c r="AB307" s="250"/>
      <c r="AC307" s="250"/>
      <c r="AD307" s="250"/>
      <c r="AE307" s="250"/>
      <c r="AF307" s="250"/>
      <c r="AG307" s="250"/>
      <c r="AH307" s="250"/>
      <c r="AI307" s="250"/>
      <c r="AJ307" s="250"/>
      <c r="AK307" s="250"/>
      <c r="AL307" s="250"/>
      <c r="AM307" s="250"/>
      <c r="AN307" s="250"/>
      <c r="AO307" s="250"/>
      <c r="AP307" s="250"/>
      <c r="AQ307" s="250"/>
      <c r="AR307" s="250"/>
      <c r="AS307" s="250"/>
      <c r="AT307" s="250"/>
      <c r="AU307" s="250"/>
      <c r="AV307" s="250"/>
      <c r="AW307" s="250"/>
      <c r="AX307" s="250"/>
      <c r="AY307" s="250"/>
      <c r="AZ307" s="250"/>
      <c r="BA307" s="158"/>
      <c r="BY307" s="158"/>
      <c r="BZ307" s="250"/>
      <c r="CA307" s="250"/>
      <c r="CB307" s="250"/>
      <c r="CC307" s="250"/>
      <c r="CD307" s="250"/>
      <c r="CE307" s="250"/>
      <c r="CF307" s="250"/>
      <c r="CG307" s="250"/>
      <c r="CH307" s="250"/>
      <c r="CI307" s="250"/>
      <c r="CJ307" s="250"/>
      <c r="CK307" s="250"/>
      <c r="CL307" s="250"/>
      <c r="CM307" s="250"/>
      <c r="CN307" s="250"/>
      <c r="CO307" s="250"/>
      <c r="CP307" s="250"/>
      <c r="CQ307" s="250"/>
      <c r="CR307" s="250"/>
      <c r="CS307" s="250"/>
      <c r="CT307" s="250"/>
      <c r="CU307" s="250"/>
      <c r="CV307" s="250"/>
      <c r="CW307" s="250"/>
      <c r="CX307" s="250"/>
      <c r="CY307" s="250"/>
      <c r="CZ307" s="250"/>
    </row>
    <row r="308" s="156" customFormat="true" ht="15" customHeight="true" x14ac:dyDescent="0.2">
      <c r="Y308" s="158"/>
      <c r="Z308" s="250"/>
      <c r="AA308" s="250"/>
      <c r="AB308" s="250"/>
      <c r="AC308" s="250"/>
      <c r="AD308" s="250"/>
      <c r="AE308" s="250"/>
      <c r="AF308" s="250"/>
      <c r="AG308" s="250"/>
      <c r="AH308" s="250"/>
      <c r="AI308" s="250"/>
      <c r="AJ308" s="250"/>
      <c r="AK308" s="250"/>
      <c r="AL308" s="250"/>
      <c r="AM308" s="250"/>
      <c r="AN308" s="250"/>
      <c r="AO308" s="250"/>
      <c r="AP308" s="250"/>
      <c r="AQ308" s="250"/>
      <c r="AR308" s="250"/>
      <c r="AS308" s="250"/>
      <c r="AT308" s="250"/>
      <c r="AU308" s="250"/>
      <c r="AV308" s="250"/>
      <c r="AW308" s="250"/>
      <c r="AX308" s="250"/>
      <c r="AY308" s="250"/>
      <c r="AZ308" s="250"/>
      <c r="BA308" s="158"/>
      <c r="BY308" s="158"/>
      <c r="BZ308" s="250"/>
      <c r="CA308" s="250"/>
      <c r="CB308" s="250"/>
      <c r="CC308" s="250"/>
      <c r="CD308" s="250"/>
      <c r="CE308" s="250"/>
      <c r="CF308" s="250"/>
      <c r="CG308" s="250"/>
      <c r="CH308" s="250"/>
      <c r="CI308" s="250"/>
      <c r="CJ308" s="250"/>
      <c r="CK308" s="250"/>
      <c r="CL308" s="250"/>
      <c r="CM308" s="250"/>
      <c r="CN308" s="250"/>
      <c r="CO308" s="250"/>
      <c r="CP308" s="250"/>
      <c r="CQ308" s="250"/>
      <c r="CR308" s="250"/>
      <c r="CS308" s="250"/>
      <c r="CT308" s="250"/>
      <c r="CU308" s="250"/>
      <c r="CV308" s="250"/>
      <c r="CW308" s="250"/>
      <c r="CX308" s="250"/>
      <c r="CY308" s="250"/>
      <c r="CZ308" s="250"/>
    </row>
    <row r="309" s="156" customFormat="true" ht="15" customHeight="true" x14ac:dyDescent="0.2">
      <c r="Y309" s="158"/>
      <c r="Z309" s="250"/>
      <c r="AA309" s="250"/>
      <c r="AB309" s="250"/>
      <c r="AC309" s="250"/>
      <c r="AD309" s="250"/>
      <c r="AE309" s="250"/>
      <c r="AF309" s="250"/>
      <c r="AG309" s="250"/>
      <c r="AH309" s="250"/>
      <c r="AI309" s="250"/>
      <c r="AJ309" s="250"/>
      <c r="AK309" s="250"/>
      <c r="AL309" s="250"/>
      <c r="AM309" s="250"/>
      <c r="AN309" s="250"/>
      <c r="AO309" s="250"/>
      <c r="AP309" s="250"/>
      <c r="AQ309" s="250"/>
      <c r="AR309" s="250"/>
      <c r="AS309" s="250"/>
      <c r="AT309" s="250"/>
      <c r="AU309" s="250"/>
      <c r="AV309" s="250"/>
      <c r="AW309" s="250"/>
      <c r="AX309" s="250"/>
      <c r="AY309" s="250"/>
      <c r="AZ309" s="250"/>
      <c r="BA309" s="158"/>
      <c r="BY309" s="158"/>
      <c r="BZ309" s="250"/>
      <c r="CA309" s="250"/>
      <c r="CB309" s="250"/>
      <c r="CC309" s="250"/>
      <c r="CD309" s="250"/>
      <c r="CE309" s="250"/>
      <c r="CF309" s="250"/>
      <c r="CG309" s="250"/>
      <c r="CH309" s="250"/>
      <c r="CI309" s="250"/>
      <c r="CJ309" s="250"/>
      <c r="CK309" s="250"/>
      <c r="CL309" s="250"/>
      <c r="CM309" s="250"/>
      <c r="CN309" s="250"/>
      <c r="CO309" s="250"/>
      <c r="CP309" s="250"/>
      <c r="CQ309" s="250"/>
      <c r="CR309" s="250"/>
      <c r="CS309" s="250"/>
      <c r="CT309" s="250"/>
      <c r="CU309" s="250"/>
      <c r="CV309" s="250"/>
      <c r="CW309" s="250"/>
      <c r="CX309" s="250"/>
      <c r="CY309" s="250"/>
      <c r="CZ309" s="250"/>
    </row>
    <row r="310" s="156" customFormat="true" ht="15" customHeight="true" x14ac:dyDescent="0.2">
      <c r="Y310" s="158"/>
      <c r="Z310" s="250"/>
      <c r="AA310" s="250"/>
      <c r="AB310" s="250"/>
      <c r="AC310" s="250"/>
      <c r="AD310" s="250"/>
      <c r="AE310" s="250"/>
      <c r="AF310" s="250"/>
      <c r="AG310" s="250"/>
      <c r="AH310" s="250"/>
      <c r="AI310" s="250"/>
      <c r="AJ310" s="250"/>
      <c r="AK310" s="250"/>
      <c r="AL310" s="250"/>
      <c r="AM310" s="250"/>
      <c r="AN310" s="250"/>
      <c r="AO310" s="250"/>
      <c r="AP310" s="250"/>
      <c r="AQ310" s="250"/>
      <c r="AR310" s="250"/>
      <c r="AS310" s="250"/>
      <c r="AT310" s="250"/>
      <c r="AU310" s="250"/>
      <c r="AV310" s="250"/>
      <c r="AW310" s="250"/>
      <c r="AX310" s="250"/>
      <c r="AY310" s="250"/>
      <c r="AZ310" s="250"/>
      <c r="BA310" s="158"/>
      <c r="BY310" s="158"/>
      <c r="BZ310" s="250"/>
      <c r="CA310" s="250"/>
      <c r="CB310" s="250"/>
      <c r="CC310" s="250"/>
      <c r="CD310" s="250"/>
      <c r="CE310" s="250"/>
      <c r="CF310" s="250"/>
      <c r="CG310" s="250"/>
      <c r="CH310" s="250"/>
      <c r="CI310" s="250"/>
      <c r="CJ310" s="250"/>
      <c r="CK310" s="250"/>
      <c r="CL310" s="250"/>
      <c r="CM310" s="250"/>
      <c r="CN310" s="250"/>
      <c r="CO310" s="250"/>
      <c r="CP310" s="250"/>
      <c r="CQ310" s="250"/>
      <c r="CR310" s="250"/>
      <c r="CS310" s="250"/>
      <c r="CT310" s="250"/>
      <c r="CU310" s="250"/>
      <c r="CV310" s="250"/>
      <c r="CW310" s="250"/>
      <c r="CX310" s="250"/>
      <c r="CY310" s="250"/>
      <c r="CZ310" s="250"/>
    </row>
    <row r="311" s="156" customFormat="true" ht="15" customHeight="true" x14ac:dyDescent="0.2">
      <c r="Y311" s="158"/>
      <c r="Z311" s="250"/>
      <c r="AA311" s="250"/>
      <c r="AB311" s="250"/>
      <c r="AC311" s="250"/>
      <c r="AD311" s="250"/>
      <c r="AE311" s="250"/>
      <c r="AF311" s="250"/>
      <c r="AG311" s="250"/>
      <c r="AH311" s="250"/>
      <c r="AI311" s="250"/>
      <c r="AJ311" s="250"/>
      <c r="AK311" s="250"/>
      <c r="AL311" s="250"/>
      <c r="AM311" s="250"/>
      <c r="AN311" s="250"/>
      <c r="AO311" s="250"/>
      <c r="AP311" s="250"/>
      <c r="AQ311" s="250"/>
      <c r="AR311" s="250"/>
      <c r="AS311" s="250"/>
      <c r="AT311" s="250"/>
      <c r="AU311" s="250"/>
      <c r="AV311" s="250"/>
      <c r="AW311" s="250"/>
      <c r="AX311" s="250"/>
      <c r="AY311" s="250"/>
      <c r="AZ311" s="250"/>
      <c r="BA311" s="158"/>
      <c r="BY311" s="158"/>
      <c r="BZ311" s="250"/>
      <c r="CA311" s="250"/>
      <c r="CB311" s="250"/>
      <c r="CC311" s="250"/>
      <c r="CD311" s="250"/>
      <c r="CE311" s="250"/>
      <c r="CF311" s="250"/>
      <c r="CG311" s="250"/>
      <c r="CH311" s="250"/>
      <c r="CI311" s="250"/>
      <c r="CJ311" s="250"/>
      <c r="CK311" s="250"/>
      <c r="CL311" s="250"/>
      <c r="CM311" s="250"/>
      <c r="CN311" s="250"/>
      <c r="CO311" s="250"/>
      <c r="CP311" s="250"/>
      <c r="CQ311" s="250"/>
      <c r="CR311" s="250"/>
      <c r="CS311" s="250"/>
      <c r="CT311" s="250"/>
      <c r="CU311" s="250"/>
      <c r="CV311" s="250"/>
      <c r="CW311" s="250"/>
      <c r="CX311" s="250"/>
      <c r="CY311" s="250"/>
      <c r="CZ311" s="250"/>
    </row>
    <row r="312" s="156" customFormat="true" ht="15" customHeight="true" x14ac:dyDescent="0.2">
      <c r="Y312" s="158"/>
      <c r="Z312" s="250"/>
      <c r="AA312" s="250"/>
      <c r="AB312" s="250"/>
      <c r="AC312" s="250"/>
      <c r="AD312" s="250"/>
      <c r="AE312" s="250"/>
      <c r="AF312" s="250"/>
      <c r="AG312" s="250"/>
      <c r="AH312" s="250"/>
      <c r="AI312" s="250"/>
      <c r="AJ312" s="250"/>
      <c r="AK312" s="250"/>
      <c r="AL312" s="250"/>
      <c r="AM312" s="250"/>
      <c r="AN312" s="250"/>
      <c r="AO312" s="250"/>
      <c r="AP312" s="250"/>
      <c r="AQ312" s="250"/>
      <c r="AR312" s="250"/>
      <c r="AS312" s="250"/>
      <c r="AT312" s="250"/>
      <c r="AU312" s="250"/>
      <c r="AV312" s="250"/>
      <c r="AW312" s="250"/>
      <c r="AX312" s="250"/>
      <c r="AY312" s="250"/>
      <c r="AZ312" s="250"/>
      <c r="BA312" s="158"/>
      <c r="BY312" s="158"/>
      <c r="BZ312" s="250"/>
      <c r="CA312" s="250"/>
      <c r="CB312" s="250"/>
      <c r="CC312" s="250"/>
      <c r="CD312" s="250"/>
      <c r="CE312" s="250"/>
      <c r="CF312" s="250"/>
      <c r="CG312" s="250"/>
      <c r="CH312" s="250"/>
      <c r="CI312" s="250"/>
      <c r="CJ312" s="250"/>
      <c r="CK312" s="250"/>
      <c r="CL312" s="250"/>
      <c r="CM312" s="250"/>
      <c r="CN312" s="250"/>
      <c r="CO312" s="250"/>
      <c r="CP312" s="250"/>
      <c r="CQ312" s="250"/>
      <c r="CR312" s="250"/>
      <c r="CS312" s="250"/>
      <c r="CT312" s="250"/>
      <c r="CU312" s="250"/>
      <c r="CV312" s="250"/>
      <c r="CW312" s="250"/>
      <c r="CX312" s="250"/>
      <c r="CY312" s="250"/>
      <c r="CZ312" s="250"/>
    </row>
    <row r="313" s="156" customFormat="true" ht="15" customHeight="true" x14ac:dyDescent="0.2">
      <c r="Y313" s="158"/>
      <c r="Z313" s="250"/>
      <c r="AA313" s="250"/>
      <c r="AB313" s="250"/>
      <c r="AC313" s="250"/>
      <c r="AD313" s="250"/>
      <c r="AE313" s="250"/>
      <c r="AF313" s="250"/>
      <c r="AG313" s="250"/>
      <c r="AH313" s="250"/>
      <c r="AI313" s="250"/>
      <c r="AJ313" s="250"/>
      <c r="AK313" s="250"/>
      <c r="AL313" s="250"/>
      <c r="AM313" s="250"/>
      <c r="AN313" s="250"/>
      <c r="AO313" s="250"/>
      <c r="AP313" s="250"/>
      <c r="AQ313" s="250"/>
      <c r="AR313" s="250"/>
      <c r="AS313" s="250"/>
      <c r="AT313" s="250"/>
      <c r="AU313" s="250"/>
      <c r="AV313" s="250"/>
      <c r="AW313" s="250"/>
      <c r="AX313" s="250"/>
      <c r="AY313" s="250"/>
      <c r="AZ313" s="250"/>
      <c r="BA313" s="158"/>
      <c r="BY313" s="158"/>
      <c r="BZ313" s="250"/>
      <c r="CA313" s="250"/>
      <c r="CB313" s="250"/>
      <c r="CC313" s="250"/>
      <c r="CD313" s="250"/>
      <c r="CE313" s="250"/>
      <c r="CF313" s="250"/>
      <c r="CG313" s="250"/>
      <c r="CH313" s="250"/>
      <c r="CI313" s="250"/>
      <c r="CJ313" s="250"/>
      <c r="CK313" s="250"/>
      <c r="CL313" s="250"/>
      <c r="CM313" s="250"/>
      <c r="CN313" s="250"/>
      <c r="CO313" s="250"/>
      <c r="CP313" s="250"/>
      <c r="CQ313" s="250"/>
      <c r="CR313" s="250"/>
      <c r="CS313" s="250"/>
      <c r="CT313" s="250"/>
      <c r="CU313" s="250"/>
      <c r="CV313" s="250"/>
      <c r="CW313" s="250"/>
      <c r="CX313" s="250"/>
      <c r="CY313" s="250"/>
      <c r="CZ313" s="250"/>
    </row>
    <row r="314" s="156" customFormat="true" ht="15" customHeight="true" x14ac:dyDescent="0.2">
      <c r="Y314" s="158"/>
      <c r="Z314" s="250"/>
      <c r="AA314" s="250"/>
      <c r="AB314" s="250"/>
      <c r="AC314" s="250"/>
      <c r="AD314" s="250"/>
      <c r="AE314" s="250"/>
      <c r="AF314" s="250"/>
      <c r="AG314" s="250"/>
      <c r="AH314" s="250"/>
      <c r="AI314" s="250"/>
      <c r="AJ314" s="250"/>
      <c r="AK314" s="250"/>
      <c r="AL314" s="250"/>
      <c r="AM314" s="250"/>
      <c r="AN314" s="250"/>
      <c r="AO314" s="250"/>
      <c r="AP314" s="250"/>
      <c r="AQ314" s="250"/>
      <c r="AR314" s="250"/>
      <c r="AS314" s="250"/>
      <c r="AT314" s="250"/>
      <c r="AU314" s="250"/>
      <c r="AV314" s="250"/>
      <c r="AW314" s="250"/>
      <c r="AX314" s="250"/>
      <c r="AY314" s="250"/>
      <c r="AZ314" s="250"/>
      <c r="BA314" s="158"/>
      <c r="BY314" s="158"/>
      <c r="BZ314" s="250"/>
      <c r="CA314" s="250"/>
      <c r="CB314" s="250"/>
      <c r="CC314" s="250"/>
      <c r="CD314" s="250"/>
      <c r="CE314" s="250"/>
      <c r="CF314" s="250"/>
      <c r="CG314" s="250"/>
      <c r="CH314" s="250"/>
      <c r="CI314" s="250"/>
      <c r="CJ314" s="250"/>
      <c r="CK314" s="250"/>
      <c r="CL314" s="250"/>
      <c r="CM314" s="250"/>
      <c r="CN314" s="250"/>
      <c r="CO314" s="250"/>
      <c r="CP314" s="250"/>
      <c r="CQ314" s="250"/>
      <c r="CR314" s="250"/>
      <c r="CS314" s="250"/>
      <c r="CT314" s="250"/>
      <c r="CU314" s="250"/>
      <c r="CV314" s="250"/>
      <c r="CW314" s="250"/>
      <c r="CX314" s="250"/>
      <c r="CY314" s="250"/>
      <c r="CZ314" s="250"/>
    </row>
    <row r="315" s="156" customFormat="true" ht="15" customHeight="true" x14ac:dyDescent="0.2">
      <c r="Y315" s="158"/>
      <c r="Z315" s="250"/>
      <c r="AA315" s="250"/>
      <c r="AB315" s="250"/>
      <c r="AC315" s="250"/>
      <c r="AD315" s="250"/>
      <c r="AE315" s="250"/>
      <c r="AF315" s="250"/>
      <c r="AG315" s="250"/>
      <c r="AH315" s="250"/>
      <c r="AI315" s="250"/>
      <c r="AJ315" s="250"/>
      <c r="AK315" s="250"/>
      <c r="AL315" s="250"/>
      <c r="AM315" s="250"/>
      <c r="AN315" s="250"/>
      <c r="AO315" s="250"/>
      <c r="AP315" s="250"/>
      <c r="AQ315" s="250"/>
      <c r="AR315" s="250"/>
      <c r="AS315" s="250"/>
      <c r="AT315" s="250"/>
      <c r="AU315" s="250"/>
      <c r="AV315" s="250"/>
      <c r="AW315" s="250"/>
      <c r="AX315" s="250"/>
      <c r="AY315" s="250"/>
      <c r="AZ315" s="250"/>
      <c r="BA315" s="158"/>
      <c r="BY315" s="158"/>
      <c r="BZ315" s="250"/>
      <c r="CA315" s="250"/>
      <c r="CB315" s="250"/>
      <c r="CC315" s="250"/>
      <c r="CD315" s="250"/>
      <c r="CE315" s="250"/>
      <c r="CF315" s="250"/>
      <c r="CG315" s="250"/>
      <c r="CH315" s="250"/>
      <c r="CI315" s="250"/>
      <c r="CJ315" s="250"/>
      <c r="CK315" s="250"/>
      <c r="CL315" s="250"/>
      <c r="CM315" s="250"/>
      <c r="CN315" s="250"/>
      <c r="CO315" s="250"/>
      <c r="CP315" s="250"/>
      <c r="CQ315" s="250"/>
      <c r="CR315" s="250"/>
      <c r="CS315" s="250"/>
      <c r="CT315" s="250"/>
      <c r="CU315" s="250"/>
      <c r="CV315" s="250"/>
      <c r="CW315" s="250"/>
      <c r="CX315" s="250"/>
      <c r="CY315" s="250"/>
      <c r="CZ315" s="250"/>
    </row>
    <row r="316" s="156" customFormat="true" ht="15" customHeight="true" x14ac:dyDescent="0.2">
      <c r="Y316" s="158"/>
      <c r="Z316" s="250"/>
      <c r="AA316" s="250"/>
      <c r="AB316" s="250"/>
      <c r="AC316" s="250"/>
      <c r="AD316" s="250"/>
      <c r="AE316" s="250"/>
      <c r="AF316" s="250"/>
      <c r="AG316" s="250"/>
      <c r="AH316" s="250"/>
      <c r="AI316" s="250"/>
      <c r="AJ316" s="250"/>
      <c r="AK316" s="250"/>
      <c r="AL316" s="250"/>
      <c r="AM316" s="250"/>
      <c r="AN316" s="250"/>
      <c r="AO316" s="250"/>
      <c r="AP316" s="250"/>
      <c r="AQ316" s="250"/>
      <c r="AR316" s="250"/>
      <c r="AS316" s="250"/>
      <c r="AT316" s="250"/>
      <c r="AU316" s="250"/>
      <c r="AV316" s="250"/>
      <c r="AW316" s="250"/>
      <c r="AX316" s="250"/>
      <c r="AY316" s="250"/>
      <c r="AZ316" s="250"/>
      <c r="BA316" s="158"/>
      <c r="BY316" s="158"/>
      <c r="BZ316" s="250"/>
      <c r="CA316" s="250"/>
      <c r="CB316" s="250"/>
      <c r="CC316" s="250"/>
      <c r="CD316" s="250"/>
      <c r="CE316" s="250"/>
      <c r="CF316" s="250"/>
      <c r="CG316" s="250"/>
      <c r="CH316" s="250"/>
      <c r="CI316" s="250"/>
      <c r="CJ316" s="250"/>
      <c r="CK316" s="250"/>
      <c r="CL316" s="250"/>
      <c r="CM316" s="250"/>
      <c r="CN316" s="250"/>
      <c r="CO316" s="250"/>
      <c r="CP316" s="250"/>
      <c r="CQ316" s="250"/>
      <c r="CR316" s="250"/>
      <c r="CS316" s="250"/>
      <c r="CT316" s="250"/>
      <c r="CU316" s="250"/>
      <c r="CV316" s="250"/>
      <c r="CW316" s="250"/>
      <c r="CX316" s="250"/>
      <c r="CY316" s="250"/>
      <c r="CZ316" s="250"/>
    </row>
    <row r="317" s="156" customFormat="true" ht="15" customHeight="true" x14ac:dyDescent="0.2">
      <c r="Y317" s="158"/>
      <c r="Z317" s="250"/>
      <c r="AA317" s="250"/>
      <c r="AB317" s="250"/>
      <c r="AC317" s="250"/>
      <c r="AD317" s="250"/>
      <c r="AE317" s="250"/>
      <c r="AF317" s="250"/>
      <c r="AG317" s="250"/>
      <c r="AH317" s="250"/>
      <c r="AI317" s="250"/>
      <c r="AJ317" s="250"/>
      <c r="AK317" s="250"/>
      <c r="AL317" s="250"/>
      <c r="AM317" s="250"/>
      <c r="AN317" s="250"/>
      <c r="AO317" s="250"/>
      <c r="AP317" s="250"/>
      <c r="AQ317" s="250"/>
      <c r="AR317" s="250"/>
      <c r="AS317" s="250"/>
      <c r="AT317" s="250"/>
      <c r="AU317" s="250"/>
      <c r="AV317" s="250"/>
      <c r="AW317" s="250"/>
      <c r="AX317" s="250"/>
      <c r="AY317" s="250"/>
      <c r="AZ317" s="250"/>
      <c r="BA317" s="158"/>
      <c r="BY317" s="158"/>
      <c r="BZ317" s="250"/>
      <c r="CA317" s="250"/>
      <c r="CB317" s="250"/>
      <c r="CC317" s="250"/>
      <c r="CD317" s="250"/>
      <c r="CE317" s="250"/>
      <c r="CF317" s="250"/>
      <c r="CG317" s="250"/>
      <c r="CH317" s="250"/>
      <c r="CI317" s="250"/>
      <c r="CJ317" s="250"/>
      <c r="CK317" s="250"/>
      <c r="CL317" s="250"/>
      <c r="CM317" s="250"/>
      <c r="CN317" s="250"/>
      <c r="CO317" s="250"/>
      <c r="CP317" s="250"/>
      <c r="CQ317" s="250"/>
      <c r="CR317" s="250"/>
      <c r="CS317" s="250"/>
      <c r="CT317" s="250"/>
      <c r="CU317" s="250"/>
      <c r="CV317" s="250"/>
      <c r="CW317" s="250"/>
      <c r="CX317" s="250"/>
      <c r="CY317" s="250"/>
      <c r="CZ317" s="250"/>
    </row>
    <row r="318" s="156" customFormat="true" ht="15" customHeight="true" x14ac:dyDescent="0.2">
      <c r="Y318" s="158"/>
      <c r="Z318" s="250"/>
      <c r="AA318" s="250"/>
      <c r="AB318" s="250"/>
      <c r="AC318" s="250"/>
      <c r="AD318" s="250"/>
      <c r="AE318" s="250"/>
      <c r="AF318" s="250"/>
      <c r="AG318" s="250"/>
      <c r="AH318" s="250"/>
      <c r="AI318" s="250"/>
      <c r="AJ318" s="250"/>
      <c r="AK318" s="250"/>
      <c r="AL318" s="250"/>
      <c r="AM318" s="250"/>
      <c r="AN318" s="250"/>
      <c r="AO318" s="250"/>
      <c r="AP318" s="250"/>
      <c r="AQ318" s="250"/>
      <c r="AR318" s="250"/>
      <c r="AS318" s="250"/>
      <c r="AT318" s="250"/>
      <c r="AU318" s="250"/>
      <c r="AV318" s="250"/>
      <c r="AW318" s="250"/>
      <c r="AX318" s="250"/>
      <c r="AY318" s="250"/>
      <c r="AZ318" s="250"/>
      <c r="BA318" s="158"/>
      <c r="BY318" s="158"/>
      <c r="BZ318" s="250"/>
      <c r="CA318" s="250"/>
      <c r="CB318" s="250"/>
      <c r="CC318" s="250"/>
      <c r="CD318" s="250"/>
      <c r="CE318" s="250"/>
      <c r="CF318" s="250"/>
      <c r="CG318" s="250"/>
      <c r="CH318" s="250"/>
      <c r="CI318" s="250"/>
      <c r="CJ318" s="250"/>
      <c r="CK318" s="250"/>
      <c r="CL318" s="250"/>
      <c r="CM318" s="250"/>
      <c r="CN318" s="250"/>
      <c r="CO318" s="250"/>
      <c r="CP318" s="250"/>
      <c r="CQ318" s="250"/>
      <c r="CR318" s="250"/>
      <c r="CS318" s="250"/>
      <c r="CT318" s="250"/>
      <c r="CU318" s="250"/>
      <c r="CV318" s="250"/>
      <c r="CW318" s="250"/>
      <c r="CX318" s="250"/>
      <c r="CY318" s="250"/>
      <c r="CZ318" s="250"/>
    </row>
    <row r="319" s="156" customFormat="true" ht="15" customHeight="true" x14ac:dyDescent="0.2">
      <c r="Y319" s="158"/>
      <c r="Z319" s="250"/>
      <c r="AA319" s="250"/>
      <c r="AB319" s="250"/>
      <c r="AC319" s="250"/>
      <c r="AD319" s="250"/>
      <c r="AE319" s="250"/>
      <c r="AF319" s="250"/>
      <c r="AG319" s="250"/>
      <c r="AH319" s="250"/>
      <c r="AI319" s="250"/>
      <c r="AJ319" s="250"/>
      <c r="AK319" s="250"/>
      <c r="AL319" s="250"/>
      <c r="AM319" s="250"/>
      <c r="AN319" s="250"/>
      <c r="AO319" s="250"/>
      <c r="AP319" s="250"/>
      <c r="AQ319" s="250"/>
      <c r="AR319" s="250"/>
      <c r="AS319" s="250"/>
      <c r="AT319" s="250"/>
      <c r="AU319" s="250"/>
      <c r="AV319" s="250"/>
      <c r="AW319" s="250"/>
      <c r="AX319" s="250"/>
      <c r="AY319" s="250"/>
      <c r="AZ319" s="250"/>
      <c r="BA319" s="158"/>
      <c r="BY319" s="158"/>
      <c r="BZ319" s="250"/>
      <c r="CA319" s="250"/>
      <c r="CB319" s="250"/>
      <c r="CC319" s="250"/>
      <c r="CD319" s="250"/>
      <c r="CE319" s="250"/>
      <c r="CF319" s="250"/>
      <c r="CG319" s="250"/>
      <c r="CH319" s="250"/>
      <c r="CI319" s="250"/>
      <c r="CJ319" s="250"/>
      <c r="CK319" s="250"/>
      <c r="CL319" s="250"/>
      <c r="CM319" s="250"/>
      <c r="CN319" s="250"/>
      <c r="CO319" s="250"/>
      <c r="CP319" s="250"/>
      <c r="CQ319" s="250"/>
      <c r="CR319" s="250"/>
      <c r="CS319" s="250"/>
      <c r="CT319" s="250"/>
      <c r="CU319" s="250"/>
      <c r="CV319" s="250"/>
      <c r="CW319" s="250"/>
      <c r="CX319" s="250"/>
      <c r="CY319" s="250"/>
      <c r="CZ319" s="250"/>
    </row>
    <row r="320" s="156" customFormat="true" ht="15" customHeight="true" x14ac:dyDescent="0.2">
      <c r="Y320" s="158"/>
      <c r="Z320" s="250"/>
      <c r="AA320" s="250"/>
      <c r="AB320" s="250"/>
      <c r="AC320" s="250"/>
      <c r="AD320" s="250"/>
      <c r="AE320" s="250"/>
      <c r="AF320" s="250"/>
      <c r="AG320" s="250"/>
      <c r="AH320" s="250"/>
      <c r="AI320" s="250"/>
      <c r="AJ320" s="250"/>
      <c r="AK320" s="250"/>
      <c r="AL320" s="250"/>
      <c r="AM320" s="250"/>
      <c r="AN320" s="250"/>
      <c r="AO320" s="250"/>
      <c r="AP320" s="250"/>
      <c r="AQ320" s="250"/>
      <c r="AR320" s="250"/>
      <c r="AS320" s="250"/>
      <c r="AT320" s="250"/>
      <c r="AU320" s="250"/>
      <c r="AV320" s="250"/>
      <c r="AW320" s="250"/>
      <c r="AX320" s="250"/>
      <c r="AY320" s="250"/>
      <c r="AZ320" s="250"/>
      <c r="BA320" s="158"/>
      <c r="BY320" s="158"/>
      <c r="BZ320" s="250"/>
      <c r="CA320" s="250"/>
      <c r="CB320" s="250"/>
      <c r="CC320" s="250"/>
      <c r="CD320" s="250"/>
      <c r="CE320" s="250"/>
      <c r="CF320" s="250"/>
      <c r="CG320" s="250"/>
      <c r="CH320" s="250"/>
      <c r="CI320" s="250"/>
      <c r="CJ320" s="250"/>
      <c r="CK320" s="250"/>
      <c r="CL320" s="250"/>
      <c r="CM320" s="250"/>
      <c r="CN320" s="250"/>
      <c r="CO320" s="250"/>
      <c r="CP320" s="250"/>
      <c r="CQ320" s="250"/>
      <c r="CR320" s="250"/>
      <c r="CS320" s="250"/>
      <c r="CT320" s="250"/>
      <c r="CU320" s="250"/>
      <c r="CV320" s="250"/>
      <c r="CW320" s="250"/>
      <c r="CX320" s="250"/>
      <c r="CY320" s="250"/>
      <c r="CZ320" s="250"/>
    </row>
    <row r="321" s="156" customFormat="true" ht="15" customHeight="true" x14ac:dyDescent="0.2">
      <c r="Y321" s="158"/>
      <c r="Z321" s="250"/>
      <c r="AA321" s="250"/>
      <c r="AB321" s="250"/>
      <c r="AC321" s="250"/>
      <c r="AD321" s="250"/>
      <c r="AE321" s="250"/>
      <c r="AF321" s="250"/>
      <c r="AG321" s="250"/>
      <c r="AH321" s="250"/>
      <c r="AI321" s="250"/>
      <c r="AJ321" s="250"/>
      <c r="AK321" s="250"/>
      <c r="AL321" s="250"/>
      <c r="AM321" s="250"/>
      <c r="AN321" s="250"/>
      <c r="AO321" s="250"/>
      <c r="AP321" s="250"/>
      <c r="AQ321" s="250"/>
      <c r="AR321" s="250"/>
      <c r="AS321" s="250"/>
      <c r="AT321" s="250"/>
      <c r="AU321" s="250"/>
      <c r="AV321" s="250"/>
      <c r="AW321" s="250"/>
      <c r="AX321" s="250"/>
      <c r="AY321" s="250"/>
      <c r="AZ321" s="250"/>
      <c r="BA321" s="158"/>
      <c r="BY321" s="158"/>
      <c r="BZ321" s="250"/>
      <c r="CA321" s="250"/>
      <c r="CB321" s="250"/>
      <c r="CC321" s="250"/>
      <c r="CD321" s="250"/>
      <c r="CE321" s="250"/>
      <c r="CF321" s="250"/>
      <c r="CG321" s="250"/>
      <c r="CH321" s="250"/>
      <c r="CI321" s="250"/>
      <c r="CJ321" s="250"/>
      <c r="CK321" s="250"/>
      <c r="CL321" s="250"/>
      <c r="CM321" s="250"/>
      <c r="CN321" s="250"/>
      <c r="CO321" s="250"/>
      <c r="CP321" s="250"/>
      <c r="CQ321" s="250"/>
      <c r="CR321" s="250"/>
      <c r="CS321" s="250"/>
      <c r="CT321" s="250"/>
      <c r="CU321" s="250"/>
      <c r="CV321" s="250"/>
      <c r="CW321" s="250"/>
      <c r="CX321" s="250"/>
      <c r="CY321" s="250"/>
      <c r="CZ321" s="250"/>
    </row>
    <row r="322" s="156" customFormat="true" ht="15" customHeight="true" x14ac:dyDescent="0.2">
      <c r="Y322" s="158"/>
      <c r="Z322" s="250"/>
      <c r="AA322" s="250"/>
      <c r="AB322" s="250"/>
      <c r="AC322" s="250"/>
      <c r="AD322" s="250"/>
      <c r="AE322" s="250"/>
      <c r="AF322" s="250"/>
      <c r="AG322" s="250"/>
      <c r="AH322" s="250"/>
      <c r="AI322" s="250"/>
      <c r="AJ322" s="250"/>
      <c r="AK322" s="250"/>
      <c r="AL322" s="250"/>
      <c r="AM322" s="250"/>
      <c r="AN322" s="250"/>
      <c r="AO322" s="250"/>
      <c r="AP322" s="250"/>
      <c r="AQ322" s="250"/>
      <c r="AR322" s="250"/>
      <c r="AS322" s="250"/>
      <c r="AT322" s="250"/>
      <c r="AU322" s="250"/>
      <c r="AV322" s="250"/>
      <c r="AW322" s="250"/>
      <c r="AX322" s="250"/>
      <c r="AY322" s="250"/>
      <c r="AZ322" s="250"/>
      <c r="BA322" s="158"/>
      <c r="BY322" s="158"/>
      <c r="BZ322" s="250"/>
      <c r="CA322" s="250"/>
      <c r="CB322" s="250"/>
      <c r="CC322" s="250"/>
      <c r="CD322" s="250"/>
      <c r="CE322" s="250"/>
      <c r="CF322" s="250"/>
      <c r="CG322" s="250"/>
      <c r="CH322" s="250"/>
      <c r="CI322" s="250"/>
      <c r="CJ322" s="250"/>
      <c r="CK322" s="250"/>
      <c r="CL322" s="250"/>
      <c r="CM322" s="250"/>
      <c r="CN322" s="250"/>
      <c r="CO322" s="250"/>
      <c r="CP322" s="250"/>
      <c r="CQ322" s="250"/>
      <c r="CR322" s="250"/>
      <c r="CS322" s="250"/>
      <c r="CT322" s="250"/>
      <c r="CU322" s="250"/>
      <c r="CV322" s="250"/>
      <c r="CW322" s="250"/>
      <c r="CX322" s="250"/>
      <c r="CY322" s="250"/>
      <c r="CZ322" s="250"/>
    </row>
    <row r="323" s="156" customFormat="true" ht="15" customHeight="true" x14ac:dyDescent="0.2">
      <c r="Y323" s="158"/>
      <c r="Z323" s="250"/>
      <c r="AA323" s="250"/>
      <c r="AB323" s="250"/>
      <c r="AC323" s="250"/>
      <c r="AD323" s="250"/>
      <c r="AE323" s="250"/>
      <c r="AF323" s="250"/>
      <c r="AG323" s="250"/>
      <c r="AH323" s="250"/>
      <c r="AI323" s="250"/>
      <c r="AJ323" s="250"/>
      <c r="AK323" s="250"/>
      <c r="AL323" s="250"/>
      <c r="AM323" s="250"/>
      <c r="AN323" s="250"/>
      <c r="AO323" s="250"/>
      <c r="AP323" s="250"/>
      <c r="AQ323" s="250"/>
      <c r="AR323" s="250"/>
      <c r="AS323" s="250"/>
      <c r="AT323" s="250"/>
      <c r="AU323" s="250"/>
      <c r="AV323" s="250"/>
      <c r="AW323" s="250"/>
      <c r="AX323" s="250"/>
      <c r="AY323" s="250"/>
      <c r="AZ323" s="250"/>
      <c r="BA323" s="158"/>
      <c r="BY323" s="158"/>
      <c r="BZ323" s="250"/>
      <c r="CA323" s="250"/>
      <c r="CB323" s="250"/>
      <c r="CC323" s="250"/>
      <c r="CD323" s="250"/>
      <c r="CE323" s="250"/>
      <c r="CF323" s="250"/>
      <c r="CG323" s="250"/>
      <c r="CH323" s="250"/>
      <c r="CI323" s="250"/>
      <c r="CJ323" s="250"/>
      <c r="CK323" s="250"/>
      <c r="CL323" s="250"/>
      <c r="CM323" s="250"/>
      <c r="CN323" s="250"/>
      <c r="CO323" s="250"/>
      <c r="CP323" s="250"/>
      <c r="CQ323" s="250"/>
      <c r="CR323" s="250"/>
      <c r="CS323" s="250"/>
      <c r="CT323" s="250"/>
      <c r="CU323" s="250"/>
      <c r="CV323" s="250"/>
      <c r="CW323" s="250"/>
      <c r="CX323" s="250"/>
      <c r="CY323" s="250"/>
      <c r="CZ323" s="250"/>
    </row>
    <row r="324" s="156" customFormat="true" ht="15" customHeight="true" x14ac:dyDescent="0.2">
      <c r="Y324" s="158"/>
      <c r="Z324" s="250"/>
      <c r="AA324" s="250"/>
      <c r="AB324" s="250"/>
      <c r="AC324" s="250"/>
      <c r="AD324" s="250"/>
      <c r="AE324" s="250"/>
      <c r="AF324" s="250"/>
      <c r="AG324" s="250"/>
      <c r="AH324" s="250"/>
      <c r="AI324" s="250"/>
      <c r="AJ324" s="250"/>
      <c r="AK324" s="250"/>
      <c r="AL324" s="250"/>
      <c r="AM324" s="250"/>
      <c r="AN324" s="250"/>
      <c r="AO324" s="250"/>
      <c r="AP324" s="250"/>
      <c r="AQ324" s="250"/>
      <c r="AR324" s="250"/>
      <c r="AS324" s="250"/>
      <c r="AT324" s="250"/>
      <c r="AU324" s="250"/>
      <c r="AV324" s="250"/>
      <c r="AW324" s="250"/>
      <c r="AX324" s="250"/>
      <c r="AY324" s="250"/>
      <c r="AZ324" s="250"/>
      <c r="BA324" s="158"/>
      <c r="BY324" s="158"/>
      <c r="BZ324" s="250"/>
      <c r="CA324" s="250"/>
      <c r="CB324" s="250"/>
      <c r="CC324" s="250"/>
      <c r="CD324" s="250"/>
      <c r="CE324" s="250"/>
      <c r="CF324" s="250"/>
      <c r="CG324" s="250"/>
      <c r="CH324" s="250"/>
      <c r="CI324" s="250"/>
      <c r="CJ324" s="250"/>
      <c r="CK324" s="250"/>
      <c r="CL324" s="250"/>
      <c r="CM324" s="250"/>
      <c r="CN324" s="250"/>
      <c r="CO324" s="250"/>
      <c r="CP324" s="250"/>
      <c r="CQ324" s="250"/>
      <c r="CR324" s="250"/>
      <c r="CS324" s="250"/>
      <c r="CT324" s="250"/>
      <c r="CU324" s="250"/>
      <c r="CV324" s="250"/>
      <c r="CW324" s="250"/>
      <c r="CX324" s="250"/>
      <c r="CY324" s="250"/>
      <c r="CZ324" s="250"/>
    </row>
    <row r="325" s="156" customFormat="true" ht="15" customHeight="true" x14ac:dyDescent="0.2">
      <c r="Y325" s="158"/>
      <c r="Z325" s="250"/>
      <c r="AA325" s="250"/>
      <c r="AB325" s="250"/>
      <c r="AC325" s="250"/>
      <c r="AD325" s="250"/>
      <c r="AE325" s="250"/>
      <c r="AF325" s="250"/>
      <c r="AG325" s="250"/>
      <c r="AH325" s="250"/>
      <c r="AI325" s="250"/>
      <c r="AJ325" s="250"/>
      <c r="AK325" s="250"/>
      <c r="AL325" s="250"/>
      <c r="AM325" s="250"/>
      <c r="AN325" s="250"/>
      <c r="AO325" s="250"/>
      <c r="AP325" s="250"/>
      <c r="AQ325" s="250"/>
      <c r="AR325" s="250"/>
      <c r="AS325" s="250"/>
      <c r="AT325" s="250"/>
      <c r="AU325" s="250"/>
      <c r="AV325" s="250"/>
      <c r="AW325" s="250"/>
      <c r="AX325" s="250"/>
      <c r="AY325" s="250"/>
      <c r="AZ325" s="250"/>
      <c r="BA325" s="158"/>
      <c r="BY325" s="158"/>
      <c r="BZ325" s="250"/>
      <c r="CA325" s="250"/>
      <c r="CB325" s="250"/>
      <c r="CC325" s="250"/>
      <c r="CD325" s="250"/>
      <c r="CE325" s="250"/>
      <c r="CF325" s="250"/>
      <c r="CG325" s="250"/>
      <c r="CH325" s="250"/>
      <c r="CI325" s="250"/>
      <c r="CJ325" s="250"/>
      <c r="CK325" s="250"/>
      <c r="CL325" s="250"/>
      <c r="CM325" s="250"/>
      <c r="CN325" s="250"/>
      <c r="CO325" s="250"/>
      <c r="CP325" s="250"/>
      <c r="CQ325" s="250"/>
      <c r="CR325" s="250"/>
      <c r="CS325" s="250"/>
      <c r="CT325" s="250"/>
      <c r="CU325" s="250"/>
      <c r="CV325" s="250"/>
      <c r="CW325" s="250"/>
      <c r="CX325" s="250"/>
      <c r="CY325" s="250"/>
      <c r="CZ325" s="250"/>
    </row>
    <row r="326" s="156" customFormat="true" ht="15" customHeight="true" x14ac:dyDescent="0.2">
      <c r="Y326" s="158"/>
      <c r="Z326" s="250"/>
      <c r="AA326" s="250"/>
      <c r="AB326" s="250"/>
      <c r="AC326" s="250"/>
      <c r="AD326" s="250"/>
      <c r="AE326" s="250"/>
      <c r="AF326" s="250"/>
      <c r="AG326" s="250"/>
      <c r="AH326" s="250"/>
      <c r="AI326" s="250"/>
      <c r="AJ326" s="250"/>
      <c r="AK326" s="250"/>
      <c r="AL326" s="250"/>
      <c r="AM326" s="250"/>
      <c r="AN326" s="250"/>
      <c r="AO326" s="250"/>
      <c r="AP326" s="250"/>
      <c r="AQ326" s="250"/>
      <c r="AR326" s="250"/>
      <c r="AS326" s="250"/>
      <c r="AT326" s="250"/>
      <c r="AU326" s="250"/>
      <c r="AV326" s="250"/>
      <c r="AW326" s="250"/>
      <c r="AX326" s="250"/>
      <c r="AY326" s="250"/>
      <c r="AZ326" s="250"/>
      <c r="BA326" s="158"/>
      <c r="BY326" s="158"/>
      <c r="BZ326" s="250"/>
      <c r="CA326" s="250"/>
      <c r="CB326" s="250"/>
      <c r="CC326" s="250"/>
      <c r="CD326" s="250"/>
      <c r="CE326" s="250"/>
      <c r="CF326" s="250"/>
      <c r="CG326" s="250"/>
      <c r="CH326" s="250"/>
      <c r="CI326" s="250"/>
      <c r="CJ326" s="250"/>
      <c r="CK326" s="250"/>
      <c r="CL326" s="250"/>
      <c r="CM326" s="250"/>
      <c r="CN326" s="250"/>
      <c r="CO326" s="250"/>
      <c r="CP326" s="250"/>
      <c r="CQ326" s="250"/>
      <c r="CR326" s="250"/>
      <c r="CS326" s="250"/>
      <c r="CT326" s="250"/>
      <c r="CU326" s="250"/>
      <c r="CV326" s="250"/>
      <c r="CW326" s="250"/>
      <c r="CX326" s="250"/>
      <c r="CY326" s="250"/>
      <c r="CZ326" s="250"/>
    </row>
    <row r="327" s="156" customFormat="true" ht="15" customHeight="true" x14ac:dyDescent="0.2">
      <c r="Y327" s="158"/>
      <c r="Z327" s="250"/>
      <c r="AA327" s="250"/>
      <c r="AB327" s="250"/>
      <c r="AC327" s="250"/>
      <c r="AD327" s="250"/>
      <c r="AE327" s="250"/>
      <c r="AF327" s="250"/>
      <c r="AG327" s="250"/>
      <c r="AH327" s="250"/>
      <c r="AI327" s="250"/>
      <c r="AJ327" s="250"/>
      <c r="AK327" s="250"/>
      <c r="AL327" s="250"/>
      <c r="AM327" s="250"/>
      <c r="AN327" s="250"/>
      <c r="AO327" s="250"/>
      <c r="AP327" s="250"/>
      <c r="AQ327" s="250"/>
      <c r="AR327" s="250"/>
      <c r="AS327" s="250"/>
      <c r="AT327" s="250"/>
      <c r="AU327" s="250"/>
      <c r="AV327" s="250"/>
      <c r="AW327" s="250"/>
      <c r="AX327" s="250"/>
      <c r="AY327" s="250"/>
      <c r="AZ327" s="250"/>
      <c r="BA327" s="158"/>
      <c r="BY327" s="158"/>
      <c r="BZ327" s="250"/>
      <c r="CA327" s="250"/>
      <c r="CB327" s="250"/>
      <c r="CC327" s="250"/>
      <c r="CD327" s="250"/>
      <c r="CE327" s="250"/>
      <c r="CF327" s="250"/>
      <c r="CG327" s="250"/>
      <c r="CH327" s="250"/>
      <c r="CI327" s="250"/>
      <c r="CJ327" s="250"/>
      <c r="CK327" s="250"/>
      <c r="CL327" s="250"/>
      <c r="CM327" s="250"/>
      <c r="CN327" s="250"/>
      <c r="CO327" s="250"/>
      <c r="CP327" s="250"/>
      <c r="CQ327" s="250"/>
      <c r="CR327" s="250"/>
      <c r="CS327" s="250"/>
      <c r="CT327" s="250"/>
      <c r="CU327" s="250"/>
      <c r="CV327" s="250"/>
      <c r="CW327" s="250"/>
      <c r="CX327" s="250"/>
      <c r="CY327" s="250"/>
      <c r="CZ327" s="250"/>
    </row>
    <row r="328" s="156" customFormat="true" ht="15" customHeight="true" x14ac:dyDescent="0.2">
      <c r="Y328" s="158"/>
      <c r="Z328" s="250"/>
      <c r="AA328" s="250"/>
      <c r="AB328" s="250"/>
      <c r="AC328" s="250"/>
      <c r="AD328" s="250"/>
      <c r="AE328" s="250"/>
      <c r="AF328" s="250"/>
      <c r="AG328" s="250"/>
      <c r="AH328" s="250"/>
      <c r="AI328" s="250"/>
      <c r="AJ328" s="250"/>
      <c r="AK328" s="250"/>
      <c r="AL328" s="250"/>
      <c r="AM328" s="250"/>
      <c r="AN328" s="250"/>
      <c r="AO328" s="250"/>
      <c r="AP328" s="250"/>
      <c r="AQ328" s="250"/>
      <c r="AR328" s="250"/>
      <c r="AS328" s="250"/>
      <c r="AT328" s="250"/>
      <c r="AU328" s="250"/>
      <c r="AV328" s="250"/>
      <c r="AW328" s="250"/>
      <c r="AX328" s="250"/>
      <c r="AY328" s="250"/>
      <c r="AZ328" s="250"/>
      <c r="BA328" s="158"/>
      <c r="BY328" s="158"/>
      <c r="BZ328" s="250"/>
      <c r="CA328" s="250"/>
      <c r="CB328" s="250"/>
      <c r="CC328" s="250"/>
      <c r="CD328" s="250"/>
      <c r="CE328" s="250"/>
      <c r="CF328" s="250"/>
      <c r="CG328" s="250"/>
      <c r="CH328" s="250"/>
      <c r="CI328" s="250"/>
      <c r="CJ328" s="250"/>
      <c r="CK328" s="250"/>
      <c r="CL328" s="250"/>
      <c r="CM328" s="250"/>
      <c r="CN328" s="250"/>
      <c r="CO328" s="250"/>
      <c r="CP328" s="250"/>
      <c r="CQ328" s="250"/>
      <c r="CR328" s="250"/>
      <c r="CS328" s="250"/>
      <c r="CT328" s="250"/>
      <c r="CU328" s="250"/>
      <c r="CV328" s="250"/>
      <c r="CW328" s="250"/>
      <c r="CX328" s="250"/>
      <c r="CY328" s="250"/>
      <c r="CZ328" s="250"/>
    </row>
    <row r="329" s="156" customFormat="true" ht="250.15" customHeight="true" x14ac:dyDescent="0.2">
      <c r="Y329" s="158"/>
      <c r="Z329" s="250"/>
      <c r="AA329" s="250"/>
      <c r="AB329" s="250"/>
      <c r="AC329" s="250"/>
      <c r="AD329" s="250"/>
      <c r="AE329" s="250"/>
      <c r="AF329" s="250"/>
      <c r="AG329" s="250"/>
      <c r="AH329" s="250"/>
      <c r="AI329" s="250"/>
      <c r="AJ329" s="250"/>
      <c r="AK329" s="250"/>
      <c r="AL329" s="250"/>
      <c r="AM329" s="250"/>
      <c r="AN329" s="250"/>
      <c r="AO329" s="250"/>
      <c r="AP329" s="250"/>
      <c r="AQ329" s="250"/>
      <c r="AR329" s="250"/>
      <c r="AS329" s="250"/>
      <c r="AT329" s="250"/>
      <c r="AU329" s="250"/>
      <c r="AV329" s="250"/>
      <c r="AW329" s="250"/>
      <c r="AX329" s="250"/>
      <c r="AY329" s="250"/>
      <c r="AZ329" s="250"/>
      <c r="BA329" s="158"/>
      <c r="BY329" s="158"/>
      <c r="BZ329" s="250"/>
      <c r="CA329" s="250"/>
      <c r="CB329" s="250"/>
      <c r="CC329" s="250"/>
      <c r="CD329" s="250"/>
      <c r="CE329" s="250"/>
      <c r="CF329" s="250"/>
      <c r="CG329" s="250"/>
      <c r="CH329" s="250"/>
      <c r="CI329" s="250"/>
      <c r="CJ329" s="250"/>
      <c r="CK329" s="250"/>
      <c r="CL329" s="250"/>
      <c r="CM329" s="250"/>
      <c r="CN329" s="250"/>
      <c r="CO329" s="250"/>
      <c r="CP329" s="250"/>
      <c r="CQ329" s="250"/>
      <c r="CR329" s="250"/>
      <c r="CS329" s="250"/>
      <c r="CT329" s="250"/>
      <c r="CU329" s="250"/>
      <c r="CV329" s="250"/>
      <c r="CW329" s="250"/>
      <c r="CX329" s="250"/>
      <c r="CY329" s="250"/>
      <c r="CZ329" s="250"/>
    </row>
    <row r="330" ht="19.15" customHeight="true" x14ac:dyDescent="0.2">
      <c r="A330" s="161"/>
      <c r="B330" s="161"/>
      <c r="BA330" s="161"/>
      <c r="BB330" s="161"/>
    </row>
    <row r="331" ht="22.5" customHeight="true" x14ac:dyDescent="0.2">
      <c r="A331" s="172" t="str">
        <f>A1026</f>
        <v>Cameroon</v>
      </c>
      <c r="B331" s="173"/>
      <c r="BA331" s="161"/>
      <c r="BB331" s="161"/>
    </row>
    <row r="332" ht="22.5" customHeight="true" x14ac:dyDescent="0.2">
      <c r="A332" s="170" t="str">
        <f>A1034</f>
        <v>2019</v>
      </c>
      <c r="B332" s="171"/>
      <c r="BA332" s="161"/>
      <c r="BB332" s="161"/>
    </row>
    <row r="333" ht="22.5" customHeight="true" x14ac:dyDescent="0.2">
      <c r="A333" s="174" t="s">
        <v>129</v>
      </c>
      <c r="B333" s="175"/>
      <c r="BA333" s="161"/>
      <c r="BB333" s="161"/>
    </row>
    <row r="334" ht="22.5" customHeight="true" x14ac:dyDescent="0.2">
      <c r="A334" s="174" t="s">
        <v>98</v>
      </c>
      <c r="B334" s="175"/>
      <c r="BA334" s="161"/>
      <c r="BB334" s="161"/>
    </row>
    <row r="335" ht="15" customHeight="true" x14ac:dyDescent="0.2">
      <c r="A335" s="176" t="s">
        <v>99</v>
      </c>
      <c r="B335" s="177"/>
      <c r="BA335" s="161"/>
      <c r="BB335" s="161"/>
    </row>
    <row r="336" ht="15" customHeight="true" x14ac:dyDescent="0.2">
      <c r="A336" s="178" t="s">
        <v>41</v>
      </c>
      <c r="B336" s="177"/>
      <c r="BA336" s="161"/>
      <c r="BB336" s="161"/>
    </row>
    <row r="337" ht="18" customHeight="true" x14ac:dyDescent="0.2">
      <c r="A337" s="176" t="s">
        <v>40</v>
      </c>
      <c r="B337" s="179"/>
      <c r="BA337" s="161"/>
      <c r="BB337" s="161"/>
    </row>
    <row r="338" ht="18" customHeight="true" x14ac:dyDescent="0.2">
      <c r="A338" s="256" t="s">
        <v>137</v>
      </c>
      <c r="B338" s="257" t="str">
        <f>A1025</f>
        <v>DHS19</v>
      </c>
      <c r="BA338" s="161"/>
      <c r="BB338" s="161"/>
    </row>
    <row r="339" s="156" customFormat="true" ht="15" customHeight="true" x14ac:dyDescent="0.2">
      <c r="A339" s="143" t="s">
        <v>131</v>
      </c>
      <c r="B339" s="239"/>
      <c r="C339" s="2896" t="s">
        <v>116</v>
      </c>
      <c r="D339" s="2897"/>
      <c r="E339" s="2897"/>
      <c r="F339" s="2897"/>
      <c r="G339" s="2898"/>
      <c r="H339" s="2882" t="s">
        <v>39</v>
      </c>
      <c r="I339" s="2883"/>
      <c r="J339" s="2883"/>
      <c r="K339" s="2883"/>
      <c r="L339" s="2884"/>
      <c r="M339" s="2882" t="s">
        <v>38</v>
      </c>
      <c r="N339" s="2883"/>
      <c r="O339" s="2883"/>
      <c r="P339" s="2883"/>
      <c r="Q339" s="2884"/>
      <c r="R339" s="502" t="s">
        <v>144</v>
      </c>
      <c r="S339" s="439"/>
      <c r="T339" s="439"/>
      <c r="U339" s="439"/>
      <c r="V339" s="439"/>
      <c r="W339" s="439"/>
      <c r="X339" s="439"/>
      <c r="Y339" s="439"/>
      <c r="Z339" s="378"/>
      <c r="AA339" s="378"/>
      <c r="AB339" s="378"/>
      <c r="AC339" s="378"/>
      <c r="AD339" s="250"/>
      <c r="AE339" s="250"/>
      <c r="AF339" s="250"/>
      <c r="AG339" s="250"/>
      <c r="AH339" s="250"/>
      <c r="AI339" s="250"/>
      <c r="AJ339" s="250"/>
      <c r="AK339" s="250"/>
      <c r="AL339" s="250"/>
      <c r="AM339" s="250"/>
      <c r="AN339" s="250"/>
      <c r="AO339" s="250"/>
      <c r="AP339" s="250"/>
      <c r="AQ339" s="250"/>
      <c r="AR339" s="250"/>
      <c r="AS339" s="250"/>
      <c r="AT339" s="250"/>
      <c r="AU339" s="250"/>
      <c r="AV339" s="250"/>
      <c r="AW339" s="250"/>
      <c r="AX339" s="250"/>
      <c r="AY339" s="250"/>
      <c r="AZ339" s="250"/>
      <c r="BA339" s="252" t="s">
        <v>132</v>
      </c>
      <c r="BB339" s="143" t="s">
        <v>131</v>
      </c>
      <c r="BC339" s="2882" t="s">
        <v>116</v>
      </c>
      <c r="BD339" s="2883"/>
      <c r="BE339" s="2883"/>
      <c r="BF339" s="2883"/>
      <c r="BG339" s="2884"/>
      <c r="BH339" s="2882" t="s">
        <v>39</v>
      </c>
      <c r="BI339" s="2883"/>
      <c r="BJ339" s="2883"/>
      <c r="BK339" s="2883"/>
      <c r="BL339" s="2884"/>
      <c r="BM339" s="2882" t="s">
        <v>38</v>
      </c>
      <c r="BN339" s="2883"/>
      <c r="BO339" s="2883"/>
      <c r="BP339" s="2883"/>
      <c r="BQ339" s="2884"/>
      <c r="BR339" s="502" t="s">
        <v>144</v>
      </c>
      <c r="BS339" s="439"/>
      <c r="BT339" s="439"/>
      <c r="BU339" s="439"/>
      <c r="BV339" s="439"/>
      <c r="BW339" s="439"/>
      <c r="BX339" s="439"/>
      <c r="BY339" s="439"/>
      <c r="BZ339" s="378"/>
      <c r="CA339" s="378"/>
      <c r="CB339" s="378"/>
      <c r="CC339" s="378"/>
      <c r="CD339" s="250"/>
      <c r="CE339" s="250"/>
      <c r="CF339" s="250"/>
      <c r="CG339" s="250"/>
      <c r="CH339" s="250"/>
      <c r="CI339" s="250"/>
      <c r="CJ339" s="250"/>
      <c r="CK339" s="250"/>
      <c r="CL339" s="250"/>
      <c r="CM339" s="250"/>
      <c r="CN339" s="250"/>
      <c r="CO339" s="250"/>
      <c r="CP339" s="250"/>
      <c r="CQ339" s="250"/>
      <c r="CR339" s="250"/>
      <c r="CS339" s="250"/>
      <c r="CT339" s="250"/>
      <c r="CU339" s="250"/>
      <c r="CV339" s="250"/>
      <c r="CW339" s="250"/>
      <c r="CX339" s="250"/>
      <c r="CY339" s="250"/>
      <c r="CZ339" s="250"/>
    </row>
    <row r="340" s="156" customFormat="true" ht="24" x14ac:dyDescent="0.2">
      <c r="A340" s="238" t="s">
        <v>70</v>
      </c>
      <c r="B340" s="236"/>
      <c r="C340" s="376" t="s">
        <v>0</v>
      </c>
      <c r="D340" s="349" t="s">
        <v>1</v>
      </c>
      <c r="E340" s="349" t="s">
        <v>2</v>
      </c>
      <c r="F340" s="349" t="s">
        <v>3</v>
      </c>
      <c r="G340" s="377" t="s">
        <v>4</v>
      </c>
      <c r="H340" s="442" t="s">
        <v>0</v>
      </c>
      <c r="I340" s="213" t="s">
        <v>1</v>
      </c>
      <c r="J340" s="213" t="s">
        <v>2</v>
      </c>
      <c r="K340" s="213" t="s">
        <v>3</v>
      </c>
      <c r="L340" s="443" t="s">
        <v>4</v>
      </c>
      <c r="M340" s="442" t="s">
        <v>0</v>
      </c>
      <c r="N340" s="213" t="s">
        <v>1</v>
      </c>
      <c r="O340" s="213" t="s">
        <v>2</v>
      </c>
      <c r="P340" s="213" t="s">
        <v>3</v>
      </c>
      <c r="Q340" s="443" t="s">
        <v>4</v>
      </c>
      <c r="R340" s="442" t="s">
        <v>602</v>
      </c>
      <c r="S340" s="213" t="s">
        <v>603</v>
      </c>
      <c r="T340" s="213" t="s">
        <v>160</v>
      </c>
      <c r="U340" s="213" t="s">
        <v>604</v>
      </c>
      <c r="V340" s="213" t="s">
        <v>605</v>
      </c>
      <c r="W340" s="213" t="s">
        <v>606</v>
      </c>
      <c r="X340" s="213" t="s">
        <v>607</v>
      </c>
      <c r="Y340" s="214" t="s">
        <v>608</v>
      </c>
      <c r="Z340" s="214" t="s">
        <v>609</v>
      </c>
      <c r="AA340" s="214" t="s">
        <v>610</v>
      </c>
      <c r="AB340" s="214" t="s">
        <v>611</v>
      </c>
      <c r="AC340" s="214" t="s">
        <v>169</v>
      </c>
      <c r="AD340" s="2546"/>
      <c r="AE340" s="2546"/>
      <c r="AF340" s="2546"/>
      <c r="AG340" s="2546"/>
      <c r="AH340" s="2546"/>
      <c r="AI340" s="2546"/>
      <c r="AJ340" s="2546"/>
      <c r="AK340" s="2546"/>
      <c r="AL340" s="2546"/>
      <c r="AM340" s="2546"/>
      <c r="AN340" s="2546"/>
      <c r="AO340" s="2546"/>
      <c r="AP340" s="2546"/>
      <c r="AQ340" s="2546"/>
      <c r="AR340" s="2546"/>
      <c r="AS340" s="2546"/>
      <c r="AT340" s="2546"/>
      <c r="AU340" s="2546"/>
      <c r="AV340" s="2546"/>
      <c r="AW340" s="2546"/>
      <c r="AX340" s="2546"/>
      <c r="AY340" s="2546"/>
      <c r="AZ340" s="250"/>
      <c r="BA340" s="238" t="s">
        <v>128</v>
      </c>
      <c r="BB340" s="236"/>
      <c r="BC340" s="442" t="s">
        <v>0</v>
      </c>
      <c r="BD340" s="213" t="s">
        <v>1</v>
      </c>
      <c r="BE340" s="213" t="s">
        <v>2</v>
      </c>
      <c r="BF340" s="213" t="s">
        <v>3</v>
      </c>
      <c r="BG340" s="443" t="s">
        <v>4</v>
      </c>
      <c r="BH340" s="442" t="s">
        <v>0</v>
      </c>
      <c r="BI340" s="213" t="s">
        <v>1</v>
      </c>
      <c r="BJ340" s="213" t="s">
        <v>2</v>
      </c>
      <c r="BK340" s="213" t="s">
        <v>3</v>
      </c>
      <c r="BL340" s="443" t="s">
        <v>4</v>
      </c>
      <c r="BM340" s="442" t="s">
        <v>0</v>
      </c>
      <c r="BN340" s="213" t="s">
        <v>1</v>
      </c>
      <c r="BO340" s="213" t="s">
        <v>2</v>
      </c>
      <c r="BP340" s="213" t="s">
        <v>3</v>
      </c>
      <c r="BQ340" s="443" t="s">
        <v>4</v>
      </c>
      <c r="BR340" s="442" t="s">
        <v>602</v>
      </c>
      <c r="BS340" s="213" t="s">
        <v>603</v>
      </c>
      <c r="BT340" s="213" t="s">
        <v>160</v>
      </c>
      <c r="BU340" s="213" t="s">
        <v>604</v>
      </c>
      <c r="BV340" s="213" t="s">
        <v>605</v>
      </c>
      <c r="BW340" s="213" t="s">
        <v>606</v>
      </c>
      <c r="BX340" s="213" t="s">
        <v>607</v>
      </c>
      <c r="BY340" s="214" t="s">
        <v>608</v>
      </c>
      <c r="BZ340" s="214" t="s">
        <v>609</v>
      </c>
      <c r="CA340" s="214" t="s">
        <v>610</v>
      </c>
      <c r="CB340" s="214" t="s">
        <v>611</v>
      </c>
      <c r="CC340" s="214" t="s">
        <v>169</v>
      </c>
      <c r="CD340" s="2546"/>
      <c r="CE340" s="2546"/>
      <c r="CF340" s="2546"/>
      <c r="CG340" s="2546"/>
      <c r="CH340" s="2546"/>
      <c r="CI340" s="2546"/>
      <c r="CJ340" s="2546"/>
      <c r="CK340" s="2546"/>
      <c r="CL340" s="2546"/>
      <c r="CM340" s="2546"/>
      <c r="CN340" s="2546"/>
      <c r="CO340" s="2546"/>
      <c r="CP340" s="2546"/>
      <c r="CQ340" s="2546"/>
      <c r="CR340" s="2546"/>
      <c r="CS340" s="2546"/>
      <c r="CT340" s="2546"/>
      <c r="CU340" s="2546"/>
      <c r="CV340" s="2546"/>
      <c r="CW340" s="2546"/>
      <c r="CX340" s="2546"/>
      <c r="CY340" s="2546"/>
      <c r="CZ340" s="2546"/>
    </row>
    <row r="341" s="156" customFormat="true" ht="15" customHeight="true" x14ac:dyDescent="0.2">
      <c r="A341" s="2961" t="s">
        <v>151</v>
      </c>
      <c r="B341" s="2734" t="s">
        <v>50</v>
      </c>
      <c r="C341" s="451">
        <v>0.29638411381149971</v>
      </c>
      <c r="D341" s="445">
        <v>2.6429809358752165</v>
      </c>
      <c r="E341" s="445">
        <v>10.430586488492947</v>
      </c>
      <c r="F341" s="445">
        <v>19.446609508963366</v>
      </c>
      <c r="G341" s="460">
        <v>50.672097759674138</v>
      </c>
      <c r="H341" s="451">
        <v>7.8186082877247847</v>
      </c>
      <c r="I341" s="445">
        <v>15.735294117647058</v>
      </c>
      <c r="J341" s="445">
        <v>18.306636155606405</v>
      </c>
      <c r="K341" s="445">
        <v>32.985074626865675</v>
      </c>
      <c r="L341" s="460">
        <v>67.034834324553955</v>
      </c>
      <c r="M341" s="451">
        <v>0</v>
      </c>
      <c r="N341" s="445">
        <v>0.61728395061728392</v>
      </c>
      <c r="O341" s="445">
        <v>2.0353982300884956</v>
      </c>
      <c r="P341" s="445">
        <v>4.1666666666666661</v>
      </c>
      <c r="Q341" s="460">
        <v>17.993630573248407</v>
      </c>
      <c r="R341" s="451">
        <v>9.0909090909090917</v>
      </c>
      <c r="S341" s="445">
        <v>16.851851851851851</v>
      </c>
      <c r="T341" s="445">
        <v>35.299073294018534</v>
      </c>
      <c r="U341" s="445">
        <v>6.3761955366631247</v>
      </c>
      <c r="V341" s="445">
        <v>6.3320463320463318</v>
      </c>
      <c r="W341" s="445">
        <v>22.789115646258505</v>
      </c>
      <c r="X341" s="445">
        <v>6.8077276908923636</v>
      </c>
      <c r="Y341" s="456">
        <v>22.448979591836736</v>
      </c>
      <c r="Z341" s="456">
        <v>12.541993281075028</v>
      </c>
      <c r="AA341" s="456">
        <v>39.566395663956641</v>
      </c>
      <c r="AB341" s="456">
        <v>18.556701030927837</v>
      </c>
      <c r="AC341" s="456">
        <v>30.06872852233677</v>
      </c>
      <c r="AD341" s="2590"/>
      <c r="AE341" s="2590"/>
      <c r="AF341" s="2590"/>
      <c r="AG341" s="2590"/>
      <c r="AH341" s="2590"/>
      <c r="AI341" s="2590"/>
      <c r="AJ341" s="2590"/>
      <c r="AK341" s="2590"/>
      <c r="AL341" s="2590"/>
      <c r="AM341" s="2590"/>
      <c r="AN341" s="2590"/>
      <c r="AO341" s="2590"/>
      <c r="AP341" s="2590"/>
      <c r="AQ341" s="2590"/>
      <c r="AR341" s="2590"/>
      <c r="AS341" s="2590"/>
      <c r="AT341" s="2590"/>
      <c r="AU341" s="2590"/>
      <c r="AV341" s="2590"/>
      <c r="AW341" s="2590"/>
      <c r="AX341" s="2590"/>
      <c r="AY341" s="2590"/>
      <c r="AZ341" s="250"/>
      <c r="BA341" s="2877" t="s">
        <v>157</v>
      </c>
      <c r="BB341" s="2734" t="s">
        <v>50</v>
      </c>
      <c r="BC341" s="482">
        <v>5</v>
      </c>
      <c r="BD341" s="471">
        <v>61</v>
      </c>
      <c r="BE341" s="471">
        <v>281</v>
      </c>
      <c r="BF341" s="471">
        <v>499</v>
      </c>
      <c r="BG341" s="492">
        <v>1244</v>
      </c>
      <c r="BH341" s="482">
        <v>100</v>
      </c>
      <c r="BI341" s="471">
        <v>214</v>
      </c>
      <c r="BJ341" s="471">
        <v>240</v>
      </c>
      <c r="BK341" s="471">
        <v>442</v>
      </c>
      <c r="BL341" s="492">
        <v>789</v>
      </c>
      <c r="BM341" s="482">
        <v>0</v>
      </c>
      <c r="BN341" s="471">
        <v>6</v>
      </c>
      <c r="BO341" s="471">
        <v>23</v>
      </c>
      <c r="BP341" s="471">
        <v>50</v>
      </c>
      <c r="BQ341" s="492">
        <v>226</v>
      </c>
      <c r="BR341" s="482">
        <v>83</v>
      </c>
      <c r="BS341" s="471">
        <v>182</v>
      </c>
      <c r="BT341" s="471">
        <v>419</v>
      </c>
      <c r="BU341" s="471">
        <v>60</v>
      </c>
      <c r="BV341" s="471">
        <v>82</v>
      </c>
      <c r="BW341" s="471">
        <v>201</v>
      </c>
      <c r="BX341" s="471">
        <v>74</v>
      </c>
      <c r="BY341" s="489">
        <v>165</v>
      </c>
      <c r="BZ341" s="489">
        <v>112</v>
      </c>
      <c r="CA341" s="489">
        <v>146</v>
      </c>
      <c r="CB341" s="489">
        <v>216</v>
      </c>
      <c r="CC341" s="489">
        <v>350</v>
      </c>
      <c r="CD341" s="2631"/>
      <c r="CE341" s="2631"/>
      <c r="CF341" s="2631"/>
      <c r="CG341" s="2631"/>
      <c r="CH341" s="2631"/>
      <c r="CI341" s="2631"/>
      <c r="CJ341" s="2631"/>
      <c r="CK341" s="2631"/>
      <c r="CL341" s="2631"/>
      <c r="CM341" s="2631"/>
      <c r="CN341" s="2631"/>
      <c r="CO341" s="2631"/>
      <c r="CP341" s="2631"/>
      <c r="CQ341" s="2631"/>
      <c r="CR341" s="2631"/>
      <c r="CS341" s="2631"/>
      <c r="CT341" s="2631"/>
      <c r="CU341" s="2631"/>
      <c r="CV341" s="2631"/>
      <c r="CW341" s="2631"/>
      <c r="CX341" s="2631"/>
      <c r="CY341" s="2631"/>
      <c r="CZ341" s="2549"/>
    </row>
    <row r="342" s="156" customFormat="true" ht="15" customHeight="true" x14ac:dyDescent="0.2">
      <c r="A342" s="2959"/>
      <c r="B342" s="2732" t="s">
        <v>49</v>
      </c>
      <c r="C342" s="454">
        <v>99.703615886188501</v>
      </c>
      <c r="D342" s="446">
        <v>97.357019064124785</v>
      </c>
      <c r="E342" s="446">
        <v>89.569413511507051</v>
      </c>
      <c r="F342" s="446">
        <v>80.553390491036637</v>
      </c>
      <c r="G342" s="461">
        <v>49.327902240325869</v>
      </c>
      <c r="H342" s="454">
        <v>92.181391712275214</v>
      </c>
      <c r="I342" s="446">
        <v>84.264705882352942</v>
      </c>
      <c r="J342" s="446">
        <v>81.693363844393602</v>
      </c>
      <c r="K342" s="446">
        <v>67.014925373134332</v>
      </c>
      <c r="L342" s="461">
        <v>32.965165675446052</v>
      </c>
      <c r="M342" s="454">
        <v>100</v>
      </c>
      <c r="N342" s="446">
        <v>99.382716049382708</v>
      </c>
      <c r="O342" s="446">
        <v>97.964601769911511</v>
      </c>
      <c r="P342" s="446">
        <v>95.833333333333343</v>
      </c>
      <c r="Q342" s="461">
        <v>82.00636942675159</v>
      </c>
      <c r="R342" s="454">
        <v>90.909090909090907</v>
      </c>
      <c r="S342" s="446">
        <v>83.148148148148152</v>
      </c>
      <c r="T342" s="446">
        <v>64.700926705981459</v>
      </c>
      <c r="U342" s="446">
        <v>93.623804463336882</v>
      </c>
      <c r="V342" s="446">
        <v>93.667953667953668</v>
      </c>
      <c r="W342" s="446">
        <v>77.210884353741491</v>
      </c>
      <c r="X342" s="446">
        <v>93.192272309107636</v>
      </c>
      <c r="Y342" s="457">
        <v>77.551020408163268</v>
      </c>
      <c r="Z342" s="457">
        <v>87.458006718924977</v>
      </c>
      <c r="AA342" s="457">
        <v>60.433604336043359</v>
      </c>
      <c r="AB342" s="457">
        <v>81.44329896907216</v>
      </c>
      <c r="AC342" s="457">
        <v>69.93127147766323</v>
      </c>
      <c r="AD342" s="2590"/>
      <c r="AE342" s="2590"/>
      <c r="AF342" s="2590"/>
      <c r="AG342" s="2590"/>
      <c r="AH342" s="2590"/>
      <c r="AI342" s="2590"/>
      <c r="AJ342" s="2590"/>
      <c r="AK342" s="2590"/>
      <c r="AL342" s="2590"/>
      <c r="AM342" s="2590"/>
      <c r="AN342" s="2590"/>
      <c r="AO342" s="2590"/>
      <c r="AP342" s="2590"/>
      <c r="AQ342" s="2590"/>
      <c r="AR342" s="2590"/>
      <c r="AS342" s="2590"/>
      <c r="AT342" s="2590"/>
      <c r="AU342" s="2590"/>
      <c r="AV342" s="2590"/>
      <c r="AW342" s="2590"/>
      <c r="AX342" s="2590"/>
      <c r="AY342" s="2590"/>
      <c r="AZ342" s="250"/>
      <c r="BA342" s="2878"/>
      <c r="BB342" s="2732" t="s">
        <v>49</v>
      </c>
      <c r="BC342" s="483">
        <v>1682</v>
      </c>
      <c r="BD342" s="472">
        <v>2247</v>
      </c>
      <c r="BE342" s="472">
        <v>2413</v>
      </c>
      <c r="BF342" s="472">
        <v>2067</v>
      </c>
      <c r="BG342" s="493">
        <v>1211</v>
      </c>
      <c r="BH342" s="483">
        <v>1179</v>
      </c>
      <c r="BI342" s="472">
        <v>1146</v>
      </c>
      <c r="BJ342" s="472">
        <v>1071</v>
      </c>
      <c r="BK342" s="472">
        <v>898</v>
      </c>
      <c r="BL342" s="493">
        <v>388</v>
      </c>
      <c r="BM342" s="483">
        <v>685</v>
      </c>
      <c r="BN342" s="472">
        <v>966</v>
      </c>
      <c r="BO342" s="472">
        <v>1107</v>
      </c>
      <c r="BP342" s="472">
        <v>1150</v>
      </c>
      <c r="BQ342" s="493">
        <v>1030</v>
      </c>
      <c r="BR342" s="483">
        <v>830</v>
      </c>
      <c r="BS342" s="472">
        <v>898</v>
      </c>
      <c r="BT342" s="472">
        <v>768</v>
      </c>
      <c r="BU342" s="472">
        <v>881</v>
      </c>
      <c r="BV342" s="472">
        <v>1213</v>
      </c>
      <c r="BW342" s="472">
        <v>681</v>
      </c>
      <c r="BX342" s="472">
        <v>1013</v>
      </c>
      <c r="BY342" s="490">
        <v>570</v>
      </c>
      <c r="BZ342" s="490">
        <v>781</v>
      </c>
      <c r="CA342" s="490">
        <v>223</v>
      </c>
      <c r="CB342" s="490">
        <v>948</v>
      </c>
      <c r="CC342" s="490">
        <v>814</v>
      </c>
      <c r="CD342" s="2631"/>
      <c r="CE342" s="2631"/>
      <c r="CF342" s="2631"/>
      <c r="CG342" s="2631"/>
      <c r="CH342" s="2631"/>
      <c r="CI342" s="2631"/>
      <c r="CJ342" s="2631"/>
      <c r="CK342" s="2631"/>
      <c r="CL342" s="2631"/>
      <c r="CM342" s="2631"/>
      <c r="CN342" s="2631"/>
      <c r="CO342" s="2631"/>
      <c r="CP342" s="2631"/>
      <c r="CQ342" s="2631"/>
      <c r="CR342" s="2631"/>
      <c r="CS342" s="2631"/>
      <c r="CT342" s="2631"/>
      <c r="CU342" s="2631"/>
      <c r="CV342" s="2631"/>
      <c r="CW342" s="2631"/>
      <c r="CX342" s="2631"/>
      <c r="CY342" s="2631"/>
      <c r="CZ342" s="2549"/>
    </row>
    <row r="343" s="156" customFormat="true" ht="15" customHeight="true" x14ac:dyDescent="0.2">
      <c r="A343" s="2959" t="s">
        <v>146</v>
      </c>
      <c r="B343" s="2732" t="s">
        <v>50</v>
      </c>
      <c r="C343" s="454">
        <v>3.4973325429756965</v>
      </c>
      <c r="D343" s="446">
        <v>11.95840554592721</v>
      </c>
      <c r="E343" s="446">
        <v>29.324424647364516</v>
      </c>
      <c r="F343" s="446">
        <v>40.997661730319564</v>
      </c>
      <c r="G343" s="461">
        <v>69.368635437881878</v>
      </c>
      <c r="H343" s="454">
        <v>24.784988272087567</v>
      </c>
      <c r="I343" s="446">
        <v>37.720588235294116</v>
      </c>
      <c r="J343" s="446">
        <v>39.588100686498855</v>
      </c>
      <c r="K343" s="446">
        <v>52.462686567164177</v>
      </c>
      <c r="L343" s="461">
        <v>84.961767204757848</v>
      </c>
      <c r="M343" s="454">
        <v>2.4817518248175183</v>
      </c>
      <c r="N343" s="446">
        <v>4.1152263374485596</v>
      </c>
      <c r="O343" s="446">
        <v>8.6725663716814161</v>
      </c>
      <c r="P343" s="446">
        <v>17.333333333333336</v>
      </c>
      <c r="Q343" s="461">
        <v>37.022292993630572</v>
      </c>
      <c r="R343" s="454">
        <v>25.52026286966046</v>
      </c>
      <c r="S343" s="446">
        <v>24.62962962962963</v>
      </c>
      <c r="T343" s="446">
        <v>56.107834877843302</v>
      </c>
      <c r="U343" s="446">
        <v>12.114771519659936</v>
      </c>
      <c r="V343" s="446">
        <v>21.544401544401545</v>
      </c>
      <c r="W343" s="446">
        <v>44.671201814058961</v>
      </c>
      <c r="X343" s="446">
        <v>25.850965961361545</v>
      </c>
      <c r="Y343" s="457">
        <v>30.204081632653061</v>
      </c>
      <c r="Z343" s="457">
        <v>26.763717805151177</v>
      </c>
      <c r="AA343" s="457">
        <v>45.799457994579946</v>
      </c>
      <c r="AB343" s="457">
        <v>40.12027491408935</v>
      </c>
      <c r="AC343" s="457">
        <v>47.250859106529205</v>
      </c>
      <c r="AD343" s="2590"/>
      <c r="AE343" s="2590"/>
      <c r="AF343" s="2590"/>
      <c r="AG343" s="2590"/>
      <c r="AH343" s="2590"/>
      <c r="AI343" s="2590"/>
      <c r="AJ343" s="2590"/>
      <c r="AK343" s="2590"/>
      <c r="AL343" s="2590"/>
      <c r="AM343" s="2590"/>
      <c r="AN343" s="2590"/>
      <c r="AO343" s="2590"/>
      <c r="AP343" s="2590"/>
      <c r="AQ343" s="2590"/>
      <c r="AR343" s="2590"/>
      <c r="AS343" s="2590"/>
      <c r="AT343" s="2590"/>
      <c r="AU343" s="2590"/>
      <c r="AV343" s="2590"/>
      <c r="AW343" s="2590"/>
      <c r="AX343" s="2590"/>
      <c r="AY343" s="2590"/>
      <c r="AZ343" s="250"/>
      <c r="BA343" s="2879" t="s">
        <v>152</v>
      </c>
      <c r="BB343" s="2732" t="s">
        <v>50</v>
      </c>
      <c r="BC343" s="483">
        <v>59</v>
      </c>
      <c r="BD343" s="472">
        <v>276</v>
      </c>
      <c r="BE343" s="472">
        <v>790</v>
      </c>
      <c r="BF343" s="472">
        <v>1052</v>
      </c>
      <c r="BG343" s="493">
        <v>1703</v>
      </c>
      <c r="BH343" s="483">
        <v>317</v>
      </c>
      <c r="BI343" s="472">
        <v>513</v>
      </c>
      <c r="BJ343" s="472">
        <v>519</v>
      </c>
      <c r="BK343" s="472">
        <v>703</v>
      </c>
      <c r="BL343" s="493">
        <v>1000</v>
      </c>
      <c r="BM343" s="483">
        <v>17</v>
      </c>
      <c r="BN343" s="472">
        <v>40</v>
      </c>
      <c r="BO343" s="472">
        <v>98</v>
      </c>
      <c r="BP343" s="472">
        <v>208</v>
      </c>
      <c r="BQ343" s="493">
        <v>465</v>
      </c>
      <c r="BR343" s="483">
        <v>233</v>
      </c>
      <c r="BS343" s="472">
        <v>266</v>
      </c>
      <c r="BT343" s="472">
        <v>666</v>
      </c>
      <c r="BU343" s="472">
        <v>114</v>
      </c>
      <c r="BV343" s="472">
        <v>279</v>
      </c>
      <c r="BW343" s="472">
        <v>394</v>
      </c>
      <c r="BX343" s="472">
        <v>281</v>
      </c>
      <c r="BY343" s="490">
        <v>222</v>
      </c>
      <c r="BZ343" s="490">
        <v>239</v>
      </c>
      <c r="CA343" s="490">
        <v>169</v>
      </c>
      <c r="CB343" s="490">
        <v>467</v>
      </c>
      <c r="CC343" s="490">
        <v>550</v>
      </c>
      <c r="CD343" s="2631"/>
      <c r="CE343" s="2631"/>
      <c r="CF343" s="2631"/>
      <c r="CG343" s="2631"/>
      <c r="CH343" s="2631"/>
      <c r="CI343" s="2631"/>
      <c r="CJ343" s="2631"/>
      <c r="CK343" s="2631"/>
      <c r="CL343" s="2631"/>
      <c r="CM343" s="2631"/>
      <c r="CN343" s="2631"/>
      <c r="CO343" s="2631"/>
      <c r="CP343" s="2631"/>
      <c r="CQ343" s="2631"/>
      <c r="CR343" s="2631"/>
      <c r="CS343" s="2631"/>
      <c r="CT343" s="2631"/>
      <c r="CU343" s="2631"/>
      <c r="CV343" s="2631"/>
      <c r="CW343" s="2631"/>
      <c r="CX343" s="2631"/>
      <c r="CY343" s="2631"/>
      <c r="CZ343" s="2549"/>
    </row>
    <row r="344" s="156" customFormat="true" ht="15" customHeight="true" x14ac:dyDescent="0.2">
      <c r="A344" s="2959"/>
      <c r="B344" s="2732" t="s">
        <v>49</v>
      </c>
      <c r="C344" s="454">
        <v>96.502667457024302</v>
      </c>
      <c r="D344" s="446">
        <v>88.041594454072793</v>
      </c>
      <c r="E344" s="446">
        <v>70.675575352635491</v>
      </c>
      <c r="F344" s="446">
        <v>59.002338269680429</v>
      </c>
      <c r="G344" s="461">
        <v>30.631364562118122</v>
      </c>
      <c r="H344" s="454">
        <v>75.215011727912426</v>
      </c>
      <c r="I344" s="446">
        <v>62.279411764705884</v>
      </c>
      <c r="J344" s="446">
        <v>60.411899313501152</v>
      </c>
      <c r="K344" s="446">
        <v>47.537313432835823</v>
      </c>
      <c r="L344" s="461">
        <v>15.03823279524214</v>
      </c>
      <c r="M344" s="454">
        <v>97.518248175182492</v>
      </c>
      <c r="N344" s="446">
        <v>95.884773662551439</v>
      </c>
      <c r="O344" s="446">
        <v>91.327433628318587</v>
      </c>
      <c r="P344" s="446">
        <v>82.666666666666671</v>
      </c>
      <c r="Q344" s="461">
        <v>62.977707006369435</v>
      </c>
      <c r="R344" s="454">
        <v>74.479737130339544</v>
      </c>
      <c r="S344" s="446">
        <v>75.370370370370367</v>
      </c>
      <c r="T344" s="446">
        <v>43.892165122156698</v>
      </c>
      <c r="U344" s="446">
        <v>87.885228480340061</v>
      </c>
      <c r="V344" s="446">
        <v>78.455598455598448</v>
      </c>
      <c r="W344" s="446">
        <v>55.328798185941039</v>
      </c>
      <c r="X344" s="446">
        <v>74.149034038638447</v>
      </c>
      <c r="Y344" s="457">
        <v>69.795918367346943</v>
      </c>
      <c r="Z344" s="457">
        <v>73.236282194848826</v>
      </c>
      <c r="AA344" s="457">
        <v>54.200542005420047</v>
      </c>
      <c r="AB344" s="457">
        <v>59.87972508591065</v>
      </c>
      <c r="AC344" s="457">
        <v>52.749140893470795</v>
      </c>
      <c r="AD344" s="2590"/>
      <c r="AE344" s="2590"/>
      <c r="AF344" s="2590"/>
      <c r="AG344" s="2590"/>
      <c r="AH344" s="2590"/>
      <c r="AI344" s="2590"/>
      <c r="AJ344" s="2590"/>
      <c r="AK344" s="2590"/>
      <c r="AL344" s="2590"/>
      <c r="AM344" s="2590"/>
      <c r="AN344" s="2590"/>
      <c r="AO344" s="2590"/>
      <c r="AP344" s="2590"/>
      <c r="AQ344" s="2590"/>
      <c r="AR344" s="2590"/>
      <c r="AS344" s="2590"/>
      <c r="AT344" s="2590"/>
      <c r="AU344" s="2590"/>
      <c r="AV344" s="2590"/>
      <c r="AW344" s="2590"/>
      <c r="AX344" s="2590"/>
      <c r="AY344" s="2590"/>
      <c r="AZ344" s="250"/>
      <c r="BA344" s="2878"/>
      <c r="BB344" s="2732" t="s">
        <v>49</v>
      </c>
      <c r="BC344" s="483">
        <v>1628</v>
      </c>
      <c r="BD344" s="472">
        <v>2032</v>
      </c>
      <c r="BE344" s="472">
        <v>1904</v>
      </c>
      <c r="BF344" s="472">
        <v>1514</v>
      </c>
      <c r="BG344" s="493">
        <v>752</v>
      </c>
      <c r="BH344" s="483">
        <v>962</v>
      </c>
      <c r="BI344" s="472">
        <v>847</v>
      </c>
      <c r="BJ344" s="472">
        <v>792</v>
      </c>
      <c r="BK344" s="472">
        <v>637</v>
      </c>
      <c r="BL344" s="493">
        <v>177</v>
      </c>
      <c r="BM344" s="483">
        <v>668</v>
      </c>
      <c r="BN344" s="472">
        <v>932</v>
      </c>
      <c r="BO344" s="472">
        <v>1032</v>
      </c>
      <c r="BP344" s="472">
        <v>992</v>
      </c>
      <c r="BQ344" s="493">
        <v>791</v>
      </c>
      <c r="BR344" s="483">
        <v>680</v>
      </c>
      <c r="BS344" s="472">
        <v>814</v>
      </c>
      <c r="BT344" s="472">
        <v>521</v>
      </c>
      <c r="BU344" s="472">
        <v>827</v>
      </c>
      <c r="BV344" s="472">
        <v>1016</v>
      </c>
      <c r="BW344" s="472">
        <v>488</v>
      </c>
      <c r="BX344" s="472">
        <v>806</v>
      </c>
      <c r="BY344" s="490">
        <v>513</v>
      </c>
      <c r="BZ344" s="490">
        <v>654</v>
      </c>
      <c r="CA344" s="490">
        <v>200</v>
      </c>
      <c r="CB344" s="490">
        <v>697</v>
      </c>
      <c r="CC344" s="490">
        <v>614</v>
      </c>
      <c r="CD344" s="2631"/>
      <c r="CE344" s="2631"/>
      <c r="CF344" s="2631"/>
      <c r="CG344" s="2631"/>
      <c r="CH344" s="2631"/>
      <c r="CI344" s="2631"/>
      <c r="CJ344" s="2631"/>
      <c r="CK344" s="2631"/>
      <c r="CL344" s="2631"/>
      <c r="CM344" s="2631"/>
      <c r="CN344" s="2631"/>
      <c r="CO344" s="2631"/>
      <c r="CP344" s="2631"/>
      <c r="CQ344" s="2631"/>
      <c r="CR344" s="2631"/>
      <c r="CS344" s="2631"/>
      <c r="CT344" s="2631"/>
      <c r="CU344" s="2631"/>
      <c r="CV344" s="2631"/>
      <c r="CW344" s="2631"/>
      <c r="CX344" s="2631"/>
      <c r="CY344" s="2631"/>
      <c r="CZ344" s="2549"/>
    </row>
    <row r="345" s="156" customFormat="true" ht="15" customHeight="true" x14ac:dyDescent="0.2">
      <c r="A345" s="2959" t="s">
        <v>147</v>
      </c>
      <c r="B345" s="2732" t="s">
        <v>50</v>
      </c>
      <c r="C345" s="454">
        <v>3.6751630112625966</v>
      </c>
      <c r="D345" s="446">
        <v>13.69150779896014</v>
      </c>
      <c r="E345" s="446">
        <v>25.798069784706755</v>
      </c>
      <c r="F345" s="446">
        <v>38.581449727201871</v>
      </c>
      <c r="G345" s="461">
        <v>62.85132382892057</v>
      </c>
      <c r="H345" s="454">
        <v>23.455824863174353</v>
      </c>
      <c r="I345" s="446">
        <v>32.058823529411768</v>
      </c>
      <c r="J345" s="446">
        <v>40.655987795575896</v>
      </c>
      <c r="K345" s="446">
        <v>52.164179104477611</v>
      </c>
      <c r="L345" s="461">
        <v>72.812234494477494</v>
      </c>
      <c r="M345" s="454">
        <v>2.7737226277372264</v>
      </c>
      <c r="N345" s="446">
        <v>4.5267489711934159</v>
      </c>
      <c r="O345" s="446">
        <v>12.123893805309734</v>
      </c>
      <c r="P345" s="446">
        <v>15.75</v>
      </c>
      <c r="Q345" s="461">
        <v>31.210191082802545</v>
      </c>
      <c r="R345" s="454">
        <v>14.129244249726177</v>
      </c>
      <c r="S345" s="446">
        <v>33.611111111111114</v>
      </c>
      <c r="T345" s="446">
        <v>48.694187026116261</v>
      </c>
      <c r="U345" s="446">
        <v>15.196599362380447</v>
      </c>
      <c r="V345" s="446">
        <v>12.818532818532818</v>
      </c>
      <c r="W345" s="446">
        <v>33.900226757369616</v>
      </c>
      <c r="X345" s="446">
        <v>10.027598896044159</v>
      </c>
      <c r="Y345" s="457">
        <v>50.884353741496604</v>
      </c>
      <c r="Z345" s="457">
        <v>30.683090705487121</v>
      </c>
      <c r="AA345" s="457">
        <v>71.273712737127369</v>
      </c>
      <c r="AB345" s="457">
        <v>26.804123711340207</v>
      </c>
      <c r="AC345" s="457">
        <v>51.202749140893467</v>
      </c>
      <c r="AD345" s="2590"/>
      <c r="AE345" s="2590"/>
      <c r="AF345" s="2590"/>
      <c r="AG345" s="2590"/>
      <c r="AH345" s="2590"/>
      <c r="AI345" s="2590"/>
      <c r="AJ345" s="2590"/>
      <c r="AK345" s="2590"/>
      <c r="AL345" s="2590"/>
      <c r="AM345" s="2590"/>
      <c r="AN345" s="2590"/>
      <c r="AO345" s="2590"/>
      <c r="AP345" s="2590"/>
      <c r="AQ345" s="2590"/>
      <c r="AR345" s="2590"/>
      <c r="AS345" s="2590"/>
      <c r="AT345" s="2590"/>
      <c r="AU345" s="2590"/>
      <c r="AV345" s="2590"/>
      <c r="AW345" s="2590"/>
      <c r="AX345" s="2590"/>
      <c r="AY345" s="2590"/>
      <c r="AZ345" s="250"/>
      <c r="BA345" s="2879" t="s">
        <v>153</v>
      </c>
      <c r="BB345" s="2732" t="s">
        <v>50</v>
      </c>
      <c r="BC345" s="483">
        <v>62</v>
      </c>
      <c r="BD345" s="472">
        <v>316</v>
      </c>
      <c r="BE345" s="472">
        <v>695</v>
      </c>
      <c r="BF345" s="472">
        <v>990</v>
      </c>
      <c r="BG345" s="493">
        <v>1543</v>
      </c>
      <c r="BH345" s="483">
        <v>300</v>
      </c>
      <c r="BI345" s="472">
        <v>436</v>
      </c>
      <c r="BJ345" s="472">
        <v>533</v>
      </c>
      <c r="BK345" s="472">
        <v>699</v>
      </c>
      <c r="BL345" s="493">
        <v>857</v>
      </c>
      <c r="BM345" s="483">
        <v>19</v>
      </c>
      <c r="BN345" s="472">
        <v>44</v>
      </c>
      <c r="BO345" s="472">
        <v>137</v>
      </c>
      <c r="BP345" s="472">
        <v>189</v>
      </c>
      <c r="BQ345" s="493">
        <v>392</v>
      </c>
      <c r="BR345" s="483">
        <v>129</v>
      </c>
      <c r="BS345" s="472">
        <v>363</v>
      </c>
      <c r="BT345" s="472">
        <v>578</v>
      </c>
      <c r="BU345" s="472">
        <v>143</v>
      </c>
      <c r="BV345" s="472">
        <v>166</v>
      </c>
      <c r="BW345" s="472">
        <v>299</v>
      </c>
      <c r="BX345" s="472">
        <v>109</v>
      </c>
      <c r="BY345" s="490">
        <v>374</v>
      </c>
      <c r="BZ345" s="490">
        <v>274</v>
      </c>
      <c r="CA345" s="490">
        <v>263</v>
      </c>
      <c r="CB345" s="490">
        <v>312</v>
      </c>
      <c r="CC345" s="490">
        <v>596</v>
      </c>
      <c r="CD345" s="2631"/>
      <c r="CE345" s="2631"/>
      <c r="CF345" s="2631"/>
      <c r="CG345" s="2631"/>
      <c r="CH345" s="2631"/>
      <c r="CI345" s="2631"/>
      <c r="CJ345" s="2631"/>
      <c r="CK345" s="2631"/>
      <c r="CL345" s="2631"/>
      <c r="CM345" s="2631"/>
      <c r="CN345" s="2631"/>
      <c r="CO345" s="2631"/>
      <c r="CP345" s="2631"/>
      <c r="CQ345" s="2631"/>
      <c r="CR345" s="2631"/>
      <c r="CS345" s="2631"/>
      <c r="CT345" s="2631"/>
      <c r="CU345" s="2631"/>
      <c r="CV345" s="2631"/>
      <c r="CW345" s="2631"/>
      <c r="CX345" s="2631"/>
      <c r="CY345" s="2631"/>
      <c r="CZ345" s="2549"/>
    </row>
    <row r="346" s="156" customFormat="true" ht="15" customHeight="true" x14ac:dyDescent="0.2">
      <c r="A346" s="2959"/>
      <c r="B346" s="2732" t="s">
        <v>49</v>
      </c>
      <c r="C346" s="454">
        <v>96.324836988737403</v>
      </c>
      <c r="D346" s="446">
        <v>86.308492201039869</v>
      </c>
      <c r="E346" s="446">
        <v>74.201930215293245</v>
      </c>
      <c r="F346" s="446">
        <v>61.418550272798136</v>
      </c>
      <c r="G346" s="461">
        <v>37.14867617107943</v>
      </c>
      <c r="H346" s="454">
        <v>76.544175136825643</v>
      </c>
      <c r="I346" s="446">
        <v>67.941176470588232</v>
      </c>
      <c r="J346" s="446">
        <v>59.344012204424104</v>
      </c>
      <c r="K346" s="446">
        <v>47.835820895522389</v>
      </c>
      <c r="L346" s="461">
        <v>27.187765505522517</v>
      </c>
      <c r="M346" s="454">
        <v>97.226277372262771</v>
      </c>
      <c r="N346" s="446">
        <v>95.473251028806587</v>
      </c>
      <c r="O346" s="446">
        <v>87.876106194690266</v>
      </c>
      <c r="P346" s="446">
        <v>84.25</v>
      </c>
      <c r="Q346" s="461">
        <v>68.789808917197448</v>
      </c>
      <c r="R346" s="454">
        <v>85.870755750273815</v>
      </c>
      <c r="S346" s="446">
        <v>66.388888888888886</v>
      </c>
      <c r="T346" s="446">
        <v>51.305812973883732</v>
      </c>
      <c r="U346" s="446">
        <v>84.803400637619546</v>
      </c>
      <c r="V346" s="446">
        <v>87.18146718146717</v>
      </c>
      <c r="W346" s="446">
        <v>66.099773242630391</v>
      </c>
      <c r="X346" s="446">
        <v>89.972401103955846</v>
      </c>
      <c r="Y346" s="457">
        <v>49.115646258503403</v>
      </c>
      <c r="Z346" s="457">
        <v>69.316909294512868</v>
      </c>
      <c r="AA346" s="457">
        <v>28.726287262872631</v>
      </c>
      <c r="AB346" s="457">
        <v>73.19587628865979</v>
      </c>
      <c r="AC346" s="457">
        <v>48.797250859106526</v>
      </c>
      <c r="AD346" s="2590"/>
      <c r="AE346" s="2590"/>
      <c r="AF346" s="2590"/>
      <c r="AG346" s="2590"/>
      <c r="AH346" s="2590"/>
      <c r="AI346" s="2590"/>
      <c r="AJ346" s="2590"/>
      <c r="AK346" s="2590"/>
      <c r="AL346" s="2590"/>
      <c r="AM346" s="2590"/>
      <c r="AN346" s="2590"/>
      <c r="AO346" s="2590"/>
      <c r="AP346" s="2590"/>
      <c r="AQ346" s="2590"/>
      <c r="AR346" s="2590"/>
      <c r="AS346" s="2590"/>
      <c r="AT346" s="2590"/>
      <c r="AU346" s="2590"/>
      <c r="AV346" s="2590"/>
      <c r="AW346" s="2590"/>
      <c r="AX346" s="2590"/>
      <c r="AY346" s="2590"/>
      <c r="AZ346" s="250"/>
      <c r="BA346" s="2878"/>
      <c r="BB346" s="2732" t="s">
        <v>49</v>
      </c>
      <c r="BC346" s="483">
        <v>1625</v>
      </c>
      <c r="BD346" s="472">
        <v>1992</v>
      </c>
      <c r="BE346" s="472">
        <v>1999</v>
      </c>
      <c r="BF346" s="472">
        <v>1576</v>
      </c>
      <c r="BG346" s="493">
        <v>912</v>
      </c>
      <c r="BH346" s="483">
        <v>979</v>
      </c>
      <c r="BI346" s="472">
        <v>924</v>
      </c>
      <c r="BJ346" s="472">
        <v>778</v>
      </c>
      <c r="BK346" s="472">
        <v>641</v>
      </c>
      <c r="BL346" s="493">
        <v>320</v>
      </c>
      <c r="BM346" s="483">
        <v>666</v>
      </c>
      <c r="BN346" s="472">
        <v>928</v>
      </c>
      <c r="BO346" s="472">
        <v>993</v>
      </c>
      <c r="BP346" s="472">
        <v>1011</v>
      </c>
      <c r="BQ346" s="493">
        <v>864</v>
      </c>
      <c r="BR346" s="483">
        <v>784</v>
      </c>
      <c r="BS346" s="472">
        <v>717</v>
      </c>
      <c r="BT346" s="472">
        <v>609</v>
      </c>
      <c r="BU346" s="472">
        <v>798</v>
      </c>
      <c r="BV346" s="472">
        <v>1129</v>
      </c>
      <c r="BW346" s="472">
        <v>583</v>
      </c>
      <c r="BX346" s="472">
        <v>978</v>
      </c>
      <c r="BY346" s="490">
        <v>361</v>
      </c>
      <c r="BZ346" s="490">
        <v>619</v>
      </c>
      <c r="CA346" s="490">
        <v>106</v>
      </c>
      <c r="CB346" s="490">
        <v>852</v>
      </c>
      <c r="CC346" s="490">
        <v>568</v>
      </c>
      <c r="CD346" s="2631"/>
      <c r="CE346" s="2631"/>
      <c r="CF346" s="2631"/>
      <c r="CG346" s="2631"/>
      <c r="CH346" s="2631"/>
      <c r="CI346" s="2631"/>
      <c r="CJ346" s="2631"/>
      <c r="CK346" s="2631"/>
      <c r="CL346" s="2631"/>
      <c r="CM346" s="2631"/>
      <c r="CN346" s="2631"/>
      <c r="CO346" s="2631"/>
      <c r="CP346" s="2631"/>
      <c r="CQ346" s="2631"/>
      <c r="CR346" s="2631"/>
      <c r="CS346" s="2631"/>
      <c r="CT346" s="2631"/>
      <c r="CU346" s="2631"/>
      <c r="CV346" s="2631"/>
      <c r="CW346" s="2631"/>
      <c r="CX346" s="2631"/>
      <c r="CY346" s="2631"/>
      <c r="CZ346" s="2549"/>
    </row>
    <row r="347" s="156" customFormat="true" ht="15" customHeight="true" x14ac:dyDescent="0.2">
      <c r="A347" s="2959" t="s">
        <v>148</v>
      </c>
      <c r="B347" s="2732" t="s">
        <v>50</v>
      </c>
      <c r="C347" s="454">
        <v>0.53349140486069946</v>
      </c>
      <c r="D347" s="446">
        <v>4.8093587521663776</v>
      </c>
      <c r="E347" s="446">
        <v>13.40014847809948</v>
      </c>
      <c r="F347" s="446">
        <v>22.09664848012471</v>
      </c>
      <c r="G347" s="461">
        <v>53.727087576374743</v>
      </c>
      <c r="H347" s="454">
        <v>10.398749022673965</v>
      </c>
      <c r="I347" s="446">
        <v>17.72058823529412</v>
      </c>
      <c r="J347" s="446">
        <v>20.061022120518686</v>
      </c>
      <c r="K347" s="446">
        <v>36.268656716417915</v>
      </c>
      <c r="L347" s="461">
        <v>69.753610875106205</v>
      </c>
      <c r="M347" s="454">
        <v>0.29197080291970801</v>
      </c>
      <c r="N347" s="446">
        <v>0.82304526748971196</v>
      </c>
      <c r="O347" s="446">
        <v>3.9823008849557522</v>
      </c>
      <c r="P347" s="446">
        <v>6.5</v>
      </c>
      <c r="Q347" s="461">
        <v>23.089171974522294</v>
      </c>
      <c r="R347" s="454">
        <v>10.295728368017524</v>
      </c>
      <c r="S347" s="446">
        <v>22.87037037037037</v>
      </c>
      <c r="T347" s="446">
        <v>35.804549283909012</v>
      </c>
      <c r="U347" s="446">
        <v>9.4580233793836346</v>
      </c>
      <c r="V347" s="446">
        <v>6.718146718146718</v>
      </c>
      <c r="W347" s="446">
        <v>25.850340136054424</v>
      </c>
      <c r="X347" s="446">
        <v>8.2796688132474703</v>
      </c>
      <c r="Y347" s="457">
        <v>24.489795918367346</v>
      </c>
      <c r="Z347" s="457">
        <v>14.669652855543113</v>
      </c>
      <c r="AA347" s="457">
        <v>43.360433604336045</v>
      </c>
      <c r="AB347" s="457">
        <v>23.024054982817869</v>
      </c>
      <c r="AC347" s="457">
        <v>31.615120274914087</v>
      </c>
      <c r="AD347" s="2590"/>
      <c r="AE347" s="2590"/>
      <c r="AF347" s="2590"/>
      <c r="AG347" s="2590"/>
      <c r="AH347" s="2590"/>
      <c r="AI347" s="2590"/>
      <c r="AJ347" s="2590"/>
      <c r="AK347" s="2590"/>
      <c r="AL347" s="2590"/>
      <c r="AM347" s="2590"/>
      <c r="AN347" s="2590"/>
      <c r="AO347" s="2590"/>
      <c r="AP347" s="2590"/>
      <c r="AQ347" s="2590"/>
      <c r="AR347" s="2590"/>
      <c r="AS347" s="2590"/>
      <c r="AT347" s="2590"/>
      <c r="AU347" s="2590"/>
      <c r="AV347" s="2590"/>
      <c r="AW347" s="2590"/>
      <c r="AX347" s="2590"/>
      <c r="AY347" s="2590"/>
      <c r="AZ347" s="250"/>
      <c r="BA347" s="2879" t="s">
        <v>154</v>
      </c>
      <c r="BB347" s="2732" t="s">
        <v>50</v>
      </c>
      <c r="BC347" s="483">
        <v>9</v>
      </c>
      <c r="BD347" s="472">
        <v>111</v>
      </c>
      <c r="BE347" s="472">
        <v>361</v>
      </c>
      <c r="BF347" s="472">
        <v>567</v>
      </c>
      <c r="BG347" s="493">
        <v>1319</v>
      </c>
      <c r="BH347" s="483">
        <v>133</v>
      </c>
      <c r="BI347" s="472">
        <v>241</v>
      </c>
      <c r="BJ347" s="472">
        <v>263</v>
      </c>
      <c r="BK347" s="472">
        <v>486</v>
      </c>
      <c r="BL347" s="493">
        <v>821</v>
      </c>
      <c r="BM347" s="483">
        <v>2</v>
      </c>
      <c r="BN347" s="472">
        <v>8</v>
      </c>
      <c r="BO347" s="472">
        <v>45</v>
      </c>
      <c r="BP347" s="472">
        <v>78</v>
      </c>
      <c r="BQ347" s="493">
        <v>290</v>
      </c>
      <c r="BR347" s="483">
        <v>94</v>
      </c>
      <c r="BS347" s="472">
        <v>247</v>
      </c>
      <c r="BT347" s="472">
        <v>425</v>
      </c>
      <c r="BU347" s="472">
        <v>89</v>
      </c>
      <c r="BV347" s="472">
        <v>87</v>
      </c>
      <c r="BW347" s="472">
        <v>228</v>
      </c>
      <c r="BX347" s="472">
        <v>90</v>
      </c>
      <c r="BY347" s="490">
        <v>180</v>
      </c>
      <c r="BZ347" s="490">
        <v>131</v>
      </c>
      <c r="CA347" s="490">
        <v>160</v>
      </c>
      <c r="CB347" s="490">
        <v>268</v>
      </c>
      <c r="CC347" s="490">
        <v>368</v>
      </c>
      <c r="CD347" s="2631"/>
      <c r="CE347" s="2631"/>
      <c r="CF347" s="2631"/>
      <c r="CG347" s="2631"/>
      <c r="CH347" s="2631"/>
      <c r="CI347" s="2631"/>
      <c r="CJ347" s="2631"/>
      <c r="CK347" s="2631"/>
      <c r="CL347" s="2631"/>
      <c r="CM347" s="2631"/>
      <c r="CN347" s="2631"/>
      <c r="CO347" s="2631"/>
      <c r="CP347" s="2631"/>
      <c r="CQ347" s="2631"/>
      <c r="CR347" s="2631"/>
      <c r="CS347" s="2631"/>
      <c r="CT347" s="2631"/>
      <c r="CU347" s="2631"/>
      <c r="CV347" s="2631"/>
      <c r="CW347" s="2631"/>
      <c r="CX347" s="2631"/>
      <c r="CY347" s="2631"/>
      <c r="CZ347" s="2549"/>
    </row>
    <row r="348" s="156" customFormat="true" ht="15" customHeight="true" x14ac:dyDescent="0.2">
      <c r="A348" s="2959"/>
      <c r="B348" s="2732" t="s">
        <v>49</v>
      </c>
      <c r="C348" s="454">
        <v>99.466508595139302</v>
      </c>
      <c r="D348" s="446">
        <v>95.190641247833625</v>
      </c>
      <c r="E348" s="446">
        <v>86.599851521900518</v>
      </c>
      <c r="F348" s="446">
        <v>77.903351519875301</v>
      </c>
      <c r="G348" s="461">
        <v>46.272912423625257</v>
      </c>
      <c r="H348" s="454">
        <v>89.601250977326046</v>
      </c>
      <c r="I348" s="446">
        <v>82.279411764705884</v>
      </c>
      <c r="J348" s="446">
        <v>79.938977879481314</v>
      </c>
      <c r="K348" s="446">
        <v>63.731343283582085</v>
      </c>
      <c r="L348" s="461">
        <v>30.246389124893795</v>
      </c>
      <c r="M348" s="454">
        <v>99.708029197080293</v>
      </c>
      <c r="N348" s="446">
        <v>99.176954732510296</v>
      </c>
      <c r="O348" s="446">
        <v>96.017699115044252</v>
      </c>
      <c r="P348" s="446">
        <v>93.5</v>
      </c>
      <c r="Q348" s="461">
        <v>76.910828025477713</v>
      </c>
      <c r="R348" s="454">
        <v>89.704271631982479</v>
      </c>
      <c r="S348" s="446">
        <v>77.129629629629619</v>
      </c>
      <c r="T348" s="446">
        <v>64.195450716090988</v>
      </c>
      <c r="U348" s="446">
        <v>90.541976620616367</v>
      </c>
      <c r="V348" s="446">
        <v>93.281853281853273</v>
      </c>
      <c r="W348" s="446">
        <v>74.149659863945587</v>
      </c>
      <c r="X348" s="446">
        <v>91.720331186752531</v>
      </c>
      <c r="Y348" s="457">
        <v>75.510204081632651</v>
      </c>
      <c r="Z348" s="457">
        <v>85.33034714445688</v>
      </c>
      <c r="AA348" s="457">
        <v>56.639566395663955</v>
      </c>
      <c r="AB348" s="457">
        <v>76.975945017182141</v>
      </c>
      <c r="AC348" s="457">
        <v>68.384879725085909</v>
      </c>
      <c r="AD348" s="2590"/>
      <c r="AE348" s="2590"/>
      <c r="AF348" s="2590"/>
      <c r="AG348" s="2590"/>
      <c r="AH348" s="2590"/>
      <c r="AI348" s="2590"/>
      <c r="AJ348" s="2590"/>
      <c r="AK348" s="2590"/>
      <c r="AL348" s="2590"/>
      <c r="AM348" s="2590"/>
      <c r="AN348" s="2590"/>
      <c r="AO348" s="2590"/>
      <c r="AP348" s="2590"/>
      <c r="AQ348" s="2590"/>
      <c r="AR348" s="2590"/>
      <c r="AS348" s="2590"/>
      <c r="AT348" s="2590"/>
      <c r="AU348" s="2590"/>
      <c r="AV348" s="2590"/>
      <c r="AW348" s="2590"/>
      <c r="AX348" s="2590"/>
      <c r="AY348" s="2590"/>
      <c r="AZ348" s="250"/>
      <c r="BA348" s="2878"/>
      <c r="BB348" s="2732" t="s">
        <v>49</v>
      </c>
      <c r="BC348" s="483">
        <v>1678</v>
      </c>
      <c r="BD348" s="472">
        <v>2197</v>
      </c>
      <c r="BE348" s="472">
        <v>2333</v>
      </c>
      <c r="BF348" s="472">
        <v>1999</v>
      </c>
      <c r="BG348" s="493">
        <v>1136</v>
      </c>
      <c r="BH348" s="483">
        <v>1146</v>
      </c>
      <c r="BI348" s="472">
        <v>1119</v>
      </c>
      <c r="BJ348" s="472">
        <v>1048</v>
      </c>
      <c r="BK348" s="472">
        <v>854</v>
      </c>
      <c r="BL348" s="493">
        <v>356</v>
      </c>
      <c r="BM348" s="483">
        <v>683</v>
      </c>
      <c r="BN348" s="472">
        <v>964</v>
      </c>
      <c r="BO348" s="472">
        <v>1085</v>
      </c>
      <c r="BP348" s="472">
        <v>1122</v>
      </c>
      <c r="BQ348" s="493">
        <v>966</v>
      </c>
      <c r="BR348" s="483">
        <v>819</v>
      </c>
      <c r="BS348" s="472">
        <v>833</v>
      </c>
      <c r="BT348" s="472">
        <v>762</v>
      </c>
      <c r="BU348" s="472">
        <v>852</v>
      </c>
      <c r="BV348" s="472">
        <v>1208</v>
      </c>
      <c r="BW348" s="472">
        <v>654</v>
      </c>
      <c r="BX348" s="472">
        <v>997</v>
      </c>
      <c r="BY348" s="490">
        <v>555</v>
      </c>
      <c r="BZ348" s="490">
        <v>762</v>
      </c>
      <c r="CA348" s="490">
        <v>209</v>
      </c>
      <c r="CB348" s="490">
        <v>896</v>
      </c>
      <c r="CC348" s="490">
        <v>796</v>
      </c>
      <c r="CD348" s="2631"/>
      <c r="CE348" s="2631"/>
      <c r="CF348" s="2631"/>
      <c r="CG348" s="2631"/>
      <c r="CH348" s="2631"/>
      <c r="CI348" s="2631"/>
      <c r="CJ348" s="2631"/>
      <c r="CK348" s="2631"/>
      <c r="CL348" s="2631"/>
      <c r="CM348" s="2631"/>
      <c r="CN348" s="2631"/>
      <c r="CO348" s="2631"/>
      <c r="CP348" s="2631"/>
      <c r="CQ348" s="2631"/>
      <c r="CR348" s="2631"/>
      <c r="CS348" s="2631"/>
      <c r="CT348" s="2631"/>
      <c r="CU348" s="2631"/>
      <c r="CV348" s="2631"/>
      <c r="CW348" s="2631"/>
      <c r="CX348" s="2631"/>
      <c r="CY348" s="2631"/>
      <c r="CZ348" s="2549"/>
    </row>
    <row r="349" s="156" customFormat="true" ht="15" customHeight="true" x14ac:dyDescent="0.2">
      <c r="A349" s="2959" t="s">
        <v>149</v>
      </c>
      <c r="B349" s="2732" t="s">
        <v>50</v>
      </c>
      <c r="C349" s="454">
        <v>39.004149377593365</v>
      </c>
      <c r="D349" s="446">
        <v>52.036395147313698</v>
      </c>
      <c r="E349" s="446">
        <v>72.902746844840379</v>
      </c>
      <c r="F349" s="446">
        <v>86.399064692127823</v>
      </c>
      <c r="G349" s="461">
        <v>92.138492871690431</v>
      </c>
      <c r="H349" s="454">
        <v>75.918686473807668</v>
      </c>
      <c r="I349" s="446">
        <v>86.176470588235304</v>
      </c>
      <c r="J349" s="446">
        <v>90.31273836765827</v>
      </c>
      <c r="K349" s="446">
        <v>90.895522388059703</v>
      </c>
      <c r="L349" s="461">
        <v>94.477485131690742</v>
      </c>
      <c r="M349" s="454">
        <v>35.912408759124084</v>
      </c>
      <c r="N349" s="446">
        <v>40.226337448559669</v>
      </c>
      <c r="O349" s="446">
        <v>46.106194690265482</v>
      </c>
      <c r="P349" s="446">
        <v>53.166666666666664</v>
      </c>
      <c r="Q349" s="461">
        <v>67.595541401273891</v>
      </c>
      <c r="R349" s="454">
        <v>58.488499452354873</v>
      </c>
      <c r="S349" s="446">
        <v>55.740740740740748</v>
      </c>
      <c r="T349" s="446">
        <v>97.219882055602355</v>
      </c>
      <c r="U349" s="446">
        <v>46.865037194473963</v>
      </c>
      <c r="V349" s="446">
        <v>69.575289575289574</v>
      </c>
      <c r="W349" s="446">
        <v>79.70521541950113</v>
      </c>
      <c r="X349" s="446">
        <v>47.470101195952161</v>
      </c>
      <c r="Y349" s="457">
        <v>81.224489795918359</v>
      </c>
      <c r="Z349" s="457">
        <v>73.236282194848826</v>
      </c>
      <c r="AA349" s="457">
        <v>92.140921409214087</v>
      </c>
      <c r="AB349" s="457">
        <v>65.721649484536087</v>
      </c>
      <c r="AC349" s="457">
        <v>94.072164948453604</v>
      </c>
      <c r="AD349" s="2590"/>
      <c r="AE349" s="2590"/>
      <c r="AF349" s="2590"/>
      <c r="AG349" s="2590"/>
      <c r="AH349" s="2590"/>
      <c r="AI349" s="2590"/>
      <c r="AJ349" s="2590"/>
      <c r="AK349" s="2590"/>
      <c r="AL349" s="2590"/>
      <c r="AM349" s="2590"/>
      <c r="AN349" s="2590"/>
      <c r="AO349" s="2590"/>
      <c r="AP349" s="2590"/>
      <c r="AQ349" s="2590"/>
      <c r="AR349" s="2590"/>
      <c r="AS349" s="2590"/>
      <c r="AT349" s="2590"/>
      <c r="AU349" s="2590"/>
      <c r="AV349" s="2590"/>
      <c r="AW349" s="2590"/>
      <c r="AX349" s="2590"/>
      <c r="AY349" s="2590"/>
      <c r="AZ349" s="250"/>
      <c r="BA349" s="2879" t="s">
        <v>155</v>
      </c>
      <c r="BB349" s="2732" t="s">
        <v>50</v>
      </c>
      <c r="BC349" s="483">
        <v>658</v>
      </c>
      <c r="BD349" s="472">
        <v>1201</v>
      </c>
      <c r="BE349" s="472">
        <v>1964</v>
      </c>
      <c r="BF349" s="472">
        <v>2217</v>
      </c>
      <c r="BG349" s="493">
        <v>2262</v>
      </c>
      <c r="BH349" s="483">
        <v>971</v>
      </c>
      <c r="BI349" s="472">
        <v>1172</v>
      </c>
      <c r="BJ349" s="472">
        <v>1184</v>
      </c>
      <c r="BK349" s="472">
        <v>1218</v>
      </c>
      <c r="BL349" s="493">
        <v>1112</v>
      </c>
      <c r="BM349" s="483">
        <v>246</v>
      </c>
      <c r="BN349" s="472">
        <v>391</v>
      </c>
      <c r="BO349" s="472">
        <v>521</v>
      </c>
      <c r="BP349" s="472">
        <v>638</v>
      </c>
      <c r="BQ349" s="493">
        <v>849</v>
      </c>
      <c r="BR349" s="483">
        <v>534</v>
      </c>
      <c r="BS349" s="472">
        <v>602</v>
      </c>
      <c r="BT349" s="472">
        <v>1154</v>
      </c>
      <c r="BU349" s="472">
        <v>441</v>
      </c>
      <c r="BV349" s="472">
        <v>901</v>
      </c>
      <c r="BW349" s="472">
        <v>703</v>
      </c>
      <c r="BX349" s="472">
        <v>516</v>
      </c>
      <c r="BY349" s="490">
        <v>597</v>
      </c>
      <c r="BZ349" s="490">
        <v>654</v>
      </c>
      <c r="CA349" s="490">
        <v>340</v>
      </c>
      <c r="CB349" s="490">
        <v>765</v>
      </c>
      <c r="CC349" s="490">
        <v>1095</v>
      </c>
      <c r="CD349" s="2631"/>
      <c r="CE349" s="2631"/>
      <c r="CF349" s="2631"/>
      <c r="CG349" s="2631"/>
      <c r="CH349" s="2631"/>
      <c r="CI349" s="2631"/>
      <c r="CJ349" s="2631"/>
      <c r="CK349" s="2631"/>
      <c r="CL349" s="2631"/>
      <c r="CM349" s="2631"/>
      <c r="CN349" s="2631"/>
      <c r="CO349" s="2631"/>
      <c r="CP349" s="2631"/>
      <c r="CQ349" s="2631"/>
      <c r="CR349" s="2631"/>
      <c r="CS349" s="2631"/>
      <c r="CT349" s="2631"/>
      <c r="CU349" s="2631"/>
      <c r="CV349" s="2631"/>
      <c r="CW349" s="2631"/>
      <c r="CX349" s="2631"/>
      <c r="CY349" s="2631"/>
      <c r="CZ349" s="2549"/>
    </row>
    <row r="350" s="156" customFormat="true" ht="15" customHeight="true" x14ac:dyDescent="0.2">
      <c r="A350" s="2959"/>
      <c r="B350" s="2732" t="s">
        <v>49</v>
      </c>
      <c r="C350" s="454">
        <v>60.995850622406643</v>
      </c>
      <c r="D350" s="446">
        <v>47.963604852686309</v>
      </c>
      <c r="E350" s="446">
        <v>27.097253155159613</v>
      </c>
      <c r="F350" s="446">
        <v>13.600935307872176</v>
      </c>
      <c r="G350" s="461">
        <v>7.8615071283095723</v>
      </c>
      <c r="H350" s="454">
        <v>24.081313526192339</v>
      </c>
      <c r="I350" s="446">
        <v>13.823529411764707</v>
      </c>
      <c r="J350" s="446">
        <v>9.6872616323417233</v>
      </c>
      <c r="K350" s="446">
        <v>9.1044776119402986</v>
      </c>
      <c r="L350" s="461">
        <v>5.5225148683092602</v>
      </c>
      <c r="M350" s="454">
        <v>64.087591240875909</v>
      </c>
      <c r="N350" s="446">
        <v>59.773662551440331</v>
      </c>
      <c r="O350" s="446">
        <v>53.89380530973451</v>
      </c>
      <c r="P350" s="446">
        <v>46.833333333333336</v>
      </c>
      <c r="Q350" s="461">
        <v>32.404458598726116</v>
      </c>
      <c r="R350" s="454">
        <v>41.511500547645127</v>
      </c>
      <c r="S350" s="446">
        <v>44.25925925925926</v>
      </c>
      <c r="T350" s="446">
        <v>2.7801179443976411</v>
      </c>
      <c r="U350" s="446">
        <v>53.13496280552603</v>
      </c>
      <c r="V350" s="446">
        <v>30.424710424710426</v>
      </c>
      <c r="W350" s="446">
        <v>20.294784580498867</v>
      </c>
      <c r="X350" s="446">
        <v>52.529898804047839</v>
      </c>
      <c r="Y350" s="457">
        <v>18.775510204081634</v>
      </c>
      <c r="Z350" s="457">
        <v>26.763717805151177</v>
      </c>
      <c r="AA350" s="457">
        <v>7.8590785907859075</v>
      </c>
      <c r="AB350" s="457">
        <v>34.27835051546392</v>
      </c>
      <c r="AC350" s="457">
        <v>5.9278350515463911</v>
      </c>
      <c r="AD350" s="2590"/>
      <c r="AE350" s="2590"/>
      <c r="AF350" s="2590"/>
      <c r="AG350" s="2590"/>
      <c r="AH350" s="2590"/>
      <c r="AI350" s="2590"/>
      <c r="AJ350" s="2590"/>
      <c r="AK350" s="2590"/>
      <c r="AL350" s="2590"/>
      <c r="AM350" s="2590"/>
      <c r="AN350" s="2590"/>
      <c r="AO350" s="2590"/>
      <c r="AP350" s="2590"/>
      <c r="AQ350" s="2590"/>
      <c r="AR350" s="2590"/>
      <c r="AS350" s="2590"/>
      <c r="AT350" s="2590"/>
      <c r="AU350" s="2590"/>
      <c r="AV350" s="2590"/>
      <c r="AW350" s="2590"/>
      <c r="AX350" s="2590"/>
      <c r="AY350" s="2590"/>
      <c r="AZ350" s="250"/>
      <c r="BA350" s="2878"/>
      <c r="BB350" s="2732" t="s">
        <v>49</v>
      </c>
      <c r="BC350" s="483">
        <v>1029</v>
      </c>
      <c r="BD350" s="472">
        <v>1107</v>
      </c>
      <c r="BE350" s="472">
        <v>730</v>
      </c>
      <c r="BF350" s="472">
        <v>349</v>
      </c>
      <c r="BG350" s="493">
        <v>193</v>
      </c>
      <c r="BH350" s="483">
        <v>308</v>
      </c>
      <c r="BI350" s="472">
        <v>188</v>
      </c>
      <c r="BJ350" s="472">
        <v>127</v>
      </c>
      <c r="BK350" s="472">
        <v>122</v>
      </c>
      <c r="BL350" s="493">
        <v>65</v>
      </c>
      <c r="BM350" s="483">
        <v>439</v>
      </c>
      <c r="BN350" s="472">
        <v>581</v>
      </c>
      <c r="BO350" s="472">
        <v>609</v>
      </c>
      <c r="BP350" s="472">
        <v>562</v>
      </c>
      <c r="BQ350" s="493">
        <v>407</v>
      </c>
      <c r="BR350" s="483">
        <v>379</v>
      </c>
      <c r="BS350" s="472">
        <v>478</v>
      </c>
      <c r="BT350" s="472">
        <v>33</v>
      </c>
      <c r="BU350" s="472">
        <v>500</v>
      </c>
      <c r="BV350" s="472">
        <v>394</v>
      </c>
      <c r="BW350" s="472">
        <v>179</v>
      </c>
      <c r="BX350" s="472">
        <v>571</v>
      </c>
      <c r="BY350" s="490">
        <v>138</v>
      </c>
      <c r="BZ350" s="490">
        <v>239</v>
      </c>
      <c r="CA350" s="490">
        <v>29</v>
      </c>
      <c r="CB350" s="490">
        <v>399</v>
      </c>
      <c r="CC350" s="490">
        <v>69</v>
      </c>
      <c r="CD350" s="2631"/>
      <c r="CE350" s="2631"/>
      <c r="CF350" s="2631"/>
      <c r="CG350" s="2631"/>
      <c r="CH350" s="2631"/>
      <c r="CI350" s="2631"/>
      <c r="CJ350" s="2631"/>
      <c r="CK350" s="2631"/>
      <c r="CL350" s="2631"/>
      <c r="CM350" s="2631"/>
      <c r="CN350" s="2631"/>
      <c r="CO350" s="2631"/>
      <c r="CP350" s="2631"/>
      <c r="CQ350" s="2631"/>
      <c r="CR350" s="2631"/>
      <c r="CS350" s="2631"/>
      <c r="CT350" s="2631"/>
      <c r="CU350" s="2631"/>
      <c r="CV350" s="2631"/>
      <c r="CW350" s="2631"/>
      <c r="CX350" s="2631"/>
      <c r="CY350" s="2631"/>
      <c r="CZ350" s="2549"/>
    </row>
    <row r="351" s="156" customFormat="true" ht="15" customHeight="true" x14ac:dyDescent="0.2">
      <c r="A351" s="2959" t="s">
        <v>150</v>
      </c>
      <c r="B351" s="2732" t="s">
        <v>50</v>
      </c>
      <c r="C351" s="454">
        <v>9.2471843509187917</v>
      </c>
      <c r="D351" s="446">
        <v>21.707105719237436</v>
      </c>
      <c r="E351" s="446">
        <v>39.198218262806236</v>
      </c>
      <c r="F351" s="446">
        <v>47.272018706157439</v>
      </c>
      <c r="G351" s="461">
        <v>74.623217922606926</v>
      </c>
      <c r="H351" s="454">
        <v>31.899921813917121</v>
      </c>
      <c r="I351" s="446">
        <v>43.602941176470587</v>
      </c>
      <c r="J351" s="446">
        <v>43.783371472158656</v>
      </c>
      <c r="K351" s="446">
        <v>58.28358208955224</v>
      </c>
      <c r="L351" s="461">
        <v>89.209855564995749</v>
      </c>
      <c r="M351" s="454">
        <v>8.4671532846715323</v>
      </c>
      <c r="N351" s="446">
        <v>9.8765432098765427</v>
      </c>
      <c r="O351" s="446">
        <v>17.699115044247787</v>
      </c>
      <c r="P351" s="446">
        <v>29.75</v>
      </c>
      <c r="Q351" s="461">
        <v>51.035031847133759</v>
      </c>
      <c r="R351" s="454">
        <v>33.844468784227821</v>
      </c>
      <c r="S351" s="446">
        <v>36.574074074074076</v>
      </c>
      <c r="T351" s="446">
        <v>57.624262847514743</v>
      </c>
      <c r="U351" s="446">
        <v>21.360255047821468</v>
      </c>
      <c r="V351" s="446">
        <v>26.640926640926644</v>
      </c>
      <c r="W351" s="446">
        <v>52.721088435374156</v>
      </c>
      <c r="X351" s="446">
        <v>38.546458141674336</v>
      </c>
      <c r="Y351" s="457">
        <v>33.061224489795919</v>
      </c>
      <c r="Z351" s="457">
        <v>33.370660694288915</v>
      </c>
      <c r="AA351" s="457">
        <v>50.135501355013545</v>
      </c>
      <c r="AB351" s="457">
        <v>54.639175257731956</v>
      </c>
      <c r="AC351" s="457">
        <v>49.656357388316152</v>
      </c>
      <c r="AD351" s="2590"/>
      <c r="AE351" s="2590"/>
      <c r="AF351" s="2590"/>
      <c r="AG351" s="2590"/>
      <c r="AH351" s="2590"/>
      <c r="AI351" s="2590"/>
      <c r="AJ351" s="2590"/>
      <c r="AK351" s="2590"/>
      <c r="AL351" s="2590"/>
      <c r="AM351" s="2590"/>
      <c r="AN351" s="2590"/>
      <c r="AO351" s="2590"/>
      <c r="AP351" s="2590"/>
      <c r="AQ351" s="2590"/>
      <c r="AR351" s="2590"/>
      <c r="AS351" s="2590"/>
      <c r="AT351" s="2590"/>
      <c r="AU351" s="2590"/>
      <c r="AV351" s="2590"/>
      <c r="AW351" s="2590"/>
      <c r="AX351" s="2590"/>
      <c r="AY351" s="2590"/>
      <c r="AZ351" s="250"/>
      <c r="BA351" s="2879" t="s">
        <v>156</v>
      </c>
      <c r="BB351" s="2732" t="s">
        <v>50</v>
      </c>
      <c r="BC351" s="483">
        <v>156</v>
      </c>
      <c r="BD351" s="472">
        <v>501</v>
      </c>
      <c r="BE351" s="472">
        <v>1056</v>
      </c>
      <c r="BF351" s="472">
        <v>1213</v>
      </c>
      <c r="BG351" s="493">
        <v>1832</v>
      </c>
      <c r="BH351" s="483">
        <v>408</v>
      </c>
      <c r="BI351" s="472">
        <v>593</v>
      </c>
      <c r="BJ351" s="472">
        <v>574</v>
      </c>
      <c r="BK351" s="472">
        <v>781</v>
      </c>
      <c r="BL351" s="493">
        <v>1050</v>
      </c>
      <c r="BM351" s="483">
        <v>58</v>
      </c>
      <c r="BN351" s="472">
        <v>96</v>
      </c>
      <c r="BO351" s="472">
        <v>200</v>
      </c>
      <c r="BP351" s="472">
        <v>357</v>
      </c>
      <c r="BQ351" s="493">
        <v>641</v>
      </c>
      <c r="BR351" s="483">
        <v>309</v>
      </c>
      <c r="BS351" s="472">
        <v>395</v>
      </c>
      <c r="BT351" s="472">
        <v>684</v>
      </c>
      <c r="BU351" s="472">
        <v>201</v>
      </c>
      <c r="BV351" s="472">
        <v>345</v>
      </c>
      <c r="BW351" s="472">
        <v>465</v>
      </c>
      <c r="BX351" s="472">
        <v>419</v>
      </c>
      <c r="BY351" s="490">
        <v>243</v>
      </c>
      <c r="BZ351" s="490">
        <v>298</v>
      </c>
      <c r="CA351" s="490">
        <v>185</v>
      </c>
      <c r="CB351" s="490">
        <v>636</v>
      </c>
      <c r="CC351" s="490">
        <v>578</v>
      </c>
      <c r="CD351" s="2631"/>
      <c r="CE351" s="2631"/>
      <c r="CF351" s="2631"/>
      <c r="CG351" s="2631"/>
      <c r="CH351" s="2631"/>
      <c r="CI351" s="2631"/>
      <c r="CJ351" s="2631"/>
      <c r="CK351" s="2631"/>
      <c r="CL351" s="2631"/>
      <c r="CM351" s="2631"/>
      <c r="CN351" s="2631"/>
      <c r="CO351" s="2631"/>
      <c r="CP351" s="2631"/>
      <c r="CQ351" s="2631"/>
      <c r="CR351" s="2631"/>
      <c r="CS351" s="2631"/>
      <c r="CT351" s="2631"/>
      <c r="CU351" s="2631"/>
      <c r="CV351" s="2631"/>
      <c r="CW351" s="2631"/>
      <c r="CX351" s="2631"/>
      <c r="CY351" s="2631"/>
      <c r="CZ351" s="2549"/>
    </row>
    <row r="352" s="156" customFormat="true" ht="15" customHeight="true" x14ac:dyDescent="0.2">
      <c r="A352" s="2959"/>
      <c r="B352" s="2732" t="s">
        <v>49</v>
      </c>
      <c r="C352" s="454">
        <v>90.752815649081214</v>
      </c>
      <c r="D352" s="446">
        <v>78.292894280762567</v>
      </c>
      <c r="E352" s="446">
        <v>60.801781737193764</v>
      </c>
      <c r="F352" s="446">
        <v>52.727981293842554</v>
      </c>
      <c r="G352" s="461">
        <v>25.376782077393074</v>
      </c>
      <c r="H352" s="454">
        <v>68.100078186082882</v>
      </c>
      <c r="I352" s="446">
        <v>56.397058823529413</v>
      </c>
      <c r="J352" s="446">
        <v>56.216628527841337</v>
      </c>
      <c r="K352" s="446">
        <v>41.71641791044776</v>
      </c>
      <c r="L352" s="461">
        <v>10.790144435004247</v>
      </c>
      <c r="M352" s="454">
        <v>91.532846715328461</v>
      </c>
      <c r="N352" s="446">
        <v>90.123456790123456</v>
      </c>
      <c r="O352" s="446">
        <v>82.30088495575221</v>
      </c>
      <c r="P352" s="446">
        <v>70.25</v>
      </c>
      <c r="Q352" s="461">
        <v>48.964968152866241</v>
      </c>
      <c r="R352" s="454">
        <v>66.155531215772186</v>
      </c>
      <c r="S352" s="446">
        <v>63.425925925925931</v>
      </c>
      <c r="T352" s="446">
        <v>42.375737152485257</v>
      </c>
      <c r="U352" s="446">
        <v>78.639744952178532</v>
      </c>
      <c r="V352" s="446">
        <v>73.359073359073363</v>
      </c>
      <c r="W352" s="446">
        <v>47.278911564625851</v>
      </c>
      <c r="X352" s="446">
        <v>61.453541858325664</v>
      </c>
      <c r="Y352" s="457">
        <v>66.938775510204081</v>
      </c>
      <c r="Z352" s="457">
        <v>66.629339305711085</v>
      </c>
      <c r="AA352" s="457">
        <v>49.864498644986448</v>
      </c>
      <c r="AB352" s="457">
        <v>45.360824742268044</v>
      </c>
      <c r="AC352" s="457">
        <v>50.343642611683848</v>
      </c>
      <c r="AD352" s="2590"/>
      <c r="AE352" s="2590"/>
      <c r="AF352" s="2590"/>
      <c r="AG352" s="2590"/>
      <c r="AH352" s="2590"/>
      <c r="AI352" s="2590"/>
      <c r="AJ352" s="2590"/>
      <c r="AK352" s="2590"/>
      <c r="AL352" s="2590"/>
      <c r="AM352" s="2590"/>
      <c r="AN352" s="2590"/>
      <c r="AO352" s="2590"/>
      <c r="AP352" s="2590"/>
      <c r="AQ352" s="2590"/>
      <c r="AR352" s="2590"/>
      <c r="AS352" s="2590"/>
      <c r="AT352" s="2590"/>
      <c r="AU352" s="2590"/>
      <c r="AV352" s="2590"/>
      <c r="AW352" s="2590"/>
      <c r="AX352" s="2590"/>
      <c r="AY352" s="2590"/>
      <c r="AZ352" s="250"/>
      <c r="BA352" s="2878"/>
      <c r="BB352" s="2732" t="s">
        <v>49</v>
      </c>
      <c r="BC352" s="483">
        <v>1531</v>
      </c>
      <c r="BD352" s="472">
        <v>1807</v>
      </c>
      <c r="BE352" s="472">
        <v>1638</v>
      </c>
      <c r="BF352" s="472">
        <v>1353</v>
      </c>
      <c r="BG352" s="493">
        <v>623</v>
      </c>
      <c r="BH352" s="483">
        <v>871</v>
      </c>
      <c r="BI352" s="472">
        <v>767</v>
      </c>
      <c r="BJ352" s="472">
        <v>737</v>
      </c>
      <c r="BK352" s="472">
        <v>559</v>
      </c>
      <c r="BL352" s="493">
        <v>127</v>
      </c>
      <c r="BM352" s="483">
        <v>627</v>
      </c>
      <c r="BN352" s="472">
        <v>876</v>
      </c>
      <c r="BO352" s="472">
        <v>930</v>
      </c>
      <c r="BP352" s="472">
        <v>843</v>
      </c>
      <c r="BQ352" s="493">
        <v>615</v>
      </c>
      <c r="BR352" s="483">
        <v>604</v>
      </c>
      <c r="BS352" s="472">
        <v>685</v>
      </c>
      <c r="BT352" s="472">
        <v>503</v>
      </c>
      <c r="BU352" s="472">
        <v>740</v>
      </c>
      <c r="BV352" s="472">
        <v>950</v>
      </c>
      <c r="BW352" s="472">
        <v>417</v>
      </c>
      <c r="BX352" s="472">
        <v>668</v>
      </c>
      <c r="BY352" s="490">
        <v>492</v>
      </c>
      <c r="BZ352" s="490">
        <v>595</v>
      </c>
      <c r="CA352" s="490">
        <v>184</v>
      </c>
      <c r="CB352" s="490">
        <v>528</v>
      </c>
      <c r="CC352" s="490">
        <v>586</v>
      </c>
      <c r="CD352" s="2631"/>
      <c r="CE352" s="2631"/>
      <c r="CF352" s="2631"/>
      <c r="CG352" s="2631"/>
      <c r="CH352" s="2631"/>
      <c r="CI352" s="2631"/>
      <c r="CJ352" s="2631"/>
      <c r="CK352" s="2631"/>
      <c r="CL352" s="2631"/>
      <c r="CM352" s="2631"/>
      <c r="CN352" s="2631"/>
      <c r="CO352" s="2631"/>
      <c r="CP352" s="2631"/>
      <c r="CQ352" s="2631"/>
      <c r="CR352" s="2631"/>
      <c r="CS352" s="2631"/>
      <c r="CT352" s="2631"/>
      <c r="CU352" s="2631"/>
      <c r="CV352" s="2631"/>
      <c r="CW352" s="2631"/>
      <c r="CX352" s="2631"/>
      <c r="CY352" s="2631"/>
      <c r="CZ352" s="2549"/>
    </row>
    <row r="353" s="156" customFormat="true" ht="15" customHeight="true" x14ac:dyDescent="0.2">
      <c r="A353" s="2959" t="s">
        <v>138</v>
      </c>
      <c r="B353" s="2732" t="s">
        <v>50</v>
      </c>
      <c r="C353" s="454">
        <v>8.3580320094842904</v>
      </c>
      <c r="D353" s="446">
        <v>25.606585788561524</v>
      </c>
      <c r="E353" s="446">
        <v>34.446919079435787</v>
      </c>
      <c r="F353" s="446">
        <v>44.19329696024942</v>
      </c>
      <c r="G353" s="461">
        <v>67.372708757637483</v>
      </c>
      <c r="H353" s="454">
        <v>29.632525410476934</v>
      </c>
      <c r="I353" s="446">
        <v>37.205882352941174</v>
      </c>
      <c r="J353" s="446">
        <v>44.31731502669718</v>
      </c>
      <c r="K353" s="446">
        <v>57.089552238805972</v>
      </c>
      <c r="L353" s="461">
        <v>76.550552251486835</v>
      </c>
      <c r="M353" s="454">
        <v>5.6934306569343063</v>
      </c>
      <c r="N353" s="446">
        <v>10.905349794238683</v>
      </c>
      <c r="O353" s="446">
        <v>25.663716814159294</v>
      </c>
      <c r="P353" s="446">
        <v>27.666666666666668</v>
      </c>
      <c r="Q353" s="461">
        <v>43.710191082802545</v>
      </c>
      <c r="R353" s="454">
        <v>17.415115005476451</v>
      </c>
      <c r="S353" s="446">
        <v>52.777777777777779</v>
      </c>
      <c r="T353" s="446">
        <v>49.705139005897223</v>
      </c>
      <c r="U353" s="446">
        <v>30.924548352816156</v>
      </c>
      <c r="V353" s="446">
        <v>14.594594594594595</v>
      </c>
      <c r="W353" s="446">
        <v>40.476190476190474</v>
      </c>
      <c r="X353" s="446">
        <v>13.615455381784727</v>
      </c>
      <c r="Y353" s="457">
        <v>62.176870748299315</v>
      </c>
      <c r="Z353" s="457">
        <v>37.513997760358343</v>
      </c>
      <c r="AA353" s="457">
        <v>76.964769647696471</v>
      </c>
      <c r="AB353" s="457">
        <v>37.628865979381445</v>
      </c>
      <c r="AC353" s="457">
        <v>54.123711340206185</v>
      </c>
      <c r="AD353" s="2590"/>
      <c r="AE353" s="2590"/>
      <c r="AF353" s="2590"/>
      <c r="AG353" s="2590"/>
      <c r="AH353" s="2590"/>
      <c r="AI353" s="2590"/>
      <c r="AJ353" s="2590"/>
      <c r="AK353" s="2590"/>
      <c r="AL353" s="2590"/>
      <c r="AM353" s="2590"/>
      <c r="AN353" s="2590"/>
      <c r="AO353" s="2590"/>
      <c r="AP353" s="2590"/>
      <c r="AQ353" s="2590"/>
      <c r="AR353" s="2590"/>
      <c r="AS353" s="2590"/>
      <c r="AT353" s="2590"/>
      <c r="AU353" s="2590"/>
      <c r="AV353" s="2590"/>
      <c r="AW353" s="2590"/>
      <c r="AX353" s="2590"/>
      <c r="AY353" s="2590"/>
      <c r="AZ353" s="250"/>
      <c r="BA353" s="2879" t="s">
        <v>145</v>
      </c>
      <c r="BB353" s="2732" t="s">
        <v>50</v>
      </c>
      <c r="BC353" s="483">
        <v>141</v>
      </c>
      <c r="BD353" s="472">
        <v>591</v>
      </c>
      <c r="BE353" s="472">
        <v>928</v>
      </c>
      <c r="BF353" s="472">
        <v>1134</v>
      </c>
      <c r="BG353" s="493">
        <v>1654</v>
      </c>
      <c r="BH353" s="483">
        <v>379</v>
      </c>
      <c r="BI353" s="472">
        <v>506</v>
      </c>
      <c r="BJ353" s="472">
        <v>581</v>
      </c>
      <c r="BK353" s="472">
        <v>765</v>
      </c>
      <c r="BL353" s="493">
        <v>901</v>
      </c>
      <c r="BM353" s="483">
        <v>39</v>
      </c>
      <c r="BN353" s="472">
        <v>106</v>
      </c>
      <c r="BO353" s="472">
        <v>290</v>
      </c>
      <c r="BP353" s="472">
        <v>332</v>
      </c>
      <c r="BQ353" s="493">
        <v>549</v>
      </c>
      <c r="BR353" s="483">
        <v>159</v>
      </c>
      <c r="BS353" s="472">
        <v>570</v>
      </c>
      <c r="BT353" s="472">
        <v>590</v>
      </c>
      <c r="BU353" s="472">
        <v>291</v>
      </c>
      <c r="BV353" s="472">
        <v>189</v>
      </c>
      <c r="BW353" s="472">
        <v>357</v>
      </c>
      <c r="BX353" s="472">
        <v>148</v>
      </c>
      <c r="BY353" s="490">
        <v>457</v>
      </c>
      <c r="BZ353" s="490">
        <v>335</v>
      </c>
      <c r="CA353" s="490">
        <v>284</v>
      </c>
      <c r="CB353" s="490">
        <v>438</v>
      </c>
      <c r="CC353" s="490">
        <v>630</v>
      </c>
      <c r="CD353" s="2631"/>
      <c r="CE353" s="2631"/>
      <c r="CF353" s="2631"/>
      <c r="CG353" s="2631"/>
      <c r="CH353" s="2631"/>
      <c r="CI353" s="2631"/>
      <c r="CJ353" s="2631"/>
      <c r="CK353" s="2631"/>
      <c r="CL353" s="2631"/>
      <c r="CM353" s="2631"/>
      <c r="CN353" s="2631"/>
      <c r="CO353" s="2631"/>
      <c r="CP353" s="2631"/>
      <c r="CQ353" s="2631"/>
      <c r="CR353" s="2631"/>
      <c r="CS353" s="2631"/>
      <c r="CT353" s="2631"/>
      <c r="CU353" s="2631"/>
      <c r="CV353" s="2631"/>
      <c r="CW353" s="2631"/>
      <c r="CX353" s="2631"/>
      <c r="CY353" s="2631"/>
      <c r="CZ353" s="2549"/>
    </row>
    <row r="354" s="156" customFormat="true" ht="15" customHeight="true" x14ac:dyDescent="0.2">
      <c r="A354" s="2960"/>
      <c r="B354" s="2733" t="s">
        <v>49</v>
      </c>
      <c r="C354" s="452">
        <v>91.64196799051571</v>
      </c>
      <c r="D354" s="447">
        <v>74.393414211438483</v>
      </c>
      <c r="E354" s="447">
        <v>65.553080920564227</v>
      </c>
      <c r="F354" s="447">
        <v>55.80670303975058</v>
      </c>
      <c r="G354" s="462">
        <v>32.627291242362524</v>
      </c>
      <c r="H354" s="452">
        <v>70.367474589523056</v>
      </c>
      <c r="I354" s="447">
        <v>62.794117647058826</v>
      </c>
      <c r="J354" s="447">
        <v>55.68268497330282</v>
      </c>
      <c r="K354" s="447">
        <v>42.910447761194028</v>
      </c>
      <c r="L354" s="462">
        <v>23.449447748513169</v>
      </c>
      <c r="M354" s="452">
        <v>94.306569343065689</v>
      </c>
      <c r="N354" s="447">
        <v>89.094650205761312</v>
      </c>
      <c r="O354" s="447">
        <v>74.336283185840713</v>
      </c>
      <c r="P354" s="447">
        <v>72.333333333333343</v>
      </c>
      <c r="Q354" s="462">
        <v>56.289808917197448</v>
      </c>
      <c r="R354" s="452">
        <v>82.584884994523549</v>
      </c>
      <c r="S354" s="447">
        <v>47.222222222222221</v>
      </c>
      <c r="T354" s="447">
        <v>50.294860994102777</v>
      </c>
      <c r="U354" s="447">
        <v>69.075451647183854</v>
      </c>
      <c r="V354" s="447">
        <v>85.405405405405403</v>
      </c>
      <c r="W354" s="447">
        <v>59.523809523809526</v>
      </c>
      <c r="X354" s="447">
        <v>86.384544618215273</v>
      </c>
      <c r="Y354" s="458">
        <v>37.823129251700685</v>
      </c>
      <c r="Z354" s="458">
        <v>62.486002239641657</v>
      </c>
      <c r="AA354" s="458">
        <v>23.035230352303522</v>
      </c>
      <c r="AB354" s="458">
        <v>62.371134020618555</v>
      </c>
      <c r="AC354" s="458">
        <v>45.876288659793815</v>
      </c>
      <c r="AD354" s="2590"/>
      <c r="AE354" s="2590"/>
      <c r="AF354" s="2590"/>
      <c r="AG354" s="2590"/>
      <c r="AH354" s="2590"/>
      <c r="AI354" s="2590"/>
      <c r="AJ354" s="2590"/>
      <c r="AK354" s="2590"/>
      <c r="AL354" s="2590"/>
      <c r="AM354" s="2590"/>
      <c r="AN354" s="2590"/>
      <c r="AO354" s="2590"/>
      <c r="AP354" s="2590"/>
      <c r="AQ354" s="2590"/>
      <c r="AR354" s="2590"/>
      <c r="AS354" s="2590"/>
      <c r="AT354" s="2590"/>
      <c r="AU354" s="2590"/>
      <c r="AV354" s="2590"/>
      <c r="AW354" s="2590"/>
      <c r="AX354" s="2590"/>
      <c r="AY354" s="2590"/>
      <c r="AZ354" s="250"/>
      <c r="BA354" s="2880"/>
      <c r="BB354" s="2733" t="s">
        <v>49</v>
      </c>
      <c r="BC354" s="484">
        <v>1546</v>
      </c>
      <c r="BD354" s="473">
        <v>1717</v>
      </c>
      <c r="BE354" s="473">
        <v>1766</v>
      </c>
      <c r="BF354" s="473">
        <v>1432</v>
      </c>
      <c r="BG354" s="494">
        <v>801</v>
      </c>
      <c r="BH354" s="484">
        <v>900</v>
      </c>
      <c r="BI354" s="473">
        <v>854</v>
      </c>
      <c r="BJ354" s="473">
        <v>730</v>
      </c>
      <c r="BK354" s="473">
        <v>575</v>
      </c>
      <c r="BL354" s="494">
        <v>276</v>
      </c>
      <c r="BM354" s="484">
        <v>646</v>
      </c>
      <c r="BN354" s="473">
        <v>866</v>
      </c>
      <c r="BO354" s="473">
        <v>840</v>
      </c>
      <c r="BP354" s="473">
        <v>868</v>
      </c>
      <c r="BQ354" s="494">
        <v>707</v>
      </c>
      <c r="BR354" s="484">
        <v>754</v>
      </c>
      <c r="BS354" s="473">
        <v>510</v>
      </c>
      <c r="BT354" s="473">
        <v>597</v>
      </c>
      <c r="BU354" s="473">
        <v>650</v>
      </c>
      <c r="BV354" s="473">
        <v>1106</v>
      </c>
      <c r="BW354" s="473">
        <v>525</v>
      </c>
      <c r="BX354" s="473">
        <v>939</v>
      </c>
      <c r="BY354" s="491">
        <v>278</v>
      </c>
      <c r="BZ354" s="491">
        <v>558</v>
      </c>
      <c r="CA354" s="491">
        <v>85</v>
      </c>
      <c r="CB354" s="491">
        <v>726</v>
      </c>
      <c r="CC354" s="491">
        <v>534</v>
      </c>
      <c r="CD354" s="2631"/>
      <c r="CE354" s="2631"/>
      <c r="CF354" s="2631"/>
      <c r="CG354" s="2631"/>
      <c r="CH354" s="2631"/>
      <c r="CI354" s="2631"/>
      <c r="CJ354" s="2631"/>
      <c r="CK354" s="2631"/>
      <c r="CL354" s="2631"/>
      <c r="CM354" s="2631"/>
      <c r="CN354" s="2631"/>
      <c r="CO354" s="2631"/>
      <c r="CP354" s="2631"/>
      <c r="CQ354" s="2631"/>
      <c r="CR354" s="2631"/>
      <c r="CS354" s="2631"/>
      <c r="CT354" s="2631"/>
      <c r="CU354" s="2631"/>
      <c r="CV354" s="2631"/>
      <c r="CW354" s="2631"/>
      <c r="CX354" s="2631"/>
      <c r="CY354" s="2631"/>
      <c r="CZ354" s="2549"/>
    </row>
    <row r="355" s="281" customFormat="true" ht="15" customHeight="true" x14ac:dyDescent="0.2">
      <c r="A355" s="161"/>
      <c r="B355" s="161"/>
      <c r="C355" s="161"/>
      <c r="D355" s="161"/>
      <c r="E355" s="161"/>
      <c r="F355" s="161"/>
      <c r="G355" s="161"/>
      <c r="Z355" s="251"/>
      <c r="AA355" s="251"/>
      <c r="AB355" s="251"/>
      <c r="AC355" s="251"/>
      <c r="AD355" s="251"/>
      <c r="AE355" s="251"/>
      <c r="AF355" s="251"/>
      <c r="AG355" s="251"/>
      <c r="AH355" s="251"/>
      <c r="AI355" s="251"/>
      <c r="AJ355" s="251"/>
      <c r="AK355" s="251"/>
      <c r="AL355" s="251"/>
      <c r="AM355" s="251"/>
      <c r="AN355" s="251"/>
      <c r="AO355" s="251"/>
      <c r="AP355" s="251"/>
      <c r="AQ355" s="251"/>
      <c r="AR355" s="251"/>
      <c r="AS355" s="251"/>
      <c r="AT355" s="251"/>
      <c r="AU355" s="251"/>
      <c r="AV355" s="251"/>
      <c r="AW355" s="251"/>
      <c r="AX355" s="251"/>
      <c r="AY355" s="251"/>
      <c r="AZ355" s="251"/>
      <c r="BB355" s="161"/>
      <c r="BC355" s="374"/>
      <c r="BD355" s="374"/>
      <c r="BE355" s="374"/>
      <c r="BF355" s="374"/>
      <c r="BG355" s="374"/>
      <c r="BH355" s="374"/>
      <c r="BI355" s="374"/>
      <c r="BJ355" s="374"/>
      <c r="BK355" s="374"/>
      <c r="BL355" s="374"/>
      <c r="BM355" s="374"/>
      <c r="BN355" s="374"/>
      <c r="BO355" s="374"/>
      <c r="BP355" s="374"/>
      <c r="BQ355" s="374"/>
      <c r="BR355" s="374"/>
      <c r="BS355" s="374"/>
      <c r="BT355" s="374"/>
      <c r="BU355" s="374"/>
      <c r="BV355" s="374"/>
      <c r="BW355" s="374"/>
      <c r="BX355" s="374"/>
      <c r="BY355" s="374"/>
      <c r="BZ355" s="375"/>
      <c r="CA355" s="375"/>
      <c r="CB355" s="375"/>
      <c r="CC355" s="375"/>
      <c r="CD355" s="375"/>
      <c r="CE355" s="375"/>
      <c r="CF355" s="375"/>
      <c r="CG355" s="375"/>
      <c r="CH355" s="375"/>
      <c r="CI355" s="375"/>
      <c r="CJ355" s="375"/>
      <c r="CK355" s="375"/>
      <c r="CL355" s="375"/>
      <c r="CM355" s="375"/>
      <c r="CN355" s="375"/>
      <c r="CO355" s="375"/>
      <c r="CP355" s="375"/>
      <c r="CQ355" s="375"/>
      <c r="CR355" s="375"/>
      <c r="CS355" s="375"/>
      <c r="CT355" s="375"/>
      <c r="CU355" s="375"/>
      <c r="CV355" s="375"/>
      <c r="CW355" s="375"/>
      <c r="CX355" s="375"/>
      <c r="CY355" s="375"/>
      <c r="CZ355" s="375"/>
    </row>
    <row r="356" s="281" customFormat="true" ht="15" customHeight="true" x14ac:dyDescent="0.2">
      <c r="A356" s="161"/>
      <c r="B356" s="161"/>
      <c r="C356" s="161"/>
      <c r="D356" s="161"/>
      <c r="E356" s="161"/>
      <c r="F356" s="161"/>
      <c r="G356" s="161"/>
      <c r="Z356" s="251"/>
      <c r="AA356" s="251"/>
      <c r="AB356" s="251"/>
      <c r="AC356" s="251"/>
      <c r="AD356" s="251"/>
      <c r="AE356" s="251"/>
      <c r="AF356" s="251"/>
      <c r="AG356" s="251"/>
      <c r="AH356" s="251"/>
      <c r="AI356" s="251"/>
      <c r="AJ356" s="251"/>
      <c r="AK356" s="251"/>
      <c r="AL356" s="251"/>
      <c r="AM356" s="251"/>
      <c r="AN356" s="251"/>
      <c r="AO356" s="251"/>
      <c r="AP356" s="251"/>
      <c r="AQ356" s="251"/>
      <c r="AR356" s="251"/>
      <c r="AS356" s="251"/>
      <c r="AT356" s="251"/>
      <c r="AU356" s="251"/>
      <c r="AV356" s="251"/>
      <c r="AW356" s="251"/>
      <c r="AX356" s="251"/>
      <c r="AY356" s="251"/>
      <c r="AZ356" s="251"/>
      <c r="BB356" s="161"/>
      <c r="BZ356" s="251"/>
      <c r="CA356" s="251"/>
      <c r="CB356" s="251"/>
      <c r="CC356" s="251"/>
      <c r="CD356" s="251"/>
      <c r="CE356" s="251"/>
      <c r="CF356" s="251"/>
      <c r="CG356" s="251"/>
      <c r="CH356" s="251"/>
      <c r="CI356" s="251"/>
      <c r="CJ356" s="251"/>
      <c r="CK356" s="251"/>
      <c r="CL356" s="251"/>
      <c r="CM356" s="251"/>
      <c r="CN356" s="251"/>
      <c r="CO356" s="251"/>
      <c r="CP356" s="251"/>
      <c r="CQ356" s="251"/>
      <c r="CR356" s="251"/>
      <c r="CS356" s="251"/>
      <c r="CT356" s="251"/>
      <c r="CU356" s="251"/>
      <c r="CV356" s="251"/>
      <c r="CW356" s="251"/>
      <c r="CX356" s="251"/>
      <c r="CY356" s="251"/>
      <c r="CZ356" s="251"/>
    </row>
    <row r="357" s="281" customFormat="true" ht="15" customHeight="true" x14ac:dyDescent="0.2">
      <c r="A357" s="161"/>
      <c r="B357" s="161"/>
      <c r="C357" s="161"/>
      <c r="D357" s="161"/>
      <c r="E357" s="161"/>
      <c r="F357" s="161"/>
      <c r="G357" s="161"/>
      <c r="Z357" s="251"/>
      <c r="AA357" s="251"/>
      <c r="AB357" s="251"/>
      <c r="AC357" s="251"/>
      <c r="AD357" s="251"/>
      <c r="AE357" s="251"/>
      <c r="AF357" s="251"/>
      <c r="AG357" s="251"/>
      <c r="AH357" s="251"/>
      <c r="AI357" s="251"/>
      <c r="AJ357" s="251"/>
      <c r="AK357" s="251"/>
      <c r="AL357" s="251"/>
      <c r="AM357" s="251"/>
      <c r="AN357" s="251"/>
      <c r="AO357" s="251"/>
      <c r="AP357" s="251"/>
      <c r="AQ357" s="251"/>
      <c r="AR357" s="251"/>
      <c r="AS357" s="251"/>
      <c r="AT357" s="251"/>
      <c r="AU357" s="251"/>
      <c r="AV357" s="251"/>
      <c r="AW357" s="251"/>
      <c r="AX357" s="251"/>
      <c r="AY357" s="251"/>
      <c r="AZ357" s="251"/>
      <c r="BB357" s="161"/>
      <c r="BZ357" s="251"/>
      <c r="CA357" s="251"/>
      <c r="CB357" s="251"/>
      <c r="CC357" s="251"/>
      <c r="CD357" s="251"/>
      <c r="CE357" s="251"/>
      <c r="CF357" s="251"/>
      <c r="CG357" s="251"/>
      <c r="CH357" s="251"/>
      <c r="CI357" s="251"/>
      <c r="CJ357" s="251"/>
      <c r="CK357" s="251"/>
      <c r="CL357" s="251"/>
      <c r="CM357" s="251"/>
      <c r="CN357" s="251"/>
      <c r="CO357" s="251"/>
      <c r="CP357" s="251"/>
      <c r="CQ357" s="251"/>
      <c r="CR357" s="251"/>
      <c r="CS357" s="251"/>
      <c r="CT357" s="251"/>
      <c r="CU357" s="251"/>
      <c r="CV357" s="251"/>
      <c r="CW357" s="251"/>
      <c r="CX357" s="251"/>
      <c r="CY357" s="251"/>
      <c r="CZ357" s="251"/>
    </row>
    <row r="358" s="281" customFormat="true" ht="15" customHeight="true" x14ac:dyDescent="0.2">
      <c r="A358" s="161"/>
      <c r="B358" s="161"/>
      <c r="C358" s="161"/>
      <c r="D358" s="161"/>
      <c r="E358" s="161"/>
      <c r="F358" s="161"/>
      <c r="G358" s="161"/>
      <c r="Z358" s="251"/>
      <c r="AA358" s="251"/>
      <c r="AB358" s="251"/>
      <c r="AC358" s="251"/>
      <c r="AD358" s="251"/>
      <c r="AE358" s="251"/>
      <c r="AF358" s="251"/>
      <c r="AG358" s="251"/>
      <c r="AH358" s="251"/>
      <c r="AI358" s="251"/>
      <c r="AJ358" s="251"/>
      <c r="AK358" s="251"/>
      <c r="AL358" s="251"/>
      <c r="AM358" s="251"/>
      <c r="AN358" s="251"/>
      <c r="AO358" s="251"/>
      <c r="AP358" s="251"/>
      <c r="AQ358" s="251"/>
      <c r="AR358" s="251"/>
      <c r="AS358" s="251"/>
      <c r="AT358" s="251"/>
      <c r="AU358" s="251"/>
      <c r="AV358" s="251"/>
      <c r="AW358" s="251"/>
      <c r="AX358" s="251"/>
      <c r="AY358" s="251"/>
      <c r="AZ358" s="251"/>
      <c r="BB358" s="161"/>
      <c r="BZ358" s="251"/>
      <c r="CA358" s="251"/>
      <c r="CB358" s="251"/>
      <c r="CC358" s="251"/>
      <c r="CD358" s="251"/>
      <c r="CE358" s="251"/>
      <c r="CF358" s="251"/>
      <c r="CG358" s="251"/>
      <c r="CH358" s="251"/>
      <c r="CI358" s="251"/>
      <c r="CJ358" s="251"/>
      <c r="CK358" s="251"/>
      <c r="CL358" s="251"/>
      <c r="CM358" s="251"/>
      <c r="CN358" s="251"/>
      <c r="CO358" s="251"/>
      <c r="CP358" s="251"/>
      <c r="CQ358" s="251"/>
      <c r="CR358" s="251"/>
      <c r="CS358" s="251"/>
      <c r="CT358" s="251"/>
      <c r="CU358" s="251"/>
      <c r="CV358" s="251"/>
      <c r="CW358" s="251"/>
      <c r="CX358" s="251"/>
      <c r="CY358" s="251"/>
      <c r="CZ358" s="251"/>
    </row>
    <row r="359" s="281" customFormat="true" ht="15" customHeight="true" x14ac:dyDescent="0.2">
      <c r="A359" s="161"/>
      <c r="B359" s="161"/>
      <c r="C359" s="161"/>
      <c r="D359" s="161"/>
      <c r="E359" s="161"/>
      <c r="F359" s="161"/>
      <c r="G359" s="161"/>
      <c r="Z359" s="251"/>
      <c r="AA359" s="251"/>
      <c r="AB359" s="251"/>
      <c r="AC359" s="251"/>
      <c r="AD359" s="251"/>
      <c r="AE359" s="251"/>
      <c r="AF359" s="251"/>
      <c r="AG359" s="251"/>
      <c r="AH359" s="251"/>
      <c r="AI359" s="251"/>
      <c r="AJ359" s="251"/>
      <c r="AK359" s="251"/>
      <c r="AL359" s="251"/>
      <c r="AM359" s="251"/>
      <c r="AN359" s="251"/>
      <c r="AO359" s="251"/>
      <c r="AP359" s="251"/>
      <c r="AQ359" s="251"/>
      <c r="AR359" s="251"/>
      <c r="AS359" s="251"/>
      <c r="AT359" s="251"/>
      <c r="AU359" s="251"/>
      <c r="AV359" s="251"/>
      <c r="AW359" s="251"/>
      <c r="AX359" s="251"/>
      <c r="AY359" s="251"/>
      <c r="AZ359" s="251"/>
      <c r="BB359" s="161"/>
      <c r="BZ359" s="251"/>
      <c r="CA359" s="251"/>
      <c r="CB359" s="251"/>
      <c r="CC359" s="251"/>
      <c r="CD359" s="251"/>
      <c r="CE359" s="251"/>
      <c r="CF359" s="251"/>
      <c r="CG359" s="251"/>
      <c r="CH359" s="251"/>
      <c r="CI359" s="251"/>
      <c r="CJ359" s="251"/>
      <c r="CK359" s="251"/>
      <c r="CL359" s="251"/>
      <c r="CM359" s="251"/>
      <c r="CN359" s="251"/>
      <c r="CO359" s="251"/>
      <c r="CP359" s="251"/>
      <c r="CQ359" s="251"/>
      <c r="CR359" s="251"/>
      <c r="CS359" s="251"/>
      <c r="CT359" s="251"/>
      <c r="CU359" s="251"/>
      <c r="CV359" s="251"/>
      <c r="CW359" s="251"/>
      <c r="CX359" s="251"/>
      <c r="CY359" s="251"/>
      <c r="CZ359" s="251"/>
    </row>
    <row r="360" s="281" customFormat="true" ht="15" customHeight="true" x14ac:dyDescent="0.2">
      <c r="A360" s="161"/>
      <c r="B360" s="161"/>
      <c r="C360" s="161"/>
      <c r="D360" s="161"/>
      <c r="E360" s="161"/>
      <c r="F360" s="161"/>
      <c r="G360" s="161"/>
      <c r="Z360" s="251"/>
      <c r="AA360" s="251"/>
      <c r="AB360" s="251"/>
      <c r="AC360" s="251"/>
      <c r="AD360" s="251"/>
      <c r="AE360" s="251"/>
      <c r="AF360" s="251"/>
      <c r="AG360" s="251"/>
      <c r="AH360" s="251"/>
      <c r="AI360" s="251"/>
      <c r="AJ360" s="251"/>
      <c r="AK360" s="251"/>
      <c r="AL360" s="251"/>
      <c r="AM360" s="251"/>
      <c r="AN360" s="251"/>
      <c r="AO360" s="251"/>
      <c r="AP360" s="251"/>
      <c r="AQ360" s="251"/>
      <c r="AR360" s="251"/>
      <c r="AS360" s="251"/>
      <c r="AT360" s="251"/>
      <c r="AU360" s="251"/>
      <c r="AV360" s="251"/>
      <c r="AW360" s="251"/>
      <c r="AX360" s="251"/>
      <c r="AY360" s="251"/>
      <c r="AZ360" s="251"/>
      <c r="BB360" s="161"/>
      <c r="BZ360" s="251"/>
      <c r="CA360" s="251"/>
      <c r="CB360" s="251"/>
      <c r="CC360" s="251"/>
      <c r="CD360" s="251"/>
      <c r="CE360" s="251"/>
      <c r="CF360" s="251"/>
      <c r="CG360" s="251"/>
      <c r="CH360" s="251"/>
      <c r="CI360" s="251"/>
      <c r="CJ360" s="251"/>
      <c r="CK360" s="251"/>
      <c r="CL360" s="251"/>
      <c r="CM360" s="251"/>
      <c r="CN360" s="251"/>
      <c r="CO360" s="251"/>
      <c r="CP360" s="251"/>
      <c r="CQ360" s="251"/>
      <c r="CR360" s="251"/>
      <c r="CS360" s="251"/>
      <c r="CT360" s="251"/>
      <c r="CU360" s="251"/>
      <c r="CV360" s="251"/>
      <c r="CW360" s="251"/>
      <c r="CX360" s="251"/>
      <c r="CY360" s="251"/>
      <c r="CZ360" s="251"/>
    </row>
    <row r="361" s="281" customFormat="true" ht="15" customHeight="true" x14ac:dyDescent="0.2">
      <c r="A361" s="161"/>
      <c r="B361" s="161"/>
      <c r="C361" s="161"/>
      <c r="D361" s="161"/>
      <c r="E361" s="161"/>
      <c r="F361" s="161"/>
      <c r="G361" s="161"/>
      <c r="Z361" s="251"/>
      <c r="AA361" s="251"/>
      <c r="AB361" s="251"/>
      <c r="AC361" s="251"/>
      <c r="AD361" s="251"/>
      <c r="AE361" s="251"/>
      <c r="AF361" s="251"/>
      <c r="AG361" s="251"/>
      <c r="AH361" s="251"/>
      <c r="AI361" s="251"/>
      <c r="AJ361" s="251"/>
      <c r="AK361" s="251"/>
      <c r="AL361" s="251"/>
      <c r="AM361" s="251"/>
      <c r="AN361" s="251"/>
      <c r="AO361" s="251"/>
      <c r="AP361" s="251"/>
      <c r="AQ361" s="251"/>
      <c r="AR361" s="251"/>
      <c r="AS361" s="251"/>
      <c r="AT361" s="251"/>
      <c r="AU361" s="251"/>
      <c r="AV361" s="251"/>
      <c r="AW361" s="251"/>
      <c r="AX361" s="251"/>
      <c r="AY361" s="251"/>
      <c r="AZ361" s="251"/>
      <c r="BB361" s="161"/>
      <c r="BZ361" s="251"/>
      <c r="CA361" s="251"/>
      <c r="CB361" s="251"/>
      <c r="CC361" s="251"/>
      <c r="CD361" s="251"/>
      <c r="CE361" s="251"/>
      <c r="CF361" s="251"/>
      <c r="CG361" s="251"/>
      <c r="CH361" s="251"/>
      <c r="CI361" s="251"/>
      <c r="CJ361" s="251"/>
      <c r="CK361" s="251"/>
      <c r="CL361" s="251"/>
      <c r="CM361" s="251"/>
      <c r="CN361" s="251"/>
      <c r="CO361" s="251"/>
      <c r="CP361" s="251"/>
      <c r="CQ361" s="251"/>
      <c r="CR361" s="251"/>
      <c r="CS361" s="251"/>
      <c r="CT361" s="251"/>
      <c r="CU361" s="251"/>
      <c r="CV361" s="251"/>
      <c r="CW361" s="251"/>
      <c r="CX361" s="251"/>
      <c r="CY361" s="251"/>
      <c r="CZ361" s="251"/>
    </row>
    <row r="362" s="281" customFormat="true" ht="15" customHeight="true" x14ac:dyDescent="0.2">
      <c r="A362" s="161"/>
      <c r="B362" s="161"/>
      <c r="C362" s="161"/>
      <c r="D362" s="161"/>
      <c r="E362" s="161"/>
      <c r="F362" s="161"/>
      <c r="G362" s="161"/>
      <c r="Z362" s="251"/>
      <c r="AA362" s="251"/>
      <c r="AB362" s="251"/>
      <c r="AC362" s="251"/>
      <c r="AD362" s="251"/>
      <c r="AE362" s="251"/>
      <c r="AF362" s="251"/>
      <c r="AG362" s="251"/>
      <c r="AH362" s="251"/>
      <c r="AI362" s="251"/>
      <c r="AJ362" s="251"/>
      <c r="AK362" s="251"/>
      <c r="AL362" s="251"/>
      <c r="AM362" s="251"/>
      <c r="AN362" s="251"/>
      <c r="AO362" s="251"/>
      <c r="AP362" s="251"/>
      <c r="AQ362" s="251"/>
      <c r="AR362" s="251"/>
      <c r="AS362" s="251"/>
      <c r="AT362" s="251"/>
      <c r="AU362" s="251"/>
      <c r="AV362" s="251"/>
      <c r="AW362" s="251"/>
      <c r="AX362" s="251"/>
      <c r="AY362" s="251"/>
      <c r="AZ362" s="251"/>
      <c r="BB362" s="161"/>
      <c r="BZ362" s="251"/>
      <c r="CA362" s="251"/>
      <c r="CB362" s="251"/>
      <c r="CC362" s="251"/>
      <c r="CD362" s="251"/>
      <c r="CE362" s="251"/>
      <c r="CF362" s="251"/>
      <c r="CG362" s="251"/>
      <c r="CH362" s="251"/>
      <c r="CI362" s="251"/>
      <c r="CJ362" s="251"/>
      <c r="CK362" s="251"/>
      <c r="CL362" s="251"/>
      <c r="CM362" s="251"/>
      <c r="CN362" s="251"/>
      <c r="CO362" s="251"/>
      <c r="CP362" s="251"/>
      <c r="CQ362" s="251"/>
      <c r="CR362" s="251"/>
      <c r="CS362" s="251"/>
      <c r="CT362" s="251"/>
      <c r="CU362" s="251"/>
      <c r="CV362" s="251"/>
      <c r="CW362" s="251"/>
      <c r="CX362" s="251"/>
      <c r="CY362" s="251"/>
      <c r="CZ362" s="251"/>
    </row>
    <row r="363" s="281" customFormat="true" ht="15" customHeight="true" x14ac:dyDescent="0.2">
      <c r="A363" s="161"/>
      <c r="B363" s="161"/>
      <c r="C363" s="161"/>
      <c r="D363" s="161"/>
      <c r="E363" s="161"/>
      <c r="F363" s="161"/>
      <c r="G363" s="161"/>
      <c r="Z363" s="251"/>
      <c r="AA363" s="251"/>
      <c r="AB363" s="251"/>
      <c r="AC363" s="251"/>
      <c r="AD363" s="251"/>
      <c r="AE363" s="251"/>
      <c r="AF363" s="251"/>
      <c r="AG363" s="251"/>
      <c r="AH363" s="251"/>
      <c r="AI363" s="251"/>
      <c r="AJ363" s="251"/>
      <c r="AK363" s="251"/>
      <c r="AL363" s="251"/>
      <c r="AM363" s="251"/>
      <c r="AN363" s="251"/>
      <c r="AO363" s="251"/>
      <c r="AP363" s="251"/>
      <c r="AQ363" s="251"/>
      <c r="AR363" s="251"/>
      <c r="AS363" s="251"/>
      <c r="AT363" s="251"/>
      <c r="AU363" s="251"/>
      <c r="AV363" s="251"/>
      <c r="AW363" s="251"/>
      <c r="AX363" s="251"/>
      <c r="AY363" s="251"/>
      <c r="AZ363" s="251"/>
      <c r="BB363" s="161"/>
      <c r="BZ363" s="251"/>
      <c r="CA363" s="251"/>
      <c r="CB363" s="251"/>
      <c r="CC363" s="251"/>
      <c r="CD363" s="251"/>
      <c r="CE363" s="251"/>
      <c r="CF363" s="251"/>
      <c r="CG363" s="251"/>
      <c r="CH363" s="251"/>
      <c r="CI363" s="251"/>
      <c r="CJ363" s="251"/>
      <c r="CK363" s="251"/>
      <c r="CL363" s="251"/>
      <c r="CM363" s="251"/>
      <c r="CN363" s="251"/>
      <c r="CO363" s="251"/>
      <c r="CP363" s="251"/>
      <c r="CQ363" s="251"/>
      <c r="CR363" s="251"/>
      <c r="CS363" s="251"/>
      <c r="CT363" s="251"/>
      <c r="CU363" s="251"/>
      <c r="CV363" s="251"/>
      <c r="CW363" s="251"/>
      <c r="CX363" s="251"/>
      <c r="CY363" s="251"/>
      <c r="CZ363" s="251"/>
    </row>
    <row r="364" s="281" customFormat="true" ht="15" customHeight="true" x14ac:dyDescent="0.2">
      <c r="A364" s="161"/>
      <c r="B364" s="161"/>
      <c r="C364" s="161"/>
      <c r="D364" s="161"/>
      <c r="E364" s="161"/>
      <c r="F364" s="161"/>
      <c r="G364" s="161"/>
      <c r="Z364" s="251"/>
      <c r="AA364" s="251"/>
      <c r="AB364" s="251"/>
      <c r="AC364" s="251"/>
      <c r="AD364" s="251"/>
      <c r="AE364" s="251"/>
      <c r="AF364" s="251"/>
      <c r="AG364" s="251"/>
      <c r="AH364" s="251"/>
      <c r="AI364" s="251"/>
      <c r="AJ364" s="251"/>
      <c r="AK364" s="251"/>
      <c r="AL364" s="251"/>
      <c r="AM364" s="251"/>
      <c r="AN364" s="251"/>
      <c r="AO364" s="251"/>
      <c r="AP364" s="251"/>
      <c r="AQ364" s="251"/>
      <c r="AR364" s="251"/>
      <c r="AS364" s="251"/>
      <c r="AT364" s="251"/>
      <c r="AU364" s="251"/>
      <c r="AV364" s="251"/>
      <c r="AW364" s="251"/>
      <c r="AX364" s="251"/>
      <c r="AY364" s="251"/>
      <c r="AZ364" s="251"/>
      <c r="BB364" s="161"/>
      <c r="BZ364" s="251"/>
      <c r="CA364" s="251"/>
      <c r="CB364" s="251"/>
      <c r="CC364" s="251"/>
      <c r="CD364" s="251"/>
      <c r="CE364" s="251"/>
      <c r="CF364" s="251"/>
      <c r="CG364" s="251"/>
      <c r="CH364" s="251"/>
      <c r="CI364" s="251"/>
      <c r="CJ364" s="251"/>
      <c r="CK364" s="251"/>
      <c r="CL364" s="251"/>
      <c r="CM364" s="251"/>
      <c r="CN364" s="251"/>
      <c r="CO364" s="251"/>
      <c r="CP364" s="251"/>
      <c r="CQ364" s="251"/>
      <c r="CR364" s="251"/>
      <c r="CS364" s="251"/>
      <c r="CT364" s="251"/>
      <c r="CU364" s="251"/>
      <c r="CV364" s="251"/>
      <c r="CW364" s="251"/>
      <c r="CX364" s="251"/>
      <c r="CY364" s="251"/>
      <c r="CZ364" s="251"/>
    </row>
    <row r="365" s="281" customFormat="true" ht="15" customHeight="true" x14ac:dyDescent="0.2">
      <c r="A365" s="161"/>
      <c r="B365" s="161"/>
      <c r="C365" s="161"/>
      <c r="D365" s="161"/>
      <c r="E365" s="161"/>
      <c r="F365" s="161"/>
      <c r="G365" s="161"/>
      <c r="Z365" s="251"/>
      <c r="AA365" s="251"/>
      <c r="AB365" s="251"/>
      <c r="AC365" s="251"/>
      <c r="AD365" s="251"/>
      <c r="AE365" s="251"/>
      <c r="AF365" s="251"/>
      <c r="AG365" s="251"/>
      <c r="AH365" s="251"/>
      <c r="AI365" s="251"/>
      <c r="AJ365" s="251"/>
      <c r="AK365" s="251"/>
      <c r="AL365" s="251"/>
      <c r="AM365" s="251"/>
      <c r="AN365" s="251"/>
      <c r="AO365" s="251"/>
      <c r="AP365" s="251"/>
      <c r="AQ365" s="251"/>
      <c r="AR365" s="251"/>
      <c r="AS365" s="251"/>
      <c r="AT365" s="251"/>
      <c r="AU365" s="251"/>
      <c r="AV365" s="251"/>
      <c r="AW365" s="251"/>
      <c r="AX365" s="251"/>
      <c r="AY365" s="251"/>
      <c r="AZ365" s="251"/>
      <c r="BB365" s="161"/>
      <c r="BZ365" s="251"/>
      <c r="CA365" s="251"/>
      <c r="CB365" s="251"/>
      <c r="CC365" s="251"/>
      <c r="CD365" s="251"/>
      <c r="CE365" s="251"/>
      <c r="CF365" s="251"/>
      <c r="CG365" s="251"/>
      <c r="CH365" s="251"/>
      <c r="CI365" s="251"/>
      <c r="CJ365" s="251"/>
      <c r="CK365" s="251"/>
      <c r="CL365" s="251"/>
      <c r="CM365" s="251"/>
      <c r="CN365" s="251"/>
      <c r="CO365" s="251"/>
      <c r="CP365" s="251"/>
      <c r="CQ365" s="251"/>
      <c r="CR365" s="251"/>
      <c r="CS365" s="251"/>
      <c r="CT365" s="251"/>
      <c r="CU365" s="251"/>
      <c r="CV365" s="251"/>
      <c r="CW365" s="251"/>
      <c r="CX365" s="251"/>
      <c r="CY365" s="251"/>
      <c r="CZ365" s="251"/>
    </row>
    <row r="366" s="281" customFormat="true" ht="15" customHeight="true" x14ac:dyDescent="0.2">
      <c r="A366" s="161"/>
      <c r="B366" s="161"/>
      <c r="C366" s="161"/>
      <c r="D366" s="161"/>
      <c r="E366" s="161"/>
      <c r="F366" s="161"/>
      <c r="G366" s="161"/>
      <c r="Z366" s="251"/>
      <c r="AA366" s="251"/>
      <c r="AB366" s="251"/>
      <c r="AC366" s="251"/>
      <c r="AD366" s="251"/>
      <c r="AE366" s="251"/>
      <c r="AF366" s="251"/>
      <c r="AG366" s="251"/>
      <c r="AH366" s="251"/>
      <c r="AI366" s="251"/>
      <c r="AJ366" s="251"/>
      <c r="AK366" s="251"/>
      <c r="AL366" s="251"/>
      <c r="AM366" s="251"/>
      <c r="AN366" s="251"/>
      <c r="AO366" s="251"/>
      <c r="AP366" s="251"/>
      <c r="AQ366" s="251"/>
      <c r="AR366" s="251"/>
      <c r="AS366" s="251"/>
      <c r="AT366" s="251"/>
      <c r="AU366" s="251"/>
      <c r="AV366" s="251"/>
      <c r="AW366" s="251"/>
      <c r="AX366" s="251"/>
      <c r="AY366" s="251"/>
      <c r="AZ366" s="251"/>
      <c r="BB366" s="161"/>
      <c r="BZ366" s="251"/>
      <c r="CA366" s="251"/>
      <c r="CB366" s="251"/>
      <c r="CC366" s="251"/>
      <c r="CD366" s="251"/>
      <c r="CE366" s="251"/>
      <c r="CF366" s="251"/>
      <c r="CG366" s="251"/>
      <c r="CH366" s="251"/>
      <c r="CI366" s="251"/>
      <c r="CJ366" s="251"/>
      <c r="CK366" s="251"/>
      <c r="CL366" s="251"/>
      <c r="CM366" s="251"/>
      <c r="CN366" s="251"/>
      <c r="CO366" s="251"/>
      <c r="CP366" s="251"/>
      <c r="CQ366" s="251"/>
      <c r="CR366" s="251"/>
      <c r="CS366" s="251"/>
      <c r="CT366" s="251"/>
      <c r="CU366" s="251"/>
      <c r="CV366" s="251"/>
      <c r="CW366" s="251"/>
      <c r="CX366" s="251"/>
      <c r="CY366" s="251"/>
      <c r="CZ366" s="251"/>
    </row>
    <row r="367" s="281" customFormat="true" ht="15" customHeight="true" x14ac:dyDescent="0.2">
      <c r="A367" s="161"/>
      <c r="B367" s="161"/>
      <c r="C367" s="161"/>
      <c r="D367" s="161"/>
      <c r="E367" s="161"/>
      <c r="F367" s="161"/>
      <c r="G367" s="161"/>
      <c r="Z367" s="251"/>
      <c r="AA367" s="251"/>
      <c r="AB367" s="251"/>
      <c r="AC367" s="251"/>
      <c r="AD367" s="251"/>
      <c r="AE367" s="251"/>
      <c r="AF367" s="251"/>
      <c r="AG367" s="251"/>
      <c r="AH367" s="251"/>
      <c r="AI367" s="251"/>
      <c r="AJ367" s="251"/>
      <c r="AK367" s="251"/>
      <c r="AL367" s="251"/>
      <c r="AM367" s="251"/>
      <c r="AN367" s="251"/>
      <c r="AO367" s="251"/>
      <c r="AP367" s="251"/>
      <c r="AQ367" s="251"/>
      <c r="AR367" s="251"/>
      <c r="AS367" s="251"/>
      <c r="AT367" s="251"/>
      <c r="AU367" s="251"/>
      <c r="AV367" s="251"/>
      <c r="AW367" s="251"/>
      <c r="AX367" s="251"/>
      <c r="AY367" s="251"/>
      <c r="AZ367" s="251"/>
      <c r="BB367" s="161"/>
      <c r="BZ367" s="251"/>
      <c r="CA367" s="251"/>
      <c r="CB367" s="251"/>
      <c r="CC367" s="251"/>
      <c r="CD367" s="251"/>
      <c r="CE367" s="251"/>
      <c r="CF367" s="251"/>
      <c r="CG367" s="251"/>
      <c r="CH367" s="251"/>
      <c r="CI367" s="251"/>
      <c r="CJ367" s="251"/>
      <c r="CK367" s="251"/>
      <c r="CL367" s="251"/>
      <c r="CM367" s="251"/>
      <c r="CN367" s="251"/>
      <c r="CO367" s="251"/>
      <c r="CP367" s="251"/>
      <c r="CQ367" s="251"/>
      <c r="CR367" s="251"/>
      <c r="CS367" s="251"/>
      <c r="CT367" s="251"/>
      <c r="CU367" s="251"/>
      <c r="CV367" s="251"/>
      <c r="CW367" s="251"/>
      <c r="CX367" s="251"/>
      <c r="CY367" s="251"/>
      <c r="CZ367" s="251"/>
    </row>
    <row r="368" s="281" customFormat="true" ht="15" customHeight="true" x14ac:dyDescent="0.2">
      <c r="A368" s="161"/>
      <c r="B368" s="161"/>
      <c r="C368" s="161"/>
      <c r="D368" s="161"/>
      <c r="E368" s="161"/>
      <c r="F368" s="161"/>
      <c r="G368" s="161"/>
      <c r="Z368" s="251"/>
      <c r="AA368" s="251"/>
      <c r="AB368" s="251"/>
      <c r="AC368" s="251"/>
      <c r="AD368" s="251"/>
      <c r="AE368" s="251"/>
      <c r="AF368" s="251"/>
      <c r="AG368" s="251"/>
      <c r="AH368" s="251"/>
      <c r="AI368" s="251"/>
      <c r="AJ368" s="251"/>
      <c r="AK368" s="251"/>
      <c r="AL368" s="251"/>
      <c r="AM368" s="251"/>
      <c r="AN368" s="251"/>
      <c r="AO368" s="251"/>
      <c r="AP368" s="251"/>
      <c r="AQ368" s="251"/>
      <c r="AR368" s="251"/>
      <c r="AS368" s="251"/>
      <c r="AT368" s="251"/>
      <c r="AU368" s="251"/>
      <c r="AV368" s="251"/>
      <c r="AW368" s="251"/>
      <c r="AX368" s="251"/>
      <c r="AY368" s="251"/>
      <c r="AZ368" s="251"/>
      <c r="BB368" s="161"/>
      <c r="BZ368" s="251"/>
      <c r="CA368" s="251"/>
      <c r="CB368" s="251"/>
      <c r="CC368" s="251"/>
      <c r="CD368" s="251"/>
      <c r="CE368" s="251"/>
      <c r="CF368" s="251"/>
      <c r="CG368" s="251"/>
      <c r="CH368" s="251"/>
      <c r="CI368" s="251"/>
      <c r="CJ368" s="251"/>
      <c r="CK368" s="251"/>
      <c r="CL368" s="251"/>
      <c r="CM368" s="251"/>
      <c r="CN368" s="251"/>
      <c r="CO368" s="251"/>
      <c r="CP368" s="251"/>
      <c r="CQ368" s="251"/>
      <c r="CR368" s="251"/>
      <c r="CS368" s="251"/>
      <c r="CT368" s="251"/>
      <c r="CU368" s="251"/>
      <c r="CV368" s="251"/>
      <c r="CW368" s="251"/>
      <c r="CX368" s="251"/>
      <c r="CY368" s="251"/>
      <c r="CZ368" s="251"/>
    </row>
    <row r="369" s="281" customFormat="true" ht="15" customHeight="true" x14ac:dyDescent="0.2">
      <c r="A369" s="161"/>
      <c r="B369" s="161"/>
      <c r="C369" s="161"/>
      <c r="D369" s="161"/>
      <c r="E369" s="161"/>
      <c r="F369" s="161"/>
      <c r="G369" s="161"/>
      <c r="Z369" s="251"/>
      <c r="AA369" s="251"/>
      <c r="AB369" s="251"/>
      <c r="AC369" s="251"/>
      <c r="AD369" s="251"/>
      <c r="AE369" s="251"/>
      <c r="AF369" s="251"/>
      <c r="AG369" s="251"/>
      <c r="AH369" s="251"/>
      <c r="AI369" s="251"/>
      <c r="AJ369" s="251"/>
      <c r="AK369" s="251"/>
      <c r="AL369" s="251"/>
      <c r="AM369" s="251"/>
      <c r="AN369" s="251"/>
      <c r="AO369" s="251"/>
      <c r="AP369" s="251"/>
      <c r="AQ369" s="251"/>
      <c r="AR369" s="251"/>
      <c r="AS369" s="251"/>
      <c r="AT369" s="251"/>
      <c r="AU369" s="251"/>
      <c r="AV369" s="251"/>
      <c r="AW369" s="251"/>
      <c r="AX369" s="251"/>
      <c r="AY369" s="251"/>
      <c r="AZ369" s="251"/>
      <c r="BB369" s="161"/>
      <c r="BZ369" s="251"/>
      <c r="CA369" s="251"/>
      <c r="CB369" s="251"/>
      <c r="CC369" s="251"/>
      <c r="CD369" s="251"/>
      <c r="CE369" s="251"/>
      <c r="CF369" s="251"/>
      <c r="CG369" s="251"/>
      <c r="CH369" s="251"/>
      <c r="CI369" s="251"/>
      <c r="CJ369" s="251"/>
      <c r="CK369" s="251"/>
      <c r="CL369" s="251"/>
      <c r="CM369" s="251"/>
      <c r="CN369" s="251"/>
      <c r="CO369" s="251"/>
      <c r="CP369" s="251"/>
      <c r="CQ369" s="251"/>
      <c r="CR369" s="251"/>
      <c r="CS369" s="251"/>
      <c r="CT369" s="251"/>
      <c r="CU369" s="251"/>
      <c r="CV369" s="251"/>
      <c r="CW369" s="251"/>
      <c r="CX369" s="251"/>
      <c r="CY369" s="251"/>
      <c r="CZ369" s="251"/>
    </row>
    <row r="370" s="281" customFormat="true" ht="15" customHeight="true" x14ac:dyDescent="0.2">
      <c r="A370" s="161"/>
      <c r="B370" s="161"/>
      <c r="C370" s="161"/>
      <c r="D370" s="161"/>
      <c r="E370" s="161"/>
      <c r="F370" s="161"/>
      <c r="G370" s="161"/>
      <c r="Z370" s="251"/>
      <c r="AA370" s="251"/>
      <c r="AB370" s="251"/>
      <c r="AC370" s="251"/>
      <c r="AD370" s="251"/>
      <c r="AE370" s="251"/>
      <c r="AF370" s="251"/>
      <c r="AG370" s="251"/>
      <c r="AH370" s="251"/>
      <c r="AI370" s="251"/>
      <c r="AJ370" s="251"/>
      <c r="AK370" s="251"/>
      <c r="AL370" s="251"/>
      <c r="AM370" s="251"/>
      <c r="AN370" s="251"/>
      <c r="AO370" s="251"/>
      <c r="AP370" s="251"/>
      <c r="AQ370" s="251"/>
      <c r="AR370" s="251"/>
      <c r="AS370" s="251"/>
      <c r="AT370" s="251"/>
      <c r="AU370" s="251"/>
      <c r="AV370" s="251"/>
      <c r="AW370" s="251"/>
      <c r="AX370" s="251"/>
      <c r="AY370" s="251"/>
      <c r="AZ370" s="251"/>
      <c r="BB370" s="161"/>
      <c r="BZ370" s="251"/>
      <c r="CA370" s="251"/>
      <c r="CB370" s="251"/>
      <c r="CC370" s="251"/>
      <c r="CD370" s="251"/>
      <c r="CE370" s="251"/>
      <c r="CF370" s="251"/>
      <c r="CG370" s="251"/>
      <c r="CH370" s="251"/>
      <c r="CI370" s="251"/>
      <c r="CJ370" s="251"/>
      <c r="CK370" s="251"/>
      <c r="CL370" s="251"/>
      <c r="CM370" s="251"/>
      <c r="CN370" s="251"/>
      <c r="CO370" s="251"/>
      <c r="CP370" s="251"/>
      <c r="CQ370" s="251"/>
      <c r="CR370" s="251"/>
      <c r="CS370" s="251"/>
      <c r="CT370" s="251"/>
      <c r="CU370" s="251"/>
      <c r="CV370" s="251"/>
      <c r="CW370" s="251"/>
      <c r="CX370" s="251"/>
      <c r="CY370" s="251"/>
      <c r="CZ370" s="251"/>
    </row>
    <row r="371" s="281" customFormat="true" ht="15" customHeight="true" x14ac:dyDescent="0.2">
      <c r="A371" s="161"/>
      <c r="B371" s="161"/>
      <c r="C371" s="161"/>
      <c r="D371" s="161"/>
      <c r="E371" s="161"/>
      <c r="F371" s="161"/>
      <c r="G371" s="161"/>
      <c r="Z371" s="251"/>
      <c r="AA371" s="251"/>
      <c r="AB371" s="251"/>
      <c r="AC371" s="251"/>
      <c r="AD371" s="251"/>
      <c r="AE371" s="251"/>
      <c r="AF371" s="251"/>
      <c r="AG371" s="251"/>
      <c r="AH371" s="251"/>
      <c r="AI371" s="251"/>
      <c r="AJ371" s="251"/>
      <c r="AK371" s="251"/>
      <c r="AL371" s="251"/>
      <c r="AM371" s="251"/>
      <c r="AN371" s="251"/>
      <c r="AO371" s="251"/>
      <c r="AP371" s="251"/>
      <c r="AQ371" s="251"/>
      <c r="AR371" s="251"/>
      <c r="AS371" s="251"/>
      <c r="AT371" s="251"/>
      <c r="AU371" s="251"/>
      <c r="AV371" s="251"/>
      <c r="AW371" s="251"/>
      <c r="AX371" s="251"/>
      <c r="AY371" s="251"/>
      <c r="AZ371" s="251"/>
      <c r="BB371" s="161"/>
      <c r="BZ371" s="251"/>
      <c r="CA371" s="251"/>
      <c r="CB371" s="251"/>
      <c r="CC371" s="251"/>
      <c r="CD371" s="251"/>
      <c r="CE371" s="251"/>
      <c r="CF371" s="251"/>
      <c r="CG371" s="251"/>
      <c r="CH371" s="251"/>
      <c r="CI371" s="251"/>
      <c r="CJ371" s="251"/>
      <c r="CK371" s="251"/>
      <c r="CL371" s="251"/>
      <c r="CM371" s="251"/>
      <c r="CN371" s="251"/>
      <c r="CO371" s="251"/>
      <c r="CP371" s="251"/>
      <c r="CQ371" s="251"/>
      <c r="CR371" s="251"/>
      <c r="CS371" s="251"/>
      <c r="CT371" s="251"/>
      <c r="CU371" s="251"/>
      <c r="CV371" s="251"/>
      <c r="CW371" s="251"/>
      <c r="CX371" s="251"/>
      <c r="CY371" s="251"/>
      <c r="CZ371" s="251"/>
    </row>
    <row r="372" s="281" customFormat="true" ht="15" customHeight="true" x14ac:dyDescent="0.2">
      <c r="A372" s="161"/>
      <c r="B372" s="161"/>
      <c r="C372" s="161"/>
      <c r="D372" s="161"/>
      <c r="E372" s="161"/>
      <c r="F372" s="161"/>
      <c r="G372" s="161"/>
      <c r="Z372" s="251"/>
      <c r="AA372" s="251"/>
      <c r="AB372" s="251"/>
      <c r="AC372" s="251"/>
      <c r="AD372" s="251"/>
      <c r="AE372" s="251"/>
      <c r="AF372" s="251"/>
      <c r="AG372" s="251"/>
      <c r="AH372" s="251"/>
      <c r="AI372" s="251"/>
      <c r="AJ372" s="251"/>
      <c r="AK372" s="251"/>
      <c r="AL372" s="251"/>
      <c r="AM372" s="251"/>
      <c r="AN372" s="251"/>
      <c r="AO372" s="251"/>
      <c r="AP372" s="251"/>
      <c r="AQ372" s="251"/>
      <c r="AR372" s="251"/>
      <c r="AS372" s="251"/>
      <c r="AT372" s="251"/>
      <c r="AU372" s="251"/>
      <c r="AV372" s="251"/>
      <c r="AW372" s="251"/>
      <c r="AX372" s="251"/>
      <c r="AY372" s="251"/>
      <c r="AZ372" s="251"/>
      <c r="BB372" s="161"/>
      <c r="BZ372" s="251"/>
      <c r="CA372" s="251"/>
      <c r="CB372" s="251"/>
      <c r="CC372" s="251"/>
      <c r="CD372" s="251"/>
      <c r="CE372" s="251"/>
      <c r="CF372" s="251"/>
      <c r="CG372" s="251"/>
      <c r="CH372" s="251"/>
      <c r="CI372" s="251"/>
      <c r="CJ372" s="251"/>
      <c r="CK372" s="251"/>
      <c r="CL372" s="251"/>
      <c r="CM372" s="251"/>
      <c r="CN372" s="251"/>
      <c r="CO372" s="251"/>
      <c r="CP372" s="251"/>
      <c r="CQ372" s="251"/>
      <c r="CR372" s="251"/>
      <c r="CS372" s="251"/>
      <c r="CT372" s="251"/>
      <c r="CU372" s="251"/>
      <c r="CV372" s="251"/>
      <c r="CW372" s="251"/>
      <c r="CX372" s="251"/>
      <c r="CY372" s="251"/>
      <c r="CZ372" s="251"/>
    </row>
    <row r="373" s="281" customFormat="true" ht="15" customHeight="true" x14ac:dyDescent="0.2">
      <c r="A373" s="161"/>
      <c r="B373" s="161"/>
      <c r="C373" s="161"/>
      <c r="D373" s="161"/>
      <c r="E373" s="161"/>
      <c r="F373" s="161"/>
      <c r="G373" s="161"/>
      <c r="Z373" s="251"/>
      <c r="AA373" s="251"/>
      <c r="AB373" s="251"/>
      <c r="AC373" s="251"/>
      <c r="AD373" s="251"/>
      <c r="AE373" s="251"/>
      <c r="AF373" s="251"/>
      <c r="AG373" s="251"/>
      <c r="AH373" s="251"/>
      <c r="AI373" s="251"/>
      <c r="AJ373" s="251"/>
      <c r="AK373" s="251"/>
      <c r="AL373" s="251"/>
      <c r="AM373" s="251"/>
      <c r="AN373" s="251"/>
      <c r="AO373" s="251"/>
      <c r="AP373" s="251"/>
      <c r="AQ373" s="251"/>
      <c r="AR373" s="251"/>
      <c r="AS373" s="251"/>
      <c r="AT373" s="251"/>
      <c r="AU373" s="251"/>
      <c r="AV373" s="251"/>
      <c r="AW373" s="251"/>
      <c r="AX373" s="251"/>
      <c r="AY373" s="251"/>
      <c r="AZ373" s="251"/>
      <c r="BB373" s="161"/>
      <c r="BZ373" s="251"/>
      <c r="CA373" s="251"/>
      <c r="CB373" s="251"/>
      <c r="CC373" s="251"/>
      <c r="CD373" s="251"/>
      <c r="CE373" s="251"/>
      <c r="CF373" s="251"/>
      <c r="CG373" s="251"/>
      <c r="CH373" s="251"/>
      <c r="CI373" s="251"/>
      <c r="CJ373" s="251"/>
      <c r="CK373" s="251"/>
      <c r="CL373" s="251"/>
      <c r="CM373" s="251"/>
      <c r="CN373" s="251"/>
      <c r="CO373" s="251"/>
      <c r="CP373" s="251"/>
      <c r="CQ373" s="251"/>
      <c r="CR373" s="251"/>
      <c r="CS373" s="251"/>
      <c r="CT373" s="251"/>
      <c r="CU373" s="251"/>
      <c r="CV373" s="251"/>
      <c r="CW373" s="251"/>
      <c r="CX373" s="251"/>
      <c r="CY373" s="251"/>
      <c r="CZ373" s="251"/>
    </row>
    <row r="374" s="281" customFormat="true" ht="15" customHeight="true" x14ac:dyDescent="0.2">
      <c r="A374" s="161"/>
      <c r="B374" s="161"/>
      <c r="C374" s="161"/>
      <c r="D374" s="161"/>
      <c r="E374" s="161"/>
      <c r="F374" s="161"/>
      <c r="G374" s="161"/>
      <c r="Z374" s="251"/>
      <c r="AA374" s="251"/>
      <c r="AB374" s="251"/>
      <c r="AC374" s="251"/>
      <c r="AD374" s="251"/>
      <c r="AE374" s="251"/>
      <c r="AF374" s="251"/>
      <c r="AG374" s="251"/>
      <c r="AH374" s="251"/>
      <c r="AI374" s="251"/>
      <c r="AJ374" s="251"/>
      <c r="AK374" s="251"/>
      <c r="AL374" s="251"/>
      <c r="AM374" s="251"/>
      <c r="AN374" s="251"/>
      <c r="AO374" s="251"/>
      <c r="AP374" s="251"/>
      <c r="AQ374" s="251"/>
      <c r="AR374" s="251"/>
      <c r="AS374" s="251"/>
      <c r="AT374" s="251"/>
      <c r="AU374" s="251"/>
      <c r="AV374" s="251"/>
      <c r="AW374" s="251"/>
      <c r="AX374" s="251"/>
      <c r="AY374" s="251"/>
      <c r="AZ374" s="251"/>
      <c r="BB374" s="161"/>
      <c r="BZ374" s="251"/>
      <c r="CA374" s="251"/>
      <c r="CB374" s="251"/>
      <c r="CC374" s="251"/>
      <c r="CD374" s="251"/>
      <c r="CE374" s="251"/>
      <c r="CF374" s="251"/>
      <c r="CG374" s="251"/>
      <c r="CH374" s="251"/>
      <c r="CI374" s="251"/>
      <c r="CJ374" s="251"/>
      <c r="CK374" s="251"/>
      <c r="CL374" s="251"/>
      <c r="CM374" s="251"/>
      <c r="CN374" s="251"/>
      <c r="CO374" s="251"/>
      <c r="CP374" s="251"/>
      <c r="CQ374" s="251"/>
      <c r="CR374" s="251"/>
      <c r="CS374" s="251"/>
      <c r="CT374" s="251"/>
      <c r="CU374" s="251"/>
      <c r="CV374" s="251"/>
      <c r="CW374" s="251"/>
      <c r="CX374" s="251"/>
      <c r="CY374" s="251"/>
      <c r="CZ374" s="251"/>
    </row>
    <row r="375" s="156" customFormat="true" ht="15" customHeight="true" x14ac:dyDescent="0.2">
      <c r="Y375" s="158"/>
      <c r="Z375" s="250"/>
      <c r="AA375" s="250"/>
      <c r="AB375" s="250"/>
      <c r="AC375" s="250"/>
      <c r="AD375" s="250"/>
      <c r="AE375" s="250"/>
      <c r="AF375" s="250"/>
      <c r="AG375" s="250"/>
      <c r="AH375" s="250"/>
      <c r="AI375" s="250"/>
      <c r="AJ375" s="250"/>
      <c r="AK375" s="250"/>
      <c r="AL375" s="250"/>
      <c r="AM375" s="250"/>
      <c r="AN375" s="250"/>
      <c r="AO375" s="250"/>
      <c r="AP375" s="250"/>
      <c r="AQ375" s="250"/>
      <c r="AR375" s="250"/>
      <c r="AS375" s="250"/>
      <c r="AT375" s="250"/>
      <c r="AU375" s="250"/>
      <c r="AV375" s="250"/>
      <c r="AW375" s="250"/>
      <c r="AX375" s="250"/>
      <c r="AY375" s="250"/>
      <c r="AZ375" s="250"/>
      <c r="BA375" s="158"/>
      <c r="BY375" s="158"/>
      <c r="BZ375" s="250"/>
      <c r="CA375" s="250"/>
      <c r="CB375" s="250"/>
      <c r="CC375" s="250"/>
      <c r="CD375" s="250"/>
      <c r="CE375" s="250"/>
      <c r="CF375" s="250"/>
      <c r="CG375" s="250"/>
      <c r="CH375" s="250"/>
      <c r="CI375" s="250"/>
      <c r="CJ375" s="250"/>
      <c r="CK375" s="250"/>
      <c r="CL375" s="250"/>
      <c r="CM375" s="250"/>
      <c r="CN375" s="250"/>
      <c r="CO375" s="250"/>
      <c r="CP375" s="250"/>
      <c r="CQ375" s="250"/>
      <c r="CR375" s="250"/>
      <c r="CS375" s="250"/>
      <c r="CT375" s="250"/>
      <c r="CU375" s="250"/>
      <c r="CV375" s="250"/>
      <c r="CW375" s="250"/>
      <c r="CX375" s="250"/>
      <c r="CY375" s="250"/>
      <c r="CZ375" s="250"/>
    </row>
    <row r="376" s="156" customFormat="true" ht="15" customHeight="true" x14ac:dyDescent="0.2">
      <c r="Y376" s="158"/>
      <c r="Z376" s="250"/>
      <c r="AA376" s="250"/>
      <c r="AB376" s="250"/>
      <c r="AC376" s="250"/>
      <c r="AD376" s="250"/>
      <c r="AE376" s="250"/>
      <c r="AF376" s="250"/>
      <c r="AG376" s="250"/>
      <c r="AH376" s="250"/>
      <c r="AI376" s="250"/>
      <c r="AJ376" s="250"/>
      <c r="AK376" s="250"/>
      <c r="AL376" s="250"/>
      <c r="AM376" s="250"/>
      <c r="AN376" s="250"/>
      <c r="AO376" s="250"/>
      <c r="AP376" s="250"/>
      <c r="AQ376" s="250"/>
      <c r="AR376" s="250"/>
      <c r="AS376" s="250"/>
      <c r="AT376" s="250"/>
      <c r="AU376" s="250"/>
      <c r="AV376" s="250"/>
      <c r="AW376" s="250"/>
      <c r="AX376" s="250"/>
      <c r="AY376" s="250"/>
      <c r="AZ376" s="250"/>
      <c r="BA376" s="158"/>
      <c r="BY376" s="158"/>
      <c r="BZ376" s="250"/>
      <c r="CA376" s="250"/>
      <c r="CB376" s="250"/>
      <c r="CC376" s="250"/>
      <c r="CD376" s="250"/>
      <c r="CE376" s="250"/>
      <c r="CF376" s="250"/>
      <c r="CG376" s="250"/>
      <c r="CH376" s="250"/>
      <c r="CI376" s="250"/>
      <c r="CJ376" s="250"/>
      <c r="CK376" s="250"/>
      <c r="CL376" s="250"/>
      <c r="CM376" s="250"/>
      <c r="CN376" s="250"/>
      <c r="CO376" s="250"/>
      <c r="CP376" s="250"/>
      <c r="CQ376" s="250"/>
      <c r="CR376" s="250"/>
      <c r="CS376" s="250"/>
      <c r="CT376" s="250"/>
      <c r="CU376" s="250"/>
      <c r="CV376" s="250"/>
      <c r="CW376" s="250"/>
      <c r="CX376" s="250"/>
      <c r="CY376" s="250"/>
      <c r="CZ376" s="250"/>
    </row>
    <row r="377" s="156" customFormat="true" ht="15" customHeight="true" x14ac:dyDescent="0.2">
      <c r="Y377" s="158"/>
      <c r="Z377" s="250"/>
      <c r="AA377" s="250"/>
      <c r="AB377" s="250"/>
      <c r="AC377" s="250"/>
      <c r="AD377" s="250"/>
      <c r="AE377" s="250"/>
      <c r="AF377" s="250"/>
      <c r="AG377" s="250"/>
      <c r="AH377" s="250"/>
      <c r="AI377" s="250"/>
      <c r="AJ377" s="250"/>
      <c r="AK377" s="250"/>
      <c r="AL377" s="250"/>
      <c r="AM377" s="250"/>
      <c r="AN377" s="250"/>
      <c r="AO377" s="250"/>
      <c r="AP377" s="250"/>
      <c r="AQ377" s="250"/>
      <c r="AR377" s="250"/>
      <c r="AS377" s="250"/>
      <c r="AT377" s="250"/>
      <c r="AU377" s="250"/>
      <c r="AV377" s="250"/>
      <c r="AW377" s="250"/>
      <c r="AX377" s="250"/>
      <c r="AY377" s="250"/>
      <c r="AZ377" s="250"/>
      <c r="BA377" s="158"/>
      <c r="BY377" s="158"/>
      <c r="BZ377" s="250"/>
      <c r="CA377" s="250"/>
      <c r="CB377" s="250"/>
      <c r="CC377" s="250"/>
      <c r="CD377" s="250"/>
      <c r="CE377" s="250"/>
      <c r="CF377" s="250"/>
      <c r="CG377" s="250"/>
      <c r="CH377" s="250"/>
      <c r="CI377" s="250"/>
      <c r="CJ377" s="250"/>
      <c r="CK377" s="250"/>
      <c r="CL377" s="250"/>
      <c r="CM377" s="250"/>
      <c r="CN377" s="250"/>
      <c r="CO377" s="250"/>
      <c r="CP377" s="250"/>
      <c r="CQ377" s="250"/>
      <c r="CR377" s="250"/>
      <c r="CS377" s="250"/>
      <c r="CT377" s="250"/>
      <c r="CU377" s="250"/>
      <c r="CV377" s="250"/>
      <c r="CW377" s="250"/>
      <c r="CX377" s="250"/>
      <c r="CY377" s="250"/>
      <c r="CZ377" s="250"/>
    </row>
    <row r="378" s="156" customFormat="true" ht="15" customHeight="true" x14ac:dyDescent="0.2">
      <c r="Y378" s="158"/>
      <c r="Z378" s="250"/>
      <c r="AA378" s="250"/>
      <c r="AB378" s="250"/>
      <c r="AC378" s="250"/>
      <c r="AD378" s="250"/>
      <c r="AE378" s="250"/>
      <c r="AF378" s="250"/>
      <c r="AG378" s="250"/>
      <c r="AH378" s="250"/>
      <c r="AI378" s="250"/>
      <c r="AJ378" s="250"/>
      <c r="AK378" s="250"/>
      <c r="AL378" s="250"/>
      <c r="AM378" s="250"/>
      <c r="AN378" s="250"/>
      <c r="AO378" s="250"/>
      <c r="AP378" s="250"/>
      <c r="AQ378" s="250"/>
      <c r="AR378" s="250"/>
      <c r="AS378" s="250"/>
      <c r="AT378" s="250"/>
      <c r="AU378" s="250"/>
      <c r="AV378" s="250"/>
      <c r="AW378" s="250"/>
      <c r="AX378" s="250"/>
      <c r="AY378" s="250"/>
      <c r="AZ378" s="250"/>
      <c r="BA378" s="158"/>
      <c r="BY378" s="158"/>
      <c r="BZ378" s="250"/>
      <c r="CA378" s="250"/>
      <c r="CB378" s="250"/>
      <c r="CC378" s="250"/>
      <c r="CD378" s="250"/>
      <c r="CE378" s="250"/>
      <c r="CF378" s="250"/>
      <c r="CG378" s="250"/>
      <c r="CH378" s="250"/>
      <c r="CI378" s="250"/>
      <c r="CJ378" s="250"/>
      <c r="CK378" s="250"/>
      <c r="CL378" s="250"/>
      <c r="CM378" s="250"/>
      <c r="CN378" s="250"/>
      <c r="CO378" s="250"/>
      <c r="CP378" s="250"/>
      <c r="CQ378" s="250"/>
      <c r="CR378" s="250"/>
      <c r="CS378" s="250"/>
      <c r="CT378" s="250"/>
      <c r="CU378" s="250"/>
      <c r="CV378" s="250"/>
      <c r="CW378" s="250"/>
      <c r="CX378" s="250"/>
      <c r="CY378" s="250"/>
      <c r="CZ378" s="250"/>
    </row>
    <row r="379" s="156" customFormat="true" ht="15" customHeight="true" x14ac:dyDescent="0.2">
      <c r="Y379" s="158"/>
      <c r="Z379" s="250"/>
      <c r="AA379" s="250"/>
      <c r="AB379" s="250"/>
      <c r="AC379" s="250"/>
      <c r="AD379" s="250"/>
      <c r="AE379" s="250"/>
      <c r="AF379" s="250"/>
      <c r="AG379" s="250"/>
      <c r="AH379" s="250"/>
      <c r="AI379" s="250"/>
      <c r="AJ379" s="250"/>
      <c r="AK379" s="250"/>
      <c r="AL379" s="250"/>
      <c r="AM379" s="250"/>
      <c r="AN379" s="250"/>
      <c r="AO379" s="250"/>
      <c r="AP379" s="250"/>
      <c r="AQ379" s="250"/>
      <c r="AR379" s="250"/>
      <c r="AS379" s="250"/>
      <c r="AT379" s="250"/>
      <c r="AU379" s="250"/>
      <c r="AV379" s="250"/>
      <c r="AW379" s="250"/>
      <c r="AX379" s="250"/>
      <c r="AY379" s="250"/>
      <c r="AZ379" s="250"/>
      <c r="BA379" s="158"/>
      <c r="BY379" s="158"/>
      <c r="BZ379" s="250"/>
      <c r="CA379" s="250"/>
      <c r="CB379" s="250"/>
      <c r="CC379" s="250"/>
      <c r="CD379" s="250"/>
      <c r="CE379" s="250"/>
      <c r="CF379" s="250"/>
      <c r="CG379" s="250"/>
      <c r="CH379" s="250"/>
      <c r="CI379" s="250"/>
      <c r="CJ379" s="250"/>
      <c r="CK379" s="250"/>
      <c r="CL379" s="250"/>
      <c r="CM379" s="250"/>
      <c r="CN379" s="250"/>
      <c r="CO379" s="250"/>
      <c r="CP379" s="250"/>
      <c r="CQ379" s="250"/>
      <c r="CR379" s="250"/>
      <c r="CS379" s="250"/>
      <c r="CT379" s="250"/>
      <c r="CU379" s="250"/>
      <c r="CV379" s="250"/>
      <c r="CW379" s="250"/>
      <c r="CX379" s="250"/>
      <c r="CY379" s="250"/>
      <c r="CZ379" s="250"/>
    </row>
    <row r="380" s="156" customFormat="true" ht="15" customHeight="true" x14ac:dyDescent="0.2">
      <c r="Y380" s="158"/>
      <c r="Z380" s="250"/>
      <c r="AA380" s="250"/>
      <c r="AB380" s="250"/>
      <c r="AC380" s="250"/>
      <c r="AD380" s="250"/>
      <c r="AE380" s="250"/>
      <c r="AF380" s="250"/>
      <c r="AG380" s="250"/>
      <c r="AH380" s="250"/>
      <c r="AI380" s="250"/>
      <c r="AJ380" s="250"/>
      <c r="AK380" s="250"/>
      <c r="AL380" s="250"/>
      <c r="AM380" s="250"/>
      <c r="AN380" s="250"/>
      <c r="AO380" s="250"/>
      <c r="AP380" s="250"/>
      <c r="AQ380" s="250"/>
      <c r="AR380" s="250"/>
      <c r="AS380" s="250"/>
      <c r="AT380" s="250"/>
      <c r="AU380" s="250"/>
      <c r="AV380" s="250"/>
      <c r="AW380" s="250"/>
      <c r="AX380" s="250"/>
      <c r="AY380" s="250"/>
      <c r="AZ380" s="250"/>
      <c r="BA380" s="158"/>
      <c r="BY380" s="158"/>
      <c r="BZ380" s="250"/>
      <c r="CA380" s="250"/>
      <c r="CB380" s="250"/>
      <c r="CC380" s="250"/>
      <c r="CD380" s="250"/>
      <c r="CE380" s="250"/>
      <c r="CF380" s="250"/>
      <c r="CG380" s="250"/>
      <c r="CH380" s="250"/>
      <c r="CI380" s="250"/>
      <c r="CJ380" s="250"/>
      <c r="CK380" s="250"/>
      <c r="CL380" s="250"/>
      <c r="CM380" s="250"/>
      <c r="CN380" s="250"/>
      <c r="CO380" s="250"/>
      <c r="CP380" s="250"/>
      <c r="CQ380" s="250"/>
      <c r="CR380" s="250"/>
      <c r="CS380" s="250"/>
      <c r="CT380" s="250"/>
      <c r="CU380" s="250"/>
      <c r="CV380" s="250"/>
      <c r="CW380" s="250"/>
      <c r="CX380" s="250"/>
      <c r="CY380" s="250"/>
      <c r="CZ380" s="250"/>
    </row>
    <row r="381" s="156" customFormat="true" ht="15" customHeight="true" x14ac:dyDescent="0.2">
      <c r="Y381" s="158"/>
      <c r="Z381" s="250"/>
      <c r="AA381" s="250"/>
      <c r="AB381" s="250"/>
      <c r="AC381" s="250"/>
      <c r="AD381" s="250"/>
      <c r="AE381" s="250"/>
      <c r="AF381" s="250"/>
      <c r="AG381" s="250"/>
      <c r="AH381" s="250"/>
      <c r="AI381" s="250"/>
      <c r="AJ381" s="250"/>
      <c r="AK381" s="250"/>
      <c r="AL381" s="250"/>
      <c r="AM381" s="250"/>
      <c r="AN381" s="250"/>
      <c r="AO381" s="250"/>
      <c r="AP381" s="250"/>
      <c r="AQ381" s="250"/>
      <c r="AR381" s="250"/>
      <c r="AS381" s="250"/>
      <c r="AT381" s="250"/>
      <c r="AU381" s="250"/>
      <c r="AV381" s="250"/>
      <c r="AW381" s="250"/>
      <c r="AX381" s="250"/>
      <c r="AY381" s="250"/>
      <c r="AZ381" s="250"/>
      <c r="BA381" s="158"/>
      <c r="BY381" s="158"/>
      <c r="BZ381" s="250"/>
      <c r="CA381" s="250"/>
      <c r="CB381" s="250"/>
      <c r="CC381" s="250"/>
      <c r="CD381" s="250"/>
      <c r="CE381" s="250"/>
      <c r="CF381" s="250"/>
      <c r="CG381" s="250"/>
      <c r="CH381" s="250"/>
      <c r="CI381" s="250"/>
      <c r="CJ381" s="250"/>
      <c r="CK381" s="250"/>
      <c r="CL381" s="250"/>
      <c r="CM381" s="250"/>
      <c r="CN381" s="250"/>
      <c r="CO381" s="250"/>
      <c r="CP381" s="250"/>
      <c r="CQ381" s="250"/>
      <c r="CR381" s="250"/>
      <c r="CS381" s="250"/>
      <c r="CT381" s="250"/>
      <c r="CU381" s="250"/>
      <c r="CV381" s="250"/>
      <c r="CW381" s="250"/>
      <c r="CX381" s="250"/>
      <c r="CY381" s="250"/>
      <c r="CZ381" s="250"/>
    </row>
    <row r="382" s="156" customFormat="true" ht="15" customHeight="true" x14ac:dyDescent="0.2">
      <c r="Y382" s="158"/>
      <c r="Z382" s="250"/>
      <c r="AA382" s="250"/>
      <c r="AB382" s="250"/>
      <c r="AC382" s="250"/>
      <c r="AD382" s="250"/>
      <c r="AE382" s="250"/>
      <c r="AF382" s="250"/>
      <c r="AG382" s="250"/>
      <c r="AH382" s="250"/>
      <c r="AI382" s="250"/>
      <c r="AJ382" s="250"/>
      <c r="AK382" s="250"/>
      <c r="AL382" s="250"/>
      <c r="AM382" s="250"/>
      <c r="AN382" s="250"/>
      <c r="AO382" s="250"/>
      <c r="AP382" s="250"/>
      <c r="AQ382" s="250"/>
      <c r="AR382" s="250"/>
      <c r="AS382" s="250"/>
      <c r="AT382" s="250"/>
      <c r="AU382" s="250"/>
      <c r="AV382" s="250"/>
      <c r="AW382" s="250"/>
      <c r="AX382" s="250"/>
      <c r="AY382" s="250"/>
      <c r="AZ382" s="250"/>
      <c r="BA382" s="158"/>
      <c r="BY382" s="158"/>
      <c r="BZ382" s="250"/>
      <c r="CA382" s="250"/>
      <c r="CB382" s="250"/>
      <c r="CC382" s="250"/>
      <c r="CD382" s="250"/>
      <c r="CE382" s="250"/>
      <c r="CF382" s="250"/>
      <c r="CG382" s="250"/>
      <c r="CH382" s="250"/>
      <c r="CI382" s="250"/>
      <c r="CJ382" s="250"/>
      <c r="CK382" s="250"/>
      <c r="CL382" s="250"/>
      <c r="CM382" s="250"/>
      <c r="CN382" s="250"/>
      <c r="CO382" s="250"/>
      <c r="CP382" s="250"/>
      <c r="CQ382" s="250"/>
      <c r="CR382" s="250"/>
      <c r="CS382" s="250"/>
      <c r="CT382" s="250"/>
      <c r="CU382" s="250"/>
      <c r="CV382" s="250"/>
      <c r="CW382" s="250"/>
      <c r="CX382" s="250"/>
      <c r="CY382" s="250"/>
      <c r="CZ382" s="250"/>
    </row>
    <row r="383" s="156" customFormat="true" ht="15" customHeight="true" x14ac:dyDescent="0.2">
      <c r="Y383" s="158"/>
      <c r="Z383" s="250"/>
      <c r="AA383" s="250"/>
      <c r="AB383" s="250"/>
      <c r="AC383" s="250"/>
      <c r="AD383" s="250"/>
      <c r="AE383" s="250"/>
      <c r="AF383" s="250"/>
      <c r="AG383" s="250"/>
      <c r="AH383" s="250"/>
      <c r="AI383" s="250"/>
      <c r="AJ383" s="250"/>
      <c r="AK383" s="250"/>
      <c r="AL383" s="250"/>
      <c r="AM383" s="250"/>
      <c r="AN383" s="250"/>
      <c r="AO383" s="250"/>
      <c r="AP383" s="250"/>
      <c r="AQ383" s="250"/>
      <c r="AR383" s="250"/>
      <c r="AS383" s="250"/>
      <c r="AT383" s="250"/>
      <c r="AU383" s="250"/>
      <c r="AV383" s="250"/>
      <c r="AW383" s="250"/>
      <c r="AX383" s="250"/>
      <c r="AY383" s="250"/>
      <c r="AZ383" s="250"/>
      <c r="BA383" s="158"/>
      <c r="BY383" s="158"/>
      <c r="BZ383" s="250"/>
      <c r="CA383" s="250"/>
      <c r="CB383" s="250"/>
      <c r="CC383" s="250"/>
      <c r="CD383" s="250"/>
      <c r="CE383" s="250"/>
      <c r="CF383" s="250"/>
      <c r="CG383" s="250"/>
      <c r="CH383" s="250"/>
      <c r="CI383" s="250"/>
      <c r="CJ383" s="250"/>
      <c r="CK383" s="250"/>
      <c r="CL383" s="250"/>
      <c r="CM383" s="250"/>
      <c r="CN383" s="250"/>
      <c r="CO383" s="250"/>
      <c r="CP383" s="250"/>
      <c r="CQ383" s="250"/>
      <c r="CR383" s="250"/>
      <c r="CS383" s="250"/>
      <c r="CT383" s="250"/>
      <c r="CU383" s="250"/>
      <c r="CV383" s="250"/>
      <c r="CW383" s="250"/>
      <c r="CX383" s="250"/>
      <c r="CY383" s="250"/>
      <c r="CZ383" s="250"/>
    </row>
    <row r="384" s="156" customFormat="true" ht="15" customHeight="true" x14ac:dyDescent="0.2">
      <c r="Y384" s="158"/>
      <c r="Z384" s="250"/>
      <c r="AA384" s="250"/>
      <c r="AB384" s="250"/>
      <c r="AC384" s="250"/>
      <c r="AD384" s="250"/>
      <c r="AE384" s="250"/>
      <c r="AF384" s="250"/>
      <c r="AG384" s="250"/>
      <c r="AH384" s="250"/>
      <c r="AI384" s="250"/>
      <c r="AJ384" s="250"/>
      <c r="AK384" s="250"/>
      <c r="AL384" s="250"/>
      <c r="AM384" s="250"/>
      <c r="AN384" s="250"/>
      <c r="AO384" s="250"/>
      <c r="AP384" s="250"/>
      <c r="AQ384" s="250"/>
      <c r="AR384" s="250"/>
      <c r="AS384" s="250"/>
      <c r="AT384" s="250"/>
      <c r="AU384" s="250"/>
      <c r="AV384" s="250"/>
      <c r="AW384" s="250"/>
      <c r="AX384" s="250"/>
      <c r="AY384" s="250"/>
      <c r="AZ384" s="250"/>
      <c r="BA384" s="158"/>
      <c r="BY384" s="158"/>
      <c r="BZ384" s="250"/>
      <c r="CA384" s="250"/>
      <c r="CB384" s="250"/>
      <c r="CC384" s="250"/>
      <c r="CD384" s="250"/>
      <c r="CE384" s="250"/>
      <c r="CF384" s="250"/>
      <c r="CG384" s="250"/>
      <c r="CH384" s="250"/>
      <c r="CI384" s="250"/>
      <c r="CJ384" s="250"/>
      <c r="CK384" s="250"/>
      <c r="CL384" s="250"/>
      <c r="CM384" s="250"/>
      <c r="CN384" s="250"/>
      <c r="CO384" s="250"/>
      <c r="CP384" s="250"/>
      <c r="CQ384" s="250"/>
      <c r="CR384" s="250"/>
      <c r="CS384" s="250"/>
      <c r="CT384" s="250"/>
      <c r="CU384" s="250"/>
      <c r="CV384" s="250"/>
      <c r="CW384" s="250"/>
      <c r="CX384" s="250"/>
      <c r="CY384" s="250"/>
      <c r="CZ384" s="250"/>
    </row>
    <row r="385" s="156" customFormat="true" ht="15" customHeight="true" x14ac:dyDescent="0.2">
      <c r="Y385" s="158"/>
      <c r="Z385" s="250"/>
      <c r="AA385" s="250"/>
      <c r="AB385" s="250"/>
      <c r="AC385" s="250"/>
      <c r="AD385" s="250"/>
      <c r="AE385" s="250"/>
      <c r="AF385" s="250"/>
      <c r="AG385" s="250"/>
      <c r="AH385" s="250"/>
      <c r="AI385" s="250"/>
      <c r="AJ385" s="250"/>
      <c r="AK385" s="250"/>
      <c r="AL385" s="250"/>
      <c r="AM385" s="250"/>
      <c r="AN385" s="250"/>
      <c r="AO385" s="250"/>
      <c r="AP385" s="250"/>
      <c r="AQ385" s="250"/>
      <c r="AR385" s="250"/>
      <c r="AS385" s="250"/>
      <c r="AT385" s="250"/>
      <c r="AU385" s="250"/>
      <c r="AV385" s="250"/>
      <c r="AW385" s="250"/>
      <c r="AX385" s="250"/>
      <c r="AY385" s="250"/>
      <c r="AZ385" s="250"/>
      <c r="BA385" s="158"/>
      <c r="BY385" s="158"/>
      <c r="BZ385" s="250"/>
      <c r="CA385" s="250"/>
      <c r="CB385" s="250"/>
      <c r="CC385" s="250"/>
      <c r="CD385" s="250"/>
      <c r="CE385" s="250"/>
      <c r="CF385" s="250"/>
      <c r="CG385" s="250"/>
      <c r="CH385" s="250"/>
      <c r="CI385" s="250"/>
      <c r="CJ385" s="250"/>
      <c r="CK385" s="250"/>
      <c r="CL385" s="250"/>
      <c r="CM385" s="250"/>
      <c r="CN385" s="250"/>
      <c r="CO385" s="250"/>
      <c r="CP385" s="250"/>
      <c r="CQ385" s="250"/>
      <c r="CR385" s="250"/>
      <c r="CS385" s="250"/>
      <c r="CT385" s="250"/>
      <c r="CU385" s="250"/>
      <c r="CV385" s="250"/>
      <c r="CW385" s="250"/>
      <c r="CX385" s="250"/>
      <c r="CY385" s="250"/>
      <c r="CZ385" s="250"/>
    </row>
    <row r="386" s="156" customFormat="true" ht="15" customHeight="true" x14ac:dyDescent="0.2">
      <c r="Y386" s="158"/>
      <c r="Z386" s="250"/>
      <c r="AA386" s="250"/>
      <c r="AB386" s="250"/>
      <c r="AC386" s="250"/>
      <c r="AD386" s="250"/>
      <c r="AE386" s="250"/>
      <c r="AF386" s="250"/>
      <c r="AG386" s="250"/>
      <c r="AH386" s="250"/>
      <c r="AI386" s="250"/>
      <c r="AJ386" s="250"/>
      <c r="AK386" s="250"/>
      <c r="AL386" s="250"/>
      <c r="AM386" s="250"/>
      <c r="AN386" s="250"/>
      <c r="AO386" s="250"/>
      <c r="AP386" s="250"/>
      <c r="AQ386" s="250"/>
      <c r="AR386" s="250"/>
      <c r="AS386" s="250"/>
      <c r="AT386" s="250"/>
      <c r="AU386" s="250"/>
      <c r="AV386" s="250"/>
      <c r="AW386" s="250"/>
      <c r="AX386" s="250"/>
      <c r="AY386" s="250"/>
      <c r="AZ386" s="250"/>
      <c r="BA386" s="158"/>
      <c r="BY386" s="158"/>
      <c r="BZ386" s="250"/>
      <c r="CA386" s="250"/>
      <c r="CB386" s="250"/>
      <c r="CC386" s="250"/>
      <c r="CD386" s="250"/>
      <c r="CE386" s="250"/>
      <c r="CF386" s="250"/>
      <c r="CG386" s="250"/>
      <c r="CH386" s="250"/>
      <c r="CI386" s="250"/>
      <c r="CJ386" s="250"/>
      <c r="CK386" s="250"/>
      <c r="CL386" s="250"/>
      <c r="CM386" s="250"/>
      <c r="CN386" s="250"/>
      <c r="CO386" s="250"/>
      <c r="CP386" s="250"/>
      <c r="CQ386" s="250"/>
      <c r="CR386" s="250"/>
      <c r="CS386" s="250"/>
      <c r="CT386" s="250"/>
      <c r="CU386" s="250"/>
      <c r="CV386" s="250"/>
      <c r="CW386" s="250"/>
      <c r="CX386" s="250"/>
      <c r="CY386" s="250"/>
      <c r="CZ386" s="250"/>
    </row>
    <row r="387" s="156" customFormat="true" ht="15" customHeight="true" x14ac:dyDescent="0.2">
      <c r="Y387" s="158"/>
      <c r="Z387" s="250"/>
      <c r="AA387" s="250"/>
      <c r="AB387" s="250"/>
      <c r="AC387" s="250"/>
      <c r="AD387" s="250"/>
      <c r="AE387" s="250"/>
      <c r="AF387" s="250"/>
      <c r="AG387" s="250"/>
      <c r="AH387" s="250"/>
      <c r="AI387" s="250"/>
      <c r="AJ387" s="250"/>
      <c r="AK387" s="250"/>
      <c r="AL387" s="250"/>
      <c r="AM387" s="250"/>
      <c r="AN387" s="250"/>
      <c r="AO387" s="250"/>
      <c r="AP387" s="250"/>
      <c r="AQ387" s="250"/>
      <c r="AR387" s="250"/>
      <c r="AS387" s="250"/>
      <c r="AT387" s="250"/>
      <c r="AU387" s="250"/>
      <c r="AV387" s="250"/>
      <c r="AW387" s="250"/>
      <c r="AX387" s="250"/>
      <c r="AY387" s="250"/>
      <c r="AZ387" s="250"/>
      <c r="BA387" s="158"/>
      <c r="BY387" s="158"/>
      <c r="BZ387" s="250"/>
      <c r="CA387" s="250"/>
      <c r="CB387" s="250"/>
      <c r="CC387" s="250"/>
      <c r="CD387" s="250"/>
      <c r="CE387" s="250"/>
      <c r="CF387" s="250"/>
      <c r="CG387" s="250"/>
      <c r="CH387" s="250"/>
      <c r="CI387" s="250"/>
      <c r="CJ387" s="250"/>
      <c r="CK387" s="250"/>
      <c r="CL387" s="250"/>
      <c r="CM387" s="250"/>
      <c r="CN387" s="250"/>
      <c r="CO387" s="250"/>
      <c r="CP387" s="250"/>
      <c r="CQ387" s="250"/>
      <c r="CR387" s="250"/>
      <c r="CS387" s="250"/>
      <c r="CT387" s="250"/>
      <c r="CU387" s="250"/>
      <c r="CV387" s="250"/>
      <c r="CW387" s="250"/>
      <c r="CX387" s="250"/>
      <c r="CY387" s="250"/>
      <c r="CZ387" s="250"/>
    </row>
    <row r="388" s="156" customFormat="true" ht="15" customHeight="true" x14ac:dyDescent="0.2">
      <c r="Y388" s="158"/>
      <c r="Z388" s="250"/>
      <c r="AA388" s="250"/>
      <c r="AB388" s="250"/>
      <c r="AC388" s="250"/>
      <c r="AD388" s="250"/>
      <c r="AE388" s="250"/>
      <c r="AF388" s="250"/>
      <c r="AG388" s="250"/>
      <c r="AH388" s="250"/>
      <c r="AI388" s="250"/>
      <c r="AJ388" s="250"/>
      <c r="AK388" s="250"/>
      <c r="AL388" s="250"/>
      <c r="AM388" s="250"/>
      <c r="AN388" s="250"/>
      <c r="AO388" s="250"/>
      <c r="AP388" s="250"/>
      <c r="AQ388" s="250"/>
      <c r="AR388" s="250"/>
      <c r="AS388" s="250"/>
      <c r="AT388" s="250"/>
      <c r="AU388" s="250"/>
      <c r="AV388" s="250"/>
      <c r="AW388" s="250"/>
      <c r="AX388" s="250"/>
      <c r="AY388" s="250"/>
      <c r="AZ388" s="250"/>
      <c r="BA388" s="158"/>
      <c r="BY388" s="158"/>
      <c r="BZ388" s="250"/>
      <c r="CA388" s="250"/>
      <c r="CB388" s="250"/>
      <c r="CC388" s="250"/>
      <c r="CD388" s="250"/>
      <c r="CE388" s="250"/>
      <c r="CF388" s="250"/>
      <c r="CG388" s="250"/>
      <c r="CH388" s="250"/>
      <c r="CI388" s="250"/>
      <c r="CJ388" s="250"/>
      <c r="CK388" s="250"/>
      <c r="CL388" s="250"/>
      <c r="CM388" s="250"/>
      <c r="CN388" s="250"/>
      <c r="CO388" s="250"/>
      <c r="CP388" s="250"/>
      <c r="CQ388" s="250"/>
      <c r="CR388" s="250"/>
      <c r="CS388" s="250"/>
      <c r="CT388" s="250"/>
      <c r="CU388" s="250"/>
      <c r="CV388" s="250"/>
      <c r="CW388" s="250"/>
      <c r="CX388" s="250"/>
      <c r="CY388" s="250"/>
      <c r="CZ388" s="250"/>
    </row>
    <row r="389" s="156" customFormat="true" ht="15" customHeight="true" x14ac:dyDescent="0.2">
      <c r="Y389" s="158"/>
      <c r="Z389" s="250"/>
      <c r="AA389" s="250"/>
      <c r="AB389" s="250"/>
      <c r="AC389" s="250"/>
      <c r="AD389" s="250"/>
      <c r="AE389" s="250"/>
      <c r="AF389" s="250"/>
      <c r="AG389" s="250"/>
      <c r="AH389" s="250"/>
      <c r="AI389" s="250"/>
      <c r="AJ389" s="250"/>
      <c r="AK389" s="250"/>
      <c r="AL389" s="250"/>
      <c r="AM389" s="250"/>
      <c r="AN389" s="250"/>
      <c r="AO389" s="250"/>
      <c r="AP389" s="250"/>
      <c r="AQ389" s="250"/>
      <c r="AR389" s="250"/>
      <c r="AS389" s="250"/>
      <c r="AT389" s="250"/>
      <c r="AU389" s="250"/>
      <c r="AV389" s="250"/>
      <c r="AW389" s="250"/>
      <c r="AX389" s="250"/>
      <c r="AY389" s="250"/>
      <c r="AZ389" s="250"/>
      <c r="BA389" s="158"/>
      <c r="BY389" s="158"/>
      <c r="BZ389" s="250"/>
      <c r="CA389" s="250"/>
      <c r="CB389" s="250"/>
      <c r="CC389" s="250"/>
      <c r="CD389" s="250"/>
      <c r="CE389" s="250"/>
      <c r="CF389" s="250"/>
      <c r="CG389" s="250"/>
      <c r="CH389" s="250"/>
      <c r="CI389" s="250"/>
      <c r="CJ389" s="250"/>
      <c r="CK389" s="250"/>
      <c r="CL389" s="250"/>
      <c r="CM389" s="250"/>
      <c r="CN389" s="250"/>
      <c r="CO389" s="250"/>
      <c r="CP389" s="250"/>
      <c r="CQ389" s="250"/>
      <c r="CR389" s="250"/>
      <c r="CS389" s="250"/>
      <c r="CT389" s="250"/>
      <c r="CU389" s="250"/>
      <c r="CV389" s="250"/>
      <c r="CW389" s="250"/>
      <c r="CX389" s="250"/>
      <c r="CY389" s="250"/>
      <c r="CZ389" s="250"/>
    </row>
    <row r="390" s="156" customFormat="true" ht="15" customHeight="true" x14ac:dyDescent="0.2">
      <c r="Y390" s="158"/>
      <c r="Z390" s="250"/>
      <c r="AA390" s="250"/>
      <c r="AB390" s="250"/>
      <c r="AC390" s="250"/>
      <c r="AD390" s="250"/>
      <c r="AE390" s="250"/>
      <c r="AF390" s="250"/>
      <c r="AG390" s="250"/>
      <c r="AH390" s="250"/>
      <c r="AI390" s="250"/>
      <c r="AJ390" s="250"/>
      <c r="AK390" s="250"/>
      <c r="AL390" s="250"/>
      <c r="AM390" s="250"/>
      <c r="AN390" s="250"/>
      <c r="AO390" s="250"/>
      <c r="AP390" s="250"/>
      <c r="AQ390" s="250"/>
      <c r="AR390" s="250"/>
      <c r="AS390" s="250"/>
      <c r="AT390" s="250"/>
      <c r="AU390" s="250"/>
      <c r="AV390" s="250"/>
      <c r="AW390" s="250"/>
      <c r="AX390" s="250"/>
      <c r="AY390" s="250"/>
      <c r="AZ390" s="250"/>
      <c r="BA390" s="158"/>
      <c r="BY390" s="158"/>
      <c r="BZ390" s="250"/>
      <c r="CA390" s="250"/>
      <c r="CB390" s="250"/>
      <c r="CC390" s="250"/>
      <c r="CD390" s="250"/>
      <c r="CE390" s="250"/>
      <c r="CF390" s="250"/>
      <c r="CG390" s="250"/>
      <c r="CH390" s="250"/>
      <c r="CI390" s="250"/>
      <c r="CJ390" s="250"/>
      <c r="CK390" s="250"/>
      <c r="CL390" s="250"/>
      <c r="CM390" s="250"/>
      <c r="CN390" s="250"/>
      <c r="CO390" s="250"/>
      <c r="CP390" s="250"/>
      <c r="CQ390" s="250"/>
      <c r="CR390" s="250"/>
      <c r="CS390" s="250"/>
      <c r="CT390" s="250"/>
      <c r="CU390" s="250"/>
      <c r="CV390" s="250"/>
      <c r="CW390" s="250"/>
      <c r="CX390" s="250"/>
      <c r="CY390" s="250"/>
      <c r="CZ390" s="250"/>
    </row>
    <row r="391" s="156" customFormat="true" ht="15" customHeight="true" x14ac:dyDescent="0.2">
      <c r="Y391" s="158"/>
      <c r="Z391" s="250"/>
      <c r="AA391" s="250"/>
      <c r="AB391" s="250"/>
      <c r="AC391" s="250"/>
      <c r="AD391" s="250"/>
      <c r="AE391" s="250"/>
      <c r="AF391" s="250"/>
      <c r="AG391" s="250"/>
      <c r="AH391" s="250"/>
      <c r="AI391" s="250"/>
      <c r="AJ391" s="250"/>
      <c r="AK391" s="250"/>
      <c r="AL391" s="250"/>
      <c r="AM391" s="250"/>
      <c r="AN391" s="250"/>
      <c r="AO391" s="250"/>
      <c r="AP391" s="250"/>
      <c r="AQ391" s="250"/>
      <c r="AR391" s="250"/>
      <c r="AS391" s="250"/>
      <c r="AT391" s="250"/>
      <c r="AU391" s="250"/>
      <c r="AV391" s="250"/>
      <c r="AW391" s="250"/>
      <c r="AX391" s="250"/>
      <c r="AY391" s="250"/>
      <c r="AZ391" s="250"/>
      <c r="BA391" s="158"/>
      <c r="BY391" s="158"/>
      <c r="BZ391" s="250"/>
      <c r="CA391" s="250"/>
      <c r="CB391" s="250"/>
      <c r="CC391" s="250"/>
      <c r="CD391" s="250"/>
      <c r="CE391" s="250"/>
      <c r="CF391" s="250"/>
      <c r="CG391" s="250"/>
      <c r="CH391" s="250"/>
      <c r="CI391" s="250"/>
      <c r="CJ391" s="250"/>
      <c r="CK391" s="250"/>
      <c r="CL391" s="250"/>
      <c r="CM391" s="250"/>
      <c r="CN391" s="250"/>
      <c r="CO391" s="250"/>
      <c r="CP391" s="250"/>
      <c r="CQ391" s="250"/>
      <c r="CR391" s="250"/>
      <c r="CS391" s="250"/>
      <c r="CT391" s="250"/>
      <c r="CU391" s="250"/>
      <c r="CV391" s="250"/>
      <c r="CW391" s="250"/>
      <c r="CX391" s="250"/>
      <c r="CY391" s="250"/>
      <c r="CZ391" s="250"/>
    </row>
    <row r="392" s="156" customFormat="true" ht="15" customHeight="true" x14ac:dyDescent="0.2">
      <c r="Y392" s="158"/>
      <c r="Z392" s="250"/>
      <c r="AA392" s="250"/>
      <c r="AB392" s="250"/>
      <c r="AC392" s="250"/>
      <c r="AD392" s="250"/>
      <c r="AE392" s="250"/>
      <c r="AF392" s="250"/>
      <c r="AG392" s="250"/>
      <c r="AH392" s="250"/>
      <c r="AI392" s="250"/>
      <c r="AJ392" s="250"/>
      <c r="AK392" s="250"/>
      <c r="AL392" s="250"/>
      <c r="AM392" s="250"/>
      <c r="AN392" s="250"/>
      <c r="AO392" s="250"/>
      <c r="AP392" s="250"/>
      <c r="AQ392" s="250"/>
      <c r="AR392" s="250"/>
      <c r="AS392" s="250"/>
      <c r="AT392" s="250"/>
      <c r="AU392" s="250"/>
      <c r="AV392" s="250"/>
      <c r="AW392" s="250"/>
      <c r="AX392" s="250"/>
      <c r="AY392" s="250"/>
      <c r="AZ392" s="250"/>
      <c r="BA392" s="158"/>
      <c r="BY392" s="158"/>
      <c r="BZ392" s="250"/>
      <c r="CA392" s="250"/>
      <c r="CB392" s="250"/>
      <c r="CC392" s="250"/>
      <c r="CD392" s="250"/>
      <c r="CE392" s="250"/>
      <c r="CF392" s="250"/>
      <c r="CG392" s="250"/>
      <c r="CH392" s="250"/>
      <c r="CI392" s="250"/>
      <c r="CJ392" s="250"/>
      <c r="CK392" s="250"/>
      <c r="CL392" s="250"/>
      <c r="CM392" s="250"/>
      <c r="CN392" s="250"/>
      <c r="CO392" s="250"/>
      <c r="CP392" s="250"/>
      <c r="CQ392" s="250"/>
      <c r="CR392" s="250"/>
      <c r="CS392" s="250"/>
      <c r="CT392" s="250"/>
      <c r="CU392" s="250"/>
      <c r="CV392" s="250"/>
      <c r="CW392" s="250"/>
      <c r="CX392" s="250"/>
      <c r="CY392" s="250"/>
      <c r="CZ392" s="250"/>
    </row>
    <row r="393" s="156" customFormat="true" ht="15" customHeight="true" x14ac:dyDescent="0.2">
      <c r="Y393" s="158"/>
      <c r="Z393" s="250"/>
      <c r="AA393" s="250"/>
      <c r="AB393" s="250"/>
      <c r="AC393" s="250"/>
      <c r="AD393" s="250"/>
      <c r="AE393" s="250"/>
      <c r="AF393" s="250"/>
      <c r="AG393" s="250"/>
      <c r="AH393" s="250"/>
      <c r="AI393" s="250"/>
      <c r="AJ393" s="250"/>
      <c r="AK393" s="250"/>
      <c r="AL393" s="250"/>
      <c r="AM393" s="250"/>
      <c r="AN393" s="250"/>
      <c r="AO393" s="250"/>
      <c r="AP393" s="250"/>
      <c r="AQ393" s="250"/>
      <c r="AR393" s="250"/>
      <c r="AS393" s="250"/>
      <c r="AT393" s="250"/>
      <c r="AU393" s="250"/>
      <c r="AV393" s="250"/>
      <c r="AW393" s="250"/>
      <c r="AX393" s="250"/>
      <c r="AY393" s="250"/>
      <c r="AZ393" s="250"/>
      <c r="BA393" s="158"/>
      <c r="BY393" s="158"/>
      <c r="BZ393" s="250"/>
      <c r="CA393" s="250"/>
      <c r="CB393" s="250"/>
      <c r="CC393" s="250"/>
      <c r="CD393" s="250"/>
      <c r="CE393" s="250"/>
      <c r="CF393" s="250"/>
      <c r="CG393" s="250"/>
      <c r="CH393" s="250"/>
      <c r="CI393" s="250"/>
      <c r="CJ393" s="250"/>
      <c r="CK393" s="250"/>
      <c r="CL393" s="250"/>
      <c r="CM393" s="250"/>
      <c r="CN393" s="250"/>
      <c r="CO393" s="250"/>
      <c r="CP393" s="250"/>
      <c r="CQ393" s="250"/>
      <c r="CR393" s="250"/>
      <c r="CS393" s="250"/>
      <c r="CT393" s="250"/>
      <c r="CU393" s="250"/>
      <c r="CV393" s="250"/>
      <c r="CW393" s="250"/>
      <c r="CX393" s="250"/>
      <c r="CY393" s="250"/>
      <c r="CZ393" s="250"/>
    </row>
    <row r="394" s="156" customFormat="true" ht="15" customHeight="true" x14ac:dyDescent="0.2">
      <c r="Y394" s="158"/>
      <c r="Z394" s="250"/>
      <c r="AA394" s="250"/>
      <c r="AB394" s="250"/>
      <c r="AC394" s="250"/>
      <c r="AD394" s="250"/>
      <c r="AE394" s="250"/>
      <c r="AF394" s="250"/>
      <c r="AG394" s="250"/>
      <c r="AH394" s="250"/>
      <c r="AI394" s="250"/>
      <c r="AJ394" s="250"/>
      <c r="AK394" s="250"/>
      <c r="AL394" s="250"/>
      <c r="AM394" s="250"/>
      <c r="AN394" s="250"/>
      <c r="AO394" s="250"/>
      <c r="AP394" s="250"/>
      <c r="AQ394" s="250"/>
      <c r="AR394" s="250"/>
      <c r="AS394" s="250"/>
      <c r="AT394" s="250"/>
      <c r="AU394" s="250"/>
      <c r="AV394" s="250"/>
      <c r="AW394" s="250"/>
      <c r="AX394" s="250"/>
      <c r="AY394" s="250"/>
      <c r="AZ394" s="250"/>
      <c r="BA394" s="158"/>
      <c r="BY394" s="158"/>
      <c r="BZ394" s="250"/>
      <c r="CA394" s="250"/>
      <c r="CB394" s="250"/>
      <c r="CC394" s="250"/>
      <c r="CD394" s="250"/>
      <c r="CE394" s="250"/>
      <c r="CF394" s="250"/>
      <c r="CG394" s="250"/>
      <c r="CH394" s="250"/>
      <c r="CI394" s="250"/>
      <c r="CJ394" s="250"/>
      <c r="CK394" s="250"/>
      <c r="CL394" s="250"/>
      <c r="CM394" s="250"/>
      <c r="CN394" s="250"/>
      <c r="CO394" s="250"/>
      <c r="CP394" s="250"/>
      <c r="CQ394" s="250"/>
      <c r="CR394" s="250"/>
      <c r="CS394" s="250"/>
      <c r="CT394" s="250"/>
      <c r="CU394" s="250"/>
      <c r="CV394" s="250"/>
      <c r="CW394" s="250"/>
      <c r="CX394" s="250"/>
      <c r="CY394" s="250"/>
      <c r="CZ394" s="250"/>
    </row>
    <row r="395" s="156" customFormat="true" ht="15" customHeight="true" x14ac:dyDescent="0.2">
      <c r="Y395" s="158"/>
      <c r="Z395" s="250"/>
      <c r="AA395" s="250"/>
      <c r="AB395" s="250"/>
      <c r="AC395" s="250"/>
      <c r="AD395" s="250"/>
      <c r="AE395" s="250"/>
      <c r="AF395" s="250"/>
      <c r="AG395" s="250"/>
      <c r="AH395" s="250"/>
      <c r="AI395" s="250"/>
      <c r="AJ395" s="250"/>
      <c r="AK395" s="250"/>
      <c r="AL395" s="250"/>
      <c r="AM395" s="250"/>
      <c r="AN395" s="250"/>
      <c r="AO395" s="250"/>
      <c r="AP395" s="250"/>
      <c r="AQ395" s="250"/>
      <c r="AR395" s="250"/>
      <c r="AS395" s="250"/>
      <c r="AT395" s="250"/>
      <c r="AU395" s="250"/>
      <c r="AV395" s="250"/>
      <c r="AW395" s="250"/>
      <c r="AX395" s="250"/>
      <c r="AY395" s="250"/>
      <c r="AZ395" s="250"/>
      <c r="BA395" s="158"/>
      <c r="BY395" s="158"/>
      <c r="BZ395" s="250"/>
      <c r="CA395" s="250"/>
      <c r="CB395" s="250"/>
      <c r="CC395" s="250"/>
      <c r="CD395" s="250"/>
      <c r="CE395" s="250"/>
      <c r="CF395" s="250"/>
      <c r="CG395" s="250"/>
      <c r="CH395" s="250"/>
      <c r="CI395" s="250"/>
      <c r="CJ395" s="250"/>
      <c r="CK395" s="250"/>
      <c r="CL395" s="250"/>
      <c r="CM395" s="250"/>
      <c r="CN395" s="250"/>
      <c r="CO395" s="250"/>
      <c r="CP395" s="250"/>
      <c r="CQ395" s="250"/>
      <c r="CR395" s="250"/>
      <c r="CS395" s="250"/>
      <c r="CT395" s="250"/>
      <c r="CU395" s="250"/>
      <c r="CV395" s="250"/>
      <c r="CW395" s="250"/>
      <c r="CX395" s="250"/>
      <c r="CY395" s="250"/>
      <c r="CZ395" s="250"/>
    </row>
    <row r="396" s="156" customFormat="true" ht="15" customHeight="true" x14ac:dyDescent="0.2">
      <c r="Y396" s="158"/>
      <c r="Z396" s="250"/>
      <c r="AA396" s="250"/>
      <c r="AB396" s="250"/>
      <c r="AC396" s="250"/>
      <c r="AD396" s="250"/>
      <c r="AE396" s="250"/>
      <c r="AF396" s="250"/>
      <c r="AG396" s="250"/>
      <c r="AH396" s="250"/>
      <c r="AI396" s="250"/>
      <c r="AJ396" s="250"/>
      <c r="AK396" s="250"/>
      <c r="AL396" s="250"/>
      <c r="AM396" s="250"/>
      <c r="AN396" s="250"/>
      <c r="AO396" s="250"/>
      <c r="AP396" s="250"/>
      <c r="AQ396" s="250"/>
      <c r="AR396" s="250"/>
      <c r="AS396" s="250"/>
      <c r="AT396" s="250"/>
      <c r="AU396" s="250"/>
      <c r="AV396" s="250"/>
      <c r="AW396" s="250"/>
      <c r="AX396" s="250"/>
      <c r="AY396" s="250"/>
      <c r="AZ396" s="250"/>
      <c r="BA396" s="158"/>
      <c r="BY396" s="158"/>
      <c r="BZ396" s="250"/>
      <c r="CA396" s="250"/>
      <c r="CB396" s="250"/>
      <c r="CC396" s="250"/>
      <c r="CD396" s="250"/>
      <c r="CE396" s="250"/>
      <c r="CF396" s="250"/>
      <c r="CG396" s="250"/>
      <c r="CH396" s="250"/>
      <c r="CI396" s="250"/>
      <c r="CJ396" s="250"/>
      <c r="CK396" s="250"/>
      <c r="CL396" s="250"/>
      <c r="CM396" s="250"/>
      <c r="CN396" s="250"/>
      <c r="CO396" s="250"/>
      <c r="CP396" s="250"/>
      <c r="CQ396" s="250"/>
      <c r="CR396" s="250"/>
      <c r="CS396" s="250"/>
      <c r="CT396" s="250"/>
      <c r="CU396" s="250"/>
      <c r="CV396" s="250"/>
      <c r="CW396" s="250"/>
      <c r="CX396" s="250"/>
      <c r="CY396" s="250"/>
      <c r="CZ396" s="250"/>
    </row>
    <row r="397" s="156" customFormat="true" ht="15" customHeight="true" x14ac:dyDescent="0.2">
      <c r="Y397" s="158"/>
      <c r="Z397" s="250"/>
      <c r="AA397" s="250"/>
      <c r="AB397" s="250"/>
      <c r="AC397" s="250"/>
      <c r="AD397" s="250"/>
      <c r="AE397" s="250"/>
      <c r="AF397" s="250"/>
      <c r="AG397" s="250"/>
      <c r="AH397" s="250"/>
      <c r="AI397" s="250"/>
      <c r="AJ397" s="250"/>
      <c r="AK397" s="250"/>
      <c r="AL397" s="250"/>
      <c r="AM397" s="250"/>
      <c r="AN397" s="250"/>
      <c r="AO397" s="250"/>
      <c r="AP397" s="250"/>
      <c r="AQ397" s="250"/>
      <c r="AR397" s="250"/>
      <c r="AS397" s="250"/>
      <c r="AT397" s="250"/>
      <c r="AU397" s="250"/>
      <c r="AV397" s="250"/>
      <c r="AW397" s="250"/>
      <c r="AX397" s="250"/>
      <c r="AY397" s="250"/>
      <c r="AZ397" s="250"/>
      <c r="BA397" s="158"/>
      <c r="BY397" s="158"/>
      <c r="BZ397" s="250"/>
      <c r="CA397" s="250"/>
      <c r="CB397" s="250"/>
      <c r="CC397" s="250"/>
      <c r="CD397" s="250"/>
      <c r="CE397" s="250"/>
      <c r="CF397" s="250"/>
      <c r="CG397" s="250"/>
      <c r="CH397" s="250"/>
      <c r="CI397" s="250"/>
      <c r="CJ397" s="250"/>
      <c r="CK397" s="250"/>
      <c r="CL397" s="250"/>
      <c r="CM397" s="250"/>
      <c r="CN397" s="250"/>
      <c r="CO397" s="250"/>
      <c r="CP397" s="250"/>
      <c r="CQ397" s="250"/>
      <c r="CR397" s="250"/>
      <c r="CS397" s="250"/>
      <c r="CT397" s="250"/>
      <c r="CU397" s="250"/>
      <c r="CV397" s="250"/>
      <c r="CW397" s="250"/>
      <c r="CX397" s="250"/>
      <c r="CY397" s="250"/>
      <c r="CZ397" s="250"/>
    </row>
    <row r="398" s="156" customFormat="true" ht="15" customHeight="true" x14ac:dyDescent="0.2">
      <c r="Y398" s="158"/>
      <c r="Z398" s="250"/>
      <c r="AA398" s="250"/>
      <c r="AB398" s="250"/>
      <c r="AC398" s="250"/>
      <c r="AD398" s="250"/>
      <c r="AE398" s="250"/>
      <c r="AF398" s="250"/>
      <c r="AG398" s="250"/>
      <c r="AH398" s="250"/>
      <c r="AI398" s="250"/>
      <c r="AJ398" s="250"/>
      <c r="AK398" s="250"/>
      <c r="AL398" s="250"/>
      <c r="AM398" s="250"/>
      <c r="AN398" s="250"/>
      <c r="AO398" s="250"/>
      <c r="AP398" s="250"/>
      <c r="AQ398" s="250"/>
      <c r="AR398" s="250"/>
      <c r="AS398" s="250"/>
      <c r="AT398" s="250"/>
      <c r="AU398" s="250"/>
      <c r="AV398" s="250"/>
      <c r="AW398" s="250"/>
      <c r="AX398" s="250"/>
      <c r="AY398" s="250"/>
      <c r="AZ398" s="250"/>
      <c r="BA398" s="158"/>
      <c r="BY398" s="158"/>
      <c r="BZ398" s="250"/>
      <c r="CA398" s="250"/>
      <c r="CB398" s="250"/>
      <c r="CC398" s="250"/>
      <c r="CD398" s="250"/>
      <c r="CE398" s="250"/>
      <c r="CF398" s="250"/>
      <c r="CG398" s="250"/>
      <c r="CH398" s="250"/>
      <c r="CI398" s="250"/>
      <c r="CJ398" s="250"/>
      <c r="CK398" s="250"/>
      <c r="CL398" s="250"/>
      <c r="CM398" s="250"/>
      <c r="CN398" s="250"/>
      <c r="CO398" s="250"/>
      <c r="CP398" s="250"/>
      <c r="CQ398" s="250"/>
      <c r="CR398" s="250"/>
      <c r="CS398" s="250"/>
      <c r="CT398" s="250"/>
      <c r="CU398" s="250"/>
      <c r="CV398" s="250"/>
      <c r="CW398" s="250"/>
      <c r="CX398" s="250"/>
      <c r="CY398" s="250"/>
      <c r="CZ398" s="250"/>
    </row>
    <row r="399" s="2726" customFormat="true" ht="15" customHeight="true" x14ac:dyDescent="0.25">
      <c r="A399" s="162"/>
      <c r="B399" s="162"/>
      <c r="C399" s="2915" t="s">
        <v>133</v>
      </c>
      <c r="D399" s="2916"/>
      <c r="E399" s="2916"/>
      <c r="F399" s="2916"/>
      <c r="G399" s="162"/>
      <c r="H399" s="2905" t="s">
        <v>134</v>
      </c>
      <c r="I399" s="2906"/>
      <c r="J399" s="2906"/>
      <c r="K399" s="2906"/>
      <c r="M399" s="2905" t="s">
        <v>135</v>
      </c>
      <c r="N399" s="2906"/>
      <c r="O399" s="2906"/>
      <c r="P399" s="290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B399" s="162"/>
      <c r="BZ399" s="246"/>
      <c r="CA399" s="246"/>
      <c r="CB399" s="246"/>
      <c r="CC399" s="246"/>
      <c r="CD399" s="246"/>
      <c r="CE399" s="246"/>
      <c r="CF399" s="246"/>
      <c r="CG399" s="246"/>
      <c r="CH399" s="246"/>
      <c r="CI399" s="246"/>
      <c r="CJ399" s="246"/>
      <c r="CK399" s="246"/>
      <c r="CL399" s="246"/>
      <c r="CM399" s="246"/>
      <c r="CN399" s="246"/>
      <c r="CO399" s="246"/>
      <c r="CP399" s="246"/>
      <c r="CQ399" s="246"/>
      <c r="CR399" s="246"/>
      <c r="CS399" s="246"/>
      <c r="CT399" s="246"/>
      <c r="CU399" s="246"/>
      <c r="CV399" s="246"/>
      <c r="CW399" s="246"/>
      <c r="CX399" s="246"/>
      <c r="CY399" s="246"/>
      <c r="CZ399" s="246"/>
    </row>
    <row r="400" s="2726" customFormat="true" ht="15" customHeight="true" x14ac:dyDescent="0.2">
      <c r="A400" s="162"/>
      <c r="B400" s="162"/>
      <c r="C400" s="2962" t="s">
        <v>212</v>
      </c>
      <c r="D400" s="2963"/>
      <c r="E400" s="2963"/>
      <c r="F400"/>
      <c r="G400"/>
      <c r="H400" s="2963" t="s">
        <v>212</v>
      </c>
      <c r="I400" s="2963"/>
      <c r="J400" s="2963"/>
      <c r="K400"/>
      <c r="L400"/>
      <c r="M400" s="2963" t="s">
        <v>212</v>
      </c>
      <c r="N400" s="2963"/>
      <c r="O400" s="2963"/>
      <c r="P400"/>
      <c r="Q400"/>
      <c r="R400" s="24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B400" s="162"/>
      <c r="BZ400" s="246"/>
      <c r="CA400" s="246"/>
      <c r="CB400" s="246"/>
      <c r="CC400" s="246"/>
      <c r="CD400" s="246"/>
      <c r="CE400" s="246"/>
      <c r="CF400" s="246"/>
      <c r="CG400" s="246"/>
      <c r="CH400" s="246"/>
      <c r="CI400" s="246"/>
      <c r="CJ400" s="246"/>
      <c r="CK400" s="246"/>
      <c r="CL400" s="246"/>
      <c r="CM400" s="246"/>
      <c r="CN400" s="246"/>
      <c r="CO400" s="246"/>
      <c r="CP400" s="246"/>
      <c r="CQ400" s="246"/>
      <c r="CR400" s="246"/>
      <c r="CS400" s="246"/>
      <c r="CT400" s="246"/>
      <c r="CU400" s="246"/>
      <c r="CV400" s="246"/>
      <c r="CW400" s="246"/>
      <c r="CX400" s="246"/>
      <c r="CY400" s="246"/>
      <c r="CZ400" s="246"/>
    </row>
    <row r="401" s="2726" customFormat="true" ht="25.15" customHeight="true" x14ac:dyDescent="0.2">
      <c r="A401" s="162"/>
      <c r="B401" s="162"/>
      <c r="C401" s="2957" t="s">
        <v>201</v>
      </c>
      <c r="D401" s="2958"/>
      <c r="E401" s="2748" t="s">
        <v>213</v>
      </c>
      <c r="F401" s="2731"/>
      <c r="G401" s="2731"/>
      <c r="H401" s="2958" t="s">
        <v>201</v>
      </c>
      <c r="I401" s="2958"/>
      <c r="J401" s="2749" t="s">
        <v>213</v>
      </c>
      <c r="K401" s="2731"/>
      <c r="L401" s="2731"/>
      <c r="M401" s="2958" t="s">
        <v>201</v>
      </c>
      <c r="N401" s="2958"/>
      <c r="O401" s="2750" t="s">
        <v>213</v>
      </c>
      <c r="P401" s="2731"/>
      <c r="Q401" s="2731"/>
      <c r="R401" s="24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B401" s="162"/>
      <c r="BZ401" s="246"/>
      <c r="CA401" s="246"/>
      <c r="CB401" s="246"/>
      <c r="CC401" s="246"/>
      <c r="CD401" s="246"/>
      <c r="CE401" s="246"/>
      <c r="CF401" s="246"/>
      <c r="CG401" s="246"/>
      <c r="CH401" s="246"/>
      <c r="CI401" s="246"/>
      <c r="CJ401" s="246"/>
      <c r="CK401" s="246"/>
      <c r="CL401" s="246"/>
      <c r="CM401" s="246"/>
      <c r="CN401" s="246"/>
      <c r="CO401" s="246"/>
      <c r="CP401" s="246"/>
      <c r="CQ401" s="246"/>
      <c r="CR401" s="246"/>
      <c r="CS401" s="246"/>
      <c r="CT401" s="246"/>
      <c r="CU401" s="246"/>
      <c r="CV401" s="246"/>
      <c r="CW401" s="246"/>
      <c r="CX401" s="246"/>
      <c r="CY401" s="246"/>
      <c r="CZ401" s="246"/>
    </row>
    <row r="402" s="2726" customFormat="true" ht="25.15" customHeight="true" x14ac:dyDescent="0.2">
      <c r="A402" s="162"/>
      <c r="B402" s="2917" t="s">
        <v>141</v>
      </c>
      <c r="C402" s="2958"/>
      <c r="D402" s="2958"/>
      <c r="E402" s="2751" t="s">
        <v>214</v>
      </c>
      <c r="F402" s="2731"/>
      <c r="G402" s="2731"/>
      <c r="H402" s="2958"/>
      <c r="I402" s="2958"/>
      <c r="J402" s="2752" t="s">
        <v>214</v>
      </c>
      <c r="K402" s="2731"/>
      <c r="L402" s="2731"/>
      <c r="M402" s="2958"/>
      <c r="N402" s="2958"/>
      <c r="O402" s="2753" t="s">
        <v>214</v>
      </c>
      <c r="P402" s="2731"/>
      <c r="Q402" s="2731"/>
      <c r="R402" s="24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B402" s="162"/>
      <c r="BZ402" s="246"/>
      <c r="CA402" s="246"/>
      <c r="CB402" s="246"/>
      <c r="CC402" s="246"/>
      <c r="CD402" s="246"/>
      <c r="CE402" s="246"/>
      <c r="CF402" s="246"/>
      <c r="CG402" s="246"/>
      <c r="CH402" s="246"/>
      <c r="CI402" s="246"/>
      <c r="CJ402" s="246"/>
      <c r="CK402" s="246"/>
      <c r="CL402" s="246"/>
      <c r="CM402" s="246"/>
      <c r="CN402" s="246"/>
      <c r="CO402" s="246"/>
      <c r="CP402" s="246"/>
      <c r="CQ402" s="246"/>
      <c r="CR402" s="246"/>
      <c r="CS402" s="246"/>
      <c r="CT402" s="246"/>
      <c r="CU402" s="246"/>
      <c r="CV402" s="246"/>
      <c r="CW402" s="246"/>
      <c r="CX402" s="246"/>
      <c r="CY402" s="246"/>
      <c r="CZ402" s="246"/>
    </row>
    <row r="403" s="248" customFormat="true" ht="25.15" customHeight="true" x14ac:dyDescent="0.2">
      <c r="A403" s="350"/>
      <c r="B403" s="2799"/>
      <c r="C403" s="2957" t="s">
        <v>647</v>
      </c>
      <c r="D403" s="2958"/>
      <c r="E403" s="2754">
        <v>0.75358512339491845</v>
      </c>
      <c r="F403" s="2731"/>
      <c r="G403" s="2731"/>
      <c r="H403" s="2958" t="s">
        <v>412</v>
      </c>
      <c r="I403" s="2958"/>
      <c r="J403" s="2755">
        <v>0.6739689811476568</v>
      </c>
      <c r="K403" s="2731"/>
      <c r="L403" s="2731"/>
      <c r="M403" s="2958" t="s">
        <v>647</v>
      </c>
      <c r="N403" s="2958"/>
      <c r="O403" s="2756">
        <v>0.70029207760204126</v>
      </c>
      <c r="P403" s="2731"/>
      <c r="Q403" s="2731"/>
      <c r="R403" s="249"/>
      <c r="Z403" s="249"/>
      <c r="AA403" s="249"/>
      <c r="AB403" s="249"/>
      <c r="AC403" s="249"/>
      <c r="AD403" s="249"/>
      <c r="AE403" s="249"/>
      <c r="AF403" s="249"/>
      <c r="AG403" s="249"/>
      <c r="AH403" s="249"/>
      <c r="AI403" s="249"/>
      <c r="AJ403" s="249"/>
      <c r="AK403" s="249"/>
      <c r="AL403" s="249"/>
      <c r="AM403" s="249"/>
      <c r="AN403" s="249"/>
      <c r="AO403" s="249"/>
      <c r="AP403" s="249"/>
      <c r="AQ403" s="249"/>
      <c r="AR403" s="249"/>
      <c r="AS403" s="249"/>
      <c r="AT403" s="249"/>
      <c r="AU403" s="249"/>
      <c r="AV403" s="249"/>
      <c r="AW403" s="249"/>
      <c r="AX403" s="249"/>
      <c r="AY403" s="249"/>
      <c r="AZ403" s="249"/>
      <c r="BB403" s="350"/>
      <c r="BZ403" s="249"/>
      <c r="CA403" s="249"/>
      <c r="CB403" s="249"/>
      <c r="CC403" s="249"/>
      <c r="CD403" s="249"/>
      <c r="CE403" s="249"/>
      <c r="CF403" s="249"/>
      <c r="CG403" s="249"/>
      <c r="CH403" s="249"/>
      <c r="CI403" s="249"/>
      <c r="CJ403" s="249"/>
      <c r="CK403" s="249"/>
      <c r="CL403" s="249"/>
      <c r="CM403" s="249"/>
      <c r="CN403" s="249"/>
      <c r="CO403" s="249"/>
      <c r="CP403" s="249"/>
      <c r="CQ403" s="249"/>
      <c r="CR403" s="249"/>
      <c r="CS403" s="249"/>
      <c r="CT403" s="249"/>
      <c r="CU403" s="249"/>
      <c r="CV403" s="249"/>
      <c r="CW403" s="249"/>
      <c r="CX403" s="249"/>
      <c r="CY403" s="249"/>
      <c r="CZ403" s="249"/>
    </row>
    <row r="404" s="248" customFormat="true" ht="25.15" customHeight="true" x14ac:dyDescent="0.2">
      <c r="A404" s="350"/>
      <c r="B404" s="2799"/>
      <c r="C404" s="2957" t="s">
        <v>648</v>
      </c>
      <c r="D404" s="2958"/>
      <c r="E404" s="2757">
        <v>0.75128856461692173</v>
      </c>
      <c r="F404" s="2731"/>
      <c r="G404" s="2731"/>
      <c r="H404" s="2958" t="s">
        <v>649</v>
      </c>
      <c r="I404" s="2958"/>
      <c r="J404" s="2758">
        <v>0.66854837933425626</v>
      </c>
      <c r="K404" s="2731"/>
      <c r="L404" s="2731"/>
      <c r="M404" s="2958" t="s">
        <v>648</v>
      </c>
      <c r="N404" s="2958"/>
      <c r="O404" s="2759">
        <v>0.64482590422125696</v>
      </c>
      <c r="P404" s="2731"/>
      <c r="Q404" s="2731"/>
      <c r="R404" s="249"/>
      <c r="Z404" s="249"/>
      <c r="AA404" s="249"/>
      <c r="AB404" s="249"/>
      <c r="AC404" s="249"/>
      <c r="AD404" s="249"/>
      <c r="AE404" s="249"/>
      <c r="AF404" s="249"/>
      <c r="AG404" s="249"/>
      <c r="AH404" s="249"/>
      <c r="AI404" s="249"/>
      <c r="AJ404" s="249"/>
      <c r="AK404" s="249"/>
      <c r="AL404" s="249"/>
      <c r="AM404" s="249"/>
      <c r="AN404" s="249"/>
      <c r="AO404" s="249"/>
      <c r="AP404" s="249"/>
      <c r="AQ404" s="249"/>
      <c r="AR404" s="249"/>
      <c r="AS404" s="249"/>
      <c r="AT404" s="249"/>
      <c r="AU404" s="249"/>
      <c r="AV404" s="249"/>
      <c r="AW404" s="249"/>
      <c r="AX404" s="249"/>
      <c r="AY404" s="249"/>
      <c r="AZ404" s="249"/>
      <c r="BB404" s="350"/>
      <c r="BZ404" s="249"/>
      <c r="CA404" s="249"/>
      <c r="CB404" s="249"/>
      <c r="CC404" s="249"/>
      <c r="CD404" s="249"/>
      <c r="CE404" s="249"/>
      <c r="CF404" s="249"/>
      <c r="CG404" s="249"/>
      <c r="CH404" s="249"/>
      <c r="CI404" s="249"/>
      <c r="CJ404" s="249"/>
      <c r="CK404" s="249"/>
      <c r="CL404" s="249"/>
      <c r="CM404" s="249"/>
      <c r="CN404" s="249"/>
      <c r="CO404" s="249"/>
      <c r="CP404" s="249"/>
      <c r="CQ404" s="249"/>
      <c r="CR404" s="249"/>
      <c r="CS404" s="249"/>
      <c r="CT404" s="249"/>
      <c r="CU404" s="249"/>
      <c r="CV404" s="249"/>
      <c r="CW404" s="249"/>
      <c r="CX404" s="249"/>
      <c r="CY404" s="249"/>
      <c r="CZ404" s="249"/>
    </row>
    <row r="405" s="248" customFormat="true" ht="25.15" customHeight="true" x14ac:dyDescent="0.2">
      <c r="A405" s="350"/>
      <c r="B405" s="2799"/>
      <c r="C405" s="2957" t="s">
        <v>417</v>
      </c>
      <c r="D405" s="2958"/>
      <c r="E405" s="2757">
        <v>-0.70411015926584686</v>
      </c>
      <c r="F405" s="2731"/>
      <c r="G405" s="2731"/>
      <c r="H405" s="2958" t="s">
        <v>648</v>
      </c>
      <c r="I405" s="2958"/>
      <c r="J405" s="2758">
        <v>0.640294606934393</v>
      </c>
      <c r="K405" s="2731"/>
      <c r="L405" s="2731"/>
      <c r="M405" s="2958" t="s">
        <v>650</v>
      </c>
      <c r="N405" s="2958"/>
      <c r="O405" s="2759">
        <v>0.62763857236444898</v>
      </c>
      <c r="P405" s="2731"/>
      <c r="Q405" s="2731"/>
      <c r="R405" s="249"/>
      <c r="Z405" s="249"/>
      <c r="AA405" s="249"/>
      <c r="AB405" s="249"/>
      <c r="AC405" s="249"/>
      <c r="AD405" s="249"/>
      <c r="AE405" s="249"/>
      <c r="AF405" s="249"/>
      <c r="AG405" s="249"/>
      <c r="AH405" s="249"/>
      <c r="AI405" s="249"/>
      <c r="AJ405" s="249"/>
      <c r="AK405" s="249"/>
      <c r="AL405" s="249"/>
      <c r="AM405" s="249"/>
      <c r="AN405" s="249"/>
      <c r="AO405" s="249"/>
      <c r="AP405" s="249"/>
      <c r="AQ405" s="249"/>
      <c r="AR405" s="249"/>
      <c r="AS405" s="249"/>
      <c r="AT405" s="249"/>
      <c r="AU405" s="249"/>
      <c r="AV405" s="249"/>
      <c r="AW405" s="249"/>
      <c r="AX405" s="249"/>
      <c r="AY405" s="249"/>
      <c r="AZ405" s="249"/>
      <c r="BB405" s="350"/>
      <c r="BZ405" s="249"/>
      <c r="CA405" s="249"/>
      <c r="CB405" s="249"/>
      <c r="CC405" s="249"/>
      <c r="CD405" s="249"/>
      <c r="CE405" s="249"/>
      <c r="CF405" s="249"/>
      <c r="CG405" s="249"/>
      <c r="CH405" s="249"/>
      <c r="CI405" s="249"/>
      <c r="CJ405" s="249"/>
      <c r="CK405" s="249"/>
      <c r="CL405" s="249"/>
      <c r="CM405" s="249"/>
      <c r="CN405" s="249"/>
      <c r="CO405" s="249"/>
      <c r="CP405" s="249"/>
      <c r="CQ405" s="249"/>
      <c r="CR405" s="249"/>
      <c r="CS405" s="249"/>
      <c r="CT405" s="249"/>
      <c r="CU405" s="249"/>
      <c r="CV405" s="249"/>
      <c r="CW405" s="249"/>
      <c r="CX405" s="249"/>
      <c r="CY405" s="249"/>
      <c r="CZ405" s="249"/>
    </row>
    <row r="406" s="248" customFormat="true" ht="25.15" customHeight="true" x14ac:dyDescent="0.2">
      <c r="A406" s="350"/>
      <c r="B406" s="2799"/>
      <c r="C406" s="2957" t="s">
        <v>412</v>
      </c>
      <c r="D406" s="2958"/>
      <c r="E406" s="2757">
        <v>0.70369979872153565</v>
      </c>
      <c r="F406" s="2731"/>
      <c r="G406" s="2731"/>
      <c r="H406" s="2958" t="s">
        <v>651</v>
      </c>
      <c r="I406" s="2958"/>
      <c r="J406" s="2758">
        <v>0.61762073213678337</v>
      </c>
      <c r="K406" s="2731"/>
      <c r="L406" s="2731"/>
      <c r="M406" s="2958" t="s">
        <v>652</v>
      </c>
      <c r="N406" s="2958"/>
      <c r="O406" s="2759">
        <v>-0.61381767388671504</v>
      </c>
      <c r="P406" s="2731"/>
      <c r="Q406" s="2731"/>
      <c r="R406" s="249"/>
      <c r="Z406" s="249"/>
      <c r="AA406" s="249"/>
      <c r="AB406" s="249"/>
      <c r="AC406" s="249"/>
      <c r="AD406" s="249"/>
      <c r="AE406" s="249"/>
      <c r="AF406" s="249"/>
      <c r="AG406" s="249"/>
      <c r="AH406" s="249"/>
      <c r="AI406" s="249"/>
      <c r="AJ406" s="249"/>
      <c r="AK406" s="249"/>
      <c r="AL406" s="249"/>
      <c r="AM406" s="249"/>
      <c r="AN406" s="249"/>
      <c r="AO406" s="249"/>
      <c r="AP406" s="249"/>
      <c r="AQ406" s="249"/>
      <c r="AR406" s="249"/>
      <c r="AS406" s="249"/>
      <c r="AT406" s="249"/>
      <c r="AU406" s="249"/>
      <c r="AV406" s="249"/>
      <c r="AW406" s="249"/>
      <c r="AX406" s="249"/>
      <c r="AY406" s="249"/>
      <c r="AZ406" s="249"/>
      <c r="BB406" s="350"/>
      <c r="BZ406" s="249"/>
      <c r="CA406" s="249"/>
      <c r="CB406" s="249"/>
      <c r="CC406" s="249"/>
      <c r="CD406" s="249"/>
      <c r="CE406" s="249"/>
      <c r="CF406" s="249"/>
      <c r="CG406" s="249"/>
      <c r="CH406" s="249"/>
      <c r="CI406" s="249"/>
      <c r="CJ406" s="249"/>
      <c r="CK406" s="249"/>
      <c r="CL406" s="249"/>
      <c r="CM406" s="249"/>
      <c r="CN406" s="249"/>
      <c r="CO406" s="249"/>
      <c r="CP406" s="249"/>
      <c r="CQ406" s="249"/>
      <c r="CR406" s="249"/>
      <c r="CS406" s="249"/>
      <c r="CT406" s="249"/>
      <c r="CU406" s="249"/>
      <c r="CV406" s="249"/>
      <c r="CW406" s="249"/>
      <c r="CX406" s="249"/>
      <c r="CY406" s="249"/>
      <c r="CZ406" s="249"/>
    </row>
    <row r="407" s="248" customFormat="true" ht="25.15" customHeight="true" x14ac:dyDescent="0.2">
      <c r="A407" s="350"/>
      <c r="B407" s="2799"/>
      <c r="C407" s="2957" t="s">
        <v>650</v>
      </c>
      <c r="D407" s="2958"/>
      <c r="E407" s="2757">
        <v>0.70140214197155537</v>
      </c>
      <c r="F407" s="2731"/>
      <c r="G407" s="2731"/>
      <c r="H407" s="2958" t="s">
        <v>653</v>
      </c>
      <c r="I407" s="2958"/>
      <c r="J407" s="2758">
        <v>0.59998405503894925</v>
      </c>
      <c r="K407" s="2731"/>
      <c r="L407" s="2731"/>
      <c r="M407" s="2958" t="s">
        <v>654</v>
      </c>
      <c r="N407" s="2958"/>
      <c r="O407" s="2759">
        <v>0.58882379836636001</v>
      </c>
      <c r="P407" s="2731"/>
      <c r="Q407" s="2731"/>
      <c r="R407" s="249"/>
      <c r="Z407" s="249"/>
      <c r="AA407" s="249"/>
      <c r="AB407" s="249"/>
      <c r="AC407" s="249"/>
      <c r="AD407" s="249"/>
      <c r="AE407" s="249"/>
      <c r="AF407" s="249"/>
      <c r="AG407" s="249"/>
      <c r="AH407" s="249"/>
      <c r="AI407" s="249"/>
      <c r="AJ407" s="249"/>
      <c r="AK407" s="249"/>
      <c r="AL407" s="249"/>
      <c r="AM407" s="249"/>
      <c r="AN407" s="249"/>
      <c r="AO407" s="249"/>
      <c r="AP407" s="249"/>
      <c r="AQ407" s="249"/>
      <c r="AR407" s="249"/>
      <c r="AS407" s="249"/>
      <c r="AT407" s="249"/>
      <c r="AU407" s="249"/>
      <c r="AV407" s="249"/>
      <c r="AW407" s="249"/>
      <c r="AX407" s="249"/>
      <c r="AY407" s="249"/>
      <c r="AZ407" s="249"/>
      <c r="BB407" s="350"/>
      <c r="BZ407" s="249"/>
      <c r="CA407" s="249"/>
      <c r="CB407" s="249"/>
      <c r="CC407" s="249"/>
      <c r="CD407" s="249"/>
      <c r="CE407" s="249"/>
      <c r="CF407" s="249"/>
      <c r="CG407" s="249"/>
      <c r="CH407" s="249"/>
      <c r="CI407" s="249"/>
      <c r="CJ407" s="249"/>
      <c r="CK407" s="249"/>
      <c r="CL407" s="249"/>
      <c r="CM407" s="249"/>
      <c r="CN407" s="249"/>
      <c r="CO407" s="249"/>
      <c r="CP407" s="249"/>
      <c r="CQ407" s="249"/>
      <c r="CR407" s="249"/>
      <c r="CS407" s="249"/>
      <c r="CT407" s="249"/>
      <c r="CU407" s="249"/>
      <c r="CV407" s="249"/>
      <c r="CW407" s="249"/>
      <c r="CX407" s="249"/>
      <c r="CY407" s="249"/>
      <c r="CZ407" s="249"/>
    </row>
    <row r="408" s="248" customFormat="true" ht="25.15" customHeight="true" x14ac:dyDescent="0.2">
      <c r="A408" s="350"/>
      <c r="B408" s="2799"/>
      <c r="C408" s="2957" t="s">
        <v>649</v>
      </c>
      <c r="D408" s="2958"/>
      <c r="E408" s="2757">
        <v>0.69142257268885787</v>
      </c>
      <c r="F408" s="2731"/>
      <c r="G408" s="2731"/>
      <c r="H408" s="2958" t="s">
        <v>647</v>
      </c>
      <c r="I408" s="2958"/>
      <c r="J408" s="2758">
        <v>0.59837753085656487</v>
      </c>
      <c r="K408" s="2731"/>
      <c r="L408" s="2731"/>
      <c r="M408" s="2958" t="s">
        <v>416</v>
      </c>
      <c r="N408" s="2958"/>
      <c r="O408" s="2759">
        <v>0.58460222682546448</v>
      </c>
      <c r="P408" s="2731"/>
      <c r="Q408" s="2731"/>
      <c r="R408" s="249"/>
      <c r="Z408" s="249"/>
      <c r="AA408" s="249"/>
      <c r="AB408" s="249"/>
      <c r="AC408" s="249"/>
      <c r="AD408" s="249"/>
      <c r="AE408" s="249"/>
      <c r="AF408" s="249"/>
      <c r="AG408" s="249"/>
      <c r="AH408" s="249"/>
      <c r="AI408" s="249"/>
      <c r="AJ408" s="249"/>
      <c r="AK408" s="249"/>
      <c r="AL408" s="249"/>
      <c r="AM408" s="249"/>
      <c r="AN408" s="249"/>
      <c r="AO408" s="249"/>
      <c r="AP408" s="249"/>
      <c r="AQ408" s="249"/>
      <c r="AR408" s="249"/>
      <c r="AS408" s="249"/>
      <c r="AT408" s="249"/>
      <c r="AU408" s="249"/>
      <c r="AV408" s="249"/>
      <c r="AW408" s="249"/>
      <c r="AX408" s="249"/>
      <c r="AY408" s="249"/>
      <c r="AZ408" s="249"/>
      <c r="BB408" s="350"/>
      <c r="BZ408" s="249"/>
      <c r="CA408" s="249"/>
      <c r="CB408" s="249"/>
      <c r="CC408" s="249"/>
      <c r="CD408" s="249"/>
      <c r="CE408" s="249"/>
      <c r="CF408" s="249"/>
      <c r="CG408" s="249"/>
      <c r="CH408" s="249"/>
      <c r="CI408" s="249"/>
      <c r="CJ408" s="249"/>
      <c r="CK408" s="249"/>
      <c r="CL408" s="249"/>
      <c r="CM408" s="249"/>
      <c r="CN408" s="249"/>
      <c r="CO408" s="249"/>
      <c r="CP408" s="249"/>
      <c r="CQ408" s="249"/>
      <c r="CR408" s="249"/>
      <c r="CS408" s="249"/>
      <c r="CT408" s="249"/>
      <c r="CU408" s="249"/>
      <c r="CV408" s="249"/>
      <c r="CW408" s="249"/>
      <c r="CX408" s="249"/>
      <c r="CY408" s="249"/>
      <c r="CZ408" s="249"/>
    </row>
    <row r="409" s="248" customFormat="true" ht="25.15" customHeight="true" x14ac:dyDescent="0.2">
      <c r="A409" s="350"/>
      <c r="B409" s="2799"/>
      <c r="C409" s="2957" t="s">
        <v>652</v>
      </c>
      <c r="D409" s="2958"/>
      <c r="E409" s="2757">
        <v>-0.68315593955812592</v>
      </c>
      <c r="F409" s="2731"/>
      <c r="G409" s="2731"/>
      <c r="H409" s="2958" t="s">
        <v>417</v>
      </c>
      <c r="I409" s="2958"/>
      <c r="J409" s="2758">
        <v>-0.58251181010811259</v>
      </c>
      <c r="K409" s="2731"/>
      <c r="L409" s="2731"/>
      <c r="M409" s="2958" t="s">
        <v>649</v>
      </c>
      <c r="N409" s="2958"/>
      <c r="O409" s="2759">
        <v>0.56536514233588187</v>
      </c>
      <c r="P409" s="2731"/>
      <c r="Q409" s="2731"/>
      <c r="R409" s="249"/>
      <c r="Z409" s="249"/>
      <c r="AA409" s="249"/>
      <c r="AB409" s="249"/>
      <c r="AC409" s="249"/>
      <c r="AD409" s="249"/>
      <c r="AE409" s="249"/>
      <c r="AF409" s="249"/>
      <c r="AG409" s="249"/>
      <c r="AH409" s="249"/>
      <c r="AI409" s="249"/>
      <c r="AJ409" s="249"/>
      <c r="AK409" s="249"/>
      <c r="AL409" s="249"/>
      <c r="AM409" s="249"/>
      <c r="AN409" s="249"/>
      <c r="AO409" s="249"/>
      <c r="AP409" s="249"/>
      <c r="AQ409" s="249"/>
      <c r="AR409" s="249"/>
      <c r="AS409" s="249"/>
      <c r="AT409" s="249"/>
      <c r="AU409" s="249"/>
      <c r="AV409" s="249"/>
      <c r="AW409" s="249"/>
      <c r="AX409" s="249"/>
      <c r="AY409" s="249"/>
      <c r="AZ409" s="249"/>
      <c r="BB409" s="350"/>
      <c r="BZ409" s="249"/>
      <c r="CA409" s="249"/>
      <c r="CB409" s="249"/>
      <c r="CC409" s="249"/>
      <c r="CD409" s="249"/>
      <c r="CE409" s="249"/>
      <c r="CF409" s="249"/>
      <c r="CG409" s="249"/>
      <c r="CH409" s="249"/>
      <c r="CI409" s="249"/>
      <c r="CJ409" s="249"/>
      <c r="CK409" s="249"/>
      <c r="CL409" s="249"/>
      <c r="CM409" s="249"/>
      <c r="CN409" s="249"/>
      <c r="CO409" s="249"/>
      <c r="CP409" s="249"/>
      <c r="CQ409" s="249"/>
      <c r="CR409" s="249"/>
      <c r="CS409" s="249"/>
      <c r="CT409" s="249"/>
      <c r="CU409" s="249"/>
      <c r="CV409" s="249"/>
      <c r="CW409" s="249"/>
      <c r="CX409" s="249"/>
      <c r="CY409" s="249"/>
      <c r="CZ409" s="249"/>
    </row>
    <row r="410" s="248" customFormat="true" ht="25.15" customHeight="true" x14ac:dyDescent="0.2">
      <c r="A410" s="350"/>
      <c r="B410" s="2799"/>
      <c r="C410" s="2957" t="s">
        <v>416</v>
      </c>
      <c r="D410" s="2958"/>
      <c r="E410" s="2757">
        <v>0.64996037508635329</v>
      </c>
      <c r="F410" s="2731"/>
      <c r="G410" s="2731"/>
      <c r="H410" s="2958" t="s">
        <v>655</v>
      </c>
      <c r="I410" s="2958"/>
      <c r="J410" s="2758">
        <v>0.54117692796406502</v>
      </c>
      <c r="K410" s="2731"/>
      <c r="L410" s="2731"/>
      <c r="M410" s="2958" t="s">
        <v>656</v>
      </c>
      <c r="N410" s="2958"/>
      <c r="O410" s="2759">
        <v>0.52005758024312088</v>
      </c>
      <c r="P410" s="2731"/>
      <c r="Q410" s="2731"/>
      <c r="R410" s="249"/>
      <c r="Z410" s="249"/>
      <c r="AA410" s="249"/>
      <c r="AB410" s="249"/>
      <c r="AC410" s="249"/>
      <c r="AD410" s="249"/>
      <c r="AE410" s="249"/>
      <c r="AF410" s="249"/>
      <c r="AG410" s="249"/>
      <c r="AH410" s="249"/>
      <c r="AI410" s="249"/>
      <c r="AJ410" s="249"/>
      <c r="AK410" s="249"/>
      <c r="AL410" s="249"/>
      <c r="AM410" s="249"/>
      <c r="AN410" s="249"/>
      <c r="AO410" s="249"/>
      <c r="AP410" s="249"/>
      <c r="AQ410" s="249"/>
      <c r="AR410" s="249"/>
      <c r="AS410" s="249"/>
      <c r="AT410" s="249"/>
      <c r="AU410" s="249"/>
      <c r="AV410" s="249"/>
      <c r="AW410" s="249"/>
      <c r="AX410" s="249"/>
      <c r="AY410" s="249"/>
      <c r="AZ410" s="249"/>
      <c r="BB410" s="350"/>
      <c r="BZ410" s="249"/>
      <c r="CA410" s="249"/>
      <c r="CB410" s="249"/>
      <c r="CC410" s="249"/>
      <c r="CD410" s="249"/>
      <c r="CE410" s="249"/>
      <c r="CF410" s="249"/>
      <c r="CG410" s="249"/>
      <c r="CH410" s="249"/>
      <c r="CI410" s="249"/>
      <c r="CJ410" s="249"/>
      <c r="CK410" s="249"/>
      <c r="CL410" s="249"/>
      <c r="CM410" s="249"/>
      <c r="CN410" s="249"/>
      <c r="CO410" s="249"/>
      <c r="CP410" s="249"/>
      <c r="CQ410" s="249"/>
      <c r="CR410" s="249"/>
      <c r="CS410" s="249"/>
      <c r="CT410" s="249"/>
      <c r="CU410" s="249"/>
      <c r="CV410" s="249"/>
      <c r="CW410" s="249"/>
      <c r="CX410" s="249"/>
      <c r="CY410" s="249"/>
      <c r="CZ410" s="249"/>
    </row>
    <row r="411" s="248" customFormat="true" ht="25.15" customHeight="true" x14ac:dyDescent="0.2">
      <c r="A411" s="350"/>
      <c r="B411" s="2799"/>
      <c r="C411" s="2957" t="s">
        <v>657</v>
      </c>
      <c r="D411" s="2958"/>
      <c r="E411" s="2757">
        <v>0.61387290874949529</v>
      </c>
      <c r="F411" s="2731"/>
      <c r="G411" s="2731"/>
      <c r="H411" s="2958" t="s">
        <v>658</v>
      </c>
      <c r="I411" s="2958"/>
      <c r="J411" s="2758">
        <v>0.53812907731283144</v>
      </c>
      <c r="K411" s="2731"/>
      <c r="L411" s="2731"/>
      <c r="M411" s="2958" t="s">
        <v>659</v>
      </c>
      <c r="N411" s="2958"/>
      <c r="O411" s="2759">
        <v>-0.50666076577399566</v>
      </c>
      <c r="P411" s="2731"/>
      <c r="Q411" s="2731"/>
      <c r="R411" s="249"/>
      <c r="Z411" s="249"/>
      <c r="AA411" s="249"/>
      <c r="AB411" s="249"/>
      <c r="AC411" s="249"/>
      <c r="AD411" s="249"/>
      <c r="AE411" s="249"/>
      <c r="AF411" s="249"/>
      <c r="AG411" s="249"/>
      <c r="AH411" s="249"/>
      <c r="AI411" s="249"/>
      <c r="AJ411" s="249"/>
      <c r="AK411" s="249"/>
      <c r="AL411" s="249"/>
      <c r="AM411" s="249"/>
      <c r="AN411" s="249"/>
      <c r="AO411" s="249"/>
      <c r="AP411" s="249"/>
      <c r="AQ411" s="249"/>
      <c r="AR411" s="249"/>
      <c r="AS411" s="249"/>
      <c r="AT411" s="249"/>
      <c r="AU411" s="249"/>
      <c r="AV411" s="249"/>
      <c r="AW411" s="249"/>
      <c r="AX411" s="249"/>
      <c r="AY411" s="249"/>
      <c r="AZ411" s="249"/>
      <c r="BB411" s="350"/>
      <c r="BZ411" s="249"/>
      <c r="CA411" s="249"/>
      <c r="CB411" s="249"/>
      <c r="CC411" s="249"/>
      <c r="CD411" s="249"/>
      <c r="CE411" s="249"/>
      <c r="CF411" s="249"/>
      <c r="CG411" s="249"/>
      <c r="CH411" s="249"/>
      <c r="CI411" s="249"/>
      <c r="CJ411" s="249"/>
      <c r="CK411" s="249"/>
      <c r="CL411" s="249"/>
      <c r="CM411" s="249"/>
      <c r="CN411" s="249"/>
      <c r="CO411" s="249"/>
      <c r="CP411" s="249"/>
      <c r="CQ411" s="249"/>
      <c r="CR411" s="249"/>
      <c r="CS411" s="249"/>
      <c r="CT411" s="249"/>
      <c r="CU411" s="249"/>
      <c r="CV411" s="249"/>
      <c r="CW411" s="249"/>
      <c r="CX411" s="249"/>
      <c r="CY411" s="249"/>
      <c r="CZ411" s="249"/>
    </row>
    <row r="412" s="248" customFormat="true" ht="25.15" customHeight="true" x14ac:dyDescent="0.2">
      <c r="A412" s="350"/>
      <c r="B412" s="2799"/>
      <c r="C412" s="2957" t="s">
        <v>651</v>
      </c>
      <c r="D412" s="2958"/>
      <c r="E412" s="2757">
        <v>0.59384057809974</v>
      </c>
      <c r="F412" s="2731"/>
      <c r="G412" s="2731"/>
      <c r="H412" s="2958" t="s">
        <v>660</v>
      </c>
      <c r="I412" s="2958"/>
      <c r="J412" s="2758">
        <v>0.52677081000608772</v>
      </c>
      <c r="K412" s="2731"/>
      <c r="L412" s="2731"/>
      <c r="M412" s="2958" t="s">
        <v>412</v>
      </c>
      <c r="N412" s="2958"/>
      <c r="O412" s="2759">
        <v>0.49683468994281865</v>
      </c>
      <c r="P412" s="2731"/>
      <c r="Q412" s="2731"/>
      <c r="R412" s="249"/>
      <c r="Z412" s="249"/>
      <c r="AA412" s="249"/>
      <c r="AB412" s="249"/>
      <c r="AC412" s="249"/>
      <c r="AD412" s="249"/>
      <c r="AE412" s="249"/>
      <c r="AF412" s="249"/>
      <c r="AG412" s="249"/>
      <c r="AH412" s="249"/>
      <c r="AI412" s="249"/>
      <c r="AJ412" s="249"/>
      <c r="AK412" s="249"/>
      <c r="AL412" s="249"/>
      <c r="AM412" s="249"/>
      <c r="AN412" s="249"/>
      <c r="AO412" s="249"/>
      <c r="AP412" s="249"/>
      <c r="AQ412" s="249"/>
      <c r="AR412" s="249"/>
      <c r="AS412" s="249"/>
      <c r="AT412" s="249"/>
      <c r="AU412" s="249"/>
      <c r="AV412" s="249"/>
      <c r="AW412" s="249"/>
      <c r="AX412" s="249"/>
      <c r="AY412" s="249"/>
      <c r="AZ412" s="249"/>
      <c r="BB412" s="350"/>
      <c r="BZ412" s="249"/>
      <c r="CA412" s="249"/>
      <c r="CB412" s="249"/>
      <c r="CC412" s="249"/>
      <c r="CD412" s="249"/>
      <c r="CE412" s="249"/>
      <c r="CF412" s="249"/>
      <c r="CG412" s="249"/>
      <c r="CH412" s="249"/>
      <c r="CI412" s="249"/>
      <c r="CJ412" s="249"/>
      <c r="CK412" s="249"/>
      <c r="CL412" s="249"/>
      <c r="CM412" s="249"/>
      <c r="CN412" s="249"/>
      <c r="CO412" s="249"/>
      <c r="CP412" s="249"/>
      <c r="CQ412" s="249"/>
      <c r="CR412" s="249"/>
      <c r="CS412" s="249"/>
      <c r="CT412" s="249"/>
      <c r="CU412" s="249"/>
      <c r="CV412" s="249"/>
      <c r="CW412" s="249"/>
      <c r="CX412" s="249"/>
      <c r="CY412" s="249"/>
      <c r="CZ412" s="249"/>
    </row>
    <row r="413" s="248" customFormat="true" ht="25.15" customHeight="true" x14ac:dyDescent="0.2">
      <c r="A413" s="350"/>
      <c r="B413" s="2799"/>
      <c r="C413" s="2957" t="s">
        <v>656</v>
      </c>
      <c r="D413" s="2958"/>
      <c r="E413" s="2757">
        <v>0.58760934568515355</v>
      </c>
      <c r="F413" s="2731"/>
      <c r="G413" s="2731"/>
      <c r="H413" s="2958" t="s">
        <v>661</v>
      </c>
      <c r="I413" s="2958"/>
      <c r="J413" s="2758">
        <v>0.52566330689597374</v>
      </c>
      <c r="K413" s="2731"/>
      <c r="L413" s="2731"/>
      <c r="M413" s="2958" t="s">
        <v>662</v>
      </c>
      <c r="N413" s="2958"/>
      <c r="O413" s="2759">
        <v>0.49041699798530564</v>
      </c>
      <c r="P413" s="2731"/>
      <c r="Q413" s="2731"/>
      <c r="R413" s="249"/>
      <c r="Z413" s="249"/>
      <c r="AA413" s="249"/>
      <c r="AB413" s="249"/>
      <c r="AC413" s="249"/>
      <c r="AD413" s="249"/>
      <c r="AE413" s="249"/>
      <c r="AF413" s="249"/>
      <c r="AG413" s="249"/>
      <c r="AH413" s="249"/>
      <c r="AI413" s="249"/>
      <c r="AJ413" s="249"/>
      <c r="AK413" s="249"/>
      <c r="AL413" s="249"/>
      <c r="AM413" s="249"/>
      <c r="AN413" s="249"/>
      <c r="AO413" s="249"/>
      <c r="AP413" s="249"/>
      <c r="AQ413" s="249"/>
      <c r="AR413" s="249"/>
      <c r="AS413" s="249"/>
      <c r="AT413" s="249"/>
      <c r="AU413" s="249"/>
      <c r="AV413" s="249"/>
      <c r="AW413" s="249"/>
      <c r="AX413" s="249"/>
      <c r="AY413" s="249"/>
      <c r="AZ413" s="249"/>
      <c r="BB413" s="350"/>
      <c r="BZ413" s="249"/>
      <c r="CA413" s="249"/>
      <c r="CB413" s="249"/>
      <c r="CC413" s="249"/>
      <c r="CD413" s="249"/>
      <c r="CE413" s="249"/>
      <c r="CF413" s="249"/>
      <c r="CG413" s="249"/>
      <c r="CH413" s="249"/>
      <c r="CI413" s="249"/>
      <c r="CJ413" s="249"/>
      <c r="CK413" s="249"/>
      <c r="CL413" s="249"/>
      <c r="CM413" s="249"/>
      <c r="CN413" s="249"/>
      <c r="CO413" s="249"/>
      <c r="CP413" s="249"/>
      <c r="CQ413" s="249"/>
      <c r="CR413" s="249"/>
      <c r="CS413" s="249"/>
      <c r="CT413" s="249"/>
      <c r="CU413" s="249"/>
      <c r="CV413" s="249"/>
      <c r="CW413" s="249"/>
      <c r="CX413" s="249"/>
      <c r="CY413" s="249"/>
      <c r="CZ413" s="249"/>
    </row>
    <row r="414" s="248" customFormat="true" ht="25.15" customHeight="true" x14ac:dyDescent="0.2">
      <c r="A414" s="350"/>
      <c r="B414" s="2799"/>
      <c r="C414" s="2957" t="s">
        <v>653</v>
      </c>
      <c r="D414" s="2958"/>
      <c r="E414" s="2757">
        <v>0.58436375756914105</v>
      </c>
      <c r="F414" s="2731"/>
      <c r="G414" s="2731"/>
      <c r="H414" s="2958" t="s">
        <v>657</v>
      </c>
      <c r="I414" s="2958"/>
      <c r="J414" s="2758">
        <v>0.49947354921483306</v>
      </c>
      <c r="K414" s="2731"/>
      <c r="L414" s="2731"/>
      <c r="M414" s="2958" t="s">
        <v>653</v>
      </c>
      <c r="N414" s="2958"/>
      <c r="O414" s="2759">
        <v>0.48818373842780072</v>
      </c>
      <c r="P414" s="2731"/>
      <c r="Q414" s="2731"/>
      <c r="R414" s="249"/>
      <c r="Z414" s="249"/>
      <c r="AA414" s="249"/>
      <c r="AB414" s="249"/>
      <c r="AC414" s="249"/>
      <c r="AD414" s="249"/>
      <c r="AE414" s="249"/>
      <c r="AF414" s="249"/>
      <c r="AG414" s="249"/>
      <c r="AH414" s="249"/>
      <c r="AI414" s="249"/>
      <c r="AJ414" s="249"/>
      <c r="AK414" s="249"/>
      <c r="AL414" s="249"/>
      <c r="AM414" s="249"/>
      <c r="AN414" s="249"/>
      <c r="AO414" s="249"/>
      <c r="AP414" s="249"/>
      <c r="AQ414" s="249"/>
      <c r="AR414" s="249"/>
      <c r="AS414" s="249"/>
      <c r="AT414" s="249"/>
      <c r="AU414" s="249"/>
      <c r="AV414" s="249"/>
      <c r="AW414" s="249"/>
      <c r="AX414" s="249"/>
      <c r="AY414" s="249"/>
      <c r="AZ414" s="249"/>
      <c r="BB414" s="350"/>
      <c r="BZ414" s="249"/>
      <c r="CA414" s="249"/>
      <c r="CB414" s="249"/>
      <c r="CC414" s="249"/>
      <c r="CD414" s="249"/>
      <c r="CE414" s="249"/>
      <c r="CF414" s="249"/>
      <c r="CG414" s="249"/>
      <c r="CH414" s="249"/>
      <c r="CI414" s="249"/>
      <c r="CJ414" s="249"/>
      <c r="CK414" s="249"/>
      <c r="CL414" s="249"/>
      <c r="CM414" s="249"/>
      <c r="CN414" s="249"/>
      <c r="CO414" s="249"/>
      <c r="CP414" s="249"/>
      <c r="CQ414" s="249"/>
      <c r="CR414" s="249"/>
      <c r="CS414" s="249"/>
      <c r="CT414" s="249"/>
      <c r="CU414" s="249"/>
      <c r="CV414" s="249"/>
      <c r="CW414" s="249"/>
      <c r="CX414" s="249"/>
      <c r="CY414" s="249"/>
      <c r="CZ414" s="249"/>
    </row>
    <row r="415" s="248" customFormat="true" ht="25.15" customHeight="true" x14ac:dyDescent="0.2">
      <c r="A415" s="350"/>
      <c r="B415" s="2799"/>
      <c r="C415" s="2957" t="s">
        <v>654</v>
      </c>
      <c r="D415" s="2958"/>
      <c r="E415" s="2757">
        <v>0.54843640464762478</v>
      </c>
      <c r="F415" s="2731"/>
      <c r="G415" s="2731"/>
      <c r="H415" s="2958" t="s">
        <v>650</v>
      </c>
      <c r="I415" s="2958"/>
      <c r="J415" s="2758">
        <v>0.4631565424810552</v>
      </c>
      <c r="K415" s="2731"/>
      <c r="L415" s="2731"/>
      <c r="M415" s="2958" t="s">
        <v>663</v>
      </c>
      <c r="N415" s="2958"/>
      <c r="O415" s="2759">
        <v>0.47857036300590766</v>
      </c>
      <c r="P415" s="2731"/>
      <c r="Q415" s="2731"/>
      <c r="R415" s="249"/>
      <c r="Z415" s="249"/>
      <c r="AA415" s="249"/>
      <c r="AB415" s="249"/>
      <c r="AC415" s="249"/>
      <c r="AD415" s="249"/>
      <c r="AE415" s="249"/>
      <c r="AF415" s="249"/>
      <c r="AG415" s="249"/>
      <c r="AH415" s="249"/>
      <c r="AI415" s="249"/>
      <c r="AJ415" s="249"/>
      <c r="AK415" s="249"/>
      <c r="AL415" s="249"/>
      <c r="AM415" s="249"/>
      <c r="AN415" s="249"/>
      <c r="AO415" s="249"/>
      <c r="AP415" s="249"/>
      <c r="AQ415" s="249"/>
      <c r="AR415" s="249"/>
      <c r="AS415" s="249"/>
      <c r="AT415" s="249"/>
      <c r="AU415" s="249"/>
      <c r="AV415" s="249"/>
      <c r="AW415" s="249"/>
      <c r="AX415" s="249"/>
      <c r="AY415" s="249"/>
      <c r="AZ415" s="249"/>
      <c r="BB415" s="350"/>
      <c r="BZ415" s="249"/>
      <c r="CA415" s="249"/>
      <c r="CB415" s="249"/>
      <c r="CC415" s="249"/>
      <c r="CD415" s="249"/>
      <c r="CE415" s="249"/>
      <c r="CF415" s="249"/>
      <c r="CG415" s="249"/>
      <c r="CH415" s="249"/>
      <c r="CI415" s="249"/>
      <c r="CJ415" s="249"/>
      <c r="CK415" s="249"/>
      <c r="CL415" s="249"/>
      <c r="CM415" s="249"/>
      <c r="CN415" s="249"/>
      <c r="CO415" s="249"/>
      <c r="CP415" s="249"/>
      <c r="CQ415" s="249"/>
      <c r="CR415" s="249"/>
      <c r="CS415" s="249"/>
      <c r="CT415" s="249"/>
      <c r="CU415" s="249"/>
      <c r="CV415" s="249"/>
      <c r="CW415" s="249"/>
      <c r="CX415" s="249"/>
      <c r="CY415" s="249"/>
      <c r="CZ415" s="249"/>
    </row>
    <row r="416" s="248" customFormat="true" ht="25.15" customHeight="true" x14ac:dyDescent="0.2">
      <c r="A416" s="350"/>
      <c r="B416" s="2799"/>
      <c r="C416" s="2957" t="s">
        <v>658</v>
      </c>
      <c r="D416" s="2958"/>
      <c r="E416" s="2757">
        <v>0.53442537223599118</v>
      </c>
      <c r="F416" s="2731"/>
      <c r="G416" s="2731"/>
      <c r="H416" s="2958" t="s">
        <v>416</v>
      </c>
      <c r="I416" s="2958"/>
      <c r="J416" s="2758">
        <v>0.45859694959668984</v>
      </c>
      <c r="K416" s="2731"/>
      <c r="L416" s="2731"/>
      <c r="M416" s="2958" t="s">
        <v>657</v>
      </c>
      <c r="N416" s="2958"/>
      <c r="O416" s="2759">
        <v>0.47615006901084045</v>
      </c>
      <c r="P416" s="2731"/>
      <c r="Q416" s="2731"/>
      <c r="R416" s="249"/>
      <c r="Z416" s="249"/>
      <c r="AA416" s="249"/>
      <c r="AB416" s="249"/>
      <c r="AC416" s="249"/>
      <c r="AD416" s="249"/>
      <c r="AE416" s="249"/>
      <c r="AF416" s="249"/>
      <c r="AG416" s="249"/>
      <c r="AH416" s="249"/>
      <c r="AI416" s="249"/>
      <c r="AJ416" s="249"/>
      <c r="AK416" s="249"/>
      <c r="AL416" s="249"/>
      <c r="AM416" s="249"/>
      <c r="AN416" s="249"/>
      <c r="AO416" s="249"/>
      <c r="AP416" s="249"/>
      <c r="AQ416" s="249"/>
      <c r="AR416" s="249"/>
      <c r="AS416" s="249"/>
      <c r="AT416" s="249"/>
      <c r="AU416" s="249"/>
      <c r="AV416" s="249"/>
      <c r="AW416" s="249"/>
      <c r="AX416" s="249"/>
      <c r="AY416" s="249"/>
      <c r="AZ416" s="249"/>
      <c r="BB416" s="350"/>
      <c r="BZ416" s="249"/>
      <c r="CA416" s="249"/>
      <c r="CB416" s="249"/>
      <c r="CC416" s="249"/>
      <c r="CD416" s="249"/>
      <c r="CE416" s="249"/>
      <c r="CF416" s="249"/>
      <c r="CG416" s="249"/>
      <c r="CH416" s="249"/>
      <c r="CI416" s="249"/>
      <c r="CJ416" s="249"/>
      <c r="CK416" s="249"/>
      <c r="CL416" s="249"/>
      <c r="CM416" s="249"/>
      <c r="CN416" s="249"/>
      <c r="CO416" s="249"/>
      <c r="CP416" s="249"/>
      <c r="CQ416" s="249"/>
      <c r="CR416" s="249"/>
      <c r="CS416" s="249"/>
      <c r="CT416" s="249"/>
      <c r="CU416" s="249"/>
      <c r="CV416" s="249"/>
      <c r="CW416" s="249"/>
      <c r="CX416" s="249"/>
      <c r="CY416" s="249"/>
      <c r="CZ416" s="249"/>
    </row>
    <row r="417" s="248" customFormat="true" ht="25.15" customHeight="true" x14ac:dyDescent="0.2">
      <c r="A417" s="350"/>
      <c r="B417" s="2799"/>
      <c r="C417" s="2957" t="s">
        <v>655</v>
      </c>
      <c r="D417" s="2958"/>
      <c r="E417" s="2757">
        <v>0.5088978467044285</v>
      </c>
      <c r="F417" s="2731"/>
      <c r="G417" s="2731"/>
      <c r="H417" s="2958" t="s">
        <v>664</v>
      </c>
      <c r="I417" s="2958"/>
      <c r="J417" s="2758">
        <v>0.45198151291865063</v>
      </c>
      <c r="K417" s="2731"/>
      <c r="L417" s="2731"/>
      <c r="M417" s="2958" t="s">
        <v>651</v>
      </c>
      <c r="N417" s="2958"/>
      <c r="O417" s="2759">
        <v>0.43914875023808353</v>
      </c>
      <c r="P417" s="2731"/>
      <c r="Q417" s="2731"/>
      <c r="R417" s="249"/>
      <c r="Z417" s="249"/>
      <c r="AA417" s="249"/>
      <c r="AB417" s="249"/>
      <c r="AC417" s="249"/>
      <c r="AD417" s="249"/>
      <c r="AE417" s="249"/>
      <c r="AF417" s="249"/>
      <c r="AG417" s="249"/>
      <c r="AH417" s="249"/>
      <c r="AI417" s="249"/>
      <c r="AJ417" s="249"/>
      <c r="AK417" s="249"/>
      <c r="AL417" s="249"/>
      <c r="AM417" s="249"/>
      <c r="AN417" s="249"/>
      <c r="AO417" s="249"/>
      <c r="AP417" s="249"/>
      <c r="AQ417" s="249"/>
      <c r="AR417" s="249"/>
      <c r="AS417" s="249"/>
      <c r="AT417" s="249"/>
      <c r="AU417" s="249"/>
      <c r="AV417" s="249"/>
      <c r="AW417" s="249"/>
      <c r="AX417" s="249"/>
      <c r="AY417" s="249"/>
      <c r="AZ417" s="249"/>
      <c r="BB417" s="350"/>
      <c r="BZ417" s="249"/>
      <c r="CA417" s="249"/>
      <c r="CB417" s="249"/>
      <c r="CC417" s="249"/>
      <c r="CD417" s="249"/>
      <c r="CE417" s="249"/>
      <c r="CF417" s="249"/>
      <c r="CG417" s="249"/>
      <c r="CH417" s="249"/>
      <c r="CI417" s="249"/>
      <c r="CJ417" s="249"/>
      <c r="CK417" s="249"/>
      <c r="CL417" s="249"/>
      <c r="CM417" s="249"/>
      <c r="CN417" s="249"/>
      <c r="CO417" s="249"/>
      <c r="CP417" s="249"/>
      <c r="CQ417" s="249"/>
      <c r="CR417" s="249"/>
      <c r="CS417" s="249"/>
      <c r="CT417" s="249"/>
      <c r="CU417" s="249"/>
      <c r="CV417" s="249"/>
      <c r="CW417" s="249"/>
      <c r="CX417" s="249"/>
      <c r="CY417" s="249"/>
      <c r="CZ417" s="249"/>
    </row>
    <row r="418" s="248" customFormat="true" ht="25.15" customHeight="true" x14ac:dyDescent="0.2">
      <c r="A418" s="350"/>
      <c r="B418" s="2799"/>
      <c r="C418" s="2957" t="s">
        <v>660</v>
      </c>
      <c r="D418" s="2958"/>
      <c r="E418" s="2757">
        <v>0.50353695824180578</v>
      </c>
      <c r="F418" s="2731"/>
      <c r="G418" s="2731"/>
      <c r="H418" s="2958" t="s">
        <v>652</v>
      </c>
      <c r="I418" s="2958"/>
      <c r="J418" s="2758">
        <v>-0.4489059878443884</v>
      </c>
      <c r="K418" s="2731"/>
      <c r="L418" s="2731"/>
      <c r="M418" s="2958" t="s">
        <v>665</v>
      </c>
      <c r="N418" s="2958"/>
      <c r="O418" s="2759">
        <v>0.43392655096725141</v>
      </c>
      <c r="P418" s="2731"/>
      <c r="Q418" s="2731"/>
      <c r="R418" s="249"/>
      <c r="Z418" s="249"/>
      <c r="AA418" s="249"/>
      <c r="AB418" s="249"/>
      <c r="AC418" s="249"/>
      <c r="AD418" s="249"/>
      <c r="AE418" s="249"/>
      <c r="AF418" s="249"/>
      <c r="AG418" s="249"/>
      <c r="AH418" s="249"/>
      <c r="AI418" s="249"/>
      <c r="AJ418" s="249"/>
      <c r="AK418" s="249"/>
      <c r="AL418" s="249"/>
      <c r="AM418" s="249"/>
      <c r="AN418" s="249"/>
      <c r="AO418" s="249"/>
      <c r="AP418" s="249"/>
      <c r="AQ418" s="249"/>
      <c r="AR418" s="249"/>
      <c r="AS418" s="249"/>
      <c r="AT418" s="249"/>
      <c r="AU418" s="249"/>
      <c r="AV418" s="249"/>
      <c r="AW418" s="249"/>
      <c r="AX418" s="249"/>
      <c r="AY418" s="249"/>
      <c r="AZ418" s="249"/>
      <c r="BB418" s="350"/>
      <c r="BZ418" s="249"/>
      <c r="CA418" s="249"/>
      <c r="CB418" s="249"/>
      <c r="CC418" s="249"/>
      <c r="CD418" s="249"/>
      <c r="CE418" s="249"/>
      <c r="CF418" s="249"/>
      <c r="CG418" s="249"/>
      <c r="CH418" s="249"/>
      <c r="CI418" s="249"/>
      <c r="CJ418" s="249"/>
      <c r="CK418" s="249"/>
      <c r="CL418" s="249"/>
      <c r="CM418" s="249"/>
      <c r="CN418" s="249"/>
      <c r="CO418" s="249"/>
      <c r="CP418" s="249"/>
      <c r="CQ418" s="249"/>
      <c r="CR418" s="249"/>
      <c r="CS418" s="249"/>
      <c r="CT418" s="249"/>
      <c r="CU418" s="249"/>
      <c r="CV418" s="249"/>
      <c r="CW418" s="249"/>
      <c r="CX418" s="249"/>
      <c r="CY418" s="249"/>
      <c r="CZ418" s="249"/>
    </row>
    <row r="419" s="248" customFormat="true" ht="25.15" customHeight="true" x14ac:dyDescent="0.2">
      <c r="A419" s="350"/>
      <c r="B419" s="2799"/>
      <c r="C419" s="2957" t="s">
        <v>661</v>
      </c>
      <c r="D419" s="2958"/>
      <c r="E419" s="2757">
        <v>0.5011974331685507</v>
      </c>
      <c r="F419" s="2731"/>
      <c r="G419" s="2731"/>
      <c r="H419" s="2958" t="s">
        <v>666</v>
      </c>
      <c r="I419" s="2958"/>
      <c r="J419" s="2758">
        <v>0.44656990756605552</v>
      </c>
      <c r="K419" s="2731"/>
      <c r="L419" s="2731"/>
      <c r="M419" s="2958" t="s">
        <v>667</v>
      </c>
      <c r="N419" s="2958"/>
      <c r="O419" s="2759">
        <v>0.42800916487132651</v>
      </c>
      <c r="P419" s="2731"/>
      <c r="Q419" s="2731"/>
      <c r="R419" s="249"/>
      <c r="Z419" s="249"/>
      <c r="AA419" s="249"/>
      <c r="AB419" s="249"/>
      <c r="AC419" s="249"/>
      <c r="AD419" s="249"/>
      <c r="AE419" s="249"/>
      <c r="AF419" s="249"/>
      <c r="AG419" s="249"/>
      <c r="AH419" s="249"/>
      <c r="AI419" s="249"/>
      <c r="AJ419" s="249"/>
      <c r="AK419" s="249"/>
      <c r="AL419" s="249"/>
      <c r="AM419" s="249"/>
      <c r="AN419" s="249"/>
      <c r="AO419" s="249"/>
      <c r="AP419" s="249"/>
      <c r="AQ419" s="249"/>
      <c r="AR419" s="249"/>
      <c r="AS419" s="249"/>
      <c r="AT419" s="249"/>
      <c r="AU419" s="249"/>
      <c r="AV419" s="249"/>
      <c r="AW419" s="249"/>
      <c r="AX419" s="249"/>
      <c r="AY419" s="249"/>
      <c r="AZ419" s="249"/>
      <c r="BB419" s="350"/>
      <c r="BZ419" s="249"/>
      <c r="CA419" s="249"/>
      <c r="CB419" s="249"/>
      <c r="CC419" s="249"/>
      <c r="CD419" s="249"/>
      <c r="CE419" s="249"/>
      <c r="CF419" s="249"/>
      <c r="CG419" s="249"/>
      <c r="CH419" s="249"/>
      <c r="CI419" s="249"/>
      <c r="CJ419" s="249"/>
      <c r="CK419" s="249"/>
      <c r="CL419" s="249"/>
      <c r="CM419" s="249"/>
      <c r="CN419" s="249"/>
      <c r="CO419" s="249"/>
      <c r="CP419" s="249"/>
      <c r="CQ419" s="249"/>
      <c r="CR419" s="249"/>
      <c r="CS419" s="249"/>
      <c r="CT419" s="249"/>
      <c r="CU419" s="249"/>
      <c r="CV419" s="249"/>
      <c r="CW419" s="249"/>
      <c r="CX419" s="249"/>
      <c r="CY419" s="249"/>
      <c r="CZ419" s="249"/>
    </row>
    <row r="420" s="248" customFormat="true" ht="25.15" customHeight="true" x14ac:dyDescent="0.2">
      <c r="A420" s="350"/>
      <c r="B420" s="2799"/>
      <c r="C420" s="2957" t="s">
        <v>659</v>
      </c>
      <c r="D420" s="2958"/>
      <c r="E420" s="2757">
        <v>-0.47341488849434737</v>
      </c>
      <c r="F420" s="2731"/>
      <c r="G420" s="2731"/>
      <c r="H420" s="2958" t="s">
        <v>667</v>
      </c>
      <c r="I420" s="2958"/>
      <c r="J420" s="2758">
        <v>0.44174253658649987</v>
      </c>
      <c r="K420" s="2731"/>
      <c r="L420" s="2731"/>
      <c r="M420" s="2958" t="s">
        <v>417</v>
      </c>
      <c r="N420" s="2958"/>
      <c r="O420" s="2759">
        <v>-0.42218835654947384</v>
      </c>
      <c r="P420" s="2731"/>
      <c r="Q420" s="2731"/>
      <c r="R420" s="249"/>
      <c r="Z420" s="249"/>
      <c r="AA420" s="249"/>
      <c r="AB420" s="249"/>
      <c r="AC420" s="249"/>
      <c r="AD420" s="249"/>
      <c r="AE420" s="249"/>
      <c r="AF420" s="249"/>
      <c r="AG420" s="249"/>
      <c r="AH420" s="249"/>
      <c r="AI420" s="249"/>
      <c r="AJ420" s="249"/>
      <c r="AK420" s="249"/>
      <c r="AL420" s="249"/>
      <c r="AM420" s="249"/>
      <c r="AN420" s="249"/>
      <c r="AO420" s="249"/>
      <c r="AP420" s="249"/>
      <c r="AQ420" s="249"/>
      <c r="AR420" s="249"/>
      <c r="AS420" s="249"/>
      <c r="AT420" s="249"/>
      <c r="AU420" s="249"/>
      <c r="AV420" s="249"/>
      <c r="AW420" s="249"/>
      <c r="AX420" s="249"/>
      <c r="AY420" s="249"/>
      <c r="AZ420" s="249"/>
      <c r="BB420" s="350"/>
      <c r="BZ420" s="249"/>
      <c r="CA420" s="249"/>
      <c r="CB420" s="249"/>
      <c r="CC420" s="249"/>
      <c r="CD420" s="249"/>
      <c r="CE420" s="249"/>
      <c r="CF420" s="249"/>
      <c r="CG420" s="249"/>
      <c r="CH420" s="249"/>
      <c r="CI420" s="249"/>
      <c r="CJ420" s="249"/>
      <c r="CK420" s="249"/>
      <c r="CL420" s="249"/>
      <c r="CM420" s="249"/>
      <c r="CN420" s="249"/>
      <c r="CO420" s="249"/>
      <c r="CP420" s="249"/>
      <c r="CQ420" s="249"/>
      <c r="CR420" s="249"/>
      <c r="CS420" s="249"/>
      <c r="CT420" s="249"/>
      <c r="CU420" s="249"/>
      <c r="CV420" s="249"/>
      <c r="CW420" s="249"/>
      <c r="CX420" s="249"/>
      <c r="CY420" s="249"/>
      <c r="CZ420" s="249"/>
    </row>
    <row r="421" s="248" customFormat="true" ht="25.15" customHeight="true" x14ac:dyDescent="0.2">
      <c r="A421" s="350"/>
      <c r="B421" s="2799"/>
      <c r="C421" s="2957" t="s">
        <v>667</v>
      </c>
      <c r="D421" s="2958"/>
      <c r="E421" s="2757">
        <v>0.46752976858100315</v>
      </c>
      <c r="F421" s="2731"/>
      <c r="G421" s="2731"/>
      <c r="H421" s="2958" t="s">
        <v>656</v>
      </c>
      <c r="I421" s="2958"/>
      <c r="J421" s="2758">
        <v>0.43979885665751711</v>
      </c>
      <c r="K421" s="2731"/>
      <c r="L421" s="2731"/>
      <c r="M421" s="2958" t="s">
        <v>660</v>
      </c>
      <c r="N421" s="2958"/>
      <c r="O421" s="2759">
        <v>0.41462939137020643</v>
      </c>
      <c r="P421" s="2731"/>
      <c r="Q421" s="2731"/>
      <c r="R421" s="249"/>
      <c r="Z421" s="249"/>
      <c r="AA421" s="249"/>
      <c r="AB421" s="249"/>
      <c r="AC421" s="249"/>
      <c r="AD421" s="249"/>
      <c r="AE421" s="249"/>
      <c r="AF421" s="249"/>
      <c r="AG421" s="249"/>
      <c r="AH421" s="249"/>
      <c r="AI421" s="249"/>
      <c r="AJ421" s="249"/>
      <c r="AK421" s="249"/>
      <c r="AL421" s="249"/>
      <c r="AM421" s="249"/>
      <c r="AN421" s="249"/>
      <c r="AO421" s="249"/>
      <c r="AP421" s="249"/>
      <c r="AQ421" s="249"/>
      <c r="AR421" s="249"/>
      <c r="AS421" s="249"/>
      <c r="AT421" s="249"/>
      <c r="AU421" s="249"/>
      <c r="AV421" s="249"/>
      <c r="AW421" s="249"/>
      <c r="AX421" s="249"/>
      <c r="AY421" s="249"/>
      <c r="AZ421" s="249"/>
      <c r="BB421" s="350"/>
      <c r="BZ421" s="249"/>
      <c r="CA421" s="249"/>
      <c r="CB421" s="249"/>
      <c r="CC421" s="249"/>
      <c r="CD421" s="249"/>
      <c r="CE421" s="249"/>
      <c r="CF421" s="249"/>
      <c r="CG421" s="249"/>
      <c r="CH421" s="249"/>
      <c r="CI421" s="249"/>
      <c r="CJ421" s="249"/>
      <c r="CK421" s="249"/>
      <c r="CL421" s="249"/>
      <c r="CM421" s="249"/>
      <c r="CN421" s="249"/>
      <c r="CO421" s="249"/>
      <c r="CP421" s="249"/>
      <c r="CQ421" s="249"/>
      <c r="CR421" s="249"/>
      <c r="CS421" s="249"/>
      <c r="CT421" s="249"/>
      <c r="CU421" s="249"/>
      <c r="CV421" s="249"/>
      <c r="CW421" s="249"/>
      <c r="CX421" s="249"/>
      <c r="CY421" s="249"/>
      <c r="CZ421" s="249"/>
    </row>
    <row r="422" s="248" customFormat="true" ht="25.15" customHeight="true" x14ac:dyDescent="0.2">
      <c r="A422" s="350"/>
      <c r="B422" s="2799"/>
      <c r="C422" s="2957" t="s">
        <v>665</v>
      </c>
      <c r="D422" s="2958"/>
      <c r="E422" s="2757">
        <v>0.42627557535846006</v>
      </c>
      <c r="F422" s="2731"/>
      <c r="G422" s="2731"/>
      <c r="H422" s="2958" t="s">
        <v>654</v>
      </c>
      <c r="I422" s="2958"/>
      <c r="J422" s="2758">
        <v>0.42782031691965872</v>
      </c>
      <c r="K422" s="2731"/>
      <c r="L422" s="2731"/>
      <c r="M422" s="2958" t="s">
        <v>655</v>
      </c>
      <c r="N422" s="2958"/>
      <c r="O422" s="2759">
        <v>0.41173984107849559</v>
      </c>
      <c r="P422" s="2731"/>
      <c r="Q422" s="2731"/>
      <c r="R422" s="249"/>
      <c r="Z422" s="249"/>
      <c r="AA422" s="249"/>
      <c r="AB422" s="249"/>
      <c r="AC422" s="249"/>
      <c r="AD422" s="249"/>
      <c r="AE422" s="249"/>
      <c r="AF422" s="249"/>
      <c r="AG422" s="249"/>
      <c r="AH422" s="249"/>
      <c r="AI422" s="249"/>
      <c r="AJ422" s="249"/>
      <c r="AK422" s="249"/>
      <c r="AL422" s="249"/>
      <c r="AM422" s="249"/>
      <c r="AN422" s="249"/>
      <c r="AO422" s="249"/>
      <c r="AP422" s="249"/>
      <c r="AQ422" s="249"/>
      <c r="AR422" s="249"/>
      <c r="AS422" s="249"/>
      <c r="AT422" s="249"/>
      <c r="AU422" s="249"/>
      <c r="AV422" s="249"/>
      <c r="AW422" s="249"/>
      <c r="AX422" s="249"/>
      <c r="AY422" s="249"/>
      <c r="AZ422" s="249"/>
      <c r="BB422" s="350"/>
      <c r="BZ422" s="249"/>
      <c r="CA422" s="249"/>
      <c r="CB422" s="249"/>
      <c r="CC422" s="249"/>
      <c r="CD422" s="249"/>
      <c r="CE422" s="249"/>
      <c r="CF422" s="249"/>
      <c r="CG422" s="249"/>
      <c r="CH422" s="249"/>
      <c r="CI422" s="249"/>
      <c r="CJ422" s="249"/>
      <c r="CK422" s="249"/>
      <c r="CL422" s="249"/>
      <c r="CM422" s="249"/>
      <c r="CN422" s="249"/>
      <c r="CO422" s="249"/>
      <c r="CP422" s="249"/>
      <c r="CQ422" s="249"/>
      <c r="CR422" s="249"/>
      <c r="CS422" s="249"/>
      <c r="CT422" s="249"/>
      <c r="CU422" s="249"/>
      <c r="CV422" s="249"/>
      <c r="CW422" s="249"/>
      <c r="CX422" s="249"/>
      <c r="CY422" s="249"/>
      <c r="CZ422" s="249"/>
    </row>
    <row r="423" s="248" customFormat="true" ht="25.15" customHeight="true" x14ac:dyDescent="0.2">
      <c r="A423" s="350"/>
      <c r="B423" s="2799"/>
      <c r="C423" s="2957" t="s">
        <v>666</v>
      </c>
      <c r="D423" s="2958"/>
      <c r="E423" s="2757">
        <v>0.4094841201755629</v>
      </c>
      <c r="F423" s="2731"/>
      <c r="G423" s="2731"/>
      <c r="H423" s="2958" t="s">
        <v>665</v>
      </c>
      <c r="I423" s="2958"/>
      <c r="J423" s="2758">
        <v>0.33097145665894623</v>
      </c>
      <c r="K423" s="2731"/>
      <c r="L423" s="2731"/>
      <c r="M423" s="2958" t="s">
        <v>668</v>
      </c>
      <c r="N423" s="2958"/>
      <c r="O423" s="2759">
        <v>0.39673075249414708</v>
      </c>
      <c r="P423" s="2731"/>
      <c r="Q423" s="2731"/>
      <c r="R423" s="249"/>
      <c r="Z423" s="249"/>
      <c r="AA423" s="249"/>
      <c r="AB423" s="249"/>
      <c r="AC423" s="249"/>
      <c r="AD423" s="249"/>
      <c r="AE423" s="249"/>
      <c r="AF423" s="249"/>
      <c r="AG423" s="249"/>
      <c r="AH423" s="249"/>
      <c r="AI423" s="249"/>
      <c r="AJ423" s="249"/>
      <c r="AK423" s="249"/>
      <c r="AL423" s="249"/>
      <c r="AM423" s="249"/>
      <c r="AN423" s="249"/>
      <c r="AO423" s="249"/>
      <c r="AP423" s="249"/>
      <c r="AQ423" s="249"/>
      <c r="AR423" s="249"/>
      <c r="AS423" s="249"/>
      <c r="AT423" s="249"/>
      <c r="AU423" s="249"/>
      <c r="AV423" s="249"/>
      <c r="AW423" s="249"/>
      <c r="AX423" s="249"/>
      <c r="AY423" s="249"/>
      <c r="AZ423" s="249"/>
      <c r="BB423" s="350"/>
      <c r="BZ423" s="249"/>
      <c r="CA423" s="249"/>
      <c r="CB423" s="249"/>
      <c r="CC423" s="249"/>
      <c r="CD423" s="249"/>
      <c r="CE423" s="249"/>
      <c r="CF423" s="249"/>
      <c r="CG423" s="249"/>
      <c r="CH423" s="249"/>
      <c r="CI423" s="249"/>
      <c r="CJ423" s="249"/>
      <c r="CK423" s="249"/>
      <c r="CL423" s="249"/>
      <c r="CM423" s="249"/>
      <c r="CN423" s="249"/>
      <c r="CO423" s="249"/>
      <c r="CP423" s="249"/>
      <c r="CQ423" s="249"/>
      <c r="CR423" s="249"/>
      <c r="CS423" s="249"/>
      <c r="CT423" s="249"/>
      <c r="CU423" s="249"/>
      <c r="CV423" s="249"/>
      <c r="CW423" s="249"/>
      <c r="CX423" s="249"/>
      <c r="CY423" s="249"/>
      <c r="CZ423" s="249"/>
    </row>
    <row r="424" s="248" customFormat="true" ht="25.15" customHeight="true" x14ac:dyDescent="0.2">
      <c r="A424" s="350"/>
      <c r="B424" s="2799"/>
      <c r="C424" s="2957" t="s">
        <v>669</v>
      </c>
      <c r="D424" s="2958"/>
      <c r="E424" s="2757">
        <v>-0.40567113799948079</v>
      </c>
      <c r="F424" s="2731"/>
      <c r="G424" s="2731"/>
      <c r="H424" s="2958" t="s">
        <v>335</v>
      </c>
      <c r="I424" s="2958"/>
      <c r="J424" s="2758">
        <v>-0.31239874927753702</v>
      </c>
      <c r="K424" s="2731"/>
      <c r="L424" s="2731"/>
      <c r="M424" s="2958" t="s">
        <v>658</v>
      </c>
      <c r="N424" s="2958"/>
      <c r="O424" s="2759">
        <v>0.39211975169156427</v>
      </c>
      <c r="P424" s="2731"/>
      <c r="Q424" s="2731"/>
      <c r="R424" s="249"/>
      <c r="Z424" s="249"/>
      <c r="AA424" s="249"/>
      <c r="AB424" s="249"/>
      <c r="AC424" s="249"/>
      <c r="AD424" s="249"/>
      <c r="AE424" s="249"/>
      <c r="AF424" s="249"/>
      <c r="AG424" s="249"/>
      <c r="AH424" s="249"/>
      <c r="AI424" s="249"/>
      <c r="AJ424" s="249"/>
      <c r="AK424" s="249"/>
      <c r="AL424" s="249"/>
      <c r="AM424" s="249"/>
      <c r="AN424" s="249"/>
      <c r="AO424" s="249"/>
      <c r="AP424" s="249"/>
      <c r="AQ424" s="249"/>
      <c r="AR424" s="249"/>
      <c r="AS424" s="249"/>
      <c r="AT424" s="249"/>
      <c r="AU424" s="249"/>
      <c r="AV424" s="249"/>
      <c r="AW424" s="249"/>
      <c r="AX424" s="249"/>
      <c r="AY424" s="249"/>
      <c r="AZ424" s="249"/>
      <c r="BB424" s="350"/>
      <c r="BZ424" s="249"/>
      <c r="CA424" s="249"/>
      <c r="CB424" s="249"/>
      <c r="CC424" s="249"/>
      <c r="CD424" s="249"/>
      <c r="CE424" s="249"/>
      <c r="CF424" s="249"/>
      <c r="CG424" s="249"/>
      <c r="CH424" s="249"/>
      <c r="CI424" s="249"/>
      <c r="CJ424" s="249"/>
      <c r="CK424" s="249"/>
      <c r="CL424" s="249"/>
      <c r="CM424" s="249"/>
      <c r="CN424" s="249"/>
      <c r="CO424" s="249"/>
      <c r="CP424" s="249"/>
      <c r="CQ424" s="249"/>
      <c r="CR424" s="249"/>
      <c r="CS424" s="249"/>
      <c r="CT424" s="249"/>
      <c r="CU424" s="249"/>
      <c r="CV424" s="249"/>
      <c r="CW424" s="249"/>
      <c r="CX424" s="249"/>
      <c r="CY424" s="249"/>
      <c r="CZ424" s="249"/>
    </row>
    <row r="425" s="248" customFormat="true" ht="25.15" customHeight="true" x14ac:dyDescent="0.2">
      <c r="A425" s="350"/>
      <c r="B425" s="2799"/>
      <c r="C425" s="2957" t="s">
        <v>664</v>
      </c>
      <c r="D425" s="2958"/>
      <c r="E425" s="2757">
        <v>0.40140623568583</v>
      </c>
      <c r="F425" s="2731"/>
      <c r="G425" s="2731"/>
      <c r="H425" s="2958" t="s">
        <v>670</v>
      </c>
      <c r="I425" s="2958"/>
      <c r="J425" s="2758">
        <v>0.30206214200764153</v>
      </c>
      <c r="K425" s="2731"/>
      <c r="L425" s="2731"/>
      <c r="M425" s="2958" t="s">
        <v>661</v>
      </c>
      <c r="N425" s="2958"/>
      <c r="O425" s="2759">
        <v>0.36944955576597799</v>
      </c>
      <c r="P425" s="2731"/>
      <c r="Q425" s="2731"/>
      <c r="R425" s="249"/>
      <c r="Z425" s="249"/>
      <c r="AA425" s="249"/>
      <c r="AB425" s="249"/>
      <c r="AC425" s="249"/>
      <c r="AD425" s="249"/>
      <c r="AE425" s="249"/>
      <c r="AF425" s="249"/>
      <c r="AG425" s="249"/>
      <c r="AH425" s="249"/>
      <c r="AI425" s="249"/>
      <c r="AJ425" s="249"/>
      <c r="AK425" s="249"/>
      <c r="AL425" s="249"/>
      <c r="AM425" s="249"/>
      <c r="AN425" s="249"/>
      <c r="AO425" s="249"/>
      <c r="AP425" s="249"/>
      <c r="AQ425" s="249"/>
      <c r="AR425" s="249"/>
      <c r="AS425" s="249"/>
      <c r="AT425" s="249"/>
      <c r="AU425" s="249"/>
      <c r="AV425" s="249"/>
      <c r="AW425" s="249"/>
      <c r="AX425" s="249"/>
      <c r="AY425" s="249"/>
      <c r="AZ425" s="249"/>
      <c r="BB425" s="350"/>
      <c r="BZ425" s="249"/>
      <c r="CA425" s="249"/>
      <c r="CB425" s="249"/>
      <c r="CC425" s="249"/>
      <c r="CD425" s="249"/>
      <c r="CE425" s="249"/>
      <c r="CF425" s="249"/>
      <c r="CG425" s="249"/>
      <c r="CH425" s="249"/>
      <c r="CI425" s="249"/>
      <c r="CJ425" s="249"/>
      <c r="CK425" s="249"/>
      <c r="CL425" s="249"/>
      <c r="CM425" s="249"/>
      <c r="CN425" s="249"/>
      <c r="CO425" s="249"/>
      <c r="CP425" s="249"/>
      <c r="CQ425" s="249"/>
      <c r="CR425" s="249"/>
      <c r="CS425" s="249"/>
      <c r="CT425" s="249"/>
      <c r="CU425" s="249"/>
      <c r="CV425" s="249"/>
      <c r="CW425" s="249"/>
      <c r="CX425" s="249"/>
      <c r="CY425" s="249"/>
      <c r="CZ425" s="249"/>
    </row>
    <row r="426" s="248" customFormat="true" ht="25.15" customHeight="true" x14ac:dyDescent="0.2">
      <c r="A426" s="350"/>
      <c r="B426" s="2799"/>
      <c r="C426" s="2957" t="s">
        <v>331</v>
      </c>
      <c r="D426" s="2958"/>
      <c r="E426" s="2757">
        <v>-0.35944189906828988</v>
      </c>
      <c r="F426" s="2731"/>
      <c r="G426" s="2731"/>
      <c r="H426" s="2958" t="s">
        <v>668</v>
      </c>
      <c r="I426" s="2958"/>
      <c r="J426" s="2758">
        <v>0.29980695624566756</v>
      </c>
      <c r="K426" s="2731"/>
      <c r="L426" s="2731"/>
      <c r="M426" s="2958" t="s">
        <v>664</v>
      </c>
      <c r="N426" s="2958"/>
      <c r="O426" s="2759">
        <v>0.35769990711030819</v>
      </c>
      <c r="P426" s="2731"/>
      <c r="Q426" s="2731"/>
      <c r="R426" s="249"/>
      <c r="Z426" s="249"/>
      <c r="AA426" s="249"/>
      <c r="AB426" s="249"/>
      <c r="AC426" s="249"/>
      <c r="AD426" s="249"/>
      <c r="AE426" s="249"/>
      <c r="AF426" s="249"/>
      <c r="AG426" s="249"/>
      <c r="AH426" s="249"/>
      <c r="AI426" s="249"/>
      <c r="AJ426" s="249"/>
      <c r="AK426" s="249"/>
      <c r="AL426" s="249"/>
      <c r="AM426" s="249"/>
      <c r="AN426" s="249"/>
      <c r="AO426" s="249"/>
      <c r="AP426" s="249"/>
      <c r="AQ426" s="249"/>
      <c r="AR426" s="249"/>
      <c r="AS426" s="249"/>
      <c r="AT426" s="249"/>
      <c r="AU426" s="249"/>
      <c r="AV426" s="249"/>
      <c r="AW426" s="249"/>
      <c r="AX426" s="249"/>
      <c r="AY426" s="249"/>
      <c r="AZ426" s="249"/>
      <c r="BB426" s="350"/>
      <c r="BZ426" s="249"/>
      <c r="CA426" s="249"/>
      <c r="CB426" s="249"/>
      <c r="CC426" s="249"/>
      <c r="CD426" s="249"/>
      <c r="CE426" s="249"/>
      <c r="CF426" s="249"/>
      <c r="CG426" s="249"/>
      <c r="CH426" s="249"/>
      <c r="CI426" s="249"/>
      <c r="CJ426" s="249"/>
      <c r="CK426" s="249"/>
      <c r="CL426" s="249"/>
      <c r="CM426" s="249"/>
      <c r="CN426" s="249"/>
      <c r="CO426" s="249"/>
      <c r="CP426" s="249"/>
      <c r="CQ426" s="249"/>
      <c r="CR426" s="249"/>
      <c r="CS426" s="249"/>
      <c r="CT426" s="249"/>
      <c r="CU426" s="249"/>
      <c r="CV426" s="249"/>
      <c r="CW426" s="249"/>
      <c r="CX426" s="249"/>
      <c r="CY426" s="249"/>
      <c r="CZ426" s="249"/>
    </row>
    <row r="427" s="248" customFormat="true" ht="25.15" customHeight="true" x14ac:dyDescent="0.2">
      <c r="A427" s="350"/>
      <c r="B427" s="2799"/>
      <c r="C427" s="2957" t="s">
        <v>668</v>
      </c>
      <c r="D427" s="2958"/>
      <c r="E427" s="2757">
        <v>0.34924686332405663</v>
      </c>
      <c r="F427" s="2731"/>
      <c r="G427" s="2731"/>
      <c r="H427" s="2958" t="s">
        <v>669</v>
      </c>
      <c r="I427" s="2958"/>
      <c r="J427" s="2758">
        <v>-0.28323608119862492</v>
      </c>
      <c r="K427" s="2731"/>
      <c r="L427" s="2731"/>
      <c r="M427" s="2958" t="s">
        <v>669</v>
      </c>
      <c r="N427" s="2958"/>
      <c r="O427" s="2759">
        <v>-0.33220766219526016</v>
      </c>
      <c r="P427" s="2731"/>
      <c r="Q427" s="2731"/>
      <c r="R427" s="249"/>
      <c r="Z427" s="249"/>
      <c r="AA427" s="249"/>
      <c r="AB427" s="249"/>
      <c r="AC427" s="249"/>
      <c r="AD427" s="249"/>
      <c r="AE427" s="249"/>
      <c r="AF427" s="249"/>
      <c r="AG427" s="249"/>
      <c r="AH427" s="249"/>
      <c r="AI427" s="249"/>
      <c r="AJ427" s="249"/>
      <c r="AK427" s="249"/>
      <c r="AL427" s="249"/>
      <c r="AM427" s="249"/>
      <c r="AN427" s="249"/>
      <c r="AO427" s="249"/>
      <c r="AP427" s="249"/>
      <c r="AQ427" s="249"/>
      <c r="AR427" s="249"/>
      <c r="AS427" s="249"/>
      <c r="AT427" s="249"/>
      <c r="AU427" s="249"/>
      <c r="AV427" s="249"/>
      <c r="AW427" s="249"/>
      <c r="AX427" s="249"/>
      <c r="AY427" s="249"/>
      <c r="AZ427" s="249"/>
      <c r="BB427" s="350"/>
      <c r="BZ427" s="249"/>
      <c r="CA427" s="249"/>
      <c r="CB427" s="249"/>
      <c r="CC427" s="249"/>
      <c r="CD427" s="249"/>
      <c r="CE427" s="249"/>
      <c r="CF427" s="249"/>
      <c r="CG427" s="249"/>
      <c r="CH427" s="249"/>
      <c r="CI427" s="249"/>
      <c r="CJ427" s="249"/>
      <c r="CK427" s="249"/>
      <c r="CL427" s="249"/>
      <c r="CM427" s="249"/>
      <c r="CN427" s="249"/>
      <c r="CO427" s="249"/>
      <c r="CP427" s="249"/>
      <c r="CQ427" s="249"/>
      <c r="CR427" s="249"/>
      <c r="CS427" s="249"/>
      <c r="CT427" s="249"/>
      <c r="CU427" s="249"/>
      <c r="CV427" s="249"/>
      <c r="CW427" s="249"/>
      <c r="CX427" s="249"/>
      <c r="CY427" s="249"/>
      <c r="CZ427" s="249"/>
    </row>
    <row r="428" s="248" customFormat="true" ht="25.15" customHeight="true" x14ac:dyDescent="0.2">
      <c r="A428" s="350"/>
      <c r="B428" s="2799"/>
      <c r="C428" s="2957" t="s">
        <v>662</v>
      </c>
      <c r="D428" s="2958"/>
      <c r="E428" s="2757">
        <v>0.330964417329209</v>
      </c>
      <c r="F428" s="2731"/>
      <c r="G428" s="2731"/>
      <c r="H428" s="2958" t="s">
        <v>430</v>
      </c>
      <c r="I428" s="2958"/>
      <c r="J428" s="2758">
        <v>-0.26722270989530167</v>
      </c>
      <c r="K428" s="2731"/>
      <c r="L428" s="2731"/>
      <c r="M428" s="2958" t="s">
        <v>666</v>
      </c>
      <c r="N428" s="2958"/>
      <c r="O428" s="2759">
        <v>0.27280900650436962</v>
      </c>
      <c r="P428" s="2731"/>
      <c r="Q428" s="2731"/>
      <c r="R428" s="249"/>
      <c r="Z428" s="249"/>
      <c r="AA428" s="249"/>
      <c r="AB428" s="249"/>
      <c r="AC428" s="249"/>
      <c r="AD428" s="249"/>
      <c r="AE428" s="249"/>
      <c r="AF428" s="249"/>
      <c r="AG428" s="249"/>
      <c r="AH428" s="249"/>
      <c r="AI428" s="249"/>
      <c r="AJ428" s="249"/>
      <c r="AK428" s="249"/>
      <c r="AL428" s="249"/>
      <c r="AM428" s="249"/>
      <c r="AN428" s="249"/>
      <c r="AO428" s="249"/>
      <c r="AP428" s="249"/>
      <c r="AQ428" s="249"/>
      <c r="AR428" s="249"/>
      <c r="AS428" s="249"/>
      <c r="AT428" s="249"/>
      <c r="AU428" s="249"/>
      <c r="AV428" s="249"/>
      <c r="AW428" s="249"/>
      <c r="AX428" s="249"/>
      <c r="AY428" s="249"/>
      <c r="AZ428" s="249"/>
      <c r="BB428" s="350"/>
      <c r="BZ428" s="249"/>
      <c r="CA428" s="249"/>
      <c r="CB428" s="249"/>
      <c r="CC428" s="249"/>
      <c r="CD428" s="249"/>
      <c r="CE428" s="249"/>
      <c r="CF428" s="249"/>
      <c r="CG428" s="249"/>
      <c r="CH428" s="249"/>
      <c r="CI428" s="249"/>
      <c r="CJ428" s="249"/>
      <c r="CK428" s="249"/>
      <c r="CL428" s="249"/>
      <c r="CM428" s="249"/>
      <c r="CN428" s="249"/>
      <c r="CO428" s="249"/>
      <c r="CP428" s="249"/>
      <c r="CQ428" s="249"/>
      <c r="CR428" s="249"/>
      <c r="CS428" s="249"/>
      <c r="CT428" s="249"/>
      <c r="CU428" s="249"/>
      <c r="CV428" s="249"/>
      <c r="CW428" s="249"/>
      <c r="CX428" s="249"/>
      <c r="CY428" s="249"/>
      <c r="CZ428" s="249"/>
    </row>
    <row r="429" s="248" customFormat="true" ht="25.15" customHeight="true" x14ac:dyDescent="0.2">
      <c r="A429" s="350"/>
      <c r="B429" s="2799"/>
      <c r="C429" s="2957" t="s">
        <v>430</v>
      </c>
      <c r="D429" s="2958"/>
      <c r="E429" s="2757">
        <v>-0.31980967511032432</v>
      </c>
      <c r="F429" s="2731"/>
      <c r="G429" s="2731"/>
      <c r="H429" s="2958" t="s">
        <v>671</v>
      </c>
      <c r="I429" s="2958"/>
      <c r="J429" s="2758">
        <v>0.24453157244787399</v>
      </c>
      <c r="K429" s="2731"/>
      <c r="L429" s="2731"/>
      <c r="M429" s="2958" t="s">
        <v>672</v>
      </c>
      <c r="N429" s="2958"/>
      <c r="O429" s="2759">
        <v>0.27262695276966581</v>
      </c>
      <c r="P429" s="2731"/>
      <c r="Q429" s="2731"/>
      <c r="R429" s="249"/>
      <c r="Z429" s="249"/>
      <c r="AA429" s="249"/>
      <c r="AB429" s="249"/>
      <c r="AC429" s="249"/>
      <c r="AD429" s="249"/>
      <c r="AE429" s="249"/>
      <c r="AF429" s="249"/>
      <c r="AG429" s="249"/>
      <c r="AH429" s="249"/>
      <c r="AI429" s="249"/>
      <c r="AJ429" s="249"/>
      <c r="AK429" s="249"/>
      <c r="AL429" s="249"/>
      <c r="AM429" s="249"/>
      <c r="AN429" s="249"/>
      <c r="AO429" s="249"/>
      <c r="AP429" s="249"/>
      <c r="AQ429" s="249"/>
      <c r="AR429" s="249"/>
      <c r="AS429" s="249"/>
      <c r="AT429" s="249"/>
      <c r="AU429" s="249"/>
      <c r="AV429" s="249"/>
      <c r="AW429" s="249"/>
      <c r="AX429" s="249"/>
      <c r="AY429" s="249"/>
      <c r="AZ429" s="249"/>
      <c r="BB429" s="350"/>
      <c r="BZ429" s="249"/>
      <c r="CA429" s="249"/>
      <c r="CB429" s="249"/>
      <c r="CC429" s="249"/>
      <c r="CD429" s="249"/>
      <c r="CE429" s="249"/>
      <c r="CF429" s="249"/>
      <c r="CG429" s="249"/>
      <c r="CH429" s="249"/>
      <c r="CI429" s="249"/>
      <c r="CJ429" s="249"/>
      <c r="CK429" s="249"/>
      <c r="CL429" s="249"/>
      <c r="CM429" s="249"/>
      <c r="CN429" s="249"/>
      <c r="CO429" s="249"/>
      <c r="CP429" s="249"/>
      <c r="CQ429" s="249"/>
      <c r="CR429" s="249"/>
      <c r="CS429" s="249"/>
      <c r="CT429" s="249"/>
      <c r="CU429" s="249"/>
      <c r="CV429" s="249"/>
      <c r="CW429" s="249"/>
      <c r="CX429" s="249"/>
      <c r="CY429" s="249"/>
      <c r="CZ429" s="249"/>
    </row>
    <row r="430" s="248" customFormat="true" ht="25.15" customHeight="true" x14ac:dyDescent="0.2">
      <c r="A430" s="350"/>
      <c r="B430" s="2799"/>
      <c r="C430" s="2957" t="s">
        <v>663</v>
      </c>
      <c r="D430" s="2958"/>
      <c r="E430" s="2757">
        <v>0.2776226769676558</v>
      </c>
      <c r="F430" s="2731"/>
      <c r="G430" s="2731"/>
      <c r="H430" s="2958" t="s">
        <v>331</v>
      </c>
      <c r="I430" s="2958"/>
      <c r="J430" s="2758">
        <v>-0.2432342654618036</v>
      </c>
      <c r="K430" s="2731"/>
      <c r="L430" s="2731"/>
      <c r="M430" s="2958" t="s">
        <v>673</v>
      </c>
      <c r="N430" s="2958"/>
      <c r="O430" s="2759">
        <v>0.26916183024318735</v>
      </c>
      <c r="P430" s="2731"/>
      <c r="Q430" s="2731"/>
      <c r="R430" s="249"/>
      <c r="Z430" s="249"/>
      <c r="AA430" s="249"/>
      <c r="AB430" s="249"/>
      <c r="AC430" s="249"/>
      <c r="AD430" s="249"/>
      <c r="AE430" s="249"/>
      <c r="AF430" s="249"/>
      <c r="AG430" s="249"/>
      <c r="AH430" s="249"/>
      <c r="AI430" s="249"/>
      <c r="AJ430" s="249"/>
      <c r="AK430" s="249"/>
      <c r="AL430" s="249"/>
      <c r="AM430" s="249"/>
      <c r="AN430" s="249"/>
      <c r="AO430" s="249"/>
      <c r="AP430" s="249"/>
      <c r="AQ430" s="249"/>
      <c r="AR430" s="249"/>
      <c r="AS430" s="249"/>
      <c r="AT430" s="249"/>
      <c r="AU430" s="249"/>
      <c r="AV430" s="249"/>
      <c r="AW430" s="249"/>
      <c r="AX430" s="249"/>
      <c r="AY430" s="249"/>
      <c r="AZ430" s="249"/>
      <c r="BB430" s="350"/>
      <c r="BZ430" s="249"/>
      <c r="CA430" s="249"/>
      <c r="CB430" s="249"/>
      <c r="CC430" s="249"/>
      <c r="CD430" s="249"/>
      <c r="CE430" s="249"/>
      <c r="CF430" s="249"/>
      <c r="CG430" s="249"/>
      <c r="CH430" s="249"/>
      <c r="CI430" s="249"/>
      <c r="CJ430" s="249"/>
      <c r="CK430" s="249"/>
      <c r="CL430" s="249"/>
      <c r="CM430" s="249"/>
      <c r="CN430" s="249"/>
      <c r="CO430" s="249"/>
      <c r="CP430" s="249"/>
      <c r="CQ430" s="249"/>
      <c r="CR430" s="249"/>
      <c r="CS430" s="249"/>
      <c r="CT430" s="249"/>
      <c r="CU430" s="249"/>
      <c r="CV430" s="249"/>
      <c r="CW430" s="249"/>
      <c r="CX430" s="249"/>
      <c r="CY430" s="249"/>
      <c r="CZ430" s="249"/>
    </row>
    <row r="431" s="248" customFormat="true" ht="25.15" customHeight="true" x14ac:dyDescent="0.2">
      <c r="A431" s="350"/>
      <c r="B431" s="2799"/>
      <c r="C431" s="2957" t="s">
        <v>670</v>
      </c>
      <c r="D431" s="2958"/>
      <c r="E431" s="2757">
        <v>0.25785981409964226</v>
      </c>
      <c r="F431" s="2731"/>
      <c r="G431" s="2731"/>
      <c r="H431" s="2958" t="s">
        <v>659</v>
      </c>
      <c r="I431" s="2958"/>
      <c r="J431" s="2758">
        <v>-0.21068574050279504</v>
      </c>
      <c r="K431" s="2731"/>
      <c r="L431" s="2731"/>
      <c r="M431" s="2958" t="s">
        <v>430</v>
      </c>
      <c r="N431" s="2958"/>
      <c r="O431" s="2759">
        <v>-0.20112365783456074</v>
      </c>
      <c r="P431" s="2731"/>
      <c r="Q431" s="2731"/>
      <c r="R431" s="249"/>
      <c r="Z431" s="249"/>
      <c r="AA431" s="249"/>
      <c r="AB431" s="249"/>
      <c r="AC431" s="249"/>
      <c r="AD431" s="249"/>
      <c r="AE431" s="249"/>
      <c r="AF431" s="249"/>
      <c r="AG431" s="249"/>
      <c r="AH431" s="249"/>
      <c r="AI431" s="249"/>
      <c r="AJ431" s="249"/>
      <c r="AK431" s="249"/>
      <c r="AL431" s="249"/>
      <c r="AM431" s="249"/>
      <c r="AN431" s="249"/>
      <c r="AO431" s="249"/>
      <c r="AP431" s="249"/>
      <c r="AQ431" s="249"/>
      <c r="AR431" s="249"/>
      <c r="AS431" s="249"/>
      <c r="AT431" s="249"/>
      <c r="AU431" s="249"/>
      <c r="AV431" s="249"/>
      <c r="AW431" s="249"/>
      <c r="AX431" s="249"/>
      <c r="AY431" s="249"/>
      <c r="AZ431" s="249"/>
      <c r="BB431" s="350"/>
      <c r="BZ431" s="249"/>
      <c r="CA431" s="249"/>
      <c r="CB431" s="249"/>
      <c r="CC431" s="249"/>
      <c r="CD431" s="249"/>
      <c r="CE431" s="249"/>
      <c r="CF431" s="249"/>
      <c r="CG431" s="249"/>
      <c r="CH431" s="249"/>
      <c r="CI431" s="249"/>
      <c r="CJ431" s="249"/>
      <c r="CK431" s="249"/>
      <c r="CL431" s="249"/>
      <c r="CM431" s="249"/>
      <c r="CN431" s="249"/>
      <c r="CO431" s="249"/>
      <c r="CP431" s="249"/>
      <c r="CQ431" s="249"/>
      <c r="CR431" s="249"/>
      <c r="CS431" s="249"/>
      <c r="CT431" s="249"/>
      <c r="CU431" s="249"/>
      <c r="CV431" s="249"/>
      <c r="CW431" s="249"/>
      <c r="CX431" s="249"/>
      <c r="CY431" s="249"/>
      <c r="CZ431" s="249"/>
    </row>
    <row r="432" s="248" customFormat="true" ht="25.15" customHeight="true" x14ac:dyDescent="0.2">
      <c r="A432" s="350"/>
      <c r="B432" s="2799"/>
      <c r="C432" s="2957" t="s">
        <v>671</v>
      </c>
      <c r="D432" s="2958"/>
      <c r="E432" s="2757">
        <v>0.21286281630914142</v>
      </c>
      <c r="F432" s="2731"/>
      <c r="G432" s="2731"/>
      <c r="H432" s="2958" t="s">
        <v>674</v>
      </c>
      <c r="I432" s="2958"/>
      <c r="J432" s="2758">
        <v>0.19099352166567046</v>
      </c>
      <c r="K432" s="2731"/>
      <c r="L432" s="2731"/>
      <c r="M432" s="2958" t="s">
        <v>675</v>
      </c>
      <c r="N432" s="2958"/>
      <c r="O432" s="2759">
        <v>0.19190950245453708</v>
      </c>
      <c r="P432" s="2731"/>
      <c r="Q432" s="2731"/>
      <c r="R432" s="249"/>
      <c r="Z432" s="249"/>
      <c r="AA432" s="249"/>
      <c r="AB432" s="249"/>
      <c r="AC432" s="249"/>
      <c r="AD432" s="249"/>
      <c r="AE432" s="249"/>
      <c r="AF432" s="249"/>
      <c r="AG432" s="249"/>
      <c r="AH432" s="249"/>
      <c r="AI432" s="249"/>
      <c r="AJ432" s="249"/>
      <c r="AK432" s="249"/>
      <c r="AL432" s="249"/>
      <c r="AM432" s="249"/>
      <c r="AN432" s="249"/>
      <c r="AO432" s="249"/>
      <c r="AP432" s="249"/>
      <c r="AQ432" s="249"/>
      <c r="AR432" s="249"/>
      <c r="AS432" s="249"/>
      <c r="AT432" s="249"/>
      <c r="AU432" s="249"/>
      <c r="AV432" s="249"/>
      <c r="AW432" s="249"/>
      <c r="AX432" s="249"/>
      <c r="AY432" s="249"/>
      <c r="AZ432" s="249"/>
      <c r="BB432" s="350"/>
      <c r="BZ432" s="249"/>
      <c r="CA432" s="249"/>
      <c r="CB432" s="249"/>
      <c r="CC432" s="249"/>
      <c r="CD432" s="249"/>
      <c r="CE432" s="249"/>
      <c r="CF432" s="249"/>
      <c r="CG432" s="249"/>
      <c r="CH432" s="249"/>
      <c r="CI432" s="249"/>
      <c r="CJ432" s="249"/>
      <c r="CK432" s="249"/>
      <c r="CL432" s="249"/>
      <c r="CM432" s="249"/>
      <c r="CN432" s="249"/>
      <c r="CO432" s="249"/>
      <c r="CP432" s="249"/>
      <c r="CQ432" s="249"/>
      <c r="CR432" s="249"/>
      <c r="CS432" s="249"/>
      <c r="CT432" s="249"/>
      <c r="CU432" s="249"/>
      <c r="CV432" s="249"/>
      <c r="CW432" s="249"/>
      <c r="CX432" s="249"/>
      <c r="CY432" s="249"/>
      <c r="CZ432" s="249"/>
    </row>
    <row r="433" s="248" customFormat="true" ht="25.15" customHeight="true" x14ac:dyDescent="0.2">
      <c r="A433" s="350"/>
      <c r="B433" s="2799"/>
      <c r="C433" s="2957" t="s">
        <v>674</v>
      </c>
      <c r="D433" s="2958"/>
      <c r="E433" s="2757">
        <v>0.17657547950179892</v>
      </c>
      <c r="F433" s="2731"/>
      <c r="G433" s="2731"/>
      <c r="H433" s="2958" t="s">
        <v>281</v>
      </c>
      <c r="I433" s="2958"/>
      <c r="J433" s="2758">
        <v>-0.16459664472254043</v>
      </c>
      <c r="K433" s="2731"/>
      <c r="L433" s="2731"/>
      <c r="M433" s="2958" t="s">
        <v>670</v>
      </c>
      <c r="N433" s="2958"/>
      <c r="O433" s="2759">
        <v>0.18335681987957925</v>
      </c>
      <c r="P433" s="2731"/>
      <c r="Q433" s="2731"/>
      <c r="R433" s="249"/>
      <c r="Z433" s="249"/>
      <c r="AA433" s="249"/>
      <c r="AB433" s="249"/>
      <c r="AC433" s="249"/>
      <c r="AD433" s="249"/>
      <c r="AE433" s="249"/>
      <c r="AF433" s="249"/>
      <c r="AG433" s="249"/>
      <c r="AH433" s="249"/>
      <c r="AI433" s="249"/>
      <c r="AJ433" s="249"/>
      <c r="AK433" s="249"/>
      <c r="AL433" s="249"/>
      <c r="AM433" s="249"/>
      <c r="AN433" s="249"/>
      <c r="AO433" s="249"/>
      <c r="AP433" s="249"/>
      <c r="AQ433" s="249"/>
      <c r="AR433" s="249"/>
      <c r="AS433" s="249"/>
      <c r="AT433" s="249"/>
      <c r="AU433" s="249"/>
      <c r="AV433" s="249"/>
      <c r="AW433" s="249"/>
      <c r="AX433" s="249"/>
      <c r="AY433" s="249"/>
      <c r="AZ433" s="249"/>
      <c r="BB433" s="350"/>
      <c r="BZ433" s="249"/>
      <c r="CA433" s="249"/>
      <c r="CB433" s="249"/>
      <c r="CC433" s="249"/>
      <c r="CD433" s="249"/>
      <c r="CE433" s="249"/>
      <c r="CF433" s="249"/>
      <c r="CG433" s="249"/>
      <c r="CH433" s="249"/>
      <c r="CI433" s="249"/>
      <c r="CJ433" s="249"/>
      <c r="CK433" s="249"/>
      <c r="CL433" s="249"/>
      <c r="CM433" s="249"/>
      <c r="CN433" s="249"/>
      <c r="CO433" s="249"/>
      <c r="CP433" s="249"/>
      <c r="CQ433" s="249"/>
      <c r="CR433" s="249"/>
      <c r="CS433" s="249"/>
      <c r="CT433" s="249"/>
      <c r="CU433" s="249"/>
      <c r="CV433" s="249"/>
      <c r="CW433" s="249"/>
      <c r="CX433" s="249"/>
      <c r="CY433" s="249"/>
      <c r="CZ433" s="249"/>
    </row>
    <row r="434" s="248" customFormat="true" ht="25.15" customHeight="true" x14ac:dyDescent="0.2">
      <c r="A434" s="350"/>
      <c r="B434" s="2799"/>
      <c r="C434" s="2957" t="s">
        <v>676</v>
      </c>
      <c r="D434" s="2958"/>
      <c r="E434" s="2757">
        <v>0.15997705670364062</v>
      </c>
      <c r="F434" s="2731"/>
      <c r="G434" s="2731"/>
      <c r="H434" s="2958" t="s">
        <v>479</v>
      </c>
      <c r="I434" s="2958"/>
      <c r="J434" s="2758">
        <v>-0.15486070490628454</v>
      </c>
      <c r="K434" s="2731"/>
      <c r="L434" s="2731"/>
      <c r="M434" s="2958" t="s">
        <v>677</v>
      </c>
      <c r="N434" s="2958"/>
      <c r="O434" s="2759">
        <v>-0.18167500125412819</v>
      </c>
      <c r="P434" s="2731"/>
      <c r="Q434" s="2731"/>
      <c r="R434" s="249"/>
      <c r="Z434" s="249"/>
      <c r="AA434" s="249"/>
      <c r="AB434" s="249"/>
      <c r="AC434" s="249"/>
      <c r="AD434" s="249"/>
      <c r="AE434" s="249"/>
      <c r="AF434" s="249"/>
      <c r="AG434" s="249"/>
      <c r="AH434" s="249"/>
      <c r="AI434" s="249"/>
      <c r="AJ434" s="249"/>
      <c r="AK434" s="249"/>
      <c r="AL434" s="249"/>
      <c r="AM434" s="249"/>
      <c r="AN434" s="249"/>
      <c r="AO434" s="249"/>
      <c r="AP434" s="249"/>
      <c r="AQ434" s="249"/>
      <c r="AR434" s="249"/>
      <c r="AS434" s="249"/>
      <c r="AT434" s="249"/>
      <c r="AU434" s="249"/>
      <c r="AV434" s="249"/>
      <c r="AW434" s="249"/>
      <c r="AX434" s="249"/>
      <c r="AY434" s="249"/>
      <c r="AZ434" s="249"/>
      <c r="BB434" s="350"/>
      <c r="BZ434" s="249"/>
      <c r="CA434" s="249"/>
      <c r="CB434" s="249"/>
      <c r="CC434" s="249"/>
      <c r="CD434" s="249"/>
      <c r="CE434" s="249"/>
      <c r="CF434" s="249"/>
      <c r="CG434" s="249"/>
      <c r="CH434" s="249"/>
      <c r="CI434" s="249"/>
      <c r="CJ434" s="249"/>
      <c r="CK434" s="249"/>
      <c r="CL434" s="249"/>
      <c r="CM434" s="249"/>
      <c r="CN434" s="249"/>
      <c r="CO434" s="249"/>
      <c r="CP434" s="249"/>
      <c r="CQ434" s="249"/>
      <c r="CR434" s="249"/>
      <c r="CS434" s="249"/>
      <c r="CT434" s="249"/>
      <c r="CU434" s="249"/>
      <c r="CV434" s="249"/>
      <c r="CW434" s="249"/>
      <c r="CX434" s="249"/>
      <c r="CY434" s="249"/>
      <c r="CZ434" s="249"/>
    </row>
    <row r="435" s="248" customFormat="true" ht="25.15" customHeight="true" x14ac:dyDescent="0.2">
      <c r="A435" s="350"/>
      <c r="B435" s="2799"/>
      <c r="C435" s="2957" t="s">
        <v>678</v>
      </c>
      <c r="D435" s="2958"/>
      <c r="E435" s="2757">
        <v>-0.15168868678509309</v>
      </c>
      <c r="F435" s="2731"/>
      <c r="G435" s="2731"/>
      <c r="H435" s="2958" t="s">
        <v>673</v>
      </c>
      <c r="I435" s="2958"/>
      <c r="J435" s="2758">
        <v>0.14861429933886983</v>
      </c>
      <c r="K435" s="2731"/>
      <c r="L435" s="2731"/>
      <c r="M435" s="2958" t="s">
        <v>281</v>
      </c>
      <c r="N435" s="2958"/>
      <c r="O435" s="2759">
        <v>-0.17139705800155078</v>
      </c>
      <c r="P435" s="2731"/>
      <c r="Q435" s="2731"/>
      <c r="R435" s="249"/>
      <c r="Z435" s="249"/>
      <c r="AA435" s="249"/>
      <c r="AB435" s="249"/>
      <c r="AC435" s="249"/>
      <c r="AD435" s="249"/>
      <c r="AE435" s="249"/>
      <c r="AF435" s="249"/>
      <c r="AG435" s="249"/>
      <c r="AH435" s="249"/>
      <c r="AI435" s="249"/>
      <c r="AJ435" s="249"/>
      <c r="AK435" s="249"/>
      <c r="AL435" s="249"/>
      <c r="AM435" s="249"/>
      <c r="AN435" s="249"/>
      <c r="AO435" s="249"/>
      <c r="AP435" s="249"/>
      <c r="AQ435" s="249"/>
      <c r="AR435" s="249"/>
      <c r="AS435" s="249"/>
      <c r="AT435" s="249"/>
      <c r="AU435" s="249"/>
      <c r="AV435" s="249"/>
      <c r="AW435" s="249"/>
      <c r="AX435" s="249"/>
      <c r="AY435" s="249"/>
      <c r="AZ435" s="249"/>
      <c r="BB435" s="350"/>
      <c r="BZ435" s="249"/>
      <c r="CA435" s="249"/>
      <c r="CB435" s="249"/>
      <c r="CC435" s="249"/>
      <c r="CD435" s="249"/>
      <c r="CE435" s="249"/>
      <c r="CF435" s="249"/>
      <c r="CG435" s="249"/>
      <c r="CH435" s="249"/>
      <c r="CI435" s="249"/>
      <c r="CJ435" s="249"/>
      <c r="CK435" s="249"/>
      <c r="CL435" s="249"/>
      <c r="CM435" s="249"/>
      <c r="CN435" s="249"/>
      <c r="CO435" s="249"/>
      <c r="CP435" s="249"/>
      <c r="CQ435" s="249"/>
      <c r="CR435" s="249"/>
      <c r="CS435" s="249"/>
      <c r="CT435" s="249"/>
      <c r="CU435" s="249"/>
      <c r="CV435" s="249"/>
      <c r="CW435" s="249"/>
      <c r="CX435" s="249"/>
      <c r="CY435" s="249"/>
      <c r="CZ435" s="249"/>
    </row>
    <row r="436" s="248" customFormat="true" ht="25.15" customHeight="true" x14ac:dyDescent="0.2">
      <c r="A436" s="350"/>
      <c r="B436" s="2799"/>
      <c r="C436" s="2957" t="s">
        <v>679</v>
      </c>
      <c r="D436" s="2958"/>
      <c r="E436" s="2757">
        <v>-0.14133235746951595</v>
      </c>
      <c r="F436" s="2731"/>
      <c r="G436" s="2731"/>
      <c r="H436" s="2958" t="s">
        <v>663</v>
      </c>
      <c r="I436" s="2958"/>
      <c r="J436" s="2758">
        <v>-0.14072076250506679</v>
      </c>
      <c r="K436" s="2731"/>
      <c r="L436" s="2731"/>
      <c r="M436" s="2958" t="s">
        <v>674</v>
      </c>
      <c r="N436" s="2958"/>
      <c r="O436" s="2759">
        <v>0.15776428567036313</v>
      </c>
      <c r="P436" s="2731"/>
      <c r="Q436" s="2731"/>
      <c r="R436" s="249"/>
      <c r="Z436" s="249"/>
      <c r="AA436" s="249"/>
      <c r="AB436" s="249"/>
      <c r="AC436" s="249"/>
      <c r="AD436" s="249"/>
      <c r="AE436" s="249"/>
      <c r="AF436" s="249"/>
      <c r="AG436" s="249"/>
      <c r="AH436" s="249"/>
      <c r="AI436" s="249"/>
      <c r="AJ436" s="249"/>
      <c r="AK436" s="249"/>
      <c r="AL436" s="249"/>
      <c r="AM436" s="249"/>
      <c r="AN436" s="249"/>
      <c r="AO436" s="249"/>
      <c r="AP436" s="249"/>
      <c r="AQ436" s="249"/>
      <c r="AR436" s="249"/>
      <c r="AS436" s="249"/>
      <c r="AT436" s="249"/>
      <c r="AU436" s="249"/>
      <c r="AV436" s="249"/>
      <c r="AW436" s="249"/>
      <c r="AX436" s="249"/>
      <c r="AY436" s="249"/>
      <c r="AZ436" s="249"/>
      <c r="BB436" s="350"/>
      <c r="BZ436" s="249"/>
      <c r="CA436" s="249"/>
      <c r="CB436" s="249"/>
      <c r="CC436" s="249"/>
      <c r="CD436" s="249"/>
      <c r="CE436" s="249"/>
      <c r="CF436" s="249"/>
      <c r="CG436" s="249"/>
      <c r="CH436" s="249"/>
      <c r="CI436" s="249"/>
      <c r="CJ436" s="249"/>
      <c r="CK436" s="249"/>
      <c r="CL436" s="249"/>
      <c r="CM436" s="249"/>
      <c r="CN436" s="249"/>
      <c r="CO436" s="249"/>
      <c r="CP436" s="249"/>
      <c r="CQ436" s="249"/>
      <c r="CR436" s="249"/>
      <c r="CS436" s="249"/>
      <c r="CT436" s="249"/>
      <c r="CU436" s="249"/>
      <c r="CV436" s="249"/>
      <c r="CW436" s="249"/>
      <c r="CX436" s="249"/>
      <c r="CY436" s="249"/>
      <c r="CZ436" s="249"/>
    </row>
    <row r="437" s="248" customFormat="true" ht="25.15" customHeight="true" x14ac:dyDescent="0.2">
      <c r="A437" s="350"/>
      <c r="B437" s="2799"/>
      <c r="C437" s="2957" t="s">
        <v>335</v>
      </c>
      <c r="D437" s="2958"/>
      <c r="E437" s="2757">
        <v>-0.1311947438612597</v>
      </c>
      <c r="F437" s="2731"/>
      <c r="G437" s="2731"/>
      <c r="H437" s="2958" t="s">
        <v>680</v>
      </c>
      <c r="I437" s="2958"/>
      <c r="J437" s="2758">
        <v>0.13647120131829182</v>
      </c>
      <c r="K437" s="2731"/>
      <c r="L437" s="2731"/>
      <c r="M437" s="2958" t="s">
        <v>681</v>
      </c>
      <c r="N437" s="2958"/>
      <c r="O437" s="2759">
        <v>-0.1524507480105729</v>
      </c>
      <c r="P437" s="2731"/>
      <c r="Q437" s="2731"/>
      <c r="R437" s="249"/>
      <c r="Z437" s="249"/>
      <c r="AA437" s="249"/>
      <c r="AB437" s="249"/>
      <c r="AC437" s="249"/>
      <c r="AD437" s="249"/>
      <c r="AE437" s="249"/>
      <c r="AF437" s="249"/>
      <c r="AG437" s="249"/>
      <c r="AH437" s="249"/>
      <c r="AI437" s="249"/>
      <c r="AJ437" s="249"/>
      <c r="AK437" s="249"/>
      <c r="AL437" s="249"/>
      <c r="AM437" s="249"/>
      <c r="AN437" s="249"/>
      <c r="AO437" s="249"/>
      <c r="AP437" s="249"/>
      <c r="AQ437" s="249"/>
      <c r="AR437" s="249"/>
      <c r="AS437" s="249"/>
      <c r="AT437" s="249"/>
      <c r="AU437" s="249"/>
      <c r="AV437" s="249"/>
      <c r="AW437" s="249"/>
      <c r="AX437" s="249"/>
      <c r="AY437" s="249"/>
      <c r="AZ437" s="249"/>
      <c r="BB437" s="350"/>
      <c r="BZ437" s="249"/>
      <c r="CA437" s="249"/>
      <c r="CB437" s="249"/>
      <c r="CC437" s="249"/>
      <c r="CD437" s="249"/>
      <c r="CE437" s="249"/>
      <c r="CF437" s="249"/>
      <c r="CG437" s="249"/>
      <c r="CH437" s="249"/>
      <c r="CI437" s="249"/>
      <c r="CJ437" s="249"/>
      <c r="CK437" s="249"/>
      <c r="CL437" s="249"/>
      <c r="CM437" s="249"/>
      <c r="CN437" s="249"/>
      <c r="CO437" s="249"/>
      <c r="CP437" s="249"/>
      <c r="CQ437" s="249"/>
      <c r="CR437" s="249"/>
      <c r="CS437" s="249"/>
      <c r="CT437" s="249"/>
      <c r="CU437" s="249"/>
      <c r="CV437" s="249"/>
      <c r="CW437" s="249"/>
      <c r="CX437" s="249"/>
      <c r="CY437" s="249"/>
      <c r="CZ437" s="249"/>
    </row>
    <row r="438" s="248" customFormat="true" ht="25.15" customHeight="true" x14ac:dyDescent="0.2">
      <c r="A438" s="350"/>
      <c r="B438" s="2799"/>
      <c r="C438" s="2957" t="s">
        <v>281</v>
      </c>
      <c r="D438" s="2958"/>
      <c r="E438" s="2757">
        <v>-0.11450087971327043</v>
      </c>
      <c r="F438" s="2731"/>
      <c r="G438" s="2731"/>
      <c r="H438" s="2958" t="s">
        <v>682</v>
      </c>
      <c r="I438" s="2958"/>
      <c r="J438" s="2758">
        <v>0.13535698828919371</v>
      </c>
      <c r="K438" s="2731"/>
      <c r="L438" s="2731"/>
      <c r="M438" s="2958" t="s">
        <v>683</v>
      </c>
      <c r="N438" s="2958"/>
      <c r="O438" s="2759">
        <v>-0.14530234359743413</v>
      </c>
      <c r="P438" s="2731"/>
      <c r="Q438" s="2731"/>
      <c r="R438" s="249"/>
      <c r="Z438" s="249"/>
      <c r="AA438" s="249"/>
      <c r="AB438" s="249"/>
      <c r="AC438" s="249"/>
      <c r="AD438" s="249"/>
      <c r="AE438" s="249"/>
      <c r="AF438" s="249"/>
      <c r="AG438" s="249"/>
      <c r="AH438" s="249"/>
      <c r="AI438" s="249"/>
      <c r="AJ438" s="249"/>
      <c r="AK438" s="249"/>
      <c r="AL438" s="249"/>
      <c r="AM438" s="249"/>
      <c r="AN438" s="249"/>
      <c r="AO438" s="249"/>
      <c r="AP438" s="249"/>
      <c r="AQ438" s="249"/>
      <c r="AR438" s="249"/>
      <c r="AS438" s="249"/>
      <c r="AT438" s="249"/>
      <c r="AU438" s="249"/>
      <c r="AV438" s="249"/>
      <c r="AW438" s="249"/>
      <c r="AX438" s="249"/>
      <c r="AY438" s="249"/>
      <c r="AZ438" s="249"/>
      <c r="BB438" s="350"/>
      <c r="BZ438" s="249"/>
      <c r="CA438" s="249"/>
      <c r="CB438" s="249"/>
      <c r="CC438" s="249"/>
      <c r="CD438" s="249"/>
      <c r="CE438" s="249"/>
      <c r="CF438" s="249"/>
      <c r="CG438" s="249"/>
      <c r="CH438" s="249"/>
      <c r="CI438" s="249"/>
      <c r="CJ438" s="249"/>
      <c r="CK438" s="249"/>
      <c r="CL438" s="249"/>
      <c r="CM438" s="249"/>
      <c r="CN438" s="249"/>
      <c r="CO438" s="249"/>
      <c r="CP438" s="249"/>
      <c r="CQ438" s="249"/>
      <c r="CR438" s="249"/>
      <c r="CS438" s="249"/>
      <c r="CT438" s="249"/>
      <c r="CU438" s="249"/>
      <c r="CV438" s="249"/>
      <c r="CW438" s="249"/>
      <c r="CX438" s="249"/>
      <c r="CY438" s="249"/>
      <c r="CZ438" s="249"/>
    </row>
    <row r="439" s="248" customFormat="true" ht="25.15" customHeight="true" x14ac:dyDescent="0.2">
      <c r="A439" s="350"/>
      <c r="B439" s="2799"/>
      <c r="C439" s="2957" t="s">
        <v>479</v>
      </c>
      <c r="D439" s="2958"/>
      <c r="E439" s="2757">
        <v>-0.11126865564916676</v>
      </c>
      <c r="F439" s="2731"/>
      <c r="G439" s="2731"/>
      <c r="H439" s="2958" t="s">
        <v>454</v>
      </c>
      <c r="I439" s="2958"/>
      <c r="J439" s="2758">
        <v>-0.12449322052018973</v>
      </c>
      <c r="K439" s="2731"/>
      <c r="L439" s="2731"/>
      <c r="M439" s="2958" t="s">
        <v>684</v>
      </c>
      <c r="N439" s="2958"/>
      <c r="O439" s="2759">
        <v>-0.13885758852615421</v>
      </c>
      <c r="P439" s="2731"/>
      <c r="Q439" s="2731"/>
      <c r="R439" s="249"/>
      <c r="Z439" s="249"/>
      <c r="AA439" s="249"/>
      <c r="AB439" s="249"/>
      <c r="AC439" s="249"/>
      <c r="AD439" s="249"/>
      <c r="AE439" s="249"/>
      <c r="AF439" s="249"/>
      <c r="AG439" s="249"/>
      <c r="AH439" s="249"/>
      <c r="AI439" s="249"/>
      <c r="AJ439" s="249"/>
      <c r="AK439" s="249"/>
      <c r="AL439" s="249"/>
      <c r="AM439" s="249"/>
      <c r="AN439" s="249"/>
      <c r="AO439" s="249"/>
      <c r="AP439" s="249"/>
      <c r="AQ439" s="249"/>
      <c r="AR439" s="249"/>
      <c r="AS439" s="249"/>
      <c r="AT439" s="249"/>
      <c r="AU439" s="249"/>
      <c r="AV439" s="249"/>
      <c r="AW439" s="249"/>
      <c r="AX439" s="249"/>
      <c r="AY439" s="249"/>
      <c r="AZ439" s="249"/>
      <c r="BB439" s="350"/>
      <c r="BZ439" s="249"/>
      <c r="CA439" s="249"/>
      <c r="CB439" s="249"/>
      <c r="CC439" s="249"/>
      <c r="CD439" s="249"/>
      <c r="CE439" s="249"/>
      <c r="CF439" s="249"/>
      <c r="CG439" s="249"/>
      <c r="CH439" s="249"/>
      <c r="CI439" s="249"/>
      <c r="CJ439" s="249"/>
      <c r="CK439" s="249"/>
      <c r="CL439" s="249"/>
      <c r="CM439" s="249"/>
      <c r="CN439" s="249"/>
      <c r="CO439" s="249"/>
      <c r="CP439" s="249"/>
      <c r="CQ439" s="249"/>
      <c r="CR439" s="249"/>
      <c r="CS439" s="249"/>
      <c r="CT439" s="249"/>
      <c r="CU439" s="249"/>
      <c r="CV439" s="249"/>
      <c r="CW439" s="249"/>
      <c r="CX439" s="249"/>
      <c r="CY439" s="249"/>
      <c r="CZ439" s="249"/>
    </row>
    <row r="440" s="248" customFormat="true" ht="25.15" customHeight="true" x14ac:dyDescent="0.2">
      <c r="A440" s="350"/>
      <c r="B440" s="2799"/>
      <c r="C440" s="2957" t="s">
        <v>680</v>
      </c>
      <c r="D440" s="2958"/>
      <c r="E440" s="2757">
        <v>0.10639818929785727</v>
      </c>
      <c r="F440" s="2731"/>
      <c r="G440" s="2731"/>
      <c r="H440" s="2958" t="s">
        <v>679</v>
      </c>
      <c r="I440" s="2958"/>
      <c r="J440" s="2758">
        <v>-0.11433017895861948</v>
      </c>
      <c r="K440" s="2731"/>
      <c r="L440" s="2731"/>
      <c r="M440" s="2958" t="s">
        <v>671</v>
      </c>
      <c r="N440" s="2958"/>
      <c r="O440" s="2759">
        <v>0.13176642346985745</v>
      </c>
      <c r="P440" s="2731"/>
      <c r="Q440" s="2731"/>
      <c r="R440" s="249"/>
      <c r="Z440" s="249"/>
      <c r="AA440" s="249"/>
      <c r="AB440" s="249"/>
      <c r="AC440" s="249"/>
      <c r="AD440" s="249"/>
      <c r="AE440" s="249"/>
      <c r="AF440" s="249"/>
      <c r="AG440" s="249"/>
      <c r="AH440" s="249"/>
      <c r="AI440" s="249"/>
      <c r="AJ440" s="249"/>
      <c r="AK440" s="249"/>
      <c r="AL440" s="249"/>
      <c r="AM440" s="249"/>
      <c r="AN440" s="249"/>
      <c r="AO440" s="249"/>
      <c r="AP440" s="249"/>
      <c r="AQ440" s="249"/>
      <c r="AR440" s="249"/>
      <c r="AS440" s="249"/>
      <c r="AT440" s="249"/>
      <c r="AU440" s="249"/>
      <c r="AV440" s="249"/>
      <c r="AW440" s="249"/>
      <c r="AX440" s="249"/>
      <c r="AY440" s="249"/>
      <c r="AZ440" s="249"/>
      <c r="BB440" s="350"/>
      <c r="BZ440" s="249"/>
      <c r="CA440" s="249"/>
      <c r="CB440" s="249"/>
      <c r="CC440" s="249"/>
      <c r="CD440" s="249"/>
      <c r="CE440" s="249"/>
      <c r="CF440" s="249"/>
      <c r="CG440" s="249"/>
      <c r="CH440" s="249"/>
      <c r="CI440" s="249"/>
      <c r="CJ440" s="249"/>
      <c r="CK440" s="249"/>
      <c r="CL440" s="249"/>
      <c r="CM440" s="249"/>
      <c r="CN440" s="249"/>
      <c r="CO440" s="249"/>
      <c r="CP440" s="249"/>
      <c r="CQ440" s="249"/>
      <c r="CR440" s="249"/>
      <c r="CS440" s="249"/>
      <c r="CT440" s="249"/>
      <c r="CU440" s="249"/>
      <c r="CV440" s="249"/>
      <c r="CW440" s="249"/>
      <c r="CX440" s="249"/>
      <c r="CY440" s="249"/>
      <c r="CZ440" s="249"/>
    </row>
    <row r="441" s="248" customFormat="true" ht="25.15" customHeight="true" x14ac:dyDescent="0.2">
      <c r="A441" s="350"/>
      <c r="B441" s="2799"/>
      <c r="C441" s="2957" t="s">
        <v>684</v>
      </c>
      <c r="D441" s="2958"/>
      <c r="E441" s="2757">
        <v>-0.10187003663539879</v>
      </c>
      <c r="F441" s="2731"/>
      <c r="G441" s="2731"/>
      <c r="H441" s="2958" t="s">
        <v>448</v>
      </c>
      <c r="I441" s="2958"/>
      <c r="J441" s="2758">
        <v>-0.11403466028440334</v>
      </c>
      <c r="K441" s="2731"/>
      <c r="L441" s="2731"/>
      <c r="M441" s="2958" t="s">
        <v>685</v>
      </c>
      <c r="N441" s="2958"/>
      <c r="O441" s="2759">
        <v>-0.12919643585685708</v>
      </c>
      <c r="P441" s="2731"/>
      <c r="Q441" s="2731"/>
      <c r="R441" s="249"/>
      <c r="Z441" s="249"/>
      <c r="AA441" s="249"/>
      <c r="AB441" s="249"/>
      <c r="AC441" s="249"/>
      <c r="AD441" s="249"/>
      <c r="AE441" s="249"/>
      <c r="AF441" s="249"/>
      <c r="AG441" s="249"/>
      <c r="AH441" s="249"/>
      <c r="AI441" s="249"/>
      <c r="AJ441" s="249"/>
      <c r="AK441" s="249"/>
      <c r="AL441" s="249"/>
      <c r="AM441" s="249"/>
      <c r="AN441" s="249"/>
      <c r="AO441" s="249"/>
      <c r="AP441" s="249"/>
      <c r="AQ441" s="249"/>
      <c r="AR441" s="249"/>
      <c r="AS441" s="249"/>
      <c r="AT441" s="249"/>
      <c r="AU441" s="249"/>
      <c r="AV441" s="249"/>
      <c r="AW441" s="249"/>
      <c r="AX441" s="249"/>
      <c r="AY441" s="249"/>
      <c r="AZ441" s="249"/>
      <c r="BB441" s="350"/>
      <c r="BZ441" s="249"/>
      <c r="CA441" s="249"/>
      <c r="CB441" s="249"/>
      <c r="CC441" s="249"/>
      <c r="CD441" s="249"/>
      <c r="CE441" s="249"/>
      <c r="CF441" s="249"/>
      <c r="CG441" s="249"/>
      <c r="CH441" s="249"/>
      <c r="CI441" s="249"/>
      <c r="CJ441" s="249"/>
      <c r="CK441" s="249"/>
      <c r="CL441" s="249"/>
      <c r="CM441" s="249"/>
      <c r="CN441" s="249"/>
      <c r="CO441" s="249"/>
      <c r="CP441" s="249"/>
      <c r="CQ441" s="249"/>
      <c r="CR441" s="249"/>
      <c r="CS441" s="249"/>
      <c r="CT441" s="249"/>
      <c r="CU441" s="249"/>
      <c r="CV441" s="249"/>
      <c r="CW441" s="249"/>
      <c r="CX441" s="249"/>
      <c r="CY441" s="249"/>
      <c r="CZ441" s="249"/>
    </row>
    <row r="442" s="248" customFormat="true" ht="25.15" customHeight="true" x14ac:dyDescent="0.2">
      <c r="A442" s="350"/>
      <c r="B442" s="2799"/>
      <c r="C442" s="2957" t="s">
        <v>682</v>
      </c>
      <c r="D442" s="2958"/>
      <c r="E442" s="2757">
        <v>0.10006907172358637</v>
      </c>
      <c r="F442" s="2731"/>
      <c r="G442" s="2731"/>
      <c r="H442" s="2958" t="s">
        <v>446</v>
      </c>
      <c r="I442" s="2958"/>
      <c r="J442" s="2758">
        <v>-0.11229891746630589</v>
      </c>
      <c r="K442" s="2731"/>
      <c r="L442" s="2731"/>
      <c r="M442" s="2958" t="s">
        <v>686</v>
      </c>
      <c r="N442" s="2958"/>
      <c r="O442" s="2759">
        <v>-0.12780352538928144</v>
      </c>
      <c r="P442" s="2731"/>
      <c r="Q442" s="2731"/>
      <c r="R442" s="249"/>
      <c r="Z442" s="249"/>
      <c r="AA442" s="249"/>
      <c r="AB442" s="249"/>
      <c r="AC442" s="249"/>
      <c r="AD442" s="249"/>
      <c r="AE442" s="249"/>
      <c r="AF442" s="249"/>
      <c r="AG442" s="249"/>
      <c r="AH442" s="249"/>
      <c r="AI442" s="249"/>
      <c r="AJ442" s="249"/>
      <c r="AK442" s="249"/>
      <c r="AL442" s="249"/>
      <c r="AM442" s="249"/>
      <c r="AN442" s="249"/>
      <c r="AO442" s="249"/>
      <c r="AP442" s="249"/>
      <c r="AQ442" s="249"/>
      <c r="AR442" s="249"/>
      <c r="AS442" s="249"/>
      <c r="AT442" s="249"/>
      <c r="AU442" s="249"/>
      <c r="AV442" s="249"/>
      <c r="AW442" s="249"/>
      <c r="AX442" s="249"/>
      <c r="AY442" s="249"/>
      <c r="AZ442" s="249"/>
      <c r="BB442" s="350"/>
      <c r="BZ442" s="249"/>
      <c r="CA442" s="249"/>
      <c r="CB442" s="249"/>
      <c r="CC442" s="249"/>
      <c r="CD442" s="249"/>
      <c r="CE442" s="249"/>
      <c r="CF442" s="249"/>
      <c r="CG442" s="249"/>
      <c r="CH442" s="249"/>
      <c r="CI442" s="249"/>
      <c r="CJ442" s="249"/>
      <c r="CK442" s="249"/>
      <c r="CL442" s="249"/>
      <c r="CM442" s="249"/>
      <c r="CN442" s="249"/>
      <c r="CO442" s="249"/>
      <c r="CP442" s="249"/>
      <c r="CQ442" s="249"/>
      <c r="CR442" s="249"/>
      <c r="CS442" s="249"/>
      <c r="CT442" s="249"/>
      <c r="CU442" s="249"/>
      <c r="CV442" s="249"/>
      <c r="CW442" s="249"/>
      <c r="CX442" s="249"/>
      <c r="CY442" s="249"/>
      <c r="CZ442" s="249"/>
    </row>
    <row r="443" s="248" customFormat="true" ht="25.15" customHeight="true" x14ac:dyDescent="0.2">
      <c r="A443" s="350"/>
      <c r="B443" s="2799"/>
      <c r="C443" s="2957" t="s">
        <v>687</v>
      </c>
      <c r="D443" s="2958"/>
      <c r="E443" s="2757">
        <v>-9.9893234761725208E-2</v>
      </c>
      <c r="F443" s="2731"/>
      <c r="G443" s="2731"/>
      <c r="H443" s="2958" t="s">
        <v>465</v>
      </c>
      <c r="I443" s="2958"/>
      <c r="J443" s="2758">
        <v>-9.4825683917156581E-2</v>
      </c>
      <c r="K443" s="2731"/>
      <c r="L443" s="2731"/>
      <c r="M443" s="2958" t="s">
        <v>676</v>
      </c>
      <c r="N443" s="2958"/>
      <c r="O443" s="2759">
        <v>0.1276977424929083</v>
      </c>
      <c r="P443" s="2731"/>
      <c r="Q443" s="2731"/>
      <c r="R443" s="249"/>
      <c r="Z443" s="249"/>
      <c r="AA443" s="249"/>
      <c r="AB443" s="249"/>
      <c r="AC443" s="249"/>
      <c r="AD443" s="249"/>
      <c r="AE443" s="249"/>
      <c r="AF443" s="249"/>
      <c r="AG443" s="249"/>
      <c r="AH443" s="249"/>
      <c r="AI443" s="249"/>
      <c r="AJ443" s="249"/>
      <c r="AK443" s="249"/>
      <c r="AL443" s="249"/>
      <c r="AM443" s="249"/>
      <c r="AN443" s="249"/>
      <c r="AO443" s="249"/>
      <c r="AP443" s="249"/>
      <c r="AQ443" s="249"/>
      <c r="AR443" s="249"/>
      <c r="AS443" s="249"/>
      <c r="AT443" s="249"/>
      <c r="AU443" s="249"/>
      <c r="AV443" s="249"/>
      <c r="AW443" s="249"/>
      <c r="AX443" s="249"/>
      <c r="AY443" s="249"/>
      <c r="AZ443" s="249"/>
      <c r="BB443" s="350"/>
      <c r="BZ443" s="249"/>
      <c r="CA443" s="249"/>
      <c r="CB443" s="249"/>
      <c r="CC443" s="249"/>
      <c r="CD443" s="249"/>
      <c r="CE443" s="249"/>
      <c r="CF443" s="249"/>
      <c r="CG443" s="249"/>
      <c r="CH443" s="249"/>
      <c r="CI443" s="249"/>
      <c r="CJ443" s="249"/>
      <c r="CK443" s="249"/>
      <c r="CL443" s="249"/>
      <c r="CM443" s="249"/>
      <c r="CN443" s="249"/>
      <c r="CO443" s="249"/>
      <c r="CP443" s="249"/>
      <c r="CQ443" s="249"/>
      <c r="CR443" s="249"/>
      <c r="CS443" s="249"/>
      <c r="CT443" s="249"/>
      <c r="CU443" s="249"/>
      <c r="CV443" s="249"/>
      <c r="CW443" s="249"/>
      <c r="CX443" s="249"/>
      <c r="CY443" s="249"/>
      <c r="CZ443" s="249"/>
    </row>
    <row r="444" s="248" customFormat="true" ht="25.15" customHeight="true" x14ac:dyDescent="0.2">
      <c r="A444" s="350"/>
      <c r="B444" s="2799"/>
      <c r="C444" s="2957" t="s">
        <v>476</v>
      </c>
      <c r="D444" s="2958"/>
      <c r="E444" s="2757">
        <v>9.773340474067739E-2</v>
      </c>
      <c r="F444" s="2731"/>
      <c r="G444" s="2731"/>
      <c r="H444" s="2958" t="s">
        <v>678</v>
      </c>
      <c r="I444" s="2958"/>
      <c r="J444" s="2758">
        <v>-8.6936857364144055E-2</v>
      </c>
      <c r="K444" s="2731"/>
      <c r="L444" s="2731"/>
      <c r="M444" s="2958" t="s">
        <v>688</v>
      </c>
      <c r="N444" s="2958"/>
      <c r="O444" s="2759">
        <v>-0.12400244129329124</v>
      </c>
      <c r="P444" s="2731"/>
      <c r="Q444" s="2731"/>
      <c r="R444" s="249"/>
      <c r="Z444" s="249"/>
      <c r="AA444" s="249"/>
      <c r="AB444" s="249"/>
      <c r="AC444" s="249"/>
      <c r="AD444" s="249"/>
      <c r="AE444" s="249"/>
      <c r="AF444" s="249"/>
      <c r="AG444" s="249"/>
      <c r="AH444" s="249"/>
      <c r="AI444" s="249"/>
      <c r="AJ444" s="249"/>
      <c r="AK444" s="249"/>
      <c r="AL444" s="249"/>
      <c r="AM444" s="249"/>
      <c r="AN444" s="249"/>
      <c r="AO444" s="249"/>
      <c r="AP444" s="249"/>
      <c r="AQ444" s="249"/>
      <c r="AR444" s="249"/>
      <c r="AS444" s="249"/>
      <c r="AT444" s="249"/>
      <c r="AU444" s="249"/>
      <c r="AV444" s="249"/>
      <c r="AW444" s="249"/>
      <c r="AX444" s="249"/>
      <c r="AY444" s="249"/>
      <c r="AZ444" s="249"/>
      <c r="BB444" s="350"/>
      <c r="BZ444" s="249"/>
      <c r="CA444" s="249"/>
      <c r="CB444" s="249"/>
      <c r="CC444" s="249"/>
      <c r="CD444" s="249"/>
      <c r="CE444" s="249"/>
      <c r="CF444" s="249"/>
      <c r="CG444" s="249"/>
      <c r="CH444" s="249"/>
      <c r="CI444" s="249"/>
      <c r="CJ444" s="249"/>
      <c r="CK444" s="249"/>
      <c r="CL444" s="249"/>
      <c r="CM444" s="249"/>
      <c r="CN444" s="249"/>
      <c r="CO444" s="249"/>
      <c r="CP444" s="249"/>
      <c r="CQ444" s="249"/>
      <c r="CR444" s="249"/>
      <c r="CS444" s="249"/>
      <c r="CT444" s="249"/>
      <c r="CU444" s="249"/>
      <c r="CV444" s="249"/>
      <c r="CW444" s="249"/>
      <c r="CX444" s="249"/>
      <c r="CY444" s="249"/>
      <c r="CZ444" s="249"/>
    </row>
    <row r="445" s="248" customFormat="true" ht="25.15" customHeight="true" x14ac:dyDescent="0.2">
      <c r="A445" s="350"/>
      <c r="B445" s="2799"/>
      <c r="C445" s="2957" t="s">
        <v>456</v>
      </c>
      <c r="D445" s="2958"/>
      <c r="E445" s="2757">
        <v>8.9370847853566943E-2</v>
      </c>
      <c r="F445" s="2731"/>
      <c r="G445" s="2731"/>
      <c r="H445" s="2958" t="s">
        <v>445</v>
      </c>
      <c r="I445" s="2958"/>
      <c r="J445" s="2758">
        <v>-8.6125062660956722E-2</v>
      </c>
      <c r="K445" s="2731"/>
      <c r="L445" s="2731"/>
      <c r="M445" s="2958" t="s">
        <v>682</v>
      </c>
      <c r="N445" s="2958"/>
      <c r="O445" s="2759">
        <v>0.12368197777320053</v>
      </c>
      <c r="P445" s="2731"/>
      <c r="Q445" s="2731"/>
      <c r="R445" s="249"/>
      <c r="Z445" s="249"/>
      <c r="AA445" s="249"/>
      <c r="AB445" s="249"/>
      <c r="AC445" s="249"/>
      <c r="AD445" s="249"/>
      <c r="AE445" s="249"/>
      <c r="AF445" s="249"/>
      <c r="AG445" s="249"/>
      <c r="AH445" s="249"/>
      <c r="AI445" s="249"/>
      <c r="AJ445" s="249"/>
      <c r="AK445" s="249"/>
      <c r="AL445" s="249"/>
      <c r="AM445" s="249"/>
      <c r="AN445" s="249"/>
      <c r="AO445" s="249"/>
      <c r="AP445" s="249"/>
      <c r="AQ445" s="249"/>
      <c r="AR445" s="249"/>
      <c r="AS445" s="249"/>
      <c r="AT445" s="249"/>
      <c r="AU445" s="249"/>
      <c r="AV445" s="249"/>
      <c r="AW445" s="249"/>
      <c r="AX445" s="249"/>
      <c r="AY445" s="249"/>
      <c r="AZ445" s="249"/>
      <c r="BB445" s="350"/>
      <c r="BZ445" s="249"/>
      <c r="CA445" s="249"/>
      <c r="CB445" s="249"/>
      <c r="CC445" s="249"/>
      <c r="CD445" s="249"/>
      <c r="CE445" s="249"/>
      <c r="CF445" s="249"/>
      <c r="CG445" s="249"/>
      <c r="CH445" s="249"/>
      <c r="CI445" s="249"/>
      <c r="CJ445" s="249"/>
      <c r="CK445" s="249"/>
      <c r="CL445" s="249"/>
      <c r="CM445" s="249"/>
      <c r="CN445" s="249"/>
      <c r="CO445" s="249"/>
      <c r="CP445" s="249"/>
      <c r="CQ445" s="249"/>
      <c r="CR445" s="249"/>
      <c r="CS445" s="249"/>
      <c r="CT445" s="249"/>
      <c r="CU445" s="249"/>
      <c r="CV445" s="249"/>
      <c r="CW445" s="249"/>
      <c r="CX445" s="249"/>
      <c r="CY445" s="249"/>
      <c r="CZ445" s="249"/>
    </row>
    <row r="446" s="248" customFormat="true" ht="25.15" customHeight="true" x14ac:dyDescent="0.2">
      <c r="A446" s="350"/>
      <c r="B446" s="350"/>
      <c r="C446" s="2957" t="s">
        <v>466</v>
      </c>
      <c r="D446" s="2958"/>
      <c r="E446" s="2757">
        <v>-8.7893568951654469E-2</v>
      </c>
      <c r="F446" s="2731"/>
      <c r="G446" s="2731"/>
      <c r="H446" s="2958" t="s">
        <v>689</v>
      </c>
      <c r="I446" s="2958"/>
      <c r="J446" s="2758">
        <v>-8.6109026881470721E-2</v>
      </c>
      <c r="K446" s="2731"/>
      <c r="L446" s="2731"/>
      <c r="M446" s="2958" t="s">
        <v>679</v>
      </c>
      <c r="N446" s="2958"/>
      <c r="O446" s="2759">
        <v>-0.12027889884637538</v>
      </c>
      <c r="P446" s="2731"/>
      <c r="Q446" s="2731"/>
      <c r="R446" s="249"/>
      <c r="Z446" s="249"/>
      <c r="AA446" s="249"/>
      <c r="AB446" s="249"/>
      <c r="AC446" s="249"/>
      <c r="AD446" s="249"/>
      <c r="AE446" s="249"/>
      <c r="AF446" s="249"/>
      <c r="AG446" s="249"/>
      <c r="AH446" s="249"/>
      <c r="AI446" s="249"/>
      <c r="AJ446" s="249"/>
      <c r="AK446" s="249"/>
      <c r="AL446" s="249"/>
      <c r="AM446" s="249"/>
      <c r="AN446" s="249"/>
      <c r="AO446" s="249"/>
      <c r="AP446" s="249"/>
      <c r="AQ446" s="249"/>
      <c r="AR446" s="249"/>
      <c r="AS446" s="249"/>
      <c r="AT446" s="249"/>
      <c r="AU446" s="249"/>
      <c r="AV446" s="249"/>
      <c r="AW446" s="249"/>
      <c r="AX446" s="249"/>
      <c r="AY446" s="249"/>
      <c r="AZ446" s="249"/>
      <c r="BB446" s="350"/>
      <c r="BZ446" s="249"/>
      <c r="CA446" s="249"/>
      <c r="CB446" s="249"/>
      <c r="CC446" s="249"/>
      <c r="CD446" s="249"/>
      <c r="CE446" s="249"/>
      <c r="CF446" s="249"/>
      <c r="CG446" s="249"/>
      <c r="CH446" s="249"/>
      <c r="CI446" s="249"/>
      <c r="CJ446" s="249"/>
      <c r="CK446" s="249"/>
      <c r="CL446" s="249"/>
      <c r="CM446" s="249"/>
      <c r="CN446" s="249"/>
      <c r="CO446" s="249"/>
      <c r="CP446" s="249"/>
      <c r="CQ446" s="249"/>
      <c r="CR446" s="249"/>
      <c r="CS446" s="249"/>
      <c r="CT446" s="249"/>
      <c r="CU446" s="249"/>
      <c r="CV446" s="249"/>
      <c r="CW446" s="249"/>
      <c r="CX446" s="249"/>
      <c r="CY446" s="249"/>
      <c r="CZ446" s="249"/>
    </row>
    <row r="447" s="248" customFormat="true" ht="25.15" customHeight="true" x14ac:dyDescent="0.2">
      <c r="A447" s="350"/>
      <c r="B447" s="350"/>
      <c r="C447" s="2957" t="s">
        <v>451</v>
      </c>
      <c r="D447" s="2958"/>
      <c r="E447" s="2757">
        <v>8.3957219059741114E-2</v>
      </c>
      <c r="F447" s="2731"/>
      <c r="G447" s="2731"/>
      <c r="H447" s="2958" t="s">
        <v>676</v>
      </c>
      <c r="I447" s="2958"/>
      <c r="J447" s="2758">
        <v>8.5649702779370049E-2</v>
      </c>
      <c r="K447" s="2731"/>
      <c r="L447" s="2731"/>
      <c r="M447" s="2958" t="s">
        <v>690</v>
      </c>
      <c r="N447" s="2958"/>
      <c r="O447" s="2759">
        <v>-0.1189322199138541</v>
      </c>
      <c r="P447" s="2731"/>
      <c r="Q447" s="2731"/>
      <c r="R447" s="249"/>
      <c r="Z447" s="249"/>
      <c r="AA447" s="249"/>
      <c r="AB447" s="249"/>
      <c r="AC447" s="249"/>
      <c r="AD447" s="249"/>
      <c r="AE447" s="249"/>
      <c r="AF447" s="249"/>
      <c r="AG447" s="249"/>
      <c r="AH447" s="249"/>
      <c r="AI447" s="249"/>
      <c r="AJ447" s="249"/>
      <c r="AK447" s="249"/>
      <c r="AL447" s="249"/>
      <c r="AM447" s="249"/>
      <c r="AN447" s="249"/>
      <c r="AO447" s="249"/>
      <c r="AP447" s="249"/>
      <c r="AQ447" s="249"/>
      <c r="AR447" s="249"/>
      <c r="AS447" s="249"/>
      <c r="AT447" s="249"/>
      <c r="AU447" s="249"/>
      <c r="AV447" s="249"/>
      <c r="AW447" s="249"/>
      <c r="AX447" s="249"/>
      <c r="AY447" s="249"/>
      <c r="AZ447" s="249"/>
      <c r="BB447" s="350"/>
      <c r="BZ447" s="249"/>
      <c r="CA447" s="249"/>
      <c r="CB447" s="249"/>
      <c r="CC447" s="249"/>
      <c r="CD447" s="249"/>
      <c r="CE447" s="249"/>
      <c r="CF447" s="249"/>
      <c r="CG447" s="249"/>
      <c r="CH447" s="249"/>
      <c r="CI447" s="249"/>
      <c r="CJ447" s="249"/>
      <c r="CK447" s="249"/>
      <c r="CL447" s="249"/>
      <c r="CM447" s="249"/>
      <c r="CN447" s="249"/>
      <c r="CO447" s="249"/>
      <c r="CP447" s="249"/>
      <c r="CQ447" s="249"/>
      <c r="CR447" s="249"/>
      <c r="CS447" s="249"/>
      <c r="CT447" s="249"/>
      <c r="CU447" s="249"/>
      <c r="CV447" s="249"/>
      <c r="CW447" s="249"/>
      <c r="CX447" s="249"/>
      <c r="CY447" s="249"/>
      <c r="CZ447" s="249"/>
    </row>
    <row r="448" s="248" customFormat="true" ht="25.15" customHeight="true" x14ac:dyDescent="0.2">
      <c r="A448" s="350"/>
      <c r="B448" s="350"/>
      <c r="C448" s="2957" t="s">
        <v>691</v>
      </c>
      <c r="D448" s="2958"/>
      <c r="E448" s="2757">
        <v>-7.9247329630623572E-2</v>
      </c>
      <c r="F448" s="2731"/>
      <c r="G448" s="2731"/>
      <c r="H448" s="2958" t="s">
        <v>476</v>
      </c>
      <c r="I448" s="2958"/>
      <c r="J448" s="2758">
        <v>8.3167232130863078E-2</v>
      </c>
      <c r="K448" s="2731"/>
      <c r="L448" s="2731"/>
      <c r="M448" s="2958" t="s">
        <v>692</v>
      </c>
      <c r="N448" s="2958"/>
      <c r="O448" s="2759">
        <v>-0.11639766351198408</v>
      </c>
      <c r="P448" s="2731"/>
      <c r="Q448" s="2731"/>
      <c r="R448" s="249"/>
      <c r="Z448" s="249"/>
      <c r="AA448" s="249"/>
      <c r="AB448" s="249"/>
      <c r="AC448" s="249"/>
      <c r="AD448" s="249"/>
      <c r="AE448" s="249"/>
      <c r="AF448" s="249"/>
      <c r="AG448" s="249"/>
      <c r="AH448" s="249"/>
      <c r="AI448" s="249"/>
      <c r="AJ448" s="249"/>
      <c r="AK448" s="249"/>
      <c r="AL448" s="249"/>
      <c r="AM448" s="249"/>
      <c r="AN448" s="249"/>
      <c r="AO448" s="249"/>
      <c r="AP448" s="249"/>
      <c r="AQ448" s="249"/>
      <c r="AR448" s="249"/>
      <c r="AS448" s="249"/>
      <c r="AT448" s="249"/>
      <c r="AU448" s="249"/>
      <c r="AV448" s="249"/>
      <c r="AW448" s="249"/>
      <c r="AX448" s="249"/>
      <c r="AY448" s="249"/>
      <c r="AZ448" s="249"/>
      <c r="BB448" s="350"/>
      <c r="BZ448" s="249"/>
      <c r="CA448" s="249"/>
      <c r="CB448" s="249"/>
      <c r="CC448" s="249"/>
      <c r="CD448" s="249"/>
      <c r="CE448" s="249"/>
      <c r="CF448" s="249"/>
      <c r="CG448" s="249"/>
      <c r="CH448" s="249"/>
      <c r="CI448" s="249"/>
      <c r="CJ448" s="249"/>
      <c r="CK448" s="249"/>
      <c r="CL448" s="249"/>
      <c r="CM448" s="249"/>
      <c r="CN448" s="249"/>
      <c r="CO448" s="249"/>
      <c r="CP448" s="249"/>
      <c r="CQ448" s="249"/>
      <c r="CR448" s="249"/>
      <c r="CS448" s="249"/>
      <c r="CT448" s="249"/>
      <c r="CU448" s="249"/>
      <c r="CV448" s="249"/>
      <c r="CW448" s="249"/>
      <c r="CX448" s="249"/>
      <c r="CY448" s="249"/>
      <c r="CZ448" s="249"/>
    </row>
    <row r="449" s="248" customFormat="true" ht="25.15" customHeight="true" x14ac:dyDescent="0.2">
      <c r="A449" s="350"/>
      <c r="B449" s="350"/>
      <c r="C449" s="2957" t="s">
        <v>693</v>
      </c>
      <c r="D449" s="2958"/>
      <c r="E449" s="2757">
        <v>-7.582849511486113E-2</v>
      </c>
      <c r="F449" s="2731"/>
      <c r="G449" s="2731"/>
      <c r="H449" s="2958" t="s">
        <v>687</v>
      </c>
      <c r="I449" s="2958"/>
      <c r="J449" s="2758">
        <v>-8.2407093057642128E-2</v>
      </c>
      <c r="K449" s="2731"/>
      <c r="L449" s="2731"/>
      <c r="M449" s="2958" t="s">
        <v>478</v>
      </c>
      <c r="N449" s="2958"/>
      <c r="O449" s="2759">
        <v>0.10895112746400779</v>
      </c>
      <c r="P449" s="2731"/>
      <c r="Q449" s="2731"/>
      <c r="R449" s="249"/>
      <c r="Z449" s="249"/>
      <c r="AA449" s="249"/>
      <c r="AB449" s="249"/>
      <c r="AC449" s="249"/>
      <c r="AD449" s="249"/>
      <c r="AE449" s="249"/>
      <c r="AF449" s="249"/>
      <c r="AG449" s="249"/>
      <c r="AH449" s="249"/>
      <c r="AI449" s="249"/>
      <c r="AJ449" s="249"/>
      <c r="AK449" s="249"/>
      <c r="AL449" s="249"/>
      <c r="AM449" s="249"/>
      <c r="AN449" s="249"/>
      <c r="AO449" s="249"/>
      <c r="AP449" s="249"/>
      <c r="AQ449" s="249"/>
      <c r="AR449" s="249"/>
      <c r="AS449" s="249"/>
      <c r="AT449" s="249"/>
      <c r="AU449" s="249"/>
      <c r="AV449" s="249"/>
      <c r="AW449" s="249"/>
      <c r="AX449" s="249"/>
      <c r="AY449" s="249"/>
      <c r="AZ449" s="249"/>
      <c r="BB449" s="350"/>
      <c r="BZ449" s="249"/>
      <c r="CA449" s="249"/>
      <c r="CB449" s="249"/>
      <c r="CC449" s="249"/>
      <c r="CD449" s="249"/>
      <c r="CE449" s="249"/>
      <c r="CF449" s="249"/>
      <c r="CG449" s="249"/>
      <c r="CH449" s="249"/>
      <c r="CI449" s="249"/>
      <c r="CJ449" s="249"/>
      <c r="CK449" s="249"/>
      <c r="CL449" s="249"/>
      <c r="CM449" s="249"/>
      <c r="CN449" s="249"/>
      <c r="CO449" s="249"/>
      <c r="CP449" s="249"/>
      <c r="CQ449" s="249"/>
      <c r="CR449" s="249"/>
      <c r="CS449" s="249"/>
      <c r="CT449" s="249"/>
      <c r="CU449" s="249"/>
      <c r="CV449" s="249"/>
      <c r="CW449" s="249"/>
      <c r="CX449" s="249"/>
      <c r="CY449" s="249"/>
      <c r="CZ449" s="249"/>
    </row>
    <row r="450" s="248" customFormat="true" ht="25.15" customHeight="true" x14ac:dyDescent="0.2">
      <c r="A450" s="350"/>
      <c r="B450" s="350"/>
      <c r="C450" s="2957" t="s">
        <v>694</v>
      </c>
      <c r="D450" s="2958"/>
      <c r="E450" s="2757">
        <v>7.5675337021434655E-2</v>
      </c>
      <c r="F450" s="2731"/>
      <c r="G450" s="2731"/>
      <c r="H450" s="2958" t="s">
        <v>466</v>
      </c>
      <c r="I450" s="2958"/>
      <c r="J450" s="2758">
        <v>-7.3652081162175698E-2</v>
      </c>
      <c r="K450" s="2731"/>
      <c r="L450" s="2731"/>
      <c r="M450" s="2958" t="s">
        <v>695</v>
      </c>
      <c r="N450" s="2958"/>
      <c r="O450" s="2759">
        <v>-0.10664236838540256</v>
      </c>
      <c r="P450" s="2731"/>
      <c r="Q450" s="2731"/>
      <c r="R450" s="249"/>
      <c r="Z450" s="249"/>
      <c r="AA450" s="249"/>
      <c r="AB450" s="249"/>
      <c r="AC450" s="249"/>
      <c r="AD450" s="249"/>
      <c r="AE450" s="249"/>
      <c r="AF450" s="249"/>
      <c r="AG450" s="249"/>
      <c r="AH450" s="249"/>
      <c r="AI450" s="249"/>
      <c r="AJ450" s="249"/>
      <c r="AK450" s="249"/>
      <c r="AL450" s="249"/>
      <c r="AM450" s="249"/>
      <c r="AN450" s="249"/>
      <c r="AO450" s="249"/>
      <c r="AP450" s="249"/>
      <c r="AQ450" s="249"/>
      <c r="AR450" s="249"/>
      <c r="AS450" s="249"/>
      <c r="AT450" s="249"/>
      <c r="AU450" s="249"/>
      <c r="AV450" s="249"/>
      <c r="AW450" s="249"/>
      <c r="AX450" s="249"/>
      <c r="AY450" s="249"/>
      <c r="AZ450" s="249"/>
      <c r="BB450" s="350"/>
      <c r="BZ450" s="249"/>
      <c r="CA450" s="249"/>
      <c r="CB450" s="249"/>
      <c r="CC450" s="249"/>
      <c r="CD450" s="249"/>
      <c r="CE450" s="249"/>
      <c r="CF450" s="249"/>
      <c r="CG450" s="249"/>
      <c r="CH450" s="249"/>
      <c r="CI450" s="249"/>
      <c r="CJ450" s="249"/>
      <c r="CK450" s="249"/>
      <c r="CL450" s="249"/>
      <c r="CM450" s="249"/>
      <c r="CN450" s="249"/>
      <c r="CO450" s="249"/>
      <c r="CP450" s="249"/>
      <c r="CQ450" s="249"/>
      <c r="CR450" s="249"/>
      <c r="CS450" s="249"/>
      <c r="CT450" s="249"/>
      <c r="CU450" s="249"/>
      <c r="CV450" s="249"/>
      <c r="CW450" s="249"/>
      <c r="CX450" s="249"/>
      <c r="CY450" s="249"/>
      <c r="CZ450" s="249"/>
    </row>
    <row r="451" s="248" customFormat="true" ht="25.15" customHeight="true" x14ac:dyDescent="0.2">
      <c r="A451" s="350"/>
      <c r="B451" s="350"/>
      <c r="C451" s="2957" t="s">
        <v>471</v>
      </c>
      <c r="D451" s="2958"/>
      <c r="E451" s="2757">
        <v>7.4924863973260064E-2</v>
      </c>
      <c r="F451" s="2731"/>
      <c r="G451" s="2731"/>
      <c r="H451" s="2958" t="s">
        <v>662</v>
      </c>
      <c r="I451" s="2958"/>
      <c r="J451" s="2758">
        <v>-6.6058375878410611E-2</v>
      </c>
      <c r="K451" s="2731"/>
      <c r="L451" s="2731"/>
      <c r="M451" s="2958" t="s">
        <v>696</v>
      </c>
      <c r="N451" s="2958"/>
      <c r="O451" s="2759">
        <v>-0.10609719692309715</v>
      </c>
      <c r="P451" s="2731"/>
      <c r="Q451" s="2731"/>
      <c r="R451" s="249"/>
      <c r="Z451" s="249"/>
      <c r="AA451" s="249"/>
      <c r="AB451" s="249"/>
      <c r="AC451" s="249"/>
      <c r="AD451" s="249"/>
      <c r="AE451" s="249"/>
      <c r="AF451" s="249"/>
      <c r="AG451" s="249"/>
      <c r="AH451" s="249"/>
      <c r="AI451" s="249"/>
      <c r="AJ451" s="249"/>
      <c r="AK451" s="249"/>
      <c r="AL451" s="249"/>
      <c r="AM451" s="249"/>
      <c r="AN451" s="249"/>
      <c r="AO451" s="249"/>
      <c r="AP451" s="249"/>
      <c r="AQ451" s="249"/>
      <c r="AR451" s="249"/>
      <c r="AS451" s="249"/>
      <c r="AT451" s="249"/>
      <c r="AU451" s="249"/>
      <c r="AV451" s="249"/>
      <c r="AW451" s="249"/>
      <c r="AX451" s="249"/>
      <c r="AY451" s="249"/>
      <c r="AZ451" s="249"/>
      <c r="BB451" s="350"/>
      <c r="BZ451" s="249"/>
      <c r="CA451" s="249"/>
      <c r="CB451" s="249"/>
      <c r="CC451" s="249"/>
      <c r="CD451" s="249"/>
      <c r="CE451" s="249"/>
      <c r="CF451" s="249"/>
      <c r="CG451" s="249"/>
      <c r="CH451" s="249"/>
      <c r="CI451" s="249"/>
      <c r="CJ451" s="249"/>
      <c r="CK451" s="249"/>
      <c r="CL451" s="249"/>
      <c r="CM451" s="249"/>
      <c r="CN451" s="249"/>
      <c r="CO451" s="249"/>
      <c r="CP451" s="249"/>
      <c r="CQ451" s="249"/>
      <c r="CR451" s="249"/>
      <c r="CS451" s="249"/>
      <c r="CT451" s="249"/>
      <c r="CU451" s="249"/>
      <c r="CV451" s="249"/>
      <c r="CW451" s="249"/>
      <c r="CX451" s="249"/>
      <c r="CY451" s="249"/>
      <c r="CZ451" s="249"/>
    </row>
    <row r="452" s="248" customFormat="true" ht="25.15" customHeight="true" x14ac:dyDescent="0.2">
      <c r="A452" s="350"/>
      <c r="B452" s="350"/>
      <c r="C452" s="2957" t="s">
        <v>689</v>
      </c>
      <c r="D452" s="2958"/>
      <c r="E452" s="2757">
        <v>-7.3269072607825725E-2</v>
      </c>
      <c r="F452" s="2731"/>
      <c r="G452" s="2731"/>
      <c r="H452" s="2958" t="s">
        <v>451</v>
      </c>
      <c r="I452" s="2958"/>
      <c r="J452" s="2758">
        <v>6.4268684934231754E-2</v>
      </c>
      <c r="K452" s="2731"/>
      <c r="L452" s="2731"/>
      <c r="M452" s="2958" t="s">
        <v>456</v>
      </c>
      <c r="N452" s="2958"/>
      <c r="O452" s="2759">
        <v>0.10023182409269378</v>
      </c>
      <c r="P452" s="2731"/>
      <c r="Q452" s="2731"/>
      <c r="R452" s="249"/>
      <c r="Z452" s="249"/>
      <c r="AA452" s="249"/>
      <c r="AB452" s="249"/>
      <c r="AC452" s="249"/>
      <c r="AD452" s="249"/>
      <c r="AE452" s="249"/>
      <c r="AF452" s="249"/>
      <c r="AG452" s="249"/>
      <c r="AH452" s="249"/>
      <c r="AI452" s="249"/>
      <c r="AJ452" s="249"/>
      <c r="AK452" s="249"/>
      <c r="AL452" s="249"/>
      <c r="AM452" s="249"/>
      <c r="AN452" s="249"/>
      <c r="AO452" s="249"/>
      <c r="AP452" s="249"/>
      <c r="AQ452" s="249"/>
      <c r="AR452" s="249"/>
      <c r="AS452" s="249"/>
      <c r="AT452" s="249"/>
      <c r="AU452" s="249"/>
      <c r="AV452" s="249"/>
      <c r="AW452" s="249"/>
      <c r="AX452" s="249"/>
      <c r="AY452" s="249"/>
      <c r="AZ452" s="249"/>
      <c r="BB452" s="350"/>
      <c r="BZ452" s="249"/>
      <c r="CA452" s="249"/>
      <c r="CB452" s="249"/>
      <c r="CC452" s="249"/>
      <c r="CD452" s="249"/>
      <c r="CE452" s="249"/>
      <c r="CF452" s="249"/>
      <c r="CG452" s="249"/>
      <c r="CH452" s="249"/>
      <c r="CI452" s="249"/>
      <c r="CJ452" s="249"/>
      <c r="CK452" s="249"/>
      <c r="CL452" s="249"/>
      <c r="CM452" s="249"/>
      <c r="CN452" s="249"/>
      <c r="CO452" s="249"/>
      <c r="CP452" s="249"/>
      <c r="CQ452" s="249"/>
      <c r="CR452" s="249"/>
      <c r="CS452" s="249"/>
      <c r="CT452" s="249"/>
      <c r="CU452" s="249"/>
      <c r="CV452" s="249"/>
      <c r="CW452" s="249"/>
      <c r="CX452" s="249"/>
      <c r="CY452" s="249"/>
      <c r="CZ452" s="249"/>
    </row>
    <row r="453" s="248" customFormat="true" ht="25.15" customHeight="true" x14ac:dyDescent="0.2">
      <c r="A453" s="350"/>
      <c r="B453" s="350"/>
      <c r="C453" s="2957" t="s">
        <v>673</v>
      </c>
      <c r="D453" s="2958"/>
      <c r="E453" s="2757">
        <v>7.2279175847271365E-2</v>
      </c>
      <c r="F453" s="2731"/>
      <c r="G453" s="2731"/>
      <c r="H453" s="2958" t="s">
        <v>469</v>
      </c>
      <c r="I453" s="2958"/>
      <c r="J453" s="2758">
        <v>6.426218455024775E-2</v>
      </c>
      <c r="K453" s="2731"/>
      <c r="L453" s="2731"/>
      <c r="M453" s="2958" t="s">
        <v>697</v>
      </c>
      <c r="N453" s="2958"/>
      <c r="O453" s="2759">
        <v>-9.9833885885068252E-2</v>
      </c>
      <c r="P453" s="2731"/>
      <c r="Q453" s="2731"/>
      <c r="R453" s="249"/>
      <c r="Z453" s="249"/>
      <c r="AA453" s="249"/>
      <c r="AB453" s="249"/>
      <c r="AC453" s="249"/>
      <c r="AD453" s="249"/>
      <c r="AE453" s="249"/>
      <c r="AF453" s="249"/>
      <c r="AG453" s="249"/>
      <c r="AH453" s="249"/>
      <c r="AI453" s="249"/>
      <c r="AJ453" s="249"/>
      <c r="AK453" s="249"/>
      <c r="AL453" s="249"/>
      <c r="AM453" s="249"/>
      <c r="AN453" s="249"/>
      <c r="AO453" s="249"/>
      <c r="AP453" s="249"/>
      <c r="AQ453" s="249"/>
      <c r="AR453" s="249"/>
      <c r="AS453" s="249"/>
      <c r="AT453" s="249"/>
      <c r="AU453" s="249"/>
      <c r="AV453" s="249"/>
      <c r="AW453" s="249"/>
      <c r="AX453" s="249"/>
      <c r="AY453" s="249"/>
      <c r="AZ453" s="249"/>
      <c r="BB453" s="350"/>
      <c r="BZ453" s="249"/>
      <c r="CA453" s="249"/>
      <c r="CB453" s="249"/>
      <c r="CC453" s="249"/>
      <c r="CD453" s="249"/>
      <c r="CE453" s="249"/>
      <c r="CF453" s="249"/>
      <c r="CG453" s="249"/>
      <c r="CH453" s="249"/>
      <c r="CI453" s="249"/>
      <c r="CJ453" s="249"/>
      <c r="CK453" s="249"/>
      <c r="CL453" s="249"/>
      <c r="CM453" s="249"/>
      <c r="CN453" s="249"/>
      <c r="CO453" s="249"/>
      <c r="CP453" s="249"/>
      <c r="CQ453" s="249"/>
      <c r="CR453" s="249"/>
      <c r="CS453" s="249"/>
      <c r="CT453" s="249"/>
      <c r="CU453" s="249"/>
      <c r="CV453" s="249"/>
      <c r="CW453" s="249"/>
      <c r="CX453" s="249"/>
      <c r="CY453" s="249"/>
      <c r="CZ453" s="249"/>
    </row>
    <row r="454" s="248" customFormat="true" ht="25.15" customHeight="true" x14ac:dyDescent="0.2">
      <c r="A454" s="350"/>
      <c r="B454" s="350"/>
      <c r="C454" s="2957" t="s">
        <v>469</v>
      </c>
      <c r="D454" s="2958"/>
      <c r="E454" s="2757">
        <v>7.0435495721340391E-2</v>
      </c>
      <c r="F454" s="2731"/>
      <c r="G454" s="2731"/>
      <c r="H454" s="2958" t="s">
        <v>471</v>
      </c>
      <c r="I454" s="2958"/>
      <c r="J454" s="2758">
        <v>5.4385163459377793E-2</v>
      </c>
      <c r="K454" s="2731"/>
      <c r="L454" s="2731"/>
      <c r="M454" s="2958" t="s">
        <v>698</v>
      </c>
      <c r="N454" s="2958"/>
      <c r="O454" s="2759">
        <v>9.7903968313267892E-2</v>
      </c>
      <c r="P454" s="2731"/>
      <c r="Q454" s="2731"/>
      <c r="R454" s="249"/>
      <c r="Z454" s="249"/>
      <c r="AA454" s="249"/>
      <c r="AB454" s="249"/>
      <c r="AC454" s="249"/>
      <c r="AD454" s="249"/>
      <c r="AE454" s="249"/>
      <c r="AF454" s="249"/>
      <c r="AG454" s="249"/>
      <c r="AH454" s="249"/>
      <c r="AI454" s="249"/>
      <c r="AJ454" s="249"/>
      <c r="AK454" s="249"/>
      <c r="AL454" s="249"/>
      <c r="AM454" s="249"/>
      <c r="AN454" s="249"/>
      <c r="AO454" s="249"/>
      <c r="AP454" s="249"/>
      <c r="AQ454" s="249"/>
      <c r="AR454" s="249"/>
      <c r="AS454" s="249"/>
      <c r="AT454" s="249"/>
      <c r="AU454" s="249"/>
      <c r="AV454" s="249"/>
      <c r="AW454" s="249"/>
      <c r="AX454" s="249"/>
      <c r="AY454" s="249"/>
      <c r="AZ454" s="249"/>
      <c r="BB454" s="350"/>
      <c r="BZ454" s="249"/>
      <c r="CA454" s="249"/>
      <c r="CB454" s="249"/>
      <c r="CC454" s="249"/>
      <c r="CD454" s="249"/>
      <c r="CE454" s="249"/>
      <c r="CF454" s="249"/>
      <c r="CG454" s="249"/>
      <c r="CH454" s="249"/>
      <c r="CI454" s="249"/>
      <c r="CJ454" s="249"/>
      <c r="CK454" s="249"/>
      <c r="CL454" s="249"/>
      <c r="CM454" s="249"/>
      <c r="CN454" s="249"/>
      <c r="CO454" s="249"/>
      <c r="CP454" s="249"/>
      <c r="CQ454" s="249"/>
      <c r="CR454" s="249"/>
      <c r="CS454" s="249"/>
      <c r="CT454" s="249"/>
      <c r="CU454" s="249"/>
      <c r="CV454" s="249"/>
      <c r="CW454" s="249"/>
      <c r="CX454" s="249"/>
      <c r="CY454" s="249"/>
      <c r="CZ454" s="249"/>
    </row>
    <row r="455" s="248" customFormat="true" ht="25.15" customHeight="true" x14ac:dyDescent="0.2">
      <c r="A455" s="350"/>
      <c r="B455" s="350"/>
      <c r="C455" s="2957" t="s">
        <v>699</v>
      </c>
      <c r="D455" s="2958"/>
      <c r="E455" s="2757">
        <v>-6.8236253837223398E-2</v>
      </c>
      <c r="F455" s="2731"/>
      <c r="G455" s="2731"/>
      <c r="H455" s="2958" t="s">
        <v>672</v>
      </c>
      <c r="I455" s="2958"/>
      <c r="J455" s="2758">
        <v>5.1303528148130363E-2</v>
      </c>
      <c r="K455" s="2731"/>
      <c r="L455" s="2731"/>
      <c r="M455" s="2958" t="s">
        <v>446</v>
      </c>
      <c r="N455" s="2958"/>
      <c r="O455" s="2759">
        <v>9.7526718804713614E-2</v>
      </c>
      <c r="P455" s="2731"/>
      <c r="Q455" s="2731"/>
      <c r="R455" s="249"/>
      <c r="Z455" s="249"/>
      <c r="AA455" s="249"/>
      <c r="AB455" s="249"/>
      <c r="AC455" s="249"/>
      <c r="AD455" s="249"/>
      <c r="AE455" s="249"/>
      <c r="AF455" s="249"/>
      <c r="AG455" s="249"/>
      <c r="AH455" s="249"/>
      <c r="AI455" s="249"/>
      <c r="AJ455" s="249"/>
      <c r="AK455" s="249"/>
      <c r="AL455" s="249"/>
      <c r="AM455" s="249"/>
      <c r="AN455" s="249"/>
      <c r="AO455" s="249"/>
      <c r="AP455" s="249"/>
      <c r="AQ455" s="249"/>
      <c r="AR455" s="249"/>
      <c r="AS455" s="249"/>
      <c r="AT455" s="249"/>
      <c r="AU455" s="249"/>
      <c r="AV455" s="249"/>
      <c r="AW455" s="249"/>
      <c r="AX455" s="249"/>
      <c r="AY455" s="249"/>
      <c r="AZ455" s="249"/>
      <c r="BB455" s="350"/>
      <c r="BZ455" s="249"/>
      <c r="CA455" s="249"/>
      <c r="CB455" s="249"/>
      <c r="CC455" s="249"/>
      <c r="CD455" s="249"/>
      <c r="CE455" s="249"/>
      <c r="CF455" s="249"/>
      <c r="CG455" s="249"/>
      <c r="CH455" s="249"/>
      <c r="CI455" s="249"/>
      <c r="CJ455" s="249"/>
      <c r="CK455" s="249"/>
      <c r="CL455" s="249"/>
      <c r="CM455" s="249"/>
      <c r="CN455" s="249"/>
      <c r="CO455" s="249"/>
      <c r="CP455" s="249"/>
      <c r="CQ455" s="249"/>
      <c r="CR455" s="249"/>
      <c r="CS455" s="249"/>
      <c r="CT455" s="249"/>
      <c r="CU455" s="249"/>
      <c r="CV455" s="249"/>
      <c r="CW455" s="249"/>
      <c r="CX455" s="249"/>
      <c r="CY455" s="249"/>
      <c r="CZ455" s="249"/>
    </row>
    <row r="456" s="248" customFormat="true" ht="25.15" customHeight="true" x14ac:dyDescent="0.2">
      <c r="A456" s="350"/>
      <c r="B456" s="350"/>
      <c r="C456" s="2957" t="s">
        <v>700</v>
      </c>
      <c r="D456" s="2958"/>
      <c r="E456" s="2757">
        <v>-5.7217210707288753E-2</v>
      </c>
      <c r="F456" s="2731"/>
      <c r="G456" s="2731"/>
      <c r="H456" s="2958" t="s">
        <v>699</v>
      </c>
      <c r="I456" s="2958"/>
      <c r="J456" s="2758">
        <v>-5.0456379983183447E-2</v>
      </c>
      <c r="K456" s="2731"/>
      <c r="L456" s="2731"/>
      <c r="M456" s="2958" t="s">
        <v>678</v>
      </c>
      <c r="N456" s="2958"/>
      <c r="O456" s="2759">
        <v>-9.4032109543008682E-2</v>
      </c>
      <c r="P456" s="2731"/>
      <c r="Q456" s="2731"/>
      <c r="R456" s="249"/>
      <c r="Z456" s="249"/>
      <c r="AA456" s="249"/>
      <c r="AB456" s="249"/>
      <c r="AC456" s="249"/>
      <c r="AD456" s="249"/>
      <c r="AE456" s="249"/>
      <c r="AF456" s="249"/>
      <c r="AG456" s="249"/>
      <c r="AH456" s="249"/>
      <c r="AI456" s="249"/>
      <c r="AJ456" s="249"/>
      <c r="AK456" s="249"/>
      <c r="AL456" s="249"/>
      <c r="AM456" s="249"/>
      <c r="AN456" s="249"/>
      <c r="AO456" s="249"/>
      <c r="AP456" s="249"/>
      <c r="AQ456" s="249"/>
      <c r="AR456" s="249"/>
      <c r="AS456" s="249"/>
      <c r="AT456" s="249"/>
      <c r="AU456" s="249"/>
      <c r="AV456" s="249"/>
      <c r="AW456" s="249"/>
      <c r="AX456" s="249"/>
      <c r="AY456" s="249"/>
      <c r="AZ456" s="249"/>
      <c r="BB456" s="350"/>
      <c r="BZ456" s="249"/>
      <c r="CA456" s="249"/>
      <c r="CB456" s="249"/>
      <c r="CC456" s="249"/>
      <c r="CD456" s="249"/>
      <c r="CE456" s="249"/>
      <c r="CF456" s="249"/>
      <c r="CG456" s="249"/>
      <c r="CH456" s="249"/>
      <c r="CI456" s="249"/>
      <c r="CJ456" s="249"/>
      <c r="CK456" s="249"/>
      <c r="CL456" s="249"/>
      <c r="CM456" s="249"/>
      <c r="CN456" s="249"/>
      <c r="CO456" s="249"/>
      <c r="CP456" s="249"/>
      <c r="CQ456" s="249"/>
      <c r="CR456" s="249"/>
      <c r="CS456" s="249"/>
      <c r="CT456" s="249"/>
      <c r="CU456" s="249"/>
      <c r="CV456" s="249"/>
      <c r="CW456" s="249"/>
      <c r="CX456" s="249"/>
      <c r="CY456" s="249"/>
      <c r="CZ456" s="249"/>
    </row>
    <row r="457" s="248" customFormat="true" ht="25.15" customHeight="true" x14ac:dyDescent="0.2">
      <c r="A457" s="350"/>
      <c r="B457" s="350"/>
      <c r="C457" s="2957" t="s">
        <v>701</v>
      </c>
      <c r="D457" s="2958"/>
      <c r="E457" s="2757">
        <v>5.0011457247409886E-2</v>
      </c>
      <c r="F457" s="2731"/>
      <c r="G457" s="2731"/>
      <c r="H457" s="2958" t="s">
        <v>700</v>
      </c>
      <c r="I457" s="2958"/>
      <c r="J457" s="2758">
        <v>-4.4936089376686215E-2</v>
      </c>
      <c r="K457" s="2731"/>
      <c r="L457" s="2731"/>
      <c r="M457" s="2958" t="s">
        <v>702</v>
      </c>
      <c r="N457" s="2958"/>
      <c r="O457" s="2759">
        <v>-9.2475717458526729E-2</v>
      </c>
      <c r="P457" s="2731"/>
      <c r="Q457" s="2731"/>
      <c r="R457" s="249"/>
      <c r="Z457" s="249"/>
      <c r="AA457" s="249"/>
      <c r="AB457" s="249"/>
      <c r="AC457" s="249"/>
      <c r="AD457" s="249"/>
      <c r="AE457" s="249"/>
      <c r="AF457" s="249"/>
      <c r="AG457" s="249"/>
      <c r="AH457" s="249"/>
      <c r="AI457" s="249"/>
      <c r="AJ457" s="249"/>
      <c r="AK457" s="249"/>
      <c r="AL457" s="249"/>
      <c r="AM457" s="249"/>
      <c r="AN457" s="249"/>
      <c r="AO457" s="249"/>
      <c r="AP457" s="249"/>
      <c r="AQ457" s="249"/>
      <c r="AR457" s="249"/>
      <c r="AS457" s="249"/>
      <c r="AT457" s="249"/>
      <c r="AU457" s="249"/>
      <c r="AV457" s="249"/>
      <c r="AW457" s="249"/>
      <c r="AX457" s="249"/>
      <c r="AY457" s="249"/>
      <c r="AZ457" s="249"/>
      <c r="BB457" s="350"/>
      <c r="BZ457" s="249"/>
      <c r="CA457" s="249"/>
      <c r="CB457" s="249"/>
      <c r="CC457" s="249"/>
      <c r="CD457" s="249"/>
      <c r="CE457" s="249"/>
      <c r="CF457" s="249"/>
      <c r="CG457" s="249"/>
      <c r="CH457" s="249"/>
      <c r="CI457" s="249"/>
      <c r="CJ457" s="249"/>
      <c r="CK457" s="249"/>
      <c r="CL457" s="249"/>
      <c r="CM457" s="249"/>
      <c r="CN457" s="249"/>
      <c r="CO457" s="249"/>
      <c r="CP457" s="249"/>
      <c r="CQ457" s="249"/>
      <c r="CR457" s="249"/>
      <c r="CS457" s="249"/>
      <c r="CT457" s="249"/>
      <c r="CU457" s="249"/>
      <c r="CV457" s="249"/>
      <c r="CW457" s="249"/>
      <c r="CX457" s="249"/>
      <c r="CY457" s="249"/>
      <c r="CZ457" s="249"/>
    </row>
    <row r="458" s="248" customFormat="true" ht="25.15" customHeight="true" x14ac:dyDescent="0.2">
      <c r="A458" s="350"/>
      <c r="B458" s="350"/>
      <c r="C458" s="2957" t="s">
        <v>454</v>
      </c>
      <c r="D458" s="2958"/>
      <c r="E458" s="2757">
        <v>-4.4813771630866486E-2</v>
      </c>
      <c r="F458" s="2731"/>
      <c r="G458" s="2731"/>
      <c r="H458" s="2958" t="s">
        <v>691</v>
      </c>
      <c r="I458" s="2958"/>
      <c r="J458" s="2758">
        <v>-4.3372246974509414E-2</v>
      </c>
      <c r="K458" s="2731"/>
      <c r="L458" s="2731"/>
      <c r="M458" s="2958" t="s">
        <v>703</v>
      </c>
      <c r="N458" s="2958"/>
      <c r="O458" s="2759">
        <v>-8.9911092174440974E-2</v>
      </c>
      <c r="P458" s="2731"/>
      <c r="Q458" s="2731"/>
      <c r="R458" s="249"/>
      <c r="Z458" s="249"/>
      <c r="AA458" s="249"/>
      <c r="AB458" s="249"/>
      <c r="AC458" s="249"/>
      <c r="AD458" s="249"/>
      <c r="AE458" s="249"/>
      <c r="AF458" s="249"/>
      <c r="AG458" s="249"/>
      <c r="AH458" s="249"/>
      <c r="AI458" s="249"/>
      <c r="AJ458" s="249"/>
      <c r="AK458" s="249"/>
      <c r="AL458" s="249"/>
      <c r="AM458" s="249"/>
      <c r="AN458" s="249"/>
      <c r="AO458" s="249"/>
      <c r="AP458" s="249"/>
      <c r="AQ458" s="249"/>
      <c r="AR458" s="249"/>
      <c r="AS458" s="249"/>
      <c r="AT458" s="249"/>
      <c r="AU458" s="249"/>
      <c r="AV458" s="249"/>
      <c r="AW458" s="249"/>
      <c r="AX458" s="249"/>
      <c r="AY458" s="249"/>
      <c r="AZ458" s="249"/>
      <c r="BB458" s="350"/>
      <c r="BZ458" s="249"/>
      <c r="CA458" s="249"/>
      <c r="CB458" s="249"/>
      <c r="CC458" s="249"/>
      <c r="CD458" s="249"/>
      <c r="CE458" s="249"/>
      <c r="CF458" s="249"/>
      <c r="CG458" s="249"/>
      <c r="CH458" s="249"/>
      <c r="CI458" s="249"/>
      <c r="CJ458" s="249"/>
      <c r="CK458" s="249"/>
      <c r="CL458" s="249"/>
      <c r="CM458" s="249"/>
      <c r="CN458" s="249"/>
      <c r="CO458" s="249"/>
      <c r="CP458" s="249"/>
      <c r="CQ458" s="249"/>
      <c r="CR458" s="249"/>
      <c r="CS458" s="249"/>
      <c r="CT458" s="249"/>
      <c r="CU458" s="249"/>
      <c r="CV458" s="249"/>
      <c r="CW458" s="249"/>
      <c r="CX458" s="249"/>
      <c r="CY458" s="249"/>
      <c r="CZ458" s="249"/>
    </row>
    <row r="459" s="248" customFormat="true" ht="25.15" customHeight="true" x14ac:dyDescent="0.2">
      <c r="A459" s="350"/>
      <c r="B459" s="350"/>
      <c r="C459" s="2957" t="s">
        <v>449</v>
      </c>
      <c r="D459" s="2958"/>
      <c r="E459" s="2757">
        <v>4.4713401295592141E-2</v>
      </c>
      <c r="F459" s="2731"/>
      <c r="G459" s="2731"/>
      <c r="H459" s="2958" t="s">
        <v>456</v>
      </c>
      <c r="I459" s="2958"/>
      <c r="J459" s="2758">
        <v>-4.0970268057983927E-2</v>
      </c>
      <c r="K459" s="2731"/>
      <c r="L459" s="2731"/>
      <c r="M459" s="2958" t="s">
        <v>704</v>
      </c>
      <c r="N459" s="2958"/>
      <c r="O459" s="2759">
        <v>-8.5319698031852964E-2</v>
      </c>
      <c r="P459" s="2731"/>
      <c r="Q459" s="2731"/>
      <c r="R459" s="249"/>
      <c r="Z459" s="249"/>
      <c r="AA459" s="249"/>
      <c r="AB459" s="249"/>
      <c r="AC459" s="249"/>
      <c r="AD459" s="249"/>
      <c r="AE459" s="249"/>
      <c r="AF459" s="249"/>
      <c r="AG459" s="249"/>
      <c r="AH459" s="249"/>
      <c r="AI459" s="249"/>
      <c r="AJ459" s="249"/>
      <c r="AK459" s="249"/>
      <c r="AL459" s="249"/>
      <c r="AM459" s="249"/>
      <c r="AN459" s="249"/>
      <c r="AO459" s="249"/>
      <c r="AP459" s="249"/>
      <c r="AQ459" s="249"/>
      <c r="AR459" s="249"/>
      <c r="AS459" s="249"/>
      <c r="AT459" s="249"/>
      <c r="AU459" s="249"/>
      <c r="AV459" s="249"/>
      <c r="AW459" s="249"/>
      <c r="AX459" s="249"/>
      <c r="AY459" s="249"/>
      <c r="AZ459" s="249"/>
      <c r="BB459" s="350"/>
      <c r="BZ459" s="249"/>
      <c r="CA459" s="249"/>
      <c r="CB459" s="249"/>
      <c r="CC459" s="249"/>
      <c r="CD459" s="249"/>
      <c r="CE459" s="249"/>
      <c r="CF459" s="249"/>
      <c r="CG459" s="249"/>
      <c r="CH459" s="249"/>
      <c r="CI459" s="249"/>
      <c r="CJ459" s="249"/>
      <c r="CK459" s="249"/>
      <c r="CL459" s="249"/>
      <c r="CM459" s="249"/>
      <c r="CN459" s="249"/>
      <c r="CO459" s="249"/>
      <c r="CP459" s="249"/>
      <c r="CQ459" s="249"/>
      <c r="CR459" s="249"/>
      <c r="CS459" s="249"/>
      <c r="CT459" s="249"/>
      <c r="CU459" s="249"/>
      <c r="CV459" s="249"/>
      <c r="CW459" s="249"/>
      <c r="CX459" s="249"/>
      <c r="CY459" s="249"/>
      <c r="CZ459" s="249"/>
    </row>
    <row r="460" s="248" customFormat="true" ht="25.15" customHeight="true" x14ac:dyDescent="0.2">
      <c r="A460" s="350"/>
      <c r="B460" s="350"/>
      <c r="C460" s="2957" t="s">
        <v>484</v>
      </c>
      <c r="D460" s="2958"/>
      <c r="E460" s="2757">
        <v>4.37606477293358E-2</v>
      </c>
      <c r="F460" s="2731"/>
      <c r="G460" s="2731"/>
      <c r="H460" s="2958" t="s">
        <v>478</v>
      </c>
      <c r="I460" s="2958"/>
      <c r="J460" s="2758">
        <v>-3.6477020045634155E-2</v>
      </c>
      <c r="K460" s="2731"/>
      <c r="L460" s="2731"/>
      <c r="M460" s="2958" t="s">
        <v>479</v>
      </c>
      <c r="N460" s="2958"/>
      <c r="O460" s="2759">
        <v>-7.930019943267945E-2</v>
      </c>
      <c r="P460" s="2731"/>
      <c r="Q460" s="2731"/>
      <c r="R460" s="249"/>
      <c r="Z460" s="249"/>
      <c r="AA460" s="249"/>
      <c r="AB460" s="249"/>
      <c r="AC460" s="249"/>
      <c r="AD460" s="249"/>
      <c r="AE460" s="249"/>
      <c r="AF460" s="249"/>
      <c r="AG460" s="249"/>
      <c r="AH460" s="249"/>
      <c r="AI460" s="249"/>
      <c r="AJ460" s="249"/>
      <c r="AK460" s="249"/>
      <c r="AL460" s="249"/>
      <c r="AM460" s="249"/>
      <c r="AN460" s="249"/>
      <c r="AO460" s="249"/>
      <c r="AP460" s="249"/>
      <c r="AQ460" s="249"/>
      <c r="AR460" s="249"/>
      <c r="AS460" s="249"/>
      <c r="AT460" s="249"/>
      <c r="AU460" s="249"/>
      <c r="AV460" s="249"/>
      <c r="AW460" s="249"/>
      <c r="AX460" s="249"/>
      <c r="AY460" s="249"/>
      <c r="AZ460" s="249"/>
      <c r="BB460" s="350"/>
      <c r="BZ460" s="249"/>
      <c r="CA460" s="249"/>
      <c r="CB460" s="249"/>
      <c r="CC460" s="249"/>
      <c r="CD460" s="249"/>
      <c r="CE460" s="249"/>
      <c r="CF460" s="249"/>
      <c r="CG460" s="249"/>
      <c r="CH460" s="249"/>
      <c r="CI460" s="249"/>
      <c r="CJ460" s="249"/>
      <c r="CK460" s="249"/>
      <c r="CL460" s="249"/>
      <c r="CM460" s="249"/>
      <c r="CN460" s="249"/>
      <c r="CO460" s="249"/>
      <c r="CP460" s="249"/>
      <c r="CQ460" s="249"/>
      <c r="CR460" s="249"/>
      <c r="CS460" s="249"/>
      <c r="CT460" s="249"/>
      <c r="CU460" s="249"/>
      <c r="CV460" s="249"/>
      <c r="CW460" s="249"/>
      <c r="CX460" s="249"/>
      <c r="CY460" s="249"/>
      <c r="CZ460" s="249"/>
    </row>
    <row r="461" s="248" customFormat="true" ht="25.15" customHeight="true" x14ac:dyDescent="0.2">
      <c r="A461" s="350"/>
      <c r="B461" s="350"/>
      <c r="C461" s="2957" t="s">
        <v>705</v>
      </c>
      <c r="D461" s="2958"/>
      <c r="E461" s="2757">
        <v>3.9353512502576488E-2</v>
      </c>
      <c r="F461" s="2731"/>
      <c r="G461" s="2731"/>
      <c r="H461" s="2958" t="s">
        <v>701</v>
      </c>
      <c r="I461" s="2958"/>
      <c r="J461" s="2758">
        <v>-3.5365074051885E-2</v>
      </c>
      <c r="K461" s="2731"/>
      <c r="L461" s="2731"/>
      <c r="M461" s="2958" t="s">
        <v>331</v>
      </c>
      <c r="N461" s="2958"/>
      <c r="O461" s="2759">
        <v>-7.90321649373774E-2</v>
      </c>
      <c r="P461" s="2731"/>
      <c r="Q461" s="2731"/>
      <c r="R461" s="249"/>
      <c r="Z461" s="249"/>
      <c r="AA461" s="249"/>
      <c r="AB461" s="249"/>
      <c r="AC461" s="249"/>
      <c r="AD461" s="249"/>
      <c r="AE461" s="249"/>
      <c r="AF461" s="249"/>
      <c r="AG461" s="249"/>
      <c r="AH461" s="249"/>
      <c r="AI461" s="249"/>
      <c r="AJ461" s="249"/>
      <c r="AK461" s="249"/>
      <c r="AL461" s="249"/>
      <c r="AM461" s="249"/>
      <c r="AN461" s="249"/>
      <c r="AO461" s="249"/>
      <c r="AP461" s="249"/>
      <c r="AQ461" s="249"/>
      <c r="AR461" s="249"/>
      <c r="AS461" s="249"/>
      <c r="AT461" s="249"/>
      <c r="AU461" s="249"/>
      <c r="AV461" s="249"/>
      <c r="AW461" s="249"/>
      <c r="AX461" s="249"/>
      <c r="AY461" s="249"/>
      <c r="AZ461" s="249"/>
      <c r="BB461" s="350"/>
      <c r="BZ461" s="249"/>
      <c r="CA461" s="249"/>
      <c r="CB461" s="249"/>
      <c r="CC461" s="249"/>
      <c r="CD461" s="249"/>
      <c r="CE461" s="249"/>
      <c r="CF461" s="249"/>
      <c r="CG461" s="249"/>
      <c r="CH461" s="249"/>
      <c r="CI461" s="249"/>
      <c r="CJ461" s="249"/>
      <c r="CK461" s="249"/>
      <c r="CL461" s="249"/>
      <c r="CM461" s="249"/>
      <c r="CN461" s="249"/>
      <c r="CO461" s="249"/>
      <c r="CP461" s="249"/>
      <c r="CQ461" s="249"/>
      <c r="CR461" s="249"/>
      <c r="CS461" s="249"/>
      <c r="CT461" s="249"/>
      <c r="CU461" s="249"/>
      <c r="CV461" s="249"/>
      <c r="CW461" s="249"/>
      <c r="CX461" s="249"/>
      <c r="CY461" s="249"/>
      <c r="CZ461" s="249"/>
    </row>
    <row r="462" s="248" customFormat="true" ht="25.15" customHeight="true" x14ac:dyDescent="0.2">
      <c r="A462" s="350"/>
      <c r="B462" s="350"/>
      <c r="C462" s="2957" t="s">
        <v>458</v>
      </c>
      <c r="D462" s="2958"/>
      <c r="E462" s="2757">
        <v>3.3303627330308519E-2</v>
      </c>
      <c r="F462" s="2731"/>
      <c r="G462" s="2731"/>
      <c r="H462" s="2958" t="s">
        <v>675</v>
      </c>
      <c r="I462" s="2958"/>
      <c r="J462" s="2758">
        <v>-3.2329883556628435E-2</v>
      </c>
      <c r="K462" s="2731"/>
      <c r="L462" s="2731"/>
      <c r="M462" s="2958" t="s">
        <v>466</v>
      </c>
      <c r="N462" s="2958"/>
      <c r="O462" s="2759">
        <v>-7.5032592090931313E-2</v>
      </c>
      <c r="P462" s="2731"/>
      <c r="Q462" s="2731"/>
      <c r="R462" s="249"/>
      <c r="Z462" s="249"/>
      <c r="AA462" s="249"/>
      <c r="AB462" s="249"/>
      <c r="AC462" s="249"/>
      <c r="AD462" s="249"/>
      <c r="AE462" s="249"/>
      <c r="AF462" s="249"/>
      <c r="AG462" s="249"/>
      <c r="AH462" s="249"/>
      <c r="AI462" s="249"/>
      <c r="AJ462" s="249"/>
      <c r="AK462" s="249"/>
      <c r="AL462" s="249"/>
      <c r="AM462" s="249"/>
      <c r="AN462" s="249"/>
      <c r="AO462" s="249"/>
      <c r="AP462" s="249"/>
      <c r="AQ462" s="249"/>
      <c r="AR462" s="249"/>
      <c r="AS462" s="249"/>
      <c r="AT462" s="249"/>
      <c r="AU462" s="249"/>
      <c r="AV462" s="249"/>
      <c r="AW462" s="249"/>
      <c r="AX462" s="249"/>
      <c r="AY462" s="249"/>
      <c r="AZ462" s="249"/>
      <c r="BB462" s="350"/>
      <c r="BZ462" s="249"/>
      <c r="CA462" s="249"/>
      <c r="CB462" s="249"/>
      <c r="CC462" s="249"/>
      <c r="CD462" s="249"/>
      <c r="CE462" s="249"/>
      <c r="CF462" s="249"/>
      <c r="CG462" s="249"/>
      <c r="CH462" s="249"/>
      <c r="CI462" s="249"/>
      <c r="CJ462" s="249"/>
      <c r="CK462" s="249"/>
      <c r="CL462" s="249"/>
      <c r="CM462" s="249"/>
      <c r="CN462" s="249"/>
      <c r="CO462" s="249"/>
      <c r="CP462" s="249"/>
      <c r="CQ462" s="249"/>
      <c r="CR462" s="249"/>
      <c r="CS462" s="249"/>
      <c r="CT462" s="249"/>
      <c r="CU462" s="249"/>
      <c r="CV462" s="249"/>
      <c r="CW462" s="249"/>
      <c r="CX462" s="249"/>
      <c r="CY462" s="249"/>
      <c r="CZ462" s="249"/>
    </row>
    <row r="463" s="248" customFormat="true" ht="25.15" customHeight="true" x14ac:dyDescent="0.2">
      <c r="A463" s="350"/>
      <c r="B463" s="350"/>
      <c r="C463" s="2957" t="s">
        <v>446</v>
      </c>
      <c r="D463" s="2958"/>
      <c r="E463" s="2757">
        <v>3.2585136876521349E-2</v>
      </c>
      <c r="F463" s="2731"/>
      <c r="G463" s="2731"/>
      <c r="H463" s="2958" t="s">
        <v>474</v>
      </c>
      <c r="I463" s="2958"/>
      <c r="J463" s="2758">
        <v>2.9004934902788354E-2</v>
      </c>
      <c r="K463" s="2731"/>
      <c r="L463" s="2731"/>
      <c r="M463" s="2958" t="s">
        <v>454</v>
      </c>
      <c r="N463" s="2958"/>
      <c r="O463" s="2759">
        <v>6.9974999573387806E-2</v>
      </c>
      <c r="P463" s="2731"/>
      <c r="Q463" s="2731"/>
      <c r="R463" s="249"/>
      <c r="Z463" s="249"/>
      <c r="AA463" s="249"/>
      <c r="AB463" s="249"/>
      <c r="AC463" s="249"/>
      <c r="AD463" s="249"/>
      <c r="AE463" s="249"/>
      <c r="AF463" s="249"/>
      <c r="AG463" s="249"/>
      <c r="AH463" s="249"/>
      <c r="AI463" s="249"/>
      <c r="AJ463" s="249"/>
      <c r="AK463" s="249"/>
      <c r="AL463" s="249"/>
      <c r="AM463" s="249"/>
      <c r="AN463" s="249"/>
      <c r="AO463" s="249"/>
      <c r="AP463" s="249"/>
      <c r="AQ463" s="249"/>
      <c r="AR463" s="249"/>
      <c r="AS463" s="249"/>
      <c r="AT463" s="249"/>
      <c r="AU463" s="249"/>
      <c r="AV463" s="249"/>
      <c r="AW463" s="249"/>
      <c r="AX463" s="249"/>
      <c r="AY463" s="249"/>
      <c r="AZ463" s="249"/>
      <c r="BB463" s="350"/>
      <c r="BZ463" s="249"/>
      <c r="CA463" s="249"/>
      <c r="CB463" s="249"/>
      <c r="CC463" s="249"/>
      <c r="CD463" s="249"/>
      <c r="CE463" s="249"/>
      <c r="CF463" s="249"/>
      <c r="CG463" s="249"/>
      <c r="CH463" s="249"/>
      <c r="CI463" s="249"/>
      <c r="CJ463" s="249"/>
      <c r="CK463" s="249"/>
      <c r="CL463" s="249"/>
      <c r="CM463" s="249"/>
      <c r="CN463" s="249"/>
      <c r="CO463" s="249"/>
      <c r="CP463" s="249"/>
      <c r="CQ463" s="249"/>
      <c r="CR463" s="249"/>
      <c r="CS463" s="249"/>
      <c r="CT463" s="249"/>
      <c r="CU463" s="249"/>
      <c r="CV463" s="249"/>
      <c r="CW463" s="249"/>
      <c r="CX463" s="249"/>
      <c r="CY463" s="249"/>
      <c r="CZ463" s="249"/>
    </row>
    <row r="464" s="248" customFormat="true" ht="25.15" customHeight="true" x14ac:dyDescent="0.2">
      <c r="A464" s="350"/>
      <c r="B464" s="350"/>
      <c r="C464" s="2957" t="s">
        <v>675</v>
      </c>
      <c r="D464" s="2958"/>
      <c r="E464" s="2757">
        <v>3.1927990744199435E-2</v>
      </c>
      <c r="F464" s="2731"/>
      <c r="G464" s="2731"/>
      <c r="H464" s="2958" t="s">
        <v>459</v>
      </c>
      <c r="I464" s="2958"/>
      <c r="J464" s="2758">
        <v>-2.6304869411264899E-2</v>
      </c>
      <c r="K464" s="2731"/>
      <c r="L464" s="2731"/>
      <c r="M464" s="2958" t="s">
        <v>706</v>
      </c>
      <c r="N464" s="2958"/>
      <c r="O464" s="2759">
        <v>-6.722829784403582E-2</v>
      </c>
      <c r="P464" s="2731"/>
      <c r="Q464" s="2731"/>
      <c r="R464" s="249"/>
      <c r="Z464" s="249"/>
      <c r="AA464" s="249"/>
      <c r="AB464" s="249"/>
      <c r="AC464" s="249"/>
      <c r="AD464" s="249"/>
      <c r="AE464" s="249"/>
      <c r="AF464" s="249"/>
      <c r="AG464" s="249"/>
      <c r="AH464" s="249"/>
      <c r="AI464" s="249"/>
      <c r="AJ464" s="249"/>
      <c r="AK464" s="249"/>
      <c r="AL464" s="249"/>
      <c r="AM464" s="249"/>
      <c r="AN464" s="249"/>
      <c r="AO464" s="249"/>
      <c r="AP464" s="249"/>
      <c r="AQ464" s="249"/>
      <c r="AR464" s="249"/>
      <c r="AS464" s="249"/>
      <c r="AT464" s="249"/>
      <c r="AU464" s="249"/>
      <c r="AV464" s="249"/>
      <c r="AW464" s="249"/>
      <c r="AX464" s="249"/>
      <c r="AY464" s="249"/>
      <c r="AZ464" s="249"/>
      <c r="BB464" s="350"/>
      <c r="BZ464" s="249"/>
      <c r="CA464" s="249"/>
      <c r="CB464" s="249"/>
      <c r="CC464" s="249"/>
      <c r="CD464" s="249"/>
      <c r="CE464" s="249"/>
      <c r="CF464" s="249"/>
      <c r="CG464" s="249"/>
      <c r="CH464" s="249"/>
      <c r="CI464" s="249"/>
      <c r="CJ464" s="249"/>
      <c r="CK464" s="249"/>
      <c r="CL464" s="249"/>
      <c r="CM464" s="249"/>
      <c r="CN464" s="249"/>
      <c r="CO464" s="249"/>
      <c r="CP464" s="249"/>
      <c r="CQ464" s="249"/>
      <c r="CR464" s="249"/>
      <c r="CS464" s="249"/>
      <c r="CT464" s="249"/>
      <c r="CU464" s="249"/>
      <c r="CV464" s="249"/>
      <c r="CW464" s="249"/>
      <c r="CX464" s="249"/>
      <c r="CY464" s="249"/>
      <c r="CZ464" s="249"/>
    </row>
    <row r="465" s="248" customFormat="true" ht="25.15" customHeight="true" x14ac:dyDescent="0.2">
      <c r="A465" s="350"/>
      <c r="B465" s="350"/>
      <c r="C465" s="2957" t="s">
        <v>672</v>
      </c>
      <c r="D465" s="2958"/>
      <c r="E465" s="2757">
        <v>3.1517206993429144E-2</v>
      </c>
      <c r="F465" s="2731"/>
      <c r="G465" s="2731"/>
      <c r="H465" s="2958" t="s">
        <v>484</v>
      </c>
      <c r="I465" s="2958"/>
      <c r="J465" s="2758">
        <v>2.4805820208490162E-2</v>
      </c>
      <c r="K465" s="2731"/>
      <c r="L465" s="2731"/>
      <c r="M465" s="2958" t="s">
        <v>707</v>
      </c>
      <c r="N465" s="2958"/>
      <c r="O465" s="2759">
        <v>-6.5276641168606694E-2</v>
      </c>
      <c r="P465" s="2731"/>
      <c r="Q465" s="2731"/>
      <c r="R465" s="249"/>
      <c r="Z465" s="249"/>
      <c r="AA465" s="249"/>
      <c r="AB465" s="249"/>
      <c r="AC465" s="249"/>
      <c r="AD465" s="249"/>
      <c r="AE465" s="249"/>
      <c r="AF465" s="249"/>
      <c r="AG465" s="249"/>
      <c r="AH465" s="249"/>
      <c r="AI465" s="249"/>
      <c r="AJ465" s="249"/>
      <c r="AK465" s="249"/>
      <c r="AL465" s="249"/>
      <c r="AM465" s="249"/>
      <c r="AN465" s="249"/>
      <c r="AO465" s="249"/>
      <c r="AP465" s="249"/>
      <c r="AQ465" s="249"/>
      <c r="AR465" s="249"/>
      <c r="AS465" s="249"/>
      <c r="AT465" s="249"/>
      <c r="AU465" s="249"/>
      <c r="AV465" s="249"/>
      <c r="AW465" s="249"/>
      <c r="AX465" s="249"/>
      <c r="AY465" s="249"/>
      <c r="AZ465" s="249"/>
      <c r="BB465" s="350"/>
      <c r="BZ465" s="249"/>
      <c r="CA465" s="249"/>
      <c r="CB465" s="249"/>
      <c r="CC465" s="249"/>
      <c r="CD465" s="249"/>
      <c r="CE465" s="249"/>
      <c r="CF465" s="249"/>
      <c r="CG465" s="249"/>
      <c r="CH465" s="249"/>
      <c r="CI465" s="249"/>
      <c r="CJ465" s="249"/>
      <c r="CK465" s="249"/>
      <c r="CL465" s="249"/>
      <c r="CM465" s="249"/>
      <c r="CN465" s="249"/>
      <c r="CO465" s="249"/>
      <c r="CP465" s="249"/>
      <c r="CQ465" s="249"/>
      <c r="CR465" s="249"/>
      <c r="CS465" s="249"/>
      <c r="CT465" s="249"/>
      <c r="CU465" s="249"/>
      <c r="CV465" s="249"/>
      <c r="CW465" s="249"/>
      <c r="CX465" s="249"/>
      <c r="CY465" s="249"/>
      <c r="CZ465" s="249"/>
    </row>
    <row r="466" s="248" customFormat="true" ht="25.15" customHeight="true" x14ac:dyDescent="0.2">
      <c r="A466" s="350"/>
      <c r="B466" s="350"/>
      <c r="C466" s="2957" t="s">
        <v>459</v>
      </c>
      <c r="D466" s="2958"/>
      <c r="E466" s="2757">
        <v>-2.7248595940454132E-2</v>
      </c>
      <c r="F466" s="2731"/>
      <c r="G466" s="2731"/>
      <c r="H466" s="2958" t="s">
        <v>708</v>
      </c>
      <c r="I466" s="2958"/>
      <c r="J466" s="2758">
        <v>2.4781959198352858E-2</v>
      </c>
      <c r="K466" s="2731"/>
      <c r="L466" s="2731"/>
      <c r="M466" s="2958" t="s">
        <v>457</v>
      </c>
      <c r="N466" s="2958"/>
      <c r="O466" s="2759">
        <v>6.3571034141745628E-2</v>
      </c>
      <c r="P466" s="2731"/>
      <c r="Q466" s="2731"/>
      <c r="R466" s="249"/>
      <c r="Z466" s="249"/>
      <c r="AA466" s="249"/>
      <c r="AB466" s="249"/>
      <c r="AC466" s="249"/>
      <c r="AD466" s="249"/>
      <c r="AE466" s="249"/>
      <c r="AF466" s="249"/>
      <c r="AG466" s="249"/>
      <c r="AH466" s="249"/>
      <c r="AI466" s="249"/>
      <c r="AJ466" s="249"/>
      <c r="AK466" s="249"/>
      <c r="AL466" s="249"/>
      <c r="AM466" s="249"/>
      <c r="AN466" s="249"/>
      <c r="AO466" s="249"/>
      <c r="AP466" s="249"/>
      <c r="AQ466" s="249"/>
      <c r="AR466" s="249"/>
      <c r="AS466" s="249"/>
      <c r="AT466" s="249"/>
      <c r="AU466" s="249"/>
      <c r="AV466" s="249"/>
      <c r="AW466" s="249"/>
      <c r="AX466" s="249"/>
      <c r="AY466" s="249"/>
      <c r="AZ466" s="249"/>
      <c r="BB466" s="350"/>
      <c r="BZ466" s="249"/>
      <c r="CA466" s="249"/>
      <c r="CB466" s="249"/>
      <c r="CC466" s="249"/>
      <c r="CD466" s="249"/>
      <c r="CE466" s="249"/>
      <c r="CF466" s="249"/>
      <c r="CG466" s="249"/>
      <c r="CH466" s="249"/>
      <c r="CI466" s="249"/>
      <c r="CJ466" s="249"/>
      <c r="CK466" s="249"/>
      <c r="CL466" s="249"/>
      <c r="CM466" s="249"/>
      <c r="CN466" s="249"/>
      <c r="CO466" s="249"/>
      <c r="CP466" s="249"/>
      <c r="CQ466" s="249"/>
      <c r="CR466" s="249"/>
      <c r="CS466" s="249"/>
      <c r="CT466" s="249"/>
      <c r="CU466" s="249"/>
      <c r="CV466" s="249"/>
      <c r="CW466" s="249"/>
      <c r="CX466" s="249"/>
      <c r="CY466" s="249"/>
      <c r="CZ466" s="249"/>
    </row>
    <row r="467" s="248" customFormat="true" ht="25.15" customHeight="true" x14ac:dyDescent="0.2">
      <c r="A467" s="350"/>
      <c r="B467" s="350"/>
      <c r="C467" s="2957" t="s">
        <v>448</v>
      </c>
      <c r="D467" s="2958"/>
      <c r="E467" s="2757">
        <v>-2.5591222876268489E-2</v>
      </c>
      <c r="F467" s="2731"/>
      <c r="G467" s="2731"/>
      <c r="H467" s="2958" t="s">
        <v>709</v>
      </c>
      <c r="I467" s="2958"/>
      <c r="J467" s="2758">
        <v>-2.0837354606302483E-2</v>
      </c>
      <c r="K467" s="2731"/>
      <c r="L467" s="2731"/>
      <c r="M467" s="2958" t="s">
        <v>687</v>
      </c>
      <c r="N467" s="2958"/>
      <c r="O467" s="2759">
        <v>-6.3474296129520741E-2</v>
      </c>
      <c r="P467" s="2731"/>
      <c r="Q467" s="2731"/>
      <c r="R467" s="249"/>
      <c r="Z467" s="249"/>
      <c r="AA467" s="249"/>
      <c r="AB467" s="249"/>
      <c r="AC467" s="249"/>
      <c r="AD467" s="249"/>
      <c r="AE467" s="249"/>
      <c r="AF467" s="249"/>
      <c r="AG467" s="249"/>
      <c r="AH467" s="249"/>
      <c r="AI467" s="249"/>
      <c r="AJ467" s="249"/>
      <c r="AK467" s="249"/>
      <c r="AL467" s="249"/>
      <c r="AM467" s="249"/>
      <c r="AN467" s="249"/>
      <c r="AO467" s="249"/>
      <c r="AP467" s="249"/>
      <c r="AQ467" s="249"/>
      <c r="AR467" s="249"/>
      <c r="AS467" s="249"/>
      <c r="AT467" s="249"/>
      <c r="AU467" s="249"/>
      <c r="AV467" s="249"/>
      <c r="AW467" s="249"/>
      <c r="AX467" s="249"/>
      <c r="AY467" s="249"/>
      <c r="AZ467" s="249"/>
      <c r="BB467" s="350"/>
      <c r="BZ467" s="249"/>
      <c r="CA467" s="249"/>
      <c r="CB467" s="249"/>
      <c r="CC467" s="249"/>
      <c r="CD467" s="249"/>
      <c r="CE467" s="249"/>
      <c r="CF467" s="249"/>
      <c r="CG467" s="249"/>
      <c r="CH467" s="249"/>
      <c r="CI467" s="249"/>
      <c r="CJ467" s="249"/>
      <c r="CK467" s="249"/>
      <c r="CL467" s="249"/>
      <c r="CM467" s="249"/>
      <c r="CN467" s="249"/>
      <c r="CO467" s="249"/>
      <c r="CP467" s="249"/>
      <c r="CQ467" s="249"/>
      <c r="CR467" s="249"/>
      <c r="CS467" s="249"/>
      <c r="CT467" s="249"/>
      <c r="CU467" s="249"/>
      <c r="CV467" s="249"/>
      <c r="CW467" s="249"/>
      <c r="CX467" s="249"/>
      <c r="CY467" s="249"/>
      <c r="CZ467" s="249"/>
    </row>
    <row r="468" s="248" customFormat="true" ht="25.15" customHeight="true" x14ac:dyDescent="0.2">
      <c r="A468" s="350"/>
      <c r="B468" s="350"/>
      <c r="C468" s="2957" t="s">
        <v>709</v>
      </c>
      <c r="D468" s="2958"/>
      <c r="E468" s="2757">
        <v>-2.4791488836269693E-2</v>
      </c>
      <c r="F468" s="2731"/>
      <c r="G468" s="2731"/>
      <c r="H468" s="2958" t="s">
        <v>710</v>
      </c>
      <c r="I468" s="2958"/>
      <c r="J468" s="2758">
        <v>-2.0205741294623145E-2</v>
      </c>
      <c r="K468" s="2731"/>
      <c r="L468" s="2731"/>
      <c r="M468" s="2958" t="s">
        <v>705</v>
      </c>
      <c r="N468" s="2958"/>
      <c r="O468" s="2759">
        <v>6.3450612281297336E-2</v>
      </c>
      <c r="P468" s="2731"/>
      <c r="Q468" s="2731"/>
      <c r="R468" s="249"/>
      <c r="Z468" s="249"/>
      <c r="AA468" s="249"/>
      <c r="AB468" s="249"/>
      <c r="AC468" s="249"/>
      <c r="AD468" s="249"/>
      <c r="AE468" s="249"/>
      <c r="AF468" s="249"/>
      <c r="AG468" s="249"/>
      <c r="AH468" s="249"/>
      <c r="AI468" s="249"/>
      <c r="AJ468" s="249"/>
      <c r="AK468" s="249"/>
      <c r="AL468" s="249"/>
      <c r="AM468" s="249"/>
      <c r="AN468" s="249"/>
      <c r="AO468" s="249"/>
      <c r="AP468" s="249"/>
      <c r="AQ468" s="249"/>
      <c r="AR468" s="249"/>
      <c r="AS468" s="249"/>
      <c r="AT468" s="249"/>
      <c r="AU468" s="249"/>
      <c r="AV468" s="249"/>
      <c r="AW468" s="249"/>
      <c r="AX468" s="249"/>
      <c r="AY468" s="249"/>
      <c r="AZ468" s="249"/>
      <c r="BB468" s="350"/>
      <c r="BZ468" s="249"/>
      <c r="CA468" s="249"/>
      <c r="CB468" s="249"/>
      <c r="CC468" s="249"/>
      <c r="CD468" s="249"/>
      <c r="CE468" s="249"/>
      <c r="CF468" s="249"/>
      <c r="CG468" s="249"/>
      <c r="CH468" s="249"/>
      <c r="CI468" s="249"/>
      <c r="CJ468" s="249"/>
      <c r="CK468" s="249"/>
      <c r="CL468" s="249"/>
      <c r="CM468" s="249"/>
      <c r="CN468" s="249"/>
      <c r="CO468" s="249"/>
      <c r="CP468" s="249"/>
      <c r="CQ468" s="249"/>
      <c r="CR468" s="249"/>
      <c r="CS468" s="249"/>
      <c r="CT468" s="249"/>
      <c r="CU468" s="249"/>
      <c r="CV468" s="249"/>
      <c r="CW468" s="249"/>
      <c r="CX468" s="249"/>
      <c r="CY468" s="249"/>
      <c r="CZ468" s="249"/>
    </row>
    <row r="469" s="248" customFormat="true" ht="25.15" customHeight="true" x14ac:dyDescent="0.2">
      <c r="A469" s="350"/>
      <c r="B469" s="350"/>
      <c r="C469" s="2957" t="s">
        <v>474</v>
      </c>
      <c r="D469" s="2958"/>
      <c r="E469" s="2757">
        <v>2.4091436900008794E-2</v>
      </c>
      <c r="F469" s="2731"/>
      <c r="G469" s="2731"/>
      <c r="H469" s="2958" t="s">
        <v>711</v>
      </c>
      <c r="I469" s="2958"/>
      <c r="J469" s="2758">
        <v>1.7393266431629337E-2</v>
      </c>
      <c r="K469" s="2731"/>
      <c r="L469" s="2731"/>
      <c r="M469" s="2958" t="s">
        <v>699</v>
      </c>
      <c r="N469" s="2958"/>
      <c r="O469" s="2759">
        <v>-6.1640994486150125E-2</v>
      </c>
      <c r="P469" s="2731"/>
      <c r="Q469" s="2731"/>
      <c r="R469" s="249"/>
      <c r="Z469" s="249"/>
      <c r="AA469" s="249"/>
      <c r="AB469" s="249"/>
      <c r="AC469" s="249"/>
      <c r="AD469" s="249"/>
      <c r="AE469" s="249"/>
      <c r="AF469" s="249"/>
      <c r="AG469" s="249"/>
      <c r="AH469" s="249"/>
      <c r="AI469" s="249"/>
      <c r="AJ469" s="249"/>
      <c r="AK469" s="249"/>
      <c r="AL469" s="249"/>
      <c r="AM469" s="249"/>
      <c r="AN469" s="249"/>
      <c r="AO469" s="249"/>
      <c r="AP469" s="249"/>
      <c r="AQ469" s="249"/>
      <c r="AR469" s="249"/>
      <c r="AS469" s="249"/>
      <c r="AT469" s="249"/>
      <c r="AU469" s="249"/>
      <c r="AV469" s="249"/>
      <c r="AW469" s="249"/>
      <c r="AX469" s="249"/>
      <c r="AY469" s="249"/>
      <c r="AZ469" s="249"/>
      <c r="BB469" s="350"/>
      <c r="BZ469" s="249"/>
      <c r="CA469" s="249"/>
      <c r="CB469" s="249"/>
      <c r="CC469" s="249"/>
      <c r="CD469" s="249"/>
      <c r="CE469" s="249"/>
      <c r="CF469" s="249"/>
      <c r="CG469" s="249"/>
      <c r="CH469" s="249"/>
      <c r="CI469" s="249"/>
      <c r="CJ469" s="249"/>
      <c r="CK469" s="249"/>
      <c r="CL469" s="249"/>
      <c r="CM469" s="249"/>
      <c r="CN469" s="249"/>
      <c r="CO469" s="249"/>
      <c r="CP469" s="249"/>
      <c r="CQ469" s="249"/>
      <c r="CR469" s="249"/>
      <c r="CS469" s="249"/>
      <c r="CT469" s="249"/>
      <c r="CU469" s="249"/>
      <c r="CV469" s="249"/>
      <c r="CW469" s="249"/>
      <c r="CX469" s="249"/>
      <c r="CY469" s="249"/>
      <c r="CZ469" s="249"/>
    </row>
    <row r="470" s="248" customFormat="true" ht="25.15" customHeight="true" x14ac:dyDescent="0.2">
      <c r="A470" s="350"/>
      <c r="B470" s="350"/>
      <c r="C470" s="2957" t="s">
        <v>445</v>
      </c>
      <c r="D470" s="2958"/>
      <c r="E470" s="2757">
        <v>-2.2933624633571063E-2</v>
      </c>
      <c r="F470" s="2731"/>
      <c r="G470" s="2731"/>
      <c r="H470" s="2958" t="s">
        <v>694</v>
      </c>
      <c r="I470" s="2958"/>
      <c r="J470" s="2758">
        <v>1.682242209209734E-2</v>
      </c>
      <c r="K470" s="2731"/>
      <c r="L470" s="2731"/>
      <c r="M470" s="2958" t="s">
        <v>701</v>
      </c>
      <c r="N470" s="2958"/>
      <c r="O470" s="2759">
        <v>6.1545519320097004E-2</v>
      </c>
      <c r="P470" s="2731"/>
      <c r="Q470" s="2731"/>
      <c r="R470" s="249"/>
      <c r="Z470" s="249"/>
      <c r="AA470" s="249"/>
      <c r="AB470" s="249"/>
      <c r="AC470" s="249"/>
      <c r="AD470" s="249"/>
      <c r="AE470" s="249"/>
      <c r="AF470" s="249"/>
      <c r="AG470" s="249"/>
      <c r="AH470" s="249"/>
      <c r="AI470" s="249"/>
      <c r="AJ470" s="249"/>
      <c r="AK470" s="249"/>
      <c r="AL470" s="249"/>
      <c r="AM470" s="249"/>
      <c r="AN470" s="249"/>
      <c r="AO470" s="249"/>
      <c r="AP470" s="249"/>
      <c r="AQ470" s="249"/>
      <c r="AR470" s="249"/>
      <c r="AS470" s="249"/>
      <c r="AT470" s="249"/>
      <c r="AU470" s="249"/>
      <c r="AV470" s="249"/>
      <c r="AW470" s="249"/>
      <c r="AX470" s="249"/>
      <c r="AY470" s="249"/>
      <c r="AZ470" s="249"/>
      <c r="BB470" s="350"/>
      <c r="BZ470" s="249"/>
      <c r="CA470" s="249"/>
      <c r="CB470" s="249"/>
      <c r="CC470" s="249"/>
      <c r="CD470" s="249"/>
      <c r="CE470" s="249"/>
      <c r="CF470" s="249"/>
      <c r="CG470" s="249"/>
      <c r="CH470" s="249"/>
      <c r="CI470" s="249"/>
      <c r="CJ470" s="249"/>
      <c r="CK470" s="249"/>
      <c r="CL470" s="249"/>
      <c r="CM470" s="249"/>
      <c r="CN470" s="249"/>
      <c r="CO470" s="249"/>
      <c r="CP470" s="249"/>
      <c r="CQ470" s="249"/>
      <c r="CR470" s="249"/>
      <c r="CS470" s="249"/>
      <c r="CT470" s="249"/>
      <c r="CU470" s="249"/>
      <c r="CV470" s="249"/>
      <c r="CW470" s="249"/>
      <c r="CX470" s="249"/>
      <c r="CY470" s="249"/>
      <c r="CZ470" s="249"/>
    </row>
    <row r="471" s="248" customFormat="true" ht="25.15" customHeight="true" x14ac:dyDescent="0.2">
      <c r="A471" s="350"/>
      <c r="B471" s="350"/>
      <c r="C471" s="2957" t="s">
        <v>465</v>
      </c>
      <c r="D471" s="2958"/>
      <c r="E471" s="2757">
        <v>-1.9723809253847573E-2</v>
      </c>
      <c r="F471" s="2731"/>
      <c r="G471" s="2731"/>
      <c r="H471" s="2958" t="s">
        <v>693</v>
      </c>
      <c r="I471" s="2958"/>
      <c r="J471" s="2758">
        <v>1.6717798407578408E-2</v>
      </c>
      <c r="K471" s="2731"/>
      <c r="L471" s="2731"/>
      <c r="M471" s="2958" t="s">
        <v>484</v>
      </c>
      <c r="N471" s="2958"/>
      <c r="O471" s="2759">
        <v>6.1224826907435796E-2</v>
      </c>
      <c r="P471" s="2731"/>
      <c r="Q471" s="2731"/>
      <c r="R471" s="249"/>
      <c r="Z471" s="249"/>
      <c r="AA471" s="249"/>
      <c r="AB471" s="249"/>
      <c r="AC471" s="249"/>
      <c r="AD471" s="249"/>
      <c r="AE471" s="249"/>
      <c r="AF471" s="249"/>
      <c r="AG471" s="249"/>
      <c r="AH471" s="249"/>
      <c r="AI471" s="249"/>
      <c r="AJ471" s="249"/>
      <c r="AK471" s="249"/>
      <c r="AL471" s="249"/>
      <c r="AM471" s="249"/>
      <c r="AN471" s="249"/>
      <c r="AO471" s="249"/>
      <c r="AP471" s="249"/>
      <c r="AQ471" s="249"/>
      <c r="AR471" s="249"/>
      <c r="AS471" s="249"/>
      <c r="AT471" s="249"/>
      <c r="AU471" s="249"/>
      <c r="AV471" s="249"/>
      <c r="AW471" s="249"/>
      <c r="AX471" s="249"/>
      <c r="AY471" s="249"/>
      <c r="AZ471" s="249"/>
      <c r="BB471" s="350"/>
      <c r="BZ471" s="249"/>
      <c r="CA471" s="249"/>
      <c r="CB471" s="249"/>
      <c r="CC471" s="249"/>
      <c r="CD471" s="249"/>
      <c r="CE471" s="249"/>
      <c r="CF471" s="249"/>
      <c r="CG471" s="249"/>
      <c r="CH471" s="249"/>
      <c r="CI471" s="249"/>
      <c r="CJ471" s="249"/>
      <c r="CK471" s="249"/>
      <c r="CL471" s="249"/>
      <c r="CM471" s="249"/>
      <c r="CN471" s="249"/>
      <c r="CO471" s="249"/>
      <c r="CP471" s="249"/>
      <c r="CQ471" s="249"/>
      <c r="CR471" s="249"/>
      <c r="CS471" s="249"/>
      <c r="CT471" s="249"/>
      <c r="CU471" s="249"/>
      <c r="CV471" s="249"/>
      <c r="CW471" s="249"/>
      <c r="CX471" s="249"/>
      <c r="CY471" s="249"/>
      <c r="CZ471" s="249"/>
    </row>
    <row r="472" s="248" customFormat="true" ht="25.15" customHeight="true" x14ac:dyDescent="0.2">
      <c r="A472" s="350"/>
      <c r="B472" s="350"/>
      <c r="C472" s="2957" t="s">
        <v>457</v>
      </c>
      <c r="D472" s="2958"/>
      <c r="E472" s="2757">
        <v>1.9022635036118726E-2</v>
      </c>
      <c r="F472" s="2731"/>
      <c r="G472" s="2731"/>
      <c r="H472" s="2958" t="s">
        <v>455</v>
      </c>
      <c r="I472" s="2958"/>
      <c r="J472" s="2758">
        <v>-1.5232744167301101E-2</v>
      </c>
      <c r="K472" s="2731"/>
      <c r="L472" s="2731"/>
      <c r="M472" s="2958" t="s">
        <v>335</v>
      </c>
      <c r="N472" s="2958"/>
      <c r="O472" s="2759">
        <v>-6.0798215252167748E-2</v>
      </c>
      <c r="P472" s="2731"/>
      <c r="Q472" s="2731"/>
      <c r="R472" s="249"/>
      <c r="Z472" s="249"/>
      <c r="AA472" s="249"/>
      <c r="AB472" s="249"/>
      <c r="AC472" s="249"/>
      <c r="AD472" s="249"/>
      <c r="AE472" s="249"/>
      <c r="AF472" s="249"/>
      <c r="AG472" s="249"/>
      <c r="AH472" s="249"/>
      <c r="AI472" s="249"/>
      <c r="AJ472" s="249"/>
      <c r="AK472" s="249"/>
      <c r="AL472" s="249"/>
      <c r="AM472" s="249"/>
      <c r="AN472" s="249"/>
      <c r="AO472" s="249"/>
      <c r="AP472" s="249"/>
      <c r="AQ472" s="249"/>
      <c r="AR472" s="249"/>
      <c r="AS472" s="249"/>
      <c r="AT472" s="249"/>
      <c r="AU472" s="249"/>
      <c r="AV472" s="249"/>
      <c r="AW472" s="249"/>
      <c r="AX472" s="249"/>
      <c r="AY472" s="249"/>
      <c r="AZ472" s="249"/>
      <c r="BB472" s="350"/>
      <c r="BZ472" s="249"/>
      <c r="CA472" s="249"/>
      <c r="CB472" s="249"/>
      <c r="CC472" s="249"/>
      <c r="CD472" s="249"/>
      <c r="CE472" s="249"/>
      <c r="CF472" s="249"/>
      <c r="CG472" s="249"/>
      <c r="CH472" s="249"/>
      <c r="CI472" s="249"/>
      <c r="CJ472" s="249"/>
      <c r="CK472" s="249"/>
      <c r="CL472" s="249"/>
      <c r="CM472" s="249"/>
      <c r="CN472" s="249"/>
      <c r="CO472" s="249"/>
      <c r="CP472" s="249"/>
      <c r="CQ472" s="249"/>
      <c r="CR472" s="249"/>
      <c r="CS472" s="249"/>
      <c r="CT472" s="249"/>
      <c r="CU472" s="249"/>
      <c r="CV472" s="249"/>
      <c r="CW472" s="249"/>
      <c r="CX472" s="249"/>
      <c r="CY472" s="249"/>
      <c r="CZ472" s="249"/>
    </row>
    <row r="473" s="248" customFormat="true" ht="25.15" customHeight="true" x14ac:dyDescent="0.2">
      <c r="A473" s="350"/>
      <c r="B473" s="350"/>
      <c r="C473" s="2957" t="s">
        <v>482</v>
      </c>
      <c r="D473" s="2958"/>
      <c r="E473" s="2757">
        <v>-1.4660171976458894E-2</v>
      </c>
      <c r="F473" s="2731"/>
      <c r="G473" s="2731"/>
      <c r="H473" s="2958" t="s">
        <v>449</v>
      </c>
      <c r="I473" s="2958"/>
      <c r="J473" s="2758">
        <v>1.3939430370316079E-2</v>
      </c>
      <c r="K473" s="2731"/>
      <c r="L473" s="2731"/>
      <c r="M473" s="2958" t="s">
        <v>712</v>
      </c>
      <c r="N473" s="2958"/>
      <c r="O473" s="2759">
        <v>5.8583252996718745E-2</v>
      </c>
      <c r="P473" s="2731"/>
      <c r="Q473" s="2731"/>
      <c r="R473" s="249"/>
      <c r="Z473" s="249"/>
      <c r="AA473" s="249"/>
      <c r="AB473" s="249"/>
      <c r="AC473" s="249"/>
      <c r="AD473" s="249"/>
      <c r="AE473" s="249"/>
      <c r="AF473" s="249"/>
      <c r="AG473" s="249"/>
      <c r="AH473" s="249"/>
      <c r="AI473" s="249"/>
      <c r="AJ473" s="249"/>
      <c r="AK473" s="249"/>
      <c r="AL473" s="249"/>
      <c r="AM473" s="249"/>
      <c r="AN473" s="249"/>
      <c r="AO473" s="249"/>
      <c r="AP473" s="249"/>
      <c r="AQ473" s="249"/>
      <c r="AR473" s="249"/>
      <c r="AS473" s="249"/>
      <c r="AT473" s="249"/>
      <c r="AU473" s="249"/>
      <c r="AV473" s="249"/>
      <c r="AW473" s="249"/>
      <c r="AX473" s="249"/>
      <c r="AY473" s="249"/>
      <c r="AZ473" s="249"/>
      <c r="BB473" s="350"/>
      <c r="BZ473" s="249"/>
      <c r="CA473" s="249"/>
      <c r="CB473" s="249"/>
      <c r="CC473" s="249"/>
      <c r="CD473" s="249"/>
      <c r="CE473" s="249"/>
      <c r="CF473" s="249"/>
      <c r="CG473" s="249"/>
      <c r="CH473" s="249"/>
      <c r="CI473" s="249"/>
      <c r="CJ473" s="249"/>
      <c r="CK473" s="249"/>
      <c r="CL473" s="249"/>
      <c r="CM473" s="249"/>
      <c r="CN473" s="249"/>
      <c r="CO473" s="249"/>
      <c r="CP473" s="249"/>
      <c r="CQ473" s="249"/>
      <c r="CR473" s="249"/>
      <c r="CS473" s="249"/>
      <c r="CT473" s="249"/>
      <c r="CU473" s="249"/>
      <c r="CV473" s="249"/>
      <c r="CW473" s="249"/>
      <c r="CX473" s="249"/>
      <c r="CY473" s="249"/>
      <c r="CZ473" s="249"/>
    </row>
    <row r="474" s="248" customFormat="true" ht="25.15" customHeight="true" x14ac:dyDescent="0.2">
      <c r="A474" s="350"/>
      <c r="B474" s="350"/>
      <c r="C474" s="2957" t="s">
        <v>710</v>
      </c>
      <c r="D474" s="2958"/>
      <c r="E474" s="2757">
        <v>-1.3396766719182969E-2</v>
      </c>
      <c r="F474" s="2731"/>
      <c r="G474" s="2731"/>
      <c r="H474" s="2958" t="s">
        <v>458</v>
      </c>
      <c r="I474" s="2958"/>
      <c r="J474" s="2758">
        <v>1.2780528515658526E-2</v>
      </c>
      <c r="K474" s="2731"/>
      <c r="L474" s="2731"/>
      <c r="M474" s="2958" t="s">
        <v>694</v>
      </c>
      <c r="N474" s="2958"/>
      <c r="O474" s="2759">
        <v>5.5739872651610727E-2</v>
      </c>
      <c r="P474" s="2731"/>
      <c r="Q474" s="2731"/>
      <c r="R474" s="249"/>
      <c r="Z474" s="249"/>
      <c r="AA474" s="249"/>
      <c r="AB474" s="249"/>
      <c r="AC474" s="249"/>
      <c r="AD474" s="249"/>
      <c r="AE474" s="249"/>
      <c r="AF474" s="249"/>
      <c r="AG474" s="249"/>
      <c r="AH474" s="249"/>
      <c r="AI474" s="249"/>
      <c r="AJ474" s="249"/>
      <c r="AK474" s="249"/>
      <c r="AL474" s="249"/>
      <c r="AM474" s="249"/>
      <c r="AN474" s="249"/>
      <c r="AO474" s="249"/>
      <c r="AP474" s="249"/>
      <c r="AQ474" s="249"/>
      <c r="AR474" s="249"/>
      <c r="AS474" s="249"/>
      <c r="AT474" s="249"/>
      <c r="AU474" s="249"/>
      <c r="AV474" s="249"/>
      <c r="AW474" s="249"/>
      <c r="AX474" s="249"/>
      <c r="AY474" s="249"/>
      <c r="AZ474" s="249"/>
      <c r="BB474" s="350"/>
      <c r="BZ474" s="249"/>
      <c r="CA474" s="249"/>
      <c r="CB474" s="249"/>
      <c r="CC474" s="249"/>
      <c r="CD474" s="249"/>
      <c r="CE474" s="249"/>
      <c r="CF474" s="249"/>
      <c r="CG474" s="249"/>
      <c r="CH474" s="249"/>
      <c r="CI474" s="249"/>
      <c r="CJ474" s="249"/>
      <c r="CK474" s="249"/>
      <c r="CL474" s="249"/>
      <c r="CM474" s="249"/>
      <c r="CN474" s="249"/>
      <c r="CO474" s="249"/>
      <c r="CP474" s="249"/>
      <c r="CQ474" s="249"/>
      <c r="CR474" s="249"/>
      <c r="CS474" s="249"/>
      <c r="CT474" s="249"/>
      <c r="CU474" s="249"/>
      <c r="CV474" s="249"/>
      <c r="CW474" s="249"/>
      <c r="CX474" s="249"/>
      <c r="CY474" s="249"/>
      <c r="CZ474" s="249"/>
    </row>
    <row r="475" s="248" customFormat="true" ht="25.15" customHeight="true" x14ac:dyDescent="0.2">
      <c r="A475" s="350"/>
      <c r="B475" s="350"/>
      <c r="C475" s="2957" t="s">
        <v>478</v>
      </c>
      <c r="D475" s="2958"/>
      <c r="E475" s="2757">
        <v>1.2801470207986223E-2</v>
      </c>
      <c r="F475" s="2731"/>
      <c r="G475" s="2731"/>
      <c r="H475" s="2958" t="s">
        <v>713</v>
      </c>
      <c r="I475" s="2958"/>
      <c r="J475" s="2758">
        <v>1.0569684918885382E-2</v>
      </c>
      <c r="K475" s="2731"/>
      <c r="L475" s="2731"/>
      <c r="M475" s="2958" t="s">
        <v>714</v>
      </c>
      <c r="N475" s="2958"/>
      <c r="O475" s="2759">
        <v>-5.3740571689946857E-2</v>
      </c>
      <c r="P475" s="2731"/>
      <c r="Q475" s="2731"/>
      <c r="R475" s="249"/>
      <c r="Z475" s="249"/>
      <c r="AA475" s="249"/>
      <c r="AB475" s="249"/>
      <c r="AC475" s="249"/>
      <c r="AD475" s="249"/>
      <c r="AE475" s="249"/>
      <c r="AF475" s="249"/>
      <c r="AG475" s="249"/>
      <c r="AH475" s="249"/>
      <c r="AI475" s="249"/>
      <c r="AJ475" s="249"/>
      <c r="AK475" s="249"/>
      <c r="AL475" s="249"/>
      <c r="AM475" s="249"/>
      <c r="AN475" s="249"/>
      <c r="AO475" s="249"/>
      <c r="AP475" s="249"/>
      <c r="AQ475" s="249"/>
      <c r="AR475" s="249"/>
      <c r="AS475" s="249"/>
      <c r="AT475" s="249"/>
      <c r="AU475" s="249"/>
      <c r="AV475" s="249"/>
      <c r="AW475" s="249"/>
      <c r="AX475" s="249"/>
      <c r="AY475" s="249"/>
      <c r="AZ475" s="249"/>
      <c r="BB475" s="350"/>
      <c r="BZ475" s="249"/>
      <c r="CA475" s="249"/>
      <c r="CB475" s="249"/>
      <c r="CC475" s="249"/>
      <c r="CD475" s="249"/>
      <c r="CE475" s="249"/>
      <c r="CF475" s="249"/>
      <c r="CG475" s="249"/>
      <c r="CH475" s="249"/>
      <c r="CI475" s="249"/>
      <c r="CJ475" s="249"/>
      <c r="CK475" s="249"/>
      <c r="CL475" s="249"/>
      <c r="CM475" s="249"/>
      <c r="CN475" s="249"/>
      <c r="CO475" s="249"/>
      <c r="CP475" s="249"/>
      <c r="CQ475" s="249"/>
      <c r="CR475" s="249"/>
      <c r="CS475" s="249"/>
      <c r="CT475" s="249"/>
      <c r="CU475" s="249"/>
      <c r="CV475" s="249"/>
      <c r="CW475" s="249"/>
      <c r="CX475" s="249"/>
      <c r="CY475" s="249"/>
      <c r="CZ475" s="249"/>
    </row>
    <row r="476" s="248" customFormat="true" ht="25.15" customHeight="true" x14ac:dyDescent="0.2">
      <c r="A476" s="350"/>
      <c r="B476" s="350"/>
      <c r="C476" s="2957" t="s">
        <v>711</v>
      </c>
      <c r="D476" s="2958"/>
      <c r="E476" s="2757">
        <v>1.2167162529479856E-2</v>
      </c>
      <c r="F476" s="2731"/>
      <c r="G476" s="2731"/>
      <c r="H476" s="2958" t="s">
        <v>461</v>
      </c>
      <c r="I476" s="2958"/>
      <c r="J476" s="2758">
        <v>1.0232394706087687E-2</v>
      </c>
      <c r="K476" s="2731"/>
      <c r="L476" s="2731"/>
      <c r="M476" s="2958" t="s">
        <v>691</v>
      </c>
      <c r="N476" s="2958"/>
      <c r="O476" s="2759">
        <v>-5.3670785503924512E-2</v>
      </c>
      <c r="P476" s="2731"/>
      <c r="Q476" s="2731"/>
      <c r="R476" s="249"/>
      <c r="Z476" s="249"/>
      <c r="AA476" s="249"/>
      <c r="AB476" s="249"/>
      <c r="AC476" s="249"/>
      <c r="AD476" s="249"/>
      <c r="AE476" s="249"/>
      <c r="AF476" s="249"/>
      <c r="AG476" s="249"/>
      <c r="AH476" s="249"/>
      <c r="AI476" s="249"/>
      <c r="AJ476" s="249"/>
      <c r="AK476" s="249"/>
      <c r="AL476" s="249"/>
      <c r="AM476" s="249"/>
      <c r="AN476" s="249"/>
      <c r="AO476" s="249"/>
      <c r="AP476" s="249"/>
      <c r="AQ476" s="249"/>
      <c r="AR476" s="249"/>
      <c r="AS476" s="249"/>
      <c r="AT476" s="249"/>
      <c r="AU476" s="249"/>
      <c r="AV476" s="249"/>
      <c r="AW476" s="249"/>
      <c r="AX476" s="249"/>
      <c r="AY476" s="249"/>
      <c r="AZ476" s="249"/>
      <c r="BB476" s="350"/>
      <c r="BZ476" s="249"/>
      <c r="CA476" s="249"/>
      <c r="CB476" s="249"/>
      <c r="CC476" s="249"/>
      <c r="CD476" s="249"/>
      <c r="CE476" s="249"/>
      <c r="CF476" s="249"/>
      <c r="CG476" s="249"/>
      <c r="CH476" s="249"/>
      <c r="CI476" s="249"/>
      <c r="CJ476" s="249"/>
      <c r="CK476" s="249"/>
      <c r="CL476" s="249"/>
      <c r="CM476" s="249"/>
      <c r="CN476" s="249"/>
      <c r="CO476" s="249"/>
      <c r="CP476" s="249"/>
      <c r="CQ476" s="249"/>
      <c r="CR476" s="249"/>
      <c r="CS476" s="249"/>
      <c r="CT476" s="249"/>
      <c r="CU476" s="249"/>
      <c r="CV476" s="249"/>
      <c r="CW476" s="249"/>
      <c r="CX476" s="249"/>
      <c r="CY476" s="249"/>
      <c r="CZ476" s="249"/>
    </row>
    <row r="477" s="248" customFormat="true" ht="25.15" customHeight="true" x14ac:dyDescent="0.2">
      <c r="A477" s="350"/>
      <c r="B477" s="350"/>
      <c r="C477" s="2957" t="s">
        <v>461</v>
      </c>
      <c r="D477" s="2958"/>
      <c r="E477" s="2757">
        <v>-1.1891358634392779E-2</v>
      </c>
      <c r="F477" s="2731"/>
      <c r="G477" s="2731"/>
      <c r="H477" s="2958" t="s">
        <v>487</v>
      </c>
      <c r="I477" s="2958"/>
      <c r="J477" s="2758">
        <v>-7.483895818824823E-3</v>
      </c>
      <c r="K477" s="2731"/>
      <c r="L477" s="2731"/>
      <c r="M477" s="2958" t="s">
        <v>715</v>
      </c>
      <c r="N477" s="2958"/>
      <c r="O477" s="2759">
        <v>5.2883891522278875E-2</v>
      </c>
      <c r="P477" s="2731"/>
      <c r="Q477" s="2731"/>
      <c r="R477" s="249"/>
      <c r="Z477" s="249"/>
      <c r="AA477" s="249"/>
      <c r="AB477" s="249"/>
      <c r="AC477" s="249"/>
      <c r="AD477" s="249"/>
      <c r="AE477" s="249"/>
      <c r="AF477" s="249"/>
      <c r="AG477" s="249"/>
      <c r="AH477" s="249"/>
      <c r="AI477" s="249"/>
      <c r="AJ477" s="249"/>
      <c r="AK477" s="249"/>
      <c r="AL477" s="249"/>
      <c r="AM477" s="249"/>
      <c r="AN477" s="249"/>
      <c r="AO477" s="249"/>
      <c r="AP477" s="249"/>
      <c r="AQ477" s="249"/>
      <c r="AR477" s="249"/>
      <c r="AS477" s="249"/>
      <c r="AT477" s="249"/>
      <c r="AU477" s="249"/>
      <c r="AV477" s="249"/>
      <c r="AW477" s="249"/>
      <c r="AX477" s="249"/>
      <c r="AY477" s="249"/>
      <c r="AZ477" s="249"/>
      <c r="BB477" s="350"/>
      <c r="BZ477" s="249"/>
      <c r="CA477" s="249"/>
      <c r="CB477" s="249"/>
      <c r="CC477" s="249"/>
      <c r="CD477" s="249"/>
      <c r="CE477" s="249"/>
      <c r="CF477" s="249"/>
      <c r="CG477" s="249"/>
      <c r="CH477" s="249"/>
      <c r="CI477" s="249"/>
      <c r="CJ477" s="249"/>
      <c r="CK477" s="249"/>
      <c r="CL477" s="249"/>
      <c r="CM477" s="249"/>
      <c r="CN477" s="249"/>
      <c r="CO477" s="249"/>
      <c r="CP477" s="249"/>
      <c r="CQ477" s="249"/>
      <c r="CR477" s="249"/>
      <c r="CS477" s="249"/>
      <c r="CT477" s="249"/>
      <c r="CU477" s="249"/>
      <c r="CV477" s="249"/>
      <c r="CW477" s="249"/>
      <c r="CX477" s="249"/>
      <c r="CY477" s="249"/>
      <c r="CZ477" s="249"/>
    </row>
    <row r="478" s="248" customFormat="true" ht="25.15" customHeight="true" x14ac:dyDescent="0.2">
      <c r="A478" s="350"/>
      <c r="B478" s="350"/>
      <c r="C478" s="2957" t="s">
        <v>698</v>
      </c>
      <c r="D478" s="2958"/>
      <c r="E478" s="2757">
        <v>-8.776053924621649E-3</v>
      </c>
      <c r="F478" s="2731"/>
      <c r="G478" s="2731"/>
      <c r="H478" s="2958" t="s">
        <v>482</v>
      </c>
      <c r="I478" s="2958"/>
      <c r="J478" s="2758">
        <v>-5.9323018474809882E-3</v>
      </c>
      <c r="K478" s="2731"/>
      <c r="L478" s="2731"/>
      <c r="M478" s="2958" t="s">
        <v>700</v>
      </c>
      <c r="N478" s="2958"/>
      <c r="O478" s="2759">
        <v>-4.8462431424628062E-2</v>
      </c>
      <c r="P478" s="2731"/>
      <c r="Q478" s="2731"/>
      <c r="R478" s="249"/>
      <c r="Z478" s="249"/>
      <c r="AA478" s="249"/>
      <c r="AB478" s="249"/>
      <c r="AC478" s="249"/>
      <c r="AD478" s="249"/>
      <c r="AE478" s="249"/>
      <c r="AF478" s="249"/>
      <c r="AG478" s="249"/>
      <c r="AH478" s="249"/>
      <c r="AI478" s="249"/>
      <c r="AJ478" s="249"/>
      <c r="AK478" s="249"/>
      <c r="AL478" s="249"/>
      <c r="AM478" s="249"/>
      <c r="AN478" s="249"/>
      <c r="AO478" s="249"/>
      <c r="AP478" s="249"/>
      <c r="AQ478" s="249"/>
      <c r="AR478" s="249"/>
      <c r="AS478" s="249"/>
      <c r="AT478" s="249"/>
      <c r="AU478" s="249"/>
      <c r="AV478" s="249"/>
      <c r="AW478" s="249"/>
      <c r="AX478" s="249"/>
      <c r="AY478" s="249"/>
      <c r="AZ478" s="249"/>
      <c r="BB478" s="350"/>
      <c r="BZ478" s="249"/>
      <c r="CA478" s="249"/>
      <c r="CB478" s="249"/>
      <c r="CC478" s="249"/>
      <c r="CD478" s="249"/>
      <c r="CE478" s="249"/>
      <c r="CF478" s="249"/>
      <c r="CG478" s="249"/>
      <c r="CH478" s="249"/>
      <c r="CI478" s="249"/>
      <c r="CJ478" s="249"/>
      <c r="CK478" s="249"/>
      <c r="CL478" s="249"/>
      <c r="CM478" s="249"/>
      <c r="CN478" s="249"/>
      <c r="CO478" s="249"/>
      <c r="CP478" s="249"/>
      <c r="CQ478" s="249"/>
      <c r="CR478" s="249"/>
      <c r="CS478" s="249"/>
      <c r="CT478" s="249"/>
      <c r="CU478" s="249"/>
      <c r="CV478" s="249"/>
      <c r="CW478" s="249"/>
      <c r="CX478" s="249"/>
      <c r="CY478" s="249"/>
      <c r="CZ478" s="249"/>
    </row>
    <row r="479" s="248" customFormat="true" ht="25.15" customHeight="true" x14ac:dyDescent="0.2">
      <c r="A479" s="350"/>
      <c r="B479" s="350"/>
      <c r="C479" s="2957" t="s">
        <v>713</v>
      </c>
      <c r="D479" s="2958"/>
      <c r="E479" s="2757">
        <v>7.0837276363106836E-3</v>
      </c>
      <c r="F479" s="2731"/>
      <c r="G479" s="2731"/>
      <c r="H479" s="2958" t="s">
        <v>684</v>
      </c>
      <c r="I479" s="2958"/>
      <c r="J479" s="2758">
        <v>-3.2068255449574827E-3</v>
      </c>
      <c r="K479" s="2731"/>
      <c r="L479" s="2731"/>
      <c r="M479" s="2958" t="s">
        <v>716</v>
      </c>
      <c r="N479" s="2958"/>
      <c r="O479" s="2759">
        <v>-4.6813198358449409E-2</v>
      </c>
      <c r="P479" s="2731"/>
      <c r="Q479" s="2731"/>
      <c r="R479" s="249"/>
      <c r="Z479" s="249"/>
      <c r="AA479" s="249"/>
      <c r="AB479" s="249"/>
      <c r="AC479" s="249"/>
      <c r="AD479" s="249"/>
      <c r="AE479" s="249"/>
      <c r="AF479" s="249"/>
      <c r="AG479" s="249"/>
      <c r="AH479" s="249"/>
      <c r="AI479" s="249"/>
      <c r="AJ479" s="249"/>
      <c r="AK479" s="249"/>
      <c r="AL479" s="249"/>
      <c r="AM479" s="249"/>
      <c r="AN479" s="249"/>
      <c r="AO479" s="249"/>
      <c r="AP479" s="249"/>
      <c r="AQ479" s="249"/>
      <c r="AR479" s="249"/>
      <c r="AS479" s="249"/>
      <c r="AT479" s="249"/>
      <c r="AU479" s="249"/>
      <c r="AV479" s="249"/>
      <c r="AW479" s="249"/>
      <c r="AX479" s="249"/>
      <c r="AY479" s="249"/>
      <c r="AZ479" s="249"/>
      <c r="BB479" s="350"/>
      <c r="BZ479" s="249"/>
      <c r="CA479" s="249"/>
      <c r="CB479" s="249"/>
      <c r="CC479" s="249"/>
      <c r="CD479" s="249"/>
      <c r="CE479" s="249"/>
      <c r="CF479" s="249"/>
      <c r="CG479" s="249"/>
      <c r="CH479" s="249"/>
      <c r="CI479" s="249"/>
      <c r="CJ479" s="249"/>
      <c r="CK479" s="249"/>
      <c r="CL479" s="249"/>
      <c r="CM479" s="249"/>
      <c r="CN479" s="249"/>
      <c r="CO479" s="249"/>
      <c r="CP479" s="249"/>
      <c r="CQ479" s="249"/>
      <c r="CR479" s="249"/>
      <c r="CS479" s="249"/>
      <c r="CT479" s="249"/>
      <c r="CU479" s="249"/>
      <c r="CV479" s="249"/>
      <c r="CW479" s="249"/>
      <c r="CX479" s="249"/>
      <c r="CY479" s="249"/>
      <c r="CZ479" s="249"/>
    </row>
    <row r="480" s="248" customFormat="true" ht="25.15" customHeight="true" x14ac:dyDescent="0.2">
      <c r="A480" s="350"/>
      <c r="B480" s="350"/>
      <c r="C480" s="2957" t="s">
        <v>455</v>
      </c>
      <c r="D480" s="2958"/>
      <c r="E480" s="2757">
        <v>-4.7817150013204539E-3</v>
      </c>
      <c r="F480" s="2731"/>
      <c r="G480" s="2731"/>
      <c r="H480" s="2958" t="s">
        <v>705</v>
      </c>
      <c r="I480" s="2958"/>
      <c r="J480" s="2758">
        <v>2.0126519982271722E-3</v>
      </c>
      <c r="K480" s="2731"/>
      <c r="L480" s="2731"/>
      <c r="M480" s="2958" t="s">
        <v>693</v>
      </c>
      <c r="N480" s="2958"/>
      <c r="O480" s="2759">
        <v>4.6520863969676238E-2</v>
      </c>
      <c r="P480" s="2731"/>
      <c r="Q480" s="2731"/>
      <c r="R480" s="249"/>
      <c r="Z480" s="249"/>
      <c r="AA480" s="249"/>
      <c r="AB480" s="249"/>
      <c r="AC480" s="249"/>
      <c r="AD480" s="249"/>
      <c r="AE480" s="249"/>
      <c r="AF480" s="249"/>
      <c r="AG480" s="249"/>
      <c r="AH480" s="249"/>
      <c r="AI480" s="249"/>
      <c r="AJ480" s="249"/>
      <c r="AK480" s="249"/>
      <c r="AL480" s="249"/>
      <c r="AM480" s="249"/>
      <c r="AN480" s="249"/>
      <c r="AO480" s="249"/>
      <c r="AP480" s="249"/>
      <c r="AQ480" s="249"/>
      <c r="AR480" s="249"/>
      <c r="AS480" s="249"/>
      <c r="AT480" s="249"/>
      <c r="AU480" s="249"/>
      <c r="AV480" s="249"/>
      <c r="AW480" s="249"/>
      <c r="AX480" s="249"/>
      <c r="AY480" s="249"/>
      <c r="AZ480" s="249"/>
      <c r="BB480" s="350"/>
      <c r="BZ480" s="249"/>
      <c r="CA480" s="249"/>
      <c r="CB480" s="249"/>
      <c r="CC480" s="249"/>
      <c r="CD480" s="249"/>
      <c r="CE480" s="249"/>
      <c r="CF480" s="249"/>
      <c r="CG480" s="249"/>
      <c r="CH480" s="249"/>
      <c r="CI480" s="249"/>
      <c r="CJ480" s="249"/>
      <c r="CK480" s="249"/>
      <c r="CL480" s="249"/>
      <c r="CM480" s="249"/>
      <c r="CN480" s="249"/>
      <c r="CO480" s="249"/>
      <c r="CP480" s="249"/>
      <c r="CQ480" s="249"/>
      <c r="CR480" s="249"/>
      <c r="CS480" s="249"/>
      <c r="CT480" s="249"/>
      <c r="CU480" s="249"/>
      <c r="CV480" s="249"/>
      <c r="CW480" s="249"/>
      <c r="CX480" s="249"/>
      <c r="CY480" s="249"/>
      <c r="CZ480" s="249"/>
    </row>
    <row r="481" s="248" customFormat="true" ht="25.15" customHeight="true" x14ac:dyDescent="0.2">
      <c r="A481" s="350"/>
      <c r="B481" s="350"/>
      <c r="C481" s="2957" t="s">
        <v>487</v>
      </c>
      <c r="D481" s="2958"/>
      <c r="E481" s="2757">
        <v>3.2563419831939211E-3</v>
      </c>
      <c r="F481" s="2731"/>
      <c r="G481" s="2731"/>
      <c r="H481" s="2958" t="s">
        <v>698</v>
      </c>
      <c r="I481" s="2958"/>
      <c r="J481" s="2758">
        <v>-1.704943624123546E-3</v>
      </c>
      <c r="K481" s="2731"/>
      <c r="L481" s="2731"/>
      <c r="M481" s="2958" t="s">
        <v>451</v>
      </c>
      <c r="N481" s="2958"/>
      <c r="O481" s="2759">
        <v>4.4065024580538056E-2</v>
      </c>
      <c r="P481" s="2731"/>
      <c r="Q481" s="2731"/>
      <c r="R481" s="249"/>
      <c r="Z481" s="249"/>
      <c r="AA481" s="249"/>
      <c r="AB481" s="249"/>
      <c r="AC481" s="249"/>
      <c r="AD481" s="249"/>
      <c r="AE481" s="249"/>
      <c r="AF481" s="249"/>
      <c r="AG481" s="249"/>
      <c r="AH481" s="249"/>
      <c r="AI481" s="249"/>
      <c r="AJ481" s="249"/>
      <c r="AK481" s="249"/>
      <c r="AL481" s="249"/>
      <c r="AM481" s="249"/>
      <c r="AN481" s="249"/>
      <c r="AO481" s="249"/>
      <c r="AP481" s="249"/>
      <c r="AQ481" s="249"/>
      <c r="AR481" s="249"/>
      <c r="AS481" s="249"/>
      <c r="AT481" s="249"/>
      <c r="AU481" s="249"/>
      <c r="AV481" s="249"/>
      <c r="AW481" s="249"/>
      <c r="AX481" s="249"/>
      <c r="AY481" s="249"/>
      <c r="AZ481" s="249"/>
      <c r="BB481" s="350"/>
      <c r="BZ481" s="249"/>
      <c r="CA481" s="249"/>
      <c r="CB481" s="249"/>
      <c r="CC481" s="249"/>
      <c r="CD481" s="249"/>
      <c r="CE481" s="249"/>
      <c r="CF481" s="249"/>
      <c r="CG481" s="249"/>
      <c r="CH481" s="249"/>
      <c r="CI481" s="249"/>
      <c r="CJ481" s="249"/>
      <c r="CK481" s="249"/>
      <c r="CL481" s="249"/>
      <c r="CM481" s="249"/>
      <c r="CN481" s="249"/>
      <c r="CO481" s="249"/>
      <c r="CP481" s="249"/>
      <c r="CQ481" s="249"/>
      <c r="CR481" s="249"/>
      <c r="CS481" s="249"/>
      <c r="CT481" s="249"/>
      <c r="CU481" s="249"/>
      <c r="CV481" s="249"/>
      <c r="CW481" s="249"/>
      <c r="CX481" s="249"/>
      <c r="CY481" s="249"/>
      <c r="CZ481" s="249"/>
    </row>
    <row r="482" s="248" customFormat="true" ht="25.15" customHeight="true" x14ac:dyDescent="0.2">
      <c r="A482" s="350"/>
      <c r="B482" s="350"/>
      <c r="C482" s="2957" t="s">
        <v>717</v>
      </c>
      <c r="D482" s="2958"/>
      <c r="E482" s="2757">
        <v>-2.9944423388832118E-3</v>
      </c>
      <c r="F482" s="2731"/>
      <c r="G482" s="2731"/>
      <c r="H482" s="2958" t="s">
        <v>717</v>
      </c>
      <c r="I482" s="2958"/>
      <c r="J482" s="2758">
        <v>-1.6305976174420089E-3</v>
      </c>
      <c r="K482" s="2731"/>
      <c r="L482" s="2731"/>
      <c r="M482" s="2958" t="s">
        <v>718</v>
      </c>
      <c r="N482" s="2958"/>
      <c r="O482" s="2759">
        <v>4.3115864589697302E-2</v>
      </c>
      <c r="P482" s="2731"/>
      <c r="Q482" s="2731"/>
      <c r="R482" s="249"/>
      <c r="Z482" s="249"/>
      <c r="AA482" s="249"/>
      <c r="AB482" s="249"/>
      <c r="AC482" s="249"/>
      <c r="AD482" s="249"/>
      <c r="AE482" s="249"/>
      <c r="AF482" s="249"/>
      <c r="AG482" s="249"/>
      <c r="AH482" s="249"/>
      <c r="AI482" s="249"/>
      <c r="AJ482" s="249"/>
      <c r="AK482" s="249"/>
      <c r="AL482" s="249"/>
      <c r="AM482" s="249"/>
      <c r="AN482" s="249"/>
      <c r="AO482" s="249"/>
      <c r="AP482" s="249"/>
      <c r="AQ482" s="249"/>
      <c r="AR482" s="249"/>
      <c r="AS482" s="249"/>
      <c r="AT482" s="249"/>
      <c r="AU482" s="249"/>
      <c r="AV482" s="249"/>
      <c r="AW482" s="249"/>
      <c r="AX482" s="249"/>
      <c r="AY482" s="249"/>
      <c r="AZ482" s="249"/>
      <c r="BB482" s="350"/>
      <c r="BZ482" s="249"/>
      <c r="CA482" s="249"/>
      <c r="CB482" s="249"/>
      <c r="CC482" s="249"/>
      <c r="CD482" s="249"/>
      <c r="CE482" s="249"/>
      <c r="CF482" s="249"/>
      <c r="CG482" s="249"/>
      <c r="CH482" s="249"/>
      <c r="CI482" s="249"/>
      <c r="CJ482" s="249"/>
      <c r="CK482" s="249"/>
      <c r="CL482" s="249"/>
      <c r="CM482" s="249"/>
      <c r="CN482" s="249"/>
      <c r="CO482" s="249"/>
      <c r="CP482" s="249"/>
      <c r="CQ482" s="249"/>
      <c r="CR482" s="249"/>
      <c r="CS482" s="249"/>
      <c r="CT482" s="249"/>
      <c r="CU482" s="249"/>
      <c r="CV482" s="249"/>
      <c r="CW482" s="249"/>
      <c r="CX482" s="249"/>
      <c r="CY482" s="249"/>
      <c r="CZ482" s="249"/>
    </row>
    <row r="483" s="248" customFormat="true" ht="25.15" customHeight="true" x14ac:dyDescent="0.2">
      <c r="A483" s="350"/>
      <c r="B483" s="350"/>
      <c r="C483" s="2957" t="s">
        <v>708</v>
      </c>
      <c r="D483" s="2958"/>
      <c r="E483" s="2760">
        <v>-2.203347446733213E-3</v>
      </c>
      <c r="F483" s="2731"/>
      <c r="G483" s="2731"/>
      <c r="H483" s="2958" t="s">
        <v>457</v>
      </c>
      <c r="I483" s="2958"/>
      <c r="J483" s="2761">
        <v>9.127712263881291E-4</v>
      </c>
      <c r="K483" s="2731"/>
      <c r="L483" s="2731"/>
      <c r="M483" s="2958" t="s">
        <v>469</v>
      </c>
      <c r="N483" s="2958"/>
      <c r="O483" s="2759">
        <v>4.1054164080540197E-2</v>
      </c>
      <c r="P483" s="2731"/>
      <c r="Q483" s="2731"/>
      <c r="R483" s="249"/>
      <c r="Z483" s="249"/>
      <c r="AA483" s="249"/>
      <c r="AB483" s="249"/>
      <c r="AC483" s="249"/>
      <c r="AD483" s="249"/>
      <c r="AE483" s="249"/>
      <c r="AF483" s="249"/>
      <c r="AG483" s="249"/>
      <c r="AH483" s="249"/>
      <c r="AI483" s="249"/>
      <c r="AJ483" s="249"/>
      <c r="AK483" s="249"/>
      <c r="AL483" s="249"/>
      <c r="AM483" s="249"/>
      <c r="AN483" s="249"/>
      <c r="AO483" s="249"/>
      <c r="AP483" s="249"/>
      <c r="AQ483" s="249"/>
      <c r="AR483" s="249"/>
      <c r="AS483" s="249"/>
      <c r="AT483" s="249"/>
      <c r="AU483" s="249"/>
      <c r="AV483" s="249"/>
      <c r="AW483" s="249"/>
      <c r="AX483" s="249"/>
      <c r="AY483" s="249"/>
      <c r="AZ483" s="249"/>
      <c r="BB483" s="350"/>
      <c r="BZ483" s="249"/>
      <c r="CA483" s="249"/>
      <c r="CB483" s="249"/>
      <c r="CC483" s="249"/>
      <c r="CD483" s="249"/>
      <c r="CE483" s="249"/>
      <c r="CF483" s="249"/>
      <c r="CG483" s="249"/>
      <c r="CH483" s="249"/>
      <c r="CI483" s="249"/>
      <c r="CJ483" s="249"/>
      <c r="CK483" s="249"/>
      <c r="CL483" s="249"/>
      <c r="CM483" s="249"/>
      <c r="CN483" s="249"/>
      <c r="CO483" s="249"/>
      <c r="CP483" s="249"/>
      <c r="CQ483" s="249"/>
      <c r="CR483" s="249"/>
      <c r="CS483" s="249"/>
      <c r="CT483" s="249"/>
      <c r="CU483" s="249"/>
      <c r="CV483" s="249"/>
      <c r="CW483" s="249"/>
      <c r="CX483" s="249"/>
      <c r="CY483" s="249"/>
      <c r="CZ483" s="249"/>
    </row>
    <row r="484" s="248" customFormat="true" ht="25.15" customHeight="true" x14ac:dyDescent="0.2">
      <c r="A484" s="350"/>
      <c r="B484" s="350"/>
      <c r="C484" s="2957"/>
      <c r="D484" s="2973"/>
      <c r="E484" s="2731"/>
      <c r="F484" s="2731"/>
      <c r="G484" s="2731"/>
      <c r="H484" s="2973"/>
      <c r="I484" s="2973"/>
      <c r="J484" s="2731"/>
      <c r="K484" s="2731"/>
      <c r="L484" s="2731"/>
      <c r="M484" s="2958" t="s">
        <v>448</v>
      </c>
      <c r="N484" s="2958"/>
      <c r="O484" s="2759">
        <v>3.9582927097974362E-2</v>
      </c>
      <c r="P484" s="2731"/>
      <c r="Q484" s="2731"/>
      <c r="R484" s="249"/>
      <c r="Z484" s="249"/>
      <c r="AA484" s="249"/>
      <c r="AB484" s="249"/>
      <c r="AC484" s="249"/>
      <c r="AD484" s="249"/>
      <c r="AE484" s="249"/>
      <c r="AF484" s="249"/>
      <c r="AG484" s="249"/>
      <c r="AH484" s="249"/>
      <c r="AI484" s="249"/>
      <c r="AJ484" s="249"/>
      <c r="AK484" s="249"/>
      <c r="AL484" s="249"/>
      <c r="AM484" s="249"/>
      <c r="AN484" s="249"/>
      <c r="AO484" s="249"/>
      <c r="AP484" s="249"/>
      <c r="AQ484" s="249"/>
      <c r="AR484" s="249"/>
      <c r="AS484" s="249"/>
      <c r="AT484" s="249"/>
      <c r="AU484" s="249"/>
      <c r="AV484" s="249"/>
      <c r="AW484" s="249"/>
      <c r="AX484" s="249"/>
      <c r="AY484" s="249"/>
      <c r="AZ484" s="249"/>
      <c r="BB484" s="350"/>
      <c r="BZ484" s="249"/>
      <c r="CA484" s="249"/>
      <c r="CB484" s="249"/>
      <c r="CC484" s="249"/>
      <c r="CD484" s="249"/>
      <c r="CE484" s="249"/>
      <c r="CF484" s="249"/>
      <c r="CG484" s="249"/>
      <c r="CH484" s="249"/>
      <c r="CI484" s="249"/>
      <c r="CJ484" s="249"/>
      <c r="CK484" s="249"/>
      <c r="CL484" s="249"/>
      <c r="CM484" s="249"/>
      <c r="CN484" s="249"/>
      <c r="CO484" s="249"/>
      <c r="CP484" s="249"/>
      <c r="CQ484" s="249"/>
      <c r="CR484" s="249"/>
      <c r="CS484" s="249"/>
      <c r="CT484" s="249"/>
      <c r="CU484" s="249"/>
      <c r="CV484" s="249"/>
      <c r="CW484" s="249"/>
      <c r="CX484" s="249"/>
      <c r="CY484" s="249"/>
      <c r="CZ484" s="249"/>
    </row>
    <row r="485" s="248" customFormat="true" ht="25.15" customHeight="true" x14ac:dyDescent="0.2">
      <c r="A485" s="350"/>
      <c r="B485" s="350"/>
      <c r="C485" s="2957"/>
      <c r="D485" s="2973"/>
      <c r="E485" s="2731"/>
      <c r="F485" s="2731"/>
      <c r="G485" s="2731"/>
      <c r="H485" s="2973"/>
      <c r="I485" s="2973"/>
      <c r="J485" s="2731"/>
      <c r="K485" s="2731"/>
      <c r="L485" s="2731"/>
      <c r="M485" s="2958" t="s">
        <v>445</v>
      </c>
      <c r="N485" s="2958"/>
      <c r="O485" s="2759">
        <v>3.7249599492879371E-2</v>
      </c>
      <c r="P485" s="2731"/>
      <c r="Q485" s="2731"/>
      <c r="R485" s="249"/>
      <c r="Z485" s="249"/>
      <c r="AA485" s="249"/>
      <c r="AB485" s="249"/>
      <c r="AC485" s="249"/>
      <c r="AD485" s="249"/>
      <c r="AE485" s="249"/>
      <c r="AF485" s="249"/>
      <c r="AG485" s="249"/>
      <c r="AH485" s="249"/>
      <c r="AI485" s="249"/>
      <c r="AJ485" s="249"/>
      <c r="AK485" s="249"/>
      <c r="AL485" s="249"/>
      <c r="AM485" s="249"/>
      <c r="AN485" s="249"/>
      <c r="AO485" s="249"/>
      <c r="AP485" s="249"/>
      <c r="AQ485" s="249"/>
      <c r="AR485" s="249"/>
      <c r="AS485" s="249"/>
      <c r="AT485" s="249"/>
      <c r="AU485" s="249"/>
      <c r="AV485" s="249"/>
      <c r="AW485" s="249"/>
      <c r="AX485" s="249"/>
      <c r="AY485" s="249"/>
      <c r="AZ485" s="249"/>
      <c r="BB485" s="350"/>
      <c r="BZ485" s="249"/>
      <c r="CA485" s="249"/>
      <c r="CB485" s="249"/>
      <c r="CC485" s="249"/>
      <c r="CD485" s="249"/>
      <c r="CE485" s="249"/>
      <c r="CF485" s="249"/>
      <c r="CG485" s="249"/>
      <c r="CH485" s="249"/>
      <c r="CI485" s="249"/>
      <c r="CJ485" s="249"/>
      <c r="CK485" s="249"/>
      <c r="CL485" s="249"/>
      <c r="CM485" s="249"/>
      <c r="CN485" s="249"/>
      <c r="CO485" s="249"/>
      <c r="CP485" s="249"/>
      <c r="CQ485" s="249"/>
      <c r="CR485" s="249"/>
      <c r="CS485" s="249"/>
      <c r="CT485" s="249"/>
      <c r="CU485" s="249"/>
      <c r="CV485" s="249"/>
      <c r="CW485" s="249"/>
      <c r="CX485" s="249"/>
      <c r="CY485" s="249"/>
      <c r="CZ485" s="249"/>
    </row>
    <row r="486" s="248" customFormat="true" ht="25.15" customHeight="true" x14ac:dyDescent="0.2">
      <c r="A486" s="350"/>
      <c r="B486" s="350"/>
      <c r="C486" s="2957"/>
      <c r="D486" s="2973"/>
      <c r="E486" s="2731"/>
      <c r="F486" s="2731"/>
      <c r="G486" s="2731"/>
      <c r="H486" s="2973"/>
      <c r="I486" s="2973"/>
      <c r="J486" s="2731"/>
      <c r="K486" s="2731"/>
      <c r="L486" s="2731"/>
      <c r="M486" s="2958" t="s">
        <v>449</v>
      </c>
      <c r="N486" s="2958"/>
      <c r="O486" s="2759">
        <v>3.5734360201310669E-2</v>
      </c>
      <c r="P486" s="2731"/>
      <c r="Q486" s="2731"/>
      <c r="R486" s="249"/>
      <c r="Z486" s="249"/>
      <c r="AA486" s="249"/>
      <c r="AB486" s="249"/>
      <c r="AC486" s="249"/>
      <c r="AD486" s="249"/>
      <c r="AE486" s="249"/>
      <c r="AF486" s="249"/>
      <c r="AG486" s="249"/>
      <c r="AH486" s="249"/>
      <c r="AI486" s="249"/>
      <c r="AJ486" s="249"/>
      <c r="AK486" s="249"/>
      <c r="AL486" s="249"/>
      <c r="AM486" s="249"/>
      <c r="AN486" s="249"/>
      <c r="AO486" s="249"/>
      <c r="AP486" s="249"/>
      <c r="AQ486" s="249"/>
      <c r="AR486" s="249"/>
      <c r="AS486" s="249"/>
      <c r="AT486" s="249"/>
      <c r="AU486" s="249"/>
      <c r="AV486" s="249"/>
      <c r="AW486" s="249"/>
      <c r="AX486" s="249"/>
      <c r="AY486" s="249"/>
      <c r="AZ486" s="249"/>
      <c r="BB486" s="350"/>
      <c r="BZ486" s="249"/>
      <c r="CA486" s="249"/>
      <c r="CB486" s="249"/>
      <c r="CC486" s="249"/>
      <c r="CD486" s="249"/>
      <c r="CE486" s="249"/>
      <c r="CF486" s="249"/>
      <c r="CG486" s="249"/>
      <c r="CH486" s="249"/>
      <c r="CI486" s="249"/>
      <c r="CJ486" s="249"/>
      <c r="CK486" s="249"/>
      <c r="CL486" s="249"/>
      <c r="CM486" s="249"/>
      <c r="CN486" s="249"/>
      <c r="CO486" s="249"/>
      <c r="CP486" s="249"/>
      <c r="CQ486" s="249"/>
      <c r="CR486" s="249"/>
      <c r="CS486" s="249"/>
      <c r="CT486" s="249"/>
      <c r="CU486" s="249"/>
      <c r="CV486" s="249"/>
      <c r="CW486" s="249"/>
      <c r="CX486" s="249"/>
      <c r="CY486" s="249"/>
      <c r="CZ486" s="249"/>
    </row>
    <row r="487" s="248" customFormat="true" ht="25.15" customHeight="true" x14ac:dyDescent="0.2">
      <c r="A487" s="350"/>
      <c r="B487" s="350"/>
      <c r="C487" s="2957" t="s">
        <v>229</v>
      </c>
      <c r="D487" s="2958"/>
      <c r="E487" s="2958"/>
      <c r="F487" s="2731"/>
      <c r="G487" s="2731"/>
      <c r="H487" s="2958" t="s">
        <v>229</v>
      </c>
      <c r="I487" s="2958"/>
      <c r="J487" s="2958"/>
      <c r="K487" s="2731"/>
      <c r="L487" s="2731"/>
      <c r="M487" s="2958" t="s">
        <v>471</v>
      </c>
      <c r="N487" s="2958"/>
      <c r="O487" s="2759">
        <v>3.2532385362203292E-2</v>
      </c>
      <c r="P487" s="2731"/>
      <c r="Q487" s="2731"/>
      <c r="R487" s="249"/>
      <c r="Z487" s="249"/>
      <c r="AA487" s="249"/>
      <c r="AB487" s="249"/>
      <c r="AC487" s="249"/>
      <c r="AD487" s="249"/>
      <c r="AE487" s="249"/>
      <c r="AF487" s="249"/>
      <c r="AG487" s="249"/>
      <c r="AH487" s="249"/>
      <c r="AI487" s="249"/>
      <c r="AJ487" s="249"/>
      <c r="AK487" s="249"/>
      <c r="AL487" s="249"/>
      <c r="AM487" s="249"/>
      <c r="AN487" s="249"/>
      <c r="AO487" s="249"/>
      <c r="AP487" s="249"/>
      <c r="AQ487" s="249"/>
      <c r="AR487" s="249"/>
      <c r="AS487" s="249"/>
      <c r="AT487" s="249"/>
      <c r="AU487" s="249"/>
      <c r="AV487" s="249"/>
      <c r="AW487" s="249"/>
      <c r="AX487" s="249"/>
      <c r="AY487" s="249"/>
      <c r="AZ487" s="249"/>
      <c r="BB487" s="350"/>
      <c r="BZ487" s="249"/>
      <c r="CA487" s="249"/>
      <c r="CB487" s="249"/>
      <c r="CC487" s="249"/>
      <c r="CD487" s="249"/>
      <c r="CE487" s="249"/>
      <c r="CF487" s="249"/>
      <c r="CG487" s="249"/>
      <c r="CH487" s="249"/>
      <c r="CI487" s="249"/>
      <c r="CJ487" s="249"/>
      <c r="CK487" s="249"/>
      <c r="CL487" s="249"/>
      <c r="CM487" s="249"/>
      <c r="CN487" s="249"/>
      <c r="CO487" s="249"/>
      <c r="CP487" s="249"/>
      <c r="CQ487" s="249"/>
      <c r="CR487" s="249"/>
      <c r="CS487" s="249"/>
      <c r="CT487" s="249"/>
      <c r="CU487" s="249"/>
      <c r="CV487" s="249"/>
      <c r="CW487" s="249"/>
      <c r="CX487" s="249"/>
      <c r="CY487" s="249"/>
      <c r="CZ487" s="249"/>
    </row>
    <row r="488" s="248" customFormat="true" ht="25.15" customHeight="true" x14ac:dyDescent="0.2">
      <c r="A488" s="350"/>
      <c r="B488" s="350"/>
      <c r="C488" s="2957" t="s">
        <v>201</v>
      </c>
      <c r="D488" s="2958"/>
      <c r="E488" s="2762" t="s">
        <v>230</v>
      </c>
      <c r="F488" s="2731"/>
      <c r="G488" s="2731"/>
      <c r="H488" s="2958" t="s">
        <v>201</v>
      </c>
      <c r="I488" s="2958"/>
      <c r="J488" s="2763" t="s">
        <v>230</v>
      </c>
      <c r="K488" s="2731"/>
      <c r="L488" s="2731"/>
      <c r="M488" s="2958" t="s">
        <v>476</v>
      </c>
      <c r="N488" s="2958"/>
      <c r="O488" s="2759">
        <v>3.1696813349177344E-2</v>
      </c>
      <c r="P488" s="2731"/>
      <c r="Q488" s="2731"/>
      <c r="R488" s="249"/>
      <c r="Z488" s="249"/>
      <c r="AA488" s="249"/>
      <c r="AB488" s="249"/>
      <c r="AC488" s="249"/>
      <c r="AD488" s="249"/>
      <c r="AE488" s="249"/>
      <c r="AF488" s="249"/>
      <c r="AG488" s="249"/>
      <c r="AH488" s="249"/>
      <c r="AI488" s="249"/>
      <c r="AJ488" s="249"/>
      <c r="AK488" s="249"/>
      <c r="AL488" s="249"/>
      <c r="AM488" s="249"/>
      <c r="AN488" s="249"/>
      <c r="AO488" s="249"/>
      <c r="AP488" s="249"/>
      <c r="AQ488" s="249"/>
      <c r="AR488" s="249"/>
      <c r="AS488" s="249"/>
      <c r="AT488" s="249"/>
      <c r="AU488" s="249"/>
      <c r="AV488" s="249"/>
      <c r="AW488" s="249"/>
      <c r="AX488" s="249"/>
      <c r="AY488" s="249"/>
      <c r="AZ488" s="249"/>
      <c r="BB488" s="350"/>
      <c r="BZ488" s="249"/>
      <c r="CA488" s="249"/>
      <c r="CB488" s="249"/>
      <c r="CC488" s="249"/>
      <c r="CD488" s="249"/>
      <c r="CE488" s="249"/>
      <c r="CF488" s="249"/>
      <c r="CG488" s="249"/>
      <c r="CH488" s="249"/>
      <c r="CI488" s="249"/>
      <c r="CJ488" s="249"/>
      <c r="CK488" s="249"/>
      <c r="CL488" s="249"/>
      <c r="CM488" s="249"/>
      <c r="CN488" s="249"/>
      <c r="CO488" s="249"/>
      <c r="CP488" s="249"/>
      <c r="CQ488" s="249"/>
      <c r="CR488" s="249"/>
      <c r="CS488" s="249"/>
      <c r="CT488" s="249"/>
      <c r="CU488" s="249"/>
      <c r="CV488" s="249"/>
      <c r="CW488" s="249"/>
      <c r="CX488" s="249"/>
      <c r="CY488" s="249"/>
      <c r="CZ488" s="249"/>
    </row>
    <row r="489" s="248" customFormat="true" ht="25.15" customHeight="true" x14ac:dyDescent="0.2">
      <c r="A489" s="350"/>
      <c r="B489" s="350"/>
      <c r="C489" s="2957" t="s">
        <v>281</v>
      </c>
      <c r="D489" s="2958"/>
      <c r="E489" s="2754">
        <v>1.3110451455112823E-2</v>
      </c>
      <c r="F489" s="2731"/>
      <c r="G489" s="2731"/>
      <c r="H489" s="2958" t="s">
        <v>281</v>
      </c>
      <c r="I489" s="2958"/>
      <c r="J489" s="2755">
        <v>2.7092055453918195E-2</v>
      </c>
      <c r="K489" s="2731"/>
      <c r="L489" s="2731"/>
      <c r="M489" s="2958" t="s">
        <v>459</v>
      </c>
      <c r="N489" s="2958"/>
      <c r="O489" s="2759">
        <v>-2.7546023152403523E-2</v>
      </c>
      <c r="P489" s="2731"/>
      <c r="Q489" s="2731"/>
      <c r="R489" s="249"/>
      <c r="Z489" s="249"/>
      <c r="AA489" s="249"/>
      <c r="AB489" s="249"/>
      <c r="AC489" s="249"/>
      <c r="AD489" s="249"/>
      <c r="AE489" s="249"/>
      <c r="AF489" s="249"/>
      <c r="AG489" s="249"/>
      <c r="AH489" s="249"/>
      <c r="AI489" s="249"/>
      <c r="AJ489" s="249"/>
      <c r="AK489" s="249"/>
      <c r="AL489" s="249"/>
      <c r="AM489" s="249"/>
      <c r="AN489" s="249"/>
      <c r="AO489" s="249"/>
      <c r="AP489" s="249"/>
      <c r="AQ489" s="249"/>
      <c r="AR489" s="249"/>
      <c r="AS489" s="249"/>
      <c r="AT489" s="249"/>
      <c r="AU489" s="249"/>
      <c r="AV489" s="249"/>
      <c r="AW489" s="249"/>
      <c r="AX489" s="249"/>
      <c r="AY489" s="249"/>
      <c r="AZ489" s="249"/>
      <c r="BB489" s="350"/>
      <c r="BZ489" s="249"/>
      <c r="CA489" s="249"/>
      <c r="CB489" s="249"/>
      <c r="CC489" s="249"/>
      <c r="CD489" s="249"/>
      <c r="CE489" s="249"/>
      <c r="CF489" s="249"/>
      <c r="CG489" s="249"/>
      <c r="CH489" s="249"/>
      <c r="CI489" s="249"/>
      <c r="CJ489" s="249"/>
      <c r="CK489" s="249"/>
      <c r="CL489" s="249"/>
      <c r="CM489" s="249"/>
      <c r="CN489" s="249"/>
      <c r="CO489" s="249"/>
      <c r="CP489" s="249"/>
      <c r="CQ489" s="249"/>
      <c r="CR489" s="249"/>
      <c r="CS489" s="249"/>
      <c r="CT489" s="249"/>
      <c r="CU489" s="249"/>
      <c r="CV489" s="249"/>
      <c r="CW489" s="249"/>
      <c r="CX489" s="249"/>
      <c r="CY489" s="249"/>
      <c r="CZ489" s="249"/>
    </row>
    <row r="490" s="248" customFormat="true" ht="25.15" customHeight="true" x14ac:dyDescent="0.2">
      <c r="A490" s="350"/>
      <c r="B490" s="350"/>
      <c r="C490" s="2957" t="s">
        <v>650</v>
      </c>
      <c r="D490" s="2958"/>
      <c r="E490" s="2757">
        <v>0.49196496476228591</v>
      </c>
      <c r="F490" s="2731"/>
      <c r="G490" s="2731"/>
      <c r="H490" s="2958" t="s">
        <v>650</v>
      </c>
      <c r="I490" s="2958"/>
      <c r="J490" s="2758">
        <v>0.21451398284300549</v>
      </c>
      <c r="K490" s="2731"/>
      <c r="L490" s="2731"/>
      <c r="M490" s="2958" t="s">
        <v>465</v>
      </c>
      <c r="N490" s="2958"/>
      <c r="O490" s="2759">
        <v>-2.3701399098375788E-2</v>
      </c>
      <c r="P490" s="2731"/>
      <c r="Q490" s="2731"/>
      <c r="R490" s="249"/>
      <c r="Z490" s="249"/>
      <c r="AA490" s="249"/>
      <c r="AB490" s="249"/>
      <c r="AC490" s="249"/>
      <c r="AD490" s="249"/>
      <c r="AE490" s="249"/>
      <c r="AF490" s="249"/>
      <c r="AG490" s="249"/>
      <c r="AH490" s="249"/>
      <c r="AI490" s="249"/>
      <c r="AJ490" s="249"/>
      <c r="AK490" s="249"/>
      <c r="AL490" s="249"/>
      <c r="AM490" s="249"/>
      <c r="AN490" s="249"/>
      <c r="AO490" s="249"/>
      <c r="AP490" s="249"/>
      <c r="AQ490" s="249"/>
      <c r="AR490" s="249"/>
      <c r="AS490" s="249"/>
      <c r="AT490" s="249"/>
      <c r="AU490" s="249"/>
      <c r="AV490" s="249"/>
      <c r="AW490" s="249"/>
      <c r="AX490" s="249"/>
      <c r="AY490" s="249"/>
      <c r="AZ490" s="249"/>
      <c r="BB490" s="350"/>
      <c r="BZ490" s="249"/>
      <c r="CA490" s="249"/>
      <c r="CB490" s="249"/>
      <c r="CC490" s="249"/>
      <c r="CD490" s="249"/>
      <c r="CE490" s="249"/>
      <c r="CF490" s="249"/>
      <c r="CG490" s="249"/>
      <c r="CH490" s="249"/>
      <c r="CI490" s="249"/>
      <c r="CJ490" s="249"/>
      <c r="CK490" s="249"/>
      <c r="CL490" s="249"/>
      <c r="CM490" s="249"/>
      <c r="CN490" s="249"/>
      <c r="CO490" s="249"/>
      <c r="CP490" s="249"/>
      <c r="CQ490" s="249"/>
      <c r="CR490" s="249"/>
      <c r="CS490" s="249"/>
      <c r="CT490" s="249"/>
      <c r="CU490" s="249"/>
      <c r="CV490" s="249"/>
      <c r="CW490" s="249"/>
      <c r="CX490" s="249"/>
      <c r="CY490" s="249"/>
      <c r="CZ490" s="249"/>
    </row>
    <row r="491" s="248" customFormat="true" ht="25.15" customHeight="true" x14ac:dyDescent="0.2">
      <c r="A491" s="350"/>
      <c r="B491" s="350"/>
      <c r="C491" s="2957" t="s">
        <v>668</v>
      </c>
      <c r="D491" s="2958"/>
      <c r="E491" s="2757">
        <v>0.1219733715416923</v>
      </c>
      <c r="F491" s="2731"/>
      <c r="G491" s="2731"/>
      <c r="H491" s="2958" t="s">
        <v>668</v>
      </c>
      <c r="I491" s="2958"/>
      <c r="J491" s="2758">
        <v>8.9884211013291623E-2</v>
      </c>
      <c r="K491" s="2731"/>
      <c r="L491" s="2731"/>
      <c r="M491" s="2958" t="s">
        <v>708</v>
      </c>
      <c r="N491" s="2958"/>
      <c r="O491" s="2759">
        <v>2.3669958082693482E-2</v>
      </c>
      <c r="P491" s="2731"/>
      <c r="Q491" s="2731"/>
      <c r="R491" s="249"/>
      <c r="Z491" s="249"/>
      <c r="AA491" s="249"/>
      <c r="AB491" s="249"/>
      <c r="AC491" s="249"/>
      <c r="AD491" s="249"/>
      <c r="AE491" s="249"/>
      <c r="AF491" s="249"/>
      <c r="AG491" s="249"/>
      <c r="AH491" s="249"/>
      <c r="AI491" s="249"/>
      <c r="AJ491" s="249"/>
      <c r="AK491" s="249"/>
      <c r="AL491" s="249"/>
      <c r="AM491" s="249"/>
      <c r="AN491" s="249"/>
      <c r="AO491" s="249"/>
      <c r="AP491" s="249"/>
      <c r="AQ491" s="249"/>
      <c r="AR491" s="249"/>
      <c r="AS491" s="249"/>
      <c r="AT491" s="249"/>
      <c r="AU491" s="249"/>
      <c r="AV491" s="249"/>
      <c r="AW491" s="249"/>
      <c r="AX491" s="249"/>
      <c r="AY491" s="249"/>
      <c r="AZ491" s="249"/>
      <c r="BB491" s="350"/>
      <c r="BZ491" s="249"/>
      <c r="CA491" s="249"/>
      <c r="CB491" s="249"/>
      <c r="CC491" s="249"/>
      <c r="CD491" s="249"/>
      <c r="CE491" s="249"/>
      <c r="CF491" s="249"/>
      <c r="CG491" s="249"/>
      <c r="CH491" s="249"/>
      <c r="CI491" s="249"/>
      <c r="CJ491" s="249"/>
      <c r="CK491" s="249"/>
      <c r="CL491" s="249"/>
      <c r="CM491" s="249"/>
      <c r="CN491" s="249"/>
      <c r="CO491" s="249"/>
      <c r="CP491" s="249"/>
      <c r="CQ491" s="249"/>
      <c r="CR491" s="249"/>
      <c r="CS491" s="249"/>
      <c r="CT491" s="249"/>
      <c r="CU491" s="249"/>
      <c r="CV491" s="249"/>
      <c r="CW491" s="249"/>
      <c r="CX491" s="249"/>
      <c r="CY491" s="249"/>
      <c r="CZ491" s="249"/>
    </row>
    <row r="492" s="248" customFormat="true" ht="25.15" customHeight="true" x14ac:dyDescent="0.2">
      <c r="A492" s="350"/>
      <c r="B492" s="350"/>
      <c r="C492" s="2957" t="s">
        <v>647</v>
      </c>
      <c r="D492" s="2958"/>
      <c r="E492" s="2757">
        <v>0.56789053820213442</v>
      </c>
      <c r="F492" s="2731"/>
      <c r="G492" s="2731"/>
      <c r="H492" s="2958" t="s">
        <v>647</v>
      </c>
      <c r="I492" s="2958"/>
      <c r="J492" s="2758">
        <v>0.35805566943399925</v>
      </c>
      <c r="K492" s="2731"/>
      <c r="L492" s="2731"/>
      <c r="M492" s="2958" t="s">
        <v>709</v>
      </c>
      <c r="N492" s="2958"/>
      <c r="O492" s="2759">
        <v>-2.1287934072835007E-2</v>
      </c>
      <c r="P492" s="2731"/>
      <c r="Q492" s="2731"/>
      <c r="R492" s="249"/>
      <c r="Z492" s="249"/>
      <c r="AA492" s="249"/>
      <c r="AB492" s="249"/>
      <c r="AC492" s="249"/>
      <c r="AD492" s="249"/>
      <c r="AE492" s="249"/>
      <c r="AF492" s="249"/>
      <c r="AG492" s="249"/>
      <c r="AH492" s="249"/>
      <c r="AI492" s="249"/>
      <c r="AJ492" s="249"/>
      <c r="AK492" s="249"/>
      <c r="AL492" s="249"/>
      <c r="AM492" s="249"/>
      <c r="AN492" s="249"/>
      <c r="AO492" s="249"/>
      <c r="AP492" s="249"/>
      <c r="AQ492" s="249"/>
      <c r="AR492" s="249"/>
      <c r="AS492" s="249"/>
      <c r="AT492" s="249"/>
      <c r="AU492" s="249"/>
      <c r="AV492" s="249"/>
      <c r="AW492" s="249"/>
      <c r="AX492" s="249"/>
      <c r="AY492" s="249"/>
      <c r="AZ492" s="249"/>
      <c r="BB492" s="350"/>
      <c r="BZ492" s="249"/>
      <c r="CA492" s="249"/>
      <c r="CB492" s="249"/>
      <c r="CC492" s="249"/>
      <c r="CD492" s="249"/>
      <c r="CE492" s="249"/>
      <c r="CF492" s="249"/>
      <c r="CG492" s="249"/>
      <c r="CH492" s="249"/>
      <c r="CI492" s="249"/>
      <c r="CJ492" s="249"/>
      <c r="CK492" s="249"/>
      <c r="CL492" s="249"/>
      <c r="CM492" s="249"/>
      <c r="CN492" s="249"/>
      <c r="CO492" s="249"/>
      <c r="CP492" s="249"/>
      <c r="CQ492" s="249"/>
      <c r="CR492" s="249"/>
      <c r="CS492" s="249"/>
      <c r="CT492" s="249"/>
      <c r="CU492" s="249"/>
      <c r="CV492" s="249"/>
      <c r="CW492" s="249"/>
      <c r="CX492" s="249"/>
      <c r="CY492" s="249"/>
      <c r="CZ492" s="249"/>
    </row>
    <row r="493" s="248" customFormat="true" ht="25.15" customHeight="true" x14ac:dyDescent="0.2">
      <c r="A493" s="350"/>
      <c r="B493" s="350"/>
      <c r="C493" s="2957" t="s">
        <v>649</v>
      </c>
      <c r="D493" s="2958"/>
      <c r="E493" s="2757">
        <v>0.47806517402367893</v>
      </c>
      <c r="F493" s="2731"/>
      <c r="G493" s="2731"/>
      <c r="H493" s="2958" t="s">
        <v>649</v>
      </c>
      <c r="I493" s="2958"/>
      <c r="J493" s="2758">
        <v>0.44695693551046062</v>
      </c>
      <c r="K493" s="2731"/>
      <c r="L493" s="2731"/>
      <c r="M493" s="2958" t="s">
        <v>461</v>
      </c>
      <c r="N493" s="2958"/>
      <c r="O493" s="2759">
        <v>-1.5631382680994586E-2</v>
      </c>
      <c r="P493" s="2731"/>
      <c r="Q493" s="2731"/>
      <c r="R493" s="249"/>
      <c r="Z493" s="249"/>
      <c r="AA493" s="249"/>
      <c r="AB493" s="249"/>
      <c r="AC493" s="249"/>
      <c r="AD493" s="249"/>
      <c r="AE493" s="249"/>
      <c r="AF493" s="249"/>
      <c r="AG493" s="249"/>
      <c r="AH493" s="249"/>
      <c r="AI493" s="249"/>
      <c r="AJ493" s="249"/>
      <c r="AK493" s="249"/>
      <c r="AL493" s="249"/>
      <c r="AM493" s="249"/>
      <c r="AN493" s="249"/>
      <c r="AO493" s="249"/>
      <c r="AP493" s="249"/>
      <c r="AQ493" s="249"/>
      <c r="AR493" s="249"/>
      <c r="AS493" s="249"/>
      <c r="AT493" s="249"/>
      <c r="AU493" s="249"/>
      <c r="AV493" s="249"/>
      <c r="AW493" s="249"/>
      <c r="AX493" s="249"/>
      <c r="AY493" s="249"/>
      <c r="AZ493" s="249"/>
      <c r="BB493" s="350"/>
      <c r="BZ493" s="249"/>
      <c r="CA493" s="249"/>
      <c r="CB493" s="249"/>
      <c r="CC493" s="249"/>
      <c r="CD493" s="249"/>
      <c r="CE493" s="249"/>
      <c r="CF493" s="249"/>
      <c r="CG493" s="249"/>
      <c r="CH493" s="249"/>
      <c r="CI493" s="249"/>
      <c r="CJ493" s="249"/>
      <c r="CK493" s="249"/>
      <c r="CL493" s="249"/>
      <c r="CM493" s="249"/>
      <c r="CN493" s="249"/>
      <c r="CO493" s="249"/>
      <c r="CP493" s="249"/>
      <c r="CQ493" s="249"/>
      <c r="CR493" s="249"/>
      <c r="CS493" s="249"/>
      <c r="CT493" s="249"/>
      <c r="CU493" s="249"/>
      <c r="CV493" s="249"/>
      <c r="CW493" s="249"/>
      <c r="CX493" s="249"/>
      <c r="CY493" s="249"/>
      <c r="CZ493" s="249"/>
    </row>
    <row r="494" s="248" customFormat="true" ht="25.15" customHeight="true" x14ac:dyDescent="0.2">
      <c r="A494" s="350"/>
      <c r="B494" s="350"/>
      <c r="C494" s="2957" t="s">
        <v>684</v>
      </c>
      <c r="D494" s="2958"/>
      <c r="E494" s="2757">
        <v>1.0377504364097491E-2</v>
      </c>
      <c r="F494" s="2731"/>
      <c r="G494" s="2731"/>
      <c r="H494" s="2958" t="s">
        <v>684</v>
      </c>
      <c r="I494" s="2958"/>
      <c r="J494" s="2764">
        <v>1.0283730075791856E-5</v>
      </c>
      <c r="K494" s="2731"/>
      <c r="L494" s="2731"/>
      <c r="M494" s="2958" t="s">
        <v>719</v>
      </c>
      <c r="N494" s="2958"/>
      <c r="O494" s="2759">
        <v>-1.5182938181674654E-2</v>
      </c>
      <c r="P494" s="2731"/>
      <c r="Q494" s="2731"/>
      <c r="R494" s="249"/>
      <c r="Z494" s="249"/>
      <c r="AA494" s="249"/>
      <c r="AB494" s="249"/>
      <c r="AC494" s="249"/>
      <c r="AD494" s="249"/>
      <c r="AE494" s="249"/>
      <c r="AF494" s="249"/>
      <c r="AG494" s="249"/>
      <c r="AH494" s="249"/>
      <c r="AI494" s="249"/>
      <c r="AJ494" s="249"/>
      <c r="AK494" s="249"/>
      <c r="AL494" s="249"/>
      <c r="AM494" s="249"/>
      <c r="AN494" s="249"/>
      <c r="AO494" s="249"/>
      <c r="AP494" s="249"/>
      <c r="AQ494" s="249"/>
      <c r="AR494" s="249"/>
      <c r="AS494" s="249"/>
      <c r="AT494" s="249"/>
      <c r="AU494" s="249"/>
      <c r="AV494" s="249"/>
      <c r="AW494" s="249"/>
      <c r="AX494" s="249"/>
      <c r="AY494" s="249"/>
      <c r="AZ494" s="249"/>
      <c r="BB494" s="350"/>
      <c r="BZ494" s="249"/>
      <c r="CA494" s="249"/>
      <c r="CB494" s="249"/>
      <c r="CC494" s="249"/>
      <c r="CD494" s="249"/>
      <c r="CE494" s="249"/>
      <c r="CF494" s="249"/>
      <c r="CG494" s="249"/>
      <c r="CH494" s="249"/>
      <c r="CI494" s="249"/>
      <c r="CJ494" s="249"/>
      <c r="CK494" s="249"/>
      <c r="CL494" s="249"/>
      <c r="CM494" s="249"/>
      <c r="CN494" s="249"/>
      <c r="CO494" s="249"/>
      <c r="CP494" s="249"/>
      <c r="CQ494" s="249"/>
      <c r="CR494" s="249"/>
      <c r="CS494" s="249"/>
      <c r="CT494" s="249"/>
      <c r="CU494" s="249"/>
      <c r="CV494" s="249"/>
      <c r="CW494" s="249"/>
      <c r="CX494" s="249"/>
      <c r="CY494" s="249"/>
      <c r="CZ494" s="249"/>
    </row>
    <row r="495" s="248" customFormat="true" ht="25.15" customHeight="true" x14ac:dyDescent="0.2">
      <c r="A495" s="350"/>
      <c r="B495" s="350"/>
      <c r="C495" s="2957" t="s">
        <v>675</v>
      </c>
      <c r="D495" s="2958"/>
      <c r="E495" s="2757">
        <v>1.0193965929616848E-3</v>
      </c>
      <c r="F495" s="2731"/>
      <c r="G495" s="2731"/>
      <c r="H495" s="2958" t="s">
        <v>675</v>
      </c>
      <c r="I495" s="2958"/>
      <c r="J495" s="2758">
        <v>1.0452213707851537E-3</v>
      </c>
      <c r="K495" s="2731"/>
      <c r="L495" s="2731"/>
      <c r="M495" s="2958" t="s">
        <v>717</v>
      </c>
      <c r="N495" s="2958"/>
      <c r="O495" s="2759">
        <v>-1.4694618603552324E-2</v>
      </c>
      <c r="P495" s="2731"/>
      <c r="Q495" s="2731"/>
      <c r="R495" s="249"/>
      <c r="Z495" s="249"/>
      <c r="AA495" s="249"/>
      <c r="AB495" s="249"/>
      <c r="AC495" s="249"/>
      <c r="AD495" s="249"/>
      <c r="AE495" s="249"/>
      <c r="AF495" s="249"/>
      <c r="AG495" s="249"/>
      <c r="AH495" s="249"/>
      <c r="AI495" s="249"/>
      <c r="AJ495" s="249"/>
      <c r="AK495" s="249"/>
      <c r="AL495" s="249"/>
      <c r="AM495" s="249"/>
      <c r="AN495" s="249"/>
      <c r="AO495" s="249"/>
      <c r="AP495" s="249"/>
      <c r="AQ495" s="249"/>
      <c r="AR495" s="249"/>
      <c r="AS495" s="249"/>
      <c r="AT495" s="249"/>
      <c r="AU495" s="249"/>
      <c r="AV495" s="249"/>
      <c r="AW495" s="249"/>
      <c r="AX495" s="249"/>
      <c r="AY495" s="249"/>
      <c r="AZ495" s="249"/>
      <c r="BB495" s="350"/>
      <c r="BZ495" s="249"/>
      <c r="CA495" s="249"/>
      <c r="CB495" s="249"/>
      <c r="CC495" s="249"/>
      <c r="CD495" s="249"/>
      <c r="CE495" s="249"/>
      <c r="CF495" s="249"/>
      <c r="CG495" s="249"/>
      <c r="CH495" s="249"/>
      <c r="CI495" s="249"/>
      <c r="CJ495" s="249"/>
      <c r="CK495" s="249"/>
      <c r="CL495" s="249"/>
      <c r="CM495" s="249"/>
      <c r="CN495" s="249"/>
      <c r="CO495" s="249"/>
      <c r="CP495" s="249"/>
      <c r="CQ495" s="249"/>
      <c r="CR495" s="249"/>
      <c r="CS495" s="249"/>
      <c r="CT495" s="249"/>
      <c r="CU495" s="249"/>
      <c r="CV495" s="249"/>
      <c r="CW495" s="249"/>
      <c r="CX495" s="249"/>
      <c r="CY495" s="249"/>
      <c r="CZ495" s="249"/>
    </row>
    <row r="496" s="248" customFormat="true" ht="25.15" customHeight="true" x14ac:dyDescent="0.2">
      <c r="A496" s="350"/>
      <c r="B496" s="350"/>
      <c r="C496" s="2957" t="s">
        <v>664</v>
      </c>
      <c r="D496" s="2958"/>
      <c r="E496" s="2757">
        <v>0.1611269660474681</v>
      </c>
      <c r="F496" s="2731"/>
      <c r="G496" s="2731"/>
      <c r="H496" s="2958" t="s">
        <v>664</v>
      </c>
      <c r="I496" s="2958"/>
      <c r="J496" s="2758">
        <v>0.20428728802023235</v>
      </c>
      <c r="K496" s="2731"/>
      <c r="L496" s="2731"/>
      <c r="M496" s="2958" t="s">
        <v>720</v>
      </c>
      <c r="N496" s="2958"/>
      <c r="O496" s="2759">
        <v>-1.2822298455804756E-2</v>
      </c>
      <c r="P496" s="2731"/>
      <c r="Q496" s="2731"/>
      <c r="R496" s="249"/>
      <c r="Z496" s="249"/>
      <c r="AA496" s="249"/>
      <c r="AB496" s="249"/>
      <c r="AC496" s="249"/>
      <c r="AD496" s="249"/>
      <c r="AE496" s="249"/>
      <c r="AF496" s="249"/>
      <c r="AG496" s="249"/>
      <c r="AH496" s="249"/>
      <c r="AI496" s="249"/>
      <c r="AJ496" s="249"/>
      <c r="AK496" s="249"/>
      <c r="AL496" s="249"/>
      <c r="AM496" s="249"/>
      <c r="AN496" s="249"/>
      <c r="AO496" s="249"/>
      <c r="AP496" s="249"/>
      <c r="AQ496" s="249"/>
      <c r="AR496" s="249"/>
      <c r="AS496" s="249"/>
      <c r="AT496" s="249"/>
      <c r="AU496" s="249"/>
      <c r="AV496" s="249"/>
      <c r="AW496" s="249"/>
      <c r="AX496" s="249"/>
      <c r="AY496" s="249"/>
      <c r="AZ496" s="249"/>
      <c r="BB496" s="350"/>
      <c r="BZ496" s="249"/>
      <c r="CA496" s="249"/>
      <c r="CB496" s="249"/>
      <c r="CC496" s="249"/>
      <c r="CD496" s="249"/>
      <c r="CE496" s="249"/>
      <c r="CF496" s="249"/>
      <c r="CG496" s="249"/>
      <c r="CH496" s="249"/>
      <c r="CI496" s="249"/>
      <c r="CJ496" s="249"/>
      <c r="CK496" s="249"/>
      <c r="CL496" s="249"/>
      <c r="CM496" s="249"/>
      <c r="CN496" s="249"/>
      <c r="CO496" s="249"/>
      <c r="CP496" s="249"/>
      <c r="CQ496" s="249"/>
      <c r="CR496" s="249"/>
      <c r="CS496" s="249"/>
      <c r="CT496" s="249"/>
      <c r="CU496" s="249"/>
      <c r="CV496" s="249"/>
      <c r="CW496" s="249"/>
      <c r="CX496" s="249"/>
      <c r="CY496" s="249"/>
      <c r="CZ496" s="249"/>
    </row>
    <row r="497" s="248" customFormat="true" ht="25.15" customHeight="true" x14ac:dyDescent="0.2">
      <c r="A497" s="350"/>
      <c r="B497" s="350"/>
      <c r="C497" s="2957" t="s">
        <v>671</v>
      </c>
      <c r="D497" s="2958"/>
      <c r="E497" s="2757">
        <v>4.5310578567059279E-2</v>
      </c>
      <c r="F497" s="2731"/>
      <c r="G497" s="2731"/>
      <c r="H497" s="2958" t="s">
        <v>671</v>
      </c>
      <c r="I497" s="2958"/>
      <c r="J497" s="2758">
        <v>5.9795689923829845E-2</v>
      </c>
      <c r="K497" s="2731"/>
      <c r="L497" s="2731"/>
      <c r="M497" s="2958" t="s">
        <v>713</v>
      </c>
      <c r="N497" s="2958"/>
      <c r="O497" s="2759">
        <v>-1.2393375559384969E-2</v>
      </c>
      <c r="P497" s="2731"/>
      <c r="Q497" s="2731"/>
      <c r="R497" s="249"/>
      <c r="Z497" s="249"/>
      <c r="AA497" s="249"/>
      <c r="AB497" s="249"/>
      <c r="AC497" s="249"/>
      <c r="AD497" s="249"/>
      <c r="AE497" s="249"/>
      <c r="AF497" s="249"/>
      <c r="AG497" s="249"/>
      <c r="AH497" s="249"/>
      <c r="AI497" s="249"/>
      <c r="AJ497" s="249"/>
      <c r="AK497" s="249"/>
      <c r="AL497" s="249"/>
      <c r="AM497" s="249"/>
      <c r="AN497" s="249"/>
      <c r="AO497" s="249"/>
      <c r="AP497" s="249"/>
      <c r="AQ497" s="249"/>
      <c r="AR497" s="249"/>
      <c r="AS497" s="249"/>
      <c r="AT497" s="249"/>
      <c r="AU497" s="249"/>
      <c r="AV497" s="249"/>
      <c r="AW497" s="249"/>
      <c r="AX497" s="249"/>
      <c r="AY497" s="249"/>
      <c r="AZ497" s="249"/>
      <c r="BB497" s="350"/>
      <c r="BZ497" s="249"/>
      <c r="CA497" s="249"/>
      <c r="CB497" s="249"/>
      <c r="CC497" s="249"/>
      <c r="CD497" s="249"/>
      <c r="CE497" s="249"/>
      <c r="CF497" s="249"/>
      <c r="CG497" s="249"/>
      <c r="CH497" s="249"/>
      <c r="CI497" s="249"/>
      <c r="CJ497" s="249"/>
      <c r="CK497" s="249"/>
      <c r="CL497" s="249"/>
      <c r="CM497" s="249"/>
      <c r="CN497" s="249"/>
      <c r="CO497" s="249"/>
      <c r="CP497" s="249"/>
      <c r="CQ497" s="249"/>
      <c r="CR497" s="249"/>
      <c r="CS497" s="249"/>
      <c r="CT497" s="249"/>
      <c r="CU497" s="249"/>
      <c r="CV497" s="249"/>
      <c r="CW497" s="249"/>
      <c r="CX497" s="249"/>
      <c r="CY497" s="249"/>
      <c r="CZ497" s="249"/>
    </row>
    <row r="498" s="248" customFormat="true" ht="25.15" customHeight="true" x14ac:dyDescent="0.2">
      <c r="A498" s="350"/>
      <c r="B498" s="350"/>
      <c r="C498" s="2957" t="s">
        <v>652</v>
      </c>
      <c r="D498" s="2958"/>
      <c r="E498" s="2757">
        <v>0.4667020377535458</v>
      </c>
      <c r="F498" s="2731"/>
      <c r="G498" s="2731"/>
      <c r="H498" s="2958" t="s">
        <v>652</v>
      </c>
      <c r="I498" s="2958"/>
      <c r="J498" s="2758">
        <v>0.20151658592254618</v>
      </c>
      <c r="K498" s="2731"/>
      <c r="L498" s="2731"/>
      <c r="M498" s="2958" t="s">
        <v>711</v>
      </c>
      <c r="N498" s="2958"/>
      <c r="O498" s="2759">
        <v>-9.2556146042574328E-3</v>
      </c>
      <c r="P498" s="2731"/>
      <c r="Q498" s="2731"/>
      <c r="R498" s="249"/>
      <c r="Z498" s="249"/>
      <c r="AA498" s="249"/>
      <c r="AB498" s="249"/>
      <c r="AC498" s="249"/>
      <c r="AD498" s="249"/>
      <c r="AE498" s="249"/>
      <c r="AF498" s="249"/>
      <c r="AG498" s="249"/>
      <c r="AH498" s="249"/>
      <c r="AI498" s="249"/>
      <c r="AJ498" s="249"/>
      <c r="AK498" s="249"/>
      <c r="AL498" s="249"/>
      <c r="AM498" s="249"/>
      <c r="AN498" s="249"/>
      <c r="AO498" s="249"/>
      <c r="AP498" s="249"/>
      <c r="AQ498" s="249"/>
      <c r="AR498" s="249"/>
      <c r="AS498" s="249"/>
      <c r="AT498" s="249"/>
      <c r="AU498" s="249"/>
      <c r="AV498" s="249"/>
      <c r="AW498" s="249"/>
      <c r="AX498" s="249"/>
      <c r="AY498" s="249"/>
      <c r="AZ498" s="249"/>
      <c r="BB498" s="350"/>
      <c r="BZ498" s="249"/>
      <c r="CA498" s="249"/>
      <c r="CB498" s="249"/>
      <c r="CC498" s="249"/>
      <c r="CD498" s="249"/>
      <c r="CE498" s="249"/>
      <c r="CF498" s="249"/>
      <c r="CG498" s="249"/>
      <c r="CH498" s="249"/>
      <c r="CI498" s="249"/>
      <c r="CJ498" s="249"/>
      <c r="CK498" s="249"/>
      <c r="CL498" s="249"/>
      <c r="CM498" s="249"/>
      <c r="CN498" s="249"/>
      <c r="CO498" s="249"/>
      <c r="CP498" s="249"/>
      <c r="CQ498" s="249"/>
      <c r="CR498" s="249"/>
      <c r="CS498" s="249"/>
      <c r="CT498" s="249"/>
      <c r="CU498" s="249"/>
      <c r="CV498" s="249"/>
      <c r="CW498" s="249"/>
      <c r="CX498" s="249"/>
      <c r="CY498" s="249"/>
      <c r="CZ498" s="249"/>
    </row>
    <row r="499" s="248" customFormat="true" ht="25.15" customHeight="true" x14ac:dyDescent="0.2">
      <c r="A499" s="350"/>
      <c r="B499" s="350"/>
      <c r="C499" s="2957" t="s">
        <v>709</v>
      </c>
      <c r="D499" s="2958"/>
      <c r="E499" s="2757">
        <v>6.1461791871888485E-4</v>
      </c>
      <c r="F499" s="2731"/>
      <c r="G499" s="2731"/>
      <c r="H499" s="2958" t="s">
        <v>709</v>
      </c>
      <c r="I499" s="2958"/>
      <c r="J499" s="2758">
        <v>4.3419534698879529E-4</v>
      </c>
      <c r="K499" s="2731"/>
      <c r="L499" s="2731"/>
      <c r="M499" s="2958" t="s">
        <v>710</v>
      </c>
      <c r="N499" s="2958"/>
      <c r="O499" s="2759">
        <v>8.6257297690308984E-3</v>
      </c>
      <c r="P499" s="2731"/>
      <c r="Q499" s="2731"/>
      <c r="R499" s="249"/>
      <c r="Z499" s="249"/>
      <c r="AA499" s="249"/>
      <c r="AB499" s="249"/>
      <c r="AC499" s="249"/>
      <c r="AD499" s="249"/>
      <c r="AE499" s="249"/>
      <c r="AF499" s="249"/>
      <c r="AG499" s="249"/>
      <c r="AH499" s="249"/>
      <c r="AI499" s="249"/>
      <c r="AJ499" s="249"/>
      <c r="AK499" s="249"/>
      <c r="AL499" s="249"/>
      <c r="AM499" s="249"/>
      <c r="AN499" s="249"/>
      <c r="AO499" s="249"/>
      <c r="AP499" s="249"/>
      <c r="AQ499" s="249"/>
      <c r="AR499" s="249"/>
      <c r="AS499" s="249"/>
      <c r="AT499" s="249"/>
      <c r="AU499" s="249"/>
      <c r="AV499" s="249"/>
      <c r="AW499" s="249"/>
      <c r="AX499" s="249"/>
      <c r="AY499" s="249"/>
      <c r="AZ499" s="249"/>
      <c r="BB499" s="350"/>
      <c r="BZ499" s="249"/>
      <c r="CA499" s="249"/>
      <c r="CB499" s="249"/>
      <c r="CC499" s="249"/>
      <c r="CD499" s="249"/>
      <c r="CE499" s="249"/>
      <c r="CF499" s="249"/>
      <c r="CG499" s="249"/>
      <c r="CH499" s="249"/>
      <c r="CI499" s="249"/>
      <c r="CJ499" s="249"/>
      <c r="CK499" s="249"/>
      <c r="CL499" s="249"/>
      <c r="CM499" s="249"/>
      <c r="CN499" s="249"/>
      <c r="CO499" s="249"/>
      <c r="CP499" s="249"/>
      <c r="CQ499" s="249"/>
      <c r="CR499" s="249"/>
      <c r="CS499" s="249"/>
      <c r="CT499" s="249"/>
      <c r="CU499" s="249"/>
      <c r="CV499" s="249"/>
      <c r="CW499" s="249"/>
      <c r="CX499" s="249"/>
      <c r="CY499" s="249"/>
      <c r="CZ499" s="249"/>
    </row>
    <row r="500" s="248" customFormat="true" ht="25.15" customHeight="true" x14ac:dyDescent="0.2">
      <c r="A500" s="350"/>
      <c r="B500" s="350"/>
      <c r="C500" s="2957" t="s">
        <v>698</v>
      </c>
      <c r="D500" s="2958"/>
      <c r="E500" s="2765">
        <v>7.7019122487867047E-5</v>
      </c>
      <c r="F500" s="2731"/>
      <c r="G500" s="2731"/>
      <c r="H500" s="2958" t="s">
        <v>698</v>
      </c>
      <c r="I500" s="2958"/>
      <c r="J500" s="2764">
        <v>2.9068327614395313E-6</v>
      </c>
      <c r="K500" s="2731"/>
      <c r="L500" s="2731"/>
      <c r="M500" s="2958" t="s">
        <v>689</v>
      </c>
      <c r="N500" s="2958"/>
      <c r="O500" s="2759">
        <v>-7.9576584098705119E-3</v>
      </c>
      <c r="P500" s="2731"/>
      <c r="Q500" s="2731"/>
      <c r="R500" s="249"/>
      <c r="Z500" s="249"/>
      <c r="AA500" s="249"/>
      <c r="AB500" s="249"/>
      <c r="AC500" s="249"/>
      <c r="AD500" s="249"/>
      <c r="AE500" s="249"/>
      <c r="AF500" s="249"/>
      <c r="AG500" s="249"/>
      <c r="AH500" s="249"/>
      <c r="AI500" s="249"/>
      <c r="AJ500" s="249"/>
      <c r="AK500" s="249"/>
      <c r="AL500" s="249"/>
      <c r="AM500" s="249"/>
      <c r="AN500" s="249"/>
      <c r="AO500" s="249"/>
      <c r="AP500" s="249"/>
      <c r="AQ500" s="249"/>
      <c r="AR500" s="249"/>
      <c r="AS500" s="249"/>
      <c r="AT500" s="249"/>
      <c r="AU500" s="249"/>
      <c r="AV500" s="249"/>
      <c r="AW500" s="249"/>
      <c r="AX500" s="249"/>
      <c r="AY500" s="249"/>
      <c r="AZ500" s="249"/>
      <c r="BB500" s="350"/>
      <c r="BZ500" s="249"/>
      <c r="CA500" s="249"/>
      <c r="CB500" s="249"/>
      <c r="CC500" s="249"/>
      <c r="CD500" s="249"/>
      <c r="CE500" s="249"/>
      <c r="CF500" s="249"/>
      <c r="CG500" s="249"/>
      <c r="CH500" s="249"/>
      <c r="CI500" s="249"/>
      <c r="CJ500" s="249"/>
      <c r="CK500" s="249"/>
      <c r="CL500" s="249"/>
      <c r="CM500" s="249"/>
      <c r="CN500" s="249"/>
      <c r="CO500" s="249"/>
      <c r="CP500" s="249"/>
      <c r="CQ500" s="249"/>
      <c r="CR500" s="249"/>
      <c r="CS500" s="249"/>
      <c r="CT500" s="249"/>
      <c r="CU500" s="249"/>
      <c r="CV500" s="249"/>
      <c r="CW500" s="249"/>
      <c r="CX500" s="249"/>
      <c r="CY500" s="249"/>
      <c r="CZ500" s="249"/>
    </row>
    <row r="501" s="248" customFormat="true" ht="25.15" customHeight="true" x14ac:dyDescent="0.2">
      <c r="A501" s="350"/>
      <c r="B501" s="350"/>
      <c r="C501" s="2957" t="s">
        <v>708</v>
      </c>
      <c r="D501" s="2958"/>
      <c r="E501" s="2765">
        <v>4.854739971025769E-6</v>
      </c>
      <c r="F501" s="2731"/>
      <c r="G501" s="2731"/>
      <c r="H501" s="2958" t="s">
        <v>708</v>
      </c>
      <c r="I501" s="2958"/>
      <c r="J501" s="2758">
        <v>6.1414550170882582E-4</v>
      </c>
      <c r="K501" s="2731"/>
      <c r="L501" s="2731"/>
      <c r="M501" s="2958" t="s">
        <v>721</v>
      </c>
      <c r="N501" s="2958"/>
      <c r="O501" s="2759">
        <v>-7.5886390090192353E-3</v>
      </c>
      <c r="P501" s="2731"/>
      <c r="Q501" s="2731"/>
      <c r="R501" s="249"/>
      <c r="Z501" s="249"/>
      <c r="AA501" s="249"/>
      <c r="AB501" s="249"/>
      <c r="AC501" s="249"/>
      <c r="AD501" s="249"/>
      <c r="AE501" s="249"/>
      <c r="AF501" s="249"/>
      <c r="AG501" s="249"/>
      <c r="AH501" s="249"/>
      <c r="AI501" s="249"/>
      <c r="AJ501" s="249"/>
      <c r="AK501" s="249"/>
      <c r="AL501" s="249"/>
      <c r="AM501" s="249"/>
      <c r="AN501" s="249"/>
      <c r="AO501" s="249"/>
      <c r="AP501" s="249"/>
      <c r="AQ501" s="249"/>
      <c r="AR501" s="249"/>
      <c r="AS501" s="249"/>
      <c r="AT501" s="249"/>
      <c r="AU501" s="249"/>
      <c r="AV501" s="249"/>
      <c r="AW501" s="249"/>
      <c r="AX501" s="249"/>
      <c r="AY501" s="249"/>
      <c r="AZ501" s="249"/>
      <c r="BB501" s="350"/>
      <c r="BZ501" s="249"/>
      <c r="CA501" s="249"/>
      <c r="CB501" s="249"/>
      <c r="CC501" s="249"/>
      <c r="CD501" s="249"/>
      <c r="CE501" s="249"/>
      <c r="CF501" s="249"/>
      <c r="CG501" s="249"/>
      <c r="CH501" s="249"/>
      <c r="CI501" s="249"/>
      <c r="CJ501" s="249"/>
      <c r="CK501" s="249"/>
      <c r="CL501" s="249"/>
      <c r="CM501" s="249"/>
      <c r="CN501" s="249"/>
      <c r="CO501" s="249"/>
      <c r="CP501" s="249"/>
      <c r="CQ501" s="249"/>
      <c r="CR501" s="249"/>
      <c r="CS501" s="249"/>
      <c r="CT501" s="249"/>
      <c r="CU501" s="249"/>
      <c r="CV501" s="249"/>
      <c r="CW501" s="249"/>
      <c r="CX501" s="249"/>
      <c r="CY501" s="249"/>
      <c r="CZ501" s="249"/>
    </row>
    <row r="502" s="248" customFormat="true" ht="25.15" customHeight="true" x14ac:dyDescent="0.2">
      <c r="A502" s="350"/>
      <c r="B502" s="350"/>
      <c r="C502" s="2957" t="s">
        <v>694</v>
      </c>
      <c r="D502" s="2958"/>
      <c r="E502" s="2757">
        <v>5.7267566333077183E-3</v>
      </c>
      <c r="F502" s="2731"/>
      <c r="G502" s="2731"/>
      <c r="H502" s="2958" t="s">
        <v>694</v>
      </c>
      <c r="I502" s="2958"/>
      <c r="J502" s="2758">
        <v>2.8299388504468467E-4</v>
      </c>
      <c r="K502" s="2731"/>
      <c r="L502" s="2731"/>
      <c r="M502" s="2958" t="s">
        <v>482</v>
      </c>
      <c r="N502" s="2958"/>
      <c r="O502" s="2759">
        <v>6.671218812182079E-3</v>
      </c>
      <c r="P502" s="2731"/>
      <c r="Q502" s="2731"/>
      <c r="R502" s="249"/>
      <c r="Z502" s="249"/>
      <c r="AA502" s="249"/>
      <c r="AB502" s="249"/>
      <c r="AC502" s="249"/>
      <c r="AD502" s="249"/>
      <c r="AE502" s="249"/>
      <c r="AF502" s="249"/>
      <c r="AG502" s="249"/>
      <c r="AH502" s="249"/>
      <c r="AI502" s="249"/>
      <c r="AJ502" s="249"/>
      <c r="AK502" s="249"/>
      <c r="AL502" s="249"/>
      <c r="AM502" s="249"/>
      <c r="AN502" s="249"/>
      <c r="AO502" s="249"/>
      <c r="AP502" s="249"/>
      <c r="AQ502" s="249"/>
      <c r="AR502" s="249"/>
      <c r="AS502" s="249"/>
      <c r="AT502" s="249"/>
      <c r="AU502" s="249"/>
      <c r="AV502" s="249"/>
      <c r="AW502" s="249"/>
      <c r="AX502" s="249"/>
      <c r="AY502" s="249"/>
      <c r="AZ502" s="249"/>
      <c r="BB502" s="350"/>
      <c r="BZ502" s="249"/>
      <c r="CA502" s="249"/>
      <c r="CB502" s="249"/>
      <c r="CC502" s="249"/>
      <c r="CD502" s="249"/>
      <c r="CE502" s="249"/>
      <c r="CF502" s="249"/>
      <c r="CG502" s="249"/>
      <c r="CH502" s="249"/>
      <c r="CI502" s="249"/>
      <c r="CJ502" s="249"/>
      <c r="CK502" s="249"/>
      <c r="CL502" s="249"/>
      <c r="CM502" s="249"/>
      <c r="CN502" s="249"/>
      <c r="CO502" s="249"/>
      <c r="CP502" s="249"/>
      <c r="CQ502" s="249"/>
      <c r="CR502" s="249"/>
      <c r="CS502" s="249"/>
      <c r="CT502" s="249"/>
      <c r="CU502" s="249"/>
      <c r="CV502" s="249"/>
      <c r="CW502" s="249"/>
      <c r="CX502" s="249"/>
      <c r="CY502" s="249"/>
      <c r="CZ502" s="249"/>
    </row>
    <row r="503" s="248" customFormat="true" ht="25.15" customHeight="true" x14ac:dyDescent="0.2">
      <c r="A503" s="350"/>
      <c r="B503" s="350"/>
      <c r="C503" s="2957" t="s">
        <v>655</v>
      </c>
      <c r="D503" s="2958"/>
      <c r="E503" s="2757">
        <v>0.25897701838040399</v>
      </c>
      <c r="F503" s="2731"/>
      <c r="G503" s="2731"/>
      <c r="H503" s="2958" t="s">
        <v>655</v>
      </c>
      <c r="I503" s="2958"/>
      <c r="J503" s="2758">
        <v>0.29287246736062283</v>
      </c>
      <c r="K503" s="2731"/>
      <c r="L503" s="2731"/>
      <c r="M503" s="2958" t="s">
        <v>680</v>
      </c>
      <c r="N503" s="2958"/>
      <c r="O503" s="2759">
        <v>5.7448821339175001E-3</v>
      </c>
      <c r="P503" s="2731"/>
      <c r="Q503" s="2731"/>
      <c r="R503" s="249"/>
      <c r="Z503" s="249"/>
      <c r="AA503" s="249"/>
      <c r="AB503" s="249"/>
      <c r="AC503" s="249"/>
      <c r="AD503" s="249"/>
      <c r="AE503" s="249"/>
      <c r="AF503" s="249"/>
      <c r="AG503" s="249"/>
      <c r="AH503" s="249"/>
      <c r="AI503" s="249"/>
      <c r="AJ503" s="249"/>
      <c r="AK503" s="249"/>
      <c r="AL503" s="249"/>
      <c r="AM503" s="249"/>
      <c r="AN503" s="249"/>
      <c r="AO503" s="249"/>
      <c r="AP503" s="249"/>
      <c r="AQ503" s="249"/>
      <c r="AR503" s="249"/>
      <c r="AS503" s="249"/>
      <c r="AT503" s="249"/>
      <c r="AU503" s="249"/>
      <c r="AV503" s="249"/>
      <c r="AW503" s="249"/>
      <c r="AX503" s="249"/>
      <c r="AY503" s="249"/>
      <c r="AZ503" s="249"/>
      <c r="BB503" s="350"/>
      <c r="BZ503" s="249"/>
      <c r="CA503" s="249"/>
      <c r="CB503" s="249"/>
      <c r="CC503" s="249"/>
      <c r="CD503" s="249"/>
      <c r="CE503" s="249"/>
      <c r="CF503" s="249"/>
      <c r="CG503" s="249"/>
      <c r="CH503" s="249"/>
      <c r="CI503" s="249"/>
      <c r="CJ503" s="249"/>
      <c r="CK503" s="249"/>
      <c r="CL503" s="249"/>
      <c r="CM503" s="249"/>
      <c r="CN503" s="249"/>
      <c r="CO503" s="249"/>
      <c r="CP503" s="249"/>
      <c r="CQ503" s="249"/>
      <c r="CR503" s="249"/>
      <c r="CS503" s="249"/>
      <c r="CT503" s="249"/>
      <c r="CU503" s="249"/>
      <c r="CV503" s="249"/>
      <c r="CW503" s="249"/>
      <c r="CX503" s="249"/>
      <c r="CY503" s="249"/>
      <c r="CZ503" s="249"/>
    </row>
    <row r="504" s="248" customFormat="true" ht="25.15" customHeight="true" x14ac:dyDescent="0.2">
      <c r="A504" s="350"/>
      <c r="B504" s="350"/>
      <c r="C504" s="2957" t="s">
        <v>663</v>
      </c>
      <c r="D504" s="2958"/>
      <c r="E504" s="2757">
        <v>7.7074350766687366E-2</v>
      </c>
      <c r="F504" s="2731"/>
      <c r="G504" s="2731"/>
      <c r="H504" s="2958" t="s">
        <v>663</v>
      </c>
      <c r="I504" s="2958"/>
      <c r="J504" s="2758">
        <v>1.9802333000007413E-2</v>
      </c>
      <c r="K504" s="2731"/>
      <c r="L504" s="2731"/>
      <c r="M504" s="2958" t="s">
        <v>458</v>
      </c>
      <c r="N504" s="2958"/>
      <c r="O504" s="2766">
        <v>3.2707633988708733E-3</v>
      </c>
      <c r="P504" s="2731"/>
      <c r="Q504" s="2731"/>
      <c r="R504" s="249"/>
      <c r="Z504" s="249"/>
      <c r="AA504" s="249"/>
      <c r="AB504" s="249"/>
      <c r="AC504" s="249"/>
      <c r="AD504" s="249"/>
      <c r="AE504" s="249"/>
      <c r="AF504" s="249"/>
      <c r="AG504" s="249"/>
      <c r="AH504" s="249"/>
      <c r="AI504" s="249"/>
      <c r="AJ504" s="249"/>
      <c r="AK504" s="249"/>
      <c r="AL504" s="249"/>
      <c r="AM504" s="249"/>
      <c r="AN504" s="249"/>
      <c r="AO504" s="249"/>
      <c r="AP504" s="249"/>
      <c r="AQ504" s="249"/>
      <c r="AR504" s="249"/>
      <c r="AS504" s="249"/>
      <c r="AT504" s="249"/>
      <c r="AU504" s="249"/>
      <c r="AV504" s="249"/>
      <c r="AW504" s="249"/>
      <c r="AX504" s="249"/>
      <c r="AY504" s="249"/>
      <c r="AZ504" s="249"/>
      <c r="BB504" s="350"/>
      <c r="BZ504" s="249"/>
      <c r="CA504" s="249"/>
      <c r="CB504" s="249"/>
      <c r="CC504" s="249"/>
      <c r="CD504" s="249"/>
      <c r="CE504" s="249"/>
      <c r="CF504" s="249"/>
      <c r="CG504" s="249"/>
      <c r="CH504" s="249"/>
      <c r="CI504" s="249"/>
      <c r="CJ504" s="249"/>
      <c r="CK504" s="249"/>
      <c r="CL504" s="249"/>
      <c r="CM504" s="249"/>
      <c r="CN504" s="249"/>
      <c r="CO504" s="249"/>
      <c r="CP504" s="249"/>
      <c r="CQ504" s="249"/>
      <c r="CR504" s="249"/>
      <c r="CS504" s="249"/>
      <c r="CT504" s="249"/>
      <c r="CU504" s="249"/>
      <c r="CV504" s="249"/>
      <c r="CW504" s="249"/>
      <c r="CX504" s="249"/>
      <c r="CY504" s="249"/>
      <c r="CZ504" s="249"/>
    </row>
    <row r="505" s="248" customFormat="true" ht="25.15" customHeight="true" x14ac:dyDescent="0.2">
      <c r="A505" s="350"/>
      <c r="B505" s="350"/>
      <c r="C505" s="2957" t="s">
        <v>676</v>
      </c>
      <c r="D505" s="2958"/>
      <c r="E505" s="2757">
        <v>2.5592658671559847E-2</v>
      </c>
      <c r="F505" s="2731"/>
      <c r="G505" s="2731"/>
      <c r="H505" s="2958" t="s">
        <v>676</v>
      </c>
      <c r="I505" s="2958"/>
      <c r="J505" s="2758">
        <v>7.3358715861944297E-3</v>
      </c>
      <c r="K505" s="2731"/>
      <c r="L505" s="2731"/>
      <c r="M505" s="2973"/>
      <c r="N505" s="2973"/>
      <c r="O505" s="2731"/>
      <c r="P505" s="2731"/>
      <c r="Q505" s="2731"/>
      <c r="R505" s="249"/>
      <c r="Z505" s="249"/>
      <c r="AA505" s="249"/>
      <c r="AB505" s="249"/>
      <c r="AC505" s="249"/>
      <c r="AD505" s="249"/>
      <c r="AE505" s="249"/>
      <c r="AF505" s="249"/>
      <c r="AG505" s="249"/>
      <c r="AH505" s="249"/>
      <c r="AI505" s="249"/>
      <c r="AJ505" s="249"/>
      <c r="AK505" s="249"/>
      <c r="AL505" s="249"/>
      <c r="AM505" s="249"/>
      <c r="AN505" s="249"/>
      <c r="AO505" s="249"/>
      <c r="AP505" s="249"/>
      <c r="AQ505" s="249"/>
      <c r="AR505" s="249"/>
      <c r="AS505" s="249"/>
      <c r="AT505" s="249"/>
      <c r="AU505" s="249"/>
      <c r="AV505" s="249"/>
      <c r="AW505" s="249"/>
      <c r="AX505" s="249"/>
      <c r="AY505" s="249"/>
      <c r="AZ505" s="249"/>
      <c r="BB505" s="350"/>
      <c r="BZ505" s="249"/>
      <c r="CA505" s="249"/>
      <c r="CB505" s="249"/>
      <c r="CC505" s="249"/>
      <c r="CD505" s="249"/>
      <c r="CE505" s="249"/>
      <c r="CF505" s="249"/>
      <c r="CG505" s="249"/>
      <c r="CH505" s="249"/>
      <c r="CI505" s="249"/>
      <c r="CJ505" s="249"/>
      <c r="CK505" s="249"/>
      <c r="CL505" s="249"/>
      <c r="CM505" s="249"/>
      <c r="CN505" s="249"/>
      <c r="CO505" s="249"/>
      <c r="CP505" s="249"/>
      <c r="CQ505" s="249"/>
      <c r="CR505" s="249"/>
      <c r="CS505" s="249"/>
      <c r="CT505" s="249"/>
      <c r="CU505" s="249"/>
      <c r="CV505" s="249"/>
      <c r="CW505" s="249"/>
      <c r="CX505" s="249"/>
      <c r="CY505" s="249"/>
      <c r="CZ505" s="249"/>
    </row>
    <row r="506" s="248" customFormat="true" ht="25.15" customHeight="true" x14ac:dyDescent="0.2">
      <c r="A506" s="350"/>
      <c r="B506" s="350"/>
      <c r="C506" s="2957" t="s">
        <v>479</v>
      </c>
      <c r="D506" s="2958"/>
      <c r="E506" s="2757">
        <v>1.2380713729972849E-2</v>
      </c>
      <c r="F506" s="2731"/>
      <c r="G506" s="2731"/>
      <c r="H506" s="2958" t="s">
        <v>479</v>
      </c>
      <c r="I506" s="2958"/>
      <c r="J506" s="2758">
        <v>2.3981837924071339E-2</v>
      </c>
      <c r="K506" s="2731"/>
      <c r="L506" s="2731"/>
      <c r="M506" s="2973"/>
      <c r="N506" s="2973"/>
      <c r="O506" s="2731"/>
      <c r="P506" s="2731"/>
      <c r="Q506" s="2731"/>
      <c r="R506" s="249"/>
      <c r="Z506" s="249"/>
      <c r="AA506" s="249"/>
      <c r="AB506" s="249"/>
      <c r="AC506" s="249"/>
      <c r="AD506" s="249"/>
      <c r="AE506" s="249"/>
      <c r="AF506" s="249"/>
      <c r="AG506" s="249"/>
      <c r="AH506" s="249"/>
      <c r="AI506" s="249"/>
      <c r="AJ506" s="249"/>
      <c r="AK506" s="249"/>
      <c r="AL506" s="249"/>
      <c r="AM506" s="249"/>
      <c r="AN506" s="249"/>
      <c r="AO506" s="249"/>
      <c r="AP506" s="249"/>
      <c r="AQ506" s="249"/>
      <c r="AR506" s="249"/>
      <c r="AS506" s="249"/>
      <c r="AT506" s="249"/>
      <c r="AU506" s="249"/>
      <c r="AV506" s="249"/>
      <c r="AW506" s="249"/>
      <c r="AX506" s="249"/>
      <c r="AY506" s="249"/>
      <c r="AZ506" s="249"/>
      <c r="BB506" s="350"/>
      <c r="BZ506" s="249"/>
      <c r="CA506" s="249"/>
      <c r="CB506" s="249"/>
      <c r="CC506" s="249"/>
      <c r="CD506" s="249"/>
      <c r="CE506" s="249"/>
      <c r="CF506" s="249"/>
      <c r="CG506" s="249"/>
      <c r="CH506" s="249"/>
      <c r="CI506" s="249"/>
      <c r="CJ506" s="249"/>
      <c r="CK506" s="249"/>
      <c r="CL506" s="249"/>
      <c r="CM506" s="249"/>
      <c r="CN506" s="249"/>
      <c r="CO506" s="249"/>
      <c r="CP506" s="249"/>
      <c r="CQ506" s="249"/>
      <c r="CR506" s="249"/>
      <c r="CS506" s="249"/>
      <c r="CT506" s="249"/>
      <c r="CU506" s="249"/>
      <c r="CV506" s="249"/>
      <c r="CW506" s="249"/>
      <c r="CX506" s="249"/>
      <c r="CY506" s="249"/>
      <c r="CZ506" s="249"/>
    </row>
    <row r="507" s="248" customFormat="true" ht="25.15" customHeight="true" x14ac:dyDescent="0.2">
      <c r="A507" s="350"/>
      <c r="B507" s="350"/>
      <c r="C507" s="2957" t="s">
        <v>466</v>
      </c>
      <c r="D507" s="2958"/>
      <c r="E507" s="2757">
        <v>7.7252794630592383E-3</v>
      </c>
      <c r="F507" s="2731"/>
      <c r="G507" s="2731"/>
      <c r="H507" s="2958" t="s">
        <v>466</v>
      </c>
      <c r="I507" s="2958"/>
      <c r="J507" s="2758">
        <v>5.4246290595197167E-3</v>
      </c>
      <c r="K507" s="2731"/>
      <c r="L507" s="2731"/>
      <c r="M507" s="2973"/>
      <c r="N507" s="2973"/>
      <c r="O507" s="2731"/>
      <c r="P507" s="2731"/>
      <c r="Q507" s="2731"/>
      <c r="R507" s="249"/>
      <c r="Z507" s="249"/>
      <c r="AA507" s="249"/>
      <c r="AB507" s="249"/>
      <c r="AC507" s="249"/>
      <c r="AD507" s="249"/>
      <c r="AE507" s="249"/>
      <c r="AF507" s="249"/>
      <c r="AG507" s="249"/>
      <c r="AH507" s="249"/>
      <c r="AI507" s="249"/>
      <c r="AJ507" s="249"/>
      <c r="AK507" s="249"/>
      <c r="AL507" s="249"/>
      <c r="AM507" s="249"/>
      <c r="AN507" s="249"/>
      <c r="AO507" s="249"/>
      <c r="AP507" s="249"/>
      <c r="AQ507" s="249"/>
      <c r="AR507" s="249"/>
      <c r="AS507" s="249"/>
      <c r="AT507" s="249"/>
      <c r="AU507" s="249"/>
      <c r="AV507" s="249"/>
      <c r="AW507" s="249"/>
      <c r="AX507" s="249"/>
      <c r="AY507" s="249"/>
      <c r="AZ507" s="249"/>
      <c r="BB507" s="350"/>
      <c r="BZ507" s="249"/>
      <c r="CA507" s="249"/>
      <c r="CB507" s="249"/>
      <c r="CC507" s="249"/>
      <c r="CD507" s="249"/>
      <c r="CE507" s="249"/>
      <c r="CF507" s="249"/>
      <c r="CG507" s="249"/>
      <c r="CH507" s="249"/>
      <c r="CI507" s="249"/>
      <c r="CJ507" s="249"/>
      <c r="CK507" s="249"/>
      <c r="CL507" s="249"/>
      <c r="CM507" s="249"/>
      <c r="CN507" s="249"/>
      <c r="CO507" s="249"/>
      <c r="CP507" s="249"/>
      <c r="CQ507" s="249"/>
      <c r="CR507" s="249"/>
      <c r="CS507" s="249"/>
      <c r="CT507" s="249"/>
      <c r="CU507" s="249"/>
      <c r="CV507" s="249"/>
      <c r="CW507" s="249"/>
      <c r="CX507" s="249"/>
      <c r="CY507" s="249"/>
      <c r="CZ507" s="249"/>
    </row>
    <row r="508" s="248" customFormat="true" ht="25.15" customHeight="true" x14ac:dyDescent="0.2">
      <c r="A508" s="350"/>
      <c r="B508" s="350"/>
      <c r="C508" s="2957" t="s">
        <v>691</v>
      </c>
      <c r="D508" s="2958"/>
      <c r="E508" s="2757">
        <v>6.2801392535847085E-3</v>
      </c>
      <c r="F508" s="2731"/>
      <c r="G508" s="2731"/>
      <c r="H508" s="2958" t="s">
        <v>691</v>
      </c>
      <c r="I508" s="2958"/>
      <c r="J508" s="2758">
        <v>1.8811518076178411E-3</v>
      </c>
      <c r="K508" s="2731"/>
      <c r="L508" s="2731"/>
      <c r="M508" s="2958" t="s">
        <v>229</v>
      </c>
      <c r="N508" s="2958"/>
      <c r="O508" s="2958"/>
      <c r="P508" s="2731"/>
      <c r="Q508" s="2731"/>
      <c r="R508" s="249"/>
      <c r="Z508" s="249"/>
      <c r="AA508" s="249"/>
      <c r="AB508" s="249"/>
      <c r="AC508" s="249"/>
      <c r="AD508" s="249"/>
      <c r="AE508" s="249"/>
      <c r="AF508" s="249"/>
      <c r="AG508" s="249"/>
      <c r="AH508" s="249"/>
      <c r="AI508" s="249"/>
      <c r="AJ508" s="249"/>
      <c r="AK508" s="249"/>
      <c r="AL508" s="249"/>
      <c r="AM508" s="249"/>
      <c r="AN508" s="249"/>
      <c r="AO508" s="249"/>
      <c r="AP508" s="249"/>
      <c r="AQ508" s="249"/>
      <c r="AR508" s="249"/>
      <c r="AS508" s="249"/>
      <c r="AT508" s="249"/>
      <c r="AU508" s="249"/>
      <c r="AV508" s="249"/>
      <c r="AW508" s="249"/>
      <c r="AX508" s="249"/>
      <c r="AY508" s="249"/>
      <c r="AZ508" s="249"/>
      <c r="BB508" s="350"/>
      <c r="BZ508" s="249"/>
      <c r="CA508" s="249"/>
      <c r="CB508" s="249"/>
      <c r="CC508" s="249"/>
      <c r="CD508" s="249"/>
      <c r="CE508" s="249"/>
      <c r="CF508" s="249"/>
      <c r="CG508" s="249"/>
      <c r="CH508" s="249"/>
      <c r="CI508" s="249"/>
      <c r="CJ508" s="249"/>
      <c r="CK508" s="249"/>
      <c r="CL508" s="249"/>
      <c r="CM508" s="249"/>
      <c r="CN508" s="249"/>
      <c r="CO508" s="249"/>
      <c r="CP508" s="249"/>
      <c r="CQ508" s="249"/>
      <c r="CR508" s="249"/>
      <c r="CS508" s="249"/>
      <c r="CT508" s="249"/>
      <c r="CU508" s="249"/>
      <c r="CV508" s="249"/>
      <c r="CW508" s="249"/>
      <c r="CX508" s="249"/>
      <c r="CY508" s="249"/>
      <c r="CZ508" s="249"/>
    </row>
    <row r="509" s="248" customFormat="true" ht="25.15" customHeight="true" x14ac:dyDescent="0.2">
      <c r="A509" s="350"/>
      <c r="B509" s="350"/>
      <c r="C509" s="2957" t="s">
        <v>669</v>
      </c>
      <c r="D509" s="2958"/>
      <c r="E509" s="2757">
        <v>0.16456907220579378</v>
      </c>
      <c r="F509" s="2731"/>
      <c r="G509" s="2731"/>
      <c r="H509" s="2958" t="s">
        <v>669</v>
      </c>
      <c r="I509" s="2958"/>
      <c r="J509" s="2758">
        <v>8.0222677692754055E-2</v>
      </c>
      <c r="K509" s="2731"/>
      <c r="L509" s="2731"/>
      <c r="M509" s="2958" t="s">
        <v>201</v>
      </c>
      <c r="N509" s="2958"/>
      <c r="O509" s="2767" t="s">
        <v>230</v>
      </c>
      <c r="P509" s="2731"/>
      <c r="Q509" s="2731"/>
      <c r="R509" s="249"/>
      <c r="Z509" s="249"/>
      <c r="AA509" s="249"/>
      <c r="AB509" s="249"/>
      <c r="AC509" s="249"/>
      <c r="AD509" s="249"/>
      <c r="AE509" s="249"/>
      <c r="AF509" s="249"/>
      <c r="AG509" s="249"/>
      <c r="AH509" s="249"/>
      <c r="AI509" s="249"/>
      <c r="AJ509" s="249"/>
      <c r="AK509" s="249"/>
      <c r="AL509" s="249"/>
      <c r="AM509" s="249"/>
      <c r="AN509" s="249"/>
      <c r="AO509" s="249"/>
      <c r="AP509" s="249"/>
      <c r="AQ509" s="249"/>
      <c r="AR509" s="249"/>
      <c r="AS509" s="249"/>
      <c r="AT509" s="249"/>
      <c r="AU509" s="249"/>
      <c r="AV509" s="249"/>
      <c r="AW509" s="249"/>
      <c r="AX509" s="249"/>
      <c r="AY509" s="249"/>
      <c r="AZ509" s="249"/>
      <c r="BB509" s="350"/>
      <c r="BZ509" s="249"/>
      <c r="CA509" s="249"/>
      <c r="CB509" s="249"/>
      <c r="CC509" s="249"/>
      <c r="CD509" s="249"/>
      <c r="CE509" s="249"/>
      <c r="CF509" s="249"/>
      <c r="CG509" s="249"/>
      <c r="CH509" s="249"/>
      <c r="CI509" s="249"/>
      <c r="CJ509" s="249"/>
      <c r="CK509" s="249"/>
      <c r="CL509" s="249"/>
      <c r="CM509" s="249"/>
      <c r="CN509" s="249"/>
      <c r="CO509" s="249"/>
      <c r="CP509" s="249"/>
      <c r="CQ509" s="249"/>
      <c r="CR509" s="249"/>
      <c r="CS509" s="249"/>
      <c r="CT509" s="249"/>
      <c r="CU509" s="249"/>
      <c r="CV509" s="249"/>
      <c r="CW509" s="249"/>
      <c r="CX509" s="249"/>
      <c r="CY509" s="249"/>
      <c r="CZ509" s="249"/>
    </row>
    <row r="510" s="248" customFormat="true" ht="25.15" customHeight="true" x14ac:dyDescent="0.2">
      <c r="A510" s="350"/>
      <c r="B510" s="350"/>
      <c r="C510" s="2957" t="s">
        <v>678</v>
      </c>
      <c r="D510" s="2958"/>
      <c r="E510" s="2757">
        <v>2.3009457698586075E-2</v>
      </c>
      <c r="F510" s="2731"/>
      <c r="G510" s="2731"/>
      <c r="H510" s="2958" t="s">
        <v>678</v>
      </c>
      <c r="I510" s="2958"/>
      <c r="J510" s="2758">
        <v>7.5580171683535284E-3</v>
      </c>
      <c r="K510" s="2731"/>
      <c r="L510" s="2731"/>
      <c r="M510" s="2958" t="s">
        <v>281</v>
      </c>
      <c r="N510" s="2958"/>
      <c r="O510" s="2756">
        <v>2.937695149158696E-2</v>
      </c>
      <c r="P510" s="2731"/>
      <c r="Q510" s="2731"/>
      <c r="R510" s="249"/>
      <c r="Z510" s="249"/>
      <c r="AA510" s="249"/>
      <c r="AB510" s="249"/>
      <c r="AC510" s="249"/>
      <c r="AD510" s="249"/>
      <c r="AE510" s="249"/>
      <c r="AF510" s="249"/>
      <c r="AG510" s="249"/>
      <c r="AH510" s="249"/>
      <c r="AI510" s="249"/>
      <c r="AJ510" s="249"/>
      <c r="AK510" s="249"/>
      <c r="AL510" s="249"/>
      <c r="AM510" s="249"/>
      <c r="AN510" s="249"/>
      <c r="AO510" s="249"/>
      <c r="AP510" s="249"/>
      <c r="AQ510" s="249"/>
      <c r="AR510" s="249"/>
      <c r="AS510" s="249"/>
      <c r="AT510" s="249"/>
      <c r="AU510" s="249"/>
      <c r="AV510" s="249"/>
      <c r="AW510" s="249"/>
      <c r="AX510" s="249"/>
      <c r="AY510" s="249"/>
      <c r="AZ510" s="249"/>
      <c r="BB510" s="350"/>
      <c r="BZ510" s="249"/>
      <c r="CA510" s="249"/>
      <c r="CB510" s="249"/>
      <c r="CC510" s="249"/>
      <c r="CD510" s="249"/>
      <c r="CE510" s="249"/>
      <c r="CF510" s="249"/>
      <c r="CG510" s="249"/>
      <c r="CH510" s="249"/>
      <c r="CI510" s="249"/>
      <c r="CJ510" s="249"/>
      <c r="CK510" s="249"/>
      <c r="CL510" s="249"/>
      <c r="CM510" s="249"/>
      <c r="CN510" s="249"/>
      <c r="CO510" s="249"/>
      <c r="CP510" s="249"/>
      <c r="CQ510" s="249"/>
      <c r="CR510" s="249"/>
      <c r="CS510" s="249"/>
      <c r="CT510" s="249"/>
      <c r="CU510" s="249"/>
      <c r="CV510" s="249"/>
      <c r="CW510" s="249"/>
      <c r="CX510" s="249"/>
      <c r="CY510" s="249"/>
      <c r="CZ510" s="249"/>
    </row>
    <row r="511" s="248" customFormat="true" ht="25.15" customHeight="true" x14ac:dyDescent="0.2">
      <c r="A511" s="350"/>
      <c r="B511" s="350"/>
      <c r="C511" s="2957" t="s">
        <v>679</v>
      </c>
      <c r="D511" s="2958"/>
      <c r="E511" s="2757">
        <v>1.9974835267891039E-2</v>
      </c>
      <c r="F511" s="2731"/>
      <c r="G511" s="2731"/>
      <c r="H511" s="2958" t="s">
        <v>679</v>
      </c>
      <c r="I511" s="2958"/>
      <c r="J511" s="2758">
        <v>1.3071389820709956E-2</v>
      </c>
      <c r="K511" s="2731"/>
      <c r="L511" s="2731"/>
      <c r="M511" s="2958" t="s">
        <v>650</v>
      </c>
      <c r="N511" s="2958"/>
      <c r="O511" s="2759">
        <v>0.39393017751968368</v>
      </c>
      <c r="P511" s="2731"/>
      <c r="Q511" s="2731"/>
      <c r="R511" s="249"/>
      <c r="Z511" s="249"/>
      <c r="AA511" s="249"/>
      <c r="AB511" s="249"/>
      <c r="AC511" s="249"/>
      <c r="AD511" s="249"/>
      <c r="AE511" s="249"/>
      <c r="AF511" s="249"/>
      <c r="AG511" s="249"/>
      <c r="AH511" s="249"/>
      <c r="AI511" s="249"/>
      <c r="AJ511" s="249"/>
      <c r="AK511" s="249"/>
      <c r="AL511" s="249"/>
      <c r="AM511" s="249"/>
      <c r="AN511" s="249"/>
      <c r="AO511" s="249"/>
      <c r="AP511" s="249"/>
      <c r="AQ511" s="249"/>
      <c r="AR511" s="249"/>
      <c r="AS511" s="249"/>
      <c r="AT511" s="249"/>
      <c r="AU511" s="249"/>
      <c r="AV511" s="249"/>
      <c r="AW511" s="249"/>
      <c r="AX511" s="249"/>
      <c r="AY511" s="249"/>
      <c r="AZ511" s="249"/>
      <c r="BB511" s="350"/>
      <c r="BZ511" s="249"/>
      <c r="CA511" s="249"/>
      <c r="CB511" s="249"/>
      <c r="CC511" s="249"/>
      <c r="CD511" s="249"/>
      <c r="CE511" s="249"/>
      <c r="CF511" s="249"/>
      <c r="CG511" s="249"/>
      <c r="CH511" s="249"/>
      <c r="CI511" s="249"/>
      <c r="CJ511" s="249"/>
      <c r="CK511" s="249"/>
      <c r="CL511" s="249"/>
      <c r="CM511" s="249"/>
      <c r="CN511" s="249"/>
      <c r="CO511" s="249"/>
      <c r="CP511" s="249"/>
      <c r="CQ511" s="249"/>
      <c r="CR511" s="249"/>
      <c r="CS511" s="249"/>
      <c r="CT511" s="249"/>
      <c r="CU511" s="249"/>
      <c r="CV511" s="249"/>
      <c r="CW511" s="249"/>
      <c r="CX511" s="249"/>
      <c r="CY511" s="249"/>
      <c r="CZ511" s="249"/>
    </row>
    <row r="512" s="248" customFormat="true" ht="25.15" customHeight="true" x14ac:dyDescent="0.2">
      <c r="A512" s="350"/>
      <c r="B512" s="350"/>
      <c r="C512" s="2957" t="s">
        <v>430</v>
      </c>
      <c r="D512" s="2958"/>
      <c r="E512" s="2757">
        <v>0.1022782282941712</v>
      </c>
      <c r="F512" s="2731"/>
      <c r="G512" s="2731"/>
      <c r="H512" s="2958" t="s">
        <v>430</v>
      </c>
      <c r="I512" s="2958"/>
      <c r="J512" s="2758">
        <v>7.1407976683788552E-2</v>
      </c>
      <c r="K512" s="2731"/>
      <c r="L512" s="2731"/>
      <c r="M512" s="2958" t="s">
        <v>668</v>
      </c>
      <c r="N512" s="2958"/>
      <c r="O512" s="2759">
        <v>0.15739528997457219</v>
      </c>
      <c r="P512" s="2731"/>
      <c r="Q512" s="2731"/>
      <c r="R512" s="249"/>
      <c r="Z512" s="249"/>
      <c r="AA512" s="249"/>
      <c r="AB512" s="249"/>
      <c r="AC512" s="249"/>
      <c r="AD512" s="249"/>
      <c r="AE512" s="249"/>
      <c r="AF512" s="249"/>
      <c r="AG512" s="249"/>
      <c r="AH512" s="249"/>
      <c r="AI512" s="249"/>
      <c r="AJ512" s="249"/>
      <c r="AK512" s="249"/>
      <c r="AL512" s="249"/>
      <c r="AM512" s="249"/>
      <c r="AN512" s="249"/>
      <c r="AO512" s="249"/>
      <c r="AP512" s="249"/>
      <c r="AQ512" s="249"/>
      <c r="AR512" s="249"/>
      <c r="AS512" s="249"/>
      <c r="AT512" s="249"/>
      <c r="AU512" s="249"/>
      <c r="AV512" s="249"/>
      <c r="AW512" s="249"/>
      <c r="AX512" s="249"/>
      <c r="AY512" s="249"/>
      <c r="AZ512" s="249"/>
      <c r="BB512" s="350"/>
      <c r="BZ512" s="249"/>
      <c r="CA512" s="249"/>
      <c r="CB512" s="249"/>
      <c r="CC512" s="249"/>
      <c r="CD512" s="249"/>
      <c r="CE512" s="249"/>
      <c r="CF512" s="249"/>
      <c r="CG512" s="249"/>
      <c r="CH512" s="249"/>
      <c r="CI512" s="249"/>
      <c r="CJ512" s="249"/>
      <c r="CK512" s="249"/>
      <c r="CL512" s="249"/>
      <c r="CM512" s="249"/>
      <c r="CN512" s="249"/>
      <c r="CO512" s="249"/>
      <c r="CP512" s="249"/>
      <c r="CQ512" s="249"/>
      <c r="CR512" s="249"/>
      <c r="CS512" s="249"/>
      <c r="CT512" s="249"/>
      <c r="CU512" s="249"/>
      <c r="CV512" s="249"/>
      <c r="CW512" s="249"/>
      <c r="CX512" s="249"/>
      <c r="CY512" s="249"/>
      <c r="CZ512" s="249"/>
    </row>
    <row r="513" s="248" customFormat="true" ht="25.15" customHeight="true" x14ac:dyDescent="0.2">
      <c r="A513" s="350"/>
      <c r="B513" s="350"/>
      <c r="C513" s="2957" t="s">
        <v>478</v>
      </c>
      <c r="D513" s="2958"/>
      <c r="E513" s="2757">
        <v>1.6387763948595883E-4</v>
      </c>
      <c r="F513" s="2731"/>
      <c r="G513" s="2731"/>
      <c r="H513" s="2958" t="s">
        <v>478</v>
      </c>
      <c r="I513" s="2958"/>
      <c r="J513" s="2758">
        <v>1.330572991409596E-3</v>
      </c>
      <c r="K513" s="2731"/>
      <c r="L513" s="2731"/>
      <c r="M513" s="2958" t="s">
        <v>647</v>
      </c>
      <c r="N513" s="2958"/>
      <c r="O513" s="2759">
        <v>0.4904089939521834</v>
      </c>
      <c r="P513" s="2731"/>
      <c r="Q513" s="2731"/>
      <c r="R513" s="249"/>
      <c r="Z513" s="249"/>
      <c r="AA513" s="249"/>
      <c r="AB513" s="249"/>
      <c r="AC513" s="249"/>
      <c r="AD513" s="249"/>
      <c r="AE513" s="249"/>
      <c r="AF513" s="249"/>
      <c r="AG513" s="249"/>
      <c r="AH513" s="249"/>
      <c r="AI513" s="249"/>
      <c r="AJ513" s="249"/>
      <c r="AK513" s="249"/>
      <c r="AL513" s="249"/>
      <c r="AM513" s="249"/>
      <c r="AN513" s="249"/>
      <c r="AO513" s="249"/>
      <c r="AP513" s="249"/>
      <c r="AQ513" s="249"/>
      <c r="AR513" s="249"/>
      <c r="AS513" s="249"/>
      <c r="AT513" s="249"/>
      <c r="AU513" s="249"/>
      <c r="AV513" s="249"/>
      <c r="AW513" s="249"/>
      <c r="AX513" s="249"/>
      <c r="AY513" s="249"/>
      <c r="AZ513" s="249"/>
      <c r="BB513" s="350"/>
      <c r="BZ513" s="249"/>
      <c r="CA513" s="249"/>
      <c r="CB513" s="249"/>
      <c r="CC513" s="249"/>
      <c r="CD513" s="249"/>
      <c r="CE513" s="249"/>
      <c r="CF513" s="249"/>
      <c r="CG513" s="249"/>
      <c r="CH513" s="249"/>
      <c r="CI513" s="249"/>
      <c r="CJ513" s="249"/>
      <c r="CK513" s="249"/>
      <c r="CL513" s="249"/>
      <c r="CM513" s="249"/>
      <c r="CN513" s="249"/>
      <c r="CO513" s="249"/>
      <c r="CP513" s="249"/>
      <c r="CQ513" s="249"/>
      <c r="CR513" s="249"/>
      <c r="CS513" s="249"/>
      <c r="CT513" s="249"/>
      <c r="CU513" s="249"/>
      <c r="CV513" s="249"/>
      <c r="CW513" s="249"/>
      <c r="CX513" s="249"/>
      <c r="CY513" s="249"/>
      <c r="CZ513" s="249"/>
    </row>
    <row r="514" s="248" customFormat="true" ht="25.15" customHeight="true" x14ac:dyDescent="0.2">
      <c r="A514" s="350"/>
      <c r="B514" s="350"/>
      <c r="C514" s="2957" t="s">
        <v>713</v>
      </c>
      <c r="D514" s="2958"/>
      <c r="E514" s="2765">
        <v>5.0179197225431741E-5</v>
      </c>
      <c r="F514" s="2731"/>
      <c r="G514" s="2731"/>
      <c r="H514" s="2958" t="s">
        <v>713</v>
      </c>
      <c r="I514" s="2958"/>
      <c r="J514" s="2758">
        <v>1.1171823928451308E-4</v>
      </c>
      <c r="K514" s="2731"/>
      <c r="L514" s="2731"/>
      <c r="M514" s="2958" t="s">
        <v>649</v>
      </c>
      <c r="N514" s="2958"/>
      <c r="O514" s="2759">
        <v>0.31963774416847196</v>
      </c>
      <c r="P514" s="2731"/>
      <c r="Q514" s="2731"/>
      <c r="R514" s="249"/>
      <c r="Z514" s="249"/>
      <c r="AA514" s="249"/>
      <c r="AB514" s="249"/>
      <c r="AC514" s="249"/>
      <c r="AD514" s="249"/>
      <c r="AE514" s="249"/>
      <c r="AF514" s="249"/>
      <c r="AG514" s="249"/>
      <c r="AH514" s="249"/>
      <c r="AI514" s="249"/>
      <c r="AJ514" s="249"/>
      <c r="AK514" s="249"/>
      <c r="AL514" s="249"/>
      <c r="AM514" s="249"/>
      <c r="AN514" s="249"/>
      <c r="AO514" s="249"/>
      <c r="AP514" s="249"/>
      <c r="AQ514" s="249"/>
      <c r="AR514" s="249"/>
      <c r="AS514" s="249"/>
      <c r="AT514" s="249"/>
      <c r="AU514" s="249"/>
      <c r="AV514" s="249"/>
      <c r="AW514" s="249"/>
      <c r="AX514" s="249"/>
      <c r="AY514" s="249"/>
      <c r="AZ514" s="249"/>
      <c r="BB514" s="350"/>
      <c r="BZ514" s="249"/>
      <c r="CA514" s="249"/>
      <c r="CB514" s="249"/>
      <c r="CC514" s="249"/>
      <c r="CD514" s="249"/>
      <c r="CE514" s="249"/>
      <c r="CF514" s="249"/>
      <c r="CG514" s="249"/>
      <c r="CH514" s="249"/>
      <c r="CI514" s="249"/>
      <c r="CJ514" s="249"/>
      <c r="CK514" s="249"/>
      <c r="CL514" s="249"/>
      <c r="CM514" s="249"/>
      <c r="CN514" s="249"/>
      <c r="CO514" s="249"/>
      <c r="CP514" s="249"/>
      <c r="CQ514" s="249"/>
      <c r="CR514" s="249"/>
      <c r="CS514" s="249"/>
      <c r="CT514" s="249"/>
      <c r="CU514" s="249"/>
      <c r="CV514" s="249"/>
      <c r="CW514" s="249"/>
      <c r="CX514" s="249"/>
      <c r="CY514" s="249"/>
      <c r="CZ514" s="249"/>
    </row>
    <row r="515" s="248" customFormat="true" ht="25.15" customHeight="true" x14ac:dyDescent="0.2">
      <c r="A515" s="350"/>
      <c r="B515" s="350"/>
      <c r="C515" s="2957" t="s">
        <v>454</v>
      </c>
      <c r="D515" s="2958"/>
      <c r="E515" s="2757">
        <v>2.008274127783454E-3</v>
      </c>
      <c r="F515" s="2731"/>
      <c r="G515" s="2731"/>
      <c r="H515" s="2958" t="s">
        <v>454</v>
      </c>
      <c r="I515" s="2958"/>
      <c r="J515" s="2758">
        <v>1.5498561955488589E-2</v>
      </c>
      <c r="K515" s="2731"/>
      <c r="L515" s="2731"/>
      <c r="M515" s="2958" t="s">
        <v>684</v>
      </c>
      <c r="N515" s="2958"/>
      <c r="O515" s="2759">
        <v>1.9281429891298753E-2</v>
      </c>
      <c r="P515" s="2731"/>
      <c r="Q515" s="2731"/>
      <c r="R515" s="249"/>
      <c r="Z515" s="249"/>
      <c r="AA515" s="249"/>
      <c r="AB515" s="249"/>
      <c r="AC515" s="249"/>
      <c r="AD515" s="249"/>
      <c r="AE515" s="249"/>
      <c r="AF515" s="249"/>
      <c r="AG515" s="249"/>
      <c r="AH515" s="249"/>
      <c r="AI515" s="249"/>
      <c r="AJ515" s="249"/>
      <c r="AK515" s="249"/>
      <c r="AL515" s="249"/>
      <c r="AM515" s="249"/>
      <c r="AN515" s="249"/>
      <c r="AO515" s="249"/>
      <c r="AP515" s="249"/>
      <c r="AQ515" s="249"/>
      <c r="AR515" s="249"/>
      <c r="AS515" s="249"/>
      <c r="AT515" s="249"/>
      <c r="AU515" s="249"/>
      <c r="AV515" s="249"/>
      <c r="AW515" s="249"/>
      <c r="AX515" s="249"/>
      <c r="AY515" s="249"/>
      <c r="AZ515" s="249"/>
      <c r="BB515" s="350"/>
      <c r="BZ515" s="249"/>
      <c r="CA515" s="249"/>
      <c r="CB515" s="249"/>
      <c r="CC515" s="249"/>
      <c r="CD515" s="249"/>
      <c r="CE515" s="249"/>
      <c r="CF515" s="249"/>
      <c r="CG515" s="249"/>
      <c r="CH515" s="249"/>
      <c r="CI515" s="249"/>
      <c r="CJ515" s="249"/>
      <c r="CK515" s="249"/>
      <c r="CL515" s="249"/>
      <c r="CM515" s="249"/>
      <c r="CN515" s="249"/>
      <c r="CO515" s="249"/>
      <c r="CP515" s="249"/>
      <c r="CQ515" s="249"/>
      <c r="CR515" s="249"/>
      <c r="CS515" s="249"/>
      <c r="CT515" s="249"/>
      <c r="CU515" s="249"/>
      <c r="CV515" s="249"/>
      <c r="CW515" s="249"/>
      <c r="CX515" s="249"/>
      <c r="CY515" s="249"/>
      <c r="CZ515" s="249"/>
    </row>
    <row r="516" s="248" customFormat="true" ht="25.15" customHeight="true" x14ac:dyDescent="0.2">
      <c r="A516" s="350"/>
      <c r="B516" s="350"/>
      <c r="C516" s="2957" t="s">
        <v>416</v>
      </c>
      <c r="D516" s="2958"/>
      <c r="E516" s="2757">
        <v>0.42244848918239308</v>
      </c>
      <c r="F516" s="2731"/>
      <c r="G516" s="2731"/>
      <c r="H516" s="2958" t="s">
        <v>416</v>
      </c>
      <c r="I516" s="2958"/>
      <c r="J516" s="2758">
        <v>0.21031116217938889</v>
      </c>
      <c r="K516" s="2731"/>
      <c r="L516" s="2731"/>
      <c r="M516" s="2958" t="s">
        <v>675</v>
      </c>
      <c r="N516" s="2958"/>
      <c r="O516" s="2759">
        <v>3.6829257132347977E-2</v>
      </c>
      <c r="P516" s="2731"/>
      <c r="Q516" s="2731"/>
      <c r="R516" s="249"/>
      <c r="Z516" s="249"/>
      <c r="AA516" s="249"/>
      <c r="AB516" s="249"/>
      <c r="AC516" s="249"/>
      <c r="AD516" s="249"/>
      <c r="AE516" s="249"/>
      <c r="AF516" s="249"/>
      <c r="AG516" s="249"/>
      <c r="AH516" s="249"/>
      <c r="AI516" s="249"/>
      <c r="AJ516" s="249"/>
      <c r="AK516" s="249"/>
      <c r="AL516" s="249"/>
      <c r="AM516" s="249"/>
      <c r="AN516" s="249"/>
      <c r="AO516" s="249"/>
      <c r="AP516" s="249"/>
      <c r="AQ516" s="249"/>
      <c r="AR516" s="249"/>
      <c r="AS516" s="249"/>
      <c r="AT516" s="249"/>
      <c r="AU516" s="249"/>
      <c r="AV516" s="249"/>
      <c r="AW516" s="249"/>
      <c r="AX516" s="249"/>
      <c r="AY516" s="249"/>
      <c r="AZ516" s="249"/>
      <c r="BB516" s="350"/>
      <c r="BZ516" s="249"/>
      <c r="CA516" s="249"/>
      <c r="CB516" s="249"/>
      <c r="CC516" s="249"/>
      <c r="CD516" s="249"/>
      <c r="CE516" s="249"/>
      <c r="CF516" s="249"/>
      <c r="CG516" s="249"/>
      <c r="CH516" s="249"/>
      <c r="CI516" s="249"/>
      <c r="CJ516" s="249"/>
      <c r="CK516" s="249"/>
      <c r="CL516" s="249"/>
      <c r="CM516" s="249"/>
      <c r="CN516" s="249"/>
      <c r="CO516" s="249"/>
      <c r="CP516" s="249"/>
      <c r="CQ516" s="249"/>
      <c r="CR516" s="249"/>
      <c r="CS516" s="249"/>
      <c r="CT516" s="249"/>
      <c r="CU516" s="249"/>
      <c r="CV516" s="249"/>
      <c r="CW516" s="249"/>
      <c r="CX516" s="249"/>
      <c r="CY516" s="249"/>
      <c r="CZ516" s="249"/>
    </row>
    <row r="517" s="248" customFormat="true" ht="25.15" customHeight="true" x14ac:dyDescent="0.2">
      <c r="A517" s="350"/>
      <c r="B517" s="350"/>
      <c r="C517" s="2957" t="s">
        <v>469</v>
      </c>
      <c r="D517" s="2958"/>
      <c r="E517" s="2757">
        <v>4.9611590575109601E-3</v>
      </c>
      <c r="F517" s="2731"/>
      <c r="G517" s="2731"/>
      <c r="H517" s="2958" t="s">
        <v>469</v>
      </c>
      <c r="I517" s="2958"/>
      <c r="J517" s="2758">
        <v>4.1296283631701005E-3</v>
      </c>
      <c r="K517" s="2731"/>
      <c r="L517" s="2731"/>
      <c r="M517" s="2958" t="s">
        <v>664</v>
      </c>
      <c r="N517" s="2958"/>
      <c r="O517" s="2759">
        <v>0.12794922354672311</v>
      </c>
      <c r="P517" s="2731"/>
      <c r="Q517" s="2731"/>
      <c r="R517" s="249"/>
      <c r="Z517" s="249"/>
      <c r="AA517" s="249"/>
      <c r="AB517" s="249"/>
      <c r="AC517" s="249"/>
      <c r="AD517" s="249"/>
      <c r="AE517" s="249"/>
      <c r="AF517" s="249"/>
      <c r="AG517" s="249"/>
      <c r="AH517" s="249"/>
      <c r="AI517" s="249"/>
      <c r="AJ517" s="249"/>
      <c r="AK517" s="249"/>
      <c r="AL517" s="249"/>
      <c r="AM517" s="249"/>
      <c r="AN517" s="249"/>
      <c r="AO517" s="249"/>
      <c r="AP517" s="249"/>
      <c r="AQ517" s="249"/>
      <c r="AR517" s="249"/>
      <c r="AS517" s="249"/>
      <c r="AT517" s="249"/>
      <c r="AU517" s="249"/>
      <c r="AV517" s="249"/>
      <c r="AW517" s="249"/>
      <c r="AX517" s="249"/>
      <c r="AY517" s="249"/>
      <c r="AZ517" s="249"/>
      <c r="BB517" s="350"/>
      <c r="BZ517" s="249"/>
      <c r="CA517" s="249"/>
      <c r="CB517" s="249"/>
      <c r="CC517" s="249"/>
      <c r="CD517" s="249"/>
      <c r="CE517" s="249"/>
      <c r="CF517" s="249"/>
      <c r="CG517" s="249"/>
      <c r="CH517" s="249"/>
      <c r="CI517" s="249"/>
      <c r="CJ517" s="249"/>
      <c r="CK517" s="249"/>
      <c r="CL517" s="249"/>
      <c r="CM517" s="249"/>
      <c r="CN517" s="249"/>
      <c r="CO517" s="249"/>
      <c r="CP517" s="249"/>
      <c r="CQ517" s="249"/>
      <c r="CR517" s="249"/>
      <c r="CS517" s="249"/>
      <c r="CT517" s="249"/>
      <c r="CU517" s="249"/>
      <c r="CV517" s="249"/>
      <c r="CW517" s="249"/>
      <c r="CX517" s="249"/>
      <c r="CY517" s="249"/>
      <c r="CZ517" s="249"/>
    </row>
    <row r="518" s="248" customFormat="true" ht="25.15" customHeight="true" x14ac:dyDescent="0.2">
      <c r="A518" s="350"/>
      <c r="B518" s="350"/>
      <c r="C518" s="2957" t="s">
        <v>689</v>
      </c>
      <c r="D518" s="2958"/>
      <c r="E518" s="2757">
        <v>5.3683570008108382E-3</v>
      </c>
      <c r="F518" s="2731"/>
      <c r="G518" s="2731"/>
      <c r="H518" s="2958" t="s">
        <v>689</v>
      </c>
      <c r="I518" s="2958"/>
      <c r="J518" s="2758">
        <v>7.4147645104738471E-3</v>
      </c>
      <c r="K518" s="2731"/>
      <c r="L518" s="2731"/>
      <c r="M518" s="2958" t="s">
        <v>671</v>
      </c>
      <c r="N518" s="2958"/>
      <c r="O518" s="2759">
        <v>1.7362390354037801E-2</v>
      </c>
      <c r="P518" s="2731"/>
      <c r="Q518" s="2731"/>
      <c r="R518" s="249"/>
      <c r="Z518" s="249"/>
      <c r="AA518" s="249"/>
      <c r="AB518" s="249"/>
      <c r="AC518" s="249"/>
      <c r="AD518" s="249"/>
      <c r="AE518" s="249"/>
      <c r="AF518" s="249"/>
      <c r="AG518" s="249"/>
      <c r="AH518" s="249"/>
      <c r="AI518" s="249"/>
      <c r="AJ518" s="249"/>
      <c r="AK518" s="249"/>
      <c r="AL518" s="249"/>
      <c r="AM518" s="249"/>
      <c r="AN518" s="249"/>
      <c r="AO518" s="249"/>
      <c r="AP518" s="249"/>
      <c r="AQ518" s="249"/>
      <c r="AR518" s="249"/>
      <c r="AS518" s="249"/>
      <c r="AT518" s="249"/>
      <c r="AU518" s="249"/>
      <c r="AV518" s="249"/>
      <c r="AW518" s="249"/>
      <c r="AX518" s="249"/>
      <c r="AY518" s="249"/>
      <c r="AZ518" s="249"/>
      <c r="BB518" s="350"/>
      <c r="BZ518" s="249"/>
      <c r="CA518" s="249"/>
      <c r="CB518" s="249"/>
      <c r="CC518" s="249"/>
      <c r="CD518" s="249"/>
      <c r="CE518" s="249"/>
      <c r="CF518" s="249"/>
      <c r="CG518" s="249"/>
      <c r="CH518" s="249"/>
      <c r="CI518" s="249"/>
      <c r="CJ518" s="249"/>
      <c r="CK518" s="249"/>
      <c r="CL518" s="249"/>
      <c r="CM518" s="249"/>
      <c r="CN518" s="249"/>
      <c r="CO518" s="249"/>
      <c r="CP518" s="249"/>
      <c r="CQ518" s="249"/>
      <c r="CR518" s="249"/>
      <c r="CS518" s="249"/>
      <c r="CT518" s="249"/>
      <c r="CU518" s="249"/>
      <c r="CV518" s="249"/>
      <c r="CW518" s="249"/>
      <c r="CX518" s="249"/>
      <c r="CY518" s="249"/>
      <c r="CZ518" s="249"/>
    </row>
    <row r="519" s="248" customFormat="true" ht="25.15" customHeight="true" x14ac:dyDescent="0.2">
      <c r="A519" s="350"/>
      <c r="B519" s="350"/>
      <c r="C519" s="2957" t="s">
        <v>449</v>
      </c>
      <c r="D519" s="2958"/>
      <c r="E519" s="2757">
        <v>1.9992882554206609E-3</v>
      </c>
      <c r="F519" s="2731"/>
      <c r="G519" s="2731"/>
      <c r="H519" s="2958" t="s">
        <v>449</v>
      </c>
      <c r="I519" s="2958"/>
      <c r="J519" s="2758">
        <v>1.9430771904889026E-4</v>
      </c>
      <c r="K519" s="2731"/>
      <c r="L519" s="2731"/>
      <c r="M519" s="2958" t="s">
        <v>652</v>
      </c>
      <c r="N519" s="2958"/>
      <c r="O519" s="2759">
        <v>0.37677213677569765</v>
      </c>
      <c r="P519" s="2731"/>
      <c r="Q519" s="2731"/>
      <c r="R519" s="249"/>
      <c r="Z519" s="249"/>
      <c r="AA519" s="249"/>
      <c r="AB519" s="249"/>
      <c r="AC519" s="249"/>
      <c r="AD519" s="249"/>
      <c r="AE519" s="249"/>
      <c r="AF519" s="249"/>
      <c r="AG519" s="249"/>
      <c r="AH519" s="249"/>
      <c r="AI519" s="249"/>
      <c r="AJ519" s="249"/>
      <c r="AK519" s="249"/>
      <c r="AL519" s="249"/>
      <c r="AM519" s="249"/>
      <c r="AN519" s="249"/>
      <c r="AO519" s="249"/>
      <c r="AP519" s="249"/>
      <c r="AQ519" s="249"/>
      <c r="AR519" s="249"/>
      <c r="AS519" s="249"/>
      <c r="AT519" s="249"/>
      <c r="AU519" s="249"/>
      <c r="AV519" s="249"/>
      <c r="AW519" s="249"/>
      <c r="AX519" s="249"/>
      <c r="AY519" s="249"/>
      <c r="AZ519" s="249"/>
      <c r="BB519" s="350"/>
      <c r="BZ519" s="249"/>
      <c r="CA519" s="249"/>
      <c r="CB519" s="249"/>
      <c r="CC519" s="249"/>
      <c r="CD519" s="249"/>
      <c r="CE519" s="249"/>
      <c r="CF519" s="249"/>
      <c r="CG519" s="249"/>
      <c r="CH519" s="249"/>
      <c r="CI519" s="249"/>
      <c r="CJ519" s="249"/>
      <c r="CK519" s="249"/>
      <c r="CL519" s="249"/>
      <c r="CM519" s="249"/>
      <c r="CN519" s="249"/>
      <c r="CO519" s="249"/>
      <c r="CP519" s="249"/>
      <c r="CQ519" s="249"/>
      <c r="CR519" s="249"/>
      <c r="CS519" s="249"/>
      <c r="CT519" s="249"/>
      <c r="CU519" s="249"/>
      <c r="CV519" s="249"/>
      <c r="CW519" s="249"/>
      <c r="CX519" s="249"/>
      <c r="CY519" s="249"/>
      <c r="CZ519" s="249"/>
    </row>
    <row r="520" s="248" customFormat="true" ht="25.15" customHeight="true" x14ac:dyDescent="0.2">
      <c r="A520" s="350"/>
      <c r="B520" s="350"/>
      <c r="C520" s="2957" t="s">
        <v>445</v>
      </c>
      <c r="D520" s="2958"/>
      <c r="E520" s="2757">
        <v>5.2595113883353753E-4</v>
      </c>
      <c r="F520" s="2731"/>
      <c r="G520" s="2731"/>
      <c r="H520" s="2958" t="s">
        <v>445</v>
      </c>
      <c r="I520" s="2958"/>
      <c r="J520" s="2758">
        <v>7.4175264183537221E-3</v>
      </c>
      <c r="K520" s="2731"/>
      <c r="L520" s="2731"/>
      <c r="M520" s="2958" t="s">
        <v>709</v>
      </c>
      <c r="N520" s="2958"/>
      <c r="O520" s="2759">
        <v>4.5317613708936965E-4</v>
      </c>
      <c r="P520" s="2731"/>
      <c r="Q520" s="2731"/>
      <c r="R520" s="249"/>
      <c r="Z520" s="249"/>
      <c r="AA520" s="249"/>
      <c r="AB520" s="249"/>
      <c r="AC520" s="249"/>
      <c r="AD520" s="249"/>
      <c r="AE520" s="249"/>
      <c r="AF520" s="249"/>
      <c r="AG520" s="249"/>
      <c r="AH520" s="249"/>
      <c r="AI520" s="249"/>
      <c r="AJ520" s="249"/>
      <c r="AK520" s="249"/>
      <c r="AL520" s="249"/>
      <c r="AM520" s="249"/>
      <c r="AN520" s="249"/>
      <c r="AO520" s="249"/>
      <c r="AP520" s="249"/>
      <c r="AQ520" s="249"/>
      <c r="AR520" s="249"/>
      <c r="AS520" s="249"/>
      <c r="AT520" s="249"/>
      <c r="AU520" s="249"/>
      <c r="AV520" s="249"/>
      <c r="AW520" s="249"/>
      <c r="AX520" s="249"/>
      <c r="AY520" s="249"/>
      <c r="AZ520" s="249"/>
      <c r="BB520" s="350"/>
      <c r="BZ520" s="249"/>
      <c r="CA520" s="249"/>
      <c r="CB520" s="249"/>
      <c r="CC520" s="249"/>
      <c r="CD520" s="249"/>
      <c r="CE520" s="249"/>
      <c r="CF520" s="249"/>
      <c r="CG520" s="249"/>
      <c r="CH520" s="249"/>
      <c r="CI520" s="249"/>
      <c r="CJ520" s="249"/>
      <c r="CK520" s="249"/>
      <c r="CL520" s="249"/>
      <c r="CM520" s="249"/>
      <c r="CN520" s="249"/>
      <c r="CO520" s="249"/>
      <c r="CP520" s="249"/>
      <c r="CQ520" s="249"/>
      <c r="CR520" s="249"/>
      <c r="CS520" s="249"/>
      <c r="CT520" s="249"/>
      <c r="CU520" s="249"/>
      <c r="CV520" s="249"/>
      <c r="CW520" s="249"/>
      <c r="CX520" s="249"/>
      <c r="CY520" s="249"/>
      <c r="CZ520" s="249"/>
    </row>
    <row r="521" s="248" customFormat="true" ht="25.15" customHeight="true" x14ac:dyDescent="0.2">
      <c r="A521" s="350"/>
      <c r="B521" s="350"/>
      <c r="C521" s="2957" t="s">
        <v>448</v>
      </c>
      <c r="D521" s="2958"/>
      <c r="E521" s="2757">
        <v>6.5491068830284764E-4</v>
      </c>
      <c r="F521" s="2731"/>
      <c r="G521" s="2731"/>
      <c r="H521" s="2958" t="s">
        <v>448</v>
      </c>
      <c r="I521" s="2958"/>
      <c r="J521" s="2758">
        <v>1.3003903746179277E-2</v>
      </c>
      <c r="K521" s="2731"/>
      <c r="L521" s="2731"/>
      <c r="M521" s="2958" t="s">
        <v>698</v>
      </c>
      <c r="N521" s="2958"/>
      <c r="O521" s="2759">
        <v>9.5851870114853632E-3</v>
      </c>
      <c r="P521" s="2731"/>
      <c r="Q521" s="2731"/>
      <c r="R521" s="249"/>
      <c r="Z521" s="249"/>
      <c r="AA521" s="249"/>
      <c r="AB521" s="249"/>
      <c r="AC521" s="249"/>
      <c r="AD521" s="249"/>
      <c r="AE521" s="249"/>
      <c r="AF521" s="249"/>
      <c r="AG521" s="249"/>
      <c r="AH521" s="249"/>
      <c r="AI521" s="249"/>
      <c r="AJ521" s="249"/>
      <c r="AK521" s="249"/>
      <c r="AL521" s="249"/>
      <c r="AM521" s="249"/>
      <c r="AN521" s="249"/>
      <c r="AO521" s="249"/>
      <c r="AP521" s="249"/>
      <c r="AQ521" s="249"/>
      <c r="AR521" s="249"/>
      <c r="AS521" s="249"/>
      <c r="AT521" s="249"/>
      <c r="AU521" s="249"/>
      <c r="AV521" s="249"/>
      <c r="AW521" s="249"/>
      <c r="AX521" s="249"/>
      <c r="AY521" s="249"/>
      <c r="AZ521" s="249"/>
      <c r="BB521" s="350"/>
      <c r="BZ521" s="249"/>
      <c r="CA521" s="249"/>
      <c r="CB521" s="249"/>
      <c r="CC521" s="249"/>
      <c r="CD521" s="249"/>
      <c r="CE521" s="249"/>
      <c r="CF521" s="249"/>
      <c r="CG521" s="249"/>
      <c r="CH521" s="249"/>
      <c r="CI521" s="249"/>
      <c r="CJ521" s="249"/>
      <c r="CK521" s="249"/>
      <c r="CL521" s="249"/>
      <c r="CM521" s="249"/>
      <c r="CN521" s="249"/>
      <c r="CO521" s="249"/>
      <c r="CP521" s="249"/>
      <c r="CQ521" s="249"/>
      <c r="CR521" s="249"/>
      <c r="CS521" s="249"/>
      <c r="CT521" s="249"/>
      <c r="CU521" s="249"/>
      <c r="CV521" s="249"/>
      <c r="CW521" s="249"/>
      <c r="CX521" s="249"/>
      <c r="CY521" s="249"/>
      <c r="CZ521" s="249"/>
    </row>
    <row r="522" s="248" customFormat="true" ht="25.15" customHeight="true" x14ac:dyDescent="0.2">
      <c r="A522" s="350"/>
      <c r="B522" s="350"/>
      <c r="C522" s="2957" t="s">
        <v>482</v>
      </c>
      <c r="D522" s="2958"/>
      <c r="E522" s="2757">
        <v>2.1492064237935068E-4</v>
      </c>
      <c r="F522" s="2731"/>
      <c r="G522" s="2731"/>
      <c r="H522" s="2958" t="s">
        <v>482</v>
      </c>
      <c r="I522" s="2958"/>
      <c r="J522" s="2764">
        <v>3.5192205209626348E-5</v>
      </c>
      <c r="K522" s="2731"/>
      <c r="L522" s="2731"/>
      <c r="M522" s="2958" t="s">
        <v>708</v>
      </c>
      <c r="N522" s="2958"/>
      <c r="O522" s="2759">
        <v>5.6026691563646651E-4</v>
      </c>
      <c r="P522" s="2731"/>
      <c r="Q522" s="2731"/>
      <c r="R522" s="249"/>
      <c r="Z522" s="249"/>
      <c r="AA522" s="249"/>
      <c r="AB522" s="249"/>
      <c r="AC522" s="249"/>
      <c r="AD522" s="249"/>
      <c r="AE522" s="249"/>
      <c r="AF522" s="249"/>
      <c r="AG522" s="249"/>
      <c r="AH522" s="249"/>
      <c r="AI522" s="249"/>
      <c r="AJ522" s="249"/>
      <c r="AK522" s="249"/>
      <c r="AL522" s="249"/>
      <c r="AM522" s="249"/>
      <c r="AN522" s="249"/>
      <c r="AO522" s="249"/>
      <c r="AP522" s="249"/>
      <c r="AQ522" s="249"/>
      <c r="AR522" s="249"/>
      <c r="AS522" s="249"/>
      <c r="AT522" s="249"/>
      <c r="AU522" s="249"/>
      <c r="AV522" s="249"/>
      <c r="AW522" s="249"/>
      <c r="AX522" s="249"/>
      <c r="AY522" s="249"/>
      <c r="AZ522" s="249"/>
      <c r="BB522" s="350"/>
      <c r="BZ522" s="249"/>
      <c r="CA522" s="249"/>
      <c r="CB522" s="249"/>
      <c r="CC522" s="249"/>
      <c r="CD522" s="249"/>
      <c r="CE522" s="249"/>
      <c r="CF522" s="249"/>
      <c r="CG522" s="249"/>
      <c r="CH522" s="249"/>
      <c r="CI522" s="249"/>
      <c r="CJ522" s="249"/>
      <c r="CK522" s="249"/>
      <c r="CL522" s="249"/>
      <c r="CM522" s="249"/>
      <c r="CN522" s="249"/>
      <c r="CO522" s="249"/>
      <c r="CP522" s="249"/>
      <c r="CQ522" s="249"/>
      <c r="CR522" s="249"/>
      <c r="CS522" s="249"/>
      <c r="CT522" s="249"/>
      <c r="CU522" s="249"/>
      <c r="CV522" s="249"/>
      <c r="CW522" s="249"/>
      <c r="CX522" s="249"/>
      <c r="CY522" s="249"/>
      <c r="CZ522" s="249"/>
    </row>
    <row r="523" s="248" customFormat="true" ht="25.15" customHeight="true" x14ac:dyDescent="0.2">
      <c r="A523" s="350"/>
      <c r="B523" s="350"/>
      <c r="C523" s="2957" t="s">
        <v>459</v>
      </c>
      <c r="D523" s="2958"/>
      <c r="E523" s="2757">
        <v>7.4248598072613342E-4</v>
      </c>
      <c r="F523" s="2731"/>
      <c r="G523" s="2731"/>
      <c r="H523" s="2958" t="s">
        <v>459</v>
      </c>
      <c r="I523" s="2958"/>
      <c r="J523" s="2758">
        <v>6.9194615474369977E-4</v>
      </c>
      <c r="K523" s="2731"/>
      <c r="L523" s="2731"/>
      <c r="M523" s="2958" t="s">
        <v>694</v>
      </c>
      <c r="N523" s="2958"/>
      <c r="O523" s="2759">
        <v>3.1069334032177813E-3</v>
      </c>
      <c r="P523" s="2731"/>
      <c r="Q523" s="2731"/>
      <c r="R523" s="249"/>
      <c r="Z523" s="249"/>
      <c r="AA523" s="249"/>
      <c r="AB523" s="249"/>
      <c r="AC523" s="249"/>
      <c r="AD523" s="249"/>
      <c r="AE523" s="249"/>
      <c r="AF523" s="249"/>
      <c r="AG523" s="249"/>
      <c r="AH523" s="249"/>
      <c r="AI523" s="249"/>
      <c r="AJ523" s="249"/>
      <c r="AK523" s="249"/>
      <c r="AL523" s="249"/>
      <c r="AM523" s="249"/>
      <c r="AN523" s="249"/>
      <c r="AO523" s="249"/>
      <c r="AP523" s="249"/>
      <c r="AQ523" s="249"/>
      <c r="AR523" s="249"/>
      <c r="AS523" s="249"/>
      <c r="AT523" s="249"/>
      <c r="AU523" s="249"/>
      <c r="AV523" s="249"/>
      <c r="AW523" s="249"/>
      <c r="AX523" s="249"/>
      <c r="AY523" s="249"/>
      <c r="AZ523" s="249"/>
      <c r="BB523" s="350"/>
      <c r="BZ523" s="249"/>
      <c r="CA523" s="249"/>
      <c r="CB523" s="249"/>
      <c r="CC523" s="249"/>
      <c r="CD523" s="249"/>
      <c r="CE523" s="249"/>
      <c r="CF523" s="249"/>
      <c r="CG523" s="249"/>
      <c r="CH523" s="249"/>
      <c r="CI523" s="249"/>
      <c r="CJ523" s="249"/>
      <c r="CK523" s="249"/>
      <c r="CL523" s="249"/>
      <c r="CM523" s="249"/>
      <c r="CN523" s="249"/>
      <c r="CO523" s="249"/>
      <c r="CP523" s="249"/>
      <c r="CQ523" s="249"/>
      <c r="CR523" s="249"/>
      <c r="CS523" s="249"/>
      <c r="CT523" s="249"/>
      <c r="CU523" s="249"/>
      <c r="CV523" s="249"/>
      <c r="CW523" s="249"/>
      <c r="CX523" s="249"/>
      <c r="CY523" s="249"/>
      <c r="CZ523" s="249"/>
    </row>
    <row r="524" s="248" customFormat="true" ht="25.15" customHeight="true" x14ac:dyDescent="0.2">
      <c r="A524" s="350"/>
      <c r="B524" s="350"/>
      <c r="C524" s="2957" t="s">
        <v>659</v>
      </c>
      <c r="D524" s="2958"/>
      <c r="E524" s="2757">
        <v>0.22412165664811537</v>
      </c>
      <c r="F524" s="2731"/>
      <c r="G524" s="2731"/>
      <c r="H524" s="2958" t="s">
        <v>659</v>
      </c>
      <c r="I524" s="2958"/>
      <c r="J524" s="2758">
        <v>4.4388481251211087E-2</v>
      </c>
      <c r="K524" s="2731"/>
      <c r="L524" s="2731"/>
      <c r="M524" s="2958" t="s">
        <v>655</v>
      </c>
      <c r="N524" s="2958"/>
      <c r="O524" s="2759">
        <v>0.1695296967313448</v>
      </c>
      <c r="P524" s="2731"/>
      <c r="Q524" s="2731"/>
      <c r="R524" s="249"/>
      <c r="Z524" s="249"/>
      <c r="AA524" s="249"/>
      <c r="AB524" s="249"/>
      <c r="AC524" s="249"/>
      <c r="AD524" s="249"/>
      <c r="AE524" s="249"/>
      <c r="AF524" s="249"/>
      <c r="AG524" s="249"/>
      <c r="AH524" s="249"/>
      <c r="AI524" s="249"/>
      <c r="AJ524" s="249"/>
      <c r="AK524" s="249"/>
      <c r="AL524" s="249"/>
      <c r="AM524" s="249"/>
      <c r="AN524" s="249"/>
      <c r="AO524" s="249"/>
      <c r="AP524" s="249"/>
      <c r="AQ524" s="249"/>
      <c r="AR524" s="249"/>
      <c r="AS524" s="249"/>
      <c r="AT524" s="249"/>
      <c r="AU524" s="249"/>
      <c r="AV524" s="249"/>
      <c r="AW524" s="249"/>
      <c r="AX524" s="249"/>
      <c r="AY524" s="249"/>
      <c r="AZ524" s="249"/>
      <c r="BB524" s="350"/>
      <c r="BZ524" s="249"/>
      <c r="CA524" s="249"/>
      <c r="CB524" s="249"/>
      <c r="CC524" s="249"/>
      <c r="CD524" s="249"/>
      <c r="CE524" s="249"/>
      <c r="CF524" s="249"/>
      <c r="CG524" s="249"/>
      <c r="CH524" s="249"/>
      <c r="CI524" s="249"/>
      <c r="CJ524" s="249"/>
      <c r="CK524" s="249"/>
      <c r="CL524" s="249"/>
      <c r="CM524" s="249"/>
      <c r="CN524" s="249"/>
      <c r="CO524" s="249"/>
      <c r="CP524" s="249"/>
      <c r="CQ524" s="249"/>
      <c r="CR524" s="249"/>
      <c r="CS524" s="249"/>
      <c r="CT524" s="249"/>
      <c r="CU524" s="249"/>
      <c r="CV524" s="249"/>
      <c r="CW524" s="249"/>
      <c r="CX524" s="249"/>
      <c r="CY524" s="249"/>
      <c r="CZ524" s="249"/>
    </row>
    <row r="525" s="248" customFormat="true" ht="25.15" customHeight="true" x14ac:dyDescent="0.2">
      <c r="A525" s="350"/>
      <c r="B525" s="350"/>
      <c r="C525" s="2957" t="s">
        <v>700</v>
      </c>
      <c r="D525" s="2958"/>
      <c r="E525" s="2757">
        <v>3.2738092011222789E-3</v>
      </c>
      <c r="F525" s="2731"/>
      <c r="G525" s="2731"/>
      <c r="H525" s="2958" t="s">
        <v>700</v>
      </c>
      <c r="I525" s="2958"/>
      <c r="J525" s="2758">
        <v>2.0192521284695319E-3</v>
      </c>
      <c r="K525" s="2731"/>
      <c r="L525" s="2731"/>
      <c r="M525" s="2958" t="s">
        <v>663</v>
      </c>
      <c r="N525" s="2958"/>
      <c r="O525" s="2759">
        <v>0.22902959234760623</v>
      </c>
      <c r="P525" s="2731"/>
      <c r="Q525" s="2731"/>
      <c r="R525" s="249"/>
      <c r="Z525" s="249"/>
      <c r="AA525" s="249"/>
      <c r="AB525" s="249"/>
      <c r="AC525" s="249"/>
      <c r="AD525" s="249"/>
      <c r="AE525" s="249"/>
      <c r="AF525" s="249"/>
      <c r="AG525" s="249"/>
      <c r="AH525" s="249"/>
      <c r="AI525" s="249"/>
      <c r="AJ525" s="249"/>
      <c r="AK525" s="249"/>
      <c r="AL525" s="249"/>
      <c r="AM525" s="249"/>
      <c r="AN525" s="249"/>
      <c r="AO525" s="249"/>
      <c r="AP525" s="249"/>
      <c r="AQ525" s="249"/>
      <c r="AR525" s="249"/>
      <c r="AS525" s="249"/>
      <c r="AT525" s="249"/>
      <c r="AU525" s="249"/>
      <c r="AV525" s="249"/>
      <c r="AW525" s="249"/>
      <c r="AX525" s="249"/>
      <c r="AY525" s="249"/>
      <c r="AZ525" s="249"/>
      <c r="BB525" s="350"/>
      <c r="BZ525" s="249"/>
      <c r="CA525" s="249"/>
      <c r="CB525" s="249"/>
      <c r="CC525" s="249"/>
      <c r="CD525" s="249"/>
      <c r="CE525" s="249"/>
      <c r="CF525" s="249"/>
      <c r="CG525" s="249"/>
      <c r="CH525" s="249"/>
      <c r="CI525" s="249"/>
      <c r="CJ525" s="249"/>
      <c r="CK525" s="249"/>
      <c r="CL525" s="249"/>
      <c r="CM525" s="249"/>
      <c r="CN525" s="249"/>
      <c r="CO525" s="249"/>
      <c r="CP525" s="249"/>
      <c r="CQ525" s="249"/>
      <c r="CR525" s="249"/>
      <c r="CS525" s="249"/>
      <c r="CT525" s="249"/>
      <c r="CU525" s="249"/>
      <c r="CV525" s="249"/>
      <c r="CW525" s="249"/>
      <c r="CX525" s="249"/>
      <c r="CY525" s="249"/>
      <c r="CZ525" s="249"/>
    </row>
    <row r="526" s="248" customFormat="true" ht="25.15" customHeight="true" x14ac:dyDescent="0.2">
      <c r="A526" s="350"/>
      <c r="B526" s="350"/>
      <c r="C526" s="2957" t="s">
        <v>687</v>
      </c>
      <c r="D526" s="2958"/>
      <c r="E526" s="2757">
        <v>9.9786583511611449E-3</v>
      </c>
      <c r="F526" s="2731"/>
      <c r="G526" s="2731"/>
      <c r="H526" s="2958" t="s">
        <v>687</v>
      </c>
      <c r="I526" s="2958"/>
      <c r="J526" s="2758">
        <v>6.7909289862108898E-3</v>
      </c>
      <c r="K526" s="2731"/>
      <c r="L526" s="2731"/>
      <c r="M526" s="2958" t="s">
        <v>676</v>
      </c>
      <c r="N526" s="2958"/>
      <c r="O526" s="2759">
        <v>1.6306713437785118E-2</v>
      </c>
      <c r="P526" s="2731"/>
      <c r="Q526" s="2731"/>
      <c r="R526" s="249"/>
      <c r="Z526" s="249"/>
      <c r="AA526" s="249"/>
      <c r="AB526" s="249"/>
      <c r="AC526" s="249"/>
      <c r="AD526" s="249"/>
      <c r="AE526" s="249"/>
      <c r="AF526" s="249"/>
      <c r="AG526" s="249"/>
      <c r="AH526" s="249"/>
      <c r="AI526" s="249"/>
      <c r="AJ526" s="249"/>
      <c r="AK526" s="249"/>
      <c r="AL526" s="249"/>
      <c r="AM526" s="249"/>
      <c r="AN526" s="249"/>
      <c r="AO526" s="249"/>
      <c r="AP526" s="249"/>
      <c r="AQ526" s="249"/>
      <c r="AR526" s="249"/>
      <c r="AS526" s="249"/>
      <c r="AT526" s="249"/>
      <c r="AU526" s="249"/>
      <c r="AV526" s="249"/>
      <c r="AW526" s="249"/>
      <c r="AX526" s="249"/>
      <c r="AY526" s="249"/>
      <c r="AZ526" s="249"/>
      <c r="BB526" s="350"/>
      <c r="BZ526" s="249"/>
      <c r="CA526" s="249"/>
      <c r="CB526" s="249"/>
      <c r="CC526" s="249"/>
      <c r="CD526" s="249"/>
      <c r="CE526" s="249"/>
      <c r="CF526" s="249"/>
      <c r="CG526" s="249"/>
      <c r="CH526" s="249"/>
      <c r="CI526" s="249"/>
      <c r="CJ526" s="249"/>
      <c r="CK526" s="249"/>
      <c r="CL526" s="249"/>
      <c r="CM526" s="249"/>
      <c r="CN526" s="249"/>
      <c r="CO526" s="249"/>
      <c r="CP526" s="249"/>
      <c r="CQ526" s="249"/>
      <c r="CR526" s="249"/>
      <c r="CS526" s="249"/>
      <c r="CT526" s="249"/>
      <c r="CU526" s="249"/>
      <c r="CV526" s="249"/>
      <c r="CW526" s="249"/>
      <c r="CX526" s="249"/>
      <c r="CY526" s="249"/>
      <c r="CZ526" s="249"/>
    </row>
    <row r="527" s="248" customFormat="true" ht="25.15" customHeight="true" x14ac:dyDescent="0.2">
      <c r="A527" s="350"/>
      <c r="B527" s="350"/>
      <c r="C527" s="2957" t="s">
        <v>699</v>
      </c>
      <c r="D527" s="2958"/>
      <c r="E527" s="2757">
        <v>4.6561863377379848E-3</v>
      </c>
      <c r="F527" s="2731"/>
      <c r="G527" s="2731"/>
      <c r="H527" s="2958" t="s">
        <v>699</v>
      </c>
      <c r="I527" s="2958"/>
      <c r="J527" s="2758">
        <v>2.5458462810073954E-3</v>
      </c>
      <c r="K527" s="2731"/>
      <c r="L527" s="2731"/>
      <c r="M527" s="2958" t="s">
        <v>479</v>
      </c>
      <c r="N527" s="2958"/>
      <c r="O527" s="2759">
        <v>6.2885216300627338E-3</v>
      </c>
      <c r="P527" s="2731"/>
      <c r="Q527" s="2731"/>
      <c r="R527" s="249"/>
      <c r="Z527" s="249"/>
      <c r="AA527" s="249"/>
      <c r="AB527" s="249"/>
      <c r="AC527" s="249"/>
      <c r="AD527" s="249"/>
      <c r="AE527" s="249"/>
      <c r="AF527" s="249"/>
      <c r="AG527" s="249"/>
      <c r="AH527" s="249"/>
      <c r="AI527" s="249"/>
      <c r="AJ527" s="249"/>
      <c r="AK527" s="249"/>
      <c r="AL527" s="249"/>
      <c r="AM527" s="249"/>
      <c r="AN527" s="249"/>
      <c r="AO527" s="249"/>
      <c r="AP527" s="249"/>
      <c r="AQ527" s="249"/>
      <c r="AR527" s="249"/>
      <c r="AS527" s="249"/>
      <c r="AT527" s="249"/>
      <c r="AU527" s="249"/>
      <c r="AV527" s="249"/>
      <c r="AW527" s="249"/>
      <c r="AX527" s="249"/>
      <c r="AY527" s="249"/>
      <c r="AZ527" s="249"/>
      <c r="BB527" s="350"/>
      <c r="BZ527" s="249"/>
      <c r="CA527" s="249"/>
      <c r="CB527" s="249"/>
      <c r="CC527" s="249"/>
      <c r="CD527" s="249"/>
      <c r="CE527" s="249"/>
      <c r="CF527" s="249"/>
      <c r="CG527" s="249"/>
      <c r="CH527" s="249"/>
      <c r="CI527" s="249"/>
      <c r="CJ527" s="249"/>
      <c r="CK527" s="249"/>
      <c r="CL527" s="249"/>
      <c r="CM527" s="249"/>
      <c r="CN527" s="249"/>
      <c r="CO527" s="249"/>
      <c r="CP527" s="249"/>
      <c r="CQ527" s="249"/>
      <c r="CR527" s="249"/>
      <c r="CS527" s="249"/>
      <c r="CT527" s="249"/>
      <c r="CU527" s="249"/>
      <c r="CV527" s="249"/>
      <c r="CW527" s="249"/>
      <c r="CX527" s="249"/>
      <c r="CY527" s="249"/>
      <c r="CZ527" s="249"/>
    </row>
    <row r="528" s="248" customFormat="true" ht="25.15" customHeight="true" x14ac:dyDescent="0.2">
      <c r="A528" s="350"/>
      <c r="B528" s="350"/>
      <c r="C528" s="2957" t="s">
        <v>476</v>
      </c>
      <c r="D528" s="2958"/>
      <c r="E528" s="2757">
        <v>9.551818402205061E-3</v>
      </c>
      <c r="F528" s="2731"/>
      <c r="G528" s="2731"/>
      <c r="H528" s="2958" t="s">
        <v>476</v>
      </c>
      <c r="I528" s="2958"/>
      <c r="J528" s="2758">
        <v>6.9167885003088639E-3</v>
      </c>
      <c r="K528" s="2731"/>
      <c r="L528" s="2731"/>
      <c r="M528" s="2958" t="s">
        <v>466</v>
      </c>
      <c r="N528" s="2958"/>
      <c r="O528" s="2759">
        <v>5.6298898758840882E-3</v>
      </c>
      <c r="P528" s="2731"/>
      <c r="Q528" s="2731"/>
      <c r="R528" s="249"/>
      <c r="Z528" s="249"/>
      <c r="AA528" s="249"/>
      <c r="AB528" s="249"/>
      <c r="AC528" s="249"/>
      <c r="AD528" s="249"/>
      <c r="AE528" s="249"/>
      <c r="AF528" s="249"/>
      <c r="AG528" s="249"/>
      <c r="AH528" s="249"/>
      <c r="AI528" s="249"/>
      <c r="AJ528" s="249"/>
      <c r="AK528" s="249"/>
      <c r="AL528" s="249"/>
      <c r="AM528" s="249"/>
      <c r="AN528" s="249"/>
      <c r="AO528" s="249"/>
      <c r="AP528" s="249"/>
      <c r="AQ528" s="249"/>
      <c r="AR528" s="249"/>
      <c r="AS528" s="249"/>
      <c r="AT528" s="249"/>
      <c r="AU528" s="249"/>
      <c r="AV528" s="249"/>
      <c r="AW528" s="249"/>
      <c r="AX528" s="249"/>
      <c r="AY528" s="249"/>
      <c r="AZ528" s="249"/>
      <c r="BB528" s="350"/>
      <c r="BZ528" s="249"/>
      <c r="CA528" s="249"/>
      <c r="CB528" s="249"/>
      <c r="CC528" s="249"/>
      <c r="CD528" s="249"/>
      <c r="CE528" s="249"/>
      <c r="CF528" s="249"/>
      <c r="CG528" s="249"/>
      <c r="CH528" s="249"/>
      <c r="CI528" s="249"/>
      <c r="CJ528" s="249"/>
      <c r="CK528" s="249"/>
      <c r="CL528" s="249"/>
      <c r="CM528" s="249"/>
      <c r="CN528" s="249"/>
      <c r="CO528" s="249"/>
      <c r="CP528" s="249"/>
      <c r="CQ528" s="249"/>
      <c r="CR528" s="249"/>
      <c r="CS528" s="249"/>
      <c r="CT528" s="249"/>
      <c r="CU528" s="249"/>
      <c r="CV528" s="249"/>
      <c r="CW528" s="249"/>
      <c r="CX528" s="249"/>
      <c r="CY528" s="249"/>
      <c r="CZ528" s="249"/>
    </row>
    <row r="529" s="248" customFormat="true" ht="25.15" customHeight="true" x14ac:dyDescent="0.2">
      <c r="A529" s="350"/>
      <c r="B529" s="350"/>
      <c r="C529" s="2957" t="s">
        <v>458</v>
      </c>
      <c r="D529" s="2958"/>
      <c r="E529" s="2757">
        <v>1.1091315933560726E-3</v>
      </c>
      <c r="F529" s="2731"/>
      <c r="G529" s="2731"/>
      <c r="H529" s="2958" t="s">
        <v>458</v>
      </c>
      <c r="I529" s="2958"/>
      <c r="J529" s="2758">
        <v>1.6334190913956071E-4</v>
      </c>
      <c r="K529" s="2731"/>
      <c r="L529" s="2731"/>
      <c r="M529" s="2958" t="s">
        <v>691</v>
      </c>
      <c r="N529" s="2958"/>
      <c r="O529" s="2759">
        <v>2.8805532166082735E-3</v>
      </c>
      <c r="P529" s="2731"/>
      <c r="Q529" s="2731"/>
      <c r="R529" s="249"/>
      <c r="Z529" s="249"/>
      <c r="AA529" s="249"/>
      <c r="AB529" s="249"/>
      <c r="AC529" s="249"/>
      <c r="AD529" s="249"/>
      <c r="AE529" s="249"/>
      <c r="AF529" s="249"/>
      <c r="AG529" s="249"/>
      <c r="AH529" s="249"/>
      <c r="AI529" s="249"/>
      <c r="AJ529" s="249"/>
      <c r="AK529" s="249"/>
      <c r="AL529" s="249"/>
      <c r="AM529" s="249"/>
      <c r="AN529" s="249"/>
      <c r="AO529" s="249"/>
      <c r="AP529" s="249"/>
      <c r="AQ529" s="249"/>
      <c r="AR529" s="249"/>
      <c r="AS529" s="249"/>
      <c r="AT529" s="249"/>
      <c r="AU529" s="249"/>
      <c r="AV529" s="249"/>
      <c r="AW529" s="249"/>
      <c r="AX529" s="249"/>
      <c r="AY529" s="249"/>
      <c r="AZ529" s="249"/>
      <c r="BB529" s="350"/>
      <c r="BZ529" s="249"/>
      <c r="CA529" s="249"/>
      <c r="CB529" s="249"/>
      <c r="CC529" s="249"/>
      <c r="CD529" s="249"/>
      <c r="CE529" s="249"/>
      <c r="CF529" s="249"/>
      <c r="CG529" s="249"/>
      <c r="CH529" s="249"/>
      <c r="CI529" s="249"/>
      <c r="CJ529" s="249"/>
      <c r="CK529" s="249"/>
      <c r="CL529" s="249"/>
      <c r="CM529" s="249"/>
      <c r="CN529" s="249"/>
      <c r="CO529" s="249"/>
      <c r="CP529" s="249"/>
      <c r="CQ529" s="249"/>
      <c r="CR529" s="249"/>
      <c r="CS529" s="249"/>
      <c r="CT529" s="249"/>
      <c r="CU529" s="249"/>
      <c r="CV529" s="249"/>
      <c r="CW529" s="249"/>
      <c r="CX529" s="249"/>
      <c r="CY529" s="249"/>
      <c r="CZ529" s="249"/>
    </row>
    <row r="530" s="248" customFormat="true" ht="25.15" customHeight="true" x14ac:dyDescent="0.2">
      <c r="A530" s="350"/>
      <c r="B530" s="350"/>
      <c r="C530" s="2957" t="s">
        <v>662</v>
      </c>
      <c r="D530" s="2958"/>
      <c r="E530" s="2757">
        <v>0.10953744553806283</v>
      </c>
      <c r="F530" s="2731"/>
      <c r="G530" s="2731"/>
      <c r="H530" s="2958" t="s">
        <v>662</v>
      </c>
      <c r="I530" s="2958"/>
      <c r="J530" s="2758">
        <v>4.3637090236933809E-3</v>
      </c>
      <c r="K530" s="2731"/>
      <c r="L530" s="2731"/>
      <c r="M530" s="2958" t="s">
        <v>669</v>
      </c>
      <c r="N530" s="2958"/>
      <c r="O530" s="2759">
        <v>0.11036193082124009</v>
      </c>
      <c r="P530" s="2731"/>
      <c r="Q530" s="2731"/>
      <c r="R530" s="249"/>
      <c r="Z530" s="249"/>
      <c r="AA530" s="249"/>
      <c r="AB530" s="249"/>
      <c r="AC530" s="249"/>
      <c r="AD530" s="249"/>
      <c r="AE530" s="249"/>
      <c r="AF530" s="249"/>
      <c r="AG530" s="249"/>
      <c r="AH530" s="249"/>
      <c r="AI530" s="249"/>
      <c r="AJ530" s="249"/>
      <c r="AK530" s="249"/>
      <c r="AL530" s="249"/>
      <c r="AM530" s="249"/>
      <c r="AN530" s="249"/>
      <c r="AO530" s="249"/>
      <c r="AP530" s="249"/>
      <c r="AQ530" s="249"/>
      <c r="AR530" s="249"/>
      <c r="AS530" s="249"/>
      <c r="AT530" s="249"/>
      <c r="AU530" s="249"/>
      <c r="AV530" s="249"/>
      <c r="AW530" s="249"/>
      <c r="AX530" s="249"/>
      <c r="AY530" s="249"/>
      <c r="AZ530" s="249"/>
      <c r="BB530" s="350"/>
      <c r="BZ530" s="249"/>
      <c r="CA530" s="249"/>
      <c r="CB530" s="249"/>
      <c r="CC530" s="249"/>
      <c r="CD530" s="249"/>
      <c r="CE530" s="249"/>
      <c r="CF530" s="249"/>
      <c r="CG530" s="249"/>
      <c r="CH530" s="249"/>
      <c r="CI530" s="249"/>
      <c r="CJ530" s="249"/>
      <c r="CK530" s="249"/>
      <c r="CL530" s="249"/>
      <c r="CM530" s="249"/>
      <c r="CN530" s="249"/>
      <c r="CO530" s="249"/>
      <c r="CP530" s="249"/>
      <c r="CQ530" s="249"/>
      <c r="CR530" s="249"/>
      <c r="CS530" s="249"/>
      <c r="CT530" s="249"/>
      <c r="CU530" s="249"/>
      <c r="CV530" s="249"/>
      <c r="CW530" s="249"/>
      <c r="CX530" s="249"/>
      <c r="CY530" s="249"/>
      <c r="CZ530" s="249"/>
    </row>
    <row r="531" s="248" customFormat="true" ht="25.15" customHeight="true" x14ac:dyDescent="0.2">
      <c r="A531" s="350"/>
      <c r="B531" s="350"/>
      <c r="C531" s="2957" t="s">
        <v>484</v>
      </c>
      <c r="D531" s="2958"/>
      <c r="E531" s="2757">
        <v>1.9149942896910224E-3</v>
      </c>
      <c r="F531" s="2731"/>
      <c r="G531" s="2731"/>
      <c r="H531" s="2958" t="s">
        <v>484</v>
      </c>
      <c r="I531" s="2958"/>
      <c r="J531" s="2758">
        <v>6.1532871621593893E-4</v>
      </c>
      <c r="K531" s="2731"/>
      <c r="L531" s="2731"/>
      <c r="M531" s="2958" t="s">
        <v>678</v>
      </c>
      <c r="N531" s="2958"/>
      <c r="O531" s="2759">
        <v>8.842037625108384E-3</v>
      </c>
      <c r="P531" s="2731"/>
      <c r="Q531" s="2731"/>
      <c r="R531" s="249"/>
      <c r="Z531" s="249"/>
      <c r="AA531" s="249"/>
      <c r="AB531" s="249"/>
      <c r="AC531" s="249"/>
      <c r="AD531" s="249"/>
      <c r="AE531" s="249"/>
      <c r="AF531" s="249"/>
      <c r="AG531" s="249"/>
      <c r="AH531" s="249"/>
      <c r="AI531" s="249"/>
      <c r="AJ531" s="249"/>
      <c r="AK531" s="249"/>
      <c r="AL531" s="249"/>
      <c r="AM531" s="249"/>
      <c r="AN531" s="249"/>
      <c r="AO531" s="249"/>
      <c r="AP531" s="249"/>
      <c r="AQ531" s="249"/>
      <c r="AR531" s="249"/>
      <c r="AS531" s="249"/>
      <c r="AT531" s="249"/>
      <c r="AU531" s="249"/>
      <c r="AV531" s="249"/>
      <c r="AW531" s="249"/>
      <c r="AX531" s="249"/>
      <c r="AY531" s="249"/>
      <c r="AZ531" s="249"/>
      <c r="BB531" s="350"/>
      <c r="BZ531" s="249"/>
      <c r="CA531" s="249"/>
      <c r="CB531" s="249"/>
      <c r="CC531" s="249"/>
      <c r="CD531" s="249"/>
      <c r="CE531" s="249"/>
      <c r="CF531" s="249"/>
      <c r="CG531" s="249"/>
      <c r="CH531" s="249"/>
      <c r="CI531" s="249"/>
      <c r="CJ531" s="249"/>
      <c r="CK531" s="249"/>
      <c r="CL531" s="249"/>
      <c r="CM531" s="249"/>
      <c r="CN531" s="249"/>
      <c r="CO531" s="249"/>
      <c r="CP531" s="249"/>
      <c r="CQ531" s="249"/>
      <c r="CR531" s="249"/>
      <c r="CS531" s="249"/>
      <c r="CT531" s="249"/>
      <c r="CU531" s="249"/>
      <c r="CV531" s="249"/>
      <c r="CW531" s="249"/>
      <c r="CX531" s="249"/>
      <c r="CY531" s="249"/>
      <c r="CZ531" s="249"/>
    </row>
    <row r="532" s="248" customFormat="true" ht="25.15" customHeight="true" x14ac:dyDescent="0.2">
      <c r="A532" s="350"/>
      <c r="B532" s="350"/>
      <c r="C532" s="2957" t="s">
        <v>711</v>
      </c>
      <c r="D532" s="2958"/>
      <c r="E532" s="2757">
        <v>1.4803984401877865E-4</v>
      </c>
      <c r="F532" s="2731"/>
      <c r="G532" s="2731"/>
      <c r="H532" s="2958" t="s">
        <v>711</v>
      </c>
      <c r="I532" s="2958"/>
      <c r="J532" s="2758">
        <v>3.0252571716164392E-4</v>
      </c>
      <c r="K532" s="2731"/>
      <c r="L532" s="2731"/>
      <c r="M532" s="2958" t="s">
        <v>679</v>
      </c>
      <c r="N532" s="2958"/>
      <c r="O532" s="2759">
        <v>1.4467013507696601E-2</v>
      </c>
      <c r="P532" s="2731"/>
      <c r="Q532" s="2731"/>
      <c r="R532" s="249"/>
      <c r="Z532" s="249"/>
      <c r="AA532" s="249"/>
      <c r="AB532" s="249"/>
      <c r="AC532" s="249"/>
      <c r="AD532" s="249"/>
      <c r="AE532" s="249"/>
      <c r="AF532" s="249"/>
      <c r="AG532" s="249"/>
      <c r="AH532" s="249"/>
      <c r="AI532" s="249"/>
      <c r="AJ532" s="249"/>
      <c r="AK532" s="249"/>
      <c r="AL532" s="249"/>
      <c r="AM532" s="249"/>
      <c r="AN532" s="249"/>
      <c r="AO532" s="249"/>
      <c r="AP532" s="249"/>
      <c r="AQ532" s="249"/>
      <c r="AR532" s="249"/>
      <c r="AS532" s="249"/>
      <c r="AT532" s="249"/>
      <c r="AU532" s="249"/>
      <c r="AV532" s="249"/>
      <c r="AW532" s="249"/>
      <c r="AX532" s="249"/>
      <c r="AY532" s="249"/>
      <c r="AZ532" s="249"/>
      <c r="BB532" s="350"/>
      <c r="BZ532" s="249"/>
      <c r="CA532" s="249"/>
      <c r="CB532" s="249"/>
      <c r="CC532" s="249"/>
      <c r="CD532" s="249"/>
      <c r="CE532" s="249"/>
      <c r="CF532" s="249"/>
      <c r="CG532" s="249"/>
      <c r="CH532" s="249"/>
      <c r="CI532" s="249"/>
      <c r="CJ532" s="249"/>
      <c r="CK532" s="249"/>
      <c r="CL532" s="249"/>
      <c r="CM532" s="249"/>
      <c r="CN532" s="249"/>
      <c r="CO532" s="249"/>
      <c r="CP532" s="249"/>
      <c r="CQ532" s="249"/>
      <c r="CR532" s="249"/>
      <c r="CS532" s="249"/>
      <c r="CT532" s="249"/>
      <c r="CU532" s="249"/>
      <c r="CV532" s="249"/>
      <c r="CW532" s="249"/>
      <c r="CX532" s="249"/>
      <c r="CY532" s="249"/>
      <c r="CZ532" s="249"/>
    </row>
    <row r="533" s="248" customFormat="true" ht="25.15" customHeight="true" x14ac:dyDescent="0.2">
      <c r="A533" s="350"/>
      <c r="B533" s="350"/>
      <c r="C533" s="2957" t="s">
        <v>680</v>
      </c>
      <c r="D533" s="2958"/>
      <c r="E533" s="2757">
        <v>1.1320574685862669E-2</v>
      </c>
      <c r="F533" s="2731"/>
      <c r="G533" s="2731"/>
      <c r="H533" s="2958" t="s">
        <v>680</v>
      </c>
      <c r="I533" s="2958"/>
      <c r="J533" s="2758">
        <v>1.8624388789257738E-2</v>
      </c>
      <c r="K533" s="2731"/>
      <c r="L533" s="2731"/>
      <c r="M533" s="2958" t="s">
        <v>430</v>
      </c>
      <c r="N533" s="2958"/>
      <c r="O533" s="2759">
        <v>4.0450725740753465E-2</v>
      </c>
      <c r="P533" s="2731"/>
      <c r="Q533" s="2731"/>
      <c r="R533" s="249"/>
      <c r="Z533" s="249"/>
      <c r="AA533" s="249"/>
      <c r="AB533" s="249"/>
      <c r="AC533" s="249"/>
      <c r="AD533" s="249"/>
      <c r="AE533" s="249"/>
      <c r="AF533" s="249"/>
      <c r="AG533" s="249"/>
      <c r="AH533" s="249"/>
      <c r="AI533" s="249"/>
      <c r="AJ533" s="249"/>
      <c r="AK533" s="249"/>
      <c r="AL533" s="249"/>
      <c r="AM533" s="249"/>
      <c r="AN533" s="249"/>
      <c r="AO533" s="249"/>
      <c r="AP533" s="249"/>
      <c r="AQ533" s="249"/>
      <c r="AR533" s="249"/>
      <c r="AS533" s="249"/>
      <c r="AT533" s="249"/>
      <c r="AU533" s="249"/>
      <c r="AV533" s="249"/>
      <c r="AW533" s="249"/>
      <c r="AX533" s="249"/>
      <c r="AY533" s="249"/>
      <c r="AZ533" s="249"/>
      <c r="BB533" s="350"/>
      <c r="BZ533" s="249"/>
      <c r="CA533" s="249"/>
      <c r="CB533" s="249"/>
      <c r="CC533" s="249"/>
      <c r="CD533" s="249"/>
      <c r="CE533" s="249"/>
      <c r="CF533" s="249"/>
      <c r="CG533" s="249"/>
      <c r="CH533" s="249"/>
      <c r="CI533" s="249"/>
      <c r="CJ533" s="249"/>
      <c r="CK533" s="249"/>
      <c r="CL533" s="249"/>
      <c r="CM533" s="249"/>
      <c r="CN533" s="249"/>
      <c r="CO533" s="249"/>
      <c r="CP533" s="249"/>
      <c r="CQ533" s="249"/>
      <c r="CR533" s="249"/>
      <c r="CS533" s="249"/>
      <c r="CT533" s="249"/>
      <c r="CU533" s="249"/>
      <c r="CV533" s="249"/>
      <c r="CW533" s="249"/>
      <c r="CX533" s="249"/>
      <c r="CY533" s="249"/>
      <c r="CZ533" s="249"/>
    </row>
    <row r="534" s="248" customFormat="true" ht="25.15" customHeight="true" x14ac:dyDescent="0.2">
      <c r="A534" s="350"/>
      <c r="B534" s="350"/>
      <c r="C534" s="2957" t="s">
        <v>674</v>
      </c>
      <c r="D534" s="2958"/>
      <c r="E534" s="2757">
        <v>3.117889996129021E-2</v>
      </c>
      <c r="F534" s="2731"/>
      <c r="G534" s="2731"/>
      <c r="H534" s="2958" t="s">
        <v>674</v>
      </c>
      <c r="I534" s="2958"/>
      <c r="J534" s="2758">
        <v>3.6478525318254934E-2</v>
      </c>
      <c r="K534" s="2731"/>
      <c r="L534" s="2731"/>
      <c r="M534" s="2958" t="s">
        <v>478</v>
      </c>
      <c r="N534" s="2958"/>
      <c r="O534" s="2759">
        <v>1.1870348175678471E-2</v>
      </c>
      <c r="P534" s="2731"/>
      <c r="Q534" s="2731"/>
      <c r="R534" s="249"/>
      <c r="Z534" s="249"/>
      <c r="AA534" s="249"/>
      <c r="AB534" s="249"/>
      <c r="AC534" s="249"/>
      <c r="AD534" s="249"/>
      <c r="AE534" s="249"/>
      <c r="AF534" s="249"/>
      <c r="AG534" s="249"/>
      <c r="AH534" s="249"/>
      <c r="AI534" s="249"/>
      <c r="AJ534" s="249"/>
      <c r="AK534" s="249"/>
      <c r="AL534" s="249"/>
      <c r="AM534" s="249"/>
      <c r="AN534" s="249"/>
      <c r="AO534" s="249"/>
      <c r="AP534" s="249"/>
      <c r="AQ534" s="249"/>
      <c r="AR534" s="249"/>
      <c r="AS534" s="249"/>
      <c r="AT534" s="249"/>
      <c r="AU534" s="249"/>
      <c r="AV534" s="249"/>
      <c r="AW534" s="249"/>
      <c r="AX534" s="249"/>
      <c r="AY534" s="249"/>
      <c r="AZ534" s="249"/>
      <c r="BB534" s="350"/>
      <c r="BZ534" s="249"/>
      <c r="CA534" s="249"/>
      <c r="CB534" s="249"/>
      <c r="CC534" s="249"/>
      <c r="CD534" s="249"/>
      <c r="CE534" s="249"/>
      <c r="CF534" s="249"/>
      <c r="CG534" s="249"/>
      <c r="CH534" s="249"/>
      <c r="CI534" s="249"/>
      <c r="CJ534" s="249"/>
      <c r="CK534" s="249"/>
      <c r="CL534" s="249"/>
      <c r="CM534" s="249"/>
      <c r="CN534" s="249"/>
      <c r="CO534" s="249"/>
      <c r="CP534" s="249"/>
      <c r="CQ534" s="249"/>
      <c r="CR534" s="249"/>
      <c r="CS534" s="249"/>
      <c r="CT534" s="249"/>
      <c r="CU534" s="249"/>
      <c r="CV534" s="249"/>
      <c r="CW534" s="249"/>
      <c r="CX534" s="249"/>
      <c r="CY534" s="249"/>
      <c r="CZ534" s="249"/>
    </row>
    <row r="535" s="248" customFormat="true" ht="25.15" customHeight="true" x14ac:dyDescent="0.2">
      <c r="A535" s="350"/>
      <c r="B535" s="350"/>
      <c r="C535" s="2957" t="s">
        <v>487</v>
      </c>
      <c r="D535" s="2958"/>
      <c r="E535" s="2765">
        <v>1.0603763111511319E-5</v>
      </c>
      <c r="F535" s="2731"/>
      <c r="G535" s="2731"/>
      <c r="H535" s="2958" t="s">
        <v>487</v>
      </c>
      <c r="I535" s="2958"/>
      <c r="J535" s="2764">
        <v>5.6008696627023668E-5</v>
      </c>
      <c r="K535" s="2731"/>
      <c r="L535" s="2731"/>
      <c r="M535" s="2958" t="s">
        <v>713</v>
      </c>
      <c r="N535" s="2958"/>
      <c r="O535" s="2759">
        <v>1.5359575775596068E-4</v>
      </c>
      <c r="P535" s="2731"/>
      <c r="Q535" s="2731"/>
      <c r="R535" s="249"/>
      <c r="Z535" s="249"/>
      <c r="AA535" s="249"/>
      <c r="AB535" s="249"/>
      <c r="AC535" s="249"/>
      <c r="AD535" s="249"/>
      <c r="AE535" s="249"/>
      <c r="AF535" s="249"/>
      <c r="AG535" s="249"/>
      <c r="AH535" s="249"/>
      <c r="AI535" s="249"/>
      <c r="AJ535" s="249"/>
      <c r="AK535" s="249"/>
      <c r="AL535" s="249"/>
      <c r="AM535" s="249"/>
      <c r="AN535" s="249"/>
      <c r="AO535" s="249"/>
      <c r="AP535" s="249"/>
      <c r="AQ535" s="249"/>
      <c r="AR535" s="249"/>
      <c r="AS535" s="249"/>
      <c r="AT535" s="249"/>
      <c r="AU535" s="249"/>
      <c r="AV535" s="249"/>
      <c r="AW535" s="249"/>
      <c r="AX535" s="249"/>
      <c r="AY535" s="249"/>
      <c r="AZ535" s="249"/>
      <c r="BB535" s="350"/>
      <c r="BZ535" s="249"/>
      <c r="CA535" s="249"/>
      <c r="CB535" s="249"/>
      <c r="CC535" s="249"/>
      <c r="CD535" s="249"/>
      <c r="CE535" s="249"/>
      <c r="CF535" s="249"/>
      <c r="CG535" s="249"/>
      <c r="CH535" s="249"/>
      <c r="CI535" s="249"/>
      <c r="CJ535" s="249"/>
      <c r="CK535" s="249"/>
      <c r="CL535" s="249"/>
      <c r="CM535" s="249"/>
      <c r="CN535" s="249"/>
      <c r="CO535" s="249"/>
      <c r="CP535" s="249"/>
      <c r="CQ535" s="249"/>
      <c r="CR535" s="249"/>
      <c r="CS535" s="249"/>
      <c r="CT535" s="249"/>
      <c r="CU535" s="249"/>
      <c r="CV535" s="249"/>
      <c r="CW535" s="249"/>
      <c r="CX535" s="249"/>
      <c r="CY535" s="249"/>
      <c r="CZ535" s="249"/>
    </row>
    <row r="536" s="248" customFormat="true" ht="25.15" customHeight="true" x14ac:dyDescent="0.2">
      <c r="A536" s="350"/>
      <c r="B536" s="350"/>
      <c r="C536" s="2957" t="s">
        <v>455</v>
      </c>
      <c r="D536" s="2958"/>
      <c r="E536" s="2765">
        <v>2.2864798353853068E-5</v>
      </c>
      <c r="F536" s="2731"/>
      <c r="G536" s="2731"/>
      <c r="H536" s="2958" t="s">
        <v>455</v>
      </c>
      <c r="I536" s="2958"/>
      <c r="J536" s="2758">
        <v>2.3203649486644573E-4</v>
      </c>
      <c r="K536" s="2731"/>
      <c r="L536" s="2731"/>
      <c r="M536" s="2958" t="s">
        <v>454</v>
      </c>
      <c r="N536" s="2958"/>
      <c r="O536" s="2759">
        <v>4.8965005652956235E-3</v>
      </c>
      <c r="P536" s="2731"/>
      <c r="Q536" s="2731"/>
      <c r="R536" s="249"/>
      <c r="Z536" s="249"/>
      <c r="AA536" s="249"/>
      <c r="AB536" s="249"/>
      <c r="AC536" s="249"/>
      <c r="AD536" s="249"/>
      <c r="AE536" s="249"/>
      <c r="AF536" s="249"/>
      <c r="AG536" s="249"/>
      <c r="AH536" s="249"/>
      <c r="AI536" s="249"/>
      <c r="AJ536" s="249"/>
      <c r="AK536" s="249"/>
      <c r="AL536" s="249"/>
      <c r="AM536" s="249"/>
      <c r="AN536" s="249"/>
      <c r="AO536" s="249"/>
      <c r="AP536" s="249"/>
      <c r="AQ536" s="249"/>
      <c r="AR536" s="249"/>
      <c r="AS536" s="249"/>
      <c r="AT536" s="249"/>
      <c r="AU536" s="249"/>
      <c r="AV536" s="249"/>
      <c r="AW536" s="249"/>
      <c r="AX536" s="249"/>
      <c r="AY536" s="249"/>
      <c r="AZ536" s="249"/>
      <c r="BB536" s="350"/>
      <c r="BZ536" s="249"/>
      <c r="CA536" s="249"/>
      <c r="CB536" s="249"/>
      <c r="CC536" s="249"/>
      <c r="CD536" s="249"/>
      <c r="CE536" s="249"/>
      <c r="CF536" s="249"/>
      <c r="CG536" s="249"/>
      <c r="CH536" s="249"/>
      <c r="CI536" s="249"/>
      <c r="CJ536" s="249"/>
      <c r="CK536" s="249"/>
      <c r="CL536" s="249"/>
      <c r="CM536" s="249"/>
      <c r="CN536" s="249"/>
      <c r="CO536" s="249"/>
      <c r="CP536" s="249"/>
      <c r="CQ536" s="249"/>
      <c r="CR536" s="249"/>
      <c r="CS536" s="249"/>
      <c r="CT536" s="249"/>
      <c r="CU536" s="249"/>
      <c r="CV536" s="249"/>
      <c r="CW536" s="249"/>
      <c r="CX536" s="249"/>
      <c r="CY536" s="249"/>
      <c r="CZ536" s="249"/>
    </row>
    <row r="537" s="248" customFormat="true" ht="25.15" customHeight="true" x14ac:dyDescent="0.2">
      <c r="A537" s="350"/>
      <c r="B537" s="350"/>
      <c r="C537" s="2957" t="s">
        <v>471</v>
      </c>
      <c r="D537" s="2958"/>
      <c r="E537" s="2757">
        <v>5.6137352414115235E-3</v>
      </c>
      <c r="F537" s="2731"/>
      <c r="G537" s="2731"/>
      <c r="H537" s="2958" t="s">
        <v>471</v>
      </c>
      <c r="I537" s="2958"/>
      <c r="J537" s="2758">
        <v>2.9577460045032413E-3</v>
      </c>
      <c r="K537" s="2731"/>
      <c r="L537" s="2731"/>
      <c r="M537" s="2958" t="s">
        <v>416</v>
      </c>
      <c r="N537" s="2958"/>
      <c r="O537" s="2759">
        <v>0.34175976360929183</v>
      </c>
      <c r="P537" s="2731"/>
      <c r="Q537" s="2731"/>
      <c r="R537" s="249"/>
      <c r="Z537" s="249"/>
      <c r="AA537" s="249"/>
      <c r="AB537" s="249"/>
      <c r="AC537" s="249"/>
      <c r="AD537" s="249"/>
      <c r="AE537" s="249"/>
      <c r="AF537" s="249"/>
      <c r="AG537" s="249"/>
      <c r="AH537" s="249"/>
      <c r="AI537" s="249"/>
      <c r="AJ537" s="249"/>
      <c r="AK537" s="249"/>
      <c r="AL537" s="249"/>
      <c r="AM537" s="249"/>
      <c r="AN537" s="249"/>
      <c r="AO537" s="249"/>
      <c r="AP537" s="249"/>
      <c r="AQ537" s="249"/>
      <c r="AR537" s="249"/>
      <c r="AS537" s="249"/>
      <c r="AT537" s="249"/>
      <c r="AU537" s="249"/>
      <c r="AV537" s="249"/>
      <c r="AW537" s="249"/>
      <c r="AX537" s="249"/>
      <c r="AY537" s="249"/>
      <c r="AZ537" s="249"/>
      <c r="BB537" s="350"/>
      <c r="BZ537" s="249"/>
      <c r="CA537" s="249"/>
      <c r="CB537" s="249"/>
      <c r="CC537" s="249"/>
      <c r="CD537" s="249"/>
      <c r="CE537" s="249"/>
      <c r="CF537" s="249"/>
      <c r="CG537" s="249"/>
      <c r="CH537" s="249"/>
      <c r="CI537" s="249"/>
      <c r="CJ537" s="249"/>
      <c r="CK537" s="249"/>
      <c r="CL537" s="249"/>
      <c r="CM537" s="249"/>
      <c r="CN537" s="249"/>
      <c r="CO537" s="249"/>
      <c r="CP537" s="249"/>
      <c r="CQ537" s="249"/>
      <c r="CR537" s="249"/>
      <c r="CS537" s="249"/>
      <c r="CT537" s="249"/>
      <c r="CU537" s="249"/>
      <c r="CV537" s="249"/>
      <c r="CW537" s="249"/>
      <c r="CX537" s="249"/>
      <c r="CY537" s="249"/>
      <c r="CZ537" s="249"/>
    </row>
    <row r="538" s="248" customFormat="true" ht="25.15" customHeight="true" x14ac:dyDescent="0.2">
      <c r="A538" s="350"/>
      <c r="B538" s="350"/>
      <c r="C538" s="2957" t="s">
        <v>412</v>
      </c>
      <c r="D538" s="2958"/>
      <c r="E538" s="2757">
        <v>0.49519340672072981</v>
      </c>
      <c r="F538" s="2731"/>
      <c r="G538" s="2731"/>
      <c r="H538" s="2958" t="s">
        <v>412</v>
      </c>
      <c r="I538" s="2958"/>
      <c r="J538" s="2758">
        <v>0.45423418754921058</v>
      </c>
      <c r="K538" s="2731"/>
      <c r="L538" s="2731"/>
      <c r="M538" s="2958" t="s">
        <v>469</v>
      </c>
      <c r="N538" s="2958"/>
      <c r="O538" s="2759">
        <v>1.6854443883519169E-3</v>
      </c>
      <c r="P538" s="2731"/>
      <c r="Q538" s="2731"/>
      <c r="R538" s="249"/>
      <c r="Z538" s="249"/>
      <c r="AA538" s="249"/>
      <c r="AB538" s="249"/>
      <c r="AC538" s="249"/>
      <c r="AD538" s="249"/>
      <c r="AE538" s="249"/>
      <c r="AF538" s="249"/>
      <c r="AG538" s="249"/>
      <c r="AH538" s="249"/>
      <c r="AI538" s="249"/>
      <c r="AJ538" s="249"/>
      <c r="AK538" s="249"/>
      <c r="AL538" s="249"/>
      <c r="AM538" s="249"/>
      <c r="AN538" s="249"/>
      <c r="AO538" s="249"/>
      <c r="AP538" s="249"/>
      <c r="AQ538" s="249"/>
      <c r="AR538" s="249"/>
      <c r="AS538" s="249"/>
      <c r="AT538" s="249"/>
      <c r="AU538" s="249"/>
      <c r="AV538" s="249"/>
      <c r="AW538" s="249"/>
      <c r="AX538" s="249"/>
      <c r="AY538" s="249"/>
      <c r="AZ538" s="249"/>
      <c r="BB538" s="350"/>
      <c r="BZ538" s="249"/>
      <c r="CA538" s="249"/>
      <c r="CB538" s="249"/>
      <c r="CC538" s="249"/>
      <c r="CD538" s="249"/>
      <c r="CE538" s="249"/>
      <c r="CF538" s="249"/>
      <c r="CG538" s="249"/>
      <c r="CH538" s="249"/>
      <c r="CI538" s="249"/>
      <c r="CJ538" s="249"/>
      <c r="CK538" s="249"/>
      <c r="CL538" s="249"/>
      <c r="CM538" s="249"/>
      <c r="CN538" s="249"/>
      <c r="CO538" s="249"/>
      <c r="CP538" s="249"/>
      <c r="CQ538" s="249"/>
      <c r="CR538" s="249"/>
      <c r="CS538" s="249"/>
      <c r="CT538" s="249"/>
      <c r="CU538" s="249"/>
      <c r="CV538" s="249"/>
      <c r="CW538" s="249"/>
      <c r="CX538" s="249"/>
      <c r="CY538" s="249"/>
      <c r="CZ538" s="249"/>
    </row>
    <row r="539" s="248" customFormat="true" ht="25.15" customHeight="true" x14ac:dyDescent="0.2">
      <c r="A539" s="350"/>
      <c r="B539" s="350"/>
      <c r="C539" s="2957" t="s">
        <v>451</v>
      </c>
      <c r="D539" s="2958"/>
      <c r="E539" s="2757">
        <v>7.0488146322453564E-3</v>
      </c>
      <c r="F539" s="2731"/>
      <c r="G539" s="2731"/>
      <c r="H539" s="2958" t="s">
        <v>451</v>
      </c>
      <c r="I539" s="2958"/>
      <c r="J539" s="2758">
        <v>4.1304638631755475E-3</v>
      </c>
      <c r="K539" s="2731"/>
      <c r="L539" s="2731"/>
      <c r="M539" s="2958" t="s">
        <v>689</v>
      </c>
      <c r="N539" s="2958"/>
      <c r="O539" s="2768">
        <v>6.3324327368182888E-5</v>
      </c>
      <c r="P539" s="2731"/>
      <c r="Q539" s="2731"/>
      <c r="R539" s="249"/>
      <c r="Z539" s="249"/>
      <c r="AA539" s="249"/>
      <c r="AB539" s="249"/>
      <c r="AC539" s="249"/>
      <c r="AD539" s="249"/>
      <c r="AE539" s="249"/>
      <c r="AF539" s="249"/>
      <c r="AG539" s="249"/>
      <c r="AH539" s="249"/>
      <c r="AI539" s="249"/>
      <c r="AJ539" s="249"/>
      <c r="AK539" s="249"/>
      <c r="AL539" s="249"/>
      <c r="AM539" s="249"/>
      <c r="AN539" s="249"/>
      <c r="AO539" s="249"/>
      <c r="AP539" s="249"/>
      <c r="AQ539" s="249"/>
      <c r="AR539" s="249"/>
      <c r="AS539" s="249"/>
      <c r="AT539" s="249"/>
      <c r="AU539" s="249"/>
      <c r="AV539" s="249"/>
      <c r="AW539" s="249"/>
      <c r="AX539" s="249"/>
      <c r="AY539" s="249"/>
      <c r="AZ539" s="249"/>
      <c r="BB539" s="350"/>
      <c r="BZ539" s="249"/>
      <c r="CA539" s="249"/>
      <c r="CB539" s="249"/>
      <c r="CC539" s="249"/>
      <c r="CD539" s="249"/>
      <c r="CE539" s="249"/>
      <c r="CF539" s="249"/>
      <c r="CG539" s="249"/>
      <c r="CH539" s="249"/>
      <c r="CI539" s="249"/>
      <c r="CJ539" s="249"/>
      <c r="CK539" s="249"/>
      <c r="CL539" s="249"/>
      <c r="CM539" s="249"/>
      <c r="CN539" s="249"/>
      <c r="CO539" s="249"/>
      <c r="CP539" s="249"/>
      <c r="CQ539" s="249"/>
      <c r="CR539" s="249"/>
      <c r="CS539" s="249"/>
      <c r="CT539" s="249"/>
      <c r="CU539" s="249"/>
      <c r="CV539" s="249"/>
      <c r="CW539" s="249"/>
      <c r="CX539" s="249"/>
      <c r="CY539" s="249"/>
      <c r="CZ539" s="249"/>
    </row>
    <row r="540" s="248" customFormat="true" ht="25.15" customHeight="true" x14ac:dyDescent="0.2">
      <c r="A540" s="350"/>
      <c r="B540" s="350"/>
      <c r="C540" s="2957" t="s">
        <v>457</v>
      </c>
      <c r="D540" s="2958"/>
      <c r="E540" s="2757">
        <v>3.6186064371737165E-4</v>
      </c>
      <c r="F540" s="2731"/>
      <c r="G540" s="2731"/>
      <c r="H540" s="2958" t="s">
        <v>457</v>
      </c>
      <c r="I540" s="2958"/>
      <c r="J540" s="2764">
        <v>8.3315131172208924E-7</v>
      </c>
      <c r="K540" s="2731"/>
      <c r="L540" s="2731"/>
      <c r="M540" s="2958" t="s">
        <v>449</v>
      </c>
      <c r="N540" s="2958"/>
      <c r="O540" s="2759">
        <v>1.2769444989970159E-3</v>
      </c>
      <c r="P540" s="2731"/>
      <c r="Q540" s="2731"/>
      <c r="R540" s="249"/>
      <c r="Z540" s="249"/>
      <c r="AA540" s="249"/>
      <c r="AB540" s="249"/>
      <c r="AC540" s="249"/>
      <c r="AD540" s="249"/>
      <c r="AE540" s="249"/>
      <c r="AF540" s="249"/>
      <c r="AG540" s="249"/>
      <c r="AH540" s="249"/>
      <c r="AI540" s="249"/>
      <c r="AJ540" s="249"/>
      <c r="AK540" s="249"/>
      <c r="AL540" s="249"/>
      <c r="AM540" s="249"/>
      <c r="AN540" s="249"/>
      <c r="AO540" s="249"/>
      <c r="AP540" s="249"/>
      <c r="AQ540" s="249"/>
      <c r="AR540" s="249"/>
      <c r="AS540" s="249"/>
      <c r="AT540" s="249"/>
      <c r="AU540" s="249"/>
      <c r="AV540" s="249"/>
      <c r="AW540" s="249"/>
      <c r="AX540" s="249"/>
      <c r="AY540" s="249"/>
      <c r="AZ540" s="249"/>
      <c r="BB540" s="350"/>
      <c r="BZ540" s="249"/>
      <c r="CA540" s="249"/>
      <c r="CB540" s="249"/>
      <c r="CC540" s="249"/>
      <c r="CD540" s="249"/>
      <c r="CE540" s="249"/>
      <c r="CF540" s="249"/>
      <c r="CG540" s="249"/>
      <c r="CH540" s="249"/>
      <c r="CI540" s="249"/>
      <c r="CJ540" s="249"/>
      <c r="CK540" s="249"/>
      <c r="CL540" s="249"/>
      <c r="CM540" s="249"/>
      <c r="CN540" s="249"/>
      <c r="CO540" s="249"/>
      <c r="CP540" s="249"/>
      <c r="CQ540" s="249"/>
      <c r="CR540" s="249"/>
      <c r="CS540" s="249"/>
      <c r="CT540" s="249"/>
      <c r="CU540" s="249"/>
      <c r="CV540" s="249"/>
      <c r="CW540" s="249"/>
      <c r="CX540" s="249"/>
      <c r="CY540" s="249"/>
      <c r="CZ540" s="249"/>
    </row>
    <row r="541" s="248" customFormat="true" ht="25.15" customHeight="true" x14ac:dyDescent="0.2">
      <c r="A541" s="350"/>
      <c r="B541" s="350"/>
      <c r="C541" s="2957" t="s">
        <v>446</v>
      </c>
      <c r="D541" s="2958"/>
      <c r="E541" s="2757">
        <v>1.0617911452616316E-3</v>
      </c>
      <c r="F541" s="2731"/>
      <c r="G541" s="2731"/>
      <c r="H541" s="2958" t="s">
        <v>446</v>
      </c>
      <c r="I541" s="2958"/>
      <c r="J541" s="2758">
        <v>1.2611046864104183E-2</v>
      </c>
      <c r="K541" s="2731"/>
      <c r="L541" s="2731"/>
      <c r="M541" s="2958" t="s">
        <v>445</v>
      </c>
      <c r="N541" s="2958"/>
      <c r="O541" s="2759">
        <v>1.3875326623799191E-3</v>
      </c>
      <c r="P541" s="2731"/>
      <c r="Q541" s="2731"/>
      <c r="R541" s="249"/>
      <c r="Z541" s="249"/>
      <c r="AA541" s="249"/>
      <c r="AB541" s="249"/>
      <c r="AC541" s="249"/>
      <c r="AD541" s="249"/>
      <c r="AE541" s="249"/>
      <c r="AF541" s="249"/>
      <c r="AG541" s="249"/>
      <c r="AH541" s="249"/>
      <c r="AI541" s="249"/>
      <c r="AJ541" s="249"/>
      <c r="AK541" s="249"/>
      <c r="AL541" s="249"/>
      <c r="AM541" s="249"/>
      <c r="AN541" s="249"/>
      <c r="AO541" s="249"/>
      <c r="AP541" s="249"/>
      <c r="AQ541" s="249"/>
      <c r="AR541" s="249"/>
      <c r="AS541" s="249"/>
      <c r="AT541" s="249"/>
      <c r="AU541" s="249"/>
      <c r="AV541" s="249"/>
      <c r="AW541" s="249"/>
      <c r="AX541" s="249"/>
      <c r="AY541" s="249"/>
      <c r="AZ541" s="249"/>
      <c r="BB541" s="350"/>
      <c r="BZ541" s="249"/>
      <c r="CA541" s="249"/>
      <c r="CB541" s="249"/>
      <c r="CC541" s="249"/>
      <c r="CD541" s="249"/>
      <c r="CE541" s="249"/>
      <c r="CF541" s="249"/>
      <c r="CG541" s="249"/>
      <c r="CH541" s="249"/>
      <c r="CI541" s="249"/>
      <c r="CJ541" s="249"/>
      <c r="CK541" s="249"/>
      <c r="CL541" s="249"/>
      <c r="CM541" s="249"/>
      <c r="CN541" s="249"/>
      <c r="CO541" s="249"/>
      <c r="CP541" s="249"/>
      <c r="CQ541" s="249"/>
      <c r="CR541" s="249"/>
      <c r="CS541" s="249"/>
      <c r="CT541" s="249"/>
      <c r="CU541" s="249"/>
      <c r="CV541" s="249"/>
      <c r="CW541" s="249"/>
      <c r="CX541" s="249"/>
      <c r="CY541" s="249"/>
      <c r="CZ541" s="249"/>
    </row>
    <row r="542" s="248" customFormat="true" ht="25.15" customHeight="true" x14ac:dyDescent="0.2">
      <c r="A542" s="350"/>
      <c r="B542" s="350"/>
      <c r="C542" s="2957" t="s">
        <v>705</v>
      </c>
      <c r="D542" s="2958"/>
      <c r="E542" s="2757">
        <v>1.5486989462904438E-3</v>
      </c>
      <c r="F542" s="2731"/>
      <c r="G542" s="2731"/>
      <c r="H542" s="2958" t="s">
        <v>705</v>
      </c>
      <c r="I542" s="2958"/>
      <c r="J542" s="2764">
        <v>4.0507680659678291E-6</v>
      </c>
      <c r="K542" s="2731"/>
      <c r="L542" s="2731"/>
      <c r="M542" s="2958" t="s">
        <v>448</v>
      </c>
      <c r="N542" s="2958"/>
      <c r="O542" s="2759">
        <v>1.5668081176435529E-3</v>
      </c>
      <c r="P542" s="2731"/>
      <c r="Q542" s="2731"/>
      <c r="R542" s="249"/>
      <c r="Z542" s="249"/>
      <c r="AA542" s="249"/>
      <c r="AB542" s="249"/>
      <c r="AC542" s="249"/>
      <c r="AD542" s="249"/>
      <c r="AE542" s="249"/>
      <c r="AF542" s="249"/>
      <c r="AG542" s="249"/>
      <c r="AH542" s="249"/>
      <c r="AI542" s="249"/>
      <c r="AJ542" s="249"/>
      <c r="AK542" s="249"/>
      <c r="AL542" s="249"/>
      <c r="AM542" s="249"/>
      <c r="AN542" s="249"/>
      <c r="AO542" s="249"/>
      <c r="AP542" s="249"/>
      <c r="AQ542" s="249"/>
      <c r="AR542" s="249"/>
      <c r="AS542" s="249"/>
      <c r="AT542" s="249"/>
      <c r="AU542" s="249"/>
      <c r="AV542" s="249"/>
      <c r="AW542" s="249"/>
      <c r="AX542" s="249"/>
      <c r="AY542" s="249"/>
      <c r="AZ542" s="249"/>
      <c r="BB542" s="350"/>
      <c r="BZ542" s="249"/>
      <c r="CA542" s="249"/>
      <c r="CB542" s="249"/>
      <c r="CC542" s="249"/>
      <c r="CD542" s="249"/>
      <c r="CE542" s="249"/>
      <c r="CF542" s="249"/>
      <c r="CG542" s="249"/>
      <c r="CH542" s="249"/>
      <c r="CI542" s="249"/>
      <c r="CJ542" s="249"/>
      <c r="CK542" s="249"/>
      <c r="CL542" s="249"/>
      <c r="CM542" s="249"/>
      <c r="CN542" s="249"/>
      <c r="CO542" s="249"/>
      <c r="CP542" s="249"/>
      <c r="CQ542" s="249"/>
      <c r="CR542" s="249"/>
      <c r="CS542" s="249"/>
      <c r="CT542" s="249"/>
      <c r="CU542" s="249"/>
      <c r="CV542" s="249"/>
      <c r="CW542" s="249"/>
      <c r="CX542" s="249"/>
      <c r="CY542" s="249"/>
      <c r="CZ542" s="249"/>
    </row>
    <row r="543" s="248" customFormat="true" ht="25.15" customHeight="true" x14ac:dyDescent="0.2">
      <c r="A543" s="350"/>
      <c r="B543" s="350"/>
      <c r="C543" s="2957" t="s">
        <v>456</v>
      </c>
      <c r="D543" s="2958"/>
      <c r="E543" s="2757">
        <v>7.9871484460654115E-3</v>
      </c>
      <c r="F543" s="2731"/>
      <c r="G543" s="2731"/>
      <c r="H543" s="2958" t="s">
        <v>456</v>
      </c>
      <c r="I543" s="2958"/>
      <c r="J543" s="2758">
        <v>1.6785628647430582E-3</v>
      </c>
      <c r="K543" s="2731"/>
      <c r="L543" s="2731"/>
      <c r="M543" s="2958" t="s">
        <v>482</v>
      </c>
      <c r="N543" s="2958"/>
      <c r="O543" s="2768">
        <v>4.4505160440012067E-5</v>
      </c>
      <c r="P543" s="2731"/>
      <c r="Q543" s="2731"/>
      <c r="R543" s="249"/>
      <c r="Z543" s="249"/>
      <c r="AA543" s="249"/>
      <c r="AB543" s="249"/>
      <c r="AC543" s="249"/>
      <c r="AD543" s="249"/>
      <c r="AE543" s="249"/>
      <c r="AF543" s="249"/>
      <c r="AG543" s="249"/>
      <c r="AH543" s="249"/>
      <c r="AI543" s="249"/>
      <c r="AJ543" s="249"/>
      <c r="AK543" s="249"/>
      <c r="AL543" s="249"/>
      <c r="AM543" s="249"/>
      <c r="AN543" s="249"/>
      <c r="AO543" s="249"/>
      <c r="AP543" s="249"/>
      <c r="AQ543" s="249"/>
      <c r="AR543" s="249"/>
      <c r="AS543" s="249"/>
      <c r="AT543" s="249"/>
      <c r="AU543" s="249"/>
      <c r="AV543" s="249"/>
      <c r="AW543" s="249"/>
      <c r="AX543" s="249"/>
      <c r="AY543" s="249"/>
      <c r="AZ543" s="249"/>
      <c r="BB543" s="350"/>
      <c r="BZ543" s="249"/>
      <c r="CA543" s="249"/>
      <c r="CB543" s="249"/>
      <c r="CC543" s="249"/>
      <c r="CD543" s="249"/>
      <c r="CE543" s="249"/>
      <c r="CF543" s="249"/>
      <c r="CG543" s="249"/>
      <c r="CH543" s="249"/>
      <c r="CI543" s="249"/>
      <c r="CJ543" s="249"/>
      <c r="CK543" s="249"/>
      <c r="CL543" s="249"/>
      <c r="CM543" s="249"/>
      <c r="CN543" s="249"/>
      <c r="CO543" s="249"/>
      <c r="CP543" s="249"/>
      <c r="CQ543" s="249"/>
      <c r="CR543" s="249"/>
      <c r="CS543" s="249"/>
      <c r="CT543" s="249"/>
      <c r="CU543" s="249"/>
      <c r="CV543" s="249"/>
      <c r="CW543" s="249"/>
      <c r="CX543" s="249"/>
      <c r="CY543" s="249"/>
      <c r="CZ543" s="249"/>
    </row>
    <row r="544" s="248" customFormat="true" ht="25.15" customHeight="true" x14ac:dyDescent="0.2">
      <c r="A544" s="350"/>
      <c r="B544" s="350"/>
      <c r="C544" s="2957" t="s">
        <v>417</v>
      </c>
      <c r="D544" s="2958"/>
      <c r="E544" s="2757">
        <v>0.49577111638137622</v>
      </c>
      <c r="F544" s="2731"/>
      <c r="G544" s="2731"/>
      <c r="H544" s="2958" t="s">
        <v>417</v>
      </c>
      <c r="I544" s="2958"/>
      <c r="J544" s="2758">
        <v>0.33932000891542985</v>
      </c>
      <c r="K544" s="2731"/>
      <c r="L544" s="2731"/>
      <c r="M544" s="2958" t="s">
        <v>459</v>
      </c>
      <c r="N544" s="2958"/>
      <c r="O544" s="2759">
        <v>7.5878339151275089E-4</v>
      </c>
      <c r="P544" s="2731"/>
      <c r="Q544" s="2731"/>
      <c r="R544" s="249"/>
      <c r="Z544" s="249"/>
      <c r="AA544" s="249"/>
      <c r="AB544" s="249"/>
      <c r="AC544" s="249"/>
      <c r="AD544" s="249"/>
      <c r="AE544" s="249"/>
      <c r="AF544" s="249"/>
      <c r="AG544" s="249"/>
      <c r="AH544" s="249"/>
      <c r="AI544" s="249"/>
      <c r="AJ544" s="249"/>
      <c r="AK544" s="249"/>
      <c r="AL544" s="249"/>
      <c r="AM544" s="249"/>
      <c r="AN544" s="249"/>
      <c r="AO544" s="249"/>
      <c r="AP544" s="249"/>
      <c r="AQ544" s="249"/>
      <c r="AR544" s="249"/>
      <c r="AS544" s="249"/>
      <c r="AT544" s="249"/>
      <c r="AU544" s="249"/>
      <c r="AV544" s="249"/>
      <c r="AW544" s="249"/>
      <c r="AX544" s="249"/>
      <c r="AY544" s="249"/>
      <c r="AZ544" s="249"/>
      <c r="BB544" s="350"/>
      <c r="BZ544" s="249"/>
      <c r="CA544" s="249"/>
      <c r="CB544" s="249"/>
      <c r="CC544" s="249"/>
      <c r="CD544" s="249"/>
      <c r="CE544" s="249"/>
      <c r="CF544" s="249"/>
      <c r="CG544" s="249"/>
      <c r="CH544" s="249"/>
      <c r="CI544" s="249"/>
      <c r="CJ544" s="249"/>
      <c r="CK544" s="249"/>
      <c r="CL544" s="249"/>
      <c r="CM544" s="249"/>
      <c r="CN544" s="249"/>
      <c r="CO544" s="249"/>
      <c r="CP544" s="249"/>
      <c r="CQ544" s="249"/>
      <c r="CR544" s="249"/>
      <c r="CS544" s="249"/>
      <c r="CT544" s="249"/>
      <c r="CU544" s="249"/>
      <c r="CV544" s="249"/>
      <c r="CW544" s="249"/>
      <c r="CX544" s="249"/>
      <c r="CY544" s="249"/>
      <c r="CZ544" s="249"/>
    </row>
    <row r="545" s="248" customFormat="true" ht="25.15" customHeight="true" x14ac:dyDescent="0.2">
      <c r="A545" s="350"/>
      <c r="B545" s="350"/>
      <c r="C545" s="2957" t="s">
        <v>710</v>
      </c>
      <c r="D545" s="2958"/>
      <c r="E545" s="2757">
        <v>1.7947335852820843E-4</v>
      </c>
      <c r="F545" s="2731"/>
      <c r="G545" s="2731"/>
      <c r="H545" s="2958" t="s">
        <v>710</v>
      </c>
      <c r="I545" s="2958"/>
      <c r="J545" s="2758">
        <v>4.0827198126523897E-4</v>
      </c>
      <c r="K545" s="2731"/>
      <c r="L545" s="2731"/>
      <c r="M545" s="2958" t="s">
        <v>659</v>
      </c>
      <c r="N545" s="2958"/>
      <c r="O545" s="2759">
        <v>0.25670513157469171</v>
      </c>
      <c r="P545" s="2731"/>
      <c r="Q545" s="2731"/>
      <c r="R545" s="249"/>
      <c r="Z545" s="249"/>
      <c r="AA545" s="249"/>
      <c r="AB545" s="249"/>
      <c r="AC545" s="249"/>
      <c r="AD545" s="249"/>
      <c r="AE545" s="249"/>
      <c r="AF545" s="249"/>
      <c r="AG545" s="249"/>
      <c r="AH545" s="249"/>
      <c r="AI545" s="249"/>
      <c r="AJ545" s="249"/>
      <c r="AK545" s="249"/>
      <c r="AL545" s="249"/>
      <c r="AM545" s="249"/>
      <c r="AN545" s="249"/>
      <c r="AO545" s="249"/>
      <c r="AP545" s="249"/>
      <c r="AQ545" s="249"/>
      <c r="AR545" s="249"/>
      <c r="AS545" s="249"/>
      <c r="AT545" s="249"/>
      <c r="AU545" s="249"/>
      <c r="AV545" s="249"/>
      <c r="AW545" s="249"/>
      <c r="AX545" s="249"/>
      <c r="AY545" s="249"/>
      <c r="AZ545" s="249"/>
      <c r="BB545" s="350"/>
      <c r="BZ545" s="249"/>
      <c r="CA545" s="249"/>
      <c r="CB545" s="249"/>
      <c r="CC545" s="249"/>
      <c r="CD545" s="249"/>
      <c r="CE545" s="249"/>
      <c r="CF545" s="249"/>
      <c r="CG545" s="249"/>
      <c r="CH545" s="249"/>
      <c r="CI545" s="249"/>
      <c r="CJ545" s="249"/>
      <c r="CK545" s="249"/>
      <c r="CL545" s="249"/>
      <c r="CM545" s="249"/>
      <c r="CN545" s="249"/>
      <c r="CO545" s="249"/>
      <c r="CP545" s="249"/>
      <c r="CQ545" s="249"/>
      <c r="CR545" s="249"/>
      <c r="CS545" s="249"/>
      <c r="CT545" s="249"/>
      <c r="CU545" s="249"/>
      <c r="CV545" s="249"/>
      <c r="CW545" s="249"/>
      <c r="CX545" s="249"/>
      <c r="CY545" s="249"/>
      <c r="CZ545" s="249"/>
    </row>
    <row r="546" s="248" customFormat="true" ht="25.15" customHeight="true" x14ac:dyDescent="0.2">
      <c r="A546" s="350"/>
      <c r="B546" s="350"/>
      <c r="C546" s="2957" t="s">
        <v>461</v>
      </c>
      <c r="D546" s="2958"/>
      <c r="E546" s="2757">
        <v>1.414044101717477E-4</v>
      </c>
      <c r="F546" s="2731"/>
      <c r="G546" s="2731"/>
      <c r="H546" s="2958" t="s">
        <v>461</v>
      </c>
      <c r="I546" s="2958"/>
      <c r="J546" s="2758">
        <v>1.0470190142117132E-4</v>
      </c>
      <c r="K546" s="2731"/>
      <c r="L546" s="2731"/>
      <c r="M546" s="2958" t="s">
        <v>700</v>
      </c>
      <c r="N546" s="2958"/>
      <c r="O546" s="2759">
        <v>2.3486072595867774E-3</v>
      </c>
      <c r="P546" s="2731"/>
      <c r="Q546" s="2731"/>
      <c r="R546" s="249"/>
      <c r="Z546" s="249"/>
      <c r="AA546" s="249"/>
      <c r="AB546" s="249"/>
      <c r="AC546" s="249"/>
      <c r="AD546" s="249"/>
      <c r="AE546" s="249"/>
      <c r="AF546" s="249"/>
      <c r="AG546" s="249"/>
      <c r="AH546" s="249"/>
      <c r="AI546" s="249"/>
      <c r="AJ546" s="249"/>
      <c r="AK546" s="249"/>
      <c r="AL546" s="249"/>
      <c r="AM546" s="249"/>
      <c r="AN546" s="249"/>
      <c r="AO546" s="249"/>
      <c r="AP546" s="249"/>
      <c r="AQ546" s="249"/>
      <c r="AR546" s="249"/>
      <c r="AS546" s="249"/>
      <c r="AT546" s="249"/>
      <c r="AU546" s="249"/>
      <c r="AV546" s="249"/>
      <c r="AW546" s="249"/>
      <c r="AX546" s="249"/>
      <c r="AY546" s="249"/>
      <c r="AZ546" s="249"/>
      <c r="BB546" s="350"/>
      <c r="BZ546" s="249"/>
      <c r="CA546" s="249"/>
      <c r="CB546" s="249"/>
      <c r="CC546" s="249"/>
      <c r="CD546" s="249"/>
      <c r="CE546" s="249"/>
      <c r="CF546" s="249"/>
      <c r="CG546" s="249"/>
      <c r="CH546" s="249"/>
      <c r="CI546" s="249"/>
      <c r="CJ546" s="249"/>
      <c r="CK546" s="249"/>
      <c r="CL546" s="249"/>
      <c r="CM546" s="249"/>
      <c r="CN546" s="249"/>
      <c r="CO546" s="249"/>
      <c r="CP546" s="249"/>
      <c r="CQ546" s="249"/>
      <c r="CR546" s="249"/>
      <c r="CS546" s="249"/>
      <c r="CT546" s="249"/>
      <c r="CU546" s="249"/>
      <c r="CV546" s="249"/>
      <c r="CW546" s="249"/>
      <c r="CX546" s="249"/>
      <c r="CY546" s="249"/>
      <c r="CZ546" s="249"/>
    </row>
    <row r="547" s="248" customFormat="true" ht="25.15" customHeight="true" x14ac:dyDescent="0.2">
      <c r="A547" s="350"/>
      <c r="B547" s="350"/>
      <c r="C547" s="2957" t="s">
        <v>474</v>
      </c>
      <c r="D547" s="2958"/>
      <c r="E547" s="2757">
        <v>5.8039733190710528E-4</v>
      </c>
      <c r="F547" s="2731"/>
      <c r="G547" s="2731"/>
      <c r="H547" s="2958" t="s">
        <v>474</v>
      </c>
      <c r="I547" s="2958"/>
      <c r="J547" s="2758">
        <v>8.4128624871499002E-4</v>
      </c>
      <c r="K547" s="2731"/>
      <c r="L547" s="2731"/>
      <c r="M547" s="2958" t="s">
        <v>687</v>
      </c>
      <c r="N547" s="2958"/>
      <c r="O547" s="2759">
        <v>4.028986269138092E-3</v>
      </c>
      <c r="P547" s="2731"/>
      <c r="Q547" s="2731"/>
      <c r="R547" s="249"/>
      <c r="Z547" s="249"/>
      <c r="AA547" s="249"/>
      <c r="AB547" s="249"/>
      <c r="AC547" s="249"/>
      <c r="AD547" s="249"/>
      <c r="AE547" s="249"/>
      <c r="AF547" s="249"/>
      <c r="AG547" s="249"/>
      <c r="AH547" s="249"/>
      <c r="AI547" s="249"/>
      <c r="AJ547" s="249"/>
      <c r="AK547" s="249"/>
      <c r="AL547" s="249"/>
      <c r="AM547" s="249"/>
      <c r="AN547" s="249"/>
      <c r="AO547" s="249"/>
      <c r="AP547" s="249"/>
      <c r="AQ547" s="249"/>
      <c r="AR547" s="249"/>
      <c r="AS547" s="249"/>
      <c r="AT547" s="249"/>
      <c r="AU547" s="249"/>
      <c r="AV547" s="249"/>
      <c r="AW547" s="249"/>
      <c r="AX547" s="249"/>
      <c r="AY547" s="249"/>
      <c r="AZ547" s="249"/>
      <c r="BB547" s="350"/>
      <c r="BZ547" s="249"/>
      <c r="CA547" s="249"/>
      <c r="CB547" s="249"/>
      <c r="CC547" s="249"/>
      <c r="CD547" s="249"/>
      <c r="CE547" s="249"/>
      <c r="CF547" s="249"/>
      <c r="CG547" s="249"/>
      <c r="CH547" s="249"/>
      <c r="CI547" s="249"/>
      <c r="CJ547" s="249"/>
      <c r="CK547" s="249"/>
      <c r="CL547" s="249"/>
      <c r="CM547" s="249"/>
      <c r="CN547" s="249"/>
      <c r="CO547" s="249"/>
      <c r="CP547" s="249"/>
      <c r="CQ547" s="249"/>
      <c r="CR547" s="249"/>
      <c r="CS547" s="249"/>
      <c r="CT547" s="249"/>
      <c r="CU547" s="249"/>
      <c r="CV547" s="249"/>
      <c r="CW547" s="249"/>
      <c r="CX547" s="249"/>
      <c r="CY547" s="249"/>
      <c r="CZ547" s="249"/>
    </row>
    <row r="548" s="248" customFormat="true" ht="25.15" customHeight="true" x14ac:dyDescent="0.2">
      <c r="A548" s="350"/>
      <c r="B548" s="350"/>
      <c r="C548" s="2957" t="s">
        <v>701</v>
      </c>
      <c r="D548" s="2958"/>
      <c r="E548" s="2757">
        <v>2.501145856009507E-3</v>
      </c>
      <c r="F548" s="2731"/>
      <c r="G548" s="2731"/>
      <c r="H548" s="2958" t="s">
        <v>701</v>
      </c>
      <c r="I548" s="2958"/>
      <c r="J548" s="2758">
        <v>1.2506884626953096E-3</v>
      </c>
      <c r="K548" s="2731"/>
      <c r="L548" s="2731"/>
      <c r="M548" s="2958" t="s">
        <v>699</v>
      </c>
      <c r="N548" s="2958"/>
      <c r="O548" s="2759">
        <v>3.7996122012415902E-3</v>
      </c>
      <c r="P548" s="2731"/>
      <c r="Q548" s="2731"/>
      <c r="R548" s="249"/>
      <c r="Z548" s="249"/>
      <c r="AA548" s="249"/>
      <c r="AB548" s="249"/>
      <c r="AC548" s="249"/>
      <c r="AD548" s="249"/>
      <c r="AE548" s="249"/>
      <c r="AF548" s="249"/>
      <c r="AG548" s="249"/>
      <c r="AH548" s="249"/>
      <c r="AI548" s="249"/>
      <c r="AJ548" s="249"/>
      <c r="AK548" s="249"/>
      <c r="AL548" s="249"/>
      <c r="AM548" s="249"/>
      <c r="AN548" s="249"/>
      <c r="AO548" s="249"/>
      <c r="AP548" s="249"/>
      <c r="AQ548" s="249"/>
      <c r="AR548" s="249"/>
      <c r="AS548" s="249"/>
      <c r="AT548" s="249"/>
      <c r="AU548" s="249"/>
      <c r="AV548" s="249"/>
      <c r="AW548" s="249"/>
      <c r="AX548" s="249"/>
      <c r="AY548" s="249"/>
      <c r="AZ548" s="249"/>
      <c r="BB548" s="350"/>
      <c r="BZ548" s="249"/>
      <c r="CA548" s="249"/>
      <c r="CB548" s="249"/>
      <c r="CC548" s="249"/>
      <c r="CD548" s="249"/>
      <c r="CE548" s="249"/>
      <c r="CF548" s="249"/>
      <c r="CG548" s="249"/>
      <c r="CH548" s="249"/>
      <c r="CI548" s="249"/>
      <c r="CJ548" s="249"/>
      <c r="CK548" s="249"/>
      <c r="CL548" s="249"/>
      <c r="CM548" s="249"/>
      <c r="CN548" s="249"/>
      <c r="CO548" s="249"/>
      <c r="CP548" s="249"/>
      <c r="CQ548" s="249"/>
      <c r="CR548" s="249"/>
      <c r="CS548" s="249"/>
      <c r="CT548" s="249"/>
      <c r="CU548" s="249"/>
      <c r="CV548" s="249"/>
      <c r="CW548" s="249"/>
      <c r="CX548" s="249"/>
      <c r="CY548" s="249"/>
      <c r="CZ548" s="249"/>
    </row>
    <row r="549" s="248" customFormat="true" ht="25.15" customHeight="true" x14ac:dyDescent="0.2">
      <c r="A549" s="350"/>
      <c r="B549" s="350"/>
      <c r="C549" s="2957" t="s">
        <v>465</v>
      </c>
      <c r="D549" s="2958"/>
      <c r="E549" s="2757">
        <v>3.8902865148216317E-4</v>
      </c>
      <c r="F549" s="2731"/>
      <c r="G549" s="2731"/>
      <c r="H549" s="2958" t="s">
        <v>465</v>
      </c>
      <c r="I549" s="2958"/>
      <c r="J549" s="2758">
        <v>8.9919103303564875E-3</v>
      </c>
      <c r="K549" s="2731"/>
      <c r="L549" s="2731"/>
      <c r="M549" s="2958" t="s">
        <v>476</v>
      </c>
      <c r="N549" s="2958"/>
      <c r="O549" s="2759">
        <v>1.0046879764925871E-3</v>
      </c>
      <c r="P549" s="2731"/>
      <c r="Q549" s="2731"/>
      <c r="R549" s="249"/>
      <c r="Z549" s="249"/>
      <c r="AA549" s="249"/>
      <c r="AB549" s="249"/>
      <c r="AC549" s="249"/>
      <c r="AD549" s="249"/>
      <c r="AE549" s="249"/>
      <c r="AF549" s="249"/>
      <c r="AG549" s="249"/>
      <c r="AH549" s="249"/>
      <c r="AI549" s="249"/>
      <c r="AJ549" s="249"/>
      <c r="AK549" s="249"/>
      <c r="AL549" s="249"/>
      <c r="AM549" s="249"/>
      <c r="AN549" s="249"/>
      <c r="AO549" s="249"/>
      <c r="AP549" s="249"/>
      <c r="AQ549" s="249"/>
      <c r="AR549" s="249"/>
      <c r="AS549" s="249"/>
      <c r="AT549" s="249"/>
      <c r="AU549" s="249"/>
      <c r="AV549" s="249"/>
      <c r="AW549" s="249"/>
      <c r="AX549" s="249"/>
      <c r="AY549" s="249"/>
      <c r="AZ549" s="249"/>
      <c r="BB549" s="350"/>
      <c r="BZ549" s="249"/>
      <c r="CA549" s="249"/>
      <c r="CB549" s="249"/>
      <c r="CC549" s="249"/>
      <c r="CD549" s="249"/>
      <c r="CE549" s="249"/>
      <c r="CF549" s="249"/>
      <c r="CG549" s="249"/>
      <c r="CH549" s="249"/>
      <c r="CI549" s="249"/>
      <c r="CJ549" s="249"/>
      <c r="CK549" s="249"/>
      <c r="CL549" s="249"/>
      <c r="CM549" s="249"/>
      <c r="CN549" s="249"/>
      <c r="CO549" s="249"/>
      <c r="CP549" s="249"/>
      <c r="CQ549" s="249"/>
      <c r="CR549" s="249"/>
      <c r="CS549" s="249"/>
      <c r="CT549" s="249"/>
      <c r="CU549" s="249"/>
      <c r="CV549" s="249"/>
      <c r="CW549" s="249"/>
      <c r="CX549" s="249"/>
      <c r="CY549" s="249"/>
      <c r="CZ549" s="249"/>
    </row>
    <row r="550" s="248" customFormat="true" ht="25.15" customHeight="true" x14ac:dyDescent="0.2">
      <c r="A550" s="350"/>
      <c r="B550" s="350"/>
      <c r="C550" s="2957" t="s">
        <v>331</v>
      </c>
      <c r="D550" s="2958"/>
      <c r="E550" s="2757">
        <v>0.1291984788058187</v>
      </c>
      <c r="F550" s="2731"/>
      <c r="G550" s="2731"/>
      <c r="H550" s="2958" t="s">
        <v>331</v>
      </c>
      <c r="I550" s="2958"/>
      <c r="J550" s="2758">
        <v>5.9162907894743141E-2</v>
      </c>
      <c r="K550" s="2731"/>
      <c r="L550" s="2731"/>
      <c r="M550" s="2958" t="s">
        <v>458</v>
      </c>
      <c r="N550" s="2958"/>
      <c r="O550" s="2768">
        <v>1.0697893211393347E-5</v>
      </c>
      <c r="P550" s="2731"/>
      <c r="Q550" s="2731"/>
      <c r="R550" s="249"/>
      <c r="Z550" s="249"/>
      <c r="AA550" s="249"/>
      <c r="AB550" s="249"/>
      <c r="AC550" s="249"/>
      <c r="AD550" s="249"/>
      <c r="AE550" s="249"/>
      <c r="AF550" s="249"/>
      <c r="AG550" s="249"/>
      <c r="AH550" s="249"/>
      <c r="AI550" s="249"/>
      <c r="AJ550" s="249"/>
      <c r="AK550" s="249"/>
      <c r="AL550" s="249"/>
      <c r="AM550" s="249"/>
      <c r="AN550" s="249"/>
      <c r="AO550" s="249"/>
      <c r="AP550" s="249"/>
      <c r="AQ550" s="249"/>
      <c r="AR550" s="249"/>
      <c r="AS550" s="249"/>
      <c r="AT550" s="249"/>
      <c r="AU550" s="249"/>
      <c r="AV550" s="249"/>
      <c r="AW550" s="249"/>
      <c r="AX550" s="249"/>
      <c r="AY550" s="249"/>
      <c r="AZ550" s="249"/>
      <c r="BB550" s="350"/>
      <c r="BZ550" s="249"/>
      <c r="CA550" s="249"/>
      <c r="CB550" s="249"/>
      <c r="CC550" s="249"/>
      <c r="CD550" s="249"/>
      <c r="CE550" s="249"/>
      <c r="CF550" s="249"/>
      <c r="CG550" s="249"/>
      <c r="CH550" s="249"/>
      <c r="CI550" s="249"/>
      <c r="CJ550" s="249"/>
      <c r="CK550" s="249"/>
      <c r="CL550" s="249"/>
      <c r="CM550" s="249"/>
      <c r="CN550" s="249"/>
      <c r="CO550" s="249"/>
      <c r="CP550" s="249"/>
      <c r="CQ550" s="249"/>
      <c r="CR550" s="249"/>
      <c r="CS550" s="249"/>
      <c r="CT550" s="249"/>
      <c r="CU550" s="249"/>
      <c r="CV550" s="249"/>
      <c r="CW550" s="249"/>
      <c r="CX550" s="249"/>
      <c r="CY550" s="249"/>
      <c r="CZ550" s="249"/>
    </row>
    <row r="551" s="248" customFormat="true" ht="25.15" customHeight="true" x14ac:dyDescent="0.2">
      <c r="A551" s="350"/>
      <c r="B551" s="350"/>
      <c r="C551" s="2957" t="s">
        <v>335</v>
      </c>
      <c r="D551" s="2958"/>
      <c r="E551" s="2757">
        <v>1.7212060816821542E-2</v>
      </c>
      <c r="F551" s="2731"/>
      <c r="G551" s="2731"/>
      <c r="H551" s="2958" t="s">
        <v>335</v>
      </c>
      <c r="I551" s="2958"/>
      <c r="J551" s="2758">
        <v>9.7592978550169435E-2</v>
      </c>
      <c r="K551" s="2731"/>
      <c r="L551" s="2731"/>
      <c r="M551" s="2958" t="s">
        <v>662</v>
      </c>
      <c r="N551" s="2958"/>
      <c r="O551" s="2759">
        <v>0.24050883191291927</v>
      </c>
      <c r="P551" s="2731"/>
      <c r="Q551" s="2731"/>
      <c r="R551" s="249"/>
      <c r="Z551" s="249"/>
      <c r="AA551" s="249"/>
      <c r="AB551" s="249"/>
      <c r="AC551" s="249"/>
      <c r="AD551" s="249"/>
      <c r="AE551" s="249"/>
      <c r="AF551" s="249"/>
      <c r="AG551" s="249"/>
      <c r="AH551" s="249"/>
      <c r="AI551" s="249"/>
      <c r="AJ551" s="249"/>
      <c r="AK551" s="249"/>
      <c r="AL551" s="249"/>
      <c r="AM551" s="249"/>
      <c r="AN551" s="249"/>
      <c r="AO551" s="249"/>
      <c r="AP551" s="249"/>
      <c r="AQ551" s="249"/>
      <c r="AR551" s="249"/>
      <c r="AS551" s="249"/>
      <c r="AT551" s="249"/>
      <c r="AU551" s="249"/>
      <c r="AV551" s="249"/>
      <c r="AW551" s="249"/>
      <c r="AX551" s="249"/>
      <c r="AY551" s="249"/>
      <c r="AZ551" s="249"/>
      <c r="BB551" s="350"/>
      <c r="BZ551" s="249"/>
      <c r="CA551" s="249"/>
      <c r="CB551" s="249"/>
      <c r="CC551" s="249"/>
      <c r="CD551" s="249"/>
      <c r="CE551" s="249"/>
      <c r="CF551" s="249"/>
      <c r="CG551" s="249"/>
      <c r="CH551" s="249"/>
      <c r="CI551" s="249"/>
      <c r="CJ551" s="249"/>
      <c r="CK551" s="249"/>
      <c r="CL551" s="249"/>
      <c r="CM551" s="249"/>
      <c r="CN551" s="249"/>
      <c r="CO551" s="249"/>
      <c r="CP551" s="249"/>
      <c r="CQ551" s="249"/>
      <c r="CR551" s="249"/>
      <c r="CS551" s="249"/>
      <c r="CT551" s="249"/>
      <c r="CU551" s="249"/>
      <c r="CV551" s="249"/>
      <c r="CW551" s="249"/>
      <c r="CX551" s="249"/>
      <c r="CY551" s="249"/>
      <c r="CZ551" s="249"/>
    </row>
    <row r="552" s="248" customFormat="true" ht="25.15" customHeight="true" x14ac:dyDescent="0.2">
      <c r="A552" s="350"/>
      <c r="B552" s="350"/>
      <c r="C552" s="2957" t="s">
        <v>717</v>
      </c>
      <c r="D552" s="2958"/>
      <c r="E552" s="2765">
        <v>8.9666849208963595E-6</v>
      </c>
      <c r="F552" s="2731"/>
      <c r="G552" s="2731"/>
      <c r="H552" s="2958" t="s">
        <v>717</v>
      </c>
      <c r="I552" s="2958"/>
      <c r="J552" s="2764">
        <v>2.6588485900075561E-6</v>
      </c>
      <c r="K552" s="2731"/>
      <c r="L552" s="2731"/>
      <c r="M552" s="2958" t="s">
        <v>484</v>
      </c>
      <c r="N552" s="2958"/>
      <c r="O552" s="2759">
        <v>3.7484794298454742E-3</v>
      </c>
      <c r="P552" s="2731"/>
      <c r="Q552" s="2731"/>
      <c r="R552" s="249"/>
      <c r="Z552" s="249"/>
      <c r="AA552" s="249"/>
      <c r="AB552" s="249"/>
      <c r="AC552" s="249"/>
      <c r="AD552" s="249"/>
      <c r="AE552" s="249"/>
      <c r="AF552" s="249"/>
      <c r="AG552" s="249"/>
      <c r="AH552" s="249"/>
      <c r="AI552" s="249"/>
      <c r="AJ552" s="249"/>
      <c r="AK552" s="249"/>
      <c r="AL552" s="249"/>
      <c r="AM552" s="249"/>
      <c r="AN552" s="249"/>
      <c r="AO552" s="249"/>
      <c r="AP552" s="249"/>
      <c r="AQ552" s="249"/>
      <c r="AR552" s="249"/>
      <c r="AS552" s="249"/>
      <c r="AT552" s="249"/>
      <c r="AU552" s="249"/>
      <c r="AV552" s="249"/>
      <c r="AW552" s="249"/>
      <c r="AX552" s="249"/>
      <c r="AY552" s="249"/>
      <c r="AZ552" s="249"/>
      <c r="BB552" s="350"/>
      <c r="BZ552" s="249"/>
      <c r="CA552" s="249"/>
      <c r="CB552" s="249"/>
      <c r="CC552" s="249"/>
      <c r="CD552" s="249"/>
      <c r="CE552" s="249"/>
      <c r="CF552" s="249"/>
      <c r="CG552" s="249"/>
      <c r="CH552" s="249"/>
      <c r="CI552" s="249"/>
      <c r="CJ552" s="249"/>
      <c r="CK552" s="249"/>
      <c r="CL552" s="249"/>
      <c r="CM552" s="249"/>
      <c r="CN552" s="249"/>
      <c r="CO552" s="249"/>
      <c r="CP552" s="249"/>
      <c r="CQ552" s="249"/>
      <c r="CR552" s="249"/>
      <c r="CS552" s="249"/>
      <c r="CT552" s="249"/>
      <c r="CU552" s="249"/>
      <c r="CV552" s="249"/>
      <c r="CW552" s="249"/>
      <c r="CX552" s="249"/>
      <c r="CY552" s="249"/>
      <c r="CZ552" s="249"/>
    </row>
    <row r="553" s="248" customFormat="true" ht="25.15" customHeight="true" x14ac:dyDescent="0.2">
      <c r="A553" s="350"/>
      <c r="B553" s="350"/>
      <c r="C553" s="2957" t="s">
        <v>653</v>
      </c>
      <c r="D553" s="2958"/>
      <c r="E553" s="2757">
        <v>0.34148100116032587</v>
      </c>
      <c r="F553" s="2731"/>
      <c r="G553" s="2731"/>
      <c r="H553" s="2958" t="s">
        <v>653</v>
      </c>
      <c r="I553" s="2958"/>
      <c r="J553" s="2758">
        <v>0.35998086630098086</v>
      </c>
      <c r="K553" s="2731"/>
      <c r="L553" s="2731"/>
      <c r="M553" s="2958" t="s">
        <v>711</v>
      </c>
      <c r="N553" s="2958"/>
      <c r="O553" s="2768">
        <v>8.5666401702543478E-5</v>
      </c>
      <c r="P553" s="2731"/>
      <c r="Q553" s="2731"/>
      <c r="R553" s="249"/>
      <c r="Z553" s="249"/>
      <c r="AA553" s="249"/>
      <c r="AB553" s="249"/>
      <c r="AC553" s="249"/>
      <c r="AD553" s="249"/>
      <c r="AE553" s="249"/>
      <c r="AF553" s="249"/>
      <c r="AG553" s="249"/>
      <c r="AH553" s="249"/>
      <c r="AI553" s="249"/>
      <c r="AJ553" s="249"/>
      <c r="AK553" s="249"/>
      <c r="AL553" s="249"/>
      <c r="AM553" s="249"/>
      <c r="AN553" s="249"/>
      <c r="AO553" s="249"/>
      <c r="AP553" s="249"/>
      <c r="AQ553" s="249"/>
      <c r="AR553" s="249"/>
      <c r="AS553" s="249"/>
      <c r="AT553" s="249"/>
      <c r="AU553" s="249"/>
      <c r="AV553" s="249"/>
      <c r="AW553" s="249"/>
      <c r="AX553" s="249"/>
      <c r="AY553" s="249"/>
      <c r="AZ553" s="249"/>
      <c r="BB553" s="350"/>
      <c r="BZ553" s="249"/>
      <c r="CA553" s="249"/>
      <c r="CB553" s="249"/>
      <c r="CC553" s="249"/>
      <c r="CD553" s="249"/>
      <c r="CE553" s="249"/>
      <c r="CF553" s="249"/>
      <c r="CG553" s="249"/>
      <c r="CH553" s="249"/>
      <c r="CI553" s="249"/>
      <c r="CJ553" s="249"/>
      <c r="CK553" s="249"/>
      <c r="CL553" s="249"/>
      <c r="CM553" s="249"/>
      <c r="CN553" s="249"/>
      <c r="CO553" s="249"/>
      <c r="CP553" s="249"/>
      <c r="CQ553" s="249"/>
      <c r="CR553" s="249"/>
      <c r="CS553" s="249"/>
      <c r="CT553" s="249"/>
      <c r="CU553" s="249"/>
      <c r="CV553" s="249"/>
      <c r="CW553" s="249"/>
      <c r="CX553" s="249"/>
      <c r="CY553" s="249"/>
      <c r="CZ553" s="249"/>
    </row>
    <row r="554" s="248" customFormat="true" ht="25.15" customHeight="true" x14ac:dyDescent="0.2">
      <c r="A554" s="350"/>
      <c r="B554" s="350"/>
      <c r="C554" s="2957" t="s">
        <v>660</v>
      </c>
      <c r="D554" s="2958"/>
      <c r="E554" s="2757">
        <v>0.25354946831541003</v>
      </c>
      <c r="F554" s="2731"/>
      <c r="G554" s="2731"/>
      <c r="H554" s="2958" t="s">
        <v>660</v>
      </c>
      <c r="I554" s="2958"/>
      <c r="J554" s="2758">
        <v>0.27748748627446979</v>
      </c>
      <c r="K554" s="2731"/>
      <c r="L554" s="2731"/>
      <c r="M554" s="2958" t="s">
        <v>680</v>
      </c>
      <c r="N554" s="2958"/>
      <c r="O554" s="2768">
        <v>3.300367073260449E-5</v>
      </c>
      <c r="P554" s="2731"/>
      <c r="Q554" s="2731"/>
      <c r="R554" s="249"/>
      <c r="Z554" s="249"/>
      <c r="AA554" s="249"/>
      <c r="AB554" s="249"/>
      <c r="AC554" s="249"/>
      <c r="AD554" s="249"/>
      <c r="AE554" s="249"/>
      <c r="AF554" s="249"/>
      <c r="AG554" s="249"/>
      <c r="AH554" s="249"/>
      <c r="AI554" s="249"/>
      <c r="AJ554" s="249"/>
      <c r="AK554" s="249"/>
      <c r="AL554" s="249"/>
      <c r="AM554" s="249"/>
      <c r="AN554" s="249"/>
      <c r="AO554" s="249"/>
      <c r="AP554" s="249"/>
      <c r="AQ554" s="249"/>
      <c r="AR554" s="249"/>
      <c r="AS554" s="249"/>
      <c r="AT554" s="249"/>
      <c r="AU554" s="249"/>
      <c r="AV554" s="249"/>
      <c r="AW554" s="249"/>
      <c r="AX554" s="249"/>
      <c r="AY554" s="249"/>
      <c r="AZ554" s="249"/>
      <c r="BB554" s="350"/>
      <c r="BZ554" s="249"/>
      <c r="CA554" s="249"/>
      <c r="CB554" s="249"/>
      <c r="CC554" s="249"/>
      <c r="CD554" s="249"/>
      <c r="CE554" s="249"/>
      <c r="CF554" s="249"/>
      <c r="CG554" s="249"/>
      <c r="CH554" s="249"/>
      <c r="CI554" s="249"/>
      <c r="CJ554" s="249"/>
      <c r="CK554" s="249"/>
      <c r="CL554" s="249"/>
      <c r="CM554" s="249"/>
      <c r="CN554" s="249"/>
      <c r="CO554" s="249"/>
      <c r="CP554" s="249"/>
      <c r="CQ554" s="249"/>
      <c r="CR554" s="249"/>
      <c r="CS554" s="249"/>
      <c r="CT554" s="249"/>
      <c r="CU554" s="249"/>
      <c r="CV554" s="249"/>
      <c r="CW554" s="249"/>
      <c r="CX554" s="249"/>
      <c r="CY554" s="249"/>
      <c r="CZ554" s="249"/>
    </row>
    <row r="555" s="248" customFormat="true" ht="25.15" customHeight="true" x14ac:dyDescent="0.2">
      <c r="A555" s="350"/>
      <c r="B555" s="350"/>
      <c r="C555" s="2957" t="s">
        <v>656</v>
      </c>
      <c r="D555" s="2958"/>
      <c r="E555" s="2757">
        <v>0.34528474313653429</v>
      </c>
      <c r="F555" s="2731"/>
      <c r="G555" s="2731"/>
      <c r="H555" s="2958" t="s">
        <v>656</v>
      </c>
      <c r="I555" s="2958"/>
      <c r="J555" s="2758">
        <v>0.1934230343172593</v>
      </c>
      <c r="K555" s="2731"/>
      <c r="L555" s="2731"/>
      <c r="M555" s="2958" t="s">
        <v>674</v>
      </c>
      <c r="N555" s="2958"/>
      <c r="O555" s="2759">
        <v>2.4889569833079946E-2</v>
      </c>
      <c r="P555" s="2731"/>
      <c r="Q555" s="2731"/>
      <c r="R555" s="249"/>
      <c r="Z555" s="249"/>
      <c r="AA555" s="249"/>
      <c r="AB555" s="249"/>
      <c r="AC555" s="249"/>
      <c r="AD555" s="249"/>
      <c r="AE555" s="249"/>
      <c r="AF555" s="249"/>
      <c r="AG555" s="249"/>
      <c r="AH555" s="249"/>
      <c r="AI555" s="249"/>
      <c r="AJ555" s="249"/>
      <c r="AK555" s="249"/>
      <c r="AL555" s="249"/>
      <c r="AM555" s="249"/>
      <c r="AN555" s="249"/>
      <c r="AO555" s="249"/>
      <c r="AP555" s="249"/>
      <c r="AQ555" s="249"/>
      <c r="AR555" s="249"/>
      <c r="AS555" s="249"/>
      <c r="AT555" s="249"/>
      <c r="AU555" s="249"/>
      <c r="AV555" s="249"/>
      <c r="AW555" s="249"/>
      <c r="AX555" s="249"/>
      <c r="AY555" s="249"/>
      <c r="AZ555" s="249"/>
      <c r="BB555" s="350"/>
      <c r="BZ555" s="249"/>
      <c r="CA555" s="249"/>
      <c r="CB555" s="249"/>
      <c r="CC555" s="249"/>
      <c r="CD555" s="249"/>
      <c r="CE555" s="249"/>
      <c r="CF555" s="249"/>
      <c r="CG555" s="249"/>
      <c r="CH555" s="249"/>
      <c r="CI555" s="249"/>
      <c r="CJ555" s="249"/>
      <c r="CK555" s="249"/>
      <c r="CL555" s="249"/>
      <c r="CM555" s="249"/>
      <c r="CN555" s="249"/>
      <c r="CO555" s="249"/>
      <c r="CP555" s="249"/>
      <c r="CQ555" s="249"/>
      <c r="CR555" s="249"/>
      <c r="CS555" s="249"/>
      <c r="CT555" s="249"/>
      <c r="CU555" s="249"/>
      <c r="CV555" s="249"/>
      <c r="CW555" s="249"/>
      <c r="CX555" s="249"/>
      <c r="CY555" s="249"/>
      <c r="CZ555" s="249"/>
    </row>
    <row r="556" s="248" customFormat="true" ht="25.15" customHeight="true" x14ac:dyDescent="0.2">
      <c r="A556" s="350"/>
      <c r="B556" s="350"/>
      <c r="C556" s="2957" t="s">
        <v>670</v>
      </c>
      <c r="D556" s="2958"/>
      <c r="E556" s="2757">
        <v>6.6491683727502068E-2</v>
      </c>
      <c r="F556" s="2731"/>
      <c r="G556" s="2731"/>
      <c r="H556" s="2958" t="s">
        <v>670</v>
      </c>
      <c r="I556" s="2958"/>
      <c r="J556" s="2758">
        <v>9.1241537634244599E-2</v>
      </c>
      <c r="K556" s="2731"/>
      <c r="L556" s="2731"/>
      <c r="M556" s="2958" t="s">
        <v>471</v>
      </c>
      <c r="N556" s="2958"/>
      <c r="O556" s="2759">
        <v>1.058356097354899E-3</v>
      </c>
      <c r="P556" s="2731"/>
      <c r="Q556" s="2731"/>
      <c r="R556" s="249"/>
      <c r="Z556" s="249"/>
      <c r="AA556" s="249"/>
      <c r="AB556" s="249"/>
      <c r="AC556" s="249"/>
      <c r="AD556" s="249"/>
      <c r="AE556" s="249"/>
      <c r="AF556" s="249"/>
      <c r="AG556" s="249"/>
      <c r="AH556" s="249"/>
      <c r="AI556" s="249"/>
      <c r="AJ556" s="249"/>
      <c r="AK556" s="249"/>
      <c r="AL556" s="249"/>
      <c r="AM556" s="249"/>
      <c r="AN556" s="249"/>
      <c r="AO556" s="249"/>
      <c r="AP556" s="249"/>
      <c r="AQ556" s="249"/>
      <c r="AR556" s="249"/>
      <c r="AS556" s="249"/>
      <c r="AT556" s="249"/>
      <c r="AU556" s="249"/>
      <c r="AV556" s="249"/>
      <c r="AW556" s="249"/>
      <c r="AX556" s="249"/>
      <c r="AY556" s="249"/>
      <c r="AZ556" s="249"/>
      <c r="BB556" s="350"/>
      <c r="BZ556" s="249"/>
      <c r="CA556" s="249"/>
      <c r="CB556" s="249"/>
      <c r="CC556" s="249"/>
      <c r="CD556" s="249"/>
      <c r="CE556" s="249"/>
      <c r="CF556" s="249"/>
      <c r="CG556" s="249"/>
      <c r="CH556" s="249"/>
      <c r="CI556" s="249"/>
      <c r="CJ556" s="249"/>
      <c r="CK556" s="249"/>
      <c r="CL556" s="249"/>
      <c r="CM556" s="249"/>
      <c r="CN556" s="249"/>
      <c r="CO556" s="249"/>
      <c r="CP556" s="249"/>
      <c r="CQ556" s="249"/>
      <c r="CR556" s="249"/>
      <c r="CS556" s="249"/>
      <c r="CT556" s="249"/>
      <c r="CU556" s="249"/>
      <c r="CV556" s="249"/>
      <c r="CW556" s="249"/>
      <c r="CX556" s="249"/>
      <c r="CY556" s="249"/>
      <c r="CZ556" s="249"/>
    </row>
    <row r="557" s="248" customFormat="true" ht="25.15" customHeight="true" x14ac:dyDescent="0.2">
      <c r="A557" s="350"/>
      <c r="B557" s="350"/>
      <c r="C557" s="2957" t="s">
        <v>657</v>
      </c>
      <c r="D557" s="2958"/>
      <c r="E557" s="2757">
        <v>0.37683994809656618</v>
      </c>
      <c r="F557" s="2731"/>
      <c r="G557" s="2731"/>
      <c r="H557" s="2958" t="s">
        <v>657</v>
      </c>
      <c r="I557" s="2958"/>
      <c r="J557" s="2758">
        <v>0.24947382636526225</v>
      </c>
      <c r="K557" s="2731"/>
      <c r="L557" s="2731"/>
      <c r="M557" s="2958" t="s">
        <v>412</v>
      </c>
      <c r="N557" s="2958"/>
      <c r="O557" s="2759">
        <v>0.24684470913057674</v>
      </c>
      <c r="P557" s="2731"/>
      <c r="Q557" s="2731"/>
      <c r="R557" s="249"/>
      <c r="Z557" s="249"/>
      <c r="AA557" s="249"/>
      <c r="AB557" s="249"/>
      <c r="AC557" s="249"/>
      <c r="AD557" s="249"/>
      <c r="AE557" s="249"/>
      <c r="AF557" s="249"/>
      <c r="AG557" s="249"/>
      <c r="AH557" s="249"/>
      <c r="AI557" s="249"/>
      <c r="AJ557" s="249"/>
      <c r="AK557" s="249"/>
      <c r="AL557" s="249"/>
      <c r="AM557" s="249"/>
      <c r="AN557" s="249"/>
      <c r="AO557" s="249"/>
      <c r="AP557" s="249"/>
      <c r="AQ557" s="249"/>
      <c r="AR557" s="249"/>
      <c r="AS557" s="249"/>
      <c r="AT557" s="249"/>
      <c r="AU557" s="249"/>
      <c r="AV557" s="249"/>
      <c r="AW557" s="249"/>
      <c r="AX557" s="249"/>
      <c r="AY557" s="249"/>
      <c r="AZ557" s="249"/>
      <c r="BB557" s="350"/>
      <c r="BZ557" s="249"/>
      <c r="CA557" s="249"/>
      <c r="CB557" s="249"/>
      <c r="CC557" s="249"/>
      <c r="CD557" s="249"/>
      <c r="CE557" s="249"/>
      <c r="CF557" s="249"/>
      <c r="CG557" s="249"/>
      <c r="CH557" s="249"/>
      <c r="CI557" s="249"/>
      <c r="CJ557" s="249"/>
      <c r="CK557" s="249"/>
      <c r="CL557" s="249"/>
      <c r="CM557" s="249"/>
      <c r="CN557" s="249"/>
      <c r="CO557" s="249"/>
      <c r="CP557" s="249"/>
      <c r="CQ557" s="249"/>
      <c r="CR557" s="249"/>
      <c r="CS557" s="249"/>
      <c r="CT557" s="249"/>
      <c r="CU557" s="249"/>
      <c r="CV557" s="249"/>
      <c r="CW557" s="249"/>
      <c r="CX557" s="249"/>
      <c r="CY557" s="249"/>
      <c r="CZ557" s="249"/>
    </row>
    <row r="558" s="248" customFormat="true" ht="25.15" customHeight="true" x14ac:dyDescent="0.2">
      <c r="A558" s="350"/>
      <c r="B558" s="350"/>
      <c r="C558" s="2957" t="s">
        <v>654</v>
      </c>
      <c r="D558" s="2958"/>
      <c r="E558" s="2757">
        <v>0.3007824899428132</v>
      </c>
      <c r="F558" s="2731"/>
      <c r="G558" s="2731"/>
      <c r="H558" s="2958" t="s">
        <v>654</v>
      </c>
      <c r="I558" s="2958"/>
      <c r="J558" s="2758">
        <v>0.18303022356923723</v>
      </c>
      <c r="K558" s="2731"/>
      <c r="L558" s="2731"/>
      <c r="M558" s="2958" t="s">
        <v>451</v>
      </c>
      <c r="N558" s="2958"/>
      <c r="O558" s="2759">
        <v>1.9417263912834232E-3</v>
      </c>
      <c r="P558" s="2731"/>
      <c r="Q558" s="2731"/>
      <c r="R558" s="249"/>
      <c r="Z558" s="249"/>
      <c r="AA558" s="249"/>
      <c r="AB558" s="249"/>
      <c r="AC558" s="249"/>
      <c r="AD558" s="249"/>
      <c r="AE558" s="249"/>
      <c r="AF558" s="249"/>
      <c r="AG558" s="249"/>
      <c r="AH558" s="249"/>
      <c r="AI558" s="249"/>
      <c r="AJ558" s="249"/>
      <c r="AK558" s="249"/>
      <c r="AL558" s="249"/>
      <c r="AM558" s="249"/>
      <c r="AN558" s="249"/>
      <c r="AO558" s="249"/>
      <c r="AP558" s="249"/>
      <c r="AQ558" s="249"/>
      <c r="AR558" s="249"/>
      <c r="AS558" s="249"/>
      <c r="AT558" s="249"/>
      <c r="AU558" s="249"/>
      <c r="AV558" s="249"/>
      <c r="AW558" s="249"/>
      <c r="AX558" s="249"/>
      <c r="AY558" s="249"/>
      <c r="AZ558" s="249"/>
      <c r="BB558" s="350"/>
      <c r="BZ558" s="249"/>
      <c r="CA558" s="249"/>
      <c r="CB558" s="249"/>
      <c r="CC558" s="249"/>
      <c r="CD558" s="249"/>
      <c r="CE558" s="249"/>
      <c r="CF558" s="249"/>
      <c r="CG558" s="249"/>
      <c r="CH558" s="249"/>
      <c r="CI558" s="249"/>
      <c r="CJ558" s="249"/>
      <c r="CK558" s="249"/>
      <c r="CL558" s="249"/>
      <c r="CM558" s="249"/>
      <c r="CN558" s="249"/>
      <c r="CO558" s="249"/>
      <c r="CP558" s="249"/>
      <c r="CQ558" s="249"/>
      <c r="CR558" s="249"/>
      <c r="CS558" s="249"/>
      <c r="CT558" s="249"/>
      <c r="CU558" s="249"/>
      <c r="CV558" s="249"/>
      <c r="CW558" s="249"/>
      <c r="CX558" s="249"/>
      <c r="CY558" s="249"/>
      <c r="CZ558" s="249"/>
    </row>
    <row r="559" s="248" customFormat="true" ht="25.15" customHeight="true" x14ac:dyDescent="0.2">
      <c r="A559" s="350"/>
      <c r="B559" s="350"/>
      <c r="C559" s="2957" t="s">
        <v>672</v>
      </c>
      <c r="D559" s="2958"/>
      <c r="E559" s="2757">
        <v>9.9333433666665897E-4</v>
      </c>
      <c r="F559" s="2731"/>
      <c r="G559" s="2731"/>
      <c r="H559" s="2958" t="s">
        <v>672</v>
      </c>
      <c r="I559" s="2958"/>
      <c r="J559" s="2758">
        <v>2.6320520004460045E-3</v>
      </c>
      <c r="K559" s="2731"/>
      <c r="L559" s="2731"/>
      <c r="M559" s="2958" t="s">
        <v>457</v>
      </c>
      <c r="N559" s="2958"/>
      <c r="O559" s="2759">
        <v>4.0412763818509882E-3</v>
      </c>
      <c r="P559" s="2731"/>
      <c r="Q559" s="2731"/>
      <c r="R559" s="249"/>
      <c r="Z559" s="249"/>
      <c r="AA559" s="249"/>
      <c r="AB559" s="249"/>
      <c r="AC559" s="249"/>
      <c r="AD559" s="249"/>
      <c r="AE559" s="249"/>
      <c r="AF559" s="249"/>
      <c r="AG559" s="249"/>
      <c r="AH559" s="249"/>
      <c r="AI559" s="249"/>
      <c r="AJ559" s="249"/>
      <c r="AK559" s="249"/>
      <c r="AL559" s="249"/>
      <c r="AM559" s="249"/>
      <c r="AN559" s="249"/>
      <c r="AO559" s="249"/>
      <c r="AP559" s="249"/>
      <c r="AQ559" s="249"/>
      <c r="AR559" s="249"/>
      <c r="AS559" s="249"/>
      <c r="AT559" s="249"/>
      <c r="AU559" s="249"/>
      <c r="AV559" s="249"/>
      <c r="AW559" s="249"/>
      <c r="AX559" s="249"/>
      <c r="AY559" s="249"/>
      <c r="AZ559" s="249"/>
      <c r="BB559" s="350"/>
      <c r="BZ559" s="249"/>
      <c r="CA559" s="249"/>
      <c r="CB559" s="249"/>
      <c r="CC559" s="249"/>
      <c r="CD559" s="249"/>
      <c r="CE559" s="249"/>
      <c r="CF559" s="249"/>
      <c r="CG559" s="249"/>
      <c r="CH559" s="249"/>
      <c r="CI559" s="249"/>
      <c r="CJ559" s="249"/>
      <c r="CK559" s="249"/>
      <c r="CL559" s="249"/>
      <c r="CM559" s="249"/>
      <c r="CN559" s="249"/>
      <c r="CO559" s="249"/>
      <c r="CP559" s="249"/>
      <c r="CQ559" s="249"/>
      <c r="CR559" s="249"/>
      <c r="CS559" s="249"/>
      <c r="CT559" s="249"/>
      <c r="CU559" s="249"/>
      <c r="CV559" s="249"/>
      <c r="CW559" s="249"/>
      <c r="CX559" s="249"/>
      <c r="CY559" s="249"/>
      <c r="CZ559" s="249"/>
    </row>
    <row r="560" s="248" customFormat="true" ht="25.15" customHeight="true" x14ac:dyDescent="0.2">
      <c r="A560" s="350"/>
      <c r="B560" s="350"/>
      <c r="C560" s="2957" t="s">
        <v>651</v>
      </c>
      <c r="D560" s="2958"/>
      <c r="E560" s="2757">
        <v>0.35264663219783343</v>
      </c>
      <c r="F560" s="2731"/>
      <c r="G560" s="2731"/>
      <c r="H560" s="2958" t="s">
        <v>651</v>
      </c>
      <c r="I560" s="2958"/>
      <c r="J560" s="2758">
        <v>0.38145536876517633</v>
      </c>
      <c r="K560" s="2731"/>
      <c r="L560" s="2731"/>
      <c r="M560" s="2958" t="s">
        <v>446</v>
      </c>
      <c r="N560" s="2958"/>
      <c r="O560" s="2759">
        <v>9.51146088081368E-3</v>
      </c>
      <c r="P560" s="2731"/>
      <c r="Q560" s="2731"/>
      <c r="R560" s="249"/>
      <c r="Z560" s="249"/>
      <c r="AA560" s="249"/>
      <c r="AB560" s="249"/>
      <c r="AC560" s="249"/>
      <c r="AD560" s="249"/>
      <c r="AE560" s="249"/>
      <c r="AF560" s="249"/>
      <c r="AG560" s="249"/>
      <c r="AH560" s="249"/>
      <c r="AI560" s="249"/>
      <c r="AJ560" s="249"/>
      <c r="AK560" s="249"/>
      <c r="AL560" s="249"/>
      <c r="AM560" s="249"/>
      <c r="AN560" s="249"/>
      <c r="AO560" s="249"/>
      <c r="AP560" s="249"/>
      <c r="AQ560" s="249"/>
      <c r="AR560" s="249"/>
      <c r="AS560" s="249"/>
      <c r="AT560" s="249"/>
      <c r="AU560" s="249"/>
      <c r="AV560" s="249"/>
      <c r="AW560" s="249"/>
      <c r="AX560" s="249"/>
      <c r="AY560" s="249"/>
      <c r="AZ560" s="249"/>
      <c r="BB560" s="350"/>
      <c r="BZ560" s="249"/>
      <c r="CA560" s="249"/>
      <c r="CB560" s="249"/>
      <c r="CC560" s="249"/>
      <c r="CD560" s="249"/>
      <c r="CE560" s="249"/>
      <c r="CF560" s="249"/>
      <c r="CG560" s="249"/>
      <c r="CH560" s="249"/>
      <c r="CI560" s="249"/>
      <c r="CJ560" s="249"/>
      <c r="CK560" s="249"/>
      <c r="CL560" s="249"/>
      <c r="CM560" s="249"/>
      <c r="CN560" s="249"/>
      <c r="CO560" s="249"/>
      <c r="CP560" s="249"/>
      <c r="CQ560" s="249"/>
      <c r="CR560" s="249"/>
      <c r="CS560" s="249"/>
      <c r="CT560" s="249"/>
      <c r="CU560" s="249"/>
      <c r="CV560" s="249"/>
      <c r="CW560" s="249"/>
      <c r="CX560" s="249"/>
      <c r="CY560" s="249"/>
      <c r="CZ560" s="249"/>
    </row>
    <row r="561" s="248" customFormat="true" ht="25.15" customHeight="true" x14ac:dyDescent="0.2">
      <c r="A561" s="350"/>
      <c r="B561" s="350"/>
      <c r="C561" s="2957" t="s">
        <v>661</v>
      </c>
      <c r="D561" s="2958"/>
      <c r="E561" s="2757">
        <v>0.25119886701474387</v>
      </c>
      <c r="F561" s="2731"/>
      <c r="G561" s="2731"/>
      <c r="H561" s="2958" t="s">
        <v>661</v>
      </c>
      <c r="I561" s="2958"/>
      <c r="J561" s="2758">
        <v>0.27632191221681068</v>
      </c>
      <c r="K561" s="2731"/>
      <c r="L561" s="2731"/>
      <c r="M561" s="2958" t="s">
        <v>705</v>
      </c>
      <c r="N561" s="2958"/>
      <c r="O561" s="2759">
        <v>4.0259801988715201E-3</v>
      </c>
      <c r="P561" s="2731"/>
      <c r="Q561" s="2731"/>
      <c r="R561" s="249"/>
      <c r="Z561" s="249"/>
      <c r="AA561" s="249"/>
      <c r="AB561" s="249"/>
      <c r="AC561" s="249"/>
      <c r="AD561" s="249"/>
      <c r="AE561" s="249"/>
      <c r="AF561" s="249"/>
      <c r="AG561" s="249"/>
      <c r="AH561" s="249"/>
      <c r="AI561" s="249"/>
      <c r="AJ561" s="249"/>
      <c r="AK561" s="249"/>
      <c r="AL561" s="249"/>
      <c r="AM561" s="249"/>
      <c r="AN561" s="249"/>
      <c r="AO561" s="249"/>
      <c r="AP561" s="249"/>
      <c r="AQ561" s="249"/>
      <c r="AR561" s="249"/>
      <c r="AS561" s="249"/>
      <c r="AT561" s="249"/>
      <c r="AU561" s="249"/>
      <c r="AV561" s="249"/>
      <c r="AW561" s="249"/>
      <c r="AX561" s="249"/>
      <c r="AY561" s="249"/>
      <c r="AZ561" s="249"/>
      <c r="BB561" s="350"/>
      <c r="BZ561" s="249"/>
      <c r="CA561" s="249"/>
      <c r="CB561" s="249"/>
      <c r="CC561" s="249"/>
      <c r="CD561" s="249"/>
      <c r="CE561" s="249"/>
      <c r="CF561" s="249"/>
      <c r="CG561" s="249"/>
      <c r="CH561" s="249"/>
      <c r="CI561" s="249"/>
      <c r="CJ561" s="249"/>
      <c r="CK561" s="249"/>
      <c r="CL561" s="249"/>
      <c r="CM561" s="249"/>
      <c r="CN561" s="249"/>
      <c r="CO561" s="249"/>
      <c r="CP561" s="249"/>
      <c r="CQ561" s="249"/>
      <c r="CR561" s="249"/>
      <c r="CS561" s="249"/>
      <c r="CT561" s="249"/>
      <c r="CU561" s="249"/>
      <c r="CV561" s="249"/>
      <c r="CW561" s="249"/>
      <c r="CX561" s="249"/>
      <c r="CY561" s="249"/>
      <c r="CZ561" s="249"/>
    </row>
    <row r="562" s="248" customFormat="true" ht="25.15" customHeight="true" x14ac:dyDescent="0.2">
      <c r="A562" s="350"/>
      <c r="B562" s="350"/>
      <c r="C562" s="2957" t="s">
        <v>648</v>
      </c>
      <c r="D562" s="2958"/>
      <c r="E562" s="2757">
        <v>0.56443450732415457</v>
      </c>
      <c r="F562" s="2731"/>
      <c r="G562" s="2731"/>
      <c r="H562" s="2958" t="s">
        <v>648</v>
      </c>
      <c r="I562" s="2958"/>
      <c r="J562" s="2758">
        <v>0.40997718366926883</v>
      </c>
      <c r="K562" s="2731"/>
      <c r="L562" s="2731"/>
      <c r="M562" s="2958" t="s">
        <v>456</v>
      </c>
      <c r="N562" s="2958"/>
      <c r="O562" s="2759">
        <v>1.0046418560948709E-2</v>
      </c>
      <c r="P562" s="2731"/>
      <c r="Q562" s="2731"/>
      <c r="R562" s="249"/>
      <c r="Z562" s="249"/>
      <c r="AA562" s="249"/>
      <c r="AB562" s="249"/>
      <c r="AC562" s="249"/>
      <c r="AD562" s="249"/>
      <c r="AE562" s="249"/>
      <c r="AF562" s="249"/>
      <c r="AG562" s="249"/>
      <c r="AH562" s="249"/>
      <c r="AI562" s="249"/>
      <c r="AJ562" s="249"/>
      <c r="AK562" s="249"/>
      <c r="AL562" s="249"/>
      <c r="AM562" s="249"/>
      <c r="AN562" s="249"/>
      <c r="AO562" s="249"/>
      <c r="AP562" s="249"/>
      <c r="AQ562" s="249"/>
      <c r="AR562" s="249"/>
      <c r="AS562" s="249"/>
      <c r="AT562" s="249"/>
      <c r="AU562" s="249"/>
      <c r="AV562" s="249"/>
      <c r="AW562" s="249"/>
      <c r="AX562" s="249"/>
      <c r="AY562" s="249"/>
      <c r="AZ562" s="249"/>
      <c r="BB562" s="350"/>
      <c r="BZ562" s="249"/>
      <c r="CA562" s="249"/>
      <c r="CB562" s="249"/>
      <c r="CC562" s="249"/>
      <c r="CD562" s="249"/>
      <c r="CE562" s="249"/>
      <c r="CF562" s="249"/>
      <c r="CG562" s="249"/>
      <c r="CH562" s="249"/>
      <c r="CI562" s="249"/>
      <c r="CJ562" s="249"/>
      <c r="CK562" s="249"/>
      <c r="CL562" s="249"/>
      <c r="CM562" s="249"/>
      <c r="CN562" s="249"/>
      <c r="CO562" s="249"/>
      <c r="CP562" s="249"/>
      <c r="CQ562" s="249"/>
      <c r="CR562" s="249"/>
      <c r="CS562" s="249"/>
      <c r="CT562" s="249"/>
      <c r="CU562" s="249"/>
      <c r="CV562" s="249"/>
      <c r="CW562" s="249"/>
      <c r="CX562" s="249"/>
      <c r="CY562" s="249"/>
      <c r="CZ562" s="249"/>
    </row>
    <row r="563" s="248" customFormat="true" ht="25.15" customHeight="true" x14ac:dyDescent="0.2">
      <c r="A563" s="350"/>
      <c r="B563" s="350"/>
      <c r="C563" s="2957" t="s">
        <v>673</v>
      </c>
      <c r="D563" s="2958"/>
      <c r="E563" s="2757">
        <v>5.2242792611607762E-3</v>
      </c>
      <c r="F563" s="2731"/>
      <c r="G563" s="2731"/>
      <c r="H563" s="2958" t="s">
        <v>673</v>
      </c>
      <c r="I563" s="2958"/>
      <c r="J563" s="2758">
        <v>2.2086209967983203E-2</v>
      </c>
      <c r="K563" s="2731"/>
      <c r="L563" s="2731"/>
      <c r="M563" s="2958" t="s">
        <v>417</v>
      </c>
      <c r="N563" s="2958"/>
      <c r="O563" s="2759">
        <v>0.17824300840594565</v>
      </c>
      <c r="P563" s="2731"/>
      <c r="Q563" s="2731"/>
      <c r="R563" s="249"/>
      <c r="Z563" s="249"/>
      <c r="AA563" s="249"/>
      <c r="AB563" s="249"/>
      <c r="AC563" s="249"/>
      <c r="AD563" s="249"/>
      <c r="AE563" s="249"/>
      <c r="AF563" s="249"/>
      <c r="AG563" s="249"/>
      <c r="AH563" s="249"/>
      <c r="AI563" s="249"/>
      <c r="AJ563" s="249"/>
      <c r="AK563" s="249"/>
      <c r="AL563" s="249"/>
      <c r="AM563" s="249"/>
      <c r="AN563" s="249"/>
      <c r="AO563" s="249"/>
      <c r="AP563" s="249"/>
      <c r="AQ563" s="249"/>
      <c r="AR563" s="249"/>
      <c r="AS563" s="249"/>
      <c r="AT563" s="249"/>
      <c r="AU563" s="249"/>
      <c r="AV563" s="249"/>
      <c r="AW563" s="249"/>
      <c r="AX563" s="249"/>
      <c r="AY563" s="249"/>
      <c r="AZ563" s="249"/>
      <c r="BB563" s="350"/>
      <c r="BZ563" s="249"/>
      <c r="CA563" s="249"/>
      <c r="CB563" s="249"/>
      <c r="CC563" s="249"/>
      <c r="CD563" s="249"/>
      <c r="CE563" s="249"/>
      <c r="CF563" s="249"/>
      <c r="CG563" s="249"/>
      <c r="CH563" s="249"/>
      <c r="CI563" s="249"/>
      <c r="CJ563" s="249"/>
      <c r="CK563" s="249"/>
      <c r="CL563" s="249"/>
      <c r="CM563" s="249"/>
      <c r="CN563" s="249"/>
      <c r="CO563" s="249"/>
      <c r="CP563" s="249"/>
      <c r="CQ563" s="249"/>
      <c r="CR563" s="249"/>
      <c r="CS563" s="249"/>
      <c r="CT563" s="249"/>
      <c r="CU563" s="249"/>
      <c r="CV563" s="249"/>
      <c r="CW563" s="249"/>
      <c r="CX563" s="249"/>
      <c r="CY563" s="249"/>
      <c r="CZ563" s="249"/>
    </row>
    <row r="564" s="248" customFormat="true" ht="25.15" customHeight="true" x14ac:dyDescent="0.2">
      <c r="A564" s="350"/>
      <c r="B564" s="350"/>
      <c r="C564" s="2957" t="s">
        <v>693</v>
      </c>
      <c r="D564" s="2958"/>
      <c r="E564" s="2757">
        <v>5.7499606713845184E-3</v>
      </c>
      <c r="F564" s="2731"/>
      <c r="G564" s="2731"/>
      <c r="H564" s="2958" t="s">
        <v>693</v>
      </c>
      <c r="I564" s="2958"/>
      <c r="J564" s="2758">
        <v>2.7948478359643116E-4</v>
      </c>
      <c r="K564" s="2731"/>
      <c r="L564" s="2731"/>
      <c r="M564" s="2958" t="s">
        <v>710</v>
      </c>
      <c r="N564" s="2958"/>
      <c r="O564" s="2768">
        <v>7.4403214048345833E-5</v>
      </c>
      <c r="P564" s="2731"/>
      <c r="Q564" s="2731"/>
      <c r="R564" s="249"/>
      <c r="Z564" s="249"/>
      <c r="AA564" s="249"/>
      <c r="AB564" s="249"/>
      <c r="AC564" s="249"/>
      <c r="AD564" s="249"/>
      <c r="AE564" s="249"/>
      <c r="AF564" s="249"/>
      <c r="AG564" s="249"/>
      <c r="AH564" s="249"/>
      <c r="AI564" s="249"/>
      <c r="AJ564" s="249"/>
      <c r="AK564" s="249"/>
      <c r="AL564" s="249"/>
      <c r="AM564" s="249"/>
      <c r="AN564" s="249"/>
      <c r="AO564" s="249"/>
      <c r="AP564" s="249"/>
      <c r="AQ564" s="249"/>
      <c r="AR564" s="249"/>
      <c r="AS564" s="249"/>
      <c r="AT564" s="249"/>
      <c r="AU564" s="249"/>
      <c r="AV564" s="249"/>
      <c r="AW564" s="249"/>
      <c r="AX564" s="249"/>
      <c r="AY564" s="249"/>
      <c r="AZ564" s="249"/>
      <c r="BB564" s="350"/>
      <c r="BZ564" s="249"/>
      <c r="CA564" s="249"/>
      <c r="CB564" s="249"/>
      <c r="CC564" s="249"/>
      <c r="CD564" s="249"/>
      <c r="CE564" s="249"/>
      <c r="CF564" s="249"/>
      <c r="CG564" s="249"/>
      <c r="CH564" s="249"/>
      <c r="CI564" s="249"/>
      <c r="CJ564" s="249"/>
      <c r="CK564" s="249"/>
      <c r="CL564" s="249"/>
      <c r="CM564" s="249"/>
      <c r="CN564" s="249"/>
      <c r="CO564" s="249"/>
      <c r="CP564" s="249"/>
      <c r="CQ564" s="249"/>
      <c r="CR564" s="249"/>
      <c r="CS564" s="249"/>
      <c r="CT564" s="249"/>
      <c r="CU564" s="249"/>
      <c r="CV564" s="249"/>
      <c r="CW564" s="249"/>
      <c r="CX564" s="249"/>
      <c r="CY564" s="249"/>
      <c r="CZ564" s="249"/>
    </row>
    <row r="565" s="248" customFormat="true" ht="25.15" customHeight="true" x14ac:dyDescent="0.2">
      <c r="A565" s="350"/>
      <c r="B565" s="350"/>
      <c r="C565" s="2957" t="s">
        <v>682</v>
      </c>
      <c r="D565" s="2958"/>
      <c r="E565" s="2757">
        <v>1.0013819115620272E-2</v>
      </c>
      <c r="F565" s="2731"/>
      <c r="G565" s="2731"/>
      <c r="H565" s="2958" t="s">
        <v>682</v>
      </c>
      <c r="I565" s="2958"/>
      <c r="J565" s="2758">
        <v>1.8321514278720922E-2</v>
      </c>
      <c r="K565" s="2731"/>
      <c r="L565" s="2731"/>
      <c r="M565" s="2958" t="s">
        <v>461</v>
      </c>
      <c r="N565" s="2958"/>
      <c r="O565" s="2759">
        <v>2.4434012451969751E-4</v>
      </c>
      <c r="P565" s="2731"/>
      <c r="Q565" s="2731"/>
      <c r="R565" s="249"/>
      <c r="Z565" s="249"/>
      <c r="AA565" s="249"/>
      <c r="AB565" s="249"/>
      <c r="AC565" s="249"/>
      <c r="AD565" s="249"/>
      <c r="AE565" s="249"/>
      <c r="AF565" s="249"/>
      <c r="AG565" s="249"/>
      <c r="AH565" s="249"/>
      <c r="AI565" s="249"/>
      <c r="AJ565" s="249"/>
      <c r="AK565" s="249"/>
      <c r="AL565" s="249"/>
      <c r="AM565" s="249"/>
      <c r="AN565" s="249"/>
      <c r="AO565" s="249"/>
      <c r="AP565" s="249"/>
      <c r="AQ565" s="249"/>
      <c r="AR565" s="249"/>
      <c r="AS565" s="249"/>
      <c r="AT565" s="249"/>
      <c r="AU565" s="249"/>
      <c r="AV565" s="249"/>
      <c r="AW565" s="249"/>
      <c r="AX565" s="249"/>
      <c r="AY565" s="249"/>
      <c r="AZ565" s="249"/>
      <c r="BB565" s="350"/>
      <c r="BZ565" s="249"/>
      <c r="CA565" s="249"/>
      <c r="CB565" s="249"/>
      <c r="CC565" s="249"/>
      <c r="CD565" s="249"/>
      <c r="CE565" s="249"/>
      <c r="CF565" s="249"/>
      <c r="CG565" s="249"/>
      <c r="CH565" s="249"/>
      <c r="CI565" s="249"/>
      <c r="CJ565" s="249"/>
      <c r="CK565" s="249"/>
      <c r="CL565" s="249"/>
      <c r="CM565" s="249"/>
      <c r="CN565" s="249"/>
      <c r="CO565" s="249"/>
      <c r="CP565" s="249"/>
      <c r="CQ565" s="249"/>
      <c r="CR565" s="249"/>
      <c r="CS565" s="249"/>
      <c r="CT565" s="249"/>
      <c r="CU565" s="249"/>
      <c r="CV565" s="249"/>
      <c r="CW565" s="249"/>
      <c r="CX565" s="249"/>
      <c r="CY565" s="249"/>
      <c r="CZ565" s="249"/>
    </row>
    <row r="566" s="248" customFormat="true" ht="25.15" customHeight="true" x14ac:dyDescent="0.2">
      <c r="A566" s="350"/>
      <c r="B566" s="350"/>
      <c r="C566" s="2957" t="s">
        <v>667</v>
      </c>
      <c r="D566" s="2958"/>
      <c r="E566" s="2757">
        <v>0.21858408450940636</v>
      </c>
      <c r="F566" s="2731"/>
      <c r="G566" s="2731"/>
      <c r="H566" s="2958" t="s">
        <v>667</v>
      </c>
      <c r="I566" s="2958"/>
      <c r="J566" s="2758">
        <v>0.19513646862987519</v>
      </c>
      <c r="K566" s="2731"/>
      <c r="L566" s="2731"/>
      <c r="M566" s="2958" t="s">
        <v>701</v>
      </c>
      <c r="N566" s="2958"/>
      <c r="O566" s="2759">
        <v>3.7878509483804338E-3</v>
      </c>
      <c r="P566" s="2731"/>
      <c r="Q566" s="2731"/>
      <c r="R566" s="249"/>
      <c r="Z566" s="249"/>
      <c r="AA566" s="249"/>
      <c r="AB566" s="249"/>
      <c r="AC566" s="249"/>
      <c r="AD566" s="249"/>
      <c r="AE566" s="249"/>
      <c r="AF566" s="249"/>
      <c r="AG566" s="249"/>
      <c r="AH566" s="249"/>
      <c r="AI566" s="249"/>
      <c r="AJ566" s="249"/>
      <c r="AK566" s="249"/>
      <c r="AL566" s="249"/>
      <c r="AM566" s="249"/>
      <c r="AN566" s="249"/>
      <c r="AO566" s="249"/>
      <c r="AP566" s="249"/>
      <c r="AQ566" s="249"/>
      <c r="AR566" s="249"/>
      <c r="AS566" s="249"/>
      <c r="AT566" s="249"/>
      <c r="AU566" s="249"/>
      <c r="AV566" s="249"/>
      <c r="AW566" s="249"/>
      <c r="AX566" s="249"/>
      <c r="AY566" s="249"/>
      <c r="AZ566" s="249"/>
      <c r="BB566" s="350"/>
      <c r="BZ566" s="249"/>
      <c r="CA566" s="249"/>
      <c r="CB566" s="249"/>
      <c r="CC566" s="249"/>
      <c r="CD566" s="249"/>
      <c r="CE566" s="249"/>
      <c r="CF566" s="249"/>
      <c r="CG566" s="249"/>
      <c r="CH566" s="249"/>
      <c r="CI566" s="249"/>
      <c r="CJ566" s="249"/>
      <c r="CK566" s="249"/>
      <c r="CL566" s="249"/>
      <c r="CM566" s="249"/>
      <c r="CN566" s="249"/>
      <c r="CO566" s="249"/>
      <c r="CP566" s="249"/>
      <c r="CQ566" s="249"/>
      <c r="CR566" s="249"/>
      <c r="CS566" s="249"/>
      <c r="CT566" s="249"/>
      <c r="CU566" s="249"/>
      <c r="CV566" s="249"/>
      <c r="CW566" s="249"/>
      <c r="CX566" s="249"/>
      <c r="CY566" s="249"/>
      <c r="CZ566" s="249"/>
    </row>
    <row r="567" s="248" customFormat="true" ht="25.15" customHeight="true" x14ac:dyDescent="0.2">
      <c r="A567" s="350"/>
      <c r="B567" s="350"/>
      <c r="C567" s="2957" t="s">
        <v>658</v>
      </c>
      <c r="D567" s="2958"/>
      <c r="E567" s="2757">
        <v>0.28561047848957771</v>
      </c>
      <c r="F567" s="2731"/>
      <c r="G567" s="2731"/>
      <c r="H567" s="2958" t="s">
        <v>658</v>
      </c>
      <c r="I567" s="2958"/>
      <c r="J567" s="2758">
        <v>0.28958290384955931</v>
      </c>
      <c r="K567" s="2731"/>
      <c r="L567" s="2731"/>
      <c r="M567" s="2958" t="s">
        <v>465</v>
      </c>
      <c r="N567" s="2958"/>
      <c r="O567" s="2759">
        <v>5.6175631922048865E-4</v>
      </c>
      <c r="P567" s="2731"/>
      <c r="Q567" s="2731"/>
      <c r="R567" s="249"/>
      <c r="Z567" s="249"/>
      <c r="AA567" s="249"/>
      <c r="AB567" s="249"/>
      <c r="AC567" s="249"/>
      <c r="AD567" s="249"/>
      <c r="AE567" s="249"/>
      <c r="AF567" s="249"/>
      <c r="AG567" s="249"/>
      <c r="AH567" s="249"/>
      <c r="AI567" s="249"/>
      <c r="AJ567" s="249"/>
      <c r="AK567" s="249"/>
      <c r="AL567" s="249"/>
      <c r="AM567" s="249"/>
      <c r="AN567" s="249"/>
      <c r="AO567" s="249"/>
      <c r="AP567" s="249"/>
      <c r="AQ567" s="249"/>
      <c r="AR567" s="249"/>
      <c r="AS567" s="249"/>
      <c r="AT567" s="249"/>
      <c r="AU567" s="249"/>
      <c r="AV567" s="249"/>
      <c r="AW567" s="249"/>
      <c r="AX567" s="249"/>
      <c r="AY567" s="249"/>
      <c r="AZ567" s="249"/>
      <c r="BB567" s="350"/>
      <c r="BZ567" s="249"/>
      <c r="CA567" s="249"/>
      <c r="CB567" s="249"/>
      <c r="CC567" s="249"/>
      <c r="CD567" s="249"/>
      <c r="CE567" s="249"/>
      <c r="CF567" s="249"/>
      <c r="CG567" s="249"/>
      <c r="CH567" s="249"/>
      <c r="CI567" s="249"/>
      <c r="CJ567" s="249"/>
      <c r="CK567" s="249"/>
      <c r="CL567" s="249"/>
      <c r="CM567" s="249"/>
      <c r="CN567" s="249"/>
      <c r="CO567" s="249"/>
      <c r="CP567" s="249"/>
      <c r="CQ567" s="249"/>
      <c r="CR567" s="249"/>
      <c r="CS567" s="249"/>
      <c r="CT567" s="249"/>
      <c r="CU567" s="249"/>
      <c r="CV567" s="249"/>
      <c r="CW567" s="249"/>
      <c r="CX567" s="249"/>
      <c r="CY567" s="249"/>
      <c r="CZ567" s="249"/>
    </row>
    <row r="568" s="248" customFormat="true" ht="25.15" customHeight="true" x14ac:dyDescent="0.2">
      <c r="A568" s="350"/>
      <c r="B568" s="350"/>
      <c r="C568" s="2957" t="s">
        <v>666</v>
      </c>
      <c r="D568" s="2958"/>
      <c r="E568" s="2757">
        <v>0.16767724467595485</v>
      </c>
      <c r="F568" s="2731"/>
      <c r="G568" s="2731"/>
      <c r="H568" s="2958" t="s">
        <v>666</v>
      </c>
      <c r="I568" s="2958"/>
      <c r="J568" s="2758">
        <v>0.19942468234355537</v>
      </c>
      <c r="K568" s="2731"/>
      <c r="L568" s="2731"/>
      <c r="M568" s="2958" t="s">
        <v>331</v>
      </c>
      <c r="N568" s="2958"/>
      <c r="O568" s="2759">
        <v>6.2460830946888257E-3</v>
      </c>
      <c r="P568" s="2731"/>
      <c r="Q568" s="2731"/>
      <c r="R568" s="249"/>
      <c r="Z568" s="249"/>
      <c r="AA568" s="249"/>
      <c r="AB568" s="249"/>
      <c r="AC568" s="249"/>
      <c r="AD568" s="249"/>
      <c r="AE568" s="249"/>
      <c r="AF568" s="249"/>
      <c r="AG568" s="249"/>
      <c r="AH568" s="249"/>
      <c r="AI568" s="249"/>
      <c r="AJ568" s="249"/>
      <c r="AK568" s="249"/>
      <c r="AL568" s="249"/>
      <c r="AM568" s="249"/>
      <c r="AN568" s="249"/>
      <c r="AO568" s="249"/>
      <c r="AP568" s="249"/>
      <c r="AQ568" s="249"/>
      <c r="AR568" s="249"/>
      <c r="AS568" s="249"/>
      <c r="AT568" s="249"/>
      <c r="AU568" s="249"/>
      <c r="AV568" s="249"/>
      <c r="AW568" s="249"/>
      <c r="AX568" s="249"/>
      <c r="AY568" s="249"/>
      <c r="AZ568" s="249"/>
      <c r="BB568" s="350"/>
      <c r="BZ568" s="249"/>
      <c r="CA568" s="249"/>
      <c r="CB568" s="249"/>
      <c r="CC568" s="249"/>
      <c r="CD568" s="249"/>
      <c r="CE568" s="249"/>
      <c r="CF568" s="249"/>
      <c r="CG568" s="249"/>
      <c r="CH568" s="249"/>
      <c r="CI568" s="249"/>
      <c r="CJ568" s="249"/>
      <c r="CK568" s="249"/>
      <c r="CL568" s="249"/>
      <c r="CM568" s="249"/>
      <c r="CN568" s="249"/>
      <c r="CO568" s="249"/>
      <c r="CP568" s="249"/>
      <c r="CQ568" s="249"/>
      <c r="CR568" s="249"/>
      <c r="CS568" s="249"/>
      <c r="CT568" s="249"/>
      <c r="CU568" s="249"/>
      <c r="CV568" s="249"/>
      <c r="CW568" s="249"/>
      <c r="CX568" s="249"/>
      <c r="CY568" s="249"/>
      <c r="CZ568" s="249"/>
    </row>
    <row r="569" s="248" customFormat="true" ht="25.15" customHeight="true" x14ac:dyDescent="0.2">
      <c r="A569" s="350"/>
      <c r="B569" s="350"/>
      <c r="C569" s="2957" t="s">
        <v>665</v>
      </c>
      <c r="D569" s="2958"/>
      <c r="E569" s="2760">
        <v>0.18171086614718615</v>
      </c>
      <c r="F569" s="2731"/>
      <c r="G569" s="2731"/>
      <c r="H569" s="2958" t="s">
        <v>665</v>
      </c>
      <c r="I569" s="2958"/>
      <c r="J569" s="2761">
        <v>0.10954210512294472</v>
      </c>
      <c r="K569" s="2731"/>
      <c r="L569" s="2731"/>
      <c r="M569" s="2958" t="s">
        <v>335</v>
      </c>
      <c r="N569" s="2958"/>
      <c r="O569" s="2759">
        <v>3.6964229778489229E-3</v>
      </c>
      <c r="P569" s="2731"/>
      <c r="Q569" s="2731"/>
      <c r="R569" s="249"/>
      <c r="Z569" s="249"/>
      <c r="AA569" s="249"/>
      <c r="AB569" s="249"/>
      <c r="AC569" s="249"/>
      <c r="AD569" s="249"/>
      <c r="AE569" s="249"/>
      <c r="AF569" s="249"/>
      <c r="AG569" s="249"/>
      <c r="AH569" s="249"/>
      <c r="AI569" s="249"/>
      <c r="AJ569" s="249"/>
      <c r="AK569" s="249"/>
      <c r="AL569" s="249"/>
      <c r="AM569" s="249"/>
      <c r="AN569" s="249"/>
      <c r="AO569" s="249"/>
      <c r="AP569" s="249"/>
      <c r="AQ569" s="249"/>
      <c r="AR569" s="249"/>
      <c r="AS569" s="249"/>
      <c r="AT569" s="249"/>
      <c r="AU569" s="249"/>
      <c r="AV569" s="249"/>
      <c r="AW569" s="249"/>
      <c r="AX569" s="249"/>
      <c r="AY569" s="249"/>
      <c r="AZ569" s="249"/>
      <c r="BB569" s="350"/>
      <c r="BZ569" s="249"/>
      <c r="CA569" s="249"/>
      <c r="CB569" s="249"/>
      <c r="CC569" s="249"/>
      <c r="CD569" s="249"/>
      <c r="CE569" s="249"/>
      <c r="CF569" s="249"/>
      <c r="CG569" s="249"/>
      <c r="CH569" s="249"/>
      <c r="CI569" s="249"/>
      <c r="CJ569" s="249"/>
      <c r="CK569" s="249"/>
      <c r="CL569" s="249"/>
      <c r="CM569" s="249"/>
      <c r="CN569" s="249"/>
      <c r="CO569" s="249"/>
      <c r="CP569" s="249"/>
      <c r="CQ569" s="249"/>
      <c r="CR569" s="249"/>
      <c r="CS569" s="249"/>
      <c r="CT569" s="249"/>
      <c r="CU569" s="249"/>
      <c r="CV569" s="249"/>
      <c r="CW569" s="249"/>
      <c r="CX569" s="249"/>
      <c r="CY569" s="249"/>
      <c r="CZ569" s="249"/>
    </row>
    <row r="570" s="248" customFormat="true" ht="25.15" customHeight="true" x14ac:dyDescent="0.2">
      <c r="A570" s="350"/>
      <c r="B570" s="350"/>
      <c r="C570" s="2957"/>
      <c r="D570" s="2973"/>
      <c r="E570" s="2731"/>
      <c r="F570" s="2731"/>
      <c r="G570" s="2731"/>
      <c r="H570" s="2973"/>
      <c r="I570" s="2973"/>
      <c r="J570" s="2731"/>
      <c r="K570" s="2731"/>
      <c r="L570" s="2731"/>
      <c r="M570" s="2958" t="s">
        <v>717</v>
      </c>
      <c r="N570" s="2958"/>
      <c r="O570" s="2759">
        <v>2.1593181590386605E-4</v>
      </c>
      <c r="P570" s="2731"/>
      <c r="Q570" s="2731"/>
      <c r="R570" s="249"/>
      <c r="Z570" s="249"/>
      <c r="AA570" s="249"/>
      <c r="AB570" s="249"/>
      <c r="AC570" s="249"/>
      <c r="AD570" s="249"/>
      <c r="AE570" s="249"/>
      <c r="AF570" s="249"/>
      <c r="AG570" s="249"/>
      <c r="AH570" s="249"/>
      <c r="AI570" s="249"/>
      <c r="AJ570" s="249"/>
      <c r="AK570" s="249"/>
      <c r="AL570" s="249"/>
      <c r="AM570" s="249"/>
      <c r="AN570" s="249"/>
      <c r="AO570" s="249"/>
      <c r="AP570" s="249"/>
      <c r="AQ570" s="249"/>
      <c r="AR570" s="249"/>
      <c r="AS570" s="249"/>
      <c r="AT570" s="249"/>
      <c r="AU570" s="249"/>
      <c r="AV570" s="249"/>
      <c r="AW570" s="249"/>
      <c r="AX570" s="249"/>
      <c r="AY570" s="249"/>
      <c r="AZ570" s="249"/>
      <c r="BB570" s="350"/>
      <c r="BZ570" s="249"/>
      <c r="CA570" s="249"/>
      <c r="CB570" s="249"/>
      <c r="CC570" s="249"/>
      <c r="CD570" s="249"/>
      <c r="CE570" s="249"/>
      <c r="CF570" s="249"/>
      <c r="CG570" s="249"/>
      <c r="CH570" s="249"/>
      <c r="CI570" s="249"/>
      <c r="CJ570" s="249"/>
      <c r="CK570" s="249"/>
      <c r="CL570" s="249"/>
      <c r="CM570" s="249"/>
      <c r="CN570" s="249"/>
      <c r="CO570" s="249"/>
      <c r="CP570" s="249"/>
      <c r="CQ570" s="249"/>
      <c r="CR570" s="249"/>
      <c r="CS570" s="249"/>
      <c r="CT570" s="249"/>
      <c r="CU570" s="249"/>
      <c r="CV570" s="249"/>
      <c r="CW570" s="249"/>
      <c r="CX570" s="249"/>
      <c r="CY570" s="249"/>
      <c r="CZ570" s="249"/>
    </row>
    <row r="571" s="248" customFormat="true" ht="25.15" customHeight="true" x14ac:dyDescent="0.2">
      <c r="A571" s="350"/>
      <c r="B571" s="350"/>
      <c r="C571" s="2957"/>
      <c r="D571" s="2973"/>
      <c r="E571" s="2731"/>
      <c r="F571" s="2731"/>
      <c r="G571" s="2731"/>
      <c r="H571" s="2973"/>
      <c r="I571" s="2973"/>
      <c r="J571" s="2731"/>
      <c r="K571" s="2731"/>
      <c r="L571" s="2731"/>
      <c r="M571" s="2958" t="s">
        <v>653</v>
      </c>
      <c r="N571" s="2958"/>
      <c r="O571" s="2759">
        <v>0.23832336246534336</v>
      </c>
      <c r="P571" s="2731"/>
      <c r="Q571" s="2731"/>
      <c r="R571" s="249"/>
      <c r="Z571" s="249"/>
      <c r="AA571" s="249"/>
      <c r="AB571" s="249"/>
      <c r="AC571" s="249"/>
      <c r="AD571" s="249"/>
      <c r="AE571" s="249"/>
      <c r="AF571" s="249"/>
      <c r="AG571" s="249"/>
      <c r="AH571" s="249"/>
      <c r="AI571" s="249"/>
      <c r="AJ571" s="249"/>
      <c r="AK571" s="249"/>
      <c r="AL571" s="249"/>
      <c r="AM571" s="249"/>
      <c r="AN571" s="249"/>
      <c r="AO571" s="249"/>
      <c r="AP571" s="249"/>
      <c r="AQ571" s="249"/>
      <c r="AR571" s="249"/>
      <c r="AS571" s="249"/>
      <c r="AT571" s="249"/>
      <c r="AU571" s="249"/>
      <c r="AV571" s="249"/>
      <c r="AW571" s="249"/>
      <c r="AX571" s="249"/>
      <c r="AY571" s="249"/>
      <c r="AZ571" s="249"/>
      <c r="BB571" s="350"/>
      <c r="BZ571" s="249"/>
      <c r="CA571" s="249"/>
      <c r="CB571" s="249"/>
      <c r="CC571" s="249"/>
      <c r="CD571" s="249"/>
      <c r="CE571" s="249"/>
      <c r="CF571" s="249"/>
      <c r="CG571" s="249"/>
      <c r="CH571" s="249"/>
      <c r="CI571" s="249"/>
      <c r="CJ571" s="249"/>
      <c r="CK571" s="249"/>
      <c r="CL571" s="249"/>
      <c r="CM571" s="249"/>
      <c r="CN571" s="249"/>
      <c r="CO571" s="249"/>
      <c r="CP571" s="249"/>
      <c r="CQ571" s="249"/>
      <c r="CR571" s="249"/>
      <c r="CS571" s="249"/>
      <c r="CT571" s="249"/>
      <c r="CU571" s="249"/>
      <c r="CV571" s="249"/>
      <c r="CW571" s="249"/>
      <c r="CX571" s="249"/>
      <c r="CY571" s="249"/>
      <c r="CZ571" s="249"/>
    </row>
    <row r="572" s="248" customFormat="true" ht="25.15" customHeight="true" x14ac:dyDescent="0.2">
      <c r="A572" s="350"/>
      <c r="B572" s="350"/>
      <c r="C572" s="2957" t="s">
        <v>231</v>
      </c>
      <c r="D572" s="2958"/>
      <c r="E572" s="2958"/>
      <c r="F572" s="2958"/>
      <c r="G572" s="2958"/>
      <c r="H572" s="2958" t="s">
        <v>231</v>
      </c>
      <c r="I572" s="2958"/>
      <c r="J572" s="2958"/>
      <c r="K572" s="2958"/>
      <c r="L572" s="2958"/>
      <c r="M572" s="2958" t="s">
        <v>660</v>
      </c>
      <c r="N572" s="2958"/>
      <c r="O572" s="2759">
        <v>0.17191753218802783</v>
      </c>
      <c r="P572" s="2731"/>
      <c r="Q572" s="2731"/>
      <c r="R572" s="249"/>
      <c r="Z572" s="249"/>
      <c r="AA572" s="249"/>
      <c r="AB572" s="249"/>
      <c r="AC572" s="249"/>
      <c r="AD572" s="249"/>
      <c r="AE572" s="249"/>
      <c r="AF572" s="249"/>
      <c r="AG572" s="249"/>
      <c r="AH572" s="249"/>
      <c r="AI572" s="249"/>
      <c r="AJ572" s="249"/>
      <c r="AK572" s="249"/>
      <c r="AL572" s="249"/>
      <c r="AM572" s="249"/>
      <c r="AN572" s="249"/>
      <c r="AO572" s="249"/>
      <c r="AP572" s="249"/>
      <c r="AQ572" s="249"/>
      <c r="AR572" s="249"/>
      <c r="AS572" s="249"/>
      <c r="AT572" s="249"/>
      <c r="AU572" s="249"/>
      <c r="AV572" s="249"/>
      <c r="AW572" s="249"/>
      <c r="AX572" s="249"/>
      <c r="AY572" s="249"/>
      <c r="AZ572" s="249"/>
      <c r="BB572" s="350"/>
      <c r="BZ572" s="249"/>
      <c r="CA572" s="249"/>
      <c r="CB572" s="249"/>
      <c r="CC572" s="249"/>
      <c r="CD572" s="249"/>
      <c r="CE572" s="249"/>
      <c r="CF572" s="249"/>
      <c r="CG572" s="249"/>
      <c r="CH572" s="249"/>
      <c r="CI572" s="249"/>
      <c r="CJ572" s="249"/>
      <c r="CK572" s="249"/>
      <c r="CL572" s="249"/>
      <c r="CM572" s="249"/>
      <c r="CN572" s="249"/>
      <c r="CO572" s="249"/>
      <c r="CP572" s="249"/>
      <c r="CQ572" s="249"/>
      <c r="CR572" s="249"/>
      <c r="CS572" s="249"/>
      <c r="CT572" s="249"/>
      <c r="CU572" s="249"/>
      <c r="CV572" s="249"/>
      <c r="CW572" s="249"/>
      <c r="CX572" s="249"/>
      <c r="CY572" s="249"/>
      <c r="CZ572" s="249"/>
    </row>
    <row r="573" s="248" customFormat="true" ht="25.15" customHeight="true" x14ac:dyDescent="0.2">
      <c r="A573" s="350"/>
      <c r="B573" s="350"/>
      <c r="C573" s="2957" t="s">
        <v>213</v>
      </c>
      <c r="D573" s="2958"/>
      <c r="E573" s="2967" t="s">
        <v>232</v>
      </c>
      <c r="F573" s="2968"/>
      <c r="G573" s="2969"/>
      <c r="H573" s="2958" t="s">
        <v>213</v>
      </c>
      <c r="I573" s="2958"/>
      <c r="J573" s="2970" t="s">
        <v>232</v>
      </c>
      <c r="K573" s="2971"/>
      <c r="L573" s="2972"/>
      <c r="M573" s="2958" t="s">
        <v>656</v>
      </c>
      <c r="N573" s="2958"/>
      <c r="O573" s="2759">
        <v>0.2704598867683301</v>
      </c>
      <c r="P573" s="2731"/>
      <c r="Q573" s="2731"/>
      <c r="R573" s="249"/>
      <c r="Z573" s="249"/>
      <c r="AA573" s="249"/>
      <c r="AB573" s="249"/>
      <c r="AC573" s="249"/>
      <c r="AD573" s="249"/>
      <c r="AE573" s="249"/>
      <c r="AF573" s="249"/>
      <c r="AG573" s="249"/>
      <c r="AH573" s="249"/>
      <c r="AI573" s="249"/>
      <c r="AJ573" s="249"/>
      <c r="AK573" s="249"/>
      <c r="AL573" s="249"/>
      <c r="AM573" s="249"/>
      <c r="AN573" s="249"/>
      <c r="AO573" s="249"/>
      <c r="AP573" s="249"/>
      <c r="AQ573" s="249"/>
      <c r="AR573" s="249"/>
      <c r="AS573" s="249"/>
      <c r="AT573" s="249"/>
      <c r="AU573" s="249"/>
      <c r="AV573" s="249"/>
      <c r="AW573" s="249"/>
      <c r="AX573" s="249"/>
      <c r="AY573" s="249"/>
      <c r="AZ573" s="249"/>
      <c r="BB573" s="350"/>
      <c r="BZ573" s="249"/>
      <c r="CA573" s="249"/>
      <c r="CB573" s="249"/>
      <c r="CC573" s="249"/>
      <c r="CD573" s="249"/>
      <c r="CE573" s="249"/>
      <c r="CF573" s="249"/>
      <c r="CG573" s="249"/>
      <c r="CH573" s="249"/>
      <c r="CI573" s="249"/>
      <c r="CJ573" s="249"/>
      <c r="CK573" s="249"/>
      <c r="CL573" s="249"/>
      <c r="CM573" s="249"/>
      <c r="CN573" s="249"/>
      <c r="CO573" s="249"/>
      <c r="CP573" s="249"/>
      <c r="CQ573" s="249"/>
      <c r="CR573" s="249"/>
      <c r="CS573" s="249"/>
      <c r="CT573" s="249"/>
      <c r="CU573" s="249"/>
      <c r="CV573" s="249"/>
      <c r="CW573" s="249"/>
      <c r="CX573" s="249"/>
      <c r="CY573" s="249"/>
      <c r="CZ573" s="249"/>
    </row>
    <row r="574" s="248" customFormat="true" ht="25.15" customHeight="true" x14ac:dyDescent="0.2">
      <c r="A574" s="350"/>
      <c r="B574" s="350"/>
      <c r="C574" s="2958"/>
      <c r="D574" s="2958"/>
      <c r="E574" s="2769" t="s">
        <v>197</v>
      </c>
      <c r="F574" s="2770" t="s">
        <v>233</v>
      </c>
      <c r="G574" s="2771" t="s">
        <v>234</v>
      </c>
      <c r="H574" s="2958"/>
      <c r="I574" s="2958"/>
      <c r="J574" s="2772" t="s">
        <v>197</v>
      </c>
      <c r="K574" s="2773" t="s">
        <v>233</v>
      </c>
      <c r="L574" s="2774" t="s">
        <v>234</v>
      </c>
      <c r="M574" s="2958" t="s">
        <v>670</v>
      </c>
      <c r="N574" s="2958"/>
      <c r="O574" s="2759">
        <v>3.3619723396352469E-2</v>
      </c>
      <c r="P574" s="2731"/>
      <c r="Q574" s="2731"/>
      <c r="R574" s="249"/>
      <c r="Z574" s="249"/>
      <c r="AA574" s="249"/>
      <c r="AB574" s="249"/>
      <c r="AC574" s="249"/>
      <c r="AD574" s="249"/>
      <c r="AE574" s="249"/>
      <c r="AF574" s="249"/>
      <c r="AG574" s="249"/>
      <c r="AH574" s="249"/>
      <c r="AI574" s="249"/>
      <c r="AJ574" s="249"/>
      <c r="AK574" s="249"/>
      <c r="AL574" s="249"/>
      <c r="AM574" s="249"/>
      <c r="AN574" s="249"/>
      <c r="AO574" s="249"/>
      <c r="AP574" s="249"/>
      <c r="AQ574" s="249"/>
      <c r="AR574" s="249"/>
      <c r="AS574" s="249"/>
      <c r="AT574" s="249"/>
      <c r="AU574" s="249"/>
      <c r="AV574" s="249"/>
      <c r="AW574" s="249"/>
      <c r="AX574" s="249"/>
      <c r="AY574" s="249"/>
      <c r="AZ574" s="249"/>
      <c r="BB574" s="350"/>
      <c r="BZ574" s="249"/>
      <c r="CA574" s="249"/>
      <c r="CB574" s="249"/>
      <c r="CC574" s="249"/>
      <c r="CD574" s="249"/>
      <c r="CE574" s="249"/>
      <c r="CF574" s="249"/>
      <c r="CG574" s="249"/>
      <c r="CH574" s="249"/>
      <c r="CI574" s="249"/>
      <c r="CJ574" s="249"/>
      <c r="CK574" s="249"/>
      <c r="CL574" s="249"/>
      <c r="CM574" s="249"/>
      <c r="CN574" s="249"/>
      <c r="CO574" s="249"/>
      <c r="CP574" s="249"/>
      <c r="CQ574" s="249"/>
      <c r="CR574" s="249"/>
      <c r="CS574" s="249"/>
      <c r="CT574" s="249"/>
      <c r="CU574" s="249"/>
      <c r="CV574" s="249"/>
      <c r="CW574" s="249"/>
      <c r="CX574" s="249"/>
      <c r="CY574" s="249"/>
      <c r="CZ574" s="249"/>
    </row>
    <row r="575" s="248" customFormat="true" ht="25.15" customHeight="true" x14ac:dyDescent="0.2">
      <c r="A575" s="350"/>
      <c r="B575" s="350"/>
      <c r="C575" s="2957" t="s">
        <v>214</v>
      </c>
      <c r="D575" s="2958"/>
      <c r="E575" s="2775">
        <v>8.8008594979767931</v>
      </c>
      <c r="F575" s="2776">
        <v>10.865258639477522</v>
      </c>
      <c r="G575" s="2777">
        <v>10.865258639477522</v>
      </c>
      <c r="H575" s="2958" t="s">
        <v>214</v>
      </c>
      <c r="I575" s="2958"/>
      <c r="J575" s="2778">
        <v>6.7543761274753535</v>
      </c>
      <c r="K575" s="2779">
        <v>8.3387359598461153</v>
      </c>
      <c r="L575" s="2780">
        <v>8.3387359598461153</v>
      </c>
      <c r="M575" s="2958" t="s">
        <v>657</v>
      </c>
      <c r="N575" s="2958"/>
      <c r="O575" s="2759">
        <v>0.22671888821902811</v>
      </c>
      <c r="P575" s="2731"/>
      <c r="Q575" s="2731"/>
      <c r="R575" s="249"/>
      <c r="Z575" s="249"/>
      <c r="AA575" s="249"/>
      <c r="AB575" s="249"/>
      <c r="AC575" s="249"/>
      <c r="AD575" s="249"/>
      <c r="AE575" s="249"/>
      <c r="AF575" s="249"/>
      <c r="AG575" s="249"/>
      <c r="AH575" s="249"/>
      <c r="AI575" s="249"/>
      <c r="AJ575" s="249"/>
      <c r="AK575" s="249"/>
      <c r="AL575" s="249"/>
      <c r="AM575" s="249"/>
      <c r="AN575" s="249"/>
      <c r="AO575" s="249"/>
      <c r="AP575" s="249"/>
      <c r="AQ575" s="249"/>
      <c r="AR575" s="249"/>
      <c r="AS575" s="249"/>
      <c r="AT575" s="249"/>
      <c r="AU575" s="249"/>
      <c r="AV575" s="249"/>
      <c r="AW575" s="249"/>
      <c r="AX575" s="249"/>
      <c r="AY575" s="249"/>
      <c r="AZ575" s="249"/>
      <c r="BB575" s="350"/>
      <c r="BZ575" s="249"/>
      <c r="CA575" s="249"/>
      <c r="CB575" s="249"/>
      <c r="CC575" s="249"/>
      <c r="CD575" s="249"/>
      <c r="CE575" s="249"/>
      <c r="CF575" s="249"/>
      <c r="CG575" s="249"/>
      <c r="CH575" s="249"/>
      <c r="CI575" s="249"/>
      <c r="CJ575" s="249"/>
      <c r="CK575" s="249"/>
      <c r="CL575" s="249"/>
      <c r="CM575" s="249"/>
      <c r="CN575" s="249"/>
      <c r="CO575" s="249"/>
      <c r="CP575" s="249"/>
      <c r="CQ575" s="249"/>
      <c r="CR575" s="249"/>
      <c r="CS575" s="249"/>
      <c r="CT575" s="249"/>
      <c r="CU575" s="249"/>
      <c r="CV575" s="249"/>
      <c r="CW575" s="249"/>
      <c r="CX575" s="249"/>
      <c r="CY575" s="249"/>
      <c r="CZ575" s="249"/>
    </row>
    <row r="576" s="248" customFormat="true" ht="25.15" customHeight="true" x14ac:dyDescent="0.2">
      <c r="A576" s="350"/>
      <c r="B576" s="350"/>
      <c r="C576" s="2957"/>
      <c r="D576" s="2973"/>
      <c r="E576" s="2731"/>
      <c r="F576" s="2731"/>
      <c r="G576" s="2731"/>
      <c r="H576" s="2973"/>
      <c r="I576" s="2973"/>
      <c r="J576" s="2731"/>
      <c r="K576" s="2731"/>
      <c r="L576" s="2731"/>
      <c r="M576" s="2958" t="s">
        <v>654</v>
      </c>
      <c r="N576" s="2958"/>
      <c r="O576" s="2759">
        <v>0.3467134655225878</v>
      </c>
      <c r="P576" s="2731"/>
      <c r="Q576" s="2731"/>
      <c r="R576" s="249"/>
      <c r="Z576" s="249"/>
      <c r="AA576" s="249"/>
      <c r="AB576" s="249"/>
      <c r="AC576" s="249"/>
      <c r="AD576" s="249"/>
      <c r="AE576" s="249"/>
      <c r="AF576" s="249"/>
      <c r="AG576" s="249"/>
      <c r="AH576" s="249"/>
      <c r="AI576" s="249"/>
      <c r="AJ576" s="249"/>
      <c r="AK576" s="249"/>
      <c r="AL576" s="249"/>
      <c r="AM576" s="249"/>
      <c r="AN576" s="249"/>
      <c r="AO576" s="249"/>
      <c r="AP576" s="249"/>
      <c r="AQ576" s="249"/>
      <c r="AR576" s="249"/>
      <c r="AS576" s="249"/>
      <c r="AT576" s="249"/>
      <c r="AU576" s="249"/>
      <c r="AV576" s="249"/>
      <c r="AW576" s="249"/>
      <c r="AX576" s="249"/>
      <c r="AY576" s="249"/>
      <c r="AZ576" s="249"/>
      <c r="BB576" s="350"/>
      <c r="BZ576" s="249"/>
      <c r="CA576" s="249"/>
      <c r="CB576" s="249"/>
      <c r="CC576" s="249"/>
      <c r="CD576" s="249"/>
      <c r="CE576" s="249"/>
      <c r="CF576" s="249"/>
      <c r="CG576" s="249"/>
      <c r="CH576" s="249"/>
      <c r="CI576" s="249"/>
      <c r="CJ576" s="249"/>
      <c r="CK576" s="249"/>
      <c r="CL576" s="249"/>
      <c r="CM576" s="249"/>
      <c r="CN576" s="249"/>
      <c r="CO576" s="249"/>
      <c r="CP576" s="249"/>
      <c r="CQ576" s="249"/>
      <c r="CR576" s="249"/>
      <c r="CS576" s="249"/>
      <c r="CT576" s="249"/>
      <c r="CU576" s="249"/>
      <c r="CV576" s="249"/>
      <c r="CW576" s="249"/>
      <c r="CX576" s="249"/>
      <c r="CY576" s="249"/>
      <c r="CZ576" s="249"/>
    </row>
    <row r="577" s="248" customFormat="true" ht="25.15" customHeight="true" x14ac:dyDescent="0.2">
      <c r="A577" s="350"/>
      <c r="B577" s="350"/>
      <c r="C577" s="2957"/>
      <c r="D577" s="2973"/>
      <c r="E577" s="2731"/>
      <c r="F577" s="2731"/>
      <c r="G577" s="2731"/>
      <c r="H577" s="2973"/>
      <c r="I577" s="2973"/>
      <c r="J577" s="2731"/>
      <c r="K577" s="2731"/>
      <c r="L577" s="2731"/>
      <c r="M577" s="2958" t="s">
        <v>672</v>
      </c>
      <c r="N577" s="2958"/>
      <c r="O577" s="2759">
        <v>7.4325455376473587E-2</v>
      </c>
      <c r="P577" s="2731"/>
      <c r="Q577" s="2731"/>
      <c r="R577" s="249"/>
      <c r="Z577" s="249"/>
      <c r="AA577" s="249"/>
      <c r="AB577" s="249"/>
      <c r="AC577" s="249"/>
      <c r="AD577" s="249"/>
      <c r="AE577" s="249"/>
      <c r="AF577" s="249"/>
      <c r="AG577" s="249"/>
      <c r="AH577" s="249"/>
      <c r="AI577" s="249"/>
      <c r="AJ577" s="249"/>
      <c r="AK577" s="249"/>
      <c r="AL577" s="249"/>
      <c r="AM577" s="249"/>
      <c r="AN577" s="249"/>
      <c r="AO577" s="249"/>
      <c r="AP577" s="249"/>
      <c r="AQ577" s="249"/>
      <c r="AR577" s="249"/>
      <c r="AS577" s="249"/>
      <c r="AT577" s="249"/>
      <c r="AU577" s="249"/>
      <c r="AV577" s="249"/>
      <c r="AW577" s="249"/>
      <c r="AX577" s="249"/>
      <c r="AY577" s="249"/>
      <c r="AZ577" s="249"/>
      <c r="BB577" s="350"/>
      <c r="BZ577" s="249"/>
      <c r="CA577" s="249"/>
      <c r="CB577" s="249"/>
      <c r="CC577" s="249"/>
      <c r="CD577" s="249"/>
      <c r="CE577" s="249"/>
      <c r="CF577" s="249"/>
      <c r="CG577" s="249"/>
      <c r="CH577" s="249"/>
      <c r="CI577" s="249"/>
      <c r="CJ577" s="249"/>
      <c r="CK577" s="249"/>
      <c r="CL577" s="249"/>
      <c r="CM577" s="249"/>
      <c r="CN577" s="249"/>
      <c r="CO577" s="249"/>
      <c r="CP577" s="249"/>
      <c r="CQ577" s="249"/>
      <c r="CR577" s="249"/>
      <c r="CS577" s="249"/>
      <c r="CT577" s="249"/>
      <c r="CU577" s="249"/>
      <c r="CV577" s="249"/>
      <c r="CW577" s="249"/>
      <c r="CX577" s="249"/>
      <c r="CY577" s="249"/>
      <c r="CZ577" s="249"/>
    </row>
    <row r="578" s="248" customFormat="true" ht="25.15" customHeight="true" x14ac:dyDescent="0.2">
      <c r="A578" s="350"/>
      <c r="B578" s="350"/>
      <c r="C578" s="2957" t="s">
        <v>235</v>
      </c>
      <c r="D578" s="2958"/>
      <c r="E578" s="2958"/>
      <c r="F578" s="2731"/>
      <c r="G578" s="2731"/>
      <c r="H578" s="2958" t="s">
        <v>235</v>
      </c>
      <c r="I578" s="2958"/>
      <c r="J578" s="2958"/>
      <c r="K578" s="2731"/>
      <c r="L578" s="2731"/>
      <c r="M578" s="2958" t="s">
        <v>651</v>
      </c>
      <c r="N578" s="2958"/>
      <c r="O578" s="2759">
        <v>0.19285162483567067</v>
      </c>
      <c r="P578" s="2731"/>
      <c r="Q578" s="2731"/>
      <c r="R578" s="249"/>
      <c r="Z578" s="249"/>
      <c r="AA578" s="249"/>
      <c r="AB578" s="249"/>
      <c r="AC578" s="249"/>
      <c r="AD578" s="249"/>
      <c r="AE578" s="249"/>
      <c r="AF578" s="249"/>
      <c r="AG578" s="249"/>
      <c r="AH578" s="249"/>
      <c r="AI578" s="249"/>
      <c r="AJ578" s="249"/>
      <c r="AK578" s="249"/>
      <c r="AL578" s="249"/>
      <c r="AM578" s="249"/>
      <c r="AN578" s="249"/>
      <c r="AO578" s="249"/>
      <c r="AP578" s="249"/>
      <c r="AQ578" s="249"/>
      <c r="AR578" s="249"/>
      <c r="AS578" s="249"/>
      <c r="AT578" s="249"/>
      <c r="AU578" s="249"/>
      <c r="AV578" s="249"/>
      <c r="AW578" s="249"/>
      <c r="AX578" s="249"/>
      <c r="AY578" s="249"/>
      <c r="AZ578" s="249"/>
      <c r="BB578" s="350"/>
      <c r="BZ578" s="249"/>
      <c r="CA578" s="249"/>
      <c r="CB578" s="249"/>
      <c r="CC578" s="249"/>
      <c r="CD578" s="249"/>
      <c r="CE578" s="249"/>
      <c r="CF578" s="249"/>
      <c r="CG578" s="249"/>
      <c r="CH578" s="249"/>
      <c r="CI578" s="249"/>
      <c r="CJ578" s="249"/>
      <c r="CK578" s="249"/>
      <c r="CL578" s="249"/>
      <c r="CM578" s="249"/>
      <c r="CN578" s="249"/>
      <c r="CO578" s="249"/>
      <c r="CP578" s="249"/>
      <c r="CQ578" s="249"/>
      <c r="CR578" s="249"/>
      <c r="CS578" s="249"/>
      <c r="CT578" s="249"/>
      <c r="CU578" s="249"/>
      <c r="CV578" s="249"/>
      <c r="CW578" s="249"/>
      <c r="CX578" s="249"/>
      <c r="CY578" s="249"/>
      <c r="CZ578" s="249"/>
    </row>
    <row r="579" s="248" customFormat="true" ht="25.15" customHeight="true" x14ac:dyDescent="0.2">
      <c r="A579" s="350"/>
      <c r="B579" s="350"/>
      <c r="C579" s="2957" t="s">
        <v>201</v>
      </c>
      <c r="D579" s="2958"/>
      <c r="E579" s="2748" t="s">
        <v>213</v>
      </c>
      <c r="F579" s="2731"/>
      <c r="G579" s="2731"/>
      <c r="H579" s="2958" t="s">
        <v>201</v>
      </c>
      <c r="I579" s="2958"/>
      <c r="J579" s="2749" t="s">
        <v>213</v>
      </c>
      <c r="K579" s="2731"/>
      <c r="L579" s="2731"/>
      <c r="M579" s="2958" t="s">
        <v>661</v>
      </c>
      <c r="N579" s="2958"/>
      <c r="O579" s="2759">
        <v>0.13649297425567847</v>
      </c>
      <c r="P579" s="2731"/>
      <c r="Q579" s="2731"/>
      <c r="R579" s="249"/>
      <c r="Z579" s="249"/>
      <c r="AA579" s="249"/>
      <c r="AB579" s="249"/>
      <c r="AC579" s="249"/>
      <c r="AD579" s="249"/>
      <c r="AE579" s="249"/>
      <c r="AF579" s="249"/>
      <c r="AG579" s="249"/>
      <c r="AH579" s="249"/>
      <c r="AI579" s="249"/>
      <c r="AJ579" s="249"/>
      <c r="AK579" s="249"/>
      <c r="AL579" s="249"/>
      <c r="AM579" s="249"/>
      <c r="AN579" s="249"/>
      <c r="AO579" s="249"/>
      <c r="AP579" s="249"/>
      <c r="AQ579" s="249"/>
      <c r="AR579" s="249"/>
      <c r="AS579" s="249"/>
      <c r="AT579" s="249"/>
      <c r="AU579" s="249"/>
      <c r="AV579" s="249"/>
      <c r="AW579" s="249"/>
      <c r="AX579" s="249"/>
      <c r="AY579" s="249"/>
      <c r="AZ579" s="249"/>
      <c r="BB579" s="350"/>
      <c r="BZ579" s="249"/>
      <c r="CA579" s="249"/>
      <c r="CB579" s="249"/>
      <c r="CC579" s="249"/>
      <c r="CD579" s="249"/>
      <c r="CE579" s="249"/>
      <c r="CF579" s="249"/>
      <c r="CG579" s="249"/>
      <c r="CH579" s="249"/>
      <c r="CI579" s="249"/>
      <c r="CJ579" s="249"/>
      <c r="CK579" s="249"/>
      <c r="CL579" s="249"/>
      <c r="CM579" s="249"/>
      <c r="CN579" s="249"/>
      <c r="CO579" s="249"/>
      <c r="CP579" s="249"/>
      <c r="CQ579" s="249"/>
      <c r="CR579" s="249"/>
      <c r="CS579" s="249"/>
      <c r="CT579" s="249"/>
      <c r="CU579" s="249"/>
      <c r="CV579" s="249"/>
      <c r="CW579" s="249"/>
      <c r="CX579" s="249"/>
      <c r="CY579" s="249"/>
      <c r="CZ579" s="249"/>
    </row>
    <row r="580" s="248" customFormat="true" ht="25.15" customHeight="true" x14ac:dyDescent="0.2">
      <c r="A580" s="350"/>
      <c r="B580" s="350"/>
      <c r="C580" s="2958"/>
      <c r="D580" s="2958"/>
      <c r="E580" s="2751" t="s">
        <v>214</v>
      </c>
      <c r="F580" s="2731"/>
      <c r="G580" s="2731"/>
      <c r="H580" s="2958"/>
      <c r="I580" s="2958"/>
      <c r="J580" s="2752" t="s">
        <v>214</v>
      </c>
      <c r="K580" s="2731"/>
      <c r="L580" s="2731"/>
      <c r="M580" s="2958" t="s">
        <v>648</v>
      </c>
      <c r="N580" s="2958"/>
      <c r="O580" s="2759">
        <v>0.41580044675476163</v>
      </c>
      <c r="P580" s="2731"/>
      <c r="Q580" s="2731"/>
      <c r="R580" s="249"/>
      <c r="Z580" s="249"/>
      <c r="AA580" s="249"/>
      <c r="AB580" s="249"/>
      <c r="AC580" s="249"/>
      <c r="AD580" s="249"/>
      <c r="AE580" s="249"/>
      <c r="AF580" s="249"/>
      <c r="AG580" s="249"/>
      <c r="AH580" s="249"/>
      <c r="AI580" s="249"/>
      <c r="AJ580" s="249"/>
      <c r="AK580" s="249"/>
      <c r="AL580" s="249"/>
      <c r="AM580" s="249"/>
      <c r="AN580" s="249"/>
      <c r="AO580" s="249"/>
      <c r="AP580" s="249"/>
      <c r="AQ580" s="249"/>
      <c r="AR580" s="249"/>
      <c r="AS580" s="249"/>
      <c r="AT580" s="249"/>
      <c r="AU580" s="249"/>
      <c r="AV580" s="249"/>
      <c r="AW580" s="249"/>
      <c r="AX580" s="249"/>
      <c r="AY580" s="249"/>
      <c r="AZ580" s="249"/>
      <c r="BB580" s="350"/>
      <c r="BZ580" s="249"/>
      <c r="CA580" s="249"/>
      <c r="CB580" s="249"/>
      <c r="CC580" s="249"/>
      <c r="CD580" s="249"/>
      <c r="CE580" s="249"/>
      <c r="CF580" s="249"/>
      <c r="CG580" s="249"/>
      <c r="CH580" s="249"/>
      <c r="CI580" s="249"/>
      <c r="CJ580" s="249"/>
      <c r="CK580" s="249"/>
      <c r="CL580" s="249"/>
      <c r="CM580" s="249"/>
      <c r="CN580" s="249"/>
      <c r="CO580" s="249"/>
      <c r="CP580" s="249"/>
      <c r="CQ580" s="249"/>
      <c r="CR580" s="249"/>
      <c r="CS580" s="249"/>
      <c r="CT580" s="249"/>
      <c r="CU580" s="249"/>
      <c r="CV580" s="249"/>
      <c r="CW580" s="249"/>
      <c r="CX580" s="249"/>
      <c r="CY580" s="249"/>
      <c r="CZ580" s="249"/>
    </row>
    <row r="581" s="248" customFormat="true" ht="25.15" customHeight="true" x14ac:dyDescent="0.2">
      <c r="A581" s="350"/>
      <c r="B581" s="350"/>
      <c r="C581" s="2957" t="s">
        <v>281</v>
      </c>
      <c r="D581" s="2958"/>
      <c r="E581" s="2754">
        <v>-1.3010192895318093E-2</v>
      </c>
      <c r="F581" s="2731"/>
      <c r="G581" s="2731"/>
      <c r="H581" s="2958" t="s">
        <v>281</v>
      </c>
      <c r="I581" s="2958"/>
      <c r="J581" s="2755">
        <v>-2.4368889386096899E-2</v>
      </c>
      <c r="K581" s="2731"/>
      <c r="L581" s="2731"/>
      <c r="M581" s="2958" t="s">
        <v>673</v>
      </c>
      <c r="N581" s="2958"/>
      <c r="O581" s="2759">
        <v>7.244809085986241E-2</v>
      </c>
      <c r="P581" s="2731"/>
      <c r="Q581" s="2731"/>
      <c r="R581" s="249"/>
      <c r="Z581" s="249"/>
      <c r="AA581" s="249"/>
      <c r="AB581" s="249"/>
      <c r="AC581" s="249"/>
      <c r="AD581" s="249"/>
      <c r="AE581" s="249"/>
      <c r="AF581" s="249"/>
      <c r="AG581" s="249"/>
      <c r="AH581" s="249"/>
      <c r="AI581" s="249"/>
      <c r="AJ581" s="249"/>
      <c r="AK581" s="249"/>
      <c r="AL581" s="249"/>
      <c r="AM581" s="249"/>
      <c r="AN581" s="249"/>
      <c r="AO581" s="249"/>
      <c r="AP581" s="249"/>
      <c r="AQ581" s="249"/>
      <c r="AR581" s="249"/>
      <c r="AS581" s="249"/>
      <c r="AT581" s="249"/>
      <c r="AU581" s="249"/>
      <c r="AV581" s="249"/>
      <c r="AW581" s="249"/>
      <c r="AX581" s="249"/>
      <c r="AY581" s="249"/>
      <c r="AZ581" s="249"/>
      <c r="BB581" s="350"/>
      <c r="BZ581" s="249"/>
      <c r="CA581" s="249"/>
      <c r="CB581" s="249"/>
      <c r="CC581" s="249"/>
      <c r="CD581" s="249"/>
      <c r="CE581" s="249"/>
      <c r="CF581" s="249"/>
      <c r="CG581" s="249"/>
      <c r="CH581" s="249"/>
      <c r="CI581" s="249"/>
      <c r="CJ581" s="249"/>
      <c r="CK581" s="249"/>
      <c r="CL581" s="249"/>
      <c r="CM581" s="249"/>
      <c r="CN581" s="249"/>
      <c r="CO581" s="249"/>
      <c r="CP581" s="249"/>
      <c r="CQ581" s="249"/>
      <c r="CR581" s="249"/>
      <c r="CS581" s="249"/>
      <c r="CT581" s="249"/>
      <c r="CU581" s="249"/>
      <c r="CV581" s="249"/>
      <c r="CW581" s="249"/>
      <c r="CX581" s="249"/>
      <c r="CY581" s="249"/>
      <c r="CZ581" s="249"/>
    </row>
    <row r="582" s="248" customFormat="true" ht="25.15" customHeight="true" x14ac:dyDescent="0.2">
      <c r="A582" s="350"/>
      <c r="B582" s="350"/>
      <c r="C582" s="2957" t="s">
        <v>650</v>
      </c>
      <c r="D582" s="2958"/>
      <c r="E582" s="2757">
        <v>7.9697004836038893E-2</v>
      </c>
      <c r="F582" s="2731"/>
      <c r="G582" s="2731"/>
      <c r="H582" s="2958" t="s">
        <v>650</v>
      </c>
      <c r="I582" s="2958"/>
      <c r="J582" s="2758">
        <v>6.8571328238152693E-2</v>
      </c>
      <c r="K582" s="2731"/>
      <c r="L582" s="2731"/>
      <c r="M582" s="2958" t="s">
        <v>693</v>
      </c>
      <c r="N582" s="2958"/>
      <c r="O582" s="2759">
        <v>2.1641907844851208E-3</v>
      </c>
      <c r="P582" s="2731"/>
      <c r="Q582" s="2731"/>
      <c r="R582" s="249"/>
      <c r="Z582" s="249"/>
      <c r="AA582" s="249"/>
      <c r="AB582" s="249"/>
      <c r="AC582" s="249"/>
      <c r="AD582" s="249"/>
      <c r="AE582" s="249"/>
      <c r="AF582" s="249"/>
      <c r="AG582" s="249"/>
      <c r="AH582" s="249"/>
      <c r="AI582" s="249"/>
      <c r="AJ582" s="249"/>
      <c r="AK582" s="249"/>
      <c r="AL582" s="249"/>
      <c r="AM582" s="249"/>
      <c r="AN582" s="249"/>
      <c r="AO582" s="249"/>
      <c r="AP582" s="249"/>
      <c r="AQ582" s="249"/>
      <c r="AR582" s="249"/>
      <c r="AS582" s="249"/>
      <c r="AT582" s="249"/>
      <c r="AU582" s="249"/>
      <c r="AV582" s="249"/>
      <c r="AW582" s="249"/>
      <c r="AX582" s="249"/>
      <c r="AY582" s="249"/>
      <c r="AZ582" s="249"/>
      <c r="BB582" s="350"/>
      <c r="BZ582" s="249"/>
      <c r="CA582" s="249"/>
      <c r="CB582" s="249"/>
      <c r="CC582" s="249"/>
      <c r="CD582" s="249"/>
      <c r="CE582" s="249"/>
      <c r="CF582" s="249"/>
      <c r="CG582" s="249"/>
      <c r="CH582" s="249"/>
      <c r="CI582" s="249"/>
      <c r="CJ582" s="249"/>
      <c r="CK582" s="249"/>
      <c r="CL582" s="249"/>
      <c r="CM582" s="249"/>
      <c r="CN582" s="249"/>
      <c r="CO582" s="249"/>
      <c r="CP582" s="249"/>
      <c r="CQ582" s="249"/>
      <c r="CR582" s="249"/>
      <c r="CS582" s="249"/>
      <c r="CT582" s="249"/>
      <c r="CU582" s="249"/>
      <c r="CV582" s="249"/>
      <c r="CW582" s="249"/>
      <c r="CX582" s="249"/>
      <c r="CY582" s="249"/>
      <c r="CZ582" s="249"/>
    </row>
    <row r="583" s="248" customFormat="true" ht="25.15" customHeight="true" x14ac:dyDescent="0.2">
      <c r="A583" s="350"/>
      <c r="B583" s="350"/>
      <c r="C583" s="2957" t="s">
        <v>668</v>
      </c>
      <c r="D583" s="2958"/>
      <c r="E583" s="2757">
        <v>3.9683267685882734E-2</v>
      </c>
      <c r="F583" s="2731"/>
      <c r="G583" s="2731"/>
      <c r="H583" s="2958" t="s">
        <v>668</v>
      </c>
      <c r="I583" s="2958"/>
      <c r="J583" s="2758">
        <v>4.4387068559317733E-2</v>
      </c>
      <c r="K583" s="2731"/>
      <c r="L583" s="2731"/>
      <c r="M583" s="2958" t="s">
        <v>682</v>
      </c>
      <c r="N583" s="2958"/>
      <c r="O583" s="2759">
        <v>1.5297231625890469E-2</v>
      </c>
      <c r="P583" s="2731"/>
      <c r="Q583" s="2731"/>
      <c r="R583" s="249"/>
      <c r="Z583" s="249"/>
      <c r="AA583" s="249"/>
      <c r="AB583" s="249"/>
      <c r="AC583" s="249"/>
      <c r="AD583" s="249"/>
      <c r="AE583" s="249"/>
      <c r="AF583" s="249"/>
      <c r="AG583" s="249"/>
      <c r="AH583" s="249"/>
      <c r="AI583" s="249"/>
      <c r="AJ583" s="249"/>
      <c r="AK583" s="249"/>
      <c r="AL583" s="249"/>
      <c r="AM583" s="249"/>
      <c r="AN583" s="249"/>
      <c r="AO583" s="249"/>
      <c r="AP583" s="249"/>
      <c r="AQ583" s="249"/>
      <c r="AR583" s="249"/>
      <c r="AS583" s="249"/>
      <c r="AT583" s="249"/>
      <c r="AU583" s="249"/>
      <c r="AV583" s="249"/>
      <c r="AW583" s="249"/>
      <c r="AX583" s="249"/>
      <c r="AY583" s="249"/>
      <c r="AZ583" s="249"/>
      <c r="BB583" s="350"/>
      <c r="BZ583" s="249"/>
      <c r="CA583" s="249"/>
      <c r="CB583" s="249"/>
      <c r="CC583" s="249"/>
      <c r="CD583" s="249"/>
      <c r="CE583" s="249"/>
      <c r="CF583" s="249"/>
      <c r="CG583" s="249"/>
      <c r="CH583" s="249"/>
      <c r="CI583" s="249"/>
      <c r="CJ583" s="249"/>
      <c r="CK583" s="249"/>
      <c r="CL583" s="249"/>
      <c r="CM583" s="249"/>
      <c r="CN583" s="249"/>
      <c r="CO583" s="249"/>
      <c r="CP583" s="249"/>
      <c r="CQ583" s="249"/>
      <c r="CR583" s="249"/>
      <c r="CS583" s="249"/>
      <c r="CT583" s="249"/>
      <c r="CU583" s="249"/>
      <c r="CV583" s="249"/>
      <c r="CW583" s="249"/>
      <c r="CX583" s="249"/>
      <c r="CY583" s="249"/>
      <c r="CZ583" s="249"/>
    </row>
    <row r="584" s="248" customFormat="true" ht="25.15" customHeight="true" x14ac:dyDescent="0.2">
      <c r="A584" s="350"/>
      <c r="B584" s="350"/>
      <c r="C584" s="2957" t="s">
        <v>647</v>
      </c>
      <c r="D584" s="2958"/>
      <c r="E584" s="2757">
        <v>8.5626309972129222E-2</v>
      </c>
      <c r="F584" s="2731"/>
      <c r="G584" s="2731"/>
      <c r="H584" s="2958" t="s">
        <v>647</v>
      </c>
      <c r="I584" s="2958"/>
      <c r="J584" s="2758">
        <v>8.859108814247009E-2</v>
      </c>
      <c r="K584" s="2731"/>
      <c r="L584" s="2731"/>
      <c r="M584" s="2958" t="s">
        <v>667</v>
      </c>
      <c r="N584" s="2958"/>
      <c r="O584" s="2759">
        <v>0.18319184521385035</v>
      </c>
      <c r="P584" s="2731"/>
      <c r="Q584" s="2731"/>
      <c r="R584" s="249"/>
      <c r="Z584" s="249"/>
      <c r="AA584" s="249"/>
      <c r="AB584" s="249"/>
      <c r="AC584" s="249"/>
      <c r="AD584" s="249"/>
      <c r="AE584" s="249"/>
      <c r="AF584" s="249"/>
      <c r="AG584" s="249"/>
      <c r="AH584" s="249"/>
      <c r="AI584" s="249"/>
      <c r="AJ584" s="249"/>
      <c r="AK584" s="249"/>
      <c r="AL584" s="249"/>
      <c r="AM584" s="249"/>
      <c r="AN584" s="249"/>
      <c r="AO584" s="249"/>
      <c r="AP584" s="249"/>
      <c r="AQ584" s="249"/>
      <c r="AR584" s="249"/>
      <c r="AS584" s="249"/>
      <c r="AT584" s="249"/>
      <c r="AU584" s="249"/>
      <c r="AV584" s="249"/>
      <c r="AW584" s="249"/>
      <c r="AX584" s="249"/>
      <c r="AY584" s="249"/>
      <c r="AZ584" s="249"/>
      <c r="BB584" s="350"/>
      <c r="BZ584" s="249"/>
      <c r="CA584" s="249"/>
      <c r="CB584" s="249"/>
      <c r="CC584" s="249"/>
      <c r="CD584" s="249"/>
      <c r="CE584" s="249"/>
      <c r="CF584" s="249"/>
      <c r="CG584" s="249"/>
      <c r="CH584" s="249"/>
      <c r="CI584" s="249"/>
      <c r="CJ584" s="249"/>
      <c r="CK584" s="249"/>
      <c r="CL584" s="249"/>
      <c r="CM584" s="249"/>
      <c r="CN584" s="249"/>
      <c r="CO584" s="249"/>
      <c r="CP584" s="249"/>
      <c r="CQ584" s="249"/>
      <c r="CR584" s="249"/>
      <c r="CS584" s="249"/>
      <c r="CT584" s="249"/>
      <c r="CU584" s="249"/>
      <c r="CV584" s="249"/>
      <c r="CW584" s="249"/>
      <c r="CX584" s="249"/>
      <c r="CY584" s="249"/>
      <c r="CZ584" s="249"/>
    </row>
    <row r="585" s="248" customFormat="true" ht="25.15" customHeight="true" x14ac:dyDescent="0.2">
      <c r="A585" s="350"/>
      <c r="B585" s="350"/>
      <c r="C585" s="2957" t="s">
        <v>649</v>
      </c>
      <c r="D585" s="2958"/>
      <c r="E585" s="2757">
        <v>7.8563073623412263E-2</v>
      </c>
      <c r="F585" s="2731"/>
      <c r="G585" s="2731"/>
      <c r="H585" s="2958" t="s">
        <v>649</v>
      </c>
      <c r="I585" s="2958"/>
      <c r="J585" s="2758">
        <v>9.8980034087048363E-2</v>
      </c>
      <c r="K585" s="2731"/>
      <c r="L585" s="2731"/>
      <c r="M585" s="2958" t="s">
        <v>658</v>
      </c>
      <c r="N585" s="2958"/>
      <c r="O585" s="2759">
        <v>0.15375789966665401</v>
      </c>
      <c r="P585" s="2731"/>
      <c r="Q585" s="2731"/>
      <c r="R585" s="249"/>
      <c r="Z585" s="249"/>
      <c r="AA585" s="249"/>
      <c r="AB585" s="249"/>
      <c r="AC585" s="249"/>
      <c r="AD585" s="249"/>
      <c r="AE585" s="249"/>
      <c r="AF585" s="249"/>
      <c r="AG585" s="249"/>
      <c r="AH585" s="249"/>
      <c r="AI585" s="249"/>
      <c r="AJ585" s="249"/>
      <c r="AK585" s="249"/>
      <c r="AL585" s="249"/>
      <c r="AM585" s="249"/>
      <c r="AN585" s="249"/>
      <c r="AO585" s="249"/>
      <c r="AP585" s="249"/>
      <c r="AQ585" s="249"/>
      <c r="AR585" s="249"/>
      <c r="AS585" s="249"/>
      <c r="AT585" s="249"/>
      <c r="AU585" s="249"/>
      <c r="AV585" s="249"/>
      <c r="AW585" s="249"/>
      <c r="AX585" s="249"/>
      <c r="AY585" s="249"/>
      <c r="AZ585" s="249"/>
      <c r="BB585" s="350"/>
      <c r="BZ585" s="249"/>
      <c r="CA585" s="249"/>
      <c r="CB585" s="249"/>
      <c r="CC585" s="249"/>
      <c r="CD585" s="249"/>
      <c r="CE585" s="249"/>
      <c r="CF585" s="249"/>
      <c r="CG585" s="249"/>
      <c r="CH585" s="249"/>
      <c r="CI585" s="249"/>
      <c r="CJ585" s="249"/>
      <c r="CK585" s="249"/>
      <c r="CL585" s="249"/>
      <c r="CM585" s="249"/>
      <c r="CN585" s="249"/>
      <c r="CO585" s="249"/>
      <c r="CP585" s="249"/>
      <c r="CQ585" s="249"/>
      <c r="CR585" s="249"/>
      <c r="CS585" s="249"/>
      <c r="CT585" s="249"/>
      <c r="CU585" s="249"/>
      <c r="CV585" s="249"/>
      <c r="CW585" s="249"/>
      <c r="CX585" s="249"/>
      <c r="CY585" s="249"/>
      <c r="CZ585" s="249"/>
    </row>
    <row r="586" s="248" customFormat="true" ht="25.15" customHeight="true" x14ac:dyDescent="0.2">
      <c r="A586" s="350"/>
      <c r="B586" s="350"/>
      <c r="C586" s="2957" t="s">
        <v>684</v>
      </c>
      <c r="D586" s="2958"/>
      <c r="E586" s="2757">
        <v>-1.1575009992923694E-2</v>
      </c>
      <c r="F586" s="2731"/>
      <c r="G586" s="2731"/>
      <c r="H586" s="2958" t="s">
        <v>684</v>
      </c>
      <c r="I586" s="2958"/>
      <c r="J586" s="2758">
        <v>-4.7477746048414508E-4</v>
      </c>
      <c r="K586" s="2731"/>
      <c r="L586" s="2731"/>
      <c r="M586" s="2958" t="s">
        <v>666</v>
      </c>
      <c r="N586" s="2958"/>
      <c r="O586" s="2759">
        <v>7.4424754029901188E-2</v>
      </c>
      <c r="P586" s="2731"/>
      <c r="Q586" s="2731"/>
      <c r="R586" s="249"/>
      <c r="Z586" s="249"/>
      <c r="AA586" s="249"/>
      <c r="AB586" s="249"/>
      <c r="AC586" s="249"/>
      <c r="AD586" s="249"/>
      <c r="AE586" s="249"/>
      <c r="AF586" s="249"/>
      <c r="AG586" s="249"/>
      <c r="AH586" s="249"/>
      <c r="AI586" s="249"/>
      <c r="AJ586" s="249"/>
      <c r="AK586" s="249"/>
      <c r="AL586" s="249"/>
      <c r="AM586" s="249"/>
      <c r="AN586" s="249"/>
      <c r="AO586" s="249"/>
      <c r="AP586" s="249"/>
      <c r="AQ586" s="249"/>
      <c r="AR586" s="249"/>
      <c r="AS586" s="249"/>
      <c r="AT586" s="249"/>
      <c r="AU586" s="249"/>
      <c r="AV586" s="249"/>
      <c r="AW586" s="249"/>
      <c r="AX586" s="249"/>
      <c r="AY586" s="249"/>
      <c r="AZ586" s="249"/>
      <c r="BB586" s="350"/>
      <c r="BZ586" s="249"/>
      <c r="CA586" s="249"/>
      <c r="CB586" s="249"/>
      <c r="CC586" s="249"/>
      <c r="CD586" s="249"/>
      <c r="CE586" s="249"/>
      <c r="CF586" s="249"/>
      <c r="CG586" s="249"/>
      <c r="CH586" s="249"/>
      <c r="CI586" s="249"/>
      <c r="CJ586" s="249"/>
      <c r="CK586" s="249"/>
      <c r="CL586" s="249"/>
      <c r="CM586" s="249"/>
      <c r="CN586" s="249"/>
      <c r="CO586" s="249"/>
      <c r="CP586" s="249"/>
      <c r="CQ586" s="249"/>
      <c r="CR586" s="249"/>
      <c r="CS586" s="249"/>
      <c r="CT586" s="249"/>
      <c r="CU586" s="249"/>
      <c r="CV586" s="249"/>
      <c r="CW586" s="249"/>
      <c r="CX586" s="249"/>
      <c r="CY586" s="249"/>
      <c r="CZ586" s="249"/>
    </row>
    <row r="587" s="248" customFormat="true" ht="25.15" customHeight="true" x14ac:dyDescent="0.2">
      <c r="A587" s="350"/>
      <c r="B587" s="350"/>
      <c r="C587" s="2957" t="s">
        <v>675</v>
      </c>
      <c r="D587" s="2958"/>
      <c r="E587" s="2757">
        <v>3.6278264357633792E-3</v>
      </c>
      <c r="F587" s="2731"/>
      <c r="G587" s="2731"/>
      <c r="H587" s="2958" t="s">
        <v>675</v>
      </c>
      <c r="I587" s="2958"/>
      <c r="J587" s="2758">
        <v>-4.7865092121709652E-3</v>
      </c>
      <c r="K587" s="2731"/>
      <c r="L587" s="2731"/>
      <c r="M587" s="2958" t="s">
        <v>665</v>
      </c>
      <c r="N587" s="2958"/>
      <c r="O587" s="2759">
        <v>0.18829225163433463</v>
      </c>
      <c r="P587" s="2731"/>
      <c r="Q587" s="2731"/>
      <c r="R587" s="249"/>
      <c r="Z587" s="249"/>
      <c r="AA587" s="249"/>
      <c r="AB587" s="249"/>
      <c r="AC587" s="249"/>
      <c r="AD587" s="249"/>
      <c r="AE587" s="249"/>
      <c r="AF587" s="249"/>
      <c r="AG587" s="249"/>
      <c r="AH587" s="249"/>
      <c r="AI587" s="249"/>
      <c r="AJ587" s="249"/>
      <c r="AK587" s="249"/>
      <c r="AL587" s="249"/>
      <c r="AM587" s="249"/>
      <c r="AN587" s="249"/>
      <c r="AO587" s="249"/>
      <c r="AP587" s="249"/>
      <c r="AQ587" s="249"/>
      <c r="AR587" s="249"/>
      <c r="AS587" s="249"/>
      <c r="AT587" s="249"/>
      <c r="AU587" s="249"/>
      <c r="AV587" s="249"/>
      <c r="AW587" s="249"/>
      <c r="AX587" s="249"/>
      <c r="AY587" s="249"/>
      <c r="AZ587" s="249"/>
      <c r="BB587" s="350"/>
      <c r="BZ587" s="249"/>
      <c r="CA587" s="249"/>
      <c r="CB587" s="249"/>
      <c r="CC587" s="249"/>
      <c r="CD587" s="249"/>
      <c r="CE587" s="249"/>
      <c r="CF587" s="249"/>
      <c r="CG587" s="249"/>
      <c r="CH587" s="249"/>
      <c r="CI587" s="249"/>
      <c r="CJ587" s="249"/>
      <c r="CK587" s="249"/>
      <c r="CL587" s="249"/>
      <c r="CM587" s="249"/>
      <c r="CN587" s="249"/>
      <c r="CO587" s="249"/>
      <c r="CP587" s="249"/>
      <c r="CQ587" s="249"/>
      <c r="CR587" s="249"/>
      <c r="CS587" s="249"/>
      <c r="CT587" s="249"/>
      <c r="CU587" s="249"/>
      <c r="CV587" s="249"/>
      <c r="CW587" s="249"/>
      <c r="CX587" s="249"/>
      <c r="CY587" s="249"/>
      <c r="CZ587" s="249"/>
    </row>
    <row r="588" s="248" customFormat="true" ht="25.15" customHeight="true" x14ac:dyDescent="0.2">
      <c r="A588" s="350"/>
      <c r="B588" s="350"/>
      <c r="C588" s="2957" t="s">
        <v>664</v>
      </c>
      <c r="D588" s="2958"/>
      <c r="E588" s="2757">
        <v>4.5609890236073904E-2</v>
      </c>
      <c r="F588" s="2731"/>
      <c r="G588" s="2731"/>
      <c r="H588" s="2958" t="s">
        <v>664</v>
      </c>
      <c r="I588" s="2958"/>
      <c r="J588" s="2758">
        <v>6.6916840932219737E-2</v>
      </c>
      <c r="K588" s="2731"/>
      <c r="L588" s="2731"/>
      <c r="M588" s="2958" t="s">
        <v>721</v>
      </c>
      <c r="N588" s="2958"/>
      <c r="O588" s="2768">
        <v>5.7587442009208439E-5</v>
      </c>
      <c r="P588" s="2731"/>
      <c r="Q588" s="2731"/>
      <c r="R588" s="249"/>
      <c r="Z588" s="249"/>
      <c r="AA588" s="249"/>
      <c r="AB588" s="249"/>
      <c r="AC588" s="249"/>
      <c r="AD588" s="249"/>
      <c r="AE588" s="249"/>
      <c r="AF588" s="249"/>
      <c r="AG588" s="249"/>
      <c r="AH588" s="249"/>
      <c r="AI588" s="249"/>
      <c r="AJ588" s="249"/>
      <c r="AK588" s="249"/>
      <c r="AL588" s="249"/>
      <c r="AM588" s="249"/>
      <c r="AN588" s="249"/>
      <c r="AO588" s="249"/>
      <c r="AP588" s="249"/>
      <c r="AQ588" s="249"/>
      <c r="AR588" s="249"/>
      <c r="AS588" s="249"/>
      <c r="AT588" s="249"/>
      <c r="AU588" s="249"/>
      <c r="AV588" s="249"/>
      <c r="AW588" s="249"/>
      <c r="AX588" s="249"/>
      <c r="AY588" s="249"/>
      <c r="AZ588" s="249"/>
      <c r="BB588" s="350"/>
      <c r="BZ588" s="249"/>
      <c r="CA588" s="249"/>
      <c r="CB588" s="249"/>
      <c r="CC588" s="249"/>
      <c r="CD588" s="249"/>
      <c r="CE588" s="249"/>
      <c r="CF588" s="249"/>
      <c r="CG588" s="249"/>
      <c r="CH588" s="249"/>
      <c r="CI588" s="249"/>
      <c r="CJ588" s="249"/>
      <c r="CK588" s="249"/>
      <c r="CL588" s="249"/>
      <c r="CM588" s="249"/>
      <c r="CN588" s="249"/>
      <c r="CO588" s="249"/>
      <c r="CP588" s="249"/>
      <c r="CQ588" s="249"/>
      <c r="CR588" s="249"/>
      <c r="CS588" s="249"/>
      <c r="CT588" s="249"/>
      <c r="CU588" s="249"/>
      <c r="CV588" s="249"/>
      <c r="CW588" s="249"/>
      <c r="CX588" s="249"/>
      <c r="CY588" s="249"/>
      <c r="CZ588" s="249"/>
    </row>
    <row r="589" s="248" customFormat="true" ht="25.15" customHeight="true" x14ac:dyDescent="0.2">
      <c r="A589" s="350"/>
      <c r="B589" s="350"/>
      <c r="C589" s="2957" t="s">
        <v>671</v>
      </c>
      <c r="D589" s="2958"/>
      <c r="E589" s="2757">
        <v>2.4186594088688257E-2</v>
      </c>
      <c r="F589" s="2731"/>
      <c r="G589" s="2731"/>
      <c r="H589" s="2958" t="s">
        <v>671</v>
      </c>
      <c r="I589" s="2958"/>
      <c r="J589" s="2758">
        <v>3.6203428389658662E-2</v>
      </c>
      <c r="K589" s="2731"/>
      <c r="L589" s="2731"/>
      <c r="M589" s="2958" t="s">
        <v>686</v>
      </c>
      <c r="N589" s="2958"/>
      <c r="O589" s="2759">
        <v>1.6333741101928707E-2</v>
      </c>
      <c r="P589" s="2731"/>
      <c r="Q589" s="2731"/>
      <c r="R589" s="249"/>
      <c r="Z589" s="249"/>
      <c r="AA589" s="249"/>
      <c r="AB589" s="249"/>
      <c r="AC589" s="249"/>
      <c r="AD589" s="249"/>
      <c r="AE589" s="249"/>
      <c r="AF589" s="249"/>
      <c r="AG589" s="249"/>
      <c r="AH589" s="249"/>
      <c r="AI589" s="249"/>
      <c r="AJ589" s="249"/>
      <c r="AK589" s="249"/>
      <c r="AL589" s="249"/>
      <c r="AM589" s="249"/>
      <c r="AN589" s="249"/>
      <c r="AO589" s="249"/>
      <c r="AP589" s="249"/>
      <c r="AQ589" s="249"/>
      <c r="AR589" s="249"/>
      <c r="AS589" s="249"/>
      <c r="AT589" s="249"/>
      <c r="AU589" s="249"/>
      <c r="AV589" s="249"/>
      <c r="AW589" s="249"/>
      <c r="AX589" s="249"/>
      <c r="AY589" s="249"/>
      <c r="AZ589" s="249"/>
      <c r="BB589" s="350"/>
      <c r="BZ589" s="249"/>
      <c r="CA589" s="249"/>
      <c r="CB589" s="249"/>
      <c r="CC589" s="249"/>
      <c r="CD589" s="249"/>
      <c r="CE589" s="249"/>
      <c r="CF589" s="249"/>
      <c r="CG589" s="249"/>
      <c r="CH589" s="249"/>
      <c r="CI589" s="249"/>
      <c r="CJ589" s="249"/>
      <c r="CK589" s="249"/>
      <c r="CL589" s="249"/>
      <c r="CM589" s="249"/>
      <c r="CN589" s="249"/>
      <c r="CO589" s="249"/>
      <c r="CP589" s="249"/>
      <c r="CQ589" s="249"/>
      <c r="CR589" s="249"/>
      <c r="CS589" s="249"/>
      <c r="CT589" s="249"/>
      <c r="CU589" s="249"/>
      <c r="CV589" s="249"/>
      <c r="CW589" s="249"/>
      <c r="CX589" s="249"/>
      <c r="CY589" s="249"/>
      <c r="CZ589" s="249"/>
    </row>
    <row r="590" s="248" customFormat="true" ht="25.15" customHeight="true" x14ac:dyDescent="0.2">
      <c r="A590" s="350"/>
      <c r="B590" s="350"/>
      <c r="C590" s="2957" t="s">
        <v>652</v>
      </c>
      <c r="D590" s="2958"/>
      <c r="E590" s="2757">
        <v>-7.7623775236404458E-2</v>
      </c>
      <c r="F590" s="2731"/>
      <c r="G590" s="2731"/>
      <c r="H590" s="2958" t="s">
        <v>652</v>
      </c>
      <c r="I590" s="2958"/>
      <c r="J590" s="2758">
        <v>-6.646150279051459E-2</v>
      </c>
      <c r="K590" s="2731"/>
      <c r="L590" s="2731"/>
      <c r="M590" s="2958" t="s">
        <v>706</v>
      </c>
      <c r="N590" s="2958"/>
      <c r="O590" s="2759">
        <v>4.5196440310063916E-3</v>
      </c>
      <c r="P590" s="2731"/>
      <c r="Q590" s="2731"/>
      <c r="R590" s="249"/>
      <c r="Z590" s="249"/>
      <c r="AA590" s="249"/>
      <c r="AB590" s="249"/>
      <c r="AC590" s="249"/>
      <c r="AD590" s="249"/>
      <c r="AE590" s="249"/>
      <c r="AF590" s="249"/>
      <c r="AG590" s="249"/>
      <c r="AH590" s="249"/>
      <c r="AI590" s="249"/>
      <c r="AJ590" s="249"/>
      <c r="AK590" s="249"/>
      <c r="AL590" s="249"/>
      <c r="AM590" s="249"/>
      <c r="AN590" s="249"/>
      <c r="AO590" s="249"/>
      <c r="AP590" s="249"/>
      <c r="AQ590" s="249"/>
      <c r="AR590" s="249"/>
      <c r="AS590" s="249"/>
      <c r="AT590" s="249"/>
      <c r="AU590" s="249"/>
      <c r="AV590" s="249"/>
      <c r="AW590" s="249"/>
      <c r="AX590" s="249"/>
      <c r="AY590" s="249"/>
      <c r="AZ590" s="249"/>
      <c r="BB590" s="350"/>
      <c r="BZ590" s="249"/>
      <c r="CA590" s="249"/>
      <c r="CB590" s="249"/>
      <c r="CC590" s="249"/>
      <c r="CD590" s="249"/>
      <c r="CE590" s="249"/>
      <c r="CF590" s="249"/>
      <c r="CG590" s="249"/>
      <c r="CH590" s="249"/>
      <c r="CI590" s="249"/>
      <c r="CJ590" s="249"/>
      <c r="CK590" s="249"/>
      <c r="CL590" s="249"/>
      <c r="CM590" s="249"/>
      <c r="CN590" s="249"/>
      <c r="CO590" s="249"/>
      <c r="CP590" s="249"/>
      <c r="CQ590" s="249"/>
      <c r="CR590" s="249"/>
      <c r="CS590" s="249"/>
      <c r="CT590" s="249"/>
      <c r="CU590" s="249"/>
      <c r="CV590" s="249"/>
      <c r="CW590" s="249"/>
      <c r="CX590" s="249"/>
      <c r="CY590" s="249"/>
      <c r="CZ590" s="249"/>
    </row>
    <row r="591" s="248" customFormat="true" ht="25.15" customHeight="true" x14ac:dyDescent="0.2">
      <c r="A591" s="350"/>
      <c r="B591" s="350"/>
      <c r="C591" s="2957" t="s">
        <v>709</v>
      </c>
      <c r="D591" s="2958"/>
      <c r="E591" s="2757">
        <v>-2.8169395093705272E-3</v>
      </c>
      <c r="F591" s="2731"/>
      <c r="G591" s="2731"/>
      <c r="H591" s="2958" t="s">
        <v>709</v>
      </c>
      <c r="I591" s="2958"/>
      <c r="J591" s="2758">
        <v>-3.0850154348882929E-3</v>
      </c>
      <c r="K591" s="2731"/>
      <c r="L591" s="2731"/>
      <c r="M591" s="2958" t="s">
        <v>683</v>
      </c>
      <c r="N591" s="2958"/>
      <c r="O591" s="2759">
        <v>2.1112771054906807E-2</v>
      </c>
      <c r="P591" s="2731"/>
      <c r="Q591" s="2731"/>
      <c r="R591" s="249"/>
      <c r="Z591" s="249"/>
      <c r="AA591" s="249"/>
      <c r="AB591" s="249"/>
      <c r="AC591" s="249"/>
      <c r="AD591" s="249"/>
      <c r="AE591" s="249"/>
      <c r="AF591" s="249"/>
      <c r="AG591" s="249"/>
      <c r="AH591" s="249"/>
      <c r="AI591" s="249"/>
      <c r="AJ591" s="249"/>
      <c r="AK591" s="249"/>
      <c r="AL591" s="249"/>
      <c r="AM591" s="249"/>
      <c r="AN591" s="249"/>
      <c r="AO591" s="249"/>
      <c r="AP591" s="249"/>
      <c r="AQ591" s="249"/>
      <c r="AR591" s="249"/>
      <c r="AS591" s="249"/>
      <c r="AT591" s="249"/>
      <c r="AU591" s="249"/>
      <c r="AV591" s="249"/>
      <c r="AW591" s="249"/>
      <c r="AX591" s="249"/>
      <c r="AY591" s="249"/>
      <c r="AZ591" s="249"/>
      <c r="BB591" s="350"/>
      <c r="BZ591" s="249"/>
      <c r="CA591" s="249"/>
      <c r="CB591" s="249"/>
      <c r="CC591" s="249"/>
      <c r="CD591" s="249"/>
      <c r="CE591" s="249"/>
      <c r="CF591" s="249"/>
      <c r="CG591" s="249"/>
      <c r="CH591" s="249"/>
      <c r="CI591" s="249"/>
      <c r="CJ591" s="249"/>
      <c r="CK591" s="249"/>
      <c r="CL591" s="249"/>
      <c r="CM591" s="249"/>
      <c r="CN591" s="249"/>
      <c r="CO591" s="249"/>
      <c r="CP591" s="249"/>
      <c r="CQ591" s="249"/>
      <c r="CR591" s="249"/>
      <c r="CS591" s="249"/>
      <c r="CT591" s="249"/>
      <c r="CU591" s="249"/>
      <c r="CV591" s="249"/>
      <c r="CW591" s="249"/>
      <c r="CX591" s="249"/>
      <c r="CY591" s="249"/>
      <c r="CZ591" s="249"/>
    </row>
    <row r="592" s="248" customFormat="true" ht="25.15" customHeight="true" x14ac:dyDescent="0.2">
      <c r="A592" s="350"/>
      <c r="B592" s="350"/>
      <c r="C592" s="2957" t="s">
        <v>698</v>
      </c>
      <c r="D592" s="2958"/>
      <c r="E592" s="2757">
        <v>-9.971814601334283E-4</v>
      </c>
      <c r="F592" s="2731"/>
      <c r="G592" s="2731"/>
      <c r="H592" s="2958" t="s">
        <v>698</v>
      </c>
      <c r="I592" s="2958"/>
      <c r="J592" s="2758">
        <v>-2.5242059250864057E-4</v>
      </c>
      <c r="K592" s="2731"/>
      <c r="L592" s="2731"/>
      <c r="M592" s="2958" t="s">
        <v>703</v>
      </c>
      <c r="N592" s="2958"/>
      <c r="O592" s="2759">
        <v>8.0840044960008208E-3</v>
      </c>
      <c r="P592" s="2731"/>
      <c r="Q592" s="2731"/>
      <c r="R592" s="249"/>
      <c r="Z592" s="249"/>
      <c r="AA592" s="249"/>
      <c r="AB592" s="249"/>
      <c r="AC592" s="249"/>
      <c r="AD592" s="249"/>
      <c r="AE592" s="249"/>
      <c r="AF592" s="249"/>
      <c r="AG592" s="249"/>
      <c r="AH592" s="249"/>
      <c r="AI592" s="249"/>
      <c r="AJ592" s="249"/>
      <c r="AK592" s="249"/>
      <c r="AL592" s="249"/>
      <c r="AM592" s="249"/>
      <c r="AN592" s="249"/>
      <c r="AO592" s="249"/>
      <c r="AP592" s="249"/>
      <c r="AQ592" s="249"/>
      <c r="AR592" s="249"/>
      <c r="AS592" s="249"/>
      <c r="AT592" s="249"/>
      <c r="AU592" s="249"/>
      <c r="AV592" s="249"/>
      <c r="AW592" s="249"/>
      <c r="AX592" s="249"/>
      <c r="AY592" s="249"/>
      <c r="AZ592" s="249"/>
      <c r="BB592" s="350"/>
      <c r="BZ592" s="249"/>
      <c r="CA592" s="249"/>
      <c r="CB592" s="249"/>
      <c r="CC592" s="249"/>
      <c r="CD592" s="249"/>
      <c r="CE592" s="249"/>
      <c r="CF592" s="249"/>
      <c r="CG592" s="249"/>
      <c r="CH592" s="249"/>
      <c r="CI592" s="249"/>
      <c r="CJ592" s="249"/>
      <c r="CK592" s="249"/>
      <c r="CL592" s="249"/>
      <c r="CM592" s="249"/>
      <c r="CN592" s="249"/>
      <c r="CO592" s="249"/>
      <c r="CP592" s="249"/>
      <c r="CQ592" s="249"/>
      <c r="CR592" s="249"/>
      <c r="CS592" s="249"/>
      <c r="CT592" s="249"/>
      <c r="CU592" s="249"/>
      <c r="CV592" s="249"/>
      <c r="CW592" s="249"/>
      <c r="CX592" s="249"/>
      <c r="CY592" s="249"/>
      <c r="CZ592" s="249"/>
    </row>
    <row r="593" s="248" customFormat="true" ht="25.15" customHeight="true" x14ac:dyDescent="0.2">
      <c r="A593" s="350"/>
      <c r="B593" s="350"/>
      <c r="C593" s="2957" t="s">
        <v>708</v>
      </c>
      <c r="D593" s="2958"/>
      <c r="E593" s="2757">
        <v>-2.5035593935339326E-4</v>
      </c>
      <c r="F593" s="2731"/>
      <c r="G593" s="2731"/>
      <c r="H593" s="2958" t="s">
        <v>708</v>
      </c>
      <c r="I593" s="2958"/>
      <c r="J593" s="2758">
        <v>3.6690226796143553E-3</v>
      </c>
      <c r="K593" s="2731"/>
      <c r="L593" s="2731"/>
      <c r="M593" s="2958" t="s">
        <v>720</v>
      </c>
      <c r="N593" s="2958"/>
      <c r="O593" s="2759">
        <v>1.6441133768973302E-4</v>
      </c>
      <c r="P593" s="2731"/>
      <c r="Q593" s="2731"/>
      <c r="R593" s="249"/>
      <c r="Z593" s="249"/>
      <c r="AA593" s="249"/>
      <c r="AB593" s="249"/>
      <c r="AC593" s="249"/>
      <c r="AD593" s="249"/>
      <c r="AE593" s="249"/>
      <c r="AF593" s="249"/>
      <c r="AG593" s="249"/>
      <c r="AH593" s="249"/>
      <c r="AI593" s="249"/>
      <c r="AJ593" s="249"/>
      <c r="AK593" s="249"/>
      <c r="AL593" s="249"/>
      <c r="AM593" s="249"/>
      <c r="AN593" s="249"/>
      <c r="AO593" s="249"/>
      <c r="AP593" s="249"/>
      <c r="AQ593" s="249"/>
      <c r="AR593" s="249"/>
      <c r="AS593" s="249"/>
      <c r="AT593" s="249"/>
      <c r="AU593" s="249"/>
      <c r="AV593" s="249"/>
      <c r="AW593" s="249"/>
      <c r="AX593" s="249"/>
      <c r="AY593" s="249"/>
      <c r="AZ593" s="249"/>
      <c r="BB593" s="350"/>
      <c r="BZ593" s="249"/>
      <c r="CA593" s="249"/>
      <c r="CB593" s="249"/>
      <c r="CC593" s="249"/>
      <c r="CD593" s="249"/>
      <c r="CE593" s="249"/>
      <c r="CF593" s="249"/>
      <c r="CG593" s="249"/>
      <c r="CH593" s="249"/>
      <c r="CI593" s="249"/>
      <c r="CJ593" s="249"/>
      <c r="CK593" s="249"/>
      <c r="CL593" s="249"/>
      <c r="CM593" s="249"/>
      <c r="CN593" s="249"/>
      <c r="CO593" s="249"/>
      <c r="CP593" s="249"/>
      <c r="CQ593" s="249"/>
      <c r="CR593" s="249"/>
      <c r="CS593" s="249"/>
      <c r="CT593" s="249"/>
      <c r="CU593" s="249"/>
      <c r="CV593" s="249"/>
      <c r="CW593" s="249"/>
      <c r="CX593" s="249"/>
      <c r="CY593" s="249"/>
      <c r="CZ593" s="249"/>
    </row>
    <row r="594" s="248" customFormat="true" ht="25.15" customHeight="true" x14ac:dyDescent="0.2">
      <c r="A594" s="350"/>
      <c r="B594" s="350"/>
      <c r="C594" s="2957" t="s">
        <v>694</v>
      </c>
      <c r="D594" s="2958"/>
      <c r="E594" s="2757">
        <v>8.598630285920535E-3</v>
      </c>
      <c r="F594" s="2731"/>
      <c r="G594" s="2731"/>
      <c r="H594" s="2958" t="s">
        <v>694</v>
      </c>
      <c r="I594" s="2958"/>
      <c r="J594" s="2758">
        <v>2.4905959891199031E-3</v>
      </c>
      <c r="K594" s="2731"/>
      <c r="L594" s="2731"/>
      <c r="M594" s="2958" t="s">
        <v>697</v>
      </c>
      <c r="N594" s="2958"/>
      <c r="O594" s="2759">
        <v>9.9668047709128293E-3</v>
      </c>
      <c r="P594" s="2731"/>
      <c r="Q594" s="2731"/>
      <c r="R594" s="249"/>
      <c r="Z594" s="249"/>
      <c r="AA594" s="249"/>
      <c r="AB594" s="249"/>
      <c r="AC594" s="249"/>
      <c r="AD594" s="249"/>
      <c r="AE594" s="249"/>
      <c r="AF594" s="249"/>
      <c r="AG594" s="249"/>
      <c r="AH594" s="249"/>
      <c r="AI594" s="249"/>
      <c r="AJ594" s="249"/>
      <c r="AK594" s="249"/>
      <c r="AL594" s="249"/>
      <c r="AM594" s="249"/>
      <c r="AN594" s="249"/>
      <c r="AO594" s="249"/>
      <c r="AP594" s="249"/>
      <c r="AQ594" s="249"/>
      <c r="AR594" s="249"/>
      <c r="AS594" s="249"/>
      <c r="AT594" s="249"/>
      <c r="AU594" s="249"/>
      <c r="AV594" s="249"/>
      <c r="AW594" s="249"/>
      <c r="AX594" s="249"/>
      <c r="AY594" s="249"/>
      <c r="AZ594" s="249"/>
      <c r="BB594" s="350"/>
      <c r="BZ594" s="249"/>
      <c r="CA594" s="249"/>
      <c r="CB594" s="249"/>
      <c r="CC594" s="249"/>
      <c r="CD594" s="249"/>
      <c r="CE594" s="249"/>
      <c r="CF594" s="249"/>
      <c r="CG594" s="249"/>
      <c r="CH594" s="249"/>
      <c r="CI594" s="249"/>
      <c r="CJ594" s="249"/>
      <c r="CK594" s="249"/>
      <c r="CL594" s="249"/>
      <c r="CM594" s="249"/>
      <c r="CN594" s="249"/>
      <c r="CO594" s="249"/>
      <c r="CP594" s="249"/>
      <c r="CQ594" s="249"/>
      <c r="CR594" s="249"/>
      <c r="CS594" s="249"/>
      <c r="CT594" s="249"/>
      <c r="CU594" s="249"/>
      <c r="CV594" s="249"/>
      <c r="CW594" s="249"/>
      <c r="CX594" s="249"/>
      <c r="CY594" s="249"/>
      <c r="CZ594" s="249"/>
    </row>
    <row r="595" s="248" customFormat="true" ht="25.15" customHeight="true" x14ac:dyDescent="0.2">
      <c r="A595" s="350"/>
      <c r="B595" s="350"/>
      <c r="C595" s="2957" t="s">
        <v>655</v>
      </c>
      <c r="D595" s="2958"/>
      <c r="E595" s="2757">
        <v>5.7823653112678106E-2</v>
      </c>
      <c r="F595" s="2731"/>
      <c r="G595" s="2731"/>
      <c r="H595" s="2958" t="s">
        <v>655</v>
      </c>
      <c r="I595" s="2958"/>
      <c r="J595" s="2758">
        <v>8.0122415120276361E-2</v>
      </c>
      <c r="K595" s="2731"/>
      <c r="L595" s="2731"/>
      <c r="M595" s="2958" t="s">
        <v>688</v>
      </c>
      <c r="N595" s="2958"/>
      <c r="O595" s="2759">
        <v>1.5376605446696142E-2</v>
      </c>
      <c r="P595" s="2731"/>
      <c r="Q595" s="2731"/>
      <c r="R595" s="249"/>
      <c r="Z595" s="249"/>
      <c r="AA595" s="249"/>
      <c r="AB595" s="249"/>
      <c r="AC595" s="249"/>
      <c r="AD595" s="249"/>
      <c r="AE595" s="249"/>
      <c r="AF595" s="249"/>
      <c r="AG595" s="249"/>
      <c r="AH595" s="249"/>
      <c r="AI595" s="249"/>
      <c r="AJ595" s="249"/>
      <c r="AK595" s="249"/>
      <c r="AL595" s="249"/>
      <c r="AM595" s="249"/>
      <c r="AN595" s="249"/>
      <c r="AO595" s="249"/>
      <c r="AP595" s="249"/>
      <c r="AQ595" s="249"/>
      <c r="AR595" s="249"/>
      <c r="AS595" s="249"/>
      <c r="AT595" s="249"/>
      <c r="AU595" s="249"/>
      <c r="AV595" s="249"/>
      <c r="AW595" s="249"/>
      <c r="AX595" s="249"/>
      <c r="AY595" s="249"/>
      <c r="AZ595" s="249"/>
      <c r="BB595" s="350"/>
      <c r="BZ595" s="249"/>
      <c r="CA595" s="249"/>
      <c r="CB595" s="249"/>
      <c r="CC595" s="249"/>
      <c r="CD595" s="249"/>
      <c r="CE595" s="249"/>
      <c r="CF595" s="249"/>
      <c r="CG595" s="249"/>
      <c r="CH595" s="249"/>
      <c r="CI595" s="249"/>
      <c r="CJ595" s="249"/>
      <c r="CK595" s="249"/>
      <c r="CL595" s="249"/>
      <c r="CM595" s="249"/>
      <c r="CN595" s="249"/>
      <c r="CO595" s="249"/>
      <c r="CP595" s="249"/>
      <c r="CQ595" s="249"/>
      <c r="CR595" s="249"/>
      <c r="CS595" s="249"/>
      <c r="CT595" s="249"/>
      <c r="CU595" s="249"/>
      <c r="CV595" s="249"/>
      <c r="CW595" s="249"/>
      <c r="CX595" s="249"/>
      <c r="CY595" s="249"/>
      <c r="CZ595" s="249"/>
    </row>
    <row r="596" s="248" customFormat="true" ht="25.15" customHeight="true" x14ac:dyDescent="0.2">
      <c r="A596" s="350"/>
      <c r="B596" s="350"/>
      <c r="C596" s="2957" t="s">
        <v>663</v>
      </c>
      <c r="D596" s="2958"/>
      <c r="E596" s="2757">
        <v>3.154495047119861E-2</v>
      </c>
      <c r="F596" s="2731"/>
      <c r="G596" s="2731"/>
      <c r="H596" s="2958" t="s">
        <v>663</v>
      </c>
      <c r="I596" s="2958"/>
      <c r="J596" s="2758">
        <v>-2.0834013363964867E-2</v>
      </c>
      <c r="K596" s="2731"/>
      <c r="L596" s="2731"/>
      <c r="M596" s="2958" t="s">
        <v>714</v>
      </c>
      <c r="N596" s="2958"/>
      <c r="O596" s="2759">
        <v>2.8880490455623175E-3</v>
      </c>
      <c r="P596" s="2731"/>
      <c r="Q596" s="2731"/>
      <c r="R596" s="249"/>
      <c r="Z596" s="249"/>
      <c r="AA596" s="249"/>
      <c r="AB596" s="249"/>
      <c r="AC596" s="249"/>
      <c r="AD596" s="249"/>
      <c r="AE596" s="249"/>
      <c r="AF596" s="249"/>
      <c r="AG596" s="249"/>
      <c r="AH596" s="249"/>
      <c r="AI596" s="249"/>
      <c r="AJ596" s="249"/>
      <c r="AK596" s="249"/>
      <c r="AL596" s="249"/>
      <c r="AM596" s="249"/>
      <c r="AN596" s="249"/>
      <c r="AO596" s="249"/>
      <c r="AP596" s="249"/>
      <c r="AQ596" s="249"/>
      <c r="AR596" s="249"/>
      <c r="AS596" s="249"/>
      <c r="AT596" s="249"/>
      <c r="AU596" s="249"/>
      <c r="AV596" s="249"/>
      <c r="AW596" s="249"/>
      <c r="AX596" s="249"/>
      <c r="AY596" s="249"/>
      <c r="AZ596" s="249"/>
      <c r="BB596" s="350"/>
      <c r="BZ596" s="249"/>
      <c r="CA596" s="249"/>
      <c r="CB596" s="249"/>
      <c r="CC596" s="249"/>
      <c r="CD596" s="249"/>
      <c r="CE596" s="249"/>
      <c r="CF596" s="249"/>
      <c r="CG596" s="249"/>
      <c r="CH596" s="249"/>
      <c r="CI596" s="249"/>
      <c r="CJ596" s="249"/>
      <c r="CK596" s="249"/>
      <c r="CL596" s="249"/>
      <c r="CM596" s="249"/>
      <c r="CN596" s="249"/>
      <c r="CO596" s="249"/>
      <c r="CP596" s="249"/>
      <c r="CQ596" s="249"/>
      <c r="CR596" s="249"/>
      <c r="CS596" s="249"/>
      <c r="CT596" s="249"/>
      <c r="CU596" s="249"/>
      <c r="CV596" s="249"/>
      <c r="CW596" s="249"/>
      <c r="CX596" s="249"/>
      <c r="CY596" s="249"/>
      <c r="CZ596" s="249"/>
    </row>
    <row r="597" s="248" customFormat="true" ht="25.15" customHeight="true" x14ac:dyDescent="0.2">
      <c r="A597" s="350"/>
      <c r="B597" s="350"/>
      <c r="C597" s="2957" t="s">
        <v>676</v>
      </c>
      <c r="D597" s="2958"/>
      <c r="E597" s="2757">
        <v>1.8177435594832224E-2</v>
      </c>
      <c r="F597" s="2731"/>
      <c r="G597" s="2731"/>
      <c r="H597" s="2958" t="s">
        <v>676</v>
      </c>
      <c r="I597" s="2958"/>
      <c r="J597" s="2758">
        <v>1.2680623815272208E-2</v>
      </c>
      <c r="K597" s="2731"/>
      <c r="L597" s="2731"/>
      <c r="M597" s="2958" t="s">
        <v>692</v>
      </c>
      <c r="N597" s="2958"/>
      <c r="O597" s="2759">
        <v>1.354841607104907E-2</v>
      </c>
      <c r="P597" s="2731"/>
      <c r="Q597" s="2731"/>
      <c r="R597" s="249"/>
      <c r="Z597" s="249"/>
      <c r="AA597" s="249"/>
      <c r="AB597" s="249"/>
      <c r="AC597" s="249"/>
      <c r="AD597" s="249"/>
      <c r="AE597" s="249"/>
      <c r="AF597" s="249"/>
      <c r="AG597" s="249"/>
      <c r="AH597" s="249"/>
      <c r="AI597" s="249"/>
      <c r="AJ597" s="249"/>
      <c r="AK597" s="249"/>
      <c r="AL597" s="249"/>
      <c r="AM597" s="249"/>
      <c r="AN597" s="249"/>
      <c r="AO597" s="249"/>
      <c r="AP597" s="249"/>
      <c r="AQ597" s="249"/>
      <c r="AR597" s="249"/>
      <c r="AS597" s="249"/>
      <c r="AT597" s="249"/>
      <c r="AU597" s="249"/>
      <c r="AV597" s="249"/>
      <c r="AW597" s="249"/>
      <c r="AX597" s="249"/>
      <c r="AY597" s="249"/>
      <c r="AZ597" s="249"/>
      <c r="BB597" s="350"/>
      <c r="BZ597" s="249"/>
      <c r="CA597" s="249"/>
      <c r="CB597" s="249"/>
      <c r="CC597" s="249"/>
      <c r="CD597" s="249"/>
      <c r="CE597" s="249"/>
      <c r="CF597" s="249"/>
      <c r="CG597" s="249"/>
      <c r="CH597" s="249"/>
      <c r="CI597" s="249"/>
      <c r="CJ597" s="249"/>
      <c r="CK597" s="249"/>
      <c r="CL597" s="249"/>
      <c r="CM597" s="249"/>
      <c r="CN597" s="249"/>
      <c r="CO597" s="249"/>
      <c r="CP597" s="249"/>
      <c r="CQ597" s="249"/>
      <c r="CR597" s="249"/>
      <c r="CS597" s="249"/>
      <c r="CT597" s="249"/>
      <c r="CU597" s="249"/>
      <c r="CV597" s="249"/>
      <c r="CW597" s="249"/>
      <c r="CX597" s="249"/>
      <c r="CY597" s="249"/>
      <c r="CZ597" s="249"/>
    </row>
    <row r="598" s="248" customFormat="true" ht="25.15" customHeight="true" x14ac:dyDescent="0.2">
      <c r="A598" s="350"/>
      <c r="B598" s="350"/>
      <c r="C598" s="2957" t="s">
        <v>479</v>
      </c>
      <c r="D598" s="2958"/>
      <c r="E598" s="2757">
        <v>-1.2642930576808551E-2</v>
      </c>
      <c r="F598" s="2731"/>
      <c r="G598" s="2731"/>
      <c r="H598" s="2958" t="s">
        <v>479</v>
      </c>
      <c r="I598" s="2958"/>
      <c r="J598" s="2758">
        <v>-2.2927462430814949E-2</v>
      </c>
      <c r="K598" s="2731"/>
      <c r="L598" s="2731"/>
      <c r="M598" s="2958" t="s">
        <v>704</v>
      </c>
      <c r="N598" s="2958"/>
      <c r="O598" s="2759">
        <v>7.2794508722465743E-3</v>
      </c>
      <c r="P598" s="2731"/>
      <c r="Q598" s="2731"/>
      <c r="R598" s="249"/>
      <c r="Z598" s="249"/>
      <c r="AA598" s="249"/>
      <c r="AB598" s="249"/>
      <c r="AC598" s="249"/>
      <c r="AD598" s="249"/>
      <c r="AE598" s="249"/>
      <c r="AF598" s="249"/>
      <c r="AG598" s="249"/>
      <c r="AH598" s="249"/>
      <c r="AI598" s="249"/>
      <c r="AJ598" s="249"/>
      <c r="AK598" s="249"/>
      <c r="AL598" s="249"/>
      <c r="AM598" s="249"/>
      <c r="AN598" s="249"/>
      <c r="AO598" s="249"/>
      <c r="AP598" s="249"/>
      <c r="AQ598" s="249"/>
      <c r="AR598" s="249"/>
      <c r="AS598" s="249"/>
      <c r="AT598" s="249"/>
      <c r="AU598" s="249"/>
      <c r="AV598" s="249"/>
      <c r="AW598" s="249"/>
      <c r="AX598" s="249"/>
      <c r="AY598" s="249"/>
      <c r="AZ598" s="249"/>
      <c r="BB598" s="350"/>
      <c r="BZ598" s="249"/>
      <c r="CA598" s="249"/>
      <c r="CB598" s="249"/>
      <c r="CC598" s="249"/>
      <c r="CD598" s="249"/>
      <c r="CE598" s="249"/>
      <c r="CF598" s="249"/>
      <c r="CG598" s="249"/>
      <c r="CH598" s="249"/>
      <c r="CI598" s="249"/>
      <c r="CJ598" s="249"/>
      <c r="CK598" s="249"/>
      <c r="CL598" s="249"/>
      <c r="CM598" s="249"/>
      <c r="CN598" s="249"/>
      <c r="CO598" s="249"/>
      <c r="CP598" s="249"/>
      <c r="CQ598" s="249"/>
      <c r="CR598" s="249"/>
      <c r="CS598" s="249"/>
      <c r="CT598" s="249"/>
      <c r="CU598" s="249"/>
      <c r="CV598" s="249"/>
      <c r="CW598" s="249"/>
      <c r="CX598" s="249"/>
      <c r="CY598" s="249"/>
      <c r="CZ598" s="249"/>
    </row>
    <row r="599" s="248" customFormat="true" ht="25.15" customHeight="true" x14ac:dyDescent="0.2">
      <c r="A599" s="350"/>
      <c r="B599" s="350"/>
      <c r="C599" s="2957" t="s">
        <v>466</v>
      </c>
      <c r="D599" s="2958"/>
      <c r="E599" s="2757">
        <v>-9.9869301369781092E-3</v>
      </c>
      <c r="F599" s="2731"/>
      <c r="G599" s="2731"/>
      <c r="H599" s="2958" t="s">
        <v>466</v>
      </c>
      <c r="I599" s="2958"/>
      <c r="J599" s="2758">
        <v>-1.0904349975799367E-2</v>
      </c>
      <c r="K599" s="2731"/>
      <c r="L599" s="2731"/>
      <c r="M599" s="2958" t="s">
        <v>719</v>
      </c>
      <c r="N599" s="2958"/>
      <c r="O599" s="2759">
        <v>2.3052161182855407E-4</v>
      </c>
      <c r="P599" s="2731"/>
      <c r="Q599" s="2731"/>
      <c r="R599" s="249"/>
      <c r="Z599" s="249"/>
      <c r="AA599" s="249"/>
      <c r="AB599" s="249"/>
      <c r="AC599" s="249"/>
      <c r="AD599" s="249"/>
      <c r="AE599" s="249"/>
      <c r="AF599" s="249"/>
      <c r="AG599" s="249"/>
      <c r="AH599" s="249"/>
      <c r="AI599" s="249"/>
      <c r="AJ599" s="249"/>
      <c r="AK599" s="249"/>
      <c r="AL599" s="249"/>
      <c r="AM599" s="249"/>
      <c r="AN599" s="249"/>
      <c r="AO599" s="249"/>
      <c r="AP599" s="249"/>
      <c r="AQ599" s="249"/>
      <c r="AR599" s="249"/>
      <c r="AS599" s="249"/>
      <c r="AT599" s="249"/>
      <c r="AU599" s="249"/>
      <c r="AV599" s="249"/>
      <c r="AW599" s="249"/>
      <c r="AX599" s="249"/>
      <c r="AY599" s="249"/>
      <c r="AZ599" s="249"/>
      <c r="BB599" s="350"/>
      <c r="BZ599" s="249"/>
      <c r="CA599" s="249"/>
      <c r="CB599" s="249"/>
      <c r="CC599" s="249"/>
      <c r="CD599" s="249"/>
      <c r="CE599" s="249"/>
      <c r="CF599" s="249"/>
      <c r="CG599" s="249"/>
      <c r="CH599" s="249"/>
      <c r="CI599" s="249"/>
      <c r="CJ599" s="249"/>
      <c r="CK599" s="249"/>
      <c r="CL599" s="249"/>
      <c r="CM599" s="249"/>
      <c r="CN599" s="249"/>
      <c r="CO599" s="249"/>
      <c r="CP599" s="249"/>
      <c r="CQ599" s="249"/>
      <c r="CR599" s="249"/>
      <c r="CS599" s="249"/>
      <c r="CT599" s="249"/>
      <c r="CU599" s="249"/>
      <c r="CV599" s="249"/>
      <c r="CW599" s="249"/>
      <c r="CX599" s="249"/>
      <c r="CY599" s="249"/>
      <c r="CZ599" s="249"/>
    </row>
    <row r="600" s="248" customFormat="true" ht="25.15" customHeight="true" x14ac:dyDescent="0.2">
      <c r="A600" s="350"/>
      <c r="B600" s="350"/>
      <c r="C600" s="2957" t="s">
        <v>691</v>
      </c>
      <c r="D600" s="2958"/>
      <c r="E600" s="2757">
        <v>-9.0044988956864431E-3</v>
      </c>
      <c r="F600" s="2731"/>
      <c r="G600" s="2731"/>
      <c r="H600" s="2958" t="s">
        <v>691</v>
      </c>
      <c r="I600" s="2958"/>
      <c r="J600" s="2758">
        <v>-6.4213550083597522E-3</v>
      </c>
      <c r="K600" s="2731"/>
      <c r="L600" s="2731"/>
      <c r="M600" s="2958" t="s">
        <v>702</v>
      </c>
      <c r="N600" s="2958"/>
      <c r="O600" s="2759">
        <v>8.5517583194692649E-3</v>
      </c>
      <c r="P600" s="2731"/>
      <c r="Q600" s="2731"/>
      <c r="R600" s="249"/>
      <c r="Z600" s="249"/>
      <c r="AA600" s="249"/>
      <c r="AB600" s="249"/>
      <c r="AC600" s="249"/>
      <c r="AD600" s="249"/>
      <c r="AE600" s="249"/>
      <c r="AF600" s="249"/>
      <c r="AG600" s="249"/>
      <c r="AH600" s="249"/>
      <c r="AI600" s="249"/>
      <c r="AJ600" s="249"/>
      <c r="AK600" s="249"/>
      <c r="AL600" s="249"/>
      <c r="AM600" s="249"/>
      <c r="AN600" s="249"/>
      <c r="AO600" s="249"/>
      <c r="AP600" s="249"/>
      <c r="AQ600" s="249"/>
      <c r="AR600" s="249"/>
      <c r="AS600" s="249"/>
      <c r="AT600" s="249"/>
      <c r="AU600" s="249"/>
      <c r="AV600" s="249"/>
      <c r="AW600" s="249"/>
      <c r="AX600" s="249"/>
      <c r="AY600" s="249"/>
      <c r="AZ600" s="249"/>
      <c r="BB600" s="350"/>
      <c r="BZ600" s="249"/>
      <c r="CA600" s="249"/>
      <c r="CB600" s="249"/>
      <c r="CC600" s="249"/>
      <c r="CD600" s="249"/>
      <c r="CE600" s="249"/>
      <c r="CF600" s="249"/>
      <c r="CG600" s="249"/>
      <c r="CH600" s="249"/>
      <c r="CI600" s="249"/>
      <c r="CJ600" s="249"/>
      <c r="CK600" s="249"/>
      <c r="CL600" s="249"/>
      <c r="CM600" s="249"/>
      <c r="CN600" s="249"/>
      <c r="CO600" s="249"/>
      <c r="CP600" s="249"/>
      <c r="CQ600" s="249"/>
      <c r="CR600" s="249"/>
      <c r="CS600" s="249"/>
      <c r="CT600" s="249"/>
      <c r="CU600" s="249"/>
      <c r="CV600" s="249"/>
      <c r="CW600" s="249"/>
      <c r="CX600" s="249"/>
      <c r="CY600" s="249"/>
      <c r="CZ600" s="249"/>
    </row>
    <row r="601" s="248" customFormat="true" ht="25.15" customHeight="true" x14ac:dyDescent="0.2">
      <c r="A601" s="350"/>
      <c r="B601" s="350"/>
      <c r="C601" s="2957" t="s">
        <v>669</v>
      </c>
      <c r="D601" s="2958"/>
      <c r="E601" s="2757">
        <v>-4.6094490895206258E-2</v>
      </c>
      <c r="F601" s="2731"/>
      <c r="G601" s="2731"/>
      <c r="H601" s="2958" t="s">
        <v>669</v>
      </c>
      <c r="I601" s="2958"/>
      <c r="J601" s="2758">
        <v>-4.1933714654486184E-2</v>
      </c>
      <c r="K601" s="2731"/>
      <c r="L601" s="2731"/>
      <c r="M601" s="2958" t="s">
        <v>696</v>
      </c>
      <c r="N601" s="2958"/>
      <c r="O601" s="2759">
        <v>1.1256615194938454E-2</v>
      </c>
      <c r="P601" s="2731"/>
      <c r="Q601" s="2731"/>
      <c r="R601" s="249"/>
      <c r="Z601" s="249"/>
      <c r="AA601" s="249"/>
      <c r="AB601" s="249"/>
      <c r="AC601" s="249"/>
      <c r="AD601" s="249"/>
      <c r="AE601" s="249"/>
      <c r="AF601" s="249"/>
      <c r="AG601" s="249"/>
      <c r="AH601" s="249"/>
      <c r="AI601" s="249"/>
      <c r="AJ601" s="249"/>
      <c r="AK601" s="249"/>
      <c r="AL601" s="249"/>
      <c r="AM601" s="249"/>
      <c r="AN601" s="249"/>
      <c r="AO601" s="249"/>
      <c r="AP601" s="249"/>
      <c r="AQ601" s="249"/>
      <c r="AR601" s="249"/>
      <c r="AS601" s="249"/>
      <c r="AT601" s="249"/>
      <c r="AU601" s="249"/>
      <c r="AV601" s="249"/>
      <c r="AW601" s="249"/>
      <c r="AX601" s="249"/>
      <c r="AY601" s="249"/>
      <c r="AZ601" s="249"/>
      <c r="BB601" s="350"/>
      <c r="BZ601" s="249"/>
      <c r="CA601" s="249"/>
      <c r="CB601" s="249"/>
      <c r="CC601" s="249"/>
      <c r="CD601" s="249"/>
      <c r="CE601" s="249"/>
      <c r="CF601" s="249"/>
      <c r="CG601" s="249"/>
      <c r="CH601" s="249"/>
      <c r="CI601" s="249"/>
      <c r="CJ601" s="249"/>
      <c r="CK601" s="249"/>
      <c r="CL601" s="249"/>
      <c r="CM601" s="249"/>
      <c r="CN601" s="249"/>
      <c r="CO601" s="249"/>
      <c r="CP601" s="249"/>
      <c r="CQ601" s="249"/>
      <c r="CR601" s="249"/>
      <c r="CS601" s="249"/>
      <c r="CT601" s="249"/>
      <c r="CU601" s="249"/>
      <c r="CV601" s="249"/>
      <c r="CW601" s="249"/>
      <c r="CX601" s="249"/>
      <c r="CY601" s="249"/>
      <c r="CZ601" s="249"/>
    </row>
    <row r="602" s="248" customFormat="true" ht="25.15" customHeight="true" x14ac:dyDescent="0.2">
      <c r="A602" s="350"/>
      <c r="B602" s="350"/>
      <c r="C602" s="2957" t="s">
        <v>678</v>
      </c>
      <c r="D602" s="2958"/>
      <c r="E602" s="2757">
        <v>-1.7235667359530554E-2</v>
      </c>
      <c r="F602" s="2731"/>
      <c r="G602" s="2731"/>
      <c r="H602" s="2958" t="s">
        <v>678</v>
      </c>
      <c r="I602" s="2958"/>
      <c r="J602" s="2758">
        <v>-1.2871189836542202E-2</v>
      </c>
      <c r="K602" s="2731"/>
      <c r="L602" s="2731"/>
      <c r="M602" s="2958" t="s">
        <v>677</v>
      </c>
      <c r="N602" s="2958"/>
      <c r="O602" s="2759">
        <v>3.3005806080687483E-2</v>
      </c>
      <c r="P602" s="2731"/>
      <c r="Q602" s="2731"/>
      <c r="R602" s="249"/>
      <c r="Z602" s="249"/>
      <c r="AA602" s="249"/>
      <c r="AB602" s="249"/>
      <c r="AC602" s="249"/>
      <c r="AD602" s="249"/>
      <c r="AE602" s="249"/>
      <c r="AF602" s="249"/>
      <c r="AG602" s="249"/>
      <c r="AH602" s="249"/>
      <c r="AI602" s="249"/>
      <c r="AJ602" s="249"/>
      <c r="AK602" s="249"/>
      <c r="AL602" s="249"/>
      <c r="AM602" s="249"/>
      <c r="AN602" s="249"/>
      <c r="AO602" s="249"/>
      <c r="AP602" s="249"/>
      <c r="AQ602" s="249"/>
      <c r="AR602" s="249"/>
      <c r="AS602" s="249"/>
      <c r="AT602" s="249"/>
      <c r="AU602" s="249"/>
      <c r="AV602" s="249"/>
      <c r="AW602" s="249"/>
      <c r="AX602" s="249"/>
      <c r="AY602" s="249"/>
      <c r="AZ602" s="249"/>
      <c r="BB602" s="350"/>
      <c r="BZ602" s="249"/>
      <c r="CA602" s="249"/>
      <c r="CB602" s="249"/>
      <c r="CC602" s="249"/>
      <c r="CD602" s="249"/>
      <c r="CE602" s="249"/>
      <c r="CF602" s="249"/>
      <c r="CG602" s="249"/>
      <c r="CH602" s="249"/>
      <c r="CI602" s="249"/>
      <c r="CJ602" s="249"/>
      <c r="CK602" s="249"/>
      <c r="CL602" s="249"/>
      <c r="CM602" s="249"/>
      <c r="CN602" s="249"/>
      <c r="CO602" s="249"/>
      <c r="CP602" s="249"/>
      <c r="CQ602" s="249"/>
      <c r="CR602" s="249"/>
      <c r="CS602" s="249"/>
      <c r="CT602" s="249"/>
      <c r="CU602" s="249"/>
      <c r="CV602" s="249"/>
      <c r="CW602" s="249"/>
      <c r="CX602" s="249"/>
      <c r="CY602" s="249"/>
      <c r="CZ602" s="249"/>
    </row>
    <row r="603" s="248" customFormat="true" ht="25.15" customHeight="true" x14ac:dyDescent="0.2">
      <c r="A603" s="350"/>
      <c r="B603" s="350"/>
      <c r="C603" s="2957" t="s">
        <v>679</v>
      </c>
      <c r="D603" s="2958"/>
      <c r="E603" s="2757">
        <v>-1.6058926688013422E-2</v>
      </c>
      <c r="F603" s="2731"/>
      <c r="G603" s="2731"/>
      <c r="H603" s="2958" t="s">
        <v>679</v>
      </c>
      <c r="I603" s="2958"/>
      <c r="J603" s="2758">
        <v>-1.6926830369062337E-2</v>
      </c>
      <c r="K603" s="2731"/>
      <c r="L603" s="2731"/>
      <c r="M603" s="2958" t="s">
        <v>681</v>
      </c>
      <c r="N603" s="2958"/>
      <c r="O603" s="2759">
        <v>2.3241230568983199E-2</v>
      </c>
      <c r="P603" s="2731"/>
      <c r="Q603" s="2731"/>
      <c r="R603" s="249"/>
      <c r="Z603" s="249"/>
      <c r="AA603" s="249"/>
      <c r="AB603" s="249"/>
      <c r="AC603" s="249"/>
      <c r="AD603" s="249"/>
      <c r="AE603" s="249"/>
      <c r="AF603" s="249"/>
      <c r="AG603" s="249"/>
      <c r="AH603" s="249"/>
      <c r="AI603" s="249"/>
      <c r="AJ603" s="249"/>
      <c r="AK603" s="249"/>
      <c r="AL603" s="249"/>
      <c r="AM603" s="249"/>
      <c r="AN603" s="249"/>
      <c r="AO603" s="249"/>
      <c r="AP603" s="249"/>
      <c r="AQ603" s="249"/>
      <c r="AR603" s="249"/>
      <c r="AS603" s="249"/>
      <c r="AT603" s="249"/>
      <c r="AU603" s="249"/>
      <c r="AV603" s="249"/>
      <c r="AW603" s="249"/>
      <c r="AX603" s="249"/>
      <c r="AY603" s="249"/>
      <c r="AZ603" s="249"/>
      <c r="BB603" s="350"/>
      <c r="BZ603" s="249"/>
      <c r="CA603" s="249"/>
      <c r="CB603" s="249"/>
      <c r="CC603" s="249"/>
      <c r="CD603" s="249"/>
      <c r="CE603" s="249"/>
      <c r="CF603" s="249"/>
      <c r="CG603" s="249"/>
      <c r="CH603" s="249"/>
      <c r="CI603" s="249"/>
      <c r="CJ603" s="249"/>
      <c r="CK603" s="249"/>
      <c r="CL603" s="249"/>
      <c r="CM603" s="249"/>
      <c r="CN603" s="249"/>
      <c r="CO603" s="249"/>
      <c r="CP603" s="249"/>
      <c r="CQ603" s="249"/>
      <c r="CR603" s="249"/>
      <c r="CS603" s="249"/>
      <c r="CT603" s="249"/>
      <c r="CU603" s="249"/>
      <c r="CV603" s="249"/>
      <c r="CW603" s="249"/>
      <c r="CX603" s="249"/>
      <c r="CY603" s="249"/>
      <c r="CZ603" s="249"/>
    </row>
    <row r="604" s="249" customFormat="true" ht="25.15" customHeight="true" x14ac:dyDescent="0.2">
      <c r="A604" s="351"/>
      <c r="B604" s="351"/>
      <c r="C604" s="2957" t="s">
        <v>430</v>
      </c>
      <c r="D604" s="2958"/>
      <c r="E604" s="2757">
        <v>-3.6338459349776524E-2</v>
      </c>
      <c r="F604" s="2731"/>
      <c r="G604" s="2731"/>
      <c r="H604" s="2958" t="s">
        <v>430</v>
      </c>
      <c r="I604" s="2958"/>
      <c r="J604" s="2758">
        <v>-3.9562900385173544E-2</v>
      </c>
      <c r="K604" s="2731"/>
      <c r="L604" s="2731"/>
      <c r="M604" s="2958" t="s">
        <v>685</v>
      </c>
      <c r="N604" s="2958"/>
      <c r="O604" s="2759">
        <v>1.6691719038114988E-2</v>
      </c>
      <c r="P604" s="2731"/>
      <c r="Q604" s="2731"/>
      <c r="BB604" s="351"/>
    </row>
    <row r="605" s="249" customFormat="true" ht="25.15" customHeight="true" x14ac:dyDescent="0.2">
      <c r="A605" s="351"/>
      <c r="B605" s="351"/>
      <c r="C605" s="2957" t="s">
        <v>478</v>
      </c>
      <c r="D605" s="2958"/>
      <c r="E605" s="2757">
        <v>1.4545704554116696E-3</v>
      </c>
      <c r="F605" s="2731"/>
      <c r="G605" s="2731"/>
      <c r="H605" s="2958" t="s">
        <v>478</v>
      </c>
      <c r="I605" s="2958"/>
      <c r="J605" s="2758">
        <v>-5.400501742456044E-3</v>
      </c>
      <c r="K605" s="2731"/>
      <c r="L605" s="2731"/>
      <c r="M605" s="2958" t="s">
        <v>695</v>
      </c>
      <c r="N605" s="2958"/>
      <c r="O605" s="2759">
        <v>1.1372594734847906E-2</v>
      </c>
      <c r="P605" s="2731"/>
      <c r="Q605" s="2731"/>
      <c r="BB605" s="351"/>
    </row>
    <row r="606" s="249" customFormat="true" ht="25.15" customHeight="true" x14ac:dyDescent="0.2">
      <c r="A606" s="351"/>
      <c r="B606" s="351"/>
      <c r="C606" s="2957" t="s">
        <v>713</v>
      </c>
      <c r="D606" s="2958"/>
      <c r="E606" s="2757">
        <v>8.048904357510926E-4</v>
      </c>
      <c r="F606" s="2731"/>
      <c r="G606" s="2731"/>
      <c r="H606" s="2958" t="s">
        <v>713</v>
      </c>
      <c r="I606" s="2958"/>
      <c r="J606" s="2758">
        <v>1.5648647216861629E-3</v>
      </c>
      <c r="K606" s="2731"/>
      <c r="L606" s="2731"/>
      <c r="M606" s="2958" t="s">
        <v>690</v>
      </c>
      <c r="N606" s="2958"/>
      <c r="O606" s="2759">
        <v>1.4144872933637352E-2</v>
      </c>
      <c r="P606" s="2731"/>
      <c r="Q606" s="2731"/>
      <c r="BB606" s="351"/>
    </row>
    <row r="607" s="249" customFormat="true" ht="25.15" customHeight="true" x14ac:dyDescent="0.2">
      <c r="A607" s="351"/>
      <c r="B607" s="351"/>
      <c r="C607" s="2957" t="s">
        <v>454</v>
      </c>
      <c r="D607" s="2958"/>
      <c r="E607" s="2757">
        <v>-5.0919767144525611E-3</v>
      </c>
      <c r="F607" s="2731"/>
      <c r="G607" s="2731"/>
      <c r="H607" s="2958" t="s">
        <v>454</v>
      </c>
      <c r="I607" s="2958"/>
      <c r="J607" s="2758">
        <v>-1.8431490661850767E-2</v>
      </c>
      <c r="K607" s="2731"/>
      <c r="L607" s="2731"/>
      <c r="M607" s="2958" t="s">
        <v>707</v>
      </c>
      <c r="N607" s="2958"/>
      <c r="O607" s="2759">
        <v>4.2610398822550384E-3</v>
      </c>
      <c r="P607" s="2731"/>
      <c r="Q607" s="2731"/>
      <c r="BB607" s="351"/>
    </row>
    <row r="608" s="249" customFormat="true" ht="25.15" customHeight="true" x14ac:dyDescent="0.2">
      <c r="A608" s="351"/>
      <c r="B608" s="351"/>
      <c r="C608" s="2957" t="s">
        <v>416</v>
      </c>
      <c r="D608" s="2958"/>
      <c r="E608" s="2757">
        <v>7.3851920398885024E-2</v>
      </c>
      <c r="F608" s="2731"/>
      <c r="G608" s="2731"/>
      <c r="H608" s="2958" t="s">
        <v>416</v>
      </c>
      <c r="I608" s="2958"/>
      <c r="J608" s="2758">
        <v>6.7896270646109827E-2</v>
      </c>
      <c r="K608" s="2731"/>
      <c r="L608" s="2731"/>
      <c r="M608" s="2958" t="s">
        <v>716</v>
      </c>
      <c r="N608" s="2958"/>
      <c r="O608" s="2759">
        <v>2.1914755405475304E-3</v>
      </c>
      <c r="P608" s="2731"/>
      <c r="Q608" s="2731"/>
      <c r="BB608" s="351"/>
    </row>
    <row r="609" s="249" customFormat="true" ht="25.15" customHeight="true" x14ac:dyDescent="0.2">
      <c r="A609" s="351"/>
      <c r="B609" s="351"/>
      <c r="C609" s="2957" t="s">
        <v>469</v>
      </c>
      <c r="D609" s="2958"/>
      <c r="E609" s="2757">
        <v>8.0032519252844145E-3</v>
      </c>
      <c r="F609" s="2731"/>
      <c r="G609" s="2731"/>
      <c r="H609" s="2958" t="s">
        <v>469</v>
      </c>
      <c r="I609" s="2958"/>
      <c r="J609" s="2758">
        <v>9.514155465645888E-3</v>
      </c>
      <c r="K609" s="2731"/>
      <c r="L609" s="2731"/>
      <c r="M609" s="2958" t="s">
        <v>715</v>
      </c>
      <c r="N609" s="2958"/>
      <c r="O609" s="2759">
        <v>2.7967059825401595E-3</v>
      </c>
      <c r="P609" s="2731"/>
      <c r="Q609" s="2731"/>
      <c r="BB609" s="351"/>
    </row>
    <row r="610" s="249" customFormat="true" ht="25.15" customHeight="true" x14ac:dyDescent="0.2">
      <c r="A610" s="351"/>
      <c r="B610" s="351"/>
      <c r="C610" s="2957" t="s">
        <v>689</v>
      </c>
      <c r="D610" s="2958"/>
      <c r="E610" s="2757">
        <v>-8.3252178522642429E-3</v>
      </c>
      <c r="F610" s="2731"/>
      <c r="G610" s="2731"/>
      <c r="H610" s="2958" t="s">
        <v>689</v>
      </c>
      <c r="I610" s="2958"/>
      <c r="J610" s="2758">
        <v>-1.274862774241986E-2</v>
      </c>
      <c r="K610" s="2731"/>
      <c r="L610" s="2731"/>
      <c r="M610" s="2958" t="s">
        <v>718</v>
      </c>
      <c r="N610" s="2958"/>
      <c r="O610" s="2759">
        <v>1.8589777793171136E-3</v>
      </c>
      <c r="P610" s="2731"/>
      <c r="Q610" s="2731"/>
      <c r="BB610" s="351"/>
    </row>
    <row r="611" s="249" customFormat="true" ht="25.15" customHeight="true" x14ac:dyDescent="0.2">
      <c r="A611" s="351"/>
      <c r="B611" s="351"/>
      <c r="C611" s="2957" t="s">
        <v>449</v>
      </c>
      <c r="D611" s="2958"/>
      <c r="E611" s="2757">
        <v>5.0805721084254537E-3</v>
      </c>
      <c r="F611" s="2731"/>
      <c r="G611" s="2731"/>
      <c r="H611" s="2958" t="s">
        <v>449</v>
      </c>
      <c r="I611" s="2958"/>
      <c r="J611" s="2758">
        <v>2.0637628268306623E-3</v>
      </c>
      <c r="K611" s="2731"/>
      <c r="L611" s="2731"/>
      <c r="M611" s="2958" t="s">
        <v>712</v>
      </c>
      <c r="N611" s="2958"/>
      <c r="O611" s="2766">
        <v>3.4319975316775557E-3</v>
      </c>
      <c r="P611" s="2731"/>
      <c r="Q611" s="2731"/>
      <c r="BB611" s="351"/>
    </row>
    <row r="612" s="249" customFormat="true" ht="25.15" customHeight="true" x14ac:dyDescent="0.2">
      <c r="A612" s="351"/>
      <c r="B612" s="351"/>
      <c r="C612" s="2957" t="s">
        <v>445</v>
      </c>
      <c r="D612" s="2958"/>
      <c r="E612" s="2757">
        <v>-2.605839195460763E-3</v>
      </c>
      <c r="F612" s="2731"/>
      <c r="G612" s="2731"/>
      <c r="H612" s="2958" t="s">
        <v>445</v>
      </c>
      <c r="I612" s="2958"/>
      <c r="J612" s="2758">
        <v>-1.2751001874269103E-2</v>
      </c>
      <c r="K612" s="2731"/>
      <c r="L612" s="2731"/>
      <c r="M612" s="2973"/>
      <c r="N612" s="2973"/>
      <c r="O612" s="2731"/>
      <c r="P612" s="2731"/>
      <c r="Q612" s="2731"/>
      <c r="BB612" s="351"/>
    </row>
    <row r="613" s="249" customFormat="true" ht="25.15" customHeight="true" x14ac:dyDescent="0.2">
      <c r="A613" s="351"/>
      <c r="B613" s="351"/>
      <c r="C613" s="2957" t="s">
        <v>448</v>
      </c>
      <c r="D613" s="2958"/>
      <c r="E613" s="2757">
        <v>-2.9078095022595906E-3</v>
      </c>
      <c r="F613" s="2731"/>
      <c r="G613" s="2731"/>
      <c r="H613" s="2958" t="s">
        <v>448</v>
      </c>
      <c r="I613" s="2958"/>
      <c r="J613" s="2758">
        <v>-1.6883078189935972E-2</v>
      </c>
      <c r="K613" s="2731"/>
      <c r="L613" s="2731"/>
      <c r="M613" s="2973"/>
      <c r="N613" s="2973"/>
      <c r="O613" s="2731"/>
      <c r="P613" s="2731"/>
      <c r="Q613" s="2731"/>
      <c r="BB613" s="351"/>
    </row>
    <row r="614" s="249" customFormat="true" ht="25.15" customHeight="true" x14ac:dyDescent="0.2">
      <c r="A614" s="351"/>
      <c r="B614" s="351"/>
      <c r="C614" s="2957" t="s">
        <v>482</v>
      </c>
      <c r="D614" s="2958"/>
      <c r="E614" s="2757">
        <v>-1.6657659379551602E-3</v>
      </c>
      <c r="F614" s="2731"/>
      <c r="G614" s="2731"/>
      <c r="H614" s="2958" t="s">
        <v>482</v>
      </c>
      <c r="I614" s="2958"/>
      <c r="J614" s="2758">
        <v>-8.7829012413887582E-4</v>
      </c>
      <c r="K614" s="2731"/>
      <c r="L614" s="2731"/>
      <c r="M614" s="2958" t="s">
        <v>231</v>
      </c>
      <c r="N614" s="2958"/>
      <c r="O614" s="2958"/>
      <c r="P614" s="2958"/>
      <c r="Q614" s="2958"/>
      <c r="BB614" s="351"/>
    </row>
    <row r="615" s="249" customFormat="true" ht="25.15" customHeight="true" x14ac:dyDescent="0.2">
      <c r="A615" s="351"/>
      <c r="B615" s="351"/>
      <c r="C615" s="2957" t="s">
        <v>459</v>
      </c>
      <c r="D615" s="2958"/>
      <c r="E615" s="2757">
        <v>-3.0961289572590312E-3</v>
      </c>
      <c r="F615" s="2731"/>
      <c r="G615" s="2731"/>
      <c r="H615" s="2958" t="s">
        <v>459</v>
      </c>
      <c r="I615" s="2958"/>
      <c r="J615" s="2758">
        <v>-3.8944928317305766E-3</v>
      </c>
      <c r="K615" s="2731"/>
      <c r="L615" s="2731"/>
      <c r="M615" s="2958" t="s">
        <v>213</v>
      </c>
      <c r="N615" s="2958"/>
      <c r="O615" s="2964" t="s">
        <v>232</v>
      </c>
      <c r="P615" s="2965"/>
      <c r="Q615" s="2966"/>
      <c r="BB615" s="351"/>
    </row>
    <row r="616" s="249" customFormat="true" ht="25.15" customHeight="true" x14ac:dyDescent="0.2">
      <c r="A616" s="351"/>
      <c r="B616" s="351"/>
      <c r="C616" s="2957" t="s">
        <v>659</v>
      </c>
      <c r="D616" s="2958"/>
      <c r="E616" s="2757">
        <v>-5.3791892553582916E-2</v>
      </c>
      <c r="F616" s="2731"/>
      <c r="G616" s="2731"/>
      <c r="H616" s="2958" t="s">
        <v>659</v>
      </c>
      <c r="I616" s="2958"/>
      <c r="J616" s="2758">
        <v>-3.1192479738546188E-2</v>
      </c>
      <c r="K616" s="2731"/>
      <c r="L616" s="2731"/>
      <c r="M616" s="2958"/>
      <c r="N616" s="2958"/>
      <c r="O616" s="2781" t="s">
        <v>197</v>
      </c>
      <c r="P616" s="2782" t="s">
        <v>233</v>
      </c>
      <c r="Q616" s="2783" t="s">
        <v>234</v>
      </c>
      <c r="BB616" s="351"/>
    </row>
    <row r="617" s="249" customFormat="true" ht="25.15" customHeight="true" x14ac:dyDescent="0.2">
      <c r="A617" s="351"/>
      <c r="B617" s="351"/>
      <c r="C617" s="2957" t="s">
        <v>700</v>
      </c>
      <c r="D617" s="2958"/>
      <c r="E617" s="2757">
        <v>-6.501320776731212E-3</v>
      </c>
      <c r="F617" s="2731"/>
      <c r="G617" s="2731"/>
      <c r="H617" s="2958" t="s">
        <v>700</v>
      </c>
      <c r="I617" s="2958"/>
      <c r="J617" s="2758">
        <v>-6.6528852596608942E-3</v>
      </c>
      <c r="K617" s="2731"/>
      <c r="L617" s="2731"/>
      <c r="M617" s="2958" t="s">
        <v>214</v>
      </c>
      <c r="N617" s="2958"/>
      <c r="O617" s="2784">
        <v>6.9887688072938206</v>
      </c>
      <c r="P617" s="2785">
        <v>6.8517341247978631</v>
      </c>
      <c r="Q617" s="2786">
        <v>6.8517341247978631</v>
      </c>
      <c r="BB617" s="351"/>
    </row>
    <row r="618" s="249" customFormat="true" ht="25.15" customHeight="true" x14ac:dyDescent="0.2">
      <c r="A618" s="351"/>
      <c r="B618" s="351"/>
      <c r="C618" s="2957" t="s">
        <v>687</v>
      </c>
      <c r="D618" s="2958"/>
      <c r="E618" s="2757">
        <v>-1.1350395354532066E-2</v>
      </c>
      <c r="F618" s="2731"/>
      <c r="G618" s="2731"/>
      <c r="H618" s="2958" t="s">
        <v>687</v>
      </c>
      <c r="I618" s="2958"/>
      <c r="J618" s="2758">
        <v>-1.2200548429991593E-2</v>
      </c>
      <c r="K618" s="2731"/>
      <c r="L618" s="2731"/>
      <c r="M618" s="2973"/>
      <c r="N618" s="2973"/>
      <c r="O618" s="2731"/>
      <c r="P618" s="2731"/>
      <c r="Q618" s="2731"/>
      <c r="BB618" s="351"/>
    </row>
    <row r="619" s="249" customFormat="true" ht="25.15" customHeight="true" x14ac:dyDescent="0.2">
      <c r="A619" s="351"/>
      <c r="B619" s="351"/>
      <c r="C619" s="2957" t="s">
        <v>699</v>
      </c>
      <c r="D619" s="2958"/>
      <c r="E619" s="2757">
        <v>-7.7533624815746749E-3</v>
      </c>
      <c r="F619" s="2731"/>
      <c r="G619" s="2731"/>
      <c r="H619" s="2958" t="s">
        <v>699</v>
      </c>
      <c r="I619" s="2958"/>
      <c r="J619" s="2758">
        <v>-7.4701762281105004E-3</v>
      </c>
      <c r="K619" s="2731"/>
      <c r="L619" s="2731"/>
      <c r="M619" s="2973"/>
      <c r="N619" s="2973"/>
      <c r="O619" s="2731"/>
      <c r="P619" s="2731"/>
      <c r="Q619" s="2731"/>
      <c r="BB619" s="351"/>
    </row>
    <row r="620" s="249" customFormat="true" ht="25.15" customHeight="true" x14ac:dyDescent="0.2">
      <c r="A620" s="351"/>
      <c r="B620" s="351"/>
      <c r="C620" s="2957" t="s">
        <v>476</v>
      </c>
      <c r="D620" s="2958"/>
      <c r="E620" s="2757">
        <v>1.1104984094240463E-2</v>
      </c>
      <c r="F620" s="2731"/>
      <c r="G620" s="2731"/>
      <c r="H620" s="2958" t="s">
        <v>476</v>
      </c>
      <c r="I620" s="2958"/>
      <c r="J620" s="2758">
        <v>1.2313088664481773E-2</v>
      </c>
      <c r="K620" s="2731"/>
      <c r="L620" s="2731"/>
      <c r="M620" s="2958" t="s">
        <v>235</v>
      </c>
      <c r="N620" s="2958"/>
      <c r="O620" s="2958"/>
      <c r="P620" s="2731"/>
      <c r="Q620" s="2731"/>
      <c r="BB620" s="351"/>
    </row>
    <row r="621" s="249" customFormat="true" ht="25.15" customHeight="true" x14ac:dyDescent="0.2">
      <c r="A621" s="351"/>
      <c r="B621" s="351"/>
      <c r="C621" s="2957" t="s">
        <v>458</v>
      </c>
      <c r="D621" s="2958"/>
      <c r="E621" s="2757">
        <v>3.7841335085470463E-3</v>
      </c>
      <c r="F621" s="2731"/>
      <c r="G621" s="2731"/>
      <c r="H621" s="2958" t="s">
        <v>458</v>
      </c>
      <c r="I621" s="2958"/>
      <c r="J621" s="2758">
        <v>1.8921848997526323E-3</v>
      </c>
      <c r="K621" s="2731"/>
      <c r="L621" s="2731"/>
      <c r="M621" s="2958" t="s">
        <v>201</v>
      </c>
      <c r="N621" s="2958"/>
      <c r="O621" s="2750" t="s">
        <v>213</v>
      </c>
      <c r="P621" s="2731"/>
      <c r="Q621" s="2731"/>
      <c r="BB621" s="351"/>
    </row>
    <row r="622" s="249" customFormat="true" ht="25.15" customHeight="true" x14ac:dyDescent="0.2">
      <c r="A622" s="351"/>
      <c r="B622" s="351"/>
      <c r="C622" s="2957" t="s">
        <v>662</v>
      </c>
      <c r="D622" s="2958"/>
      <c r="E622" s="2757">
        <v>3.7605919899674975E-2</v>
      </c>
      <c r="F622" s="2731"/>
      <c r="G622" s="2731"/>
      <c r="H622" s="2958" t="s">
        <v>662</v>
      </c>
      <c r="I622" s="2958"/>
      <c r="J622" s="2758">
        <v>-9.780085478168634E-3</v>
      </c>
      <c r="K622" s="2731"/>
      <c r="L622" s="2731"/>
      <c r="M622" s="2958"/>
      <c r="N622" s="2958"/>
      <c r="O622" s="2753" t="s">
        <v>214</v>
      </c>
      <c r="P622" s="2731"/>
      <c r="Q622" s="2731"/>
      <c r="BB622" s="351"/>
    </row>
    <row r="623" s="249" customFormat="true" ht="25.15" customHeight="true" x14ac:dyDescent="0.2">
      <c r="A623" s="351"/>
      <c r="B623" s="351"/>
      <c r="C623" s="2957" t="s">
        <v>484</v>
      </c>
      <c r="D623" s="2958"/>
      <c r="E623" s="2757">
        <v>4.9723152311880242E-3</v>
      </c>
      <c r="F623" s="2731"/>
      <c r="G623" s="2731"/>
      <c r="H623" s="2958" t="s">
        <v>484</v>
      </c>
      <c r="I623" s="2958"/>
      <c r="J623" s="2758">
        <v>3.6725553537928402E-3</v>
      </c>
      <c r="K623" s="2731"/>
      <c r="L623" s="2731"/>
      <c r="M623" s="2958" t="s">
        <v>281</v>
      </c>
      <c r="N623" s="2958"/>
      <c r="O623" s="2756">
        <v>-2.452464271284413E-2</v>
      </c>
      <c r="P623" s="2731"/>
      <c r="Q623" s="2731"/>
      <c r="BB623" s="351"/>
    </row>
    <row r="624" s="249" customFormat="true" ht="25.15" customHeight="true" x14ac:dyDescent="0.2">
      <c r="A624" s="351"/>
      <c r="B624" s="351"/>
      <c r="C624" s="2957" t="s">
        <v>711</v>
      </c>
      <c r="D624" s="2958"/>
      <c r="E624" s="2757">
        <v>1.3824970768226597E-3</v>
      </c>
      <c r="F624" s="2731"/>
      <c r="G624" s="2731"/>
      <c r="H624" s="2958" t="s">
        <v>711</v>
      </c>
      <c r="I624" s="2958"/>
      <c r="J624" s="2758">
        <v>2.5751107287136791E-3</v>
      </c>
      <c r="K624" s="2731"/>
      <c r="L624" s="2731"/>
      <c r="M624" s="2958" t="s">
        <v>650</v>
      </c>
      <c r="N624" s="2958"/>
      <c r="O624" s="2759">
        <v>8.980674417351088E-2</v>
      </c>
      <c r="P624" s="2731"/>
      <c r="Q624" s="2731"/>
      <c r="BB624" s="351"/>
    </row>
    <row r="625" s="249" customFormat="true" ht="25.15" customHeight="true" x14ac:dyDescent="0.2">
      <c r="A625" s="351"/>
      <c r="B625" s="351"/>
      <c r="C625" s="2957" t="s">
        <v>680</v>
      </c>
      <c r="D625" s="2958"/>
      <c r="E625" s="2757">
        <v>1.2089522542919458E-2</v>
      </c>
      <c r="F625" s="2731"/>
      <c r="G625" s="2731"/>
      <c r="H625" s="2958" t="s">
        <v>680</v>
      </c>
      <c r="I625" s="2958"/>
      <c r="J625" s="2758">
        <v>2.0204856635560497E-2</v>
      </c>
      <c r="K625" s="2731"/>
      <c r="L625" s="2731"/>
      <c r="M625" s="2958" t="s">
        <v>668</v>
      </c>
      <c r="N625" s="2958"/>
      <c r="O625" s="2759">
        <v>5.6766901786778158E-2</v>
      </c>
      <c r="P625" s="2731"/>
      <c r="Q625" s="2731"/>
      <c r="BB625" s="351"/>
    </row>
    <row r="626" s="249" customFormat="true" ht="25.15" customHeight="true" x14ac:dyDescent="0.2">
      <c r="A626" s="351"/>
      <c r="B626" s="351"/>
      <c r="C626" s="2957" t="s">
        <v>674</v>
      </c>
      <c r="D626" s="2958"/>
      <c r="E626" s="2757">
        <v>2.0063435797650377E-2</v>
      </c>
      <c r="F626" s="2731"/>
      <c r="G626" s="2731"/>
      <c r="H626" s="2958" t="s">
        <v>674</v>
      </c>
      <c r="I626" s="2958"/>
      <c r="J626" s="2758">
        <v>2.8277004131995222E-2</v>
      </c>
      <c r="K626" s="2731"/>
      <c r="L626" s="2731"/>
      <c r="M626" s="2958" t="s">
        <v>647</v>
      </c>
      <c r="N626" s="2958"/>
      <c r="O626" s="2759">
        <v>0.1002024958775546</v>
      </c>
      <c r="P626" s="2731"/>
      <c r="Q626" s="2731"/>
      <c r="BB626" s="351"/>
    </row>
    <row r="627" s="249" customFormat="true" ht="25.15" customHeight="true" x14ac:dyDescent="0.2">
      <c r="A627" s="351"/>
      <c r="B627" s="351"/>
      <c r="C627" s="2957" t="s">
        <v>487</v>
      </c>
      <c r="D627" s="2958"/>
      <c r="E627" s="2757">
        <v>3.7000272347746411E-4</v>
      </c>
      <c r="F627" s="2731"/>
      <c r="G627" s="2731"/>
      <c r="H627" s="2958" t="s">
        <v>487</v>
      </c>
      <c r="I627" s="2958"/>
      <c r="J627" s="2758">
        <v>-1.1080069687534782E-3</v>
      </c>
      <c r="K627" s="2731"/>
      <c r="L627" s="2731"/>
      <c r="M627" s="2958" t="s">
        <v>649</v>
      </c>
      <c r="N627" s="2958"/>
      <c r="O627" s="2759">
        <v>8.0896243376349652E-2</v>
      </c>
      <c r="P627" s="2731"/>
      <c r="Q627" s="2731"/>
      <c r="BB627" s="351"/>
    </row>
    <row r="628" s="249" customFormat="true" ht="25.15" customHeight="true" x14ac:dyDescent="0.2">
      <c r="A628" s="351"/>
      <c r="B628" s="351"/>
      <c r="C628" s="2957" t="s">
        <v>455</v>
      </c>
      <c r="D628" s="2958"/>
      <c r="E628" s="2757">
        <v>-5.4332363815371776E-4</v>
      </c>
      <c r="F628" s="2731"/>
      <c r="G628" s="2731"/>
      <c r="H628" s="2958" t="s">
        <v>455</v>
      </c>
      <c r="I628" s="2958"/>
      <c r="J628" s="2758">
        <v>-2.2552407327950785E-3</v>
      </c>
      <c r="K628" s="2731"/>
      <c r="L628" s="2731"/>
      <c r="M628" s="2958" t="s">
        <v>684</v>
      </c>
      <c r="N628" s="2958"/>
      <c r="O628" s="2759">
        <v>-1.9868676780556201E-2</v>
      </c>
      <c r="P628" s="2731"/>
      <c r="Q628" s="2731"/>
      <c r="BB628" s="351"/>
    </row>
    <row r="629" s="249" customFormat="true" ht="25.15" customHeight="true" x14ac:dyDescent="0.2">
      <c r="A629" s="351"/>
      <c r="B629" s="351"/>
      <c r="C629" s="2957" t="s">
        <v>471</v>
      </c>
      <c r="D629" s="2958"/>
      <c r="E629" s="2757">
        <v>8.5133575863226025E-3</v>
      </c>
      <c r="F629" s="2731"/>
      <c r="G629" s="2731"/>
      <c r="H629" s="2958" t="s">
        <v>471</v>
      </c>
      <c r="I629" s="2958"/>
      <c r="J629" s="2758">
        <v>8.0518411224022018E-3</v>
      </c>
      <c r="K629" s="2731"/>
      <c r="L629" s="2731"/>
      <c r="M629" s="2958" t="s">
        <v>675</v>
      </c>
      <c r="N629" s="2958"/>
      <c r="O629" s="2759">
        <v>2.7459701092737671E-2</v>
      </c>
      <c r="P629" s="2731"/>
      <c r="Q629" s="2731"/>
      <c r="BB629" s="351"/>
    </row>
    <row r="630" s="249" customFormat="true" ht="25.15" customHeight="true" x14ac:dyDescent="0.2">
      <c r="A630" s="351"/>
      <c r="B630" s="351"/>
      <c r="C630" s="2957" t="s">
        <v>412</v>
      </c>
      <c r="D630" s="2958"/>
      <c r="E630" s="2757">
        <v>7.9958076695044095E-2</v>
      </c>
      <c r="F630" s="2731"/>
      <c r="G630" s="2731"/>
      <c r="H630" s="2958" t="s">
        <v>412</v>
      </c>
      <c r="I630" s="2958"/>
      <c r="J630" s="2758">
        <v>9.9782565913985072E-2</v>
      </c>
      <c r="K630" s="2731"/>
      <c r="L630" s="2731"/>
      <c r="M630" s="2958" t="s">
        <v>664</v>
      </c>
      <c r="N630" s="2958"/>
      <c r="O630" s="2759">
        <v>5.1182106172548598E-2</v>
      </c>
      <c r="P630" s="2731"/>
      <c r="Q630" s="2731"/>
      <c r="BB630" s="351"/>
    </row>
    <row r="631" s="249" customFormat="true" ht="25.15" customHeight="true" x14ac:dyDescent="0.2">
      <c r="A631" s="351"/>
      <c r="B631" s="351"/>
      <c r="C631" s="2957" t="s">
        <v>451</v>
      </c>
      <c r="D631" s="2958"/>
      <c r="E631" s="2757">
        <v>9.5396613341051321E-3</v>
      </c>
      <c r="F631" s="2731"/>
      <c r="G631" s="2731"/>
      <c r="H631" s="2958" t="s">
        <v>451</v>
      </c>
      <c r="I631" s="2958"/>
      <c r="J631" s="2758">
        <v>9.5151178615594887E-3</v>
      </c>
      <c r="K631" s="2731"/>
      <c r="L631" s="2731"/>
      <c r="M631" s="2958" t="s">
        <v>671</v>
      </c>
      <c r="N631" s="2958"/>
      <c r="O631" s="2759">
        <v>1.8854025237226273E-2</v>
      </c>
      <c r="P631" s="2731"/>
      <c r="Q631" s="2731"/>
      <c r="BB631" s="351"/>
    </row>
    <row r="632" s="249" customFormat="true" ht="25.15" customHeight="true" x14ac:dyDescent="0.2">
      <c r="A632" s="351"/>
      <c r="B632" s="351"/>
      <c r="C632" s="2957" t="s">
        <v>457</v>
      </c>
      <c r="D632" s="2958"/>
      <c r="E632" s="2757">
        <v>2.1614519627874743E-3</v>
      </c>
      <c r="F632" s="2731"/>
      <c r="G632" s="2731"/>
      <c r="H632" s="2958" t="s">
        <v>457</v>
      </c>
      <c r="I632" s="2958"/>
      <c r="J632" s="2758">
        <v>1.3513775501414134E-4</v>
      </c>
      <c r="K632" s="2731"/>
      <c r="L632" s="2731"/>
      <c r="M632" s="2958" t="s">
        <v>652</v>
      </c>
      <c r="N632" s="2958"/>
      <c r="O632" s="2759">
        <v>-8.7829157153704221E-2</v>
      </c>
      <c r="P632" s="2731"/>
      <c r="Q632" s="2731"/>
      <c r="BB632" s="351"/>
    </row>
    <row r="633" s="249" customFormat="true" ht="25.15" customHeight="true" x14ac:dyDescent="0.2">
      <c r="A633" s="351"/>
      <c r="B633" s="351"/>
      <c r="C633" s="2957" t="s">
        <v>446</v>
      </c>
      <c r="D633" s="2958"/>
      <c r="E633" s="2757">
        <v>3.7024948397383528E-3</v>
      </c>
      <c r="F633" s="2731"/>
      <c r="G633" s="2731"/>
      <c r="H633" s="2958" t="s">
        <v>446</v>
      </c>
      <c r="I633" s="2958"/>
      <c r="J633" s="2758">
        <v>-1.662609771011981E-2</v>
      </c>
      <c r="K633" s="2731"/>
      <c r="L633" s="2731"/>
      <c r="M633" s="2958" t="s">
        <v>709</v>
      </c>
      <c r="N633" s="2958"/>
      <c r="O633" s="2759">
        <v>-3.046020645384331E-3</v>
      </c>
      <c r="P633" s="2731"/>
      <c r="Q633" s="2731"/>
      <c r="BB633" s="351"/>
    </row>
    <row r="634" s="249" customFormat="true" ht="25.15" customHeight="true" x14ac:dyDescent="0.2">
      <c r="A634" s="351"/>
      <c r="B634" s="351"/>
      <c r="C634" s="2957" t="s">
        <v>705</v>
      </c>
      <c r="D634" s="2958"/>
      <c r="E634" s="2757">
        <v>4.4715533194937792E-3</v>
      </c>
      <c r="F634" s="2731"/>
      <c r="G634" s="2731"/>
      <c r="H634" s="2958" t="s">
        <v>705</v>
      </c>
      <c r="I634" s="2958"/>
      <c r="J634" s="2758">
        <v>2.979774830779908E-4</v>
      </c>
      <c r="K634" s="2731"/>
      <c r="L634" s="2731"/>
      <c r="M634" s="2958" t="s">
        <v>698</v>
      </c>
      <c r="N634" s="2958"/>
      <c r="O634" s="2759">
        <v>1.4008757624245707E-2</v>
      </c>
      <c r="P634" s="2731"/>
      <c r="Q634" s="2731"/>
      <c r="BB634" s="351"/>
    </row>
    <row r="635" s="249" customFormat="true" ht="25.15" customHeight="true" x14ac:dyDescent="0.2">
      <c r="A635" s="351"/>
      <c r="B635" s="351"/>
      <c r="C635" s="2957" t="s">
        <v>456</v>
      </c>
      <c r="D635" s="2958"/>
      <c r="E635" s="2757">
        <v>1.0154786344914627E-2</v>
      </c>
      <c r="F635" s="2731"/>
      <c r="G635" s="2731"/>
      <c r="H635" s="2958" t="s">
        <v>456</v>
      </c>
      <c r="I635" s="2958"/>
      <c r="J635" s="2758">
        <v>-6.0657368326477498E-3</v>
      </c>
      <c r="K635" s="2731"/>
      <c r="L635" s="2731"/>
      <c r="M635" s="2958" t="s">
        <v>708</v>
      </c>
      <c r="N635" s="2958"/>
      <c r="O635" s="2759">
        <v>3.3868566460504967E-3</v>
      </c>
      <c r="P635" s="2731"/>
      <c r="Q635" s="2731"/>
      <c r="BB635" s="351"/>
    </row>
    <row r="636" s="249" customFormat="true" ht="25.15" customHeight="true" x14ac:dyDescent="0.2">
      <c r="A636" s="351"/>
      <c r="B636" s="351"/>
      <c r="C636" s="2957" t="s">
        <v>417</v>
      </c>
      <c r="D636" s="2958"/>
      <c r="E636" s="2757">
        <v>-8.0004704020978049E-2</v>
      </c>
      <c r="F636" s="2731"/>
      <c r="G636" s="2731"/>
      <c r="H636" s="2958" t="s">
        <v>417</v>
      </c>
      <c r="I636" s="2958"/>
      <c r="J636" s="2758">
        <v>-8.6242133857275055E-2</v>
      </c>
      <c r="K636" s="2731"/>
      <c r="L636" s="2731"/>
      <c r="M636" s="2958" t="s">
        <v>694</v>
      </c>
      <c r="N636" s="2958"/>
      <c r="O636" s="2759">
        <v>7.9756355072781726E-3</v>
      </c>
      <c r="P636" s="2731"/>
      <c r="Q636" s="2731"/>
      <c r="BB636" s="351"/>
    </row>
    <row r="637" s="249" customFormat="true" ht="25.15" customHeight="true" x14ac:dyDescent="0.2">
      <c r="A637" s="351"/>
      <c r="B637" s="351"/>
      <c r="C637" s="2957" t="s">
        <v>710</v>
      </c>
      <c r="D637" s="2958"/>
      <c r="E637" s="2757">
        <v>-1.5222111797447418E-3</v>
      </c>
      <c r="F637" s="2731"/>
      <c r="G637" s="2731"/>
      <c r="H637" s="2958" t="s">
        <v>710</v>
      </c>
      <c r="I637" s="2958"/>
      <c r="J637" s="2758">
        <v>-2.9915037174833249E-3</v>
      </c>
      <c r="K637" s="2731"/>
      <c r="L637" s="2731"/>
      <c r="M637" s="2958" t="s">
        <v>655</v>
      </c>
      <c r="N637" s="2958"/>
      <c r="O637" s="2759">
        <v>5.8914503030746093E-2</v>
      </c>
      <c r="P637" s="2731"/>
      <c r="Q637" s="2731"/>
      <c r="BB637" s="351"/>
    </row>
    <row r="638" s="249" customFormat="true" ht="25.15" customHeight="true" x14ac:dyDescent="0.2">
      <c r="A638" s="351"/>
      <c r="B638" s="351"/>
      <c r="C638" s="2957" t="s">
        <v>461</v>
      </c>
      <c r="D638" s="2958"/>
      <c r="E638" s="2757">
        <v>-1.3511587859261305E-3</v>
      </c>
      <c r="F638" s="2731"/>
      <c r="G638" s="2731"/>
      <c r="H638" s="2958" t="s">
        <v>461</v>
      </c>
      <c r="I638" s="2958"/>
      <c r="J638" s="2758">
        <v>1.5149281758924408E-3</v>
      </c>
      <c r="K638" s="2731"/>
      <c r="L638" s="2731"/>
      <c r="M638" s="2958" t="s">
        <v>663</v>
      </c>
      <c r="N638" s="2958"/>
      <c r="O638" s="2759">
        <v>6.8477063156882262E-2</v>
      </c>
      <c r="P638" s="2731"/>
      <c r="Q638" s="2731"/>
      <c r="BB638" s="351"/>
    </row>
    <row r="639" s="249" customFormat="true" ht="25.15" customHeight="true" x14ac:dyDescent="0.2">
      <c r="A639" s="351"/>
      <c r="B639" s="351"/>
      <c r="C639" s="2957" t="s">
        <v>474</v>
      </c>
      <c r="D639" s="2958"/>
      <c r="E639" s="2757">
        <v>2.7373959220172886E-3</v>
      </c>
      <c r="F639" s="2731"/>
      <c r="G639" s="2731"/>
      <c r="H639" s="2958" t="s">
        <v>474</v>
      </c>
      <c r="I639" s="2958"/>
      <c r="J639" s="2758">
        <v>4.2942433698358162E-3</v>
      </c>
      <c r="K639" s="2731"/>
      <c r="L639" s="2731"/>
      <c r="M639" s="2958" t="s">
        <v>676</v>
      </c>
      <c r="N639" s="2958"/>
      <c r="O639" s="2759">
        <v>1.8271851024695036E-2</v>
      </c>
      <c r="P639" s="2731"/>
      <c r="Q639" s="2731"/>
      <c r="BB639" s="351"/>
    </row>
    <row r="640" s="249" customFormat="true" ht="25.15" customHeight="true" x14ac:dyDescent="0.2">
      <c r="A640" s="351"/>
      <c r="B640" s="351"/>
      <c r="C640" s="2957" t="s">
        <v>701</v>
      </c>
      <c r="D640" s="2958"/>
      <c r="E640" s="2757">
        <v>5.6825651243389225E-3</v>
      </c>
      <c r="F640" s="2731"/>
      <c r="G640" s="2731"/>
      <c r="H640" s="2958" t="s">
        <v>701</v>
      </c>
      <c r="I640" s="2958"/>
      <c r="J640" s="2758">
        <v>-5.2358757321830894E-3</v>
      </c>
      <c r="K640" s="2731"/>
      <c r="L640" s="2731"/>
      <c r="M640" s="2958" t="s">
        <v>479</v>
      </c>
      <c r="N640" s="2958"/>
      <c r="O640" s="2759">
        <v>-1.1346805370055722E-2</v>
      </c>
      <c r="P640" s="2731"/>
      <c r="Q640" s="2731"/>
      <c r="BB640" s="351"/>
    </row>
    <row r="641" s="249" customFormat="true" ht="25.15" customHeight="true" x14ac:dyDescent="0.2">
      <c r="A641" s="351"/>
      <c r="B641" s="351"/>
      <c r="C641" s="2957" t="s">
        <v>465</v>
      </c>
      <c r="D641" s="2958"/>
      <c r="E641" s="2757">
        <v>-2.2411230696708462E-3</v>
      </c>
      <c r="F641" s="2731"/>
      <c r="G641" s="2731"/>
      <c r="H641" s="2958" t="s">
        <v>465</v>
      </c>
      <c r="I641" s="2958"/>
      <c r="J641" s="2758">
        <v>-1.4039147676633824E-2</v>
      </c>
      <c r="K641" s="2731"/>
      <c r="L641" s="2731"/>
      <c r="M641" s="2958" t="s">
        <v>466</v>
      </c>
      <c r="N641" s="2958"/>
      <c r="O641" s="2759">
        <v>-1.0736167436619684E-2</v>
      </c>
      <c r="P641" s="2731"/>
      <c r="Q641" s="2731"/>
      <c r="BB641" s="351"/>
    </row>
    <row r="642" s="249" customFormat="true" ht="25.15" customHeight="true" x14ac:dyDescent="0.2">
      <c r="A642" s="351"/>
      <c r="B642" s="351"/>
      <c r="C642" s="2957" t="s">
        <v>331</v>
      </c>
      <c r="D642" s="2958"/>
      <c r="E642" s="2757">
        <v>-4.0841681332479063E-2</v>
      </c>
      <c r="F642" s="2731"/>
      <c r="G642" s="2731"/>
      <c r="H642" s="2958" t="s">
        <v>331</v>
      </c>
      <c r="I642" s="2958"/>
      <c r="J642" s="2758">
        <v>-3.6011359283410163E-2</v>
      </c>
      <c r="K642" s="2731"/>
      <c r="L642" s="2731"/>
      <c r="M642" s="2958" t="s">
        <v>691</v>
      </c>
      <c r="N642" s="2958"/>
      <c r="O642" s="2759">
        <v>-7.6795766155422192E-3</v>
      </c>
      <c r="P642" s="2731"/>
      <c r="Q642" s="2731"/>
      <c r="BB642" s="351"/>
    </row>
    <row r="643" s="249" customFormat="true" ht="25.15" customHeight="true" x14ac:dyDescent="0.2">
      <c r="A643" s="351"/>
      <c r="B643" s="351"/>
      <c r="C643" s="2957" t="s">
        <v>335</v>
      </c>
      <c r="D643" s="2958"/>
      <c r="E643" s="2757">
        <v>-1.4907037646882072E-2</v>
      </c>
      <c r="F643" s="2731"/>
      <c r="G643" s="2731"/>
      <c r="H643" s="2958" t="s">
        <v>335</v>
      </c>
      <c r="I643" s="2958"/>
      <c r="J643" s="2758">
        <v>-4.6251310762331681E-2</v>
      </c>
      <c r="K643" s="2731"/>
      <c r="L643" s="2731"/>
      <c r="M643" s="2958" t="s">
        <v>669</v>
      </c>
      <c r="N643" s="2958"/>
      <c r="O643" s="2759">
        <v>-4.7534504482184617E-2</v>
      </c>
      <c r="P643" s="2731"/>
      <c r="Q643" s="2731"/>
      <c r="BB643" s="351"/>
    </row>
    <row r="644" s="249" customFormat="true" ht="25.15" customHeight="true" x14ac:dyDescent="0.2">
      <c r="A644" s="351"/>
      <c r="B644" s="351"/>
      <c r="C644" s="2957" t="s">
        <v>717</v>
      </c>
      <c r="D644" s="2958"/>
      <c r="E644" s="2757">
        <v>-3.4024430677158249E-4</v>
      </c>
      <c r="F644" s="2731"/>
      <c r="G644" s="2731"/>
      <c r="H644" s="2958" t="s">
        <v>717</v>
      </c>
      <c r="I644" s="2958"/>
      <c r="J644" s="2758">
        <v>-2.4141350535826503E-4</v>
      </c>
      <c r="K644" s="2731"/>
      <c r="L644" s="2731"/>
      <c r="M644" s="2958" t="s">
        <v>678</v>
      </c>
      <c r="N644" s="2958"/>
      <c r="O644" s="2759">
        <v>-1.3454746055538733E-2</v>
      </c>
      <c r="P644" s="2731"/>
      <c r="Q644" s="2731"/>
      <c r="BB644" s="351"/>
    </row>
    <row r="645" s="249" customFormat="true" ht="25.15" customHeight="true" x14ac:dyDescent="0.2">
      <c r="A645" s="351"/>
      <c r="B645" s="351"/>
      <c r="C645" s="2957" t="s">
        <v>653</v>
      </c>
      <c r="D645" s="2958"/>
      <c r="E645" s="2757">
        <v>6.6398487295869099E-2</v>
      </c>
      <c r="F645" s="2731"/>
      <c r="G645" s="2731"/>
      <c r="H645" s="2958" t="s">
        <v>653</v>
      </c>
      <c r="I645" s="2958"/>
      <c r="J645" s="2758">
        <v>8.882893752368079E-2</v>
      </c>
      <c r="K645" s="2731"/>
      <c r="L645" s="2731"/>
      <c r="M645" s="2958" t="s">
        <v>679</v>
      </c>
      <c r="N645" s="2958"/>
      <c r="O645" s="2759">
        <v>-1.7210313026930643E-2</v>
      </c>
      <c r="P645" s="2731"/>
      <c r="Q645" s="2731"/>
      <c r="BB645" s="351"/>
    </row>
    <row r="646" s="249" customFormat="true" ht="25.15" customHeight="true" x14ac:dyDescent="0.2">
      <c r="A646" s="351"/>
      <c r="B646" s="351"/>
      <c r="C646" s="2957" t="s">
        <v>660</v>
      </c>
      <c r="D646" s="2958"/>
      <c r="E646" s="2757">
        <v>5.7214520736021589E-2</v>
      </c>
      <c r="F646" s="2731"/>
      <c r="G646" s="2731"/>
      <c r="H646" s="2958" t="s">
        <v>660</v>
      </c>
      <c r="I646" s="2958"/>
      <c r="J646" s="2758">
        <v>7.7989558186328564E-2</v>
      </c>
      <c r="K646" s="2731"/>
      <c r="L646" s="2731"/>
      <c r="M646" s="2958" t="s">
        <v>430</v>
      </c>
      <c r="N646" s="2958"/>
      <c r="O646" s="2759">
        <v>-2.8778124356418581E-2</v>
      </c>
      <c r="P646" s="2731"/>
      <c r="Q646" s="2731"/>
      <c r="BB646" s="351"/>
    </row>
    <row r="647" s="249" customFormat="true" ht="25.15" customHeight="true" x14ac:dyDescent="0.2">
      <c r="A647" s="351"/>
      <c r="B647" s="351"/>
      <c r="C647" s="2957" t="s">
        <v>656</v>
      </c>
      <c r="D647" s="2958"/>
      <c r="E647" s="2757">
        <v>6.6767268108329364E-2</v>
      </c>
      <c r="F647" s="2731"/>
      <c r="G647" s="2731"/>
      <c r="H647" s="2958" t="s">
        <v>656</v>
      </c>
      <c r="I647" s="2958"/>
      <c r="J647" s="2758">
        <v>6.5113172313355436E-2</v>
      </c>
      <c r="K647" s="2731"/>
      <c r="L647" s="2731"/>
      <c r="M647" s="2958" t="s">
        <v>478</v>
      </c>
      <c r="N647" s="2958"/>
      <c r="O647" s="2759">
        <v>1.5589459383790326E-2</v>
      </c>
      <c r="P647" s="2731"/>
      <c r="Q647" s="2731"/>
      <c r="BB647" s="351"/>
    </row>
    <row r="648" s="249" customFormat="true" ht="25.15" customHeight="true" x14ac:dyDescent="0.2">
      <c r="A648" s="351"/>
      <c r="B648" s="351"/>
      <c r="C648" s="2957" t="s">
        <v>670</v>
      </c>
      <c r="D648" s="2958"/>
      <c r="E648" s="2757">
        <v>2.9299389924236488E-2</v>
      </c>
      <c r="F648" s="2731"/>
      <c r="G648" s="2731"/>
      <c r="H648" s="2958" t="s">
        <v>670</v>
      </c>
      <c r="I648" s="2958"/>
      <c r="J648" s="2758">
        <v>4.4720953690884566E-2</v>
      </c>
      <c r="K648" s="2731"/>
      <c r="L648" s="2731"/>
      <c r="M648" s="2958" t="s">
        <v>713</v>
      </c>
      <c r="N648" s="2958"/>
      <c r="O648" s="2759">
        <v>-1.7733274488133926E-3</v>
      </c>
      <c r="P648" s="2731"/>
      <c r="Q648" s="2731"/>
      <c r="BB648" s="351"/>
    </row>
    <row r="649" s="249" customFormat="true" ht="25.15" customHeight="true" x14ac:dyDescent="0.2">
      <c r="A649" s="351"/>
      <c r="B649" s="351"/>
      <c r="C649" s="2957" t="s">
        <v>657</v>
      </c>
      <c r="D649" s="2958"/>
      <c r="E649" s="2757">
        <v>6.9751472443187731E-2</v>
      </c>
      <c r="F649" s="2731"/>
      <c r="G649" s="2731"/>
      <c r="H649" s="2958" t="s">
        <v>657</v>
      </c>
      <c r="I649" s="2958"/>
      <c r="J649" s="2758">
        <v>7.3948139663570361E-2</v>
      </c>
      <c r="K649" s="2731"/>
      <c r="L649" s="2731"/>
      <c r="M649" s="2958" t="s">
        <v>454</v>
      </c>
      <c r="N649" s="2958"/>
      <c r="O649" s="2759">
        <v>1.0012493116149225E-2</v>
      </c>
      <c r="P649" s="2731"/>
      <c r="Q649" s="2731"/>
      <c r="BB649" s="351"/>
    </row>
    <row r="650" s="249" customFormat="true" ht="25.15" customHeight="true" x14ac:dyDescent="0.2">
      <c r="A650" s="351"/>
      <c r="B650" s="351"/>
      <c r="C650" s="2957" t="s">
        <v>654</v>
      </c>
      <c r="D650" s="2958"/>
      <c r="E650" s="2757">
        <v>6.231623226955315E-2</v>
      </c>
      <c r="F650" s="2731"/>
      <c r="G650" s="2731"/>
      <c r="H650" s="2958" t="s">
        <v>654</v>
      </c>
      <c r="I650" s="2958"/>
      <c r="J650" s="2758">
        <v>6.3339723587405417E-2</v>
      </c>
      <c r="K650" s="2731"/>
      <c r="L650" s="2731"/>
      <c r="M650" s="2958" t="s">
        <v>416</v>
      </c>
      <c r="N650" s="2958"/>
      <c r="O650" s="2759">
        <v>8.3648814683259368E-2</v>
      </c>
      <c r="P650" s="2731"/>
      <c r="Q650" s="2731"/>
      <c r="BB650" s="351"/>
    </row>
    <row r="651" s="249" customFormat="true" ht="25.15" customHeight="true" x14ac:dyDescent="0.2">
      <c r="A651" s="351"/>
      <c r="B651" s="351"/>
      <c r="C651" s="2957" t="s">
        <v>672</v>
      </c>
      <c r="D651" s="2958"/>
      <c r="E651" s="2757">
        <v>3.5811510228829983E-3</v>
      </c>
      <c r="F651" s="2731"/>
      <c r="G651" s="2731"/>
      <c r="H651" s="2958" t="s">
        <v>672</v>
      </c>
      <c r="I651" s="2958"/>
      <c r="J651" s="2758">
        <v>7.595598346890782E-3</v>
      </c>
      <c r="K651" s="2731"/>
      <c r="L651" s="2731"/>
      <c r="M651" s="2958" t="s">
        <v>469</v>
      </c>
      <c r="N651" s="2958"/>
      <c r="O651" s="2759">
        <v>5.8743056484704516E-3</v>
      </c>
      <c r="P651" s="2731"/>
      <c r="Q651" s="2731"/>
      <c r="BB651" s="351"/>
    </row>
    <row r="652" s="249" customFormat="true" ht="25.15" customHeight="true" x14ac:dyDescent="0.2">
      <c r="A652" s="351"/>
      <c r="B652" s="351"/>
      <c r="C652" s="2957" t="s">
        <v>651</v>
      </c>
      <c r="D652" s="2958"/>
      <c r="E652" s="2757">
        <v>6.7475293547892279E-2</v>
      </c>
      <c r="F652" s="2731"/>
      <c r="G652" s="2731"/>
      <c r="H652" s="2958" t="s">
        <v>651</v>
      </c>
      <c r="I652" s="2958"/>
      <c r="J652" s="2758">
        <v>9.1440085728189555E-2</v>
      </c>
      <c r="K652" s="2731"/>
      <c r="L652" s="2731"/>
      <c r="M652" s="2958" t="s">
        <v>689</v>
      </c>
      <c r="N652" s="2958"/>
      <c r="O652" s="2759">
        <v>-1.138635234515915E-3</v>
      </c>
      <c r="P652" s="2731"/>
      <c r="Q652" s="2731"/>
      <c r="BB652" s="351"/>
    </row>
    <row r="653" s="249" customFormat="true" ht="25.15" customHeight="true" x14ac:dyDescent="0.2">
      <c r="A653" s="351"/>
      <c r="B653" s="351"/>
      <c r="C653" s="2957" t="s">
        <v>661</v>
      </c>
      <c r="D653" s="2958"/>
      <c r="E653" s="2757">
        <v>5.6948691577654392E-2</v>
      </c>
      <c r="F653" s="2731"/>
      <c r="G653" s="2731"/>
      <c r="H653" s="2958" t="s">
        <v>661</v>
      </c>
      <c r="I653" s="2958"/>
      <c r="J653" s="2758">
        <v>7.7825589954590782E-2</v>
      </c>
      <c r="K653" s="2731"/>
      <c r="L653" s="2731"/>
      <c r="M653" s="2958" t="s">
        <v>449</v>
      </c>
      <c r="N653" s="2958"/>
      <c r="O653" s="2759">
        <v>5.1131123645149837E-3</v>
      </c>
      <c r="P653" s="2731"/>
      <c r="Q653" s="2731"/>
      <c r="BB653" s="351"/>
    </row>
    <row r="654" s="249" customFormat="true" ht="25.15" customHeight="true" x14ac:dyDescent="0.2">
      <c r="A654" s="351"/>
      <c r="B654" s="351"/>
      <c r="C654" s="2957" t="s">
        <v>648</v>
      </c>
      <c r="D654" s="2958"/>
      <c r="E654" s="2757">
        <v>8.5365362870482533E-2</v>
      </c>
      <c r="F654" s="2731"/>
      <c r="G654" s="2731"/>
      <c r="H654" s="2958" t="s">
        <v>648</v>
      </c>
      <c r="I654" s="2958"/>
      <c r="J654" s="2758">
        <v>9.4797001951047968E-2</v>
      </c>
      <c r="K654" s="2731"/>
      <c r="L654" s="2731"/>
      <c r="M654" s="2958" t="s">
        <v>445</v>
      </c>
      <c r="N654" s="2958"/>
      <c r="O654" s="2759">
        <v>5.3299229835738543E-3</v>
      </c>
      <c r="P654" s="2731"/>
      <c r="Q654" s="2731"/>
      <c r="BB654" s="351"/>
    </row>
    <row r="655" s="249" customFormat="true" ht="25.15" customHeight="true" x14ac:dyDescent="0.2">
      <c r="A655" s="351"/>
      <c r="B655" s="351"/>
      <c r="C655" s="2957" t="s">
        <v>673</v>
      </c>
      <c r="D655" s="2958"/>
      <c r="E655" s="2757">
        <v>8.2127405697008833E-3</v>
      </c>
      <c r="F655" s="2731"/>
      <c r="G655" s="2731"/>
      <c r="H655" s="2958" t="s">
        <v>673</v>
      </c>
      <c r="I655" s="2958"/>
      <c r="J655" s="2758">
        <v>2.2002668571319075E-2</v>
      </c>
      <c r="K655" s="2731"/>
      <c r="L655" s="2731"/>
      <c r="M655" s="2958" t="s">
        <v>448</v>
      </c>
      <c r="N655" s="2958"/>
      <c r="O655" s="2759">
        <v>5.6637911754447625E-3</v>
      </c>
      <c r="P655" s="2731"/>
      <c r="Q655" s="2731"/>
      <c r="BB655" s="351"/>
    </row>
    <row r="656" s="249" customFormat="true" ht="25.15" customHeight="true" x14ac:dyDescent="0.2">
      <c r="A656" s="351"/>
      <c r="B656" s="351"/>
      <c r="C656" s="2957" t="s">
        <v>693</v>
      </c>
      <c r="D656" s="2958"/>
      <c r="E656" s="2757">
        <v>-8.6160329150003073E-3</v>
      </c>
      <c r="F656" s="2731"/>
      <c r="G656" s="2731"/>
      <c r="H656" s="2958" t="s">
        <v>693</v>
      </c>
      <c r="I656" s="2958"/>
      <c r="J656" s="2758">
        <v>2.4751062262544114E-3</v>
      </c>
      <c r="K656" s="2731"/>
      <c r="L656" s="2731"/>
      <c r="M656" s="2958" t="s">
        <v>482</v>
      </c>
      <c r="N656" s="2958"/>
      <c r="O656" s="2759">
        <v>9.545628130121673E-4</v>
      </c>
      <c r="P656" s="2731"/>
      <c r="Q656" s="2731"/>
      <c r="BB656" s="351"/>
    </row>
    <row r="657" s="249" customFormat="true" ht="25.15" customHeight="true" x14ac:dyDescent="0.2">
      <c r="A657" s="351"/>
      <c r="B657" s="351"/>
      <c r="C657" s="2957" t="s">
        <v>682</v>
      </c>
      <c r="D657" s="2958"/>
      <c r="E657" s="2757">
        <v>1.1370374876066477E-2</v>
      </c>
      <c r="F657" s="2731"/>
      <c r="G657" s="2731"/>
      <c r="H657" s="2958" t="s">
        <v>682</v>
      </c>
      <c r="I657" s="2958"/>
      <c r="J657" s="2758">
        <v>2.0039894985798983E-2</v>
      </c>
      <c r="K657" s="2731"/>
      <c r="L657" s="2731"/>
      <c r="M657" s="2958" t="s">
        <v>459</v>
      </c>
      <c r="N657" s="2958"/>
      <c r="O657" s="2759">
        <v>-3.941470080345932E-3</v>
      </c>
      <c r="P657" s="2731"/>
      <c r="Q657" s="2731"/>
      <c r="BB657" s="351"/>
    </row>
    <row r="658" s="249" customFormat="true" ht="25.15" customHeight="true" x14ac:dyDescent="0.2">
      <c r="A658" s="351"/>
      <c r="B658" s="351"/>
      <c r="C658" s="2957" t="s">
        <v>667</v>
      </c>
      <c r="D658" s="2958"/>
      <c r="E658" s="2757">
        <v>5.3123194238981132E-2</v>
      </c>
      <c r="F658" s="2731"/>
      <c r="G658" s="2731"/>
      <c r="H658" s="2958" t="s">
        <v>667</v>
      </c>
      <c r="I658" s="2958"/>
      <c r="J658" s="2758">
        <v>6.5400938332348113E-2</v>
      </c>
      <c r="K658" s="2731"/>
      <c r="L658" s="2731"/>
      <c r="M658" s="2958" t="s">
        <v>659</v>
      </c>
      <c r="N658" s="2958"/>
      <c r="O658" s="2759">
        <v>-7.2496426730444957E-2</v>
      </c>
      <c r="P658" s="2731"/>
      <c r="Q658" s="2731"/>
      <c r="BB658" s="351"/>
    </row>
    <row r="659" s="249" customFormat="true" ht="25.15" customHeight="true" x14ac:dyDescent="0.2">
      <c r="A659" s="351"/>
      <c r="B659" s="351"/>
      <c r="C659" s="2957" t="s">
        <v>658</v>
      </c>
      <c r="D659" s="2958"/>
      <c r="E659" s="2757">
        <v>6.0724224987212763E-2</v>
      </c>
      <c r="F659" s="2731"/>
      <c r="G659" s="2731"/>
      <c r="H659" s="2958" t="s">
        <v>658</v>
      </c>
      <c r="I659" s="2958"/>
      <c r="J659" s="2758">
        <v>7.9671174236779274E-2</v>
      </c>
      <c r="K659" s="2731"/>
      <c r="L659" s="2731"/>
      <c r="M659" s="2958" t="s">
        <v>700</v>
      </c>
      <c r="N659" s="2958"/>
      <c r="O659" s="2759">
        <v>-6.9343303178165368E-3</v>
      </c>
      <c r="P659" s="2731"/>
      <c r="Q659" s="2731"/>
      <c r="BB659" s="351"/>
    </row>
    <row r="660" s="249" customFormat="true" ht="25.15" customHeight="true" x14ac:dyDescent="0.2">
      <c r="A660" s="351"/>
      <c r="B660" s="351"/>
      <c r="C660" s="2957" t="s">
        <v>666</v>
      </c>
      <c r="D660" s="2958"/>
      <c r="E660" s="2757">
        <v>4.6527742008572931E-2</v>
      </c>
      <c r="F660" s="2731"/>
      <c r="G660" s="2731"/>
      <c r="H660" s="2958" t="s">
        <v>666</v>
      </c>
      <c r="I660" s="2958"/>
      <c r="J660" s="2758">
        <v>6.6115641050770751E-2</v>
      </c>
      <c r="K660" s="2731"/>
      <c r="L660" s="2731"/>
      <c r="M660" s="2958" t="s">
        <v>687</v>
      </c>
      <c r="N660" s="2958"/>
      <c r="O660" s="2759">
        <v>-9.0823287877652877E-3</v>
      </c>
      <c r="P660" s="2731"/>
      <c r="Q660" s="2731"/>
      <c r="BB660" s="351"/>
    </row>
    <row r="661" s="249" customFormat="true" ht="25.15" customHeight="true" x14ac:dyDescent="0.2">
      <c r="A661" s="351"/>
      <c r="B661" s="351"/>
      <c r="C661" s="2957" t="s">
        <v>665</v>
      </c>
      <c r="D661" s="2958"/>
      <c r="E661" s="2760">
        <v>4.8435675567421052E-2</v>
      </c>
      <c r="F661" s="2731"/>
      <c r="G661" s="2731"/>
      <c r="H661" s="2958" t="s">
        <v>665</v>
      </c>
      <c r="I661" s="2958"/>
      <c r="J661" s="2761">
        <v>4.9001040275596333E-2</v>
      </c>
      <c r="K661" s="2731"/>
      <c r="L661" s="2731"/>
      <c r="M661" s="2958" t="s">
        <v>699</v>
      </c>
      <c r="N661" s="2958"/>
      <c r="O661" s="2759">
        <v>-8.8200076702807176E-3</v>
      </c>
      <c r="P661" s="2731"/>
      <c r="Q661" s="2731"/>
      <c r="BB661" s="351"/>
    </row>
    <row r="662" s="249" customFormat="true" ht="25.15" customHeight="true" x14ac:dyDescent="0.2">
      <c r="A662" s="351"/>
      <c r="B662" s="351"/>
      <c r="C662" s="2957"/>
      <c r="D662" s="2973"/>
      <c r="E662" s="2731"/>
      <c r="F662" s="2731"/>
      <c r="G662" s="2731"/>
      <c r="H662" s="2973"/>
      <c r="I662" s="2973"/>
      <c r="J662" s="2731"/>
      <c r="K662" s="2731"/>
      <c r="L662" s="2731"/>
      <c r="M662" s="2958" t="s">
        <v>476</v>
      </c>
      <c r="N662" s="2958"/>
      <c r="O662" s="2759">
        <v>4.5353930317593273E-3</v>
      </c>
      <c r="P662" s="2731"/>
      <c r="Q662" s="2731"/>
      <c r="BB662" s="351"/>
    </row>
    <row r="663" s="249" customFormat="true" ht="25.15" customHeight="true" x14ac:dyDescent="0.2">
      <c r="A663" s="351"/>
      <c r="B663" s="351"/>
      <c r="C663" s="2957"/>
      <c r="D663" s="2973"/>
      <c r="E663" s="2731"/>
      <c r="F663" s="2731"/>
      <c r="G663" s="2731"/>
      <c r="H663" s="2973"/>
      <c r="I663" s="2973"/>
      <c r="J663" s="2731"/>
      <c r="K663" s="2731"/>
      <c r="L663" s="2731"/>
      <c r="M663" s="2958" t="s">
        <v>458</v>
      </c>
      <c r="N663" s="2958"/>
      <c r="O663" s="2759">
        <v>4.6800280407864467E-4</v>
      </c>
      <c r="P663" s="2731"/>
      <c r="Q663" s="2731"/>
      <c r="BB663" s="351"/>
    </row>
    <row r="664" s="249" customFormat="true" ht="25.15" customHeight="true" x14ac:dyDescent="0.2">
      <c r="A664" s="351"/>
      <c r="B664" s="351"/>
      <c r="C664" s="2957" t="s">
        <v>236</v>
      </c>
      <c r="D664" s="2958"/>
      <c r="E664" s="2958"/>
      <c r="F664" s="2731"/>
      <c r="G664" s="2731"/>
      <c r="H664" s="2958" t="s">
        <v>236</v>
      </c>
      <c r="I664" s="2958"/>
      <c r="J664" s="2958"/>
      <c r="K664" s="2731"/>
      <c r="L664" s="2731"/>
      <c r="M664" s="2958" t="s">
        <v>662</v>
      </c>
      <c r="N664" s="2958"/>
      <c r="O664" s="2759">
        <v>7.0172159289842648E-2</v>
      </c>
      <c r="P664" s="2731"/>
      <c r="Q664" s="2731"/>
      <c r="BB664" s="351"/>
    </row>
    <row r="665" s="249" customFormat="true" ht="25.15" customHeight="true" x14ac:dyDescent="0.2">
      <c r="A665" s="351"/>
      <c r="B665" s="351"/>
      <c r="C665" s="2957" t="s">
        <v>213</v>
      </c>
      <c r="D665" s="2958"/>
      <c r="E665" s="2787" t="s">
        <v>214</v>
      </c>
      <c r="F665" s="2731"/>
      <c r="G665" s="2731"/>
      <c r="H665" s="2958" t="s">
        <v>213</v>
      </c>
      <c r="I665" s="2958"/>
      <c r="J665" s="2788" t="s">
        <v>214</v>
      </c>
      <c r="K665" s="2731"/>
      <c r="L665" s="2731"/>
      <c r="M665" s="2958" t="s">
        <v>484</v>
      </c>
      <c r="N665" s="2958"/>
      <c r="O665" s="2759">
        <v>8.7604596167981073E-3</v>
      </c>
      <c r="P665" s="2731"/>
      <c r="Q665" s="2731"/>
      <c r="BB665" s="351"/>
    </row>
    <row r="666" s="249" customFormat="true" ht="25.15" customHeight="true" x14ac:dyDescent="0.2">
      <c r="A666" s="351"/>
      <c r="B666" s="351"/>
      <c r="C666" s="2957" t="s">
        <v>214</v>
      </c>
      <c r="D666" s="2958"/>
      <c r="E666" s="2789">
        <v>0.99999999999999989</v>
      </c>
      <c r="F666" s="2731"/>
      <c r="G666" s="2731"/>
      <c r="H666" s="2958" t="s">
        <v>214</v>
      </c>
      <c r="I666" s="2958"/>
      <c r="J666" s="2790">
        <v>0.99999999999999978</v>
      </c>
      <c r="K666" s="2731"/>
      <c r="L666" s="2731"/>
      <c r="M666" s="2958" t="s">
        <v>711</v>
      </c>
      <c r="N666" s="2958"/>
      <c r="O666" s="2759">
        <v>-1.3243555280577919E-3</v>
      </c>
      <c r="P666" s="2731"/>
      <c r="Q666" s="2731"/>
      <c r="BB666" s="351"/>
    </row>
    <row r="667" s="249" customFormat="true" ht="25.15" customHeight="true" x14ac:dyDescent="0.2">
      <c r="A667" s="351"/>
      <c r="B667" s="351"/>
      <c r="C667" s="2957"/>
      <c r="D667" s="2973"/>
      <c r="E667" s="2731"/>
      <c r="F667" s="2731"/>
      <c r="G667" s="2731"/>
      <c r="H667" s="2973"/>
      <c r="I667" s="2973"/>
      <c r="J667" s="2731"/>
      <c r="K667" s="2731"/>
      <c r="L667" s="2731"/>
      <c r="M667" s="2958" t="s">
        <v>680</v>
      </c>
      <c r="N667" s="2958"/>
      <c r="O667" s="2759">
        <v>8.2201633682915079E-4</v>
      </c>
      <c r="P667" s="2731"/>
      <c r="Q667" s="2731"/>
      <c r="BB667" s="351"/>
    </row>
    <row r="668" s="249" customFormat="true" ht="25.15" customHeight="true" x14ac:dyDescent="0.2">
      <c r="A668" s="351"/>
      <c r="B668" s="351"/>
      <c r="C668" s="2957"/>
      <c r="D668" s="2973"/>
      <c r="E668" s="2731"/>
      <c r="F668" s="2731"/>
      <c r="G668" s="2731"/>
      <c r="H668" s="2973"/>
      <c r="I668" s="2973"/>
      <c r="J668" s="2731"/>
      <c r="K668" s="2731"/>
      <c r="L668" s="2731"/>
      <c r="M668" s="2958" t="s">
        <v>674</v>
      </c>
      <c r="N668" s="2958"/>
      <c r="O668" s="2759">
        <v>2.2573974046145667E-2</v>
      </c>
      <c r="P668" s="2731"/>
      <c r="Q668" s="2731"/>
      <c r="BB668" s="351"/>
    </row>
    <row r="669" s="249" customFormat="true" ht="25.15" customHeight="true" x14ac:dyDescent="0.2">
      <c r="A669" s="351"/>
      <c r="B669" s="351"/>
      <c r="C669" s="2957"/>
      <c r="D669" s="2973"/>
      <c r="E669" s="2731"/>
      <c r="F669" s="2731"/>
      <c r="G669" s="2731"/>
      <c r="H669" s="2973"/>
      <c r="I669" s="2973"/>
      <c r="J669" s="2731"/>
      <c r="K669" s="2731"/>
      <c r="L669" s="2731"/>
      <c r="M669" s="2958" t="s">
        <v>471</v>
      </c>
      <c r="N669" s="2958"/>
      <c r="O669" s="2759">
        <v>4.6549522897725423E-3</v>
      </c>
      <c r="P669" s="2731"/>
      <c r="Q669" s="2731"/>
      <c r="BB669" s="351"/>
    </row>
    <row r="670" s="249" customFormat="true" ht="25.15" customHeight="true" x14ac:dyDescent="0.2">
      <c r="A670" s="351"/>
      <c r="B670" s="351"/>
      <c r="C670" s="2957"/>
      <c r="D670" s="2973"/>
      <c r="E670" s="2731"/>
      <c r="F670" s="2731"/>
      <c r="G670" s="2731"/>
      <c r="H670" s="2973"/>
      <c r="I670" s="2973"/>
      <c r="J670" s="2731"/>
      <c r="K670" s="2731"/>
      <c r="L670" s="2731"/>
      <c r="M670" s="2958" t="s">
        <v>412</v>
      </c>
      <c r="N670" s="2958"/>
      <c r="O670" s="2759">
        <v>7.109044577698688E-2</v>
      </c>
      <c r="P670" s="2731"/>
      <c r="Q670" s="2731"/>
      <c r="BB670" s="351"/>
    </row>
    <row r="671" s="249" customFormat="true" ht="25.15" customHeight="true" x14ac:dyDescent="0.2">
      <c r="A671" s="351"/>
      <c r="B671" s="351"/>
      <c r="C671" s="2957"/>
      <c r="D671" s="2973"/>
      <c r="E671" s="2731"/>
      <c r="F671" s="2731"/>
      <c r="G671" s="2731"/>
      <c r="H671" s="2973"/>
      <c r="I671" s="2973"/>
      <c r="J671" s="2731"/>
      <c r="K671" s="2731"/>
      <c r="L671" s="2731"/>
      <c r="M671" s="2958" t="s">
        <v>451</v>
      </c>
      <c r="N671" s="2958"/>
      <c r="O671" s="2759">
        <v>6.3051197994344358E-3</v>
      </c>
      <c r="P671" s="2731"/>
      <c r="Q671" s="2731"/>
      <c r="BB671" s="351"/>
    </row>
    <row r="672" s="249" customFormat="true" ht="25.15" customHeight="true" x14ac:dyDescent="0.2">
      <c r="A672" s="351"/>
      <c r="B672" s="351"/>
      <c r="C672" s="2957"/>
      <c r="D672" s="2973"/>
      <c r="E672" s="2731"/>
      <c r="F672" s="2731"/>
      <c r="G672" s="2731"/>
      <c r="H672" s="2973"/>
      <c r="I672" s="2973"/>
      <c r="J672" s="2731"/>
      <c r="K672" s="2731"/>
      <c r="L672" s="2731"/>
      <c r="M672" s="2958" t="s">
        <v>457</v>
      </c>
      <c r="N672" s="2958"/>
      <c r="O672" s="2759">
        <v>9.0961707125580948E-3</v>
      </c>
      <c r="P672" s="2731"/>
      <c r="Q672" s="2731"/>
      <c r="BB672" s="351"/>
    </row>
    <row r="673" s="249" customFormat="true" ht="25.15" customHeight="true" x14ac:dyDescent="0.2">
      <c r="A673" s="351"/>
      <c r="B673" s="351"/>
      <c r="C673" s="2957"/>
      <c r="D673" s="2973"/>
      <c r="E673" s="2731"/>
      <c r="F673" s="2731"/>
      <c r="G673" s="2731"/>
      <c r="H673" s="2973"/>
      <c r="I673" s="2973"/>
      <c r="J673" s="2731"/>
      <c r="K673" s="2731"/>
      <c r="L673" s="2731"/>
      <c r="M673" s="2958" t="s">
        <v>446</v>
      </c>
      <c r="N673" s="2958"/>
      <c r="O673" s="2759">
        <v>1.3954778229740545E-2</v>
      </c>
      <c r="P673" s="2731"/>
      <c r="Q673" s="2731"/>
      <c r="BB673" s="351"/>
    </row>
    <row r="674" s="249" customFormat="true" ht="25.15" customHeight="true" x14ac:dyDescent="0.2">
      <c r="A674" s="351"/>
      <c r="B674" s="351"/>
      <c r="C674" s="2957"/>
      <c r="D674" s="2973"/>
      <c r="E674" s="2731"/>
      <c r="F674" s="2731"/>
      <c r="G674" s="2731"/>
      <c r="H674" s="2973"/>
      <c r="I674" s="2973"/>
      <c r="J674" s="2731"/>
      <c r="K674" s="2731"/>
      <c r="L674" s="2731"/>
      <c r="M674" s="2958" t="s">
        <v>705</v>
      </c>
      <c r="N674" s="2958"/>
      <c r="O674" s="2759">
        <v>9.078939943624572E-3</v>
      </c>
      <c r="P674" s="2731"/>
      <c r="Q674" s="2731"/>
      <c r="BB674" s="351"/>
    </row>
    <row r="675" s="249" customFormat="true" ht="25.15" customHeight="true" x14ac:dyDescent="0.2">
      <c r="A675" s="351"/>
      <c r="B675" s="351"/>
      <c r="C675" s="2957"/>
      <c r="D675" s="2973"/>
      <c r="E675" s="2731"/>
      <c r="F675" s="2731"/>
      <c r="G675" s="2731"/>
      <c r="H675" s="2973"/>
      <c r="I675" s="2973"/>
      <c r="J675" s="2731"/>
      <c r="K675" s="2731"/>
      <c r="L675" s="2731"/>
      <c r="M675" s="2958" t="s">
        <v>456</v>
      </c>
      <c r="N675" s="2958"/>
      <c r="O675" s="2759">
        <v>1.4341842870533496E-2</v>
      </c>
      <c r="P675" s="2731"/>
      <c r="Q675" s="2731"/>
      <c r="BB675" s="351"/>
    </row>
    <row r="676" s="249" customFormat="true" ht="25.15" customHeight="true" x14ac:dyDescent="0.2">
      <c r="A676" s="351"/>
      <c r="B676" s="351"/>
      <c r="C676" s="2957"/>
      <c r="D676" s="2973"/>
      <c r="E676" s="2731"/>
      <c r="F676" s="2731"/>
      <c r="G676" s="2731"/>
      <c r="H676" s="2973"/>
      <c r="I676" s="2973"/>
      <c r="J676" s="2731"/>
      <c r="K676" s="2731"/>
      <c r="L676" s="2731"/>
      <c r="M676" s="2958" t="s">
        <v>417</v>
      </c>
      <c r="N676" s="2958"/>
      <c r="O676" s="2759">
        <v>-6.0409546830173778E-2</v>
      </c>
      <c r="P676" s="2731"/>
      <c r="Q676" s="2731"/>
      <c r="BB676" s="351"/>
    </row>
    <row r="677" s="249" customFormat="true" ht="25.15" customHeight="true" x14ac:dyDescent="0.2">
      <c r="A677" s="351"/>
      <c r="B677" s="351"/>
      <c r="C677" s="2957"/>
      <c r="D677" s="2973"/>
      <c r="E677" s="2731"/>
      <c r="F677" s="2731"/>
      <c r="G677" s="2731"/>
      <c r="H677" s="2973"/>
      <c r="I677" s="2973"/>
      <c r="J677" s="2731"/>
      <c r="K677" s="2731"/>
      <c r="L677" s="2731"/>
      <c r="M677" s="2958" t="s">
        <v>710</v>
      </c>
      <c r="N677" s="2958"/>
      <c r="O677" s="2759">
        <v>1.2342273735008469E-3</v>
      </c>
      <c r="P677" s="2731"/>
      <c r="Q677" s="2731"/>
      <c r="BB677" s="351"/>
    </row>
    <row r="678" s="249" customFormat="true" ht="25.15" customHeight="true" x14ac:dyDescent="0.2">
      <c r="A678" s="351"/>
      <c r="B678" s="351"/>
      <c r="C678" s="2957"/>
      <c r="D678" s="2973"/>
      <c r="E678" s="2731"/>
      <c r="F678" s="2731"/>
      <c r="G678" s="2731"/>
      <c r="H678" s="2973"/>
      <c r="I678" s="2973"/>
      <c r="J678" s="2731"/>
      <c r="K678" s="2731"/>
      <c r="L678" s="2731"/>
      <c r="M678" s="2958" t="s">
        <v>461</v>
      </c>
      <c r="N678" s="2958"/>
      <c r="O678" s="2759">
        <v>-2.2366432646449704E-3</v>
      </c>
      <c r="P678" s="2731"/>
      <c r="Q678" s="2731"/>
      <c r="BB678" s="351"/>
    </row>
    <row r="679" s="249" customFormat="true" ht="25.15" customHeight="true" x14ac:dyDescent="0.2">
      <c r="A679" s="351"/>
      <c r="B679" s="351"/>
      <c r="C679" s="2957"/>
      <c r="D679" s="2973"/>
      <c r="E679" s="2731"/>
      <c r="F679" s="2731"/>
      <c r="G679" s="2731"/>
      <c r="H679" s="2973"/>
      <c r="I679" s="2973"/>
      <c r="J679" s="2731"/>
      <c r="K679" s="2731"/>
      <c r="L679" s="2731"/>
      <c r="M679" s="2958" t="s">
        <v>701</v>
      </c>
      <c r="N679" s="2958"/>
      <c r="O679" s="2759">
        <v>8.8063464420035029E-3</v>
      </c>
      <c r="P679" s="2731"/>
      <c r="Q679" s="2731"/>
      <c r="BB679" s="351"/>
    </row>
    <row r="680" s="249" customFormat="true" ht="25.15" customHeight="true" x14ac:dyDescent="0.2">
      <c r="A680" s="351"/>
      <c r="B680" s="351"/>
      <c r="C680" s="2957"/>
      <c r="D680" s="2973"/>
      <c r="E680" s="2731"/>
      <c r="F680" s="2731"/>
      <c r="G680" s="2731"/>
      <c r="H680" s="2973"/>
      <c r="I680" s="2973"/>
      <c r="J680" s="2731"/>
      <c r="K680" s="2731"/>
      <c r="L680" s="2731"/>
      <c r="M680" s="2958" t="s">
        <v>465</v>
      </c>
      <c r="N680" s="2958"/>
      <c r="O680" s="2759">
        <v>-3.3913554378333204E-3</v>
      </c>
      <c r="P680" s="2731"/>
      <c r="Q680" s="2731"/>
      <c r="BB680" s="351"/>
    </row>
    <row r="681" s="249" customFormat="true" ht="25.15" customHeight="true" x14ac:dyDescent="0.2">
      <c r="A681" s="351"/>
      <c r="B681" s="351"/>
      <c r="C681" s="2957"/>
      <c r="D681" s="2973"/>
      <c r="E681" s="2731"/>
      <c r="F681" s="2731"/>
      <c r="G681" s="2731"/>
      <c r="H681" s="2973"/>
      <c r="I681" s="2973"/>
      <c r="J681" s="2731"/>
      <c r="K681" s="2731"/>
      <c r="L681" s="2731"/>
      <c r="M681" s="2958" t="s">
        <v>331</v>
      </c>
      <c r="N681" s="2958"/>
      <c r="O681" s="2759">
        <v>-1.1308453193486036E-2</v>
      </c>
      <c r="P681" s="2731"/>
      <c r="Q681" s="2731"/>
      <c r="BB681" s="351"/>
    </row>
    <row r="682" s="249" customFormat="true" ht="25.15" customHeight="true" x14ac:dyDescent="0.2">
      <c r="A682" s="351"/>
      <c r="B682" s="351"/>
      <c r="C682" s="2957"/>
      <c r="D682" s="2973"/>
      <c r="E682" s="2731"/>
      <c r="F682" s="2731"/>
      <c r="G682" s="2731"/>
      <c r="H682" s="2973"/>
      <c r="I682" s="2973"/>
      <c r="J682" s="2731"/>
      <c r="K682" s="2731"/>
      <c r="L682" s="2731"/>
      <c r="M682" s="2958" t="s">
        <v>335</v>
      </c>
      <c r="N682" s="2958"/>
      <c r="O682" s="2759">
        <v>-8.6994171546661784E-3</v>
      </c>
      <c r="P682" s="2731"/>
      <c r="Q682" s="2731"/>
      <c r="BB682" s="351"/>
    </row>
    <row r="683" s="249" customFormat="true" ht="25.15" customHeight="true" x14ac:dyDescent="0.2">
      <c r="A683" s="351"/>
      <c r="B683" s="351"/>
      <c r="C683" s="2957"/>
      <c r="D683" s="2973"/>
      <c r="E683" s="2731"/>
      <c r="F683" s="2731"/>
      <c r="G683" s="2731"/>
      <c r="H683" s="2973"/>
      <c r="I683" s="2973"/>
      <c r="J683" s="2731"/>
      <c r="K683" s="2731"/>
      <c r="L683" s="2731"/>
      <c r="M683" s="2958" t="s">
        <v>717</v>
      </c>
      <c r="N683" s="2958"/>
      <c r="O683" s="2759">
        <v>-2.1026047661236555E-3</v>
      </c>
      <c r="P683" s="2731"/>
      <c r="Q683" s="2731"/>
      <c r="BB683" s="351"/>
    </row>
    <row r="684" s="249" customFormat="true" ht="25.15" customHeight="true" x14ac:dyDescent="0.2">
      <c r="A684" s="351"/>
      <c r="B684" s="351"/>
      <c r="C684" s="2957"/>
      <c r="D684" s="2973"/>
      <c r="E684" s="2731"/>
      <c r="F684" s="2731"/>
      <c r="G684" s="2731"/>
      <c r="H684" s="2973"/>
      <c r="I684" s="2973"/>
      <c r="J684" s="2731"/>
      <c r="K684" s="2731"/>
      <c r="L684" s="2731"/>
      <c r="M684" s="2958" t="s">
        <v>653</v>
      </c>
      <c r="N684" s="2958"/>
      <c r="O684" s="2759">
        <v>6.9852609506599828E-2</v>
      </c>
      <c r="P684" s="2731"/>
      <c r="Q684" s="2731"/>
      <c r="BB684" s="351"/>
    </row>
    <row r="685" s="249" customFormat="true" ht="25.15" customHeight="true" x14ac:dyDescent="0.2">
      <c r="A685" s="351"/>
      <c r="B685" s="351"/>
      <c r="C685" s="2957"/>
      <c r="D685" s="2973"/>
      <c r="E685" s="2731"/>
      <c r="F685" s="2731"/>
      <c r="G685" s="2731"/>
      <c r="H685" s="2973"/>
      <c r="I685" s="2973"/>
      <c r="J685" s="2731"/>
      <c r="K685" s="2731"/>
      <c r="L685" s="2731"/>
      <c r="M685" s="2958" t="s">
        <v>660</v>
      </c>
      <c r="N685" s="2958"/>
      <c r="O685" s="2759">
        <v>5.9327959301998787E-2</v>
      </c>
      <c r="P685" s="2731"/>
      <c r="Q685" s="2731"/>
      <c r="BB685" s="351"/>
    </row>
    <row r="686" s="249" customFormat="true" ht="25.15" customHeight="true" x14ac:dyDescent="0.2">
      <c r="A686" s="351"/>
      <c r="B686" s="351"/>
      <c r="C686" s="2957"/>
      <c r="D686" s="2973"/>
      <c r="E686" s="2731"/>
      <c r="F686" s="2731"/>
      <c r="G686" s="2731"/>
      <c r="H686" s="2973"/>
      <c r="I686" s="2973"/>
      <c r="J686" s="2731"/>
      <c r="K686" s="2731"/>
      <c r="L686" s="2731"/>
      <c r="M686" s="2958" t="s">
        <v>656</v>
      </c>
      <c r="N686" s="2958"/>
      <c r="O686" s="2759">
        <v>7.4413332960787504E-2</v>
      </c>
      <c r="P686" s="2731"/>
      <c r="Q686" s="2731"/>
      <c r="BB686" s="351"/>
    </row>
    <row r="687" s="249" customFormat="true" ht="25.15" customHeight="true" x14ac:dyDescent="0.2">
      <c r="A687" s="351"/>
      <c r="B687" s="351"/>
      <c r="C687" s="2957"/>
      <c r="D687" s="2973"/>
      <c r="E687" s="2731"/>
      <c r="F687" s="2731"/>
      <c r="G687" s="2731"/>
      <c r="H687" s="2973"/>
      <c r="I687" s="2973"/>
      <c r="J687" s="2731"/>
      <c r="K687" s="2731"/>
      <c r="L687" s="2731"/>
      <c r="M687" s="2958" t="s">
        <v>670</v>
      </c>
      <c r="N687" s="2958"/>
      <c r="O687" s="2759">
        <v>2.6235925802584728E-2</v>
      </c>
      <c r="P687" s="2731"/>
      <c r="Q687" s="2731"/>
      <c r="BB687" s="351"/>
    </row>
    <row r="688" s="249" customFormat="true" ht="25.15" customHeight="true" x14ac:dyDescent="0.2">
      <c r="A688" s="351"/>
      <c r="B688" s="351"/>
      <c r="C688" s="2957"/>
      <c r="D688" s="2973"/>
      <c r="E688" s="2731"/>
      <c r="F688" s="2731"/>
      <c r="G688" s="2731"/>
      <c r="H688" s="2973"/>
      <c r="I688" s="2973"/>
      <c r="J688" s="2731"/>
      <c r="K688" s="2731"/>
      <c r="L688" s="2731"/>
      <c r="M688" s="2958" t="s">
        <v>657</v>
      </c>
      <c r="N688" s="2958"/>
      <c r="O688" s="2759">
        <v>6.8130751229588102E-2</v>
      </c>
      <c r="P688" s="2731"/>
      <c r="Q688" s="2731"/>
      <c r="BB688" s="351"/>
    </row>
    <row r="689" s="249" customFormat="true" ht="25.15" customHeight="true" x14ac:dyDescent="0.2">
      <c r="A689" s="351"/>
      <c r="B689" s="351"/>
      <c r="C689" s="2957"/>
      <c r="D689" s="2973"/>
      <c r="E689" s="2731"/>
      <c r="F689" s="2731"/>
      <c r="G689" s="2731"/>
      <c r="H689" s="2973"/>
      <c r="I689" s="2973"/>
      <c r="J689" s="2731"/>
      <c r="K689" s="2731"/>
      <c r="L689" s="2731"/>
      <c r="M689" s="2958" t="s">
        <v>654</v>
      </c>
      <c r="N689" s="2958"/>
      <c r="O689" s="2759">
        <v>8.4252865504984897E-2</v>
      </c>
      <c r="P689" s="2731"/>
      <c r="Q689" s="2731"/>
      <c r="BB689" s="351"/>
    </row>
    <row r="690" s="249" customFormat="true" ht="25.15" customHeight="true" x14ac:dyDescent="0.2">
      <c r="A690" s="351"/>
      <c r="B690" s="351"/>
      <c r="C690" s="2957"/>
      <c r="D690" s="2973"/>
      <c r="E690" s="2731"/>
      <c r="F690" s="2731"/>
      <c r="G690" s="2731"/>
      <c r="H690" s="2973"/>
      <c r="I690" s="2973"/>
      <c r="J690" s="2731"/>
      <c r="K690" s="2731"/>
      <c r="L690" s="2731"/>
      <c r="M690" s="2958" t="s">
        <v>672</v>
      </c>
      <c r="N690" s="2958"/>
      <c r="O690" s="2759">
        <v>3.9009296241870099E-2</v>
      </c>
      <c r="P690" s="2731"/>
      <c r="Q690" s="2731"/>
      <c r="BB690" s="351"/>
    </row>
    <row r="691" s="249" customFormat="true" ht="25.15" customHeight="true" x14ac:dyDescent="0.2">
      <c r="A691" s="351"/>
      <c r="B691" s="351"/>
      <c r="C691" s="2957"/>
      <c r="D691" s="2973"/>
      <c r="E691" s="2731"/>
      <c r="F691" s="2731"/>
      <c r="G691" s="2731"/>
      <c r="H691" s="2973"/>
      <c r="I691" s="2973"/>
      <c r="J691" s="2731"/>
      <c r="K691" s="2731"/>
      <c r="L691" s="2731"/>
      <c r="M691" s="2958" t="s">
        <v>651</v>
      </c>
      <c r="N691" s="2958"/>
      <c r="O691" s="2759">
        <v>6.283635391970134E-2</v>
      </c>
      <c r="P691" s="2731"/>
      <c r="Q691" s="2731"/>
      <c r="BB691" s="351"/>
    </row>
    <row r="692" s="249" customFormat="true" ht="25.15" customHeight="true" x14ac:dyDescent="0.2">
      <c r="A692" s="351"/>
      <c r="B692" s="351"/>
      <c r="C692" s="2957"/>
      <c r="D692" s="2973"/>
      <c r="E692" s="2731"/>
      <c r="F692" s="2731"/>
      <c r="G692" s="2731"/>
      <c r="H692" s="2973"/>
      <c r="I692" s="2973"/>
      <c r="J692" s="2731"/>
      <c r="K692" s="2731"/>
      <c r="L692" s="2731"/>
      <c r="M692" s="2958" t="s">
        <v>661</v>
      </c>
      <c r="N692" s="2958"/>
      <c r="O692" s="2759">
        <v>5.2863324850637834E-2</v>
      </c>
      <c r="P692" s="2731"/>
      <c r="Q692" s="2731"/>
      <c r="BB692" s="351"/>
    </row>
    <row r="693" s="249" customFormat="true" ht="25.15" customHeight="true" x14ac:dyDescent="0.2">
      <c r="A693" s="351"/>
      <c r="B693" s="351"/>
      <c r="C693" s="2957"/>
      <c r="D693" s="2973"/>
      <c r="E693" s="2731"/>
      <c r="F693" s="2731"/>
      <c r="G693" s="2731"/>
      <c r="H693" s="2973"/>
      <c r="I693" s="2973"/>
      <c r="J693" s="2731"/>
      <c r="K693" s="2731"/>
      <c r="L693" s="2731"/>
      <c r="M693" s="2958" t="s">
        <v>648</v>
      </c>
      <c r="N693" s="2958"/>
      <c r="O693" s="2759">
        <v>9.2266023100990996E-2</v>
      </c>
      <c r="P693" s="2731"/>
      <c r="Q693" s="2731"/>
      <c r="BB693" s="351"/>
    </row>
    <row r="694" s="249" customFormat="true" ht="25.15" customHeight="true" x14ac:dyDescent="0.2">
      <c r="A694" s="351"/>
      <c r="B694" s="351"/>
      <c r="C694" s="2957"/>
      <c r="D694" s="2973"/>
      <c r="E694" s="2731"/>
      <c r="F694" s="2731"/>
      <c r="G694" s="2731"/>
      <c r="H694" s="2973"/>
      <c r="I694" s="2973"/>
      <c r="J694" s="2731"/>
      <c r="K694" s="2731"/>
      <c r="L694" s="2731"/>
      <c r="M694" s="2958" t="s">
        <v>673</v>
      </c>
      <c r="N694" s="2958"/>
      <c r="O694" s="2759">
        <v>3.8513483227872257E-2</v>
      </c>
      <c r="P694" s="2731"/>
      <c r="Q694" s="2731"/>
      <c r="BB694" s="351"/>
    </row>
    <row r="695" s="249" customFormat="true" ht="25.15" customHeight="true" x14ac:dyDescent="0.2">
      <c r="A695" s="351"/>
      <c r="B695" s="351"/>
      <c r="C695" s="2957"/>
      <c r="D695" s="2973"/>
      <c r="E695" s="2731"/>
      <c r="F695" s="2731"/>
      <c r="G695" s="2731"/>
      <c r="H695" s="2973"/>
      <c r="I695" s="2973"/>
      <c r="J695" s="2731"/>
      <c r="K695" s="2731"/>
      <c r="L695" s="2731"/>
      <c r="M695" s="2958" t="s">
        <v>693</v>
      </c>
      <c r="N695" s="2958"/>
      <c r="O695" s="2759">
        <v>6.6565178005494746E-3</v>
      </c>
      <c r="P695" s="2731"/>
      <c r="Q695" s="2731"/>
      <c r="BB695" s="351"/>
    </row>
    <row r="696" s="249" customFormat="true" ht="25.15" customHeight="true" x14ac:dyDescent="0.2">
      <c r="A696" s="351"/>
      <c r="B696" s="351"/>
      <c r="C696" s="2957"/>
      <c r="D696" s="2973"/>
      <c r="E696" s="2731"/>
      <c r="F696" s="2731"/>
      <c r="G696" s="2731"/>
      <c r="H696" s="2973"/>
      <c r="I696" s="2973"/>
      <c r="J696" s="2731"/>
      <c r="K696" s="2731"/>
      <c r="L696" s="2731"/>
      <c r="M696" s="2958" t="s">
        <v>682</v>
      </c>
      <c r="N696" s="2958"/>
      <c r="O696" s="2759">
        <v>1.7697248425805695E-2</v>
      </c>
      <c r="P696" s="2731"/>
      <c r="Q696" s="2731"/>
      <c r="BB696" s="351"/>
    </row>
    <row r="697" s="249" customFormat="true" ht="25.15" customHeight="true" x14ac:dyDescent="0.2">
      <c r="A697" s="351"/>
      <c r="B697" s="351"/>
      <c r="C697" s="2957"/>
      <c r="D697" s="2973"/>
      <c r="E697" s="2731"/>
      <c r="F697" s="2731"/>
      <c r="G697" s="2731"/>
      <c r="H697" s="2973"/>
      <c r="I697" s="2973"/>
      <c r="J697" s="2731"/>
      <c r="K697" s="2731"/>
      <c r="L697" s="2731"/>
      <c r="M697" s="2958" t="s">
        <v>667</v>
      </c>
      <c r="N697" s="2958"/>
      <c r="O697" s="2759">
        <v>6.1242427196137206E-2</v>
      </c>
      <c r="P697" s="2731"/>
      <c r="Q697" s="2731"/>
      <c r="BB697" s="351"/>
    </row>
    <row r="698" s="249" customFormat="true" ht="25.15" customHeight="true" x14ac:dyDescent="0.2">
      <c r="A698" s="351"/>
      <c r="B698" s="351"/>
      <c r="C698" s="2957"/>
      <c r="D698" s="2973"/>
      <c r="E698" s="2731"/>
      <c r="F698" s="2731"/>
      <c r="G698" s="2731"/>
      <c r="H698" s="2973"/>
      <c r="I698" s="2973"/>
      <c r="J698" s="2731"/>
      <c r="K698" s="2731"/>
      <c r="L698" s="2731"/>
      <c r="M698" s="2958" t="s">
        <v>658</v>
      </c>
      <c r="N698" s="2958"/>
      <c r="O698" s="2759">
        <v>5.6107128809630806E-2</v>
      </c>
      <c r="P698" s="2731"/>
      <c r="Q698" s="2731"/>
      <c r="BB698" s="351"/>
    </row>
    <row r="699" s="249" customFormat="true" ht="25.15" customHeight="true" x14ac:dyDescent="0.2">
      <c r="A699" s="351"/>
      <c r="B699" s="351"/>
      <c r="C699" s="2957"/>
      <c r="D699" s="2973"/>
      <c r="E699" s="2731"/>
      <c r="F699" s="2731"/>
      <c r="G699" s="2731"/>
      <c r="H699" s="2973"/>
      <c r="I699" s="2973"/>
      <c r="J699" s="2731"/>
      <c r="K699" s="2731"/>
      <c r="L699" s="2731"/>
      <c r="M699" s="2958" t="s">
        <v>666</v>
      </c>
      <c r="N699" s="2958"/>
      <c r="O699" s="2759">
        <v>3.9035345713490023E-2</v>
      </c>
      <c r="P699" s="2731"/>
      <c r="Q699" s="2731"/>
      <c r="BB699" s="351"/>
    </row>
    <row r="700" s="249" customFormat="true" ht="25.15" customHeight="true" x14ac:dyDescent="0.2">
      <c r="A700" s="351"/>
      <c r="B700" s="351"/>
      <c r="C700" s="2957"/>
      <c r="D700" s="2973"/>
      <c r="E700" s="2731"/>
      <c r="F700" s="2731"/>
      <c r="G700" s="2731"/>
      <c r="H700" s="2973"/>
      <c r="I700" s="2973"/>
      <c r="J700" s="2731"/>
      <c r="K700" s="2731"/>
      <c r="L700" s="2731"/>
      <c r="M700" s="2958" t="s">
        <v>665</v>
      </c>
      <c r="N700" s="2958"/>
      <c r="O700" s="2759">
        <v>6.2089126558941887E-2</v>
      </c>
      <c r="P700" s="2731"/>
      <c r="Q700" s="2731"/>
      <c r="BB700" s="351"/>
    </row>
    <row r="701" s="249" customFormat="true" ht="25.15" customHeight="true" x14ac:dyDescent="0.2">
      <c r="A701" s="351"/>
      <c r="B701" s="351"/>
      <c r="C701" s="2957"/>
      <c r="D701" s="2973"/>
      <c r="E701" s="2731"/>
      <c r="F701" s="2731"/>
      <c r="G701" s="2731"/>
      <c r="H701" s="2973"/>
      <c r="I701" s="2973"/>
      <c r="J701" s="2731"/>
      <c r="K701" s="2731"/>
      <c r="L701" s="2731"/>
      <c r="M701" s="2958" t="s">
        <v>721</v>
      </c>
      <c r="N701" s="2958"/>
      <c r="O701" s="2759">
        <v>-1.0858334591207768E-3</v>
      </c>
      <c r="P701" s="2731"/>
      <c r="Q701" s="2731"/>
      <c r="BB701" s="351"/>
    </row>
    <row r="702" s="249" customFormat="true" ht="25.15" customHeight="true" x14ac:dyDescent="0.2">
      <c r="A702" s="351"/>
      <c r="B702" s="351"/>
      <c r="C702" s="2957"/>
      <c r="D702" s="2973"/>
      <c r="E702" s="2731"/>
      <c r="F702" s="2731"/>
      <c r="G702" s="2731"/>
      <c r="H702" s="2973"/>
      <c r="I702" s="2973"/>
      <c r="J702" s="2731"/>
      <c r="K702" s="2731"/>
      <c r="L702" s="2731"/>
      <c r="M702" s="2958" t="s">
        <v>686</v>
      </c>
      <c r="N702" s="2958"/>
      <c r="O702" s="2759">
        <v>-1.8286987152286313E-2</v>
      </c>
      <c r="P702" s="2731"/>
      <c r="Q702" s="2731"/>
      <c r="BB702" s="351"/>
    </row>
    <row r="703" s="249" customFormat="true" ht="25.15" customHeight="true" x14ac:dyDescent="0.2">
      <c r="A703" s="351"/>
      <c r="B703" s="351"/>
      <c r="C703" s="2957"/>
      <c r="D703" s="2973"/>
      <c r="E703" s="2731"/>
      <c r="F703" s="2731"/>
      <c r="G703" s="2731"/>
      <c r="H703" s="2973"/>
      <c r="I703" s="2973"/>
      <c r="J703" s="2731"/>
      <c r="K703" s="2731"/>
      <c r="L703" s="2731"/>
      <c r="M703" s="2958" t="s">
        <v>706</v>
      </c>
      <c r="N703" s="2958"/>
      <c r="O703" s="2759">
        <v>-9.6194765770292873E-3</v>
      </c>
      <c r="P703" s="2731"/>
      <c r="Q703" s="2731"/>
      <c r="BB703" s="351"/>
    </row>
    <row r="704" s="249" customFormat="true" ht="25.15" customHeight="true" x14ac:dyDescent="0.2">
      <c r="A704" s="351"/>
      <c r="B704" s="351"/>
      <c r="C704" s="2957"/>
      <c r="D704" s="2973"/>
      <c r="E704" s="2731"/>
      <c r="F704" s="2731"/>
      <c r="G704" s="2731"/>
      <c r="H704" s="2973"/>
      <c r="I704" s="2973"/>
      <c r="J704" s="2731"/>
      <c r="K704" s="2731"/>
      <c r="L704" s="2731"/>
      <c r="M704" s="2958" t="s">
        <v>683</v>
      </c>
      <c r="N704" s="2958"/>
      <c r="O704" s="2759">
        <v>-2.079083563986113E-2</v>
      </c>
      <c r="P704" s="2731"/>
      <c r="Q704" s="2731"/>
      <c r="BB704" s="351"/>
    </row>
    <row r="705" s="249" customFormat="true" ht="25.15" customHeight="true" x14ac:dyDescent="0.2">
      <c r="A705" s="351"/>
      <c r="B705" s="351"/>
      <c r="C705" s="2957"/>
      <c r="D705" s="2973"/>
      <c r="E705" s="2731"/>
      <c r="F705" s="2731"/>
      <c r="G705" s="2731"/>
      <c r="H705" s="2973"/>
      <c r="I705" s="2973"/>
      <c r="J705" s="2731"/>
      <c r="K705" s="2731"/>
      <c r="L705" s="2731"/>
      <c r="M705" s="2958" t="s">
        <v>703</v>
      </c>
      <c r="N705" s="2958"/>
      <c r="O705" s="2759">
        <v>-1.2865083200435156E-2</v>
      </c>
      <c r="P705" s="2731"/>
      <c r="Q705" s="2731"/>
      <c r="BB705" s="351"/>
    </row>
    <row r="706" s="249" customFormat="true" ht="25.15" customHeight="true" x14ac:dyDescent="0.2">
      <c r="A706" s="351"/>
      <c r="B706" s="351"/>
      <c r="C706" s="2957"/>
      <c r="D706" s="2973"/>
      <c r="E706" s="2731"/>
      <c r="F706" s="2731"/>
      <c r="G706" s="2731"/>
      <c r="H706" s="2973"/>
      <c r="I706" s="2973"/>
      <c r="J706" s="2731"/>
      <c r="K706" s="2731"/>
      <c r="L706" s="2731"/>
      <c r="M706" s="2958" t="s">
        <v>720</v>
      </c>
      <c r="N706" s="2958"/>
      <c r="O706" s="2759">
        <v>-1.834700618859044E-3</v>
      </c>
      <c r="P706" s="2731"/>
      <c r="Q706" s="2731"/>
      <c r="BB706" s="351"/>
    </row>
    <row r="707" s="249" customFormat="true" ht="25.15" customHeight="true" x14ac:dyDescent="0.2">
      <c r="A707" s="351"/>
      <c r="B707" s="351"/>
      <c r="C707" s="2957"/>
      <c r="D707" s="2973"/>
      <c r="E707" s="2731"/>
      <c r="F707" s="2731"/>
      <c r="G707" s="2731"/>
      <c r="H707" s="2973"/>
      <c r="I707" s="2973"/>
      <c r="J707" s="2731"/>
      <c r="K707" s="2731"/>
      <c r="L707" s="2731"/>
      <c r="M707" s="2958" t="s">
        <v>697</v>
      </c>
      <c r="N707" s="2958"/>
      <c r="O707" s="2759">
        <v>-1.4284903197953369E-2</v>
      </c>
      <c r="P707" s="2731"/>
      <c r="Q707" s="2731"/>
      <c r="BB707" s="351"/>
    </row>
    <row r="708" s="249" customFormat="true" ht="25.15" customHeight="true" x14ac:dyDescent="0.2">
      <c r="A708" s="351"/>
      <c r="B708" s="351"/>
      <c r="C708" s="2957"/>
      <c r="D708" s="2973"/>
      <c r="E708" s="2731"/>
      <c r="F708" s="2731"/>
      <c r="G708" s="2731"/>
      <c r="H708" s="2973"/>
      <c r="I708" s="2973"/>
      <c r="J708" s="2731"/>
      <c r="K708" s="2731"/>
      <c r="L708" s="2731"/>
      <c r="M708" s="2958" t="s">
        <v>688</v>
      </c>
      <c r="N708" s="2958"/>
      <c r="O708" s="2759">
        <v>-1.7743102499524127E-2</v>
      </c>
      <c r="P708" s="2731"/>
      <c r="Q708" s="2731"/>
      <c r="BB708" s="351"/>
    </row>
    <row r="709" s="249" customFormat="true" ht="25.15" customHeight="true" x14ac:dyDescent="0.2">
      <c r="A709" s="351"/>
      <c r="B709" s="351"/>
      <c r="C709" s="2957"/>
      <c r="D709" s="2973"/>
      <c r="E709" s="2731"/>
      <c r="F709" s="2731"/>
      <c r="G709" s="2731"/>
      <c r="H709" s="2973"/>
      <c r="I709" s="2973"/>
      <c r="J709" s="2731"/>
      <c r="K709" s="2731"/>
      <c r="L709" s="2731"/>
      <c r="M709" s="2958" t="s">
        <v>714</v>
      </c>
      <c r="N709" s="2958"/>
      <c r="O709" s="2759">
        <v>-7.6895620919468057E-3</v>
      </c>
      <c r="P709" s="2731"/>
      <c r="Q709" s="2731"/>
      <c r="BB709" s="351"/>
    </row>
    <row r="710" s="249" customFormat="true" ht="25.15" customHeight="true" x14ac:dyDescent="0.2">
      <c r="A710" s="351"/>
      <c r="B710" s="351"/>
      <c r="C710" s="2957"/>
      <c r="D710" s="2973"/>
      <c r="E710" s="2731"/>
      <c r="F710" s="2731"/>
      <c r="G710" s="2731"/>
      <c r="H710" s="2973"/>
      <c r="I710" s="2973"/>
      <c r="J710" s="2731"/>
      <c r="K710" s="2731"/>
      <c r="L710" s="2731"/>
      <c r="M710" s="2958" t="s">
        <v>692</v>
      </c>
      <c r="N710" s="2958"/>
      <c r="O710" s="2759">
        <v>-1.6654959796424482E-2</v>
      </c>
      <c r="P710" s="2731"/>
      <c r="Q710" s="2731"/>
      <c r="BB710" s="351"/>
    </row>
    <row r="711" s="249" customFormat="true" ht="25.15" customHeight="true" x14ac:dyDescent="0.2">
      <c r="A711" s="351"/>
      <c r="B711" s="351"/>
      <c r="C711" s="2957"/>
      <c r="D711" s="2973"/>
      <c r="E711" s="2731"/>
      <c r="F711" s="2731"/>
      <c r="G711" s="2731"/>
      <c r="H711" s="2973"/>
      <c r="I711" s="2973"/>
      <c r="J711" s="2731"/>
      <c r="K711" s="2731"/>
      <c r="L711" s="2731"/>
      <c r="M711" s="2958" t="s">
        <v>704</v>
      </c>
      <c r="N711" s="2958"/>
      <c r="O711" s="2759">
        <v>-1.2208115675941255E-2</v>
      </c>
      <c r="P711" s="2731"/>
      <c r="Q711" s="2731"/>
      <c r="BB711" s="351"/>
    </row>
    <row r="712" s="249" customFormat="true" ht="25.15" customHeight="true" x14ac:dyDescent="0.2">
      <c r="A712" s="351"/>
      <c r="B712" s="351"/>
      <c r="C712" s="2957"/>
      <c r="D712" s="2973"/>
      <c r="E712" s="2731"/>
      <c r="F712" s="2731"/>
      <c r="G712" s="2731"/>
      <c r="H712" s="2973"/>
      <c r="I712" s="2973"/>
      <c r="J712" s="2731"/>
      <c r="K712" s="2731"/>
      <c r="L712" s="2731"/>
      <c r="M712" s="2958" t="s">
        <v>719</v>
      </c>
      <c r="N712" s="2958"/>
      <c r="O712" s="2759">
        <v>-2.1724768124864852E-3</v>
      </c>
      <c r="P712" s="2731"/>
      <c r="Q712" s="2731"/>
      <c r="BB712" s="351"/>
    </row>
    <row r="713" s="249" customFormat="true" ht="25.15" customHeight="true" x14ac:dyDescent="0.2">
      <c r="A713" s="351"/>
      <c r="B713" s="351"/>
      <c r="C713" s="2957"/>
      <c r="D713" s="2973"/>
      <c r="E713" s="2731"/>
      <c r="F713" s="2731"/>
      <c r="G713" s="2731"/>
      <c r="H713" s="2973"/>
      <c r="I713" s="2973"/>
      <c r="J713" s="2731"/>
      <c r="K713" s="2731"/>
      <c r="L713" s="2731"/>
      <c r="M713" s="2958" t="s">
        <v>702</v>
      </c>
      <c r="N713" s="2958"/>
      <c r="O713" s="2759">
        <v>-1.32320470183553E-2</v>
      </c>
      <c r="P713" s="2731"/>
      <c r="Q713" s="2731"/>
      <c r="BB713" s="351"/>
    </row>
    <row r="714" s="249" customFormat="true" ht="25.15" customHeight="true" x14ac:dyDescent="0.2">
      <c r="A714" s="351"/>
      <c r="B714" s="351"/>
      <c r="C714" s="2957"/>
      <c r="D714" s="2973"/>
      <c r="E714" s="2731"/>
      <c r="F714" s="2731"/>
      <c r="G714" s="2731"/>
      <c r="H714" s="2973"/>
      <c r="I714" s="2973"/>
      <c r="J714" s="2731"/>
      <c r="K714" s="2731"/>
      <c r="L714" s="2731"/>
      <c r="M714" s="2958" t="s">
        <v>696</v>
      </c>
      <c r="N714" s="2958"/>
      <c r="O714" s="2759">
        <v>-1.5181099825818951E-2</v>
      </c>
      <c r="P714" s="2731"/>
      <c r="Q714" s="2731"/>
      <c r="BB714" s="351"/>
    </row>
    <row r="715" s="249" customFormat="true" ht="25.15" customHeight="true" x14ac:dyDescent="0.2">
      <c r="A715" s="351"/>
      <c r="B715" s="351"/>
      <c r="C715" s="2957"/>
      <c r="D715" s="2973"/>
      <c r="E715" s="2731"/>
      <c r="F715" s="2731"/>
      <c r="G715" s="2731"/>
      <c r="H715" s="2973"/>
      <c r="I715" s="2973"/>
      <c r="J715" s="2731"/>
      <c r="K715" s="2731"/>
      <c r="L715" s="2731"/>
      <c r="M715" s="2958" t="s">
        <v>677</v>
      </c>
      <c r="N715" s="2958"/>
      <c r="O715" s="2759">
        <v>-2.599527989315132E-2</v>
      </c>
      <c r="P715" s="2731"/>
      <c r="Q715" s="2731"/>
      <c r="BB715" s="351"/>
    </row>
    <row r="716" s="249" customFormat="true" ht="25.15" customHeight="true" x14ac:dyDescent="0.2">
      <c r="A716" s="351"/>
      <c r="B716" s="351"/>
      <c r="C716" s="2957"/>
      <c r="D716" s="2973"/>
      <c r="E716" s="2731"/>
      <c r="F716" s="2731"/>
      <c r="G716" s="2731"/>
      <c r="H716" s="2973"/>
      <c r="I716" s="2973"/>
      <c r="J716" s="2731"/>
      <c r="K716" s="2731"/>
      <c r="L716" s="2731"/>
      <c r="M716" s="2958" t="s">
        <v>681</v>
      </c>
      <c r="N716" s="2958"/>
      <c r="O716" s="2759">
        <v>-2.1813677374971661E-2</v>
      </c>
      <c r="P716" s="2731"/>
      <c r="Q716" s="2731"/>
      <c r="BB716" s="351"/>
    </row>
    <row r="717" s="249" customFormat="true" ht="25.15" customHeight="true" x14ac:dyDescent="0.2">
      <c r="A717" s="351"/>
      <c r="B717" s="351"/>
      <c r="C717" s="2957"/>
      <c r="D717" s="2973"/>
      <c r="E717" s="2731"/>
      <c r="F717" s="2731"/>
      <c r="G717" s="2731"/>
      <c r="H717" s="2973"/>
      <c r="I717" s="2973"/>
      <c r="J717" s="2731"/>
      <c r="K717" s="2731"/>
      <c r="L717" s="2731"/>
      <c r="M717" s="2958" t="s">
        <v>685</v>
      </c>
      <c r="N717" s="2958"/>
      <c r="O717" s="2759">
        <v>-1.8486294141254373E-2</v>
      </c>
      <c r="P717" s="2731"/>
      <c r="Q717" s="2731"/>
      <c r="BB717" s="351"/>
    </row>
    <row r="718" s="249" customFormat="true" ht="25.15" customHeight="true" x14ac:dyDescent="0.2">
      <c r="A718" s="351"/>
      <c r="B718" s="351"/>
      <c r="C718" s="2957"/>
      <c r="D718" s="2973"/>
      <c r="E718" s="2731"/>
      <c r="F718" s="2731"/>
      <c r="G718" s="2731"/>
      <c r="H718" s="2973"/>
      <c r="I718" s="2973"/>
      <c r="J718" s="2731"/>
      <c r="K718" s="2731"/>
      <c r="L718" s="2731"/>
      <c r="M718" s="2958" t="s">
        <v>695</v>
      </c>
      <c r="N718" s="2958"/>
      <c r="O718" s="2759">
        <v>-1.5259106621770829E-2</v>
      </c>
      <c r="P718" s="2731"/>
      <c r="Q718" s="2731"/>
      <c r="BB718" s="351"/>
    </row>
    <row r="719" s="249" customFormat="true" ht="25.15" customHeight="true" x14ac:dyDescent="0.2">
      <c r="A719" s="351"/>
      <c r="B719" s="351"/>
      <c r="C719" s="2957"/>
      <c r="D719" s="2973"/>
      <c r="E719" s="2731"/>
      <c r="F719" s="2731"/>
      <c r="G719" s="2731"/>
      <c r="H719" s="2973"/>
      <c r="I719" s="2973"/>
      <c r="J719" s="2731"/>
      <c r="K719" s="2731"/>
      <c r="L719" s="2731"/>
      <c r="M719" s="2958" t="s">
        <v>690</v>
      </c>
      <c r="N719" s="2958"/>
      <c r="O719" s="2759">
        <v>-1.7017621156637863E-2</v>
      </c>
      <c r="P719" s="2731"/>
      <c r="Q719" s="2731"/>
      <c r="BB719" s="351"/>
    </row>
    <row r="720" s="249" customFormat="true" ht="25.15" customHeight="true" x14ac:dyDescent="0.2">
      <c r="A720" s="351"/>
      <c r="B720" s="351"/>
      <c r="C720" s="2957"/>
      <c r="D720" s="2973"/>
      <c r="E720" s="2731"/>
      <c r="F720" s="2731"/>
      <c r="G720" s="2731"/>
      <c r="H720" s="2973"/>
      <c r="I720" s="2973"/>
      <c r="J720" s="2731"/>
      <c r="K720" s="2731"/>
      <c r="L720" s="2731"/>
      <c r="M720" s="2958" t="s">
        <v>707</v>
      </c>
      <c r="N720" s="2958"/>
      <c r="O720" s="2759">
        <v>-9.3402204263046736E-3</v>
      </c>
      <c r="P720" s="2731"/>
      <c r="Q720" s="2731"/>
      <c r="BB720" s="351"/>
    </row>
    <row r="721" s="249" customFormat="true" ht="25.15" customHeight="true" x14ac:dyDescent="0.2">
      <c r="A721" s="351"/>
      <c r="B721" s="351"/>
      <c r="C721" s="2957"/>
      <c r="D721" s="2973"/>
      <c r="E721" s="2731"/>
      <c r="F721" s="2731"/>
      <c r="G721" s="2731"/>
      <c r="H721" s="2973"/>
      <c r="I721" s="2973"/>
      <c r="J721" s="2731"/>
      <c r="K721" s="2731"/>
      <c r="L721" s="2731"/>
      <c r="M721" s="2958" t="s">
        <v>716</v>
      </c>
      <c r="N721" s="2958"/>
      <c r="O721" s="2759">
        <v>-6.6983469691532602E-3</v>
      </c>
      <c r="P721" s="2731"/>
      <c r="Q721" s="2731"/>
      <c r="BB721" s="351"/>
    </row>
    <row r="722" s="249" customFormat="true" ht="25.15" customHeight="true" x14ac:dyDescent="0.2">
      <c r="A722" s="351"/>
      <c r="B722" s="351"/>
      <c r="C722" s="2957"/>
      <c r="D722" s="2973"/>
      <c r="E722" s="2731"/>
      <c r="F722" s="2731"/>
      <c r="G722" s="2731"/>
      <c r="H722" s="2973"/>
      <c r="I722" s="2973"/>
      <c r="J722" s="2731"/>
      <c r="K722" s="2731"/>
      <c r="L722" s="2731"/>
      <c r="M722" s="2958" t="s">
        <v>715</v>
      </c>
      <c r="N722" s="2958"/>
      <c r="O722" s="2759">
        <v>7.5669825373371425E-3</v>
      </c>
      <c r="P722" s="2731"/>
      <c r="Q722" s="2731"/>
      <c r="BB722" s="351"/>
    </row>
    <row r="723" s="249" customFormat="true" ht="25.15" customHeight="true" x14ac:dyDescent="0.2">
      <c r="A723" s="351"/>
      <c r="B723" s="351"/>
      <c r="C723" s="2957"/>
      <c r="D723" s="2973"/>
      <c r="E723" s="2731"/>
      <c r="F723" s="2731"/>
      <c r="G723" s="2731"/>
      <c r="H723" s="2973"/>
      <c r="I723" s="2973"/>
      <c r="J723" s="2731"/>
      <c r="K723" s="2731"/>
      <c r="L723" s="2731"/>
      <c r="M723" s="2958" t="s">
        <v>718</v>
      </c>
      <c r="N723" s="2958"/>
      <c r="O723" s="2759">
        <v>6.1693076103332359E-3</v>
      </c>
      <c r="P723" s="2731"/>
      <c r="Q723" s="2731"/>
      <c r="BB723" s="351"/>
    </row>
    <row r="724" s="249" customFormat="true" ht="25.15" customHeight="true" x14ac:dyDescent="0.2">
      <c r="A724" s="351"/>
      <c r="B724" s="351"/>
      <c r="C724" s="2957"/>
      <c r="D724" s="2973"/>
      <c r="E724" s="2731"/>
      <c r="F724" s="2731"/>
      <c r="G724" s="2731"/>
      <c r="H724" s="2973"/>
      <c r="I724" s="2973"/>
      <c r="J724" s="2731"/>
      <c r="K724" s="2731"/>
      <c r="L724" s="2731"/>
      <c r="M724" s="2958" t="s">
        <v>712</v>
      </c>
      <c r="N724" s="2958"/>
      <c r="O724" s="2766">
        <v>8.3824854723450574E-3</v>
      </c>
      <c r="P724" s="2731"/>
      <c r="Q724" s="2731"/>
      <c r="BB724" s="351"/>
    </row>
    <row r="725" s="249" customFormat="true" ht="25.15" customHeight="true" x14ac:dyDescent="0.2">
      <c r="A725" s="351"/>
      <c r="B725" s="351"/>
      <c r="C725" s="2957"/>
      <c r="D725" s="2973"/>
      <c r="E725" s="2731"/>
      <c r="F725" s="2731"/>
      <c r="G725" s="2731"/>
      <c r="H725" s="2973"/>
      <c r="I725" s="2973"/>
      <c r="J725" s="2731"/>
      <c r="K725" s="2731"/>
      <c r="L725" s="2731"/>
      <c r="M725" s="2973"/>
      <c r="N725" s="2973"/>
      <c r="O725" s="2731"/>
      <c r="P725" s="2731"/>
      <c r="Q725" s="2731"/>
      <c r="BB725" s="351"/>
    </row>
    <row r="726" s="249" customFormat="true" ht="25.15" customHeight="true" x14ac:dyDescent="0.2">
      <c r="A726" s="351"/>
      <c r="B726" s="351"/>
      <c r="C726" s="2957"/>
      <c r="D726" s="2973"/>
      <c r="E726" s="2731"/>
      <c r="F726" s="2731"/>
      <c r="G726" s="2731"/>
      <c r="H726" s="2973"/>
      <c r="I726" s="2973"/>
      <c r="J726" s="2731"/>
      <c r="K726" s="2731"/>
      <c r="L726" s="2731"/>
      <c r="M726" s="2973"/>
      <c r="N726" s="2973"/>
      <c r="O726" s="2731"/>
      <c r="P726" s="2731"/>
      <c r="Q726" s="2731"/>
      <c r="BB726" s="351"/>
    </row>
    <row r="727" s="249" customFormat="true" ht="25.15" customHeight="true" x14ac:dyDescent="0.2">
      <c r="A727" s="351"/>
      <c r="B727" s="351"/>
      <c r="C727" s="2957"/>
      <c r="D727" s="2973"/>
      <c r="E727" s="2731"/>
      <c r="F727" s="2731"/>
      <c r="G727" s="2731"/>
      <c r="H727" s="2973"/>
      <c r="I727" s="2973"/>
      <c r="J727" s="2731"/>
      <c r="K727" s="2731"/>
      <c r="L727" s="2731"/>
      <c r="M727" s="2958" t="s">
        <v>236</v>
      </c>
      <c r="N727" s="2958"/>
      <c r="O727" s="2958"/>
      <c r="P727" s="2731"/>
      <c r="Q727" s="2731"/>
      <c r="BB727" s="351"/>
    </row>
    <row r="728" s="249" customFormat="true" ht="25.15" customHeight="true" x14ac:dyDescent="0.2">
      <c r="A728" s="351"/>
      <c r="B728" s="351"/>
      <c r="C728" s="2957"/>
      <c r="D728" s="2973"/>
      <c r="E728" s="2731"/>
      <c r="F728" s="2731"/>
      <c r="G728" s="2731"/>
      <c r="H728" s="2973"/>
      <c r="I728" s="2973"/>
      <c r="J728" s="2731"/>
      <c r="K728" s="2731"/>
      <c r="L728" s="2731"/>
      <c r="M728" s="2958" t="s">
        <v>213</v>
      </c>
      <c r="N728" s="2958"/>
      <c r="O728" s="2791" t="s">
        <v>214</v>
      </c>
      <c r="P728" s="2731"/>
      <c r="Q728" s="2731"/>
      <c r="BB728" s="351"/>
    </row>
    <row r="729" s="249" customFormat="true" ht="25.15" customHeight="true" x14ac:dyDescent="0.2">
      <c r="A729" s="351"/>
      <c r="B729" s="351"/>
      <c r="C729" s="2957"/>
      <c r="D729" s="2973"/>
      <c r="E729" s="2731"/>
      <c r="F729" s="2731"/>
      <c r="G729" s="2731"/>
      <c r="H729" s="2973"/>
      <c r="I729" s="2973"/>
      <c r="J729" s="2731"/>
      <c r="K729" s="2731"/>
      <c r="L729" s="2731"/>
      <c r="M729" s="2958" t="s">
        <v>214</v>
      </c>
      <c r="N729" s="2958"/>
      <c r="O729" s="2792">
        <v>0.99999999999999989</v>
      </c>
      <c r="P729" s="2731"/>
      <c r="Q729" s="2731"/>
      <c r="BB729" s="351"/>
    </row>
    <row r="730" s="249" customFormat="true" ht="25.15" customHeight="true" x14ac:dyDescent="0.2">
      <c r="A730" s="351"/>
      <c r="B730" s="351"/>
      <c r="C730" s="2957"/>
      <c r="D730" s="2973"/>
      <c r="E730" s="2731"/>
      <c r="F730" s="2731"/>
      <c r="G730" s="2731"/>
      <c r="H730" s="2973"/>
      <c r="I730" s="2973"/>
      <c r="J730" s="2731"/>
      <c r="K730" s="2731"/>
      <c r="L730" s="2731"/>
      <c r="M730" s="2973"/>
      <c r="N730" s="2973"/>
      <c r="O730" s="2731"/>
      <c r="P730" s="2731"/>
      <c r="Q730" s="2731"/>
      <c r="BB730" s="351"/>
    </row>
    <row r="731" s="249" customFormat="true" ht="25.15" customHeight="true" x14ac:dyDescent="0.2">
      <c r="A731" s="351"/>
      <c r="B731" s="351"/>
      <c r="C731" s="2957"/>
      <c r="D731" s="2973"/>
      <c r="E731" s="2731"/>
      <c r="F731" s="2731"/>
      <c r="G731" s="2731"/>
      <c r="H731" s="2973"/>
      <c r="I731" s="2973"/>
      <c r="J731" s="2731"/>
      <c r="K731" s="2731"/>
      <c r="L731" s="2731"/>
      <c r="M731" s="2973"/>
      <c r="N731" s="2973"/>
      <c r="O731" s="2731"/>
      <c r="P731" s="2731"/>
      <c r="Q731" s="2731"/>
      <c r="BB731" s="351"/>
    </row>
    <row r="732" s="249" customFormat="true" ht="25.15" customHeight="true" x14ac:dyDescent="0.2">
      <c r="A732" s="351"/>
      <c r="B732" s="351"/>
      <c r="C732" s="2957"/>
      <c r="D732" s="2973"/>
      <c r="E732" s="2731"/>
      <c r="F732" s="2731"/>
      <c r="G732" s="2731"/>
      <c r="H732" s="2973"/>
      <c r="I732" s="2973"/>
      <c r="J732" s="2731"/>
      <c r="K732" s="2731"/>
      <c r="L732" s="2731"/>
      <c r="M732" s="2973"/>
      <c r="N732" s="2973"/>
      <c r="O732" s="2731"/>
      <c r="P732" s="2731"/>
      <c r="Q732" s="2731"/>
      <c r="BB732" s="351"/>
    </row>
    <row r="733" s="249" customFormat="true" ht="25.15" customHeight="true" x14ac:dyDescent="0.2">
      <c r="A733" s="351"/>
      <c r="B733" s="351"/>
      <c r="C733" s="2957"/>
      <c r="D733" s="2973"/>
      <c r="E733" s="2731"/>
      <c r="F733" s="2731"/>
      <c r="G733" s="2731"/>
      <c r="H733" s="2973"/>
      <c r="I733" s="2973"/>
      <c r="J733" s="2731"/>
      <c r="K733" s="2731"/>
      <c r="L733" s="2731"/>
      <c r="M733" s="2973"/>
      <c r="N733" s="2973"/>
      <c r="O733" s="2731"/>
      <c r="P733" s="2731"/>
      <c r="Q733" s="2731"/>
      <c r="BB733" s="351"/>
    </row>
    <row r="734" s="249" customFormat="true" ht="25.15" customHeight="true" x14ac:dyDescent="0.2">
      <c r="A734" s="351"/>
      <c r="B734" s="351"/>
      <c r="C734" s="2957"/>
      <c r="D734" s="2973"/>
      <c r="E734" s="2731"/>
      <c r="F734" s="2731"/>
      <c r="G734" s="2731"/>
      <c r="H734" s="2973"/>
      <c r="I734" s="2973"/>
      <c r="J734" s="2731"/>
      <c r="K734" s="2731"/>
      <c r="L734" s="2731"/>
      <c r="M734" s="2973"/>
      <c r="N734" s="2973"/>
      <c r="O734" s="2731"/>
      <c r="P734" s="2731"/>
      <c r="Q734" s="2731"/>
      <c r="BB734" s="351"/>
    </row>
    <row r="735" s="249" customFormat="true" ht="25.15" customHeight="true" x14ac:dyDescent="0.2">
      <c r="A735" s="351"/>
      <c r="B735" s="351"/>
      <c r="C735" s="2957"/>
      <c r="D735" s="2973"/>
      <c r="E735" s="2731"/>
      <c r="F735" s="2731"/>
      <c r="G735" s="2731"/>
      <c r="H735" s="2973"/>
      <c r="I735" s="2973"/>
      <c r="J735" s="2731"/>
      <c r="K735" s="2731"/>
      <c r="L735" s="2731"/>
      <c r="M735" s="2973"/>
      <c r="N735" s="2973"/>
      <c r="O735" s="2731"/>
      <c r="P735" s="2731"/>
      <c r="Q735" s="2731"/>
      <c r="BB735" s="351"/>
    </row>
    <row r="736" s="249" customFormat="true" ht="25.15" customHeight="true" x14ac:dyDescent="0.2">
      <c r="A736" s="351"/>
      <c r="B736" s="351"/>
      <c r="C736" s="2957"/>
      <c r="D736" s="2973"/>
      <c r="E736" s="2731"/>
      <c r="F736" s="2731"/>
      <c r="G736" s="2731"/>
      <c r="H736" s="2973"/>
      <c r="I736" s="2973"/>
      <c r="J736" s="2731"/>
      <c r="K736" s="2731"/>
      <c r="L736" s="2731"/>
      <c r="M736" s="2973"/>
      <c r="N736" s="2973"/>
      <c r="O736" s="2731"/>
      <c r="P736" s="2731"/>
      <c r="Q736" s="2731"/>
      <c r="BB736" s="351"/>
    </row>
    <row r="737" s="249" customFormat="true" ht="25.15" customHeight="true" x14ac:dyDescent="0.2">
      <c r="A737" s="351"/>
      <c r="B737" s="351"/>
      <c r="C737" s="2957"/>
      <c r="D737" s="2973"/>
      <c r="E737" s="2731"/>
      <c r="F737" s="2731"/>
      <c r="G737" s="2731"/>
      <c r="H737" s="2973"/>
      <c r="I737" s="2973"/>
      <c r="J737" s="2731"/>
      <c r="K737" s="2731"/>
      <c r="L737" s="2731"/>
      <c r="M737" s="2973"/>
      <c r="N737" s="2973"/>
      <c r="O737" s="2731"/>
      <c r="P737" s="2731"/>
      <c r="Q737" s="2731"/>
      <c r="BB737" s="351"/>
    </row>
    <row r="738" s="249" customFormat="true" ht="25.15" customHeight="true" x14ac:dyDescent="0.2">
      <c r="A738" s="351"/>
      <c r="B738" s="351"/>
      <c r="C738" s="2957"/>
      <c r="D738" s="2973"/>
      <c r="E738" s="2731"/>
      <c r="F738" s="2731"/>
      <c r="G738" s="2731"/>
      <c r="H738" s="2973"/>
      <c r="I738" s="2973"/>
      <c r="J738" s="2731"/>
      <c r="K738" s="2731"/>
      <c r="L738" s="2731"/>
      <c r="M738" s="2973"/>
      <c r="N738" s="2973"/>
      <c r="O738" s="2731"/>
      <c r="P738" s="2731"/>
      <c r="Q738" s="2731"/>
      <c r="BB738" s="351"/>
    </row>
    <row r="739" s="249" customFormat="true" ht="25.15" customHeight="true" x14ac:dyDescent="0.2">
      <c r="A739" s="351"/>
      <c r="B739" s="351"/>
      <c r="C739" s="2957"/>
      <c r="D739" s="2973"/>
      <c r="E739" s="2731"/>
      <c r="F739" s="2731"/>
      <c r="G739" s="2731"/>
      <c r="H739" s="2973"/>
      <c r="I739" s="2973"/>
      <c r="J739" s="2731"/>
      <c r="K739" s="2731"/>
      <c r="L739" s="2731"/>
      <c r="M739" s="2973"/>
      <c r="N739" s="2973"/>
      <c r="O739" s="2731"/>
      <c r="P739" s="2731"/>
      <c r="Q739" s="2731"/>
      <c r="BB739" s="351"/>
    </row>
    <row r="740" s="249" customFormat="true" ht="25.15" customHeight="true" x14ac:dyDescent="0.2">
      <c r="A740" s="351"/>
      <c r="B740" s="351"/>
      <c r="C740" s="2957"/>
      <c r="D740" s="2973"/>
      <c r="E740" s="2731"/>
      <c r="F740" s="2731"/>
      <c r="G740" s="2731"/>
      <c r="H740" s="2973"/>
      <c r="I740" s="2973"/>
      <c r="J740" s="2731"/>
      <c r="K740" s="2731"/>
      <c r="L740" s="2731"/>
      <c r="M740" s="2973"/>
      <c r="N740" s="2973"/>
      <c r="O740" s="2731"/>
      <c r="P740" s="2731"/>
      <c r="Q740" s="2731"/>
      <c r="BB740" s="351"/>
    </row>
    <row r="741" s="249" customFormat="true" ht="25.15" customHeight="true" x14ac:dyDescent="0.2">
      <c r="A741" s="351"/>
      <c r="B741" s="351"/>
      <c r="C741" s="2957"/>
      <c r="D741" s="2973"/>
      <c r="E741" s="2731"/>
      <c r="F741" s="2731"/>
      <c r="G741" s="2731"/>
      <c r="H741" s="2973"/>
      <c r="I741" s="2973"/>
      <c r="J741" s="2731"/>
      <c r="K741" s="2731"/>
      <c r="L741" s="2731"/>
      <c r="M741" s="2973"/>
      <c r="N741" s="2973"/>
      <c r="O741" s="2731"/>
      <c r="P741" s="2731"/>
      <c r="Q741" s="2731"/>
      <c r="BB741" s="351"/>
    </row>
    <row r="742" s="249" customFormat="true" ht="25.15" customHeight="true" x14ac:dyDescent="0.2">
      <c r="A742" s="351"/>
      <c r="B742" s="351"/>
      <c r="C742" s="2957"/>
      <c r="D742" s="2973"/>
      <c r="E742" s="2731"/>
      <c r="F742" s="2731"/>
      <c r="G742" s="2731"/>
      <c r="H742" s="2973"/>
      <c r="I742" s="2973"/>
      <c r="J742" s="2731"/>
      <c r="K742" s="2731"/>
      <c r="L742" s="2731"/>
      <c r="M742" s="2973"/>
      <c r="N742" s="2973"/>
      <c r="O742" s="2731"/>
      <c r="P742" s="2731"/>
      <c r="Q742" s="2731"/>
      <c r="BB742" s="351"/>
    </row>
    <row r="743" s="249" customFormat="true" ht="25.15" customHeight="true" x14ac:dyDescent="0.2">
      <c r="A743" s="351"/>
      <c r="B743" s="351"/>
      <c r="C743" s="2957"/>
      <c r="D743" s="2973"/>
      <c r="E743" s="2731"/>
      <c r="F743" s="2731"/>
      <c r="G743" s="2731"/>
      <c r="H743" s="2973"/>
      <c r="I743" s="2973"/>
      <c r="J743" s="2731"/>
      <c r="K743" s="2731"/>
      <c r="L743" s="2731"/>
      <c r="M743" s="2973"/>
      <c r="N743" s="2973"/>
      <c r="O743" s="2731"/>
      <c r="P743" s="2731"/>
      <c r="Q743" s="2731"/>
      <c r="BB743" s="351"/>
    </row>
    <row r="744" s="249" customFormat="true" ht="25.15" customHeight="true" x14ac:dyDescent="0.2">
      <c r="A744" s="351"/>
      <c r="B744" s="351"/>
      <c r="C744" s="2957"/>
      <c r="D744" s="2973"/>
      <c r="E744" s="2731"/>
      <c r="F744" s="2731"/>
      <c r="G744" s="2731"/>
      <c r="H744" s="2973"/>
      <c r="I744" s="2973"/>
      <c r="J744" s="2731"/>
      <c r="K744" s="2731"/>
      <c r="L744" s="2731"/>
      <c r="M744" s="2973"/>
      <c r="N744" s="2973"/>
      <c r="O744" s="2731"/>
      <c r="P744" s="2731"/>
      <c r="Q744" s="2731"/>
      <c r="BB744" s="351"/>
    </row>
    <row r="745" s="249" customFormat="true" ht="25.15" customHeight="true" x14ac:dyDescent="0.2">
      <c r="A745" s="351"/>
      <c r="B745" s="351"/>
      <c r="C745" s="2957"/>
      <c r="D745" s="2973"/>
      <c r="E745" s="2731"/>
      <c r="F745" s="2731"/>
      <c r="G745" s="2731"/>
      <c r="H745" s="2973"/>
      <c r="I745" s="2973"/>
      <c r="J745" s="2731"/>
      <c r="K745" s="2731"/>
      <c r="L745" s="2731"/>
      <c r="M745" s="2973"/>
      <c r="N745" s="2973"/>
      <c r="O745" s="2731"/>
      <c r="P745" s="2731"/>
      <c r="Q745" s="2731"/>
      <c r="BB745" s="351"/>
    </row>
    <row r="746" s="249" customFormat="true" ht="25.15" customHeight="true" x14ac:dyDescent="0.2">
      <c r="A746" s="351"/>
      <c r="B746" s="351"/>
      <c r="C746" s="2957"/>
      <c r="D746" s="2973"/>
      <c r="E746" s="2731"/>
      <c r="F746" s="2731"/>
      <c r="G746" s="2731"/>
      <c r="H746" s="2973"/>
      <c r="I746" s="2973"/>
      <c r="J746" s="2731"/>
      <c r="K746" s="2731"/>
      <c r="L746" s="2731"/>
      <c r="M746" s="2973"/>
      <c r="N746" s="2973"/>
      <c r="O746" s="2731"/>
      <c r="P746" s="2731"/>
      <c r="Q746" s="2731"/>
      <c r="BB746" s="351"/>
    </row>
    <row r="747" s="249" customFormat="true" ht="25.15" customHeight="true" x14ac:dyDescent="0.2">
      <c r="A747" s="351"/>
      <c r="B747" s="351"/>
      <c r="C747" s="2957"/>
      <c r="D747" s="2973"/>
      <c r="E747" s="2731"/>
      <c r="F747" s="2731"/>
      <c r="G747" s="2731"/>
      <c r="H747" s="2973"/>
      <c r="I747" s="2973"/>
      <c r="J747" s="2731"/>
      <c r="K747" s="2731"/>
      <c r="L747" s="2731"/>
      <c r="M747" s="2973"/>
      <c r="N747" s="2973"/>
      <c r="O747" s="2731"/>
      <c r="P747" s="2731"/>
      <c r="Q747" s="2731"/>
      <c r="BB747" s="351"/>
    </row>
    <row r="748" s="249" customFormat="true" ht="25.15" customHeight="true" x14ac:dyDescent="0.2">
      <c r="A748" s="351"/>
      <c r="B748" s="351"/>
      <c r="C748" s="2957"/>
      <c r="D748" s="2973"/>
      <c r="E748" s="2731"/>
      <c r="F748" s="2731"/>
      <c r="G748" s="2731"/>
      <c r="H748" s="2973"/>
      <c r="I748" s="2973"/>
      <c r="J748" s="2731"/>
      <c r="K748" s="2731"/>
      <c r="L748" s="2731"/>
      <c r="M748" s="2973"/>
      <c r="N748" s="2973"/>
      <c r="O748" s="2731"/>
      <c r="P748" s="2731"/>
      <c r="Q748" s="2731"/>
      <c r="BB748" s="351"/>
    </row>
    <row r="749" s="249" customFormat="true" ht="25.15" customHeight="true" x14ac:dyDescent="0.2">
      <c r="A749" s="351"/>
      <c r="B749" s="351"/>
      <c r="C749" s="2957"/>
      <c r="D749" s="2973"/>
      <c r="E749" s="2731"/>
      <c r="F749" s="2731"/>
      <c r="G749" s="2731"/>
      <c r="H749" s="2973"/>
      <c r="I749" s="2973"/>
      <c r="J749" s="2731"/>
      <c r="K749" s="2731"/>
      <c r="L749" s="2731"/>
      <c r="M749" s="2973"/>
      <c r="N749" s="2973"/>
      <c r="O749" s="2731"/>
      <c r="P749" s="2731"/>
      <c r="Q749" s="2731"/>
      <c r="BB749" s="351"/>
    </row>
    <row r="750" s="249" customFormat="true" ht="25.15" customHeight="true" x14ac:dyDescent="0.2">
      <c r="A750" s="351"/>
      <c r="B750" s="351"/>
      <c r="C750" s="2957"/>
      <c r="D750" s="2973"/>
      <c r="E750" s="2731"/>
      <c r="F750" s="2731"/>
      <c r="G750" s="2731"/>
      <c r="H750" s="2973"/>
      <c r="I750" s="2973"/>
      <c r="J750" s="2731"/>
      <c r="K750" s="2731"/>
      <c r="L750" s="2731"/>
      <c r="M750" s="2973"/>
      <c r="N750" s="2973"/>
      <c r="O750" s="2731"/>
      <c r="P750" s="2731"/>
      <c r="Q750" s="2731"/>
      <c r="BB750" s="351"/>
    </row>
    <row r="751" s="249" customFormat="true" ht="25.15" customHeight="true" x14ac:dyDescent="0.2">
      <c r="A751" s="351"/>
      <c r="B751" s="351"/>
      <c r="C751" s="2957"/>
      <c r="D751" s="2973"/>
      <c r="E751" s="2731"/>
      <c r="F751" s="2731"/>
      <c r="G751" s="2731"/>
      <c r="H751" s="2973"/>
      <c r="I751" s="2973"/>
      <c r="J751" s="2731"/>
      <c r="K751" s="2731"/>
      <c r="L751" s="2731"/>
      <c r="M751" s="2973"/>
      <c r="N751" s="2973"/>
      <c r="O751" s="2731"/>
      <c r="P751" s="2731"/>
      <c r="Q751" s="2731"/>
      <c r="BB751" s="351"/>
    </row>
    <row r="752" s="249" customFormat="true" ht="25.15" customHeight="true" x14ac:dyDescent="0.2">
      <c r="A752" s="351"/>
      <c r="B752" s="351"/>
      <c r="C752" s="2957"/>
      <c r="D752" s="2973"/>
      <c r="E752" s="2731"/>
      <c r="F752" s="2731"/>
      <c r="G752" s="2731"/>
      <c r="H752" s="2973"/>
      <c r="I752" s="2973"/>
      <c r="J752" s="2731"/>
      <c r="K752" s="2731"/>
      <c r="L752" s="2731"/>
      <c r="M752" s="2973"/>
      <c r="N752" s="2973"/>
      <c r="O752" s="2731"/>
      <c r="P752" s="2731"/>
      <c r="Q752" s="2731"/>
      <c r="BB752" s="351"/>
    </row>
    <row r="753" s="249" customFormat="true" ht="25.15" customHeight="true" x14ac:dyDescent="0.2">
      <c r="A753" s="351"/>
      <c r="B753" s="351"/>
      <c r="C753" s="2957"/>
      <c r="D753" s="2973"/>
      <c r="E753" s="2731"/>
      <c r="F753" s="2731"/>
      <c r="G753" s="2731"/>
      <c r="H753" s="2973"/>
      <c r="I753" s="2973"/>
      <c r="J753" s="2731"/>
      <c r="K753" s="2731"/>
      <c r="L753" s="2731"/>
      <c r="M753" s="2973"/>
      <c r="N753" s="2973"/>
      <c r="O753" s="2731"/>
      <c r="P753" s="2731"/>
      <c r="Q753" s="2731"/>
      <c r="BB753" s="351"/>
    </row>
    <row r="754" s="249" customFormat="true" ht="25.15" customHeight="true" x14ac:dyDescent="0.2">
      <c r="A754" s="351"/>
      <c r="B754" s="351"/>
      <c r="C754" s="2957"/>
      <c r="D754" s="2973"/>
      <c r="E754" s="2731"/>
      <c r="F754" s="2731"/>
      <c r="G754" s="2731"/>
      <c r="H754" s="2973"/>
      <c r="I754" s="2973"/>
      <c r="J754" s="2731"/>
      <c r="K754" s="2731"/>
      <c r="L754" s="2731"/>
      <c r="M754" s="2973"/>
      <c r="N754" s="2973"/>
      <c r="O754" s="2731"/>
      <c r="P754" s="2731"/>
      <c r="Q754" s="2731"/>
      <c r="BB754" s="351"/>
    </row>
    <row r="755" s="249" customFormat="true" ht="25.15" customHeight="true" x14ac:dyDescent="0.2">
      <c r="A755" s="351"/>
      <c r="B755" s="351"/>
      <c r="C755" s="2957"/>
      <c r="D755" s="2973"/>
      <c r="E755" s="2731"/>
      <c r="F755" s="2731"/>
      <c r="G755" s="2731"/>
      <c r="H755" s="2973"/>
      <c r="I755" s="2973"/>
      <c r="J755" s="2731"/>
      <c r="K755" s="2731"/>
      <c r="L755" s="2731"/>
      <c r="M755" s="2973"/>
      <c r="N755" s="2973"/>
      <c r="O755" s="2731"/>
      <c r="P755" s="2731"/>
      <c r="Q755" s="2731"/>
      <c r="BB755" s="351"/>
    </row>
    <row r="756" s="249" customFormat="true" ht="25.15" customHeight="true" x14ac:dyDescent="0.2">
      <c r="A756" s="351"/>
      <c r="B756" s="351"/>
      <c r="C756" s="2957"/>
      <c r="D756" s="2973"/>
      <c r="E756" s="2731"/>
      <c r="F756" s="2731"/>
      <c r="G756" s="2731"/>
      <c r="H756" s="2973"/>
      <c r="I756" s="2973"/>
      <c r="J756" s="2731"/>
      <c r="K756" s="2731"/>
      <c r="L756" s="2731"/>
      <c r="M756" s="2973"/>
      <c r="N756" s="2973"/>
      <c r="O756" s="2731"/>
      <c r="P756" s="2731"/>
      <c r="Q756" s="2731"/>
      <c r="BB756" s="351"/>
    </row>
    <row r="757" s="249" customFormat="true" ht="25.15" customHeight="true" x14ac:dyDescent="0.2">
      <c r="A757" s="351"/>
      <c r="B757" s="351"/>
      <c r="C757" s="2957"/>
      <c r="D757" s="2973"/>
      <c r="E757" s="2731"/>
      <c r="F757" s="2731"/>
      <c r="G757" s="2731"/>
      <c r="H757" s="2973"/>
      <c r="I757" s="2973"/>
      <c r="J757" s="2731"/>
      <c r="K757" s="2731"/>
      <c r="L757" s="2731"/>
      <c r="M757" s="2973"/>
      <c r="N757" s="2973"/>
      <c r="O757" s="2731"/>
      <c r="P757" s="2731"/>
      <c r="Q757" s="2731"/>
      <c r="BB757" s="351"/>
    </row>
    <row r="758" s="249" customFormat="true" ht="25.15" customHeight="true" x14ac:dyDescent="0.2">
      <c r="A758" s="351"/>
      <c r="B758" s="351"/>
      <c r="C758" s="2957"/>
      <c r="D758" s="2973"/>
      <c r="E758" s="2731"/>
      <c r="F758" s="2731"/>
      <c r="G758" s="2731"/>
      <c r="H758" s="2973"/>
      <c r="I758" s="2973"/>
      <c r="J758" s="2731"/>
      <c r="K758" s="2731"/>
      <c r="L758" s="2731"/>
      <c r="M758" s="2973"/>
      <c r="N758" s="2973"/>
      <c r="O758" s="2731"/>
      <c r="P758" s="2731"/>
      <c r="Q758" s="2731"/>
      <c r="BB758" s="351"/>
    </row>
    <row r="759" s="249" customFormat="true" ht="25.15" customHeight="true" x14ac:dyDescent="0.2">
      <c r="A759" s="351"/>
      <c r="B759" s="351"/>
      <c r="C759" s="2957"/>
      <c r="D759" s="2973"/>
      <c r="E759" s="2731"/>
      <c r="F759" s="2731"/>
      <c r="G759" s="2731"/>
      <c r="H759" s="2973"/>
      <c r="I759" s="2973"/>
      <c r="J759" s="2731"/>
      <c r="K759" s="2731"/>
      <c r="L759" s="2731"/>
      <c r="M759" s="2973"/>
      <c r="N759" s="2973"/>
      <c r="O759" s="2731"/>
      <c r="P759" s="2731"/>
      <c r="Q759" s="2731"/>
      <c r="BB759" s="351"/>
    </row>
    <row r="760" s="249" customFormat="true" ht="25.15" customHeight="true" x14ac:dyDescent="0.2">
      <c r="A760" s="351"/>
      <c r="B760" s="351"/>
      <c r="C760" s="2957"/>
      <c r="D760" s="2973"/>
      <c r="E760" s="2731"/>
      <c r="F760" s="2731"/>
      <c r="G760" s="2731"/>
      <c r="H760" s="2973"/>
      <c r="I760" s="2973"/>
      <c r="J760" s="2731"/>
      <c r="K760" s="2731"/>
      <c r="L760" s="2731"/>
      <c r="M760" s="2973"/>
      <c r="N760" s="2973"/>
      <c r="O760" s="2731"/>
      <c r="P760" s="2731"/>
      <c r="Q760" s="2731"/>
      <c r="BB760" s="351"/>
    </row>
    <row r="761" s="249" customFormat="true" ht="25.15" customHeight="true" x14ac:dyDescent="0.2">
      <c r="A761" s="351"/>
      <c r="B761" s="351"/>
      <c r="C761" s="2957"/>
      <c r="D761" s="2973"/>
      <c r="E761" s="2731"/>
      <c r="F761" s="2731"/>
      <c r="G761" s="2731"/>
      <c r="H761" s="2973"/>
      <c r="I761" s="2973"/>
      <c r="J761" s="2731"/>
      <c r="K761" s="2731"/>
      <c r="L761" s="2731"/>
      <c r="M761" s="2973"/>
      <c r="N761" s="2973"/>
      <c r="O761" s="2731"/>
      <c r="P761" s="2731"/>
      <c r="Q761" s="2731"/>
      <c r="BB761" s="351"/>
    </row>
    <row r="762" s="249" customFormat="true" ht="25.15" customHeight="true" x14ac:dyDescent="0.2">
      <c r="A762" s="351"/>
      <c r="B762" s="351"/>
      <c r="C762" s="2957"/>
      <c r="D762" s="2973"/>
      <c r="E762" s="2731"/>
      <c r="F762" s="2731"/>
      <c r="G762" s="2731"/>
      <c r="H762" s="2973"/>
      <c r="I762" s="2973"/>
      <c r="J762" s="2731"/>
      <c r="K762" s="2731"/>
      <c r="L762" s="2731"/>
      <c r="M762" s="2973"/>
      <c r="N762" s="2973"/>
      <c r="O762" s="2731"/>
      <c r="P762" s="2731"/>
      <c r="Q762" s="2731"/>
      <c r="BB762" s="351"/>
    </row>
    <row r="763" s="249" customFormat="true" ht="25.15" customHeight="true" x14ac:dyDescent="0.2">
      <c r="A763" s="351"/>
      <c r="B763" s="351"/>
      <c r="C763" s="2957"/>
      <c r="D763" s="2973"/>
      <c r="E763" s="2731"/>
      <c r="F763" s="2731"/>
      <c r="G763" s="2731"/>
      <c r="H763" s="2973"/>
      <c r="I763" s="2973"/>
      <c r="J763" s="2731"/>
      <c r="K763" s="2731"/>
      <c r="L763" s="2731"/>
      <c r="M763" s="2973"/>
      <c r="N763" s="2973"/>
      <c r="O763" s="2731"/>
      <c r="P763" s="2731"/>
      <c r="Q763" s="2731"/>
      <c r="BB763" s="351"/>
    </row>
    <row r="764" s="249" customFormat="true" ht="25.15" customHeight="true" x14ac:dyDescent="0.2">
      <c r="A764" s="351"/>
      <c r="B764" s="351"/>
      <c r="C764" s="2957"/>
      <c r="D764" s="2973"/>
      <c r="E764" s="2731"/>
      <c r="F764" s="2731"/>
      <c r="G764" s="2731"/>
      <c r="H764" s="2973"/>
      <c r="I764" s="2973"/>
      <c r="J764" s="2731"/>
      <c r="K764" s="2731"/>
      <c r="L764" s="2731"/>
      <c r="M764" s="2973"/>
      <c r="N764" s="2973"/>
      <c r="O764" s="2731"/>
      <c r="P764" s="2731"/>
      <c r="Q764" s="2731"/>
      <c r="BB764" s="351"/>
    </row>
    <row r="765" s="249" customFormat="true" ht="25.15" customHeight="true" x14ac:dyDescent="0.2">
      <c r="A765" s="351"/>
      <c r="B765" s="351"/>
      <c r="C765" s="2957"/>
      <c r="D765" s="2973"/>
      <c r="E765" s="2731"/>
      <c r="F765" s="2731"/>
      <c r="G765" s="2731"/>
      <c r="H765" s="2973"/>
      <c r="I765" s="2973"/>
      <c r="J765" s="2731"/>
      <c r="K765" s="2731"/>
      <c r="L765" s="2731"/>
      <c r="M765" s="2973"/>
      <c r="N765" s="2973"/>
      <c r="O765" s="2731"/>
      <c r="P765" s="2731"/>
      <c r="Q765" s="2731"/>
      <c r="BB765" s="351"/>
    </row>
    <row r="766" s="249" customFormat="true" ht="25.15" customHeight="true" x14ac:dyDescent="0.2">
      <c r="A766" s="351"/>
      <c r="B766" s="351"/>
      <c r="C766" s="2957"/>
      <c r="D766" s="2973"/>
      <c r="E766" s="2731"/>
      <c r="F766" s="2731"/>
      <c r="G766" s="2731"/>
      <c r="H766" s="2973"/>
      <c r="I766" s="2973"/>
      <c r="J766" s="2731"/>
      <c r="K766" s="2731"/>
      <c r="L766" s="2731"/>
      <c r="M766" s="2973"/>
      <c r="N766" s="2973"/>
      <c r="O766" s="2731"/>
      <c r="P766" s="2731"/>
      <c r="Q766" s="2731"/>
      <c r="BB766" s="351"/>
    </row>
    <row r="767" s="249" customFormat="true" ht="25.15" customHeight="true" x14ac:dyDescent="0.2">
      <c r="A767" s="351"/>
      <c r="B767" s="351"/>
      <c r="C767" s="2957"/>
      <c r="D767" s="2973"/>
      <c r="E767" s="2731"/>
      <c r="F767" s="2731"/>
      <c r="G767" s="2731"/>
      <c r="H767" s="2973"/>
      <c r="I767" s="2973"/>
      <c r="J767" s="2731"/>
      <c r="K767" s="2731"/>
      <c r="L767" s="2731"/>
      <c r="M767" s="2973"/>
      <c r="N767" s="2973"/>
      <c r="O767" s="2731"/>
      <c r="P767" s="2731"/>
      <c r="Q767" s="2731"/>
      <c r="BB767" s="351"/>
    </row>
    <row r="768" s="247" customFormat="true" ht="25.15" customHeight="true" x14ac:dyDescent="0.2">
      <c r="A768" s="352"/>
      <c r="B768" s="352"/>
      <c r="C768" s="2957"/>
      <c r="D768" s="2973"/>
      <c r="E768" s="2731"/>
      <c r="F768" s="2731"/>
      <c r="G768" s="2731"/>
      <c r="H768" s="2973"/>
      <c r="I768" s="2973"/>
      <c r="J768" s="2731"/>
      <c r="K768" s="2731"/>
      <c r="L768" s="2731"/>
      <c r="M768" s="2973"/>
      <c r="N768" s="2973"/>
      <c r="O768" s="2731"/>
      <c r="P768" s="2731"/>
      <c r="Q768" s="2731"/>
      <c r="BB768" s="352"/>
    </row>
    <row r="769" s="247" customFormat="true" ht="25.15" customHeight="true" x14ac:dyDescent="0.2">
      <c r="A769" s="352"/>
      <c r="B769" s="352"/>
      <c r="C769" s="2957"/>
      <c r="D769" s="2973"/>
      <c r="E769" s="2731"/>
      <c r="F769" s="2731"/>
      <c r="G769" s="2731"/>
      <c r="H769" s="2973"/>
      <c r="I769" s="2973"/>
      <c r="J769" s="2731"/>
      <c r="K769" s="2731"/>
      <c r="L769" s="2731"/>
      <c r="M769" s="2973"/>
      <c r="N769" s="2973"/>
      <c r="O769" s="2731"/>
      <c r="P769" s="2731"/>
      <c r="Q769" s="2731"/>
      <c r="BB769" s="352"/>
    </row>
    <row r="770" s="247" customFormat="true" ht="25.15" customHeight="true" x14ac:dyDescent="0.2">
      <c r="A770" s="352"/>
      <c r="B770" s="352"/>
      <c r="C770" s="2957"/>
      <c r="D770" s="2973"/>
      <c r="E770" s="2731"/>
      <c r="F770" s="2731"/>
      <c r="G770" s="2731"/>
      <c r="H770" s="2973"/>
      <c r="I770" s="2973"/>
      <c r="J770" s="2731"/>
      <c r="K770" s="2731"/>
      <c r="L770" s="2731"/>
      <c r="M770" s="2973"/>
      <c r="N770" s="2973"/>
      <c r="O770" s="2731"/>
      <c r="P770" s="2731"/>
      <c r="Q770" s="2731"/>
      <c r="BB770" s="352"/>
    </row>
    <row r="771" s="247" customFormat="true" ht="25.15" customHeight="true" x14ac:dyDescent="0.2">
      <c r="A771" s="352"/>
      <c r="B771" s="352"/>
      <c r="C771" s="2957"/>
      <c r="D771" s="2973"/>
      <c r="E771" s="2731"/>
      <c r="F771" s="2731"/>
      <c r="G771" s="2731"/>
      <c r="H771" s="2973"/>
      <c r="I771" s="2973"/>
      <c r="J771" s="2731"/>
      <c r="K771" s="2731"/>
      <c r="L771" s="2731"/>
      <c r="M771" s="2973"/>
      <c r="N771" s="2973"/>
      <c r="O771" s="2731"/>
      <c r="P771" s="2731"/>
      <c r="Q771" s="2731"/>
      <c r="BB771" s="352"/>
    </row>
    <row r="772" s="247" customFormat="true" ht="25.15" customHeight="true" x14ac:dyDescent="0.2">
      <c r="A772" s="352"/>
      <c r="B772" s="352"/>
      <c r="C772" s="2957"/>
      <c r="D772" s="2973"/>
      <c r="E772" s="2731"/>
      <c r="F772" s="2731"/>
      <c r="G772" s="2731"/>
      <c r="H772" s="2973"/>
      <c r="I772" s="2973"/>
      <c r="J772" s="2731"/>
      <c r="K772" s="2731"/>
      <c r="L772" s="2731"/>
      <c r="M772" s="2973"/>
      <c r="N772" s="2973"/>
      <c r="O772" s="2731"/>
      <c r="P772" s="2731"/>
      <c r="Q772" s="2731"/>
      <c r="BB772" s="352"/>
    </row>
    <row r="773" s="247" customFormat="true" ht="25.15" customHeight="true" x14ac:dyDescent="0.2">
      <c r="A773" s="352"/>
      <c r="B773" s="352"/>
      <c r="C773" s="2957"/>
      <c r="D773" s="2973"/>
      <c r="E773" s="2731"/>
      <c r="F773" s="2731"/>
      <c r="G773" s="2731"/>
      <c r="H773" s="2973"/>
      <c r="I773" s="2973"/>
      <c r="J773" s="2731"/>
      <c r="K773" s="2731"/>
      <c r="L773" s="2731"/>
      <c r="M773" s="2973"/>
      <c r="N773" s="2973"/>
      <c r="O773" s="2731"/>
      <c r="P773" s="2731"/>
      <c r="Q773" s="2731"/>
      <c r="BB773" s="352"/>
    </row>
    <row r="774" s="247" customFormat="true" ht="25.15" customHeight="true" x14ac:dyDescent="0.2">
      <c r="A774" s="352"/>
      <c r="B774" s="352"/>
      <c r="C774" s="2957"/>
      <c r="D774" s="2973"/>
      <c r="E774" s="2731"/>
      <c r="F774" s="2731"/>
      <c r="G774" s="2731"/>
      <c r="H774" s="2973"/>
      <c r="I774" s="2973"/>
      <c r="J774" s="2731"/>
      <c r="K774" s="2731"/>
      <c r="L774" s="2731"/>
      <c r="M774" s="2973"/>
      <c r="N774" s="2973"/>
      <c r="O774" s="2731"/>
      <c r="P774" s="2731"/>
      <c r="Q774" s="2731"/>
      <c r="BB774" s="352"/>
    </row>
    <row r="775" s="247" customFormat="true" ht="25.15" customHeight="true" x14ac:dyDescent="0.2">
      <c r="A775" s="352"/>
      <c r="B775" s="352"/>
      <c r="C775" s="2957"/>
      <c r="D775" s="2973"/>
      <c r="E775" s="2731"/>
      <c r="F775" s="2731"/>
      <c r="G775" s="2731"/>
      <c r="H775" s="2973"/>
      <c r="I775" s="2973"/>
      <c r="J775" s="2731"/>
      <c r="K775" s="2731"/>
      <c r="L775" s="2731"/>
      <c r="M775" s="2973"/>
      <c r="N775" s="2973"/>
      <c r="O775" s="2731"/>
      <c r="P775" s="2731"/>
      <c r="Q775" s="2731"/>
      <c r="BB775" s="352"/>
    </row>
    <row r="776" s="247" customFormat="true" ht="25.15" customHeight="true" x14ac:dyDescent="0.2">
      <c r="A776" s="352"/>
      <c r="B776" s="352"/>
      <c r="C776" s="2957"/>
      <c r="D776" s="2973"/>
      <c r="E776" s="2731"/>
      <c r="F776" s="2731"/>
      <c r="G776" s="2731"/>
      <c r="H776" s="2973"/>
      <c r="I776" s="2973"/>
      <c r="J776" s="2731"/>
      <c r="K776" s="2731"/>
      <c r="L776" s="2731"/>
      <c r="M776" s="2973"/>
      <c r="N776" s="2973"/>
      <c r="O776" s="2731"/>
      <c r="P776" s="2731"/>
      <c r="Q776" s="2731"/>
      <c r="BB776" s="352"/>
    </row>
    <row r="777" s="247" customFormat="true" ht="25.15" customHeight="true" x14ac:dyDescent="0.2">
      <c r="A777" s="352"/>
      <c r="B777" s="352"/>
      <c r="C777" s="2957"/>
      <c r="D777" s="2973"/>
      <c r="E777" s="2731"/>
      <c r="F777" s="2731"/>
      <c r="G777" s="2731"/>
      <c r="H777" s="2973"/>
      <c r="I777" s="2973"/>
      <c r="J777" s="2731"/>
      <c r="K777" s="2731"/>
      <c r="L777" s="2731"/>
      <c r="M777" s="2973"/>
      <c r="N777" s="2973"/>
      <c r="O777" s="2731"/>
      <c r="P777" s="2731"/>
      <c r="Q777" s="2731"/>
      <c r="BB777" s="352"/>
    </row>
    <row r="778" s="247" customFormat="true" ht="25.15" customHeight="true" x14ac:dyDescent="0.2">
      <c r="A778" s="352"/>
      <c r="B778" s="352"/>
      <c r="C778" s="2957"/>
      <c r="D778" s="2973"/>
      <c r="E778" s="2731"/>
      <c r="F778" s="2731"/>
      <c r="G778" s="2731"/>
      <c r="H778" s="2973"/>
      <c r="I778" s="2973"/>
      <c r="J778" s="2731"/>
      <c r="K778" s="2731"/>
      <c r="L778" s="2731"/>
      <c r="M778" s="2973"/>
      <c r="N778" s="2973"/>
      <c r="O778" s="2731"/>
      <c r="P778" s="2731"/>
      <c r="Q778" s="2731"/>
      <c r="BB778" s="352"/>
    </row>
    <row r="779" s="247" customFormat="true" ht="25.15" customHeight="true" x14ac:dyDescent="0.2">
      <c r="A779" s="352"/>
      <c r="B779" s="352"/>
      <c r="C779" s="2957"/>
      <c r="D779" s="2973"/>
      <c r="E779" s="2731"/>
      <c r="F779" s="2731"/>
      <c r="G779" s="2731"/>
      <c r="H779" s="2973"/>
      <c r="I779" s="2973"/>
      <c r="J779" s="2731"/>
      <c r="K779" s="2731"/>
      <c r="L779" s="2731"/>
      <c r="M779" s="2973"/>
      <c r="N779" s="2973"/>
      <c r="O779" s="2731"/>
      <c r="P779" s="2731"/>
      <c r="Q779" s="2731"/>
      <c r="BB779" s="352"/>
    </row>
    <row r="780" s="247" customFormat="true" ht="25.15" customHeight="true" x14ac:dyDescent="0.2">
      <c r="A780" s="352"/>
      <c r="B780" s="352"/>
      <c r="C780" s="2957"/>
      <c r="D780" s="2973"/>
      <c r="E780" s="2731"/>
      <c r="F780" s="2731"/>
      <c r="G780" s="2731"/>
      <c r="H780" s="2973"/>
      <c r="I780" s="2973"/>
      <c r="J780" s="2731"/>
      <c r="K780" s="2731"/>
      <c r="L780" s="2731"/>
      <c r="M780" s="2973"/>
      <c r="N780" s="2973"/>
      <c r="O780" s="2731"/>
      <c r="P780" s="2731"/>
      <c r="Q780" s="2731"/>
      <c r="BB780" s="352"/>
    </row>
    <row r="781" s="247" customFormat="true" ht="25.15" customHeight="true" x14ac:dyDescent="0.2">
      <c r="A781" s="352"/>
      <c r="B781" s="352"/>
      <c r="C781" s="2957"/>
      <c r="D781" s="2973"/>
      <c r="E781" s="2731"/>
      <c r="F781" s="2731"/>
      <c r="G781" s="2731"/>
      <c r="H781" s="2973"/>
      <c r="I781" s="2973"/>
      <c r="J781" s="2731"/>
      <c r="K781" s="2731"/>
      <c r="L781" s="2731"/>
      <c r="M781" s="2973"/>
      <c r="N781" s="2973"/>
      <c r="O781" s="2731"/>
      <c r="P781" s="2731"/>
      <c r="Q781" s="2731"/>
      <c r="BB781" s="352"/>
    </row>
    <row r="782" s="247" customFormat="true" ht="25.15" customHeight="true" x14ac:dyDescent="0.2">
      <c r="A782" s="352"/>
      <c r="B782" s="352"/>
      <c r="C782" s="2957"/>
      <c r="D782" s="2973"/>
      <c r="E782" s="2731"/>
      <c r="F782" s="2731"/>
      <c r="G782" s="2731"/>
      <c r="H782" s="2973"/>
      <c r="I782" s="2973"/>
      <c r="J782" s="2731"/>
      <c r="K782" s="2731"/>
      <c r="L782" s="2731"/>
      <c r="M782" s="2973"/>
      <c r="N782" s="2973"/>
      <c r="O782" s="2731"/>
      <c r="P782" s="2731"/>
      <c r="Q782" s="2731"/>
      <c r="BB782" s="352"/>
    </row>
    <row r="783" s="247" customFormat="true" ht="25.15" customHeight="true" x14ac:dyDescent="0.2">
      <c r="A783" s="352"/>
      <c r="B783" s="352"/>
      <c r="C783" s="2957"/>
      <c r="D783" s="2973"/>
      <c r="E783" s="2731"/>
      <c r="F783" s="2731"/>
      <c r="G783" s="2731"/>
      <c r="H783" s="2973"/>
      <c r="I783" s="2973"/>
      <c r="J783" s="2731"/>
      <c r="K783" s="2731"/>
      <c r="L783" s="2731"/>
      <c r="M783" s="2973"/>
      <c r="N783" s="2973"/>
      <c r="O783" s="2731"/>
      <c r="P783" s="2731"/>
      <c r="Q783" s="2731"/>
      <c r="BB783" s="352"/>
    </row>
    <row r="784" s="247" customFormat="true" ht="25.15" customHeight="true" x14ac:dyDescent="0.2">
      <c r="A784" s="352"/>
      <c r="B784" s="352"/>
      <c r="C784" s="2957"/>
      <c r="D784" s="2973"/>
      <c r="E784" s="2731"/>
      <c r="F784" s="2731"/>
      <c r="G784" s="2731"/>
      <c r="H784" s="2973"/>
      <c r="I784" s="2973"/>
      <c r="J784" s="2731"/>
      <c r="K784" s="2731"/>
      <c r="L784" s="2731"/>
      <c r="M784" s="2973"/>
      <c r="N784" s="2973"/>
      <c r="O784" s="2731"/>
      <c r="P784" s="2731"/>
      <c r="Q784" s="2731"/>
      <c r="BB784" s="352"/>
    </row>
    <row r="785" s="247" customFormat="true" ht="25.15" customHeight="true" x14ac:dyDescent="0.2">
      <c r="A785" s="352"/>
      <c r="B785" s="352"/>
      <c r="C785" s="2957"/>
      <c r="D785" s="2973"/>
      <c r="E785" s="2731"/>
      <c r="F785" s="2731"/>
      <c r="G785" s="2731"/>
      <c r="H785" s="2973"/>
      <c r="I785" s="2973"/>
      <c r="J785" s="2731"/>
      <c r="K785" s="2731"/>
      <c r="L785" s="2731"/>
      <c r="M785" s="2973"/>
      <c r="N785" s="2973"/>
      <c r="O785" s="2731"/>
      <c r="P785" s="2731"/>
      <c r="Q785" s="2731"/>
      <c r="BB785" s="352"/>
    </row>
    <row r="786" s="247" customFormat="true" ht="25.15" customHeight="true" x14ac:dyDescent="0.2">
      <c r="A786" s="352"/>
      <c r="B786" s="352"/>
      <c r="C786" s="2957"/>
      <c r="D786" s="2973"/>
      <c r="E786" s="2731"/>
      <c r="F786" s="2731"/>
      <c r="G786" s="2731"/>
      <c r="H786" s="2973"/>
      <c r="I786" s="2973"/>
      <c r="J786" s="2731"/>
      <c r="K786" s="2731"/>
      <c r="L786" s="2731"/>
      <c r="M786" s="2973"/>
      <c r="N786" s="2973"/>
      <c r="O786" s="2731"/>
      <c r="P786" s="2731"/>
      <c r="Q786" s="2731"/>
      <c r="BB786" s="352"/>
    </row>
    <row r="787" s="247" customFormat="true" ht="25.15" customHeight="true" x14ac:dyDescent="0.2">
      <c r="A787" s="352"/>
      <c r="B787" s="352"/>
      <c r="C787" s="2957"/>
      <c r="D787" s="2973"/>
      <c r="E787" s="2731"/>
      <c r="F787" s="2731"/>
      <c r="G787" s="2731"/>
      <c r="H787" s="2973"/>
      <c r="I787" s="2973"/>
      <c r="J787" s="2731"/>
      <c r="K787" s="2731"/>
      <c r="L787" s="2731"/>
      <c r="M787" s="2973"/>
      <c r="N787" s="2973"/>
      <c r="O787" s="2731"/>
      <c r="P787" s="2731"/>
      <c r="Q787" s="2731"/>
      <c r="BB787" s="352"/>
    </row>
    <row r="788" s="247" customFormat="true" ht="25.15" customHeight="true" x14ac:dyDescent="0.2">
      <c r="A788" s="352"/>
      <c r="B788" s="352"/>
      <c r="C788" s="2957"/>
      <c r="D788" s="2973"/>
      <c r="E788" s="2731"/>
      <c r="F788" s="2731"/>
      <c r="G788" s="2731"/>
      <c r="H788" s="2973"/>
      <c r="I788" s="2973"/>
      <c r="J788" s="2731"/>
      <c r="K788" s="2731"/>
      <c r="L788" s="2731"/>
      <c r="M788" s="2973"/>
      <c r="N788" s="2973"/>
      <c r="O788" s="2731"/>
      <c r="P788" s="2731"/>
      <c r="Q788" s="2731"/>
      <c r="BB788" s="352"/>
    </row>
    <row r="789" s="247" customFormat="true" ht="25.15" customHeight="true" x14ac:dyDescent="0.2">
      <c r="A789" s="352"/>
      <c r="B789" s="352"/>
      <c r="C789" s="2957"/>
      <c r="D789" s="2973"/>
      <c r="E789" s="2731"/>
      <c r="F789" s="2731"/>
      <c r="G789" s="2731"/>
      <c r="H789" s="2973"/>
      <c r="I789" s="2973"/>
      <c r="J789" s="2731"/>
      <c r="K789" s="2731"/>
      <c r="L789" s="2731"/>
      <c r="M789" s="2973"/>
      <c r="N789" s="2973"/>
      <c r="O789" s="2731"/>
      <c r="P789" s="2731"/>
      <c r="Q789" s="2731"/>
      <c r="BB789" s="352"/>
    </row>
    <row r="790" s="247" customFormat="true" ht="25.15" customHeight="true" x14ac:dyDescent="0.2">
      <c r="A790" s="352"/>
      <c r="B790" s="352"/>
      <c r="C790" s="2957"/>
      <c r="D790" s="2973"/>
      <c r="E790" s="2731"/>
      <c r="F790" s="2731"/>
      <c r="G790" s="2731"/>
      <c r="H790" s="2973"/>
      <c r="I790" s="2973"/>
      <c r="J790" s="2731"/>
      <c r="K790" s="2731"/>
      <c r="L790" s="2731"/>
      <c r="M790" s="2973"/>
      <c r="N790" s="2973"/>
      <c r="O790" s="2731"/>
      <c r="P790" s="2731"/>
      <c r="Q790" s="2731"/>
      <c r="BB790" s="352"/>
    </row>
    <row r="791" s="247" customFormat="true" ht="25.15" customHeight="true" x14ac:dyDescent="0.2">
      <c r="A791" s="352"/>
      <c r="B791" s="352"/>
      <c r="C791" s="2957"/>
      <c r="D791" s="2973"/>
      <c r="E791" s="2731"/>
      <c r="F791" s="2731"/>
      <c r="G791" s="2731"/>
      <c r="H791" s="2973"/>
      <c r="I791" s="2973"/>
      <c r="J791" s="2731"/>
      <c r="K791" s="2731"/>
      <c r="L791" s="2731"/>
      <c r="M791" s="2973"/>
      <c r="N791" s="2973"/>
      <c r="O791" s="2731"/>
      <c r="P791" s="2731"/>
      <c r="Q791" s="2731"/>
      <c r="BB791" s="352"/>
    </row>
    <row r="792" s="247" customFormat="true" ht="25.15" customHeight="true" x14ac:dyDescent="0.2">
      <c r="A792" s="352"/>
      <c r="B792" s="352"/>
      <c r="C792" s="2957"/>
      <c r="D792" s="2973"/>
      <c r="E792" s="2731"/>
      <c r="F792" s="2731"/>
      <c r="G792" s="2731"/>
      <c r="H792" s="2973"/>
      <c r="I792" s="2973"/>
      <c r="J792" s="2731"/>
      <c r="K792" s="2731"/>
      <c r="L792" s="2731"/>
      <c r="M792" s="2973"/>
      <c r="N792" s="2973"/>
      <c r="O792" s="2731"/>
      <c r="P792" s="2731"/>
      <c r="Q792" s="2731"/>
      <c r="BB792" s="352"/>
    </row>
    <row r="793" s="247" customFormat="true" ht="25.15" customHeight="true" x14ac:dyDescent="0.2">
      <c r="A793" s="352"/>
      <c r="B793" s="352"/>
      <c r="C793" s="2957"/>
      <c r="D793" s="2973"/>
      <c r="E793" s="2731"/>
      <c r="F793" s="2731"/>
      <c r="G793" s="2731"/>
      <c r="H793" s="2973"/>
      <c r="I793" s="2973"/>
      <c r="J793" s="2731"/>
      <c r="K793" s="2731"/>
      <c r="L793" s="2731"/>
      <c r="M793" s="2973"/>
      <c r="N793" s="2973"/>
      <c r="O793" s="2731"/>
      <c r="P793" s="2731"/>
      <c r="Q793" s="2731"/>
      <c r="BB793" s="352"/>
    </row>
    <row r="794" s="247" customFormat="true" ht="25.15" customHeight="true" x14ac:dyDescent="0.2">
      <c r="A794" s="352"/>
      <c r="B794" s="352"/>
      <c r="C794" s="2957"/>
      <c r="D794" s="2973"/>
      <c r="E794" s="2731"/>
      <c r="F794" s="2731"/>
      <c r="G794" s="2731"/>
      <c r="H794" s="2973"/>
      <c r="I794" s="2973"/>
      <c r="J794" s="2731"/>
      <c r="K794" s="2731"/>
      <c r="L794" s="2731"/>
      <c r="M794" s="2973"/>
      <c r="N794" s="2973"/>
      <c r="O794" s="2731"/>
      <c r="P794" s="2731"/>
      <c r="Q794" s="2731"/>
      <c r="BB794" s="352"/>
    </row>
    <row r="795" s="247" customFormat="true" ht="25.15" customHeight="true" x14ac:dyDescent="0.2">
      <c r="A795" s="352"/>
      <c r="B795" s="352"/>
      <c r="C795" s="2957"/>
      <c r="D795" s="2973"/>
      <c r="E795" s="2731"/>
      <c r="F795" s="2731"/>
      <c r="G795" s="2731"/>
      <c r="H795" s="2973"/>
      <c r="I795" s="2973"/>
      <c r="J795" s="2731"/>
      <c r="K795" s="2731"/>
      <c r="L795" s="2731"/>
      <c r="M795" s="2973"/>
      <c r="N795" s="2973"/>
      <c r="O795" s="2731"/>
      <c r="P795" s="2731"/>
      <c r="Q795" s="2731"/>
      <c r="BB795" s="352"/>
    </row>
    <row r="796" s="247" customFormat="true" ht="25.15" customHeight="true" x14ac:dyDescent="0.2">
      <c r="A796" s="352"/>
      <c r="B796" s="352"/>
      <c r="C796" s="2957"/>
      <c r="D796" s="2973"/>
      <c r="E796" s="2731"/>
      <c r="F796" s="2731"/>
      <c r="G796" s="2731"/>
      <c r="H796" s="2973"/>
      <c r="I796" s="2973"/>
      <c r="J796" s="2731"/>
      <c r="K796" s="2731"/>
      <c r="L796" s="2731"/>
      <c r="M796" s="2973"/>
      <c r="N796" s="2973"/>
      <c r="O796" s="2731"/>
      <c r="P796" s="2731"/>
      <c r="Q796" s="2731"/>
      <c r="BB796" s="352"/>
    </row>
    <row r="797" s="247" customFormat="true" ht="25.15" customHeight="true" x14ac:dyDescent="0.2">
      <c r="A797" s="352"/>
      <c r="B797" s="352"/>
      <c r="C797" s="2957"/>
      <c r="D797" s="2973"/>
      <c r="E797" s="2731"/>
      <c r="F797" s="2731"/>
      <c r="G797" s="2731"/>
      <c r="H797" s="2973"/>
      <c r="I797" s="2973"/>
      <c r="J797" s="2731"/>
      <c r="K797" s="2731"/>
      <c r="L797" s="2731"/>
      <c r="M797" s="2973"/>
      <c r="N797" s="2973"/>
      <c r="O797" s="2731"/>
      <c r="P797" s="2731"/>
      <c r="Q797" s="2731"/>
      <c r="BB797" s="352"/>
    </row>
    <row r="798" s="247" customFormat="true" ht="25.15" customHeight="true" x14ac:dyDescent="0.2">
      <c r="A798" s="352"/>
      <c r="B798" s="352"/>
      <c r="C798" s="2957"/>
      <c r="D798" s="2973"/>
      <c r="E798" s="2731"/>
      <c r="F798" s="2731"/>
      <c r="G798" s="2731"/>
      <c r="H798" s="2973"/>
      <c r="I798" s="2973"/>
      <c r="J798" s="2731"/>
      <c r="K798" s="2731"/>
      <c r="L798" s="2731"/>
      <c r="M798" s="2973"/>
      <c r="N798" s="2973"/>
      <c r="O798" s="2731"/>
      <c r="P798" s="2731"/>
      <c r="Q798" s="2731"/>
      <c r="BB798" s="352"/>
    </row>
    <row r="799" s="247" customFormat="true" ht="25.15" customHeight="true" x14ac:dyDescent="0.2">
      <c r="A799" s="352"/>
      <c r="B799" s="352"/>
      <c r="C799" s="2957"/>
      <c r="D799" s="2973"/>
      <c r="E799" s="2731"/>
      <c r="F799" s="2731"/>
      <c r="G799" s="2731"/>
      <c r="H799" s="2973"/>
      <c r="I799" s="2973"/>
      <c r="J799" s="2731"/>
      <c r="K799" s="2731"/>
      <c r="L799" s="2731"/>
      <c r="M799" s="2973"/>
      <c r="N799" s="2973"/>
      <c r="O799" s="2731"/>
      <c r="P799" s="2731"/>
      <c r="Q799" s="2731"/>
      <c r="BB799" s="352"/>
    </row>
    <row r="800" s="247" customFormat="true" ht="25.15" customHeight="true" x14ac:dyDescent="0.2">
      <c r="A800" s="352"/>
      <c r="B800" s="352"/>
      <c r="C800" s="2957"/>
      <c r="D800" s="2973"/>
      <c r="E800" s="2731"/>
      <c r="F800" s="2731"/>
      <c r="G800" s="2731"/>
      <c r="H800" s="2973"/>
      <c r="I800" s="2973"/>
      <c r="J800" s="2731"/>
      <c r="K800" s="2731"/>
      <c r="L800" s="2731"/>
      <c r="M800" s="2973"/>
      <c r="N800" s="2973"/>
      <c r="O800" s="2731"/>
      <c r="P800" s="2731"/>
      <c r="Q800" s="2731"/>
      <c r="BB800" s="352"/>
    </row>
    <row r="801" ht="25.15" customHeight="true" x14ac:dyDescent="0.2">
      <c r="C801" s="2957"/>
      <c r="D801" s="2973"/>
      <c r="E801" s="2731"/>
      <c r="F801" s="2731"/>
      <c r="G801" s="2731"/>
      <c r="H801" s="2973"/>
      <c r="I801" s="2973"/>
      <c r="J801" s="2731"/>
      <c r="K801" s="2731"/>
      <c r="L801" s="2731"/>
      <c r="M801" s="2973"/>
      <c r="N801" s="2973"/>
      <c r="O801" s="2731"/>
      <c r="P801" s="2731"/>
      <c r="Q801" s="2731"/>
    </row>
    <row r="802" ht="25.15" customHeight="true" x14ac:dyDescent="0.2">
      <c r="C802" s="2957"/>
      <c r="D802" s="2973"/>
      <c r="E802" s="2731"/>
      <c r="F802" s="2731"/>
      <c r="G802" s="2731"/>
      <c r="H802" s="2973"/>
      <c r="I802" s="2973"/>
      <c r="J802" s="2731"/>
      <c r="K802" s="2731"/>
      <c r="L802" s="2731"/>
      <c r="M802" s="2973"/>
      <c r="N802" s="2973"/>
      <c r="O802" s="2731"/>
      <c r="P802" s="2731"/>
      <c r="Q802" s="2731"/>
    </row>
    <row r="803" ht="25.15" customHeight="true" x14ac:dyDescent="0.2">
      <c r="C803" s="2957"/>
      <c r="D803" s="2973"/>
      <c r="E803" s="2731"/>
      <c r="F803" s="2731"/>
      <c r="G803" s="2731"/>
      <c r="H803" s="2973"/>
      <c r="I803" s="2973"/>
      <c r="J803" s="2731"/>
      <c r="K803" s="2731"/>
      <c r="L803" s="2731"/>
      <c r="M803" s="2973"/>
      <c r="N803" s="2973"/>
      <c r="O803" s="2731"/>
      <c r="P803" s="2731"/>
      <c r="Q803" s="2731"/>
    </row>
    <row r="804" ht="25.15" customHeight="true" x14ac:dyDescent="0.2">
      <c r="C804" s="2957"/>
      <c r="D804" s="2973"/>
      <c r="E804" s="2731"/>
      <c r="F804" s="2731"/>
      <c r="G804" s="2731"/>
      <c r="H804" s="2973"/>
      <c r="I804" s="2973"/>
      <c r="J804" s="2731"/>
      <c r="K804" s="2731"/>
      <c r="L804" s="2731"/>
      <c r="M804" s="2973"/>
      <c r="N804" s="2973"/>
      <c r="O804" s="2731"/>
      <c r="P804" s="2731"/>
      <c r="Q804" s="2731"/>
    </row>
    <row r="805" ht="25.15" customHeight="true" x14ac:dyDescent="0.2">
      <c r="C805" s="2957"/>
      <c r="D805" s="2973"/>
      <c r="E805" s="2731"/>
      <c r="F805" s="2731"/>
      <c r="G805" s="2731"/>
      <c r="H805" s="2973"/>
      <c r="I805" s="2973"/>
      <c r="J805" s="2731"/>
      <c r="K805" s="2731"/>
      <c r="L805" s="2731"/>
      <c r="M805" s="2973"/>
      <c r="N805" s="2973"/>
      <c r="O805" s="2731"/>
      <c r="P805" s="2731"/>
      <c r="Q805" s="2731"/>
    </row>
    <row r="806" ht="25.15" customHeight="true" x14ac:dyDescent="0.2">
      <c r="C806" s="2957"/>
      <c r="D806" s="2973"/>
      <c r="E806" s="2731"/>
      <c r="F806" s="2731"/>
      <c r="G806" s="2731"/>
      <c r="H806" s="2973"/>
      <c r="I806" s="2973"/>
      <c r="J806" s="2731"/>
      <c r="K806" s="2731"/>
      <c r="L806" s="2731"/>
      <c r="M806" s="2973"/>
      <c r="N806" s="2973"/>
      <c r="O806" s="2731"/>
      <c r="P806" s="2731"/>
      <c r="Q806" s="2731"/>
    </row>
    <row r="807" ht="25.15" customHeight="true" x14ac:dyDescent="0.2">
      <c r="C807" s="2957"/>
      <c r="D807" s="2973"/>
      <c r="E807" s="2731"/>
      <c r="F807" s="2731"/>
      <c r="G807" s="2731"/>
      <c r="H807" s="2973"/>
      <c r="I807" s="2973"/>
      <c r="J807" s="2731"/>
      <c r="K807" s="2731"/>
      <c r="L807" s="2731"/>
      <c r="M807" s="2973"/>
      <c r="N807" s="2973"/>
      <c r="O807" s="2731"/>
      <c r="P807" s="2731"/>
      <c r="Q807" s="2731"/>
    </row>
    <row r="808" ht="25.15" customHeight="true" x14ac:dyDescent="0.2">
      <c r="C808" s="2957"/>
      <c r="D808" s="2973"/>
      <c r="E808" s="2731"/>
      <c r="F808" s="2731"/>
      <c r="G808" s="2731"/>
      <c r="H808" s="2973"/>
      <c r="I808" s="2973"/>
      <c r="J808" s="2731"/>
      <c r="K808" s="2731"/>
      <c r="L808" s="2731"/>
      <c r="M808" s="2973"/>
      <c r="N808" s="2973"/>
      <c r="O808" s="2731"/>
      <c r="P808" s="2731"/>
      <c r="Q808" s="2731"/>
    </row>
    <row r="809" ht="25.15" customHeight="true" x14ac:dyDescent="0.2">
      <c r="C809" s="2957"/>
      <c r="D809" s="2973"/>
      <c r="E809" s="2731"/>
      <c r="F809" s="2731"/>
      <c r="G809" s="2731"/>
      <c r="H809" s="2973"/>
      <c r="I809" s="2973"/>
      <c r="J809" s="2731"/>
      <c r="K809" s="2731"/>
      <c r="L809" s="2731"/>
      <c r="M809" s="2973"/>
      <c r="N809" s="2973"/>
      <c r="O809" s="2731"/>
      <c r="P809" s="2731"/>
      <c r="Q809" s="2731"/>
    </row>
    <row r="810" ht="25.15" customHeight="true" x14ac:dyDescent="0.2">
      <c r="C810" s="2957"/>
      <c r="D810" s="2973"/>
      <c r="E810" s="2731"/>
      <c r="F810" s="2731"/>
      <c r="G810" s="2731"/>
      <c r="H810" s="2973"/>
      <c r="I810" s="2973"/>
      <c r="J810" s="2731"/>
      <c r="K810" s="2731"/>
      <c r="L810" s="2731"/>
      <c r="M810" s="2973"/>
      <c r="N810" s="2973"/>
      <c r="O810" s="2731"/>
      <c r="P810" s="2731"/>
      <c r="Q810" s="2731"/>
    </row>
    <row r="811" ht="25.15" customHeight="true" x14ac:dyDescent="0.2">
      <c r="C811" s="2957"/>
      <c r="D811" s="2973"/>
      <c r="E811" s="2731"/>
      <c r="F811" s="2731"/>
      <c r="G811" s="2731"/>
      <c r="H811" s="2973"/>
      <c r="I811" s="2973"/>
      <c r="J811" s="2731"/>
      <c r="K811" s="2731"/>
      <c r="L811" s="2731"/>
      <c r="M811" s="2973"/>
      <c r="N811" s="2973"/>
      <c r="O811" s="2731"/>
      <c r="P811" s="2731"/>
      <c r="Q811" s="2731"/>
    </row>
    <row r="812" ht="25.15" customHeight="true" x14ac:dyDescent="0.2">
      <c r="C812" s="2957"/>
      <c r="D812" s="2973"/>
      <c r="E812" s="2731"/>
      <c r="F812" s="2731"/>
      <c r="G812" s="2731"/>
      <c r="H812" s="2973"/>
      <c r="I812" s="2973"/>
      <c r="J812" s="2731"/>
      <c r="K812" s="2731"/>
      <c r="L812" s="2731"/>
      <c r="M812" s="2973"/>
      <c r="N812" s="2973"/>
      <c r="O812" s="2731"/>
      <c r="P812" s="2731"/>
      <c r="Q812" s="2731"/>
    </row>
    <row r="813" ht="25.15" customHeight="true" x14ac:dyDescent="0.2">
      <c r="C813" s="2957"/>
      <c r="D813" s="2973"/>
      <c r="E813" s="2731"/>
      <c r="F813" s="2731"/>
      <c r="G813" s="2731"/>
      <c r="H813" s="2973"/>
      <c r="I813" s="2973"/>
      <c r="J813" s="2731"/>
      <c r="K813" s="2731"/>
      <c r="L813" s="2731"/>
      <c r="M813" s="2973"/>
      <c r="N813" s="2973"/>
      <c r="O813" s="2731"/>
      <c r="P813" s="2731"/>
      <c r="Q813" s="2731"/>
    </row>
    <row r="814" ht="25.15" customHeight="true" x14ac:dyDescent="0.2">
      <c r="C814" s="2957"/>
      <c r="D814" s="2973"/>
      <c r="E814" s="2731"/>
      <c r="F814" s="2731"/>
      <c r="G814" s="2731"/>
      <c r="H814" s="2973"/>
      <c r="I814" s="2973"/>
      <c r="J814" s="2731"/>
      <c r="K814" s="2731"/>
      <c r="L814" s="2731"/>
      <c r="M814" s="2973"/>
      <c r="N814" s="2973"/>
      <c r="O814" s="2731"/>
      <c r="P814" s="2731"/>
      <c r="Q814" s="2731"/>
    </row>
    <row r="815" ht="25.15" customHeight="true" x14ac:dyDescent="0.2">
      <c r="C815" s="2957"/>
      <c r="D815" s="2973"/>
      <c r="E815" s="2731"/>
      <c r="F815" s="2731"/>
      <c r="G815" s="2731"/>
      <c r="H815" s="2973"/>
      <c r="I815" s="2973"/>
      <c r="J815" s="2731"/>
      <c r="K815" s="2731"/>
      <c r="L815" s="2731"/>
      <c r="M815" s="2973"/>
      <c r="N815" s="2973"/>
      <c r="O815" s="2731"/>
      <c r="P815" s="2731"/>
      <c r="Q815" s="2731"/>
    </row>
    <row r="816" ht="25.15" customHeight="true" x14ac:dyDescent="0.2">
      <c r="C816" s="2957"/>
      <c r="D816" s="2973"/>
      <c r="E816" s="2731"/>
      <c r="F816" s="2731"/>
      <c r="G816" s="2731"/>
      <c r="H816" s="2973"/>
      <c r="I816" s="2973"/>
      <c r="J816" s="2731"/>
      <c r="K816" s="2731"/>
      <c r="L816" s="2731"/>
      <c r="M816" s="2973"/>
      <c r="N816" s="2973"/>
      <c r="O816" s="2731"/>
      <c r="P816" s="2731"/>
      <c r="Q816" s="2731"/>
    </row>
    <row r="817" ht="25.15" customHeight="true" x14ac:dyDescent="0.2">
      <c r="C817" s="2957"/>
      <c r="D817" s="2973"/>
      <c r="E817" s="2731"/>
      <c r="F817" s="2731"/>
      <c r="G817" s="2731"/>
      <c r="H817" s="2973"/>
      <c r="I817" s="2973"/>
      <c r="J817" s="2731"/>
      <c r="K817" s="2731"/>
      <c r="L817" s="2731"/>
      <c r="M817" s="2973"/>
      <c r="N817" s="2973"/>
      <c r="O817" s="2731"/>
      <c r="P817" s="2731"/>
      <c r="Q817" s="2731"/>
    </row>
    <row r="818" ht="25.15" customHeight="true" x14ac:dyDescent="0.2">
      <c r="C818" s="2957"/>
      <c r="D818" s="2973"/>
      <c r="E818" s="2731"/>
      <c r="F818" s="2731"/>
      <c r="G818" s="2731"/>
      <c r="H818" s="2973"/>
      <c r="I818" s="2973"/>
      <c r="J818" s="2731"/>
      <c r="K818" s="2731"/>
      <c r="L818" s="2731"/>
      <c r="M818" s="2973"/>
      <c r="N818" s="2973"/>
      <c r="O818" s="2731"/>
      <c r="P818" s="2731"/>
      <c r="Q818" s="2731"/>
    </row>
    <row r="819" ht="25.15" customHeight="true" x14ac:dyDescent="0.2">
      <c r="C819" s="2957"/>
      <c r="D819" s="2973"/>
      <c r="E819" s="2731"/>
      <c r="F819" s="2731"/>
      <c r="G819" s="2731"/>
      <c r="H819" s="2973"/>
      <c r="I819" s="2973"/>
      <c r="J819" s="2731"/>
      <c r="K819" s="2731"/>
      <c r="L819" s="2731"/>
      <c r="M819" s="2973"/>
      <c r="N819" s="2973"/>
      <c r="O819" s="2731"/>
      <c r="P819" s="2731"/>
      <c r="Q819" s="2731"/>
    </row>
    <row r="820" ht="25.15" customHeight="true" x14ac:dyDescent="0.2">
      <c r="C820" s="2957"/>
      <c r="D820" s="2973"/>
      <c r="E820" s="2731"/>
      <c r="F820" s="2731"/>
      <c r="G820" s="2731"/>
      <c r="H820" s="2973"/>
      <c r="I820" s="2973"/>
      <c r="J820" s="2731"/>
      <c r="K820" s="2731"/>
      <c r="L820" s="2731"/>
      <c r="M820" s="2973"/>
      <c r="N820" s="2973"/>
      <c r="O820" s="2731"/>
      <c r="P820" s="2731"/>
      <c r="Q820" s="2731"/>
    </row>
    <row r="821" ht="25.15" customHeight="true" x14ac:dyDescent="0.2">
      <c r="C821" s="2957"/>
      <c r="D821" s="2973"/>
      <c r="E821" s="2731"/>
      <c r="F821" s="2731"/>
      <c r="G821" s="2731"/>
      <c r="H821" s="2973"/>
      <c r="I821" s="2973"/>
      <c r="J821" s="2731"/>
      <c r="K821" s="2731"/>
      <c r="L821" s="2731"/>
      <c r="M821" s="2973"/>
      <c r="N821" s="2973"/>
      <c r="O821" s="2731"/>
      <c r="P821" s="2731"/>
      <c r="Q821" s="2731"/>
    </row>
    <row r="822" ht="25.15" customHeight="true" x14ac:dyDescent="0.2">
      <c r="C822" s="2957"/>
      <c r="D822" s="2973"/>
      <c r="E822" s="2731"/>
      <c r="F822" s="2731"/>
      <c r="G822" s="2731"/>
      <c r="H822" s="2973"/>
      <c r="I822" s="2973"/>
      <c r="J822" s="2731"/>
      <c r="K822" s="2731"/>
      <c r="L822" s="2731"/>
      <c r="M822" s="2973"/>
      <c r="N822" s="2973"/>
      <c r="O822" s="2731"/>
      <c r="P822" s="2731"/>
      <c r="Q822" s="2731"/>
    </row>
    <row r="823" ht="25.15" customHeight="true" x14ac:dyDescent="0.2">
      <c r="C823" s="2957"/>
      <c r="D823" s="2973"/>
      <c r="E823" s="2731"/>
      <c r="F823" s="2731"/>
      <c r="G823" s="2731"/>
      <c r="H823" s="2973"/>
      <c r="I823" s="2973"/>
      <c r="J823" s="2731"/>
      <c r="K823" s="2731"/>
      <c r="L823" s="2731"/>
      <c r="M823" s="2973"/>
      <c r="N823" s="2973"/>
      <c r="O823" s="2731"/>
      <c r="P823" s="2731"/>
      <c r="Q823" s="2731"/>
    </row>
    <row r="824" ht="25.15" customHeight="true" x14ac:dyDescent="0.2">
      <c r="C824" s="2957"/>
      <c r="D824" s="2973"/>
      <c r="E824" s="2731"/>
      <c r="F824" s="2731"/>
      <c r="G824" s="2731"/>
      <c r="H824" s="2973"/>
      <c r="I824" s="2973"/>
      <c r="J824" s="2731"/>
      <c r="K824" s="2731"/>
      <c r="L824" s="2731"/>
      <c r="M824" s="2973"/>
      <c r="N824" s="2973"/>
      <c r="O824" s="2731"/>
      <c r="P824" s="2731"/>
      <c r="Q824" s="2731"/>
    </row>
    <row r="825" ht="25.15" customHeight="true" x14ac:dyDescent="0.2">
      <c r="C825" s="2957"/>
      <c r="D825" s="2973"/>
      <c r="E825" s="2731"/>
      <c r="F825" s="2731"/>
      <c r="G825" s="2731"/>
      <c r="H825" s="2973"/>
      <c r="I825" s="2973"/>
      <c r="J825" s="2731"/>
      <c r="K825" s="2731"/>
      <c r="L825" s="2731"/>
      <c r="M825" s="2973"/>
      <c r="N825" s="2973"/>
      <c r="O825" s="2731"/>
      <c r="P825" s="2731"/>
      <c r="Q825" s="2731"/>
    </row>
    <row r="826" ht="25.15" customHeight="true" x14ac:dyDescent="0.2">
      <c r="C826" s="2957"/>
      <c r="D826" s="2973"/>
      <c r="E826" s="2731"/>
      <c r="F826" s="2731"/>
      <c r="G826" s="2731"/>
      <c r="H826" s="2973"/>
      <c r="I826" s="2973"/>
      <c r="J826" s="2731"/>
      <c r="K826" s="2731"/>
      <c r="L826" s="2731"/>
      <c r="M826" s="2973"/>
      <c r="N826" s="2973"/>
      <c r="O826" s="2731"/>
      <c r="P826" s="2731"/>
      <c r="Q826" s="2731"/>
    </row>
    <row r="827" ht="25.15" customHeight="true" x14ac:dyDescent="0.2">
      <c r="C827" s="2957"/>
      <c r="D827" s="2973"/>
      <c r="E827" s="2731"/>
      <c r="F827" s="2731"/>
      <c r="G827" s="2731"/>
      <c r="H827" s="2973"/>
      <c r="I827" s="2973"/>
      <c r="J827" s="2731"/>
      <c r="K827" s="2731"/>
      <c r="L827" s="2731"/>
      <c r="M827" s="2973"/>
      <c r="N827" s="2973"/>
      <c r="O827" s="2731"/>
      <c r="P827" s="2731"/>
      <c r="Q827" s="2731"/>
    </row>
    <row r="828" ht="25.15" customHeight="true" x14ac:dyDescent="0.2">
      <c r="C828" s="2957"/>
      <c r="D828" s="2973"/>
      <c r="E828" s="2731"/>
      <c r="F828" s="2731"/>
      <c r="G828" s="2731"/>
      <c r="H828" s="2973"/>
      <c r="I828" s="2973"/>
      <c r="J828" s="2731"/>
      <c r="K828" s="2731"/>
      <c r="L828" s="2731"/>
      <c r="M828" s="2973"/>
      <c r="N828" s="2973"/>
      <c r="O828" s="2731"/>
      <c r="P828" s="2731"/>
      <c r="Q828" s="2731"/>
    </row>
    <row r="829" ht="25.15" customHeight="true" x14ac:dyDescent="0.2">
      <c r="C829" s="2957"/>
      <c r="D829" s="2973"/>
      <c r="E829" s="2731"/>
      <c r="F829" s="2731"/>
      <c r="G829" s="2731"/>
      <c r="H829" s="2973"/>
      <c r="I829" s="2973"/>
      <c r="J829" s="2731"/>
      <c r="K829" s="2731"/>
      <c r="L829" s="2731"/>
      <c r="M829" s="2973"/>
      <c r="N829" s="2973"/>
      <c r="O829" s="2731"/>
      <c r="P829" s="2731"/>
      <c r="Q829" s="2731"/>
    </row>
    <row r="830" ht="25.15" customHeight="true" x14ac:dyDescent="0.2">
      <c r="C830" s="2957"/>
      <c r="D830" s="2973"/>
      <c r="E830" s="2731"/>
      <c r="F830" s="2731"/>
      <c r="G830" s="2731"/>
      <c r="H830" s="2973"/>
      <c r="I830" s="2973"/>
      <c r="J830" s="2731"/>
      <c r="K830" s="2731"/>
      <c r="L830" s="2731"/>
      <c r="M830" s="2973"/>
      <c r="N830" s="2973"/>
      <c r="O830" s="2731"/>
      <c r="P830" s="2731"/>
      <c r="Q830" s="2731"/>
    </row>
    <row r="831" ht="25.15" customHeight="true" x14ac:dyDescent="0.2">
      <c r="C831" s="2957"/>
      <c r="D831" s="2973"/>
      <c r="E831" s="2731"/>
      <c r="F831" s="2731"/>
      <c r="G831" s="2731"/>
      <c r="H831" s="2973"/>
      <c r="I831" s="2973"/>
      <c r="J831" s="2731"/>
      <c r="K831" s="2731"/>
      <c r="L831" s="2731"/>
      <c r="M831" s="2973"/>
      <c r="N831" s="2973"/>
      <c r="O831" s="2731"/>
      <c r="P831" s="2731"/>
      <c r="Q831" s="2731"/>
    </row>
    <row r="832" ht="25.15" customHeight="true" x14ac:dyDescent="0.2">
      <c r="C832" s="2957"/>
      <c r="D832" s="2973"/>
      <c r="E832" s="2731"/>
      <c r="F832" s="2731"/>
      <c r="G832" s="2731"/>
      <c r="H832" s="2973"/>
      <c r="I832" s="2973"/>
      <c r="J832" s="2731"/>
      <c r="K832" s="2731"/>
      <c r="L832" s="2731"/>
      <c r="M832" s="2973"/>
      <c r="N832" s="2973"/>
      <c r="O832" s="2731"/>
      <c r="P832" s="2731"/>
      <c r="Q832" s="2731"/>
    </row>
    <row r="833" ht="25.15" customHeight="true" x14ac:dyDescent="0.2">
      <c r="C833" s="2957"/>
      <c r="D833" s="2973"/>
      <c r="E833" s="2731"/>
      <c r="F833" s="2731"/>
      <c r="G833" s="2731"/>
      <c r="H833" s="2973"/>
      <c r="I833" s="2973"/>
      <c r="J833" s="2731"/>
      <c r="K833" s="2731"/>
      <c r="L833" s="2731"/>
      <c r="M833" s="2973"/>
      <c r="N833" s="2973"/>
      <c r="O833" s="2731"/>
      <c r="P833" s="2731"/>
      <c r="Q833" s="2731"/>
    </row>
    <row r="834" ht="25.15" customHeight="true" x14ac:dyDescent="0.2">
      <c r="C834" s="2957"/>
      <c r="D834" s="2973"/>
      <c r="E834" s="2731"/>
      <c r="F834" s="2731"/>
      <c r="G834" s="2731"/>
      <c r="H834" s="2973"/>
      <c r="I834" s="2973"/>
      <c r="J834" s="2731"/>
      <c r="K834" s="2731"/>
      <c r="L834" s="2731"/>
      <c r="M834" s="2973"/>
      <c r="N834" s="2973"/>
      <c r="O834" s="2731"/>
      <c r="P834" s="2731"/>
      <c r="Q834" s="2731"/>
    </row>
    <row r="835" ht="25.15" customHeight="true" x14ac:dyDescent="0.2">
      <c r="C835" s="2957"/>
      <c r="D835" s="2973"/>
      <c r="E835" s="2731"/>
      <c r="F835" s="2731"/>
      <c r="G835" s="2731"/>
      <c r="H835" s="2973"/>
      <c r="I835" s="2973"/>
      <c r="J835" s="2731"/>
      <c r="K835" s="2731"/>
      <c r="L835" s="2731"/>
      <c r="M835" s="2973"/>
      <c r="N835" s="2973"/>
      <c r="O835" s="2731"/>
      <c r="P835" s="2731"/>
      <c r="Q835" s="2731"/>
    </row>
    <row r="836" ht="25.15" customHeight="true" x14ac:dyDescent="0.2">
      <c r="C836" s="2957"/>
      <c r="D836" s="2973"/>
      <c r="E836" s="2731"/>
      <c r="F836" s="2731"/>
      <c r="G836" s="2731"/>
      <c r="H836" s="2973"/>
      <c r="I836" s="2973"/>
      <c r="J836" s="2731"/>
      <c r="K836" s="2731"/>
      <c r="L836" s="2731"/>
      <c r="M836" s="2973"/>
      <c r="N836" s="2973"/>
      <c r="O836" s="2731"/>
      <c r="P836" s="2731"/>
      <c r="Q836" s="2731"/>
    </row>
    <row r="837" ht="25.15" customHeight="true" x14ac:dyDescent="0.2">
      <c r="C837" s="2957"/>
      <c r="D837" s="2973"/>
      <c r="E837" s="2731"/>
      <c r="F837" s="2731"/>
      <c r="G837" s="2731"/>
      <c r="H837" s="2973"/>
      <c r="I837" s="2973"/>
      <c r="J837" s="2731"/>
      <c r="K837" s="2731"/>
      <c r="L837" s="2731"/>
      <c r="M837" s="2973"/>
      <c r="N837" s="2973"/>
      <c r="O837" s="2731"/>
      <c r="P837" s="2731"/>
      <c r="Q837" s="2731"/>
    </row>
    <row r="838" ht="25.15" customHeight="true" x14ac:dyDescent="0.2">
      <c r="C838" s="2957"/>
      <c r="D838" s="2973"/>
      <c r="E838" s="2731"/>
      <c r="F838" s="2731"/>
      <c r="G838" s="2731"/>
      <c r="H838" s="2973"/>
      <c r="I838" s="2973"/>
      <c r="J838" s="2731"/>
      <c r="K838" s="2731"/>
      <c r="L838" s="2731"/>
      <c r="M838" s="2973"/>
      <c r="N838" s="2973"/>
      <c r="O838" s="2731"/>
      <c r="P838" s="2731"/>
      <c r="Q838" s="2731"/>
    </row>
    <row r="839" ht="25.15" customHeight="true" x14ac:dyDescent="0.2">
      <c r="C839" s="2957"/>
      <c r="D839" s="2973"/>
      <c r="E839" s="2731"/>
      <c r="F839" s="2731"/>
      <c r="G839" s="2731"/>
      <c r="H839" s="2973"/>
      <c r="I839" s="2973"/>
      <c r="J839" s="2731"/>
      <c r="K839" s="2731"/>
      <c r="L839" s="2731"/>
      <c r="M839" s="2973"/>
      <c r="N839" s="2973"/>
      <c r="O839" s="2731"/>
      <c r="P839" s="2731"/>
      <c r="Q839" s="2731"/>
    </row>
    <row r="840" ht="25.15" customHeight="true" x14ac:dyDescent="0.2">
      <c r="C840" s="2957"/>
      <c r="D840" s="2973"/>
      <c r="E840" s="2731"/>
      <c r="F840" s="2731"/>
      <c r="G840" s="2731"/>
      <c r="H840" s="2973"/>
      <c r="I840" s="2973"/>
      <c r="J840" s="2731"/>
      <c r="K840" s="2731"/>
      <c r="L840" s="2731"/>
      <c r="M840" s="2973"/>
      <c r="N840" s="2973"/>
      <c r="O840" s="2731"/>
      <c r="P840" s="2731"/>
      <c r="Q840" s="2731"/>
    </row>
    <row r="841" ht="25.15" customHeight="true" x14ac:dyDescent="0.2">
      <c r="C841" s="2957"/>
      <c r="D841" s="2973"/>
      <c r="E841" s="2731"/>
      <c r="F841" s="2731"/>
      <c r="G841" s="2731"/>
      <c r="H841" s="2973"/>
      <c r="I841" s="2973"/>
      <c r="J841" s="2731"/>
      <c r="K841" s="2731"/>
      <c r="L841" s="2731"/>
      <c r="M841" s="2973"/>
      <c r="N841" s="2973"/>
      <c r="O841" s="2731"/>
      <c r="P841" s="2731"/>
      <c r="Q841" s="2731"/>
    </row>
    <row r="842" ht="25.15" customHeight="true" x14ac:dyDescent="0.2">
      <c r="C842" s="2957"/>
      <c r="D842" s="2973"/>
      <c r="E842" s="2731"/>
      <c r="F842" s="2731"/>
      <c r="G842" s="2731"/>
      <c r="H842" s="2973"/>
      <c r="I842" s="2973"/>
      <c r="J842" s="2731"/>
      <c r="K842" s="2731"/>
      <c r="L842" s="2731"/>
      <c r="M842" s="2973"/>
      <c r="N842" s="2973"/>
      <c r="O842" s="2731"/>
      <c r="P842" s="2731"/>
      <c r="Q842" s="2731"/>
    </row>
    <row r="843" ht="25.15" customHeight="true" x14ac:dyDescent="0.2">
      <c r="C843" s="2957"/>
      <c r="D843" s="2973"/>
      <c r="E843" s="2731"/>
      <c r="F843" s="2731"/>
      <c r="G843" s="2731"/>
      <c r="H843" s="2973"/>
      <c r="I843" s="2973"/>
      <c r="J843" s="2731"/>
      <c r="K843" s="2731"/>
      <c r="L843" s="2731"/>
      <c r="M843" s="2973"/>
      <c r="N843" s="2973"/>
      <c r="O843" s="2731"/>
      <c r="P843" s="2731"/>
      <c r="Q843" s="2731"/>
    </row>
    <row r="844" ht="25.15" customHeight="true" x14ac:dyDescent="0.2">
      <c r="C844" s="2957"/>
      <c r="D844" s="2973"/>
      <c r="E844" s="2731"/>
      <c r="F844" s="2731"/>
      <c r="G844" s="2731"/>
      <c r="H844" s="2973"/>
      <c r="I844" s="2973"/>
      <c r="J844" s="2731"/>
      <c r="K844" s="2731"/>
      <c r="L844" s="2731"/>
      <c r="M844" s="2973"/>
      <c r="N844" s="2973"/>
      <c r="O844" s="2731"/>
      <c r="P844" s="2731"/>
      <c r="Q844" s="2731"/>
    </row>
    <row r="845" ht="25.15" customHeight="true" x14ac:dyDescent="0.2">
      <c r="C845" s="2957"/>
      <c r="D845" s="2973"/>
      <c r="E845" s="2731"/>
      <c r="F845" s="2731"/>
      <c r="G845" s="2731"/>
      <c r="H845" s="2973"/>
      <c r="I845" s="2973"/>
      <c r="J845" s="2731"/>
      <c r="K845" s="2731"/>
      <c r="L845" s="2731"/>
      <c r="M845" s="2973"/>
      <c r="N845" s="2973"/>
      <c r="O845" s="2731"/>
      <c r="P845" s="2731"/>
      <c r="Q845" s="2731"/>
    </row>
    <row r="846" ht="25.15" customHeight="true" x14ac:dyDescent="0.2">
      <c r="C846" s="2957"/>
      <c r="D846" s="2973"/>
      <c r="E846" s="2731"/>
      <c r="F846" s="2731"/>
      <c r="G846" s="2731"/>
      <c r="H846" s="2973"/>
      <c r="I846" s="2973"/>
      <c r="J846" s="2731"/>
      <c r="K846" s="2731"/>
      <c r="L846" s="2731"/>
      <c r="M846" s="2973"/>
      <c r="N846" s="2973"/>
      <c r="O846" s="2731"/>
      <c r="P846" s="2731"/>
      <c r="Q846" s="2731"/>
    </row>
    <row r="847" ht="25.15" customHeight="true" x14ac:dyDescent="0.2">
      <c r="C847" s="2957"/>
      <c r="D847" s="2973"/>
      <c r="E847" s="2731"/>
      <c r="F847" s="2731"/>
      <c r="G847" s="2731"/>
      <c r="H847" s="2973"/>
      <c r="I847" s="2973"/>
      <c r="J847" s="2731"/>
      <c r="K847" s="2731"/>
      <c r="L847" s="2731"/>
      <c r="M847" s="2973"/>
      <c r="N847" s="2973"/>
      <c r="O847" s="2731"/>
      <c r="P847" s="2731"/>
      <c r="Q847" s="2731"/>
    </row>
    <row r="848" ht="25.15" customHeight="true" x14ac:dyDescent="0.2">
      <c r="C848" s="2957"/>
      <c r="D848" s="2973"/>
      <c r="E848" s="2731"/>
      <c r="F848" s="2731"/>
      <c r="G848" s="2731"/>
      <c r="H848" s="2973"/>
      <c r="I848" s="2973"/>
      <c r="J848" s="2731"/>
      <c r="K848" s="2731"/>
      <c r="L848" s="2731"/>
      <c r="M848" s="2973"/>
      <c r="N848" s="2973"/>
      <c r="O848" s="2731"/>
      <c r="P848" s="2731"/>
      <c r="Q848" s="2731"/>
    </row>
    <row r="849" ht="25.15" customHeight="true" x14ac:dyDescent="0.2">
      <c r="C849" s="2957"/>
      <c r="D849" s="2973"/>
      <c r="E849" s="2731"/>
      <c r="F849" s="2731"/>
      <c r="G849" s="2731"/>
      <c r="H849" s="2973"/>
      <c r="I849" s="2973"/>
      <c r="J849" s="2731"/>
      <c r="K849" s="2731"/>
      <c r="L849" s="2731"/>
      <c r="M849" s="2973"/>
      <c r="N849" s="2973"/>
      <c r="O849" s="2731"/>
      <c r="P849" s="2731"/>
      <c r="Q849" s="2731"/>
    </row>
    <row r="850" ht="25.15" customHeight="true" x14ac:dyDescent="0.2">
      <c r="C850" s="2957"/>
      <c r="D850" s="2973"/>
      <c r="E850" s="2731"/>
      <c r="F850" s="2731"/>
      <c r="G850" s="2731"/>
      <c r="H850" s="2973"/>
      <c r="I850" s="2973"/>
      <c r="J850" s="2731"/>
      <c r="K850" s="2731"/>
      <c r="L850" s="2731"/>
      <c r="M850" s="2973"/>
      <c r="N850" s="2973"/>
      <c r="O850" s="2731"/>
      <c r="P850" s="2731"/>
      <c r="Q850" s="2731"/>
    </row>
    <row r="851" ht="25.15" customHeight="true" x14ac:dyDescent="0.2">
      <c r="C851" s="2957"/>
      <c r="D851" s="2973"/>
      <c r="E851" s="2731"/>
      <c r="F851" s="2731"/>
      <c r="G851" s="2731"/>
      <c r="H851" s="2973"/>
      <c r="I851" s="2973"/>
      <c r="J851" s="2731"/>
      <c r="K851" s="2731"/>
      <c r="L851" s="2731"/>
      <c r="M851" s="2973"/>
      <c r="N851" s="2973"/>
      <c r="O851" s="2731"/>
      <c r="P851" s="2731"/>
      <c r="Q851" s="2731"/>
    </row>
    <row r="852" ht="25.15" customHeight="true" x14ac:dyDescent="0.2">
      <c r="C852" s="2957"/>
      <c r="D852" s="2973"/>
      <c r="E852" s="2731"/>
      <c r="F852" s="2731"/>
      <c r="G852" s="2731"/>
      <c r="H852" s="2973"/>
      <c r="I852" s="2973"/>
      <c r="J852" s="2731"/>
      <c r="K852" s="2731"/>
      <c r="L852" s="2731"/>
      <c r="M852" s="2973"/>
      <c r="N852" s="2973"/>
      <c r="O852" s="2731"/>
      <c r="P852" s="2731"/>
      <c r="Q852" s="2731"/>
    </row>
    <row r="853" ht="25.15" customHeight="true" x14ac:dyDescent="0.2">
      <c r="C853" s="2957"/>
      <c r="D853" s="2973"/>
      <c r="E853" s="2731"/>
      <c r="F853" s="2731"/>
      <c r="G853" s="2731"/>
      <c r="H853" s="2973"/>
      <c r="I853" s="2973"/>
      <c r="J853" s="2731"/>
      <c r="K853" s="2731"/>
      <c r="L853" s="2731"/>
      <c r="M853" s="2973"/>
      <c r="N853" s="2973"/>
      <c r="O853" s="2731"/>
      <c r="P853" s="2731"/>
      <c r="Q853" s="2731"/>
    </row>
    <row r="854" ht="25.15" customHeight="true" x14ac:dyDescent="0.2">
      <c r="C854" s="2957"/>
      <c r="D854" s="2973"/>
      <c r="E854" s="2731"/>
      <c r="F854" s="2731"/>
      <c r="G854" s="2731"/>
      <c r="H854" s="2973"/>
      <c r="I854" s="2973"/>
      <c r="J854" s="2731"/>
      <c r="K854" s="2731"/>
      <c r="L854" s="2731"/>
      <c r="M854" s="2973"/>
      <c r="N854" s="2973"/>
      <c r="O854" s="2731"/>
      <c r="P854" s="2731"/>
      <c r="Q854" s="2731"/>
    </row>
    <row r="855" ht="25.15" customHeight="true" x14ac:dyDescent="0.2">
      <c r="C855" s="2957"/>
      <c r="D855" s="2973"/>
      <c r="E855" s="2731"/>
      <c r="F855" s="2731"/>
      <c r="G855" s="2731"/>
      <c r="H855" s="2973"/>
      <c r="I855" s="2973"/>
      <c r="J855" s="2731"/>
      <c r="K855" s="2731"/>
      <c r="L855" s="2731"/>
      <c r="M855" s="2973"/>
      <c r="N855" s="2973"/>
      <c r="O855" s="2731"/>
      <c r="P855" s="2731"/>
      <c r="Q855" s="2731"/>
    </row>
    <row r="856" ht="25.15" customHeight="true" x14ac:dyDescent="0.2">
      <c r="C856" s="2957"/>
      <c r="D856" s="2973"/>
      <c r="E856" s="2731"/>
      <c r="F856" s="2731"/>
      <c r="G856" s="2731"/>
      <c r="H856" s="2973"/>
      <c r="I856" s="2973"/>
      <c r="J856" s="2731"/>
      <c r="K856" s="2731"/>
      <c r="L856" s="2731"/>
      <c r="M856" s="2973"/>
      <c r="N856" s="2973"/>
      <c r="O856" s="2731"/>
      <c r="P856" s="2731"/>
      <c r="Q856" s="2731"/>
    </row>
    <row r="857" ht="25.15" customHeight="true" x14ac:dyDescent="0.2">
      <c r="C857" s="2957"/>
      <c r="D857" s="2973"/>
      <c r="E857" s="2731"/>
      <c r="F857" s="2731"/>
      <c r="G857" s="2731"/>
      <c r="H857" s="2973"/>
      <c r="I857" s="2973"/>
      <c r="J857" s="2731"/>
      <c r="K857" s="2731"/>
      <c r="L857" s="2731"/>
      <c r="M857" s="2973"/>
      <c r="N857" s="2973"/>
      <c r="O857" s="2731"/>
      <c r="P857" s="2731"/>
      <c r="Q857" s="2731"/>
    </row>
    <row r="858" ht="25.15" customHeight="true" x14ac:dyDescent="0.2">
      <c r="C858" s="2957"/>
      <c r="D858" s="2973"/>
      <c r="E858" s="2731"/>
      <c r="F858" s="2731"/>
      <c r="G858" s="2731"/>
      <c r="H858" s="2973"/>
      <c r="I858" s="2973"/>
      <c r="J858" s="2731"/>
      <c r="K858" s="2731"/>
      <c r="L858" s="2731"/>
      <c r="M858" s="2973"/>
      <c r="N858" s="2973"/>
      <c r="O858" s="2731"/>
      <c r="P858" s="2731"/>
      <c r="Q858" s="2731"/>
    </row>
    <row r="859" ht="25.15" customHeight="true" x14ac:dyDescent="0.2">
      <c r="C859" s="2974"/>
      <c r="D859" s="2973"/>
      <c r="E859" s="2731"/>
      <c r="F859" s="2731"/>
      <c r="G859" s="2731"/>
      <c r="H859" s="2973"/>
      <c r="I859" s="2973"/>
      <c r="J859" s="2731"/>
      <c r="K859" s="2731"/>
      <c r="L859" s="2731"/>
      <c r="M859" s="2973"/>
      <c r="N859" s="2973"/>
      <c r="O859" s="2731"/>
      <c r="P859" s="2731"/>
      <c r="Q859" s="2731"/>
    </row>
    <row r="860" ht="25.15" customHeight="true" x14ac:dyDescent="0.2">
      <c r="C860" s="2974"/>
      <c r="D860" s="2973"/>
      <c r="E860" s="2731"/>
      <c r="F860" s="2731"/>
      <c r="G860" s="2731"/>
      <c r="H860" s="2973"/>
      <c r="I860" s="2973"/>
      <c r="J860" s="2731"/>
      <c r="K860" s="2731"/>
      <c r="L860" s="2731"/>
      <c r="M860" s="2973"/>
      <c r="N860" s="2973"/>
      <c r="O860" s="2731"/>
      <c r="P860" s="2731"/>
      <c r="Q860" s="2731"/>
    </row>
    <row r="861" ht="25.15" customHeight="true" x14ac:dyDescent="0.2">
      <c r="C861" s="2974"/>
      <c r="D861" s="2973"/>
      <c r="E861" s="2731"/>
      <c r="F861" s="2731"/>
      <c r="G861" s="2731"/>
      <c r="H861" s="2973"/>
      <c r="I861" s="2973"/>
      <c r="J861" s="2731"/>
      <c r="K861" s="2731"/>
      <c r="L861" s="2731"/>
      <c r="M861" s="2973"/>
      <c r="N861" s="2973"/>
      <c r="O861" s="2731"/>
      <c r="P861" s="2731"/>
      <c r="Q861" s="2731"/>
    </row>
    <row r="862" ht="25.15" customHeight="true" x14ac:dyDescent="0.2">
      <c r="C862" s="2974"/>
      <c r="D862" s="2973"/>
      <c r="E862" s="2731"/>
      <c r="F862" s="2731"/>
      <c r="G862" s="2731"/>
      <c r="H862" s="2973"/>
      <c r="I862" s="2973"/>
      <c r="J862" s="2731"/>
      <c r="K862" s="2731"/>
      <c r="L862" s="2731"/>
      <c r="M862" s="2973"/>
      <c r="N862" s="2973"/>
      <c r="O862" s="2731"/>
      <c r="P862" s="2731"/>
      <c r="Q862" s="2731"/>
    </row>
    <row r="863" ht="25.15" customHeight="true" x14ac:dyDescent="0.2">
      <c r="C863" s="2974"/>
      <c r="D863" s="2973"/>
      <c r="E863" s="2731"/>
      <c r="F863" s="2731"/>
      <c r="G863" s="2731"/>
      <c r="H863" s="2973"/>
      <c r="I863" s="2973"/>
      <c r="J863" s="2731"/>
      <c r="K863" s="2731"/>
      <c r="L863" s="2731"/>
      <c r="M863" s="2973"/>
      <c r="N863" s="2973"/>
      <c r="O863" s="2731"/>
      <c r="P863" s="2731"/>
      <c r="Q863" s="2731"/>
    </row>
    <row r="864" ht="25.15" customHeight="true" x14ac:dyDescent="0.2">
      <c r="C864" s="2974"/>
      <c r="D864" s="2973"/>
      <c r="E864" s="2731"/>
      <c r="F864" s="2731"/>
      <c r="G864" s="2731"/>
      <c r="H864" s="2973"/>
      <c r="I864" s="2973"/>
      <c r="J864" s="2731"/>
      <c r="K864" s="2731"/>
      <c r="L864" s="2731"/>
      <c r="M864" s="2973"/>
      <c r="N864" s="2973"/>
      <c r="O864" s="2731"/>
      <c r="P864" s="2731"/>
      <c r="Q864" s="2731"/>
    </row>
    <row r="865" ht="25.15" customHeight="true" x14ac:dyDescent="0.2">
      <c r="C865" s="2974"/>
      <c r="D865" s="2973"/>
      <c r="E865" s="2731"/>
      <c r="F865" s="2731"/>
      <c r="G865" s="2731"/>
      <c r="H865" s="2973"/>
      <c r="I865" s="2973"/>
      <c r="J865" s="2731"/>
      <c r="K865" s="2731"/>
      <c r="L865" s="2731"/>
      <c r="M865" s="2973"/>
      <c r="N865" s="2973"/>
      <c r="O865" s="2731"/>
      <c r="P865" s="2731"/>
      <c r="Q865" s="2731"/>
    </row>
    <row r="866" ht="25.15" customHeight="true" x14ac:dyDescent="0.2">
      <c r="C866" s="2974"/>
      <c r="D866" s="2973"/>
      <c r="E866" s="2731"/>
      <c r="F866" s="2731"/>
      <c r="G866" s="2731"/>
      <c r="H866" s="2973"/>
      <c r="I866" s="2973"/>
      <c r="J866" s="2731"/>
      <c r="K866" s="2731"/>
      <c r="L866" s="2731"/>
      <c r="M866" s="2973"/>
      <c r="N866" s="2973"/>
      <c r="O866" s="2731"/>
      <c r="P866" s="2731"/>
      <c r="Q866" s="2731"/>
    </row>
    <row r="867" ht="25.15" customHeight="true" x14ac:dyDescent="0.2">
      <c r="C867" s="2974"/>
      <c r="D867" s="2973"/>
      <c r="E867" s="2731"/>
      <c r="F867" s="2731"/>
      <c r="G867" s="2731"/>
      <c r="H867" s="2973"/>
      <c r="I867" s="2973"/>
      <c r="J867" s="2731"/>
      <c r="K867" s="2731"/>
      <c r="L867" s="2731"/>
      <c r="M867" s="2973"/>
      <c r="N867" s="2973"/>
      <c r="O867" s="2731"/>
      <c r="P867" s="2731"/>
      <c r="Q867" s="2731"/>
    </row>
    <row r="868" ht="25.15" customHeight="true" x14ac:dyDescent="0.2">
      <c r="C868" s="2974"/>
      <c r="D868" s="2973"/>
      <c r="E868" s="2731"/>
      <c r="F868" s="2731"/>
      <c r="G868" s="2731"/>
      <c r="H868" s="2973"/>
      <c r="I868" s="2973"/>
      <c r="J868" s="2731"/>
      <c r="K868" s="2731"/>
      <c r="L868" s="2731"/>
      <c r="M868" s="2973"/>
      <c r="N868" s="2973"/>
      <c r="O868" s="2731"/>
      <c r="P868" s="2731"/>
      <c r="Q868" s="2731"/>
    </row>
    <row r="869" ht="25.15" customHeight="true" x14ac:dyDescent="0.2">
      <c r="C869" s="2974"/>
      <c r="D869" s="2973"/>
      <c r="E869" s="2731"/>
      <c r="F869" s="2731"/>
      <c r="G869" s="2731"/>
      <c r="H869" s="2973"/>
      <c r="I869" s="2973"/>
      <c r="J869" s="2731"/>
      <c r="K869" s="2731"/>
      <c r="L869" s="2731"/>
      <c r="M869" s="2973"/>
      <c r="N869" s="2973"/>
      <c r="O869" s="2731"/>
      <c r="P869" s="2731"/>
      <c r="Q869" s="2731"/>
    </row>
    <row r="870" ht="25.15" customHeight="true" x14ac:dyDescent="0.2">
      <c r="C870" s="2974"/>
      <c r="D870" s="2973"/>
      <c r="E870" s="2731"/>
      <c r="F870" s="2731"/>
      <c r="G870" s="2731"/>
      <c r="H870" s="2973"/>
      <c r="I870" s="2973"/>
      <c r="J870" s="2731"/>
      <c r="K870" s="2731"/>
      <c r="L870" s="2731"/>
      <c r="M870" s="2973"/>
      <c r="N870" s="2973"/>
      <c r="O870" s="2731"/>
      <c r="P870" s="2731"/>
      <c r="Q870" s="2731"/>
    </row>
    <row r="871" ht="25.15" customHeight="true" x14ac:dyDescent="0.2">
      <c r="C871" s="2974"/>
      <c r="D871" s="2973"/>
      <c r="E871" s="2731"/>
      <c r="F871" s="2731"/>
      <c r="G871" s="2731"/>
      <c r="H871" s="2973"/>
      <c r="I871" s="2973"/>
      <c r="J871" s="2731"/>
      <c r="K871" s="2731"/>
      <c r="L871" s="2731"/>
      <c r="M871" s="2973"/>
      <c r="N871" s="2973"/>
      <c r="O871" s="2731"/>
      <c r="P871" s="2731"/>
      <c r="Q871" s="2731"/>
    </row>
    <row r="872" ht="25.15" customHeight="true" x14ac:dyDescent="0.2">
      <c r="C872" s="2974"/>
      <c r="D872" s="2973"/>
      <c r="E872" s="2731"/>
      <c r="F872" s="2731"/>
      <c r="G872" s="2731"/>
      <c r="H872" s="2973"/>
      <c r="I872" s="2973"/>
      <c r="J872" s="2731"/>
      <c r="K872" s="2731"/>
      <c r="L872" s="2731"/>
      <c r="M872" s="2973"/>
      <c r="N872" s="2973"/>
      <c r="O872" s="2731"/>
      <c r="P872" s="2731"/>
      <c r="Q872" s="2731"/>
    </row>
    <row r="873" ht="25.15" customHeight="true" x14ac:dyDescent="0.2">
      <c r="C873" s="2974"/>
      <c r="D873" s="2973"/>
      <c r="E873" s="2731"/>
      <c r="F873" s="2731"/>
      <c r="G873" s="2731"/>
      <c r="H873" s="2973"/>
      <c r="I873" s="2973"/>
      <c r="J873" s="2731"/>
      <c r="K873" s="2731"/>
      <c r="L873" s="2731"/>
      <c r="M873" s="2973"/>
      <c r="N873" s="2973"/>
      <c r="O873" s="2731"/>
      <c r="P873" s="2731"/>
      <c r="Q873" s="2731"/>
    </row>
    <row r="874" ht="25.15" customHeight="true" x14ac:dyDescent="0.2">
      <c r="C874" s="2974"/>
      <c r="D874" s="2973"/>
      <c r="E874" s="2731"/>
      <c r="F874" s="2731"/>
      <c r="G874" s="2731"/>
      <c r="H874" s="2973"/>
      <c r="I874" s="2973"/>
      <c r="J874" s="2731"/>
      <c r="K874" s="2731"/>
      <c r="L874" s="2731"/>
      <c r="M874" s="2973"/>
      <c r="N874" s="2973"/>
      <c r="O874" s="2731"/>
      <c r="P874" s="2731"/>
      <c r="Q874" s="2731"/>
    </row>
    <row r="875" ht="25.15" customHeight="true" x14ac:dyDescent="0.2">
      <c r="C875" s="2974"/>
      <c r="D875" s="2973"/>
      <c r="E875" s="2731"/>
      <c r="F875" s="2731"/>
      <c r="G875" s="2731"/>
      <c r="H875" s="2973"/>
      <c r="I875" s="2973"/>
      <c r="J875" s="2731"/>
      <c r="K875" s="2731"/>
      <c r="L875" s="2731"/>
      <c r="M875" s="2973"/>
      <c r="N875" s="2973"/>
      <c r="O875" s="2731"/>
      <c r="P875" s="2731"/>
      <c r="Q875" s="2731"/>
    </row>
    <row r="876" ht="25.15" customHeight="true" x14ac:dyDescent="0.2">
      <c r="C876" s="2974"/>
      <c r="D876" s="2973"/>
      <c r="E876" s="2731"/>
      <c r="F876" s="2731"/>
      <c r="G876" s="2731"/>
      <c r="H876" s="2973"/>
      <c r="I876" s="2973"/>
      <c r="J876" s="2731"/>
      <c r="K876" s="2731"/>
      <c r="L876" s="2731"/>
      <c r="M876" s="2973"/>
      <c r="N876" s="2973"/>
      <c r="O876" s="2731"/>
      <c r="P876" s="2731"/>
      <c r="Q876" s="2731"/>
    </row>
    <row r="877" ht="25.15" customHeight="true" x14ac:dyDescent="0.2">
      <c r="C877" s="2974"/>
      <c r="D877" s="2973"/>
      <c r="E877" s="2731"/>
      <c r="F877" s="2731"/>
      <c r="G877" s="2731"/>
      <c r="H877" s="2973"/>
      <c r="I877" s="2973"/>
      <c r="J877" s="2731"/>
      <c r="K877" s="2731"/>
      <c r="L877" s="2731"/>
      <c r="M877" s="2973"/>
      <c r="N877" s="2973"/>
      <c r="O877" s="2731"/>
      <c r="P877" s="2731"/>
      <c r="Q877" s="2731"/>
    </row>
    <row r="878" ht="25.15" customHeight="true" x14ac:dyDescent="0.2">
      <c r="C878" s="2974"/>
      <c r="D878" s="2973"/>
      <c r="E878" s="2731"/>
      <c r="F878" s="2731"/>
      <c r="G878" s="2731"/>
      <c r="H878" s="2973"/>
      <c r="I878" s="2973"/>
      <c r="J878" s="2731"/>
      <c r="K878" s="2731"/>
      <c r="L878" s="2731"/>
      <c r="M878" s="2973"/>
      <c r="N878" s="2973"/>
      <c r="O878" s="2731"/>
      <c r="P878" s="2731"/>
      <c r="Q878" s="2731"/>
    </row>
    <row r="879" ht="25.15" customHeight="true" x14ac:dyDescent="0.2">
      <c r="C879" s="2974"/>
      <c r="D879" s="2973"/>
      <c r="E879" s="2731"/>
      <c r="F879" s="2731"/>
      <c r="G879" s="2731"/>
      <c r="H879" s="2973"/>
      <c r="I879" s="2973"/>
      <c r="J879" s="2731"/>
      <c r="K879" s="2731"/>
      <c r="L879" s="2731"/>
      <c r="M879" s="2973"/>
      <c r="N879" s="2973"/>
      <c r="O879" s="2731"/>
      <c r="P879" s="2731"/>
      <c r="Q879" s="2731"/>
    </row>
    <row r="880" ht="25.15" customHeight="true" x14ac:dyDescent="0.2">
      <c r="C880" s="2974"/>
      <c r="D880" s="2973"/>
      <c r="E880" s="2731"/>
      <c r="F880" s="2731"/>
      <c r="G880" s="2731"/>
      <c r="H880" s="2973"/>
      <c r="I880" s="2973"/>
      <c r="J880" s="2731"/>
      <c r="K880" s="2731"/>
      <c r="L880" s="2731"/>
      <c r="M880" s="2973"/>
      <c r="N880" s="2973"/>
      <c r="O880" s="2731"/>
      <c r="P880" s="2731"/>
      <c r="Q880" s="2731"/>
    </row>
    <row r="881" ht="25.15" customHeight="true" x14ac:dyDescent="0.2">
      <c r="C881" s="2974"/>
      <c r="D881" s="2973"/>
      <c r="E881" s="2731"/>
      <c r="F881" s="2731"/>
      <c r="G881" s="2731"/>
      <c r="H881" s="2973"/>
      <c r="I881" s="2973"/>
      <c r="J881" s="2731"/>
      <c r="K881" s="2731"/>
      <c r="L881" s="2731"/>
      <c r="M881" s="2973"/>
      <c r="N881" s="2973"/>
      <c r="O881" s="2731"/>
      <c r="P881" s="2731"/>
      <c r="Q881" s="2731"/>
    </row>
    <row r="882" ht="25.15" customHeight="true" x14ac:dyDescent="0.2">
      <c r="C882" s="2974"/>
      <c r="D882" s="2973"/>
      <c r="E882" s="2731"/>
      <c r="F882" s="2731"/>
      <c r="G882" s="2731"/>
      <c r="H882" s="2973"/>
      <c r="I882" s="2973"/>
      <c r="J882" s="2731"/>
      <c r="K882" s="2731"/>
      <c r="L882" s="2731"/>
      <c r="M882" s="2973"/>
      <c r="N882" s="2973"/>
      <c r="O882" s="2731"/>
      <c r="P882" s="2731"/>
      <c r="Q882" s="2731"/>
    </row>
    <row r="883" ht="25.15" customHeight="true" x14ac:dyDescent="0.2">
      <c r="C883" s="2974"/>
      <c r="D883" s="2973"/>
      <c r="E883" s="2731"/>
      <c r="F883" s="2731"/>
      <c r="G883" s="2731"/>
      <c r="H883" s="2973"/>
      <c r="I883" s="2973"/>
      <c r="J883" s="2731"/>
      <c r="K883" s="2731"/>
      <c r="L883" s="2731"/>
      <c r="M883" s="2973"/>
      <c r="N883" s="2973"/>
      <c r="O883" s="2731"/>
      <c r="P883" s="2731"/>
      <c r="Q883" s="2731"/>
    </row>
    <row r="884" ht="25.15" customHeight="true" x14ac:dyDescent="0.2">
      <c r="C884" s="2974"/>
      <c r="D884" s="2973"/>
      <c r="E884" s="2731"/>
      <c r="F884" s="2731"/>
      <c r="G884" s="2731"/>
      <c r="H884" s="2973"/>
      <c r="I884" s="2973"/>
      <c r="J884" s="2731"/>
      <c r="K884" s="2731"/>
      <c r="L884" s="2731"/>
      <c r="M884" s="2973"/>
      <c r="N884" s="2973"/>
      <c r="O884" s="2731"/>
      <c r="P884" s="2731"/>
      <c r="Q884" s="2731"/>
    </row>
    <row r="885" ht="25.15" customHeight="true" x14ac:dyDescent="0.2">
      <c r="C885" s="2974"/>
      <c r="D885" s="2973"/>
      <c r="E885" s="2731"/>
      <c r="F885" s="2731"/>
      <c r="G885" s="2731"/>
      <c r="H885" s="2973"/>
      <c r="I885" s="2973"/>
      <c r="J885" s="2731"/>
      <c r="K885" s="2731"/>
      <c r="L885" s="2731"/>
      <c r="M885" s="2973"/>
      <c r="N885" s="2973"/>
      <c r="O885" s="2731"/>
      <c r="P885" s="2731"/>
      <c r="Q885" s="2731"/>
    </row>
    <row r="886" ht="25.15" customHeight="true" x14ac:dyDescent="0.2">
      <c r="C886" s="2974"/>
      <c r="D886" s="2973"/>
      <c r="E886" s="2731"/>
      <c r="F886" s="2731"/>
      <c r="G886" s="2731"/>
      <c r="H886" s="2973"/>
      <c r="I886" s="2973"/>
      <c r="J886" s="2731"/>
      <c r="K886" s="2731"/>
      <c r="L886" s="2731"/>
      <c r="M886" s="2973"/>
      <c r="N886" s="2973"/>
      <c r="O886" s="2731"/>
      <c r="P886" s="2731"/>
      <c r="Q886" s="2731"/>
    </row>
    <row r="887" ht="25.15" customHeight="true" x14ac:dyDescent="0.2">
      <c r="C887" s="2974"/>
      <c r="D887" s="2973"/>
      <c r="E887" s="2731"/>
      <c r="F887" s="2731"/>
      <c r="G887" s="2731"/>
      <c r="H887" s="2973"/>
      <c r="I887" s="2973"/>
      <c r="J887" s="2731"/>
      <c r="K887" s="2731"/>
      <c r="L887" s="2731"/>
      <c r="M887" s="2973"/>
      <c r="N887" s="2973"/>
      <c r="O887" s="2731"/>
      <c r="P887" s="2731"/>
      <c r="Q887" s="2731"/>
    </row>
    <row r="888" ht="25.15" customHeight="true" x14ac:dyDescent="0.2">
      <c r="C888" s="2974"/>
      <c r="D888" s="2973"/>
      <c r="E888" s="2731"/>
      <c r="F888" s="2731"/>
      <c r="G888" s="2731"/>
      <c r="H888" s="2973"/>
      <c r="I888" s="2973"/>
      <c r="J888" s="2731"/>
      <c r="K888" s="2731"/>
      <c r="L888" s="2731"/>
      <c r="M888" s="2973"/>
      <c r="N888" s="2973"/>
      <c r="O888" s="2731"/>
      <c r="P888" s="2731"/>
      <c r="Q888" s="2731"/>
    </row>
    <row r="889" ht="25.15" customHeight="true" x14ac:dyDescent="0.2">
      <c r="C889" s="2974"/>
      <c r="D889" s="2973"/>
      <c r="E889" s="2731"/>
      <c r="F889" s="2731"/>
      <c r="G889" s="2731"/>
      <c r="H889" s="2973"/>
      <c r="I889" s="2973"/>
      <c r="J889" s="2731"/>
      <c r="K889" s="2731"/>
      <c r="L889" s="2731"/>
      <c r="M889" s="2973"/>
      <c r="N889" s="2973"/>
      <c r="O889" s="2731"/>
      <c r="P889" s="2731"/>
      <c r="Q889" s="2731"/>
    </row>
    <row r="890" ht="25.15" customHeight="true" x14ac:dyDescent="0.2">
      <c r="C890" s="2974"/>
      <c r="D890" s="2973"/>
      <c r="E890" s="2731"/>
      <c r="F890" s="2731"/>
      <c r="G890" s="2731"/>
      <c r="H890" s="2973"/>
      <c r="I890" s="2973"/>
      <c r="J890" s="2731"/>
      <c r="K890" s="2731"/>
      <c r="L890" s="2731"/>
      <c r="M890" s="2973"/>
      <c r="N890" s="2973"/>
      <c r="O890" s="2731"/>
      <c r="P890" s="2731"/>
      <c r="Q890" s="2731"/>
    </row>
    <row r="891" ht="25.15" customHeight="true" x14ac:dyDescent="0.2">
      <c r="C891" s="2974"/>
      <c r="D891" s="2973"/>
      <c r="E891" s="2731"/>
      <c r="F891" s="2731"/>
      <c r="G891" s="2731"/>
      <c r="H891" s="2973"/>
      <c r="I891" s="2973"/>
      <c r="J891" s="2731"/>
      <c r="K891" s="2731"/>
      <c r="L891" s="2731"/>
      <c r="M891" s="2973"/>
      <c r="N891" s="2973"/>
      <c r="O891" s="2731"/>
      <c r="P891" s="2731"/>
      <c r="Q891" s="2731"/>
    </row>
    <row r="892" ht="25.15" customHeight="true" x14ac:dyDescent="0.2">
      <c r="C892" s="2974"/>
      <c r="D892" s="2973"/>
      <c r="E892" s="2731"/>
      <c r="F892" s="2731"/>
      <c r="G892" s="2731"/>
      <c r="H892" s="2973"/>
      <c r="I892" s="2973"/>
      <c r="J892" s="2731"/>
      <c r="K892" s="2731"/>
      <c r="L892" s="2731"/>
      <c r="M892" s="2973"/>
      <c r="N892" s="2973"/>
      <c r="O892" s="2731"/>
      <c r="P892" s="2731"/>
      <c r="Q892" s="2731"/>
    </row>
    <row r="893" ht="25.15" customHeight="true" x14ac:dyDescent="0.2">
      <c r="C893" s="2974"/>
      <c r="D893" s="2973"/>
      <c r="E893" s="2731"/>
      <c r="F893" s="2731"/>
      <c r="G893" s="2731"/>
      <c r="H893" s="2973"/>
      <c r="I893" s="2973"/>
      <c r="J893" s="2731"/>
      <c r="K893" s="2731"/>
      <c r="L893" s="2731"/>
      <c r="M893" s="2973"/>
      <c r="N893" s="2973"/>
      <c r="O893" s="2731"/>
      <c r="P893" s="2731"/>
      <c r="Q893" s="2731"/>
    </row>
    <row r="894" ht="25.15" customHeight="true" x14ac:dyDescent="0.2">
      <c r="C894" s="2974"/>
      <c r="D894" s="2973"/>
      <c r="E894" s="2731"/>
      <c r="F894" s="2731"/>
      <c r="G894" s="2731"/>
      <c r="H894" s="2973"/>
      <c r="I894" s="2973"/>
      <c r="J894" s="2731"/>
      <c r="K894" s="2731"/>
      <c r="L894" s="2731"/>
      <c r="M894" s="2973"/>
      <c r="N894" s="2973"/>
      <c r="O894" s="2731"/>
      <c r="P894" s="2731"/>
      <c r="Q894" s="2731"/>
    </row>
    <row r="895" ht="25.15" customHeight="true" x14ac:dyDescent="0.2">
      <c r="C895" s="2974"/>
      <c r="D895" s="2973"/>
      <c r="E895" s="2731"/>
      <c r="F895" s="2731"/>
      <c r="G895" s="2731"/>
      <c r="H895" s="2973"/>
      <c r="I895" s="2973"/>
      <c r="J895" s="2731"/>
      <c r="K895" s="2731"/>
      <c r="L895" s="2731"/>
      <c r="M895" s="2973"/>
      <c r="N895" s="2973"/>
      <c r="O895" s="2731"/>
      <c r="P895" s="2731"/>
      <c r="Q895" s="2731"/>
    </row>
    <row r="896" ht="25.15" customHeight="true" x14ac:dyDescent="0.2">
      <c r="C896" s="2974"/>
      <c r="D896" s="2973"/>
      <c r="E896" s="2731"/>
      <c r="F896" s="2731"/>
      <c r="G896" s="2731"/>
      <c r="H896" s="2973"/>
      <c r="I896" s="2973"/>
      <c r="J896" s="2731"/>
      <c r="K896" s="2731"/>
      <c r="L896" s="2731"/>
      <c r="M896" s="2973"/>
      <c r="N896" s="2973"/>
      <c r="O896" s="2731"/>
      <c r="P896" s="2731"/>
      <c r="Q896" s="2731"/>
    </row>
    <row r="897" ht="25.15" customHeight="true" x14ac:dyDescent="0.2">
      <c r="C897" s="2974"/>
      <c r="D897" s="2973"/>
      <c r="E897" s="2731"/>
      <c r="F897" s="2731"/>
      <c r="G897" s="2731"/>
      <c r="H897" s="2973"/>
      <c r="I897" s="2973"/>
      <c r="J897" s="2731"/>
      <c r="K897" s="2731"/>
      <c r="L897" s="2731"/>
      <c r="M897" s="2973"/>
      <c r="N897" s="2973"/>
      <c r="O897" s="2731"/>
      <c r="P897" s="2731"/>
      <c r="Q897" s="2731"/>
    </row>
    <row r="898" ht="25.15" customHeight="true" x14ac:dyDescent="0.2">
      <c r="C898" s="2974"/>
      <c r="D898" s="2973"/>
      <c r="E898" s="2731"/>
      <c r="F898" s="2731"/>
      <c r="G898" s="2731"/>
      <c r="H898" s="2973"/>
      <c r="I898" s="2973"/>
      <c r="J898" s="2731"/>
      <c r="K898" s="2731"/>
      <c r="L898" s="2731"/>
      <c r="M898" s="2973"/>
      <c r="N898" s="2973"/>
      <c r="O898" s="2731"/>
      <c r="P898" s="2731"/>
      <c r="Q898" s="2731"/>
    </row>
    <row r="899" ht="25.15" customHeight="true" x14ac:dyDescent="0.2">
      <c r="C899" s="2974"/>
      <c r="D899" s="2973"/>
      <c r="E899" s="2731"/>
      <c r="F899" s="2731"/>
      <c r="G899" s="2731"/>
      <c r="H899" s="2973"/>
      <c r="I899" s="2973"/>
      <c r="J899" s="2731"/>
      <c r="K899" s="2731"/>
      <c r="L899" s="2731"/>
      <c r="M899" s="2973"/>
      <c r="N899" s="2973"/>
      <c r="O899" s="2731"/>
      <c r="P899" s="2731"/>
      <c r="Q899" s="2731"/>
    </row>
    <row r="900" ht="25.15" customHeight="true" x14ac:dyDescent="0.2">
      <c r="C900" s="2974"/>
      <c r="D900" s="2973"/>
      <c r="E900" s="2731"/>
      <c r="F900" s="2731"/>
      <c r="G900" s="2731"/>
      <c r="H900" s="2973"/>
      <c r="I900" s="2973"/>
      <c r="J900" s="2731"/>
      <c r="K900" s="2731"/>
      <c r="L900" s="2731"/>
      <c r="M900" s="2973"/>
      <c r="N900" s="2973"/>
      <c r="O900" s="2731"/>
      <c r="P900" s="2731"/>
      <c r="Q900" s="2731"/>
    </row>
    <row r="901" ht="25.15" customHeight="true" x14ac:dyDescent="0.2">
      <c r="C901" s="2974"/>
      <c r="D901" s="2973"/>
      <c r="E901" s="2731"/>
      <c r="F901" s="2731"/>
      <c r="G901" s="2731"/>
      <c r="H901" s="2973"/>
      <c r="I901" s="2973"/>
      <c r="J901" s="2731"/>
      <c r="K901" s="2731"/>
      <c r="L901" s="2731"/>
      <c r="M901" s="2973"/>
      <c r="N901" s="2973"/>
      <c r="O901" s="2731"/>
      <c r="P901" s="2731"/>
      <c r="Q901" s="2731"/>
    </row>
    <row r="902" ht="25.15" customHeight="true" x14ac:dyDescent="0.2">
      <c r="C902" s="2974"/>
      <c r="D902" s="2973"/>
      <c r="E902" s="2731"/>
      <c r="F902" s="2731"/>
      <c r="G902" s="2731"/>
      <c r="H902" s="2973"/>
      <c r="I902" s="2973"/>
      <c r="J902" s="2731"/>
      <c r="K902" s="2731"/>
      <c r="L902" s="2731"/>
      <c r="M902" s="2973"/>
      <c r="N902" s="2973"/>
      <c r="O902" s="2731"/>
      <c r="P902" s="2731"/>
      <c r="Q902" s="2731"/>
    </row>
    <row r="903" ht="25.15" customHeight="true" x14ac:dyDescent="0.2">
      <c r="C903" s="2974"/>
      <c r="D903" s="2973"/>
      <c r="E903" s="2731"/>
      <c r="F903" s="2731"/>
      <c r="G903" s="2731"/>
      <c r="H903" s="2973"/>
      <c r="I903" s="2973"/>
      <c r="J903" s="2731"/>
      <c r="K903" s="2731"/>
      <c r="L903" s="2731"/>
      <c r="M903" s="2973"/>
      <c r="N903" s="2973"/>
      <c r="O903" s="2731"/>
      <c r="P903" s="2731"/>
      <c r="Q903" s="2731"/>
    </row>
    <row r="904" ht="25.15" customHeight="true" x14ac:dyDescent="0.2">
      <c r="C904" s="2974"/>
      <c r="D904" s="2973"/>
      <c r="E904" s="2731"/>
      <c r="F904" s="2731"/>
      <c r="G904" s="2731"/>
      <c r="H904" s="2973"/>
      <c r="I904" s="2973"/>
      <c r="J904" s="2731"/>
      <c r="K904" s="2731"/>
      <c r="L904" s="2731"/>
      <c r="M904" s="2973"/>
      <c r="N904" s="2973"/>
      <c r="O904" s="2731"/>
      <c r="P904" s="2731"/>
      <c r="Q904" s="2731"/>
    </row>
    <row r="905" ht="25.15" customHeight="true" x14ac:dyDescent="0.2">
      <c r="C905" s="2974"/>
      <c r="D905" s="2973"/>
      <c r="E905" s="2731"/>
      <c r="F905" s="2731"/>
      <c r="G905" s="2731"/>
      <c r="H905" s="2973"/>
      <c r="I905" s="2973"/>
      <c r="J905" s="2731"/>
      <c r="K905" s="2731"/>
      <c r="L905" s="2731"/>
      <c r="M905" s="2973"/>
      <c r="N905" s="2973"/>
      <c r="O905" s="2731"/>
      <c r="P905" s="2731"/>
      <c r="Q905" s="2731"/>
    </row>
    <row r="906" ht="25.15" customHeight="true" x14ac:dyDescent="0.2">
      <c r="C906" s="2974"/>
      <c r="D906" s="2973"/>
      <c r="E906" s="2731"/>
      <c r="F906" s="2731"/>
      <c r="G906" s="2731"/>
      <c r="H906" s="2973"/>
      <c r="I906" s="2973"/>
      <c r="J906" s="2731"/>
      <c r="K906" s="2731"/>
      <c r="L906" s="2731"/>
      <c r="M906" s="2973"/>
      <c r="N906" s="2973"/>
      <c r="O906" s="2731"/>
      <c r="P906" s="2731"/>
      <c r="Q906" s="2731"/>
    </row>
    <row r="907" ht="25.15" customHeight="true" x14ac:dyDescent="0.2">
      <c r="C907" s="2974"/>
      <c r="D907" s="2973"/>
      <c r="E907" s="2731"/>
      <c r="F907" s="2731"/>
      <c r="G907" s="2731"/>
      <c r="H907" s="2973"/>
      <c r="I907" s="2973"/>
      <c r="J907" s="2731"/>
      <c r="K907" s="2731"/>
      <c r="L907" s="2731"/>
      <c r="M907" s="2973"/>
      <c r="N907" s="2973"/>
      <c r="O907" s="2731"/>
      <c r="P907" s="2731"/>
      <c r="Q907" s="2731"/>
    </row>
    <row r="908" ht="25.15" customHeight="true" x14ac:dyDescent="0.2">
      <c r="C908" s="2974"/>
      <c r="D908" s="2973"/>
      <c r="E908" s="2731"/>
      <c r="F908" s="2731"/>
      <c r="G908" s="2731"/>
      <c r="H908" s="2973"/>
      <c r="I908" s="2973"/>
      <c r="J908" s="2731"/>
      <c r="K908" s="2731"/>
      <c r="L908" s="2731"/>
      <c r="M908" s="2973"/>
      <c r="N908" s="2973"/>
      <c r="O908" s="2731"/>
      <c r="P908" s="2731"/>
      <c r="Q908" s="2731"/>
    </row>
    <row r="909" ht="25.15" customHeight="true" x14ac:dyDescent="0.2">
      <c r="C909" s="2974"/>
      <c r="D909" s="2973"/>
      <c r="E909" s="2731"/>
      <c r="F909" s="2731"/>
      <c r="G909" s="2731"/>
      <c r="H909" s="2973"/>
      <c r="I909" s="2973"/>
      <c r="J909" s="2731"/>
      <c r="K909" s="2731"/>
      <c r="L909" s="2731"/>
      <c r="M909" s="2973"/>
      <c r="N909" s="2973"/>
      <c r="O909" s="2731"/>
      <c r="P909" s="2731"/>
      <c r="Q909" s="2731"/>
    </row>
    <row r="910" ht="25.15" customHeight="true" x14ac:dyDescent="0.2">
      <c r="C910" s="2974"/>
      <c r="D910" s="2973"/>
      <c r="E910" s="2731"/>
      <c r="F910" s="2731"/>
      <c r="G910" s="2731"/>
      <c r="H910" s="2973"/>
      <c r="I910" s="2973"/>
      <c r="J910" s="2731"/>
      <c r="K910" s="2731"/>
      <c r="L910" s="2731"/>
      <c r="M910" s="2973"/>
      <c r="N910" s="2973"/>
      <c r="O910" s="2731"/>
      <c r="P910" s="2731"/>
      <c r="Q910" s="2731"/>
    </row>
    <row r="911" ht="25.15" customHeight="true" x14ac:dyDescent="0.2">
      <c r="C911" s="2974"/>
      <c r="D911" s="2973"/>
      <c r="E911" s="2731"/>
      <c r="F911" s="2731"/>
      <c r="G911" s="2731"/>
      <c r="H911" s="2973"/>
      <c r="I911" s="2973"/>
      <c r="J911" s="2731"/>
      <c r="K911" s="2731"/>
      <c r="L911" s="2731"/>
      <c r="M911" s="2973"/>
      <c r="N911" s="2973"/>
      <c r="O911" s="2731"/>
      <c r="P911" s="2731"/>
      <c r="Q911" s="2731"/>
    </row>
    <row r="912" ht="25.15" customHeight="true" x14ac:dyDescent="0.2">
      <c r="C912" s="2974"/>
      <c r="D912" s="2973"/>
      <c r="E912" s="2731"/>
      <c r="F912" s="2731"/>
      <c r="G912" s="2731"/>
      <c r="H912" s="2973"/>
      <c r="I912" s="2973"/>
      <c r="J912" s="2731"/>
      <c r="K912" s="2731"/>
      <c r="L912" s="2731"/>
      <c r="M912" s="2973"/>
      <c r="N912" s="2973"/>
      <c r="O912" s="2731"/>
      <c r="P912" s="2731"/>
      <c r="Q912" s="2731"/>
    </row>
    <row r="913" ht="25.15" customHeight="true" x14ac:dyDescent="0.2">
      <c r="C913" s="2974"/>
      <c r="D913" s="2973"/>
      <c r="E913" s="2731"/>
      <c r="F913" s="2731"/>
      <c r="G913" s="2731"/>
      <c r="H913" s="2973"/>
      <c r="I913" s="2973"/>
      <c r="J913" s="2731"/>
      <c r="K913" s="2731"/>
      <c r="L913" s="2731"/>
      <c r="M913" s="2973"/>
      <c r="N913" s="2973"/>
      <c r="O913" s="2731"/>
      <c r="P913" s="2731"/>
      <c r="Q913" s="2731"/>
    </row>
    <row r="914" ht="25.15" customHeight="true" x14ac:dyDescent="0.2">
      <c r="C914" s="2974"/>
      <c r="D914" s="2973"/>
      <c r="E914" s="2731"/>
      <c r="F914" s="2731"/>
      <c r="G914" s="2731"/>
      <c r="H914" s="2973"/>
      <c r="I914" s="2973"/>
      <c r="J914" s="2731"/>
      <c r="K914" s="2731"/>
      <c r="L914" s="2731"/>
      <c r="M914" s="2973"/>
      <c r="N914" s="2973"/>
      <c r="O914" s="2731"/>
      <c r="P914" s="2731"/>
      <c r="Q914" s="2731"/>
    </row>
    <row r="915" ht="25.15" customHeight="true" x14ac:dyDescent="0.2">
      <c r="C915" s="2974"/>
      <c r="D915" s="2973"/>
      <c r="E915" s="2731"/>
      <c r="F915" s="2731"/>
      <c r="G915" s="2731"/>
      <c r="H915" s="2973"/>
      <c r="I915" s="2973"/>
      <c r="J915" s="2731"/>
      <c r="K915" s="2731"/>
      <c r="L915" s="2731"/>
      <c r="M915" s="2973"/>
      <c r="N915" s="2973"/>
      <c r="O915" s="2731"/>
      <c r="P915" s="2731"/>
      <c r="Q915" s="2731"/>
    </row>
    <row r="916" ht="25.15" customHeight="true" x14ac:dyDescent="0.2">
      <c r="C916" s="2974"/>
      <c r="D916" s="2973"/>
      <c r="E916" s="2731"/>
      <c r="F916" s="2731"/>
      <c r="G916" s="2731"/>
      <c r="H916" s="2973"/>
      <c r="I916" s="2973"/>
      <c r="J916" s="2731"/>
      <c r="K916" s="2731"/>
      <c r="L916" s="2731"/>
      <c r="M916" s="2973"/>
      <c r="N916" s="2973"/>
      <c r="O916" s="2731"/>
      <c r="P916" s="2731"/>
      <c r="Q916" s="2731"/>
    </row>
    <row r="917" ht="25.15" customHeight="true" x14ac:dyDescent="0.2">
      <c r="C917" s="2974"/>
      <c r="D917" s="2973"/>
      <c r="E917" s="2731"/>
      <c r="F917" s="2731"/>
      <c r="G917" s="2731"/>
      <c r="H917" s="2973"/>
      <c r="I917" s="2973"/>
      <c r="J917" s="2731"/>
      <c r="K917" s="2731"/>
      <c r="L917" s="2731"/>
      <c r="M917" s="2973"/>
      <c r="N917" s="2973"/>
      <c r="O917" s="2731"/>
      <c r="P917" s="2731"/>
      <c r="Q917" s="2731"/>
    </row>
    <row r="918" ht="25.15" customHeight="true" x14ac:dyDescent="0.2">
      <c r="C918" s="2974"/>
      <c r="D918" s="2973"/>
      <c r="E918" s="2731"/>
      <c r="F918" s="2731"/>
      <c r="G918" s="2731"/>
      <c r="H918" s="2973"/>
      <c r="I918" s="2973"/>
      <c r="J918" s="2731"/>
      <c r="K918" s="2731"/>
      <c r="L918" s="2731"/>
      <c r="M918" s="2973"/>
      <c r="N918" s="2973"/>
      <c r="O918" s="2731"/>
      <c r="P918" s="2731"/>
      <c r="Q918" s="2731"/>
    </row>
    <row r="919" ht="25.15" customHeight="true" x14ac:dyDescent="0.2">
      <c r="C919" s="2974"/>
      <c r="D919" s="2973"/>
      <c r="E919" s="2731"/>
      <c r="F919" s="2731"/>
      <c r="G919" s="2731"/>
      <c r="H919" s="2973"/>
      <c r="I919" s="2973"/>
      <c r="J919" s="2731"/>
      <c r="K919" s="2731"/>
      <c r="L919" s="2731"/>
      <c r="M919" s="2973"/>
      <c r="N919" s="2973"/>
      <c r="O919" s="2731"/>
      <c r="P919" s="2731"/>
      <c r="Q919" s="2731"/>
    </row>
    <row r="920" ht="25.15" customHeight="true" x14ac:dyDescent="0.2">
      <c r="C920" s="2974"/>
      <c r="D920" s="2973"/>
      <c r="E920" s="2731"/>
      <c r="F920" s="2731"/>
      <c r="G920" s="2731"/>
      <c r="H920" s="2973"/>
      <c r="I920" s="2973"/>
      <c r="J920" s="2731"/>
      <c r="K920" s="2731"/>
      <c r="L920" s="2731"/>
      <c r="M920" s="2973"/>
      <c r="N920" s="2973"/>
      <c r="O920" s="2731"/>
      <c r="P920" s="2731"/>
      <c r="Q920" s="2731"/>
    </row>
    <row r="921" ht="25.15" customHeight="true" x14ac:dyDescent="0.2">
      <c r="C921" s="2974"/>
      <c r="D921" s="2973"/>
      <c r="E921" s="2731"/>
      <c r="F921" s="2731"/>
      <c r="G921" s="2731"/>
      <c r="H921" s="2973"/>
      <c r="I921" s="2973"/>
      <c r="J921" s="2731"/>
      <c r="K921" s="2731"/>
      <c r="L921" s="2731"/>
      <c r="M921" s="2973"/>
      <c r="N921" s="2973"/>
      <c r="O921" s="2731"/>
      <c r="P921" s="2731"/>
      <c r="Q921" s="2731"/>
    </row>
    <row r="922" ht="25.15" customHeight="true" x14ac:dyDescent="0.2">
      <c r="C922" s="2974"/>
      <c r="D922" s="2973"/>
      <c r="E922" s="2731"/>
      <c r="F922" s="2731"/>
      <c r="G922" s="2731"/>
      <c r="H922" s="2973"/>
      <c r="I922" s="2973"/>
      <c r="J922" s="2731"/>
      <c r="K922" s="2731"/>
      <c r="L922" s="2731"/>
      <c r="M922" s="2973"/>
      <c r="N922" s="2973"/>
      <c r="O922" s="2731"/>
      <c r="P922" s="2731"/>
      <c r="Q922" s="2731"/>
    </row>
    <row r="923" ht="25.15" customHeight="true" x14ac:dyDescent="0.2">
      <c r="C923" s="2974"/>
      <c r="D923" s="2973"/>
      <c r="E923" s="2731"/>
      <c r="F923" s="2731"/>
      <c r="G923" s="2731"/>
      <c r="H923" s="2973"/>
      <c r="I923" s="2973"/>
      <c r="J923" s="2731"/>
      <c r="K923" s="2731"/>
      <c r="L923" s="2731"/>
      <c r="M923" s="2973"/>
      <c r="N923" s="2973"/>
      <c r="O923" s="2731"/>
      <c r="P923" s="2731"/>
      <c r="Q923" s="2731"/>
    </row>
    <row r="924" ht="25.15" customHeight="true" x14ac:dyDescent="0.2">
      <c r="C924" s="2974"/>
      <c r="D924" s="2973"/>
      <c r="E924" s="2731"/>
      <c r="F924" s="2731"/>
      <c r="G924" s="2731"/>
      <c r="H924" s="2973"/>
      <c r="I924" s="2973"/>
      <c r="J924" s="2731"/>
      <c r="K924" s="2731"/>
      <c r="L924" s="2731"/>
      <c r="M924" s="2973"/>
      <c r="N924" s="2973"/>
      <c r="O924" s="2731"/>
      <c r="P924" s="2731"/>
      <c r="Q924" s="2731"/>
    </row>
    <row r="925" ht="25.15" customHeight="true" x14ac:dyDescent="0.2">
      <c r="C925" s="2974"/>
      <c r="D925" s="2973"/>
      <c r="E925" s="2731"/>
      <c r="F925" s="2731"/>
      <c r="G925" s="2731"/>
      <c r="H925" s="2973"/>
      <c r="I925" s="2973"/>
      <c r="J925" s="2731"/>
      <c r="K925" s="2731"/>
      <c r="L925" s="2731"/>
      <c r="M925" s="2973"/>
      <c r="N925" s="2973"/>
      <c r="O925" s="2731"/>
      <c r="P925" s="2731"/>
      <c r="Q925" s="2731"/>
    </row>
    <row r="926" ht="25.15" customHeight="true" x14ac:dyDescent="0.2">
      <c r="C926" s="2974"/>
      <c r="D926" s="2973"/>
      <c r="E926" s="2731"/>
      <c r="F926" s="2731"/>
      <c r="G926" s="2731"/>
      <c r="H926" s="2973"/>
      <c r="I926" s="2973"/>
      <c r="J926" s="2731"/>
      <c r="K926" s="2731"/>
      <c r="L926" s="2731"/>
      <c r="M926" s="2973"/>
      <c r="N926" s="2973"/>
      <c r="O926" s="2731"/>
      <c r="P926" s="2731"/>
      <c r="Q926" s="2731"/>
    </row>
    <row r="927" ht="25.15" customHeight="true" x14ac:dyDescent="0.2">
      <c r="C927" s="2974"/>
      <c r="D927" s="2973"/>
      <c r="E927" s="2731"/>
      <c r="F927" s="2731"/>
      <c r="G927" s="2731"/>
      <c r="H927" s="2973"/>
      <c r="I927" s="2973"/>
      <c r="J927" s="2731"/>
      <c r="K927" s="2731"/>
      <c r="L927" s="2731"/>
      <c r="M927" s="2973"/>
      <c r="N927" s="2973"/>
      <c r="O927" s="2731"/>
      <c r="P927" s="2731"/>
      <c r="Q927" s="2731"/>
    </row>
    <row r="928" ht="25.15" customHeight="true" x14ac:dyDescent="0.2">
      <c r="C928" s="2974"/>
      <c r="D928" s="2973"/>
      <c r="E928" s="2731"/>
      <c r="F928" s="2731"/>
      <c r="G928" s="2731"/>
      <c r="H928" s="2973"/>
      <c r="I928" s="2973"/>
      <c r="J928" s="2731"/>
      <c r="K928" s="2731"/>
      <c r="L928" s="2731"/>
      <c r="M928" s="2973"/>
      <c r="N928" s="2973"/>
      <c r="O928" s="2731"/>
      <c r="P928" s="2731"/>
      <c r="Q928" s="2731"/>
    </row>
    <row r="929" ht="25.15" customHeight="true" x14ac:dyDescent="0.2">
      <c r="C929" s="2974"/>
      <c r="D929" s="2973"/>
      <c r="E929" s="2731"/>
      <c r="F929" s="2731"/>
      <c r="G929" s="2731"/>
      <c r="H929" s="2973"/>
      <c r="I929" s="2973"/>
      <c r="J929" s="2731"/>
      <c r="K929" s="2731"/>
      <c r="L929" s="2731"/>
      <c r="M929" s="2973"/>
      <c r="N929" s="2973"/>
      <c r="O929" s="2731"/>
      <c r="P929" s="2731"/>
      <c r="Q929" s="2731"/>
    </row>
    <row r="930" ht="25.15" customHeight="true" x14ac:dyDescent="0.2">
      <c r="C930" s="2974"/>
      <c r="D930" s="2973"/>
      <c r="E930" s="2731"/>
      <c r="F930" s="2731"/>
      <c r="G930" s="2731"/>
      <c r="H930" s="2973"/>
      <c r="I930" s="2973"/>
      <c r="J930" s="2731"/>
      <c r="K930" s="2731"/>
      <c r="L930" s="2731"/>
      <c r="M930" s="2973"/>
      <c r="N930" s="2973"/>
      <c r="O930" s="2731"/>
      <c r="P930" s="2731"/>
      <c r="Q930" s="2731"/>
    </row>
    <row r="931" ht="25.15" customHeight="true" x14ac:dyDescent="0.2">
      <c r="C931" s="2974"/>
      <c r="D931" s="2973"/>
      <c r="E931" s="2731"/>
      <c r="F931" s="2731"/>
      <c r="G931" s="2731"/>
      <c r="H931" s="2973"/>
      <c r="I931" s="2973"/>
      <c r="J931" s="2731"/>
      <c r="K931" s="2731"/>
      <c r="L931" s="2731"/>
      <c r="M931" s="2973"/>
      <c r="N931" s="2973"/>
      <c r="O931" s="2731"/>
      <c r="P931" s="2731"/>
      <c r="Q931" s="2731"/>
    </row>
    <row r="932" ht="25.15" customHeight="true" x14ac:dyDescent="0.2">
      <c r="C932" s="2974"/>
      <c r="D932" s="2973"/>
      <c r="E932" s="2731"/>
      <c r="F932" s="2731"/>
      <c r="G932" s="2731"/>
      <c r="H932" s="2973"/>
      <c r="I932" s="2973"/>
      <c r="J932" s="2731"/>
      <c r="K932" s="2731"/>
      <c r="L932" s="2731"/>
      <c r="M932" s="2973"/>
      <c r="N932" s="2973"/>
      <c r="O932" s="2731"/>
      <c r="P932" s="2731"/>
      <c r="Q932" s="2731"/>
    </row>
    <row r="933" ht="25.15" customHeight="true" x14ac:dyDescent="0.2">
      <c r="C933" s="2974"/>
      <c r="D933" s="2973"/>
      <c r="E933" s="2731"/>
      <c r="F933" s="2731"/>
      <c r="G933" s="2731"/>
      <c r="H933" s="2973"/>
      <c r="I933" s="2973"/>
      <c r="J933" s="2731"/>
      <c r="K933" s="2731"/>
      <c r="L933" s="2731"/>
      <c r="M933" s="2973"/>
      <c r="N933" s="2973"/>
      <c r="O933" s="2731"/>
      <c r="P933" s="2731"/>
      <c r="Q933" s="2731"/>
    </row>
    <row r="934" ht="25.15" customHeight="true" x14ac:dyDescent="0.2">
      <c r="C934" s="2974"/>
      <c r="D934" s="2973"/>
      <c r="E934" s="2731"/>
      <c r="F934" s="2731"/>
      <c r="G934" s="2731"/>
      <c r="H934" s="2973"/>
      <c r="I934" s="2973"/>
      <c r="J934" s="2731"/>
      <c r="K934" s="2731"/>
      <c r="L934" s="2731"/>
      <c r="M934" s="2973"/>
      <c r="N934" s="2973"/>
      <c r="O934" s="2731"/>
      <c r="P934" s="2731"/>
      <c r="Q934" s="2731"/>
    </row>
    <row r="935" ht="25.15" customHeight="true" x14ac:dyDescent="0.2">
      <c r="C935" s="2974"/>
      <c r="D935" s="2973"/>
      <c r="E935" s="2731"/>
      <c r="F935" s="2731"/>
      <c r="G935" s="2731"/>
      <c r="H935" s="2973"/>
      <c r="I935" s="2973"/>
      <c r="J935" s="2731"/>
      <c r="K935" s="2731"/>
      <c r="L935" s="2731"/>
      <c r="M935" s="2973"/>
      <c r="N935" s="2973"/>
      <c r="O935" s="2731"/>
      <c r="P935" s="2731"/>
      <c r="Q935" s="2731"/>
    </row>
    <row r="936" ht="25.15" customHeight="true" x14ac:dyDescent="0.2">
      <c r="C936" s="2974"/>
      <c r="D936" s="2973"/>
      <c r="E936" s="2731"/>
      <c r="F936" s="2731"/>
      <c r="G936" s="2731"/>
      <c r="H936" s="2973"/>
      <c r="I936" s="2973"/>
      <c r="J936" s="2731"/>
      <c r="K936" s="2731"/>
      <c r="L936" s="2731"/>
      <c r="M936" s="2973"/>
      <c r="N936" s="2973"/>
      <c r="O936" s="2731"/>
      <c r="P936" s="2731"/>
      <c r="Q936" s="2731"/>
    </row>
    <row r="937" ht="25.15" customHeight="true" x14ac:dyDescent="0.2">
      <c r="C937" s="2974"/>
      <c r="D937" s="2973"/>
      <c r="E937" s="2731"/>
      <c r="F937" s="2731"/>
      <c r="G937" s="2731"/>
      <c r="H937" s="2973"/>
      <c r="I937" s="2973"/>
      <c r="J937" s="2731"/>
      <c r="K937" s="2731"/>
      <c r="L937" s="2731"/>
      <c r="M937" s="2973"/>
      <c r="N937" s="2973"/>
      <c r="O937" s="2731"/>
      <c r="P937" s="2731"/>
      <c r="Q937" s="2731"/>
    </row>
    <row r="938" ht="25.15" customHeight="true" x14ac:dyDescent="0.2">
      <c r="C938" s="2974"/>
      <c r="D938" s="2973"/>
      <c r="E938" s="2731"/>
      <c r="F938" s="2731"/>
      <c r="G938" s="2731"/>
      <c r="H938" s="2973"/>
      <c r="I938" s="2973"/>
      <c r="J938" s="2731"/>
      <c r="K938" s="2731"/>
      <c r="L938" s="2731"/>
      <c r="M938" s="2973"/>
      <c r="N938" s="2973"/>
      <c r="O938" s="2731"/>
      <c r="P938" s="2731"/>
      <c r="Q938" s="2731"/>
    </row>
    <row r="939" ht="25.15" customHeight="true" x14ac:dyDescent="0.2">
      <c r="C939" s="2974"/>
      <c r="D939" s="2973"/>
      <c r="E939" s="2731"/>
      <c r="F939" s="2731"/>
      <c r="G939" s="2731"/>
      <c r="H939" s="2973"/>
      <c r="I939" s="2973"/>
      <c r="J939" s="2731"/>
      <c r="K939" s="2731"/>
      <c r="L939" s="2731"/>
      <c r="M939" s="2973"/>
      <c r="N939" s="2973"/>
      <c r="O939" s="2731"/>
      <c r="P939" s="2731"/>
      <c r="Q939" s="2731"/>
    </row>
    <row r="940" ht="25.15" customHeight="true" x14ac:dyDescent="0.2">
      <c r="C940" s="2974"/>
      <c r="D940" s="2973"/>
      <c r="E940" s="2731"/>
      <c r="F940" s="2731"/>
      <c r="G940" s="2731"/>
      <c r="H940" s="2973"/>
      <c r="I940" s="2973"/>
      <c r="J940" s="2731"/>
      <c r="K940" s="2731"/>
      <c r="L940" s="2731"/>
      <c r="M940" s="2973"/>
      <c r="N940" s="2973"/>
      <c r="O940" s="2731"/>
      <c r="P940" s="2731"/>
      <c r="Q940" s="2731"/>
    </row>
    <row r="941" ht="25.15" customHeight="true" x14ac:dyDescent="0.2">
      <c r="C941" s="2974"/>
      <c r="D941" s="2973"/>
      <c r="E941" s="2731"/>
      <c r="F941" s="2731"/>
      <c r="G941" s="2731"/>
      <c r="H941" s="2973"/>
      <c r="I941" s="2973"/>
      <c r="J941" s="2731"/>
      <c r="K941" s="2731"/>
      <c r="L941" s="2731"/>
      <c r="M941" s="2973"/>
      <c r="N941" s="2973"/>
      <c r="O941" s="2731"/>
      <c r="P941" s="2731"/>
      <c r="Q941" s="2731"/>
    </row>
    <row r="942" ht="25.15" customHeight="true" x14ac:dyDescent="0.2">
      <c r="C942" s="2974"/>
      <c r="D942" s="2973"/>
      <c r="E942" s="2731"/>
      <c r="F942" s="2731"/>
      <c r="G942" s="2731"/>
      <c r="H942" s="2973"/>
      <c r="I942" s="2973"/>
      <c r="J942" s="2731"/>
      <c r="K942" s="2731"/>
      <c r="L942" s="2731"/>
      <c r="M942" s="2973"/>
      <c r="N942" s="2973"/>
      <c r="O942" s="2731"/>
      <c r="P942" s="2731"/>
      <c r="Q942" s="2731"/>
    </row>
    <row r="943" ht="25.15" customHeight="true" x14ac:dyDescent="0.2">
      <c r="C943" s="2974"/>
      <c r="D943" s="2973"/>
      <c r="E943" s="2731"/>
      <c r="F943" s="2731"/>
      <c r="G943" s="2731"/>
      <c r="H943" s="2973"/>
      <c r="I943" s="2973"/>
      <c r="J943" s="2731"/>
      <c r="K943" s="2731"/>
      <c r="L943" s="2731"/>
      <c r="M943" s="2973"/>
      <c r="N943" s="2973"/>
      <c r="O943" s="2731"/>
      <c r="P943" s="2731"/>
      <c r="Q943" s="2731"/>
    </row>
    <row r="944" ht="25.15" customHeight="true" x14ac:dyDescent="0.2">
      <c r="C944" s="2974"/>
      <c r="D944" s="2973"/>
      <c r="E944" s="2731"/>
      <c r="F944" s="2731"/>
      <c r="G944" s="2731"/>
      <c r="H944" s="2973"/>
      <c r="I944" s="2973"/>
      <c r="J944" s="2731"/>
      <c r="K944" s="2731"/>
      <c r="L944" s="2731"/>
      <c r="M944" s="2973"/>
      <c r="N944" s="2973"/>
      <c r="O944" s="2731"/>
      <c r="P944" s="2731"/>
      <c r="Q944" s="2731"/>
    </row>
    <row r="945" ht="25.15" customHeight="true" x14ac:dyDescent="0.2">
      <c r="C945" s="2974"/>
      <c r="D945" s="2973"/>
      <c r="E945" s="2731"/>
      <c r="F945" s="2731"/>
      <c r="G945" s="2731"/>
      <c r="H945" s="2973"/>
      <c r="I945" s="2973"/>
      <c r="J945" s="2731"/>
      <c r="K945" s="2731"/>
      <c r="L945" s="2731"/>
      <c r="M945" s="2973"/>
      <c r="N945" s="2973"/>
      <c r="O945" s="2731"/>
      <c r="P945" s="2731"/>
      <c r="Q945" s="2731"/>
    </row>
    <row r="946" ht="25.15" customHeight="true" x14ac:dyDescent="0.2">
      <c r="C946" s="2974"/>
      <c r="D946" s="2973"/>
      <c r="E946" s="2731"/>
      <c r="F946" s="2731"/>
      <c r="G946" s="2731"/>
      <c r="H946" s="2973"/>
      <c r="I946" s="2973"/>
      <c r="J946" s="2731"/>
      <c r="K946" s="2731"/>
      <c r="L946" s="2731"/>
      <c r="M946" s="2973"/>
      <c r="N946" s="2973"/>
      <c r="O946" s="2731"/>
      <c r="P946" s="2731"/>
      <c r="Q946" s="2731"/>
    </row>
    <row r="947" ht="25.15" customHeight="true" x14ac:dyDescent="0.2">
      <c r="C947" s="2974"/>
      <c r="D947" s="2973"/>
      <c r="E947" s="2731"/>
      <c r="F947" s="2731"/>
      <c r="G947" s="2731"/>
      <c r="H947" s="2973"/>
      <c r="I947" s="2973"/>
      <c r="J947" s="2731"/>
      <c r="K947" s="2731"/>
      <c r="L947" s="2731"/>
      <c r="M947" s="2973"/>
      <c r="N947" s="2973"/>
      <c r="O947" s="2731"/>
      <c r="P947" s="2731"/>
      <c r="Q947" s="2731"/>
    </row>
    <row r="948" ht="25.15" customHeight="true" x14ac:dyDescent="0.2">
      <c r="C948" s="2974"/>
      <c r="D948" s="2973"/>
      <c r="E948" s="2731"/>
      <c r="F948" s="2731"/>
      <c r="G948" s="2731"/>
      <c r="H948" s="2973"/>
      <c r="I948" s="2973"/>
      <c r="J948" s="2731"/>
      <c r="K948" s="2731"/>
      <c r="L948" s="2731"/>
      <c r="M948" s="2973"/>
      <c r="N948" s="2973"/>
      <c r="O948" s="2731"/>
      <c r="P948" s="2731"/>
      <c r="Q948" s="2731"/>
    </row>
    <row r="949" ht="25.15" customHeight="true" x14ac:dyDescent="0.2">
      <c r="C949" s="2974"/>
      <c r="D949" s="2973"/>
      <c r="E949" s="2731"/>
      <c r="F949" s="2731"/>
      <c r="G949" s="2731"/>
      <c r="H949" s="2973"/>
      <c r="I949" s="2973"/>
      <c r="J949" s="2731"/>
      <c r="K949" s="2731"/>
      <c r="L949" s="2731"/>
      <c r="M949" s="2973"/>
      <c r="N949" s="2973"/>
      <c r="O949" s="2731"/>
      <c r="P949" s="2731"/>
      <c r="Q949" s="2731"/>
    </row>
    <row r="950" ht="25.15" customHeight="true" x14ac:dyDescent="0.2">
      <c r="C950" s="2974"/>
      <c r="D950" s="2973"/>
      <c r="E950" s="2731"/>
      <c r="F950" s="2731"/>
      <c r="G950" s="2731"/>
      <c r="H950" s="2973"/>
      <c r="I950" s="2973"/>
      <c r="J950" s="2731"/>
      <c r="K950" s="2731"/>
      <c r="L950" s="2731"/>
      <c r="M950" s="2973"/>
      <c r="N950" s="2973"/>
      <c r="O950" s="2731"/>
      <c r="P950" s="2731"/>
      <c r="Q950" s="2731"/>
    </row>
    <row r="951" ht="25.15" customHeight="true" x14ac:dyDescent="0.2">
      <c r="C951" s="2974"/>
      <c r="D951" s="2973"/>
      <c r="E951" s="2731"/>
      <c r="F951" s="2731"/>
      <c r="G951" s="2731"/>
      <c r="H951" s="2973"/>
      <c r="I951" s="2973"/>
      <c r="J951" s="2731"/>
      <c r="K951" s="2731"/>
      <c r="L951" s="2731"/>
      <c r="M951" s="2973"/>
      <c r="N951" s="2973"/>
      <c r="O951" s="2731"/>
      <c r="P951" s="2731"/>
      <c r="Q951" s="2731"/>
    </row>
    <row r="952" ht="25.15" customHeight="true" x14ac:dyDescent="0.2">
      <c r="C952" s="2974"/>
      <c r="D952" s="2973"/>
      <c r="E952" s="2731"/>
      <c r="F952" s="2731"/>
      <c r="G952" s="2731"/>
      <c r="H952" s="2973"/>
      <c r="I952" s="2973"/>
      <c r="J952" s="2731"/>
      <c r="K952" s="2731"/>
      <c r="L952" s="2731"/>
      <c r="M952" s="2973"/>
      <c r="N952" s="2973"/>
      <c r="O952" s="2731"/>
      <c r="P952" s="2731"/>
      <c r="Q952" s="2731"/>
    </row>
    <row r="953" ht="25.15" customHeight="true" x14ac:dyDescent="0.2">
      <c r="C953" s="2974"/>
      <c r="D953" s="2973"/>
      <c r="E953" s="2731"/>
      <c r="F953" s="2731"/>
      <c r="G953" s="2731"/>
      <c r="H953" s="2973"/>
      <c r="I953" s="2973"/>
      <c r="J953" s="2731"/>
      <c r="K953" s="2731"/>
      <c r="L953" s="2731"/>
      <c r="M953" s="2973"/>
      <c r="N953" s="2973"/>
      <c r="O953" s="2731"/>
      <c r="P953" s="2731"/>
      <c r="Q953" s="2731"/>
    </row>
    <row r="954" ht="25.15" customHeight="true" x14ac:dyDescent="0.2">
      <c r="C954" s="2974"/>
      <c r="D954" s="2973"/>
      <c r="E954" s="2731"/>
      <c r="F954" s="2731"/>
      <c r="G954" s="2731"/>
      <c r="H954" s="2973"/>
      <c r="I954" s="2973"/>
      <c r="J954" s="2731"/>
      <c r="K954" s="2731"/>
      <c r="L954" s="2731"/>
      <c r="M954" s="2973"/>
      <c r="N954" s="2973"/>
      <c r="O954" s="2731"/>
      <c r="P954" s="2731"/>
      <c r="Q954" s="2731"/>
    </row>
    <row r="955" ht="25.15" customHeight="true" x14ac:dyDescent="0.2">
      <c r="C955" s="2974"/>
      <c r="D955" s="2973"/>
      <c r="E955" s="2731"/>
      <c r="F955" s="2731"/>
      <c r="G955" s="2731"/>
      <c r="H955" s="2973"/>
      <c r="I955" s="2973"/>
      <c r="J955" s="2731"/>
      <c r="K955" s="2731"/>
      <c r="L955" s="2731"/>
      <c r="M955" s="2973"/>
      <c r="N955" s="2973"/>
      <c r="O955" s="2731"/>
      <c r="P955" s="2731"/>
      <c r="Q955" s="2731"/>
    </row>
    <row r="956" ht="25.15" customHeight="true" x14ac:dyDescent="0.2">
      <c r="C956" s="2974"/>
      <c r="D956" s="2973"/>
      <c r="E956" s="2731"/>
      <c r="F956" s="2731"/>
      <c r="G956" s="2731"/>
      <c r="H956" s="2973"/>
      <c r="I956" s="2973"/>
      <c r="J956" s="2731"/>
      <c r="K956" s="2731"/>
      <c r="L956" s="2731"/>
      <c r="M956" s="2973"/>
      <c r="N956" s="2973"/>
      <c r="O956" s="2731"/>
      <c r="P956" s="2731"/>
      <c r="Q956" s="2731"/>
    </row>
    <row r="957" ht="25.15" customHeight="true" x14ac:dyDescent="0.2">
      <c r="C957" s="2974"/>
      <c r="D957" s="2973"/>
      <c r="E957" s="2731"/>
      <c r="F957" s="2731"/>
      <c r="G957" s="2731"/>
      <c r="H957" s="2973"/>
      <c r="I957" s="2973"/>
      <c r="J957" s="2731"/>
      <c r="K957" s="2731"/>
      <c r="L957" s="2731"/>
      <c r="M957" s="2973"/>
      <c r="N957" s="2973"/>
      <c r="O957" s="2731"/>
      <c r="P957" s="2731"/>
      <c r="Q957" s="2731"/>
    </row>
    <row r="958" ht="25.15" customHeight="true" x14ac:dyDescent="0.2">
      <c r="C958" s="2974"/>
      <c r="D958" s="2973"/>
      <c r="E958" s="2731"/>
      <c r="F958" s="2731"/>
      <c r="G958" s="2731"/>
      <c r="H958" s="2973"/>
      <c r="I958" s="2973"/>
      <c r="J958" s="2731"/>
      <c r="K958" s="2731"/>
      <c r="L958" s="2731"/>
      <c r="M958" s="2973"/>
      <c r="N958" s="2973"/>
      <c r="O958" s="2731"/>
      <c r="P958" s="2731"/>
      <c r="Q958" s="2731"/>
    </row>
    <row r="959" ht="25.15" customHeight="true" x14ac:dyDescent="0.2">
      <c r="C959" s="2974"/>
      <c r="D959" s="2973"/>
      <c r="E959" s="2731"/>
      <c r="F959" s="2731"/>
      <c r="G959" s="2731"/>
      <c r="H959" s="2973"/>
      <c r="I959" s="2973"/>
      <c r="J959" s="2731"/>
      <c r="K959" s="2731"/>
      <c r="L959" s="2731"/>
      <c r="M959" s="2973"/>
      <c r="N959" s="2973"/>
      <c r="O959" s="2731"/>
      <c r="P959" s="2731"/>
      <c r="Q959" s="2731"/>
    </row>
    <row r="960" ht="25.15" customHeight="true" x14ac:dyDescent="0.2">
      <c r="C960" s="2974"/>
      <c r="D960" s="2973"/>
      <c r="E960" s="2731"/>
      <c r="F960" s="2731"/>
      <c r="G960" s="2731"/>
      <c r="H960" s="2973"/>
      <c r="I960" s="2973"/>
      <c r="J960" s="2731"/>
      <c r="K960" s="2731"/>
      <c r="L960" s="2731"/>
      <c r="M960" s="2973"/>
      <c r="N960" s="2973"/>
      <c r="O960" s="2731"/>
      <c r="P960" s="2731"/>
      <c r="Q960" s="2731"/>
    </row>
    <row r="961" ht="25.15" customHeight="true" x14ac:dyDescent="0.2">
      <c r="C961" s="2974"/>
      <c r="D961" s="2973"/>
      <c r="E961" s="2731"/>
      <c r="F961" s="2731"/>
      <c r="G961" s="2731"/>
      <c r="H961" s="2973"/>
      <c r="I961" s="2973"/>
      <c r="J961" s="2731"/>
      <c r="K961" s="2731"/>
      <c r="L961" s="2731"/>
      <c r="M961" s="2973"/>
      <c r="N961" s="2973"/>
      <c r="O961" s="2731"/>
      <c r="P961" s="2731"/>
      <c r="Q961" s="2731"/>
    </row>
    <row r="962" ht="25.15" customHeight="true" x14ac:dyDescent="0.2">
      <c r="C962" s="2974"/>
      <c r="D962" s="2973"/>
      <c r="E962" s="2731"/>
      <c r="F962" s="2731"/>
      <c r="G962" s="2731"/>
      <c r="H962" s="2973"/>
      <c r="I962" s="2973"/>
      <c r="J962" s="2731"/>
      <c r="K962" s="2731"/>
      <c r="L962" s="2731"/>
      <c r="M962" s="2973"/>
      <c r="N962" s="2973"/>
      <c r="O962" s="2731"/>
      <c r="P962" s="2731"/>
      <c r="Q962" s="2731"/>
    </row>
    <row r="963" ht="25.15" customHeight="true" x14ac:dyDescent="0.2">
      <c r="C963" s="2974"/>
      <c r="D963" s="2973"/>
      <c r="E963" s="2731"/>
      <c r="F963" s="2731"/>
      <c r="G963" s="2731"/>
      <c r="H963" s="2973"/>
      <c r="I963" s="2973"/>
      <c r="J963" s="2731"/>
      <c r="K963" s="2731"/>
      <c r="L963" s="2731"/>
      <c r="M963" s="2973"/>
      <c r="N963" s="2973"/>
      <c r="O963" s="2731"/>
      <c r="P963" s="2731"/>
      <c r="Q963" s="2731"/>
    </row>
    <row r="964" ht="25.15" customHeight="true" x14ac:dyDescent="0.2">
      <c r="C964" s="2974"/>
      <c r="D964" s="2973"/>
      <c r="E964" s="2731"/>
      <c r="F964" s="2731"/>
      <c r="G964" s="2731"/>
      <c r="H964" s="2973"/>
      <c r="I964" s="2973"/>
      <c r="J964" s="2731"/>
      <c r="K964" s="2731"/>
      <c r="L964" s="2731"/>
      <c r="M964" s="2973"/>
      <c r="N964" s="2973"/>
      <c r="O964" s="2731"/>
      <c r="P964" s="2731"/>
      <c r="Q964" s="2731"/>
    </row>
    <row r="965" ht="25.15" customHeight="true" x14ac:dyDescent="0.2">
      <c r="C965" s="2974"/>
      <c r="D965" s="2973"/>
      <c r="E965" s="2731"/>
      <c r="F965" s="2731"/>
      <c r="G965" s="2731"/>
      <c r="H965" s="2973"/>
      <c r="I965" s="2973"/>
      <c r="J965" s="2731"/>
      <c r="K965" s="2731"/>
      <c r="L965" s="2731"/>
      <c r="M965" s="2973"/>
      <c r="N965" s="2973"/>
      <c r="O965" s="2731"/>
      <c r="P965" s="2731"/>
      <c r="Q965" s="2731"/>
    </row>
    <row r="966" ht="25.15" customHeight="true" x14ac:dyDescent="0.2">
      <c r="C966" s="2974"/>
      <c r="D966" s="2973"/>
      <c r="E966" s="2731"/>
      <c r="F966" s="2731"/>
      <c r="G966" s="2731"/>
      <c r="H966" s="2973"/>
      <c r="I966" s="2973"/>
      <c r="J966" s="2731"/>
      <c r="K966" s="2731"/>
      <c r="L966" s="2731"/>
      <c r="M966" s="2973"/>
      <c r="N966" s="2973"/>
      <c r="O966" s="2731"/>
      <c r="P966" s="2731"/>
      <c r="Q966" s="2731"/>
    </row>
    <row r="967" ht="25.15" customHeight="true" x14ac:dyDescent="0.2">
      <c r="C967" s="2974"/>
      <c r="D967" s="2973"/>
      <c r="E967" s="2731"/>
      <c r="F967" s="2731"/>
      <c r="G967" s="2731"/>
      <c r="H967" s="2973"/>
      <c r="I967" s="2973"/>
      <c r="J967" s="2731"/>
      <c r="K967" s="2731"/>
      <c r="L967" s="2731"/>
      <c r="M967" s="2973"/>
      <c r="N967" s="2973"/>
      <c r="O967" s="2731"/>
      <c r="P967" s="2731"/>
      <c r="Q967" s="2731"/>
    </row>
    <row r="968" ht="25.15" customHeight="true" x14ac:dyDescent="0.2">
      <c r="C968" s="2974"/>
      <c r="D968" s="2973"/>
      <c r="E968" s="2731"/>
      <c r="F968" s="2731"/>
      <c r="G968" s="2731"/>
      <c r="H968" s="2973"/>
      <c r="I968" s="2973"/>
      <c r="J968" s="2731"/>
      <c r="K968" s="2731"/>
      <c r="L968" s="2731"/>
      <c r="M968" s="2973"/>
      <c r="N968" s="2973"/>
      <c r="O968" s="2731"/>
      <c r="P968" s="2731"/>
      <c r="Q968" s="2731"/>
    </row>
    <row r="969" ht="25.15" customHeight="true" x14ac:dyDescent="0.2">
      <c r="C969" s="2974"/>
      <c r="D969" s="2973"/>
      <c r="E969" s="2731"/>
      <c r="F969" s="2731"/>
      <c r="G969" s="2731"/>
      <c r="H969" s="2973"/>
      <c r="I969" s="2973"/>
      <c r="J969" s="2731"/>
      <c r="K969" s="2731"/>
      <c r="L969" s="2731"/>
      <c r="M969" s="2973"/>
      <c r="N969" s="2973"/>
      <c r="O969" s="2731"/>
      <c r="P969" s="2731"/>
      <c r="Q969" s="2731"/>
    </row>
    <row r="970" ht="25.15" customHeight="true" x14ac:dyDescent="0.2">
      <c r="C970" s="2974"/>
      <c r="D970" s="2973"/>
      <c r="E970" s="2731"/>
      <c r="F970" s="2731"/>
      <c r="G970" s="2731"/>
      <c r="H970" s="2973"/>
      <c r="I970" s="2973"/>
      <c r="J970" s="2731"/>
      <c r="K970" s="2731"/>
      <c r="L970" s="2731"/>
      <c r="M970" s="2973"/>
      <c r="N970" s="2973"/>
      <c r="O970" s="2731"/>
      <c r="P970" s="2731"/>
      <c r="Q970" s="2731"/>
    </row>
    <row r="971" ht="25.15" customHeight="true" x14ac:dyDescent="0.2">
      <c r="C971" s="2974"/>
      <c r="D971" s="2973"/>
      <c r="E971" s="2731"/>
      <c r="F971" s="2731"/>
      <c r="G971" s="2731"/>
      <c r="H971" s="2973"/>
      <c r="I971" s="2973"/>
      <c r="J971" s="2731"/>
      <c r="K971" s="2731"/>
      <c r="L971" s="2731"/>
      <c r="M971" s="2973"/>
      <c r="N971" s="2973"/>
      <c r="O971" s="2731"/>
      <c r="P971" s="2731"/>
      <c r="Q971" s="2731"/>
    </row>
    <row r="972" ht="25.15" customHeight="true" x14ac:dyDescent="0.2">
      <c r="C972" s="2974"/>
      <c r="D972" s="2973"/>
      <c r="E972" s="2731"/>
      <c r="F972" s="2731"/>
      <c r="G972" s="2731"/>
      <c r="H972" s="2973"/>
      <c r="I972" s="2973"/>
      <c r="J972" s="2731"/>
      <c r="K972" s="2731"/>
      <c r="L972" s="2731"/>
      <c r="M972" s="2973"/>
      <c r="N972" s="2973"/>
      <c r="O972" s="2731"/>
      <c r="P972" s="2731"/>
      <c r="Q972" s="2731"/>
    </row>
    <row r="973" ht="25.15" customHeight="true" x14ac:dyDescent="0.2">
      <c r="C973" s="2974"/>
      <c r="D973" s="2973"/>
      <c r="E973" s="2731"/>
      <c r="F973" s="2731"/>
      <c r="G973" s="2731"/>
      <c r="H973" s="2973"/>
      <c r="I973" s="2973"/>
      <c r="J973" s="2731"/>
      <c r="K973" s="2731"/>
      <c r="L973" s="2731"/>
      <c r="M973" s="2973"/>
      <c r="N973" s="2973"/>
      <c r="O973" s="2731"/>
      <c r="P973" s="2731"/>
      <c r="Q973" s="2731"/>
    </row>
    <row r="974" ht="25.15" customHeight="true" x14ac:dyDescent="0.2">
      <c r="C974" s="2974"/>
      <c r="D974" s="2973"/>
      <c r="E974" s="2731"/>
      <c r="F974" s="2731"/>
      <c r="G974" s="2731"/>
      <c r="H974" s="2973"/>
      <c r="I974" s="2973"/>
      <c r="J974" s="2731"/>
      <c r="K974" s="2731"/>
      <c r="L974" s="2731"/>
      <c r="M974" s="2973"/>
      <c r="N974" s="2973"/>
      <c r="O974" s="2731"/>
      <c r="P974" s="2731"/>
      <c r="Q974" s="2731"/>
    </row>
    <row r="975" ht="25.15" customHeight="true" x14ac:dyDescent="0.2">
      <c r="C975" s="2974"/>
      <c r="D975" s="2973"/>
      <c r="E975" s="2731"/>
      <c r="F975" s="2731"/>
      <c r="G975" s="2731"/>
      <c r="H975" s="2973"/>
      <c r="I975" s="2973"/>
      <c r="J975" s="2731"/>
      <c r="K975" s="2731"/>
      <c r="L975" s="2731"/>
      <c r="M975" s="2973"/>
      <c r="N975" s="2973"/>
      <c r="O975" s="2731"/>
      <c r="P975" s="2731"/>
      <c r="Q975" s="2731"/>
    </row>
    <row r="976" ht="25.15" customHeight="true" x14ac:dyDescent="0.2">
      <c r="C976" s="2974"/>
      <c r="D976" s="2973"/>
      <c r="E976" s="2731"/>
      <c r="F976" s="2731"/>
      <c r="G976" s="2731"/>
      <c r="H976" s="2973"/>
      <c r="I976" s="2973"/>
      <c r="J976" s="2731"/>
      <c r="K976" s="2731"/>
      <c r="L976" s="2731"/>
      <c r="M976" s="2973"/>
      <c r="N976" s="2973"/>
      <c r="O976" s="2731"/>
      <c r="P976" s="2731"/>
      <c r="Q976" s="2731"/>
    </row>
    <row r="977" ht="25.15" customHeight="true" x14ac:dyDescent="0.2">
      <c r="C977" s="2974"/>
      <c r="D977" s="2973"/>
      <c r="E977" s="2731"/>
      <c r="F977" s="2731"/>
      <c r="G977" s="2731"/>
      <c r="H977" s="2973"/>
      <c r="I977" s="2973"/>
      <c r="J977" s="2731"/>
      <c r="K977" s="2731"/>
      <c r="L977" s="2731"/>
      <c r="M977" s="2973"/>
      <c r="N977" s="2973"/>
      <c r="O977" s="2731"/>
      <c r="P977" s="2731"/>
      <c r="Q977" s="2731"/>
    </row>
    <row r="978" ht="25.15" customHeight="true" x14ac:dyDescent="0.2">
      <c r="C978" s="2974"/>
      <c r="D978" s="2973"/>
      <c r="E978" s="2731"/>
      <c r="F978" s="2731"/>
      <c r="G978" s="2731"/>
      <c r="H978" s="2973"/>
      <c r="I978" s="2973"/>
      <c r="J978" s="2731"/>
      <c r="K978" s="2731"/>
      <c r="L978" s="2731"/>
      <c r="M978" s="2973"/>
      <c r="N978" s="2973"/>
      <c r="O978" s="2731"/>
      <c r="P978" s="2731"/>
      <c r="Q978" s="2731"/>
    </row>
    <row r="979" ht="25.15" customHeight="true" x14ac:dyDescent="0.2">
      <c r="C979" s="2974"/>
      <c r="D979" s="2973"/>
      <c r="E979" s="2731"/>
      <c r="F979" s="2731"/>
      <c r="G979" s="2731"/>
      <c r="H979" s="2973"/>
      <c r="I979" s="2973"/>
      <c r="J979" s="2731"/>
      <c r="K979" s="2731"/>
      <c r="L979" s="2731"/>
      <c r="M979" s="2973"/>
      <c r="N979" s="2973"/>
      <c r="O979" s="2731"/>
      <c r="P979" s="2731"/>
      <c r="Q979" s="2731"/>
    </row>
    <row r="980" ht="25.15" customHeight="true" x14ac:dyDescent="0.2">
      <c r="C980" s="2974"/>
      <c r="D980" s="2973"/>
      <c r="E980" s="2731"/>
      <c r="F980" s="2731"/>
      <c r="G980" s="2731"/>
      <c r="H980" s="2973"/>
      <c r="I980" s="2973"/>
      <c r="J980" s="2731"/>
      <c r="K980" s="2731"/>
      <c r="L980" s="2731"/>
      <c r="M980" s="2973"/>
      <c r="N980" s="2973"/>
      <c r="O980" s="2731"/>
      <c r="P980" s="2731"/>
      <c r="Q980" s="2731"/>
    </row>
    <row r="981" ht="25.15" customHeight="true" x14ac:dyDescent="0.2">
      <c r="C981" s="2974"/>
      <c r="D981" s="2973"/>
      <c r="E981" s="2731"/>
      <c r="F981" s="2731"/>
      <c r="G981" s="2731"/>
      <c r="H981" s="2973"/>
      <c r="I981" s="2973"/>
      <c r="J981" s="2731"/>
      <c r="K981" s="2731"/>
      <c r="L981" s="2731"/>
      <c r="M981" s="2973"/>
      <c r="N981" s="2973"/>
      <c r="O981" s="2731"/>
      <c r="P981" s="2731"/>
      <c r="Q981" s="2731"/>
    </row>
    <row r="982" ht="25.15" customHeight="true" x14ac:dyDescent="0.2">
      <c r="C982" s="2974"/>
      <c r="D982" s="2973"/>
      <c r="E982" s="2731"/>
      <c r="F982" s="2731"/>
      <c r="G982" s="2731"/>
      <c r="H982" s="2973"/>
      <c r="I982" s="2973"/>
      <c r="J982" s="2731"/>
      <c r="K982" s="2731"/>
      <c r="L982" s="2731"/>
      <c r="M982" s="2973"/>
      <c r="N982" s="2973"/>
      <c r="O982" s="2731"/>
      <c r="P982" s="2731"/>
      <c r="Q982" s="2731"/>
    </row>
    <row r="983" ht="25.15" customHeight="true" x14ac:dyDescent="0.2">
      <c r="C983" s="2974"/>
      <c r="D983" s="2973"/>
      <c r="E983" s="2731"/>
      <c r="F983" s="2731"/>
      <c r="G983" s="2731"/>
      <c r="H983" s="2973"/>
      <c r="I983" s="2973"/>
      <c r="J983" s="2731"/>
      <c r="K983" s="2731"/>
      <c r="L983" s="2731"/>
      <c r="M983" s="2973"/>
      <c r="N983" s="2973"/>
      <c r="O983" s="2731"/>
      <c r="P983" s="2731"/>
      <c r="Q983" s="2731"/>
    </row>
    <row r="984" ht="25.15" customHeight="true" x14ac:dyDescent="0.2">
      <c r="C984" s="2974"/>
      <c r="D984" s="2973"/>
      <c r="E984" s="2731"/>
      <c r="F984" s="2731"/>
      <c r="G984" s="2731"/>
      <c r="H984" s="2973"/>
      <c r="I984" s="2973"/>
      <c r="J984" s="2731"/>
      <c r="K984" s="2731"/>
      <c r="L984" s="2731"/>
      <c r="M984" s="2973"/>
      <c r="N984" s="2973"/>
      <c r="O984" s="2731"/>
      <c r="P984" s="2731"/>
      <c r="Q984" s="2731"/>
    </row>
    <row r="985" ht="25.15" customHeight="true" x14ac:dyDescent="0.2">
      <c r="C985" s="2974"/>
      <c r="D985" s="2973"/>
      <c r="E985" s="2731"/>
      <c r="F985" s="2731"/>
      <c r="G985" s="2731"/>
      <c r="H985" s="2973"/>
      <c r="I985" s="2973"/>
      <c r="J985" s="2731"/>
      <c r="K985" s="2731"/>
      <c r="L985" s="2731"/>
      <c r="M985" s="2973"/>
      <c r="N985" s="2973"/>
      <c r="O985" s="2731"/>
      <c r="P985" s="2731"/>
      <c r="Q985" s="2731"/>
    </row>
    <row r="986" ht="25.15" customHeight="true" x14ac:dyDescent="0.2">
      <c r="C986" s="2974"/>
      <c r="D986" s="2973"/>
      <c r="E986" s="2731"/>
      <c r="F986" s="2731"/>
      <c r="G986" s="2731"/>
      <c r="H986" s="2973"/>
      <c r="I986" s="2973"/>
      <c r="J986" s="2731"/>
      <c r="K986" s="2731"/>
      <c r="L986" s="2731"/>
      <c r="M986" s="2973"/>
      <c r="N986" s="2973"/>
      <c r="O986" s="2731"/>
      <c r="P986" s="2731"/>
      <c r="Q986" s="2731"/>
    </row>
    <row r="987" ht="25.15" customHeight="true" x14ac:dyDescent="0.2">
      <c r="C987" s="2974"/>
      <c r="D987" s="2973"/>
      <c r="E987" s="2731"/>
      <c r="F987" s="2731"/>
      <c r="G987" s="2731"/>
      <c r="H987" s="2973"/>
      <c r="I987" s="2973"/>
      <c r="J987" s="2731"/>
      <c r="K987" s="2731"/>
      <c r="L987" s="2731"/>
      <c r="M987" s="2973"/>
      <c r="N987" s="2973"/>
      <c r="O987" s="2731"/>
      <c r="P987" s="2731"/>
      <c r="Q987" s="2731"/>
    </row>
    <row r="988" ht="25.15" customHeight="true" x14ac:dyDescent="0.2">
      <c r="C988" s="2974"/>
      <c r="D988" s="2973"/>
      <c r="E988" s="2731"/>
      <c r="F988" s="2731"/>
      <c r="G988" s="2731"/>
      <c r="H988" s="2973"/>
      <c r="I988" s="2973"/>
      <c r="J988" s="2731"/>
      <c r="K988" s="2731"/>
      <c r="L988" s="2731"/>
      <c r="M988" s="2973"/>
      <c r="N988" s="2973"/>
      <c r="O988" s="2731"/>
      <c r="P988" s="2731"/>
      <c r="Q988" s="2731"/>
    </row>
    <row r="989" ht="25.15" customHeight="true" x14ac:dyDescent="0.2">
      <c r="C989" s="2974"/>
      <c r="D989" s="2973"/>
      <c r="E989" s="2731"/>
      <c r="F989" s="2731"/>
      <c r="G989" s="2731"/>
      <c r="H989" s="2973"/>
      <c r="I989" s="2973"/>
      <c r="J989" s="2731"/>
      <c r="K989" s="2731"/>
      <c r="L989" s="2731"/>
      <c r="M989" s="2973"/>
      <c r="N989" s="2973"/>
      <c r="O989" s="2731"/>
      <c r="P989" s="2731"/>
      <c r="Q989" s="2731"/>
    </row>
    <row r="990" ht="25.15" customHeight="true" x14ac:dyDescent="0.2">
      <c r="C990" s="2974"/>
      <c r="D990" s="2973"/>
      <c r="E990" s="2731"/>
      <c r="F990" s="2731"/>
      <c r="G990" s="2731"/>
      <c r="H990" s="2973"/>
      <c r="I990" s="2973"/>
      <c r="J990" s="2731"/>
      <c r="K990" s="2731"/>
      <c r="L990" s="2731"/>
      <c r="M990" s="2973"/>
      <c r="N990" s="2973"/>
      <c r="O990" s="2731"/>
      <c r="P990" s="2731"/>
      <c r="Q990" s="2731"/>
    </row>
    <row r="991" ht="25.15" customHeight="true" x14ac:dyDescent="0.2">
      <c r="C991" s="2974"/>
      <c r="D991" s="2973"/>
      <c r="E991" s="2731"/>
      <c r="F991" s="2731"/>
      <c r="G991" s="2731"/>
      <c r="H991" s="2973"/>
      <c r="I991" s="2973"/>
      <c r="J991" s="2731"/>
      <c r="K991" s="2731"/>
      <c r="L991" s="2731"/>
      <c r="M991" s="2973"/>
      <c r="N991" s="2973"/>
      <c r="O991" s="2731"/>
      <c r="P991" s="2731"/>
      <c r="Q991" s="2731"/>
    </row>
    <row r="992" ht="25.15" customHeight="true" x14ac:dyDescent="0.2">
      <c r="C992" s="2974"/>
      <c r="D992" s="2973"/>
      <c r="E992" s="2731"/>
      <c r="F992" s="2731"/>
      <c r="G992" s="2731"/>
      <c r="H992" s="2973"/>
      <c r="I992" s="2973"/>
      <c r="J992" s="2731"/>
      <c r="K992" s="2731"/>
      <c r="L992" s="2731"/>
      <c r="M992" s="2973"/>
      <c r="N992" s="2973"/>
      <c r="O992" s="2731"/>
      <c r="P992" s="2731"/>
      <c r="Q992" s="2731"/>
    </row>
    <row r="993" ht="25.15" customHeight="true" x14ac:dyDescent="0.2">
      <c r="C993" s="2974"/>
      <c r="D993" s="2973"/>
      <c r="E993" s="2731"/>
      <c r="F993" s="2731"/>
      <c r="G993" s="2731"/>
      <c r="H993" s="2973"/>
      <c r="I993" s="2973"/>
      <c r="J993" s="2731"/>
      <c r="K993" s="2731"/>
      <c r="L993" s="2731"/>
      <c r="M993" s="2973"/>
      <c r="N993" s="2973"/>
      <c r="O993" s="2731"/>
      <c r="P993" s="2731"/>
      <c r="Q993" s="2731"/>
    </row>
    <row r="994" ht="25.15" customHeight="true" x14ac:dyDescent="0.2">
      <c r="C994" s="2974"/>
      <c r="D994" s="2973"/>
      <c r="E994" s="2731"/>
      <c r="F994" s="2731"/>
      <c r="G994" s="2731"/>
      <c r="H994" s="2973"/>
      <c r="I994" s="2973"/>
      <c r="J994" s="2731"/>
      <c r="K994" s="2731"/>
      <c r="L994" s="2731"/>
      <c r="M994" s="2973"/>
      <c r="N994" s="2973"/>
      <c r="O994" s="2731"/>
      <c r="P994" s="2731"/>
      <c r="Q994" s="2731"/>
    </row>
    <row r="995" ht="25.15" customHeight="true" x14ac:dyDescent="0.2">
      <c r="C995" s="2974"/>
      <c r="D995" s="2973"/>
      <c r="E995" s="2731"/>
      <c r="F995" s="2731"/>
      <c r="G995" s="2731"/>
      <c r="H995" s="2973"/>
      <c r="I995" s="2973"/>
      <c r="J995" s="2731"/>
      <c r="K995" s="2731"/>
      <c r="L995" s="2731"/>
      <c r="M995" s="2973"/>
      <c r="N995" s="2973"/>
      <c r="O995" s="2731"/>
      <c r="P995" s="2731"/>
      <c r="Q995" s="2731"/>
    </row>
    <row r="996" ht="25.15" customHeight="true" x14ac:dyDescent="0.2">
      <c r="C996" s="2974"/>
      <c r="D996" s="2973"/>
      <c r="E996" s="2731"/>
      <c r="F996" s="2731"/>
      <c r="G996" s="2731"/>
      <c r="H996" s="2973"/>
      <c r="I996" s="2973"/>
      <c r="J996" s="2731"/>
      <c r="K996" s="2731"/>
      <c r="L996" s="2731"/>
      <c r="M996" s="2973"/>
      <c r="N996" s="2973"/>
      <c r="O996" s="2731"/>
      <c r="P996" s="2731"/>
      <c r="Q996" s="2731"/>
    </row>
    <row r="997" ht="25.15" customHeight="true" x14ac:dyDescent="0.2">
      <c r="C997" s="2974"/>
      <c r="D997" s="2973"/>
      <c r="E997" s="2731"/>
      <c r="F997" s="2731"/>
      <c r="G997" s="2731"/>
      <c r="H997" s="2973"/>
      <c r="I997" s="2973"/>
      <c r="J997" s="2731"/>
      <c r="K997" s="2731"/>
      <c r="L997" s="2731"/>
      <c r="M997" s="2973"/>
      <c r="N997" s="2973"/>
      <c r="O997" s="2731"/>
      <c r="P997" s="2731"/>
      <c r="Q997" s="2731"/>
    </row>
    <row r="998" ht="25.15" customHeight="true" x14ac:dyDescent="0.2">
      <c r="C998" s="2974"/>
      <c r="D998" s="2973"/>
      <c r="E998" s="2731"/>
      <c r="F998" s="2731"/>
      <c r="G998" s="2731"/>
      <c r="H998" s="2973"/>
      <c r="I998" s="2973"/>
      <c r="J998" s="2731"/>
      <c r="K998" s="2731"/>
      <c r="L998" s="2731"/>
      <c r="M998" s="2973"/>
      <c r="N998" s="2973"/>
      <c r="O998" s="2731"/>
      <c r="P998" s="2731"/>
      <c r="Q998" s="2731"/>
    </row>
    <row r="999" ht="25.15" customHeight="true" x14ac:dyDescent="0.2">
      <c r="C999" s="2974"/>
      <c r="D999" s="2973"/>
      <c r="E999" s="2731"/>
      <c r="F999" s="2731"/>
      <c r="G999" s="2731"/>
      <c r="H999" s="2973"/>
      <c r="I999" s="2973"/>
      <c r="J999" s="2731"/>
      <c r="K999" s="2731"/>
      <c r="L999" s="2731"/>
      <c r="M999" s="2973"/>
      <c r="N999" s="2973"/>
      <c r="O999" s="2731"/>
      <c r="P999" s="2731"/>
      <c r="Q999" s="2731"/>
    </row>
    <row r="1000" ht="25.15" customHeight="true" x14ac:dyDescent="0.2">
      <c r="C1000" s="2974"/>
      <c r="D1000" s="2973"/>
      <c r="E1000" s="2731"/>
      <c r="F1000" s="2731"/>
      <c r="G1000" s="2731"/>
      <c r="H1000" s="2973"/>
      <c r="I1000" s="2973"/>
      <c r="J1000" s="2731"/>
      <c r="K1000" s="2731"/>
      <c r="L1000" s="2731"/>
      <c r="M1000" s="2973"/>
      <c r="N1000" s="2973"/>
      <c r="O1000" s="2731"/>
      <c r="P1000" s="2731"/>
      <c r="Q1000" s="2731"/>
    </row>
    <row r="1001" ht="25.15" customHeight="true" x14ac:dyDescent="0.2">
      <c r="C1001" s="2974"/>
      <c r="D1001" s="2973"/>
      <c r="E1001" s="2731"/>
      <c r="F1001" s="2731"/>
      <c r="G1001" s="2731"/>
      <c r="H1001" s="2973"/>
      <c r="I1001" s="2973"/>
      <c r="J1001" s="2731"/>
      <c r="K1001" s="2731"/>
      <c r="L1001" s="2731"/>
      <c r="M1001" s="2973"/>
      <c r="N1001" s="2973"/>
      <c r="O1001" s="2731"/>
      <c r="P1001" s="2731"/>
      <c r="Q1001" s="2731"/>
    </row>
    <row r="1002" ht="25.15" customHeight="true" x14ac:dyDescent="0.2">
      <c r="C1002" s="2974"/>
      <c r="D1002" s="2973"/>
      <c r="E1002" s="2731"/>
      <c r="F1002" s="2731"/>
      <c r="G1002" s="2731"/>
      <c r="H1002" s="2973"/>
      <c r="I1002" s="2973"/>
      <c r="J1002" s="2731"/>
      <c r="K1002" s="2731"/>
      <c r="L1002" s="2731"/>
      <c r="M1002" s="2973"/>
      <c r="N1002" s="2973"/>
      <c r="O1002" s="2731"/>
      <c r="P1002" s="2731"/>
      <c r="Q1002" s="2731"/>
    </row>
    <row r="1003" ht="25.15" customHeight="true" x14ac:dyDescent="0.2">
      <c r="C1003" s="2974"/>
      <c r="D1003" s="2973"/>
      <c r="E1003" s="2731"/>
      <c r="F1003" s="2731"/>
      <c r="G1003" s="2731"/>
      <c r="H1003" s="2973"/>
      <c r="I1003" s="2973"/>
      <c r="J1003" s="2731"/>
      <c r="K1003" s="2731"/>
      <c r="L1003" s="2731"/>
      <c r="M1003" s="2973"/>
      <c r="N1003" s="2973"/>
      <c r="O1003" s="2731"/>
      <c r="P1003" s="2731"/>
      <c r="Q1003" s="2731"/>
    </row>
    <row r="1004" ht="25.15" customHeight="true" x14ac:dyDescent="0.2">
      <c r="C1004" s="2974"/>
      <c r="D1004" s="2973"/>
      <c r="E1004" s="2731"/>
      <c r="F1004" s="2731"/>
      <c r="G1004" s="2731"/>
      <c r="H1004" s="2973"/>
      <c r="I1004" s="2973"/>
      <c r="J1004" s="2731"/>
      <c r="K1004" s="2731"/>
      <c r="L1004" s="2731"/>
      <c r="M1004" s="2973"/>
      <c r="N1004" s="2973"/>
      <c r="O1004" s="2731"/>
      <c r="P1004" s="2731"/>
      <c r="Q1004" s="2731"/>
    </row>
    <row r="1005" ht="25.15" customHeight="true" x14ac:dyDescent="0.2">
      <c r="C1005" s="2974"/>
      <c r="D1005" s="2973"/>
      <c r="E1005" s="2731"/>
      <c r="F1005" s="2731"/>
      <c r="G1005" s="2731"/>
      <c r="H1005" s="2973"/>
      <c r="I1005" s="2973"/>
      <c r="J1005" s="2731"/>
      <c r="K1005" s="2731"/>
      <c r="L1005" s="2731"/>
      <c r="M1005" s="2973"/>
      <c r="N1005" s="2973"/>
      <c r="O1005" s="2731"/>
      <c r="P1005" s="2731"/>
      <c r="Q1005" s="2731"/>
    </row>
    <row r="1006" ht="25.15" customHeight="true" x14ac:dyDescent="0.2">
      <c r="C1006" s="2974"/>
      <c r="D1006" s="2973"/>
      <c r="E1006" s="2731"/>
      <c r="F1006" s="2731"/>
      <c r="G1006" s="2731"/>
      <c r="H1006" s="2973"/>
      <c r="I1006" s="2973"/>
      <c r="J1006" s="2731"/>
      <c r="K1006" s="2731"/>
      <c r="L1006" s="2731"/>
      <c r="M1006" s="2973"/>
      <c r="N1006" s="2973"/>
      <c r="O1006" s="2731"/>
      <c r="P1006" s="2731"/>
      <c r="Q1006" s="2731"/>
    </row>
    <row r="1007" ht="25.15" customHeight="true" x14ac:dyDescent="0.2">
      <c r="C1007" s="2974"/>
      <c r="D1007" s="2973"/>
      <c r="E1007" s="2731"/>
      <c r="F1007" s="2731"/>
      <c r="G1007" s="2731"/>
      <c r="H1007" s="2973"/>
      <c r="I1007" s="2973"/>
      <c r="J1007" s="2731"/>
      <c r="K1007" s="2731"/>
      <c r="L1007" s="2731"/>
      <c r="M1007" s="2973"/>
      <c r="N1007" s="2973"/>
      <c r="O1007" s="2731"/>
      <c r="P1007" s="2731"/>
      <c r="Q1007" s="2731"/>
    </row>
    <row r="1008" ht="25.15" customHeight="true" x14ac:dyDescent="0.2">
      <c r="C1008" s="2974"/>
      <c r="D1008" s="2973"/>
      <c r="E1008" s="2731"/>
      <c r="F1008" s="2731"/>
      <c r="G1008" s="2731"/>
      <c r="H1008" s="2973"/>
      <c r="I1008" s="2973"/>
      <c r="J1008" s="2731"/>
      <c r="K1008" s="2731"/>
      <c r="L1008" s="2731"/>
      <c r="M1008" s="2973"/>
      <c r="N1008" s="2973"/>
      <c r="O1008" s="2731"/>
      <c r="P1008" s="2731"/>
      <c r="Q1008" s="2731"/>
    </row>
    <row r="1009" ht="25.15" customHeight="true" x14ac:dyDescent="0.2">
      <c r="C1009" s="2974"/>
      <c r="D1009" s="2973"/>
      <c r="E1009" s="2731"/>
      <c r="F1009" s="2731"/>
      <c r="G1009" s="2731"/>
      <c r="H1009" s="2973"/>
      <c r="I1009" s="2973"/>
      <c r="J1009" s="2731"/>
      <c r="K1009" s="2731"/>
      <c r="L1009" s="2731"/>
      <c r="M1009" s="2973"/>
      <c r="N1009" s="2973"/>
      <c r="O1009" s="2731"/>
      <c r="P1009" s="2731"/>
      <c r="Q1009" s="2731"/>
    </row>
    <row r="1010" ht="25.15" customHeight="true" x14ac:dyDescent="0.2">
      <c r="C1010" s="2974"/>
      <c r="D1010" s="2973"/>
      <c r="E1010" s="2731"/>
      <c r="F1010" s="2731"/>
      <c r="G1010" s="2731"/>
      <c r="H1010" s="2973"/>
      <c r="I1010" s="2973"/>
      <c r="J1010" s="2731"/>
      <c r="K1010" s="2731"/>
      <c r="L1010" s="2731"/>
      <c r="M1010" s="2973"/>
      <c r="N1010" s="2973"/>
      <c r="O1010" s="2731"/>
      <c r="P1010" s="2731"/>
      <c r="Q1010" s="2731"/>
    </row>
    <row r="1011" ht="25.15" customHeight="true" x14ac:dyDescent="0.2">
      <c r="C1011" s="2974"/>
      <c r="D1011" s="2973"/>
      <c r="E1011" s="2731"/>
      <c r="F1011" s="2731"/>
      <c r="G1011" s="2731"/>
      <c r="H1011" s="2973"/>
      <c r="I1011" s="2973"/>
      <c r="J1011" s="2731"/>
      <c r="K1011" s="2731"/>
      <c r="L1011" s="2731"/>
      <c r="M1011" s="2973"/>
      <c r="N1011" s="2973"/>
      <c r="O1011" s="2731"/>
      <c r="P1011" s="2731"/>
      <c r="Q1011" s="2731"/>
    </row>
    <row r="1012" ht="25.15" customHeight="true" x14ac:dyDescent="0.2">
      <c r="C1012" s="2974"/>
      <c r="D1012" s="2973"/>
      <c r="E1012" s="2731"/>
      <c r="F1012" s="2731"/>
      <c r="G1012" s="2731"/>
      <c r="H1012" s="2973"/>
      <c r="I1012" s="2973"/>
      <c r="J1012" s="2731"/>
      <c r="K1012" s="2731"/>
      <c r="L1012" s="2731"/>
      <c r="M1012" s="2973"/>
      <c r="N1012" s="2973"/>
      <c r="O1012" s="2731"/>
      <c r="P1012" s="2731"/>
      <c r="Q1012" s="2731"/>
    </row>
    <row r="1013" ht="25.15" customHeight="true" x14ac:dyDescent="0.2">
      <c r="C1013" s="2974"/>
      <c r="D1013" s="2973"/>
      <c r="E1013" s="2731"/>
      <c r="F1013" s="2731"/>
      <c r="G1013" s="2731"/>
      <c r="H1013" s="2973"/>
      <c r="I1013" s="2973"/>
      <c r="J1013" s="2731"/>
      <c r="K1013" s="2731"/>
      <c r="L1013" s="2731"/>
      <c r="M1013" s="2973"/>
      <c r="N1013" s="2973"/>
      <c r="O1013" s="2731"/>
      <c r="P1013" s="2731"/>
      <c r="Q1013" s="2731"/>
    </row>
    <row r="1014" ht="25.15" customHeight="true" x14ac:dyDescent="0.2">
      <c r="C1014" s="2974"/>
      <c r="D1014" s="2973"/>
      <c r="E1014" s="2731"/>
      <c r="F1014" s="2731"/>
      <c r="G1014" s="2731"/>
      <c r="H1014" s="2973"/>
      <c r="I1014" s="2973"/>
      <c r="J1014" s="2731"/>
      <c r="K1014" s="2731"/>
      <c r="L1014" s="2731"/>
      <c r="M1014" s="2973"/>
      <c r="N1014" s="2973"/>
      <c r="O1014" s="2731"/>
      <c r="P1014" s="2731"/>
      <c r="Q1014" s="2731"/>
    </row>
    <row r="1015" ht="25.15" customHeight="true" x14ac:dyDescent="0.2">
      <c r="C1015" s="2974"/>
      <c r="D1015" s="2973"/>
      <c r="E1015" s="2731"/>
      <c r="F1015" s="2731"/>
      <c r="G1015" s="2731"/>
      <c r="H1015" s="2973"/>
      <c r="I1015" s="2973"/>
      <c r="J1015" s="2731"/>
      <c r="K1015" s="2731"/>
      <c r="L1015" s="2731"/>
      <c r="M1015" s="2973"/>
      <c r="N1015" s="2973"/>
      <c r="O1015" s="2731"/>
      <c r="P1015" s="2731"/>
      <c r="Q1015" s="2731"/>
    </row>
    <row r="1016" ht="25.15" customHeight="true" x14ac:dyDescent="0.2">
      <c r="C1016" s="2974"/>
      <c r="D1016" s="2973"/>
      <c r="E1016" s="2731"/>
      <c r="F1016" s="2731"/>
      <c r="G1016" s="2731"/>
      <c r="H1016" s="2973"/>
      <c r="I1016" s="2973"/>
      <c r="J1016" s="2731"/>
      <c r="K1016" s="2731"/>
      <c r="L1016" s="2731"/>
      <c r="M1016" s="2973"/>
      <c r="N1016" s="2973"/>
      <c r="O1016" s="2731"/>
      <c r="P1016" s="2731"/>
      <c r="Q1016" s="2731"/>
    </row>
    <row r="1017" ht="25.15" customHeight="true" x14ac:dyDescent="0.2">
      <c r="C1017" s="2974"/>
      <c r="D1017" s="2973"/>
      <c r="E1017" s="2731"/>
      <c r="F1017" s="2731"/>
      <c r="G1017" s="2731"/>
      <c r="H1017" s="2973"/>
      <c r="I1017" s="2973"/>
      <c r="J1017" s="2731"/>
      <c r="K1017" s="2731"/>
      <c r="L1017" s="2731"/>
      <c r="M1017" s="2973"/>
      <c r="N1017" s="2973"/>
      <c r="O1017" s="2731"/>
      <c r="P1017" s="2731"/>
      <c r="Q1017" s="2731"/>
    </row>
    <row r="1018" ht="25.15" customHeight="true" x14ac:dyDescent="0.2">
      <c r="C1018" s="2974"/>
      <c r="D1018" s="2973"/>
      <c r="E1018" s="2731"/>
      <c r="F1018" s="2731"/>
      <c r="G1018" s="2731"/>
      <c r="H1018" s="2973"/>
      <c r="I1018" s="2973"/>
      <c r="J1018" s="2731"/>
      <c r="K1018" s="2731"/>
      <c r="L1018" s="2731"/>
      <c r="M1018" s="2973"/>
      <c r="N1018" s="2973"/>
      <c r="O1018" s="2731"/>
      <c r="P1018" s="2731"/>
      <c r="Q1018" s="2731"/>
    </row>
    <row r="1019" ht="25.15" customHeight="true" x14ac:dyDescent="0.2">
      <c r="C1019" s="2974"/>
      <c r="D1019" s="2973"/>
      <c r="E1019" s="2731"/>
      <c r="F1019" s="2731"/>
      <c r="G1019" s="2731"/>
      <c r="H1019" s="2973"/>
      <c r="I1019" s="2973"/>
      <c r="J1019" s="2731"/>
      <c r="K1019" s="2731"/>
      <c r="L1019" s="2731"/>
      <c r="M1019" s="2973"/>
      <c r="N1019" s="2973"/>
      <c r="O1019" s="2731"/>
      <c r="P1019" s="2731"/>
      <c r="Q1019" s="2731"/>
    </row>
    <row r="1020" ht="25.15" customHeight="true" x14ac:dyDescent="0.2">
      <c r="C1020" s="2974"/>
      <c r="D1020" s="2973"/>
      <c r="E1020" s="2731"/>
      <c r="F1020" s="2731"/>
      <c r="G1020" s="2731"/>
      <c r="H1020" s="2973"/>
      <c r="I1020" s="2973"/>
      <c r="J1020" s="2731"/>
      <c r="K1020" s="2731"/>
      <c r="L1020" s="2731"/>
      <c r="M1020" s="2973"/>
      <c r="N1020" s="2973"/>
      <c r="O1020" s="2731"/>
      <c r="P1020" s="2731"/>
      <c r="Q1020" s="2731"/>
    </row>
    <row r="1021" ht="25.15" customHeight="true" x14ac:dyDescent="0.2">
      <c r="C1021" s="2974"/>
      <c r="D1021" s="2973"/>
      <c r="E1021" s="2731"/>
      <c r="F1021" s="2731"/>
      <c r="G1021" s="2731"/>
      <c r="H1021" s="2973"/>
      <c r="I1021" s="2973"/>
      <c r="J1021" s="2731"/>
      <c r="K1021" s="2731"/>
      <c r="L1021" s="2731"/>
      <c r="M1021" s="2973"/>
      <c r="N1021" s="2973"/>
      <c r="O1021" s="2731"/>
      <c r="P1021" s="2731"/>
      <c r="Q1021" s="2731"/>
    </row>
    <row r="1022" ht="25.15" customHeight="true" x14ac:dyDescent="0.2">
      <c r="C1022" s="2974"/>
      <c r="D1022" s="2973"/>
      <c r="E1022" s="2731"/>
      <c r="F1022" s="2731"/>
      <c r="G1022" s="2731"/>
      <c r="H1022" s="2973"/>
      <c r="I1022" s="2973"/>
      <c r="J1022" s="2731"/>
      <c r="K1022" s="2731"/>
      <c r="L1022" s="2731"/>
      <c r="M1022" s="2973"/>
      <c r="N1022" s="2973"/>
      <c r="O1022" s="2731"/>
      <c r="P1022" s="2731"/>
      <c r="Q1022" s="2731"/>
    </row>
    <row r="1023" ht="25.15" customHeight="true" x14ac:dyDescent="0.2">
      <c r="C1023" s="2974"/>
      <c r="D1023" s="2973"/>
      <c r="E1023" s="2731"/>
      <c r="F1023" s="2731"/>
      <c r="G1023" s="2731"/>
      <c r="H1023" s="2973"/>
      <c r="I1023" s="2973"/>
      <c r="J1023" s="2731"/>
      <c r="K1023" s="2731"/>
      <c r="L1023" s="2731"/>
      <c r="M1023" s="2973"/>
      <c r="N1023" s="2973"/>
      <c r="O1023" s="2731"/>
      <c r="P1023" s="2731"/>
      <c r="Q1023" s="2731"/>
    </row>
    <row r="1024" ht="25.15" customHeight="true" x14ac:dyDescent="0.2">
      <c r="C1024" s="2974"/>
      <c r="D1024" s="2973"/>
      <c r="E1024" s="2731"/>
      <c r="F1024" s="2731"/>
      <c r="G1024" s="2731"/>
      <c r="H1024" s="2973"/>
      <c r="I1024" s="2973"/>
      <c r="J1024" s="2731"/>
      <c r="K1024" s="2731"/>
      <c r="L1024" s="2731"/>
      <c r="M1024" s="2973"/>
      <c r="N1024" s="2973"/>
      <c r="O1024" s="2731"/>
      <c r="P1024" s="2731"/>
      <c r="Q1024" s="2731"/>
    </row>
    <row r="1025" customFormat="true" ht="15.95" customHeight="true" x14ac:dyDescent="0.2">
      <c r="A1025" s="2941" t="s">
        <v>722</v>
      </c>
      <c r="B1025" s="2942"/>
      <c r="C1025" s="2943"/>
      <c r="D1025" s="353"/>
      <c r="E1025" s="277"/>
      <c r="F1025" s="277"/>
      <c r="G1025" s="353"/>
      <c r="Y1025" s="261"/>
      <c r="Z1025" s="263"/>
      <c r="AA1025" s="263"/>
      <c r="AB1025" s="263"/>
      <c r="AC1025" s="263"/>
      <c r="AD1025" s="263"/>
      <c r="AE1025" s="263"/>
      <c r="AF1025" s="263"/>
      <c r="AG1025" s="263"/>
      <c r="AH1025" s="263"/>
      <c r="AI1025" s="263"/>
      <c r="AJ1025" s="263"/>
      <c r="AK1025" s="263"/>
      <c r="AL1025" s="263"/>
      <c r="AM1025" s="263"/>
      <c r="AN1025" s="263"/>
      <c r="AO1025" s="263"/>
      <c r="AP1025" s="263"/>
      <c r="AQ1025" s="263"/>
      <c r="AR1025" s="263"/>
      <c r="AS1025" s="263"/>
      <c r="AT1025" s="263"/>
      <c r="AU1025" s="263"/>
      <c r="AV1025" s="263"/>
      <c r="AW1025" s="263"/>
      <c r="AX1025" s="263"/>
      <c r="AY1025" s="263"/>
      <c r="AZ1025" s="263"/>
      <c r="BA1025" s="261"/>
      <c r="BB1025" s="353"/>
      <c r="BY1025" s="261"/>
      <c r="BZ1025" s="263"/>
      <c r="CA1025" s="263"/>
      <c r="CB1025" s="263"/>
      <c r="CC1025" s="263"/>
      <c r="CD1025" s="263"/>
      <c r="CE1025" s="263"/>
      <c r="CF1025" s="263"/>
      <c r="CG1025" s="263"/>
      <c r="CH1025" s="263"/>
      <c r="CI1025" s="263"/>
      <c r="CJ1025" s="263"/>
      <c r="CK1025" s="263"/>
      <c r="CL1025" s="263"/>
      <c r="CM1025" s="263"/>
      <c r="CN1025" s="263"/>
      <c r="CO1025" s="263"/>
      <c r="CP1025" s="263"/>
      <c r="CQ1025" s="263"/>
      <c r="CR1025" s="263"/>
      <c r="CS1025" s="263"/>
      <c r="CT1025" s="263"/>
      <c r="CU1025" s="263"/>
      <c r="CV1025" s="263"/>
      <c r="CW1025" s="263"/>
      <c r="CX1025" s="263"/>
      <c r="CY1025" s="263"/>
      <c r="CZ1025" s="263"/>
    </row>
    <row r="1026" customFormat="true" ht="15.95" customHeight="true" x14ac:dyDescent="0.2">
      <c r="A1026" s="2944" t="s">
        <v>198</v>
      </c>
      <c r="B1026" s="2945"/>
      <c r="C1026" s="2738" t="s">
        <v>199</v>
      </c>
      <c r="D1026" s="353"/>
      <c r="E1026" s="277"/>
      <c r="F1026" s="277"/>
      <c r="G1026" s="353"/>
      <c r="Y1026" s="261"/>
      <c r="Z1026" s="263"/>
      <c r="AA1026" s="263"/>
      <c r="AB1026" s="263"/>
      <c r="AC1026" s="263"/>
      <c r="AD1026" s="263"/>
      <c r="AE1026" s="263"/>
      <c r="AF1026" s="263"/>
      <c r="AG1026" s="263"/>
      <c r="AH1026" s="263"/>
      <c r="AI1026" s="263"/>
      <c r="AJ1026" s="263"/>
      <c r="AK1026" s="263"/>
      <c r="AL1026" s="263"/>
      <c r="AM1026" s="263"/>
      <c r="AN1026" s="263"/>
      <c r="AO1026" s="263"/>
      <c r="AP1026" s="263"/>
      <c r="AQ1026" s="263"/>
      <c r="AR1026" s="263"/>
      <c r="AS1026" s="263"/>
      <c r="AT1026" s="263"/>
      <c r="AU1026" s="263"/>
      <c r="AV1026" s="263"/>
      <c r="AW1026" s="263"/>
      <c r="AX1026" s="263"/>
      <c r="AY1026" s="263"/>
      <c r="AZ1026" s="263"/>
      <c r="BA1026" s="261"/>
      <c r="BB1026" s="353"/>
      <c r="BY1026" s="261"/>
      <c r="BZ1026" s="263"/>
      <c r="CA1026" s="263"/>
      <c r="CB1026" s="263"/>
      <c r="CC1026" s="263"/>
      <c r="CD1026" s="263"/>
      <c r="CE1026" s="263"/>
      <c r="CF1026" s="263"/>
      <c r="CG1026" s="263"/>
      <c r="CH1026" s="263"/>
      <c r="CI1026" s="263"/>
      <c r="CJ1026" s="263"/>
      <c r="CK1026" s="263"/>
      <c r="CL1026" s="263"/>
      <c r="CM1026" s="263"/>
      <c r="CN1026" s="263"/>
      <c r="CO1026" s="263"/>
      <c r="CP1026" s="263"/>
      <c r="CQ1026" s="263"/>
      <c r="CR1026" s="263"/>
      <c r="CS1026" s="263"/>
      <c r="CT1026" s="263"/>
      <c r="CU1026" s="263"/>
      <c r="CV1026" s="263"/>
      <c r="CW1026" s="263"/>
      <c r="CX1026" s="263"/>
      <c r="CY1026" s="263"/>
      <c r="CZ1026" s="263"/>
    </row>
    <row r="1027" customFormat="true" ht="15.95" hidden="true" customHeight="true" x14ac:dyDescent="0.2">
      <c r="A1027" s="2739" t="s">
        <v>200</v>
      </c>
      <c r="B1027" s="2740" t="s">
        <v>201</v>
      </c>
      <c r="C1027" s="2741">
        <v>11710</v>
      </c>
      <c r="D1027" s="353"/>
      <c r="E1027" s="277"/>
      <c r="F1027" s="277"/>
      <c r="G1027" s="353"/>
      <c r="Y1027" s="261"/>
      <c r="Z1027" s="263"/>
      <c r="AA1027" s="263"/>
      <c r="AB1027" s="263"/>
      <c r="AC1027" s="263"/>
      <c r="AD1027" s="263"/>
      <c r="AE1027" s="263"/>
      <c r="AF1027" s="263"/>
      <c r="AG1027" s="263"/>
      <c r="AH1027" s="263"/>
      <c r="AI1027" s="263"/>
      <c r="AJ1027" s="263"/>
      <c r="AK1027" s="263"/>
      <c r="AL1027" s="263"/>
      <c r="AM1027" s="263"/>
      <c r="AN1027" s="263"/>
      <c r="AO1027" s="263"/>
      <c r="AP1027" s="263"/>
      <c r="AQ1027" s="263"/>
      <c r="AR1027" s="263"/>
      <c r="AS1027" s="263"/>
      <c r="AT1027" s="263"/>
      <c r="AU1027" s="263"/>
      <c r="AV1027" s="263"/>
      <c r="AW1027" s="263"/>
      <c r="AX1027" s="263"/>
      <c r="AY1027" s="263"/>
      <c r="AZ1027" s="263"/>
      <c r="BA1027" s="261"/>
      <c r="BB1027" s="353"/>
      <c r="BY1027" s="261"/>
      <c r="BZ1027" s="263"/>
      <c r="CA1027" s="263"/>
      <c r="CB1027" s="263"/>
      <c r="CC1027" s="263"/>
      <c r="CD1027" s="263"/>
      <c r="CE1027" s="263"/>
      <c r="CF1027" s="263"/>
      <c r="CG1027" s="263"/>
      <c r="CH1027" s="263"/>
      <c r="CI1027" s="263"/>
      <c r="CJ1027" s="263"/>
      <c r="CK1027" s="263"/>
      <c r="CL1027" s="263"/>
      <c r="CM1027" s="263"/>
      <c r="CN1027" s="263"/>
      <c r="CO1027" s="263"/>
      <c r="CP1027" s="263"/>
      <c r="CQ1027" s="263"/>
      <c r="CR1027" s="263"/>
      <c r="CS1027" s="263"/>
      <c r="CT1027" s="263"/>
      <c r="CU1027" s="263"/>
      <c r="CV1027" s="263"/>
      <c r="CW1027" s="263"/>
      <c r="CX1027" s="263"/>
      <c r="CY1027" s="263"/>
      <c r="CZ1027" s="263"/>
    </row>
    <row r="1028" customFormat="true" ht="15.95" hidden="true" customHeight="true" x14ac:dyDescent="0.2">
      <c r="A1028" s="2742" t="s">
        <v>202</v>
      </c>
      <c r="B1028" s="2743" t="s">
        <v>201</v>
      </c>
      <c r="C1028" s="2744">
        <v>11710</v>
      </c>
      <c r="D1028" s="353"/>
      <c r="E1028" s="277"/>
      <c r="F1028" s="277"/>
      <c r="G1028" s="353"/>
      <c r="Y1028" s="261"/>
      <c r="Z1028" s="263"/>
      <c r="AA1028" s="263"/>
      <c r="AB1028" s="263"/>
      <c r="AC1028" s="263"/>
      <c r="AD1028" s="263"/>
      <c r="AE1028" s="263"/>
      <c r="AF1028" s="263"/>
      <c r="AG1028" s="263"/>
      <c r="AH1028" s="263"/>
      <c r="AI1028" s="263"/>
      <c r="AJ1028" s="263"/>
      <c r="AK1028" s="263"/>
      <c r="AL1028" s="263"/>
      <c r="AM1028" s="263"/>
      <c r="AN1028" s="263"/>
      <c r="AO1028" s="263"/>
      <c r="AP1028" s="263"/>
      <c r="AQ1028" s="263"/>
      <c r="AR1028" s="263"/>
      <c r="AS1028" s="263"/>
      <c r="AT1028" s="263"/>
      <c r="AU1028" s="263"/>
      <c r="AV1028" s="263"/>
      <c r="AW1028" s="263"/>
      <c r="AX1028" s="263"/>
      <c r="AY1028" s="263"/>
      <c r="AZ1028" s="263"/>
      <c r="BA1028" s="261"/>
      <c r="BB1028" s="353"/>
      <c r="BY1028" s="261"/>
      <c r="BZ1028" s="263"/>
      <c r="CA1028" s="263"/>
      <c r="CB1028" s="263"/>
      <c r="CC1028" s="263"/>
      <c r="CD1028" s="263"/>
      <c r="CE1028" s="263"/>
      <c r="CF1028" s="263"/>
      <c r="CG1028" s="263"/>
      <c r="CH1028" s="263"/>
      <c r="CI1028" s="263"/>
      <c r="CJ1028" s="263"/>
      <c r="CK1028" s="263"/>
      <c r="CL1028" s="263"/>
      <c r="CM1028" s="263"/>
      <c r="CN1028" s="263"/>
      <c r="CO1028" s="263"/>
      <c r="CP1028" s="263"/>
      <c r="CQ1028" s="263"/>
      <c r="CR1028" s="263"/>
      <c r="CS1028" s="263"/>
      <c r="CT1028" s="263"/>
      <c r="CU1028" s="263"/>
      <c r="CV1028" s="263"/>
      <c r="CW1028" s="263"/>
      <c r="CX1028" s="263"/>
      <c r="CY1028" s="263"/>
      <c r="CZ1028" s="263"/>
    </row>
    <row r="1029" customFormat="true" ht="15.95" hidden="true" customHeight="true" x14ac:dyDescent="0.2">
      <c r="A1029" s="2742" t="s">
        <v>203</v>
      </c>
      <c r="B1029" s="2743" t="s">
        <v>201</v>
      </c>
      <c r="C1029" s="2744">
        <v>11710</v>
      </c>
      <c r="D1029" s="353"/>
      <c r="E1029" s="277"/>
      <c r="F1029" s="277"/>
      <c r="G1029" s="353"/>
      <c r="Y1029" s="261"/>
      <c r="Z1029" s="263"/>
      <c r="AA1029" s="263"/>
      <c r="AB1029" s="263"/>
      <c r="AC1029" s="263"/>
      <c r="AD1029" s="263"/>
      <c r="AE1029" s="263"/>
      <c r="AF1029" s="263"/>
      <c r="AG1029" s="263"/>
      <c r="AH1029" s="263"/>
      <c r="AI1029" s="263"/>
      <c r="AJ1029" s="263"/>
      <c r="AK1029" s="263"/>
      <c r="AL1029" s="263"/>
      <c r="AM1029" s="263"/>
      <c r="AN1029" s="263"/>
      <c r="AO1029" s="263"/>
      <c r="AP1029" s="263"/>
      <c r="AQ1029" s="263"/>
      <c r="AR1029" s="263"/>
      <c r="AS1029" s="263"/>
      <c r="AT1029" s="263"/>
      <c r="AU1029" s="263"/>
      <c r="AV1029" s="263"/>
      <c r="AW1029" s="263"/>
      <c r="AX1029" s="263"/>
      <c r="AY1029" s="263"/>
      <c r="AZ1029" s="263"/>
      <c r="BA1029" s="261"/>
      <c r="BB1029" s="353"/>
      <c r="BY1029" s="261"/>
      <c r="BZ1029" s="263"/>
      <c r="CA1029" s="263"/>
      <c r="CB1029" s="263"/>
      <c r="CC1029" s="263"/>
      <c r="CD1029" s="263"/>
      <c r="CE1029" s="263"/>
      <c r="CF1029" s="263"/>
      <c r="CG1029" s="263"/>
      <c r="CH1029" s="263"/>
      <c r="CI1029" s="263"/>
      <c r="CJ1029" s="263"/>
      <c r="CK1029" s="263"/>
      <c r="CL1029" s="263"/>
      <c r="CM1029" s="263"/>
      <c r="CN1029" s="263"/>
      <c r="CO1029" s="263"/>
      <c r="CP1029" s="263"/>
      <c r="CQ1029" s="263"/>
      <c r="CR1029" s="263"/>
      <c r="CS1029" s="263"/>
      <c r="CT1029" s="263"/>
      <c r="CU1029" s="263"/>
      <c r="CV1029" s="263"/>
      <c r="CW1029" s="263"/>
      <c r="CX1029" s="263"/>
      <c r="CY1029" s="263"/>
      <c r="CZ1029" s="263"/>
    </row>
    <row r="1030" customFormat="true" ht="15.95" hidden="true" customHeight="true" x14ac:dyDescent="0.2">
      <c r="A1030" s="2742" t="s">
        <v>205</v>
      </c>
      <c r="B1030" s="2743" t="s">
        <v>201</v>
      </c>
      <c r="C1030" s="2744">
        <v>11710</v>
      </c>
      <c r="D1030" s="353"/>
      <c r="E1030" s="277"/>
      <c r="F1030" s="277"/>
      <c r="G1030" s="353"/>
      <c r="Y1030" s="261"/>
      <c r="Z1030" s="263"/>
      <c r="AA1030" s="263"/>
      <c r="AB1030" s="263"/>
      <c r="AC1030" s="263"/>
      <c r="AD1030" s="263"/>
      <c r="AE1030" s="263"/>
      <c r="AF1030" s="263"/>
      <c r="AG1030" s="263"/>
      <c r="AH1030" s="263"/>
      <c r="AI1030" s="263"/>
      <c r="AJ1030" s="263"/>
      <c r="AK1030" s="263"/>
      <c r="AL1030" s="263"/>
      <c r="AM1030" s="263"/>
      <c r="AN1030" s="263"/>
      <c r="AO1030" s="263"/>
      <c r="AP1030" s="263"/>
      <c r="AQ1030" s="263"/>
      <c r="AR1030" s="263"/>
      <c r="AS1030" s="263"/>
      <c r="AT1030" s="263"/>
      <c r="AU1030" s="263"/>
      <c r="AV1030" s="263"/>
      <c r="AW1030" s="263"/>
      <c r="AX1030" s="263"/>
      <c r="AY1030" s="263"/>
      <c r="AZ1030" s="263"/>
      <c r="BA1030" s="261"/>
      <c r="BB1030" s="353"/>
      <c r="BY1030" s="261"/>
      <c r="BZ1030" s="263"/>
      <c r="CA1030" s="263"/>
      <c r="CB1030" s="263"/>
      <c r="CC1030" s="263"/>
      <c r="CD1030" s="263"/>
      <c r="CE1030" s="263"/>
      <c r="CF1030" s="263"/>
      <c r="CG1030" s="263"/>
      <c r="CH1030" s="263"/>
      <c r="CI1030" s="263"/>
      <c r="CJ1030" s="263"/>
      <c r="CK1030" s="263"/>
      <c r="CL1030" s="263"/>
      <c r="CM1030" s="263"/>
      <c r="CN1030" s="263"/>
      <c r="CO1030" s="263"/>
      <c r="CP1030" s="263"/>
      <c r="CQ1030" s="263"/>
      <c r="CR1030" s="263"/>
      <c r="CS1030" s="263"/>
      <c r="CT1030" s="263"/>
      <c r="CU1030" s="263"/>
      <c r="CV1030" s="263"/>
      <c r="CW1030" s="263"/>
      <c r="CX1030" s="263"/>
      <c r="CY1030" s="263"/>
      <c r="CZ1030" s="263"/>
    </row>
    <row r="1031" customFormat="true" ht="15.95" customHeight="true" x14ac:dyDescent="0.2">
      <c r="A1031" s="2946" t="s">
        <v>207</v>
      </c>
      <c r="B1031" s="2743" t="s">
        <v>208</v>
      </c>
      <c r="C1031" s="2744">
        <v>6467</v>
      </c>
      <c r="D1031" s="353"/>
      <c r="E1031" s="277"/>
      <c r="F1031" s="277"/>
      <c r="G1031" s="353"/>
      <c r="Y1031" s="261"/>
      <c r="Z1031" s="263"/>
      <c r="AA1031" s="263"/>
      <c r="AB1031" s="263"/>
      <c r="AC1031" s="263"/>
      <c r="AD1031" s="263"/>
      <c r="AE1031" s="263"/>
      <c r="AF1031" s="263"/>
      <c r="AG1031" s="263"/>
      <c r="AH1031" s="263"/>
      <c r="AI1031" s="263"/>
      <c r="AJ1031" s="263"/>
      <c r="AK1031" s="263"/>
      <c r="AL1031" s="263"/>
      <c r="AM1031" s="263"/>
      <c r="AN1031" s="263"/>
      <c r="AO1031" s="263"/>
      <c r="AP1031" s="263"/>
      <c r="AQ1031" s="263"/>
      <c r="AR1031" s="263"/>
      <c r="AS1031" s="263"/>
      <c r="AT1031" s="263"/>
      <c r="AU1031" s="263"/>
      <c r="AV1031" s="263"/>
      <c r="AW1031" s="263"/>
      <c r="AX1031" s="263"/>
      <c r="AY1031" s="263"/>
      <c r="AZ1031" s="263"/>
      <c r="BA1031" s="261"/>
      <c r="BB1031" s="353"/>
      <c r="BY1031" s="261"/>
      <c r="BZ1031" s="263"/>
      <c r="CA1031" s="263"/>
      <c r="CB1031" s="263"/>
      <c r="CC1031" s="263"/>
      <c r="CD1031" s="263"/>
      <c r="CE1031" s="263"/>
      <c r="CF1031" s="263"/>
      <c r="CG1031" s="263"/>
      <c r="CH1031" s="263"/>
      <c r="CI1031" s="263"/>
      <c r="CJ1031" s="263"/>
      <c r="CK1031" s="263"/>
      <c r="CL1031" s="263"/>
      <c r="CM1031" s="263"/>
      <c r="CN1031" s="263"/>
      <c r="CO1031" s="263"/>
      <c r="CP1031" s="263"/>
      <c r="CQ1031" s="263"/>
      <c r="CR1031" s="263"/>
      <c r="CS1031" s="263"/>
      <c r="CT1031" s="263"/>
      <c r="CU1031" s="263"/>
      <c r="CV1031" s="263"/>
      <c r="CW1031" s="263"/>
      <c r="CX1031" s="263"/>
      <c r="CY1031" s="263"/>
      <c r="CZ1031" s="263"/>
    </row>
    <row r="1032" customFormat="true" ht="15.95" customHeight="true" x14ac:dyDescent="0.2">
      <c r="A1032" s="2946"/>
      <c r="B1032" s="2743" t="s">
        <v>209</v>
      </c>
      <c r="C1032" s="2744">
        <v>5243</v>
      </c>
      <c r="D1032" s="353"/>
      <c r="E1032" s="277"/>
      <c r="F1032" s="277"/>
      <c r="G1032" s="353"/>
      <c r="Y1032" s="261"/>
      <c r="Z1032" s="263"/>
      <c r="AA1032" s="263"/>
      <c r="AB1032" s="263"/>
      <c r="AC1032" s="263"/>
      <c r="AD1032" s="263"/>
      <c r="AE1032" s="263"/>
      <c r="AF1032" s="263"/>
      <c r="AG1032" s="263"/>
      <c r="AH1032" s="263"/>
      <c r="AI1032" s="263"/>
      <c r="AJ1032" s="263"/>
      <c r="AK1032" s="263"/>
      <c r="AL1032" s="263"/>
      <c r="AM1032" s="263"/>
      <c r="AN1032" s="263"/>
      <c r="AO1032" s="263"/>
      <c r="AP1032" s="263"/>
      <c r="AQ1032" s="263"/>
      <c r="AR1032" s="263"/>
      <c r="AS1032" s="263"/>
      <c r="AT1032" s="263"/>
      <c r="AU1032" s="263"/>
      <c r="AV1032" s="263"/>
      <c r="AW1032" s="263"/>
      <c r="AX1032" s="263"/>
      <c r="AY1032" s="263"/>
      <c r="AZ1032" s="263"/>
      <c r="BA1032" s="261"/>
      <c r="BB1032" s="353"/>
      <c r="BY1032" s="261"/>
      <c r="BZ1032" s="263"/>
      <c r="CA1032" s="263"/>
      <c r="CB1032" s="263"/>
      <c r="CC1032" s="263"/>
      <c r="CD1032" s="263"/>
      <c r="CE1032" s="263"/>
      <c r="CF1032" s="263"/>
      <c r="CG1032" s="263"/>
      <c r="CH1032" s="263"/>
      <c r="CI1032" s="263"/>
      <c r="CJ1032" s="263"/>
      <c r="CK1032" s="263"/>
      <c r="CL1032" s="263"/>
      <c r="CM1032" s="263"/>
      <c r="CN1032" s="263"/>
      <c r="CO1032" s="263"/>
      <c r="CP1032" s="263"/>
      <c r="CQ1032" s="263"/>
      <c r="CR1032" s="263"/>
      <c r="CS1032" s="263"/>
      <c r="CT1032" s="263"/>
      <c r="CU1032" s="263"/>
      <c r="CV1032" s="263"/>
      <c r="CW1032" s="263"/>
      <c r="CX1032" s="263"/>
      <c r="CY1032" s="263"/>
      <c r="CZ1032" s="263"/>
    </row>
    <row r="1033" s="2726" customFormat="true" ht="15.95" customHeight="true" x14ac:dyDescent="0.2">
      <c r="A1033" s="2745" t="s">
        <v>723</v>
      </c>
      <c r="B1033" s="2746" t="s">
        <v>723</v>
      </c>
      <c r="C1033" s="2747">
        <v>11710</v>
      </c>
      <c r="D1033" s="162"/>
      <c r="E1033" s="162"/>
      <c r="F1033" s="162"/>
      <c r="G1033" s="162"/>
      <c r="Z1033" s="246"/>
      <c r="AA1033" s="246"/>
      <c r="AB1033" s="246"/>
      <c r="AC1033" s="246"/>
      <c r="AD1033" s="246"/>
      <c r="AE1033" s="246"/>
      <c r="AF1033" s="246"/>
      <c r="AG1033" s="246"/>
      <c r="AH1033" s="246"/>
      <c r="AI1033" s="246"/>
      <c r="AJ1033" s="246"/>
      <c r="AK1033" s="246"/>
      <c r="AL1033" s="246"/>
      <c r="AM1033" s="246"/>
      <c r="AN1033" s="246"/>
      <c r="AO1033" s="246"/>
      <c r="AP1033" s="246"/>
      <c r="AQ1033" s="246"/>
      <c r="AR1033" s="246"/>
      <c r="AS1033" s="246"/>
      <c r="AT1033" s="246"/>
      <c r="AU1033" s="246"/>
      <c r="AV1033" s="246"/>
      <c r="AW1033" s="246"/>
      <c r="AX1033" s="246"/>
      <c r="AY1033" s="246"/>
      <c r="AZ1033" s="246"/>
      <c r="BB1033" s="162"/>
      <c r="BZ1033" s="246"/>
      <c r="CA1033" s="246"/>
      <c r="CB1033" s="246"/>
      <c r="CC1033" s="246"/>
      <c r="CD1033" s="246"/>
      <c r="CE1033" s="246"/>
      <c r="CF1033" s="246"/>
      <c r="CG1033" s="246"/>
      <c r="CH1033" s="246"/>
      <c r="CI1033" s="246"/>
      <c r="CJ1033" s="246"/>
      <c r="CK1033" s="246"/>
      <c r="CL1033" s="246"/>
      <c r="CM1033" s="246"/>
      <c r="CN1033" s="246"/>
      <c r="CO1033" s="246"/>
      <c r="CP1033" s="246"/>
      <c r="CQ1033" s="246"/>
      <c r="CR1033" s="246"/>
      <c r="CS1033" s="246"/>
      <c r="CT1033" s="246"/>
      <c r="CU1033" s="246"/>
      <c r="CV1033" s="246"/>
      <c r="CW1033" s="246"/>
      <c r="CX1033" s="246"/>
      <c r="CY1033" s="246"/>
      <c r="CZ1033" s="246"/>
    </row>
    <row r="1034" customFormat="true" ht="15.95" customHeight="true" x14ac:dyDescent="0.2">
      <c r="A1034" s="2947" t="s">
        <v>724</v>
      </c>
      <c r="B1034" s="2948"/>
      <c r="C1034" s="2949"/>
      <c r="D1034" s="353"/>
      <c r="E1034" s="277"/>
      <c r="F1034" s="277"/>
      <c r="G1034" s="353"/>
      <c r="Y1034" s="261"/>
      <c r="Z1034" s="263"/>
      <c r="AA1034" s="263"/>
      <c r="AB1034" s="263"/>
      <c r="AC1034" s="263"/>
      <c r="AD1034" s="263"/>
      <c r="AE1034" s="263"/>
      <c r="AF1034" s="263"/>
      <c r="AG1034" s="263"/>
      <c r="AH1034" s="263"/>
      <c r="AI1034" s="263"/>
      <c r="AJ1034" s="263"/>
      <c r="AK1034" s="263"/>
      <c r="AL1034" s="263"/>
      <c r="AM1034" s="263"/>
      <c r="AN1034" s="263"/>
      <c r="AO1034" s="263"/>
      <c r="AP1034" s="263"/>
      <c r="AQ1034" s="263"/>
      <c r="AR1034" s="263"/>
      <c r="AS1034" s="263"/>
      <c r="AT1034" s="263"/>
      <c r="AU1034" s="263"/>
      <c r="AV1034" s="263"/>
      <c r="AW1034" s="263"/>
      <c r="AX1034" s="263"/>
      <c r="AY1034" s="263"/>
      <c r="AZ1034" s="263"/>
      <c r="BA1034" s="261"/>
      <c r="BB1034" s="353"/>
      <c r="BY1034" s="261"/>
      <c r="BZ1034" s="263"/>
      <c r="CA1034" s="263"/>
      <c r="CB1034" s="263"/>
      <c r="CC1034" s="263"/>
      <c r="CD1034" s="263"/>
      <c r="CE1034" s="263"/>
      <c r="CF1034" s="263"/>
      <c r="CG1034" s="263"/>
      <c r="CH1034" s="263"/>
      <c r="CI1034" s="263"/>
      <c r="CJ1034" s="263"/>
      <c r="CK1034" s="263"/>
      <c r="CL1034" s="263"/>
      <c r="CM1034" s="263"/>
      <c r="CN1034" s="263"/>
      <c r="CO1034" s="263"/>
      <c r="CP1034" s="263"/>
      <c r="CQ1034" s="263"/>
      <c r="CR1034" s="263"/>
      <c r="CS1034" s="263"/>
      <c r="CT1034" s="263"/>
      <c r="CU1034" s="263"/>
      <c r="CV1034" s="263"/>
      <c r="CW1034" s="263"/>
      <c r="CX1034" s="263"/>
      <c r="CY1034" s="263"/>
      <c r="CZ1034" s="263"/>
    </row>
    <row r="1036" ht="15" customHeight="true" x14ac:dyDescent="0.25">
      <c r="A1036" s="354" t="s">
        <v>122</v>
      </c>
      <c r="B1036" s="144" t="s">
        <v>123</v>
      </c>
    </row>
    <row r="1037" ht="15" customHeight="true" x14ac:dyDescent="0.2">
      <c r="A1037" s="355" t="str">
        <f>R15</f>
        <v>adamawa</v>
      </c>
      <c r="B1037" s="355">
        <f>BR122+BR123</f>
        <v>3007.3962459999948</v>
      </c>
    </row>
    <row r="1038" ht="15" customHeight="true" x14ac:dyDescent="0.2">
      <c r="A1038" s="355" t="str">
        <f>S15</f>
        <v>centre (without yaounde)</v>
      </c>
      <c r="B1038" s="355">
        <f>BS122+BS123</f>
        <v>6068.2506949999988</v>
      </c>
    </row>
    <row r="1039" ht="15" customHeight="true" x14ac:dyDescent="0.2">
      <c r="A1039" s="355" t="str">
        <f>T15</f>
        <v>douala</v>
      </c>
      <c r="B1039" s="355">
        <f>BT122+BT123</f>
        <v>6804.4373050000031</v>
      </c>
    </row>
    <row r="1040" ht="15" customHeight="true" x14ac:dyDescent="0.2">
      <c r="A1040" s="355" t="str">
        <f>U15</f>
        <v>east</v>
      </c>
      <c r="B1040" s="355">
        <f>BU122+BU123</f>
        <v>3855.9599709999984</v>
      </c>
    </row>
    <row r="1041" ht="15" customHeight="true" x14ac:dyDescent="0.2">
      <c r="A1041" s="355" t="str">
        <f>V15</f>
        <v>far-north</v>
      </c>
      <c r="B1041" s="355">
        <f>BV122+BV123</f>
        <v>10349.334071000007</v>
      </c>
    </row>
    <row r="1042" ht="15" customHeight="true" x14ac:dyDescent="0.2">
      <c r="A1042" s="355" t="str">
        <f>W15</f>
        <v>littoral (without douala)</v>
      </c>
      <c r="B1042" s="355">
        <f>BW122+BW123</f>
        <v>2281.5879550000013</v>
      </c>
    </row>
    <row r="1043" ht="15" customHeight="true" x14ac:dyDescent="0.2">
      <c r="A1043" s="355" t="str">
        <f>X15</f>
        <v>north</v>
      </c>
      <c r="B1043" s="355">
        <f>BX122+XR123</f>
        <v>3501.0143419999977</v>
      </c>
    </row>
    <row r="1044" ht="15" customHeight="true" x14ac:dyDescent="0.2">
      <c r="A1044" s="355" t="str">
        <f>Y15</f>
        <v>north-west</v>
      </c>
      <c r="B1044" s="355">
        <f>BY122+BY123</f>
        <v>3762.4963460000017</v>
      </c>
    </row>
    <row r="1045" ht="15" customHeight="true" x14ac:dyDescent="0.2">
      <c r="A1045" s="355" t="str">
        <f>Z15</f>
        <v>south</v>
      </c>
      <c r="B1045" s="355">
        <f>BZ122+BZ123</f>
        <v>2782.6666890000015</v>
      </c>
    </row>
    <row r="1046" ht="15" customHeight="true" x14ac:dyDescent="0.2">
      <c r="A1046" s="277" t="str">
        <f>AA15</f>
        <v>south-west</v>
      </c>
      <c r="B1046" s="355">
        <f>CA122+CA123</f>
        <v>1084.2137130000001</v>
      </c>
    </row>
    <row r="1047" ht="15" customHeight="true" x14ac:dyDescent="0.2">
      <c r="A1047" s="277" t="str">
        <f>AB15</f>
        <v>west</v>
      </c>
      <c r="B1047" s="355">
        <f>CB122+CB123</f>
        <v>6761.3967199999961</v>
      </c>
    </row>
    <row r="1048" ht="15" customHeight="true" x14ac:dyDescent="0.2">
      <c r="A1048" s="277" t="str">
        <f>AC15</f>
        <v>yaounde</v>
      </c>
      <c r="B1048" s="355">
        <f>CC122+CC123</f>
        <v>6094.3028950000107</v>
      </c>
    </row>
    <row r="1049" ht="15" customHeight="true" x14ac:dyDescent="0.2">
      <c r="A1049" s="277">
        <f>AD15</f>
        <v>0</v>
      </c>
      <c r="B1049" s="355">
        <f>CD122+CD123</f>
        <v>0</v>
      </c>
    </row>
    <row r="1050" ht="15" customHeight="true" x14ac:dyDescent="0.2">
      <c r="A1050" s="277">
        <f>AE15</f>
        <v>0</v>
      </c>
      <c r="B1050" s="355">
        <f>CE122+CE123</f>
        <v>0</v>
      </c>
    </row>
    <row r="1051" ht="15" customHeight="true" x14ac:dyDescent="0.2">
      <c r="A1051" s="277">
        <f>AF15</f>
        <v>0</v>
      </c>
      <c r="B1051" s="355">
        <f>CF122+CF123</f>
        <v>0</v>
      </c>
    </row>
    <row r="1052" ht="15" customHeight="true" x14ac:dyDescent="0.2">
      <c r="A1052" s="277">
        <f>AG15</f>
        <v>0</v>
      </c>
      <c r="B1052" s="355">
        <f>CG122+CG123</f>
        <v>0</v>
      </c>
    </row>
    <row r="1053" ht="15" customHeight="true" x14ac:dyDescent="0.2">
      <c r="A1053" s="277">
        <f>AH15</f>
        <v>0</v>
      </c>
      <c r="B1053" s="355">
        <f>CH122+CH123</f>
        <v>0</v>
      </c>
    </row>
    <row r="1054" ht="15" customHeight="true" x14ac:dyDescent="0.2">
      <c r="A1054" s="277">
        <f>AI15</f>
        <v>0</v>
      </c>
      <c r="B1054" s="355">
        <f>CI122+CI123</f>
        <v>0</v>
      </c>
    </row>
    <row r="1055" ht="15" customHeight="true" x14ac:dyDescent="0.2">
      <c r="A1055" s="277">
        <f>AJ15</f>
        <v>0</v>
      </c>
      <c r="B1055" s="355">
        <f>CJ122+CJ123</f>
        <v>0</v>
      </c>
    </row>
    <row r="1056" ht="15" customHeight="true" x14ac:dyDescent="0.2">
      <c r="A1056" s="277">
        <f>AK15</f>
        <v>0</v>
      </c>
      <c r="B1056" s="355">
        <f>CK122+CK123</f>
        <v>0</v>
      </c>
    </row>
    <row r="1057" ht="15" customHeight="true" x14ac:dyDescent="0.2">
      <c r="A1057" s="277">
        <f>AL15</f>
        <v>0</v>
      </c>
      <c r="B1057" s="355">
        <f>CL122+CL123</f>
        <v>0</v>
      </c>
    </row>
    <row r="1058" ht="15" customHeight="true" x14ac:dyDescent="0.2">
      <c r="A1058" s="277">
        <f>AM15</f>
        <v>0</v>
      </c>
      <c r="B1058" s="355">
        <f>CM122+CM123</f>
        <v>0</v>
      </c>
    </row>
    <row r="1059" ht="15" customHeight="true" x14ac:dyDescent="0.2">
      <c r="A1059" s="277">
        <f>AN15</f>
        <v>0</v>
      </c>
      <c r="B1059" s="355">
        <f>CN122+CN123</f>
        <v>0</v>
      </c>
    </row>
    <row r="1060" ht="15" customHeight="true" x14ac:dyDescent="0.2">
      <c r="A1060" s="277">
        <f>AO15</f>
        <v>0</v>
      </c>
      <c r="B1060" s="355">
        <f>CO122+CO123</f>
        <v>0</v>
      </c>
    </row>
    <row r="1061" ht="15" customHeight="true" x14ac:dyDescent="0.2">
      <c r="A1061" s="277">
        <f>AP15</f>
        <v>0</v>
      </c>
      <c r="B1061" s="355">
        <f>CP122+CP123</f>
        <v>0</v>
      </c>
    </row>
    <row r="1062" ht="15" customHeight="true" x14ac:dyDescent="0.2">
      <c r="A1062" s="277">
        <f>AQ15</f>
        <v>0</v>
      </c>
      <c r="B1062" s="355">
        <f>CQ122+CQ123</f>
        <v>0</v>
      </c>
    </row>
    <row r="1063" ht="15" customHeight="true" x14ac:dyDescent="0.2">
      <c r="A1063" s="277">
        <f>AR15</f>
        <v>0</v>
      </c>
      <c r="B1063" s="355">
        <f>CR122+CR123</f>
        <v>0</v>
      </c>
    </row>
    <row r="1064" ht="15" customHeight="true" x14ac:dyDescent="0.2">
      <c r="A1064" s="277">
        <f>AS15</f>
        <v>0</v>
      </c>
      <c r="B1064" s="355">
        <f>CS122+CS123</f>
        <v>0</v>
      </c>
    </row>
    <row r="1065" ht="15" customHeight="true" x14ac:dyDescent="0.2">
      <c r="A1065" s="277">
        <f>AT15</f>
        <v>0</v>
      </c>
      <c r="B1065" s="355">
        <f>CT122+CT123</f>
        <v>0</v>
      </c>
    </row>
    <row r="1066" ht="15" customHeight="true" x14ac:dyDescent="0.2">
      <c r="A1066" s="277">
        <f>AU15</f>
        <v>0</v>
      </c>
      <c r="B1066" s="355">
        <f>CU122+CU123</f>
        <v>0</v>
      </c>
    </row>
    <row r="1067" ht="15" customHeight="true" x14ac:dyDescent="0.2">
      <c r="A1067" s="277">
        <f>AV15</f>
        <v>0</v>
      </c>
      <c r="B1067" s="355">
        <f>CV122+CV123</f>
        <v>0</v>
      </c>
    </row>
    <row r="1068" ht="15" customHeight="true" x14ac:dyDescent="0.2">
      <c r="A1068" s="277">
        <f>AW15</f>
        <v>0</v>
      </c>
      <c r="B1068" s="355">
        <f>CW122+CW123</f>
        <v>0</v>
      </c>
    </row>
    <row r="1069" ht="15" customHeight="true" x14ac:dyDescent="0.2">
      <c r="A1069" s="277">
        <f>AX15</f>
        <v>0</v>
      </c>
      <c r="B1069" s="355">
        <f>CX122+CX123</f>
        <v>0</v>
      </c>
    </row>
    <row r="1070" ht="15" customHeight="true" x14ac:dyDescent="0.2">
      <c r="A1070" s="277">
        <f>AY15</f>
        <v>0</v>
      </c>
      <c r="B1070" s="355">
        <f>CY122+CY123</f>
        <v>0</v>
      </c>
    </row>
    <row r="1071" ht="15" customHeight="true" x14ac:dyDescent="0.2">
      <c r="B1071" s="355"/>
    </row>
    <row r="1072" ht="15" customHeight="true" x14ac:dyDescent="0.2">
      <c r="A1072" s="355">
        <f>34-COUNTIF(A1037:A1071,"0")</f>
        <v>12</v>
      </c>
      <c r="B1072" s="277" t="s">
        <v>143</v>
      </c>
    </row>
  </sheetData>
  <mergeCells count="2017">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O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E664"/>
    <mergeCell ref="H664:J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0:D620"/>
    <mergeCell ref="H620:I620"/>
    <mergeCell ref="M620:O620"/>
    <mergeCell ref="C621:D621"/>
    <mergeCell ref="H621:I621"/>
    <mergeCell ref="M621:N622"/>
    <mergeCell ref="C622:D622"/>
    <mergeCell ref="H622:I622"/>
    <mergeCell ref="C618:D618"/>
    <mergeCell ref="H618:I618"/>
    <mergeCell ref="M618:N618"/>
    <mergeCell ref="C619:D619"/>
    <mergeCell ref="H619:I619"/>
    <mergeCell ref="M619:N619"/>
    <mergeCell ref="C615:D615"/>
    <mergeCell ref="H615:I615"/>
    <mergeCell ref="M615:N616"/>
    <mergeCell ref="C616:D616"/>
    <mergeCell ref="H616:I616"/>
    <mergeCell ref="C617:D617"/>
    <mergeCell ref="H617:I617"/>
    <mergeCell ref="M617:N617"/>
    <mergeCell ref="C613:D613"/>
    <mergeCell ref="H613:I613"/>
    <mergeCell ref="M613:N613"/>
    <mergeCell ref="C614:D614"/>
    <mergeCell ref="H614:I614"/>
    <mergeCell ref="M614:Q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M580:N580"/>
    <mergeCell ref="C581:D581"/>
    <mergeCell ref="H581:I581"/>
    <mergeCell ref="M581:N581"/>
    <mergeCell ref="C582:D582"/>
    <mergeCell ref="H582:I582"/>
    <mergeCell ref="M582:N582"/>
    <mergeCell ref="C577:D577"/>
    <mergeCell ref="H577:I577"/>
    <mergeCell ref="M577:N577"/>
    <mergeCell ref="C578:E578"/>
    <mergeCell ref="H578:J578"/>
    <mergeCell ref="M578:N578"/>
    <mergeCell ref="C575:D575"/>
    <mergeCell ref="H575:I575"/>
    <mergeCell ref="M575:N575"/>
    <mergeCell ref="C576:D576"/>
    <mergeCell ref="H576:I576"/>
    <mergeCell ref="M576:N576"/>
    <mergeCell ref="C572:G572"/>
    <mergeCell ref="H572:L572"/>
    <mergeCell ref="M572:N572"/>
    <mergeCell ref="C573:D574"/>
    <mergeCell ref="H573:I574"/>
    <mergeCell ref="M573:N573"/>
    <mergeCell ref="M574:N574"/>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O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H487:J487"/>
    <mergeCell ref="M487:N487"/>
    <mergeCell ref="C488:D488"/>
    <mergeCell ref="H488:I488"/>
    <mergeCell ref="M488:N488"/>
    <mergeCell ref="C489:D489"/>
    <mergeCell ref="H489:I489"/>
    <mergeCell ref="M489:N489"/>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4:I404"/>
    <mergeCell ref="M404:N404"/>
    <mergeCell ref="C405:D405"/>
    <mergeCell ref="H405:I405"/>
    <mergeCell ref="M405:N405"/>
    <mergeCell ref="C400:E400"/>
    <mergeCell ref="H400:J400"/>
    <mergeCell ref="M400:O400"/>
    <mergeCell ref="C401:D402"/>
    <mergeCell ref="H401:I402"/>
    <mergeCell ref="O615:Q615"/>
    <mergeCell ref="C579:D580"/>
    <mergeCell ref="H579:I580"/>
    <mergeCell ref="M579:N579"/>
    <mergeCell ref="E573:G573"/>
    <mergeCell ref="J573:L573"/>
    <mergeCell ref="C487:E487"/>
    <mergeCell ref="C411:D411"/>
    <mergeCell ref="H411:I411"/>
    <mergeCell ref="M411:N411"/>
    <mergeCell ref="C412:D412"/>
    <mergeCell ref="H412:I412"/>
    <mergeCell ref="M412:N412"/>
    <mergeCell ref="C409:D409"/>
    <mergeCell ref="H409:I409"/>
    <mergeCell ref="M409:N409"/>
    <mergeCell ref="C410:D410"/>
    <mergeCell ref="H410:I410"/>
    <mergeCell ref="M410:N410"/>
    <mergeCell ref="H406:I406"/>
    <mergeCell ref="M406:N406"/>
    <mergeCell ref="C407:D407"/>
    <mergeCell ref="A1025:C1025"/>
    <mergeCell ref="A1026:B1026"/>
    <mergeCell ref="A1031:A1032"/>
    <mergeCell ref="A1034:C1034"/>
    <mergeCell ref="A58:A73"/>
    <mergeCell ref="A153:A165"/>
    <mergeCell ref="A231:A235"/>
    <mergeCell ref="C403:D403"/>
    <mergeCell ref="C406:D406"/>
    <mergeCell ref="A353:A354"/>
    <mergeCell ref="BA353:BA354"/>
    <mergeCell ref="C399:F399"/>
    <mergeCell ref="H399:K399"/>
    <mergeCell ref="M399:P399"/>
    <mergeCell ref="B402:B445"/>
    <mergeCell ref="M401:N402"/>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3:I403"/>
    <mergeCell ref="M403:N403"/>
    <mergeCell ref="C404:D404"/>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5"/>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5"/>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317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317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317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317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317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317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317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317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317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317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318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318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318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318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318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318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318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318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318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318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319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319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319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319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319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319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319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319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319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319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320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320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320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320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320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320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320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320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320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320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321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321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321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321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321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321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321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321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321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321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322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322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322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322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322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322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322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322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322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322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323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323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323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323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323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323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323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323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323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323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324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324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324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BU385"/>
  <sheetViews>
    <sheetView workbookViewId="0"/>
  </sheetViews>
  <sheetFormatPr defaultRowHeight="12.75" x14ac:dyDescent="0.2"/>
  <sheetData>
    <row r="1">
      <c r="A1" t="s">
        <v>727</v>
      </c>
      <c r="B1" t="s">
        <v>729</v>
      </c>
      <c r="C1" t="s">
        <v>730</v>
      </c>
      <c r="D1" t="s">
        <v>737</v>
      </c>
      <c r="E1" t="s">
        <v>738</v>
      </c>
      <c r="F1" t="s">
        <v>739</v>
      </c>
      <c r="G1" t="s">
        <v>740</v>
      </c>
      <c r="H1" t="s">
        <v>763</v>
      </c>
      <c r="I1" t="s">
        <v>764</v>
      </c>
      <c r="J1" t="s">
        <v>765</v>
      </c>
      <c r="K1" t="s">
        <v>766</v>
      </c>
      <c r="L1" t="s">
        <v>767</v>
      </c>
      <c r="M1" t="s">
        <v>768</v>
      </c>
      <c r="N1" t="s">
        <v>769</v>
      </c>
      <c r="O1" t="s">
        <v>770</v>
      </c>
      <c r="P1" t="s">
        <v>771</v>
      </c>
      <c r="Q1" t="s">
        <v>772</v>
      </c>
      <c r="R1" t="s">
        <v>773</v>
      </c>
      <c r="S1" t="s">
        <v>774</v>
      </c>
      <c r="T1" t="s">
        <v>775</v>
      </c>
      <c r="U1" t="s">
        <v>776</v>
      </c>
      <c r="V1" t="s">
        <v>777</v>
      </c>
      <c r="W1" t="s">
        <v>778</v>
      </c>
      <c r="X1" t="s">
        <v>779</v>
      </c>
      <c r="Y1" t="s">
        <v>780</v>
      </c>
      <c r="Z1" t="s">
        <v>781</v>
      </c>
      <c r="AA1" t="s">
        <v>782</v>
      </c>
      <c r="AB1" t="s">
        <v>783</v>
      </c>
      <c r="AC1" t="s">
        <v>784</v>
      </c>
      <c r="AD1" t="s">
        <v>785</v>
      </c>
      <c r="AE1" t="s">
        <v>786</v>
      </c>
      <c r="AF1" t="s">
        <v>787</v>
      </c>
      <c r="AG1" t="s">
        <v>788</v>
      </c>
      <c r="AH1" t="s">
        <v>789</v>
      </c>
      <c r="AI1" t="s">
        <v>790</v>
      </c>
      <c r="AJ1" t="s">
        <v>791</v>
      </c>
      <c r="AK1" t="s">
        <v>792</v>
      </c>
      <c r="AL1" t="s">
        <v>793</v>
      </c>
      <c r="AM1" t="s">
        <v>794</v>
      </c>
      <c r="AN1" t="s">
        <v>795</v>
      </c>
      <c r="AO1" t="s">
        <v>796</v>
      </c>
      <c r="AP1" t="s">
        <v>797</v>
      </c>
      <c r="AQ1" t="s">
        <v>798</v>
      </c>
      <c r="AR1" t="s">
        <v>799</v>
      </c>
      <c r="AS1" t="s">
        <v>800</v>
      </c>
      <c r="AT1" t="s">
        <v>801</v>
      </c>
      <c r="AU1" t="s">
        <v>802</v>
      </c>
      <c r="AV1" t="s">
        <v>803</v>
      </c>
      <c r="AW1" t="s">
        <v>804</v>
      </c>
      <c r="AX1" t="s">
        <v>805</v>
      </c>
      <c r="AY1" t="s">
        <v>806</v>
      </c>
      <c r="AZ1" t="s">
        <v>807</v>
      </c>
      <c r="BA1" t="s">
        <v>808</v>
      </c>
      <c r="BB1" t="s">
        <v>809</v>
      </c>
      <c r="BC1" t="s">
        <v>810</v>
      </c>
      <c r="BD1" t="s">
        <v>811</v>
      </c>
      <c r="BE1" t="s">
        <v>812</v>
      </c>
      <c r="BF1" t="s">
        <v>813</v>
      </c>
      <c r="BG1" t="s">
        <v>814</v>
      </c>
      <c r="BH1" t="s">
        <v>815</v>
      </c>
      <c r="BI1" t="s">
        <v>816</v>
      </c>
      <c r="BJ1" t="s">
        <v>817</v>
      </c>
      <c r="BK1" t="s">
        <v>818</v>
      </c>
      <c r="BL1" t="s">
        <v>819</v>
      </c>
      <c r="BM1" t="s">
        <v>820</v>
      </c>
      <c r="BN1" t="s">
        <v>821</v>
      </c>
      <c r="BO1" t="s">
        <v>822</v>
      </c>
      <c r="BP1" t="s">
        <v>823</v>
      </c>
      <c r="BQ1" t="s">
        <v>824</v>
      </c>
      <c r="BR1" t="s">
        <v>825</v>
      </c>
      <c r="BS1" t="s">
        <v>826</v>
      </c>
      <c r="BT1" t="s">
        <v>827</v>
      </c>
      <c r="BU1" t="s">
        <v>828</v>
      </c>
    </row>
    <row r="2">
      <c r="A2" t="s">
        <v>728</v>
      </c>
      <c r="B2">
        <v>2000</v>
      </c>
      <c r="C2" t="s">
        <v>731</v>
      </c>
      <c r="D2">
        <v>16</v>
      </c>
      <c r="E2" t="s">
        <v>13</v>
      </c>
      <c r="F2" t="s">
        <v>14</v>
      </c>
      <c r="G2" t="s">
        <v>741</v>
      </c>
      <c r="H2">
        <v>33.649903579872557</v>
      </c>
      <c r="I2">
        <v>33.081768685264343</v>
      </c>
      <c r="J2">
        <v>54.007964301176358</v>
      </c>
      <c r="K2">
        <v>67.816424914223305</v>
      </c>
      <c r="L2">
        <v>89.807495825646171</v>
      </c>
      <c r="M2">
        <v>67.836853650366535</v>
      </c>
      <c r="N2">
        <v>87.597114405180704</v>
      </c>
      <c r="O2">
        <v>87.103635932323996</v>
      </c>
      <c r="P2">
        <v>92.988160897040643</v>
      </c>
      <c r="Q2">
        <v>97.215890180363914</v>
      </c>
      <c r="R2">
        <v>29.885057471264371</v>
      </c>
      <c r="S2">
        <v>29.445350734094621</v>
      </c>
      <c r="T2">
        <v>36.526035727860133</v>
      </c>
      <c r="U2">
        <v>48.633879781420767</v>
      </c>
      <c r="V2">
        <v>52.717825739408482</v>
      </c>
      <c r="W2" t="s">
        <v>158</v>
      </c>
      <c r="X2" t="s">
        <v>159</v>
      </c>
      <c r="Y2" t="s">
        <v>160</v>
      </c>
      <c r="Z2" t="s">
        <v>161</v>
      </c>
      <c r="AA2" t="s">
        <v>162</v>
      </c>
      <c r="AB2" t="s">
        <v>163</v>
      </c>
      <c r="AC2" t="s">
        <v>164</v>
      </c>
      <c r="AD2" t="s">
        <v>165</v>
      </c>
      <c r="AE2" t="s">
        <v>166</v>
      </c>
      <c r="AF2" t="s">
        <v>167</v>
      </c>
      <c r="AG2" t="s">
        <v>168</v>
      </c>
      <c r="AH2" t="s">
        <v>169</v>
      </c>
      <c r="AI2">
        <v>61.426467585464003</v>
      </c>
      <c r="AJ2">
        <v>41.881141830536471</v>
      </c>
      <c r="AK2">
        <v>93.66174055829228</v>
      </c>
      <c r="AL2">
        <v>30.230647749191188</v>
      </c>
      <c r="AM2">
        <v>65.683667715242805</v>
      </c>
      <c r="AN2">
        <v>69.728373509423307</v>
      </c>
      <c r="AO2">
        <v>30.34401435353217</v>
      </c>
      <c r="AP2">
        <v>43.610518955621949</v>
      </c>
      <c r="AQ2">
        <v>43.92946407038</v>
      </c>
      <c r="AR2">
        <v>53.568634814111192</v>
      </c>
      <c r="AS2">
        <v>69.518130406639443</v>
      </c>
      <c r="AT2">
        <v>98.43551797040169</v>
      </c>
      <c r="AU2"/>
      <c r="AV2"/>
      <c r="AW2"/>
      <c r="AX2"/>
      <c r="AY2"/>
      <c r="AZ2"/>
      <c r="BA2"/>
      <c r="BB2"/>
      <c r="BC2"/>
      <c r="BD2"/>
      <c r="BE2"/>
      <c r="BF2"/>
      <c r="BG2"/>
      <c r="BH2"/>
      <c r="BI2"/>
      <c r="BJ2"/>
      <c r="BK2"/>
      <c r="BL2"/>
      <c r="BM2"/>
      <c r="BN2"/>
      <c r="BO2"/>
      <c r="BP2"/>
      <c r="BQ2"/>
      <c r="BR2"/>
      <c r="BS2"/>
      <c r="BT2"/>
      <c r="BU2"/>
    </row>
    <row r="3">
      <c r="A3" t="s">
        <v>728</v>
      </c>
      <c r="B3">
        <v>2000</v>
      </c>
      <c r="C3" t="s">
        <v>731</v>
      </c>
      <c r="D3">
        <v>17</v>
      </c>
      <c r="E3" t="s">
        <v>13</v>
      </c>
      <c r="F3" t="s">
        <v>52</v>
      </c>
      <c r="G3" t="s">
        <v>201</v>
      </c>
      <c r="H3">
        <v>66.350096420127443</v>
      </c>
      <c r="I3">
        <v>66.91823131473565</v>
      </c>
      <c r="J3">
        <v>45.992035698823628</v>
      </c>
      <c r="K3">
        <v>32.183575085776702</v>
      </c>
      <c r="L3">
        <v>10.19250417435382</v>
      </c>
      <c r="M3">
        <v>32.163146349633458</v>
      </c>
      <c r="N3">
        <v>12.402885594819301</v>
      </c>
      <c r="O3">
        <v>12.896364067676</v>
      </c>
      <c r="P3">
        <v>7.0118391029593452</v>
      </c>
      <c r="Q3">
        <v>2.7841098196360829</v>
      </c>
      <c r="R3">
        <v>70.114942528735639</v>
      </c>
      <c r="S3">
        <v>70.554649265905383</v>
      </c>
      <c r="T3">
        <v>63.473964272139867</v>
      </c>
      <c r="U3">
        <v>51.366120218579233</v>
      </c>
      <c r="V3">
        <v>47.282174260591518</v>
      </c>
      <c r="W3" t="s">
        <v>158</v>
      </c>
      <c r="X3" t="s">
        <v>159</v>
      </c>
      <c r="Y3" t="s">
        <v>160</v>
      </c>
      <c r="Z3" t="s">
        <v>161</v>
      </c>
      <c r="AA3" t="s">
        <v>162</v>
      </c>
      <c r="AB3" t="s">
        <v>163</v>
      </c>
      <c r="AC3" t="s">
        <v>164</v>
      </c>
      <c r="AD3" t="s">
        <v>165</v>
      </c>
      <c r="AE3" t="s">
        <v>166</v>
      </c>
      <c r="AF3" t="s">
        <v>167</v>
      </c>
      <c r="AG3" t="s">
        <v>168</v>
      </c>
      <c r="AH3" t="s">
        <v>169</v>
      </c>
      <c r="AI3">
        <v>38.573532414535997</v>
      </c>
      <c r="AJ3">
        <v>58.118858169463529</v>
      </c>
      <c r="AK3">
        <v>6.3382594417077183</v>
      </c>
      <c r="AL3">
        <v>69.769352250808808</v>
      </c>
      <c r="AM3">
        <v>34.316332284757188</v>
      </c>
      <c r="AN3">
        <v>30.27162649057669</v>
      </c>
      <c r="AO3">
        <v>69.655985646467826</v>
      </c>
      <c r="AP3">
        <v>56.389481044378051</v>
      </c>
      <c r="AQ3">
        <v>56.07053592962</v>
      </c>
      <c r="AR3">
        <v>46.431365185888808</v>
      </c>
      <c r="AS3">
        <v>30.48186959336056</v>
      </c>
      <c r="AT3">
        <v>1.5644820295983091</v>
      </c>
      <c r="AU3"/>
      <c r="AV3"/>
      <c r="AW3"/>
      <c r="AX3"/>
      <c r="AY3"/>
      <c r="AZ3"/>
      <c r="BA3"/>
      <c r="BB3"/>
      <c r="BC3"/>
      <c r="BD3"/>
      <c r="BE3"/>
      <c r="BF3"/>
      <c r="BG3"/>
      <c r="BH3"/>
      <c r="BI3"/>
      <c r="BJ3"/>
      <c r="BK3"/>
      <c r="BL3"/>
      <c r="BM3"/>
      <c r="BN3"/>
      <c r="BO3"/>
      <c r="BP3"/>
      <c r="BQ3"/>
      <c r="BR3"/>
      <c r="BS3"/>
      <c r="BT3"/>
      <c r="BU3"/>
    </row>
    <row r="4">
      <c r="A4" t="s">
        <v>728</v>
      </c>
      <c r="B4">
        <v>2000</v>
      </c>
      <c r="C4" t="s">
        <v>731</v>
      </c>
      <c r="D4">
        <v>18</v>
      </c>
      <c r="E4" t="s">
        <v>61</v>
      </c>
      <c r="F4" t="s">
        <v>15</v>
      </c>
      <c r="G4" t="s">
        <v>742</v>
      </c>
      <c r="H4">
        <v>29.049924905366481</v>
      </c>
      <c r="I4">
        <v>27.294097645554011</v>
      </c>
      <c r="J4">
        <v>47.614769695857277</v>
      </c>
      <c r="K4">
        <v>62.30361805163011</v>
      </c>
      <c r="L4">
        <v>86.937454769705184</v>
      </c>
      <c r="M4">
        <v>61.045600601240011</v>
      </c>
      <c r="N4">
        <v>82.453381101438282</v>
      </c>
      <c r="O4">
        <v>81.793504295084659</v>
      </c>
      <c r="P4">
        <v>88.961087872923514</v>
      </c>
      <c r="Q4">
        <v>95.866000134756192</v>
      </c>
      <c r="R4">
        <v>25.525168450257631</v>
      </c>
      <c r="S4">
        <v>24.347471451876022</v>
      </c>
      <c r="T4">
        <v>29.456480425693648</v>
      </c>
      <c r="U4">
        <v>43.75487900078064</v>
      </c>
      <c r="V4">
        <v>47.721822541966418</v>
      </c>
      <c r="W4" t="s">
        <v>158</v>
      </c>
      <c r="X4" t="s">
        <v>159</v>
      </c>
      <c r="Y4" t="s">
        <v>160</v>
      </c>
      <c r="Z4" t="s">
        <v>161</v>
      </c>
      <c r="AA4" t="s">
        <v>162</v>
      </c>
      <c r="AB4" t="s">
        <v>163</v>
      </c>
      <c r="AC4" t="s">
        <v>164</v>
      </c>
      <c r="AD4" t="s">
        <v>165</v>
      </c>
      <c r="AE4" t="s">
        <v>166</v>
      </c>
      <c r="AF4" t="s">
        <v>167</v>
      </c>
      <c r="AG4" t="s">
        <v>168</v>
      </c>
      <c r="AH4" t="s">
        <v>169</v>
      </c>
      <c r="AI4">
        <v>59.301330138436512</v>
      </c>
      <c r="AJ4">
        <v>34.58804194862978</v>
      </c>
      <c r="AK4">
        <v>87.750410509031184</v>
      </c>
      <c r="AL4">
        <v>24.36365142370882</v>
      </c>
      <c r="AM4">
        <v>58.242995914598588</v>
      </c>
      <c r="AN4">
        <v>64.495767984514941</v>
      </c>
      <c r="AO4">
        <v>28.393950597928399</v>
      </c>
      <c r="AP4">
        <v>42.64820562636568</v>
      </c>
      <c r="AQ4">
        <v>37.984117271353973</v>
      </c>
      <c r="AR4">
        <v>42.817867756913131</v>
      </c>
      <c r="AS4">
        <v>66.714356494363514</v>
      </c>
      <c r="AT4">
        <v>96.109936575052856</v>
      </c>
      <c r="AU4"/>
      <c r="AV4"/>
      <c r="AW4"/>
      <c r="AX4"/>
      <c r="AY4"/>
      <c r="AZ4"/>
      <c r="BA4"/>
      <c r="BB4"/>
      <c r="BC4"/>
      <c r="BD4"/>
      <c r="BE4"/>
      <c r="BF4"/>
      <c r="BG4"/>
      <c r="BH4"/>
      <c r="BI4"/>
      <c r="BJ4"/>
      <c r="BK4"/>
      <c r="BL4"/>
      <c r="BM4"/>
      <c r="BN4"/>
      <c r="BO4"/>
      <c r="BP4"/>
      <c r="BQ4"/>
      <c r="BR4"/>
      <c r="BS4"/>
      <c r="BT4"/>
      <c r="BU4"/>
    </row>
    <row r="5">
      <c r="A5" t="s">
        <v>728</v>
      </c>
      <c r="B5">
        <v>2000</v>
      </c>
      <c r="C5" t="s">
        <v>731</v>
      </c>
      <c r="D5">
        <v>19</v>
      </c>
      <c r="E5" t="s">
        <v>61</v>
      </c>
      <c r="F5" t="s">
        <v>16</v>
      </c>
      <c r="G5" t="s">
        <v>743</v>
      </c>
      <c r="H5">
        <v>4.5999786745060733</v>
      </c>
      <c r="I5">
        <v>5.787671039710335</v>
      </c>
      <c r="J5">
        <v>6.393194605319076</v>
      </c>
      <c r="K5">
        <v>5.5128068625931919</v>
      </c>
      <c r="L5">
        <v>2.8700410559409768</v>
      </c>
      <c r="M5">
        <v>6.7912530491265253</v>
      </c>
      <c r="N5">
        <v>5.1437333037424162</v>
      </c>
      <c r="O5">
        <v>5.3101316372393317</v>
      </c>
      <c r="P5">
        <v>4.0270730241171329</v>
      </c>
      <c r="Q5">
        <v>1.349890045607733</v>
      </c>
      <c r="R5">
        <v>4.3598890210067394</v>
      </c>
      <c r="S5">
        <v>5.0978792822185977</v>
      </c>
      <c r="T5">
        <v>7.0695553021664761</v>
      </c>
      <c r="U5">
        <v>4.8790007806401254</v>
      </c>
      <c r="V5">
        <v>4.9960031974420467</v>
      </c>
      <c r="W5" t="s">
        <v>158</v>
      </c>
      <c r="X5" t="s">
        <v>159</v>
      </c>
      <c r="Y5" t="s">
        <v>160</v>
      </c>
      <c r="Z5" t="s">
        <v>161</v>
      </c>
      <c r="AA5" t="s">
        <v>162</v>
      </c>
      <c r="AB5" t="s">
        <v>163</v>
      </c>
      <c r="AC5" t="s">
        <v>164</v>
      </c>
      <c r="AD5" t="s">
        <v>165</v>
      </c>
      <c r="AE5" t="s">
        <v>166</v>
      </c>
      <c r="AF5" t="s">
        <v>167</v>
      </c>
      <c r="AG5" t="s">
        <v>168</v>
      </c>
      <c r="AH5" t="s">
        <v>169</v>
      </c>
      <c r="AI5">
        <v>2.125137447027496</v>
      </c>
      <c r="AJ5">
        <v>7.2930998819066906</v>
      </c>
      <c r="AK5">
        <v>5.9113300492610836</v>
      </c>
      <c r="AL5">
        <v>5.8669963254823667</v>
      </c>
      <c r="AM5">
        <v>7.4406718006442141</v>
      </c>
      <c r="AN5">
        <v>5.2326055249083678</v>
      </c>
      <c r="AO5">
        <v>1.950063755603769</v>
      </c>
      <c r="AP5">
        <v>0.96231332925627</v>
      </c>
      <c r="AQ5">
        <v>5.94534679902603</v>
      </c>
      <c r="AR5">
        <v>10.750767057198059</v>
      </c>
      <c r="AS5">
        <v>2.803773912275918</v>
      </c>
      <c r="AT5">
        <v>2.3255813953488369</v>
      </c>
      <c r="AU5"/>
      <c r="AV5"/>
      <c r="AW5"/>
      <c r="AX5"/>
      <c r="AY5"/>
      <c r="AZ5"/>
      <c r="BA5"/>
      <c r="BB5"/>
      <c r="BC5"/>
      <c r="BD5"/>
      <c r="BE5"/>
      <c r="BF5"/>
      <c r="BG5"/>
      <c r="BH5"/>
      <c r="BI5"/>
      <c r="BJ5"/>
      <c r="BK5"/>
      <c r="BL5"/>
      <c r="BM5"/>
      <c r="BN5"/>
      <c r="BO5"/>
      <c r="BP5"/>
      <c r="BQ5"/>
      <c r="BR5"/>
      <c r="BS5"/>
      <c r="BT5"/>
      <c r="BU5"/>
    </row>
    <row r="6">
      <c r="A6" t="s">
        <v>728</v>
      </c>
      <c r="B6">
        <v>2000</v>
      </c>
      <c r="C6" t="s">
        <v>731</v>
      </c>
      <c r="D6">
        <v>20</v>
      </c>
      <c r="E6" t="s">
        <v>61</v>
      </c>
      <c r="F6" t="s">
        <v>22</v>
      </c>
      <c r="G6" t="s">
        <v>744</v>
      </c>
      <c r="H6">
        <v>46.087219662350648</v>
      </c>
      <c r="I6">
        <v>48.27997965607446</v>
      </c>
      <c r="J6">
        <v>32.469250786395072</v>
      </c>
      <c r="K6">
        <v>23.84127518897996</v>
      </c>
      <c r="L6">
        <v>9.1838431328130401</v>
      </c>
      <c r="M6">
        <v>29.760756168012179</v>
      </c>
      <c r="N6">
        <v>11.582764128015819</v>
      </c>
      <c r="O6">
        <v>12.379442724608801</v>
      </c>
      <c r="P6">
        <v>7.0118391029593532</v>
      </c>
      <c r="Q6">
        <v>2.784109819636075</v>
      </c>
      <c r="R6">
        <v>48.474038842647637</v>
      </c>
      <c r="S6">
        <v>45.350734094616641</v>
      </c>
      <c r="T6">
        <v>49.524895477004932</v>
      </c>
      <c r="U6">
        <v>33.567525370804063</v>
      </c>
      <c r="V6">
        <v>33.253397282174269</v>
      </c>
      <c r="W6" t="s">
        <v>158</v>
      </c>
      <c r="X6" t="s">
        <v>159</v>
      </c>
      <c r="Y6" t="s">
        <v>160</v>
      </c>
      <c r="Z6" t="s">
        <v>161</v>
      </c>
      <c r="AA6" t="s">
        <v>162</v>
      </c>
      <c r="AB6" t="s">
        <v>163</v>
      </c>
      <c r="AC6" t="s">
        <v>164</v>
      </c>
      <c r="AD6" t="s">
        <v>165</v>
      </c>
      <c r="AE6" t="s">
        <v>166</v>
      </c>
      <c r="AF6" t="s">
        <v>167</v>
      </c>
      <c r="AG6" t="s">
        <v>168</v>
      </c>
      <c r="AH6" t="s">
        <v>169</v>
      </c>
      <c r="AI6">
        <v>14.252514965221311</v>
      </c>
      <c r="AJ6">
        <v>51.809842711749269</v>
      </c>
      <c r="AK6">
        <v>6.3382594417077316</v>
      </c>
      <c r="AL6">
        <v>67.823221987511516</v>
      </c>
      <c r="AM6">
        <v>21.681117017321171</v>
      </c>
      <c r="AN6">
        <v>27.492275395625779</v>
      </c>
      <c r="AO6">
        <v>67.320344404970641</v>
      </c>
      <c r="AP6">
        <v>6.8660359098918136</v>
      </c>
      <c r="AQ6">
        <v>34.892342071951219</v>
      </c>
      <c r="AR6">
        <v>34.063354392183179</v>
      </c>
      <c r="AS6">
        <v>20.564979485775499</v>
      </c>
      <c r="AT6">
        <v>1.564482029598306</v>
      </c>
      <c r="AU6"/>
      <c r="AV6"/>
      <c r="AW6"/>
      <c r="AX6"/>
      <c r="AY6"/>
      <c r="AZ6"/>
      <c r="BA6"/>
      <c r="BB6"/>
      <c r="BC6"/>
      <c r="BD6"/>
      <c r="BE6"/>
      <c r="BF6"/>
      <c r="BG6"/>
      <c r="BH6"/>
      <c r="BI6"/>
      <c r="BJ6"/>
      <c r="BK6"/>
      <c r="BL6"/>
      <c r="BM6"/>
      <c r="BN6"/>
      <c r="BO6"/>
      <c r="BP6"/>
      <c r="BQ6"/>
      <c r="BR6"/>
      <c r="BS6"/>
      <c r="BT6"/>
      <c r="BU6"/>
    </row>
    <row r="7">
      <c r="A7" t="s">
        <v>728</v>
      </c>
      <c r="B7">
        <v>2000</v>
      </c>
      <c r="C7" t="s">
        <v>731</v>
      </c>
      <c r="D7">
        <v>21</v>
      </c>
      <c r="E7" t="s">
        <v>61</v>
      </c>
      <c r="F7" t="s">
        <v>17</v>
      </c>
      <c r="G7" t="s">
        <v>745</v>
      </c>
      <c r="H7">
        <v>20.262876757776791</v>
      </c>
      <c r="I7">
        <v>18.63825165866119</v>
      </c>
      <c r="J7">
        <v>13.52278491242857</v>
      </c>
      <c r="K7">
        <v>8.3422998967967388</v>
      </c>
      <c r="L7">
        <v>1.0086610415407991</v>
      </c>
      <c r="M7">
        <v>2.402390181621286</v>
      </c>
      <c r="N7">
        <v>0.82012146680347819</v>
      </c>
      <c r="O7">
        <v>0.51692134306720694</v>
      </c>
      <c r="P7">
        <v>0</v>
      </c>
      <c r="Q7">
        <v>0</v>
      </c>
      <c r="R7">
        <v>21.640903686087992</v>
      </c>
      <c r="S7">
        <v>25.203915171288742</v>
      </c>
      <c r="T7">
        <v>13.949068795134931</v>
      </c>
      <c r="U7">
        <v>17.798594847775181</v>
      </c>
      <c r="V7">
        <v>14.028776978417261</v>
      </c>
      <c r="W7" t="s">
        <v>158</v>
      </c>
      <c r="X7" t="s">
        <v>159</v>
      </c>
      <c r="Y7" t="s">
        <v>160</v>
      </c>
      <c r="Z7" t="s">
        <v>161</v>
      </c>
      <c r="AA7" t="s">
        <v>162</v>
      </c>
      <c r="AB7" t="s">
        <v>163</v>
      </c>
      <c r="AC7" t="s">
        <v>164</v>
      </c>
      <c r="AD7" t="s">
        <v>165</v>
      </c>
      <c r="AE7" t="s">
        <v>166</v>
      </c>
      <c r="AF7" t="s">
        <v>167</v>
      </c>
      <c r="AG7" t="s">
        <v>168</v>
      </c>
      <c r="AH7" t="s">
        <v>169</v>
      </c>
      <c r="AI7">
        <v>24.321017449314681</v>
      </c>
      <c r="AJ7">
        <v>6.3090154577142634</v>
      </c>
      <c r="AK7">
        <v>0</v>
      </c>
      <c r="AL7">
        <v>1.946130263297297</v>
      </c>
      <c r="AM7">
        <v>12.635215267436021</v>
      </c>
      <c r="AN7">
        <v>2.7793510949509068</v>
      </c>
      <c r="AO7">
        <v>2.335641241497195</v>
      </c>
      <c r="AP7">
        <v>49.523445134486238</v>
      </c>
      <c r="AQ7">
        <v>21.178193857668791</v>
      </c>
      <c r="AR7">
        <v>12.368010793705629</v>
      </c>
      <c r="AS7">
        <v>9.9168901075850684</v>
      </c>
      <c r="AT7">
        <v>0</v>
      </c>
      <c r="AU7"/>
      <c r="AV7"/>
      <c r="AW7"/>
      <c r="AX7"/>
      <c r="AY7"/>
      <c r="AZ7"/>
      <c r="BA7"/>
      <c r="BB7"/>
      <c r="BC7"/>
      <c r="BD7"/>
      <c r="BE7"/>
      <c r="BF7"/>
      <c r="BG7"/>
      <c r="BH7"/>
      <c r="BI7"/>
      <c r="BJ7"/>
      <c r="BK7"/>
      <c r="BL7"/>
      <c r="BM7"/>
      <c r="BN7"/>
      <c r="BO7"/>
      <c r="BP7"/>
      <c r="BQ7"/>
      <c r="BR7"/>
      <c r="BS7"/>
      <c r="BT7"/>
      <c r="BU7"/>
    </row>
    <row r="8">
      <c r="A8" t="s">
        <v>728</v>
      </c>
      <c r="B8">
        <v>2000</v>
      </c>
      <c r="C8" t="s">
        <v>731</v>
      </c>
      <c r="D8">
        <v>22</v>
      </c>
      <c r="E8" t="s">
        <v>55</v>
      </c>
      <c r="F8" t="s">
        <v>50</v>
      </c>
      <c r="G8" t="s">
        <v>201</v>
      </c>
      <c r="H8">
        <v>13.670109525239519</v>
      </c>
      <c r="I8">
        <v>17.495047180740201</v>
      </c>
      <c r="J8">
        <v>11.837503390550539</v>
      </c>
      <c r="K8">
        <v>8.1290142757687267</v>
      </c>
      <c r="L8">
        <v>3.1957700518817771</v>
      </c>
      <c r="M8">
        <v>10.01115571209843</v>
      </c>
      <c r="N8">
        <v>5.8720350991815362</v>
      </c>
      <c r="O8">
        <v>6.0963375184074859</v>
      </c>
      <c r="P8">
        <v>4.3307373597548962</v>
      </c>
      <c r="Q8">
        <v>1.388548768214015</v>
      </c>
      <c r="R8">
        <v>14.58885941644562</v>
      </c>
      <c r="S8">
        <v>17.313019390581719</v>
      </c>
      <c r="T8">
        <v>19.35483870967742</v>
      </c>
      <c r="U8">
        <v>10.032102728731941</v>
      </c>
      <c r="V8">
        <v>9.4768764215314629</v>
      </c>
      <c r="W8" t="s">
        <v>158</v>
      </c>
      <c r="X8" t="s">
        <v>159</v>
      </c>
      <c r="Y8" t="s">
        <v>160</v>
      </c>
      <c r="Z8" t="s">
        <v>161</v>
      </c>
      <c r="AA8" t="s">
        <v>162</v>
      </c>
      <c r="AB8" t="s">
        <v>163</v>
      </c>
      <c r="AC8" t="s">
        <v>164</v>
      </c>
      <c r="AD8" t="s">
        <v>165</v>
      </c>
      <c r="AE8" t="s">
        <v>166</v>
      </c>
      <c r="AF8" t="s">
        <v>167</v>
      </c>
      <c r="AG8" t="s">
        <v>168</v>
      </c>
      <c r="AH8" t="s">
        <v>169</v>
      </c>
      <c r="AI8">
        <v>3.4596445645694112</v>
      </c>
      <c r="AJ8">
        <v>17.413803834233409</v>
      </c>
      <c r="AK8">
        <v>6.3113604488078536</v>
      </c>
      <c r="AL8">
        <v>19.40744496829161</v>
      </c>
      <c r="AM8">
        <v>11.32803946469862</v>
      </c>
      <c r="AN8">
        <v>7.5042701579740951</v>
      </c>
      <c r="AO8">
        <v>6.4265186961881771</v>
      </c>
      <c r="AP8">
        <v>2.206608296121217</v>
      </c>
      <c r="AQ8">
        <v>13.53384778266566</v>
      </c>
      <c r="AR8">
        <v>20.06914511542875</v>
      </c>
      <c r="AS8">
        <v>4.0331549422798334</v>
      </c>
      <c r="AT8">
        <v>2.362542955326461</v>
      </c>
      <c r="AU8"/>
      <c r="AV8"/>
      <c r="AW8"/>
      <c r="AX8"/>
      <c r="AY8"/>
      <c r="AZ8"/>
      <c r="BA8"/>
      <c r="BB8"/>
      <c r="BC8"/>
      <c r="BD8"/>
      <c r="BE8"/>
      <c r="BF8"/>
      <c r="BG8"/>
      <c r="BH8"/>
      <c r="BI8"/>
      <c r="BJ8"/>
      <c r="BK8"/>
      <c r="BL8"/>
      <c r="BM8"/>
      <c r="BN8"/>
      <c r="BO8"/>
      <c r="BP8"/>
      <c r="BQ8"/>
      <c r="BR8"/>
      <c r="BS8"/>
      <c r="BT8"/>
      <c r="BU8"/>
    </row>
    <row r="9">
      <c r="A9" t="s">
        <v>728</v>
      </c>
      <c r="B9">
        <v>2000</v>
      </c>
      <c r="C9" t="s">
        <v>731</v>
      </c>
      <c r="D9">
        <v>23</v>
      </c>
      <c r="E9" t="s">
        <v>55</v>
      </c>
      <c r="F9" t="s">
        <v>49</v>
      </c>
      <c r="G9" t="s">
        <v>201</v>
      </c>
      <c r="H9">
        <v>86.329890474760475</v>
      </c>
      <c r="I9">
        <v>82.504952819259799</v>
      </c>
      <c r="J9">
        <v>88.162496609449462</v>
      </c>
      <c r="K9">
        <v>91.870985724231275</v>
      </c>
      <c r="L9">
        <v>96.80422994811822</v>
      </c>
      <c r="M9">
        <v>89.988844287901571</v>
      </c>
      <c r="N9">
        <v>94.127964900818455</v>
      </c>
      <c r="O9">
        <v>93.903662481592505</v>
      </c>
      <c r="P9">
        <v>95.669262640245094</v>
      </c>
      <c r="Q9">
        <v>98.611451231785992</v>
      </c>
      <c r="R9">
        <v>85.411140583554385</v>
      </c>
      <c r="S9">
        <v>82.686980609418285</v>
      </c>
      <c r="T9">
        <v>80.645161290322577</v>
      </c>
      <c r="U9">
        <v>89.967897271268058</v>
      </c>
      <c r="V9">
        <v>90.523123578468528</v>
      </c>
      <c r="W9" t="s">
        <v>158</v>
      </c>
      <c r="X9" t="s">
        <v>159</v>
      </c>
      <c r="Y9" t="s">
        <v>160</v>
      </c>
      <c r="Z9" t="s">
        <v>161</v>
      </c>
      <c r="AA9" t="s">
        <v>162</v>
      </c>
      <c r="AB9" t="s">
        <v>163</v>
      </c>
      <c r="AC9" t="s">
        <v>164</v>
      </c>
      <c r="AD9" t="s">
        <v>165</v>
      </c>
      <c r="AE9" t="s">
        <v>166</v>
      </c>
      <c r="AF9" t="s">
        <v>167</v>
      </c>
      <c r="AG9" t="s">
        <v>168</v>
      </c>
      <c r="AH9" t="s">
        <v>169</v>
      </c>
      <c r="AI9">
        <v>96.540355435430598</v>
      </c>
      <c r="AJ9">
        <v>82.586196165766594</v>
      </c>
      <c r="AK9">
        <v>93.688639551192139</v>
      </c>
      <c r="AL9">
        <v>80.592555031708386</v>
      </c>
      <c r="AM9">
        <v>88.67196053530138</v>
      </c>
      <c r="AN9">
        <v>92.495729842025909</v>
      </c>
      <c r="AO9">
        <v>93.573481303811818</v>
      </c>
      <c r="AP9">
        <v>97.793391703878783</v>
      </c>
      <c r="AQ9">
        <v>86.46615221733434</v>
      </c>
      <c r="AR9">
        <v>79.930854884571247</v>
      </c>
      <c r="AS9">
        <v>95.966845057720164</v>
      </c>
      <c r="AT9">
        <v>97.637457044673539</v>
      </c>
      <c r="AU9"/>
      <c r="AV9"/>
      <c r="AW9"/>
      <c r="AX9"/>
      <c r="AY9"/>
      <c r="AZ9"/>
      <c r="BA9"/>
      <c r="BB9"/>
      <c r="BC9"/>
      <c r="BD9"/>
      <c r="BE9"/>
      <c r="BF9"/>
      <c r="BG9"/>
      <c r="BH9"/>
      <c r="BI9"/>
      <c r="BJ9"/>
      <c r="BK9"/>
      <c r="BL9"/>
      <c r="BM9"/>
      <c r="BN9"/>
      <c r="BO9"/>
      <c r="BP9"/>
      <c r="BQ9"/>
      <c r="BR9"/>
      <c r="BS9"/>
      <c r="BT9"/>
      <c r="BU9"/>
    </row>
    <row r="10">
      <c r="A10" t="s">
        <v>728</v>
      </c>
      <c r="B10">
        <v>2000</v>
      </c>
      <c r="C10" t="s">
        <v>731</v>
      </c>
      <c r="D10">
        <v>29</v>
      </c>
      <c r="E10" t="s">
        <v>58</v>
      </c>
      <c r="F10" t="s">
        <v>50</v>
      </c>
      <c r="G10" t="s">
        <v>746</v>
      </c>
      <c r="H10">
        <v>10.468414259301699</v>
      </c>
      <c r="I10">
        <v>8.4193084473318933</v>
      </c>
      <c r="J10">
        <v>18.794341745071382</v>
      </c>
      <c r="K10">
        <v>43.105421375161221</v>
      </c>
      <c r="L10">
        <v>73.45796061722622</v>
      </c>
      <c r="M10">
        <v>41.072854198864732</v>
      </c>
      <c r="N10">
        <v>68.960772699257603</v>
      </c>
      <c r="O10">
        <v>66.228556667208963</v>
      </c>
      <c r="P10">
        <v>79.58704673329305</v>
      </c>
      <c r="Q10">
        <v>90.581270405892013</v>
      </c>
      <c r="R10">
        <v>7.5307173999207304</v>
      </c>
      <c r="S10">
        <v>7.6264274061990207</v>
      </c>
      <c r="T10">
        <v>4.7130368681109838</v>
      </c>
      <c r="U10">
        <v>13.3879781420765</v>
      </c>
      <c r="V10">
        <v>20.34372501998401</v>
      </c>
      <c r="W10" t="s">
        <v>158</v>
      </c>
      <c r="X10" t="s">
        <v>159</v>
      </c>
      <c r="Y10" t="s">
        <v>160</v>
      </c>
      <c r="Z10" t="s">
        <v>161</v>
      </c>
      <c r="AA10" t="s">
        <v>162</v>
      </c>
      <c r="AB10" t="s">
        <v>163</v>
      </c>
      <c r="AC10" t="s">
        <v>164</v>
      </c>
      <c r="AD10" t="s">
        <v>165</v>
      </c>
      <c r="AE10" t="s">
        <v>166</v>
      </c>
      <c r="AF10" t="s">
        <v>167</v>
      </c>
      <c r="AG10" t="s">
        <v>168</v>
      </c>
      <c r="AH10" t="s">
        <v>169</v>
      </c>
      <c r="AI10">
        <v>29.777130261887201</v>
      </c>
      <c r="AJ10">
        <v>9.0385121523468275</v>
      </c>
      <c r="AK10">
        <v>82.200328407224958</v>
      </c>
      <c r="AL10">
        <v>6.6220372445176734</v>
      </c>
      <c r="AM10">
        <v>14.84544756452302</v>
      </c>
      <c r="AN10">
        <v>60.91620402875931</v>
      </c>
      <c r="AO10">
        <v>11.210289228770989</v>
      </c>
      <c r="AP10">
        <v>36.630525203537829</v>
      </c>
      <c r="AQ10">
        <v>30.776030324172542</v>
      </c>
      <c r="AR10">
        <v>0</v>
      </c>
      <c r="AS10">
        <v>49.723005393355237</v>
      </c>
      <c r="AT10">
        <v>90.274841437632134</v>
      </c>
      <c r="AU10"/>
      <c r="AV10"/>
      <c r="AW10"/>
      <c r="AX10"/>
      <c r="AY10"/>
      <c r="AZ10"/>
      <c r="BA10"/>
      <c r="BB10"/>
      <c r="BC10"/>
      <c r="BD10"/>
      <c r="BE10"/>
      <c r="BF10"/>
      <c r="BG10"/>
      <c r="BH10"/>
      <c r="BI10"/>
      <c r="BJ10"/>
      <c r="BK10"/>
      <c r="BL10"/>
      <c r="BM10"/>
      <c r="BN10"/>
      <c r="BO10"/>
      <c r="BP10"/>
      <c r="BQ10"/>
      <c r="BR10"/>
      <c r="BS10"/>
      <c r="BT10"/>
      <c r="BU10"/>
    </row>
    <row r="11">
      <c r="A11" t="s">
        <v>728</v>
      </c>
      <c r="B11">
        <v>2000</v>
      </c>
      <c r="C11" t="s">
        <v>731</v>
      </c>
      <c r="D11">
        <v>30</v>
      </c>
      <c r="E11" t="s">
        <v>58</v>
      </c>
      <c r="F11" t="s">
        <v>49</v>
      </c>
      <c r="G11" t="s">
        <v>201</v>
      </c>
      <c r="H11">
        <v>89.531585740698304</v>
      </c>
      <c r="I11">
        <v>91.5806915526681</v>
      </c>
      <c r="J11">
        <v>81.205658254928608</v>
      </c>
      <c r="K11">
        <v>56.894578624838779</v>
      </c>
      <c r="L11">
        <v>26.54203938277379</v>
      </c>
      <c r="M11">
        <v>58.927145801135268</v>
      </c>
      <c r="N11">
        <v>31.0392273007424</v>
      </c>
      <c r="O11">
        <v>33.771443332791037</v>
      </c>
      <c r="P11">
        <v>20.41295326670696</v>
      </c>
      <c r="Q11">
        <v>9.4187295941079849</v>
      </c>
      <c r="R11">
        <v>92.469282600079268</v>
      </c>
      <c r="S11">
        <v>92.373572593800972</v>
      </c>
      <c r="T11">
        <v>95.28696313188901</v>
      </c>
      <c r="U11">
        <v>86.612021857923494</v>
      </c>
      <c r="V11">
        <v>79.656274980015979</v>
      </c>
      <c r="W11" t="s">
        <v>158</v>
      </c>
      <c r="X11" t="s">
        <v>159</v>
      </c>
      <c r="Y11" t="s">
        <v>160</v>
      </c>
      <c r="Z11" t="s">
        <v>161</v>
      </c>
      <c r="AA11" t="s">
        <v>162</v>
      </c>
      <c r="AB11" t="s">
        <v>163</v>
      </c>
      <c r="AC11" t="s">
        <v>164</v>
      </c>
      <c r="AD11" t="s">
        <v>165</v>
      </c>
      <c r="AE11" t="s">
        <v>166</v>
      </c>
      <c r="AF11" t="s">
        <v>167</v>
      </c>
      <c r="AG11" t="s">
        <v>168</v>
      </c>
      <c r="AH11" t="s">
        <v>169</v>
      </c>
      <c r="AI11">
        <v>70.222869738112806</v>
      </c>
      <c r="AJ11">
        <v>90.961487847653174</v>
      </c>
      <c r="AK11">
        <v>17.799671592775042</v>
      </c>
      <c r="AL11">
        <v>93.377962755482329</v>
      </c>
      <c r="AM11">
        <v>85.154552435476987</v>
      </c>
      <c r="AN11">
        <v>39.08379597124069</v>
      </c>
      <c r="AO11">
        <v>88.789710771229011</v>
      </c>
      <c r="AP11">
        <v>63.369474796462157</v>
      </c>
      <c r="AQ11">
        <v>69.223969675827462</v>
      </c>
      <c r="AR11">
        <v>100</v>
      </c>
      <c r="AS11">
        <v>50.276994606644763</v>
      </c>
      <c r="AT11">
        <v>9.7251585623678647</v>
      </c>
      <c r="AU11"/>
      <c r="AV11"/>
      <c r="AW11"/>
      <c r="AX11"/>
      <c r="AY11"/>
      <c r="AZ11"/>
      <c r="BA11"/>
      <c r="BB11"/>
      <c r="BC11"/>
      <c r="BD11"/>
      <c r="BE11"/>
      <c r="BF11"/>
      <c r="BG11"/>
      <c r="BH11"/>
      <c r="BI11"/>
      <c r="BJ11"/>
      <c r="BK11"/>
      <c r="BL11"/>
      <c r="BM11"/>
      <c r="BN11"/>
      <c r="BO11"/>
      <c r="BP11"/>
      <c r="BQ11"/>
      <c r="BR11"/>
      <c r="BS11"/>
      <c r="BT11"/>
      <c r="BU11"/>
    </row>
    <row r="12">
      <c r="A12" t="s">
        <v>728</v>
      </c>
      <c r="B12">
        <v>2000</v>
      </c>
      <c r="C12" t="s">
        <v>731</v>
      </c>
      <c r="D12">
        <v>31</v>
      </c>
      <c r="E12" t="s">
        <v>105</v>
      </c>
      <c r="F12" t="s">
        <v>50</v>
      </c>
      <c r="G12" t="s">
        <v>747</v>
      </c>
      <c r="H12">
        <v>0.1403026339485495</v>
      </c>
      <c r="I12">
        <v>0.53720419382250084</v>
      </c>
      <c r="J12">
        <v>1.3489716252671751</v>
      </c>
      <c r="K12">
        <v>7.1890405816203806</v>
      </c>
      <c r="L12">
        <v>38.938304636362624</v>
      </c>
      <c r="M12">
        <v>3.7760294797434302</v>
      </c>
      <c r="N12">
        <v>12.5311202984188</v>
      </c>
      <c r="O12">
        <v>16.25470591391122</v>
      </c>
      <c r="P12">
        <v>43.412647851161502</v>
      </c>
      <c r="Q12">
        <v>56.404776699112269</v>
      </c>
      <c r="R12">
        <v>0</v>
      </c>
      <c r="S12">
        <v>0.081566068515497595</v>
      </c>
      <c r="T12">
        <v>0.41809198023565192</v>
      </c>
      <c r="U12">
        <v>0.35128805620608899</v>
      </c>
      <c r="V12">
        <v>3.1175059952038371</v>
      </c>
      <c r="W12" t="s">
        <v>158</v>
      </c>
      <c r="X12" t="s">
        <v>159</v>
      </c>
      <c r="Y12" t="s">
        <v>160</v>
      </c>
      <c r="Z12" t="s">
        <v>161</v>
      </c>
      <c r="AA12" t="s">
        <v>162</v>
      </c>
      <c r="AB12" t="s">
        <v>163</v>
      </c>
      <c r="AC12" t="s">
        <v>164</v>
      </c>
      <c r="AD12" t="s">
        <v>165</v>
      </c>
      <c r="AE12" t="s">
        <v>166</v>
      </c>
      <c r="AF12" t="s">
        <v>167</v>
      </c>
      <c r="AG12" t="s">
        <v>168</v>
      </c>
      <c r="AH12" t="s">
        <v>169</v>
      </c>
      <c r="AI12">
        <v>13.68973350484875</v>
      </c>
      <c r="AJ12">
        <v>5.7396544768828646</v>
      </c>
      <c r="AK12">
        <v>30.64039408866995</v>
      </c>
      <c r="AL12">
        <v>4.8655676924986739</v>
      </c>
      <c r="AM12">
        <v>2.4881760192903579</v>
      </c>
      <c r="AN12">
        <v>15.10401774768909</v>
      </c>
      <c r="AO12">
        <v>3.0009604033149868</v>
      </c>
      <c r="AP12">
        <v>9.4619813415649965</v>
      </c>
      <c r="AQ12">
        <v>10.996131950758571</v>
      </c>
      <c r="AR12">
        <v>0</v>
      </c>
      <c r="AS12">
        <v>7.1205246958838924</v>
      </c>
      <c r="AT12">
        <v>37.674418604651159</v>
      </c>
      <c r="AU12"/>
      <c r="AV12"/>
      <c r="AW12"/>
      <c r="AX12"/>
      <c r="AY12"/>
      <c r="AZ12"/>
      <c r="BA12"/>
      <c r="BB12"/>
      <c r="BC12"/>
      <c r="BD12"/>
      <c r="BE12"/>
      <c r="BF12"/>
      <c r="BG12"/>
      <c r="BH12"/>
      <c r="BI12"/>
      <c r="BJ12"/>
      <c r="BK12"/>
      <c r="BL12"/>
      <c r="BM12"/>
      <c r="BN12"/>
      <c r="BO12"/>
      <c r="BP12"/>
      <c r="BQ12"/>
      <c r="BR12"/>
      <c r="BS12"/>
      <c r="BT12"/>
      <c r="BU12"/>
    </row>
    <row r="13">
      <c r="A13" t="s">
        <v>728</v>
      </c>
      <c r="B13">
        <v>2000</v>
      </c>
      <c r="C13" t="s">
        <v>731</v>
      </c>
      <c r="D13">
        <v>32</v>
      </c>
      <c r="E13" t="s">
        <v>105</v>
      </c>
      <c r="F13" t="s">
        <v>49</v>
      </c>
      <c r="G13" t="s">
        <v>201</v>
      </c>
      <c r="H13">
        <v>99.859697366051449</v>
      </c>
      <c r="I13">
        <v>99.462795806177496</v>
      </c>
      <c r="J13">
        <v>98.651028374732832</v>
      </c>
      <c r="K13">
        <v>92.810959418379625</v>
      </c>
      <c r="L13">
        <v>61.061695363637376</v>
      </c>
      <c r="M13">
        <v>96.223970520256572</v>
      </c>
      <c r="N13">
        <v>87.468879701581201</v>
      </c>
      <c r="O13">
        <v>83.745294086088791</v>
      </c>
      <c r="P13">
        <v>56.587352148838498</v>
      </c>
      <c r="Q13">
        <v>43.595223300887731</v>
      </c>
      <c r="R13">
        <v>100</v>
      </c>
      <c r="S13">
        <v>99.9184339314845</v>
      </c>
      <c r="T13">
        <v>99.581908019764356</v>
      </c>
      <c r="U13">
        <v>99.648711943793913</v>
      </c>
      <c r="V13">
        <v>96.882494004796158</v>
      </c>
      <c r="W13" t="s">
        <v>158</v>
      </c>
      <c r="X13" t="s">
        <v>159</v>
      </c>
      <c r="Y13" t="s">
        <v>160</v>
      </c>
      <c r="Z13" t="s">
        <v>161</v>
      </c>
      <c r="AA13" t="s">
        <v>162</v>
      </c>
      <c r="AB13" t="s">
        <v>163</v>
      </c>
      <c r="AC13" t="s">
        <v>164</v>
      </c>
      <c r="AD13" t="s">
        <v>165</v>
      </c>
      <c r="AE13" t="s">
        <v>166</v>
      </c>
      <c r="AF13" t="s">
        <v>167</v>
      </c>
      <c r="AG13" t="s">
        <v>168</v>
      </c>
      <c r="AH13" t="s">
        <v>169</v>
      </c>
      <c r="AI13">
        <v>86.310266495151254</v>
      </c>
      <c r="AJ13">
        <v>94.260345523117138</v>
      </c>
      <c r="AK13">
        <v>69.35960591133005</v>
      </c>
      <c r="AL13">
        <v>95.134432307501328</v>
      </c>
      <c r="AM13">
        <v>97.51182398070965</v>
      </c>
      <c r="AN13">
        <v>84.895982252310915</v>
      </c>
      <c r="AO13">
        <v>96.999039596685009</v>
      </c>
      <c r="AP13">
        <v>90.538018658435007</v>
      </c>
      <c r="AQ13">
        <v>89.003868049241433</v>
      </c>
      <c r="AR13">
        <v>100</v>
      </c>
      <c r="AS13">
        <v>92.879475304116113</v>
      </c>
      <c r="AT13">
        <v>62.325581395348841</v>
      </c>
      <c r="AU13"/>
      <c r="AV13"/>
      <c r="AW13"/>
      <c r="AX13"/>
      <c r="AY13"/>
      <c r="AZ13"/>
      <c r="BA13"/>
      <c r="BB13"/>
      <c r="BC13"/>
      <c r="BD13"/>
      <c r="BE13"/>
      <c r="BF13"/>
      <c r="BG13"/>
      <c r="BH13"/>
      <c r="BI13"/>
      <c r="BJ13"/>
      <c r="BK13"/>
      <c r="BL13"/>
      <c r="BM13"/>
      <c r="BN13"/>
      <c r="BO13"/>
      <c r="BP13"/>
      <c r="BQ13"/>
      <c r="BR13"/>
      <c r="BS13"/>
      <c r="BT13"/>
      <c r="BU13"/>
    </row>
    <row r="14">
      <c r="A14" t="s">
        <v>728</v>
      </c>
      <c r="B14">
        <v>2000</v>
      </c>
      <c r="C14" t="s">
        <v>731</v>
      </c>
      <c r="D14">
        <v>35</v>
      </c>
      <c r="E14" t="s">
        <v>56</v>
      </c>
      <c r="F14" t="s">
        <v>50</v>
      </c>
      <c r="G14" t="s">
        <v>201</v>
      </c>
      <c r="H14">
        <v>4.7685648857957066</v>
      </c>
      <c r="I14">
        <v>6.2297884597396394</v>
      </c>
      <c r="J14">
        <v>8.2651257212240186</v>
      </c>
      <c r="K14">
        <v>14.94003056169854</v>
      </c>
      <c r="L14">
        <v>43.223529919595208</v>
      </c>
      <c r="M14">
        <v>13.078902097936499</v>
      </c>
      <c r="N14">
        <v>18.57951611609445</v>
      </c>
      <c r="O14">
        <v>23.543296851158839</v>
      </c>
      <c r="P14">
        <v>48.203045609266518</v>
      </c>
      <c r="Q14">
        <v>56.694221019968602</v>
      </c>
      <c r="R14">
        <v>3.408640507332541</v>
      </c>
      <c r="S14">
        <v>5.9135399673735716</v>
      </c>
      <c r="T14">
        <v>5.6252375522614972</v>
      </c>
      <c r="U14">
        <v>6.5183450429352066</v>
      </c>
      <c r="V14">
        <v>12.62989608313349</v>
      </c>
      <c r="W14" t="s">
        <v>158</v>
      </c>
      <c r="X14" t="s">
        <v>159</v>
      </c>
      <c r="Y14" t="s">
        <v>160</v>
      </c>
      <c r="Z14" t="s">
        <v>161</v>
      </c>
      <c r="AA14" t="s">
        <v>162</v>
      </c>
      <c r="AB14" t="s">
        <v>163</v>
      </c>
      <c r="AC14" t="s">
        <v>164</v>
      </c>
      <c r="AD14" t="s">
        <v>165</v>
      </c>
      <c r="AE14" t="s">
        <v>166</v>
      </c>
      <c r="AF14" t="s">
        <v>167</v>
      </c>
      <c r="AG14" t="s">
        <v>168</v>
      </c>
      <c r="AH14" t="s">
        <v>169</v>
      </c>
      <c r="AI14">
        <v>31.395481090525589</v>
      </c>
      <c r="AJ14">
        <v>8.8057120433277056</v>
      </c>
      <c r="AK14">
        <v>30.771756978653531</v>
      </c>
      <c r="AL14">
        <v>7.4708247252464819</v>
      </c>
      <c r="AM14">
        <v>16.679277815854039</v>
      </c>
      <c r="AN14">
        <v>15.98170756714727</v>
      </c>
      <c r="AO14">
        <v>22.50072014147274</v>
      </c>
      <c r="AP14">
        <v>9.811452970257255</v>
      </c>
      <c r="AQ14">
        <v>11.49237622503547</v>
      </c>
      <c r="AR14">
        <v>5.4482414395504462</v>
      </c>
      <c r="AS14">
        <v>9.6340221885897837</v>
      </c>
      <c r="AT14">
        <v>37.716701902748412</v>
      </c>
      <c r="AU14"/>
      <c r="AV14"/>
      <c r="AW14"/>
      <c r="AX14"/>
      <c r="AY14"/>
      <c r="AZ14"/>
      <c r="BA14"/>
      <c r="BB14"/>
      <c r="BC14"/>
      <c r="BD14"/>
      <c r="BE14"/>
      <c r="BF14"/>
      <c r="BG14"/>
      <c r="BH14"/>
      <c r="BI14"/>
      <c r="BJ14"/>
      <c r="BK14"/>
      <c r="BL14"/>
      <c r="BM14"/>
      <c r="BN14"/>
      <c r="BO14"/>
      <c r="BP14"/>
      <c r="BQ14"/>
      <c r="BR14"/>
      <c r="BS14"/>
      <c r="BT14"/>
      <c r="BU14"/>
    </row>
    <row r="15">
      <c r="A15" t="s">
        <v>728</v>
      </c>
      <c r="B15">
        <v>2000</v>
      </c>
      <c r="C15" t="s">
        <v>731</v>
      </c>
      <c r="D15">
        <v>36</v>
      </c>
      <c r="E15" t="s">
        <v>56</v>
      </c>
      <c r="F15" t="s">
        <v>49</v>
      </c>
      <c r="G15" t="s">
        <v>201</v>
      </c>
      <c r="H15">
        <v>95.231435114204288</v>
      </c>
      <c r="I15">
        <v>93.770211540260362</v>
      </c>
      <c r="J15">
        <v>91.734874278775976</v>
      </c>
      <c r="K15">
        <v>85.059969438301451</v>
      </c>
      <c r="L15">
        <v>56.776470080404792</v>
      </c>
      <c r="M15">
        <v>86.921097902063508</v>
      </c>
      <c r="N15">
        <v>81.420483883905547</v>
      </c>
      <c r="O15">
        <v>76.456703148841171</v>
      </c>
      <c r="P15">
        <v>51.796954390733482</v>
      </c>
      <c r="Q15">
        <v>43.305778980031398</v>
      </c>
      <c r="R15">
        <v>96.591359492667465</v>
      </c>
      <c r="S15">
        <v>94.086460032626434</v>
      </c>
      <c r="T15">
        <v>94.374762447738505</v>
      </c>
      <c r="U15">
        <v>93.481654957064791</v>
      </c>
      <c r="V15">
        <v>87.370103916866498</v>
      </c>
      <c r="W15" t="s">
        <v>158</v>
      </c>
      <c r="X15" t="s">
        <v>159</v>
      </c>
      <c r="Y15" t="s">
        <v>160</v>
      </c>
      <c r="Z15" t="s">
        <v>161</v>
      </c>
      <c r="AA15" t="s">
        <v>162</v>
      </c>
      <c r="AB15" t="s">
        <v>163</v>
      </c>
      <c r="AC15" t="s">
        <v>164</v>
      </c>
      <c r="AD15" t="s">
        <v>165</v>
      </c>
      <c r="AE15" t="s">
        <v>166</v>
      </c>
      <c r="AF15" t="s">
        <v>167</v>
      </c>
      <c r="AG15" t="s">
        <v>168</v>
      </c>
      <c r="AH15" t="s">
        <v>169</v>
      </c>
      <c r="AI15">
        <v>68.604518909474422</v>
      </c>
      <c r="AJ15">
        <v>91.194287956672298</v>
      </c>
      <c r="AK15">
        <v>69.228243021346472</v>
      </c>
      <c r="AL15">
        <v>92.529175274753513</v>
      </c>
      <c r="AM15">
        <v>83.320722184145964</v>
      </c>
      <c r="AN15">
        <v>84.018292432852732</v>
      </c>
      <c r="AO15">
        <v>77.49927985852726</v>
      </c>
      <c r="AP15">
        <v>90.18854702974275</v>
      </c>
      <c r="AQ15">
        <v>88.507623774964529</v>
      </c>
      <c r="AR15">
        <v>94.551758560449557</v>
      </c>
      <c r="AS15">
        <v>90.365977811410218</v>
      </c>
      <c r="AT15">
        <v>62.283298097251581</v>
      </c>
      <c r="AU15"/>
      <c r="AV15"/>
      <c r="AW15"/>
      <c r="AX15"/>
      <c r="AY15"/>
      <c r="AZ15"/>
      <c r="BA15"/>
      <c r="BB15"/>
      <c r="BC15"/>
      <c r="BD15"/>
      <c r="BE15"/>
      <c r="BF15"/>
      <c r="BG15"/>
      <c r="BH15"/>
      <c r="BI15"/>
      <c r="BJ15"/>
      <c r="BK15"/>
      <c r="BL15"/>
      <c r="BM15"/>
      <c r="BN15"/>
      <c r="BO15"/>
      <c r="BP15"/>
      <c r="BQ15"/>
      <c r="BR15"/>
      <c r="BS15"/>
      <c r="BT15"/>
      <c r="BU15"/>
    </row>
    <row r="16">
      <c r="A16" t="s">
        <v>728</v>
      </c>
      <c r="B16">
        <v>2000</v>
      </c>
      <c r="C16" t="s">
        <v>731</v>
      </c>
      <c r="D16">
        <v>37</v>
      </c>
      <c r="E16" t="s">
        <v>170</v>
      </c>
      <c r="F16" t="s">
        <v>50</v>
      </c>
      <c r="G16" t="s">
        <v>748</v>
      </c>
      <c r="H16">
        <v>3.6175662985683061</v>
      </c>
      <c r="I16">
        <v>9.0444928959693573</v>
      </c>
      <c r="J16">
        <v>10.08692498185275</v>
      </c>
      <c r="K16">
        <v>16.791293294734121</v>
      </c>
      <c r="L16">
        <v>47.348795468581677</v>
      </c>
      <c r="M16">
        <v>14.758970200207109</v>
      </c>
      <c r="N16">
        <v>19.2791916782746</v>
      </c>
      <c r="O16">
        <v>25.545424430707971</v>
      </c>
      <c r="P16">
        <v>49.688985687624033</v>
      </c>
      <c r="Q16">
        <v>58.284793438256578</v>
      </c>
      <c r="R16">
        <v>2.2546419098143229</v>
      </c>
      <c r="S16">
        <v>7.4792243767313016</v>
      </c>
      <c r="T16">
        <v>5.7232049947970864</v>
      </c>
      <c r="U16">
        <v>7.4638844301765648</v>
      </c>
      <c r="V16">
        <v>16.30022744503411</v>
      </c>
      <c r="W16" t="s">
        <v>158</v>
      </c>
      <c r="X16" t="s">
        <v>159</v>
      </c>
      <c r="Y16" t="s">
        <v>160</v>
      </c>
      <c r="Z16" t="s">
        <v>161</v>
      </c>
      <c r="AA16" t="s">
        <v>162</v>
      </c>
      <c r="AB16" t="s">
        <v>163</v>
      </c>
      <c r="AC16" t="s">
        <v>164</v>
      </c>
      <c r="AD16" t="s">
        <v>165</v>
      </c>
      <c r="AE16" t="s">
        <v>166</v>
      </c>
      <c r="AF16" t="s">
        <v>167</v>
      </c>
      <c r="AG16" t="s">
        <v>168</v>
      </c>
      <c r="AH16" t="s">
        <v>169</v>
      </c>
      <c r="AI16">
        <v>49.007840630543583</v>
      </c>
      <c r="AJ16">
        <v>19.003455930324829</v>
      </c>
      <c r="AK16">
        <v>32.854137447405328</v>
      </c>
      <c r="AL16">
        <v>21.695122839375301</v>
      </c>
      <c r="AM16">
        <v>16.041872785186829</v>
      </c>
      <c r="AN16">
        <v>22.919948885639009</v>
      </c>
      <c r="AO16">
        <v>22.47726348266405</v>
      </c>
      <c r="AP16">
        <v>22.497904645990079</v>
      </c>
      <c r="AQ16">
        <v>26.160975254838942</v>
      </c>
      <c r="AR16">
        <v>8.8145036064397821</v>
      </c>
      <c r="AS16">
        <v>13.79254904884669</v>
      </c>
      <c r="AT16">
        <v>38.273195876288653</v>
      </c>
      <c r="AU16"/>
      <c r="AV16"/>
      <c r="AW16"/>
      <c r="AX16"/>
      <c r="AY16"/>
      <c r="AZ16"/>
      <c r="BA16"/>
      <c r="BB16"/>
      <c r="BC16"/>
      <c r="BD16"/>
      <c r="BE16"/>
      <c r="BF16"/>
      <c r="BG16"/>
      <c r="BH16"/>
      <c r="BI16"/>
      <c r="BJ16"/>
      <c r="BK16"/>
      <c r="BL16"/>
      <c r="BM16"/>
      <c r="BN16"/>
      <c r="BO16"/>
      <c r="BP16"/>
      <c r="BQ16"/>
      <c r="BR16"/>
      <c r="BS16"/>
      <c r="BT16"/>
      <c r="BU16"/>
    </row>
    <row r="17">
      <c r="A17" t="s">
        <v>728</v>
      </c>
      <c r="B17">
        <v>2000</v>
      </c>
      <c r="C17" t="s">
        <v>731</v>
      </c>
      <c r="D17">
        <v>38</v>
      </c>
      <c r="E17" t="s">
        <v>170</v>
      </c>
      <c r="F17" t="s">
        <v>49</v>
      </c>
      <c r="G17" t="s">
        <v>201</v>
      </c>
      <c r="H17">
        <v>96.382433701431694</v>
      </c>
      <c r="I17">
        <v>90.955507104030644</v>
      </c>
      <c r="J17">
        <v>89.913075018147254</v>
      </c>
      <c r="K17">
        <v>83.208706705265882</v>
      </c>
      <c r="L17">
        <v>52.651204531418323</v>
      </c>
      <c r="M17">
        <v>85.241029799792884</v>
      </c>
      <c r="N17">
        <v>80.7208083217254</v>
      </c>
      <c r="O17">
        <v>74.454575569292032</v>
      </c>
      <c r="P17">
        <v>50.311014312375967</v>
      </c>
      <c r="Q17">
        <v>41.715206561743422</v>
      </c>
      <c r="R17">
        <v>97.745358090185675</v>
      </c>
      <c r="S17">
        <v>92.520775623268705</v>
      </c>
      <c r="T17">
        <v>94.276795005202914</v>
      </c>
      <c r="U17">
        <v>92.536115569823423</v>
      </c>
      <c r="V17">
        <v>83.699772554965875</v>
      </c>
      <c r="W17" t="s">
        <v>158</v>
      </c>
      <c r="X17" t="s">
        <v>159</v>
      </c>
      <c r="Y17" t="s">
        <v>160</v>
      </c>
      <c r="Z17" t="s">
        <v>161</v>
      </c>
      <c r="AA17" t="s">
        <v>162</v>
      </c>
      <c r="AB17" t="s">
        <v>163</v>
      </c>
      <c r="AC17" t="s">
        <v>164</v>
      </c>
      <c r="AD17" t="s">
        <v>165</v>
      </c>
      <c r="AE17" t="s">
        <v>166</v>
      </c>
      <c r="AF17" t="s">
        <v>167</v>
      </c>
      <c r="AG17" t="s">
        <v>168</v>
      </c>
      <c r="AH17" t="s">
        <v>169</v>
      </c>
      <c r="AI17">
        <v>50.992159369456417</v>
      </c>
      <c r="AJ17">
        <v>80.996544069675167</v>
      </c>
      <c r="AK17">
        <v>67.145862552594664</v>
      </c>
      <c r="AL17">
        <v>78.304877160624699</v>
      </c>
      <c r="AM17">
        <v>83.958127214813175</v>
      </c>
      <c r="AN17">
        <v>77.080051114360998</v>
      </c>
      <c r="AO17">
        <v>77.522736517335943</v>
      </c>
      <c r="AP17">
        <v>77.502095354009924</v>
      </c>
      <c r="AQ17">
        <v>73.839024745161069</v>
      </c>
      <c r="AR17">
        <v>91.185496393560214</v>
      </c>
      <c r="AS17">
        <v>86.207450951153305</v>
      </c>
      <c r="AT17">
        <v>61.726804123711347</v>
      </c>
      <c r="AU17"/>
      <c r="AV17"/>
      <c r="AW17"/>
      <c r="AX17"/>
      <c r="AY17"/>
      <c r="AZ17"/>
      <c r="BA17"/>
      <c r="BB17"/>
      <c r="BC17"/>
      <c r="BD17"/>
      <c r="BE17"/>
      <c r="BF17"/>
      <c r="BG17"/>
      <c r="BH17"/>
      <c r="BI17"/>
      <c r="BJ17"/>
      <c r="BK17"/>
      <c r="BL17"/>
      <c r="BM17"/>
      <c r="BN17"/>
      <c r="BO17"/>
      <c r="BP17"/>
      <c r="BQ17"/>
      <c r="BR17"/>
      <c r="BS17"/>
      <c r="BT17"/>
      <c r="BU17"/>
    </row>
    <row r="18">
      <c r="A18" t="s">
        <v>728</v>
      </c>
      <c r="B18">
        <v>2000</v>
      </c>
      <c r="C18" t="s">
        <v>731</v>
      </c>
      <c r="D18">
        <v>41</v>
      </c>
      <c r="E18" t="s">
        <v>57</v>
      </c>
      <c r="F18" t="s">
        <v>50</v>
      </c>
      <c r="G18" t="s">
        <v>201</v>
      </c>
      <c r="H18">
        <v>15.33366798475123</v>
      </c>
      <c r="I18">
        <v>16.27649885030128</v>
      </c>
      <c r="J18">
        <v>15.22125499794544</v>
      </c>
      <c r="K18">
        <v>9.6709527599083582</v>
      </c>
      <c r="L18">
        <v>4.4133297589722602</v>
      </c>
      <c r="M18">
        <v>10.80330344192927</v>
      </c>
      <c r="N18">
        <v>8.1481425881304315</v>
      </c>
      <c r="O18">
        <v>7.6812566913279507</v>
      </c>
      <c r="P18">
        <v>4.5841874898854469</v>
      </c>
      <c r="Q18">
        <v>1.607011959056825</v>
      </c>
      <c r="R18">
        <v>16.012683313515659</v>
      </c>
      <c r="S18">
        <v>14.27406199021207</v>
      </c>
      <c r="T18">
        <v>19.42227290003801</v>
      </c>
      <c r="U18">
        <v>15.183450429352069</v>
      </c>
      <c r="V18">
        <v>10.511590727418071</v>
      </c>
      <c r="W18" t="s">
        <v>158</v>
      </c>
      <c r="X18" t="s">
        <v>159</v>
      </c>
      <c r="Y18" t="s">
        <v>160</v>
      </c>
      <c r="Z18" t="s">
        <v>161</v>
      </c>
      <c r="AA18" t="s">
        <v>162</v>
      </c>
      <c r="AB18" t="s">
        <v>163</v>
      </c>
      <c r="AC18" t="s">
        <v>164</v>
      </c>
      <c r="AD18" t="s">
        <v>165</v>
      </c>
      <c r="AE18" t="s">
        <v>166</v>
      </c>
      <c r="AF18" t="s">
        <v>167</v>
      </c>
      <c r="AG18" t="s">
        <v>168</v>
      </c>
      <c r="AH18" t="s">
        <v>169</v>
      </c>
      <c r="AI18">
        <v>5.1947804260672132</v>
      </c>
      <c r="AJ18">
        <v>19.362855509451471</v>
      </c>
      <c r="AK18">
        <v>7.8817733990147776</v>
      </c>
      <c r="AL18">
        <v>22.74756146670925</v>
      </c>
      <c r="AM18">
        <v>11.780098890072759</v>
      </c>
      <c r="AN18">
        <v>11.576487476316821</v>
      </c>
      <c r="AO18">
        <v>6.0609850688694999</v>
      </c>
      <c r="AP18">
        <v>4.558095576082116</v>
      </c>
      <c r="AQ18">
        <v>21.54881039912916</v>
      </c>
      <c r="AR18">
        <v>19.104737264508749</v>
      </c>
      <c r="AS18">
        <v>5.1801715417433076</v>
      </c>
      <c r="AT18">
        <v>2.6215644820295978</v>
      </c>
      <c r="AU18"/>
      <c r="AV18"/>
      <c r="AW18"/>
      <c r="AX18"/>
      <c r="AY18"/>
      <c r="AZ18"/>
      <c r="BA18"/>
      <c r="BB18"/>
      <c r="BC18"/>
      <c r="BD18"/>
      <c r="BE18"/>
      <c r="BF18"/>
      <c r="BG18"/>
      <c r="BH18"/>
      <c r="BI18"/>
      <c r="BJ18"/>
      <c r="BK18"/>
      <c r="BL18"/>
      <c r="BM18"/>
      <c r="BN18"/>
      <c r="BO18"/>
      <c r="BP18"/>
      <c r="BQ18"/>
      <c r="BR18"/>
      <c r="BS18"/>
      <c r="BT18"/>
      <c r="BU18"/>
    </row>
    <row r="19">
      <c r="A19" t="s">
        <v>728</v>
      </c>
      <c r="B19">
        <v>2000</v>
      </c>
      <c r="C19" t="s">
        <v>731</v>
      </c>
      <c r="D19">
        <v>42</v>
      </c>
      <c r="E19" t="s">
        <v>57</v>
      </c>
      <c r="F19" t="s">
        <v>49</v>
      </c>
      <c r="G19" t="s">
        <v>749</v>
      </c>
      <c r="H19">
        <v>84.66633201524877</v>
      </c>
      <c r="I19">
        <v>83.72350114969872</v>
      </c>
      <c r="J19">
        <v>84.778745002054563</v>
      </c>
      <c r="K19">
        <v>90.32904724009164</v>
      </c>
      <c r="L19">
        <v>95.586670241027733</v>
      </c>
      <c r="M19">
        <v>89.196696558070727</v>
      </c>
      <c r="N19">
        <v>91.85185741186956</v>
      </c>
      <c r="O19">
        <v>92.31874330867204</v>
      </c>
      <c r="P19">
        <v>95.415812510114549</v>
      </c>
      <c r="Q19">
        <v>98.39298804094318</v>
      </c>
      <c r="R19">
        <v>83.987316686484348</v>
      </c>
      <c r="S19">
        <v>85.725938009787924</v>
      </c>
      <c r="T19">
        <v>80.57772709996199</v>
      </c>
      <c r="U19">
        <v>84.816549570647936</v>
      </c>
      <c r="V19">
        <v>89.488409272581933</v>
      </c>
      <c r="W19" t="s">
        <v>158</v>
      </c>
      <c r="X19" t="s">
        <v>159</v>
      </c>
      <c r="Y19" t="s">
        <v>160</v>
      </c>
      <c r="Z19" t="s">
        <v>161</v>
      </c>
      <c r="AA19" t="s">
        <v>162</v>
      </c>
      <c r="AB19" t="s">
        <v>163</v>
      </c>
      <c r="AC19" t="s">
        <v>164</v>
      </c>
      <c r="AD19" t="s">
        <v>165</v>
      </c>
      <c r="AE19" t="s">
        <v>166</v>
      </c>
      <c r="AF19" t="s">
        <v>167</v>
      </c>
      <c r="AG19" t="s">
        <v>168</v>
      </c>
      <c r="AH19" t="s">
        <v>169</v>
      </c>
      <c r="AI19">
        <v>94.805219573932789</v>
      </c>
      <c r="AJ19">
        <v>80.637144490548536</v>
      </c>
      <c r="AK19">
        <v>92.118226600985224</v>
      </c>
      <c r="AL19">
        <v>77.252438533290743</v>
      </c>
      <c r="AM19">
        <v>88.21990110992725</v>
      </c>
      <c r="AN19">
        <v>88.423512523683172</v>
      </c>
      <c r="AO19">
        <v>93.939014931130501</v>
      </c>
      <c r="AP19">
        <v>95.441904423917876</v>
      </c>
      <c r="AQ19">
        <v>78.451189600870848</v>
      </c>
      <c r="AR19">
        <v>80.895262735491244</v>
      </c>
      <c r="AS19">
        <v>94.819828458256694</v>
      </c>
      <c r="AT19">
        <v>97.378435517970402</v>
      </c>
      <c r="AU19"/>
      <c r="AV19"/>
      <c r="AW19"/>
      <c r="AX19"/>
      <c r="AY19"/>
      <c r="AZ19"/>
      <c r="BA19"/>
      <c r="BB19"/>
      <c r="BC19"/>
      <c r="BD19"/>
      <c r="BE19"/>
      <c r="BF19"/>
      <c r="BG19"/>
      <c r="BH19"/>
      <c r="BI19"/>
      <c r="BJ19"/>
      <c r="BK19"/>
      <c r="BL19"/>
      <c r="BM19"/>
      <c r="BN19"/>
      <c r="BO19"/>
      <c r="BP19"/>
      <c r="BQ19"/>
      <c r="BR19"/>
      <c r="BS19"/>
      <c r="BT19"/>
      <c r="BU19"/>
    </row>
    <row r="20">
      <c r="A20" t="s">
        <v>728</v>
      </c>
      <c r="B20">
        <v>2000</v>
      </c>
      <c r="C20" t="s">
        <v>731</v>
      </c>
      <c r="D20">
        <v>58</v>
      </c>
      <c r="E20" t="s">
        <v>171</v>
      </c>
      <c r="F20" t="s">
        <v>172</v>
      </c>
      <c r="G20" t="s">
        <v>201</v>
      </c>
      <c r="H20">
        <v>0</v>
      </c>
      <c r="I20">
        <v>0.16109921220010551</v>
      </c>
      <c r="J20">
        <v>0.41194942467286372</v>
      </c>
      <c r="K20">
        <v>2.034256438126834</v>
      </c>
      <c r="L20">
        <v>27.293212909250631</v>
      </c>
      <c r="M20">
        <v>1.526983352268183</v>
      </c>
      <c r="N20">
        <v>2.709451321226874</v>
      </c>
      <c r="O20">
        <v>8.6566941191351106</v>
      </c>
      <c r="P20">
        <v>25.270920144193799</v>
      </c>
      <c r="Q20">
        <v>45.956648610077359</v>
      </c>
      <c r="R20">
        <v>0</v>
      </c>
      <c r="S20">
        <v>0</v>
      </c>
      <c r="T20">
        <v>0</v>
      </c>
      <c r="U20">
        <v>0</v>
      </c>
      <c r="V20">
        <v>1.478816946442846</v>
      </c>
      <c r="W20" t="s">
        <v>158</v>
      </c>
      <c r="X20" t="s">
        <v>159</v>
      </c>
      <c r="Y20" t="s">
        <v>160</v>
      </c>
      <c r="Z20" t="s">
        <v>161</v>
      </c>
      <c r="AA20" t="s">
        <v>162</v>
      </c>
      <c r="AB20" t="s">
        <v>163</v>
      </c>
      <c r="AC20" t="s">
        <v>164</v>
      </c>
      <c r="AD20" t="s">
        <v>165</v>
      </c>
      <c r="AE20" t="s">
        <v>166</v>
      </c>
      <c r="AF20" t="s">
        <v>167</v>
      </c>
      <c r="AG20" t="s">
        <v>168</v>
      </c>
      <c r="AH20" t="s">
        <v>169</v>
      </c>
      <c r="AI20">
        <v>8.0385645930474414</v>
      </c>
      <c r="AJ20">
        <v>2.8084893852134818</v>
      </c>
      <c r="AK20">
        <v>24.991789819376031</v>
      </c>
      <c r="AL20">
        <v>3.118953649037612</v>
      </c>
      <c r="AM20">
        <v>0.42481053987884171</v>
      </c>
      <c r="AN20">
        <v>8.802341468851921</v>
      </c>
      <c r="AO20">
        <v>2.5831051572837871</v>
      </c>
      <c r="AP20">
        <v>4.1699483005226652</v>
      </c>
      <c r="AQ20">
        <v>4.7024722184923418</v>
      </c>
      <c r="AR20">
        <v>0</v>
      </c>
      <c r="AS20">
        <v>3.550688813171226</v>
      </c>
      <c r="AT20">
        <v>29.936575052854121</v>
      </c>
      <c r="AU20"/>
      <c r="AV20"/>
      <c r="AW20"/>
      <c r="AX20"/>
      <c r="AY20"/>
      <c r="AZ20"/>
      <c r="BA20"/>
      <c r="BB20"/>
      <c r="BC20"/>
      <c r="BD20"/>
      <c r="BE20"/>
      <c r="BF20"/>
      <c r="BG20"/>
      <c r="BH20"/>
      <c r="BI20"/>
      <c r="BJ20"/>
      <c r="BK20"/>
      <c r="BL20"/>
      <c r="BM20"/>
      <c r="BN20"/>
      <c r="BO20"/>
      <c r="BP20"/>
      <c r="BQ20"/>
      <c r="BR20"/>
      <c r="BS20"/>
      <c r="BT20"/>
      <c r="BU20"/>
    </row>
    <row r="21">
      <c r="A21" t="s">
        <v>728</v>
      </c>
      <c r="B21">
        <v>2000</v>
      </c>
      <c r="C21" t="s">
        <v>731</v>
      </c>
      <c r="D21">
        <v>59</v>
      </c>
      <c r="E21" t="s">
        <v>171</v>
      </c>
      <c r="F21" t="s">
        <v>173</v>
      </c>
      <c r="G21" t="s">
        <v>201</v>
      </c>
      <c r="H21">
        <v>0.1403026339485495</v>
      </c>
      <c r="I21">
        <v>0.37610498162239542</v>
      </c>
      <c r="J21">
        <v>0.93702220059431129</v>
      </c>
      <c r="K21">
        <v>5.1547841434935471</v>
      </c>
      <c r="L21">
        <v>11.64509172711198</v>
      </c>
      <c r="M21">
        <v>2.2490461274752471</v>
      </c>
      <c r="N21">
        <v>9.8216689771919281</v>
      </c>
      <c r="O21">
        <v>7.5980117947761077</v>
      </c>
      <c r="P21">
        <v>18.1417277069677</v>
      </c>
      <c r="Q21">
        <v>10.44812808903491</v>
      </c>
      <c r="R21">
        <v>0</v>
      </c>
      <c r="S21">
        <v>0.081566068515497595</v>
      </c>
      <c r="T21">
        <v>0.41809198023565192</v>
      </c>
      <c r="U21">
        <v>0.35128805620608899</v>
      </c>
      <c r="V21">
        <v>1.6386890487609911</v>
      </c>
      <c r="W21" t="s">
        <v>158</v>
      </c>
      <c r="X21" t="s">
        <v>159</v>
      </c>
      <c r="Y21" t="s">
        <v>160</v>
      </c>
      <c r="Z21" t="s">
        <v>161</v>
      </c>
      <c r="AA21" t="s">
        <v>162</v>
      </c>
      <c r="AB21" t="s">
        <v>163</v>
      </c>
      <c r="AC21" t="s">
        <v>164</v>
      </c>
      <c r="AD21" t="s">
        <v>165</v>
      </c>
      <c r="AE21" t="s">
        <v>166</v>
      </c>
      <c r="AF21" t="s">
        <v>167</v>
      </c>
      <c r="AG21" t="s">
        <v>168</v>
      </c>
      <c r="AH21" t="s">
        <v>169</v>
      </c>
      <c r="AI21">
        <v>5.6511689118013084</v>
      </c>
      <c r="AJ21">
        <v>2.9311650916693832</v>
      </c>
      <c r="AK21">
        <v>5.6486042692939247</v>
      </c>
      <c r="AL21">
        <v>1.7466140434610631</v>
      </c>
      <c r="AM21">
        <v>2.0633654794115168</v>
      </c>
      <c r="AN21">
        <v>6.3016762788371707</v>
      </c>
      <c r="AO21">
        <v>0.41785524603120078</v>
      </c>
      <c r="AP21">
        <v>5.2920330410423304</v>
      </c>
      <c r="AQ21">
        <v>6.293659732266228</v>
      </c>
      <c r="AR21">
        <v>0</v>
      </c>
      <c r="AS21">
        <v>3.5698358827126659</v>
      </c>
      <c r="AT21">
        <v>7.7378435517970399</v>
      </c>
      <c r="AU21"/>
      <c r="AV21"/>
      <c r="AW21"/>
      <c r="AX21"/>
      <c r="AY21"/>
      <c r="AZ21"/>
      <c r="BA21"/>
      <c r="BB21"/>
      <c r="BC21"/>
      <c r="BD21"/>
      <c r="BE21"/>
      <c r="BF21"/>
      <c r="BG21"/>
      <c r="BH21"/>
      <c r="BI21"/>
      <c r="BJ21"/>
      <c r="BK21"/>
      <c r="BL21"/>
      <c r="BM21"/>
      <c r="BN21"/>
      <c r="BO21"/>
      <c r="BP21"/>
      <c r="BQ21"/>
      <c r="BR21"/>
      <c r="BS21"/>
      <c r="BT21"/>
      <c r="BU21"/>
    </row>
    <row r="22">
      <c r="A22" t="s">
        <v>728</v>
      </c>
      <c r="B22">
        <v>2000</v>
      </c>
      <c r="C22" t="s">
        <v>731</v>
      </c>
      <c r="D22">
        <v>60</v>
      </c>
      <c r="E22" t="s">
        <v>171</v>
      </c>
      <c r="F22" t="s">
        <v>174</v>
      </c>
      <c r="G22" t="s">
        <v>201</v>
      </c>
      <c r="H22">
        <v>9.0653879198162048</v>
      </c>
      <c r="I22">
        <v>6.826009417975369</v>
      </c>
      <c r="J22">
        <v>15.58835638215046</v>
      </c>
      <c r="K22">
        <v>30.863226568324858</v>
      </c>
      <c r="L22">
        <v>29.317186197394449</v>
      </c>
      <c r="M22">
        <v>26.608122196184802</v>
      </c>
      <c r="N22">
        <v>47.057077059479489</v>
      </c>
      <c r="O22">
        <v>41.027692161617779</v>
      </c>
      <c r="P22">
        <v>30.66350097716553</v>
      </c>
      <c r="Q22">
        <v>28.07616700926437</v>
      </c>
      <c r="R22">
        <v>7.5307173999207304</v>
      </c>
      <c r="S22">
        <v>7.5448613376835238</v>
      </c>
      <c r="T22">
        <v>4.2949448878753316</v>
      </c>
      <c r="U22">
        <v>12.6463700234192</v>
      </c>
      <c r="V22">
        <v>16.946442845723421</v>
      </c>
      <c r="W22" t="s">
        <v>158</v>
      </c>
      <c r="X22" t="s">
        <v>159</v>
      </c>
      <c r="Y22" t="s">
        <v>160</v>
      </c>
      <c r="Z22" t="s">
        <v>161</v>
      </c>
      <c r="AA22" t="s">
        <v>162</v>
      </c>
      <c r="AB22" t="s">
        <v>163</v>
      </c>
      <c r="AC22" t="s">
        <v>164</v>
      </c>
      <c r="AD22" t="s">
        <v>165</v>
      </c>
      <c r="AE22" t="s">
        <v>166</v>
      </c>
      <c r="AF22" t="s">
        <v>167</v>
      </c>
      <c r="AG22" t="s">
        <v>168</v>
      </c>
      <c r="AH22" t="s">
        <v>169</v>
      </c>
      <c r="AI22">
        <v>12.62203099586322</v>
      </c>
      <c r="AJ22">
        <v>1.7172938665761761</v>
      </c>
      <c r="AK22">
        <v>44.039408866995068</v>
      </c>
      <c r="AL22">
        <v>1.382195114134485</v>
      </c>
      <c r="AM22">
        <v>8.9790162995294942</v>
      </c>
      <c r="AN22">
        <v>35.609472305810037</v>
      </c>
      <c r="AO22">
        <v>7.4875788550384774</v>
      </c>
      <c r="AP22">
        <v>26.26148292354873</v>
      </c>
      <c r="AQ22">
        <v>17.33823010611988</v>
      </c>
      <c r="AR22">
        <v>0</v>
      </c>
      <c r="AS22">
        <v>42.602480697471357</v>
      </c>
      <c r="AT22">
        <v>39.323467230443967</v>
      </c>
      <c r="AU22"/>
      <c r="AV22"/>
      <c r="AW22"/>
      <c r="AX22"/>
      <c r="AY22"/>
      <c r="AZ22"/>
      <c r="BA22"/>
      <c r="BB22"/>
      <c r="BC22"/>
      <c r="BD22"/>
      <c r="BE22"/>
      <c r="BF22"/>
      <c r="BG22"/>
      <c r="BH22"/>
      <c r="BI22"/>
      <c r="BJ22"/>
      <c r="BK22"/>
      <c r="BL22"/>
      <c r="BM22"/>
      <c r="BN22"/>
      <c r="BO22"/>
      <c r="BP22"/>
      <c r="BQ22"/>
      <c r="BR22"/>
      <c r="BS22"/>
      <c r="BT22"/>
      <c r="BU22"/>
    </row>
    <row r="23">
      <c r="A23" t="s">
        <v>728</v>
      </c>
      <c r="B23">
        <v>2000</v>
      </c>
      <c r="C23" t="s">
        <v>731</v>
      </c>
      <c r="D23">
        <v>61</v>
      </c>
      <c r="E23" t="s">
        <v>171</v>
      </c>
      <c r="F23" t="s">
        <v>175</v>
      </c>
      <c r="G23" t="s">
        <v>201</v>
      </c>
      <c r="H23">
        <v>8.4515075199278833</v>
      </c>
      <c r="I23">
        <v>9.5614471965854619</v>
      </c>
      <c r="J23">
        <v>14.04265361315205</v>
      </c>
      <c r="K23">
        <v>5.2829859585084851</v>
      </c>
      <c r="L23">
        <v>1.7960916136224181</v>
      </c>
      <c r="M23">
        <v>4.523378182896991</v>
      </c>
      <c r="N23">
        <v>3.0493730826181511</v>
      </c>
      <c r="O23">
        <v>3.1140393710545151</v>
      </c>
      <c r="P23">
        <v>0.61464067668549749</v>
      </c>
      <c r="Q23">
        <v>1.542731480694552</v>
      </c>
      <c r="R23">
        <v>8.9972255251684512</v>
      </c>
      <c r="S23">
        <v>9.0538336052202286</v>
      </c>
      <c r="T23">
        <v>13.22690992018244</v>
      </c>
      <c r="U23">
        <v>14.83216237314598</v>
      </c>
      <c r="V23">
        <v>6.5947242206235019</v>
      </c>
      <c r="W23" t="s">
        <v>158</v>
      </c>
      <c r="X23" t="s">
        <v>159</v>
      </c>
      <c r="Y23" t="s">
        <v>160</v>
      </c>
      <c r="Z23" t="s">
        <v>161</v>
      </c>
      <c r="AA23" t="s">
        <v>162</v>
      </c>
      <c r="AB23" t="s">
        <v>163</v>
      </c>
      <c r="AC23" t="s">
        <v>164</v>
      </c>
      <c r="AD23" t="s">
        <v>165</v>
      </c>
      <c r="AE23" t="s">
        <v>166</v>
      </c>
      <c r="AF23" t="s">
        <v>167</v>
      </c>
      <c r="AG23" t="s">
        <v>168</v>
      </c>
      <c r="AH23" t="s">
        <v>169</v>
      </c>
      <c r="AI23">
        <v>3.541895745045827</v>
      </c>
      <c r="AJ23">
        <v>11.305416961138979</v>
      </c>
      <c r="AK23">
        <v>0.78817733990147776</v>
      </c>
      <c r="AL23">
        <v>3.251883784176623</v>
      </c>
      <c r="AM23">
        <v>25.63490532115188</v>
      </c>
      <c r="AN23">
        <v>0</v>
      </c>
      <c r="AO23">
        <v>7.5984637499126206</v>
      </c>
      <c r="AP23">
        <v>0</v>
      </c>
      <c r="AQ23">
        <v>1.020715702777089</v>
      </c>
      <c r="AR23">
        <v>18.112711136322901</v>
      </c>
      <c r="AS23">
        <v>0.28124447900389832</v>
      </c>
      <c r="AT23">
        <v>3.4672304439746302</v>
      </c>
      <c r="AU23"/>
      <c r="AV23"/>
      <c r="AW23"/>
      <c r="AX23"/>
      <c r="AY23"/>
      <c r="AZ23"/>
      <c r="BA23"/>
      <c r="BB23"/>
      <c r="BC23"/>
      <c r="BD23"/>
      <c r="BE23"/>
      <c r="BF23"/>
      <c r="BG23"/>
      <c r="BH23"/>
      <c r="BI23"/>
      <c r="BJ23"/>
      <c r="BK23"/>
      <c r="BL23"/>
      <c r="BM23"/>
      <c r="BN23"/>
      <c r="BO23"/>
      <c r="BP23"/>
      <c r="BQ23"/>
      <c r="BR23"/>
      <c r="BS23"/>
      <c r="BT23"/>
      <c r="BU23"/>
    </row>
    <row r="24">
      <c r="A24" t="s">
        <v>728</v>
      </c>
      <c r="B24">
        <v>2000</v>
      </c>
      <c r="C24" t="s">
        <v>731</v>
      </c>
      <c r="D24">
        <v>62</v>
      </c>
      <c r="E24" t="s">
        <v>171</v>
      </c>
      <c r="F24" t="s">
        <v>176</v>
      </c>
      <c r="G24" t="s">
        <v>201</v>
      </c>
      <c r="H24">
        <v>10.52989188570667</v>
      </c>
      <c r="I24">
        <v>8.6490694794056804</v>
      </c>
      <c r="J24">
        <v>13.18835651118882</v>
      </c>
      <c r="K24">
        <v>10.460647521613859</v>
      </c>
      <c r="L24">
        <v>7.9680225193986569</v>
      </c>
      <c r="M24">
        <v>11.18747782052789</v>
      </c>
      <c r="N24">
        <v>7.6240677774255747</v>
      </c>
      <c r="O24">
        <v>5.0912177615170906</v>
      </c>
      <c r="P24">
        <v>6.4473453800654434</v>
      </c>
      <c r="Q24">
        <v>1.0543091460769429</v>
      </c>
      <c r="R24">
        <v>10.067380103051921</v>
      </c>
      <c r="S24">
        <v>8.7275693311582394</v>
      </c>
      <c r="T24">
        <v>12.010642341315091</v>
      </c>
      <c r="U24">
        <v>12.02185792349727</v>
      </c>
      <c r="V24">
        <v>18.145483613109509</v>
      </c>
      <c r="W24" t="s">
        <v>158</v>
      </c>
      <c r="X24" t="s">
        <v>159</v>
      </c>
      <c r="Y24" t="s">
        <v>160</v>
      </c>
      <c r="Z24" t="s">
        <v>161</v>
      </c>
      <c r="AA24" t="s">
        <v>162</v>
      </c>
      <c r="AB24" t="s">
        <v>163</v>
      </c>
      <c r="AC24" t="s">
        <v>164</v>
      </c>
      <c r="AD24" t="s">
        <v>165</v>
      </c>
      <c r="AE24" t="s">
        <v>166</v>
      </c>
      <c r="AF24" t="s">
        <v>167</v>
      </c>
      <c r="AG24" t="s">
        <v>168</v>
      </c>
      <c r="AH24" t="s">
        <v>169</v>
      </c>
      <c r="AI24">
        <v>22.404008964298509</v>
      </c>
      <c r="AJ24">
        <v>15.239744956509719</v>
      </c>
      <c r="AK24">
        <v>4.3349753694581281</v>
      </c>
      <c r="AL24">
        <v>3.4562085278987098</v>
      </c>
      <c r="AM24">
        <v>22.179594697535361</v>
      </c>
      <c r="AN24">
        <v>1.609098002339999</v>
      </c>
      <c r="AO24">
        <v>8.1952739468042068</v>
      </c>
      <c r="AP24">
        <v>2.2133203150509799</v>
      </c>
      <c r="AQ24">
        <v>2.3794632634694568</v>
      </c>
      <c r="AR24">
        <v>17.957663549057759</v>
      </c>
      <c r="AS24">
        <v>12.97878705324498</v>
      </c>
      <c r="AT24">
        <v>1.353065539112051</v>
      </c>
      <c r="AU24"/>
      <c r="AV24"/>
      <c r="AW24"/>
      <c r="AX24"/>
      <c r="AY24"/>
      <c r="AZ24"/>
      <c r="BA24"/>
      <c r="BB24"/>
      <c r="BC24"/>
      <c r="BD24"/>
      <c r="BE24"/>
      <c r="BF24"/>
      <c r="BG24"/>
      <c r="BH24"/>
      <c r="BI24"/>
      <c r="BJ24"/>
      <c r="BK24"/>
      <c r="BL24"/>
      <c r="BM24"/>
      <c r="BN24"/>
      <c r="BO24"/>
      <c r="BP24"/>
      <c r="BQ24"/>
      <c r="BR24"/>
      <c r="BS24"/>
      <c r="BT24"/>
      <c r="BU24"/>
    </row>
    <row r="25">
      <c r="A25" t="s">
        <v>728</v>
      </c>
      <c r="B25">
        <v>2000</v>
      </c>
      <c r="C25" t="s">
        <v>731</v>
      </c>
      <c r="D25">
        <v>63</v>
      </c>
      <c r="E25" t="s">
        <v>171</v>
      </c>
      <c r="F25" t="s">
        <v>177</v>
      </c>
      <c r="G25" t="s">
        <v>201</v>
      </c>
      <c r="H25">
        <v>3.6399896333051358</v>
      </c>
      <c r="I25">
        <v>5.9865458378076726</v>
      </c>
      <c r="J25">
        <v>6.4923630119112978</v>
      </c>
      <c r="K25">
        <v>6.6757678472830744</v>
      </c>
      <c r="L25">
        <v>4.3367182891892444</v>
      </c>
      <c r="M25">
        <v>5.1941453304479257</v>
      </c>
      <c r="N25">
        <v>5.3104565633040579</v>
      </c>
      <c r="O25">
        <v>6.2473031787808369</v>
      </c>
      <c r="P25">
        <v>5.1673729645428663</v>
      </c>
      <c r="Q25">
        <v>2.6423648644320852</v>
      </c>
      <c r="R25">
        <v>3.2897344431232658</v>
      </c>
      <c r="S25">
        <v>3.8336052202283848</v>
      </c>
      <c r="T25">
        <v>6.5754465982516148</v>
      </c>
      <c r="U25">
        <v>7.9234972677595632</v>
      </c>
      <c r="V25">
        <v>6.7146282973621103</v>
      </c>
      <c r="W25" t="s">
        <v>158</v>
      </c>
      <c r="X25" t="s">
        <v>159</v>
      </c>
      <c r="Y25" t="s">
        <v>160</v>
      </c>
      <c r="Z25" t="s">
        <v>161</v>
      </c>
      <c r="AA25" t="s">
        <v>162</v>
      </c>
      <c r="AB25" t="s">
        <v>163</v>
      </c>
      <c r="AC25" t="s">
        <v>164</v>
      </c>
      <c r="AD25" t="s">
        <v>165</v>
      </c>
      <c r="AE25" t="s">
        <v>166</v>
      </c>
      <c r="AF25" t="s">
        <v>167</v>
      </c>
      <c r="AG25" t="s">
        <v>168</v>
      </c>
      <c r="AH25" t="s">
        <v>169</v>
      </c>
      <c r="AI25">
        <v>1.4167582980183311</v>
      </c>
      <c r="AJ25">
        <v>5.9076833891190974</v>
      </c>
      <c r="AK25">
        <v>5.1231527093596059</v>
      </c>
      <c r="AL25">
        <v>15.403420441060129</v>
      </c>
      <c r="AM25">
        <v>0.1775012883329169</v>
      </c>
      <c r="AN25">
        <v>6.8029650479216359</v>
      </c>
      <c r="AO25">
        <v>0</v>
      </c>
      <c r="AP25">
        <v>4.7666734370331412</v>
      </c>
      <c r="AQ25">
        <v>8.5403488112208361</v>
      </c>
      <c r="AR25">
        <v>17.498260128730539</v>
      </c>
      <c r="AS25">
        <v>6.0780939369069777</v>
      </c>
      <c r="AT25">
        <v>2.4947145877378429</v>
      </c>
      <c r="AU25"/>
      <c r="AV25"/>
      <c r="AW25"/>
      <c r="AX25"/>
      <c r="AY25"/>
      <c r="AZ25"/>
      <c r="BA25"/>
      <c r="BB25"/>
      <c r="BC25"/>
      <c r="BD25"/>
      <c r="BE25"/>
      <c r="BF25"/>
      <c r="BG25"/>
      <c r="BH25"/>
      <c r="BI25"/>
      <c r="BJ25"/>
      <c r="BK25"/>
      <c r="BL25"/>
      <c r="BM25"/>
      <c r="BN25"/>
      <c r="BO25"/>
      <c r="BP25"/>
      <c r="BQ25"/>
      <c r="BR25"/>
      <c r="BS25"/>
      <c r="BT25"/>
      <c r="BU25"/>
    </row>
    <row r="26">
      <c r="A26" t="s">
        <v>728</v>
      </c>
      <c r="B26">
        <v>2000</v>
      </c>
      <c r="C26" t="s">
        <v>731</v>
      </c>
      <c r="D26">
        <v>64</v>
      </c>
      <c r="E26" t="s">
        <v>171</v>
      </c>
      <c r="F26" t="s">
        <v>178</v>
      </c>
      <c r="G26" t="s">
        <v>201</v>
      </c>
      <c r="H26">
        <v>0</v>
      </c>
      <c r="I26">
        <v>0</v>
      </c>
      <c r="J26">
        <v>0.21018558240085289</v>
      </c>
      <c r="K26">
        <v>0.31064530317156358</v>
      </c>
      <c r="L26">
        <v>0.2027136351521206</v>
      </c>
      <c r="M26">
        <v>0.46003216243811867</v>
      </c>
      <c r="N26">
        <v>0</v>
      </c>
      <c r="O26">
        <v>0</v>
      </c>
      <c r="P26">
        <v>0.5123517051156885</v>
      </c>
      <c r="Q26">
        <v>0</v>
      </c>
      <c r="R26">
        <v>0</v>
      </c>
      <c r="S26">
        <v>0</v>
      </c>
      <c r="T26">
        <v>0</v>
      </c>
      <c r="U26">
        <v>0.078064012490242002</v>
      </c>
      <c r="V26">
        <v>0.51958433253397285</v>
      </c>
      <c r="W26" t="s">
        <v>158</v>
      </c>
      <c r="X26" t="s">
        <v>159</v>
      </c>
      <c r="Y26" t="s">
        <v>160</v>
      </c>
      <c r="Z26" t="s">
        <v>161</v>
      </c>
      <c r="AA26" t="s">
        <v>162</v>
      </c>
      <c r="AB26" t="s">
        <v>163</v>
      </c>
      <c r="AC26" t="s">
        <v>164</v>
      </c>
      <c r="AD26" t="s">
        <v>165</v>
      </c>
      <c r="AE26" t="s">
        <v>166</v>
      </c>
      <c r="AF26" t="s">
        <v>167</v>
      </c>
      <c r="AG26" t="s">
        <v>168</v>
      </c>
      <c r="AH26" t="s">
        <v>169</v>
      </c>
      <c r="AI26">
        <v>4.2866743162141407</v>
      </c>
      <c r="AJ26">
        <v>0</v>
      </c>
      <c r="AK26">
        <v>0</v>
      </c>
      <c r="AL26">
        <v>0.41586048653834817</v>
      </c>
      <c r="AM26">
        <v>0</v>
      </c>
      <c r="AN26">
        <v>0</v>
      </c>
      <c r="AO26">
        <v>0</v>
      </c>
      <c r="AP26">
        <v>0</v>
      </c>
      <c r="AQ26">
        <v>0.088166968074505803</v>
      </c>
      <c r="AR26">
        <v>0</v>
      </c>
      <c r="AS26">
        <v>0.0456999544128344</v>
      </c>
      <c r="AT26">
        <v>0</v>
      </c>
      <c r="AU26"/>
      <c r="AV26"/>
      <c r="AW26"/>
      <c r="AX26"/>
      <c r="AY26"/>
      <c r="AZ26"/>
      <c r="BA26"/>
      <c r="BB26"/>
      <c r="BC26"/>
      <c r="BD26"/>
      <c r="BE26"/>
      <c r="BF26"/>
      <c r="BG26"/>
      <c r="BH26"/>
      <c r="BI26"/>
      <c r="BJ26"/>
      <c r="BK26"/>
      <c r="BL26"/>
      <c r="BM26"/>
      <c r="BN26"/>
      <c r="BO26"/>
      <c r="BP26"/>
      <c r="BQ26"/>
      <c r="BR26"/>
      <c r="BS26"/>
      <c r="BT26"/>
      <c r="BU26"/>
    </row>
    <row r="27">
      <c r="A27" t="s">
        <v>728</v>
      </c>
      <c r="B27">
        <v>2000</v>
      </c>
      <c r="C27" t="s">
        <v>731</v>
      </c>
      <c r="D27">
        <v>65</v>
      </c>
      <c r="E27" t="s">
        <v>171</v>
      </c>
      <c r="F27" t="s">
        <v>179</v>
      </c>
      <c r="G27" t="s">
        <v>201</v>
      </c>
      <c r="H27">
        <v>0</v>
      </c>
      <c r="I27">
        <v>0</v>
      </c>
      <c r="J27">
        <v>0</v>
      </c>
      <c r="K27">
        <v>0.23298397737867271</v>
      </c>
      <c r="L27">
        <v>0.022090665431538498</v>
      </c>
      <c r="M27">
        <v>0</v>
      </c>
      <c r="N27">
        <v>0</v>
      </c>
      <c r="O27">
        <v>0</v>
      </c>
      <c r="P27">
        <v>0</v>
      </c>
      <c r="Q27">
        <v>0.064280478362273005</v>
      </c>
      <c r="R27">
        <v>0</v>
      </c>
      <c r="S27">
        <v>0</v>
      </c>
      <c r="T27">
        <v>0</v>
      </c>
      <c r="U27">
        <v>0</v>
      </c>
      <c r="V27">
        <v>0.35971223021582738</v>
      </c>
      <c r="W27" t="s">
        <v>158</v>
      </c>
      <c r="X27" t="s">
        <v>159</v>
      </c>
      <c r="Y27" t="s">
        <v>160</v>
      </c>
      <c r="Z27" t="s">
        <v>161</v>
      </c>
      <c r="AA27" t="s">
        <v>162</v>
      </c>
      <c r="AB27" t="s">
        <v>163</v>
      </c>
      <c r="AC27" t="s">
        <v>164</v>
      </c>
      <c r="AD27" t="s">
        <v>165</v>
      </c>
      <c r="AE27" t="s">
        <v>166</v>
      </c>
      <c r="AF27" t="s">
        <v>167</v>
      </c>
      <c r="AG27" t="s">
        <v>168</v>
      </c>
      <c r="AH27" t="s">
        <v>169</v>
      </c>
      <c r="AI27">
        <v>0</v>
      </c>
      <c r="AJ27">
        <v>0</v>
      </c>
      <c r="AK27">
        <v>0.065681444991789795</v>
      </c>
      <c r="AL27">
        <v>0</v>
      </c>
      <c r="AM27">
        <v>0</v>
      </c>
      <c r="AN27">
        <v>0</v>
      </c>
      <c r="AO27">
        <v>0</v>
      </c>
      <c r="AP27">
        <v>0</v>
      </c>
      <c r="AQ27">
        <v>0</v>
      </c>
      <c r="AR27">
        <v>0</v>
      </c>
      <c r="AS27">
        <v>0.41129958971550978</v>
      </c>
      <c r="AT27">
        <v>0</v>
      </c>
      <c r="AU27"/>
      <c r="AV27"/>
      <c r="AW27"/>
      <c r="AX27"/>
      <c r="AY27"/>
      <c r="AZ27"/>
      <c r="BA27"/>
      <c r="BB27"/>
      <c r="BC27"/>
      <c r="BD27"/>
      <c r="BE27"/>
      <c r="BF27"/>
      <c r="BG27"/>
      <c r="BH27"/>
      <c r="BI27"/>
      <c r="BJ27"/>
      <c r="BK27"/>
      <c r="BL27"/>
      <c r="BM27"/>
      <c r="BN27"/>
      <c r="BO27"/>
      <c r="BP27"/>
      <c r="BQ27"/>
      <c r="BR27"/>
      <c r="BS27"/>
      <c r="BT27"/>
      <c r="BU27"/>
    </row>
    <row r="28">
      <c r="A28" t="s">
        <v>728</v>
      </c>
      <c r="B28">
        <v>2000</v>
      </c>
      <c r="C28" t="s">
        <v>731</v>
      </c>
      <c r="D28">
        <v>66</v>
      </c>
      <c r="E28" t="s">
        <v>171</v>
      </c>
      <c r="F28" t="s">
        <v>180</v>
      </c>
      <c r="G28" t="s">
        <v>201</v>
      </c>
      <c r="H28">
        <v>28.248312863893599</v>
      </c>
      <c r="I28">
        <v>23.121298824656389</v>
      </c>
      <c r="J28">
        <v>14.426744784114019</v>
      </c>
      <c r="K28">
        <v>11.33384932980114</v>
      </c>
      <c r="L28">
        <v>2.90083652076494</v>
      </c>
      <c r="M28">
        <v>12.59931742498096</v>
      </c>
      <c r="N28">
        <v>4.619114146568819</v>
      </c>
      <c r="O28">
        <v>4.1029030469027417</v>
      </c>
      <c r="P28">
        <v>3.170108161858324</v>
      </c>
      <c r="Q28">
        <v>0.192841435086819</v>
      </c>
      <c r="R28">
        <v>30.003963535473641</v>
      </c>
      <c r="S28">
        <v>26.182707993474711</v>
      </c>
      <c r="T28">
        <v>23.29912580767769</v>
      </c>
      <c r="U28">
        <v>14.012490241998441</v>
      </c>
      <c r="V28">
        <v>15.747402078337331</v>
      </c>
      <c r="W28" t="s">
        <v>158</v>
      </c>
      <c r="X28" t="s">
        <v>159</v>
      </c>
      <c r="Y28" t="s">
        <v>160</v>
      </c>
      <c r="Z28" t="s">
        <v>161</v>
      </c>
      <c r="AA28" t="s">
        <v>162</v>
      </c>
      <c r="AB28" t="s">
        <v>163</v>
      </c>
      <c r="AC28" t="s">
        <v>164</v>
      </c>
      <c r="AD28" t="s">
        <v>165</v>
      </c>
      <c r="AE28" t="s">
        <v>166</v>
      </c>
      <c r="AF28" t="s">
        <v>167</v>
      </c>
      <c r="AG28" t="s">
        <v>168</v>
      </c>
      <c r="AH28" t="s">
        <v>169</v>
      </c>
      <c r="AI28">
        <v>11.41899836918466</v>
      </c>
      <c r="AJ28">
        <v>18.682867078717042</v>
      </c>
      <c r="AK28">
        <v>1.773399014778325</v>
      </c>
      <c r="AL28">
        <v>25.233349372423071</v>
      </c>
      <c r="AM28">
        <v>20.083605422324919</v>
      </c>
      <c r="AN28">
        <v>7.9067249247726732</v>
      </c>
      <c r="AO28">
        <v>62.657625542592022</v>
      </c>
      <c r="AP28">
        <v>0</v>
      </c>
      <c r="AQ28">
        <v>4.5048795486653592</v>
      </c>
      <c r="AR28">
        <v>13.159765343181849</v>
      </c>
      <c r="AS28">
        <v>5.9409940736684748</v>
      </c>
      <c r="AT28">
        <v>0.12684989429175481</v>
      </c>
      <c r="AU28"/>
      <c r="AV28"/>
      <c r="AW28"/>
      <c r="AX28"/>
      <c r="AY28"/>
      <c r="AZ28"/>
      <c r="BA28"/>
      <c r="BB28"/>
      <c r="BC28"/>
      <c r="BD28"/>
      <c r="BE28"/>
      <c r="BF28"/>
      <c r="BG28"/>
      <c r="BH28"/>
      <c r="BI28"/>
      <c r="BJ28"/>
      <c r="BK28"/>
      <c r="BL28"/>
      <c r="BM28"/>
      <c r="BN28"/>
      <c r="BO28"/>
      <c r="BP28"/>
      <c r="BQ28"/>
      <c r="BR28"/>
      <c r="BS28"/>
      <c r="BT28"/>
      <c r="BU28"/>
    </row>
    <row r="29">
      <c r="A29" t="s">
        <v>728</v>
      </c>
      <c r="B29">
        <v>2000</v>
      </c>
      <c r="C29" t="s">
        <v>731</v>
      </c>
      <c r="D29">
        <v>67</v>
      </c>
      <c r="E29" t="s">
        <v>171</v>
      </c>
      <c r="F29" t="s">
        <v>181</v>
      </c>
      <c r="G29" t="s">
        <v>201</v>
      </c>
      <c r="H29">
        <v>17.27465521224131</v>
      </c>
      <c r="I29">
        <v>24.844552994474348</v>
      </c>
      <c r="J29">
        <v>17.010116103387261</v>
      </c>
      <c r="K29">
        <v>11.955396320242491</v>
      </c>
      <c r="L29">
        <v>4.8564015923790702</v>
      </c>
      <c r="M29">
        <v>16.260565042790841</v>
      </c>
      <c r="N29">
        <v>6.8098772064213513</v>
      </c>
      <c r="O29">
        <v>7.1783105575356849</v>
      </c>
      <c r="P29">
        <v>3.1697454229516668</v>
      </c>
      <c r="Q29">
        <v>1.2413783389415309</v>
      </c>
      <c r="R29">
        <v>17.95481569560048</v>
      </c>
      <c r="S29">
        <v>18.760195758564439</v>
      </c>
      <c r="T29">
        <v>25.655644241733182</v>
      </c>
      <c r="U29">
        <v>18.618266978922719</v>
      </c>
      <c r="V29">
        <v>16.187050359712231</v>
      </c>
      <c r="W29" t="s">
        <v>158</v>
      </c>
      <c r="X29" t="s">
        <v>159</v>
      </c>
      <c r="Y29" t="s">
        <v>160</v>
      </c>
      <c r="Z29" t="s">
        <v>161</v>
      </c>
      <c r="AA29" t="s">
        <v>162</v>
      </c>
      <c r="AB29" t="s">
        <v>163</v>
      </c>
      <c r="AC29" t="s">
        <v>164</v>
      </c>
      <c r="AD29" t="s">
        <v>165</v>
      </c>
      <c r="AE29" t="s">
        <v>166</v>
      </c>
      <c r="AF29" t="s">
        <v>167</v>
      </c>
      <c r="AG29" t="s">
        <v>168</v>
      </c>
      <c r="AH29" t="s">
        <v>169</v>
      </c>
      <c r="AI29">
        <v>1.652884681021386</v>
      </c>
      <c r="AJ29">
        <v>33.126975633032217</v>
      </c>
      <c r="AK29">
        <v>2.4958949096880132</v>
      </c>
      <c r="AL29">
        <v>41.981706907808039</v>
      </c>
      <c r="AM29">
        <v>1.1833419222194459</v>
      </c>
      <c r="AN29">
        <v>19.585550470853111</v>
      </c>
      <c r="AO29">
        <v>3.3331794431884312</v>
      </c>
      <c r="AP29">
        <v>6.7495453669943917</v>
      </c>
      <c r="AQ29">
        <v>29.638043294652551</v>
      </c>
      <c r="AR29">
        <v>14.36569932154079</v>
      </c>
      <c r="AS29">
        <v>14.12128591356584</v>
      </c>
      <c r="AT29">
        <v>0.97251585623678649</v>
      </c>
      <c r="AU29"/>
      <c r="AV29"/>
      <c r="AW29"/>
      <c r="AX29"/>
      <c r="AY29"/>
      <c r="AZ29"/>
      <c r="BA29"/>
      <c r="BB29"/>
      <c r="BC29"/>
      <c r="BD29"/>
      <c r="BE29"/>
      <c r="BF29"/>
      <c r="BG29"/>
      <c r="BH29"/>
      <c r="BI29"/>
      <c r="BJ29"/>
      <c r="BK29"/>
      <c r="BL29"/>
      <c r="BM29"/>
      <c r="BN29"/>
      <c r="BO29"/>
      <c r="BP29"/>
      <c r="BQ29"/>
      <c r="BR29"/>
      <c r="BS29"/>
      <c r="BT29"/>
      <c r="BU29"/>
    </row>
    <row r="30">
      <c r="A30" t="s">
        <v>728</v>
      </c>
      <c r="B30">
        <v>2000</v>
      </c>
      <c r="C30" t="s">
        <v>731</v>
      </c>
      <c r="D30">
        <v>68</v>
      </c>
      <c r="E30" t="s">
        <v>171</v>
      </c>
      <c r="F30" t="s">
        <v>182</v>
      </c>
      <c r="G30" t="s">
        <v>201</v>
      </c>
      <c r="H30">
        <v>20.262876757776791</v>
      </c>
      <c r="I30">
        <v>18.63825165866119</v>
      </c>
      <c r="J30">
        <v>13.52278491242857</v>
      </c>
      <c r="K30">
        <v>8.3422998967967388</v>
      </c>
      <c r="L30">
        <v>1.0086610415407991</v>
      </c>
      <c r="M30">
        <v>2.402390181621286</v>
      </c>
      <c r="N30">
        <v>0.82012146680347819</v>
      </c>
      <c r="O30">
        <v>0.51692134306720694</v>
      </c>
      <c r="P30">
        <v>0</v>
      </c>
      <c r="Q30">
        <v>0</v>
      </c>
      <c r="R30">
        <v>21.640903686087992</v>
      </c>
      <c r="S30">
        <v>25.203915171288742</v>
      </c>
      <c r="T30">
        <v>13.949068795134931</v>
      </c>
      <c r="U30">
        <v>17.798594847775181</v>
      </c>
      <c r="V30">
        <v>14.028776978417261</v>
      </c>
      <c r="W30" t="s">
        <v>158</v>
      </c>
      <c r="X30" t="s">
        <v>159</v>
      </c>
      <c r="Y30" t="s">
        <v>160</v>
      </c>
      <c r="Z30" t="s">
        <v>161</v>
      </c>
      <c r="AA30" t="s">
        <v>162</v>
      </c>
      <c r="AB30" t="s">
        <v>163</v>
      </c>
      <c r="AC30" t="s">
        <v>164</v>
      </c>
      <c r="AD30" t="s">
        <v>165</v>
      </c>
      <c r="AE30" t="s">
        <v>166</v>
      </c>
      <c r="AF30" t="s">
        <v>167</v>
      </c>
      <c r="AG30" t="s">
        <v>168</v>
      </c>
      <c r="AH30" t="s">
        <v>169</v>
      </c>
      <c r="AI30">
        <v>24.321017449314681</v>
      </c>
      <c r="AJ30">
        <v>6.3090154577142634</v>
      </c>
      <c r="AK30">
        <v>0</v>
      </c>
      <c r="AL30">
        <v>1.946130263297297</v>
      </c>
      <c r="AM30">
        <v>12.635215267436021</v>
      </c>
      <c r="AN30">
        <v>2.7793510949509068</v>
      </c>
      <c r="AO30">
        <v>2.335641241497195</v>
      </c>
      <c r="AP30">
        <v>49.523445134486238</v>
      </c>
      <c r="AQ30">
        <v>21.178193857668791</v>
      </c>
      <c r="AR30">
        <v>12.368010793705629</v>
      </c>
      <c r="AS30">
        <v>9.9168901075850684</v>
      </c>
      <c r="AT30">
        <v>0</v>
      </c>
      <c r="AU30"/>
      <c r="AV30"/>
      <c r="AW30"/>
      <c r="AX30"/>
      <c r="AY30"/>
      <c r="AZ30"/>
      <c r="BA30"/>
      <c r="BB30"/>
      <c r="BC30"/>
      <c r="BD30"/>
      <c r="BE30"/>
      <c r="BF30"/>
      <c r="BG30"/>
      <c r="BH30"/>
      <c r="BI30"/>
      <c r="BJ30"/>
      <c r="BK30"/>
      <c r="BL30"/>
      <c r="BM30"/>
      <c r="BN30"/>
      <c r="BO30"/>
      <c r="BP30"/>
      <c r="BQ30"/>
      <c r="BR30"/>
      <c r="BS30"/>
      <c r="BT30"/>
      <c r="BU30"/>
    </row>
    <row r="31">
      <c r="A31" t="s">
        <v>728</v>
      </c>
      <c r="B31">
        <v>2000</v>
      </c>
      <c r="C31" t="s">
        <v>731</v>
      </c>
      <c r="D31">
        <v>69</v>
      </c>
      <c r="E31" t="s">
        <v>171</v>
      </c>
      <c r="F31" t="s">
        <v>183</v>
      </c>
      <c r="G31" t="s">
        <v>201</v>
      </c>
      <c r="H31">
        <v>0.56010028163116754</v>
      </c>
      <c r="I31">
        <v>0.465397724133638</v>
      </c>
      <c r="J31">
        <v>1.2800638374519611</v>
      </c>
      <c r="K31">
        <v>1.7479729311064229</v>
      </c>
      <c r="L31">
        <v>2.023898485625991</v>
      </c>
      <c r="M31">
        <v>5.398965955190878</v>
      </c>
      <c r="N31">
        <v>2.6524442825753152</v>
      </c>
      <c r="O31">
        <v>6.4225189537625971</v>
      </c>
      <c r="P31">
        <v>0.6594034373381219</v>
      </c>
      <c r="Q31">
        <v>1.3309338049060491</v>
      </c>
      <c r="R31">
        <v>0</v>
      </c>
      <c r="S31">
        <v>0.2039151712887439</v>
      </c>
      <c r="T31">
        <v>0</v>
      </c>
      <c r="U31">
        <v>0.39032006245120998</v>
      </c>
      <c r="V31">
        <v>0.039968025579536402</v>
      </c>
      <c r="W31" t="s">
        <v>158</v>
      </c>
      <c r="X31" t="s">
        <v>159</v>
      </c>
      <c r="Y31" t="s">
        <v>160</v>
      </c>
      <c r="Z31" t="s">
        <v>161</v>
      </c>
      <c r="AA31" t="s">
        <v>162</v>
      </c>
      <c r="AB31" t="s">
        <v>163</v>
      </c>
      <c r="AC31" t="s">
        <v>164</v>
      </c>
      <c r="AD31" t="s">
        <v>165</v>
      </c>
      <c r="AE31" t="s">
        <v>166</v>
      </c>
      <c r="AF31" t="s">
        <v>167</v>
      </c>
      <c r="AG31" t="s">
        <v>168</v>
      </c>
      <c r="AH31" t="s">
        <v>169</v>
      </c>
      <c r="AI31">
        <v>0</v>
      </c>
      <c r="AJ31">
        <v>0.38978437142184941</v>
      </c>
      <c r="AK31">
        <v>1.149425287356322</v>
      </c>
      <c r="AL31">
        <v>1.081237264999706</v>
      </c>
      <c r="AM31">
        <v>2.846218843699631</v>
      </c>
      <c r="AN31">
        <v>0.40010643040235999</v>
      </c>
      <c r="AO31">
        <v>3.3399874280443478</v>
      </c>
      <c r="AP31">
        <v>0</v>
      </c>
      <c r="AQ31">
        <v>1.1247390006655611</v>
      </c>
      <c r="AR31">
        <v>0</v>
      </c>
      <c r="AS31">
        <v>0</v>
      </c>
      <c r="AT31">
        <v>0.84566596194503174</v>
      </c>
      <c r="AU31"/>
      <c r="AV31"/>
      <c r="AW31"/>
      <c r="AX31"/>
      <c r="AY31"/>
      <c r="AZ31"/>
      <c r="BA31"/>
      <c r="BB31"/>
      <c r="BC31"/>
      <c r="BD31"/>
      <c r="BE31"/>
      <c r="BF31"/>
      <c r="BG31"/>
      <c r="BH31"/>
      <c r="BI31"/>
      <c r="BJ31"/>
      <c r="BK31"/>
      <c r="BL31"/>
      <c r="BM31"/>
      <c r="BN31"/>
      <c r="BO31"/>
      <c r="BP31"/>
      <c r="BQ31"/>
      <c r="BR31"/>
      <c r="BS31"/>
      <c r="BT31"/>
      <c r="BU31"/>
    </row>
    <row r="32">
      <c r="A32" t="s">
        <v>728</v>
      </c>
      <c r="B32">
        <v>2000</v>
      </c>
      <c r="C32" t="s">
        <v>731</v>
      </c>
      <c r="D32">
        <v>70</v>
      </c>
      <c r="E32" t="s">
        <v>171</v>
      </c>
      <c r="F32" t="s">
        <v>184</v>
      </c>
      <c r="G32" t="s">
        <v>201</v>
      </c>
      <c r="H32">
        <v>0.43601258934852999</v>
      </c>
      <c r="I32">
        <v>0.31412783694372798</v>
      </c>
      <c r="J32">
        <v>0.92928386163504995</v>
      </c>
      <c r="K32">
        <v>0.52991836994370056</v>
      </c>
      <c r="L32">
        <v>1.271970361648239</v>
      </c>
      <c r="M32">
        <v>0.90087370024038438</v>
      </c>
      <c r="N32">
        <v>0.1537727750256522</v>
      </c>
      <c r="O32">
        <v>0.93680556738558862</v>
      </c>
      <c r="P32">
        <v>0.67198551814935303</v>
      </c>
      <c r="Q32">
        <v>0.99634741461523157</v>
      </c>
      <c r="R32">
        <v>0.51525961157352362</v>
      </c>
      <c r="S32">
        <v>0.2039151712887439</v>
      </c>
      <c r="T32">
        <v>0.41809198023565192</v>
      </c>
      <c r="U32">
        <v>0.93676814988290402</v>
      </c>
      <c r="V32">
        <v>1.3189448441247</v>
      </c>
      <c r="W32" t="s">
        <v>158</v>
      </c>
      <c r="X32" t="s">
        <v>159</v>
      </c>
      <c r="Y32" t="s">
        <v>160</v>
      </c>
      <c r="Z32" t="s">
        <v>161</v>
      </c>
      <c r="AA32" t="s">
        <v>162</v>
      </c>
      <c r="AB32" t="s">
        <v>163</v>
      </c>
      <c r="AC32" t="s">
        <v>164</v>
      </c>
      <c r="AD32" t="s">
        <v>165</v>
      </c>
      <c r="AE32" t="s">
        <v>166</v>
      </c>
      <c r="AF32" t="s">
        <v>167</v>
      </c>
      <c r="AG32" t="s">
        <v>168</v>
      </c>
      <c r="AH32" t="s">
        <v>169</v>
      </c>
      <c r="AI32">
        <v>1.180631915015276</v>
      </c>
      <c r="AJ32">
        <v>0</v>
      </c>
      <c r="AK32">
        <v>1.5435139573070611</v>
      </c>
      <c r="AL32">
        <v>0.60816570728040531</v>
      </c>
      <c r="AM32">
        <v>0.26625193249937529</v>
      </c>
      <c r="AN32">
        <v>0</v>
      </c>
      <c r="AO32">
        <v>1.3295394191901839</v>
      </c>
      <c r="AP32">
        <v>0.11649054289742</v>
      </c>
      <c r="AQ32">
        <v>0.74941922863329968</v>
      </c>
      <c r="AR32">
        <v>6.5378897274605361</v>
      </c>
      <c r="AS32">
        <v>0.31989968088984089</v>
      </c>
      <c r="AT32">
        <v>0.46511627906976738</v>
      </c>
      <c r="AU32"/>
      <c r="AV32"/>
      <c r="AW32"/>
      <c r="AX32"/>
      <c r="AY32"/>
      <c r="AZ32"/>
      <c r="BA32"/>
      <c r="BB32"/>
      <c r="BC32"/>
      <c r="BD32"/>
      <c r="BE32"/>
      <c r="BF32"/>
      <c r="BG32"/>
      <c r="BH32"/>
      <c r="BI32"/>
      <c r="BJ32"/>
      <c r="BK32"/>
      <c r="BL32"/>
      <c r="BM32"/>
      <c r="BN32"/>
      <c r="BO32"/>
      <c r="BP32"/>
      <c r="BQ32"/>
      <c r="BR32"/>
      <c r="BS32"/>
      <c r="BT32"/>
      <c r="BU32"/>
    </row>
    <row r="33">
      <c r="A33" t="s">
        <v>728</v>
      </c>
      <c r="B33">
        <v>2000</v>
      </c>
      <c r="C33" t="s">
        <v>731</v>
      </c>
      <c r="D33">
        <v>71</v>
      </c>
      <c r="E33" t="s">
        <v>171</v>
      </c>
      <c r="F33" t="s">
        <v>185</v>
      </c>
      <c r="G33" t="s">
        <v>201</v>
      </c>
      <c r="H33">
        <v>1.2627237055369449</v>
      </c>
      <c r="I33">
        <v>1.0560948355340249</v>
      </c>
      <c r="J33">
        <v>1.857013737653747</v>
      </c>
      <c r="K33">
        <v>5.0531542252159856</v>
      </c>
      <c r="L33">
        <v>5.2024697834691436</v>
      </c>
      <c r="M33">
        <v>10.6887025229365</v>
      </c>
      <c r="N33">
        <v>9.3725753413593065</v>
      </c>
      <c r="O33">
        <v>8.9461585916799624</v>
      </c>
      <c r="P33">
        <v>5.5108979049660132</v>
      </c>
      <c r="Q33">
        <v>6.1003266975153743</v>
      </c>
      <c r="R33">
        <v>0</v>
      </c>
      <c r="S33">
        <v>0</v>
      </c>
      <c r="T33">
        <v>0</v>
      </c>
      <c r="U33">
        <v>0.39032006245120998</v>
      </c>
      <c r="V33">
        <v>0.27977617905675461</v>
      </c>
      <c r="W33" t="s">
        <v>158</v>
      </c>
      <c r="X33" t="s">
        <v>159</v>
      </c>
      <c r="Y33" t="s">
        <v>160</v>
      </c>
      <c r="Z33" t="s">
        <v>161</v>
      </c>
      <c r="AA33" t="s">
        <v>162</v>
      </c>
      <c r="AB33" t="s">
        <v>163</v>
      </c>
      <c r="AC33" t="s">
        <v>164</v>
      </c>
      <c r="AD33" t="s">
        <v>165</v>
      </c>
      <c r="AE33" t="s">
        <v>166</v>
      </c>
      <c r="AF33" t="s">
        <v>167</v>
      </c>
      <c r="AG33" t="s">
        <v>168</v>
      </c>
      <c r="AH33" t="s">
        <v>169</v>
      </c>
      <c r="AI33">
        <v>3.4653657611752311</v>
      </c>
      <c r="AJ33">
        <v>1.581563808887787</v>
      </c>
      <c r="AK33">
        <v>7.5205254515599336</v>
      </c>
      <c r="AL33">
        <v>0.37427443788451342</v>
      </c>
      <c r="AM33">
        <v>3.3782552457031692</v>
      </c>
      <c r="AN33">
        <v>10.202713975260179</v>
      </c>
      <c r="AO33">
        <v>0.72174997041752864</v>
      </c>
      <c r="AP33">
        <v>0.90706093842410729</v>
      </c>
      <c r="AQ33">
        <v>2.441668267294101</v>
      </c>
      <c r="AR33">
        <v>0</v>
      </c>
      <c r="AS33">
        <v>0</v>
      </c>
      <c r="AT33">
        <v>13.276955602537001</v>
      </c>
      <c r="AU33"/>
      <c r="AV33"/>
      <c r="AW33"/>
      <c r="AX33"/>
      <c r="AY33"/>
      <c r="AZ33"/>
      <c r="BA33"/>
      <c r="BB33"/>
      <c r="BC33"/>
      <c r="BD33"/>
      <c r="BE33"/>
      <c r="BF33"/>
      <c r="BG33"/>
      <c r="BH33"/>
      <c r="BI33"/>
      <c r="BJ33"/>
      <c r="BK33"/>
      <c r="BL33"/>
      <c r="BM33"/>
      <c r="BN33"/>
      <c r="BO33"/>
      <c r="BP33"/>
      <c r="BQ33"/>
      <c r="BR33"/>
      <c r="BS33"/>
      <c r="BT33"/>
      <c r="BU33"/>
    </row>
    <row r="34">
      <c r="A34" t="s">
        <v>728</v>
      </c>
      <c r="B34">
        <v>2000</v>
      </c>
      <c r="C34" t="s">
        <v>731</v>
      </c>
      <c r="D34">
        <v>72</v>
      </c>
      <c r="E34" t="s">
        <v>171</v>
      </c>
      <c r="F34" t="s">
        <v>186</v>
      </c>
      <c r="G34" t="s">
        <v>201</v>
      </c>
      <c r="H34">
        <v>0.12823899686721471</v>
      </c>
      <c r="I34">
        <v>0</v>
      </c>
      <c r="J34">
        <v>0.1031060372587411</v>
      </c>
      <c r="K34">
        <v>0.022111168992625298</v>
      </c>
      <c r="L34">
        <v>0.15463465802076939</v>
      </c>
      <c r="M34">
        <v>0</v>
      </c>
      <c r="N34">
        <v>0</v>
      </c>
      <c r="O34">
        <v>0.16142355278477821</v>
      </c>
      <c r="P34">
        <v>0</v>
      </c>
      <c r="Q34">
        <v>0.35354263099250149</v>
      </c>
      <c r="R34">
        <v>0</v>
      </c>
      <c r="S34">
        <v>0.2039151712887439</v>
      </c>
      <c r="T34">
        <v>0.15203344735841881</v>
      </c>
      <c r="U34">
        <v>0</v>
      </c>
      <c r="V34">
        <v>0</v>
      </c>
      <c r="W34" t="s">
        <v>158</v>
      </c>
      <c r="X34" t="s">
        <v>159</v>
      </c>
      <c r="Y34" t="s">
        <v>160</v>
      </c>
      <c r="Z34" t="s">
        <v>161</v>
      </c>
      <c r="AA34" t="s">
        <v>162</v>
      </c>
      <c r="AB34" t="s">
        <v>163</v>
      </c>
      <c r="AC34" t="s">
        <v>164</v>
      </c>
      <c r="AD34" t="s">
        <v>165</v>
      </c>
      <c r="AE34" t="s">
        <v>166</v>
      </c>
      <c r="AF34" t="s">
        <v>167</v>
      </c>
      <c r="AG34" t="s">
        <v>168</v>
      </c>
      <c r="AH34" t="s">
        <v>169</v>
      </c>
      <c r="AI34">
        <v>0</v>
      </c>
      <c r="AJ34">
        <v>0</v>
      </c>
      <c r="AK34">
        <v>0.52545155993431858</v>
      </c>
      <c r="AL34">
        <v>0</v>
      </c>
      <c r="AM34">
        <v>0.14791774027743071</v>
      </c>
      <c r="AN34">
        <v>0</v>
      </c>
      <c r="AO34">
        <v>0</v>
      </c>
      <c r="AP34">
        <v>0</v>
      </c>
      <c r="AQ34">
        <v>0</v>
      </c>
      <c r="AR34">
        <v>0</v>
      </c>
      <c r="AS34">
        <v>0.18279981765133771</v>
      </c>
      <c r="AT34">
        <v>0</v>
      </c>
      <c r="AU34"/>
      <c r="AV34"/>
      <c r="AW34"/>
      <c r="AX34"/>
      <c r="AY34"/>
      <c r="AZ34"/>
      <c r="BA34"/>
      <c r="BB34"/>
      <c r="BC34"/>
      <c r="BD34"/>
      <c r="BE34"/>
      <c r="BF34"/>
      <c r="BG34"/>
      <c r="BH34"/>
      <c r="BI34"/>
      <c r="BJ34"/>
      <c r="BK34"/>
      <c r="BL34"/>
      <c r="BM34"/>
      <c r="BN34"/>
      <c r="BO34"/>
      <c r="BP34"/>
      <c r="BQ34"/>
      <c r="BR34"/>
      <c r="BS34"/>
      <c r="BT34"/>
      <c r="BU34"/>
    </row>
    <row r="35">
      <c r="A35" t="s">
        <v>728</v>
      </c>
      <c r="B35">
        <v>2000</v>
      </c>
      <c r="C35" t="s">
        <v>731</v>
      </c>
      <c r="D35">
        <v>122</v>
      </c>
      <c r="E35" t="s">
        <v>18</v>
      </c>
      <c r="F35" t="s">
        <v>14</v>
      </c>
      <c r="G35" t="s">
        <v>750</v>
      </c>
      <c r="H35">
        <v>28.70238847867142</v>
      </c>
      <c r="I35">
        <v>29.179869913578301</v>
      </c>
      <c r="J35">
        <v>52.184389201872378</v>
      </c>
      <c r="K35">
        <v>85.451218791012849</v>
      </c>
      <c r="L35">
        <v>93.725779894607513</v>
      </c>
      <c r="M35">
        <v>54.392331218954943</v>
      </c>
      <c r="N35">
        <v>85.034453688977635</v>
      </c>
      <c r="O35">
        <v>91.510143392649496</v>
      </c>
      <c r="P35">
        <v>95.237362122037382</v>
      </c>
      <c r="Q35">
        <v>97.079000153339052</v>
      </c>
      <c r="R35">
        <v>24.966316077805939</v>
      </c>
      <c r="S35">
        <v>32.290902232165529</v>
      </c>
      <c r="T35">
        <v>26.316222905507441</v>
      </c>
      <c r="U35">
        <v>35.026516856833268</v>
      </c>
      <c r="V35">
        <v>62.479450528651341</v>
      </c>
      <c r="W35" t="s">
        <v>158</v>
      </c>
      <c r="X35" t="s">
        <v>159</v>
      </c>
      <c r="Y35" t="s">
        <v>160</v>
      </c>
      <c r="Z35" t="s">
        <v>161</v>
      </c>
      <c r="AA35" t="s">
        <v>162</v>
      </c>
      <c r="AB35" t="s">
        <v>163</v>
      </c>
      <c r="AC35" t="s">
        <v>164</v>
      </c>
      <c r="AD35" t="s">
        <v>165</v>
      </c>
      <c r="AE35" t="s">
        <v>166</v>
      </c>
      <c r="AF35" t="s">
        <v>167</v>
      </c>
      <c r="AG35" t="s">
        <v>168</v>
      </c>
      <c r="AH35" t="s">
        <v>169</v>
      </c>
      <c r="AI35">
        <v>79.466537583351254</v>
      </c>
      <c r="AJ35">
        <v>49.782463118577859</v>
      </c>
      <c r="AK35">
        <v>96.404437850973693</v>
      </c>
      <c r="AL35">
        <v>34.216044013859133</v>
      </c>
      <c r="AM35">
        <v>43.849044287213893</v>
      </c>
      <c r="AN35">
        <v>70.968299084074815</v>
      </c>
      <c r="AO35">
        <v>44.106013626397868</v>
      </c>
      <c r="AP35">
        <v>54.542275270034068</v>
      </c>
      <c r="AQ35">
        <v>57.848607680085173</v>
      </c>
      <c r="AR35">
        <v>38.968608933534142</v>
      </c>
      <c r="AS35">
        <v>54.69795127282881</v>
      </c>
      <c r="AT35">
        <v>91.797541916147594</v>
      </c>
      <c r="AU35"/>
      <c r="AV35"/>
      <c r="AW35"/>
      <c r="AX35"/>
      <c r="AY35"/>
      <c r="AZ35"/>
      <c r="BA35"/>
      <c r="BB35"/>
      <c r="BC35"/>
      <c r="BD35"/>
      <c r="BE35"/>
      <c r="BF35"/>
      <c r="BG35"/>
      <c r="BH35"/>
      <c r="BI35"/>
      <c r="BJ35"/>
      <c r="BK35"/>
      <c r="BL35"/>
      <c r="BM35"/>
      <c r="BN35"/>
      <c r="BO35"/>
      <c r="BP35"/>
      <c r="BQ35"/>
      <c r="BR35"/>
      <c r="BS35"/>
      <c r="BT35"/>
      <c r="BU35"/>
    </row>
    <row r="36">
      <c r="A36" t="s">
        <v>728</v>
      </c>
      <c r="B36">
        <v>2000</v>
      </c>
      <c r="C36" t="s">
        <v>731</v>
      </c>
      <c r="D36">
        <v>123</v>
      </c>
      <c r="E36" t="s">
        <v>18</v>
      </c>
      <c r="F36" t="s">
        <v>52</v>
      </c>
      <c r="G36" t="s">
        <v>201</v>
      </c>
      <c r="H36">
        <v>71.297611521328577</v>
      </c>
      <c r="I36">
        <v>70.820130086421699</v>
      </c>
      <c r="J36">
        <v>47.815610798127622</v>
      </c>
      <c r="K36">
        <v>14.548781208987149</v>
      </c>
      <c r="L36">
        <v>6.2742201053924873</v>
      </c>
      <c r="M36">
        <v>45.607668781045057</v>
      </c>
      <c r="N36">
        <v>14.96554631102236</v>
      </c>
      <c r="O36">
        <v>8.4898566073505037</v>
      </c>
      <c r="P36">
        <v>4.7626378779626179</v>
      </c>
      <c r="Q36">
        <v>2.9209998466609481</v>
      </c>
      <c r="R36">
        <v>75.033683922194058</v>
      </c>
      <c r="S36">
        <v>67.709097767834464</v>
      </c>
      <c r="T36">
        <v>73.683777094492555</v>
      </c>
      <c r="U36">
        <v>64.973483143166732</v>
      </c>
      <c r="V36">
        <v>37.520549471348659</v>
      </c>
      <c r="W36" t="s">
        <v>158</v>
      </c>
      <c r="X36" t="s">
        <v>159</v>
      </c>
      <c r="Y36" t="s">
        <v>160</v>
      </c>
      <c r="Z36" t="s">
        <v>161</v>
      </c>
      <c r="AA36" t="s">
        <v>162</v>
      </c>
      <c r="AB36" t="s">
        <v>163</v>
      </c>
      <c r="AC36" t="s">
        <v>164</v>
      </c>
      <c r="AD36" t="s">
        <v>165</v>
      </c>
      <c r="AE36" t="s">
        <v>166</v>
      </c>
      <c r="AF36" t="s">
        <v>167</v>
      </c>
      <c r="AG36" t="s">
        <v>168</v>
      </c>
      <c r="AH36" t="s">
        <v>169</v>
      </c>
      <c r="AI36">
        <v>20.533462416648749</v>
      </c>
      <c r="AJ36">
        <v>50.217536881422141</v>
      </c>
      <c r="AK36">
        <v>3.595562149026307</v>
      </c>
      <c r="AL36">
        <v>65.783955986140882</v>
      </c>
      <c r="AM36">
        <v>56.150955712786107</v>
      </c>
      <c r="AN36">
        <v>29.031700915925189</v>
      </c>
      <c r="AO36">
        <v>55.893986373602132</v>
      </c>
      <c r="AP36">
        <v>45.457724729965932</v>
      </c>
      <c r="AQ36">
        <v>42.151392319914827</v>
      </c>
      <c r="AR36">
        <v>61.031391066465858</v>
      </c>
      <c r="AS36">
        <v>45.30204872717119</v>
      </c>
      <c r="AT36">
        <v>8.2024580838524059</v>
      </c>
      <c r="AU36"/>
      <c r="AV36"/>
      <c r="AW36"/>
      <c r="AX36"/>
      <c r="AY36"/>
      <c r="AZ36"/>
      <c r="BA36"/>
      <c r="BB36"/>
      <c r="BC36"/>
      <c r="BD36"/>
      <c r="BE36"/>
      <c r="BF36"/>
      <c r="BG36"/>
      <c r="BH36"/>
      <c r="BI36"/>
      <c r="BJ36"/>
      <c r="BK36"/>
      <c r="BL36"/>
      <c r="BM36"/>
      <c r="BN36"/>
      <c r="BO36"/>
      <c r="BP36"/>
      <c r="BQ36"/>
      <c r="BR36"/>
      <c r="BS36"/>
      <c r="BT36"/>
      <c r="BU36"/>
    </row>
    <row r="37">
      <c r="A37" t="s">
        <v>728</v>
      </c>
      <c r="B37">
        <v>2000</v>
      </c>
      <c r="C37" t="s">
        <v>731</v>
      </c>
      <c r="D37">
        <v>124</v>
      </c>
      <c r="E37" t="s">
        <v>51</v>
      </c>
      <c r="F37" t="s">
        <v>15</v>
      </c>
      <c r="G37" t="s">
        <v>751</v>
      </c>
      <c r="H37">
        <v>24.512190788413669</v>
      </c>
      <c r="I37">
        <v>22.685922310681448</v>
      </c>
      <c r="J37">
        <v>32.79033134586544</v>
      </c>
      <c r="K37">
        <v>59.001346687245267</v>
      </c>
      <c r="L37">
        <v>71.499327027348016</v>
      </c>
      <c r="M37">
        <v>36.788099223394447</v>
      </c>
      <c r="N37">
        <v>55.895136878216682</v>
      </c>
      <c r="O37">
        <v>62.5000199824173</v>
      </c>
      <c r="P37">
        <v>62.828612575173992</v>
      </c>
      <c r="Q37">
        <v>83.004697091163919</v>
      </c>
      <c r="R37">
        <v>22.491477381099038</v>
      </c>
      <c r="S37">
        <v>25.8270858628144</v>
      </c>
      <c r="T37">
        <v>21.724003385002909</v>
      </c>
      <c r="U37">
        <v>25.3366194974931</v>
      </c>
      <c r="V37">
        <v>39.146842344864822</v>
      </c>
      <c r="W37" t="s">
        <v>158</v>
      </c>
      <c r="X37" t="s">
        <v>159</v>
      </c>
      <c r="Y37" t="s">
        <v>160</v>
      </c>
      <c r="Z37" t="s">
        <v>161</v>
      </c>
      <c r="AA37" t="s">
        <v>162</v>
      </c>
      <c r="AB37" t="s">
        <v>163</v>
      </c>
      <c r="AC37" t="s">
        <v>164</v>
      </c>
      <c r="AD37" t="s">
        <v>165</v>
      </c>
      <c r="AE37" t="s">
        <v>166</v>
      </c>
      <c r="AF37" t="s">
        <v>167</v>
      </c>
      <c r="AG37" t="s">
        <v>168</v>
      </c>
      <c r="AH37" t="s">
        <v>169</v>
      </c>
      <c r="AI37">
        <v>77.022690014234854</v>
      </c>
      <c r="AJ37">
        <v>38.179207144042167</v>
      </c>
      <c r="AK37">
        <v>71.953625659573106</v>
      </c>
      <c r="AL37">
        <v>24.670500199751071</v>
      </c>
      <c r="AM37">
        <v>37.513232506536262</v>
      </c>
      <c r="AN37">
        <v>53.791176942392561</v>
      </c>
      <c r="AO37">
        <v>39.620287746490654</v>
      </c>
      <c r="AP37">
        <v>31.254240010084651</v>
      </c>
      <c r="AQ37">
        <v>48.81122798474599</v>
      </c>
      <c r="AR37">
        <v>23.560473312530231</v>
      </c>
      <c r="AS37">
        <v>27.717675873974098</v>
      </c>
      <c r="AT37">
        <v>63.057972126673377</v>
      </c>
      <c r="AU37"/>
      <c r="AV37"/>
      <c r="AW37"/>
      <c r="AX37"/>
      <c r="AY37"/>
      <c r="AZ37"/>
      <c r="BA37"/>
      <c r="BB37"/>
      <c r="BC37"/>
      <c r="BD37"/>
      <c r="BE37"/>
      <c r="BF37"/>
      <c r="BG37"/>
      <c r="BH37"/>
      <c r="BI37"/>
      <c r="BJ37"/>
      <c r="BK37"/>
      <c r="BL37"/>
      <c r="BM37"/>
      <c r="BN37"/>
      <c r="BO37"/>
      <c r="BP37"/>
      <c r="BQ37"/>
      <c r="BR37"/>
      <c r="BS37"/>
      <c r="BT37"/>
      <c r="BU37"/>
    </row>
    <row r="38">
      <c r="A38" t="s">
        <v>728</v>
      </c>
      <c r="B38">
        <v>2000</v>
      </c>
      <c r="C38" t="s">
        <v>731</v>
      </c>
      <c r="D38">
        <v>125</v>
      </c>
      <c r="E38" t="s">
        <v>51</v>
      </c>
      <c r="F38" t="s">
        <v>16</v>
      </c>
      <c r="G38" t="s">
        <v>752</v>
      </c>
      <c r="H38">
        <v>4.19019769025775</v>
      </c>
      <c r="I38">
        <v>6.4939476028968599</v>
      </c>
      <c r="J38">
        <v>19.394057856006871</v>
      </c>
      <c r="K38">
        <v>26.449872103767529</v>
      </c>
      <c r="L38">
        <v>22.2264528672595</v>
      </c>
      <c r="M38">
        <v>17.604231995560511</v>
      </c>
      <c r="N38">
        <v>29.139316810760999</v>
      </c>
      <c r="O38">
        <v>29.0101234102322</v>
      </c>
      <c r="P38">
        <v>32.408749546863447</v>
      </c>
      <c r="Q38">
        <v>14.07430306217517</v>
      </c>
      <c r="R38">
        <v>2.4748386967068972</v>
      </c>
      <c r="S38">
        <v>6.4638163693511146</v>
      </c>
      <c r="T38">
        <v>4.5922195205045311</v>
      </c>
      <c r="U38">
        <v>9.6898973593401827</v>
      </c>
      <c r="V38">
        <v>23.33260818378654</v>
      </c>
      <c r="W38" t="s">
        <v>158</v>
      </c>
      <c r="X38" t="s">
        <v>159</v>
      </c>
      <c r="Y38" t="s">
        <v>160</v>
      </c>
      <c r="Z38" t="s">
        <v>161</v>
      </c>
      <c r="AA38" t="s">
        <v>162</v>
      </c>
      <c r="AB38" t="s">
        <v>163</v>
      </c>
      <c r="AC38" t="s">
        <v>164</v>
      </c>
      <c r="AD38" t="s">
        <v>165</v>
      </c>
      <c r="AE38" t="s">
        <v>166</v>
      </c>
      <c r="AF38" t="s">
        <v>167</v>
      </c>
      <c r="AG38" t="s">
        <v>168</v>
      </c>
      <c r="AH38" t="s">
        <v>169</v>
      </c>
      <c r="AI38">
        <v>2.443847569116381</v>
      </c>
      <c r="AJ38">
        <v>11.60325597453568</v>
      </c>
      <c r="AK38">
        <v>24.450812191400651</v>
      </c>
      <c r="AL38">
        <v>9.5455438141080542</v>
      </c>
      <c r="AM38">
        <v>6.3358117806776306</v>
      </c>
      <c r="AN38">
        <v>17.1771221416823</v>
      </c>
      <c r="AO38">
        <v>4.4857258799072239</v>
      </c>
      <c r="AP38">
        <v>23.28803525994941</v>
      </c>
      <c r="AQ38">
        <v>9.0373796953391494</v>
      </c>
      <c r="AR38">
        <v>15.408135621003851</v>
      </c>
      <c r="AS38">
        <v>26.980275398854719</v>
      </c>
      <c r="AT38">
        <v>28.739569789474249</v>
      </c>
      <c r="AU38"/>
      <c r="AV38"/>
      <c r="AW38"/>
      <c r="AX38"/>
      <c r="AY38"/>
      <c r="AZ38"/>
      <c r="BA38"/>
      <c r="BB38"/>
      <c r="BC38"/>
      <c r="BD38"/>
      <c r="BE38"/>
      <c r="BF38"/>
      <c r="BG38"/>
      <c r="BH38"/>
      <c r="BI38"/>
      <c r="BJ38"/>
      <c r="BK38"/>
      <c r="BL38"/>
      <c r="BM38"/>
      <c r="BN38"/>
      <c r="BO38"/>
      <c r="BP38"/>
      <c r="BQ38"/>
      <c r="BR38"/>
      <c r="BS38"/>
      <c r="BT38"/>
      <c r="BU38"/>
    </row>
    <row r="39">
      <c r="A39" t="s">
        <v>728</v>
      </c>
      <c r="B39">
        <v>2000</v>
      </c>
      <c r="C39" t="s">
        <v>731</v>
      </c>
      <c r="D39">
        <v>126</v>
      </c>
      <c r="E39" t="s">
        <v>51</v>
      </c>
      <c r="F39" t="s">
        <v>22</v>
      </c>
      <c r="G39" t="s">
        <v>753</v>
      </c>
      <c r="H39">
        <v>57.46270191094532</v>
      </c>
      <c r="I39">
        <v>63.74128615209036</v>
      </c>
      <c r="J39">
        <v>44.452540410439603</v>
      </c>
      <c r="K39">
        <v>13.50797612239416</v>
      </c>
      <c r="L39">
        <v>5.9203147050599272</v>
      </c>
      <c r="M39">
        <v>44.687604456168813</v>
      </c>
      <c r="N39">
        <v>14.760515944321449</v>
      </c>
      <c r="O39">
        <v>8.0763195328967345</v>
      </c>
      <c r="P39">
        <v>4.7626378779625611</v>
      </c>
      <c r="Q39">
        <v>2.8695390303258681</v>
      </c>
      <c r="R39">
        <v>59.932613767616189</v>
      </c>
      <c r="S39">
        <v>55.555753559025362</v>
      </c>
      <c r="T39">
        <v>67.640447561995401</v>
      </c>
      <c r="U39">
        <v>61.460602581105817</v>
      </c>
      <c r="V39">
        <v>35.72198832026951</v>
      </c>
      <c r="W39" t="s">
        <v>158</v>
      </c>
      <c r="X39" t="s">
        <v>159</v>
      </c>
      <c r="Y39" t="s">
        <v>160</v>
      </c>
      <c r="Z39" t="s">
        <v>161</v>
      </c>
      <c r="AA39" t="s">
        <v>162</v>
      </c>
      <c r="AB39" t="s">
        <v>163</v>
      </c>
      <c r="AC39" t="s">
        <v>164</v>
      </c>
      <c r="AD39" t="s">
        <v>165</v>
      </c>
      <c r="AE39" t="s">
        <v>166</v>
      </c>
      <c r="AF39" t="s">
        <v>167</v>
      </c>
      <c r="AG39" t="s">
        <v>168</v>
      </c>
      <c r="AH39" t="s">
        <v>169</v>
      </c>
      <c r="AI39">
        <v>16.991566671602939</v>
      </c>
      <c r="AJ39">
        <v>47.422939430354077</v>
      </c>
      <c r="AK39">
        <v>3.595562149026243</v>
      </c>
      <c r="AL39">
        <v>54.888414812305342</v>
      </c>
      <c r="AM39">
        <v>38.073887727012362</v>
      </c>
      <c r="AN39">
        <v>28.885419279348771</v>
      </c>
      <c r="AO39">
        <v>54.142859350295559</v>
      </c>
      <c r="AP39">
        <v>45.282988915619804</v>
      </c>
      <c r="AQ39">
        <v>41.6457389942302</v>
      </c>
      <c r="AR39">
        <v>59.215310586615757</v>
      </c>
      <c r="AS39">
        <v>42.285851735924112</v>
      </c>
      <c r="AT39">
        <v>8.2024580838523775</v>
      </c>
      <c r="AU39"/>
      <c r="AV39"/>
      <c r="AW39"/>
      <c r="AX39"/>
      <c r="AY39"/>
      <c r="AZ39"/>
      <c r="BA39"/>
      <c r="BB39"/>
      <c r="BC39"/>
      <c r="BD39"/>
      <c r="BE39"/>
      <c r="BF39"/>
      <c r="BG39"/>
      <c r="BH39"/>
      <c r="BI39"/>
      <c r="BJ39"/>
      <c r="BK39"/>
      <c r="BL39"/>
      <c r="BM39"/>
      <c r="BN39"/>
      <c r="BO39"/>
      <c r="BP39"/>
      <c r="BQ39"/>
      <c r="BR39"/>
      <c r="BS39"/>
      <c r="BT39"/>
      <c r="BU39"/>
    </row>
    <row r="40">
      <c r="A40" t="s">
        <v>728</v>
      </c>
      <c r="B40">
        <v>2000</v>
      </c>
      <c r="C40" t="s">
        <v>731</v>
      </c>
      <c r="D40">
        <v>127</v>
      </c>
      <c r="E40" t="s">
        <v>51</v>
      </c>
      <c r="F40" t="s">
        <v>19</v>
      </c>
      <c r="G40" t="s">
        <v>754</v>
      </c>
      <c r="H40">
        <v>13.83490961038326</v>
      </c>
      <c r="I40">
        <v>7.0788439343313394</v>
      </c>
      <c r="J40">
        <v>3.3630703876880879</v>
      </c>
      <c r="K40">
        <v>1.0408050865930389</v>
      </c>
      <c r="L40">
        <v>0.3539054003325533</v>
      </c>
      <c r="M40">
        <v>0.92006432487623735</v>
      </c>
      <c r="N40">
        <v>0.20503036670086949</v>
      </c>
      <c r="O40">
        <v>0.41353707445376547</v>
      </c>
      <c r="P40">
        <v>0</v>
      </c>
      <c r="Q40">
        <v>0.051460816335040398</v>
      </c>
      <c r="R40">
        <v>15.101070154577879</v>
      </c>
      <c r="S40">
        <v>12.153344208809139</v>
      </c>
      <c r="T40">
        <v>6.0433295324971494</v>
      </c>
      <c r="U40">
        <v>3.5128805620608898</v>
      </c>
      <c r="V40">
        <v>1.7985611510791371</v>
      </c>
      <c r="W40" t="s">
        <v>158</v>
      </c>
      <c r="X40" t="s">
        <v>159</v>
      </c>
      <c r="Y40" t="s">
        <v>160</v>
      </c>
      <c r="Z40" t="s">
        <v>161</v>
      </c>
      <c r="AA40" t="s">
        <v>162</v>
      </c>
      <c r="AB40" t="s">
        <v>163</v>
      </c>
      <c r="AC40" t="s">
        <v>164</v>
      </c>
      <c r="AD40" t="s">
        <v>165</v>
      </c>
      <c r="AE40" t="s">
        <v>166</v>
      </c>
      <c r="AF40" t="s">
        <v>167</v>
      </c>
      <c r="AG40" t="s">
        <v>168</v>
      </c>
      <c r="AH40" t="s">
        <v>169</v>
      </c>
      <c r="AI40">
        <v>3.541895745045827</v>
      </c>
      <c r="AJ40">
        <v>2.7945974510680629</v>
      </c>
      <c r="AK40">
        <v>0</v>
      </c>
      <c r="AL40">
        <v>10.89554117383552</v>
      </c>
      <c r="AM40">
        <v>18.077067985773748</v>
      </c>
      <c r="AN40">
        <v>0.14628163657636351</v>
      </c>
      <c r="AO40">
        <v>1.751127023306573</v>
      </c>
      <c r="AP40">
        <v>0.17473581434613</v>
      </c>
      <c r="AQ40">
        <v>0.50565332568466326</v>
      </c>
      <c r="AR40">
        <v>1.8160804798501491</v>
      </c>
      <c r="AS40">
        <v>3.0161969912470719</v>
      </c>
      <c r="AT40">
        <v>0</v>
      </c>
      <c r="AU40"/>
      <c r="AV40"/>
      <c r="AW40"/>
      <c r="AX40"/>
      <c r="AY40"/>
      <c r="AZ40"/>
      <c r="BA40"/>
      <c r="BB40"/>
      <c r="BC40"/>
      <c r="BD40"/>
      <c r="BE40"/>
      <c r="BF40"/>
      <c r="BG40"/>
      <c r="BH40"/>
      <c r="BI40"/>
      <c r="BJ40"/>
      <c r="BK40"/>
      <c r="BL40"/>
      <c r="BM40"/>
      <c r="BN40"/>
      <c r="BO40"/>
      <c r="BP40"/>
      <c r="BQ40"/>
      <c r="BR40"/>
      <c r="BS40"/>
      <c r="BT40"/>
      <c r="BU40"/>
    </row>
    <row r="41">
      <c r="A41" t="s">
        <v>728</v>
      </c>
      <c r="B41">
        <v>2000</v>
      </c>
      <c r="C41" t="s">
        <v>731</v>
      </c>
      <c r="D41">
        <v>153</v>
      </c>
      <c r="E41" t="s">
        <v>189</v>
      </c>
      <c r="F41" t="s">
        <v>190</v>
      </c>
      <c r="G41" t="s">
        <v>201</v>
      </c>
      <c r="H41">
        <v>0.23083019436098651</v>
      </c>
      <c r="I41">
        <v>0</v>
      </c>
      <c r="J41">
        <v>0.29289700881208908</v>
      </c>
      <c r="K41">
        <v>1.3905723380049979</v>
      </c>
      <c r="L41">
        <v>25.794949492521209</v>
      </c>
      <c r="M41">
        <v>0.84939712964347125</v>
      </c>
      <c r="N41">
        <v>1.9596502752567699</v>
      </c>
      <c r="O41">
        <v>7.04825677991807</v>
      </c>
      <c r="P41">
        <v>21.39035474393911</v>
      </c>
      <c r="Q41">
        <v>44.945659851173787</v>
      </c>
      <c r="R41">
        <v>0.356718192627824</v>
      </c>
      <c r="S41">
        <v>0</v>
      </c>
      <c r="T41">
        <v>0</v>
      </c>
      <c r="U41">
        <v>0</v>
      </c>
      <c r="V41">
        <v>1.9584332533972819</v>
      </c>
      <c r="W41" t="s">
        <v>158</v>
      </c>
      <c r="X41" t="s">
        <v>159</v>
      </c>
      <c r="Y41" t="s">
        <v>160</v>
      </c>
      <c r="Z41" t="s">
        <v>161</v>
      </c>
      <c r="AA41" t="s">
        <v>162</v>
      </c>
      <c r="AB41" t="s">
        <v>163</v>
      </c>
      <c r="AC41" t="s">
        <v>164</v>
      </c>
      <c r="AD41" t="s">
        <v>165</v>
      </c>
      <c r="AE41" t="s">
        <v>166</v>
      </c>
      <c r="AF41" t="s">
        <v>167</v>
      </c>
      <c r="AG41" t="s">
        <v>168</v>
      </c>
      <c r="AH41" t="s">
        <v>169</v>
      </c>
      <c r="AI41">
        <v>6.2606173652765937</v>
      </c>
      <c r="AJ41">
        <v>1.6637383193537381</v>
      </c>
      <c r="AK41">
        <v>30.3448275862069</v>
      </c>
      <c r="AL41">
        <v>2.037716384037906</v>
      </c>
      <c r="AM41">
        <v>0.46854266577501408</v>
      </c>
      <c r="AN41">
        <v>7.5332174997219381</v>
      </c>
      <c r="AO41">
        <v>1.7094078246730939</v>
      </c>
      <c r="AP41">
        <v>4.2620356185762702</v>
      </c>
      <c r="AQ41">
        <v>3.355398899181159</v>
      </c>
      <c r="AR41">
        <v>1.2712563358951039</v>
      </c>
      <c r="AS41">
        <v>3.642088721996894</v>
      </c>
      <c r="AT41">
        <v>24.101479915433401</v>
      </c>
      <c r="AU41">
        <v>11.466850161552429</v>
      </c>
      <c r="AV41">
        <v>0</v>
      </c>
      <c r="AW41">
        <v>14.477462887763981</v>
      </c>
      <c r="AX41">
        <v>68.440262794494629</v>
      </c>
      <c r="AY41">
        <v>1270.7369841337199</v>
      </c>
      <c r="AZ41">
        <v>14.477462887763981</v>
      </c>
      <c r="BA41">
        <v>33.307936906814582</v>
      </c>
      <c r="BB41">
        <v>118.7912935018539</v>
      </c>
      <c r="BC41">
        <v>363.72835528850561</v>
      </c>
      <c r="BD41">
        <v>760.91903257369995</v>
      </c>
      <c r="BE41">
        <v>11.466850161552429</v>
      </c>
      <c r="BF41">
        <v>0</v>
      </c>
      <c r="BG41">
        <v>0</v>
      </c>
      <c r="BH41">
        <v>0</v>
      </c>
      <c r="BI41">
        <v>62.430628657341003</v>
      </c>
      <c r="BJ41">
        <v>33.781137943267822</v>
      </c>
      <c r="BK41">
        <v>50.062360644340522</v>
      </c>
      <c r="BL41">
        <v>502.77278566360468</v>
      </c>
      <c r="BM41">
        <v>42.689732909202583</v>
      </c>
      <c r="BN41">
        <v>20.179040551185611</v>
      </c>
      <c r="BO41">
        <v>65.613366961479187</v>
      </c>
      <c r="BP41">
        <v>39.204856753349297</v>
      </c>
      <c r="BQ41">
        <v>93.230503439903259</v>
      </c>
      <c r="BR41">
        <v>96.97725236415863</v>
      </c>
      <c r="BS41">
        <v>8.9186612367630005</v>
      </c>
      <c r="BT41">
        <v>101.539818406105</v>
      </c>
      <c r="BU41">
        <v>310.15204310417181</v>
      </c>
    </row>
    <row r="42">
      <c r="A42" t="s">
        <v>728</v>
      </c>
      <c r="B42">
        <v>2000</v>
      </c>
      <c r="C42" t="s">
        <v>731</v>
      </c>
      <c r="D42">
        <v>154</v>
      </c>
      <c r="E42" t="s">
        <v>189</v>
      </c>
      <c r="F42" t="s">
        <v>191</v>
      </c>
      <c r="G42" t="s">
        <v>201</v>
      </c>
      <c r="H42">
        <v>0.035075658487137402</v>
      </c>
      <c r="I42">
        <v>0</v>
      </c>
      <c r="J42">
        <v>0.42692123615774707</v>
      </c>
      <c r="K42">
        <v>0.57961340588611521</v>
      </c>
      <c r="L42">
        <v>4.9101970407418563</v>
      </c>
      <c r="M42">
        <v>0.29377372990765499</v>
      </c>
      <c r="N42">
        <v>0.43541735600497777</v>
      </c>
      <c r="O42">
        <v>2.5131411831236319</v>
      </c>
      <c r="P42">
        <v>5.8460122620044919</v>
      </c>
      <c r="Q42">
        <v>6.6353484473763444</v>
      </c>
      <c r="R42">
        <v>0</v>
      </c>
      <c r="S42">
        <v>0</v>
      </c>
      <c r="T42">
        <v>0</v>
      </c>
      <c r="U42">
        <v>0.54644808743169404</v>
      </c>
      <c r="V42">
        <v>0.27977617905675461</v>
      </c>
      <c r="W42" t="s">
        <v>158</v>
      </c>
      <c r="X42" t="s">
        <v>159</v>
      </c>
      <c r="Y42" t="s">
        <v>160</v>
      </c>
      <c r="Z42" t="s">
        <v>161</v>
      </c>
      <c r="AA42" t="s">
        <v>162</v>
      </c>
      <c r="AB42" t="s">
        <v>163</v>
      </c>
      <c r="AC42" t="s">
        <v>164</v>
      </c>
      <c r="AD42" t="s">
        <v>165</v>
      </c>
      <c r="AE42" t="s">
        <v>166</v>
      </c>
      <c r="AF42" t="s">
        <v>167</v>
      </c>
      <c r="AG42" t="s">
        <v>168</v>
      </c>
      <c r="AH42" t="s">
        <v>169</v>
      </c>
      <c r="AI42">
        <v>0</v>
      </c>
      <c r="AJ42">
        <v>0.83965146568238114</v>
      </c>
      <c r="AK42">
        <v>2.9228243021346469</v>
      </c>
      <c r="AL42">
        <v>0.83172097307669646</v>
      </c>
      <c r="AM42">
        <v>0</v>
      </c>
      <c r="AN42">
        <v>0.30007982280176998</v>
      </c>
      <c r="AO42">
        <v>0</v>
      </c>
      <c r="AP42">
        <v>0.63724492540782551</v>
      </c>
      <c r="AQ42">
        <v>1.4770585814495181</v>
      </c>
      <c r="AR42">
        <v>0</v>
      </c>
      <c r="AS42">
        <v>2.4909189839129691</v>
      </c>
      <c r="AT42">
        <v>5.7082452431289639</v>
      </c>
      <c r="AU42">
        <v>1.742438077926636</v>
      </c>
      <c r="AV42">
        <v>0</v>
      </c>
      <c r="AW42">
        <v>21.10208082199097</v>
      </c>
      <c r="AX42">
        <v>28.527026414871219</v>
      </c>
      <c r="AY42">
        <v>241.89111053943631</v>
      </c>
      <c r="AZ42">
        <v>5.0071964263916016</v>
      </c>
      <c r="BA42">
        <v>7.4007357358932504</v>
      </c>
      <c r="BB42">
        <v>42.356472134590149</v>
      </c>
      <c r="BC42">
        <v>99.407440900802612</v>
      </c>
      <c r="BD42">
        <v>112.3348269462585</v>
      </c>
      <c r="BE42">
        <v>0</v>
      </c>
      <c r="BF42">
        <v>0</v>
      </c>
      <c r="BG42">
        <v>0</v>
      </c>
      <c r="BH42">
        <v>17.837322473526001</v>
      </c>
      <c r="BI42">
        <v>8.9186612367630005</v>
      </c>
      <c r="BJ42">
        <v>0</v>
      </c>
      <c r="BK42">
        <v>25.265352129936218</v>
      </c>
      <c r="BL42">
        <v>48.42724883556366</v>
      </c>
      <c r="BM42">
        <v>17.424380779266361</v>
      </c>
      <c r="BN42">
        <v>0</v>
      </c>
      <c r="BO42">
        <v>2.6136571168899541</v>
      </c>
      <c r="BP42">
        <v>0</v>
      </c>
      <c r="BQ42">
        <v>13.939504623413089</v>
      </c>
      <c r="BR42">
        <v>42.689732909202583</v>
      </c>
      <c r="BS42">
        <v>0</v>
      </c>
      <c r="BT42">
        <v>69.445716619491577</v>
      </c>
      <c r="BU42">
        <v>73.457062840461731</v>
      </c>
    </row>
    <row r="43">
      <c r="A43" t="s">
        <v>728</v>
      </c>
      <c r="B43">
        <v>2000</v>
      </c>
      <c r="C43" t="s">
        <v>731</v>
      </c>
      <c r="D43">
        <v>155</v>
      </c>
      <c r="E43" t="s">
        <v>189</v>
      </c>
      <c r="F43" t="s">
        <v>192</v>
      </c>
      <c r="G43" t="s">
        <v>201</v>
      </c>
      <c r="H43">
        <v>0.46561405567343339</v>
      </c>
      <c r="I43">
        <v>0.19420884131463459</v>
      </c>
      <c r="J43">
        <v>2.6946330491062009</v>
      </c>
      <c r="K43">
        <v>10.45368623266388</v>
      </c>
      <c r="L43">
        <v>5.6728173173668353</v>
      </c>
      <c r="M43">
        <v>2.325627683077875</v>
      </c>
      <c r="N43">
        <v>7.1248052428552171</v>
      </c>
      <c r="O43">
        <v>4.8590606248317449</v>
      </c>
      <c r="P43">
        <v>5.6678680666606382</v>
      </c>
      <c r="Q43">
        <v>2.5730408167520209</v>
      </c>
      <c r="R43">
        <v>0.47562425683709858</v>
      </c>
      <c r="S43">
        <v>0.081566068515497595</v>
      </c>
      <c r="T43">
        <v>0.076016723679209405</v>
      </c>
      <c r="U43">
        <v>3.239656518345043</v>
      </c>
      <c r="V43">
        <v>14.14868105515588</v>
      </c>
      <c r="W43" t="s">
        <v>158</v>
      </c>
      <c r="X43" t="s">
        <v>159</v>
      </c>
      <c r="Y43" t="s">
        <v>160</v>
      </c>
      <c r="Z43" t="s">
        <v>161</v>
      </c>
      <c r="AA43" t="s">
        <v>162</v>
      </c>
      <c r="AB43" t="s">
        <v>163</v>
      </c>
      <c r="AC43" t="s">
        <v>164</v>
      </c>
      <c r="AD43" t="s">
        <v>165</v>
      </c>
      <c r="AE43" t="s">
        <v>166</v>
      </c>
      <c r="AF43" t="s">
        <v>167</v>
      </c>
      <c r="AG43" t="s">
        <v>168</v>
      </c>
      <c r="AH43" t="s">
        <v>169</v>
      </c>
      <c r="AI43">
        <v>0</v>
      </c>
      <c r="AJ43">
        <v>0.42777530663326319</v>
      </c>
      <c r="AK43">
        <v>0</v>
      </c>
      <c r="AL43">
        <v>0</v>
      </c>
      <c r="AM43">
        <v>0</v>
      </c>
      <c r="AN43">
        <v>3.1008248356182899</v>
      </c>
      <c r="AO43">
        <v>0</v>
      </c>
      <c r="AP43">
        <v>24.75171108738105</v>
      </c>
      <c r="AQ43">
        <v>0.57761567243113554</v>
      </c>
      <c r="AR43">
        <v>2.4944190096116148</v>
      </c>
      <c r="AS43">
        <v>12.24939578189972</v>
      </c>
      <c r="AT43">
        <v>0.21141649048625791</v>
      </c>
      <c r="AU43">
        <v>23.13010489940643</v>
      </c>
      <c r="AV43">
        <v>9.4524730443954468</v>
      </c>
      <c r="AW43">
        <v>133.19169807434079</v>
      </c>
      <c r="AX43">
        <v>514.50256371498108</v>
      </c>
      <c r="AY43">
        <v>279.46008467674261</v>
      </c>
      <c r="AZ43">
        <v>39.638924241065979</v>
      </c>
      <c r="BA43">
        <v>121.0994464159012</v>
      </c>
      <c r="BB43">
        <v>81.89458966255188</v>
      </c>
      <c r="BC43">
        <v>96.378220677375793</v>
      </c>
      <c r="BD43">
        <v>43.560951948165886</v>
      </c>
      <c r="BE43">
        <v>15.28913354873657</v>
      </c>
      <c r="BF43">
        <v>2.5481889247894292</v>
      </c>
      <c r="BG43">
        <v>2.5481889247894292</v>
      </c>
      <c r="BH43">
        <v>105.74984037876131</v>
      </c>
      <c r="BI43">
        <v>451.02943968772888</v>
      </c>
      <c r="BJ43">
        <v>0</v>
      </c>
      <c r="BK43">
        <v>12.87188100814819</v>
      </c>
      <c r="BL43">
        <v>0</v>
      </c>
      <c r="BM43">
        <v>0</v>
      </c>
      <c r="BN43">
        <v>0</v>
      </c>
      <c r="BO43">
        <v>27.00779020786285</v>
      </c>
      <c r="BP43">
        <v>0</v>
      </c>
      <c r="BQ43">
        <v>541.43481945991516</v>
      </c>
      <c r="BR43">
        <v>16.69416439533234</v>
      </c>
      <c r="BS43">
        <v>17.499915242195129</v>
      </c>
      <c r="BT43">
        <v>341.50772213935852</v>
      </c>
      <c r="BU43">
        <v>2.7206319570541382</v>
      </c>
    </row>
    <row r="44">
      <c r="A44" t="s">
        <v>728</v>
      </c>
      <c r="B44">
        <v>2000</v>
      </c>
      <c r="C44" t="s">
        <v>731</v>
      </c>
      <c r="D44">
        <v>156</v>
      </c>
      <c r="E44" t="s">
        <v>189</v>
      </c>
      <c r="F44" t="s">
        <v>193</v>
      </c>
      <c r="G44" t="s">
        <v>201</v>
      </c>
      <c r="H44">
        <v>61.774205830136438</v>
      </c>
      <c r="I44">
        <v>61.683749841878708</v>
      </c>
      <c r="J44">
        <v>72.232584643128021</v>
      </c>
      <c r="K44">
        <v>70.439387158256807</v>
      </c>
      <c r="L44">
        <v>55.831636285995621</v>
      </c>
      <c r="M44">
        <v>80.290188925097581</v>
      </c>
      <c r="N44">
        <v>78.187139200796736</v>
      </c>
      <c r="O44">
        <v>77.078106682989571</v>
      </c>
      <c r="P44">
        <v>62.748880168851308</v>
      </c>
      <c r="Q44">
        <v>40.169401706985582</v>
      </c>
      <c r="R44">
        <v>59.453032104637337</v>
      </c>
      <c r="S44">
        <v>59.502446982055467</v>
      </c>
      <c r="T44">
        <v>63.702014443177497</v>
      </c>
      <c r="U44">
        <v>69.086651053864173</v>
      </c>
      <c r="V44">
        <v>61.310951239008787</v>
      </c>
      <c r="W44" t="s">
        <v>158</v>
      </c>
      <c r="X44" t="s">
        <v>159</v>
      </c>
      <c r="Y44" t="s">
        <v>160</v>
      </c>
      <c r="Z44" t="s">
        <v>161</v>
      </c>
      <c r="AA44" t="s">
        <v>162</v>
      </c>
      <c r="AB44" t="s">
        <v>163</v>
      </c>
      <c r="AC44" t="s">
        <v>164</v>
      </c>
      <c r="AD44" t="s">
        <v>165</v>
      </c>
      <c r="AE44" t="s">
        <v>166</v>
      </c>
      <c r="AF44" t="s">
        <v>167</v>
      </c>
      <c r="AG44" t="s">
        <v>168</v>
      </c>
      <c r="AH44" t="s">
        <v>169</v>
      </c>
      <c r="AI44">
        <v>90.197486889677577</v>
      </c>
      <c r="AJ44">
        <v>45.644090582019253</v>
      </c>
      <c r="AK44">
        <v>52.709359605911331</v>
      </c>
      <c r="AL44">
        <v>28.532111797650241</v>
      </c>
      <c r="AM44">
        <v>80.989120661917269</v>
      </c>
      <c r="AN44">
        <v>79.41128982781801</v>
      </c>
      <c r="AO44">
        <v>92.59037154838343</v>
      </c>
      <c r="AP44">
        <v>67.203763710404516</v>
      </c>
      <c r="AQ44">
        <v>70.377813035161424</v>
      </c>
      <c r="AR44">
        <v>41.718887703640718</v>
      </c>
      <c r="AS44">
        <v>55.15714103313536</v>
      </c>
      <c r="AT44">
        <v>69.133192389006339</v>
      </c>
      <c r="AU44">
        <v>3068.7300856113429</v>
      </c>
      <c r="AV44">
        <v>3002.25251698494</v>
      </c>
      <c r="AW44">
        <v>3570.349071502686</v>
      </c>
      <c r="AX44">
        <v>3466.8388234376912</v>
      </c>
      <c r="AY44">
        <v>2750.4347366094589</v>
      </c>
      <c r="AZ44">
        <v>1368.497949719429</v>
      </c>
      <c r="BA44">
        <v>1328.937276363373</v>
      </c>
      <c r="BB44">
        <v>1299.0741227865219</v>
      </c>
      <c r="BC44">
        <v>1067.0017983913419</v>
      </c>
      <c r="BD44">
        <v>680.058149933815</v>
      </c>
      <c r="BE44">
        <v>1911.141693592072</v>
      </c>
      <c r="BF44">
        <v>1858.903820633888</v>
      </c>
      <c r="BG44">
        <v>2135.3823189735408</v>
      </c>
      <c r="BH44">
        <v>2255.147198438644</v>
      </c>
      <c r="BI44">
        <v>1954.460905313492</v>
      </c>
      <c r="BJ44">
        <v>486.68902266025538</v>
      </c>
      <c r="BK44">
        <v>1373.4437065124509</v>
      </c>
      <c r="BL44">
        <v>873.32285821437836</v>
      </c>
      <c r="BM44">
        <v>597.74178659915924</v>
      </c>
      <c r="BN44">
        <v>3488.01266014576</v>
      </c>
      <c r="BO44">
        <v>691.66224133968353</v>
      </c>
      <c r="BP44">
        <v>2123.5378713607788</v>
      </c>
      <c r="BQ44">
        <v>1470.058273673058</v>
      </c>
      <c r="BR44">
        <v>2034.049345731735</v>
      </c>
      <c r="BS44">
        <v>292.68418657779688</v>
      </c>
      <c r="BT44">
        <v>1537.7566313743589</v>
      </c>
      <c r="BU44">
        <v>889.64664995670319</v>
      </c>
    </row>
    <row r="45">
      <c r="A45" t="s">
        <v>728</v>
      </c>
      <c r="B45">
        <v>2000</v>
      </c>
      <c r="C45" t="s">
        <v>731</v>
      </c>
      <c r="D45">
        <v>157</v>
      </c>
      <c r="E45" t="s">
        <v>189</v>
      </c>
      <c r="F45" t="s">
        <v>194</v>
      </c>
      <c r="G45" t="s">
        <v>201</v>
      </c>
      <c r="H45">
        <v>22.42827028103348</v>
      </c>
      <c r="I45">
        <v>30.545828307314419</v>
      </c>
      <c r="J45">
        <v>20.39703396087009</v>
      </c>
      <c r="K45">
        <v>16.073824609602539</v>
      </c>
      <c r="L45">
        <v>6.2598567185720402</v>
      </c>
      <c r="M45">
        <v>15.32094820739718</v>
      </c>
      <c r="N45">
        <v>12.08795755838544</v>
      </c>
      <c r="O45">
        <v>8.0233282335693143</v>
      </c>
      <c r="P45">
        <v>3.9882385649634671</v>
      </c>
      <c r="Q45">
        <v>5.4965274046526718</v>
      </c>
      <c r="R45">
        <v>23.147047166072131</v>
      </c>
      <c r="S45">
        <v>27.446982055464929</v>
      </c>
      <c r="T45">
        <v>29.64652223489168</v>
      </c>
      <c r="U45">
        <v>22.872755659640909</v>
      </c>
      <c r="V45">
        <v>18.944844124700239</v>
      </c>
      <c r="W45" t="s">
        <v>158</v>
      </c>
      <c r="X45" t="s">
        <v>159</v>
      </c>
      <c r="Y45" t="s">
        <v>160</v>
      </c>
      <c r="Z45" t="s">
        <v>161</v>
      </c>
      <c r="AA45" t="s">
        <v>162</v>
      </c>
      <c r="AB45" t="s">
        <v>163</v>
      </c>
      <c r="AC45" t="s">
        <v>164</v>
      </c>
      <c r="AD45" t="s">
        <v>165</v>
      </c>
      <c r="AE45" t="s">
        <v>166</v>
      </c>
      <c r="AF45" t="s">
        <v>167</v>
      </c>
      <c r="AG45" t="s">
        <v>168</v>
      </c>
      <c r="AH45" t="s">
        <v>169</v>
      </c>
      <c r="AI45">
        <v>0</v>
      </c>
      <c r="AJ45">
        <v>48.630146875243312</v>
      </c>
      <c r="AK45">
        <v>13.85878489326765</v>
      </c>
      <c r="AL45">
        <v>56.669027969022942</v>
      </c>
      <c r="AM45">
        <v>0.46526868653396952</v>
      </c>
      <c r="AN45">
        <v>9.5083063774636294</v>
      </c>
      <c r="AO45">
        <v>3.9490936036368969</v>
      </c>
      <c r="AP45">
        <v>1.33964124332033</v>
      </c>
      <c r="AQ45">
        <v>23.17745867764507</v>
      </c>
      <c r="AR45">
        <v>50.701667943167237</v>
      </c>
      <c r="AS45">
        <v>20.43781556273316</v>
      </c>
      <c r="AT45">
        <v>0.80338266384778012</v>
      </c>
      <c r="AU45">
        <v>1114.1593300104139</v>
      </c>
      <c r="AV45">
        <v>1486.7171686887741</v>
      </c>
      <c r="AW45">
        <v>1008.195008158684</v>
      </c>
      <c r="AX45">
        <v>791.1107896566391</v>
      </c>
      <c r="AY45">
        <v>308.37941551208502</v>
      </c>
      <c r="AZ45">
        <v>261.13634169101721</v>
      </c>
      <c r="BA45">
        <v>205.45754146575931</v>
      </c>
      <c r="BB45">
        <v>135.2251441478729</v>
      </c>
      <c r="BC45">
        <v>67.817269563674927</v>
      </c>
      <c r="BD45">
        <v>93.054865121841431</v>
      </c>
      <c r="BE45">
        <v>744.07116603851318</v>
      </c>
      <c r="BF45">
        <v>857.46557319164276</v>
      </c>
      <c r="BG45">
        <v>993.7936806678772</v>
      </c>
      <c r="BH45">
        <v>746.61935496330261</v>
      </c>
      <c r="BI45">
        <v>603.9207751750946</v>
      </c>
      <c r="BJ45">
        <v>0</v>
      </c>
      <c r="BK45">
        <v>1463.2949922084811</v>
      </c>
      <c r="BL45">
        <v>229.62133717536929</v>
      </c>
      <c r="BM45">
        <v>1187.204307317734</v>
      </c>
      <c r="BN45">
        <v>20.038037896156311</v>
      </c>
      <c r="BO45">
        <v>82.816140055656433</v>
      </c>
      <c r="BP45">
        <v>90.571510672569275</v>
      </c>
      <c r="BQ45">
        <v>29.30417263507843</v>
      </c>
      <c r="BR45">
        <v>669.87154936790466</v>
      </c>
      <c r="BS45">
        <v>355.70402896404272</v>
      </c>
      <c r="BT45">
        <v>569.79723429679871</v>
      </c>
      <c r="BU45">
        <v>10.33840143680573</v>
      </c>
    </row>
    <row r="46">
      <c r="A46" t="s">
        <v>728</v>
      </c>
      <c r="B46">
        <v>2000</v>
      </c>
      <c r="C46" t="s">
        <v>731</v>
      </c>
      <c r="D46">
        <v>158</v>
      </c>
      <c r="E46" t="s">
        <v>189</v>
      </c>
      <c r="F46" t="s">
        <v>195</v>
      </c>
      <c r="G46" t="s">
        <v>201</v>
      </c>
      <c r="H46">
        <v>1.231094369925261</v>
      </c>
      <c r="I46">
        <v>0.49736907516090262</v>
      </c>
      <c r="J46">
        <v>0.59285971423776129</v>
      </c>
      <c r="K46">
        <v>0.022111168992625298</v>
      </c>
      <c r="L46">
        <v>1.176637744469885</v>
      </c>
      <c r="M46">
        <v>0</v>
      </c>
      <c r="N46">
        <v>0</v>
      </c>
      <c r="O46">
        <v>0.064569421113911299</v>
      </c>
      <c r="P46">
        <v>0.35864619358098199</v>
      </c>
      <c r="Q46">
        <v>0.12856095672454601</v>
      </c>
      <c r="R46">
        <v>1.466508125247721</v>
      </c>
      <c r="S46">
        <v>0.81566068515497547</v>
      </c>
      <c r="T46">
        <v>0.53211706575446593</v>
      </c>
      <c r="U46">
        <v>0.74160811865729903</v>
      </c>
      <c r="V46">
        <v>1.558752997601919</v>
      </c>
      <c r="W46" t="s">
        <v>158</v>
      </c>
      <c r="X46" t="s">
        <v>159</v>
      </c>
      <c r="Y46" t="s">
        <v>160</v>
      </c>
      <c r="Z46" t="s">
        <v>161</v>
      </c>
      <c r="AA46" t="s">
        <v>162</v>
      </c>
      <c r="AB46" t="s">
        <v>163</v>
      </c>
      <c r="AC46" t="s">
        <v>164</v>
      </c>
      <c r="AD46" t="s">
        <v>165</v>
      </c>
      <c r="AE46" t="s">
        <v>166</v>
      </c>
      <c r="AF46" t="s">
        <v>167</v>
      </c>
      <c r="AG46" t="s">
        <v>168</v>
      </c>
      <c r="AH46" t="s">
        <v>169</v>
      </c>
      <c r="AI46">
        <v>0</v>
      </c>
      <c r="AJ46">
        <v>0</v>
      </c>
      <c r="AK46">
        <v>0.16420361247947449</v>
      </c>
      <c r="AL46">
        <v>1.0338817023766891</v>
      </c>
      <c r="AM46">
        <v>0</v>
      </c>
      <c r="AN46">
        <v>0</v>
      </c>
      <c r="AO46">
        <v>0</v>
      </c>
      <c r="AP46">
        <v>1.63086760056388</v>
      </c>
      <c r="AQ46">
        <v>0.52900180844703504</v>
      </c>
      <c r="AR46">
        <v>1.9976885278351639</v>
      </c>
      <c r="AS46">
        <v>3.006442925074821</v>
      </c>
      <c r="AT46">
        <v>0.0422832980972516</v>
      </c>
      <c r="AU46">
        <v>61.156534194946289</v>
      </c>
      <c r="AV46">
        <v>24.207794785499569</v>
      </c>
      <c r="AW46">
        <v>29.30417263507843</v>
      </c>
      <c r="AX46">
        <v>1.0882527828216551</v>
      </c>
      <c r="AY46">
        <v>57.964722871780403</v>
      </c>
      <c r="AZ46">
        <v>0</v>
      </c>
      <c r="BA46">
        <v>0</v>
      </c>
      <c r="BB46">
        <v>1.0882527828216551</v>
      </c>
      <c r="BC46">
        <v>6.0985332727432251</v>
      </c>
      <c r="BD46">
        <v>2.176505565643311</v>
      </c>
      <c r="BE46">
        <v>47.141495108604431</v>
      </c>
      <c r="BF46">
        <v>25.481889247894291</v>
      </c>
      <c r="BG46">
        <v>17.837322473526001</v>
      </c>
      <c r="BH46">
        <v>24.207794785499569</v>
      </c>
      <c r="BI46">
        <v>49.68968403339386</v>
      </c>
      <c r="BJ46">
        <v>0</v>
      </c>
      <c r="BK46">
        <v>0</v>
      </c>
      <c r="BL46">
        <v>2.7206319570541382</v>
      </c>
      <c r="BM46">
        <v>21.65960586071014</v>
      </c>
      <c r="BN46">
        <v>0</v>
      </c>
      <c r="BO46">
        <v>0</v>
      </c>
      <c r="BP46">
        <v>0</v>
      </c>
      <c r="BQ46">
        <v>35.674644947052002</v>
      </c>
      <c r="BR46">
        <v>15.28913354873657</v>
      </c>
      <c r="BS46">
        <v>14.01503908634186</v>
      </c>
      <c r="BT46">
        <v>83.818295478820801</v>
      </c>
      <c r="BU46">
        <v>0.54412639141082764</v>
      </c>
    </row>
    <row r="47">
      <c r="A47" t="s">
        <v>728</v>
      </c>
      <c r="B47">
        <v>2000</v>
      </c>
      <c r="C47" t="s">
        <v>731</v>
      </c>
      <c r="D47">
        <v>159</v>
      </c>
      <c r="E47" t="s">
        <v>189</v>
      </c>
      <c r="F47" t="s">
        <v>196</v>
      </c>
      <c r="G47" t="s">
        <v>201</v>
      </c>
      <c r="H47">
        <v>13.83490961038326</v>
      </c>
      <c r="I47">
        <v>7.0788439343313394</v>
      </c>
      <c r="J47">
        <v>3.3630703876880879</v>
      </c>
      <c r="K47">
        <v>1.0408050865930389</v>
      </c>
      <c r="L47">
        <v>0.3539054003325533</v>
      </c>
      <c r="M47">
        <v>0.92006432487623735</v>
      </c>
      <c r="N47">
        <v>0.20503036670086949</v>
      </c>
      <c r="O47">
        <v>0.41353707445376547</v>
      </c>
      <c r="P47">
        <v>0</v>
      </c>
      <c r="Q47">
        <v>0.051460816335040398</v>
      </c>
      <c r="R47">
        <v>15.101070154577879</v>
      </c>
      <c r="S47">
        <v>12.153344208809139</v>
      </c>
      <c r="T47">
        <v>6.0433295324971494</v>
      </c>
      <c r="U47">
        <v>3.5128805620608898</v>
      </c>
      <c r="V47">
        <v>1.7985611510791371</v>
      </c>
      <c r="W47" t="s">
        <v>158</v>
      </c>
      <c r="X47" t="s">
        <v>159</v>
      </c>
      <c r="Y47" t="s">
        <v>160</v>
      </c>
      <c r="Z47" t="s">
        <v>161</v>
      </c>
      <c r="AA47" t="s">
        <v>162</v>
      </c>
      <c r="AB47" t="s">
        <v>163</v>
      </c>
      <c r="AC47" t="s">
        <v>164</v>
      </c>
      <c r="AD47" t="s">
        <v>165</v>
      </c>
      <c r="AE47" t="s">
        <v>166</v>
      </c>
      <c r="AF47" t="s">
        <v>167</v>
      </c>
      <c r="AG47" t="s">
        <v>168</v>
      </c>
      <c r="AH47" t="s">
        <v>169</v>
      </c>
      <c r="AI47">
        <v>3.541895745045827</v>
      </c>
      <c r="AJ47">
        <v>2.7945974510680629</v>
      </c>
      <c r="AK47">
        <v>0</v>
      </c>
      <c r="AL47">
        <v>10.89554117383552</v>
      </c>
      <c r="AM47">
        <v>18.077067985773748</v>
      </c>
      <c r="AN47">
        <v>0.14628163657636351</v>
      </c>
      <c r="AO47">
        <v>1.751127023306573</v>
      </c>
      <c r="AP47">
        <v>0.17473581434613</v>
      </c>
      <c r="AQ47">
        <v>0.50565332568466326</v>
      </c>
      <c r="AR47">
        <v>1.8160804798501491</v>
      </c>
      <c r="AS47">
        <v>3.0161969912470719</v>
      </c>
      <c r="AT47">
        <v>0</v>
      </c>
      <c r="AU47">
        <v>687.27072703838348</v>
      </c>
      <c r="AV47">
        <v>344.53931665420532</v>
      </c>
      <c r="AW47">
        <v>166.23156011104581</v>
      </c>
      <c r="AX47">
        <v>51.225651264190667</v>
      </c>
      <c r="AY47">
        <v>17.434447050094601</v>
      </c>
      <c r="AZ47">
        <v>15.68194270133972</v>
      </c>
      <c r="BA47">
        <v>3.484876155853271</v>
      </c>
      <c r="BB47">
        <v>6.969752311706543</v>
      </c>
      <c r="BC47">
        <v>0</v>
      </c>
      <c r="BD47">
        <v>0.87121903896331787</v>
      </c>
      <c r="BE47">
        <v>485.42999017238623</v>
      </c>
      <c r="BF47">
        <v>379.68014979362488</v>
      </c>
      <c r="BG47">
        <v>202.58101952075961</v>
      </c>
      <c r="BH47">
        <v>114.66850161552431</v>
      </c>
      <c r="BI47">
        <v>57.334250807762153</v>
      </c>
      <c r="BJ47">
        <v>19.111416935920719</v>
      </c>
      <c r="BK47">
        <v>84.090234518051147</v>
      </c>
      <c r="BL47">
        <v>0</v>
      </c>
      <c r="BM47">
        <v>228.25931334495539</v>
      </c>
      <c r="BN47">
        <v>778.537184715271</v>
      </c>
      <c r="BO47">
        <v>1.2740944623947139</v>
      </c>
      <c r="BP47">
        <v>40.161676526069641</v>
      </c>
      <c r="BQ47">
        <v>3.8222833871841431</v>
      </c>
      <c r="BR47">
        <v>14.614319086074831</v>
      </c>
      <c r="BS47">
        <v>12.74094462394714</v>
      </c>
      <c r="BT47">
        <v>84.090234518051147</v>
      </c>
      <c r="BU47">
        <v>0</v>
      </c>
    </row>
    <row r="48">
      <c r="A48" t="s">
        <v>728</v>
      </c>
      <c r="B48">
        <v>2004</v>
      </c>
      <c r="C48" t="s">
        <v>732</v>
      </c>
      <c r="D48">
        <v>16</v>
      </c>
      <c r="E48" t="s">
        <v>13</v>
      </c>
      <c r="F48" t="s">
        <v>14</v>
      </c>
      <c r="G48" t="s">
        <v>741</v>
      </c>
      <c r="H48">
        <v>44.494445942308687</v>
      </c>
      <c r="I48">
        <v>43.393948901600353</v>
      </c>
      <c r="J48">
        <v>60.871145704647567</v>
      </c>
      <c r="K48">
        <v>80.984742907704515</v>
      </c>
      <c r="L48">
        <v>93.928643622522543</v>
      </c>
      <c r="M48">
        <v>66.408516949547476</v>
      </c>
      <c r="N48">
        <v>82.39702011521436</v>
      </c>
      <c r="O48">
        <v>89.285848614012224</v>
      </c>
      <c r="P48">
        <v>93.963147979833224</v>
      </c>
      <c r="Q48">
        <v>95.424183154645945</v>
      </c>
      <c r="R48">
        <v>42.096313560884838</v>
      </c>
      <c r="S48">
        <v>39.902929485601788</v>
      </c>
      <c r="T48">
        <v>37.556611349426667</v>
      </c>
      <c r="U48">
        <v>47.405774163565013</v>
      </c>
      <c r="V48">
        <v>57.532505697589698</v>
      </c>
      <c r="W48" t="s">
        <v>237</v>
      </c>
      <c r="X48" t="s">
        <v>238</v>
      </c>
      <c r="Y48" t="s">
        <v>239</v>
      </c>
      <c r="Z48" t="s">
        <v>240</v>
      </c>
      <c r="AA48" t="s">
        <v>241</v>
      </c>
      <c r="AB48" t="s">
        <v>242</v>
      </c>
      <c r="AC48" t="s">
        <v>243</v>
      </c>
      <c r="AD48" t="s">
        <v>244</v>
      </c>
      <c r="AE48" t="s">
        <v>245</v>
      </c>
      <c r="AF48" t="s">
        <v>246</v>
      </c>
      <c r="AG48" t="s">
        <v>247</v>
      </c>
      <c r="AH48" t="s">
        <v>248</v>
      </c>
      <c r="AI48">
        <v>53.835206156422167</v>
      </c>
      <c r="AJ48">
        <v>71.152326469309685</v>
      </c>
      <c r="AK48">
        <v>88.703030303030161</v>
      </c>
      <c r="AL48">
        <v>53.600793984380189</v>
      </c>
      <c r="AM48">
        <v>58.218478700782327</v>
      </c>
      <c r="AN48">
        <v>69.353073684415335</v>
      </c>
      <c r="AO48">
        <v>38.763460779351462</v>
      </c>
      <c r="AP48">
        <v>56.391303924606198</v>
      </c>
      <c r="AQ48">
        <v>56.565336626078057</v>
      </c>
      <c r="AR48">
        <v>65.346490958657512</v>
      </c>
      <c r="AS48">
        <v>75.568428505946372</v>
      </c>
      <c r="AT48">
        <v>98.164669895488146</v>
      </c>
      <c r="AU48"/>
      <c r="AV48"/>
      <c r="AW48"/>
      <c r="AX48"/>
      <c r="AY48"/>
      <c r="AZ48"/>
      <c r="BA48"/>
      <c r="BB48"/>
      <c r="BC48"/>
      <c r="BD48"/>
      <c r="BE48"/>
      <c r="BF48"/>
      <c r="BG48"/>
      <c r="BH48"/>
      <c r="BI48"/>
      <c r="BJ48"/>
      <c r="BK48"/>
      <c r="BL48"/>
      <c r="BM48"/>
      <c r="BN48"/>
      <c r="BO48"/>
      <c r="BP48"/>
      <c r="BQ48"/>
      <c r="BR48"/>
      <c r="BS48"/>
      <c r="BT48"/>
      <c r="BU48"/>
    </row>
    <row r="49">
      <c r="A49" t="s">
        <v>728</v>
      </c>
      <c r="B49">
        <v>2004</v>
      </c>
      <c r="C49" t="s">
        <v>732</v>
      </c>
      <c r="D49">
        <v>17</v>
      </c>
      <c r="E49" t="s">
        <v>13</v>
      </c>
      <c r="F49" t="s">
        <v>52</v>
      </c>
      <c r="G49" t="s">
        <v>201</v>
      </c>
      <c r="H49">
        <v>55.505554057691867</v>
      </c>
      <c r="I49">
        <v>56.606051098399732</v>
      </c>
      <c r="J49">
        <v>39.128854295352262</v>
      </c>
      <c r="K49">
        <v>19.015257092295741</v>
      </c>
      <c r="L49">
        <v>6.0713563774774046</v>
      </c>
      <c r="M49">
        <v>33.591483050452076</v>
      </c>
      <c r="N49">
        <v>17.602979884785331</v>
      </c>
      <c r="O49">
        <v>10.71415138598775</v>
      </c>
      <c r="P49">
        <v>6.036852020166668</v>
      </c>
      <c r="Q49">
        <v>4.575816845354038</v>
      </c>
      <c r="R49">
        <v>57.903686439115098</v>
      </c>
      <c r="S49">
        <v>60.097070514398091</v>
      </c>
      <c r="T49">
        <v>62.443388650573397</v>
      </c>
      <c r="U49">
        <v>52.594225836434887</v>
      </c>
      <c r="V49">
        <v>42.467494302410067</v>
      </c>
      <c r="W49" t="s">
        <v>237</v>
      </c>
      <c r="X49" t="s">
        <v>238</v>
      </c>
      <c r="Y49" t="s">
        <v>239</v>
      </c>
      <c r="Z49" t="s">
        <v>240</v>
      </c>
      <c r="AA49" t="s">
        <v>241</v>
      </c>
      <c r="AB49" t="s">
        <v>242</v>
      </c>
      <c r="AC49" t="s">
        <v>243</v>
      </c>
      <c r="AD49" t="s">
        <v>244</v>
      </c>
      <c r="AE49" t="s">
        <v>245</v>
      </c>
      <c r="AF49" t="s">
        <v>246</v>
      </c>
      <c r="AG49" t="s">
        <v>247</v>
      </c>
      <c r="AH49" t="s">
        <v>248</v>
      </c>
      <c r="AI49">
        <v>46.164793843578181</v>
      </c>
      <c r="AJ49">
        <v>28.8476735306904</v>
      </c>
      <c r="AK49">
        <v>11.296969696969709</v>
      </c>
      <c r="AL49">
        <v>46.399206015619917</v>
      </c>
      <c r="AM49">
        <v>41.781521299217921</v>
      </c>
      <c r="AN49">
        <v>30.646926315584889</v>
      </c>
      <c r="AO49">
        <v>61.236539220648552</v>
      </c>
      <c r="AP49">
        <v>43.608696075393908</v>
      </c>
      <c r="AQ49">
        <v>43.434663373921907</v>
      </c>
      <c r="AR49">
        <v>34.653509041342659</v>
      </c>
      <c r="AS49">
        <v>24.431571494053511</v>
      </c>
      <c r="AT49">
        <v>1.8353301045118531</v>
      </c>
      <c r="AU49"/>
      <c r="AV49"/>
      <c r="AW49"/>
      <c r="AX49"/>
      <c r="AY49"/>
      <c r="AZ49"/>
      <c r="BA49"/>
      <c r="BB49"/>
      <c r="BC49"/>
      <c r="BD49"/>
      <c r="BE49"/>
      <c r="BF49"/>
      <c r="BG49"/>
      <c r="BH49"/>
      <c r="BI49"/>
      <c r="BJ49"/>
      <c r="BK49"/>
      <c r="BL49"/>
      <c r="BM49"/>
      <c r="BN49"/>
      <c r="BO49"/>
      <c r="BP49"/>
      <c r="BQ49"/>
      <c r="BR49"/>
      <c r="BS49"/>
      <c r="BT49"/>
      <c r="BU49"/>
    </row>
    <row r="50">
      <c r="A50" t="s">
        <v>728</v>
      </c>
      <c r="B50">
        <v>2004</v>
      </c>
      <c r="C50" t="s">
        <v>732</v>
      </c>
      <c r="D50">
        <v>18</v>
      </c>
      <c r="E50" t="s">
        <v>61</v>
      </c>
      <c r="F50" t="s">
        <v>15</v>
      </c>
      <c r="G50" t="s">
        <v>742</v>
      </c>
      <c r="H50">
        <v>38.66527223699979</v>
      </c>
      <c r="I50">
        <v>38.193446825887158</v>
      </c>
      <c r="J50">
        <v>53.694862632022513</v>
      </c>
      <c r="K50">
        <v>73.673304418724086</v>
      </c>
      <c r="L50">
        <v>90.344692788775262</v>
      </c>
      <c r="M50">
        <v>58.082141045670177</v>
      </c>
      <c r="N50">
        <v>76.280231868459737</v>
      </c>
      <c r="O50">
        <v>82.260619552221158</v>
      </c>
      <c r="P50">
        <v>89.829385296642485</v>
      </c>
      <c r="Q50">
        <v>92.686493377967224</v>
      </c>
      <c r="R50">
        <v>36.450043712719413</v>
      </c>
      <c r="S50">
        <v>33.892066144659701</v>
      </c>
      <c r="T50">
        <v>33.868943180417702</v>
      </c>
      <c r="U50">
        <v>41.637991290031977</v>
      </c>
      <c r="V50">
        <v>48.843723205506222</v>
      </c>
      <c r="W50" t="s">
        <v>237</v>
      </c>
      <c r="X50" t="s">
        <v>238</v>
      </c>
      <c r="Y50" t="s">
        <v>239</v>
      </c>
      <c r="Z50" t="s">
        <v>240</v>
      </c>
      <c r="AA50" t="s">
        <v>241</v>
      </c>
      <c r="AB50" t="s">
        <v>242</v>
      </c>
      <c r="AC50" t="s">
        <v>243</v>
      </c>
      <c r="AD50" t="s">
        <v>244</v>
      </c>
      <c r="AE50" t="s">
        <v>245</v>
      </c>
      <c r="AF50" t="s">
        <v>246</v>
      </c>
      <c r="AG50" t="s">
        <v>247</v>
      </c>
      <c r="AH50" t="s">
        <v>248</v>
      </c>
      <c r="AI50">
        <v>49.974707021764829</v>
      </c>
      <c r="AJ50">
        <v>58.484787790952943</v>
      </c>
      <c r="AK50">
        <v>80.278312080453077</v>
      </c>
      <c r="AL50">
        <v>44.58814030270095</v>
      </c>
      <c r="AM50">
        <v>53.319741455159907</v>
      </c>
      <c r="AN50">
        <v>65.702287773274961</v>
      </c>
      <c r="AO50">
        <v>32.102201147107067</v>
      </c>
      <c r="AP50">
        <v>53.338302870640817</v>
      </c>
      <c r="AQ50">
        <v>51.406560443752987</v>
      </c>
      <c r="AR50">
        <v>60.38327476633706</v>
      </c>
      <c r="AS50">
        <v>69.694307294622476</v>
      </c>
      <c r="AT50">
        <v>96.429500269053747</v>
      </c>
      <c r="AU50"/>
      <c r="AV50"/>
      <c r="AW50"/>
      <c r="AX50"/>
      <c r="AY50"/>
      <c r="AZ50"/>
      <c r="BA50"/>
      <c r="BB50"/>
      <c r="BC50"/>
      <c r="BD50"/>
      <c r="BE50"/>
      <c r="BF50"/>
      <c r="BG50"/>
      <c r="BH50"/>
      <c r="BI50"/>
      <c r="BJ50"/>
      <c r="BK50"/>
      <c r="BL50"/>
      <c r="BM50"/>
      <c r="BN50"/>
      <c r="BO50"/>
      <c r="BP50"/>
      <c r="BQ50"/>
      <c r="BR50"/>
      <c r="BS50"/>
      <c r="BT50"/>
      <c r="BU50"/>
    </row>
    <row r="51">
      <c r="A51" t="s">
        <v>728</v>
      </c>
      <c r="B51">
        <v>2004</v>
      </c>
      <c r="C51" t="s">
        <v>732</v>
      </c>
      <c r="D51">
        <v>19</v>
      </c>
      <c r="E51" t="s">
        <v>61</v>
      </c>
      <c r="F51" t="s">
        <v>16</v>
      </c>
      <c r="G51" t="s">
        <v>743</v>
      </c>
      <c r="H51">
        <v>5.8291737053088708</v>
      </c>
      <c r="I51">
        <v>5.2005020757131666</v>
      </c>
      <c r="J51">
        <v>7.176283072625055</v>
      </c>
      <c r="K51">
        <v>7.3114384889803192</v>
      </c>
      <c r="L51">
        <v>3.583950833747283</v>
      </c>
      <c r="M51">
        <v>8.3263759038772722</v>
      </c>
      <c r="N51">
        <v>6.1167882467546368</v>
      </c>
      <c r="O51">
        <v>7.025229061790994</v>
      </c>
      <c r="P51">
        <v>4.1337626831906764</v>
      </c>
      <c r="Q51">
        <v>2.737689776678728</v>
      </c>
      <c r="R51">
        <v>5.6462698481654474</v>
      </c>
      <c r="S51">
        <v>6.010863340942084</v>
      </c>
      <c r="T51">
        <v>3.6876681690089872</v>
      </c>
      <c r="U51">
        <v>5.7677828735330543</v>
      </c>
      <c r="V51">
        <v>8.6887824920834742</v>
      </c>
      <c r="W51" t="s">
        <v>237</v>
      </c>
      <c r="X51" t="s">
        <v>238</v>
      </c>
      <c r="Y51" t="s">
        <v>239</v>
      </c>
      <c r="Z51" t="s">
        <v>240</v>
      </c>
      <c r="AA51" t="s">
        <v>241</v>
      </c>
      <c r="AB51" t="s">
        <v>242</v>
      </c>
      <c r="AC51" t="s">
        <v>243</v>
      </c>
      <c r="AD51" t="s">
        <v>244</v>
      </c>
      <c r="AE51" t="s">
        <v>245</v>
      </c>
      <c r="AF51" t="s">
        <v>246</v>
      </c>
      <c r="AG51" t="s">
        <v>247</v>
      </c>
      <c r="AH51" t="s">
        <v>248</v>
      </c>
      <c r="AI51">
        <v>3.8604991346574011</v>
      </c>
      <c r="AJ51">
        <v>12.6675386783568</v>
      </c>
      <c r="AK51">
        <v>8.4247182225771375</v>
      </c>
      <c r="AL51">
        <v>9.0126536816791969</v>
      </c>
      <c r="AM51">
        <v>4.8987372456222884</v>
      </c>
      <c r="AN51">
        <v>3.650785911140348</v>
      </c>
      <c r="AO51">
        <v>6.6612596322443913</v>
      </c>
      <c r="AP51">
        <v>3.0530010539653709</v>
      </c>
      <c r="AQ51">
        <v>5.1587761823250409</v>
      </c>
      <c r="AR51">
        <v>4.9632161923204947</v>
      </c>
      <c r="AS51">
        <v>5.8741212113239154</v>
      </c>
      <c r="AT51">
        <v>1.7351696264344141</v>
      </c>
      <c r="AU51"/>
      <c r="AV51"/>
      <c r="AW51"/>
      <c r="AX51"/>
      <c r="AY51"/>
      <c r="AZ51"/>
      <c r="BA51"/>
      <c r="BB51"/>
      <c r="BC51"/>
      <c r="BD51"/>
      <c r="BE51"/>
      <c r="BF51"/>
      <c r="BG51"/>
      <c r="BH51"/>
      <c r="BI51"/>
      <c r="BJ51"/>
      <c r="BK51"/>
      <c r="BL51"/>
      <c r="BM51"/>
      <c r="BN51"/>
      <c r="BO51"/>
      <c r="BP51"/>
      <c r="BQ51"/>
      <c r="BR51"/>
      <c r="BS51"/>
      <c r="BT51"/>
      <c r="BU51"/>
    </row>
    <row r="52">
      <c r="A52" t="s">
        <v>728</v>
      </c>
      <c r="B52">
        <v>2004</v>
      </c>
      <c r="C52" t="s">
        <v>732</v>
      </c>
      <c r="D52">
        <v>20</v>
      </c>
      <c r="E52" t="s">
        <v>61</v>
      </c>
      <c r="F52" t="s">
        <v>22</v>
      </c>
      <c r="G52" t="s">
        <v>744</v>
      </c>
      <c r="H52">
        <v>23.716883034637931</v>
      </c>
      <c r="I52">
        <v>20.724978271918609</v>
      </c>
      <c r="J52">
        <v>12.527231014572321</v>
      </c>
      <c r="K52">
        <v>7.4591612381359447</v>
      </c>
      <c r="L52">
        <v>3.2092465861441539</v>
      </c>
      <c r="M52">
        <v>13.122951627920241</v>
      </c>
      <c r="N52">
        <v>8.5196936789486113</v>
      </c>
      <c r="O52">
        <v>5.4423331634139576</v>
      </c>
      <c r="P52">
        <v>3.1094569824870382</v>
      </c>
      <c r="Q52">
        <v>3.7196388050216509</v>
      </c>
      <c r="R52">
        <v>29.488328010233651</v>
      </c>
      <c r="S52">
        <v>24.88605683234249</v>
      </c>
      <c r="T52">
        <v>19.988580111568421</v>
      </c>
      <c r="U52">
        <v>15.887471451236509</v>
      </c>
      <c r="V52">
        <v>10.427842455588859</v>
      </c>
      <c r="W52" t="s">
        <v>237</v>
      </c>
      <c r="X52" t="s">
        <v>238</v>
      </c>
      <c r="Y52" t="s">
        <v>239</v>
      </c>
      <c r="Z52" t="s">
        <v>240</v>
      </c>
      <c r="AA52" t="s">
        <v>241</v>
      </c>
      <c r="AB52" t="s">
        <v>242</v>
      </c>
      <c r="AC52" t="s">
        <v>243</v>
      </c>
      <c r="AD52" t="s">
        <v>244</v>
      </c>
      <c r="AE52" t="s">
        <v>245</v>
      </c>
      <c r="AF52" t="s">
        <v>246</v>
      </c>
      <c r="AG52" t="s">
        <v>247</v>
      </c>
      <c r="AH52" t="s">
        <v>248</v>
      </c>
      <c r="AI52">
        <v>22.63476134635923</v>
      </c>
      <c r="AJ52">
        <v>10.61206885861762</v>
      </c>
      <c r="AK52">
        <v>8.0358356010827059</v>
      </c>
      <c r="AL52">
        <v>10.30060599454692</v>
      </c>
      <c r="AM52">
        <v>31.745896519264829</v>
      </c>
      <c r="AN52">
        <v>4.3170237460358862</v>
      </c>
      <c r="AO52">
        <v>37.851139034861149</v>
      </c>
      <c r="AP52">
        <v>1.1475434105564299</v>
      </c>
      <c r="AQ52">
        <v>2.570258851632985</v>
      </c>
      <c r="AR52">
        <v>7.135108760377129</v>
      </c>
      <c r="AS52">
        <v>2.020079865857646</v>
      </c>
      <c r="AT52">
        <v>0.78914485317221206</v>
      </c>
      <c r="AU52"/>
      <c r="AV52"/>
      <c r="AW52"/>
      <c r="AX52"/>
      <c r="AY52"/>
      <c r="AZ52"/>
      <c r="BA52"/>
      <c r="BB52"/>
      <c r="BC52"/>
      <c r="BD52"/>
      <c r="BE52"/>
      <c r="BF52"/>
      <c r="BG52"/>
      <c r="BH52"/>
      <c r="BI52"/>
      <c r="BJ52"/>
      <c r="BK52"/>
      <c r="BL52"/>
      <c r="BM52"/>
      <c r="BN52"/>
      <c r="BO52"/>
      <c r="BP52"/>
      <c r="BQ52"/>
      <c r="BR52"/>
      <c r="BS52"/>
      <c r="BT52"/>
      <c r="BU52"/>
    </row>
    <row r="53">
      <c r="A53" t="s">
        <v>728</v>
      </c>
      <c r="B53">
        <v>2004</v>
      </c>
      <c r="C53" t="s">
        <v>732</v>
      </c>
      <c r="D53">
        <v>21</v>
      </c>
      <c r="E53" t="s">
        <v>61</v>
      </c>
      <c r="F53" t="s">
        <v>17</v>
      </c>
      <c r="G53" t="s">
        <v>745</v>
      </c>
      <c r="H53">
        <v>31.788671023053411</v>
      </c>
      <c r="I53">
        <v>35.881072826481073</v>
      </c>
      <c r="J53">
        <v>26.601623280780121</v>
      </c>
      <c r="K53">
        <v>11.556095854159651</v>
      </c>
      <c r="L53">
        <v>2.8621097913333009</v>
      </c>
      <c r="M53">
        <v>20.468531422532308</v>
      </c>
      <c r="N53">
        <v>9.0832862058370143</v>
      </c>
      <c r="O53">
        <v>5.2718182225738888</v>
      </c>
      <c r="P53">
        <v>2.9273950376798008</v>
      </c>
      <c r="Q53">
        <v>0.85617804033239708</v>
      </c>
      <c r="R53">
        <v>28.4153584288815</v>
      </c>
      <c r="S53">
        <v>35.211013682055722</v>
      </c>
      <c r="T53">
        <v>42.454808539004887</v>
      </c>
      <c r="U53">
        <v>36.706754385198458</v>
      </c>
      <c r="V53">
        <v>32.03965184682145</v>
      </c>
      <c r="W53" t="s">
        <v>237</v>
      </c>
      <c r="X53" t="s">
        <v>238</v>
      </c>
      <c r="Y53" t="s">
        <v>239</v>
      </c>
      <c r="Z53" t="s">
        <v>240</v>
      </c>
      <c r="AA53" t="s">
        <v>241</v>
      </c>
      <c r="AB53" t="s">
        <v>242</v>
      </c>
      <c r="AC53" t="s">
        <v>243</v>
      </c>
      <c r="AD53" t="s">
        <v>244</v>
      </c>
      <c r="AE53" t="s">
        <v>245</v>
      </c>
      <c r="AF53" t="s">
        <v>246</v>
      </c>
      <c r="AG53" t="s">
        <v>247</v>
      </c>
      <c r="AH53" t="s">
        <v>248</v>
      </c>
      <c r="AI53">
        <v>23.530032497218539</v>
      </c>
      <c r="AJ53">
        <v>18.23560467207264</v>
      </c>
      <c r="AK53">
        <v>3.2611340958870789</v>
      </c>
      <c r="AL53">
        <v>36.098600021072933</v>
      </c>
      <c r="AM53">
        <v>10.03562477995297</v>
      </c>
      <c r="AN53">
        <v>26.32990256954881</v>
      </c>
      <c r="AO53">
        <v>23.385400185787368</v>
      </c>
      <c r="AP53">
        <v>42.461152664837378</v>
      </c>
      <c r="AQ53">
        <v>40.864404522288993</v>
      </c>
      <c r="AR53">
        <v>27.51840028096532</v>
      </c>
      <c r="AS53">
        <v>22.411491628195961</v>
      </c>
      <c r="AT53">
        <v>1.046185251339627</v>
      </c>
      <c r="AU53"/>
      <c r="AV53"/>
      <c r="AW53"/>
      <c r="AX53"/>
      <c r="AY53"/>
      <c r="AZ53"/>
      <c r="BA53"/>
      <c r="BB53"/>
      <c r="BC53"/>
      <c r="BD53"/>
      <c r="BE53"/>
      <c r="BF53"/>
      <c r="BG53"/>
      <c r="BH53"/>
      <c r="BI53"/>
      <c r="BJ53"/>
      <c r="BK53"/>
      <c r="BL53"/>
      <c r="BM53"/>
      <c r="BN53"/>
      <c r="BO53"/>
      <c r="BP53"/>
      <c r="BQ53"/>
      <c r="BR53"/>
      <c r="BS53"/>
      <c r="BT53"/>
      <c r="BU53"/>
    </row>
    <row r="54">
      <c r="A54" t="s">
        <v>728</v>
      </c>
      <c r="B54">
        <v>2004</v>
      </c>
      <c r="C54" t="s">
        <v>732</v>
      </c>
      <c r="D54">
        <v>22</v>
      </c>
      <c r="E54" t="s">
        <v>55</v>
      </c>
      <c r="F54" t="s">
        <v>50</v>
      </c>
      <c r="G54" t="s">
        <v>201</v>
      </c>
      <c r="H54">
        <v>13.100901880803169</v>
      </c>
      <c r="I54">
        <v>11.98439461572343</v>
      </c>
      <c r="J54">
        <v>11.789301794063549</v>
      </c>
      <c r="K54">
        <v>9.0281678084882113</v>
      </c>
      <c r="L54">
        <v>3.8156101222438079</v>
      </c>
      <c r="M54">
        <v>12.53811451655074</v>
      </c>
      <c r="N54">
        <v>7.4235551700797373</v>
      </c>
      <c r="O54">
        <v>7.8682447116132108</v>
      </c>
      <c r="P54">
        <v>4.3993446069706836</v>
      </c>
      <c r="Q54">
        <v>2.8689685215769511</v>
      </c>
      <c r="R54">
        <v>13.41274180694972</v>
      </c>
      <c r="S54">
        <v>15.06371441503058</v>
      </c>
      <c r="T54">
        <v>9.81895873059187</v>
      </c>
      <c r="U54">
        <v>12.16683616141858</v>
      </c>
      <c r="V54">
        <v>15.10238844411654</v>
      </c>
      <c r="W54" t="s">
        <v>237</v>
      </c>
      <c r="X54" t="s">
        <v>238</v>
      </c>
      <c r="Y54" t="s">
        <v>239</v>
      </c>
      <c r="Z54" t="s">
        <v>240</v>
      </c>
      <c r="AA54" t="s">
        <v>241</v>
      </c>
      <c r="AB54" t="s">
        <v>242</v>
      </c>
      <c r="AC54" t="s">
        <v>243</v>
      </c>
      <c r="AD54" t="s">
        <v>244</v>
      </c>
      <c r="AE54" t="s">
        <v>245</v>
      </c>
      <c r="AF54" t="s">
        <v>246</v>
      </c>
      <c r="AG54" t="s">
        <v>247</v>
      </c>
      <c r="AH54" t="s">
        <v>248</v>
      </c>
      <c r="AI54">
        <v>7.1709563504603944</v>
      </c>
      <c r="AJ54">
        <v>17.803407572092141</v>
      </c>
      <c r="AK54">
        <v>9.4976667581663712</v>
      </c>
      <c r="AL54">
        <v>16.814403317058279</v>
      </c>
      <c r="AM54">
        <v>8.4144027033060542</v>
      </c>
      <c r="AN54">
        <v>5.2640578379451606</v>
      </c>
      <c r="AO54">
        <v>17.184378015578819</v>
      </c>
      <c r="AP54">
        <v>5.4139571910717992</v>
      </c>
      <c r="AQ54">
        <v>9.1200309059006184</v>
      </c>
      <c r="AR54">
        <v>7.5952298578060624</v>
      </c>
      <c r="AS54">
        <v>7.7732478066044326</v>
      </c>
      <c r="AT54">
        <v>1.767611125552377</v>
      </c>
      <c r="AU54"/>
      <c r="AV54"/>
      <c r="AW54"/>
      <c r="AX54"/>
      <c r="AY54"/>
      <c r="AZ54"/>
      <c r="BA54"/>
      <c r="BB54"/>
      <c r="BC54"/>
      <c r="BD54"/>
      <c r="BE54"/>
      <c r="BF54"/>
      <c r="BG54"/>
      <c r="BH54"/>
      <c r="BI54"/>
      <c r="BJ54"/>
      <c r="BK54"/>
      <c r="BL54"/>
      <c r="BM54"/>
      <c r="BN54"/>
      <c r="BO54"/>
      <c r="BP54"/>
      <c r="BQ54"/>
      <c r="BR54"/>
      <c r="BS54"/>
      <c r="BT54"/>
      <c r="BU54"/>
    </row>
    <row r="55">
      <c r="A55" t="s">
        <v>728</v>
      </c>
      <c r="B55">
        <v>2004</v>
      </c>
      <c r="C55" t="s">
        <v>732</v>
      </c>
      <c r="D55">
        <v>23</v>
      </c>
      <c r="E55" t="s">
        <v>55</v>
      </c>
      <c r="F55" t="s">
        <v>49</v>
      </c>
      <c r="G55" t="s">
        <v>201</v>
      </c>
      <c r="H55">
        <v>86.899098119196751</v>
      </c>
      <c r="I55">
        <v>88.015605384276526</v>
      </c>
      <c r="J55">
        <v>88.210698205936424</v>
      </c>
      <c r="K55">
        <v>90.971832191511652</v>
      </c>
      <c r="L55">
        <v>96.184389877756203</v>
      </c>
      <c r="M55">
        <v>87.461885483449237</v>
      </c>
      <c r="N55">
        <v>92.576444829920277</v>
      </c>
      <c r="O55">
        <v>92.131755288386714</v>
      </c>
      <c r="P55">
        <v>95.600655393029243</v>
      </c>
      <c r="Q55">
        <v>97.13103147842304</v>
      </c>
      <c r="R55">
        <v>86.587258193050303</v>
      </c>
      <c r="S55">
        <v>84.936285584969411</v>
      </c>
      <c r="T55">
        <v>90.181041269408169</v>
      </c>
      <c r="U55">
        <v>87.83316383858147</v>
      </c>
      <c r="V55">
        <v>84.897611555883444</v>
      </c>
      <c r="W55" t="s">
        <v>237</v>
      </c>
      <c r="X55" t="s">
        <v>238</v>
      </c>
      <c r="Y55" t="s">
        <v>239</v>
      </c>
      <c r="Z55" t="s">
        <v>240</v>
      </c>
      <c r="AA55" t="s">
        <v>241</v>
      </c>
      <c r="AB55" t="s">
        <v>242</v>
      </c>
      <c r="AC55" t="s">
        <v>243</v>
      </c>
      <c r="AD55" t="s">
        <v>244</v>
      </c>
      <c r="AE55" t="s">
        <v>245</v>
      </c>
      <c r="AF55" t="s">
        <v>246</v>
      </c>
      <c r="AG55" t="s">
        <v>247</v>
      </c>
      <c r="AH55" t="s">
        <v>248</v>
      </c>
      <c r="AI55">
        <v>92.829043649539713</v>
      </c>
      <c r="AJ55">
        <v>82.196592427907945</v>
      </c>
      <c r="AK55">
        <v>90.502333241833682</v>
      </c>
      <c r="AL55">
        <v>83.185596682941636</v>
      </c>
      <c r="AM55">
        <v>91.58559729669372</v>
      </c>
      <c r="AN55">
        <v>94.735942162054812</v>
      </c>
      <c r="AO55">
        <v>82.815621984421185</v>
      </c>
      <c r="AP55">
        <v>94.586042808928184</v>
      </c>
      <c r="AQ55">
        <v>90.879969094099337</v>
      </c>
      <c r="AR55">
        <v>92.40477014219401</v>
      </c>
      <c r="AS55">
        <v>92.226752193395598</v>
      </c>
      <c r="AT55">
        <v>98.232388874447651</v>
      </c>
      <c r="AU55"/>
      <c r="AV55"/>
      <c r="AW55"/>
      <c r="AX55"/>
      <c r="AY55"/>
      <c r="AZ55"/>
      <c r="BA55"/>
      <c r="BB55"/>
      <c r="BC55"/>
      <c r="BD55"/>
      <c r="BE55"/>
      <c r="BF55"/>
      <c r="BG55"/>
      <c r="BH55"/>
      <c r="BI55"/>
      <c r="BJ55"/>
      <c r="BK55"/>
      <c r="BL55"/>
      <c r="BM55"/>
      <c r="BN55"/>
      <c r="BO55"/>
      <c r="BP55"/>
      <c r="BQ55"/>
      <c r="BR55"/>
      <c r="BS55"/>
      <c r="BT55"/>
      <c r="BU55"/>
    </row>
    <row r="56">
      <c r="A56" t="s">
        <v>728</v>
      </c>
      <c r="B56">
        <v>2004</v>
      </c>
      <c r="C56" t="s">
        <v>732</v>
      </c>
      <c r="D56">
        <v>29</v>
      </c>
      <c r="E56" t="s">
        <v>58</v>
      </c>
      <c r="F56" t="s">
        <v>50</v>
      </c>
      <c r="G56" t="s">
        <v>746</v>
      </c>
      <c r="H56">
        <v>11.74780822536898</v>
      </c>
      <c r="I56">
        <v>12.69809441779217</v>
      </c>
      <c r="J56">
        <v>30.870214712454409</v>
      </c>
      <c r="K56">
        <v>60.545071609771803</v>
      </c>
      <c r="L56">
        <v>80.339238022635755</v>
      </c>
      <c r="M56">
        <v>37.412545131605192</v>
      </c>
      <c r="N56">
        <v>61.810850488250402</v>
      </c>
      <c r="O56">
        <v>73.065288385447204</v>
      </c>
      <c r="P56">
        <v>80.129787505574058</v>
      </c>
      <c r="Q56">
        <v>86.168959003249</v>
      </c>
      <c r="R56">
        <v>7.230933070555519</v>
      </c>
      <c r="S56">
        <v>7.7491387345509004</v>
      </c>
      <c r="T56">
        <v>7.6558436129571001</v>
      </c>
      <c r="U56">
        <v>16.47311584904244</v>
      </c>
      <c r="V56">
        <v>20.43640168980669</v>
      </c>
      <c r="W56" t="s">
        <v>237</v>
      </c>
      <c r="X56" t="s">
        <v>238</v>
      </c>
      <c r="Y56" t="s">
        <v>239</v>
      </c>
      <c r="Z56" t="s">
        <v>240</v>
      </c>
      <c r="AA56" t="s">
        <v>241</v>
      </c>
      <c r="AB56" t="s">
        <v>242</v>
      </c>
      <c r="AC56" t="s">
        <v>243</v>
      </c>
      <c r="AD56" t="s">
        <v>244</v>
      </c>
      <c r="AE56" t="s">
        <v>245</v>
      </c>
      <c r="AF56" t="s">
        <v>246</v>
      </c>
      <c r="AG56" t="s">
        <v>247</v>
      </c>
      <c r="AH56" t="s">
        <v>248</v>
      </c>
      <c r="AI56">
        <v>30.317719925242521</v>
      </c>
      <c r="AJ56">
        <v>22.895002306796641</v>
      </c>
      <c r="AK56">
        <v>74.012121212121102</v>
      </c>
      <c r="AL56">
        <v>17.202437442722928</v>
      </c>
      <c r="AM56">
        <v>10.67289240860241</v>
      </c>
      <c r="AN56">
        <v>58.191864250144597</v>
      </c>
      <c r="AO56">
        <v>13.69926788742584</v>
      </c>
      <c r="AP56">
        <v>49.882704941402707</v>
      </c>
      <c r="AQ56">
        <v>36.952470224934601</v>
      </c>
      <c r="AR56">
        <v>27.75614896103659</v>
      </c>
      <c r="AS56">
        <v>66.355009557244031</v>
      </c>
      <c r="AT56">
        <v>90.593933214376776</v>
      </c>
      <c r="AU56"/>
      <c r="AV56"/>
      <c r="AW56"/>
      <c r="AX56"/>
      <c r="AY56"/>
      <c r="AZ56"/>
      <c r="BA56"/>
      <c r="BB56"/>
      <c r="BC56"/>
      <c r="BD56"/>
      <c r="BE56"/>
      <c r="BF56"/>
      <c r="BG56"/>
      <c r="BH56"/>
      <c r="BI56"/>
      <c r="BJ56"/>
      <c r="BK56"/>
      <c r="BL56"/>
      <c r="BM56"/>
      <c r="BN56"/>
      <c r="BO56"/>
      <c r="BP56"/>
      <c r="BQ56"/>
      <c r="BR56"/>
      <c r="BS56"/>
      <c r="BT56"/>
      <c r="BU56"/>
    </row>
    <row r="57">
      <c r="A57" t="s">
        <v>728</v>
      </c>
      <c r="B57">
        <v>2004</v>
      </c>
      <c r="C57" t="s">
        <v>732</v>
      </c>
      <c r="D57">
        <v>30</v>
      </c>
      <c r="E57" t="s">
        <v>58</v>
      </c>
      <c r="F57" t="s">
        <v>49</v>
      </c>
      <c r="G57" t="s">
        <v>201</v>
      </c>
      <c r="H57">
        <v>88.252191774631342</v>
      </c>
      <c r="I57">
        <v>87.301905582207866</v>
      </c>
      <c r="J57">
        <v>69.12978528754536</v>
      </c>
      <c r="K57">
        <v>39.45492839022819</v>
      </c>
      <c r="L57">
        <v>19.660761977364139</v>
      </c>
      <c r="M57">
        <v>62.587454868394403</v>
      </c>
      <c r="N57">
        <v>38.189149511749413</v>
      </c>
      <c r="O57">
        <v>26.934711614552661</v>
      </c>
      <c r="P57">
        <v>19.870212494425651</v>
      </c>
      <c r="Q57">
        <v>13.83104099675093</v>
      </c>
      <c r="R57">
        <v>92.769066929444449</v>
      </c>
      <c r="S57">
        <v>92.250861265449032</v>
      </c>
      <c r="T57">
        <v>92.344156387042801</v>
      </c>
      <c r="U57">
        <v>83.526884150957414</v>
      </c>
      <c r="V57">
        <v>79.563598310192987</v>
      </c>
      <c r="W57" t="s">
        <v>237</v>
      </c>
      <c r="X57" t="s">
        <v>238</v>
      </c>
      <c r="Y57" t="s">
        <v>239</v>
      </c>
      <c r="Z57" t="s">
        <v>240</v>
      </c>
      <c r="AA57" t="s">
        <v>241</v>
      </c>
      <c r="AB57" t="s">
        <v>242</v>
      </c>
      <c r="AC57" t="s">
        <v>243</v>
      </c>
      <c r="AD57" t="s">
        <v>244</v>
      </c>
      <c r="AE57" t="s">
        <v>245</v>
      </c>
      <c r="AF57" t="s">
        <v>246</v>
      </c>
      <c r="AG57" t="s">
        <v>247</v>
      </c>
      <c r="AH57" t="s">
        <v>248</v>
      </c>
      <c r="AI57">
        <v>69.68228007475777</v>
      </c>
      <c r="AJ57">
        <v>77.104997693203316</v>
      </c>
      <c r="AK57">
        <v>25.987878787878788</v>
      </c>
      <c r="AL57">
        <v>82.797562557277061</v>
      </c>
      <c r="AM57">
        <v>89.327107591397649</v>
      </c>
      <c r="AN57">
        <v>41.808135749855637</v>
      </c>
      <c r="AO57">
        <v>86.300732112574153</v>
      </c>
      <c r="AP57">
        <v>50.117295058597414</v>
      </c>
      <c r="AQ57">
        <v>63.047529775065406</v>
      </c>
      <c r="AR57">
        <v>72.243851038963598</v>
      </c>
      <c r="AS57">
        <v>33.644990442755827</v>
      </c>
      <c r="AT57">
        <v>9.4060667856232421</v>
      </c>
      <c r="AU57"/>
      <c r="AV57"/>
      <c r="AW57"/>
      <c r="AX57"/>
      <c r="AY57"/>
      <c r="AZ57"/>
      <c r="BA57"/>
      <c r="BB57"/>
      <c r="BC57"/>
      <c r="BD57"/>
      <c r="BE57"/>
      <c r="BF57"/>
      <c r="BG57"/>
      <c r="BH57"/>
      <c r="BI57"/>
      <c r="BJ57"/>
      <c r="BK57"/>
      <c r="BL57"/>
      <c r="BM57"/>
      <c r="BN57"/>
      <c r="BO57"/>
      <c r="BP57"/>
      <c r="BQ57"/>
      <c r="BR57"/>
      <c r="BS57"/>
      <c r="BT57"/>
      <c r="BU57"/>
    </row>
    <row r="58">
      <c r="A58" t="s">
        <v>728</v>
      </c>
      <c r="B58">
        <v>2004</v>
      </c>
      <c r="C58" t="s">
        <v>732</v>
      </c>
      <c r="D58">
        <v>31</v>
      </c>
      <c r="E58" t="s">
        <v>105</v>
      </c>
      <c r="F58" t="s">
        <v>50</v>
      </c>
      <c r="G58" t="s">
        <v>747</v>
      </c>
      <c r="H58">
        <v>0.79479318791806386</v>
      </c>
      <c r="I58">
        <v>1.7350536674128689</v>
      </c>
      <c r="J58">
        <v>5.1650155668828202</v>
      </c>
      <c r="K58">
        <v>15.03390512758067</v>
      </c>
      <c r="L58">
        <v>42.4878069552068</v>
      </c>
      <c r="M58">
        <v>4.5872656145104891</v>
      </c>
      <c r="N58">
        <v>10.77304801124418</v>
      </c>
      <c r="O58">
        <v>18.465380792112299</v>
      </c>
      <c r="P58">
        <v>31.311960987845278</v>
      </c>
      <c r="Q58">
        <v>56.318305304648618</v>
      </c>
      <c r="R58">
        <v>0</v>
      </c>
      <c r="S58">
        <v>0.75195720696816304</v>
      </c>
      <c r="T58">
        <v>0.96923581432098482</v>
      </c>
      <c r="U58">
        <v>3.46290423391694</v>
      </c>
      <c r="V58">
        <v>6.0891302069257689</v>
      </c>
      <c r="W58" t="s">
        <v>237</v>
      </c>
      <c r="X58" t="s">
        <v>238</v>
      </c>
      <c r="Y58" t="s">
        <v>239</v>
      </c>
      <c r="Z58" t="s">
        <v>240</v>
      </c>
      <c r="AA58" t="s">
        <v>241</v>
      </c>
      <c r="AB58" t="s">
        <v>242</v>
      </c>
      <c r="AC58" t="s">
        <v>243</v>
      </c>
      <c r="AD58" t="s">
        <v>244</v>
      </c>
      <c r="AE58" t="s">
        <v>245</v>
      </c>
      <c r="AF58" t="s">
        <v>246</v>
      </c>
      <c r="AG58" t="s">
        <v>247</v>
      </c>
      <c r="AH58" t="s">
        <v>248</v>
      </c>
      <c r="AI58">
        <v>7.7665440549308578</v>
      </c>
      <c r="AJ58">
        <v>5.1180926753048981</v>
      </c>
      <c r="AK58">
        <v>29.648484848484841</v>
      </c>
      <c r="AL58">
        <v>5.8829818212233276</v>
      </c>
      <c r="AM58">
        <v>7.3392721595308634</v>
      </c>
      <c r="AN58">
        <v>16.143292192245031</v>
      </c>
      <c r="AO58">
        <v>2.5783083910696369</v>
      </c>
      <c r="AP58">
        <v>11.62451440076045</v>
      </c>
      <c r="AQ58">
        <v>12.621112041146359</v>
      </c>
      <c r="AR58">
        <v>8.7257916750650022</v>
      </c>
      <c r="AS58">
        <v>19.810295453280538</v>
      </c>
      <c r="AT58">
        <v>32.220239612541448</v>
      </c>
      <c r="AU58"/>
      <c r="AV58"/>
      <c r="AW58"/>
      <c r="AX58"/>
      <c r="AY58"/>
      <c r="AZ58"/>
      <c r="BA58"/>
      <c r="BB58"/>
      <c r="BC58"/>
      <c r="BD58"/>
      <c r="BE58"/>
      <c r="BF58"/>
      <c r="BG58"/>
      <c r="BH58"/>
      <c r="BI58"/>
      <c r="BJ58"/>
      <c r="BK58"/>
      <c r="BL58"/>
      <c r="BM58"/>
      <c r="BN58"/>
      <c r="BO58"/>
      <c r="BP58"/>
      <c r="BQ58"/>
      <c r="BR58"/>
      <c r="BS58"/>
      <c r="BT58"/>
      <c r="BU58"/>
    </row>
    <row r="59">
      <c r="A59" t="s">
        <v>728</v>
      </c>
      <c r="B59">
        <v>2004</v>
      </c>
      <c r="C59" t="s">
        <v>732</v>
      </c>
      <c r="D59">
        <v>32</v>
      </c>
      <c r="E59" t="s">
        <v>105</v>
      </c>
      <c r="F59" t="s">
        <v>49</v>
      </c>
      <c r="G59" t="s">
        <v>201</v>
      </c>
      <c r="H59">
        <v>99.205206812081954</v>
      </c>
      <c r="I59">
        <v>98.264946332587158</v>
      </c>
      <c r="J59">
        <v>94.834984433117171</v>
      </c>
      <c r="K59">
        <v>84.966094872419603</v>
      </c>
      <c r="L59">
        <v>57.512193044792816</v>
      </c>
      <c r="M59">
        <v>95.412734385489415</v>
      </c>
      <c r="N59">
        <v>89.226951988755616</v>
      </c>
      <c r="O59">
        <v>81.534619207887488</v>
      </c>
      <c r="P59">
        <v>68.688039012154448</v>
      </c>
      <c r="Q59">
        <v>43.681694695351311</v>
      </c>
      <c r="R59">
        <v>100</v>
      </c>
      <c r="S59">
        <v>99.248042793031814</v>
      </c>
      <c r="T59">
        <v>99.030764185679018</v>
      </c>
      <c r="U59">
        <v>96.537095766083084</v>
      </c>
      <c r="V59">
        <v>93.910869793074212</v>
      </c>
      <c r="W59" t="s">
        <v>237</v>
      </c>
      <c r="X59" t="s">
        <v>238</v>
      </c>
      <c r="Y59" t="s">
        <v>239</v>
      </c>
      <c r="Z59" t="s">
        <v>240</v>
      </c>
      <c r="AA59" t="s">
        <v>241</v>
      </c>
      <c r="AB59" t="s">
        <v>242</v>
      </c>
      <c r="AC59" t="s">
        <v>243</v>
      </c>
      <c r="AD59" t="s">
        <v>244</v>
      </c>
      <c r="AE59" t="s">
        <v>245</v>
      </c>
      <c r="AF59" t="s">
        <v>246</v>
      </c>
      <c r="AG59" t="s">
        <v>247</v>
      </c>
      <c r="AH59" t="s">
        <v>248</v>
      </c>
      <c r="AI59">
        <v>92.233455945069167</v>
      </c>
      <c r="AJ59">
        <v>94.881907324695092</v>
      </c>
      <c r="AK59">
        <v>70.351515151514988</v>
      </c>
      <c r="AL59">
        <v>94.117018178776718</v>
      </c>
      <c r="AM59">
        <v>92.660727840469121</v>
      </c>
      <c r="AN59">
        <v>83.856707807755171</v>
      </c>
      <c r="AO59">
        <v>97.421691608930388</v>
      </c>
      <c r="AP59">
        <v>88.375485599239596</v>
      </c>
      <c r="AQ59">
        <v>87.378887958853596</v>
      </c>
      <c r="AR59">
        <v>91.274208324935003</v>
      </c>
      <c r="AS59">
        <v>80.189704546719327</v>
      </c>
      <c r="AT59">
        <v>67.779760387458637</v>
      </c>
      <c r="AU59"/>
      <c r="AV59"/>
      <c r="AW59"/>
      <c r="AX59"/>
      <c r="AY59"/>
      <c r="AZ59"/>
      <c r="BA59"/>
      <c r="BB59"/>
      <c r="BC59"/>
      <c r="BD59"/>
      <c r="BE59"/>
      <c r="BF59"/>
      <c r="BG59"/>
      <c r="BH59"/>
      <c r="BI59"/>
      <c r="BJ59"/>
      <c r="BK59"/>
      <c r="BL59"/>
      <c r="BM59"/>
      <c r="BN59"/>
      <c r="BO59"/>
      <c r="BP59"/>
      <c r="BQ59"/>
      <c r="BR59"/>
      <c r="BS59"/>
      <c r="BT59"/>
      <c r="BU59"/>
    </row>
    <row r="60">
      <c r="A60" t="s">
        <v>728</v>
      </c>
      <c r="B60">
        <v>2004</v>
      </c>
      <c r="C60" t="s">
        <v>732</v>
      </c>
      <c r="D60">
        <v>35</v>
      </c>
      <c r="E60" t="s">
        <v>56</v>
      </c>
      <c r="F60" t="s">
        <v>50</v>
      </c>
      <c r="G60" t="s">
        <v>201</v>
      </c>
      <c r="H60">
        <v>4.154502921540181</v>
      </c>
      <c r="I60">
        <v>5.7805382479472547</v>
      </c>
      <c r="J60">
        <v>13.946185198816879</v>
      </c>
      <c r="K60">
        <v>22.9302362153716</v>
      </c>
      <c r="L60">
        <v>46.759599108165283</v>
      </c>
      <c r="M60">
        <v>11.49607428207324</v>
      </c>
      <c r="N60">
        <v>20.74043502947718</v>
      </c>
      <c r="O60">
        <v>25.918180168238731</v>
      </c>
      <c r="P60">
        <v>36.017237812690063</v>
      </c>
      <c r="Q60">
        <v>59.630010330155997</v>
      </c>
      <c r="R60">
        <v>3.1739466397934168</v>
      </c>
      <c r="S60">
        <v>4.7941422565651566</v>
      </c>
      <c r="T60">
        <v>3.730995885330358</v>
      </c>
      <c r="U60">
        <v>9.4568194341805434</v>
      </c>
      <c r="V60">
        <v>14.532453731298761</v>
      </c>
      <c r="W60" t="s">
        <v>237</v>
      </c>
      <c r="X60" t="s">
        <v>238</v>
      </c>
      <c r="Y60" t="s">
        <v>239</v>
      </c>
      <c r="Z60" t="s">
        <v>240</v>
      </c>
      <c r="AA60" t="s">
        <v>241</v>
      </c>
      <c r="AB60" t="s">
        <v>242</v>
      </c>
      <c r="AC60" t="s">
        <v>243</v>
      </c>
      <c r="AD60" t="s">
        <v>244</v>
      </c>
      <c r="AE60" t="s">
        <v>245</v>
      </c>
      <c r="AF60" t="s">
        <v>246</v>
      </c>
      <c r="AG60" t="s">
        <v>247</v>
      </c>
      <c r="AH60" t="s">
        <v>248</v>
      </c>
      <c r="AI60">
        <v>31.43688201485142</v>
      </c>
      <c r="AJ60">
        <v>7.1275979756112076</v>
      </c>
      <c r="AK60">
        <v>32.145454545454541</v>
      </c>
      <c r="AL60">
        <v>12.4409836591624</v>
      </c>
      <c r="AM60">
        <v>12.711667507327119</v>
      </c>
      <c r="AN60">
        <v>18.826776092927538</v>
      </c>
      <c r="AO60">
        <v>19.86018791864295</v>
      </c>
      <c r="AP60">
        <v>14.07840274214624</v>
      </c>
      <c r="AQ60">
        <v>15.42433054566083</v>
      </c>
      <c r="AR60">
        <v>11.33027438186109</v>
      </c>
      <c r="AS60">
        <v>26.485648448678528</v>
      </c>
      <c r="AT60">
        <v>33.52026510323735</v>
      </c>
      <c r="AU60"/>
      <c r="AV60"/>
      <c r="AW60"/>
      <c r="AX60"/>
      <c r="AY60"/>
      <c r="AZ60"/>
      <c r="BA60"/>
      <c r="BB60"/>
      <c r="BC60"/>
      <c r="BD60"/>
      <c r="BE60"/>
      <c r="BF60"/>
      <c r="BG60"/>
      <c r="BH60"/>
      <c r="BI60"/>
      <c r="BJ60"/>
      <c r="BK60"/>
      <c r="BL60"/>
      <c r="BM60"/>
      <c r="BN60"/>
      <c r="BO60"/>
      <c r="BP60"/>
      <c r="BQ60"/>
      <c r="BR60"/>
      <c r="BS60"/>
      <c r="BT60"/>
      <c r="BU60"/>
    </row>
    <row r="61">
      <c r="A61" t="s">
        <v>728</v>
      </c>
      <c r="B61">
        <v>2004</v>
      </c>
      <c r="C61" t="s">
        <v>732</v>
      </c>
      <c r="D61">
        <v>36</v>
      </c>
      <c r="E61" t="s">
        <v>56</v>
      </c>
      <c r="F61" t="s">
        <v>49</v>
      </c>
      <c r="G61" t="s">
        <v>201</v>
      </c>
      <c r="H61">
        <v>95.845497078459914</v>
      </c>
      <c r="I61">
        <v>94.219461752052808</v>
      </c>
      <c r="J61">
        <v>86.053814801183094</v>
      </c>
      <c r="K61">
        <v>77.069763784628577</v>
      </c>
      <c r="L61">
        <v>53.240400891834341</v>
      </c>
      <c r="M61">
        <v>88.503925717926521</v>
      </c>
      <c r="N61">
        <v>79.25956497052259</v>
      </c>
      <c r="O61">
        <v>74.081819831761138</v>
      </c>
      <c r="P61">
        <v>63.982762187309639</v>
      </c>
      <c r="Q61">
        <v>40.369989669843903</v>
      </c>
      <c r="R61">
        <v>96.826053360206586</v>
      </c>
      <c r="S61">
        <v>95.205857743434862</v>
      </c>
      <c r="T61">
        <v>96.269004114669599</v>
      </c>
      <c r="U61">
        <v>90.543180565819426</v>
      </c>
      <c r="V61">
        <v>85.467546268701</v>
      </c>
      <c r="W61" t="s">
        <v>237</v>
      </c>
      <c r="X61" t="s">
        <v>238</v>
      </c>
      <c r="Y61" t="s">
        <v>239</v>
      </c>
      <c r="Z61" t="s">
        <v>240</v>
      </c>
      <c r="AA61" t="s">
        <v>241</v>
      </c>
      <c r="AB61" t="s">
        <v>242</v>
      </c>
      <c r="AC61" t="s">
        <v>243</v>
      </c>
      <c r="AD61" t="s">
        <v>244</v>
      </c>
      <c r="AE61" t="s">
        <v>245</v>
      </c>
      <c r="AF61" t="s">
        <v>246</v>
      </c>
      <c r="AG61" t="s">
        <v>247</v>
      </c>
      <c r="AH61" t="s">
        <v>248</v>
      </c>
      <c r="AI61">
        <v>68.563117985148793</v>
      </c>
      <c r="AJ61">
        <v>92.872402024388762</v>
      </c>
      <c r="AK61">
        <v>67.854545454545317</v>
      </c>
      <c r="AL61">
        <v>87.559016340837545</v>
      </c>
      <c r="AM61">
        <v>87.288332492672922</v>
      </c>
      <c r="AN61">
        <v>81.173223907072682</v>
      </c>
      <c r="AO61">
        <v>80.139812081357078</v>
      </c>
      <c r="AP61">
        <v>85.921597257853847</v>
      </c>
      <c r="AQ61">
        <v>84.575669454339035</v>
      </c>
      <c r="AR61">
        <v>88.669725618138912</v>
      </c>
      <c r="AS61">
        <v>73.514351551321298</v>
      </c>
      <c r="AT61">
        <v>66.479734896762736</v>
      </c>
      <c r="AU61"/>
      <c r="AV61"/>
      <c r="AW61"/>
      <c r="AX61"/>
      <c r="AY61"/>
      <c r="AZ61"/>
      <c r="BA61"/>
      <c r="BB61"/>
      <c r="BC61"/>
      <c r="BD61"/>
      <c r="BE61"/>
      <c r="BF61"/>
      <c r="BG61"/>
      <c r="BH61"/>
      <c r="BI61"/>
      <c r="BJ61"/>
      <c r="BK61"/>
      <c r="BL61"/>
      <c r="BM61"/>
      <c r="BN61"/>
      <c r="BO61"/>
      <c r="BP61"/>
      <c r="BQ61"/>
      <c r="BR61"/>
      <c r="BS61"/>
      <c r="BT61"/>
      <c r="BU61"/>
    </row>
    <row r="62">
      <c r="A62" t="s">
        <v>728</v>
      </c>
      <c r="B62">
        <v>2004</v>
      </c>
      <c r="C62" t="s">
        <v>732</v>
      </c>
      <c r="D62">
        <v>37</v>
      </c>
      <c r="E62" t="s">
        <v>170</v>
      </c>
      <c r="F62" t="s">
        <v>50</v>
      </c>
      <c r="G62" t="s">
        <v>748</v>
      </c>
      <c r="H62">
        <v>4.3841921670062884</v>
      </c>
      <c r="I62">
        <v>8.8182440097749737</v>
      </c>
      <c r="J62">
        <v>17.054984971283439</v>
      </c>
      <c r="K62">
        <v>24.9126496513923</v>
      </c>
      <c r="L62">
        <v>49.087148989849403</v>
      </c>
      <c r="M62">
        <v>12.649671768080371</v>
      </c>
      <c r="N62">
        <v>20.572546524689379</v>
      </c>
      <c r="O62">
        <v>26.791359455084869</v>
      </c>
      <c r="P62">
        <v>37.665320187113608</v>
      </c>
      <c r="Q62">
        <v>61.64200636233479</v>
      </c>
      <c r="R62">
        <v>1.662335499141939</v>
      </c>
      <c r="S62">
        <v>6.1143998613225659</v>
      </c>
      <c r="T62">
        <v>6.5196536839963422</v>
      </c>
      <c r="U62">
        <v>14.10617371181997</v>
      </c>
      <c r="V62">
        <v>19.955530783878569</v>
      </c>
      <c r="W62" t="s">
        <v>237</v>
      </c>
      <c r="X62" t="s">
        <v>238</v>
      </c>
      <c r="Y62" t="s">
        <v>239</v>
      </c>
      <c r="Z62" t="s">
        <v>240</v>
      </c>
      <c r="AA62" t="s">
        <v>241</v>
      </c>
      <c r="AB62" t="s">
        <v>242</v>
      </c>
      <c r="AC62" t="s">
        <v>243</v>
      </c>
      <c r="AD62" t="s">
        <v>244</v>
      </c>
      <c r="AE62" t="s">
        <v>245</v>
      </c>
      <c r="AF62" t="s">
        <v>246</v>
      </c>
      <c r="AG62" t="s">
        <v>247</v>
      </c>
      <c r="AH62" t="s">
        <v>248</v>
      </c>
      <c r="AI62">
        <v>33.099565523867987</v>
      </c>
      <c r="AJ62">
        <v>9.4259377862527565</v>
      </c>
      <c r="AK62">
        <v>35.583492757584089</v>
      </c>
      <c r="AL62">
        <v>20.439044794540401</v>
      </c>
      <c r="AM62">
        <v>16.765942426685449</v>
      </c>
      <c r="AN62">
        <v>25.119099073896859</v>
      </c>
      <c r="AO62">
        <v>33.746101662003291</v>
      </c>
      <c r="AP62">
        <v>24.823196606247389</v>
      </c>
      <c r="AQ62">
        <v>25.771913636689408</v>
      </c>
      <c r="AR62">
        <v>16.447831236022271</v>
      </c>
      <c r="AS62">
        <v>32.598041139577383</v>
      </c>
      <c r="AT62">
        <v>33.913269280706338</v>
      </c>
      <c r="AU62"/>
      <c r="AV62"/>
      <c r="AW62"/>
      <c r="AX62"/>
      <c r="AY62"/>
      <c r="AZ62"/>
      <c r="BA62"/>
      <c r="BB62"/>
      <c r="BC62"/>
      <c r="BD62"/>
      <c r="BE62"/>
      <c r="BF62"/>
      <c r="BG62"/>
      <c r="BH62"/>
      <c r="BI62"/>
      <c r="BJ62"/>
      <c r="BK62"/>
      <c r="BL62"/>
      <c r="BM62"/>
      <c r="BN62"/>
      <c r="BO62"/>
      <c r="BP62"/>
      <c r="BQ62"/>
      <c r="BR62"/>
      <c r="BS62"/>
      <c r="BT62"/>
      <c r="BU62"/>
    </row>
    <row r="63">
      <c r="A63" t="s">
        <v>728</v>
      </c>
      <c r="B63">
        <v>2004</v>
      </c>
      <c r="C63" t="s">
        <v>732</v>
      </c>
      <c r="D63">
        <v>38</v>
      </c>
      <c r="E63" t="s">
        <v>170</v>
      </c>
      <c r="F63" t="s">
        <v>49</v>
      </c>
      <c r="G63" t="s">
        <v>201</v>
      </c>
      <c r="H63">
        <v>95.615807832993696</v>
      </c>
      <c r="I63">
        <v>91.181755990224971</v>
      </c>
      <c r="J63">
        <v>82.945015028716412</v>
      </c>
      <c r="K63">
        <v>75.087350348607572</v>
      </c>
      <c r="L63">
        <v>50.91285101015017</v>
      </c>
      <c r="M63">
        <v>87.350328231919605</v>
      </c>
      <c r="N63">
        <v>79.427453475310713</v>
      </c>
      <c r="O63">
        <v>73.208640544915042</v>
      </c>
      <c r="P63">
        <v>62.334679812886229</v>
      </c>
      <c r="Q63">
        <v>38.357993637665139</v>
      </c>
      <c r="R63">
        <v>98.337664500858054</v>
      </c>
      <c r="S63">
        <v>93.885600138677432</v>
      </c>
      <c r="T63">
        <v>93.480346316003704</v>
      </c>
      <c r="U63">
        <v>85.89382628818008</v>
      </c>
      <c r="V63">
        <v>80.044469216121385</v>
      </c>
      <c r="W63" t="s">
        <v>237</v>
      </c>
      <c r="X63" t="s">
        <v>238</v>
      </c>
      <c r="Y63" t="s">
        <v>239</v>
      </c>
      <c r="Z63" t="s">
        <v>240</v>
      </c>
      <c r="AA63" t="s">
        <v>241</v>
      </c>
      <c r="AB63" t="s">
        <v>242</v>
      </c>
      <c r="AC63" t="s">
        <v>243</v>
      </c>
      <c r="AD63" t="s">
        <v>244</v>
      </c>
      <c r="AE63" t="s">
        <v>245</v>
      </c>
      <c r="AF63" t="s">
        <v>246</v>
      </c>
      <c r="AG63" t="s">
        <v>247</v>
      </c>
      <c r="AH63" t="s">
        <v>248</v>
      </c>
      <c r="AI63">
        <v>66.900434476132276</v>
      </c>
      <c r="AJ63">
        <v>90.574062213747325</v>
      </c>
      <c r="AK63">
        <v>64.416507242416017</v>
      </c>
      <c r="AL63">
        <v>79.560955205459578</v>
      </c>
      <c r="AM63">
        <v>83.234057573314217</v>
      </c>
      <c r="AN63">
        <v>74.880900926103138</v>
      </c>
      <c r="AO63">
        <v>66.253898337996731</v>
      </c>
      <c r="AP63">
        <v>75.176803393752493</v>
      </c>
      <c r="AQ63">
        <v>74.22808636331051</v>
      </c>
      <c r="AR63">
        <v>83.552168763977946</v>
      </c>
      <c r="AS63">
        <v>67.401958860422468</v>
      </c>
      <c r="AT63">
        <v>66.086730719293712</v>
      </c>
      <c r="AU63"/>
      <c r="AV63"/>
      <c r="AW63"/>
      <c r="AX63"/>
      <c r="AY63"/>
      <c r="AZ63"/>
      <c r="BA63"/>
      <c r="BB63"/>
      <c r="BC63"/>
      <c r="BD63"/>
      <c r="BE63"/>
      <c r="BF63"/>
      <c r="BG63"/>
      <c r="BH63"/>
      <c r="BI63"/>
      <c r="BJ63"/>
      <c r="BK63"/>
      <c r="BL63"/>
      <c r="BM63"/>
      <c r="BN63"/>
      <c r="BO63"/>
      <c r="BP63"/>
      <c r="BQ63"/>
      <c r="BR63"/>
      <c r="BS63"/>
      <c r="BT63"/>
      <c r="BU63"/>
    </row>
    <row r="64">
      <c r="A64" t="s">
        <v>728</v>
      </c>
      <c r="B64">
        <v>2004</v>
      </c>
      <c r="C64" t="s">
        <v>732</v>
      </c>
      <c r="D64">
        <v>41</v>
      </c>
      <c r="E64" t="s">
        <v>57</v>
      </c>
      <c r="F64" t="s">
        <v>50</v>
      </c>
      <c r="G64" t="s">
        <v>201</v>
      </c>
      <c r="H64">
        <v>15.76218337158579</v>
      </c>
      <c r="I64">
        <v>15.302568389645961</v>
      </c>
      <c r="J64">
        <v>14.106989725359551</v>
      </c>
      <c r="K64">
        <v>11.189800095723109</v>
      </c>
      <c r="L64">
        <v>5.0319673665257207</v>
      </c>
      <c r="M64">
        <v>12.106007695776849</v>
      </c>
      <c r="N64">
        <v>8.6032589247915894</v>
      </c>
      <c r="O64">
        <v>8.9426350734214033</v>
      </c>
      <c r="P64">
        <v>5.2351234316492166</v>
      </c>
      <c r="Q64">
        <v>4.0439457324497088</v>
      </c>
      <c r="R64">
        <v>16.797743360209122</v>
      </c>
      <c r="S64">
        <v>15.71040404771913</v>
      </c>
      <c r="T64">
        <v>16.138622692794279</v>
      </c>
      <c r="U64">
        <v>15.61761523610007</v>
      </c>
      <c r="V64">
        <v>18.88639584078782</v>
      </c>
      <c r="W64" t="s">
        <v>237</v>
      </c>
      <c r="X64" t="s">
        <v>238</v>
      </c>
      <c r="Y64" t="s">
        <v>239</v>
      </c>
      <c r="Z64" t="s">
        <v>240</v>
      </c>
      <c r="AA64" t="s">
        <v>241</v>
      </c>
      <c r="AB64" t="s">
        <v>242</v>
      </c>
      <c r="AC64" t="s">
        <v>243</v>
      </c>
      <c r="AD64" t="s">
        <v>244</v>
      </c>
      <c r="AE64" t="s">
        <v>245</v>
      </c>
      <c r="AF64" t="s">
        <v>246</v>
      </c>
      <c r="AG64" t="s">
        <v>247</v>
      </c>
      <c r="AH64" t="s">
        <v>248</v>
      </c>
      <c r="AI64">
        <v>5.4374069414119086</v>
      </c>
      <c r="AJ64">
        <v>18.658579407608759</v>
      </c>
      <c r="AK64">
        <v>12.588263939615301</v>
      </c>
      <c r="AL64">
        <v>20.959673463234701</v>
      </c>
      <c r="AM64">
        <v>9.5070670174403258</v>
      </c>
      <c r="AN64">
        <v>10.221074898528309</v>
      </c>
      <c r="AO64">
        <v>23.068026768396219</v>
      </c>
      <c r="AP64">
        <v>8.3590540175720793</v>
      </c>
      <c r="AQ64">
        <v>14.62088608284699</v>
      </c>
      <c r="AR64">
        <v>11.731883242874391</v>
      </c>
      <c r="AS64">
        <v>10.016756134843559</v>
      </c>
      <c r="AT64">
        <v>1.992846193152783</v>
      </c>
      <c r="AU64"/>
      <c r="AV64"/>
      <c r="AW64"/>
      <c r="AX64"/>
      <c r="AY64"/>
      <c r="AZ64"/>
      <c r="BA64"/>
      <c r="BB64"/>
      <c r="BC64"/>
      <c r="BD64"/>
      <c r="BE64"/>
      <c r="BF64"/>
      <c r="BG64"/>
      <c r="BH64"/>
      <c r="BI64"/>
      <c r="BJ64"/>
      <c r="BK64"/>
      <c r="BL64"/>
      <c r="BM64"/>
      <c r="BN64"/>
      <c r="BO64"/>
      <c r="BP64"/>
      <c r="BQ64"/>
      <c r="BR64"/>
      <c r="BS64"/>
      <c r="BT64"/>
      <c r="BU64"/>
    </row>
    <row r="65">
      <c r="A65" t="s">
        <v>728</v>
      </c>
      <c r="B65">
        <v>2004</v>
      </c>
      <c r="C65" t="s">
        <v>732</v>
      </c>
      <c r="D65">
        <v>42</v>
      </c>
      <c r="E65" t="s">
        <v>57</v>
      </c>
      <c r="F65" t="s">
        <v>49</v>
      </c>
      <c r="G65" t="s">
        <v>749</v>
      </c>
      <c r="H65">
        <v>84.237816628414535</v>
      </c>
      <c r="I65">
        <v>84.697431610354101</v>
      </c>
      <c r="J65">
        <v>85.893010274640531</v>
      </c>
      <c r="K65">
        <v>88.810199904277042</v>
      </c>
      <c r="L65">
        <v>94.968032633474238</v>
      </c>
      <c r="M65">
        <v>87.893992304222905</v>
      </c>
      <c r="N65">
        <v>91.396741075208226</v>
      </c>
      <c r="O65">
        <v>91.057364926578572</v>
      </c>
      <c r="P65">
        <v>94.764876568350715</v>
      </c>
      <c r="Q65">
        <v>95.9560542675503</v>
      </c>
      <c r="R65">
        <v>83.202256639790832</v>
      </c>
      <c r="S65">
        <v>84.28959595228072</v>
      </c>
      <c r="T65">
        <v>83.861377307205771</v>
      </c>
      <c r="U65">
        <v>84.382384763899879</v>
      </c>
      <c r="V65">
        <v>81.113604159211818</v>
      </c>
      <c r="W65" t="s">
        <v>237</v>
      </c>
      <c r="X65" t="s">
        <v>238</v>
      </c>
      <c r="Y65" t="s">
        <v>239</v>
      </c>
      <c r="Z65" t="s">
        <v>240</v>
      </c>
      <c r="AA65" t="s">
        <v>241</v>
      </c>
      <c r="AB65" t="s">
        <v>242</v>
      </c>
      <c r="AC65" t="s">
        <v>243</v>
      </c>
      <c r="AD65" t="s">
        <v>244</v>
      </c>
      <c r="AE65" t="s">
        <v>245</v>
      </c>
      <c r="AF65" t="s">
        <v>246</v>
      </c>
      <c r="AG65" t="s">
        <v>247</v>
      </c>
      <c r="AH65" t="s">
        <v>248</v>
      </c>
      <c r="AI65">
        <v>94.562593058588121</v>
      </c>
      <c r="AJ65">
        <v>81.341420592391188</v>
      </c>
      <c r="AK65">
        <v>87.411736060384598</v>
      </c>
      <c r="AL65">
        <v>79.040326536765434</v>
      </c>
      <c r="AM65">
        <v>90.492932982559864</v>
      </c>
      <c r="AN65">
        <v>89.778925101471913</v>
      </c>
      <c r="AO65">
        <v>76.931973231603763</v>
      </c>
      <c r="AP65">
        <v>91.640945982427951</v>
      </c>
      <c r="AQ65">
        <v>85.379113917152878</v>
      </c>
      <c r="AR65">
        <v>88.268116757125654</v>
      </c>
      <c r="AS65">
        <v>89.98324386515641</v>
      </c>
      <c r="AT65">
        <v>98.007153806847228</v>
      </c>
      <c r="AU65"/>
      <c r="AV65"/>
      <c r="AW65"/>
      <c r="AX65"/>
      <c r="AY65"/>
      <c r="AZ65"/>
      <c r="BA65"/>
      <c r="BB65"/>
      <c r="BC65"/>
      <c r="BD65"/>
      <c r="BE65"/>
      <c r="BF65"/>
      <c r="BG65"/>
      <c r="BH65"/>
      <c r="BI65"/>
      <c r="BJ65"/>
      <c r="BK65"/>
      <c r="BL65"/>
      <c r="BM65"/>
      <c r="BN65"/>
      <c r="BO65"/>
      <c r="BP65"/>
      <c r="BQ65"/>
      <c r="BR65"/>
      <c r="BS65"/>
      <c r="BT65"/>
      <c r="BU65"/>
    </row>
    <row r="66">
      <c r="A66" t="s">
        <v>728</v>
      </c>
      <c r="B66">
        <v>2004</v>
      </c>
      <c r="C66" t="s">
        <v>732</v>
      </c>
      <c r="D66">
        <v>58</v>
      </c>
      <c r="E66" t="s">
        <v>249</v>
      </c>
      <c r="F66" t="s">
        <v>250</v>
      </c>
      <c r="G66" t="s">
        <v>201</v>
      </c>
      <c r="H66">
        <v>0.21435200245393041</v>
      </c>
      <c r="I66">
        <v>0.9655952911548723</v>
      </c>
      <c r="J66">
        <v>2.406358974540336</v>
      </c>
      <c r="K66">
        <v>8.2928031338768431</v>
      </c>
      <c r="L66">
        <v>31.948225306353049</v>
      </c>
      <c r="M66">
        <v>2.613601493342208</v>
      </c>
      <c r="N66">
        <v>6.1551829999559411</v>
      </c>
      <c r="O66">
        <v>10.769567442564171</v>
      </c>
      <c r="P66">
        <v>19.355604928126439</v>
      </c>
      <c r="Q66">
        <v>46.368567001522052</v>
      </c>
      <c r="R66">
        <v>0</v>
      </c>
      <c r="S66">
        <v>0.1536403625015387</v>
      </c>
      <c r="T66">
        <v>0.28203074670521389</v>
      </c>
      <c r="U66">
        <v>0.7178640058658291</v>
      </c>
      <c r="V66">
        <v>3.0549781261877551</v>
      </c>
      <c r="W66" t="s">
        <v>237</v>
      </c>
      <c r="X66" t="s">
        <v>238</v>
      </c>
      <c r="Y66" t="s">
        <v>239</v>
      </c>
      <c r="Z66" t="s">
        <v>240</v>
      </c>
      <c r="AA66" t="s">
        <v>241</v>
      </c>
      <c r="AB66" t="s">
        <v>242</v>
      </c>
      <c r="AC66" t="s">
        <v>243</v>
      </c>
      <c r="AD66" t="s">
        <v>244</v>
      </c>
      <c r="AE66" t="s">
        <v>245</v>
      </c>
      <c r="AF66" t="s">
        <v>246</v>
      </c>
      <c r="AG66" t="s">
        <v>247</v>
      </c>
      <c r="AH66" t="s">
        <v>248</v>
      </c>
      <c r="AI66">
        <v>5.9829068275513686</v>
      </c>
      <c r="AJ66">
        <v>1.112076524857661</v>
      </c>
      <c r="AK66">
        <v>24.072727272727271</v>
      </c>
      <c r="AL66">
        <v>4.1404176809999056</v>
      </c>
      <c r="AM66">
        <v>5.7941722556546784</v>
      </c>
      <c r="AN66">
        <v>12.104631762783541</v>
      </c>
      <c r="AO66">
        <v>1.711134833928752</v>
      </c>
      <c r="AP66">
        <v>5.7742043689525202</v>
      </c>
      <c r="AQ66">
        <v>8.3573523224167428</v>
      </c>
      <c r="AR66">
        <v>4.0014214134860469</v>
      </c>
      <c r="AS66">
        <v>10.31053339907861</v>
      </c>
      <c r="AT66">
        <v>22.86515421871017</v>
      </c>
      <c r="AU66"/>
      <c r="AV66"/>
      <c r="AW66"/>
      <c r="AX66"/>
      <c r="AY66"/>
      <c r="AZ66"/>
      <c r="BA66"/>
      <c r="BB66"/>
      <c r="BC66"/>
      <c r="BD66"/>
      <c r="BE66"/>
      <c r="BF66"/>
      <c r="BG66"/>
      <c r="BH66"/>
      <c r="BI66"/>
      <c r="BJ66"/>
      <c r="BK66"/>
      <c r="BL66"/>
      <c r="BM66"/>
      <c r="BN66"/>
      <c r="BO66"/>
      <c r="BP66"/>
      <c r="BQ66"/>
      <c r="BR66"/>
      <c r="BS66"/>
      <c r="BT66"/>
      <c r="BU66"/>
    </row>
    <row r="67">
      <c r="A67" t="s">
        <v>728</v>
      </c>
      <c r="B67">
        <v>2004</v>
      </c>
      <c r="C67" t="s">
        <v>732</v>
      </c>
      <c r="D67">
        <v>59</v>
      </c>
      <c r="E67" t="s">
        <v>249</v>
      </c>
      <c r="F67" t="s">
        <v>251</v>
      </c>
      <c r="G67" t="s">
        <v>201</v>
      </c>
      <c r="H67">
        <v>0.58181725949594654</v>
      </c>
      <c r="I67">
        <v>0.77028517656368756</v>
      </c>
      <c r="J67">
        <v>2.775115634269504</v>
      </c>
      <c r="K67">
        <v>6.7411019937038228</v>
      </c>
      <c r="L67">
        <v>10.539581648853741</v>
      </c>
      <c r="M67">
        <v>1.9916354443576469</v>
      </c>
      <c r="N67">
        <v>4.6446476040495028</v>
      </c>
      <c r="O67">
        <v>7.6958133495481338</v>
      </c>
      <c r="P67">
        <v>11.956356059718861</v>
      </c>
      <c r="Q67">
        <v>9.9497383031266118</v>
      </c>
      <c r="R67">
        <v>0</v>
      </c>
      <c r="S67">
        <v>0.59831684446662436</v>
      </c>
      <c r="T67">
        <v>0.68774590875889041</v>
      </c>
      <c r="U67">
        <v>2.7450402280511108</v>
      </c>
      <c r="V67">
        <v>3.0578831263683761</v>
      </c>
      <c r="W67" t="s">
        <v>237</v>
      </c>
      <c r="X67" t="s">
        <v>238</v>
      </c>
      <c r="Y67" t="s">
        <v>239</v>
      </c>
      <c r="Z67" t="s">
        <v>240</v>
      </c>
      <c r="AA67" t="s">
        <v>241</v>
      </c>
      <c r="AB67" t="s">
        <v>242</v>
      </c>
      <c r="AC67" t="s">
        <v>243</v>
      </c>
      <c r="AD67" t="s">
        <v>244</v>
      </c>
      <c r="AE67" t="s">
        <v>245</v>
      </c>
      <c r="AF67" t="s">
        <v>246</v>
      </c>
      <c r="AG67" t="s">
        <v>247</v>
      </c>
      <c r="AH67" t="s">
        <v>248</v>
      </c>
      <c r="AI67">
        <v>1.783637227379486</v>
      </c>
      <c r="AJ67">
        <v>4.0202454272378656</v>
      </c>
      <c r="AK67">
        <v>5.5757575757575806</v>
      </c>
      <c r="AL67">
        <v>1.7425641402234231</v>
      </c>
      <c r="AM67">
        <v>1.560791788423586</v>
      </c>
      <c r="AN67">
        <v>4.0523623418553862</v>
      </c>
      <c r="AO67">
        <v>0.86872999260998152</v>
      </c>
      <c r="AP67">
        <v>5.8877582264299972</v>
      </c>
      <c r="AQ67">
        <v>4.2637597187296139</v>
      </c>
      <c r="AR67">
        <v>4.7243702615789616</v>
      </c>
      <c r="AS67">
        <v>9.4997620542019519</v>
      </c>
      <c r="AT67">
        <v>9.3550853938312475</v>
      </c>
      <c r="AU67"/>
      <c r="AV67"/>
      <c r="AW67"/>
      <c r="AX67"/>
      <c r="AY67"/>
      <c r="AZ67"/>
      <c r="BA67"/>
      <c r="BB67"/>
      <c r="BC67"/>
      <c r="BD67"/>
      <c r="BE67"/>
      <c r="BF67"/>
      <c r="BG67"/>
      <c r="BH67"/>
      <c r="BI67"/>
      <c r="BJ67"/>
      <c r="BK67"/>
      <c r="BL67"/>
      <c r="BM67"/>
      <c r="BN67"/>
      <c r="BO67"/>
      <c r="BP67"/>
      <c r="BQ67"/>
      <c r="BR67"/>
      <c r="BS67"/>
      <c r="BT67"/>
      <c r="BU67"/>
    </row>
    <row r="68">
      <c r="A68" t="s">
        <v>728</v>
      </c>
      <c r="B68">
        <v>2004</v>
      </c>
      <c r="C68" t="s">
        <v>732</v>
      </c>
      <c r="D68">
        <v>60</v>
      </c>
      <c r="E68" t="s">
        <v>249</v>
      </c>
      <c r="F68" t="s">
        <v>252</v>
      </c>
      <c r="G68" t="s">
        <v>201</v>
      </c>
      <c r="H68">
        <v>0.93974012987053124</v>
      </c>
      <c r="I68">
        <v>0.82492424348648097</v>
      </c>
      <c r="J68">
        <v>3.7632541707386862</v>
      </c>
      <c r="K68">
        <v>10.85927492866171</v>
      </c>
      <c r="L68">
        <v>11.52799873202515</v>
      </c>
      <c r="M68">
        <v>4.9956035294392329</v>
      </c>
      <c r="N68">
        <v>12.056517079227159</v>
      </c>
      <c r="O68">
        <v>12.832397294595451</v>
      </c>
      <c r="P68">
        <v>14.15928444715688</v>
      </c>
      <c r="Q68">
        <v>9.7565557413677606</v>
      </c>
      <c r="R68">
        <v>0.090826640624327895</v>
      </c>
      <c r="S68">
        <v>0.3541012464536335</v>
      </c>
      <c r="T68">
        <v>0.25243367790556648</v>
      </c>
      <c r="U68">
        <v>0.93851591500417708</v>
      </c>
      <c r="V68">
        <v>1.4104311078949101</v>
      </c>
      <c r="W68" t="s">
        <v>237</v>
      </c>
      <c r="X68" t="s">
        <v>238</v>
      </c>
      <c r="Y68" t="s">
        <v>239</v>
      </c>
      <c r="Z68" t="s">
        <v>240</v>
      </c>
      <c r="AA68" t="s">
        <v>241</v>
      </c>
      <c r="AB68" t="s">
        <v>242</v>
      </c>
      <c r="AC68" t="s">
        <v>243</v>
      </c>
      <c r="AD68" t="s">
        <v>244</v>
      </c>
      <c r="AE68" t="s">
        <v>245</v>
      </c>
      <c r="AF68" t="s">
        <v>246</v>
      </c>
      <c r="AG68" t="s">
        <v>247</v>
      </c>
      <c r="AH68" t="s">
        <v>248</v>
      </c>
      <c r="AI68">
        <v>1.7495431177545699</v>
      </c>
      <c r="AJ68">
        <v>2.1596134903200679</v>
      </c>
      <c r="AK68">
        <v>18.83636363636365</v>
      </c>
      <c r="AL68">
        <v>2.9794284110117428</v>
      </c>
      <c r="AM68">
        <v>0.83384766778794306</v>
      </c>
      <c r="AN68">
        <v>4.419911342363771</v>
      </c>
      <c r="AO68">
        <v>0.71077908486271213</v>
      </c>
      <c r="AP68">
        <v>2.364368988819713</v>
      </c>
      <c r="AQ68">
        <v>5.5894613496337069</v>
      </c>
      <c r="AR68">
        <v>3.6324984364370998</v>
      </c>
      <c r="AS68">
        <v>9.8887518797399441</v>
      </c>
      <c r="AT68">
        <v>16.416008157022681</v>
      </c>
      <c r="AU68"/>
      <c r="AV68"/>
      <c r="AW68"/>
      <c r="AX68"/>
      <c r="AY68"/>
      <c r="AZ68"/>
      <c r="BA68"/>
      <c r="BB68"/>
      <c r="BC68"/>
      <c r="BD68"/>
      <c r="BE68"/>
      <c r="BF68"/>
      <c r="BG68"/>
      <c r="BH68"/>
      <c r="BI68"/>
      <c r="BJ68"/>
      <c r="BK68"/>
      <c r="BL68"/>
      <c r="BM68"/>
      <c r="BN68"/>
      <c r="BO68"/>
      <c r="BP68"/>
      <c r="BQ68"/>
      <c r="BR68"/>
      <c r="BS68"/>
      <c r="BT68"/>
      <c r="BU68"/>
    </row>
    <row r="69">
      <c r="A69" t="s">
        <v>728</v>
      </c>
      <c r="B69">
        <v>2004</v>
      </c>
      <c r="C69" t="s">
        <v>732</v>
      </c>
      <c r="D69">
        <v>61</v>
      </c>
      <c r="E69" t="s">
        <v>249</v>
      </c>
      <c r="F69" t="s">
        <v>253</v>
      </c>
      <c r="G69" t="s">
        <v>201</v>
      </c>
      <c r="H69">
        <v>10.032238532070661</v>
      </c>
      <c r="I69">
        <v>10.14334069425599</v>
      </c>
      <c r="J69">
        <v>22.02385817431913</v>
      </c>
      <c r="K69">
        <v>34.651891553529182</v>
      </c>
      <c r="L69">
        <v>26.32343233540335</v>
      </c>
      <c r="M69">
        <v>27.958274101773139</v>
      </c>
      <c r="N69">
        <v>39.108169143005682</v>
      </c>
      <c r="O69">
        <v>41.767510298739559</v>
      </c>
      <c r="P69">
        <v>34.658542070571919</v>
      </c>
      <c r="Q69">
        <v>20.09409795723262</v>
      </c>
      <c r="R69">
        <v>7.1401064299311896</v>
      </c>
      <c r="S69">
        <v>6.6430802811291016</v>
      </c>
      <c r="T69">
        <v>6.4379053000286834</v>
      </c>
      <c r="U69">
        <v>12.071695700121319</v>
      </c>
      <c r="V69">
        <v>12.99275570979761</v>
      </c>
      <c r="W69" t="s">
        <v>237</v>
      </c>
      <c r="X69" t="s">
        <v>238</v>
      </c>
      <c r="Y69" t="s">
        <v>239</v>
      </c>
      <c r="Z69" t="s">
        <v>240</v>
      </c>
      <c r="AA69" t="s">
        <v>241</v>
      </c>
      <c r="AB69" t="s">
        <v>242</v>
      </c>
      <c r="AC69" t="s">
        <v>243</v>
      </c>
      <c r="AD69" t="s">
        <v>244</v>
      </c>
      <c r="AE69" t="s">
        <v>245</v>
      </c>
      <c r="AF69" t="s">
        <v>246</v>
      </c>
      <c r="AG69" t="s">
        <v>247</v>
      </c>
      <c r="AH69" t="s">
        <v>248</v>
      </c>
      <c r="AI69">
        <v>20.801632752557101</v>
      </c>
      <c r="AJ69">
        <v>15.66671935088592</v>
      </c>
      <c r="AK69">
        <v>25.527272727272742</v>
      </c>
      <c r="AL69">
        <v>8.3400272104878574</v>
      </c>
      <c r="AM69">
        <v>2.5069000978732969</v>
      </c>
      <c r="AN69">
        <v>37.664350204629223</v>
      </c>
      <c r="AO69">
        <v>10.41689374953731</v>
      </c>
      <c r="AP69">
        <v>36.01706972511046</v>
      </c>
      <c r="AQ69">
        <v>18.741896834154499</v>
      </c>
      <c r="AR69">
        <v>15.397858849534471</v>
      </c>
      <c r="AS69">
        <v>36.655962224223451</v>
      </c>
      <c r="AT69">
        <v>41.957685444812697</v>
      </c>
      <c r="AU69"/>
      <c r="AV69"/>
      <c r="AW69"/>
      <c r="AX69"/>
      <c r="AY69"/>
      <c r="AZ69"/>
      <c r="BA69"/>
      <c r="BB69"/>
      <c r="BC69"/>
      <c r="BD69"/>
      <c r="BE69"/>
      <c r="BF69"/>
      <c r="BG69"/>
      <c r="BH69"/>
      <c r="BI69"/>
      <c r="BJ69"/>
      <c r="BK69"/>
      <c r="BL69"/>
      <c r="BM69"/>
      <c r="BN69"/>
      <c r="BO69"/>
      <c r="BP69"/>
      <c r="BQ69"/>
      <c r="BR69"/>
      <c r="BS69"/>
      <c r="BT69"/>
      <c r="BU69"/>
    </row>
    <row r="70">
      <c r="A70" t="s">
        <v>728</v>
      </c>
      <c r="B70">
        <v>2004</v>
      </c>
      <c r="C70" t="s">
        <v>732</v>
      </c>
      <c r="D70">
        <v>62</v>
      </c>
      <c r="E70" t="s">
        <v>249</v>
      </c>
      <c r="F70" t="s">
        <v>254</v>
      </c>
      <c r="G70" t="s">
        <v>201</v>
      </c>
      <c r="H70">
        <v>18.79540729746871</v>
      </c>
      <c r="I70">
        <v>18.17815871274037</v>
      </c>
      <c r="J70">
        <v>14.46212198540713</v>
      </c>
      <c r="K70">
        <v>6.7052980297806251</v>
      </c>
      <c r="L70">
        <v>4.1007737982015238</v>
      </c>
      <c r="M70">
        <v>16.669287628994869</v>
      </c>
      <c r="N70">
        <v>6.6241028511386997</v>
      </c>
      <c r="O70">
        <v>4.461853981149182</v>
      </c>
      <c r="P70">
        <v>2.4575352443179939</v>
      </c>
      <c r="Q70">
        <v>2.57713676214791</v>
      </c>
      <c r="R70">
        <v>20.660324606955442</v>
      </c>
      <c r="S70">
        <v>16.988507156013089</v>
      </c>
      <c r="T70">
        <v>18.570123140155921</v>
      </c>
      <c r="U70">
        <v>14.930139399244769</v>
      </c>
      <c r="V70">
        <v>19.94720361916761</v>
      </c>
      <c r="W70" t="s">
        <v>237</v>
      </c>
      <c r="X70" t="s">
        <v>238</v>
      </c>
      <c r="Y70" t="s">
        <v>239</v>
      </c>
      <c r="Z70" t="s">
        <v>240</v>
      </c>
      <c r="AA70" t="s">
        <v>241</v>
      </c>
      <c r="AB70" t="s">
        <v>242</v>
      </c>
      <c r="AC70" t="s">
        <v>243</v>
      </c>
      <c r="AD70" t="s">
        <v>244</v>
      </c>
      <c r="AE70" t="s">
        <v>245</v>
      </c>
      <c r="AF70" t="s">
        <v>246</v>
      </c>
      <c r="AG70" t="s">
        <v>247</v>
      </c>
      <c r="AH70" t="s">
        <v>248</v>
      </c>
      <c r="AI70">
        <v>11.394693789483879</v>
      </c>
      <c r="AJ70">
        <v>29.477313018031371</v>
      </c>
      <c r="AK70">
        <v>3.466666666666669</v>
      </c>
      <c r="AL70">
        <v>8.1318464424285928</v>
      </c>
      <c r="AM70">
        <v>30.409696523166939</v>
      </c>
      <c r="AN70">
        <v>1.9097283577089961</v>
      </c>
      <c r="AO70">
        <v>16.26158303972289</v>
      </c>
      <c r="AP70">
        <v>1.7292738191096491</v>
      </c>
      <c r="AQ70">
        <v>6.2662961498185288</v>
      </c>
      <c r="AR70">
        <v>13.585433605077901</v>
      </c>
      <c r="AS70">
        <v>0.99042301006331079</v>
      </c>
      <c r="AT70">
        <v>0.76472087687993828</v>
      </c>
      <c r="AU70"/>
      <c r="AV70"/>
      <c r="AW70"/>
      <c r="AX70"/>
      <c r="AY70"/>
      <c r="AZ70"/>
      <c r="BA70"/>
      <c r="BB70"/>
      <c r="BC70"/>
      <c r="BD70"/>
      <c r="BE70"/>
      <c r="BF70"/>
      <c r="BG70"/>
      <c r="BH70"/>
      <c r="BI70"/>
      <c r="BJ70"/>
      <c r="BK70"/>
      <c r="BL70"/>
      <c r="BM70"/>
      <c r="BN70"/>
      <c r="BO70"/>
      <c r="BP70"/>
      <c r="BQ70"/>
      <c r="BR70"/>
      <c r="BS70"/>
      <c r="BT70"/>
      <c r="BU70"/>
    </row>
    <row r="71">
      <c r="A71" t="s">
        <v>728</v>
      </c>
      <c r="B71">
        <v>2004</v>
      </c>
      <c r="C71" t="s">
        <v>732</v>
      </c>
      <c r="D71">
        <v>63</v>
      </c>
      <c r="E71" t="s">
        <v>249</v>
      </c>
      <c r="F71" t="s">
        <v>255</v>
      </c>
      <c r="G71" t="s">
        <v>201</v>
      </c>
      <c r="H71">
        <v>23.459537878693141</v>
      </c>
      <c r="I71">
        <v>20.74913104794576</v>
      </c>
      <c r="J71">
        <v>11.85325900491117</v>
      </c>
      <c r="K71">
        <v>5.1105349851880986</v>
      </c>
      <c r="L71">
        <v>0.5226790778566287</v>
      </c>
      <c r="M71">
        <v>12.10776072333287</v>
      </c>
      <c r="N71">
        <v>6.4402645476894849</v>
      </c>
      <c r="O71">
        <v>2.3493339050928959</v>
      </c>
      <c r="P71">
        <v>1.1115062843045189</v>
      </c>
      <c r="Q71">
        <v>0.1162703568759903</v>
      </c>
      <c r="R71">
        <v>29.488328010233641</v>
      </c>
      <c r="S71">
        <v>24.920976341576079</v>
      </c>
      <c r="T71">
        <v>20.00641784536624</v>
      </c>
      <c r="U71">
        <v>15.923925108427641</v>
      </c>
      <c r="V71">
        <v>9.9151654888363829</v>
      </c>
      <c r="W71" t="s">
        <v>237</v>
      </c>
      <c r="X71" t="s">
        <v>238</v>
      </c>
      <c r="Y71" t="s">
        <v>239</v>
      </c>
      <c r="Z71" t="s">
        <v>240</v>
      </c>
      <c r="AA71" t="s">
        <v>241</v>
      </c>
      <c r="AB71" t="s">
        <v>242</v>
      </c>
      <c r="AC71" t="s">
        <v>243</v>
      </c>
      <c r="AD71" t="s">
        <v>244</v>
      </c>
      <c r="AE71" t="s">
        <v>245</v>
      </c>
      <c r="AF71" t="s">
        <v>246</v>
      </c>
      <c r="AG71" t="s">
        <v>247</v>
      </c>
      <c r="AH71" t="s">
        <v>248</v>
      </c>
      <c r="AI71">
        <v>22.444102954328841</v>
      </c>
      <c r="AJ71">
        <v>9.3484266667378826</v>
      </c>
      <c r="AK71">
        <v>0.31515151515151552</v>
      </c>
      <c r="AL71">
        <v>10.28303115416122</v>
      </c>
      <c r="AM71">
        <v>31.471680147286399</v>
      </c>
      <c r="AN71">
        <v>3.464237471777353</v>
      </c>
      <c r="AO71">
        <v>35.50321157910841</v>
      </c>
      <c r="AP71">
        <v>0.88038722146007165</v>
      </c>
      <c r="AQ71">
        <v>2.85257705430721</v>
      </c>
      <c r="AR71">
        <v>6.9308987777214961</v>
      </c>
      <c r="AS71">
        <v>2.0618280081432618</v>
      </c>
      <c r="AT71">
        <v>0.43334183023196499</v>
      </c>
      <c r="AU71"/>
      <c r="AV71"/>
      <c r="AW71"/>
      <c r="AX71"/>
      <c r="AY71"/>
      <c r="AZ71"/>
      <c r="BA71"/>
      <c r="BB71"/>
      <c r="BC71"/>
      <c r="BD71"/>
      <c r="BE71"/>
      <c r="BF71"/>
      <c r="BG71"/>
      <c r="BH71"/>
      <c r="BI71"/>
      <c r="BJ71"/>
      <c r="BK71"/>
      <c r="BL71"/>
      <c r="BM71"/>
      <c r="BN71"/>
      <c r="BO71"/>
      <c r="BP71"/>
      <c r="BQ71"/>
      <c r="BR71"/>
      <c r="BS71"/>
      <c r="BT71"/>
      <c r="BU71"/>
    </row>
    <row r="72">
      <c r="A72" t="s">
        <v>728</v>
      </c>
      <c r="B72">
        <v>2004</v>
      </c>
      <c r="C72" t="s">
        <v>732</v>
      </c>
      <c r="D72">
        <v>64</v>
      </c>
      <c r="E72" t="s">
        <v>249</v>
      </c>
      <c r="F72" t="s">
        <v>256</v>
      </c>
      <c r="G72" t="s">
        <v>201</v>
      </c>
      <c r="H72">
        <v>9.8696843809587715</v>
      </c>
      <c r="I72">
        <v>8.0568919751078791</v>
      </c>
      <c r="J72">
        <v>8.0330293187403736</v>
      </c>
      <c r="K72">
        <v>5.3480775620261962</v>
      </c>
      <c r="L72">
        <v>2.5488188205937168</v>
      </c>
      <c r="M72">
        <v>6.3935486589891584</v>
      </c>
      <c r="N72">
        <v>6.3633226197450528</v>
      </c>
      <c r="O72">
        <v>3.2954677801734999</v>
      </c>
      <c r="P72">
        <v>3.2914246911235172</v>
      </c>
      <c r="Q72">
        <v>1.3827869201078049</v>
      </c>
      <c r="R72">
        <v>11.41502444470712</v>
      </c>
      <c r="S72">
        <v>11.370665532001331</v>
      </c>
      <c r="T72">
        <v>6.6626033022867484</v>
      </c>
      <c r="U72">
        <v>8.31605274907165</v>
      </c>
      <c r="V72">
        <v>8.6958351481858909</v>
      </c>
      <c r="W72" t="s">
        <v>237</v>
      </c>
      <c r="X72" t="s">
        <v>238</v>
      </c>
      <c r="Y72" t="s">
        <v>239</v>
      </c>
      <c r="Z72" t="s">
        <v>240</v>
      </c>
      <c r="AA72" t="s">
        <v>241</v>
      </c>
      <c r="AB72" t="s">
        <v>242</v>
      </c>
      <c r="AC72" t="s">
        <v>243</v>
      </c>
      <c r="AD72" t="s">
        <v>244</v>
      </c>
      <c r="AE72" t="s">
        <v>245</v>
      </c>
      <c r="AF72" t="s">
        <v>246</v>
      </c>
      <c r="AG72" t="s">
        <v>247</v>
      </c>
      <c r="AH72" t="s">
        <v>248</v>
      </c>
      <c r="AI72">
        <v>8.1580592569272827</v>
      </c>
      <c r="AJ72">
        <v>8.56069605923153</v>
      </c>
      <c r="AK72">
        <v>1.624242424242426</v>
      </c>
      <c r="AL72">
        <v>8.0704941234581931</v>
      </c>
      <c r="AM72">
        <v>16.999679254544411</v>
      </c>
      <c r="AN72">
        <v>2.0713441475497052</v>
      </c>
      <c r="AO72">
        <v>8.3348079474220178</v>
      </c>
      <c r="AP72">
        <v>1.085410715175076</v>
      </c>
      <c r="AQ72">
        <v>3.8200669982132922</v>
      </c>
      <c r="AR72">
        <v>4.8023604646794356</v>
      </c>
      <c r="AS72">
        <v>4.8233846617359797</v>
      </c>
      <c r="AT72">
        <v>1.554932449655875</v>
      </c>
      <c r="AU72"/>
      <c r="AV72"/>
      <c r="AW72"/>
      <c r="AX72"/>
      <c r="AY72"/>
      <c r="AZ72"/>
      <c r="BA72"/>
      <c r="BB72"/>
      <c r="BC72"/>
      <c r="BD72"/>
      <c r="BE72"/>
      <c r="BF72"/>
      <c r="BG72"/>
      <c r="BH72"/>
      <c r="BI72"/>
      <c r="BJ72"/>
      <c r="BK72"/>
      <c r="BL72"/>
      <c r="BM72"/>
      <c r="BN72"/>
      <c r="BO72"/>
      <c r="BP72"/>
      <c r="BQ72"/>
      <c r="BR72"/>
      <c r="BS72"/>
      <c r="BT72"/>
      <c r="BU72"/>
    </row>
    <row r="73">
      <c r="A73" t="s">
        <v>728</v>
      </c>
      <c r="B73">
        <v>2004</v>
      </c>
      <c r="C73" t="s">
        <v>732</v>
      </c>
      <c r="D73">
        <v>65</v>
      </c>
      <c r="E73" t="s">
        <v>249</v>
      </c>
      <c r="F73" t="s">
        <v>257</v>
      </c>
      <c r="G73" t="s">
        <v>201</v>
      </c>
      <c r="H73">
        <v>31.84147679836639</v>
      </c>
      <c r="I73">
        <v>35.799097610799521</v>
      </c>
      <c r="J73">
        <v>26.674921961234048</v>
      </c>
      <c r="K73">
        <v>11.52332121666916</v>
      </c>
      <c r="L73">
        <v>2.855292675764264</v>
      </c>
      <c r="M73">
        <v>20.54020281975394</v>
      </c>
      <c r="N73">
        <v>9.0921672941011256</v>
      </c>
      <c r="O73">
        <v>5.2508192012693922</v>
      </c>
      <c r="P73">
        <v>2.9273950376798008</v>
      </c>
      <c r="Q73">
        <v>0.85199402351456155</v>
      </c>
      <c r="R73">
        <v>28.4153584288815</v>
      </c>
      <c r="S73">
        <v>35.166746237223343</v>
      </c>
      <c r="T73">
        <v>42.343381572057602</v>
      </c>
      <c r="U73">
        <v>36.66045962898616</v>
      </c>
      <c r="V73">
        <v>32.15153658386587</v>
      </c>
      <c r="W73" t="s">
        <v>237</v>
      </c>
      <c r="X73" t="s">
        <v>238</v>
      </c>
      <c r="Y73" t="s">
        <v>239</v>
      </c>
      <c r="Z73" t="s">
        <v>240</v>
      </c>
      <c r="AA73" t="s">
        <v>241</v>
      </c>
      <c r="AB73" t="s">
        <v>242</v>
      </c>
      <c r="AC73" t="s">
        <v>243</v>
      </c>
      <c r="AD73" t="s">
        <v>244</v>
      </c>
      <c r="AE73" t="s">
        <v>245</v>
      </c>
      <c r="AF73" t="s">
        <v>246</v>
      </c>
      <c r="AG73" t="s">
        <v>247</v>
      </c>
      <c r="AH73" t="s">
        <v>248</v>
      </c>
      <c r="AI73">
        <v>23.494389766026099</v>
      </c>
      <c r="AJ73">
        <v>18.264374029695219</v>
      </c>
      <c r="AK73">
        <v>3.2484848484848512</v>
      </c>
      <c r="AL73">
        <v>36.052962377779323</v>
      </c>
      <c r="AM73">
        <v>10.057081657690301</v>
      </c>
      <c r="AN73">
        <v>26.3466635567464</v>
      </c>
      <c r="AO73">
        <v>23.399517141863772</v>
      </c>
      <c r="AP73">
        <v>42.546645134353241</v>
      </c>
      <c r="AQ73">
        <v>40.582086319614668</v>
      </c>
      <c r="AR73">
        <v>27.511859236162319</v>
      </c>
      <c r="AS73">
        <v>22.369743485910249</v>
      </c>
      <c r="AT73">
        <v>1.045118531735916</v>
      </c>
      <c r="AU73"/>
      <c r="AV73"/>
      <c r="AW73"/>
      <c r="AX73"/>
      <c r="AY73"/>
      <c r="AZ73"/>
      <c r="BA73"/>
      <c r="BB73"/>
      <c r="BC73"/>
      <c r="BD73"/>
      <c r="BE73"/>
      <c r="BF73"/>
      <c r="BG73"/>
      <c r="BH73"/>
      <c r="BI73"/>
      <c r="BJ73"/>
      <c r="BK73"/>
      <c r="BL73"/>
      <c r="BM73"/>
      <c r="BN73"/>
      <c r="BO73"/>
      <c r="BP73"/>
      <c r="BQ73"/>
      <c r="BR73"/>
      <c r="BS73"/>
      <c r="BT73"/>
      <c r="BU73"/>
    </row>
    <row r="74">
      <c r="A74" t="s">
        <v>728</v>
      </c>
      <c r="B74">
        <v>2004</v>
      </c>
      <c r="C74" t="s">
        <v>732</v>
      </c>
      <c r="D74">
        <v>66</v>
      </c>
      <c r="E74" t="s">
        <v>249</v>
      </c>
      <c r="F74" t="s">
        <v>258</v>
      </c>
      <c r="G74" t="s">
        <v>201</v>
      </c>
      <c r="H74">
        <v>4.1382422941878536</v>
      </c>
      <c r="I74">
        <v>4.3126731764898292</v>
      </c>
      <c r="J74">
        <v>7.5582600331742729</v>
      </c>
      <c r="K74">
        <v>8.3356136220160124</v>
      </c>
      <c r="L74">
        <v>6.9398129810915172</v>
      </c>
      <c r="M74">
        <v>6.0051203343019148</v>
      </c>
      <c r="N74">
        <v>7.6499228937094417</v>
      </c>
      <c r="O74">
        <v>8.3592420014506601</v>
      </c>
      <c r="P74">
        <v>8.0844005388174836</v>
      </c>
      <c r="Q74">
        <v>5.29530046914119</v>
      </c>
      <c r="R74">
        <v>2.7900314386667899</v>
      </c>
      <c r="S74">
        <v>3.794618063036491</v>
      </c>
      <c r="T74">
        <v>4.3664651956571712</v>
      </c>
      <c r="U74">
        <v>7.6516961051144774</v>
      </c>
      <c r="V74">
        <v>8.5884222026338559</v>
      </c>
      <c r="W74" t="s">
        <v>237</v>
      </c>
      <c r="X74" t="s">
        <v>238</v>
      </c>
      <c r="Y74" t="s">
        <v>239</v>
      </c>
      <c r="Z74" t="s">
        <v>240</v>
      </c>
      <c r="AA74" t="s">
        <v>241</v>
      </c>
      <c r="AB74" t="s">
        <v>242</v>
      </c>
      <c r="AC74" t="s">
        <v>243</v>
      </c>
      <c r="AD74" t="s">
        <v>244</v>
      </c>
      <c r="AE74" t="s">
        <v>245</v>
      </c>
      <c r="AF74" t="s">
        <v>246</v>
      </c>
      <c r="AG74" t="s">
        <v>247</v>
      </c>
      <c r="AH74" t="s">
        <v>248</v>
      </c>
      <c r="AI74">
        <v>3.8132555733516509</v>
      </c>
      <c r="AJ74">
        <v>10.24922250442865</v>
      </c>
      <c r="AK74">
        <v>9.6000000000000103</v>
      </c>
      <c r="AL74">
        <v>20.196015975770401</v>
      </c>
      <c r="AM74">
        <v>0.237866350989795</v>
      </c>
      <c r="AN74">
        <v>7.1683910042210197</v>
      </c>
      <c r="AO74">
        <v>0.48293228986433168</v>
      </c>
      <c r="AP74">
        <v>3.7148818005892812</v>
      </c>
      <c r="AQ74">
        <v>9.211192351158255</v>
      </c>
      <c r="AR74">
        <v>19.178778214740301</v>
      </c>
      <c r="AS74">
        <v>3.3996112769030611</v>
      </c>
      <c r="AT74">
        <v>5.2510833545755764</v>
      </c>
      <c r="AU74"/>
      <c r="AV74"/>
      <c r="AW74"/>
      <c r="AX74"/>
      <c r="AY74"/>
      <c r="AZ74"/>
      <c r="BA74"/>
      <c r="BB74"/>
      <c r="BC74"/>
      <c r="BD74"/>
      <c r="BE74"/>
      <c r="BF74"/>
      <c r="BG74"/>
      <c r="BH74"/>
      <c r="BI74"/>
      <c r="BJ74"/>
      <c r="BK74"/>
      <c r="BL74"/>
      <c r="BM74"/>
      <c r="BN74"/>
      <c r="BO74"/>
      <c r="BP74"/>
      <c r="BQ74"/>
      <c r="BR74"/>
      <c r="BS74"/>
      <c r="BT74"/>
      <c r="BU74"/>
    </row>
    <row r="75">
      <c r="A75" t="s">
        <v>728</v>
      </c>
      <c r="B75">
        <v>2004</v>
      </c>
      <c r="C75" t="s">
        <v>732</v>
      </c>
      <c r="D75">
        <v>67</v>
      </c>
      <c r="E75" t="s">
        <v>249</v>
      </c>
      <c r="F75" t="s">
        <v>259</v>
      </c>
      <c r="G75" t="s">
        <v>201</v>
      </c>
      <c r="H75">
        <v>0</v>
      </c>
      <c r="I75">
        <v>0.16275802976135911</v>
      </c>
      <c r="J75">
        <v>0.043121802561888301</v>
      </c>
      <c r="K75">
        <v>0.050682084109666702</v>
      </c>
      <c r="L75">
        <v>0</v>
      </c>
      <c r="M75">
        <v>0.041611404055940701</v>
      </c>
      <c r="N75">
        <v>0</v>
      </c>
      <c r="O75">
        <v>0.1039964657915851</v>
      </c>
      <c r="P75">
        <v>0</v>
      </c>
      <c r="Q75">
        <v>0</v>
      </c>
      <c r="R75">
        <v>0</v>
      </c>
      <c r="S75">
        <v>0</v>
      </c>
      <c r="T75">
        <v>0.31826095995226777</v>
      </c>
      <c r="U75">
        <v>0.034770061091696003</v>
      </c>
      <c r="V75">
        <v>0.0092169435918903996</v>
      </c>
      <c r="W75" t="s">
        <v>237</v>
      </c>
      <c r="X75" t="s">
        <v>238</v>
      </c>
      <c r="Y75" t="s">
        <v>239</v>
      </c>
      <c r="Z75" t="s">
        <v>240</v>
      </c>
      <c r="AA75" t="s">
        <v>241</v>
      </c>
      <c r="AB75" t="s">
        <v>242</v>
      </c>
      <c r="AC75" t="s">
        <v>243</v>
      </c>
      <c r="AD75" t="s">
        <v>244</v>
      </c>
      <c r="AE75" t="s">
        <v>245</v>
      </c>
      <c r="AF75" t="s">
        <v>246</v>
      </c>
      <c r="AG75" t="s">
        <v>247</v>
      </c>
      <c r="AH75" t="s">
        <v>248</v>
      </c>
      <c r="AI75">
        <v>0.15147761141703339</v>
      </c>
      <c r="AJ75">
        <v>0.1042571742054057</v>
      </c>
      <c r="AK75">
        <v>0</v>
      </c>
      <c r="AL75">
        <v>0</v>
      </c>
      <c r="AM75">
        <v>0</v>
      </c>
      <c r="AN75">
        <v>0.021219203974544399</v>
      </c>
      <c r="AO75">
        <v>0</v>
      </c>
      <c r="AP75">
        <v>0</v>
      </c>
      <c r="AQ75">
        <v>0.31531090195336631</v>
      </c>
      <c r="AR75">
        <v>0.023769713123647201</v>
      </c>
      <c r="AS75">
        <v>0</v>
      </c>
      <c r="AT75">
        <v>0</v>
      </c>
      <c r="AU75"/>
      <c r="AV75"/>
      <c r="AW75"/>
      <c r="AX75"/>
      <c r="AY75"/>
      <c r="AZ75"/>
      <c r="BA75"/>
      <c r="BB75"/>
      <c r="BC75"/>
      <c r="BD75"/>
      <c r="BE75"/>
      <c r="BF75"/>
      <c r="BG75"/>
      <c r="BH75"/>
      <c r="BI75"/>
      <c r="BJ75"/>
      <c r="BK75"/>
      <c r="BL75"/>
      <c r="BM75"/>
      <c r="BN75"/>
      <c r="BO75"/>
      <c r="BP75"/>
      <c r="BQ75"/>
      <c r="BR75"/>
      <c r="BS75"/>
      <c r="BT75"/>
      <c r="BU75"/>
    </row>
    <row r="76">
      <c r="A76" t="s">
        <v>728</v>
      </c>
      <c r="B76">
        <v>2004</v>
      </c>
      <c r="C76" t="s">
        <v>732</v>
      </c>
      <c r="D76">
        <v>68</v>
      </c>
      <c r="E76" t="s">
        <v>249</v>
      </c>
      <c r="F76" t="s">
        <v>47</v>
      </c>
      <c r="G76" t="s">
        <v>201</v>
      </c>
      <c r="H76">
        <v>0.12750342643447379</v>
      </c>
      <c r="I76">
        <v>0.037144041694374602</v>
      </c>
      <c r="J76">
        <v>0.40669894010312502</v>
      </c>
      <c r="K76">
        <v>2.3814008904384818</v>
      </c>
      <c r="L76">
        <v>2.6933846238565158</v>
      </c>
      <c r="M76">
        <v>0.68335386165871193</v>
      </c>
      <c r="N76">
        <v>1.865702967377826</v>
      </c>
      <c r="O76">
        <v>3.1139982796254571</v>
      </c>
      <c r="P76">
        <v>1.9979506981823481</v>
      </c>
      <c r="Q76">
        <v>3.607552464963486</v>
      </c>
      <c r="R76">
        <v>0</v>
      </c>
      <c r="S76">
        <v>0.0093479355985504001</v>
      </c>
      <c r="T76">
        <v>0.072632351125727995</v>
      </c>
      <c r="U76">
        <v>0.0098410990210067006</v>
      </c>
      <c r="V76">
        <v>0.17657194346964419</v>
      </c>
      <c r="W76" t="s">
        <v>237</v>
      </c>
      <c r="X76" t="s">
        <v>238</v>
      </c>
      <c r="Y76" t="s">
        <v>239</v>
      </c>
      <c r="Z76" t="s">
        <v>240</v>
      </c>
      <c r="AA76" t="s">
        <v>241</v>
      </c>
      <c r="AB76" t="s">
        <v>242</v>
      </c>
      <c r="AC76" t="s">
        <v>243</v>
      </c>
      <c r="AD76" t="s">
        <v>244</v>
      </c>
      <c r="AE76" t="s">
        <v>245</v>
      </c>
      <c r="AF76" t="s">
        <v>246</v>
      </c>
      <c r="AG76" t="s">
        <v>247</v>
      </c>
      <c r="AH76" t="s">
        <v>248</v>
      </c>
      <c r="AI76">
        <v>0.2263011232232664</v>
      </c>
      <c r="AJ76">
        <v>1.0370557543684791</v>
      </c>
      <c r="AK76">
        <v>7.7333333333333423</v>
      </c>
      <c r="AL76">
        <v>0.063212483679387907</v>
      </c>
      <c r="AM76">
        <v>0.12828425658276049</v>
      </c>
      <c r="AN76">
        <v>0.77716060639028461</v>
      </c>
      <c r="AO76">
        <v>2.310410341079753</v>
      </c>
      <c r="AP76">
        <v>0</v>
      </c>
      <c r="AQ76">
        <v>0</v>
      </c>
      <c r="AR76">
        <v>0.21075102745886309</v>
      </c>
      <c r="AS76">
        <v>0</v>
      </c>
      <c r="AT76">
        <v>0.35686974254397119</v>
      </c>
      <c r="AU76"/>
      <c r="AV76"/>
      <c r="AW76"/>
      <c r="AX76"/>
      <c r="AY76"/>
      <c r="AZ76"/>
      <c r="BA76"/>
      <c r="BB76"/>
      <c r="BC76"/>
      <c r="BD76"/>
      <c r="BE76"/>
      <c r="BF76"/>
      <c r="BG76"/>
      <c r="BH76"/>
      <c r="BI76"/>
      <c r="BJ76"/>
      <c r="BK76"/>
      <c r="BL76"/>
      <c r="BM76"/>
      <c r="BN76"/>
      <c r="BO76"/>
      <c r="BP76"/>
      <c r="BQ76"/>
      <c r="BR76"/>
      <c r="BS76"/>
      <c r="BT76"/>
      <c r="BU76"/>
    </row>
    <row r="77">
      <c r="A77" t="s">
        <v>728</v>
      </c>
      <c r="B77">
        <v>2004</v>
      </c>
      <c r="C77" t="s">
        <v>732</v>
      </c>
      <c r="D77">
        <v>122</v>
      </c>
      <c r="E77" t="s">
        <v>18</v>
      </c>
      <c r="F77" t="s">
        <v>14</v>
      </c>
      <c r="G77" t="s">
        <v>750</v>
      </c>
      <c r="H77">
        <v>26.620601396293111</v>
      </c>
      <c r="I77">
        <v>27.806616393209719</v>
      </c>
      <c r="J77">
        <v>51.436932786744293</v>
      </c>
      <c r="K77">
        <v>84.327014566046032</v>
      </c>
      <c r="L77">
        <v>94.971094996439405</v>
      </c>
      <c r="M77">
        <v>50.291631619258922</v>
      </c>
      <c r="N77">
        <v>83.240878342717096</v>
      </c>
      <c r="O77">
        <v>90.346493269457739</v>
      </c>
      <c r="P77">
        <v>94.589239955909264</v>
      </c>
      <c r="Q77">
        <v>97.047474107589366</v>
      </c>
      <c r="R77">
        <v>21.887958688284751</v>
      </c>
      <c r="S77">
        <v>30.39026192392857</v>
      </c>
      <c r="T77">
        <v>24.27620688558007</v>
      </c>
      <c r="U77">
        <v>32.952842947654268</v>
      </c>
      <c r="V77">
        <v>57.531277419322237</v>
      </c>
      <c r="W77" t="s">
        <v>237</v>
      </c>
      <c r="X77" t="s">
        <v>238</v>
      </c>
      <c r="Y77" t="s">
        <v>239</v>
      </c>
      <c r="Z77" t="s">
        <v>240</v>
      </c>
      <c r="AA77" t="s">
        <v>241</v>
      </c>
      <c r="AB77" t="s">
        <v>242</v>
      </c>
      <c r="AC77" t="s">
        <v>243</v>
      </c>
      <c r="AD77" t="s">
        <v>244</v>
      </c>
      <c r="AE77" t="s">
        <v>245</v>
      </c>
      <c r="AF77" t="s">
        <v>246</v>
      </c>
      <c r="AG77" t="s">
        <v>247</v>
      </c>
      <c r="AH77" t="s">
        <v>248</v>
      </c>
      <c r="AI77">
        <v>82.314105510814485</v>
      </c>
      <c r="AJ77">
        <v>50.258294569362789</v>
      </c>
      <c r="AK77">
        <v>95.45115962011559</v>
      </c>
      <c r="AL77">
        <v>37.651132253020613</v>
      </c>
      <c r="AM77">
        <v>43.674840904265359</v>
      </c>
      <c r="AN77">
        <v>68.465719093731039</v>
      </c>
      <c r="AO77">
        <v>35.076832586302999</v>
      </c>
      <c r="AP77">
        <v>38.868278859348941</v>
      </c>
      <c r="AQ77">
        <v>57.260984884734647</v>
      </c>
      <c r="AR77">
        <v>41.221198013730742</v>
      </c>
      <c r="AS77">
        <v>51.784337994590551</v>
      </c>
      <c r="AT77">
        <v>90.631625734776904</v>
      </c>
      <c r="AU77"/>
      <c r="AV77"/>
      <c r="AW77"/>
      <c r="AX77"/>
      <c r="AY77"/>
      <c r="AZ77"/>
      <c r="BA77"/>
      <c r="BB77"/>
      <c r="BC77"/>
      <c r="BD77"/>
      <c r="BE77"/>
      <c r="BF77"/>
      <c r="BG77"/>
      <c r="BH77"/>
      <c r="BI77"/>
      <c r="BJ77"/>
      <c r="BK77"/>
      <c r="BL77"/>
      <c r="BM77"/>
      <c r="BN77"/>
      <c r="BO77"/>
      <c r="BP77"/>
      <c r="BQ77"/>
      <c r="BR77"/>
      <c r="BS77"/>
      <c r="BT77"/>
      <c r="BU77"/>
    </row>
    <row r="78">
      <c r="A78" t="s">
        <v>728</v>
      </c>
      <c r="B78">
        <v>2004</v>
      </c>
      <c r="C78" t="s">
        <v>732</v>
      </c>
      <c r="D78">
        <v>123</v>
      </c>
      <c r="E78" t="s">
        <v>18</v>
      </c>
      <c r="F78" t="s">
        <v>52</v>
      </c>
      <c r="G78" t="s">
        <v>201</v>
      </c>
      <c r="H78">
        <v>73.379398603706889</v>
      </c>
      <c r="I78">
        <v>72.193383606790292</v>
      </c>
      <c r="J78">
        <v>48.563067213255707</v>
      </c>
      <c r="K78">
        <v>15.67298543395397</v>
      </c>
      <c r="L78">
        <v>5.0289050035605953</v>
      </c>
      <c r="M78">
        <v>49.708368380741078</v>
      </c>
      <c r="N78">
        <v>16.7591216572829</v>
      </c>
      <c r="O78">
        <v>9.6535067305422615</v>
      </c>
      <c r="P78">
        <v>5.4107600440907362</v>
      </c>
      <c r="Q78">
        <v>2.9525258924106339</v>
      </c>
      <c r="R78">
        <v>78.112041311715245</v>
      </c>
      <c r="S78">
        <v>69.609738076071437</v>
      </c>
      <c r="T78">
        <v>75.723793114419919</v>
      </c>
      <c r="U78">
        <v>67.047157052345739</v>
      </c>
      <c r="V78">
        <v>42.468722580677763</v>
      </c>
      <c r="W78" t="s">
        <v>237</v>
      </c>
      <c r="X78" t="s">
        <v>238</v>
      </c>
      <c r="Y78" t="s">
        <v>239</v>
      </c>
      <c r="Z78" t="s">
        <v>240</v>
      </c>
      <c r="AA78" t="s">
        <v>241</v>
      </c>
      <c r="AB78" t="s">
        <v>242</v>
      </c>
      <c r="AC78" t="s">
        <v>243</v>
      </c>
      <c r="AD78" t="s">
        <v>244</v>
      </c>
      <c r="AE78" t="s">
        <v>245</v>
      </c>
      <c r="AF78" t="s">
        <v>246</v>
      </c>
      <c r="AG78" t="s">
        <v>247</v>
      </c>
      <c r="AH78" t="s">
        <v>248</v>
      </c>
      <c r="AI78">
        <v>17.685894489185511</v>
      </c>
      <c r="AJ78">
        <v>49.741705430637211</v>
      </c>
      <c r="AK78">
        <v>4.5488403798844104</v>
      </c>
      <c r="AL78">
        <v>62.348867746979387</v>
      </c>
      <c r="AM78">
        <v>56.325159095734641</v>
      </c>
      <c r="AN78">
        <v>31.534280906268961</v>
      </c>
      <c r="AO78">
        <v>64.923167413697001</v>
      </c>
      <c r="AP78">
        <v>61.131721140651059</v>
      </c>
      <c r="AQ78">
        <v>42.739015115265353</v>
      </c>
      <c r="AR78">
        <v>58.778801986269258</v>
      </c>
      <c r="AS78">
        <v>48.215662005409449</v>
      </c>
      <c r="AT78">
        <v>9.3683742652230961</v>
      </c>
      <c r="AU78"/>
      <c r="AV78"/>
      <c r="AW78"/>
      <c r="AX78"/>
      <c r="AY78"/>
      <c r="AZ78"/>
      <c r="BA78"/>
      <c r="BB78"/>
      <c r="BC78"/>
      <c r="BD78"/>
      <c r="BE78"/>
      <c r="BF78"/>
      <c r="BG78"/>
      <c r="BH78"/>
      <c r="BI78"/>
      <c r="BJ78"/>
      <c r="BK78"/>
      <c r="BL78"/>
      <c r="BM78"/>
      <c r="BN78"/>
      <c r="BO78"/>
      <c r="BP78"/>
      <c r="BQ78"/>
      <c r="BR78"/>
      <c r="BS78"/>
      <c r="BT78"/>
      <c r="BU78"/>
    </row>
    <row r="79">
      <c r="A79" t="s">
        <v>728</v>
      </c>
      <c r="B79">
        <v>2004</v>
      </c>
      <c r="C79" t="s">
        <v>732</v>
      </c>
      <c r="D79">
        <v>124</v>
      </c>
      <c r="E79" t="s">
        <v>51</v>
      </c>
      <c r="F79" t="s">
        <v>15</v>
      </c>
      <c r="G79" t="s">
        <v>751</v>
      </c>
      <c r="H79">
        <v>22.73431915999392</v>
      </c>
      <c r="I79">
        <v>21.61828483429041</v>
      </c>
      <c r="J79">
        <v>32.320663234510718</v>
      </c>
      <c r="K79">
        <v>58.225119453005888</v>
      </c>
      <c r="L79">
        <v>72.4493238352497</v>
      </c>
      <c r="M79">
        <v>34.014602659114438</v>
      </c>
      <c r="N79">
        <v>54.716177819488429</v>
      </c>
      <c r="O79">
        <v>61.705264851939937</v>
      </c>
      <c r="P79">
        <v>62.401042810853284</v>
      </c>
      <c r="Q79">
        <v>82.977741623206882</v>
      </c>
      <c r="R79">
        <v>19.71826865532697</v>
      </c>
      <c r="S79">
        <v>24.306905346264308</v>
      </c>
      <c r="T79">
        <v>20.039973154620281</v>
      </c>
      <c r="U79">
        <v>23.836616313805209</v>
      </c>
      <c r="V79">
        <v>36.046537349109798</v>
      </c>
      <c r="W79" t="s">
        <v>237</v>
      </c>
      <c r="X79" t="s">
        <v>238</v>
      </c>
      <c r="Y79" t="s">
        <v>239</v>
      </c>
      <c r="Z79" t="s">
        <v>240</v>
      </c>
      <c r="AA79" t="s">
        <v>241</v>
      </c>
      <c r="AB79" t="s">
        <v>242</v>
      </c>
      <c r="AC79" t="s">
        <v>243</v>
      </c>
      <c r="AD79" t="s">
        <v>244</v>
      </c>
      <c r="AE79" t="s">
        <v>245</v>
      </c>
      <c r="AF79" t="s">
        <v>246</v>
      </c>
      <c r="AG79" t="s">
        <v>247</v>
      </c>
      <c r="AH79" t="s">
        <v>248</v>
      </c>
      <c r="AI79">
        <v>79.78268621441444</v>
      </c>
      <c r="AJ79">
        <v>38.544132187664367</v>
      </c>
      <c r="AK79">
        <v>71.24212496000348</v>
      </c>
      <c r="AL79">
        <v>27.147272355412031</v>
      </c>
      <c r="AM79">
        <v>37.364200022152581</v>
      </c>
      <c r="AN79">
        <v>51.894319827167138</v>
      </c>
      <c r="AO79">
        <v>31.50940395740102</v>
      </c>
      <c r="AP79">
        <v>22.272604328195499</v>
      </c>
      <c r="AQ79">
        <v>48.315406367197163</v>
      </c>
      <c r="AR79">
        <v>24.922391696596499</v>
      </c>
      <c r="AS79">
        <v>26.24122956128685</v>
      </c>
      <c r="AT79">
        <v>62.25707584413383</v>
      </c>
      <c r="AU79"/>
      <c r="AV79"/>
      <c r="AW79"/>
      <c r="AX79"/>
      <c r="AY79"/>
      <c r="AZ79"/>
      <c r="BA79"/>
      <c r="BB79"/>
      <c r="BC79"/>
      <c r="BD79"/>
      <c r="BE79"/>
      <c r="BF79"/>
      <c r="BG79"/>
      <c r="BH79"/>
      <c r="BI79"/>
      <c r="BJ79"/>
      <c r="BK79"/>
      <c r="BL79"/>
      <c r="BM79"/>
      <c r="BN79"/>
      <c r="BO79"/>
      <c r="BP79"/>
      <c r="BQ79"/>
      <c r="BR79"/>
      <c r="BS79"/>
      <c r="BT79"/>
      <c r="BU79"/>
    </row>
    <row r="80">
      <c r="A80" t="s">
        <v>728</v>
      </c>
      <c r="B80">
        <v>2004</v>
      </c>
      <c r="C80" t="s">
        <v>732</v>
      </c>
      <c r="D80">
        <v>125</v>
      </c>
      <c r="E80" t="s">
        <v>51</v>
      </c>
      <c r="F80" t="s">
        <v>16</v>
      </c>
      <c r="G80" t="s">
        <v>752</v>
      </c>
      <c r="H80">
        <v>3.8862822362992029</v>
      </c>
      <c r="I80">
        <v>6.1883315589193124</v>
      </c>
      <c r="J80">
        <v>19.116269552233501</v>
      </c>
      <c r="K80">
        <v>26.101895113040101</v>
      </c>
      <c r="L80">
        <v>22.521771161189712</v>
      </c>
      <c r="M80">
        <v>16.277028960144481</v>
      </c>
      <c r="N80">
        <v>28.524700523228709</v>
      </c>
      <c r="O80">
        <v>28.641228417517809</v>
      </c>
      <c r="P80">
        <v>32.188197145056037</v>
      </c>
      <c r="Q80">
        <v>14.069732484382531</v>
      </c>
      <c r="R80">
        <v>2.1696900329577762</v>
      </c>
      <c r="S80">
        <v>6.08335657766425</v>
      </c>
      <c r="T80">
        <v>4.2362337309597908</v>
      </c>
      <c r="U80">
        <v>9.1162266338490703</v>
      </c>
      <c r="V80">
        <v>21.48474007021245</v>
      </c>
      <c r="W80" t="s">
        <v>237</v>
      </c>
      <c r="X80" t="s">
        <v>238</v>
      </c>
      <c r="Y80" t="s">
        <v>239</v>
      </c>
      <c r="Z80" t="s">
        <v>240</v>
      </c>
      <c r="AA80" t="s">
        <v>241</v>
      </c>
      <c r="AB80" t="s">
        <v>242</v>
      </c>
      <c r="AC80" t="s">
        <v>243</v>
      </c>
      <c r="AD80" t="s">
        <v>244</v>
      </c>
      <c r="AE80" t="s">
        <v>245</v>
      </c>
      <c r="AF80" t="s">
        <v>246</v>
      </c>
      <c r="AG80" t="s">
        <v>247</v>
      </c>
      <c r="AH80" t="s">
        <v>248</v>
      </c>
      <c r="AI80">
        <v>2.5314192964000268</v>
      </c>
      <c r="AJ80">
        <v>11.714162381698401</v>
      </c>
      <c r="AK80">
        <v>24.20903466011217</v>
      </c>
      <c r="AL80">
        <v>10.50385989760858</v>
      </c>
      <c r="AM80">
        <v>6.3106408821127777</v>
      </c>
      <c r="AN80">
        <v>16.571399266563951</v>
      </c>
      <c r="AO80">
        <v>3.5674286289019759</v>
      </c>
      <c r="AP80">
        <v>16.595674531153438</v>
      </c>
      <c r="AQ80">
        <v>8.9455785175374682</v>
      </c>
      <c r="AR80">
        <v>16.298806317134179</v>
      </c>
      <c r="AS80">
        <v>25.543108433303711</v>
      </c>
      <c r="AT80">
        <v>28.374549890643099</v>
      </c>
      <c r="AU80"/>
      <c r="AV80"/>
      <c r="AW80"/>
      <c r="AX80"/>
      <c r="AY80"/>
      <c r="AZ80"/>
      <c r="BA80"/>
      <c r="BB80"/>
      <c r="BC80"/>
      <c r="BD80"/>
      <c r="BE80"/>
      <c r="BF80"/>
      <c r="BG80"/>
      <c r="BH80"/>
      <c r="BI80"/>
      <c r="BJ80"/>
      <c r="BK80"/>
      <c r="BL80"/>
      <c r="BM80"/>
      <c r="BN80"/>
      <c r="BO80"/>
      <c r="BP80"/>
      <c r="BQ80"/>
      <c r="BR80"/>
      <c r="BS80"/>
      <c r="BT80"/>
      <c r="BU80"/>
    </row>
    <row r="81">
      <c r="A81" t="s">
        <v>728</v>
      </c>
      <c r="B81">
        <v>2004</v>
      </c>
      <c r="C81" t="s">
        <v>732</v>
      </c>
      <c r="D81">
        <v>126</v>
      </c>
      <c r="E81" t="s">
        <v>51</v>
      </c>
      <c r="F81" t="s">
        <v>22</v>
      </c>
      <c r="G81" t="s">
        <v>753</v>
      </c>
      <c r="H81">
        <v>53.417163308206987</v>
      </c>
      <c r="I81">
        <v>60.743026864314622</v>
      </c>
      <c r="J81">
        <v>46.020736355222567</v>
      </c>
      <c r="K81">
        <v>14.71342005168867</v>
      </c>
      <c r="L81">
        <v>5.0075911911738169</v>
      </c>
      <c r="M81">
        <v>44.261339257234262</v>
      </c>
      <c r="N81">
        <v>15.92084125750563</v>
      </c>
      <c r="O81">
        <v>8.8260450062608626</v>
      </c>
      <c r="P81">
        <v>5.3881363538892391</v>
      </c>
      <c r="Q81">
        <v>2.9525258924105908</v>
      </c>
      <c r="R81">
        <v>53.024989778818309</v>
      </c>
      <c r="S81">
        <v>51.511341205439599</v>
      </c>
      <c r="T81">
        <v>62.075728847160008</v>
      </c>
      <c r="U81">
        <v>63.480352797152612</v>
      </c>
      <c r="V81">
        <v>40.226611354188172</v>
      </c>
      <c r="W81" t="s">
        <v>237</v>
      </c>
      <c r="X81" t="s">
        <v>238</v>
      </c>
      <c r="Y81" t="s">
        <v>239</v>
      </c>
      <c r="Z81" t="s">
        <v>240</v>
      </c>
      <c r="AA81" t="s">
        <v>241</v>
      </c>
      <c r="AB81" t="s">
        <v>242</v>
      </c>
      <c r="AC81" t="s">
        <v>243</v>
      </c>
      <c r="AD81" t="s">
        <v>244</v>
      </c>
      <c r="AE81" t="s">
        <v>245</v>
      </c>
      <c r="AF81" t="s">
        <v>246</v>
      </c>
      <c r="AG81" t="s">
        <v>247</v>
      </c>
      <c r="AH81" t="s">
        <v>248</v>
      </c>
      <c r="AI81">
        <v>17.685894489185529</v>
      </c>
      <c r="AJ81">
        <v>48.643160110571692</v>
      </c>
      <c r="AK81">
        <v>3.7488403798843488</v>
      </c>
      <c r="AL81">
        <v>56.548228414051387</v>
      </c>
      <c r="AM81">
        <v>37.24615786714557</v>
      </c>
      <c r="AN81">
        <v>29.709172637946491</v>
      </c>
      <c r="AO81">
        <v>42.677117289071582</v>
      </c>
      <c r="AP81">
        <v>59.635506938243381</v>
      </c>
      <c r="AQ81">
        <v>40.653608976554487</v>
      </c>
      <c r="AR81">
        <v>56.425928669449853</v>
      </c>
      <c r="AS81">
        <v>42.849229612529541</v>
      </c>
      <c r="AT81">
        <v>8.8585603473031131</v>
      </c>
      <c r="AU81"/>
      <c r="AV81"/>
      <c r="AW81"/>
      <c r="AX81"/>
      <c r="AY81"/>
      <c r="AZ81"/>
      <c r="BA81"/>
      <c r="BB81"/>
      <c r="BC81"/>
      <c r="BD81"/>
      <c r="BE81"/>
      <c r="BF81"/>
      <c r="BG81"/>
      <c r="BH81"/>
      <c r="BI81"/>
      <c r="BJ81"/>
      <c r="BK81"/>
      <c r="BL81"/>
      <c r="BM81"/>
      <c r="BN81"/>
      <c r="BO81"/>
      <c r="BP81"/>
      <c r="BQ81"/>
      <c r="BR81"/>
      <c r="BS81"/>
      <c r="BT81"/>
      <c r="BU81"/>
    </row>
    <row r="82">
      <c r="A82" t="s">
        <v>728</v>
      </c>
      <c r="B82">
        <v>2004</v>
      </c>
      <c r="C82" t="s">
        <v>732</v>
      </c>
      <c r="D82">
        <v>127</v>
      </c>
      <c r="E82" t="s">
        <v>51</v>
      </c>
      <c r="F82" t="s">
        <v>19</v>
      </c>
      <c r="G82" t="s">
        <v>754</v>
      </c>
      <c r="H82">
        <v>19.96223529549988</v>
      </c>
      <c r="I82">
        <v>11.450356742475661</v>
      </c>
      <c r="J82">
        <v>2.54233085803321</v>
      </c>
      <c r="K82">
        <v>0.95956538226533505</v>
      </c>
      <c r="L82">
        <v>0.0213138123867746</v>
      </c>
      <c r="M82">
        <v>5.4470291235068169</v>
      </c>
      <c r="N82">
        <v>0.83828039977723057</v>
      </c>
      <c r="O82">
        <v>0.82746172428139564</v>
      </c>
      <c r="P82">
        <v>0.0226236902014402</v>
      </c>
      <c r="Q82">
        <v>0</v>
      </c>
      <c r="R82">
        <v>25.08705153289695</v>
      </c>
      <c r="S82">
        <v>18.098396870631841</v>
      </c>
      <c r="T82">
        <v>13.648064267259921</v>
      </c>
      <c r="U82">
        <v>3.5668042551931181</v>
      </c>
      <c r="V82">
        <v>2.2421112264895862</v>
      </c>
      <c r="W82" t="s">
        <v>237</v>
      </c>
      <c r="X82" t="s">
        <v>238</v>
      </c>
      <c r="Y82" t="s">
        <v>239</v>
      </c>
      <c r="Z82" t="s">
        <v>240</v>
      </c>
      <c r="AA82" t="s">
        <v>241</v>
      </c>
      <c r="AB82" t="s">
        <v>242</v>
      </c>
      <c r="AC82" t="s">
        <v>243</v>
      </c>
      <c r="AD82" t="s">
        <v>244</v>
      </c>
      <c r="AE82" t="s">
        <v>245</v>
      </c>
      <c r="AF82" t="s">
        <v>246</v>
      </c>
      <c r="AG82" t="s">
        <v>247</v>
      </c>
      <c r="AH82" t="s">
        <v>248</v>
      </c>
      <c r="AI82">
        <v>0</v>
      </c>
      <c r="AJ82">
        <v>1.098545320065536</v>
      </c>
      <c r="AK82">
        <v>0.80000000000000093</v>
      </c>
      <c r="AL82">
        <v>5.8006393329280002</v>
      </c>
      <c r="AM82">
        <v>19.079001228589071</v>
      </c>
      <c r="AN82">
        <v>1.8251082683224209</v>
      </c>
      <c r="AO82">
        <v>22.24605012462542</v>
      </c>
      <c r="AP82">
        <v>1.4962142024076781</v>
      </c>
      <c r="AQ82">
        <v>2.0854061387108782</v>
      </c>
      <c r="AR82">
        <v>2.3528733168194669</v>
      </c>
      <c r="AS82">
        <v>5.3664323928799043</v>
      </c>
      <c r="AT82">
        <v>0.50981391791995889</v>
      </c>
      <c r="AU82"/>
      <c r="AV82"/>
      <c r="AW82"/>
      <c r="AX82"/>
      <c r="AY82"/>
      <c r="AZ82"/>
      <c r="BA82"/>
      <c r="BB82"/>
      <c r="BC82"/>
      <c r="BD82"/>
      <c r="BE82"/>
      <c r="BF82"/>
      <c r="BG82"/>
      <c r="BH82"/>
      <c r="BI82"/>
      <c r="BJ82"/>
      <c r="BK82"/>
      <c r="BL82"/>
      <c r="BM82"/>
      <c r="BN82"/>
      <c r="BO82"/>
      <c r="BP82"/>
      <c r="BQ82"/>
      <c r="BR82"/>
      <c r="BS82"/>
      <c r="BT82"/>
      <c r="BU82"/>
    </row>
    <row r="83">
      <c r="A83" t="s">
        <v>728</v>
      </c>
      <c r="B83">
        <v>2004</v>
      </c>
      <c r="C83" t="s">
        <v>732</v>
      </c>
      <c r="D83">
        <v>139</v>
      </c>
      <c r="E83" t="s">
        <v>51</v>
      </c>
      <c r="F83" t="s">
        <v>19</v>
      </c>
      <c r="G83" t="s">
        <v>201</v>
      </c>
      <c r="H83">
        <v>19.94965319818365</v>
      </c>
      <c r="I83">
        <v>11.41763760056371</v>
      </c>
      <c r="J83">
        <v>2.5359136248005112</v>
      </c>
      <c r="K83">
        <v>0.95956538226533505</v>
      </c>
      <c r="L83">
        <v>0.0213138123867746</v>
      </c>
      <c r="M83">
        <v>5.41646911825333</v>
      </c>
      <c r="N83">
        <v>0.83828039977723057</v>
      </c>
      <c r="O83">
        <v>0.82746172428139564</v>
      </c>
      <c r="P83">
        <v>0.0226236902014402</v>
      </c>
      <c r="Q83">
        <v>0</v>
      </c>
      <c r="R83">
        <v>25.08705153289695</v>
      </c>
      <c r="S83">
        <v>18.078915499078949</v>
      </c>
      <c r="T83">
        <v>13.645116812047959</v>
      </c>
      <c r="U83">
        <v>3.5668042551931181</v>
      </c>
      <c r="V83">
        <v>2.2308999456706329</v>
      </c>
      <c r="W83" t="s">
        <v>237</v>
      </c>
      <c r="X83" t="s">
        <v>238</v>
      </c>
      <c r="Y83" t="s">
        <v>239</v>
      </c>
      <c r="Z83" t="s">
        <v>240</v>
      </c>
      <c r="AA83" t="s">
        <v>241</v>
      </c>
      <c r="AB83" t="s">
        <v>242</v>
      </c>
      <c r="AC83" t="s">
        <v>243</v>
      </c>
      <c r="AD83" t="s">
        <v>244</v>
      </c>
      <c r="AE83" t="s">
        <v>245</v>
      </c>
      <c r="AF83" t="s">
        <v>246</v>
      </c>
      <c r="AG83" t="s">
        <v>247</v>
      </c>
      <c r="AH83" t="s">
        <v>248</v>
      </c>
      <c r="AI83">
        <v>0</v>
      </c>
      <c r="AJ83">
        <v>1.098545320065536</v>
      </c>
      <c r="AK83">
        <v>0.80000000000000093</v>
      </c>
      <c r="AL83">
        <v>5.8006393329280002</v>
      </c>
      <c r="AM83">
        <v>19.079001228589071</v>
      </c>
      <c r="AN83">
        <v>1.821238818126425</v>
      </c>
      <c r="AO83">
        <v>22.23262905655044</v>
      </c>
      <c r="AP83">
        <v>1.4836410029915561</v>
      </c>
      <c r="AQ83">
        <v>2.0854061387108782</v>
      </c>
      <c r="AR83">
        <v>2.3528733168194669</v>
      </c>
      <c r="AS83">
        <v>5.3564357988637008</v>
      </c>
      <c r="AT83">
        <v>0.50981391791995889</v>
      </c>
      <c r="AU83"/>
      <c r="AV83"/>
      <c r="AW83"/>
      <c r="AX83"/>
      <c r="AY83"/>
      <c r="AZ83"/>
      <c r="BA83"/>
      <c r="BB83"/>
      <c r="BC83"/>
      <c r="BD83"/>
      <c r="BE83"/>
      <c r="BF83"/>
      <c r="BG83"/>
      <c r="BH83"/>
      <c r="BI83"/>
      <c r="BJ83"/>
      <c r="BK83"/>
      <c r="BL83"/>
      <c r="BM83"/>
      <c r="BN83"/>
      <c r="BO83"/>
      <c r="BP83"/>
      <c r="BQ83"/>
      <c r="BR83"/>
      <c r="BS83"/>
      <c r="BT83"/>
      <c r="BU83"/>
    </row>
    <row r="84">
      <c r="A84" t="s">
        <v>728</v>
      </c>
      <c r="B84">
        <v>2004</v>
      </c>
      <c r="C84" t="s">
        <v>732</v>
      </c>
      <c r="D84">
        <v>151</v>
      </c>
      <c r="E84" t="s">
        <v>111</v>
      </c>
      <c r="F84" t="s">
        <v>50</v>
      </c>
      <c r="G84" t="s">
        <v>201</v>
      </c>
      <c r="H84">
        <v>26.372959224375521</v>
      </c>
      <c r="I84">
        <v>23.401487888811531</v>
      </c>
      <c r="J84">
        <v>31.018952373455889</v>
      </c>
      <c r="K84">
        <v>40.308195388756801</v>
      </c>
      <c r="L84">
        <v>33.273174601642417</v>
      </c>
      <c r="M84">
        <v>33.184030143839671</v>
      </c>
      <c r="N84">
        <v>40.05310994808346</v>
      </c>
      <c r="O84">
        <v>43.060377999757101</v>
      </c>
      <c r="P84">
        <v>43.87951147773699</v>
      </c>
      <c r="Q84">
        <v>24.022664857058679</v>
      </c>
      <c r="R84">
        <v>25.769394410796199</v>
      </c>
      <c r="S84">
        <v>21.96050311544429</v>
      </c>
      <c r="T84">
        <v>18.98741088361438</v>
      </c>
      <c r="U84">
        <v>28.454033857692881</v>
      </c>
      <c r="V84">
        <v>29.951762241340241</v>
      </c>
      <c r="W84" t="s">
        <v>237</v>
      </c>
      <c r="X84" t="s">
        <v>238</v>
      </c>
      <c r="Y84" t="s">
        <v>239</v>
      </c>
      <c r="Z84" t="s">
        <v>240</v>
      </c>
      <c r="AA84" t="s">
        <v>241</v>
      </c>
      <c r="AB84" t="s">
        <v>242</v>
      </c>
      <c r="AC84" t="s">
        <v>243</v>
      </c>
      <c r="AD84" t="s">
        <v>244</v>
      </c>
      <c r="AE84" t="s">
        <v>245</v>
      </c>
      <c r="AF84" t="s">
        <v>246</v>
      </c>
      <c r="AG84" t="s">
        <v>247</v>
      </c>
      <c r="AH84" t="s">
        <v>248</v>
      </c>
      <c r="AI84">
        <v>8.1138945614366236</v>
      </c>
      <c r="AJ84">
        <v>35.54553179938619</v>
      </c>
      <c r="AK84">
        <v>37.536656891495539</v>
      </c>
      <c r="AL84">
        <v>38.025448134351421</v>
      </c>
      <c r="AM84">
        <v>13.87792087492498</v>
      </c>
      <c r="AN84">
        <v>26.045612054755519</v>
      </c>
      <c r="AO84">
        <v>8.000013258069707</v>
      </c>
      <c r="AP84">
        <v>41.95333293886064</v>
      </c>
      <c r="AQ84">
        <v>22.909740464969129</v>
      </c>
      <c r="AR84">
        <v>49.054010570392343</v>
      </c>
      <c r="AS84">
        <v>56.199719067401901</v>
      </c>
      <c r="AT84">
        <v>49.730976172175339</v>
      </c>
      <c r="AU84"/>
      <c r="AV84"/>
      <c r="AW84"/>
      <c r="AX84"/>
      <c r="AY84"/>
      <c r="AZ84"/>
      <c r="BA84"/>
      <c r="BB84"/>
      <c r="BC84"/>
      <c r="BD84"/>
      <c r="BE84"/>
      <c r="BF84"/>
      <c r="BG84"/>
      <c r="BH84"/>
      <c r="BI84"/>
      <c r="BJ84"/>
      <c r="BK84"/>
      <c r="BL84"/>
      <c r="BM84"/>
      <c r="BN84"/>
      <c r="BO84"/>
      <c r="BP84"/>
      <c r="BQ84"/>
      <c r="BR84"/>
      <c r="BS84"/>
      <c r="BT84"/>
      <c r="BU84"/>
    </row>
    <row r="85">
      <c r="A85" t="s">
        <v>728</v>
      </c>
      <c r="B85">
        <v>2004</v>
      </c>
      <c r="C85" t="s">
        <v>732</v>
      </c>
      <c r="D85">
        <v>152</v>
      </c>
      <c r="E85" t="s">
        <v>111</v>
      </c>
      <c r="F85" t="s">
        <v>49</v>
      </c>
      <c r="G85" t="s">
        <v>201</v>
      </c>
      <c r="H85">
        <v>73.343518475040881</v>
      </c>
      <c r="I85">
        <v>75.690830186363613</v>
      </c>
      <c r="J85">
        <v>67.322279575713011</v>
      </c>
      <c r="K85">
        <v>57.465057408049617</v>
      </c>
      <c r="L85">
        <v>64.73611965594074</v>
      </c>
      <c r="M85">
        <v>65.53037025825023</v>
      </c>
      <c r="N85">
        <v>58.45897606916968</v>
      </c>
      <c r="O85">
        <v>54.475996280316338</v>
      </c>
      <c r="P85">
        <v>53.783789914626247</v>
      </c>
      <c r="Q85">
        <v>73.572500184126923</v>
      </c>
      <c r="R85">
        <v>74.23060558920379</v>
      </c>
      <c r="S85">
        <v>77.393903527732036</v>
      </c>
      <c r="T85">
        <v>80.151546852709288</v>
      </c>
      <c r="U85">
        <v>69.961005158472958</v>
      </c>
      <c r="V85">
        <v>68.975831600625071</v>
      </c>
      <c r="W85" t="s">
        <v>237</v>
      </c>
      <c r="X85" t="s">
        <v>238</v>
      </c>
      <c r="Y85" t="s">
        <v>239</v>
      </c>
      <c r="Z85" t="s">
        <v>240</v>
      </c>
      <c r="AA85" t="s">
        <v>241</v>
      </c>
      <c r="AB85" t="s">
        <v>242</v>
      </c>
      <c r="AC85" t="s">
        <v>243</v>
      </c>
      <c r="AD85" t="s">
        <v>244</v>
      </c>
      <c r="AE85" t="s">
        <v>245</v>
      </c>
      <c r="AF85" t="s">
        <v>246</v>
      </c>
      <c r="AG85" t="s">
        <v>247</v>
      </c>
      <c r="AH85" t="s">
        <v>248</v>
      </c>
      <c r="AI85">
        <v>91.636693732542696</v>
      </c>
      <c r="AJ85">
        <v>63.774225512889373</v>
      </c>
      <c r="AK85">
        <v>58.602150537634436</v>
      </c>
      <c r="AL85">
        <v>60.679340297426052</v>
      </c>
      <c r="AM85">
        <v>85.507760910414561</v>
      </c>
      <c r="AN85">
        <v>73.602315252455327</v>
      </c>
      <c r="AO85">
        <v>90.553622205669157</v>
      </c>
      <c r="AP85">
        <v>56.582521461320127</v>
      </c>
      <c r="AQ85">
        <v>75.792454958163788</v>
      </c>
      <c r="AR85">
        <v>48.16163535342978</v>
      </c>
      <c r="AS85">
        <v>41.571155556351883</v>
      </c>
      <c r="AT85">
        <v>48.808608762490458</v>
      </c>
      <c r="AU85"/>
      <c r="AV85"/>
      <c r="AW85"/>
      <c r="AX85"/>
      <c r="AY85"/>
      <c r="AZ85"/>
      <c r="BA85"/>
      <c r="BB85"/>
      <c r="BC85"/>
      <c r="BD85"/>
      <c r="BE85"/>
      <c r="BF85"/>
      <c r="BG85"/>
      <c r="BH85"/>
      <c r="BI85"/>
      <c r="BJ85"/>
      <c r="BK85"/>
      <c r="BL85"/>
      <c r="BM85"/>
      <c r="BN85"/>
      <c r="BO85"/>
      <c r="BP85"/>
      <c r="BQ85"/>
      <c r="BR85"/>
      <c r="BS85"/>
      <c r="BT85"/>
      <c r="BU85"/>
    </row>
    <row r="86">
      <c r="A86" t="s">
        <v>728</v>
      </c>
      <c r="B86">
        <v>2004</v>
      </c>
      <c r="C86" t="s">
        <v>732</v>
      </c>
      <c r="D86">
        <v>153</v>
      </c>
      <c r="E86" t="s">
        <v>63</v>
      </c>
      <c r="F86" t="s">
        <v>261</v>
      </c>
      <c r="G86" t="s">
        <v>201</v>
      </c>
      <c r="H86">
        <v>0.063069253341087803</v>
      </c>
      <c r="I86">
        <v>0.01092336047406</v>
      </c>
      <c r="J86">
        <v>0.3121837093633596</v>
      </c>
      <c r="K86">
        <v>4.652330542872547</v>
      </c>
      <c r="L86">
        <v>35.184940909160133</v>
      </c>
      <c r="M86">
        <v>0.051094164849402698</v>
      </c>
      <c r="N86">
        <v>1.854378720691483</v>
      </c>
      <c r="O86">
        <v>5.4215994432308134</v>
      </c>
      <c r="P86">
        <v>18.326746296412349</v>
      </c>
      <c r="Q86">
        <v>52.808776607943457</v>
      </c>
      <c r="R86">
        <v>0</v>
      </c>
      <c r="S86">
        <v>0.10775741251668269</v>
      </c>
      <c r="T86">
        <v>0.0213016320914356</v>
      </c>
      <c r="U86">
        <v>0.31666477175913599</v>
      </c>
      <c r="V86">
        <v>3.2580951056934522</v>
      </c>
      <c r="W86" t="s">
        <v>237</v>
      </c>
      <c r="X86" t="s">
        <v>238</v>
      </c>
      <c r="Y86" t="s">
        <v>239</v>
      </c>
      <c r="Z86" t="s">
        <v>240</v>
      </c>
      <c r="AA86" t="s">
        <v>241</v>
      </c>
      <c r="AB86" t="s">
        <v>242</v>
      </c>
      <c r="AC86" t="s">
        <v>243</v>
      </c>
      <c r="AD86" t="s">
        <v>244</v>
      </c>
      <c r="AE86" t="s">
        <v>245</v>
      </c>
      <c r="AF86" t="s">
        <v>246</v>
      </c>
      <c r="AG86" t="s">
        <v>247</v>
      </c>
      <c r="AH86" t="s">
        <v>248</v>
      </c>
      <c r="AI86">
        <v>6.1167656195845952</v>
      </c>
      <c r="AJ86">
        <v>2.2014845384709112</v>
      </c>
      <c r="AK86">
        <v>26.47272727272728</v>
      </c>
      <c r="AL86">
        <v>4.9937862106716429</v>
      </c>
      <c r="AM86">
        <v>1.237435422246483</v>
      </c>
      <c r="AN86">
        <v>6.7782356708217666</v>
      </c>
      <c r="AO86">
        <v>1.6584845313463279</v>
      </c>
      <c r="AP86">
        <v>4.874500752715055</v>
      </c>
      <c r="AQ86">
        <v>5.4412788547318414</v>
      </c>
      <c r="AR86">
        <v>6.505350900182318</v>
      </c>
      <c r="AS86">
        <v>12.23303784476092</v>
      </c>
      <c r="AT86">
        <v>24.725975019118021</v>
      </c>
      <c r="AU86">
        <v>6.5508800000000003</v>
      </c>
      <c r="AV86">
        <v>1.1377999999999999</v>
      </c>
      <c r="AW86">
        <v>32.398470000000003</v>
      </c>
      <c r="AX86">
        <v>484.44760000000002</v>
      </c>
      <c r="AY86">
        <v>3665.6777899999988</v>
      </c>
      <c r="AZ86">
        <v>2.5986600000000002</v>
      </c>
      <c r="BA86">
        <v>94.667129999999972</v>
      </c>
      <c r="BB86">
        <v>275.13101999999998</v>
      </c>
      <c r="BC86">
        <v>941.26758000000029</v>
      </c>
      <c r="BD86">
        <v>2681.5666700000002</v>
      </c>
      <c r="BE86">
        <v>0</v>
      </c>
      <c r="BF86">
        <v>6.5508800000000003</v>
      </c>
      <c r="BG86">
        <v>1.1377999999999999</v>
      </c>
      <c r="BH86">
        <v>17.031379999999999</v>
      </c>
      <c r="BI86">
        <v>170.26141999999999</v>
      </c>
      <c r="BJ86">
        <v>129.9813</v>
      </c>
      <c r="BK86">
        <v>100.5271</v>
      </c>
      <c r="BL86">
        <v>1268.8603199999991</v>
      </c>
      <c r="BM86">
        <v>132.69945999999999</v>
      </c>
      <c r="BN86">
        <v>115.7651</v>
      </c>
      <c r="BO86">
        <v>153.83725000000001</v>
      </c>
      <c r="BP86">
        <v>81.857789999999994</v>
      </c>
      <c r="BQ86">
        <v>277.87466000000012</v>
      </c>
      <c r="BR86">
        <v>306.57810999999998</v>
      </c>
      <c r="BS86">
        <v>144.85732999999999</v>
      </c>
      <c r="BT86">
        <v>429.39582000000001</v>
      </c>
      <c r="BU86">
        <v>1047.9783000000009</v>
      </c>
    </row>
    <row r="87">
      <c r="A87" t="s">
        <v>728</v>
      </c>
      <c r="B87">
        <v>2004</v>
      </c>
      <c r="C87" t="s">
        <v>732</v>
      </c>
      <c r="D87">
        <v>154</v>
      </c>
      <c r="E87" t="s">
        <v>63</v>
      </c>
      <c r="F87" t="s">
        <v>262</v>
      </c>
      <c r="G87" t="s">
        <v>201</v>
      </c>
      <c r="H87">
        <v>74.691473130971843</v>
      </c>
      <c r="I87">
        <v>79.806139114450758</v>
      </c>
      <c r="J87">
        <v>69.207272531894631</v>
      </c>
      <c r="K87">
        <v>41.429543789198412</v>
      </c>
      <c r="L87">
        <v>22.418015761814381</v>
      </c>
      <c r="M87">
        <v>74.068365689769109</v>
      </c>
      <c r="N87">
        <v>50.00670883513677</v>
      </c>
      <c r="O87">
        <v>35.603103251086779</v>
      </c>
      <c r="P87">
        <v>29.740107895820049</v>
      </c>
      <c r="Q87">
        <v>16.971282560796041</v>
      </c>
      <c r="R87">
        <v>72.313016080297331</v>
      </c>
      <c r="S87">
        <v>76.484605557548377</v>
      </c>
      <c r="T87">
        <v>80.360782436467844</v>
      </c>
      <c r="U87">
        <v>78.287729129372778</v>
      </c>
      <c r="V87">
        <v>56.917304376471421</v>
      </c>
      <c r="W87" t="s">
        <v>237</v>
      </c>
      <c r="X87" t="s">
        <v>238</v>
      </c>
      <c r="Y87" t="s">
        <v>239</v>
      </c>
      <c r="Z87" t="s">
        <v>240</v>
      </c>
      <c r="AA87" t="s">
        <v>241</v>
      </c>
      <c r="AB87" t="s">
        <v>242</v>
      </c>
      <c r="AC87" t="s">
        <v>243</v>
      </c>
      <c r="AD87" t="s">
        <v>244</v>
      </c>
      <c r="AE87" t="s">
        <v>245</v>
      </c>
      <c r="AF87" t="s">
        <v>246</v>
      </c>
      <c r="AG87" t="s">
        <v>247</v>
      </c>
      <c r="AH87" t="s">
        <v>248</v>
      </c>
      <c r="AI87">
        <v>73.979257887233558</v>
      </c>
      <c r="AJ87">
        <v>65.603536056263209</v>
      </c>
      <c r="AK87">
        <v>40.581818181818122</v>
      </c>
      <c r="AL87">
        <v>55.400717656286517</v>
      </c>
      <c r="AM87">
        <v>72.686569604346388</v>
      </c>
      <c r="AN87">
        <v>47.608051861338723</v>
      </c>
      <c r="AO87">
        <v>56.545379326105618</v>
      </c>
      <c r="AP87">
        <v>71.345056270989986</v>
      </c>
      <c r="AQ87">
        <v>51.703222451586903</v>
      </c>
      <c r="AR87">
        <v>57.445718366860874</v>
      </c>
      <c r="AS87">
        <v>40.251784693383897</v>
      </c>
      <c r="AT87">
        <v>37.139943920469079</v>
      </c>
      <c r="AU87">
        <v>7758.0572400000101</v>
      </c>
      <c r="AV87">
        <v>8312.7738300000055</v>
      </c>
      <c r="AW87">
        <v>7182.3406400000194</v>
      </c>
      <c r="AX87">
        <v>4314.0621399999955</v>
      </c>
      <c r="AY87">
        <v>2335.579380000001</v>
      </c>
      <c r="AZ87">
        <v>3767.132699999996</v>
      </c>
      <c r="BA87">
        <v>2552.8720499999981</v>
      </c>
      <c r="BB87">
        <v>1806.7579900000001</v>
      </c>
      <c r="BC87">
        <v>1527.461499999999</v>
      </c>
      <c r="BD87">
        <v>861.78148000000033</v>
      </c>
      <c r="BE87">
        <v>3259.7394299999978</v>
      </c>
      <c r="BF87">
        <v>4649.7170000000024</v>
      </c>
      <c r="BG87">
        <v>4292.3705500000042</v>
      </c>
      <c r="BH87">
        <v>4210.5980299999956</v>
      </c>
      <c r="BI87">
        <v>2974.3824999999961</v>
      </c>
      <c r="BJ87">
        <v>1572.0595999999939</v>
      </c>
      <c r="BK87">
        <v>2995.6754699999992</v>
      </c>
      <c r="BL87">
        <v>1945.121039999995</v>
      </c>
      <c r="BM87">
        <v>1472.1586000000029</v>
      </c>
      <c r="BN87">
        <v>6800.00576</v>
      </c>
      <c r="BO87">
        <v>1080.5012000000011</v>
      </c>
      <c r="BP87">
        <v>2790.909230000002</v>
      </c>
      <c r="BQ87">
        <v>4067.0797400000129</v>
      </c>
      <c r="BR87">
        <v>2913.115950000004</v>
      </c>
      <c r="BS87">
        <v>1279.167489999996</v>
      </c>
      <c r="BT87">
        <v>1412.8909199999971</v>
      </c>
      <c r="BU87">
        <v>1574.128230000003</v>
      </c>
    </row>
    <row r="88">
      <c r="A88" t="s">
        <v>728</v>
      </c>
      <c r="B88">
        <v>2004</v>
      </c>
      <c r="C88" t="s">
        <v>732</v>
      </c>
      <c r="D88">
        <v>155</v>
      </c>
      <c r="E88" t="s">
        <v>63</v>
      </c>
      <c r="F88" t="s">
        <v>263</v>
      </c>
      <c r="G88" t="s">
        <v>201</v>
      </c>
      <c r="H88">
        <v>5.2563468743389272</v>
      </c>
      <c r="I88">
        <v>8.6370754937117091</v>
      </c>
      <c r="J88">
        <v>27.894881200924811</v>
      </c>
      <c r="K88">
        <v>52.958560285663538</v>
      </c>
      <c r="L88">
        <v>42.313508895263539</v>
      </c>
      <c r="M88">
        <v>20.260418346004059</v>
      </c>
      <c r="N88">
        <v>47.288065882379001</v>
      </c>
      <c r="O88">
        <v>58.147835581401011</v>
      </c>
      <c r="P88">
        <v>51.91052211756584</v>
      </c>
      <c r="Q88">
        <v>30.09228245573447</v>
      </c>
      <c r="R88">
        <v>2.5999323868056989</v>
      </c>
      <c r="S88">
        <v>5.2633219289216289</v>
      </c>
      <c r="T88">
        <v>5.9251216067078616</v>
      </c>
      <c r="U88">
        <v>17.780259933417518</v>
      </c>
      <c r="V88">
        <v>37.582489291345219</v>
      </c>
      <c r="W88" t="s">
        <v>237</v>
      </c>
      <c r="X88" t="s">
        <v>238</v>
      </c>
      <c r="Y88" t="s">
        <v>239</v>
      </c>
      <c r="Z88" t="s">
        <v>240</v>
      </c>
      <c r="AA88" t="s">
        <v>241</v>
      </c>
      <c r="AB88" t="s">
        <v>242</v>
      </c>
      <c r="AC88" t="s">
        <v>243</v>
      </c>
      <c r="AD88" t="s">
        <v>244</v>
      </c>
      <c r="AE88" t="s">
        <v>245</v>
      </c>
      <c r="AF88" t="s">
        <v>246</v>
      </c>
      <c r="AG88" t="s">
        <v>247</v>
      </c>
      <c r="AH88" t="s">
        <v>248</v>
      </c>
      <c r="AI88">
        <v>19.90397649318211</v>
      </c>
      <c r="AJ88">
        <v>31.09643408520034</v>
      </c>
      <c r="AK88">
        <v>32.145454545454527</v>
      </c>
      <c r="AL88">
        <v>33.363056203877569</v>
      </c>
      <c r="AM88">
        <v>6.9969937448182602</v>
      </c>
      <c r="AN88">
        <v>43.76033857487058</v>
      </c>
      <c r="AO88">
        <v>19.55008601792267</v>
      </c>
      <c r="AP88">
        <v>22.263989067688769</v>
      </c>
      <c r="AQ88">
        <v>40.748001089306051</v>
      </c>
      <c r="AR88">
        <v>33.696057416137577</v>
      </c>
      <c r="AS88">
        <v>42.078759673894382</v>
      </c>
      <c r="AT88">
        <v>37.47132296711704</v>
      </c>
      <c r="AU88">
        <v>545.96646999999996</v>
      </c>
      <c r="AV88">
        <v>899.65578999999991</v>
      </c>
      <c r="AW88">
        <v>2894.9347599999978</v>
      </c>
      <c r="AX88">
        <v>5514.5796700000019</v>
      </c>
      <c r="AY88">
        <v>4408.3544200000024</v>
      </c>
      <c r="AZ88">
        <v>1030.4491499999999</v>
      </c>
      <c r="BA88">
        <v>2414.0837200000001</v>
      </c>
      <c r="BB88">
        <v>2950.8401500000041</v>
      </c>
      <c r="BC88">
        <v>2666.1410999999962</v>
      </c>
      <c r="BD88">
        <v>1528.050199999999</v>
      </c>
      <c r="BE88">
        <v>117.20023</v>
      </c>
      <c r="BF88">
        <v>319.97232999999989</v>
      </c>
      <c r="BG88">
        <v>316.48295000000007</v>
      </c>
      <c r="BH88">
        <v>956.28686999999957</v>
      </c>
      <c r="BI88">
        <v>1963.9844099999971</v>
      </c>
      <c r="BJ88">
        <v>422.95960000000002</v>
      </c>
      <c r="BK88">
        <v>1419.966519999999</v>
      </c>
      <c r="BL88">
        <v>1540.7589599999981</v>
      </c>
      <c r="BM88">
        <v>886.55368000000078</v>
      </c>
      <c r="BN88">
        <v>654.58581999999979</v>
      </c>
      <c r="BO88">
        <v>993.1744000000009</v>
      </c>
      <c r="BP88">
        <v>964.93323000000066</v>
      </c>
      <c r="BQ88">
        <v>1269.1758000000009</v>
      </c>
      <c r="BR88">
        <v>2295.8656400000009</v>
      </c>
      <c r="BS88">
        <v>750.3239999999987</v>
      </c>
      <c r="BT88">
        <v>1477.0201599999989</v>
      </c>
      <c r="BU88">
        <v>1588.173300000002</v>
      </c>
    </row>
    <row r="89">
      <c r="A89" t="s">
        <v>728</v>
      </c>
      <c r="B89">
        <v>2004</v>
      </c>
      <c r="C89" t="s">
        <v>732</v>
      </c>
      <c r="D89">
        <v>156</v>
      </c>
      <c r="E89" t="s">
        <v>63</v>
      </c>
      <c r="F89" t="s">
        <v>20</v>
      </c>
      <c r="G89" t="s">
        <v>201</v>
      </c>
      <c r="H89">
        <v>19.96223529549988</v>
      </c>
      <c r="I89">
        <v>11.450356742475661</v>
      </c>
      <c r="J89">
        <v>2.54233085803321</v>
      </c>
      <c r="K89">
        <v>0.95956538226533505</v>
      </c>
      <c r="L89">
        <v>0.0213138123867746</v>
      </c>
      <c r="M89">
        <v>5.4470291235068169</v>
      </c>
      <c r="N89">
        <v>0.83828039977723057</v>
      </c>
      <c r="O89">
        <v>0.82746172428139564</v>
      </c>
      <c r="P89">
        <v>0.0226236902014402</v>
      </c>
      <c r="Q89">
        <v>0</v>
      </c>
      <c r="R89">
        <v>25.08705153289695</v>
      </c>
      <c r="S89">
        <v>18.098396870631841</v>
      </c>
      <c r="T89">
        <v>13.648064267259921</v>
      </c>
      <c r="U89">
        <v>3.5668042551931181</v>
      </c>
      <c r="V89">
        <v>2.2421112264895862</v>
      </c>
      <c r="W89" t="s">
        <v>237</v>
      </c>
      <c r="X89" t="s">
        <v>238</v>
      </c>
      <c r="Y89" t="s">
        <v>239</v>
      </c>
      <c r="Z89" t="s">
        <v>240</v>
      </c>
      <c r="AA89" t="s">
        <v>241</v>
      </c>
      <c r="AB89" t="s">
        <v>242</v>
      </c>
      <c r="AC89" t="s">
        <v>243</v>
      </c>
      <c r="AD89" t="s">
        <v>244</v>
      </c>
      <c r="AE89" t="s">
        <v>245</v>
      </c>
      <c r="AF89" t="s">
        <v>246</v>
      </c>
      <c r="AG89" t="s">
        <v>247</v>
      </c>
      <c r="AH89" t="s">
        <v>248</v>
      </c>
      <c r="AI89">
        <v>0</v>
      </c>
      <c r="AJ89">
        <v>1.098545320065536</v>
      </c>
      <c r="AK89">
        <v>0.80000000000000093</v>
      </c>
      <c r="AL89">
        <v>5.8006393329280002</v>
      </c>
      <c r="AM89">
        <v>19.079001228589071</v>
      </c>
      <c r="AN89">
        <v>1.8251082683224209</v>
      </c>
      <c r="AO89">
        <v>22.24605012462542</v>
      </c>
      <c r="AP89">
        <v>1.4962142024076781</v>
      </c>
      <c r="AQ89">
        <v>2.0854061387108782</v>
      </c>
      <c r="AR89">
        <v>2.3528733168194669</v>
      </c>
      <c r="AS89">
        <v>5.3664323928799043</v>
      </c>
      <c r="AT89">
        <v>0.50981391791995889</v>
      </c>
      <c r="AU89">
        <v>2073.438339999997</v>
      </c>
      <c r="AV89">
        <v>1192.693029999999</v>
      </c>
      <c r="AW89">
        <v>263.84346000000011</v>
      </c>
      <c r="AX89">
        <v>99.919630000000026</v>
      </c>
      <c r="AY89">
        <v>2.2205400000000002</v>
      </c>
      <c r="AZ89">
        <v>277.03705000000002</v>
      </c>
      <c r="BA89">
        <v>42.794710000000002</v>
      </c>
      <c r="BB89">
        <v>41.991370000000003</v>
      </c>
      <c r="BC89">
        <v>1.1619600000000001</v>
      </c>
      <c r="BD89">
        <v>0</v>
      </c>
      <c r="BE89">
        <v>1130.8787199999999</v>
      </c>
      <c r="BF89">
        <v>1100.253089999999</v>
      </c>
      <c r="BG89">
        <v>728.99425999999983</v>
      </c>
      <c r="BH89">
        <v>191.83567000000011</v>
      </c>
      <c r="BI89">
        <v>117.1681700000001</v>
      </c>
      <c r="BJ89">
        <v>0</v>
      </c>
      <c r="BK89">
        <v>50.163229999999992</v>
      </c>
      <c r="BL89">
        <v>38.344679999999997</v>
      </c>
      <c r="BM89">
        <v>154.13990000000001</v>
      </c>
      <c r="BN89">
        <v>1784.8870699999979</v>
      </c>
      <c r="BO89">
        <v>41.422229999999992</v>
      </c>
      <c r="BP89">
        <v>1097.9978799999999</v>
      </c>
      <c r="BQ89">
        <v>85.292840000000012</v>
      </c>
      <c r="BR89">
        <v>117.49809</v>
      </c>
      <c r="BS89">
        <v>52.392400000000009</v>
      </c>
      <c r="BT89">
        <v>188.3688800000001</v>
      </c>
      <c r="BU89">
        <v>21.607800000000001</v>
      </c>
    </row>
    <row r="90">
      <c r="A90" t="s">
        <v>728</v>
      </c>
      <c r="B90">
        <v>2004</v>
      </c>
      <c r="C90" t="s">
        <v>732</v>
      </c>
      <c r="D90">
        <v>157</v>
      </c>
      <c r="E90" t="s">
        <v>63</v>
      </c>
      <c r="F90" t="s">
        <v>264</v>
      </c>
      <c r="G90" t="s">
        <v>201</v>
      </c>
      <c r="H90">
        <v>0.026875445848748</v>
      </c>
      <c r="I90">
        <v>0.095505288887996698</v>
      </c>
      <c r="J90">
        <v>0.043331699783840001</v>
      </c>
      <c r="K90">
        <v>0</v>
      </c>
      <c r="L90">
        <v>0.0622206213746586</v>
      </c>
      <c r="M90">
        <v>0.17309267587012631</v>
      </c>
      <c r="N90">
        <v>0.0125661620153774</v>
      </c>
      <c r="O90">
        <v>0</v>
      </c>
      <c r="P90">
        <v>0</v>
      </c>
      <c r="Q90">
        <v>0.12765837552595191</v>
      </c>
      <c r="R90">
        <v>0</v>
      </c>
      <c r="S90">
        <v>0.045918230381310599</v>
      </c>
      <c r="T90">
        <v>0.044730057473068997</v>
      </c>
      <c r="U90">
        <v>0.048541910257294603</v>
      </c>
      <c r="V90">
        <v>0</v>
      </c>
      <c r="W90" t="s">
        <v>237</v>
      </c>
      <c r="X90" t="s">
        <v>238</v>
      </c>
      <c r="Y90" t="s">
        <v>239</v>
      </c>
      <c r="Z90" t="s">
        <v>240</v>
      </c>
      <c r="AA90" t="s">
        <v>241</v>
      </c>
      <c r="AB90" t="s">
        <v>242</v>
      </c>
      <c r="AC90" t="s">
        <v>243</v>
      </c>
      <c r="AD90" t="s">
        <v>244</v>
      </c>
      <c r="AE90" t="s">
        <v>245</v>
      </c>
      <c r="AF90" t="s">
        <v>246</v>
      </c>
      <c r="AG90" t="s">
        <v>247</v>
      </c>
      <c r="AH90" t="s">
        <v>248</v>
      </c>
      <c r="AI90">
        <v>0</v>
      </c>
      <c r="AJ90">
        <v>0</v>
      </c>
      <c r="AK90">
        <v>0</v>
      </c>
      <c r="AL90">
        <v>0.44180059623641532</v>
      </c>
      <c r="AM90">
        <v>0</v>
      </c>
      <c r="AN90">
        <v>0.028265624646754101</v>
      </c>
      <c r="AO90">
        <v>0</v>
      </c>
      <c r="AP90">
        <v>0.0202397061987141</v>
      </c>
      <c r="AQ90">
        <v>0.022091465664279601</v>
      </c>
      <c r="AR90">
        <v>0</v>
      </c>
      <c r="AS90">
        <v>0.069985395080657195</v>
      </c>
      <c r="AT90">
        <v>0.1529441753759877</v>
      </c>
      <c r="AU90">
        <v>2.7915000000000001</v>
      </c>
      <c r="AV90">
        <v>9.948030000000001</v>
      </c>
      <c r="AW90">
        <v>4.4969700000000001</v>
      </c>
      <c r="AX90">
        <v>0</v>
      </c>
      <c r="AY90">
        <v>6.4823399999999998</v>
      </c>
      <c r="AZ90">
        <v>8.8035300000000003</v>
      </c>
      <c r="BA90">
        <v>0.64151000000000002</v>
      </c>
      <c r="BB90">
        <v>0</v>
      </c>
      <c r="BC90">
        <v>0</v>
      </c>
      <c r="BD90">
        <v>6.4823399999999998</v>
      </c>
      <c r="BE90">
        <v>0</v>
      </c>
      <c r="BF90">
        <v>2.7915000000000001</v>
      </c>
      <c r="BG90">
        <v>2.3892000000000002</v>
      </c>
      <c r="BH90">
        <v>2.61076</v>
      </c>
      <c r="BI90">
        <v>0</v>
      </c>
      <c r="BJ90">
        <v>0</v>
      </c>
      <c r="BK90">
        <v>0</v>
      </c>
      <c r="BL90">
        <v>0</v>
      </c>
      <c r="BM90">
        <v>11.739929999999999</v>
      </c>
      <c r="BN90">
        <v>0</v>
      </c>
      <c r="BO90">
        <v>0.64151000000000002</v>
      </c>
      <c r="BP90">
        <v>0</v>
      </c>
      <c r="BQ90">
        <v>1.15378</v>
      </c>
      <c r="BR90">
        <v>1.2446999999999999</v>
      </c>
      <c r="BS90">
        <v>0</v>
      </c>
      <c r="BT90">
        <v>2.4565800000000002</v>
      </c>
      <c r="BU90">
        <v>6.4823399999999998</v>
      </c>
    </row>
    <row r="91">
      <c r="A91" t="s">
        <v>728</v>
      </c>
      <c r="B91">
        <v>2006</v>
      </c>
      <c r="C91" t="s">
        <v>733</v>
      </c>
      <c r="D91">
        <v>16</v>
      </c>
      <c r="E91" t="s">
        <v>13</v>
      </c>
      <c r="F91" t="s">
        <v>14</v>
      </c>
      <c r="G91" t="s">
        <v>741</v>
      </c>
      <c r="H91">
        <v>40.280328555538588</v>
      </c>
      <c r="I91">
        <v>50.745147283051331</v>
      </c>
      <c r="J91">
        <v>70.2619709341364</v>
      </c>
      <c r="K91">
        <v>91.372494007032955</v>
      </c>
      <c r="L91">
        <v>98.560951178047162</v>
      </c>
      <c r="M91">
        <v>72.633358975575362</v>
      </c>
      <c r="N91">
        <v>90.163143140766792</v>
      </c>
      <c r="O91">
        <v>96.14694433022153</v>
      </c>
      <c r="P91">
        <v>98.567282397025252</v>
      </c>
      <c r="Q91">
        <v>99.84484650155882</v>
      </c>
      <c r="R91">
        <v>38.524307604407888</v>
      </c>
      <c r="S91">
        <v>37.09029755052341</v>
      </c>
      <c r="T91">
        <v>47.632213234088717</v>
      </c>
      <c r="U91">
        <v>54.723858253656473</v>
      </c>
      <c r="V91">
        <v>69.418057849517922</v>
      </c>
      <c r="W91" t="s">
        <v>237</v>
      </c>
      <c r="X91" t="s">
        <v>238</v>
      </c>
      <c r="Y91" t="s">
        <v>239</v>
      </c>
      <c r="Z91" t="s">
        <v>240</v>
      </c>
      <c r="AA91" t="s">
        <v>241</v>
      </c>
      <c r="AB91" t="s">
        <v>242</v>
      </c>
      <c r="AC91" t="s">
        <v>243</v>
      </c>
      <c r="AD91" t="s">
        <v>244</v>
      </c>
      <c r="AE91" t="s">
        <v>245</v>
      </c>
      <c r="AF91" t="s">
        <v>246</v>
      </c>
      <c r="AG91" t="s">
        <v>247</v>
      </c>
      <c r="AH91" t="s">
        <v>248</v>
      </c>
      <c r="AI91">
        <v>52.442854811382183</v>
      </c>
      <c r="AJ91">
        <v>76.302217762591113</v>
      </c>
      <c r="AK91">
        <v>99.502679891265203</v>
      </c>
      <c r="AL91">
        <v>50.87030889663999</v>
      </c>
      <c r="AM91">
        <v>58.124039254893667</v>
      </c>
      <c r="AN91">
        <v>80.903255792990777</v>
      </c>
      <c r="AO91">
        <v>42.867473592420438</v>
      </c>
      <c r="AP91">
        <v>59.05892737494667</v>
      </c>
      <c r="AQ91">
        <v>71.366561568746647</v>
      </c>
      <c r="AR91">
        <v>61.803875398338818</v>
      </c>
      <c r="AS91">
        <v>79.396146331640125</v>
      </c>
      <c r="AT91">
        <v>99.336667357621764</v>
      </c>
      <c r="AU91"/>
      <c r="AV91"/>
      <c r="AW91"/>
      <c r="AX91"/>
      <c r="AY91"/>
      <c r="AZ91"/>
      <c r="BA91"/>
      <c r="BB91"/>
      <c r="BC91"/>
      <c r="BD91"/>
      <c r="BE91"/>
      <c r="BF91"/>
      <c r="BG91"/>
      <c r="BH91"/>
      <c r="BI91"/>
      <c r="BJ91"/>
      <c r="BK91"/>
      <c r="BL91"/>
      <c r="BM91"/>
      <c r="BN91"/>
      <c r="BO91"/>
      <c r="BP91"/>
      <c r="BQ91"/>
      <c r="BR91"/>
      <c r="BS91"/>
      <c r="BT91"/>
      <c r="BU91"/>
    </row>
    <row r="92">
      <c r="A92" t="s">
        <v>728</v>
      </c>
      <c r="B92">
        <v>2006</v>
      </c>
      <c r="C92" t="s">
        <v>733</v>
      </c>
      <c r="D92">
        <v>17</v>
      </c>
      <c r="E92" t="s">
        <v>13</v>
      </c>
      <c r="F92" t="s">
        <v>52</v>
      </c>
      <c r="G92" t="s">
        <v>201</v>
      </c>
      <c r="H92">
        <v>59.719671444461298</v>
      </c>
      <c r="I92">
        <v>49.254852716948939</v>
      </c>
      <c r="J92">
        <v>29.73802906586344</v>
      </c>
      <c r="K92">
        <v>8.6275059929670626</v>
      </c>
      <c r="L92">
        <v>1.4390488219529289</v>
      </c>
      <c r="M92">
        <v>27.366641024424691</v>
      </c>
      <c r="N92">
        <v>9.8368568592332597</v>
      </c>
      <c r="O92">
        <v>3.853055669778553</v>
      </c>
      <c r="P92">
        <v>1.432717602974716</v>
      </c>
      <c r="Q92">
        <v>0.15515349844115331</v>
      </c>
      <c r="R92">
        <v>61.475692395592183</v>
      </c>
      <c r="S92">
        <v>62.909702449476498</v>
      </c>
      <c r="T92">
        <v>52.367786765910907</v>
      </c>
      <c r="U92">
        <v>45.276141746343349</v>
      </c>
      <c r="V92">
        <v>30.581942150482021</v>
      </c>
      <c r="W92" t="s">
        <v>237</v>
      </c>
      <c r="X92" t="s">
        <v>238</v>
      </c>
      <c r="Y92" t="s">
        <v>239</v>
      </c>
      <c r="Z92" t="s">
        <v>240</v>
      </c>
      <c r="AA92" t="s">
        <v>241</v>
      </c>
      <c r="AB92" t="s">
        <v>242</v>
      </c>
      <c r="AC92" t="s">
        <v>243</v>
      </c>
      <c r="AD92" t="s">
        <v>244</v>
      </c>
      <c r="AE92" t="s">
        <v>245</v>
      </c>
      <c r="AF92" t="s">
        <v>246</v>
      </c>
      <c r="AG92" t="s">
        <v>247</v>
      </c>
      <c r="AH92" t="s">
        <v>248</v>
      </c>
      <c r="AI92">
        <v>47.557145188617952</v>
      </c>
      <c r="AJ92">
        <v>23.69778223740887</v>
      </c>
      <c r="AK92">
        <v>0.49732010873479759</v>
      </c>
      <c r="AL92">
        <v>49.129691103360017</v>
      </c>
      <c r="AM92">
        <v>41.87596074510612</v>
      </c>
      <c r="AN92">
        <v>19.09674420700917</v>
      </c>
      <c r="AO92">
        <v>57.132526407579483</v>
      </c>
      <c r="AP92">
        <v>40.94107262505311</v>
      </c>
      <c r="AQ92">
        <v>28.633438431253431</v>
      </c>
      <c r="AR92">
        <v>38.196124601661303</v>
      </c>
      <c r="AS92">
        <v>20.603853668359761</v>
      </c>
      <c r="AT92">
        <v>0.66333264237822021</v>
      </c>
      <c r="AU92"/>
      <c r="AV92"/>
      <c r="AW92"/>
      <c r="AX92"/>
      <c r="AY92"/>
      <c r="AZ92"/>
      <c r="BA92"/>
      <c r="BB92"/>
      <c r="BC92"/>
      <c r="BD92"/>
      <c r="BE92"/>
      <c r="BF92"/>
      <c r="BG92"/>
      <c r="BH92"/>
      <c r="BI92"/>
      <c r="BJ92"/>
      <c r="BK92"/>
      <c r="BL92"/>
      <c r="BM92"/>
      <c r="BN92"/>
      <c r="BO92"/>
      <c r="BP92"/>
      <c r="BQ92"/>
      <c r="BR92"/>
      <c r="BS92"/>
      <c r="BT92"/>
      <c r="BU92"/>
    </row>
    <row r="93">
      <c r="A93" t="s">
        <v>728</v>
      </c>
      <c r="B93">
        <v>2006</v>
      </c>
      <c r="C93" t="s">
        <v>733</v>
      </c>
      <c r="D93">
        <v>18</v>
      </c>
      <c r="E93" t="s">
        <v>61</v>
      </c>
      <c r="F93" t="s">
        <v>15</v>
      </c>
      <c r="G93" t="s">
        <v>742</v>
      </c>
      <c r="H93">
        <v>28.416094396132461</v>
      </c>
      <c r="I93">
        <v>40.554869476190177</v>
      </c>
      <c r="J93">
        <v>57.322064556456773</v>
      </c>
      <c r="K93">
        <v>81.165778120689851</v>
      </c>
      <c r="L93">
        <v>93.922814618896339</v>
      </c>
      <c r="M93">
        <v>57.57230377227603</v>
      </c>
      <c r="N93">
        <v>80.278429238863367</v>
      </c>
      <c r="O93">
        <v>85.780951823805538</v>
      </c>
      <c r="P93">
        <v>92.964887329858414</v>
      </c>
      <c r="Q93">
        <v>96.836481009394461</v>
      </c>
      <c r="R93">
        <v>27.575562516709841</v>
      </c>
      <c r="S93">
        <v>27.37920452474933</v>
      </c>
      <c r="T93">
        <v>37.5455505738447</v>
      </c>
      <c r="U93">
        <v>42.290870622028173</v>
      </c>
      <c r="V93">
        <v>57.009316434152851</v>
      </c>
      <c r="W93" t="s">
        <v>237</v>
      </c>
      <c r="X93" t="s">
        <v>238</v>
      </c>
      <c r="Y93" t="s">
        <v>239</v>
      </c>
      <c r="Z93" t="s">
        <v>240</v>
      </c>
      <c r="AA93" t="s">
        <v>241</v>
      </c>
      <c r="AB93" t="s">
        <v>242</v>
      </c>
      <c r="AC93" t="s">
        <v>243</v>
      </c>
      <c r="AD93" t="s">
        <v>244</v>
      </c>
      <c r="AE93" t="s">
        <v>245</v>
      </c>
      <c r="AF93" t="s">
        <v>246</v>
      </c>
      <c r="AG93" t="s">
        <v>247</v>
      </c>
      <c r="AH93" t="s">
        <v>248</v>
      </c>
      <c r="AI93">
        <v>48.021117898753957</v>
      </c>
      <c r="AJ93">
        <v>57.882749510626901</v>
      </c>
      <c r="AK93">
        <v>90.248517794378657</v>
      </c>
      <c r="AL93">
        <v>35.834634591539327</v>
      </c>
      <c r="AM93">
        <v>47.361328656450468</v>
      </c>
      <c r="AN93">
        <v>74.5047499780039</v>
      </c>
      <c r="AO93">
        <v>26.045318990163391</v>
      </c>
      <c r="AP93">
        <v>55.412581450142703</v>
      </c>
      <c r="AQ93">
        <v>59.857194866951787</v>
      </c>
      <c r="AR93">
        <v>53.218810333953343</v>
      </c>
      <c r="AS93">
        <v>72.621742535705749</v>
      </c>
      <c r="AT93">
        <v>97.213172104014532</v>
      </c>
      <c r="AU93"/>
      <c r="AV93"/>
      <c r="AW93"/>
      <c r="AX93"/>
      <c r="AY93"/>
      <c r="AZ93"/>
      <c r="BA93"/>
      <c r="BB93"/>
      <c r="BC93"/>
      <c r="BD93"/>
      <c r="BE93"/>
      <c r="BF93"/>
      <c r="BG93"/>
      <c r="BH93"/>
      <c r="BI93"/>
      <c r="BJ93"/>
      <c r="BK93"/>
      <c r="BL93"/>
      <c r="BM93"/>
      <c r="BN93"/>
      <c r="BO93"/>
      <c r="BP93"/>
      <c r="BQ93"/>
      <c r="BR93"/>
      <c r="BS93"/>
      <c r="BT93"/>
      <c r="BU93"/>
    </row>
    <row r="94">
      <c r="A94" t="s">
        <v>728</v>
      </c>
      <c r="B94">
        <v>2006</v>
      </c>
      <c r="C94" t="s">
        <v>733</v>
      </c>
      <c r="D94">
        <v>19</v>
      </c>
      <c r="E94" t="s">
        <v>61</v>
      </c>
      <c r="F94" t="s">
        <v>16</v>
      </c>
      <c r="G94" t="s">
        <v>743</v>
      </c>
      <c r="H94">
        <v>11.86423415940609</v>
      </c>
      <c r="I94">
        <v>10.19027780686107</v>
      </c>
      <c r="J94">
        <v>12.93990637767978</v>
      </c>
      <c r="K94">
        <v>10.206715886343201</v>
      </c>
      <c r="L94">
        <v>4.6381365591508521</v>
      </c>
      <c r="M94">
        <v>15.061055203299381</v>
      </c>
      <c r="N94">
        <v>9.8847139019034351</v>
      </c>
      <c r="O94">
        <v>10.365992506415941</v>
      </c>
      <c r="P94">
        <v>5.6023950671668752</v>
      </c>
      <c r="Q94">
        <v>3.0083654921643128</v>
      </c>
      <c r="R94">
        <v>10.948745087698059</v>
      </c>
      <c r="S94">
        <v>9.7110930257740851</v>
      </c>
      <c r="T94">
        <v>10.086662660244009</v>
      </c>
      <c r="U94">
        <v>12.43298763162835</v>
      </c>
      <c r="V94">
        <v>12.408741415364981</v>
      </c>
      <c r="W94" t="s">
        <v>237</v>
      </c>
      <c r="X94" t="s">
        <v>238</v>
      </c>
      <c r="Y94" t="s">
        <v>239</v>
      </c>
      <c r="Z94" t="s">
        <v>240</v>
      </c>
      <c r="AA94" t="s">
        <v>241</v>
      </c>
      <c r="AB94" t="s">
        <v>242</v>
      </c>
      <c r="AC94" t="s">
        <v>243</v>
      </c>
      <c r="AD94" t="s">
        <v>244</v>
      </c>
      <c r="AE94" t="s">
        <v>245</v>
      </c>
      <c r="AF94" t="s">
        <v>246</v>
      </c>
      <c r="AG94" t="s">
        <v>247</v>
      </c>
      <c r="AH94" t="s">
        <v>248</v>
      </c>
      <c r="AI94">
        <v>4.4217369126281314</v>
      </c>
      <c r="AJ94">
        <v>18.419468251964169</v>
      </c>
      <c r="AK94">
        <v>9.2541620968865992</v>
      </c>
      <c r="AL94">
        <v>15.035674305100651</v>
      </c>
      <c r="AM94">
        <v>10.76271059844318</v>
      </c>
      <c r="AN94">
        <v>6.3985058149868541</v>
      </c>
      <c r="AO94">
        <v>16.822154602257068</v>
      </c>
      <c r="AP94">
        <v>3.6463459248039798</v>
      </c>
      <c r="AQ94">
        <v>11.50936670179485</v>
      </c>
      <c r="AR94">
        <v>8.5850650643854962</v>
      </c>
      <c r="AS94">
        <v>6.774403795934405</v>
      </c>
      <c r="AT94">
        <v>2.1234952536072251</v>
      </c>
      <c r="AU94"/>
      <c r="AV94"/>
      <c r="AW94"/>
      <c r="AX94"/>
      <c r="AY94"/>
      <c r="AZ94"/>
      <c r="BA94"/>
      <c r="BB94"/>
      <c r="BC94"/>
      <c r="BD94"/>
      <c r="BE94"/>
      <c r="BF94"/>
      <c r="BG94"/>
      <c r="BH94"/>
      <c r="BI94"/>
      <c r="BJ94"/>
      <c r="BK94"/>
      <c r="BL94"/>
      <c r="BM94"/>
      <c r="BN94"/>
      <c r="BO94"/>
      <c r="BP94"/>
      <c r="BQ94"/>
      <c r="BR94"/>
      <c r="BS94"/>
      <c r="BT94"/>
      <c r="BU94"/>
    </row>
    <row r="95">
      <c r="A95" t="s">
        <v>728</v>
      </c>
      <c r="B95">
        <v>2006</v>
      </c>
      <c r="C95" t="s">
        <v>733</v>
      </c>
      <c r="D95">
        <v>20</v>
      </c>
      <c r="E95" t="s">
        <v>61</v>
      </c>
      <c r="F95" t="s">
        <v>22</v>
      </c>
      <c r="G95" t="s">
        <v>744</v>
      </c>
      <c r="H95">
        <v>44.482707999287427</v>
      </c>
      <c r="I95">
        <v>32.476189870561981</v>
      </c>
      <c r="J95">
        <v>22.28648708680717</v>
      </c>
      <c r="K95">
        <v>7.1677423993421936</v>
      </c>
      <c r="L95">
        <v>1.2196956100340579</v>
      </c>
      <c r="M95">
        <v>23.240185510202618</v>
      </c>
      <c r="N95">
        <v>9.3547840388554029</v>
      </c>
      <c r="O95">
        <v>3.84374457498012</v>
      </c>
      <c r="P95">
        <v>1.4327176029747111</v>
      </c>
      <c r="Q95">
        <v>0.1551534984412255</v>
      </c>
      <c r="R95">
        <v>48.03017338104118</v>
      </c>
      <c r="S95">
        <v>42.269999160397589</v>
      </c>
      <c r="T95">
        <v>34.778949957761853</v>
      </c>
      <c r="U95">
        <v>29.23780213734862</v>
      </c>
      <c r="V95">
        <v>21.40474828596615</v>
      </c>
      <c r="W95" t="s">
        <v>237</v>
      </c>
      <c r="X95" t="s">
        <v>238</v>
      </c>
      <c r="Y95" t="s">
        <v>239</v>
      </c>
      <c r="Z95" t="s">
        <v>240</v>
      </c>
      <c r="AA95" t="s">
        <v>241</v>
      </c>
      <c r="AB95" t="s">
        <v>242</v>
      </c>
      <c r="AC95" t="s">
        <v>243</v>
      </c>
      <c r="AD95" t="s">
        <v>244</v>
      </c>
      <c r="AE95" t="s">
        <v>245</v>
      </c>
      <c r="AF95" t="s">
        <v>246</v>
      </c>
      <c r="AG95" t="s">
        <v>247</v>
      </c>
      <c r="AH95" t="s">
        <v>248</v>
      </c>
      <c r="AI95">
        <v>27.931988845524501</v>
      </c>
      <c r="AJ95">
        <v>21.548662765036269</v>
      </c>
      <c r="AK95">
        <v>0.49732010873474408</v>
      </c>
      <c r="AL95">
        <v>45.050128178112082</v>
      </c>
      <c r="AM95">
        <v>34.89622324697477</v>
      </c>
      <c r="AN95">
        <v>12.190286734980541</v>
      </c>
      <c r="AO95">
        <v>41.698049221148899</v>
      </c>
      <c r="AP95">
        <v>22.727647093516051</v>
      </c>
      <c r="AQ95">
        <v>12.97538383087605</v>
      </c>
      <c r="AR95">
        <v>35.089386826855808</v>
      </c>
      <c r="AS95">
        <v>14.898325922470841</v>
      </c>
      <c r="AT95">
        <v>0.66333264237824308</v>
      </c>
      <c r="AU95"/>
      <c r="AV95"/>
      <c r="AW95"/>
      <c r="AX95"/>
      <c r="AY95"/>
      <c r="AZ95"/>
      <c r="BA95"/>
      <c r="BB95"/>
      <c r="BC95"/>
      <c r="BD95"/>
      <c r="BE95"/>
      <c r="BF95"/>
      <c r="BG95"/>
      <c r="BH95"/>
      <c r="BI95"/>
      <c r="BJ95"/>
      <c r="BK95"/>
      <c r="BL95"/>
      <c r="BM95"/>
      <c r="BN95"/>
      <c r="BO95"/>
      <c r="BP95"/>
      <c r="BQ95"/>
      <c r="BR95"/>
      <c r="BS95"/>
      <c r="BT95"/>
      <c r="BU95"/>
    </row>
    <row r="96">
      <c r="A96" t="s">
        <v>728</v>
      </c>
      <c r="B96">
        <v>2006</v>
      </c>
      <c r="C96" t="s">
        <v>733</v>
      </c>
      <c r="D96">
        <v>21</v>
      </c>
      <c r="E96" t="s">
        <v>61</v>
      </c>
      <c r="F96" t="s">
        <v>17</v>
      </c>
      <c r="G96" t="s">
        <v>745</v>
      </c>
      <c r="H96">
        <v>15.236963445174011</v>
      </c>
      <c r="I96">
        <v>16.778662846386759</v>
      </c>
      <c r="J96">
        <v>7.4515419790562767</v>
      </c>
      <c r="K96">
        <v>1.459763593624761</v>
      </c>
      <c r="L96">
        <v>0.2193532119187504</v>
      </c>
      <c r="M96">
        <v>4.1264555142219699</v>
      </c>
      <c r="N96">
        <v>0.48207282037779431</v>
      </c>
      <c r="O96">
        <v>0.0093110947984038992</v>
      </c>
      <c r="P96">
        <v>0</v>
      </c>
      <c r="Q96">
        <v>0</v>
      </c>
      <c r="R96">
        <v>13.44551901455092</v>
      </c>
      <c r="S96">
        <v>20.639703289079002</v>
      </c>
      <c r="T96">
        <v>17.588836808149441</v>
      </c>
      <c r="U96">
        <v>16.03833960899486</v>
      </c>
      <c r="V96">
        <v>9.1771938645160187</v>
      </c>
      <c r="W96" t="s">
        <v>237</v>
      </c>
      <c r="X96" t="s">
        <v>238</v>
      </c>
      <c r="Y96" t="s">
        <v>239</v>
      </c>
      <c r="Z96" t="s">
        <v>240</v>
      </c>
      <c r="AA96" t="s">
        <v>241</v>
      </c>
      <c r="AB96" t="s">
        <v>242</v>
      </c>
      <c r="AC96" t="s">
        <v>243</v>
      </c>
      <c r="AD96" t="s">
        <v>244</v>
      </c>
      <c r="AE96" t="s">
        <v>245</v>
      </c>
      <c r="AF96" t="s">
        <v>246</v>
      </c>
      <c r="AG96" t="s">
        <v>247</v>
      </c>
      <c r="AH96" t="s">
        <v>248</v>
      </c>
      <c r="AI96">
        <v>19.625156343093408</v>
      </c>
      <c r="AJ96">
        <v>2.1491194723726541</v>
      </c>
      <c r="AK96">
        <v>0</v>
      </c>
      <c r="AL96">
        <v>4.0795629252479397</v>
      </c>
      <c r="AM96">
        <v>6.9797374981315716</v>
      </c>
      <c r="AN96">
        <v>6.9064574720287037</v>
      </c>
      <c r="AO96">
        <v>15.43447718643063</v>
      </c>
      <c r="AP96">
        <v>18.213425531537279</v>
      </c>
      <c r="AQ96">
        <v>15.658054600377319</v>
      </c>
      <c r="AR96">
        <v>3.1067377748053508</v>
      </c>
      <c r="AS96">
        <v>5.705527745889003</v>
      </c>
      <c r="AT96">
        <v>0</v>
      </c>
      <c r="AU96"/>
      <c r="AV96"/>
      <c r="AW96"/>
      <c r="AX96"/>
      <c r="AY96"/>
      <c r="AZ96"/>
      <c r="BA96"/>
      <c r="BB96"/>
      <c r="BC96"/>
      <c r="BD96"/>
      <c r="BE96"/>
      <c r="BF96"/>
      <c r="BG96"/>
      <c r="BH96"/>
      <c r="BI96"/>
      <c r="BJ96"/>
      <c r="BK96"/>
      <c r="BL96"/>
      <c r="BM96"/>
      <c r="BN96"/>
      <c r="BO96"/>
      <c r="BP96"/>
      <c r="BQ96"/>
      <c r="BR96"/>
      <c r="BS96"/>
      <c r="BT96"/>
      <c r="BU96"/>
    </row>
    <row r="97">
      <c r="A97" t="s">
        <v>728</v>
      </c>
      <c r="B97">
        <v>2006</v>
      </c>
      <c r="C97" t="s">
        <v>733</v>
      </c>
      <c r="D97">
        <v>22</v>
      </c>
      <c r="E97" t="s">
        <v>55</v>
      </c>
      <c r="F97" t="s">
        <v>50</v>
      </c>
      <c r="G97" t="s">
        <v>201</v>
      </c>
      <c r="H97">
        <v>29.454164315089109</v>
      </c>
      <c r="I97">
        <v>20.081285309944469</v>
      </c>
      <c r="J97">
        <v>18.41665726942054</v>
      </c>
      <c r="K97">
        <v>11.17044685850162</v>
      </c>
      <c r="L97">
        <v>4.7058561262991558</v>
      </c>
      <c r="M97">
        <v>20.735727241203321</v>
      </c>
      <c r="N97">
        <v>10.963142540928249</v>
      </c>
      <c r="O97">
        <v>10.781406084850101</v>
      </c>
      <c r="P97">
        <v>5.6838282753912619</v>
      </c>
      <c r="Q97">
        <v>3.013040329645202</v>
      </c>
      <c r="R97">
        <v>28.42035527316089</v>
      </c>
      <c r="S97">
        <v>26.18230013535452</v>
      </c>
      <c r="T97">
        <v>21.17613685232946</v>
      </c>
      <c r="U97">
        <v>22.71950119817734</v>
      </c>
      <c r="V97">
        <v>17.87537969193005</v>
      </c>
      <c r="W97" t="s">
        <v>237</v>
      </c>
      <c r="X97" t="s">
        <v>238</v>
      </c>
      <c r="Y97" t="s">
        <v>239</v>
      </c>
      <c r="Z97" t="s">
        <v>240</v>
      </c>
      <c r="AA97" t="s">
        <v>241</v>
      </c>
      <c r="AB97" t="s">
        <v>242</v>
      </c>
      <c r="AC97" t="s">
        <v>243</v>
      </c>
      <c r="AD97" t="s">
        <v>244</v>
      </c>
      <c r="AE97" t="s">
        <v>245</v>
      </c>
      <c r="AF97" t="s">
        <v>246</v>
      </c>
      <c r="AG97" t="s">
        <v>247</v>
      </c>
      <c r="AH97" t="s">
        <v>248</v>
      </c>
      <c r="AI97">
        <v>8.4315335778944647</v>
      </c>
      <c r="AJ97">
        <v>24.140147943373059</v>
      </c>
      <c r="AK97">
        <v>9.3004149305319075</v>
      </c>
      <c r="AL97">
        <v>29.556876361121851</v>
      </c>
      <c r="AM97">
        <v>18.516797415343142</v>
      </c>
      <c r="AN97">
        <v>7.9088359946339786</v>
      </c>
      <c r="AO97">
        <v>39.24223471203458</v>
      </c>
      <c r="AP97">
        <v>6.1740808492075541</v>
      </c>
      <c r="AQ97">
        <v>16.12711394356305</v>
      </c>
      <c r="AR97">
        <v>13.89081996728032</v>
      </c>
      <c r="AS97">
        <v>8.5324088245259588</v>
      </c>
      <c r="AT97">
        <v>2.137675150669625</v>
      </c>
      <c r="AU97"/>
      <c r="AV97"/>
      <c r="AW97"/>
      <c r="AX97"/>
      <c r="AY97"/>
      <c r="AZ97"/>
      <c r="BA97"/>
      <c r="BB97"/>
      <c r="BC97"/>
      <c r="BD97"/>
      <c r="BE97"/>
      <c r="BF97"/>
      <c r="BG97"/>
      <c r="BH97"/>
      <c r="BI97"/>
      <c r="BJ97"/>
      <c r="BK97"/>
      <c r="BL97"/>
      <c r="BM97"/>
      <c r="BN97"/>
      <c r="BO97"/>
      <c r="BP97"/>
      <c r="BQ97"/>
      <c r="BR97"/>
      <c r="BS97"/>
      <c r="BT97"/>
      <c r="BU97"/>
    </row>
    <row r="98">
      <c r="A98" t="s">
        <v>728</v>
      </c>
      <c r="B98">
        <v>2006</v>
      </c>
      <c r="C98" t="s">
        <v>733</v>
      </c>
      <c r="D98">
        <v>23</v>
      </c>
      <c r="E98" t="s">
        <v>55</v>
      </c>
      <c r="F98" t="s">
        <v>49</v>
      </c>
      <c r="G98" t="s">
        <v>201</v>
      </c>
      <c r="H98">
        <v>70.545835684910827</v>
      </c>
      <c r="I98">
        <v>79.918714690055381</v>
      </c>
      <c r="J98">
        <v>81.583342730579673</v>
      </c>
      <c r="K98">
        <v>88.829553141498479</v>
      </c>
      <c r="L98">
        <v>95.294143873700875</v>
      </c>
      <c r="M98">
        <v>79.264272758796736</v>
      </c>
      <c r="N98">
        <v>89.036857459071754</v>
      </c>
      <c r="O98">
        <v>89.218593915149853</v>
      </c>
      <c r="P98">
        <v>94.316171724608765</v>
      </c>
      <c r="Q98">
        <v>96.986959670354764</v>
      </c>
      <c r="R98">
        <v>71.57964472683912</v>
      </c>
      <c r="S98">
        <v>73.817699864645476</v>
      </c>
      <c r="T98">
        <v>78.823863147670522</v>
      </c>
      <c r="U98">
        <v>77.280498801822759</v>
      </c>
      <c r="V98">
        <v>82.124620308069822</v>
      </c>
      <c r="W98" t="s">
        <v>237</v>
      </c>
      <c r="X98" t="s">
        <v>238</v>
      </c>
      <c r="Y98" t="s">
        <v>239</v>
      </c>
      <c r="Z98" t="s">
        <v>240</v>
      </c>
      <c r="AA98" t="s">
        <v>241</v>
      </c>
      <c r="AB98" t="s">
        <v>242</v>
      </c>
      <c r="AC98" t="s">
        <v>243</v>
      </c>
      <c r="AD98" t="s">
        <v>244</v>
      </c>
      <c r="AE98" t="s">
        <v>245</v>
      </c>
      <c r="AF98" t="s">
        <v>246</v>
      </c>
      <c r="AG98" t="s">
        <v>247</v>
      </c>
      <c r="AH98" t="s">
        <v>248</v>
      </c>
      <c r="AI98">
        <v>91.568466422105359</v>
      </c>
      <c r="AJ98">
        <v>75.859852056626892</v>
      </c>
      <c r="AK98">
        <v>90.699585069468142</v>
      </c>
      <c r="AL98">
        <v>70.44312363887812</v>
      </c>
      <c r="AM98">
        <v>81.483202584656851</v>
      </c>
      <c r="AN98">
        <v>92.091164005365997</v>
      </c>
      <c r="AO98">
        <v>60.757765287965469</v>
      </c>
      <c r="AP98">
        <v>93.825919150792458</v>
      </c>
      <c r="AQ98">
        <v>83.87288605643694</v>
      </c>
      <c r="AR98">
        <v>86.109180032719721</v>
      </c>
      <c r="AS98">
        <v>91.467591175474084</v>
      </c>
      <c r="AT98">
        <v>97.862324849330378</v>
      </c>
      <c r="AU98"/>
      <c r="AV98"/>
      <c r="AW98"/>
      <c r="AX98"/>
      <c r="AY98"/>
      <c r="AZ98"/>
      <c r="BA98"/>
      <c r="BB98"/>
      <c r="BC98"/>
      <c r="BD98"/>
      <c r="BE98"/>
      <c r="BF98"/>
      <c r="BG98"/>
      <c r="BH98"/>
      <c r="BI98"/>
      <c r="BJ98"/>
      <c r="BK98"/>
      <c r="BL98"/>
      <c r="BM98"/>
      <c r="BN98"/>
      <c r="BO98"/>
      <c r="BP98"/>
      <c r="BQ98"/>
      <c r="BR98"/>
      <c r="BS98"/>
      <c r="BT98"/>
      <c r="BU98"/>
    </row>
    <row r="99">
      <c r="A99" t="s">
        <v>728</v>
      </c>
      <c r="B99">
        <v>2006</v>
      </c>
      <c r="C99" t="s">
        <v>733</v>
      </c>
      <c r="D99">
        <v>29</v>
      </c>
      <c r="E99" t="s">
        <v>58</v>
      </c>
      <c r="F99" t="s">
        <v>50</v>
      </c>
      <c r="G99" t="s">
        <v>746</v>
      </c>
      <c r="H99">
        <v>3.4691936140877928</v>
      </c>
      <c r="I99">
        <v>13.927874858043131</v>
      </c>
      <c r="J99">
        <v>35.495417076141479</v>
      </c>
      <c r="K99">
        <v>65.049941788979524</v>
      </c>
      <c r="L99">
        <v>85.412973178022995</v>
      </c>
      <c r="M99">
        <v>36.068509876494318</v>
      </c>
      <c r="N99">
        <v>62.618097115624359</v>
      </c>
      <c r="O99">
        <v>75.545092194973293</v>
      </c>
      <c r="P99">
        <v>83.218008991548999</v>
      </c>
      <c r="Q99">
        <v>90.71558628855378</v>
      </c>
      <c r="R99">
        <v>2.2423228869715972</v>
      </c>
      <c r="S99">
        <v>2.0220450057933852</v>
      </c>
      <c r="T99">
        <v>11.527721405637021</v>
      </c>
      <c r="U99">
        <v>19.50971477617253</v>
      </c>
      <c r="V99">
        <v>26.39067029650349</v>
      </c>
      <c r="W99" t="s">
        <v>237</v>
      </c>
      <c r="X99" t="s">
        <v>238</v>
      </c>
      <c r="Y99" t="s">
        <v>239</v>
      </c>
      <c r="Z99" t="s">
        <v>240</v>
      </c>
      <c r="AA99" t="s">
        <v>241</v>
      </c>
      <c r="AB99" t="s">
        <v>242</v>
      </c>
      <c r="AC99" t="s">
        <v>243</v>
      </c>
      <c r="AD99" t="s">
        <v>244</v>
      </c>
      <c r="AE99" t="s">
        <v>245</v>
      </c>
      <c r="AF99" t="s">
        <v>246</v>
      </c>
      <c r="AG99" t="s">
        <v>247</v>
      </c>
      <c r="AH99" t="s">
        <v>248</v>
      </c>
      <c r="AI99">
        <v>21.919342796612931</v>
      </c>
      <c r="AJ99">
        <v>17.814468044191091</v>
      </c>
      <c r="AK99">
        <v>75.521751585949943</v>
      </c>
      <c r="AL99">
        <v>10.48715008182624</v>
      </c>
      <c r="AM99">
        <v>8.6593567364909898</v>
      </c>
      <c r="AN99">
        <v>63.07134209926911</v>
      </c>
      <c r="AO99">
        <v>13.07482755606207</v>
      </c>
      <c r="AP99">
        <v>50.371504546778837</v>
      </c>
      <c r="AQ99">
        <v>45.424994104581927</v>
      </c>
      <c r="AR99">
        <v>20.383774328858792</v>
      </c>
      <c r="AS99">
        <v>71.840345777734768</v>
      </c>
      <c r="AT99">
        <v>95.004733164749851</v>
      </c>
      <c r="AU99"/>
      <c r="AV99"/>
      <c r="AW99"/>
      <c r="AX99"/>
      <c r="AY99"/>
      <c r="AZ99"/>
      <c r="BA99"/>
      <c r="BB99"/>
      <c r="BC99"/>
      <c r="BD99"/>
      <c r="BE99"/>
      <c r="BF99"/>
      <c r="BG99"/>
      <c r="BH99"/>
      <c r="BI99"/>
      <c r="BJ99"/>
      <c r="BK99"/>
      <c r="BL99"/>
      <c r="BM99"/>
      <c r="BN99"/>
      <c r="BO99"/>
      <c r="BP99"/>
      <c r="BQ99"/>
      <c r="BR99"/>
      <c r="BS99"/>
      <c r="BT99"/>
      <c r="BU99"/>
    </row>
    <row r="100">
      <c r="A100" t="s">
        <v>728</v>
      </c>
      <c r="B100">
        <v>2006</v>
      </c>
      <c r="C100" t="s">
        <v>733</v>
      </c>
      <c r="D100">
        <v>30</v>
      </c>
      <c r="E100" t="s">
        <v>58</v>
      </c>
      <c r="F100" t="s">
        <v>49</v>
      </c>
      <c r="G100" t="s">
        <v>201</v>
      </c>
      <c r="H100">
        <v>96.530806385912229</v>
      </c>
      <c r="I100">
        <v>86.072125141956946</v>
      </c>
      <c r="J100">
        <v>64.504582923858493</v>
      </c>
      <c r="K100">
        <v>34.950058211020689</v>
      </c>
      <c r="L100">
        <v>14.58702682197713</v>
      </c>
      <c r="M100">
        <v>63.931490123505732</v>
      </c>
      <c r="N100">
        <v>37.381902884375748</v>
      </c>
      <c r="O100">
        <v>24.454907805026782</v>
      </c>
      <c r="P100">
        <v>16.78199100845104</v>
      </c>
      <c r="Q100">
        <v>9.2844137114461009</v>
      </c>
      <c r="R100">
        <v>97.757677113028393</v>
      </c>
      <c r="S100">
        <v>97.977954994206655</v>
      </c>
      <c r="T100">
        <v>88.472278594362805</v>
      </c>
      <c r="U100">
        <v>80.4902852238273</v>
      </c>
      <c r="V100">
        <v>73.609329703496542</v>
      </c>
      <c r="W100" t="s">
        <v>237</v>
      </c>
      <c r="X100" t="s">
        <v>238</v>
      </c>
      <c r="Y100" t="s">
        <v>239</v>
      </c>
      <c r="Z100" t="s">
        <v>240</v>
      </c>
      <c r="AA100" t="s">
        <v>241</v>
      </c>
      <c r="AB100" t="s">
        <v>242</v>
      </c>
      <c r="AC100" t="s">
        <v>243</v>
      </c>
      <c r="AD100" t="s">
        <v>244</v>
      </c>
      <c r="AE100" t="s">
        <v>245</v>
      </c>
      <c r="AF100" t="s">
        <v>246</v>
      </c>
      <c r="AG100" t="s">
        <v>247</v>
      </c>
      <c r="AH100" t="s">
        <v>248</v>
      </c>
      <c r="AI100">
        <v>78.080657203387034</v>
      </c>
      <c r="AJ100">
        <v>82.185531955808941</v>
      </c>
      <c r="AK100">
        <v>24.478248414050171</v>
      </c>
      <c r="AL100">
        <v>89.512849918173742</v>
      </c>
      <c r="AM100">
        <v>91.340643263508966</v>
      </c>
      <c r="AN100">
        <v>36.928657900730691</v>
      </c>
      <c r="AO100">
        <v>86.925172443937896</v>
      </c>
      <c r="AP100">
        <v>49.628495453220943</v>
      </c>
      <c r="AQ100">
        <v>54.575005895418151</v>
      </c>
      <c r="AR100">
        <v>79.616225671141237</v>
      </c>
      <c r="AS100">
        <v>28.159654222265139</v>
      </c>
      <c r="AT100">
        <v>4.9952668352501144</v>
      </c>
      <c r="AU100"/>
      <c r="AV100"/>
      <c r="AW100"/>
      <c r="AX100"/>
      <c r="AY100"/>
      <c r="AZ100"/>
      <c r="BA100"/>
      <c r="BB100"/>
      <c r="BC100"/>
      <c r="BD100"/>
      <c r="BE100"/>
      <c r="BF100"/>
      <c r="BG100"/>
      <c r="BH100"/>
      <c r="BI100"/>
      <c r="BJ100"/>
      <c r="BK100"/>
      <c r="BL100"/>
      <c r="BM100"/>
      <c r="BN100"/>
      <c r="BO100"/>
      <c r="BP100"/>
      <c r="BQ100"/>
      <c r="BR100"/>
      <c r="BS100"/>
      <c r="BT100"/>
      <c r="BU100"/>
    </row>
    <row r="101">
      <c r="A101" t="s">
        <v>728</v>
      </c>
      <c r="B101">
        <v>2006</v>
      </c>
      <c r="C101" t="s">
        <v>733</v>
      </c>
      <c r="D101">
        <v>31</v>
      </c>
      <c r="E101" t="s">
        <v>105</v>
      </c>
      <c r="F101" t="s">
        <v>50</v>
      </c>
      <c r="G101" t="s">
        <v>747</v>
      </c>
      <c r="H101">
        <v>0.014567964149112701</v>
      </c>
      <c r="I101">
        <v>1.5546995903483181</v>
      </c>
      <c r="J101">
        <v>4.2049301490468336</v>
      </c>
      <c r="K101">
        <v>18.631204529762481</v>
      </c>
      <c r="L101">
        <v>51.1020055647435</v>
      </c>
      <c r="M101">
        <v>1.8051103697983331</v>
      </c>
      <c r="N101">
        <v>11.941681406858949</v>
      </c>
      <c r="O101">
        <v>22.730250380769579</v>
      </c>
      <c r="P101">
        <v>36.442004770614282</v>
      </c>
      <c r="Q101">
        <v>67.500784529438235</v>
      </c>
      <c r="R101">
        <v>0</v>
      </c>
      <c r="S101">
        <v>0.22779721539267539</v>
      </c>
      <c r="T101">
        <v>1.9573880936150401</v>
      </c>
      <c r="U101">
        <v>2.6627822870781248</v>
      </c>
      <c r="V101">
        <v>7.1818948431270808</v>
      </c>
      <c r="W101" t="s">
        <v>237</v>
      </c>
      <c r="X101" t="s">
        <v>238</v>
      </c>
      <c r="Y101" t="s">
        <v>239</v>
      </c>
      <c r="Z101" t="s">
        <v>240</v>
      </c>
      <c r="AA101" t="s">
        <v>241</v>
      </c>
      <c r="AB101" t="s">
        <v>242</v>
      </c>
      <c r="AC101" t="s">
        <v>243</v>
      </c>
      <c r="AD101" t="s">
        <v>244</v>
      </c>
      <c r="AE101" t="s">
        <v>245</v>
      </c>
      <c r="AF101" t="s">
        <v>246</v>
      </c>
      <c r="AG101" t="s">
        <v>247</v>
      </c>
      <c r="AH101" t="s">
        <v>248</v>
      </c>
      <c r="AI101">
        <v>7.8895751568220964</v>
      </c>
      <c r="AJ101">
        <v>4.8253784959570414</v>
      </c>
      <c r="AK101">
        <v>34.12679150917112</v>
      </c>
      <c r="AL101">
        <v>1.8862603077369291</v>
      </c>
      <c r="AM101">
        <v>4.0951439803960001</v>
      </c>
      <c r="AN101">
        <v>16.742281572436809</v>
      </c>
      <c r="AO101">
        <v>3.0925632233482112</v>
      </c>
      <c r="AP101">
        <v>18.246358108895581</v>
      </c>
      <c r="AQ101">
        <v>15.75589186170161</v>
      </c>
      <c r="AR101">
        <v>8.8817928485226769</v>
      </c>
      <c r="AS101">
        <v>17.95422496240802</v>
      </c>
      <c r="AT101">
        <v>42.496628816706028</v>
      </c>
      <c r="AU101"/>
      <c r="AV101"/>
      <c r="AW101"/>
      <c r="AX101"/>
      <c r="AY101"/>
      <c r="AZ101"/>
      <c r="BA101"/>
      <c r="BB101"/>
      <c r="BC101"/>
      <c r="BD101"/>
      <c r="BE101"/>
      <c r="BF101"/>
      <c r="BG101"/>
      <c r="BH101"/>
      <c r="BI101"/>
      <c r="BJ101"/>
      <c r="BK101"/>
      <c r="BL101"/>
      <c r="BM101"/>
      <c r="BN101"/>
      <c r="BO101"/>
      <c r="BP101"/>
      <c r="BQ101"/>
      <c r="BR101"/>
      <c r="BS101"/>
      <c r="BT101"/>
      <c r="BU101"/>
    </row>
    <row r="102">
      <c r="A102" t="s">
        <v>728</v>
      </c>
      <c r="B102">
        <v>2006</v>
      </c>
      <c r="C102" t="s">
        <v>733</v>
      </c>
      <c r="D102">
        <v>32</v>
      </c>
      <c r="E102" t="s">
        <v>105</v>
      </c>
      <c r="F102" t="s">
        <v>49</v>
      </c>
      <c r="G102" t="s">
        <v>201</v>
      </c>
      <c r="H102">
        <v>99.985432035850877</v>
      </c>
      <c r="I102">
        <v>98.445300409651708</v>
      </c>
      <c r="J102">
        <v>95.79506985095307</v>
      </c>
      <c r="K102">
        <v>81.368795470237515</v>
      </c>
      <c r="L102">
        <v>48.897994435256457</v>
      </c>
      <c r="M102">
        <v>98.194889630201715</v>
      </c>
      <c r="N102">
        <v>88.058318593141081</v>
      </c>
      <c r="O102">
        <v>77.269749619230495</v>
      </c>
      <c r="P102">
        <v>63.557995229385732</v>
      </c>
      <c r="Q102">
        <v>32.499215470561779</v>
      </c>
      <c r="R102">
        <v>100</v>
      </c>
      <c r="S102">
        <v>99.772202784607316</v>
      </c>
      <c r="T102">
        <v>98.042611906384863</v>
      </c>
      <c r="U102">
        <v>97.337217712921813</v>
      </c>
      <c r="V102">
        <v>92.818105156873003</v>
      </c>
      <c r="W102" t="s">
        <v>237</v>
      </c>
      <c r="X102" t="s">
        <v>238</v>
      </c>
      <c r="Y102" t="s">
        <v>239</v>
      </c>
      <c r="Z102" t="s">
        <v>240</v>
      </c>
      <c r="AA102" t="s">
        <v>241</v>
      </c>
      <c r="AB102" t="s">
        <v>242</v>
      </c>
      <c r="AC102" t="s">
        <v>243</v>
      </c>
      <c r="AD102" t="s">
        <v>244</v>
      </c>
      <c r="AE102" t="s">
        <v>245</v>
      </c>
      <c r="AF102" t="s">
        <v>246</v>
      </c>
      <c r="AG102" t="s">
        <v>247</v>
      </c>
      <c r="AH102" t="s">
        <v>248</v>
      </c>
      <c r="AI102">
        <v>92.110424843177825</v>
      </c>
      <c r="AJ102">
        <v>95.174621504042989</v>
      </c>
      <c r="AK102">
        <v>65.873208490828901</v>
      </c>
      <c r="AL102">
        <v>98.113739692263053</v>
      </c>
      <c r="AM102">
        <v>95.904856019603983</v>
      </c>
      <c r="AN102">
        <v>83.257718427563091</v>
      </c>
      <c r="AO102">
        <v>96.907436776651849</v>
      </c>
      <c r="AP102">
        <v>81.753641891104309</v>
      </c>
      <c r="AQ102">
        <v>84.244108138298557</v>
      </c>
      <c r="AR102">
        <v>91.118207151477421</v>
      </c>
      <c r="AS102">
        <v>82.045775037591895</v>
      </c>
      <c r="AT102">
        <v>57.503371183294007</v>
      </c>
      <c r="AU102"/>
      <c r="AV102"/>
      <c r="AW102"/>
      <c r="AX102"/>
      <c r="AY102"/>
      <c r="AZ102"/>
      <c r="BA102"/>
      <c r="BB102"/>
      <c r="BC102"/>
      <c r="BD102"/>
      <c r="BE102"/>
      <c r="BF102"/>
      <c r="BG102"/>
      <c r="BH102"/>
      <c r="BI102"/>
      <c r="BJ102"/>
      <c r="BK102"/>
      <c r="BL102"/>
      <c r="BM102"/>
      <c r="BN102"/>
      <c r="BO102"/>
      <c r="BP102"/>
      <c r="BQ102"/>
      <c r="BR102"/>
      <c r="BS102"/>
      <c r="BT102"/>
      <c r="BU102"/>
    </row>
    <row r="103">
      <c r="A103" t="s">
        <v>728</v>
      </c>
      <c r="B103">
        <v>2006</v>
      </c>
      <c r="C103" t="s">
        <v>733</v>
      </c>
      <c r="D103">
        <v>35</v>
      </c>
      <c r="E103" t="s">
        <v>56</v>
      </c>
      <c r="F103" t="s">
        <v>50</v>
      </c>
      <c r="G103" t="s">
        <v>201</v>
      </c>
      <c r="H103">
        <v>3.7084041348956869</v>
      </c>
      <c r="I103">
        <v>6.776758829603363</v>
      </c>
      <c r="J103">
        <v>13.018738368611981</v>
      </c>
      <c r="K103">
        <v>28.04052002892189</v>
      </c>
      <c r="L103">
        <v>53.4943652507922</v>
      </c>
      <c r="M103">
        <v>10.114990053813351</v>
      </c>
      <c r="N103">
        <v>22.738780554754559</v>
      </c>
      <c r="O103">
        <v>32.227605798305923</v>
      </c>
      <c r="P103">
        <v>39.328944048478931</v>
      </c>
      <c r="Q103">
        <v>69.124617896330193</v>
      </c>
      <c r="R103">
        <v>3.367914164483329</v>
      </c>
      <c r="S103">
        <v>3.8851855159823092</v>
      </c>
      <c r="T103">
        <v>6.2173446322257933</v>
      </c>
      <c r="U103">
        <v>8.8796514097466339</v>
      </c>
      <c r="V103">
        <v>15.696895413861681</v>
      </c>
      <c r="W103" t="s">
        <v>237</v>
      </c>
      <c r="X103" t="s">
        <v>238</v>
      </c>
      <c r="Y103" t="s">
        <v>239</v>
      </c>
      <c r="Z103" t="s">
        <v>240</v>
      </c>
      <c r="AA103" t="s">
        <v>241</v>
      </c>
      <c r="AB103" t="s">
        <v>242</v>
      </c>
      <c r="AC103" t="s">
        <v>243</v>
      </c>
      <c r="AD103" t="s">
        <v>244</v>
      </c>
      <c r="AE103" t="s">
        <v>245</v>
      </c>
      <c r="AF103" t="s">
        <v>246</v>
      </c>
      <c r="AG103" t="s">
        <v>247</v>
      </c>
      <c r="AH103" t="s">
        <v>248</v>
      </c>
      <c r="AI103">
        <v>29.780281512021059</v>
      </c>
      <c r="AJ103">
        <v>8.4096845852553095</v>
      </c>
      <c r="AK103">
        <v>36.35600820931959</v>
      </c>
      <c r="AL103">
        <v>8.7385193294484775</v>
      </c>
      <c r="AM103">
        <v>10.63859324303395</v>
      </c>
      <c r="AN103">
        <v>20.193335370074429</v>
      </c>
      <c r="AO103">
        <v>17.902483878910751</v>
      </c>
      <c r="AP103">
        <v>20.530574462905289</v>
      </c>
      <c r="AQ103">
        <v>19.08303047737914</v>
      </c>
      <c r="AR103">
        <v>12.73624822019555</v>
      </c>
      <c r="AS103">
        <v>22.772233761144619</v>
      </c>
      <c r="AT103">
        <v>44.549185906262977</v>
      </c>
      <c r="AU103"/>
      <c r="AV103"/>
      <c r="AW103"/>
      <c r="AX103"/>
      <c r="AY103"/>
      <c r="AZ103"/>
      <c r="BA103"/>
      <c r="BB103"/>
      <c r="BC103"/>
      <c r="BD103"/>
      <c r="BE103"/>
      <c r="BF103"/>
      <c r="BG103"/>
      <c r="BH103"/>
      <c r="BI103"/>
      <c r="BJ103"/>
      <c r="BK103"/>
      <c r="BL103"/>
      <c r="BM103"/>
      <c r="BN103"/>
      <c r="BO103"/>
      <c r="BP103"/>
      <c r="BQ103"/>
      <c r="BR103"/>
      <c r="BS103"/>
      <c r="BT103"/>
      <c r="BU103"/>
    </row>
    <row r="104">
      <c r="A104" t="s">
        <v>728</v>
      </c>
      <c r="B104">
        <v>2006</v>
      </c>
      <c r="C104" t="s">
        <v>733</v>
      </c>
      <c r="D104">
        <v>36</v>
      </c>
      <c r="E104" t="s">
        <v>56</v>
      </c>
      <c r="F104" t="s">
        <v>49</v>
      </c>
      <c r="G104" t="s">
        <v>201</v>
      </c>
      <c r="H104">
        <v>96.291595865104412</v>
      </c>
      <c r="I104">
        <v>93.223241170396747</v>
      </c>
      <c r="J104">
        <v>86.981261631387909</v>
      </c>
      <c r="K104">
        <v>71.959479971078153</v>
      </c>
      <c r="L104">
        <v>46.505634749207843</v>
      </c>
      <c r="M104">
        <v>89.885009946186713</v>
      </c>
      <c r="N104">
        <v>77.261219445245459</v>
      </c>
      <c r="O104">
        <v>67.772394201694169</v>
      </c>
      <c r="P104">
        <v>60.671055951521133</v>
      </c>
      <c r="Q104">
        <v>30.875382103669779</v>
      </c>
      <c r="R104">
        <v>96.632085835516705</v>
      </c>
      <c r="S104">
        <v>96.114814484017714</v>
      </c>
      <c r="T104">
        <v>93.782655367774069</v>
      </c>
      <c r="U104">
        <v>91.120348590253229</v>
      </c>
      <c r="V104">
        <v>84.303104586138446</v>
      </c>
      <c r="W104" t="s">
        <v>237</v>
      </c>
      <c r="X104" t="s">
        <v>238</v>
      </c>
      <c r="Y104" t="s">
        <v>239</v>
      </c>
      <c r="Z104" t="s">
        <v>240</v>
      </c>
      <c r="AA104" t="s">
        <v>241</v>
      </c>
      <c r="AB104" t="s">
        <v>242</v>
      </c>
      <c r="AC104" t="s">
        <v>243</v>
      </c>
      <c r="AD104" t="s">
        <v>244</v>
      </c>
      <c r="AE104" t="s">
        <v>245</v>
      </c>
      <c r="AF104" t="s">
        <v>246</v>
      </c>
      <c r="AG104" t="s">
        <v>247</v>
      </c>
      <c r="AH104" t="s">
        <v>248</v>
      </c>
      <c r="AI104">
        <v>70.219718487978867</v>
      </c>
      <c r="AJ104">
        <v>91.590315414744765</v>
      </c>
      <c r="AK104">
        <v>63.643991790680452</v>
      </c>
      <c r="AL104">
        <v>91.261480670551535</v>
      </c>
      <c r="AM104">
        <v>89.361406756966005</v>
      </c>
      <c r="AN104">
        <v>79.806664629925493</v>
      </c>
      <c r="AO104">
        <v>82.097516121089242</v>
      </c>
      <c r="AP104">
        <v>79.469425537094551</v>
      </c>
      <c r="AQ104">
        <v>80.916969522621017</v>
      </c>
      <c r="AR104">
        <v>87.263751779804537</v>
      </c>
      <c r="AS104">
        <v>77.227766238855381</v>
      </c>
      <c r="AT104">
        <v>55.450814093737058</v>
      </c>
      <c r="AU104"/>
      <c r="AV104"/>
      <c r="AW104"/>
      <c r="AX104"/>
      <c r="AY104"/>
      <c r="AZ104"/>
      <c r="BA104"/>
      <c r="BB104"/>
      <c r="BC104"/>
      <c r="BD104"/>
      <c r="BE104"/>
      <c r="BF104"/>
      <c r="BG104"/>
      <c r="BH104"/>
      <c r="BI104"/>
      <c r="BJ104"/>
      <c r="BK104"/>
      <c r="BL104"/>
      <c r="BM104"/>
      <c r="BN104"/>
      <c r="BO104"/>
      <c r="BP104"/>
      <c r="BQ104"/>
      <c r="BR104"/>
      <c r="BS104"/>
      <c r="BT104"/>
      <c r="BU104"/>
    </row>
    <row r="105">
      <c r="A105" t="s">
        <v>728</v>
      </c>
      <c r="B105">
        <v>2006</v>
      </c>
      <c r="C105" t="s">
        <v>733</v>
      </c>
      <c r="D105">
        <v>37</v>
      </c>
      <c r="E105" t="s">
        <v>170</v>
      </c>
      <c r="F105" t="s">
        <v>50</v>
      </c>
      <c r="G105" t="s">
        <v>748</v>
      </c>
      <c r="H105">
        <v>2.6800887382167482</v>
      </c>
      <c r="I105">
        <v>8.1521013706533125</v>
      </c>
      <c r="J105">
        <v>12.381638184445469</v>
      </c>
      <c r="K105">
        <v>28.647747930013821</v>
      </c>
      <c r="L105">
        <v>54.11386359396635</v>
      </c>
      <c r="M105">
        <v>7.7771772892783027</v>
      </c>
      <c r="N105">
        <v>21.872862193607279</v>
      </c>
      <c r="O105">
        <v>32.182853581319321</v>
      </c>
      <c r="P105">
        <v>39.648698117178753</v>
      </c>
      <c r="Q105">
        <v>69.232033818842112</v>
      </c>
      <c r="R105">
        <v>3.000935017898779</v>
      </c>
      <c r="S105">
        <v>2.319961515977583</v>
      </c>
      <c r="T105">
        <v>7.770052328376571</v>
      </c>
      <c r="U105">
        <v>11.03875902850935</v>
      </c>
      <c r="V105">
        <v>17.484916317717101</v>
      </c>
      <c r="W105" t="s">
        <v>237</v>
      </c>
      <c r="X105" t="s">
        <v>238</v>
      </c>
      <c r="Y105" t="s">
        <v>239</v>
      </c>
      <c r="Z105" t="s">
        <v>240</v>
      </c>
      <c r="AA105" t="s">
        <v>241</v>
      </c>
      <c r="AB105" t="s">
        <v>242</v>
      </c>
      <c r="AC105" t="s">
        <v>243</v>
      </c>
      <c r="AD105" t="s">
        <v>244</v>
      </c>
      <c r="AE105" t="s">
        <v>245</v>
      </c>
      <c r="AF105" t="s">
        <v>246</v>
      </c>
      <c r="AG105" t="s">
        <v>247</v>
      </c>
      <c r="AH105" t="s">
        <v>248</v>
      </c>
      <c r="AI105">
        <v>27.70132925345365</v>
      </c>
      <c r="AJ105">
        <v>9.2279252946247929</v>
      </c>
      <c r="AK105">
        <v>36.493505512390662</v>
      </c>
      <c r="AL105">
        <v>12.56632038748473</v>
      </c>
      <c r="AM105">
        <v>14.331218106991759</v>
      </c>
      <c r="AN105">
        <v>23.215526759489311</v>
      </c>
      <c r="AO105">
        <v>27.134169402763838</v>
      </c>
      <c r="AP105">
        <v>33.48651877166067</v>
      </c>
      <c r="AQ105">
        <v>26.000476507264299</v>
      </c>
      <c r="AR105">
        <v>18.931181852131751</v>
      </c>
      <c r="AS105">
        <v>26.76934835969325</v>
      </c>
      <c r="AT105">
        <v>44.846668497425561</v>
      </c>
      <c r="AU105"/>
      <c r="AV105"/>
      <c r="AW105"/>
      <c r="AX105"/>
      <c r="AY105"/>
      <c r="AZ105"/>
      <c r="BA105"/>
      <c r="BB105"/>
      <c r="BC105"/>
      <c r="BD105"/>
      <c r="BE105"/>
      <c r="BF105"/>
      <c r="BG105"/>
      <c r="BH105"/>
      <c r="BI105"/>
      <c r="BJ105"/>
      <c r="BK105"/>
      <c r="BL105"/>
      <c r="BM105"/>
      <c r="BN105"/>
      <c r="BO105"/>
      <c r="BP105"/>
      <c r="BQ105"/>
      <c r="BR105"/>
      <c r="BS105"/>
      <c r="BT105"/>
      <c r="BU105"/>
    </row>
    <row r="106">
      <c r="A106" t="s">
        <v>728</v>
      </c>
      <c r="B106">
        <v>2006</v>
      </c>
      <c r="C106" t="s">
        <v>733</v>
      </c>
      <c r="D106">
        <v>38</v>
      </c>
      <c r="E106" t="s">
        <v>170</v>
      </c>
      <c r="F106" t="s">
        <v>49</v>
      </c>
      <c r="G106" t="s">
        <v>201</v>
      </c>
      <c r="H106">
        <v>97.319911261783247</v>
      </c>
      <c r="I106">
        <v>91.847898629346574</v>
      </c>
      <c r="J106">
        <v>87.61836181555465</v>
      </c>
      <c r="K106">
        <v>71.35225206998625</v>
      </c>
      <c r="L106">
        <v>45.886136406033607</v>
      </c>
      <c r="M106">
        <v>92.222822710721744</v>
      </c>
      <c r="N106">
        <v>78.127137806392682</v>
      </c>
      <c r="O106">
        <v>67.817146418680721</v>
      </c>
      <c r="P106">
        <v>60.351301882821339</v>
      </c>
      <c r="Q106">
        <v>30.767966181157892</v>
      </c>
      <c r="R106">
        <v>96.999064982101231</v>
      </c>
      <c r="S106">
        <v>97.680038484022418</v>
      </c>
      <c r="T106">
        <v>92.229947671623464</v>
      </c>
      <c r="U106">
        <v>88.961240971490668</v>
      </c>
      <c r="V106">
        <v>82.51508368228285</v>
      </c>
      <c r="W106" t="s">
        <v>237</v>
      </c>
      <c r="X106" t="s">
        <v>238</v>
      </c>
      <c r="Y106" t="s">
        <v>239</v>
      </c>
      <c r="Z106" t="s">
        <v>240</v>
      </c>
      <c r="AA106" t="s">
        <v>241</v>
      </c>
      <c r="AB106" t="s">
        <v>242</v>
      </c>
      <c r="AC106" t="s">
        <v>243</v>
      </c>
      <c r="AD106" t="s">
        <v>244</v>
      </c>
      <c r="AE106" t="s">
        <v>245</v>
      </c>
      <c r="AF106" t="s">
        <v>246</v>
      </c>
      <c r="AG106" t="s">
        <v>247</v>
      </c>
      <c r="AH106" t="s">
        <v>248</v>
      </c>
      <c r="AI106">
        <v>72.298670746546136</v>
      </c>
      <c r="AJ106">
        <v>90.772074705375232</v>
      </c>
      <c r="AK106">
        <v>63.506494487609402</v>
      </c>
      <c r="AL106">
        <v>87.433679612515292</v>
      </c>
      <c r="AM106">
        <v>85.66878189300823</v>
      </c>
      <c r="AN106">
        <v>76.78447324051055</v>
      </c>
      <c r="AO106">
        <v>72.865830597236254</v>
      </c>
      <c r="AP106">
        <v>66.513481228339273</v>
      </c>
      <c r="AQ106">
        <v>73.999523492735761</v>
      </c>
      <c r="AR106">
        <v>81.068818147868271</v>
      </c>
      <c r="AS106">
        <v>73.23065164030676</v>
      </c>
      <c r="AT106">
        <v>55.153331502574488</v>
      </c>
      <c r="AU106"/>
      <c r="AV106"/>
      <c r="AW106"/>
      <c r="AX106"/>
      <c r="AY106"/>
      <c r="AZ106"/>
      <c r="BA106"/>
      <c r="BB106"/>
      <c r="BC106"/>
      <c r="BD106"/>
      <c r="BE106"/>
      <c r="BF106"/>
      <c r="BG106"/>
      <c r="BH106"/>
      <c r="BI106"/>
      <c r="BJ106"/>
      <c r="BK106"/>
      <c r="BL106"/>
      <c r="BM106"/>
      <c r="BN106"/>
      <c r="BO106"/>
      <c r="BP106"/>
      <c r="BQ106"/>
      <c r="BR106"/>
      <c r="BS106"/>
      <c r="BT106"/>
      <c r="BU106"/>
    </row>
    <row r="107">
      <c r="A107" t="s">
        <v>728</v>
      </c>
      <c r="B107">
        <v>2006</v>
      </c>
      <c r="C107" t="s">
        <v>733</v>
      </c>
      <c r="D107">
        <v>41</v>
      </c>
      <c r="E107" t="s">
        <v>57</v>
      </c>
      <c r="F107" t="s">
        <v>50</v>
      </c>
      <c r="G107" t="s">
        <v>201</v>
      </c>
      <c r="H107">
        <v>34.822682566393262</v>
      </c>
      <c r="I107">
        <v>24.290857878866959</v>
      </c>
      <c r="J107">
        <v>18.06267930203083</v>
      </c>
      <c r="K107">
        <v>11.66071385153607</v>
      </c>
      <c r="L107">
        <v>5.0467168418016568</v>
      </c>
      <c r="M107">
        <v>21.434700109890109</v>
      </c>
      <c r="N107">
        <v>11.11763098331485</v>
      </c>
      <c r="O107">
        <v>10.81126531249207</v>
      </c>
      <c r="P107">
        <v>5.6158304195880078</v>
      </c>
      <c r="Q107">
        <v>3.030302086813228</v>
      </c>
      <c r="R107">
        <v>39.167815143444848</v>
      </c>
      <c r="S107">
        <v>29.738127644598141</v>
      </c>
      <c r="T107">
        <v>24.559098616641212</v>
      </c>
      <c r="U107">
        <v>22.470861210390151</v>
      </c>
      <c r="V107">
        <v>18.85737474197402</v>
      </c>
      <c r="W107" t="s">
        <v>237</v>
      </c>
      <c r="X107" t="s">
        <v>238</v>
      </c>
      <c r="Y107" t="s">
        <v>239</v>
      </c>
      <c r="Z107" t="s">
        <v>240</v>
      </c>
      <c r="AA107" t="s">
        <v>241</v>
      </c>
      <c r="AB107" t="s">
        <v>242</v>
      </c>
      <c r="AC107" t="s">
        <v>243</v>
      </c>
      <c r="AD107" t="s">
        <v>244</v>
      </c>
      <c r="AE107" t="s">
        <v>245</v>
      </c>
      <c r="AF107" t="s">
        <v>246</v>
      </c>
      <c r="AG107" t="s">
        <v>247</v>
      </c>
      <c r="AH107" t="s">
        <v>248</v>
      </c>
      <c r="AI107">
        <v>7.4487701732674507</v>
      </c>
      <c r="AJ107">
        <v>24.560804203019831</v>
      </c>
      <c r="AK107">
        <v>9.2916982493189693</v>
      </c>
      <c r="AL107">
        <v>29.449265052762438</v>
      </c>
      <c r="AM107">
        <v>27.185726489684601</v>
      </c>
      <c r="AN107">
        <v>10.92966707695831</v>
      </c>
      <c r="AO107">
        <v>43.395692681039407</v>
      </c>
      <c r="AP107">
        <v>11.446091234186371</v>
      </c>
      <c r="AQ107">
        <v>18.806630903276531</v>
      </c>
      <c r="AR107">
        <v>13.105624275798061</v>
      </c>
      <c r="AS107">
        <v>10.61088562467916</v>
      </c>
      <c r="AT107">
        <v>2.1234952536072251</v>
      </c>
      <c r="AU107"/>
      <c r="AV107"/>
      <c r="AW107"/>
      <c r="AX107"/>
      <c r="AY107"/>
      <c r="AZ107"/>
      <c r="BA107"/>
      <c r="BB107"/>
      <c r="BC107"/>
      <c r="BD107"/>
      <c r="BE107"/>
      <c r="BF107"/>
      <c r="BG107"/>
      <c r="BH107"/>
      <c r="BI107"/>
      <c r="BJ107"/>
      <c r="BK107"/>
      <c r="BL107"/>
      <c r="BM107"/>
      <c r="BN107"/>
      <c r="BO107"/>
      <c r="BP107"/>
      <c r="BQ107"/>
      <c r="BR107"/>
      <c r="BS107"/>
      <c r="BT107"/>
      <c r="BU107"/>
    </row>
    <row r="108">
      <c r="A108" t="s">
        <v>728</v>
      </c>
      <c r="B108">
        <v>2006</v>
      </c>
      <c r="C108" t="s">
        <v>733</v>
      </c>
      <c r="D108">
        <v>42</v>
      </c>
      <c r="E108" t="s">
        <v>57</v>
      </c>
      <c r="F108" t="s">
        <v>49</v>
      </c>
      <c r="G108" t="s">
        <v>749</v>
      </c>
      <c r="H108">
        <v>65.177317433606703</v>
      </c>
      <c r="I108">
        <v>75.709142121133198</v>
      </c>
      <c r="J108">
        <v>81.937320697969042</v>
      </c>
      <c r="K108">
        <v>88.339286148463984</v>
      </c>
      <c r="L108">
        <v>94.953283158198317</v>
      </c>
      <c r="M108">
        <v>78.565299890109955</v>
      </c>
      <c r="N108">
        <v>88.882369016685161</v>
      </c>
      <c r="O108">
        <v>89.188734687507917</v>
      </c>
      <c r="P108">
        <v>94.384169580411964</v>
      </c>
      <c r="Q108">
        <v>96.969697913186735</v>
      </c>
      <c r="R108">
        <v>60.83218485655518</v>
      </c>
      <c r="S108">
        <v>70.261872355401792</v>
      </c>
      <c r="T108">
        <v>75.440901383358536</v>
      </c>
      <c r="U108">
        <v>77.529138789609647</v>
      </c>
      <c r="V108">
        <v>81.142625258026058</v>
      </c>
      <c r="W108" t="s">
        <v>237</v>
      </c>
      <c r="X108" t="s">
        <v>238</v>
      </c>
      <c r="Y108" t="s">
        <v>239</v>
      </c>
      <c r="Z108" t="s">
        <v>240</v>
      </c>
      <c r="AA108" t="s">
        <v>241</v>
      </c>
      <c r="AB108" t="s">
        <v>242</v>
      </c>
      <c r="AC108" t="s">
        <v>243</v>
      </c>
      <c r="AD108" t="s">
        <v>244</v>
      </c>
      <c r="AE108" t="s">
        <v>245</v>
      </c>
      <c r="AF108" t="s">
        <v>246</v>
      </c>
      <c r="AG108" t="s">
        <v>247</v>
      </c>
      <c r="AH108" t="s">
        <v>248</v>
      </c>
      <c r="AI108">
        <v>92.551229826732509</v>
      </c>
      <c r="AJ108">
        <v>75.439195796980158</v>
      </c>
      <c r="AK108">
        <v>90.708301750681088</v>
      </c>
      <c r="AL108">
        <v>70.550734947237586</v>
      </c>
      <c r="AM108">
        <v>72.814273510315317</v>
      </c>
      <c r="AN108">
        <v>89.070332923041661</v>
      </c>
      <c r="AO108">
        <v>56.604307318960558</v>
      </c>
      <c r="AP108">
        <v>88.553908765813603</v>
      </c>
      <c r="AQ108">
        <v>81.193369096723515</v>
      </c>
      <c r="AR108">
        <v>86.894375724201993</v>
      </c>
      <c r="AS108">
        <v>89.389114375320617</v>
      </c>
      <c r="AT108">
        <v>97.876504746392783</v>
      </c>
      <c r="AU108"/>
      <c r="AV108"/>
      <c r="AW108"/>
      <c r="AX108"/>
      <c r="AY108"/>
      <c r="AZ108"/>
      <c r="BA108"/>
      <c r="BB108"/>
      <c r="BC108"/>
      <c r="BD108"/>
      <c r="BE108"/>
      <c r="BF108"/>
      <c r="BG108"/>
      <c r="BH108"/>
      <c r="BI108"/>
      <c r="BJ108"/>
      <c r="BK108"/>
      <c r="BL108"/>
      <c r="BM108"/>
      <c r="BN108"/>
      <c r="BO108"/>
      <c r="BP108"/>
      <c r="BQ108"/>
      <c r="BR108"/>
      <c r="BS108"/>
      <c r="BT108"/>
      <c r="BU108"/>
    </row>
    <row r="109">
      <c r="A109" t="s">
        <v>728</v>
      </c>
      <c r="B109">
        <v>2006</v>
      </c>
      <c r="C109" t="s">
        <v>733</v>
      </c>
      <c r="D109">
        <v>58</v>
      </c>
      <c r="E109" t="s">
        <v>285</v>
      </c>
      <c r="F109" t="s">
        <v>286</v>
      </c>
      <c r="G109" t="s">
        <v>201</v>
      </c>
      <c r="H109">
        <v>0</v>
      </c>
      <c r="I109">
        <v>0.61183178198573707</v>
      </c>
      <c r="J109">
        <v>1.420047044803201</v>
      </c>
      <c r="K109">
        <v>8.9587437051492351</v>
      </c>
      <c r="L109">
        <v>40.247320920516131</v>
      </c>
      <c r="M109">
        <v>0.96269141014190562</v>
      </c>
      <c r="N109">
        <v>3.5129306619274372</v>
      </c>
      <c r="O109">
        <v>13.79278814049292</v>
      </c>
      <c r="P109">
        <v>24.451408135233201</v>
      </c>
      <c r="Q109">
        <v>57.070035159054143</v>
      </c>
      <c r="R109">
        <v>0</v>
      </c>
      <c r="S109">
        <v>0.1124391914760052</v>
      </c>
      <c r="T109">
        <v>0.47139878796638313</v>
      </c>
      <c r="U109">
        <v>0.89175744089617626</v>
      </c>
      <c r="V109">
        <v>2.287881993353333</v>
      </c>
      <c r="W109" t="s">
        <v>237</v>
      </c>
      <c r="X109" t="s">
        <v>238</v>
      </c>
      <c r="Y109" t="s">
        <v>239</v>
      </c>
      <c r="Z109" t="s">
        <v>240</v>
      </c>
      <c r="AA109" t="s">
        <v>241</v>
      </c>
      <c r="AB109" t="s">
        <v>242</v>
      </c>
      <c r="AC109" t="s">
        <v>243</v>
      </c>
      <c r="AD109" t="s">
        <v>244</v>
      </c>
      <c r="AE109" t="s">
        <v>245</v>
      </c>
      <c r="AF109" t="s">
        <v>246</v>
      </c>
      <c r="AG109" t="s">
        <v>247</v>
      </c>
      <c r="AH109" t="s">
        <v>248</v>
      </c>
      <c r="AI109">
        <v>6.7974558218059826</v>
      </c>
      <c r="AJ109">
        <v>2.2150827017386532</v>
      </c>
      <c r="AK109">
        <v>26.73724495118223</v>
      </c>
      <c r="AL109">
        <v>1.2491612040122699</v>
      </c>
      <c r="AM109">
        <v>2.8913062041322228</v>
      </c>
      <c r="AN109">
        <v>11.753878595605199</v>
      </c>
      <c r="AO109">
        <v>2.4016098763623712</v>
      </c>
      <c r="AP109">
        <v>5.5206933959711098</v>
      </c>
      <c r="AQ109">
        <v>11.139242413853831</v>
      </c>
      <c r="AR109">
        <v>5.336522303711952</v>
      </c>
      <c r="AS109">
        <v>8.9841013615585172</v>
      </c>
      <c r="AT109">
        <v>31.810355890828909</v>
      </c>
      <c r="AU109"/>
      <c r="AV109"/>
      <c r="AW109"/>
      <c r="AX109"/>
      <c r="AY109"/>
      <c r="AZ109"/>
      <c r="BA109"/>
      <c r="BB109"/>
      <c r="BC109"/>
      <c r="BD109"/>
      <c r="BE109"/>
      <c r="BF109"/>
      <c r="BG109"/>
      <c r="BH109"/>
      <c r="BI109"/>
      <c r="BJ109"/>
      <c r="BK109"/>
      <c r="BL109"/>
      <c r="BM109"/>
      <c r="BN109"/>
      <c r="BO109"/>
      <c r="BP109"/>
      <c r="BQ109"/>
      <c r="BR109"/>
      <c r="BS109"/>
      <c r="BT109"/>
      <c r="BU109"/>
    </row>
    <row r="110">
      <c r="A110" t="s">
        <v>728</v>
      </c>
      <c r="B110">
        <v>2006</v>
      </c>
      <c r="C110" t="s">
        <v>733</v>
      </c>
      <c r="D110">
        <v>59</v>
      </c>
      <c r="E110" t="s">
        <v>285</v>
      </c>
      <c r="F110" t="s">
        <v>287</v>
      </c>
      <c r="G110" t="s">
        <v>201</v>
      </c>
      <c r="H110">
        <v>0.014567964149112701</v>
      </c>
      <c r="I110">
        <v>0.94286780836258177</v>
      </c>
      <c r="J110">
        <v>2.7848831042436322</v>
      </c>
      <c r="K110">
        <v>9.6724608246132338</v>
      </c>
      <c r="L110">
        <v>10.0136014366352</v>
      </c>
      <c r="M110">
        <v>0.8424189596564271</v>
      </c>
      <c r="N110">
        <v>8.4287507449315218</v>
      </c>
      <c r="O110">
        <v>8.9374622402766537</v>
      </c>
      <c r="P110">
        <v>11.83658170238593</v>
      </c>
      <c r="Q110">
        <v>8.8830895244206722</v>
      </c>
      <c r="R110">
        <v>0</v>
      </c>
      <c r="S110">
        <v>0.1153580239166702</v>
      </c>
      <c r="T110">
        <v>1.4859893056486571</v>
      </c>
      <c r="U110">
        <v>1.7710248461819491</v>
      </c>
      <c r="V110">
        <v>4.894012849773751</v>
      </c>
      <c r="W110" t="s">
        <v>237</v>
      </c>
      <c r="X110" t="s">
        <v>238</v>
      </c>
      <c r="Y110" t="s">
        <v>239</v>
      </c>
      <c r="Z110" t="s">
        <v>240</v>
      </c>
      <c r="AA110" t="s">
        <v>241</v>
      </c>
      <c r="AB110" t="s">
        <v>242</v>
      </c>
      <c r="AC110" t="s">
        <v>243</v>
      </c>
      <c r="AD110" t="s">
        <v>244</v>
      </c>
      <c r="AE110" t="s">
        <v>245</v>
      </c>
      <c r="AF110" t="s">
        <v>246</v>
      </c>
      <c r="AG110" t="s">
        <v>247</v>
      </c>
      <c r="AH110" t="s">
        <v>248</v>
      </c>
      <c r="AI110">
        <v>1.092119335016116</v>
      </c>
      <c r="AJ110">
        <v>2.6102957942183891</v>
      </c>
      <c r="AK110">
        <v>7.0583901208808131</v>
      </c>
      <c r="AL110">
        <v>0.63709910372465839</v>
      </c>
      <c r="AM110">
        <v>1.203837776263778</v>
      </c>
      <c r="AN110">
        <v>4.8401766829755468</v>
      </c>
      <c r="AO110">
        <v>0.69095334698584088</v>
      </c>
      <c r="AP110">
        <v>12.72566471292447</v>
      </c>
      <c r="AQ110">
        <v>4.5830657310753313</v>
      </c>
      <c r="AR110">
        <v>3.5034037040254962</v>
      </c>
      <c r="AS110">
        <v>8.9701236008494973</v>
      </c>
      <c r="AT110">
        <v>9.3558027553235092</v>
      </c>
      <c r="AU110"/>
      <c r="AV110"/>
      <c r="AW110"/>
      <c r="AX110"/>
      <c r="AY110"/>
      <c r="AZ110"/>
      <c r="BA110"/>
      <c r="BB110"/>
      <c r="BC110"/>
      <c r="BD110"/>
      <c r="BE110"/>
      <c r="BF110"/>
      <c r="BG110"/>
      <c r="BH110"/>
      <c r="BI110"/>
      <c r="BJ110"/>
      <c r="BK110"/>
      <c r="BL110"/>
      <c r="BM110"/>
      <c r="BN110"/>
      <c r="BO110"/>
      <c r="BP110"/>
      <c r="BQ110"/>
      <c r="BR110"/>
      <c r="BS110"/>
      <c r="BT110"/>
      <c r="BU110"/>
    </row>
    <row r="111">
      <c r="A111" t="s">
        <v>728</v>
      </c>
      <c r="B111">
        <v>2006</v>
      </c>
      <c r="C111" t="s">
        <v>733</v>
      </c>
      <c r="D111">
        <v>60</v>
      </c>
      <c r="E111" t="s">
        <v>285</v>
      </c>
      <c r="F111" t="s">
        <v>288</v>
      </c>
      <c r="G111" t="s">
        <v>201</v>
      </c>
      <c r="H111">
        <v>2.8614712699412439</v>
      </c>
      <c r="I111">
        <v>10.898013295046241</v>
      </c>
      <c r="J111">
        <v>24.539559861558558</v>
      </c>
      <c r="K111">
        <v>30.91474051119231</v>
      </c>
      <c r="L111">
        <v>21.390778659790129</v>
      </c>
      <c r="M111">
        <v>25.69735358498864</v>
      </c>
      <c r="N111">
        <v>34.043901033430622</v>
      </c>
      <c r="O111">
        <v>34.949017122009337</v>
      </c>
      <c r="P111">
        <v>29.17574852022495</v>
      </c>
      <c r="Q111">
        <v>13.89455244365401</v>
      </c>
      <c r="R111">
        <v>2.2423228869715972</v>
      </c>
      <c r="S111">
        <v>1.645015202538906</v>
      </c>
      <c r="T111">
        <v>9.1830400056284809</v>
      </c>
      <c r="U111">
        <v>15.276984477493709</v>
      </c>
      <c r="V111">
        <v>16.107426073644088</v>
      </c>
      <c r="W111" t="s">
        <v>237</v>
      </c>
      <c r="X111" t="s">
        <v>238</v>
      </c>
      <c r="Y111" t="s">
        <v>239</v>
      </c>
      <c r="Z111" t="s">
        <v>240</v>
      </c>
      <c r="AA111" t="s">
        <v>241</v>
      </c>
      <c r="AB111" t="s">
        <v>242</v>
      </c>
      <c r="AC111" t="s">
        <v>243</v>
      </c>
      <c r="AD111" t="s">
        <v>244</v>
      </c>
      <c r="AE111" t="s">
        <v>245</v>
      </c>
      <c r="AF111" t="s">
        <v>246</v>
      </c>
      <c r="AG111" t="s">
        <v>247</v>
      </c>
      <c r="AH111" t="s">
        <v>248</v>
      </c>
      <c r="AI111">
        <v>9.8427799617248599</v>
      </c>
      <c r="AJ111">
        <v>9.8881306704462411</v>
      </c>
      <c r="AK111">
        <v>21.911857503658961</v>
      </c>
      <c r="AL111">
        <v>5.0599192048188826</v>
      </c>
      <c r="AM111">
        <v>3.2001793623681341</v>
      </c>
      <c r="AN111">
        <v>32.688041853895051</v>
      </c>
      <c r="AO111">
        <v>8.9427088637152128</v>
      </c>
      <c r="AP111">
        <v>26.79123205760996</v>
      </c>
      <c r="AQ111">
        <v>21.594801372105781</v>
      </c>
      <c r="AR111">
        <v>8.5316872114675153</v>
      </c>
      <c r="AS111">
        <v>42.034018803261162</v>
      </c>
      <c r="AT111">
        <v>36.790876737205039</v>
      </c>
      <c r="AU111"/>
      <c r="AV111"/>
      <c r="AW111"/>
      <c r="AX111"/>
      <c r="AY111"/>
      <c r="AZ111"/>
      <c r="BA111"/>
      <c r="BB111"/>
      <c r="BC111"/>
      <c r="BD111"/>
      <c r="BE111"/>
      <c r="BF111"/>
      <c r="BG111"/>
      <c r="BH111"/>
      <c r="BI111"/>
      <c r="BJ111"/>
      <c r="BK111"/>
      <c r="BL111"/>
      <c r="BM111"/>
      <c r="BN111"/>
      <c r="BO111"/>
      <c r="BP111"/>
      <c r="BQ111"/>
      <c r="BR111"/>
      <c r="BS111"/>
      <c r="BT111"/>
      <c r="BU111"/>
    </row>
    <row r="112">
      <c r="A112" t="s">
        <v>728</v>
      </c>
      <c r="B112">
        <v>2006</v>
      </c>
      <c r="C112" t="s">
        <v>733</v>
      </c>
      <c r="D112">
        <v>61</v>
      </c>
      <c r="E112" t="s">
        <v>285</v>
      </c>
      <c r="F112" t="s">
        <v>289</v>
      </c>
      <c r="G112" t="s">
        <v>201</v>
      </c>
      <c r="H112">
        <v>0.59315437999743503</v>
      </c>
      <c r="I112">
        <v>1.475161972648555</v>
      </c>
      <c r="J112">
        <v>6.750927065536068</v>
      </c>
      <c r="K112">
        <v>15.49771736436543</v>
      </c>
      <c r="L112">
        <v>12.887917178208591</v>
      </c>
      <c r="M112">
        <v>8.5660459217073637</v>
      </c>
      <c r="N112">
        <v>16.61981029579767</v>
      </c>
      <c r="O112">
        <v>17.865824692194408</v>
      </c>
      <c r="P112">
        <v>17.564250340058891</v>
      </c>
      <c r="Q112">
        <v>9.2909464218825928</v>
      </c>
      <c r="R112">
        <v>0</v>
      </c>
      <c r="S112">
        <v>0.1492325878618036</v>
      </c>
      <c r="T112">
        <v>0.38729330639350162</v>
      </c>
      <c r="U112">
        <v>1.5699480116007021</v>
      </c>
      <c r="V112">
        <v>3.1013493797323042</v>
      </c>
      <c r="W112" t="s">
        <v>237</v>
      </c>
      <c r="X112" t="s">
        <v>238</v>
      </c>
      <c r="Y112" t="s">
        <v>239</v>
      </c>
      <c r="Z112" t="s">
        <v>240</v>
      </c>
      <c r="AA112" t="s">
        <v>241</v>
      </c>
      <c r="AB112" t="s">
        <v>242</v>
      </c>
      <c r="AC112" t="s">
        <v>243</v>
      </c>
      <c r="AD112" t="s">
        <v>244</v>
      </c>
      <c r="AE112" t="s">
        <v>245</v>
      </c>
      <c r="AF112" t="s">
        <v>246</v>
      </c>
      <c r="AG112" t="s">
        <v>247</v>
      </c>
      <c r="AH112" t="s">
        <v>248</v>
      </c>
      <c r="AI112">
        <v>4.1624904547001904</v>
      </c>
      <c r="AJ112">
        <v>3.1009588777878099</v>
      </c>
      <c r="AK112">
        <v>19.46703457233918</v>
      </c>
      <c r="AL112">
        <v>3.5409705692704319</v>
      </c>
      <c r="AM112">
        <v>1.3640333937268581</v>
      </c>
      <c r="AN112">
        <v>13.64101867293733</v>
      </c>
      <c r="AO112">
        <v>1.039555468998647</v>
      </c>
      <c r="AP112">
        <v>5.3339143802733284</v>
      </c>
      <c r="AQ112">
        <v>8.0743008707745378</v>
      </c>
      <c r="AR112">
        <v>2.9702942688686051</v>
      </c>
      <c r="AS112">
        <v>11.85210201206559</v>
      </c>
      <c r="AT112">
        <v>15.665135773106989</v>
      </c>
      <c r="AU112"/>
      <c r="AV112"/>
      <c r="AW112"/>
      <c r="AX112"/>
      <c r="AY112"/>
      <c r="AZ112"/>
      <c r="BA112"/>
      <c r="BB112"/>
      <c r="BC112"/>
      <c r="BD112"/>
      <c r="BE112"/>
      <c r="BF112"/>
      <c r="BG112"/>
      <c r="BH112"/>
      <c r="BI112"/>
      <c r="BJ112"/>
      <c r="BK112"/>
      <c r="BL112"/>
      <c r="BM112"/>
      <c r="BN112"/>
      <c r="BO112"/>
      <c r="BP112"/>
      <c r="BQ112"/>
      <c r="BR112"/>
      <c r="BS112"/>
      <c r="BT112"/>
      <c r="BU112"/>
    </row>
    <row r="113">
      <c r="A113" t="s">
        <v>728</v>
      </c>
      <c r="B113">
        <v>2006</v>
      </c>
      <c r="C113" t="s">
        <v>733</v>
      </c>
      <c r="D113">
        <v>62</v>
      </c>
      <c r="E113" t="s">
        <v>285</v>
      </c>
      <c r="F113" t="s">
        <v>290</v>
      </c>
      <c r="G113" t="s">
        <v>201</v>
      </c>
      <c r="H113">
        <v>21.694324008650039</v>
      </c>
      <c r="I113">
        <v>20.105957916841149</v>
      </c>
      <c r="J113">
        <v>15.501286694266501</v>
      </c>
      <c r="K113">
        <v>11.323122251699591</v>
      </c>
      <c r="L113">
        <v>7.878386580946942</v>
      </c>
      <c r="M113">
        <v>21.973022187428331</v>
      </c>
      <c r="N113">
        <v>10.960061313779089</v>
      </c>
      <c r="O113">
        <v>7.4312591411390256</v>
      </c>
      <c r="P113">
        <v>8.6614912156961648</v>
      </c>
      <c r="Q113">
        <v>6.5524045676269083</v>
      </c>
      <c r="R113">
        <v>20.131290324024871</v>
      </c>
      <c r="S113">
        <v>22.149794764010881</v>
      </c>
      <c r="T113">
        <v>18.847264189566229</v>
      </c>
      <c r="U113">
        <v>15.268539024787261</v>
      </c>
      <c r="V113">
        <v>20.588099509469458</v>
      </c>
      <c r="W113" t="s">
        <v>237</v>
      </c>
      <c r="X113" t="s">
        <v>238</v>
      </c>
      <c r="Y113" t="s">
        <v>239</v>
      </c>
      <c r="Z113" t="s">
        <v>240</v>
      </c>
      <c r="AA113" t="s">
        <v>241</v>
      </c>
      <c r="AB113" t="s">
        <v>242</v>
      </c>
      <c r="AC113" t="s">
        <v>243</v>
      </c>
      <c r="AD113" t="s">
        <v>244</v>
      </c>
      <c r="AE113" t="s">
        <v>245</v>
      </c>
      <c r="AF113" t="s">
        <v>246</v>
      </c>
      <c r="AG113" t="s">
        <v>247</v>
      </c>
      <c r="AH113" t="s">
        <v>248</v>
      </c>
      <c r="AI113">
        <v>18.634996816136219</v>
      </c>
      <c r="AJ113">
        <v>36.778790772142308</v>
      </c>
      <c r="AK113">
        <v>17.162857110238519</v>
      </c>
      <c r="AL113">
        <v>12.05257861217151</v>
      </c>
      <c r="AM113">
        <v>31.293550268335689</v>
      </c>
      <c r="AN113">
        <v>6.2009247404162009</v>
      </c>
      <c r="AO113">
        <v>14.98272967265347</v>
      </c>
      <c r="AP113">
        <v>0</v>
      </c>
      <c r="AQ113">
        <v>7.8829719189854996</v>
      </c>
      <c r="AR113">
        <v>18.16581859309596</v>
      </c>
      <c r="AS113">
        <v>0.021600796922011101</v>
      </c>
      <c r="AT113">
        <v>0.21076472181177591</v>
      </c>
      <c r="AU113"/>
      <c r="AV113"/>
      <c r="AW113"/>
      <c r="AX113"/>
      <c r="AY113"/>
      <c r="AZ113"/>
      <c r="BA113"/>
      <c r="BB113"/>
      <c r="BC113"/>
      <c r="BD113"/>
      <c r="BE113"/>
      <c r="BF113"/>
      <c r="BG113"/>
      <c r="BH113"/>
      <c r="BI113"/>
      <c r="BJ113"/>
      <c r="BK113"/>
      <c r="BL113"/>
      <c r="BM113"/>
      <c r="BN113"/>
      <c r="BO113"/>
      <c r="BP113"/>
      <c r="BQ113"/>
      <c r="BR113"/>
      <c r="BS113"/>
      <c r="BT113"/>
      <c r="BU113"/>
    </row>
    <row r="114">
      <c r="A114" t="s">
        <v>728</v>
      </c>
      <c r="B114">
        <v>2006</v>
      </c>
      <c r="C114" t="s">
        <v>733</v>
      </c>
      <c r="D114">
        <v>63</v>
      </c>
      <c r="E114" t="s">
        <v>285</v>
      </c>
      <c r="F114" t="s">
        <v>291</v>
      </c>
      <c r="G114" t="s">
        <v>201</v>
      </c>
      <c r="H114">
        <v>12.92191881509412</v>
      </c>
      <c r="I114">
        <v>7.6892903574431788</v>
      </c>
      <c r="J114">
        <v>7.8777500404248704</v>
      </c>
      <c r="K114">
        <v>5.9431746277059716</v>
      </c>
      <c r="L114">
        <v>1.355369356902602</v>
      </c>
      <c r="M114">
        <v>6.7897621061849636</v>
      </c>
      <c r="N114">
        <v>6.830174481920281</v>
      </c>
      <c r="O114">
        <v>6.1019889167322514</v>
      </c>
      <c r="P114">
        <v>1.463578968290371</v>
      </c>
      <c r="Q114">
        <v>0.76214830308788484</v>
      </c>
      <c r="R114">
        <v>14.627111901799321</v>
      </c>
      <c r="S114">
        <v>10.381761418332321</v>
      </c>
      <c r="T114">
        <v>7.9125548399032573</v>
      </c>
      <c r="U114">
        <v>8.1848713068985877</v>
      </c>
      <c r="V114">
        <v>8.2055960520634201</v>
      </c>
      <c r="W114" t="s">
        <v>237</v>
      </c>
      <c r="X114" t="s">
        <v>238</v>
      </c>
      <c r="Y114" t="s">
        <v>239</v>
      </c>
      <c r="Z114" t="s">
        <v>240</v>
      </c>
      <c r="AA114" t="s">
        <v>241</v>
      </c>
      <c r="AB114" t="s">
        <v>242</v>
      </c>
      <c r="AC114" t="s">
        <v>243</v>
      </c>
      <c r="AD114" t="s">
        <v>244</v>
      </c>
      <c r="AE114" t="s">
        <v>245</v>
      </c>
      <c r="AF114" t="s">
        <v>246</v>
      </c>
      <c r="AG114" t="s">
        <v>247</v>
      </c>
      <c r="AH114" t="s">
        <v>248</v>
      </c>
      <c r="AI114">
        <v>9.7941211162453303</v>
      </c>
      <c r="AJ114">
        <v>12.143447995285911</v>
      </c>
      <c r="AK114">
        <v>2.081429360820517</v>
      </c>
      <c r="AL114">
        <v>7.5804151136492752</v>
      </c>
      <c r="AM114">
        <v>13.767791177675861</v>
      </c>
      <c r="AN114">
        <v>3.0077212779979008</v>
      </c>
      <c r="AO114">
        <v>12.99395796019426</v>
      </c>
      <c r="AP114">
        <v>1.6908745268862291</v>
      </c>
      <c r="AQ114">
        <v>5.1288285211012123</v>
      </c>
      <c r="AR114">
        <v>7.3454642855119809</v>
      </c>
      <c r="AS114">
        <v>3.3269009265539098</v>
      </c>
      <c r="AT114">
        <v>0.21725098678293819</v>
      </c>
      <c r="AU114"/>
      <c r="AV114"/>
      <c r="AW114"/>
      <c r="AX114"/>
      <c r="AY114"/>
      <c r="AZ114"/>
      <c r="BA114"/>
      <c r="BB114"/>
      <c r="BC114"/>
      <c r="BD114"/>
      <c r="BE114"/>
      <c r="BF114"/>
      <c r="BG114"/>
      <c r="BH114"/>
      <c r="BI114"/>
      <c r="BJ114"/>
      <c r="BK114"/>
      <c r="BL114"/>
      <c r="BM114"/>
      <c r="BN114"/>
      <c r="BO114"/>
      <c r="BP114"/>
      <c r="BQ114"/>
      <c r="BR114"/>
      <c r="BS114"/>
      <c r="BT114"/>
      <c r="BU114"/>
    </row>
    <row r="115">
      <c r="A115" t="s">
        <v>728</v>
      </c>
      <c r="B115">
        <v>2006</v>
      </c>
      <c r="C115" t="s">
        <v>733</v>
      </c>
      <c r="D115">
        <v>64</v>
      </c>
      <c r="E115" t="s">
        <v>285</v>
      </c>
      <c r="F115" t="s">
        <v>292</v>
      </c>
      <c r="G115" t="s">
        <v>201</v>
      </c>
      <c r="H115">
        <v>35.969526549178788</v>
      </c>
      <c r="I115">
        <v>11.564180369838329</v>
      </c>
      <c r="J115">
        <v>9.6562603968239422</v>
      </c>
      <c r="K115">
        <v>3.0318571078140639</v>
      </c>
      <c r="L115">
        <v>0.18804382696521921</v>
      </c>
      <c r="M115">
        <v>13.717467805779201</v>
      </c>
      <c r="N115">
        <v>5.1256192372427529</v>
      </c>
      <c r="O115">
        <v>1.6880004452047399</v>
      </c>
      <c r="P115">
        <v>0.26830434928300212</v>
      </c>
      <c r="Q115">
        <v>0.049319673196906499</v>
      </c>
      <c r="R115">
        <v>42.025842802159353</v>
      </c>
      <c r="S115">
        <v>27.184627993302112</v>
      </c>
      <c r="T115">
        <v>11.81700073565041</v>
      </c>
      <c r="U115">
        <v>10.60531757278093</v>
      </c>
      <c r="V115">
        <v>7.4514817608594432</v>
      </c>
      <c r="W115" t="s">
        <v>237</v>
      </c>
      <c r="X115" t="s">
        <v>238</v>
      </c>
      <c r="Y115" t="s">
        <v>239</v>
      </c>
      <c r="Z115" t="s">
        <v>240</v>
      </c>
      <c r="AA115" t="s">
        <v>241</v>
      </c>
      <c r="AB115" t="s">
        <v>242</v>
      </c>
      <c r="AC115" t="s">
        <v>243</v>
      </c>
      <c r="AD115" t="s">
        <v>244</v>
      </c>
      <c r="AE115" t="s">
        <v>245</v>
      </c>
      <c r="AF115" t="s">
        <v>246</v>
      </c>
      <c r="AG115" t="s">
        <v>247</v>
      </c>
      <c r="AH115" t="s">
        <v>248</v>
      </c>
      <c r="AI115">
        <v>23.91401241156105</v>
      </c>
      <c r="AJ115">
        <v>7.5118499890382866</v>
      </c>
      <c r="AK115">
        <v>0.043992238224297299</v>
      </c>
      <c r="AL115">
        <v>6.2763186761878407</v>
      </c>
      <c r="AM115">
        <v>34.381293075907749</v>
      </c>
      <c r="AN115">
        <v>1.9805652801713081</v>
      </c>
      <c r="AO115">
        <v>33.663599261238282</v>
      </c>
      <c r="AP115">
        <v>1.422344620597243</v>
      </c>
      <c r="AQ115">
        <v>1.386835773859586</v>
      </c>
      <c r="AR115">
        <v>12.1065696130141</v>
      </c>
      <c r="AS115">
        <v>1.3923130429487001</v>
      </c>
      <c r="AT115">
        <v>0</v>
      </c>
      <c r="AU115"/>
      <c r="AV115"/>
      <c r="AW115"/>
      <c r="AX115"/>
      <c r="AY115"/>
      <c r="AZ115"/>
      <c r="BA115"/>
      <c r="BB115"/>
      <c r="BC115"/>
      <c r="BD115"/>
      <c r="BE115"/>
      <c r="BF115"/>
      <c r="BG115"/>
      <c r="BH115"/>
      <c r="BI115"/>
      <c r="BJ115"/>
      <c r="BK115"/>
      <c r="BL115"/>
      <c r="BM115"/>
      <c r="BN115"/>
      <c r="BO115"/>
      <c r="BP115"/>
      <c r="BQ115"/>
      <c r="BR115"/>
      <c r="BS115"/>
      <c r="BT115"/>
      <c r="BU115"/>
    </row>
    <row r="116">
      <c r="A116" t="s">
        <v>728</v>
      </c>
      <c r="B116">
        <v>2006</v>
      </c>
      <c r="C116" t="s">
        <v>733</v>
      </c>
      <c r="D116">
        <v>65</v>
      </c>
      <c r="E116" t="s">
        <v>285</v>
      </c>
      <c r="F116" t="s">
        <v>293</v>
      </c>
      <c r="G116" t="s">
        <v>201</v>
      </c>
      <c r="H116">
        <v>1.9878346916134479</v>
      </c>
      <c r="I116">
        <v>8.3619126197802931</v>
      </c>
      <c r="J116">
        <v>9.5355619410276375</v>
      </c>
      <c r="K116">
        <v>6.6054726082965782</v>
      </c>
      <c r="L116">
        <v>3.626727078909187</v>
      </c>
      <c r="M116">
        <v>5.9279091046313983</v>
      </c>
      <c r="N116">
        <v>6.7184588501245273</v>
      </c>
      <c r="O116">
        <v>4.1228497922965834</v>
      </c>
      <c r="P116">
        <v>4.8622689763958036</v>
      </c>
      <c r="Q116">
        <v>1.648840303587817</v>
      </c>
      <c r="R116">
        <v>1.523582491612111</v>
      </c>
      <c r="S116">
        <v>2.4833422836917909</v>
      </c>
      <c r="T116">
        <v>9.0766824196345208</v>
      </c>
      <c r="U116">
        <v>10.79695127081407</v>
      </c>
      <c r="V116">
        <v>12.928119318681331</v>
      </c>
      <c r="W116" t="s">
        <v>237</v>
      </c>
      <c r="X116" t="s">
        <v>238</v>
      </c>
      <c r="Y116" t="s">
        <v>239</v>
      </c>
      <c r="Z116" t="s">
        <v>240</v>
      </c>
      <c r="AA116" t="s">
        <v>241</v>
      </c>
      <c r="AB116" t="s">
        <v>242</v>
      </c>
      <c r="AC116" t="s">
        <v>243</v>
      </c>
      <c r="AD116" t="s">
        <v>244</v>
      </c>
      <c r="AE116" t="s">
        <v>245</v>
      </c>
      <c r="AF116" t="s">
        <v>246</v>
      </c>
      <c r="AG116" t="s">
        <v>247</v>
      </c>
      <c r="AH116" t="s">
        <v>248</v>
      </c>
      <c r="AI116">
        <v>1.922451660368113</v>
      </c>
      <c r="AJ116">
        <v>9.4545818483200872</v>
      </c>
      <c r="AK116">
        <v>4.6784169538600651</v>
      </c>
      <c r="AL116">
        <v>20.727731566365939</v>
      </c>
      <c r="AM116">
        <v>0.60714362985750181</v>
      </c>
      <c r="AN116">
        <v>8.6232676753074529</v>
      </c>
      <c r="AO116">
        <v>0</v>
      </c>
      <c r="AP116">
        <v>6.9965483012815852</v>
      </c>
      <c r="AQ116">
        <v>11.808547861019971</v>
      </c>
      <c r="AR116">
        <v>14.73797489202817</v>
      </c>
      <c r="AS116">
        <v>3.5027193363805011</v>
      </c>
      <c r="AT116">
        <v>3.815042171799087</v>
      </c>
      <c r="AU116"/>
      <c r="AV116"/>
      <c r="AW116"/>
      <c r="AX116"/>
      <c r="AY116"/>
      <c r="AZ116"/>
      <c r="BA116"/>
      <c r="BB116"/>
      <c r="BC116"/>
      <c r="BD116"/>
      <c r="BE116"/>
      <c r="BF116"/>
      <c r="BG116"/>
      <c r="BH116"/>
      <c r="BI116"/>
      <c r="BJ116"/>
      <c r="BK116"/>
      <c r="BL116"/>
      <c r="BM116"/>
      <c r="BN116"/>
      <c r="BO116"/>
      <c r="BP116"/>
      <c r="BQ116"/>
      <c r="BR116"/>
      <c r="BS116"/>
      <c r="BT116"/>
      <c r="BU116"/>
    </row>
    <row r="117">
      <c r="A117" t="s">
        <v>728</v>
      </c>
      <c r="B117">
        <v>2006</v>
      </c>
      <c r="C117" t="s">
        <v>733</v>
      </c>
      <c r="D117">
        <v>66</v>
      </c>
      <c r="E117" t="s">
        <v>285</v>
      </c>
      <c r="F117" t="s">
        <v>294</v>
      </c>
      <c r="G117" t="s">
        <v>201</v>
      </c>
      <c r="H117">
        <v>8.4938468866914203</v>
      </c>
      <c r="I117">
        <v>20.838755797175232</v>
      </c>
      <c r="J117">
        <v>12.62601288316319</v>
      </c>
      <c r="K117">
        <v>3.7426629612725049</v>
      </c>
      <c r="L117">
        <v>1.0051554535261631</v>
      </c>
      <c r="M117">
        <v>9.4955220885389817</v>
      </c>
      <c r="N117">
        <v>4.0634809466016746</v>
      </c>
      <c r="O117">
        <v>1.524935029138065</v>
      </c>
      <c r="P117">
        <v>1.1061520401748699</v>
      </c>
      <c r="Q117">
        <v>0.1058338252442468</v>
      </c>
      <c r="R117">
        <v>6.0043305788819046</v>
      </c>
      <c r="S117">
        <v>15.04706203393355</v>
      </c>
      <c r="T117">
        <v>22.843983729144291</v>
      </c>
      <c r="U117">
        <v>18.622927470035531</v>
      </c>
      <c r="V117">
        <v>13.95590076031811</v>
      </c>
      <c r="W117" t="s">
        <v>237</v>
      </c>
      <c r="X117" t="s">
        <v>238</v>
      </c>
      <c r="Y117" t="s">
        <v>239</v>
      </c>
      <c r="Z117" t="s">
        <v>240</v>
      </c>
      <c r="AA117" t="s">
        <v>241</v>
      </c>
      <c r="AB117" t="s">
        <v>242</v>
      </c>
      <c r="AC117" t="s">
        <v>243</v>
      </c>
      <c r="AD117" t="s">
        <v>244</v>
      </c>
      <c r="AE117" t="s">
        <v>245</v>
      </c>
      <c r="AF117" t="s">
        <v>246</v>
      </c>
      <c r="AG117" t="s">
        <v>247</v>
      </c>
      <c r="AH117" t="s">
        <v>248</v>
      </c>
      <c r="AI117">
        <v>4.0940834953844254</v>
      </c>
      <c r="AJ117">
        <v>13.896571326910021</v>
      </c>
      <c r="AK117">
        <v>0.45332787051050027</v>
      </c>
      <c r="AL117">
        <v>38.633915669770751</v>
      </c>
      <c r="AM117">
        <v>0.54991433079991858</v>
      </c>
      <c r="AN117">
        <v>9.3534057978790752</v>
      </c>
      <c r="AO117">
        <v>8.005694958647398</v>
      </c>
      <c r="AP117">
        <v>20.794041458108399</v>
      </c>
      <c r="AQ117">
        <v>11.561024563484001</v>
      </c>
      <c r="AR117">
        <v>22.79193715618057</v>
      </c>
      <c r="AS117">
        <v>13.506012879522039</v>
      </c>
      <c r="AT117">
        <v>0.66333264237822021</v>
      </c>
      <c r="AU117"/>
      <c r="AV117"/>
      <c r="AW117"/>
      <c r="AX117"/>
      <c r="AY117"/>
      <c r="AZ117"/>
      <c r="BA117"/>
      <c r="BB117"/>
      <c r="BC117"/>
      <c r="BD117"/>
      <c r="BE117"/>
      <c r="BF117"/>
      <c r="BG117"/>
      <c r="BH117"/>
      <c r="BI117"/>
      <c r="BJ117"/>
      <c r="BK117"/>
      <c r="BL117"/>
      <c r="BM117"/>
      <c r="BN117"/>
      <c r="BO117"/>
      <c r="BP117"/>
      <c r="BQ117"/>
      <c r="BR117"/>
      <c r="BS117"/>
      <c r="BT117"/>
      <c r="BU117"/>
    </row>
    <row r="118">
      <c r="A118" t="s">
        <v>728</v>
      </c>
      <c r="B118">
        <v>2006</v>
      </c>
      <c r="C118" t="s">
        <v>733</v>
      </c>
      <c r="D118">
        <v>67</v>
      </c>
      <c r="E118" t="s">
        <v>285</v>
      </c>
      <c r="F118" t="s">
        <v>295</v>
      </c>
      <c r="G118" t="s">
        <v>201</v>
      </c>
      <c r="H118">
        <v>0.0269277253997901</v>
      </c>
      <c r="I118">
        <v>0.35093765631190632</v>
      </c>
      <c r="J118">
        <v>0.1635392717602529</v>
      </c>
      <c r="K118">
        <v>0.17085062217611399</v>
      </c>
      <c r="L118">
        <v>0</v>
      </c>
      <c r="M118">
        <v>0.1041708520520581</v>
      </c>
      <c r="N118">
        <v>0</v>
      </c>
      <c r="O118">
        <v>0</v>
      </c>
      <c r="P118">
        <v>0</v>
      </c>
      <c r="Q118">
        <v>0</v>
      </c>
      <c r="R118">
        <v>0</v>
      </c>
      <c r="S118">
        <v>0.053354078695062201</v>
      </c>
      <c r="T118">
        <v>0.071514711549586496</v>
      </c>
      <c r="U118">
        <v>0.69787232075835159</v>
      </c>
      <c r="V118">
        <v>0.48481047634048358</v>
      </c>
      <c r="W118" t="s">
        <v>237</v>
      </c>
      <c r="X118" t="s">
        <v>238</v>
      </c>
      <c r="Y118" t="s">
        <v>239</v>
      </c>
      <c r="Z118" t="s">
        <v>240</v>
      </c>
      <c r="AA118" t="s">
        <v>241</v>
      </c>
      <c r="AB118" t="s">
        <v>242</v>
      </c>
      <c r="AC118" t="s">
        <v>243</v>
      </c>
      <c r="AD118" t="s">
        <v>244</v>
      </c>
      <c r="AE118" t="s">
        <v>245</v>
      </c>
      <c r="AF118" t="s">
        <v>246</v>
      </c>
      <c r="AG118" t="s">
        <v>247</v>
      </c>
      <c r="AH118" t="s">
        <v>248</v>
      </c>
      <c r="AI118">
        <v>0.1378718322368172</v>
      </c>
      <c r="AJ118">
        <v>0.047519018329665</v>
      </c>
      <c r="AK118">
        <v>0</v>
      </c>
      <c r="AL118">
        <v>0</v>
      </c>
      <c r="AM118">
        <v>0</v>
      </c>
      <c r="AN118">
        <v>0</v>
      </c>
      <c r="AO118">
        <v>0</v>
      </c>
      <c r="AP118">
        <v>0</v>
      </c>
      <c r="AQ118">
        <v>0.9730421248894221</v>
      </c>
      <c r="AR118">
        <v>0.018429139511720798</v>
      </c>
      <c r="AS118">
        <v>0</v>
      </c>
      <c r="AT118">
        <v>0</v>
      </c>
      <c r="AU118"/>
      <c r="AV118"/>
      <c r="AW118"/>
      <c r="AX118"/>
      <c r="AY118"/>
      <c r="AZ118"/>
      <c r="BA118"/>
      <c r="BB118"/>
      <c r="BC118"/>
      <c r="BD118"/>
      <c r="BE118"/>
      <c r="BF118"/>
      <c r="BG118"/>
      <c r="BH118"/>
      <c r="BI118"/>
      <c r="BJ118"/>
      <c r="BK118"/>
      <c r="BL118"/>
      <c r="BM118"/>
      <c r="BN118"/>
      <c r="BO118"/>
      <c r="BP118"/>
      <c r="BQ118"/>
      <c r="BR118"/>
      <c r="BS118"/>
      <c r="BT118"/>
      <c r="BU118"/>
    </row>
    <row r="119">
      <c r="A119" t="s">
        <v>728</v>
      </c>
      <c r="B119">
        <v>2006</v>
      </c>
      <c r="C119" t="s">
        <v>733</v>
      </c>
      <c r="D119">
        <v>68</v>
      </c>
      <c r="E119" t="s">
        <v>285</v>
      </c>
      <c r="F119" t="s">
        <v>296</v>
      </c>
      <c r="G119" t="s">
        <v>201</v>
      </c>
      <c r="H119">
        <v>0</v>
      </c>
      <c r="I119">
        <v>0</v>
      </c>
      <c r="J119">
        <v>0.16409509615174039</v>
      </c>
      <c r="K119">
        <v>0.20925822408594019</v>
      </c>
      <c r="L119">
        <v>0.029726345837578799</v>
      </c>
      <c r="M119">
        <v>0.063519108047262504</v>
      </c>
      <c r="N119">
        <v>0.40728829054742888</v>
      </c>
      <c r="O119">
        <v>0.2837477412306818</v>
      </c>
      <c r="P119">
        <v>0.060171599637153898</v>
      </c>
      <c r="Q119">
        <v>0</v>
      </c>
      <c r="R119">
        <v>0</v>
      </c>
      <c r="S119">
        <v>0</v>
      </c>
      <c r="T119">
        <v>0</v>
      </c>
      <c r="U119">
        <v>0</v>
      </c>
      <c r="V119">
        <v>0</v>
      </c>
      <c r="W119" t="s">
        <v>237</v>
      </c>
      <c r="X119" t="s">
        <v>238</v>
      </c>
      <c r="Y119" t="s">
        <v>239</v>
      </c>
      <c r="Z119" t="s">
        <v>240</v>
      </c>
      <c r="AA119" t="s">
        <v>241</v>
      </c>
      <c r="AB119" t="s">
        <v>242</v>
      </c>
      <c r="AC119" t="s">
        <v>243</v>
      </c>
      <c r="AD119" t="s">
        <v>244</v>
      </c>
      <c r="AE119" t="s">
        <v>245</v>
      </c>
      <c r="AF119" t="s">
        <v>246</v>
      </c>
      <c r="AG119" t="s">
        <v>247</v>
      </c>
      <c r="AH119" t="s">
        <v>248</v>
      </c>
      <c r="AI119">
        <v>0</v>
      </c>
      <c r="AJ119">
        <v>0</v>
      </c>
      <c r="AK119">
        <v>0</v>
      </c>
      <c r="AL119">
        <v>0</v>
      </c>
      <c r="AM119">
        <v>0</v>
      </c>
      <c r="AN119">
        <v>0</v>
      </c>
      <c r="AO119">
        <v>0</v>
      </c>
      <c r="AP119">
        <v>0</v>
      </c>
      <c r="AQ119">
        <v>0</v>
      </c>
      <c r="AR119">
        <v>0.92411991626559309</v>
      </c>
      <c r="AS119">
        <v>0.7045794940489486</v>
      </c>
      <c r="AT119">
        <v>0</v>
      </c>
      <c r="AU119"/>
      <c r="AV119"/>
      <c r="AW119"/>
      <c r="AX119"/>
      <c r="AY119"/>
      <c r="AZ119"/>
      <c r="BA119"/>
      <c r="BB119"/>
      <c r="BC119"/>
      <c r="BD119"/>
      <c r="BE119"/>
      <c r="BF119"/>
      <c r="BG119"/>
      <c r="BH119"/>
      <c r="BI119"/>
      <c r="BJ119"/>
      <c r="BK119"/>
      <c r="BL119"/>
      <c r="BM119"/>
      <c r="BN119"/>
      <c r="BO119"/>
      <c r="BP119"/>
      <c r="BQ119"/>
      <c r="BR119"/>
      <c r="BS119"/>
      <c r="BT119"/>
      <c r="BU119"/>
    </row>
    <row r="120">
      <c r="A120" t="s">
        <v>728</v>
      </c>
      <c r="B120">
        <v>2006</v>
      </c>
      <c r="C120" t="s">
        <v>733</v>
      </c>
      <c r="D120">
        <v>69</v>
      </c>
      <c r="E120" t="s">
        <v>285</v>
      </c>
      <c r="F120" t="s">
        <v>297</v>
      </c>
      <c r="G120" t="s">
        <v>201</v>
      </c>
      <c r="H120">
        <v>0.18012970069335921</v>
      </c>
      <c r="I120">
        <v>0.30917387463155971</v>
      </c>
      <c r="J120">
        <v>1.5243208143641931</v>
      </c>
      <c r="K120">
        <v>2.0561079713507331</v>
      </c>
      <c r="L120">
        <v>0.17252331741973739</v>
      </c>
      <c r="M120">
        <v>1.7064657407370201</v>
      </c>
      <c r="N120">
        <v>2.6290630887711801</v>
      </c>
      <c r="O120">
        <v>2.6326110929017572</v>
      </c>
      <c r="P120">
        <v>0.25285013371826759</v>
      </c>
      <c r="Q120">
        <v>0.096317026248193702</v>
      </c>
      <c r="R120">
        <v>0</v>
      </c>
      <c r="S120">
        <v>0</v>
      </c>
      <c r="T120">
        <v>0.19647566779815151</v>
      </c>
      <c r="U120">
        <v>0.2659095542257498</v>
      </c>
      <c r="V120">
        <v>0.76792996386458678</v>
      </c>
      <c r="W120" t="s">
        <v>237</v>
      </c>
      <c r="X120" t="s">
        <v>238</v>
      </c>
      <c r="Y120" t="s">
        <v>239</v>
      </c>
      <c r="Z120" t="s">
        <v>240</v>
      </c>
      <c r="AA120" t="s">
        <v>241</v>
      </c>
      <c r="AB120" t="s">
        <v>242</v>
      </c>
      <c r="AC120" t="s">
        <v>243</v>
      </c>
      <c r="AD120" t="s">
        <v>244</v>
      </c>
      <c r="AE120" t="s">
        <v>245</v>
      </c>
      <c r="AF120" t="s">
        <v>246</v>
      </c>
      <c r="AG120" t="s">
        <v>247</v>
      </c>
      <c r="AH120" t="s">
        <v>248</v>
      </c>
      <c r="AI120">
        <v>0.034070589782719901</v>
      </c>
      <c r="AJ120">
        <v>0</v>
      </c>
      <c r="AK120">
        <v>0.038428911460856703</v>
      </c>
      <c r="AL120">
        <v>0</v>
      </c>
      <c r="AM120">
        <v>3.7961974425336118</v>
      </c>
      <c r="AN120">
        <v>0</v>
      </c>
      <c r="AO120">
        <v>1.8159584035106811</v>
      </c>
      <c r="AP120">
        <v>0</v>
      </c>
      <c r="AQ120">
        <v>0.1481770381686294</v>
      </c>
      <c r="AR120">
        <v>0.13589998768611669</v>
      </c>
      <c r="AS120">
        <v>0</v>
      </c>
      <c r="AT120">
        <v>0</v>
      </c>
      <c r="AU120"/>
      <c r="AV120"/>
      <c r="AW120"/>
      <c r="AX120"/>
      <c r="AY120"/>
      <c r="AZ120"/>
      <c r="BA120"/>
      <c r="BB120"/>
      <c r="BC120"/>
      <c r="BD120"/>
      <c r="BE120"/>
      <c r="BF120"/>
      <c r="BG120"/>
      <c r="BH120"/>
      <c r="BI120"/>
      <c r="BJ120"/>
      <c r="BK120"/>
      <c r="BL120"/>
      <c r="BM120"/>
      <c r="BN120"/>
      <c r="BO120"/>
      <c r="BP120"/>
      <c r="BQ120"/>
      <c r="BR120"/>
      <c r="BS120"/>
      <c r="BT120"/>
      <c r="BU120"/>
    </row>
    <row r="121">
      <c r="A121" t="s">
        <v>728</v>
      </c>
      <c r="B121">
        <v>2006</v>
      </c>
      <c r="C121" t="s">
        <v>733</v>
      </c>
      <c r="D121">
        <v>70</v>
      </c>
      <c r="E121" t="s">
        <v>285</v>
      </c>
      <c r="F121" t="s">
        <v>298</v>
      </c>
      <c r="G121" t="s">
        <v>201</v>
      </c>
      <c r="H121">
        <v>15.236963445174011</v>
      </c>
      <c r="I121">
        <v>16.775095333174921</v>
      </c>
      <c r="J121">
        <v>7.4509229011180258</v>
      </c>
      <c r="K121">
        <v>1.457947817348292</v>
      </c>
      <c r="L121">
        <v>0.2170669763916078</v>
      </c>
      <c r="M121">
        <v>4.1264555142219699</v>
      </c>
      <c r="N121">
        <v>0.48092010518701228</v>
      </c>
      <c r="O121">
        <v>0.0093110947984038992</v>
      </c>
      <c r="P121">
        <v>0</v>
      </c>
      <c r="Q121">
        <v>0</v>
      </c>
      <c r="R121">
        <v>13.44551901455092</v>
      </c>
      <c r="S121">
        <v>20.639703289079002</v>
      </c>
      <c r="T121">
        <v>17.581440439763419</v>
      </c>
      <c r="U121">
        <v>16.03833960899486</v>
      </c>
      <c r="V121">
        <v>9.1745596293044969</v>
      </c>
      <c r="W121" t="s">
        <v>237</v>
      </c>
      <c r="X121" t="s">
        <v>238</v>
      </c>
      <c r="Y121" t="s">
        <v>239</v>
      </c>
      <c r="Z121" t="s">
        <v>240</v>
      </c>
      <c r="AA121" t="s">
        <v>241</v>
      </c>
      <c r="AB121" t="s">
        <v>242</v>
      </c>
      <c r="AC121" t="s">
        <v>243</v>
      </c>
      <c r="AD121" t="s">
        <v>244</v>
      </c>
      <c r="AE121" t="s">
        <v>245</v>
      </c>
      <c r="AF121" t="s">
        <v>246</v>
      </c>
      <c r="AG121" t="s">
        <v>247</v>
      </c>
      <c r="AH121" t="s">
        <v>248</v>
      </c>
      <c r="AI121">
        <v>19.549049281672431</v>
      </c>
      <c r="AJ121">
        <v>2.1476995382966821</v>
      </c>
      <c r="AK121">
        <v>0</v>
      </c>
      <c r="AL121">
        <v>4.0628049840655116</v>
      </c>
      <c r="AM121">
        <v>6.9447533383984634</v>
      </c>
      <c r="AN121">
        <v>6.8911016931074043</v>
      </c>
      <c r="AO121">
        <v>15.43447718643063</v>
      </c>
      <c r="AP121">
        <v>18.213425531537279</v>
      </c>
      <c r="AQ121">
        <v>15.658054600377319</v>
      </c>
      <c r="AR121">
        <v>3.1003024753804151</v>
      </c>
      <c r="AS121">
        <v>5.705527745889003</v>
      </c>
      <c r="AT121">
        <v>0</v>
      </c>
      <c r="AU121"/>
      <c r="AV121"/>
      <c r="AW121"/>
      <c r="AX121"/>
      <c r="AY121"/>
      <c r="AZ121"/>
      <c r="BA121"/>
      <c r="BB121"/>
      <c r="BC121"/>
      <c r="BD121"/>
      <c r="BE121"/>
      <c r="BF121"/>
      <c r="BG121"/>
      <c r="BH121"/>
      <c r="BI121"/>
      <c r="BJ121"/>
      <c r="BK121"/>
      <c r="BL121"/>
      <c r="BM121"/>
      <c r="BN121"/>
      <c r="BO121"/>
      <c r="BP121"/>
      <c r="BQ121"/>
      <c r="BR121"/>
      <c r="BS121"/>
      <c r="BT121"/>
      <c r="BU121"/>
    </row>
    <row r="122">
      <c r="A122" t="s">
        <v>728</v>
      </c>
      <c r="B122">
        <v>2006</v>
      </c>
      <c r="C122" t="s">
        <v>733</v>
      </c>
      <c r="D122">
        <v>71</v>
      </c>
      <c r="E122" t="s">
        <v>285</v>
      </c>
      <c r="F122" t="s">
        <v>299</v>
      </c>
      <c r="G122" t="s">
        <v>201</v>
      </c>
      <c r="H122">
        <v>0</v>
      </c>
      <c r="I122">
        <v>0</v>
      </c>
      <c r="J122">
        <v>0</v>
      </c>
      <c r="K122">
        <v>0.020845296398039</v>
      </c>
      <c r="L122">
        <v>0.9586003028810377</v>
      </c>
      <c r="M122">
        <v>0</v>
      </c>
      <c r="N122">
        <v>0.012704379537052101</v>
      </c>
      <c r="O122">
        <v>0.029395450947931799</v>
      </c>
      <c r="P122">
        <v>0.23893280538469891</v>
      </c>
      <c r="Q122">
        <v>1.6465127519966121</v>
      </c>
      <c r="R122">
        <v>0</v>
      </c>
      <c r="S122">
        <v>0</v>
      </c>
      <c r="T122">
        <v>0</v>
      </c>
      <c r="U122">
        <v>0</v>
      </c>
      <c r="V122">
        <v>0.052832232595027499</v>
      </c>
      <c r="W122" t="s">
        <v>237</v>
      </c>
      <c r="X122" t="s">
        <v>238</v>
      </c>
      <c r="Y122" t="s">
        <v>239</v>
      </c>
      <c r="Z122" t="s">
        <v>240</v>
      </c>
      <c r="AA122" t="s">
        <v>241</v>
      </c>
      <c r="AB122" t="s">
        <v>242</v>
      </c>
      <c r="AC122" t="s">
        <v>243</v>
      </c>
      <c r="AD122" t="s">
        <v>244</v>
      </c>
      <c r="AE122" t="s">
        <v>245</v>
      </c>
      <c r="AF122" t="s">
        <v>246</v>
      </c>
      <c r="AG122" t="s">
        <v>247</v>
      </c>
      <c r="AH122" t="s">
        <v>248</v>
      </c>
      <c r="AI122">
        <v>0.024497223365799899</v>
      </c>
      <c r="AJ122">
        <v>0.063410084321989801</v>
      </c>
      <c r="AK122">
        <v>0.36702040682423492</v>
      </c>
      <c r="AL122">
        <v>0.022433522627022501</v>
      </c>
      <c r="AM122">
        <v>0</v>
      </c>
      <c r="AN122">
        <v>0.14822629385605871</v>
      </c>
      <c r="AO122">
        <v>0</v>
      </c>
      <c r="AP122">
        <v>0</v>
      </c>
      <c r="AQ122">
        <v>0.033583716772443303</v>
      </c>
      <c r="AR122">
        <v>0.1342610961656853</v>
      </c>
      <c r="AS122">
        <v>0</v>
      </c>
      <c r="AT122">
        <v>1.4714383207635271</v>
      </c>
      <c r="AU122"/>
      <c r="AV122"/>
      <c r="AW122"/>
      <c r="AX122"/>
      <c r="AY122"/>
      <c r="AZ122"/>
      <c r="BA122"/>
      <c r="BB122"/>
      <c r="BC122"/>
      <c r="BD122"/>
      <c r="BE122"/>
      <c r="BF122"/>
      <c r="BG122"/>
      <c r="BH122"/>
      <c r="BI122"/>
      <c r="BJ122"/>
      <c r="BK122"/>
      <c r="BL122"/>
      <c r="BM122"/>
      <c r="BN122"/>
      <c r="BO122"/>
      <c r="BP122"/>
      <c r="BQ122"/>
      <c r="BR122"/>
      <c r="BS122"/>
      <c r="BT122"/>
      <c r="BU122"/>
    </row>
    <row r="123">
      <c r="A123" t="s">
        <v>728</v>
      </c>
      <c r="B123">
        <v>2006</v>
      </c>
      <c r="C123" t="s">
        <v>733</v>
      </c>
      <c r="D123">
        <v>72</v>
      </c>
      <c r="E123" t="s">
        <v>285</v>
      </c>
      <c r="F123" t="s">
        <v>300</v>
      </c>
      <c r="G123" t="s">
        <v>201</v>
      </c>
      <c r="H123">
        <v>0.019334563417039499</v>
      </c>
      <c r="I123">
        <v>0.063385841522544797</v>
      </c>
      <c r="J123">
        <v>0.0048328847582709</v>
      </c>
      <c r="K123">
        <v>0.39503810653220123</v>
      </c>
      <c r="L123">
        <v>0.028782565069939401</v>
      </c>
      <c r="M123">
        <v>0</v>
      </c>
      <c r="N123">
        <v>0.1668365702018218</v>
      </c>
      <c r="O123">
        <v>0.63080910063734352</v>
      </c>
      <c r="P123">
        <v>0.0582612135168439</v>
      </c>
      <c r="Q123">
        <v>0</v>
      </c>
      <c r="R123">
        <v>0</v>
      </c>
      <c r="S123">
        <v>0.038309133161891197</v>
      </c>
      <c r="T123">
        <v>0.12536186135281061</v>
      </c>
      <c r="U123">
        <v>0.0095570945320275994</v>
      </c>
      <c r="V123">
        <v>0</v>
      </c>
      <c r="W123" t="s">
        <v>237</v>
      </c>
      <c r="X123" t="s">
        <v>238</v>
      </c>
      <c r="Y123" t="s">
        <v>239</v>
      </c>
      <c r="Z123" t="s">
        <v>240</v>
      </c>
      <c r="AA123" t="s">
        <v>241</v>
      </c>
      <c r="AB123" t="s">
        <v>242</v>
      </c>
      <c r="AC123" t="s">
        <v>243</v>
      </c>
      <c r="AD123" t="s">
        <v>244</v>
      </c>
      <c r="AE123" t="s">
        <v>245</v>
      </c>
      <c r="AF123" t="s">
        <v>246</v>
      </c>
      <c r="AG123" t="s">
        <v>247</v>
      </c>
      <c r="AH123" t="s">
        <v>248</v>
      </c>
      <c r="AI123">
        <v>0</v>
      </c>
      <c r="AJ123">
        <v>0.14166138316388219</v>
      </c>
      <c r="AK123">
        <v>0</v>
      </c>
      <c r="AL123">
        <v>0.1566517733358955</v>
      </c>
      <c r="AM123">
        <v>0</v>
      </c>
      <c r="AN123">
        <v>0.87167143585137985</v>
      </c>
      <c r="AO123">
        <v>0</v>
      </c>
      <c r="AP123">
        <v>0.51126101481017971</v>
      </c>
      <c r="AQ123">
        <v>0.027523493532498101</v>
      </c>
      <c r="AR123">
        <v>0.1973153570862439</v>
      </c>
      <c r="AS123">
        <v>0</v>
      </c>
      <c r="AT123">
        <v>0</v>
      </c>
      <c r="AU123"/>
      <c r="AV123"/>
      <c r="AW123"/>
      <c r="AX123"/>
      <c r="AY123"/>
      <c r="AZ123"/>
      <c r="BA123"/>
      <c r="BB123"/>
      <c r="BC123"/>
      <c r="BD123"/>
      <c r="BE123"/>
      <c r="BF123"/>
      <c r="BG123"/>
      <c r="BH123"/>
      <c r="BI123"/>
      <c r="BJ123"/>
      <c r="BK123"/>
      <c r="BL123"/>
      <c r="BM123"/>
      <c r="BN123"/>
      <c r="BO123"/>
      <c r="BP123"/>
      <c r="BQ123"/>
      <c r="BR123"/>
      <c r="BS123"/>
      <c r="BT123"/>
      <c r="BU123"/>
    </row>
    <row r="124">
      <c r="A124" t="s">
        <v>728</v>
      </c>
      <c r="B124">
        <v>2006</v>
      </c>
      <c r="C124" t="s">
        <v>733</v>
      </c>
      <c r="D124">
        <v>73</v>
      </c>
      <c r="E124" t="s">
        <v>285</v>
      </c>
      <c r="F124" t="s">
        <v>301</v>
      </c>
      <c r="G124" t="s">
        <v>201</v>
      </c>
      <c r="H124">
        <v>0</v>
      </c>
      <c r="I124">
        <v>0.0134353752378948</v>
      </c>
      <c r="J124">
        <v>0</v>
      </c>
      <c r="K124">
        <v>0</v>
      </c>
      <c r="L124">
        <v>0</v>
      </c>
      <c r="M124">
        <v>0.027195615884531999</v>
      </c>
      <c r="N124">
        <v>0</v>
      </c>
      <c r="O124">
        <v>0</v>
      </c>
      <c r="P124">
        <v>0</v>
      </c>
      <c r="Q124">
        <v>0</v>
      </c>
      <c r="R124">
        <v>0</v>
      </c>
      <c r="S124">
        <v>0</v>
      </c>
      <c r="T124">
        <v>0</v>
      </c>
      <c r="U124">
        <v>0</v>
      </c>
      <c r="V124">
        <v>0</v>
      </c>
      <c r="W124" t="s">
        <v>237</v>
      </c>
      <c r="X124" t="s">
        <v>238</v>
      </c>
      <c r="Y124" t="s">
        <v>239</v>
      </c>
      <c r="Z124" t="s">
        <v>240</v>
      </c>
      <c r="AA124" t="s">
        <v>241</v>
      </c>
      <c r="AB124" t="s">
        <v>242</v>
      </c>
      <c r="AC124" t="s">
        <v>243</v>
      </c>
      <c r="AD124" t="s">
        <v>244</v>
      </c>
      <c r="AE124" t="s">
        <v>245</v>
      </c>
      <c r="AF124" t="s">
        <v>246</v>
      </c>
      <c r="AG124" t="s">
        <v>247</v>
      </c>
      <c r="AH124" t="s">
        <v>248</v>
      </c>
      <c r="AI124">
        <v>0</v>
      </c>
      <c r="AJ124">
        <v>0</v>
      </c>
      <c r="AK124">
        <v>0</v>
      </c>
      <c r="AL124">
        <v>0</v>
      </c>
      <c r="AM124">
        <v>0</v>
      </c>
      <c r="AN124">
        <v>0</v>
      </c>
      <c r="AO124">
        <v>0.028755001263217901</v>
      </c>
      <c r="AP124">
        <v>0</v>
      </c>
      <c r="AQ124">
        <v>0</v>
      </c>
      <c r="AR124">
        <v>0</v>
      </c>
      <c r="AS124">
        <v>0</v>
      </c>
      <c r="AT124">
        <v>0</v>
      </c>
      <c r="AU124"/>
      <c r="AV124"/>
      <c r="AW124"/>
      <c r="AX124"/>
      <c r="AY124"/>
      <c r="AZ124"/>
      <c r="BA124"/>
      <c r="BB124"/>
      <c r="BC124"/>
      <c r="BD124"/>
      <c r="BE124"/>
      <c r="BF124"/>
      <c r="BG124"/>
      <c r="BH124"/>
      <c r="BI124"/>
      <c r="BJ124"/>
      <c r="BK124"/>
      <c r="BL124"/>
      <c r="BM124"/>
      <c r="BN124"/>
      <c r="BO124"/>
      <c r="BP124"/>
      <c r="BQ124"/>
      <c r="BR124"/>
      <c r="BS124"/>
      <c r="BT124"/>
      <c r="BU124"/>
    </row>
    <row r="125">
      <c r="A125" t="s">
        <v>728</v>
      </c>
      <c r="B125">
        <v>2006</v>
      </c>
      <c r="C125" t="s">
        <v>733</v>
      </c>
      <c r="D125">
        <v>122</v>
      </c>
      <c r="E125" t="s">
        <v>18</v>
      </c>
      <c r="F125" t="s">
        <v>14</v>
      </c>
      <c r="G125" t="s">
        <v>750</v>
      </c>
      <c r="H125">
        <v>23.516766301939558</v>
      </c>
      <c r="I125">
        <v>28.99825870066892</v>
      </c>
      <c r="J125">
        <v>52.205582483755862</v>
      </c>
      <c r="K125">
        <v>85.627184481958309</v>
      </c>
      <c r="L125">
        <v>95.80157627094043</v>
      </c>
      <c r="M125">
        <v>51.055702645485908</v>
      </c>
      <c r="N125">
        <v>84.287714700132454</v>
      </c>
      <c r="O125">
        <v>91.634278262284298</v>
      </c>
      <c r="P125">
        <v>95.132953839560088</v>
      </c>
      <c r="Q125">
        <v>97.867272219273275</v>
      </c>
      <c r="R125">
        <v>18.18433666408654</v>
      </c>
      <c r="S125">
        <v>29.904777071762862</v>
      </c>
      <c r="T125">
        <v>25.905691366056821</v>
      </c>
      <c r="U125">
        <v>31.8210902927961</v>
      </c>
      <c r="V125">
        <v>58.15511629689491</v>
      </c>
      <c r="W125" t="s">
        <v>237</v>
      </c>
      <c r="X125" t="s">
        <v>238</v>
      </c>
      <c r="Y125" t="s">
        <v>239</v>
      </c>
      <c r="Z125" t="s">
        <v>240</v>
      </c>
      <c r="AA125" t="s">
        <v>241</v>
      </c>
      <c r="AB125" t="s">
        <v>242</v>
      </c>
      <c r="AC125" t="s">
        <v>243</v>
      </c>
      <c r="AD125" t="s">
        <v>244</v>
      </c>
      <c r="AE125" t="s">
        <v>245</v>
      </c>
      <c r="AF125" t="s">
        <v>246</v>
      </c>
      <c r="AG125" t="s">
        <v>247</v>
      </c>
      <c r="AH125" t="s">
        <v>248</v>
      </c>
      <c r="AI125">
        <v>81.872269009680053</v>
      </c>
      <c r="AJ125">
        <v>50.204584429730659</v>
      </c>
      <c r="AK125">
        <v>96.280485054433058</v>
      </c>
      <c r="AL125">
        <v>34.125447519408922</v>
      </c>
      <c r="AM125">
        <v>42.128569906329297</v>
      </c>
      <c r="AN125">
        <v>69.744165645243697</v>
      </c>
      <c r="AO125">
        <v>33.826710625843603</v>
      </c>
      <c r="AP125">
        <v>40.222759881853626</v>
      </c>
      <c r="AQ125">
        <v>58.157284355366031</v>
      </c>
      <c r="AR125">
        <v>43.6678282109946</v>
      </c>
      <c r="AS125">
        <v>51.861288177355277</v>
      </c>
      <c r="AT125">
        <v>92.654943397433271</v>
      </c>
      <c r="AU125">
        <v>674.31310979900013</v>
      </c>
      <c r="AV125">
        <v>869.77001726899982</v>
      </c>
      <c r="AW125">
        <v>2607.1150841860049</v>
      </c>
      <c r="AX125">
        <v>4054.6600228680009</v>
      </c>
      <c r="AY125">
        <v>6225.0635466679996</v>
      </c>
      <c r="AZ125">
        <v>1051.7820554140001</v>
      </c>
      <c r="BA125">
        <v>1880.3476127399999</v>
      </c>
      <c r="BB125">
        <v>2077.4031451550009</v>
      </c>
      <c r="BC125">
        <v>2674.165889513999</v>
      </c>
      <c r="BD125">
        <v>3493.624861980998</v>
      </c>
      <c r="BE125">
        <v>303.25792723599989</v>
      </c>
      <c r="BF125">
        <v>368.5238515640001</v>
      </c>
      <c r="BG125">
        <v>419.15798340400022</v>
      </c>
      <c r="BH125">
        <v>529.42758650999974</v>
      </c>
      <c r="BI125">
        <v>1633.2308672719989</v>
      </c>
      <c r="BJ125">
        <v>385.94291155600018</v>
      </c>
      <c r="BK125">
        <v>1032.552057501</v>
      </c>
      <c r="BL125">
        <v>2997.8335090729979</v>
      </c>
      <c r="BM125">
        <v>310.44337977700002</v>
      </c>
      <c r="BN125">
        <v>893.02235756899984</v>
      </c>
      <c r="BO125">
        <v>870.9859754499995</v>
      </c>
      <c r="BP125">
        <v>1013.158665674</v>
      </c>
      <c r="BQ125">
        <v>1215.0396895199999</v>
      </c>
      <c r="BR125">
        <v>1215.421687527001</v>
      </c>
      <c r="BS125">
        <v>404.20559665400049</v>
      </c>
      <c r="BT125">
        <v>1669.824295526</v>
      </c>
      <c r="BU125">
        <v>2422.4916549630011</v>
      </c>
    </row>
    <row r="126">
      <c r="A126" t="s">
        <v>728</v>
      </c>
      <c r="B126">
        <v>2006</v>
      </c>
      <c r="C126" t="s">
        <v>733</v>
      </c>
      <c r="D126">
        <v>123</v>
      </c>
      <c r="E126" t="s">
        <v>18</v>
      </c>
      <c r="F126" t="s">
        <v>52</v>
      </c>
      <c r="G126" t="s">
        <v>201</v>
      </c>
      <c r="H126">
        <v>76.483233698060445</v>
      </c>
      <c r="I126">
        <v>71.001741299331087</v>
      </c>
      <c r="J126">
        <v>47.794417516244138</v>
      </c>
      <c r="K126">
        <v>14.372815518041691</v>
      </c>
      <c r="L126">
        <v>4.1984237290595701</v>
      </c>
      <c r="M126">
        <v>48.944297354514092</v>
      </c>
      <c r="N126">
        <v>15.712285299867551</v>
      </c>
      <c r="O126">
        <v>8.3657217377157025</v>
      </c>
      <c r="P126">
        <v>4.8670461604399122</v>
      </c>
      <c r="Q126">
        <v>2.1327277807267251</v>
      </c>
      <c r="R126">
        <v>81.815663335913456</v>
      </c>
      <c r="S126">
        <v>70.095222928237135</v>
      </c>
      <c r="T126">
        <v>74.094308633943186</v>
      </c>
      <c r="U126">
        <v>68.1789097072039</v>
      </c>
      <c r="V126">
        <v>41.84488370310509</v>
      </c>
      <c r="W126" t="s">
        <v>237</v>
      </c>
      <c r="X126" t="s">
        <v>238</v>
      </c>
      <c r="Y126" t="s">
        <v>239</v>
      </c>
      <c r="Z126" t="s">
        <v>240</v>
      </c>
      <c r="AA126" t="s">
        <v>241</v>
      </c>
      <c r="AB126" t="s">
        <v>242</v>
      </c>
      <c r="AC126" t="s">
        <v>243</v>
      </c>
      <c r="AD126" t="s">
        <v>244</v>
      </c>
      <c r="AE126" t="s">
        <v>245</v>
      </c>
      <c r="AF126" t="s">
        <v>246</v>
      </c>
      <c r="AG126" t="s">
        <v>247</v>
      </c>
      <c r="AH126" t="s">
        <v>248</v>
      </c>
      <c r="AI126">
        <v>18.12773099031995</v>
      </c>
      <c r="AJ126">
        <v>49.795415570269341</v>
      </c>
      <c r="AK126">
        <v>3.7195149455669418</v>
      </c>
      <c r="AL126">
        <v>65.874552480591092</v>
      </c>
      <c r="AM126">
        <v>57.871430093670703</v>
      </c>
      <c r="AN126">
        <v>30.255834354756299</v>
      </c>
      <c r="AO126">
        <v>66.173289374156411</v>
      </c>
      <c r="AP126">
        <v>59.777240118146374</v>
      </c>
      <c r="AQ126">
        <v>41.842715644633969</v>
      </c>
      <c r="AR126">
        <v>56.3321717890054</v>
      </c>
      <c r="AS126">
        <v>48.138711822644723</v>
      </c>
      <c r="AT126">
        <v>7.3450566025667294</v>
      </c>
      <c r="AU126">
        <v>8033.9086363210263</v>
      </c>
      <c r="AV126">
        <v>7847.4319087079957</v>
      </c>
      <c r="AW126">
        <v>6102.4690473129931</v>
      </c>
      <c r="AX126">
        <v>4657.1649534890021</v>
      </c>
      <c r="AY126">
        <v>2485.7667455860028</v>
      </c>
      <c r="AZ126">
        <v>3254.7532110520019</v>
      </c>
      <c r="BA126">
        <v>2425.6392511169988</v>
      </c>
      <c r="BB126">
        <v>2239.444472688001</v>
      </c>
      <c r="BC126">
        <v>1629.212371351</v>
      </c>
      <c r="BD126">
        <v>812.06839864100095</v>
      </c>
      <c r="BE126">
        <v>4106.251748666994</v>
      </c>
      <c r="BF126">
        <v>4026.5029136850039</v>
      </c>
      <c r="BG126">
        <v>3988.4598824870081</v>
      </c>
      <c r="BH126">
        <v>3874.8833951319939</v>
      </c>
      <c r="BI126">
        <v>2769.5256465970042</v>
      </c>
      <c r="BJ126">
        <v>1847.1628810120001</v>
      </c>
      <c r="BK126">
        <v>2867.9264459510068</v>
      </c>
      <c r="BL126">
        <v>1636.4591895739991</v>
      </c>
      <c r="BM126">
        <v>1694.0326201640009</v>
      </c>
      <c r="BN126">
        <v>6546.8638495220139</v>
      </c>
      <c r="BO126">
        <v>865.33443778199978</v>
      </c>
      <c r="BP126">
        <v>3059.832944652002</v>
      </c>
      <c r="BQ126">
        <v>1974.393529058998</v>
      </c>
      <c r="BR126">
        <v>4628.8688604760073</v>
      </c>
      <c r="BS126">
        <v>1033.549599846001</v>
      </c>
      <c r="BT126">
        <v>1427.773674659001</v>
      </c>
      <c r="BU126">
        <v>1544.5432587200009</v>
      </c>
    </row>
    <row r="127">
      <c r="A127" t="s">
        <v>728</v>
      </c>
      <c r="B127">
        <v>2006</v>
      </c>
      <c r="C127" t="s">
        <v>733</v>
      </c>
      <c r="D127">
        <v>124</v>
      </c>
      <c r="E127" t="s">
        <v>51</v>
      </c>
      <c r="F127" t="s">
        <v>15</v>
      </c>
      <c r="G127" t="s">
        <v>751</v>
      </c>
      <c r="H127">
        <v>20.08360602979208</v>
      </c>
      <c r="I127">
        <v>22.54472847126361</v>
      </c>
      <c r="J127">
        <v>32.803648254348879</v>
      </c>
      <c r="K127">
        <v>59.122845395905308</v>
      </c>
      <c r="L127">
        <v>73.082861932264294</v>
      </c>
      <c r="M127">
        <v>34.531379934451451</v>
      </c>
      <c r="N127">
        <v>55.404287861340912</v>
      </c>
      <c r="O127">
        <v>62.584802188466298</v>
      </c>
      <c r="P127">
        <v>62.759733855906227</v>
      </c>
      <c r="Q127">
        <v>83.678687181244655</v>
      </c>
      <c r="R127">
        <v>16.381775969509999</v>
      </c>
      <c r="S127">
        <v>23.918602199085921</v>
      </c>
      <c r="T127">
        <v>21.38511020171066</v>
      </c>
      <c r="U127">
        <v>23.017956939291221</v>
      </c>
      <c r="V127">
        <v>36.437407018774003</v>
      </c>
      <c r="W127" t="s">
        <v>237</v>
      </c>
      <c r="X127" t="s">
        <v>238</v>
      </c>
      <c r="Y127" t="s">
        <v>239</v>
      </c>
      <c r="Z127" t="s">
        <v>240</v>
      </c>
      <c r="AA127" t="s">
        <v>241</v>
      </c>
      <c r="AB127" t="s">
        <v>242</v>
      </c>
      <c r="AC127" t="s">
        <v>243</v>
      </c>
      <c r="AD127" t="s">
        <v>244</v>
      </c>
      <c r="AE127" t="s">
        <v>245</v>
      </c>
      <c r="AF127" t="s">
        <v>246</v>
      </c>
      <c r="AG127" t="s">
        <v>247</v>
      </c>
      <c r="AH127" t="s">
        <v>248</v>
      </c>
      <c r="AI127">
        <v>79.354437584251627</v>
      </c>
      <c r="AJ127">
        <v>38.502940763650948</v>
      </c>
      <c r="AK127">
        <v>71.861110695318771</v>
      </c>
      <c r="AL127">
        <v>24.605178187845631</v>
      </c>
      <c r="AM127">
        <v>36.041351955413681</v>
      </c>
      <c r="AN127">
        <v>52.863331985431493</v>
      </c>
      <c r="AO127">
        <v>30.386423490130589</v>
      </c>
      <c r="AP127">
        <v>23.04875960878983</v>
      </c>
      <c r="AQ127">
        <v>49.071681748024631</v>
      </c>
      <c r="AR127">
        <v>26.401627600720879</v>
      </c>
      <c r="AS127">
        <v>26.280223347611258</v>
      </c>
      <c r="AT127">
        <v>63.646942131531112</v>
      </c>
      <c r="AU127">
        <v>575.8716425570002</v>
      </c>
      <c r="AV127">
        <v>676.20366706099992</v>
      </c>
      <c r="AW127">
        <v>1638.1942717880011</v>
      </c>
      <c r="AX127">
        <v>2799.6136871169979</v>
      </c>
      <c r="AY127">
        <v>4741.54924691</v>
      </c>
      <c r="AZ127">
        <v>711.36981535500024</v>
      </c>
      <c r="BA127">
        <v>1235.996500632001</v>
      </c>
      <c r="BB127">
        <v>1418.8343856770009</v>
      </c>
      <c r="BC127">
        <v>1757.8651561300001</v>
      </c>
      <c r="BD127">
        <v>2987.1267005309992</v>
      </c>
      <c r="BE127">
        <v>273.19684609500001</v>
      </c>
      <c r="BF127">
        <v>294.75476059499999</v>
      </c>
      <c r="BG127">
        <v>346.0143001150002</v>
      </c>
      <c r="BH127">
        <v>382.96429432899993</v>
      </c>
      <c r="BI127">
        <v>1023.309755974</v>
      </c>
      <c r="BJ127">
        <v>374.07394538599999</v>
      </c>
      <c r="BK127">
        <v>791.88566456499984</v>
      </c>
      <c r="BL127">
        <v>2237.5006266310011</v>
      </c>
      <c r="BM127">
        <v>223.83632250700001</v>
      </c>
      <c r="BN127">
        <v>763.98826650799981</v>
      </c>
      <c r="BO127">
        <v>660.17308184700016</v>
      </c>
      <c r="BP127">
        <v>910.11711479699966</v>
      </c>
      <c r="BQ127">
        <v>696.25152031200003</v>
      </c>
      <c r="BR127">
        <v>1025.5428344200011</v>
      </c>
      <c r="BS127">
        <v>244.38324675600001</v>
      </c>
      <c r="BT127">
        <v>846.16786393000064</v>
      </c>
      <c r="BU127">
        <v>1657.5120277740009</v>
      </c>
    </row>
    <row r="128">
      <c r="A128" t="s">
        <v>728</v>
      </c>
      <c r="B128">
        <v>2006</v>
      </c>
      <c r="C128" t="s">
        <v>733</v>
      </c>
      <c r="D128">
        <v>125</v>
      </c>
      <c r="E128" t="s">
        <v>51</v>
      </c>
      <c r="F128" t="s">
        <v>16</v>
      </c>
      <c r="G128" t="s">
        <v>752</v>
      </c>
      <c r="H128">
        <v>3.4331602721474859</v>
      </c>
      <c r="I128">
        <v>6.4535302294053043</v>
      </c>
      <c r="J128">
        <v>19.401934229406908</v>
      </c>
      <c r="K128">
        <v>26.504339086052958</v>
      </c>
      <c r="L128">
        <v>22.718714338676151</v>
      </c>
      <c r="M128">
        <v>16.524322711034468</v>
      </c>
      <c r="N128">
        <v>28.883426838791589</v>
      </c>
      <c r="O128">
        <v>29.049476073817988</v>
      </c>
      <c r="P128">
        <v>32.373219983653897</v>
      </c>
      <c r="Q128">
        <v>14.18858503802867</v>
      </c>
      <c r="R128">
        <v>1.802560694576542</v>
      </c>
      <c r="S128">
        <v>5.9861748726769299</v>
      </c>
      <c r="T128">
        <v>4.5205811643461553</v>
      </c>
      <c r="U128">
        <v>8.803133353504899</v>
      </c>
      <c r="V128">
        <v>21.717709278120921</v>
      </c>
      <c r="W128" t="s">
        <v>237</v>
      </c>
      <c r="X128" t="s">
        <v>238</v>
      </c>
      <c r="Y128" t="s">
        <v>239</v>
      </c>
      <c r="Z128" t="s">
        <v>240</v>
      </c>
      <c r="AA128" t="s">
        <v>241</v>
      </c>
      <c r="AB128" t="s">
        <v>242</v>
      </c>
      <c r="AC128" t="s">
        <v>243</v>
      </c>
      <c r="AD128" t="s">
        <v>244</v>
      </c>
      <c r="AE128" t="s">
        <v>245</v>
      </c>
      <c r="AF128" t="s">
        <v>246</v>
      </c>
      <c r="AG128" t="s">
        <v>247</v>
      </c>
      <c r="AH128" t="s">
        <v>248</v>
      </c>
      <c r="AI128">
        <v>2.5178314254284029</v>
      </c>
      <c r="AJ128">
        <v>11.701643666079701</v>
      </c>
      <c r="AK128">
        <v>24.41937435911435</v>
      </c>
      <c r="AL128">
        <v>9.5202693315632914</v>
      </c>
      <c r="AM128">
        <v>6.0872179509156163</v>
      </c>
      <c r="AN128">
        <v>16.880833659812261</v>
      </c>
      <c r="AO128">
        <v>3.4402871357130098</v>
      </c>
      <c r="AP128">
        <v>17.1740002730638</v>
      </c>
      <c r="AQ128">
        <v>9.0856026073413769</v>
      </c>
      <c r="AR128">
        <v>17.26620061027366</v>
      </c>
      <c r="AS128">
        <v>25.58106482974403</v>
      </c>
      <c r="AT128">
        <v>29.008001265902191</v>
      </c>
      <c r="AU128">
        <v>98.441467241999987</v>
      </c>
      <c r="AV128">
        <v>193.56635020799999</v>
      </c>
      <c r="AW128">
        <v>968.92081239799995</v>
      </c>
      <c r="AX128">
        <v>1255.0463357510009</v>
      </c>
      <c r="AY128">
        <v>1473.9694097250001</v>
      </c>
      <c r="AZ128">
        <v>340.41224005900011</v>
      </c>
      <c r="BA128">
        <v>644.35111210800039</v>
      </c>
      <c r="BB128">
        <v>658.56875947800029</v>
      </c>
      <c r="BC128">
        <v>906.75584335100052</v>
      </c>
      <c r="BD128">
        <v>506.49816144999971</v>
      </c>
      <c r="BE128">
        <v>30.061081140999999</v>
      </c>
      <c r="BF128">
        <v>73.769090969000004</v>
      </c>
      <c r="BG128">
        <v>73.143683289000009</v>
      </c>
      <c r="BH128">
        <v>146.46329218100001</v>
      </c>
      <c r="BI128">
        <v>609.92111129800003</v>
      </c>
      <c r="BJ128">
        <v>11.86896617</v>
      </c>
      <c r="BK128">
        <v>240.66639293599991</v>
      </c>
      <c r="BL128">
        <v>760.33288244199991</v>
      </c>
      <c r="BM128">
        <v>86.607057270000041</v>
      </c>
      <c r="BN128">
        <v>129.034091061</v>
      </c>
      <c r="BO128">
        <v>210.81289360299999</v>
      </c>
      <c r="BP128">
        <v>103.04155087700001</v>
      </c>
      <c r="BQ128">
        <v>518.78816920800011</v>
      </c>
      <c r="BR128">
        <v>189.878853107</v>
      </c>
      <c r="BS128">
        <v>159.82234989799991</v>
      </c>
      <c r="BT128">
        <v>823.65643159599961</v>
      </c>
      <c r="BU128">
        <v>755.43473715600021</v>
      </c>
    </row>
    <row r="129">
      <c r="A129" t="s">
        <v>728</v>
      </c>
      <c r="B129">
        <v>2006</v>
      </c>
      <c r="C129" t="s">
        <v>733</v>
      </c>
      <c r="D129">
        <v>126</v>
      </c>
      <c r="E129" t="s">
        <v>51</v>
      </c>
      <c r="F129" t="s">
        <v>22</v>
      </c>
      <c r="G129" t="s">
        <v>753</v>
      </c>
      <c r="H129">
        <v>47.473487159112082</v>
      </c>
      <c r="I129">
        <v>64.644211219759285</v>
      </c>
      <c r="J129">
        <v>46.250680883886091</v>
      </c>
      <c r="K129">
        <v>14.003968356256379</v>
      </c>
      <c r="L129">
        <v>4.1523243548915074</v>
      </c>
      <c r="M129">
        <v>44.346241836963529</v>
      </c>
      <c r="N129">
        <v>15.49131285311282</v>
      </c>
      <c r="O129">
        <v>8.2157840829269091</v>
      </c>
      <c r="P129">
        <v>4.8583211801100514</v>
      </c>
      <c r="Q129">
        <v>2.1327277807266789</v>
      </c>
      <c r="R129">
        <v>44.373887032726202</v>
      </c>
      <c r="S129">
        <v>50.909601095164483</v>
      </c>
      <c r="T129">
        <v>67.993560815764496</v>
      </c>
      <c r="U129">
        <v>63.231268773780059</v>
      </c>
      <c r="V129">
        <v>40.581331232380023</v>
      </c>
      <c r="W129" t="s">
        <v>237</v>
      </c>
      <c r="X129" t="s">
        <v>238</v>
      </c>
      <c r="Y129" t="s">
        <v>239</v>
      </c>
      <c r="Z129" t="s">
        <v>240</v>
      </c>
      <c r="AA129" t="s">
        <v>241</v>
      </c>
      <c r="AB129" t="s">
        <v>242</v>
      </c>
      <c r="AC129" t="s">
        <v>243</v>
      </c>
      <c r="AD129" t="s">
        <v>244</v>
      </c>
      <c r="AE129" t="s">
        <v>245</v>
      </c>
      <c r="AF129" t="s">
        <v>246</v>
      </c>
      <c r="AG129" t="s">
        <v>247</v>
      </c>
      <c r="AH129" t="s">
        <v>248</v>
      </c>
      <c r="AI129">
        <v>17.492953490965629</v>
      </c>
      <c r="AJ129">
        <v>48.366834296467033</v>
      </c>
      <c r="AK129">
        <v>3.6493908176940582</v>
      </c>
      <c r="AL129">
        <v>55.281782953230838</v>
      </c>
      <c r="AM129">
        <v>35.17803427631523</v>
      </c>
      <c r="AN129">
        <v>28.714580568527559</v>
      </c>
      <c r="AO129">
        <v>41.43256535593666</v>
      </c>
      <c r="AP129">
        <v>59.622152472222773</v>
      </c>
      <c r="AQ129">
        <v>41.293983777838662</v>
      </c>
      <c r="AR129">
        <v>53.747276372631973</v>
      </c>
      <c r="AS129">
        <v>42.709124022393297</v>
      </c>
      <c r="AT129">
        <v>7.3355900943819377</v>
      </c>
      <c r="AU129">
        <v>5507.6755797220076</v>
      </c>
      <c r="AV129">
        <v>7293.2331741669959</v>
      </c>
      <c r="AW129">
        <v>5968.0160065489936</v>
      </c>
      <c r="AX129">
        <v>4625.031634324002</v>
      </c>
      <c r="AY129">
        <v>2481.755507471004</v>
      </c>
      <c r="AZ129">
        <v>3056.736328617003</v>
      </c>
      <c r="BA129">
        <v>2416.1242065869992</v>
      </c>
      <c r="BB129">
        <v>2232.9718926090009</v>
      </c>
      <c r="BC129">
        <v>1628.837735234001</v>
      </c>
      <c r="BD129">
        <v>812.06839864100095</v>
      </c>
      <c r="BE129">
        <v>2455.2529997479978</v>
      </c>
      <c r="BF129">
        <v>3183.2896990420022</v>
      </c>
      <c r="BG129">
        <v>3719.5622317000061</v>
      </c>
      <c r="BH129">
        <v>3656.9739021689929</v>
      </c>
      <c r="BI129">
        <v>2713.894507886002</v>
      </c>
      <c r="BJ129">
        <v>1832.987627904</v>
      </c>
      <c r="BK129">
        <v>2812.2049404620061</v>
      </c>
      <c r="BL129">
        <v>1633.209432235999</v>
      </c>
      <c r="BM129">
        <v>1481.703097259001</v>
      </c>
      <c r="BN129">
        <v>4858.5010241860036</v>
      </c>
      <c r="BO129">
        <v>838.57333367199988</v>
      </c>
      <c r="BP129">
        <v>2052.145331056</v>
      </c>
      <c r="BQ129">
        <v>1969.4471121619979</v>
      </c>
      <c r="BR129">
        <v>4596.7993758510074</v>
      </c>
      <c r="BS129">
        <v>996.38513167300096</v>
      </c>
      <c r="BT129">
        <v>1259.586873169</v>
      </c>
      <c r="BU129">
        <v>1544.168622603001</v>
      </c>
    </row>
    <row r="130">
      <c r="A130" t="s">
        <v>728</v>
      </c>
      <c r="B130">
        <v>2006</v>
      </c>
      <c r="C130" t="s">
        <v>733</v>
      </c>
      <c r="D130">
        <v>127</v>
      </c>
      <c r="E130" t="s">
        <v>51</v>
      </c>
      <c r="F130" t="s">
        <v>19</v>
      </c>
      <c r="G130" t="s">
        <v>754</v>
      </c>
      <c r="H130">
        <v>29.009746538948349</v>
      </c>
      <c r="I130">
        <v>6.3575300795718066</v>
      </c>
      <c r="J130">
        <v>1.543736632358123</v>
      </c>
      <c r="K130">
        <v>0.36884716178535037</v>
      </c>
      <c r="L130">
        <v>0.046099374168052598</v>
      </c>
      <c r="M130">
        <v>4.5980555175505478</v>
      </c>
      <c r="N130">
        <v>0.22097244675468189</v>
      </c>
      <c r="O130">
        <v>0.14993765478880069</v>
      </c>
      <c r="P130">
        <v>0.0087249803298120997</v>
      </c>
      <c r="Q130">
        <v>0</v>
      </c>
      <c r="R130">
        <v>37.441776303187268</v>
      </c>
      <c r="S130">
        <v>19.18562183307267</v>
      </c>
      <c r="T130">
        <v>6.1007478181786867</v>
      </c>
      <c r="U130">
        <v>4.9476409334238136</v>
      </c>
      <c r="V130">
        <v>1.2635524707250521</v>
      </c>
      <c r="W130" t="s">
        <v>237</v>
      </c>
      <c r="X130" t="s">
        <v>238</v>
      </c>
      <c r="Y130" t="s">
        <v>239</v>
      </c>
      <c r="Z130" t="s">
        <v>240</v>
      </c>
      <c r="AA130" t="s">
        <v>241</v>
      </c>
      <c r="AB130" t="s">
        <v>242</v>
      </c>
      <c r="AC130" t="s">
        <v>243</v>
      </c>
      <c r="AD130" t="s">
        <v>244</v>
      </c>
      <c r="AE130" t="s">
        <v>245</v>
      </c>
      <c r="AF130" t="s">
        <v>246</v>
      </c>
      <c r="AG130" t="s">
        <v>247</v>
      </c>
      <c r="AH130" t="s">
        <v>248</v>
      </c>
      <c r="AI130">
        <v>0.63477749935433736</v>
      </c>
      <c r="AJ130">
        <v>1.428581273802312</v>
      </c>
      <c r="AK130">
        <v>0.070124127872820505</v>
      </c>
      <c r="AL130">
        <v>10.59276952736025</v>
      </c>
      <c r="AM130">
        <v>22.693395817355469</v>
      </c>
      <c r="AN130">
        <v>1.5412537862286979</v>
      </c>
      <c r="AO130">
        <v>24.740724018219751</v>
      </c>
      <c r="AP130">
        <v>0.1550876459236161</v>
      </c>
      <c r="AQ130">
        <v>0.54873186679533248</v>
      </c>
      <c r="AR130">
        <v>2.584895416373481</v>
      </c>
      <c r="AS130">
        <v>5.4295878002514026</v>
      </c>
      <c r="AT130">
        <v>0.0094665081847628008</v>
      </c>
      <c r="AU130">
        <v>2526.2330565989978</v>
      </c>
      <c r="AV130">
        <v>554.19873454100002</v>
      </c>
      <c r="AW130">
        <v>134.45304076400009</v>
      </c>
      <c r="AX130">
        <v>32.133319165000003</v>
      </c>
      <c r="AY130">
        <v>4.0112381149999994</v>
      </c>
      <c r="AZ130">
        <v>198.01688243500001</v>
      </c>
      <c r="BA130">
        <v>9.5150445300000008</v>
      </c>
      <c r="BB130">
        <v>6.4725800790000001</v>
      </c>
      <c r="BC130">
        <v>0.37463611699999999</v>
      </c>
      <c r="BD130">
        <v>0</v>
      </c>
      <c r="BE130">
        <v>1650.998748918998</v>
      </c>
      <c r="BF130">
        <v>843.21321464300013</v>
      </c>
      <c r="BG130">
        <v>268.89765078699998</v>
      </c>
      <c r="BH130">
        <v>217.90949296299999</v>
      </c>
      <c r="BI130">
        <v>55.631138710999991</v>
      </c>
      <c r="BJ130">
        <v>14.175253108</v>
      </c>
      <c r="BK130">
        <v>55.721505488999988</v>
      </c>
      <c r="BL130">
        <v>3.2497573380000002</v>
      </c>
      <c r="BM130">
        <v>212.329522905</v>
      </c>
      <c r="BN130">
        <v>1688.3628253359991</v>
      </c>
      <c r="BO130">
        <v>26.761104110000002</v>
      </c>
      <c r="BP130">
        <v>1007.687613596</v>
      </c>
      <c r="BQ130">
        <v>4.9464168969999998</v>
      </c>
      <c r="BR130">
        <v>32.069484625000001</v>
      </c>
      <c r="BS130">
        <v>37.164468173000003</v>
      </c>
      <c r="BT130">
        <v>168.18680149000011</v>
      </c>
      <c r="BU130">
        <v>0.37463611699999999</v>
      </c>
    </row>
    <row r="131">
      <c r="A131" t="s">
        <v>728</v>
      </c>
      <c r="B131">
        <v>2006</v>
      </c>
      <c r="C131" t="s">
        <v>733</v>
      </c>
      <c r="D131">
        <v>128</v>
      </c>
      <c r="E131" t="s">
        <v>188</v>
      </c>
      <c r="F131" t="s">
        <v>50</v>
      </c>
      <c r="G131" t="s">
        <v>755</v>
      </c>
      <c r="H131">
        <v>14.59877700899861</v>
      </c>
      <c r="I131">
        <v>22.254888805638661</v>
      </c>
      <c r="J131">
        <v>37.164481854874353</v>
      </c>
      <c r="K131">
        <v>30.953182971509989</v>
      </c>
      <c r="L131">
        <v>23.71434293985352</v>
      </c>
      <c r="M131">
        <v>32.365283121797297</v>
      </c>
      <c r="N131">
        <v>34.267659221215297</v>
      </c>
      <c r="O131">
        <v>31.701538577812371</v>
      </c>
      <c r="P131">
        <v>34.029448973329181</v>
      </c>
      <c r="Q131">
        <v>14.497783289840649</v>
      </c>
      <c r="R131">
        <v>9.9127107459275088</v>
      </c>
      <c r="S131">
        <v>20.017453593824939</v>
      </c>
      <c r="T131">
        <v>17.45014676685792</v>
      </c>
      <c r="U131">
        <v>27.664461753209689</v>
      </c>
      <c r="V131">
        <v>37.344451633880567</v>
      </c>
      <c r="W131" t="s">
        <v>237</v>
      </c>
      <c r="X131" t="s">
        <v>238</v>
      </c>
      <c r="Y131" t="s">
        <v>239</v>
      </c>
      <c r="Z131" t="s">
        <v>240</v>
      </c>
      <c r="AA131" t="s">
        <v>241</v>
      </c>
      <c r="AB131" t="s">
        <v>242</v>
      </c>
      <c r="AC131" t="s">
        <v>243</v>
      </c>
      <c r="AD131" t="s">
        <v>244</v>
      </c>
      <c r="AE131" t="s">
        <v>245</v>
      </c>
      <c r="AF131" t="s">
        <v>246</v>
      </c>
      <c r="AG131" t="s">
        <v>247</v>
      </c>
      <c r="AH131" t="s">
        <v>248</v>
      </c>
      <c r="AI131">
        <v>3.0753165337712951</v>
      </c>
      <c r="AJ131">
        <v>23.30791858751072</v>
      </c>
      <c r="AK131">
        <v>25.362745467379639</v>
      </c>
      <c r="AL131">
        <v>27.89785929151147</v>
      </c>
      <c r="AM131">
        <v>14.44914452223332</v>
      </c>
      <c r="AN131">
        <v>24.203936635613719</v>
      </c>
      <c r="AO131">
        <v>10.170327152899789</v>
      </c>
      <c r="AP131">
        <v>42.697219990644641</v>
      </c>
      <c r="AQ131">
        <v>15.62246708739775</v>
      </c>
      <c r="AR131">
        <v>39.539865657725578</v>
      </c>
      <c r="AS131">
        <v>49.325934099943453</v>
      </c>
      <c r="AT131">
        <v>31.30755921081894</v>
      </c>
      <c r="AU131"/>
      <c r="AV131"/>
      <c r="AW131"/>
      <c r="AX131"/>
      <c r="AY131"/>
      <c r="AZ131"/>
      <c r="BA131"/>
      <c r="BB131"/>
      <c r="BC131"/>
      <c r="BD131"/>
      <c r="BE131"/>
      <c r="BF131"/>
      <c r="BG131"/>
      <c r="BH131"/>
      <c r="BI131"/>
      <c r="BJ131"/>
      <c r="BK131"/>
      <c r="BL131"/>
      <c r="BM131"/>
      <c r="BN131"/>
      <c r="BO131"/>
      <c r="BP131"/>
      <c r="BQ131"/>
      <c r="BR131"/>
      <c r="BS131"/>
      <c r="BT131"/>
      <c r="BU131"/>
    </row>
    <row r="132">
      <c r="A132" t="s">
        <v>728</v>
      </c>
      <c r="B132">
        <v>2006</v>
      </c>
      <c r="C132" t="s">
        <v>733</v>
      </c>
      <c r="D132">
        <v>129</v>
      </c>
      <c r="E132" t="s">
        <v>188</v>
      </c>
      <c r="F132" t="s">
        <v>49</v>
      </c>
      <c r="G132" t="s">
        <v>201</v>
      </c>
      <c r="H132">
        <v>85.401222991001404</v>
      </c>
      <c r="I132">
        <v>77.745111194361357</v>
      </c>
      <c r="J132">
        <v>62.835518145125512</v>
      </c>
      <c r="K132">
        <v>69.046817028489968</v>
      </c>
      <c r="L132">
        <v>76.285657060146491</v>
      </c>
      <c r="M132">
        <v>67.634716878202724</v>
      </c>
      <c r="N132">
        <v>65.732340778784746</v>
      </c>
      <c r="O132">
        <v>68.298461422187629</v>
      </c>
      <c r="P132">
        <v>65.970551026670876</v>
      </c>
      <c r="Q132">
        <v>85.502216710159388</v>
      </c>
      <c r="R132">
        <v>90.087289254072488</v>
      </c>
      <c r="S132">
        <v>79.982546406175032</v>
      </c>
      <c r="T132">
        <v>82.549853233142073</v>
      </c>
      <c r="U132">
        <v>72.33553824679035</v>
      </c>
      <c r="V132">
        <v>62.655548366119447</v>
      </c>
      <c r="W132" t="s">
        <v>237</v>
      </c>
      <c r="X132" t="s">
        <v>238</v>
      </c>
      <c r="Y132" t="s">
        <v>239</v>
      </c>
      <c r="Z132" t="s">
        <v>240</v>
      </c>
      <c r="AA132" t="s">
        <v>241</v>
      </c>
      <c r="AB132" t="s">
        <v>242</v>
      </c>
      <c r="AC132" t="s">
        <v>243</v>
      </c>
      <c r="AD132" t="s">
        <v>244</v>
      </c>
      <c r="AE132" t="s">
        <v>245</v>
      </c>
      <c r="AF132" t="s">
        <v>246</v>
      </c>
      <c r="AG132" t="s">
        <v>247</v>
      </c>
      <c r="AH132" t="s">
        <v>248</v>
      </c>
      <c r="AI132">
        <v>96.924683466228672</v>
      </c>
      <c r="AJ132">
        <v>76.692081412489259</v>
      </c>
      <c r="AK132">
        <v>74.637254532620432</v>
      </c>
      <c r="AL132">
        <v>72.102140708488534</v>
      </c>
      <c r="AM132">
        <v>85.550855477766675</v>
      </c>
      <c r="AN132">
        <v>75.796063364386342</v>
      </c>
      <c r="AO132">
        <v>89.829672847100213</v>
      </c>
      <c r="AP132">
        <v>57.302780009355359</v>
      </c>
      <c r="AQ132">
        <v>84.37753291260222</v>
      </c>
      <c r="AR132">
        <v>60.460134342274273</v>
      </c>
      <c r="AS132">
        <v>50.674065900056583</v>
      </c>
      <c r="AT132">
        <v>68.692440789181092</v>
      </c>
      <c r="AU132"/>
      <c r="AV132"/>
      <c r="AW132"/>
      <c r="AX132"/>
      <c r="AY132"/>
      <c r="AZ132"/>
      <c r="BA132"/>
      <c r="BB132"/>
      <c r="BC132"/>
      <c r="BD132"/>
      <c r="BE132"/>
      <c r="BF132"/>
      <c r="BG132"/>
      <c r="BH132"/>
      <c r="BI132"/>
      <c r="BJ132"/>
      <c r="BK132"/>
      <c r="BL132"/>
      <c r="BM132"/>
      <c r="BN132"/>
      <c r="BO132"/>
      <c r="BP132"/>
      <c r="BQ132"/>
      <c r="BR132"/>
      <c r="BS132"/>
      <c r="BT132"/>
      <c r="BU132"/>
    </row>
    <row r="133">
      <c r="A133" t="s">
        <v>728</v>
      </c>
      <c r="B133">
        <v>2006</v>
      </c>
      <c r="C133" t="s">
        <v>733</v>
      </c>
      <c r="D133">
        <v>130</v>
      </c>
      <c r="E133" t="s">
        <v>48</v>
      </c>
      <c r="F133" t="s">
        <v>43</v>
      </c>
      <c r="G133" t="s">
        <v>201</v>
      </c>
      <c r="H133">
        <v>10.688768882038589</v>
      </c>
      <c r="I133">
        <v>10.810259715235651</v>
      </c>
      <c r="J133">
        <v>30.099537545202679</v>
      </c>
      <c r="K133">
        <v>42.609252607075817</v>
      </c>
      <c r="L133">
        <v>48.920907349159123</v>
      </c>
      <c r="M133">
        <v>25.512155693735441</v>
      </c>
      <c r="N133">
        <v>42.018701473803972</v>
      </c>
      <c r="O133">
        <v>42.50436091346306</v>
      </c>
      <c r="P133">
        <v>49.476863543593041</v>
      </c>
      <c r="Q133">
        <v>47.79089615885043</v>
      </c>
      <c r="R133">
        <v>10.54570311815996</v>
      </c>
      <c r="S133">
        <v>10.34404376882094</v>
      </c>
      <c r="T133">
        <v>10.319017504172381</v>
      </c>
      <c r="U133">
        <v>12.80639221187139</v>
      </c>
      <c r="V133">
        <v>35.791372640322372</v>
      </c>
      <c r="W133" t="s">
        <v>237</v>
      </c>
      <c r="X133" t="s">
        <v>238</v>
      </c>
      <c r="Y133" t="s">
        <v>239</v>
      </c>
      <c r="Z133" t="s">
        <v>240</v>
      </c>
      <c r="AA133" t="s">
        <v>241</v>
      </c>
      <c r="AB133" t="s">
        <v>242</v>
      </c>
      <c r="AC133" t="s">
        <v>243</v>
      </c>
      <c r="AD133" t="s">
        <v>244</v>
      </c>
      <c r="AE133" t="s">
        <v>245</v>
      </c>
      <c r="AF133" t="s">
        <v>246</v>
      </c>
      <c r="AG133" t="s">
        <v>247</v>
      </c>
      <c r="AH133" t="s">
        <v>248</v>
      </c>
      <c r="AI133">
        <v>12.28033977002573</v>
      </c>
      <c r="AJ133">
        <v>25.509562650117559</v>
      </c>
      <c r="AK133">
        <v>48.13956407504616</v>
      </c>
      <c r="AL133">
        <v>16.018646570782369</v>
      </c>
      <c r="AM133">
        <v>13.18143502959127</v>
      </c>
      <c r="AN133">
        <v>46.496535166998207</v>
      </c>
      <c r="AO133">
        <v>31.87307932580692</v>
      </c>
      <c r="AP133">
        <v>34.257464114936901</v>
      </c>
      <c r="AQ133">
        <v>14.960136484647309</v>
      </c>
      <c r="AR133">
        <v>23.504239494332381</v>
      </c>
      <c r="AS133">
        <v>50.728701507962803</v>
      </c>
      <c r="AT133">
        <v>40.405155065211773</v>
      </c>
      <c r="AU133"/>
      <c r="AV133"/>
      <c r="AW133"/>
      <c r="AX133"/>
      <c r="AY133"/>
      <c r="AZ133"/>
      <c r="BA133"/>
      <c r="BB133"/>
      <c r="BC133"/>
      <c r="BD133"/>
      <c r="BE133"/>
      <c r="BF133"/>
      <c r="BG133"/>
      <c r="BH133"/>
      <c r="BI133"/>
      <c r="BJ133"/>
      <c r="BK133"/>
      <c r="BL133"/>
      <c r="BM133"/>
      <c r="BN133"/>
      <c r="BO133"/>
      <c r="BP133"/>
      <c r="BQ133"/>
      <c r="BR133"/>
      <c r="BS133"/>
      <c r="BT133"/>
      <c r="BU133"/>
    </row>
    <row r="134">
      <c r="A134" t="s">
        <v>728</v>
      </c>
      <c r="B134">
        <v>2006</v>
      </c>
      <c r="C134" t="s">
        <v>733</v>
      </c>
      <c r="D134">
        <v>139</v>
      </c>
      <c r="E134" t="s">
        <v>48</v>
      </c>
      <c r="F134" t="s">
        <v>19</v>
      </c>
      <c r="G134" t="s">
        <v>201</v>
      </c>
      <c r="H134">
        <v>29.009746538948349</v>
      </c>
      <c r="I134">
        <v>6.3575300795718066</v>
      </c>
      <c r="J134">
        <v>1.543736632358123</v>
      </c>
      <c r="K134">
        <v>0.36884716178535037</v>
      </c>
      <c r="L134">
        <v>0.0460488607907669</v>
      </c>
      <c r="M134">
        <v>4.5980555175505478</v>
      </c>
      <c r="N134">
        <v>0.22097244675468189</v>
      </c>
      <c r="O134">
        <v>0.14993765478880069</v>
      </c>
      <c r="P134">
        <v>0.0087056283294207996</v>
      </c>
      <c r="Q134">
        <v>0</v>
      </c>
      <c r="R134">
        <v>37.441776303187268</v>
      </c>
      <c r="S134">
        <v>19.18562183307267</v>
      </c>
      <c r="T134">
        <v>6.1007478181786867</v>
      </c>
      <c r="U134">
        <v>4.9476409334238136</v>
      </c>
      <c r="V134">
        <v>1.2635524707250521</v>
      </c>
      <c r="W134" t="s">
        <v>237</v>
      </c>
      <c r="X134" t="s">
        <v>238</v>
      </c>
      <c r="Y134" t="s">
        <v>239</v>
      </c>
      <c r="Z134" t="s">
        <v>240</v>
      </c>
      <c r="AA134" t="s">
        <v>241</v>
      </c>
      <c r="AB134" t="s">
        <v>242</v>
      </c>
      <c r="AC134" t="s">
        <v>243</v>
      </c>
      <c r="AD134" t="s">
        <v>244</v>
      </c>
      <c r="AE134" t="s">
        <v>245</v>
      </c>
      <c r="AF134" t="s">
        <v>246</v>
      </c>
      <c r="AG134" t="s">
        <v>247</v>
      </c>
      <c r="AH134" t="s">
        <v>248</v>
      </c>
      <c r="AI134">
        <v>0.63477749935433736</v>
      </c>
      <c r="AJ134">
        <v>1.428581273802312</v>
      </c>
      <c r="AK134">
        <v>0.070124127872820505</v>
      </c>
      <c r="AL134">
        <v>10.59276952736025</v>
      </c>
      <c r="AM134">
        <v>22.693395817355469</v>
      </c>
      <c r="AN134">
        <v>1.5412537862286979</v>
      </c>
      <c r="AO134">
        <v>24.740724018219751</v>
      </c>
      <c r="AP134">
        <v>0.1550876459236161</v>
      </c>
      <c r="AQ134">
        <v>0.54873186679533248</v>
      </c>
      <c r="AR134">
        <v>2.584895416373481</v>
      </c>
      <c r="AS134">
        <v>5.4295878002514026</v>
      </c>
      <c r="AT134">
        <v>0.0094437312791933008</v>
      </c>
      <c r="AU134"/>
      <c r="AV134"/>
      <c r="AW134"/>
      <c r="AX134"/>
      <c r="AY134"/>
      <c r="AZ134"/>
      <c r="BA134"/>
      <c r="BB134"/>
      <c r="BC134"/>
      <c r="BD134"/>
      <c r="BE134"/>
      <c r="BF134"/>
      <c r="BG134"/>
      <c r="BH134"/>
      <c r="BI134"/>
      <c r="BJ134"/>
      <c r="BK134"/>
      <c r="BL134"/>
      <c r="BM134"/>
      <c r="BN134"/>
      <c r="BO134"/>
      <c r="BP134"/>
      <c r="BQ134"/>
      <c r="BR134"/>
      <c r="BS134"/>
      <c r="BT134"/>
      <c r="BU134"/>
    </row>
    <row r="135">
      <c r="A135" t="s">
        <v>728</v>
      </c>
      <c r="B135">
        <v>2006</v>
      </c>
      <c r="C135" t="s">
        <v>733</v>
      </c>
      <c r="D135">
        <v>148</v>
      </c>
      <c r="E135" t="s">
        <v>110</v>
      </c>
      <c r="F135" t="s">
        <v>50</v>
      </c>
      <c r="G135" t="s">
        <v>201</v>
      </c>
      <c r="H135">
        <v>1.1304428172819669</v>
      </c>
      <c r="I135">
        <v>2.2205101115207442</v>
      </c>
      <c r="J135">
        <v>11.124765520018469</v>
      </c>
      <c r="K135">
        <v>14.40623909636696</v>
      </c>
      <c r="L135">
        <v>16.921112686992771</v>
      </c>
      <c r="M135">
        <v>7.9045501544991872</v>
      </c>
      <c r="N135">
        <v>14.96407519299389</v>
      </c>
      <c r="O135">
        <v>15.255779628539861</v>
      </c>
      <c r="P135">
        <v>21.07079109445376</v>
      </c>
      <c r="Q135">
        <v>11.763452034129131</v>
      </c>
      <c r="R135">
        <v>0.68173296693909557</v>
      </c>
      <c r="S135">
        <v>1.6784673884647121</v>
      </c>
      <c r="T135">
        <v>1.6594833198910679</v>
      </c>
      <c r="U135">
        <v>3.3254530116398802</v>
      </c>
      <c r="V135">
        <v>13.85316470208388</v>
      </c>
      <c r="W135" t="s">
        <v>237</v>
      </c>
      <c r="X135" t="s">
        <v>238</v>
      </c>
      <c r="Y135" t="s">
        <v>239</v>
      </c>
      <c r="Z135" t="s">
        <v>240</v>
      </c>
      <c r="AA135" t="s">
        <v>241</v>
      </c>
      <c r="AB135" t="s">
        <v>242</v>
      </c>
      <c r="AC135" t="s">
        <v>243</v>
      </c>
      <c r="AD135" t="s">
        <v>244</v>
      </c>
      <c r="AE135" t="s">
        <v>245</v>
      </c>
      <c r="AF135" t="s">
        <v>246</v>
      </c>
      <c r="AG135" t="s">
        <v>247</v>
      </c>
      <c r="AH135" t="s">
        <v>248</v>
      </c>
      <c r="AI135">
        <v>0.5315003977644549</v>
      </c>
      <c r="AJ135">
        <v>6.1701761135974804</v>
      </c>
      <c r="AK135">
        <v>16.40666509182693</v>
      </c>
      <c r="AL135">
        <v>4.3206831746825216</v>
      </c>
      <c r="AM135">
        <v>1.734355707457147</v>
      </c>
      <c r="AN135">
        <v>12.141358933319861</v>
      </c>
      <c r="AO135">
        <v>2.5298738798225169</v>
      </c>
      <c r="AP135">
        <v>16.26584203694777</v>
      </c>
      <c r="AQ135">
        <v>3.2489632667541128</v>
      </c>
      <c r="AR135">
        <v>11.116103095093219</v>
      </c>
      <c r="AS135">
        <v>26.590165654931859</v>
      </c>
      <c r="AT135">
        <v>19.04280535949842</v>
      </c>
      <c r="AU135"/>
      <c r="AV135"/>
      <c r="AW135"/>
      <c r="AX135"/>
      <c r="AY135"/>
      <c r="AZ135"/>
      <c r="BA135"/>
      <c r="BB135"/>
      <c r="BC135"/>
      <c r="BD135"/>
      <c r="BE135"/>
      <c r="BF135"/>
      <c r="BG135"/>
      <c r="BH135"/>
      <c r="BI135"/>
      <c r="BJ135"/>
      <c r="BK135"/>
      <c r="BL135"/>
      <c r="BM135"/>
      <c r="BN135"/>
      <c r="BO135"/>
      <c r="BP135"/>
      <c r="BQ135"/>
      <c r="BR135"/>
      <c r="BS135"/>
      <c r="BT135"/>
      <c r="BU135"/>
    </row>
    <row r="136">
      <c r="A136" t="s">
        <v>728</v>
      </c>
      <c r="B136">
        <v>2006</v>
      </c>
      <c r="C136" t="s">
        <v>733</v>
      </c>
      <c r="D136">
        <v>149</v>
      </c>
      <c r="E136" t="s">
        <v>110</v>
      </c>
      <c r="F136" t="s">
        <v>49</v>
      </c>
      <c r="G136" t="s">
        <v>201</v>
      </c>
      <c r="H136">
        <v>6.6129648434088413</v>
      </c>
      <c r="I136">
        <v>7.7571183139160071</v>
      </c>
      <c r="J136">
        <v>18.809098655621511</v>
      </c>
      <c r="K136">
        <v>32.135788938768499</v>
      </c>
      <c r="L136">
        <v>54.432804770934027</v>
      </c>
      <c r="M136">
        <v>16.518378959863021</v>
      </c>
      <c r="N136">
        <v>28.704140066160878</v>
      </c>
      <c r="O136">
        <v>32.867372473665199</v>
      </c>
      <c r="P136">
        <v>40.848492732234547</v>
      </c>
      <c r="Q136">
        <v>69.376207725941867</v>
      </c>
      <c r="R136">
        <v>6.1956286792602091</v>
      </c>
      <c r="S136">
        <v>6.7065521176251721</v>
      </c>
      <c r="T136">
        <v>7.8503697607880616</v>
      </c>
      <c r="U136">
        <v>8.6952146641158414</v>
      </c>
      <c r="V136">
        <v>23.242478950414331</v>
      </c>
      <c r="W136" t="s">
        <v>237</v>
      </c>
      <c r="X136" t="s">
        <v>238</v>
      </c>
      <c r="Y136" t="s">
        <v>239</v>
      </c>
      <c r="Z136" t="s">
        <v>240</v>
      </c>
      <c r="AA136" t="s">
        <v>241</v>
      </c>
      <c r="AB136" t="s">
        <v>242</v>
      </c>
      <c r="AC136" t="s">
        <v>243</v>
      </c>
      <c r="AD136" t="s">
        <v>244</v>
      </c>
      <c r="AE136" t="s">
        <v>245</v>
      </c>
      <c r="AF136" t="s">
        <v>246</v>
      </c>
      <c r="AG136" t="s">
        <v>247</v>
      </c>
      <c r="AH136" t="s">
        <v>248</v>
      </c>
      <c r="AI136">
        <v>16.75128633094571</v>
      </c>
      <c r="AJ136">
        <v>20.302269679583279</v>
      </c>
      <c r="AK136">
        <v>48.281383419831293</v>
      </c>
      <c r="AL136">
        <v>11.166824771840041</v>
      </c>
      <c r="AM136">
        <v>10.268816555014469</v>
      </c>
      <c r="AN136">
        <v>38.021385731343699</v>
      </c>
      <c r="AO136">
        <v>22.345175288101181</v>
      </c>
      <c r="AP136">
        <v>21.829945090438429</v>
      </c>
      <c r="AQ136">
        <v>17.54777292464404</v>
      </c>
      <c r="AR136">
        <v>16.997556145226579</v>
      </c>
      <c r="AS136">
        <v>27.316904003506409</v>
      </c>
      <c r="AT136">
        <v>41.78213864609436</v>
      </c>
      <c r="AU136"/>
      <c r="AV136"/>
      <c r="AW136"/>
      <c r="AX136"/>
      <c r="AY136"/>
      <c r="AZ136"/>
      <c r="BA136"/>
      <c r="BB136"/>
      <c r="BC136"/>
      <c r="BD136"/>
      <c r="BE136"/>
      <c r="BF136"/>
      <c r="BG136"/>
      <c r="BH136"/>
      <c r="BI136"/>
      <c r="BJ136"/>
      <c r="BK136"/>
      <c r="BL136"/>
      <c r="BM136"/>
      <c r="BN136"/>
      <c r="BO136"/>
      <c r="BP136"/>
      <c r="BQ136"/>
      <c r="BR136"/>
      <c r="BS136"/>
      <c r="BT136"/>
      <c r="BU136"/>
    </row>
    <row r="137">
      <c r="A137" t="s">
        <v>728</v>
      </c>
      <c r="B137">
        <v>2006</v>
      </c>
      <c r="C137" t="s">
        <v>733</v>
      </c>
      <c r="D137">
        <v>150</v>
      </c>
      <c r="E137" t="s">
        <v>110</v>
      </c>
      <c r="F137" t="s">
        <v>112</v>
      </c>
      <c r="G137" t="s">
        <v>201</v>
      </c>
      <c r="H137">
        <v>92.256592339309307</v>
      </c>
      <c r="I137">
        <v>90.022371574563323</v>
      </c>
      <c r="J137">
        <v>70.066135824360032</v>
      </c>
      <c r="K137">
        <v>53.457971964864768</v>
      </c>
      <c r="L137">
        <v>28.64608254207328</v>
      </c>
      <c r="M137">
        <v>75.57707088563788</v>
      </c>
      <c r="N137">
        <v>56.331784740845322</v>
      </c>
      <c r="O137">
        <v>51.876847897795074</v>
      </c>
      <c r="P137">
        <v>38.080716173311792</v>
      </c>
      <c r="Q137">
        <v>18.86034023992897</v>
      </c>
      <c r="R137">
        <v>93.122638353800639</v>
      </c>
      <c r="S137">
        <v>91.614980493910181</v>
      </c>
      <c r="T137">
        <v>90.49014691932075</v>
      </c>
      <c r="U137">
        <v>87.979332324244041</v>
      </c>
      <c r="V137">
        <v>62.904356347501711</v>
      </c>
      <c r="W137" t="s">
        <v>237</v>
      </c>
      <c r="X137" t="s">
        <v>238</v>
      </c>
      <c r="Y137" t="s">
        <v>239</v>
      </c>
      <c r="Z137" t="s">
        <v>240</v>
      </c>
      <c r="AA137" t="s">
        <v>241</v>
      </c>
      <c r="AB137" t="s">
        <v>242</v>
      </c>
      <c r="AC137" t="s">
        <v>243</v>
      </c>
      <c r="AD137" t="s">
        <v>244</v>
      </c>
      <c r="AE137" t="s">
        <v>245</v>
      </c>
      <c r="AF137" t="s">
        <v>246</v>
      </c>
      <c r="AG137" t="s">
        <v>247</v>
      </c>
      <c r="AH137" t="s">
        <v>248</v>
      </c>
      <c r="AI137">
        <v>82.717213271289864</v>
      </c>
      <c r="AJ137">
        <v>73.527554206819318</v>
      </c>
      <c r="AK137">
        <v>35.311951488341968</v>
      </c>
      <c r="AL137">
        <v>84.512492053477459</v>
      </c>
      <c r="AM137">
        <v>87.996827737528378</v>
      </c>
      <c r="AN137">
        <v>49.837255335336337</v>
      </c>
      <c r="AO137">
        <v>75.124950832076323</v>
      </c>
      <c r="AP137">
        <v>61.904212872613577</v>
      </c>
      <c r="AQ137">
        <v>79.20326380860206</v>
      </c>
      <c r="AR137">
        <v>71.886340759680351</v>
      </c>
      <c r="AS137">
        <v>46.092930341561619</v>
      </c>
      <c r="AT137">
        <v>39.175055994407252</v>
      </c>
      <c r="AU137"/>
      <c r="AV137"/>
      <c r="AW137"/>
      <c r="AX137"/>
      <c r="AY137"/>
      <c r="AZ137"/>
      <c r="BA137"/>
      <c r="BB137"/>
      <c r="BC137"/>
      <c r="BD137"/>
      <c r="BE137"/>
      <c r="BF137"/>
      <c r="BG137"/>
      <c r="BH137"/>
      <c r="BI137"/>
      <c r="BJ137"/>
      <c r="BK137"/>
      <c r="BL137"/>
      <c r="BM137"/>
      <c r="BN137"/>
      <c r="BO137"/>
      <c r="BP137"/>
      <c r="BQ137"/>
      <c r="BR137"/>
      <c r="BS137"/>
      <c r="BT137"/>
      <c r="BU137"/>
    </row>
    <row r="138">
      <c r="A138" t="s">
        <v>728</v>
      </c>
      <c r="B138">
        <v>2006</v>
      </c>
      <c r="C138" t="s">
        <v>733</v>
      </c>
      <c r="D138">
        <v>151</v>
      </c>
      <c r="E138" t="s">
        <v>111</v>
      </c>
      <c r="F138" t="s">
        <v>50</v>
      </c>
      <c r="G138" t="s">
        <v>201</v>
      </c>
      <c r="H138">
        <v>15.76816180779082</v>
      </c>
      <c r="I138">
        <v>30.651464207780641</v>
      </c>
      <c r="J138">
        <v>36.250106095970629</v>
      </c>
      <c r="K138">
        <v>34.003360306025279</v>
      </c>
      <c r="L138">
        <v>33.6595952608643</v>
      </c>
      <c r="M138">
        <v>28.624538272897919</v>
      </c>
      <c r="N138">
        <v>36.007486330594148</v>
      </c>
      <c r="O138">
        <v>33.427487916537324</v>
      </c>
      <c r="P138">
        <v>44.054853995016572</v>
      </c>
      <c r="Q138">
        <v>22.208356073485479</v>
      </c>
      <c r="R138">
        <v>13.761941292002071</v>
      </c>
      <c r="S138">
        <v>19.976454119077911</v>
      </c>
      <c r="T138">
        <v>33.100854726503243</v>
      </c>
      <c r="U138">
        <v>32.029412708194577</v>
      </c>
      <c r="V138">
        <v>37.992754586655288</v>
      </c>
      <c r="W138" t="s">
        <v>237</v>
      </c>
      <c r="X138" t="s">
        <v>238</v>
      </c>
      <c r="Y138" t="s">
        <v>239</v>
      </c>
      <c r="Z138" t="s">
        <v>240</v>
      </c>
      <c r="AA138" t="s">
        <v>241</v>
      </c>
      <c r="AB138" t="s">
        <v>242</v>
      </c>
      <c r="AC138" t="s">
        <v>243</v>
      </c>
      <c r="AD138" t="s">
        <v>244</v>
      </c>
      <c r="AE138" t="s">
        <v>245</v>
      </c>
      <c r="AF138" t="s">
        <v>246</v>
      </c>
      <c r="AG138" t="s">
        <v>247</v>
      </c>
      <c r="AH138" t="s">
        <v>248</v>
      </c>
      <c r="AI138">
        <v>7.3580657235775364</v>
      </c>
      <c r="AJ138">
        <v>24.862472195549621</v>
      </c>
      <c r="AK138">
        <v>33.185671515272148</v>
      </c>
      <c r="AL138">
        <v>41.868678423260739</v>
      </c>
      <c r="AM138">
        <v>10.97970205035149</v>
      </c>
      <c r="AN138">
        <v>23.68915446998972</v>
      </c>
      <c r="AO138">
        <v>10.65641539447522</v>
      </c>
      <c r="AP138">
        <v>48.587542542577147</v>
      </c>
      <c r="AQ138">
        <v>36.272311623170168</v>
      </c>
      <c r="AR138">
        <v>45.108465794262777</v>
      </c>
      <c r="AS138">
        <v>54.524298537563787</v>
      </c>
      <c r="AT138">
        <v>45.716436585356853</v>
      </c>
      <c r="AU138"/>
      <c r="AV138"/>
      <c r="AW138"/>
      <c r="AX138"/>
      <c r="AY138"/>
      <c r="AZ138"/>
      <c r="BA138"/>
      <c r="BB138"/>
      <c r="BC138"/>
      <c r="BD138"/>
      <c r="BE138"/>
      <c r="BF138"/>
      <c r="BG138"/>
      <c r="BH138"/>
      <c r="BI138"/>
      <c r="BJ138"/>
      <c r="BK138"/>
      <c r="BL138"/>
      <c r="BM138"/>
      <c r="BN138"/>
      <c r="BO138"/>
      <c r="BP138"/>
      <c r="BQ138"/>
      <c r="BR138"/>
      <c r="BS138"/>
      <c r="BT138"/>
      <c r="BU138"/>
    </row>
    <row r="139">
      <c r="A139" t="s">
        <v>728</v>
      </c>
      <c r="B139">
        <v>2006</v>
      </c>
      <c r="C139" t="s">
        <v>733</v>
      </c>
      <c r="D139">
        <v>152</v>
      </c>
      <c r="E139" t="s">
        <v>111</v>
      </c>
      <c r="F139" t="s">
        <v>49</v>
      </c>
      <c r="G139" t="s">
        <v>201</v>
      </c>
      <c r="H139">
        <v>83.04758798042711</v>
      </c>
      <c r="I139">
        <v>69.314064401543476</v>
      </c>
      <c r="J139">
        <v>63.733494400475109</v>
      </c>
      <c r="K139">
        <v>65.996639693974899</v>
      </c>
      <c r="L139">
        <v>66.213608932626485</v>
      </c>
      <c r="M139">
        <v>71.346955373241016</v>
      </c>
      <c r="N139">
        <v>63.992513669405838</v>
      </c>
      <c r="O139">
        <v>66.572512083462755</v>
      </c>
      <c r="P139">
        <v>55.688583789290547</v>
      </c>
      <c r="Q139">
        <v>77.791643926514453</v>
      </c>
      <c r="R139">
        <v>83.882138652352083</v>
      </c>
      <c r="S139">
        <v>79.767912803041341</v>
      </c>
      <c r="T139">
        <v>66.880177970243409</v>
      </c>
      <c r="U139">
        <v>67.97058729180533</v>
      </c>
      <c r="V139">
        <v>61.974895784414286</v>
      </c>
      <c r="W139" t="s">
        <v>237</v>
      </c>
      <c r="X139" t="s">
        <v>238</v>
      </c>
      <c r="Y139" t="s">
        <v>239</v>
      </c>
      <c r="Z139" t="s">
        <v>240</v>
      </c>
      <c r="AA139" t="s">
        <v>241</v>
      </c>
      <c r="AB139" t="s">
        <v>242</v>
      </c>
      <c r="AC139" t="s">
        <v>243</v>
      </c>
      <c r="AD139" t="s">
        <v>244</v>
      </c>
      <c r="AE139" t="s">
        <v>245</v>
      </c>
      <c r="AF139" t="s">
        <v>246</v>
      </c>
      <c r="AG139" t="s">
        <v>247</v>
      </c>
      <c r="AH139" t="s">
        <v>248</v>
      </c>
      <c r="AI139">
        <v>92.641934276422404</v>
      </c>
      <c r="AJ139">
        <v>75.091907257431956</v>
      </c>
      <c r="AK139">
        <v>66.814328484728023</v>
      </c>
      <c r="AL139">
        <v>58.113767479123311</v>
      </c>
      <c r="AM139">
        <v>87.737971121977722</v>
      </c>
      <c r="AN139">
        <v>76.310845530010212</v>
      </c>
      <c r="AO139">
        <v>89.305376689107661</v>
      </c>
      <c r="AP139">
        <v>51.412457457422619</v>
      </c>
      <c r="AQ139">
        <v>63.701966860189494</v>
      </c>
      <c r="AR139">
        <v>54.860312853263963</v>
      </c>
      <c r="AS139">
        <v>45.475701462436092</v>
      </c>
      <c r="AT139">
        <v>54.042935547240887</v>
      </c>
      <c r="AU139"/>
      <c r="AV139"/>
      <c r="AW139"/>
      <c r="AX139"/>
      <c r="AY139"/>
      <c r="AZ139"/>
      <c r="BA139"/>
      <c r="BB139"/>
      <c r="BC139"/>
      <c r="BD139"/>
      <c r="BE139"/>
      <c r="BF139"/>
      <c r="BG139"/>
      <c r="BH139"/>
      <c r="BI139"/>
      <c r="BJ139"/>
      <c r="BK139"/>
      <c r="BL139"/>
      <c r="BM139"/>
      <c r="BN139"/>
      <c r="BO139"/>
      <c r="BP139"/>
      <c r="BQ139"/>
      <c r="BR139"/>
      <c r="BS139"/>
      <c r="BT139"/>
      <c r="BU139"/>
    </row>
    <row r="140">
      <c r="A140" t="s">
        <v>728</v>
      </c>
      <c r="B140">
        <v>2006</v>
      </c>
      <c r="C140" t="s">
        <v>733</v>
      </c>
      <c r="D140">
        <v>153</v>
      </c>
      <c r="E140" t="s">
        <v>302</v>
      </c>
      <c r="F140" t="s">
        <v>303</v>
      </c>
      <c r="G140" t="s">
        <v>201</v>
      </c>
      <c r="H140">
        <v>0</v>
      </c>
      <c r="I140">
        <v>0</v>
      </c>
      <c r="J140">
        <v>0.0062351761783434002</v>
      </c>
      <c r="K140">
        <v>0.43485022691355402</v>
      </c>
      <c r="L140">
        <v>4.1248971286412823</v>
      </c>
      <c r="M140">
        <v>0</v>
      </c>
      <c r="N140">
        <v>0.63030931440624494</v>
      </c>
      <c r="O140">
        <v>0.24884719936831221</v>
      </c>
      <c r="P140">
        <v>1.874222962189432</v>
      </c>
      <c r="Q140">
        <v>6.4718471155268738</v>
      </c>
      <c r="R140">
        <v>0</v>
      </c>
      <c r="S140">
        <v>0</v>
      </c>
      <c r="T140">
        <v>0</v>
      </c>
      <c r="U140">
        <v>0</v>
      </c>
      <c r="V140">
        <v>0.0123344980193505</v>
      </c>
      <c r="W140" t="s">
        <v>237</v>
      </c>
      <c r="X140" t="s">
        <v>238</v>
      </c>
      <c r="Y140" t="s">
        <v>239</v>
      </c>
      <c r="Z140" t="s">
        <v>240</v>
      </c>
      <c r="AA140" t="s">
        <v>241</v>
      </c>
      <c r="AB140" t="s">
        <v>242</v>
      </c>
      <c r="AC140" t="s">
        <v>243</v>
      </c>
      <c r="AD140" t="s">
        <v>244</v>
      </c>
      <c r="AE140" t="s">
        <v>245</v>
      </c>
      <c r="AF140" t="s">
        <v>246</v>
      </c>
      <c r="AG140" t="s">
        <v>247</v>
      </c>
      <c r="AH140" t="s">
        <v>248</v>
      </c>
      <c r="AI140">
        <v>0.25481259987492189</v>
      </c>
      <c r="AJ140">
        <v>0</v>
      </c>
      <c r="AK140">
        <v>4.622387524282642</v>
      </c>
      <c r="AL140">
        <v>0.1214232385457166</v>
      </c>
      <c r="AM140">
        <v>0</v>
      </c>
      <c r="AN140">
        <v>0.16727157792229019</v>
      </c>
      <c r="AO140">
        <v>0.18163020439926431</v>
      </c>
      <c r="AP140">
        <v>0.061762109754335499</v>
      </c>
      <c r="AQ140">
        <v>0.82018852648212703</v>
      </c>
      <c r="AR140">
        <v>2.1962386750448468</v>
      </c>
      <c r="AS140">
        <v>0</v>
      </c>
      <c r="AT140">
        <v>2.1078055999605381</v>
      </c>
      <c r="AU140">
        <v>0</v>
      </c>
      <c r="AV140">
        <v>0</v>
      </c>
      <c r="AW140">
        <v>0.543057915</v>
      </c>
      <c r="AX140">
        <v>37.883390677999998</v>
      </c>
      <c r="AY140">
        <v>359.31278860600008</v>
      </c>
      <c r="AZ140">
        <v>0</v>
      </c>
      <c r="BA140">
        <v>27.141036280000002</v>
      </c>
      <c r="BB140">
        <v>10.742354398</v>
      </c>
      <c r="BC140">
        <v>80.654903515000001</v>
      </c>
      <c r="BD140">
        <v>278.65788509100003</v>
      </c>
      <c r="BE140">
        <v>0</v>
      </c>
      <c r="BF140">
        <v>0</v>
      </c>
      <c r="BG140">
        <v>0</v>
      </c>
      <c r="BH140">
        <v>0</v>
      </c>
      <c r="BI140">
        <v>0.543057915</v>
      </c>
      <c r="BJ140">
        <v>5.6902349279999997</v>
      </c>
      <c r="BK140">
        <v>0</v>
      </c>
      <c r="BL140">
        <v>214.21496754099991</v>
      </c>
      <c r="BM140">
        <v>2.4338996750000002</v>
      </c>
      <c r="BN140">
        <v>0</v>
      </c>
      <c r="BO140">
        <v>2.9043705530000001</v>
      </c>
      <c r="BP140">
        <v>7.3977829869999994</v>
      </c>
      <c r="BQ140">
        <v>1.9698612449999999</v>
      </c>
      <c r="BR140">
        <v>47.934200528999988</v>
      </c>
      <c r="BS140">
        <v>31.576535677999999</v>
      </c>
      <c r="BT140">
        <v>0</v>
      </c>
      <c r="BU140">
        <v>83.617384063000003</v>
      </c>
    </row>
    <row r="141">
      <c r="A141" t="s">
        <v>728</v>
      </c>
      <c r="B141">
        <v>2006</v>
      </c>
      <c r="C141" t="s">
        <v>733</v>
      </c>
      <c r="D141">
        <v>154</v>
      </c>
      <c r="E141" t="s">
        <v>302</v>
      </c>
      <c r="F141" t="s">
        <v>304</v>
      </c>
      <c r="G141" t="s">
        <v>201</v>
      </c>
      <c r="H141">
        <v>0</v>
      </c>
      <c r="I141">
        <v>0</v>
      </c>
      <c r="J141">
        <v>0.33585342729751638</v>
      </c>
      <c r="K141">
        <v>5.5289284048543852</v>
      </c>
      <c r="L141">
        <v>36.684196424967148</v>
      </c>
      <c r="M141">
        <v>0</v>
      </c>
      <c r="N141">
        <v>1.6522604524453279</v>
      </c>
      <c r="O141">
        <v>8.0248077768863979</v>
      </c>
      <c r="P141">
        <v>21.858811484234302</v>
      </c>
      <c r="Q141">
        <v>51.893986673686499</v>
      </c>
      <c r="R141">
        <v>0</v>
      </c>
      <c r="S141">
        <v>0</v>
      </c>
      <c r="T141">
        <v>0</v>
      </c>
      <c r="U141">
        <v>0</v>
      </c>
      <c r="V141">
        <v>2.584563262595756</v>
      </c>
      <c r="W141" t="s">
        <v>237</v>
      </c>
      <c r="X141" t="s">
        <v>238</v>
      </c>
      <c r="Y141" t="s">
        <v>239</v>
      </c>
      <c r="Z141" t="s">
        <v>240</v>
      </c>
      <c r="AA141" t="s">
        <v>241</v>
      </c>
      <c r="AB141" t="s">
        <v>242</v>
      </c>
      <c r="AC141" t="s">
        <v>243</v>
      </c>
      <c r="AD141" t="s">
        <v>244</v>
      </c>
      <c r="AE141" t="s">
        <v>245</v>
      </c>
      <c r="AF141" t="s">
        <v>246</v>
      </c>
      <c r="AG141" t="s">
        <v>247</v>
      </c>
      <c r="AH141" t="s">
        <v>248</v>
      </c>
      <c r="AI141">
        <v>5.0706422415297219</v>
      </c>
      <c r="AJ141">
        <v>1.817042741737344</v>
      </c>
      <c r="AK141">
        <v>22.98677422466244</v>
      </c>
      <c r="AL141">
        <v>1.198259554951367</v>
      </c>
      <c r="AM141">
        <v>1.1996594929225119</v>
      </c>
      <c r="AN141">
        <v>6.8431133736906569</v>
      </c>
      <c r="AO141">
        <v>0.68781196600004113</v>
      </c>
      <c r="AP141">
        <v>5.4780299299962314</v>
      </c>
      <c r="AQ141">
        <v>6.3264911438111193</v>
      </c>
      <c r="AR141">
        <v>2.7322310416006932</v>
      </c>
      <c r="AS141">
        <v>11.80426009389984</v>
      </c>
      <c r="AT141">
        <v>31.44783416558781</v>
      </c>
      <c r="AU141">
        <v>0</v>
      </c>
      <c r="AV141">
        <v>0</v>
      </c>
      <c r="AW141">
        <v>29.251436809000001</v>
      </c>
      <c r="AX141">
        <v>481.67056569900001</v>
      </c>
      <c r="AY141">
        <v>3195.4980946559972</v>
      </c>
      <c r="AZ141">
        <v>0</v>
      </c>
      <c r="BA141">
        <v>71.146118038999987</v>
      </c>
      <c r="BB141">
        <v>346.41872335300002</v>
      </c>
      <c r="BC141">
        <v>940.66734149599995</v>
      </c>
      <c r="BD141">
        <v>2234.3958868769992</v>
      </c>
      <c r="BE141">
        <v>0</v>
      </c>
      <c r="BF141">
        <v>0</v>
      </c>
      <c r="BG141">
        <v>0</v>
      </c>
      <c r="BH141">
        <v>0</v>
      </c>
      <c r="BI141">
        <v>113.79202739900001</v>
      </c>
      <c r="BJ141">
        <v>113.23280561600011</v>
      </c>
      <c r="BK141">
        <v>70.873361540000005</v>
      </c>
      <c r="BL141">
        <v>1065.274399548</v>
      </c>
      <c r="BM141">
        <v>24.018825196000002</v>
      </c>
      <c r="BN141">
        <v>89.253301146000013</v>
      </c>
      <c r="BO141">
        <v>118.818374408</v>
      </c>
      <c r="BP141">
        <v>28.014523669999999</v>
      </c>
      <c r="BQ141">
        <v>174.71810631100001</v>
      </c>
      <c r="BR141">
        <v>369.7385239379999</v>
      </c>
      <c r="BS141">
        <v>39.282793781000002</v>
      </c>
      <c r="BT141">
        <v>365.64852106400002</v>
      </c>
      <c r="BU141">
        <v>1247.546560946</v>
      </c>
    </row>
    <row r="142">
      <c r="A142" t="s">
        <v>728</v>
      </c>
      <c r="B142">
        <v>2006</v>
      </c>
      <c r="C142" t="s">
        <v>733</v>
      </c>
      <c r="D142">
        <v>155</v>
      </c>
      <c r="E142" t="s">
        <v>302</v>
      </c>
      <c r="F142" t="s">
        <v>305</v>
      </c>
      <c r="G142" t="s">
        <v>201</v>
      </c>
      <c r="H142">
        <v>0</v>
      </c>
      <c r="I142">
        <v>0</v>
      </c>
      <c r="J142">
        <v>0.1754453612284021</v>
      </c>
      <c r="K142">
        <v>1.1678168187389799</v>
      </c>
      <c r="L142">
        <v>3.6485930114448459</v>
      </c>
      <c r="M142">
        <v>0.1138372456664684</v>
      </c>
      <c r="N142">
        <v>0.80156463742863537</v>
      </c>
      <c r="O142">
        <v>1.6200485174166159</v>
      </c>
      <c r="P142">
        <v>1.6483372683985711</v>
      </c>
      <c r="Q142">
        <v>5.7340729301820703</v>
      </c>
      <c r="R142">
        <v>0</v>
      </c>
      <c r="S142">
        <v>0</v>
      </c>
      <c r="T142">
        <v>0</v>
      </c>
      <c r="U142">
        <v>0</v>
      </c>
      <c r="V142">
        <v>0.17404890658525279</v>
      </c>
      <c r="W142" t="s">
        <v>237</v>
      </c>
      <c r="X142" t="s">
        <v>238</v>
      </c>
      <c r="Y142" t="s">
        <v>239</v>
      </c>
      <c r="Z142" t="s">
        <v>240</v>
      </c>
      <c r="AA142" t="s">
        <v>241</v>
      </c>
      <c r="AB142" t="s">
        <v>242</v>
      </c>
      <c r="AC142" t="s">
        <v>243</v>
      </c>
      <c r="AD142" t="s">
        <v>244</v>
      </c>
      <c r="AE142" t="s">
        <v>245</v>
      </c>
      <c r="AF142" t="s">
        <v>246</v>
      </c>
      <c r="AG142" t="s">
        <v>247</v>
      </c>
      <c r="AH142" t="s">
        <v>248</v>
      </c>
      <c r="AI142">
        <v>0.46789282965338219</v>
      </c>
      <c r="AJ142">
        <v>0.018915952910572902</v>
      </c>
      <c r="AK142">
        <v>4.7988535298801667</v>
      </c>
      <c r="AL142">
        <v>0.071332840804384096</v>
      </c>
      <c r="AM142">
        <v>0.87667097616137124</v>
      </c>
      <c r="AN142">
        <v>1.292956306619216</v>
      </c>
      <c r="AO142">
        <v>0.084033410928780403</v>
      </c>
      <c r="AP142">
        <v>0.33196057287937641</v>
      </c>
      <c r="AQ142">
        <v>0.23933765121892489</v>
      </c>
      <c r="AR142">
        <v>1.8756783573204101</v>
      </c>
      <c r="AS142">
        <v>0.28366013751859531</v>
      </c>
      <c r="AT142">
        <v>1.2202291801374381</v>
      </c>
      <c r="AU142">
        <v>0</v>
      </c>
      <c r="AV142">
        <v>0</v>
      </c>
      <c r="AW142">
        <v>15.280561341</v>
      </c>
      <c r="AX142">
        <v>101.738157293</v>
      </c>
      <c r="AY142">
        <v>317.82274528200003</v>
      </c>
      <c r="AZ142">
        <v>4.9024411309999998</v>
      </c>
      <c r="BA142">
        <v>34.515267992999988</v>
      </c>
      <c r="BB142">
        <v>69.935025831999994</v>
      </c>
      <c r="BC142">
        <v>70.934187674</v>
      </c>
      <c r="BD142">
        <v>246.89159171399999</v>
      </c>
      <c r="BE142">
        <v>0</v>
      </c>
      <c r="BF142">
        <v>0</v>
      </c>
      <c r="BG142">
        <v>0</v>
      </c>
      <c r="BH142">
        <v>0</v>
      </c>
      <c r="BI142">
        <v>7.6629495719999996</v>
      </c>
      <c r="BJ142">
        <v>10.448541882000001</v>
      </c>
      <c r="BK142">
        <v>0.73781267699999997</v>
      </c>
      <c r="BL142">
        <v>222.39291875399999</v>
      </c>
      <c r="BM142">
        <v>1.429849674</v>
      </c>
      <c r="BN142">
        <v>65.223323037000014</v>
      </c>
      <c r="BO142">
        <v>22.449864286</v>
      </c>
      <c r="BP142">
        <v>3.422673777</v>
      </c>
      <c r="BQ142">
        <v>10.587660784000001</v>
      </c>
      <c r="BR142">
        <v>13.987587727999999</v>
      </c>
      <c r="BS142">
        <v>26.967663051999999</v>
      </c>
      <c r="BT142">
        <v>8.7866506619999996</v>
      </c>
      <c r="BU142">
        <v>48.406917602999997</v>
      </c>
    </row>
    <row r="143">
      <c r="A143" t="s">
        <v>728</v>
      </c>
      <c r="B143">
        <v>2006</v>
      </c>
      <c r="C143" t="s">
        <v>733</v>
      </c>
      <c r="D143">
        <v>156</v>
      </c>
      <c r="E143" t="s">
        <v>302</v>
      </c>
      <c r="F143" t="s">
        <v>306</v>
      </c>
      <c r="G143" t="s">
        <v>201</v>
      </c>
      <c r="H143">
        <v>0</v>
      </c>
      <c r="I143">
        <v>0</v>
      </c>
      <c r="J143">
        <v>0.0256123359315443</v>
      </c>
      <c r="K143">
        <v>0</v>
      </c>
      <c r="L143">
        <v>0.038386611250748701</v>
      </c>
      <c r="M143">
        <v>0</v>
      </c>
      <c r="N143">
        <v>0.051805265936224303</v>
      </c>
      <c r="O143">
        <v>0</v>
      </c>
      <c r="P143">
        <v>0.042636416665617398</v>
      </c>
      <c r="Q143">
        <v>0</v>
      </c>
      <c r="R143">
        <v>0</v>
      </c>
      <c r="S143">
        <v>0</v>
      </c>
      <c r="T143">
        <v>0</v>
      </c>
      <c r="U143">
        <v>0</v>
      </c>
      <c r="V143">
        <v>0.0342736708297764</v>
      </c>
      <c r="W143" t="s">
        <v>237</v>
      </c>
      <c r="X143" t="s">
        <v>238</v>
      </c>
      <c r="Y143" t="s">
        <v>239</v>
      </c>
      <c r="Z143" t="s">
        <v>240</v>
      </c>
      <c r="AA143" t="s">
        <v>241</v>
      </c>
      <c r="AB143" t="s">
        <v>242</v>
      </c>
      <c r="AC143" t="s">
        <v>243</v>
      </c>
      <c r="AD143" t="s">
        <v>244</v>
      </c>
      <c r="AE143" t="s">
        <v>245</v>
      </c>
      <c r="AF143" t="s">
        <v>246</v>
      </c>
      <c r="AG143" t="s">
        <v>247</v>
      </c>
      <c r="AH143" t="s">
        <v>248</v>
      </c>
      <c r="AI143">
        <v>0.012256180468963001</v>
      </c>
      <c r="AJ143">
        <v>0</v>
      </c>
      <c r="AK143">
        <v>0.039591937870814303</v>
      </c>
      <c r="AL143">
        <v>0</v>
      </c>
      <c r="AM143">
        <v>0</v>
      </c>
      <c r="AN143">
        <v>0.12847444106515479</v>
      </c>
      <c r="AO143">
        <v>0</v>
      </c>
      <c r="AP143">
        <v>0</v>
      </c>
      <c r="AQ143">
        <v>0.021136745150736901</v>
      </c>
      <c r="AR143">
        <v>0</v>
      </c>
      <c r="AS143">
        <v>0</v>
      </c>
      <c r="AT143">
        <v>0</v>
      </c>
      <c r="AU143">
        <v>0</v>
      </c>
      <c r="AV143">
        <v>0</v>
      </c>
      <c r="AW143">
        <v>2.230727946</v>
      </c>
      <c r="AX143">
        <v>0</v>
      </c>
      <c r="AY143">
        <v>3.3437925609999999</v>
      </c>
      <c r="AZ143">
        <v>0</v>
      </c>
      <c r="BA143">
        <v>2.230727946</v>
      </c>
      <c r="BB143">
        <v>0</v>
      </c>
      <c r="BC143">
        <v>1.8348062860000001</v>
      </c>
      <c r="BD143">
        <v>0</v>
      </c>
      <c r="BE143">
        <v>0</v>
      </c>
      <c r="BF143">
        <v>0</v>
      </c>
      <c r="BG143">
        <v>0</v>
      </c>
      <c r="BH143">
        <v>0</v>
      </c>
      <c r="BI143">
        <v>1.508986275</v>
      </c>
      <c r="BJ143">
        <v>0.27369347599999999</v>
      </c>
      <c r="BK143">
        <v>0</v>
      </c>
      <c r="BL143">
        <v>1.8348062860000001</v>
      </c>
      <c r="BM143">
        <v>0</v>
      </c>
      <c r="BN143">
        <v>0</v>
      </c>
      <c r="BO143">
        <v>2.230727946</v>
      </c>
      <c r="BP143">
        <v>0</v>
      </c>
      <c r="BQ143">
        <v>0</v>
      </c>
      <c r="BR143">
        <v>1.235292799</v>
      </c>
      <c r="BS143">
        <v>0</v>
      </c>
      <c r="BT143">
        <v>0</v>
      </c>
      <c r="BU143">
        <v>0</v>
      </c>
    </row>
    <row r="144">
      <c r="A144" t="s">
        <v>728</v>
      </c>
      <c r="B144">
        <v>2006</v>
      </c>
      <c r="C144" t="s">
        <v>733</v>
      </c>
      <c r="D144">
        <v>157</v>
      </c>
      <c r="E144" t="s">
        <v>302</v>
      </c>
      <c r="F144" t="s">
        <v>307</v>
      </c>
      <c r="G144" t="s">
        <v>201</v>
      </c>
      <c r="H144">
        <v>0</v>
      </c>
      <c r="I144">
        <v>0.082149919823010203</v>
      </c>
      <c r="J144">
        <v>0.62446844420847525</v>
      </c>
      <c r="K144">
        <v>2.7941617877382079</v>
      </c>
      <c r="L144">
        <v>4.6899454561786502</v>
      </c>
      <c r="M144">
        <v>0.7371621927074411</v>
      </c>
      <c r="N144">
        <v>2.508592796919118</v>
      </c>
      <c r="O144">
        <v>2.8218297496187028</v>
      </c>
      <c r="P144">
        <v>5.4199800777242686</v>
      </c>
      <c r="Q144">
        <v>4.20914057909037</v>
      </c>
      <c r="R144">
        <v>0</v>
      </c>
      <c r="S144">
        <v>0</v>
      </c>
      <c r="T144">
        <v>0</v>
      </c>
      <c r="U144">
        <v>0.077447436754983903</v>
      </c>
      <c r="V144">
        <v>0.77314254732853838</v>
      </c>
      <c r="W144" t="s">
        <v>237</v>
      </c>
      <c r="X144" t="s">
        <v>238</v>
      </c>
      <c r="Y144" t="s">
        <v>239</v>
      </c>
      <c r="Z144" t="s">
        <v>240</v>
      </c>
      <c r="AA144" t="s">
        <v>241</v>
      </c>
      <c r="AB144" t="s">
        <v>242</v>
      </c>
      <c r="AC144" t="s">
        <v>243</v>
      </c>
      <c r="AD144" t="s">
        <v>244</v>
      </c>
      <c r="AE144" t="s">
        <v>245</v>
      </c>
      <c r="AF144" t="s">
        <v>246</v>
      </c>
      <c r="AG144" t="s">
        <v>247</v>
      </c>
      <c r="AH144" t="s">
        <v>248</v>
      </c>
      <c r="AI144">
        <v>0.76564638280473973</v>
      </c>
      <c r="AJ144">
        <v>0.74090832989910904</v>
      </c>
      <c r="AK144">
        <v>5.3122540601260519</v>
      </c>
      <c r="AL144">
        <v>0.56621442957331813</v>
      </c>
      <c r="AM144">
        <v>0</v>
      </c>
      <c r="AN144">
        <v>2.028726667990473</v>
      </c>
      <c r="AO144">
        <v>0.73607335539295149</v>
      </c>
      <c r="AP144">
        <v>0.38037576348455793</v>
      </c>
      <c r="AQ144">
        <v>1.195883502436097</v>
      </c>
      <c r="AR144">
        <v>3.8817325435415362</v>
      </c>
      <c r="AS144">
        <v>0.32908435123332608</v>
      </c>
      <c r="AT144">
        <v>4.959424322216119</v>
      </c>
      <c r="AU144">
        <v>0</v>
      </c>
      <c r="AV144">
        <v>7.1611743929999996</v>
      </c>
      <c r="AW144">
        <v>54.388604523000012</v>
      </c>
      <c r="AX144">
        <v>243.42248450400001</v>
      </c>
      <c r="AY144">
        <v>408.53318948699979</v>
      </c>
      <c r="AZ144">
        <v>31.746149800000001</v>
      </c>
      <c r="BA144">
        <v>108.019676303</v>
      </c>
      <c r="BB144">
        <v>121.814090326</v>
      </c>
      <c r="BC144">
        <v>233.24224440799989</v>
      </c>
      <c r="BD144">
        <v>181.23268224399999</v>
      </c>
      <c r="BE144">
        <v>0</v>
      </c>
      <c r="BF144">
        <v>0</v>
      </c>
      <c r="BG144">
        <v>0</v>
      </c>
      <c r="BH144">
        <v>3.4110259620000001</v>
      </c>
      <c r="BI144">
        <v>34.039583863999987</v>
      </c>
      <c r="BJ144">
        <v>17.097693724999999</v>
      </c>
      <c r="BK144">
        <v>28.898970137999999</v>
      </c>
      <c r="BL144">
        <v>246.18540204199991</v>
      </c>
      <c r="BM144">
        <v>11.349632349</v>
      </c>
      <c r="BN144">
        <v>0</v>
      </c>
      <c r="BO144">
        <v>35.225195265000004</v>
      </c>
      <c r="BP144">
        <v>29.980206011</v>
      </c>
      <c r="BQ144">
        <v>12.131830956</v>
      </c>
      <c r="BR144">
        <v>69.890906497999993</v>
      </c>
      <c r="BS144">
        <v>55.809811358999987</v>
      </c>
      <c r="BT144">
        <v>10.193710184</v>
      </c>
      <c r="BU144">
        <v>196.74209438</v>
      </c>
    </row>
    <row r="145">
      <c r="A145" t="s">
        <v>728</v>
      </c>
      <c r="B145">
        <v>2006</v>
      </c>
      <c r="C145" t="s">
        <v>733</v>
      </c>
      <c r="D145">
        <v>158</v>
      </c>
      <c r="E145" t="s">
        <v>302</v>
      </c>
      <c r="F145" t="s">
        <v>308</v>
      </c>
      <c r="G145" t="s">
        <v>201</v>
      </c>
      <c r="H145">
        <v>7.5670081245530847</v>
      </c>
      <c r="I145">
        <v>9.873063588584257</v>
      </c>
      <c r="J145">
        <v>28.755823432122408</v>
      </c>
      <c r="K145">
        <v>36.608860855095728</v>
      </c>
      <c r="L145">
        <v>22.315860410753139</v>
      </c>
      <c r="M145">
        <v>23.499045353028229</v>
      </c>
      <c r="N145">
        <v>38.07548805795544</v>
      </c>
      <c r="O145">
        <v>35.407618858915008</v>
      </c>
      <c r="P145">
        <v>31.339731965600301</v>
      </c>
      <c r="Q145">
        <v>12.830612461585179</v>
      </c>
      <c r="R145">
        <v>6.5633359493362091</v>
      </c>
      <c r="S145">
        <v>8.3505653523638355</v>
      </c>
      <c r="T145">
        <v>9.5098530806791306</v>
      </c>
      <c r="U145">
        <v>11.898855670123909</v>
      </c>
      <c r="V145">
        <v>33.53689223355336</v>
      </c>
      <c r="W145" t="s">
        <v>237</v>
      </c>
      <c r="X145" t="s">
        <v>238</v>
      </c>
      <c r="Y145" t="s">
        <v>239</v>
      </c>
      <c r="Z145" t="s">
        <v>240</v>
      </c>
      <c r="AA145" t="s">
        <v>241</v>
      </c>
      <c r="AB145" t="s">
        <v>242</v>
      </c>
      <c r="AC145" t="s">
        <v>243</v>
      </c>
      <c r="AD145" t="s">
        <v>244</v>
      </c>
      <c r="AE145" t="s">
        <v>245</v>
      </c>
      <c r="AF145" t="s">
        <v>246</v>
      </c>
      <c r="AG145" t="s">
        <v>247</v>
      </c>
      <c r="AH145" t="s">
        <v>248</v>
      </c>
      <c r="AI145">
        <v>10.723792674847401</v>
      </c>
      <c r="AJ145">
        <v>23.89557876863374</v>
      </c>
      <c r="AK145">
        <v>26.967779172706908</v>
      </c>
      <c r="AL145">
        <v>13.53027788264777</v>
      </c>
      <c r="AM145">
        <v>9.9130984600014553</v>
      </c>
      <c r="AN145">
        <v>39.830676738440907</v>
      </c>
      <c r="AO145">
        <v>22.822659839768189</v>
      </c>
      <c r="AP145">
        <v>31.796181059336369</v>
      </c>
      <c r="AQ145">
        <v>12.214835367449879</v>
      </c>
      <c r="AR145">
        <v>17.382879382554211</v>
      </c>
      <c r="AS145">
        <v>41.49006507578649</v>
      </c>
      <c r="AT145">
        <v>21.251134089876729</v>
      </c>
      <c r="AU145">
        <v>658.95184703300015</v>
      </c>
      <c r="AV145">
        <v>860.65488929699984</v>
      </c>
      <c r="AW145">
        <v>2504.5126345260028</v>
      </c>
      <c r="AX145">
        <v>3189.299883534004</v>
      </c>
      <c r="AY145">
        <v>1943.8967286370021</v>
      </c>
      <c r="AZ145">
        <v>1011.994675411</v>
      </c>
      <c r="BA145">
        <v>1639.525514125</v>
      </c>
      <c r="BB145">
        <v>1528.492951246001</v>
      </c>
      <c r="BC145">
        <v>1348.667212421002</v>
      </c>
      <c r="BD145">
        <v>552.44681605499966</v>
      </c>
      <c r="BE145">
        <v>289.41093374799988</v>
      </c>
      <c r="BF145">
        <v>367.00958228600012</v>
      </c>
      <c r="BG145">
        <v>419.15798340400022</v>
      </c>
      <c r="BH145">
        <v>524.06260696899983</v>
      </c>
      <c r="BI145">
        <v>1476.547707362</v>
      </c>
      <c r="BJ145">
        <v>239.47363540500001</v>
      </c>
      <c r="BK145">
        <v>932.04191314599984</v>
      </c>
      <c r="BL145">
        <v>1249.765821188</v>
      </c>
      <c r="BM145">
        <v>271.21117288300002</v>
      </c>
      <c r="BN145">
        <v>737.52324502100009</v>
      </c>
      <c r="BO145">
        <v>691.58817093799996</v>
      </c>
      <c r="BP145">
        <v>929.56502052699966</v>
      </c>
      <c r="BQ145">
        <v>1014.117960946</v>
      </c>
      <c r="BR145">
        <v>713.87046883400001</v>
      </c>
      <c r="BS145">
        <v>249.9232516240001</v>
      </c>
      <c r="BT145">
        <v>1285.195413616</v>
      </c>
      <c r="BU145">
        <v>843.03990889900001</v>
      </c>
    </row>
    <row r="146">
      <c r="A146" t="s">
        <v>728</v>
      </c>
      <c r="B146">
        <v>2006</v>
      </c>
      <c r="C146" t="s">
        <v>733</v>
      </c>
      <c r="D146">
        <v>159</v>
      </c>
      <c r="E146" t="s">
        <v>302</v>
      </c>
      <c r="F146" t="s">
        <v>309</v>
      </c>
      <c r="G146" t="s">
        <v>201</v>
      </c>
      <c r="H146">
        <v>63.227002000117928</v>
      </c>
      <c r="I146">
        <v>82.135205876953961</v>
      </c>
      <c r="J146">
        <v>68.230150916048729</v>
      </c>
      <c r="K146">
        <v>53.07225028953043</v>
      </c>
      <c r="L146">
        <v>28.197188783567029</v>
      </c>
      <c r="M146">
        <v>70.762458332142003</v>
      </c>
      <c r="N146">
        <v>56.001676037627682</v>
      </c>
      <c r="O146">
        <v>51.712966209482538</v>
      </c>
      <c r="P146">
        <v>37.537059034204127</v>
      </c>
      <c r="Q146">
        <v>18.615056578373519</v>
      </c>
      <c r="R146">
        <v>55.673727580680868</v>
      </c>
      <c r="S146">
        <v>72.377683086937466</v>
      </c>
      <c r="T146">
        <v>82.648659847842666</v>
      </c>
      <c r="U146">
        <v>81.541862733590889</v>
      </c>
      <c r="V146">
        <v>61.551152566340413</v>
      </c>
      <c r="W146" t="s">
        <v>237</v>
      </c>
      <c r="X146" t="s">
        <v>238</v>
      </c>
      <c r="Y146" t="s">
        <v>239</v>
      </c>
      <c r="Z146" t="s">
        <v>240</v>
      </c>
      <c r="AA146" t="s">
        <v>241</v>
      </c>
      <c r="AB146" t="s">
        <v>242</v>
      </c>
      <c r="AC146" t="s">
        <v>243</v>
      </c>
      <c r="AD146" t="s">
        <v>244</v>
      </c>
      <c r="AE146" t="s">
        <v>245</v>
      </c>
      <c r="AF146" t="s">
        <v>246</v>
      </c>
      <c r="AG146" t="s">
        <v>247</v>
      </c>
      <c r="AH146" t="s">
        <v>248</v>
      </c>
      <c r="AI146">
        <v>82.070179591466569</v>
      </c>
      <c r="AJ146">
        <v>71.940970682458598</v>
      </c>
      <c r="AK146">
        <v>34.775067603790077</v>
      </c>
      <c r="AL146">
        <v>73.904027893604294</v>
      </c>
      <c r="AM146">
        <v>65.291903406239541</v>
      </c>
      <c r="AN146">
        <v>48.167527108042499</v>
      </c>
      <c r="AO146">
        <v>50.355471812593322</v>
      </c>
      <c r="AP146">
        <v>61.749125226689962</v>
      </c>
      <c r="AQ146">
        <v>76.232306002571491</v>
      </c>
      <c r="AR146">
        <v>69.206776995989244</v>
      </c>
      <c r="AS146">
        <v>40.617712120590518</v>
      </c>
      <c r="AT146">
        <v>38.658784051239863</v>
      </c>
      <c r="AU146">
        <v>5505.9475375940074</v>
      </c>
      <c r="AV146">
        <v>7159.8917486109958</v>
      </c>
      <c r="AW146">
        <v>5942.5623970819952</v>
      </c>
      <c r="AX146">
        <v>4623.5615562380026</v>
      </c>
      <c r="AY146">
        <v>2456.2092621230031</v>
      </c>
      <c r="AZ146">
        <v>3047.4102234920019</v>
      </c>
      <c r="BA146">
        <v>2411.4248137199988</v>
      </c>
      <c r="BB146">
        <v>2232.369949930001</v>
      </c>
      <c r="BC146">
        <v>1615.3616382460009</v>
      </c>
      <c r="BD146">
        <v>801.50723655600098</v>
      </c>
      <c r="BE146">
        <v>2454.9384046059981</v>
      </c>
      <c r="BF146">
        <v>3181.018543738001</v>
      </c>
      <c r="BG146">
        <v>3642.8370973730048</v>
      </c>
      <c r="BH146">
        <v>3591.3572150109931</v>
      </c>
      <c r="BI146">
        <v>2709.9473789760032</v>
      </c>
      <c r="BJ146">
        <v>1832.7139344279999</v>
      </c>
      <c r="BK146">
        <v>2806.0420966440061</v>
      </c>
      <c r="BL146">
        <v>1611.5784189119991</v>
      </c>
      <c r="BM146">
        <v>1481.3885021170011</v>
      </c>
      <c r="BN146">
        <v>4857.6433158680038</v>
      </c>
      <c r="BO146">
        <v>836.34260572599987</v>
      </c>
      <c r="BP146">
        <v>2050.9741422669999</v>
      </c>
      <c r="BQ146">
        <v>1969.4471121619979</v>
      </c>
      <c r="BR146">
        <v>4455.2374542330062</v>
      </c>
      <c r="BS146">
        <v>995.02403259000096</v>
      </c>
      <c r="BT146">
        <v>1258.1734261829999</v>
      </c>
      <c r="BU146">
        <v>1533.6074605180011</v>
      </c>
    </row>
    <row r="147">
      <c r="A147" t="s">
        <v>728</v>
      </c>
      <c r="B147">
        <v>2006</v>
      </c>
      <c r="C147" t="s">
        <v>733</v>
      </c>
      <c r="D147">
        <v>160</v>
      </c>
      <c r="E147" t="s">
        <v>302</v>
      </c>
      <c r="F147" t="s">
        <v>310</v>
      </c>
      <c r="G147" t="s">
        <v>201</v>
      </c>
      <c r="H147">
        <v>0.17639953613772269</v>
      </c>
      <c r="I147">
        <v>0.0224149170294803</v>
      </c>
      <c r="J147">
        <v>0.036038334604844</v>
      </c>
      <c r="K147">
        <v>0.0074099417946518996</v>
      </c>
      <c r="L147">
        <v>0</v>
      </c>
      <c r="M147">
        <v>0.072884322960060893</v>
      </c>
      <c r="N147">
        <v>0</v>
      </c>
      <c r="O147">
        <v>0</v>
      </c>
      <c r="P147">
        <v>0</v>
      </c>
      <c r="Q147">
        <v>0</v>
      </c>
      <c r="R147">
        <v>0.31402569686309528</v>
      </c>
      <c r="S147">
        <v>0.034454153726051498</v>
      </c>
      <c r="T147">
        <v>0</v>
      </c>
      <c r="U147">
        <v>0.044364568876821997</v>
      </c>
      <c r="V147">
        <v>0.0146622044159494</v>
      </c>
      <c r="W147" t="s">
        <v>237</v>
      </c>
      <c r="X147" t="s">
        <v>238</v>
      </c>
      <c r="Y147" t="s">
        <v>239</v>
      </c>
      <c r="Z147" t="s">
        <v>240</v>
      </c>
      <c r="AA147" t="s">
        <v>241</v>
      </c>
      <c r="AB147" t="s">
        <v>242</v>
      </c>
      <c r="AC147" t="s">
        <v>243</v>
      </c>
      <c r="AD147" t="s">
        <v>244</v>
      </c>
      <c r="AE147" t="s">
        <v>245</v>
      </c>
      <c r="AF147" t="s">
        <v>246</v>
      </c>
      <c r="AG147" t="s">
        <v>247</v>
      </c>
      <c r="AH147" t="s">
        <v>248</v>
      </c>
      <c r="AI147">
        <v>0</v>
      </c>
      <c r="AJ147">
        <v>0</v>
      </c>
      <c r="AK147">
        <v>0</v>
      </c>
      <c r="AL147">
        <v>0</v>
      </c>
      <c r="AM147">
        <v>0.013743333386274899</v>
      </c>
      <c r="AN147">
        <v>0</v>
      </c>
      <c r="AO147">
        <v>0.36284039143447039</v>
      </c>
      <c r="AP147">
        <v>0.0474776919353294</v>
      </c>
      <c r="AQ147">
        <v>0</v>
      </c>
      <c r="AR147">
        <v>0.044899240258110297</v>
      </c>
      <c r="AS147">
        <v>0</v>
      </c>
      <c r="AT147">
        <v>0.079121790967197306</v>
      </c>
      <c r="AU147">
        <v>15.361262765999999</v>
      </c>
      <c r="AV147">
        <v>1.953953579</v>
      </c>
      <c r="AW147">
        <v>3.1387890719999998</v>
      </c>
      <c r="AX147">
        <v>0.64554115999999995</v>
      </c>
      <c r="AY147">
        <v>0</v>
      </c>
      <c r="AZ147">
        <v>3.1387890719999998</v>
      </c>
      <c r="BA147">
        <v>0</v>
      </c>
      <c r="BB147">
        <v>0</v>
      </c>
      <c r="BC147">
        <v>0</v>
      </c>
      <c r="BD147">
        <v>0</v>
      </c>
      <c r="BE147">
        <v>13.846993488000001</v>
      </c>
      <c r="BF147">
        <v>1.514269278</v>
      </c>
      <c r="BG147">
        <v>0</v>
      </c>
      <c r="BH147">
        <v>1.953953579</v>
      </c>
      <c r="BI147">
        <v>0.64554115999999995</v>
      </c>
      <c r="BJ147">
        <v>0</v>
      </c>
      <c r="BK147">
        <v>0</v>
      </c>
      <c r="BL147">
        <v>0</v>
      </c>
      <c r="BM147">
        <v>0</v>
      </c>
      <c r="BN147">
        <v>1.0224883650000001</v>
      </c>
      <c r="BO147">
        <v>0</v>
      </c>
      <c r="BP147">
        <v>14.778458702</v>
      </c>
      <c r="BQ147">
        <v>1.514269278</v>
      </c>
      <c r="BR147">
        <v>0</v>
      </c>
      <c r="BS147">
        <v>0.64554115999999995</v>
      </c>
      <c r="BT147">
        <v>0</v>
      </c>
      <c r="BU147">
        <v>3.1387890719999998</v>
      </c>
    </row>
    <row r="148">
      <c r="A148" t="s">
        <v>728</v>
      </c>
      <c r="B148">
        <v>2006</v>
      </c>
      <c r="C148" t="s">
        <v>733</v>
      </c>
      <c r="D148">
        <v>161</v>
      </c>
      <c r="E148" t="s">
        <v>302</v>
      </c>
      <c r="F148" t="s">
        <v>311</v>
      </c>
      <c r="G148" t="s">
        <v>201</v>
      </c>
      <c r="H148">
        <v>29.009746538948349</v>
      </c>
      <c r="I148">
        <v>6.3575300795718066</v>
      </c>
      <c r="J148">
        <v>1.543736632358123</v>
      </c>
      <c r="K148">
        <v>0.36884716178535037</v>
      </c>
      <c r="L148">
        <v>0.0460488607907669</v>
      </c>
      <c r="M148">
        <v>4.5980555175505478</v>
      </c>
      <c r="N148">
        <v>0.22097244675468189</v>
      </c>
      <c r="O148">
        <v>0.14993765478880069</v>
      </c>
      <c r="P148">
        <v>0.0087056283294207996</v>
      </c>
      <c r="Q148">
        <v>0</v>
      </c>
      <c r="R148">
        <v>37.441776303187268</v>
      </c>
      <c r="S148">
        <v>19.18562183307267</v>
      </c>
      <c r="T148">
        <v>6.1007478181786867</v>
      </c>
      <c r="U148">
        <v>4.9476409334238136</v>
      </c>
      <c r="V148">
        <v>1.2635524707250521</v>
      </c>
      <c r="W148" t="s">
        <v>237</v>
      </c>
      <c r="X148" t="s">
        <v>238</v>
      </c>
      <c r="Y148" t="s">
        <v>239</v>
      </c>
      <c r="Z148" t="s">
        <v>240</v>
      </c>
      <c r="AA148" t="s">
        <v>241</v>
      </c>
      <c r="AB148" t="s">
        <v>242</v>
      </c>
      <c r="AC148" t="s">
        <v>243</v>
      </c>
      <c r="AD148" t="s">
        <v>244</v>
      </c>
      <c r="AE148" t="s">
        <v>245</v>
      </c>
      <c r="AF148" t="s">
        <v>246</v>
      </c>
      <c r="AG148" t="s">
        <v>247</v>
      </c>
      <c r="AH148" t="s">
        <v>248</v>
      </c>
      <c r="AI148">
        <v>0.63477749935433736</v>
      </c>
      <c r="AJ148">
        <v>1.428581273802312</v>
      </c>
      <c r="AK148">
        <v>0.070124127872820505</v>
      </c>
      <c r="AL148">
        <v>10.59276952736025</v>
      </c>
      <c r="AM148">
        <v>22.693395817355469</v>
      </c>
      <c r="AN148">
        <v>1.5412537862286979</v>
      </c>
      <c r="AO148">
        <v>24.740724018219751</v>
      </c>
      <c r="AP148">
        <v>0.1550876459236161</v>
      </c>
      <c r="AQ148">
        <v>0.54873186679533248</v>
      </c>
      <c r="AR148">
        <v>2.584895416373481</v>
      </c>
      <c r="AS148">
        <v>5.4295878002514026</v>
      </c>
      <c r="AT148">
        <v>0.0094437312791933008</v>
      </c>
      <c r="AU148">
        <v>2526.2330565989978</v>
      </c>
      <c r="AV148">
        <v>554.19873454100002</v>
      </c>
      <c r="AW148">
        <v>134.45304076400009</v>
      </c>
      <c r="AX148">
        <v>32.133319165000003</v>
      </c>
      <c r="AY148">
        <v>4.0112381149999994</v>
      </c>
      <c r="AZ148">
        <v>198.01688243500001</v>
      </c>
      <c r="BA148">
        <v>9.5150445300000008</v>
      </c>
      <c r="BB148">
        <v>6.4725800790000001</v>
      </c>
      <c r="BC148">
        <v>0.37463611699999999</v>
      </c>
      <c r="BD148">
        <v>0</v>
      </c>
      <c r="BE148">
        <v>1650.998748918998</v>
      </c>
      <c r="BF148">
        <v>843.21321464300013</v>
      </c>
      <c r="BG148">
        <v>268.89765078699998</v>
      </c>
      <c r="BH148">
        <v>217.90949296299999</v>
      </c>
      <c r="BI148">
        <v>55.631138710999991</v>
      </c>
      <c r="BJ148">
        <v>14.175253108</v>
      </c>
      <c r="BK148">
        <v>55.721505488999988</v>
      </c>
      <c r="BL148">
        <v>3.2497573380000002</v>
      </c>
      <c r="BM148">
        <v>212.329522905</v>
      </c>
      <c r="BN148">
        <v>1688.3628253359991</v>
      </c>
      <c r="BO148">
        <v>26.761104110000002</v>
      </c>
      <c r="BP148">
        <v>1007.687613596</v>
      </c>
      <c r="BQ148">
        <v>4.9464168969999998</v>
      </c>
      <c r="BR148">
        <v>32.069484625000001</v>
      </c>
      <c r="BS148">
        <v>37.164468173000003</v>
      </c>
      <c r="BT148">
        <v>168.18680149000011</v>
      </c>
      <c r="BU148">
        <v>0.37463611699999999</v>
      </c>
    </row>
    <row r="149">
      <c r="A149" t="s">
        <v>728</v>
      </c>
      <c r="B149">
        <v>2006</v>
      </c>
      <c r="C149" t="s">
        <v>733</v>
      </c>
      <c r="D149">
        <v>162</v>
      </c>
      <c r="E149" t="s">
        <v>302</v>
      </c>
      <c r="F149" t="s">
        <v>312</v>
      </c>
      <c r="G149" t="s">
        <v>201</v>
      </c>
      <c r="H149">
        <v>0.019843800242798599</v>
      </c>
      <c r="I149">
        <v>1.493082817241413</v>
      </c>
      <c r="J149">
        <v>0.22026550386738419</v>
      </c>
      <c r="K149">
        <v>0</v>
      </c>
      <c r="L149">
        <v>0.1212417385101784</v>
      </c>
      <c r="M149">
        <v>0.18936142006081921</v>
      </c>
      <c r="N149">
        <v>0</v>
      </c>
      <c r="O149">
        <v>0</v>
      </c>
      <c r="P149">
        <v>0</v>
      </c>
      <c r="Q149">
        <v>0.2452836615554525</v>
      </c>
      <c r="R149">
        <v>0.0071344699325458999</v>
      </c>
      <c r="S149">
        <v>0.051675573899976603</v>
      </c>
      <c r="T149">
        <v>1.695018577702792</v>
      </c>
      <c r="U149">
        <v>1.4898286572293069</v>
      </c>
      <c r="V149">
        <v>0</v>
      </c>
      <c r="W149" t="s">
        <v>237</v>
      </c>
      <c r="X149" t="s">
        <v>238</v>
      </c>
      <c r="Y149" t="s">
        <v>239</v>
      </c>
      <c r="Z149" t="s">
        <v>240</v>
      </c>
      <c r="AA149" t="s">
        <v>241</v>
      </c>
      <c r="AB149" t="s">
        <v>242</v>
      </c>
      <c r="AC149" t="s">
        <v>243</v>
      </c>
      <c r="AD149" t="s">
        <v>244</v>
      </c>
      <c r="AE149" t="s">
        <v>245</v>
      </c>
      <c r="AF149" t="s">
        <v>246</v>
      </c>
      <c r="AG149" t="s">
        <v>247</v>
      </c>
      <c r="AH149" t="s">
        <v>248</v>
      </c>
      <c r="AI149">
        <v>0</v>
      </c>
      <c r="AJ149">
        <v>0</v>
      </c>
      <c r="AK149">
        <v>0.17596895289718911</v>
      </c>
      <c r="AL149">
        <v>0.015694632512899102</v>
      </c>
      <c r="AM149">
        <v>0.011528513933217299</v>
      </c>
      <c r="AN149">
        <v>0</v>
      </c>
      <c r="AO149">
        <v>0</v>
      </c>
      <c r="AP149">
        <v>0</v>
      </c>
      <c r="AQ149">
        <v>2.401089194084471</v>
      </c>
      <c r="AR149">
        <v>0</v>
      </c>
      <c r="AS149">
        <v>0.045630420719690201</v>
      </c>
      <c r="AT149">
        <v>0.26622306873510732</v>
      </c>
      <c r="AU149">
        <v>1.728042128</v>
      </c>
      <c r="AV149">
        <v>130.15504410099999</v>
      </c>
      <c r="AW149">
        <v>19.184209372000002</v>
      </c>
      <c r="AX149">
        <v>0</v>
      </c>
      <c r="AY149">
        <v>10.561162084999999</v>
      </c>
      <c r="AZ149">
        <v>8.1549163359999994</v>
      </c>
      <c r="BA149">
        <v>0</v>
      </c>
      <c r="BB149">
        <v>0</v>
      </c>
      <c r="BC149">
        <v>0</v>
      </c>
      <c r="BD149">
        <v>10.561162084999999</v>
      </c>
      <c r="BE149">
        <v>0.31459514199999999</v>
      </c>
      <c r="BF149">
        <v>2.2711553040000001</v>
      </c>
      <c r="BG149">
        <v>74.709941660999988</v>
      </c>
      <c r="BH149">
        <v>65.616687158000005</v>
      </c>
      <c r="BI149">
        <v>0</v>
      </c>
      <c r="BJ149">
        <v>0</v>
      </c>
      <c r="BK149">
        <v>0</v>
      </c>
      <c r="BL149">
        <v>8.1549163359999994</v>
      </c>
      <c r="BM149">
        <v>0.31459514199999999</v>
      </c>
      <c r="BN149">
        <v>0.85770831800000003</v>
      </c>
      <c r="BO149">
        <v>0</v>
      </c>
      <c r="BP149">
        <v>0</v>
      </c>
      <c r="BQ149">
        <v>0</v>
      </c>
      <c r="BR149">
        <v>140.32662881900001</v>
      </c>
      <c r="BS149">
        <v>0</v>
      </c>
      <c r="BT149">
        <v>1.4134469860000001</v>
      </c>
      <c r="BU149">
        <v>10.561162084999999</v>
      </c>
    </row>
    <row r="150">
      <c r="A150" t="s">
        <v>728</v>
      </c>
      <c r="B150">
        <v>2006</v>
      </c>
      <c r="C150" t="s">
        <v>733</v>
      </c>
      <c r="D150">
        <v>163</v>
      </c>
      <c r="E150" t="s">
        <v>302</v>
      </c>
      <c r="F150" t="s">
        <v>301</v>
      </c>
      <c r="G150" t="s">
        <v>201</v>
      </c>
      <c r="H150">
        <v>0</v>
      </c>
      <c r="I150">
        <v>0.036552800796144001</v>
      </c>
      <c r="J150">
        <v>0.0463704361542795</v>
      </c>
      <c r="K150">
        <v>0.016874513548994</v>
      </c>
      <c r="L150">
        <v>0.13364157389625511</v>
      </c>
      <c r="M150">
        <v>0.027195615884531999</v>
      </c>
      <c r="N150">
        <v>0.057330990526727799</v>
      </c>
      <c r="O150">
        <v>0.0139440335237215</v>
      </c>
      <c r="P150">
        <v>0.27051516265409709</v>
      </c>
      <c r="Q150">
        <v>0</v>
      </c>
      <c r="R150">
        <v>0</v>
      </c>
      <c r="S150">
        <v>0</v>
      </c>
      <c r="T150">
        <v>0.045720675596558798</v>
      </c>
      <c r="U150">
        <v>0</v>
      </c>
      <c r="V150">
        <v>0.0553776396064527</v>
      </c>
      <c r="W150" t="s">
        <v>237</v>
      </c>
      <c r="X150" t="s">
        <v>238</v>
      </c>
      <c r="Y150" t="s">
        <v>239</v>
      </c>
      <c r="Z150" t="s">
        <v>240</v>
      </c>
      <c r="AA150" t="s">
        <v>241</v>
      </c>
      <c r="AB150" t="s">
        <v>242</v>
      </c>
      <c r="AC150" t="s">
        <v>243</v>
      </c>
      <c r="AD150" t="s">
        <v>244</v>
      </c>
      <c r="AE150" t="s">
        <v>245</v>
      </c>
      <c r="AF150" t="s">
        <v>246</v>
      </c>
      <c r="AG150" t="s">
        <v>247</v>
      </c>
      <c r="AH150" t="s">
        <v>248</v>
      </c>
      <c r="AI150">
        <v>0</v>
      </c>
      <c r="AJ150">
        <v>0.15800225055838041</v>
      </c>
      <c r="AK150">
        <v>0.25119886591105361</v>
      </c>
      <c r="AL150">
        <v>0</v>
      </c>
      <c r="AM150">
        <v>0</v>
      </c>
      <c r="AN150">
        <v>0</v>
      </c>
      <c r="AO150">
        <v>0.028755001263217901</v>
      </c>
      <c r="AP150">
        <v>0</v>
      </c>
      <c r="AQ150">
        <v>0</v>
      </c>
      <c r="AR150">
        <v>0.0946683473176375</v>
      </c>
      <c r="AS150">
        <v>0</v>
      </c>
      <c r="AT150">
        <v>0</v>
      </c>
      <c r="AU150">
        <v>0</v>
      </c>
      <c r="AV150">
        <v>3.1863814549999998</v>
      </c>
      <c r="AW150">
        <v>4.0386721489999999</v>
      </c>
      <c r="AX150">
        <v>1.470078086</v>
      </c>
      <c r="AY150">
        <v>11.641290701999999</v>
      </c>
      <c r="AZ150">
        <v>1.1711887889999999</v>
      </c>
      <c r="BA150">
        <v>2.4686649209999998</v>
      </c>
      <c r="BB150">
        <v>0.60194267899999998</v>
      </c>
      <c r="BC150">
        <v>11.641290701999999</v>
      </c>
      <c r="BD150">
        <v>0</v>
      </c>
      <c r="BE150">
        <v>0</v>
      </c>
      <c r="BF150">
        <v>0</v>
      </c>
      <c r="BG150">
        <v>2.0151926659999999</v>
      </c>
      <c r="BH150">
        <v>0</v>
      </c>
      <c r="BI150">
        <v>2.4381426350000002</v>
      </c>
      <c r="BJ150">
        <v>0</v>
      </c>
      <c r="BK150">
        <v>6.1628438180000007</v>
      </c>
      <c r="BL150">
        <v>11.641290701999999</v>
      </c>
      <c r="BM150">
        <v>0</v>
      </c>
      <c r="BN150">
        <v>0</v>
      </c>
      <c r="BO150">
        <v>0</v>
      </c>
      <c r="BP150">
        <v>1.1711887889999999</v>
      </c>
      <c r="BQ150">
        <v>0</v>
      </c>
      <c r="BR150">
        <v>0</v>
      </c>
      <c r="BS150">
        <v>1.361099083</v>
      </c>
      <c r="BT150">
        <v>0</v>
      </c>
      <c r="BU150">
        <v>0</v>
      </c>
    </row>
    <row r="151">
      <c r="A151" t="s">
        <v>728</v>
      </c>
      <c r="B151">
        <v>2011</v>
      </c>
      <c r="C151" t="s">
        <v>734</v>
      </c>
      <c r="D151">
        <v>16</v>
      </c>
      <c r="E151" t="s">
        <v>13</v>
      </c>
      <c r="F151" t="s">
        <v>14</v>
      </c>
      <c r="G151" t="s">
        <v>741</v>
      </c>
      <c r="H151">
        <v>42.318491655189433</v>
      </c>
      <c r="I151">
        <v>49.580477267393668</v>
      </c>
      <c r="J151">
        <v>67.805816040215518</v>
      </c>
      <c r="K151">
        <v>88.535509783754009</v>
      </c>
      <c r="L151">
        <v>96.587635555380288</v>
      </c>
      <c r="M151">
        <v>73.472829850310077</v>
      </c>
      <c r="N151">
        <v>90.441023386262131</v>
      </c>
      <c r="O151">
        <v>93.232880314897386</v>
      </c>
      <c r="P151">
        <v>96.244582738902338</v>
      </c>
      <c r="Q151">
        <v>98.182591699099248</v>
      </c>
      <c r="R151">
        <v>40.71409407989681</v>
      </c>
      <c r="S151">
        <v>41.918123898267787</v>
      </c>
      <c r="T151">
        <v>45.417357515314983</v>
      </c>
      <c r="U151">
        <v>52.281336982668471</v>
      </c>
      <c r="V151">
        <v>67.782777635409943</v>
      </c>
      <c r="W151" t="s">
        <v>237</v>
      </c>
      <c r="X151" t="s">
        <v>238</v>
      </c>
      <c r="Y151" t="s">
        <v>239</v>
      </c>
      <c r="Z151" t="s">
        <v>240</v>
      </c>
      <c r="AA151" t="s">
        <v>384</v>
      </c>
      <c r="AB151" t="s">
        <v>242</v>
      </c>
      <c r="AC151" t="s">
        <v>243</v>
      </c>
      <c r="AD151" t="s">
        <v>385</v>
      </c>
      <c r="AE151" t="s">
        <v>245</v>
      </c>
      <c r="AF151" t="s">
        <v>246</v>
      </c>
      <c r="AG151" t="s">
        <v>386</v>
      </c>
      <c r="AH151" t="s">
        <v>387</v>
      </c>
      <c r="AI151">
        <v>69.121850352281399</v>
      </c>
      <c r="AJ151">
        <v>71.939060144183571</v>
      </c>
      <c r="AK151">
        <v>99.006960716101304</v>
      </c>
      <c r="AL151">
        <v>56.212235319142337</v>
      </c>
      <c r="AM151">
        <v>55.030211417457387</v>
      </c>
      <c r="AN151">
        <v>71.894254340193029</v>
      </c>
      <c r="AO151">
        <v>54.751124080992177</v>
      </c>
      <c r="AP151">
        <v>64.129688130931001</v>
      </c>
      <c r="AQ151">
        <v>66.268567682546376</v>
      </c>
      <c r="AR151">
        <v>70.941251138472893</v>
      </c>
      <c r="AS151">
        <v>67.38524886370692</v>
      </c>
      <c r="AT151">
        <v>98.054318609113594</v>
      </c>
      <c r="AU151"/>
      <c r="AV151"/>
      <c r="AW151"/>
      <c r="AX151"/>
      <c r="AY151"/>
      <c r="AZ151"/>
      <c r="BA151"/>
      <c r="BB151"/>
      <c r="BC151"/>
      <c r="BD151"/>
      <c r="BE151"/>
      <c r="BF151"/>
      <c r="BG151"/>
      <c r="BH151"/>
      <c r="BI151"/>
      <c r="BJ151"/>
      <c r="BK151"/>
      <c r="BL151"/>
      <c r="BM151"/>
      <c r="BN151"/>
      <c r="BO151"/>
      <c r="BP151"/>
      <c r="BQ151"/>
      <c r="BR151"/>
      <c r="BS151"/>
      <c r="BT151"/>
      <c r="BU151"/>
    </row>
    <row r="152">
      <c r="A152" t="s">
        <v>728</v>
      </c>
      <c r="B152">
        <v>2011</v>
      </c>
      <c r="C152" t="s">
        <v>734</v>
      </c>
      <c r="D152">
        <v>17</v>
      </c>
      <c r="E152" t="s">
        <v>13</v>
      </c>
      <c r="F152" t="s">
        <v>52</v>
      </c>
      <c r="G152" t="s">
        <v>201</v>
      </c>
      <c r="H152">
        <v>57.681508344811192</v>
      </c>
      <c r="I152">
        <v>50.41952273260614</v>
      </c>
      <c r="J152">
        <v>32.19418395978412</v>
      </c>
      <c r="K152">
        <v>11.464490216245959</v>
      </c>
      <c r="L152">
        <v>3.412364444619703</v>
      </c>
      <c r="M152">
        <v>26.52717014968994</v>
      </c>
      <c r="N152">
        <v>9.5589766137378707</v>
      </c>
      <c r="O152">
        <v>6.7671196851026476</v>
      </c>
      <c r="P152">
        <v>3.755417261097723</v>
      </c>
      <c r="Q152">
        <v>1.81740830090075</v>
      </c>
      <c r="R152">
        <v>59.285905920103019</v>
      </c>
      <c r="S152">
        <v>58.081876101732398</v>
      </c>
      <c r="T152">
        <v>54.582642484685259</v>
      </c>
      <c r="U152">
        <v>47.718663017331508</v>
      </c>
      <c r="V152">
        <v>32.217222364590043</v>
      </c>
      <c r="W152" t="s">
        <v>237</v>
      </c>
      <c r="X152" t="s">
        <v>238</v>
      </c>
      <c r="Y152" t="s">
        <v>239</v>
      </c>
      <c r="Z152" t="s">
        <v>240</v>
      </c>
      <c r="AA152" t="s">
        <v>384</v>
      </c>
      <c r="AB152" t="s">
        <v>242</v>
      </c>
      <c r="AC152" t="s">
        <v>243</v>
      </c>
      <c r="AD152" t="s">
        <v>385</v>
      </c>
      <c r="AE152" t="s">
        <v>245</v>
      </c>
      <c r="AF152" t="s">
        <v>246</v>
      </c>
      <c r="AG152" t="s">
        <v>386</v>
      </c>
      <c r="AH152" t="s">
        <v>387</v>
      </c>
      <c r="AI152">
        <v>30.878149647718459</v>
      </c>
      <c r="AJ152">
        <v>28.06093985581645</v>
      </c>
      <c r="AK152">
        <v>0.99303928389869678</v>
      </c>
      <c r="AL152">
        <v>43.787764680857343</v>
      </c>
      <c r="AM152">
        <v>44.969788582542733</v>
      </c>
      <c r="AN152">
        <v>28.10574565980729</v>
      </c>
      <c r="AO152">
        <v>45.248875919007972</v>
      </c>
      <c r="AP152">
        <v>35.87031186906917</v>
      </c>
      <c r="AQ152">
        <v>33.731432317453553</v>
      </c>
      <c r="AR152">
        <v>29.058748861527079</v>
      </c>
      <c r="AS152">
        <v>32.614751136293137</v>
      </c>
      <c r="AT152">
        <v>1.9456813908863591</v>
      </c>
      <c r="AU152"/>
      <c r="AV152"/>
      <c r="AW152"/>
      <c r="AX152"/>
      <c r="AY152"/>
      <c r="AZ152"/>
      <c r="BA152"/>
      <c r="BB152"/>
      <c r="BC152"/>
      <c r="BD152"/>
      <c r="BE152"/>
      <c r="BF152"/>
      <c r="BG152"/>
      <c r="BH152"/>
      <c r="BI152"/>
      <c r="BJ152"/>
      <c r="BK152"/>
      <c r="BL152"/>
      <c r="BM152"/>
      <c r="BN152"/>
      <c r="BO152"/>
      <c r="BP152"/>
      <c r="BQ152"/>
      <c r="BR152"/>
      <c r="BS152"/>
      <c r="BT152"/>
      <c r="BU152"/>
    </row>
    <row r="153">
      <c r="A153" t="s">
        <v>728</v>
      </c>
      <c r="B153">
        <v>2011</v>
      </c>
      <c r="C153" t="s">
        <v>734</v>
      </c>
      <c r="D153">
        <v>18</v>
      </c>
      <c r="E153" t="s">
        <v>61</v>
      </c>
      <c r="F153" t="s">
        <v>15</v>
      </c>
      <c r="G153" t="s">
        <v>742</v>
      </c>
      <c r="H153">
        <v>33.808476444194312</v>
      </c>
      <c r="I153">
        <v>40.372229259138507</v>
      </c>
      <c r="J153">
        <v>57.990714620531968</v>
      </c>
      <c r="K153">
        <v>79.170495499451434</v>
      </c>
      <c r="L153">
        <v>91.139697795928043</v>
      </c>
      <c r="M153">
        <v>61.265555206350328</v>
      </c>
      <c r="N153">
        <v>80.969788177456437</v>
      </c>
      <c r="O153">
        <v>83.508083525630298</v>
      </c>
      <c r="P153">
        <v>91.002115483497207</v>
      </c>
      <c r="Q153">
        <v>92.791746256758245</v>
      </c>
      <c r="R153">
        <v>31.601317061656719</v>
      </c>
      <c r="S153">
        <v>33.985860706054957</v>
      </c>
      <c r="T153">
        <v>37.461150164616058</v>
      </c>
      <c r="U153">
        <v>44.128298096806063</v>
      </c>
      <c r="V153">
        <v>58.310300909398578</v>
      </c>
      <c r="W153" t="s">
        <v>237</v>
      </c>
      <c r="X153" t="s">
        <v>238</v>
      </c>
      <c r="Y153" t="s">
        <v>239</v>
      </c>
      <c r="Z153" t="s">
        <v>240</v>
      </c>
      <c r="AA153" t="s">
        <v>384</v>
      </c>
      <c r="AB153" t="s">
        <v>242</v>
      </c>
      <c r="AC153" t="s">
        <v>243</v>
      </c>
      <c r="AD153" t="s">
        <v>385</v>
      </c>
      <c r="AE153" t="s">
        <v>245</v>
      </c>
      <c r="AF153" t="s">
        <v>246</v>
      </c>
      <c r="AG153" t="s">
        <v>386</v>
      </c>
      <c r="AH153" t="s">
        <v>387</v>
      </c>
      <c r="AI153">
        <v>65.435459817830989</v>
      </c>
      <c r="AJ153">
        <v>58.170105235207259</v>
      </c>
      <c r="AK153">
        <v>93.459188373915282</v>
      </c>
      <c r="AL153">
        <v>42.227895398797507</v>
      </c>
      <c r="AM153">
        <v>45.390960403239937</v>
      </c>
      <c r="AN153">
        <v>67.397317582171297</v>
      </c>
      <c r="AO153">
        <v>41.590700437691297</v>
      </c>
      <c r="AP153">
        <v>60.258629048165147</v>
      </c>
      <c r="AQ153">
        <v>55.571325876507387</v>
      </c>
      <c r="AR153">
        <v>63.30469347402579</v>
      </c>
      <c r="AS153">
        <v>64.613776222946001</v>
      </c>
      <c r="AT153">
        <v>91.508480474199089</v>
      </c>
      <c r="AU153"/>
      <c r="AV153"/>
      <c r="AW153"/>
      <c r="AX153"/>
      <c r="AY153"/>
      <c r="AZ153"/>
      <c r="BA153"/>
      <c r="BB153"/>
      <c r="BC153"/>
      <c r="BD153"/>
      <c r="BE153"/>
      <c r="BF153"/>
      <c r="BG153"/>
      <c r="BH153"/>
      <c r="BI153"/>
      <c r="BJ153"/>
      <c r="BK153"/>
      <c r="BL153"/>
      <c r="BM153"/>
      <c r="BN153"/>
      <c r="BO153"/>
      <c r="BP153"/>
      <c r="BQ153"/>
      <c r="BR153"/>
      <c r="BS153"/>
      <c r="BT153"/>
      <c r="BU153"/>
    </row>
    <row r="154">
      <c r="A154" t="s">
        <v>728</v>
      </c>
      <c r="B154">
        <v>2011</v>
      </c>
      <c r="C154" t="s">
        <v>734</v>
      </c>
      <c r="D154">
        <v>19</v>
      </c>
      <c r="E154" t="s">
        <v>61</v>
      </c>
      <c r="F154" t="s">
        <v>16</v>
      </c>
      <c r="G154" t="s">
        <v>743</v>
      </c>
      <c r="H154">
        <v>8.5100152109951281</v>
      </c>
      <c r="I154">
        <v>9.2082480082552181</v>
      </c>
      <c r="J154">
        <v>9.8151014196835948</v>
      </c>
      <c r="K154">
        <v>9.3650142843026067</v>
      </c>
      <c r="L154">
        <v>5.4479377594522136</v>
      </c>
      <c r="M154">
        <v>12.207274643959829</v>
      </c>
      <c r="N154">
        <v>9.4712352088057941</v>
      </c>
      <c r="O154">
        <v>9.724796789267101</v>
      </c>
      <c r="P154">
        <v>5.2424672554051526</v>
      </c>
      <c r="Q154">
        <v>5.3908454423409182</v>
      </c>
      <c r="R154">
        <v>9.112777018240088</v>
      </c>
      <c r="S154">
        <v>7.9322631922128677</v>
      </c>
      <c r="T154">
        <v>7.9562073506989259</v>
      </c>
      <c r="U154">
        <v>8.1530388858624008</v>
      </c>
      <c r="V154">
        <v>9.4724767260113829</v>
      </c>
      <c r="W154" t="s">
        <v>237</v>
      </c>
      <c r="X154" t="s">
        <v>238</v>
      </c>
      <c r="Y154" t="s">
        <v>239</v>
      </c>
      <c r="Z154" t="s">
        <v>240</v>
      </c>
      <c r="AA154" t="s">
        <v>384</v>
      </c>
      <c r="AB154" t="s">
        <v>242</v>
      </c>
      <c r="AC154" t="s">
        <v>243</v>
      </c>
      <c r="AD154" t="s">
        <v>385</v>
      </c>
      <c r="AE154" t="s">
        <v>245</v>
      </c>
      <c r="AF154" t="s">
        <v>246</v>
      </c>
      <c r="AG154" t="s">
        <v>386</v>
      </c>
      <c r="AH154" t="s">
        <v>387</v>
      </c>
      <c r="AI154">
        <v>3.6863905344504371</v>
      </c>
      <c r="AJ154">
        <v>13.76895490897625</v>
      </c>
      <c r="AK154">
        <v>5.5477723421860592</v>
      </c>
      <c r="AL154">
        <v>13.98433992034485</v>
      </c>
      <c r="AM154">
        <v>9.6392510142173915</v>
      </c>
      <c r="AN154">
        <v>4.4969367580217607</v>
      </c>
      <c r="AO154">
        <v>13.1604236433009</v>
      </c>
      <c r="AP154">
        <v>3.8710590827658669</v>
      </c>
      <c r="AQ154">
        <v>10.697241806039139</v>
      </c>
      <c r="AR154">
        <v>7.6365576644469764</v>
      </c>
      <c r="AS154">
        <v>2.771472640760924</v>
      </c>
      <c r="AT154">
        <v>6.5458381349145327</v>
      </c>
      <c r="AU154"/>
      <c r="AV154"/>
      <c r="AW154"/>
      <c r="AX154"/>
      <c r="AY154"/>
      <c r="AZ154"/>
      <c r="BA154"/>
      <c r="BB154"/>
      <c r="BC154"/>
      <c r="BD154"/>
      <c r="BE154"/>
      <c r="BF154"/>
      <c r="BG154"/>
      <c r="BH154"/>
      <c r="BI154"/>
      <c r="BJ154"/>
      <c r="BK154"/>
      <c r="BL154"/>
      <c r="BM154"/>
      <c r="BN154"/>
      <c r="BO154"/>
      <c r="BP154"/>
      <c r="BQ154"/>
      <c r="BR154"/>
      <c r="BS154"/>
      <c r="BT154"/>
      <c r="BU154"/>
    </row>
    <row r="155">
      <c r="A155" t="s">
        <v>728</v>
      </c>
      <c r="B155">
        <v>2011</v>
      </c>
      <c r="C155" t="s">
        <v>734</v>
      </c>
      <c r="D155">
        <v>20</v>
      </c>
      <c r="E155" t="s">
        <v>61</v>
      </c>
      <c r="F155" t="s">
        <v>22</v>
      </c>
      <c r="G155" t="s">
        <v>744</v>
      </c>
      <c r="H155">
        <v>38.691008109087292</v>
      </c>
      <c r="I155">
        <v>32.733664686332091</v>
      </c>
      <c r="J155">
        <v>23.38365278349184</v>
      </c>
      <c r="K155">
        <v>9.2116544260364535</v>
      </c>
      <c r="L155">
        <v>2.8321581395869782</v>
      </c>
      <c r="M155">
        <v>21.175160053642241</v>
      </c>
      <c r="N155">
        <v>8.8729714606752701</v>
      </c>
      <c r="O155">
        <v>6.1862412312978243</v>
      </c>
      <c r="P155">
        <v>3.180542567436099</v>
      </c>
      <c r="Q155">
        <v>1.527753079642282</v>
      </c>
      <c r="R155">
        <v>42.124065006493943</v>
      </c>
      <c r="S155">
        <v>35.185075189424843</v>
      </c>
      <c r="T155">
        <v>33.407407476585618</v>
      </c>
      <c r="U155">
        <v>34.110491034279512</v>
      </c>
      <c r="V155">
        <v>21.759999587162799</v>
      </c>
      <c r="W155" t="s">
        <v>237</v>
      </c>
      <c r="X155" t="s">
        <v>238</v>
      </c>
      <c r="Y155" t="s">
        <v>239</v>
      </c>
      <c r="Z155" t="s">
        <v>240</v>
      </c>
      <c r="AA155" t="s">
        <v>384</v>
      </c>
      <c r="AB155" t="s">
        <v>242</v>
      </c>
      <c r="AC155" t="s">
        <v>243</v>
      </c>
      <c r="AD155" t="s">
        <v>385</v>
      </c>
      <c r="AE155" t="s">
        <v>245</v>
      </c>
      <c r="AF155" t="s">
        <v>246</v>
      </c>
      <c r="AG155" t="s">
        <v>386</v>
      </c>
      <c r="AH155" t="s">
        <v>387</v>
      </c>
      <c r="AI155">
        <v>23.535862443070211</v>
      </c>
      <c r="AJ155">
        <v>26.603446425015729</v>
      </c>
      <c r="AK155">
        <v>0.99303928389865881</v>
      </c>
      <c r="AL155">
        <v>42.645864377503649</v>
      </c>
      <c r="AM155">
        <v>29.568417203653649</v>
      </c>
      <c r="AN155">
        <v>18.832914437916902</v>
      </c>
      <c r="AO155">
        <v>31.6753263048431</v>
      </c>
      <c r="AP155">
        <v>13.8674250015913</v>
      </c>
      <c r="AQ155">
        <v>19.598070194834701</v>
      </c>
      <c r="AR155">
        <v>27.15004245871047</v>
      </c>
      <c r="AS155">
        <v>24.4311639362035</v>
      </c>
      <c r="AT155">
        <v>1.9456813908863779</v>
      </c>
      <c r="AU155"/>
      <c r="AV155"/>
      <c r="AW155"/>
      <c r="AX155"/>
      <c r="AY155"/>
      <c r="AZ155"/>
      <c r="BA155"/>
      <c r="BB155"/>
      <c r="BC155"/>
      <c r="BD155"/>
      <c r="BE155"/>
      <c r="BF155"/>
      <c r="BG155"/>
      <c r="BH155"/>
      <c r="BI155"/>
      <c r="BJ155"/>
      <c r="BK155"/>
      <c r="BL155"/>
      <c r="BM155"/>
      <c r="BN155"/>
      <c r="BO155"/>
      <c r="BP155"/>
      <c r="BQ155"/>
      <c r="BR155"/>
      <c r="BS155"/>
      <c r="BT155"/>
      <c r="BU155"/>
    </row>
    <row r="156">
      <c r="A156" t="s">
        <v>728</v>
      </c>
      <c r="B156">
        <v>2011</v>
      </c>
      <c r="C156" t="s">
        <v>734</v>
      </c>
      <c r="D156">
        <v>21</v>
      </c>
      <c r="E156" t="s">
        <v>61</v>
      </c>
      <c r="F156" t="s">
        <v>17</v>
      </c>
      <c r="G156" t="s">
        <v>745</v>
      </c>
      <c r="H156">
        <v>18.990500235723282</v>
      </c>
      <c r="I156">
        <v>17.685858046274181</v>
      </c>
      <c r="J156">
        <v>8.810531176292594</v>
      </c>
      <c r="K156">
        <v>2.252835790209506</v>
      </c>
      <c r="L156">
        <v>0.58020630503276405</v>
      </c>
      <c r="M156">
        <v>5.3520100960476089</v>
      </c>
      <c r="N156">
        <v>0.68600515306249898</v>
      </c>
      <c r="O156">
        <v>0.58087845380477665</v>
      </c>
      <c r="P156">
        <v>0.57487469366154242</v>
      </c>
      <c r="Q156">
        <v>0.28965522125855481</v>
      </c>
      <c r="R156">
        <v>17.161840913609261</v>
      </c>
      <c r="S156">
        <v>22.896800912307349</v>
      </c>
      <c r="T156">
        <v>21.175235008099399</v>
      </c>
      <c r="U156">
        <v>13.608171983052021</v>
      </c>
      <c r="V156">
        <v>10.45722277742723</v>
      </c>
      <c r="W156" t="s">
        <v>237</v>
      </c>
      <c r="X156" t="s">
        <v>238</v>
      </c>
      <c r="Y156" t="s">
        <v>239</v>
      </c>
      <c r="Z156" t="s">
        <v>240</v>
      </c>
      <c r="AA156" t="s">
        <v>384</v>
      </c>
      <c r="AB156" t="s">
        <v>242</v>
      </c>
      <c r="AC156" t="s">
        <v>243</v>
      </c>
      <c r="AD156" t="s">
        <v>385</v>
      </c>
      <c r="AE156" t="s">
        <v>245</v>
      </c>
      <c r="AF156" t="s">
        <v>246</v>
      </c>
      <c r="AG156" t="s">
        <v>386</v>
      </c>
      <c r="AH156" t="s">
        <v>387</v>
      </c>
      <c r="AI156">
        <v>7.3422872046483683</v>
      </c>
      <c r="AJ156">
        <v>1.457493430800769</v>
      </c>
      <c r="AK156">
        <v>0</v>
      </c>
      <c r="AL156">
        <v>1.141900303353987</v>
      </c>
      <c r="AM156">
        <v>15.40137137888901</v>
      </c>
      <c r="AN156">
        <v>9.2728312218900442</v>
      </c>
      <c r="AO156">
        <v>13.573549614164699</v>
      </c>
      <c r="AP156">
        <v>22.002886867477692</v>
      </c>
      <c r="AQ156">
        <v>14.133362122618781</v>
      </c>
      <c r="AR156">
        <v>1.9087064028167711</v>
      </c>
      <c r="AS156">
        <v>8.183587200089578</v>
      </c>
      <c r="AT156">
        <v>0</v>
      </c>
      <c r="AU156"/>
      <c r="AV156"/>
      <c r="AW156"/>
      <c r="AX156"/>
      <c r="AY156"/>
      <c r="AZ156"/>
      <c r="BA156"/>
      <c r="BB156"/>
      <c r="BC156"/>
      <c r="BD156"/>
      <c r="BE156"/>
      <c r="BF156"/>
      <c r="BG156"/>
      <c r="BH156"/>
      <c r="BI156"/>
      <c r="BJ156"/>
      <c r="BK156"/>
      <c r="BL156"/>
      <c r="BM156"/>
      <c r="BN156"/>
      <c r="BO156"/>
      <c r="BP156"/>
      <c r="BQ156"/>
      <c r="BR156"/>
      <c r="BS156"/>
      <c r="BT156"/>
      <c r="BU156"/>
    </row>
    <row r="157">
      <c r="A157" t="s">
        <v>728</v>
      </c>
      <c r="B157">
        <v>2011</v>
      </c>
      <c r="C157" t="s">
        <v>734</v>
      </c>
      <c r="D157">
        <v>22</v>
      </c>
      <c r="E157" t="s">
        <v>55</v>
      </c>
      <c r="F157" t="s">
        <v>50</v>
      </c>
      <c r="G157" t="s">
        <v>201</v>
      </c>
      <c r="H157">
        <v>20.10944832423289</v>
      </c>
      <c r="I157">
        <v>18.572326277929911</v>
      </c>
      <c r="J157">
        <v>14.4753090411334</v>
      </c>
      <c r="K157">
        <v>10.577692845702749</v>
      </c>
      <c r="L157">
        <v>5.6404090731970964</v>
      </c>
      <c r="M157">
        <v>16.614678744279111</v>
      </c>
      <c r="N157">
        <v>10.472277794066249</v>
      </c>
      <c r="O157">
        <v>10.430651457319829</v>
      </c>
      <c r="P157">
        <v>5.4470258026129219</v>
      </c>
      <c r="Q157">
        <v>5.4906326560030863</v>
      </c>
      <c r="R157">
        <v>22.382364692573759</v>
      </c>
      <c r="S157">
        <v>18.923230465809699</v>
      </c>
      <c r="T157">
        <v>17.517988244948089</v>
      </c>
      <c r="U157">
        <v>15.59454932945799</v>
      </c>
      <c r="V157">
        <v>13.974754438305769</v>
      </c>
      <c r="W157" t="s">
        <v>237</v>
      </c>
      <c r="X157" t="s">
        <v>238</v>
      </c>
      <c r="Y157" t="s">
        <v>239</v>
      </c>
      <c r="Z157" t="s">
        <v>240</v>
      </c>
      <c r="AA157" t="s">
        <v>384</v>
      </c>
      <c r="AB157" t="s">
        <v>242</v>
      </c>
      <c r="AC157" t="s">
        <v>243</v>
      </c>
      <c r="AD157" t="s">
        <v>385</v>
      </c>
      <c r="AE157" t="s">
        <v>245</v>
      </c>
      <c r="AF157" t="s">
        <v>246</v>
      </c>
      <c r="AG157" t="s">
        <v>386</v>
      </c>
      <c r="AH157" t="s">
        <v>387</v>
      </c>
      <c r="AI157">
        <v>5.3331768690546424</v>
      </c>
      <c r="AJ157">
        <v>19.139748116502879</v>
      </c>
      <c r="AK157">
        <v>5.6034164689633146</v>
      </c>
      <c r="AL157">
        <v>24.877750975298198</v>
      </c>
      <c r="AM157">
        <v>17.516289263536251</v>
      </c>
      <c r="AN157">
        <v>6.2549320516531379</v>
      </c>
      <c r="AO157">
        <v>24.03680995450058</v>
      </c>
      <c r="AP157">
        <v>6.0362980011106284</v>
      </c>
      <c r="AQ157">
        <v>16.142255944452149</v>
      </c>
      <c r="AR157">
        <v>10.76462219356816</v>
      </c>
      <c r="AS157">
        <v>4.1128773544585284</v>
      </c>
      <c r="AT157">
        <v>6.6757265031936432</v>
      </c>
      <c r="AU157"/>
      <c r="AV157"/>
      <c r="AW157"/>
      <c r="AX157"/>
      <c r="AY157"/>
      <c r="AZ157"/>
      <c r="BA157"/>
      <c r="BB157"/>
      <c r="BC157"/>
      <c r="BD157"/>
      <c r="BE157"/>
      <c r="BF157"/>
      <c r="BG157"/>
      <c r="BH157"/>
      <c r="BI157"/>
      <c r="BJ157"/>
      <c r="BK157"/>
      <c r="BL157"/>
      <c r="BM157"/>
      <c r="BN157"/>
      <c r="BO157"/>
      <c r="BP157"/>
      <c r="BQ157"/>
      <c r="BR157"/>
      <c r="BS157"/>
      <c r="BT157"/>
      <c r="BU157"/>
    </row>
    <row r="158">
      <c r="A158" t="s">
        <v>728</v>
      </c>
      <c r="B158">
        <v>2011</v>
      </c>
      <c r="C158" t="s">
        <v>734</v>
      </c>
      <c r="D158">
        <v>23</v>
      </c>
      <c r="E158" t="s">
        <v>55</v>
      </c>
      <c r="F158" t="s">
        <v>49</v>
      </c>
      <c r="G158" t="s">
        <v>201</v>
      </c>
      <c r="H158">
        <v>79.890551675767114</v>
      </c>
      <c r="I158">
        <v>81.427673722070224</v>
      </c>
      <c r="J158">
        <v>85.524690958866671</v>
      </c>
      <c r="K158">
        <v>89.422307154297286</v>
      </c>
      <c r="L158">
        <v>94.359590926802866</v>
      </c>
      <c r="M158">
        <v>83.385321255720996</v>
      </c>
      <c r="N158">
        <v>89.527722205933856</v>
      </c>
      <c r="O158">
        <v>89.569348542680189</v>
      </c>
      <c r="P158">
        <v>94.552974197387087</v>
      </c>
      <c r="Q158">
        <v>94.509367343996843</v>
      </c>
      <c r="R158">
        <v>77.617635307426241</v>
      </c>
      <c r="S158">
        <v>81.07676953419039</v>
      </c>
      <c r="T158">
        <v>82.482011755051914</v>
      </c>
      <c r="U158">
        <v>84.405450670541995</v>
      </c>
      <c r="V158">
        <v>86.025245561694263</v>
      </c>
      <c r="W158" t="s">
        <v>237</v>
      </c>
      <c r="X158" t="s">
        <v>238</v>
      </c>
      <c r="Y158" t="s">
        <v>239</v>
      </c>
      <c r="Z158" t="s">
        <v>240</v>
      </c>
      <c r="AA158" t="s">
        <v>384</v>
      </c>
      <c r="AB158" t="s">
        <v>242</v>
      </c>
      <c r="AC158" t="s">
        <v>243</v>
      </c>
      <c r="AD158" t="s">
        <v>385</v>
      </c>
      <c r="AE158" t="s">
        <v>245</v>
      </c>
      <c r="AF158" t="s">
        <v>246</v>
      </c>
      <c r="AG158" t="s">
        <v>386</v>
      </c>
      <c r="AH158" t="s">
        <v>387</v>
      </c>
      <c r="AI158">
        <v>94.666823130945389</v>
      </c>
      <c r="AJ158">
        <v>80.860251883497028</v>
      </c>
      <c r="AK158">
        <v>94.396583531036711</v>
      </c>
      <c r="AL158">
        <v>75.12224902470183</v>
      </c>
      <c r="AM158">
        <v>82.483710736463635</v>
      </c>
      <c r="AN158">
        <v>93.7450679483469</v>
      </c>
      <c r="AO158">
        <v>75.963190045499445</v>
      </c>
      <c r="AP158">
        <v>93.963701998889391</v>
      </c>
      <c r="AQ158">
        <v>83.857744055548082</v>
      </c>
      <c r="AR158">
        <v>89.235377806431657</v>
      </c>
      <c r="AS158">
        <v>95.887122645541496</v>
      </c>
      <c r="AT158">
        <v>93.324273496806384</v>
      </c>
      <c r="AU158"/>
      <c r="AV158"/>
      <c r="AW158"/>
      <c r="AX158"/>
      <c r="AY158"/>
      <c r="AZ158"/>
      <c r="BA158"/>
      <c r="BB158"/>
      <c r="BC158"/>
      <c r="BD158"/>
      <c r="BE158"/>
      <c r="BF158"/>
      <c r="BG158"/>
      <c r="BH158"/>
      <c r="BI158"/>
      <c r="BJ158"/>
      <c r="BK158"/>
      <c r="BL158"/>
      <c r="BM158"/>
      <c r="BN158"/>
      <c r="BO158"/>
      <c r="BP158"/>
      <c r="BQ158"/>
      <c r="BR158"/>
      <c r="BS158"/>
      <c r="BT158"/>
      <c r="BU158"/>
    </row>
    <row r="159">
      <c r="A159" t="s">
        <v>728</v>
      </c>
      <c r="B159">
        <v>2011</v>
      </c>
      <c r="C159" t="s">
        <v>734</v>
      </c>
      <c r="D159">
        <v>29</v>
      </c>
      <c r="E159" t="s">
        <v>58</v>
      </c>
      <c r="F159" t="s">
        <v>50</v>
      </c>
      <c r="G159" t="s">
        <v>746</v>
      </c>
      <c r="H159">
        <v>6.2940811949315449</v>
      </c>
      <c r="I159">
        <v>16.926747774542878</v>
      </c>
      <c r="J159">
        <v>35.744128138246737</v>
      </c>
      <c r="K159">
        <v>57.128604026260447</v>
      </c>
      <c r="L159">
        <v>77.216804551006021</v>
      </c>
      <c r="M159">
        <v>45.063638157955019</v>
      </c>
      <c r="N159">
        <v>60.051700450670751</v>
      </c>
      <c r="O159">
        <v>65.563846628451671</v>
      </c>
      <c r="P159">
        <v>76.544311846086458</v>
      </c>
      <c r="Q159">
        <v>81.441507266706466</v>
      </c>
      <c r="R159">
        <v>5.3300889671367697</v>
      </c>
      <c r="S159">
        <v>6.3135086226260722</v>
      </c>
      <c r="T159">
        <v>14.56297899606405</v>
      </c>
      <c r="U159">
        <v>15.9246941971894</v>
      </c>
      <c r="V159">
        <v>28.54948470434023</v>
      </c>
      <c r="W159" t="s">
        <v>237</v>
      </c>
      <c r="X159" t="s">
        <v>238</v>
      </c>
      <c r="Y159" t="s">
        <v>239</v>
      </c>
      <c r="Z159" t="s">
        <v>240</v>
      </c>
      <c r="AA159" t="s">
        <v>384</v>
      </c>
      <c r="AB159" t="s">
        <v>242</v>
      </c>
      <c r="AC159" t="s">
        <v>243</v>
      </c>
      <c r="AD159" t="s">
        <v>385</v>
      </c>
      <c r="AE159" t="s">
        <v>245</v>
      </c>
      <c r="AF159" t="s">
        <v>246</v>
      </c>
      <c r="AG159" t="s">
        <v>386</v>
      </c>
      <c r="AH159" t="s">
        <v>387</v>
      </c>
      <c r="AI159">
        <v>24.666269909208399</v>
      </c>
      <c r="AJ159">
        <v>20.283383566367021</v>
      </c>
      <c r="AK159">
        <v>63.832375648450892</v>
      </c>
      <c r="AL159">
        <v>13.344063482492579</v>
      </c>
      <c r="AM159">
        <v>17.27171985119039</v>
      </c>
      <c r="AN159">
        <v>56.391097496301263</v>
      </c>
      <c r="AO159">
        <v>21.99988539490996</v>
      </c>
      <c r="AP159">
        <v>58.034901583834007</v>
      </c>
      <c r="AQ159">
        <v>30.082368361344059</v>
      </c>
      <c r="AR159">
        <v>23.036059918578211</v>
      </c>
      <c r="AS159">
        <v>61.720818612473288</v>
      </c>
      <c r="AT159">
        <v>85.144901136844396</v>
      </c>
      <c r="AU159"/>
      <c r="AV159"/>
      <c r="AW159"/>
      <c r="AX159"/>
      <c r="AY159"/>
      <c r="AZ159"/>
      <c r="BA159"/>
      <c r="BB159"/>
      <c r="BC159"/>
      <c r="BD159"/>
      <c r="BE159"/>
      <c r="BF159"/>
      <c r="BG159"/>
      <c r="BH159"/>
      <c r="BI159"/>
      <c r="BJ159"/>
      <c r="BK159"/>
      <c r="BL159"/>
      <c r="BM159"/>
      <c r="BN159"/>
      <c r="BO159"/>
      <c r="BP159"/>
      <c r="BQ159"/>
      <c r="BR159"/>
      <c r="BS159"/>
      <c r="BT159"/>
      <c r="BU159"/>
    </row>
    <row r="160">
      <c r="A160" t="s">
        <v>728</v>
      </c>
      <c r="B160">
        <v>2011</v>
      </c>
      <c r="C160" t="s">
        <v>734</v>
      </c>
      <c r="D160">
        <v>30</v>
      </c>
      <c r="E160" t="s">
        <v>58</v>
      </c>
      <c r="F160" t="s">
        <v>49</v>
      </c>
      <c r="G160" t="s">
        <v>201</v>
      </c>
      <c r="H160">
        <v>93.705918805068606</v>
      </c>
      <c r="I160">
        <v>83.073252225457068</v>
      </c>
      <c r="J160">
        <v>64.255871861753036</v>
      </c>
      <c r="K160">
        <v>42.871395973739517</v>
      </c>
      <c r="L160">
        <v>22.78319544899399</v>
      </c>
      <c r="M160">
        <v>54.936361842045123</v>
      </c>
      <c r="N160">
        <v>39.948299549329278</v>
      </c>
      <c r="O160">
        <v>34.436153371548549</v>
      </c>
      <c r="P160">
        <v>23.45568815391357</v>
      </c>
      <c r="Q160">
        <v>18.558492733293399</v>
      </c>
      <c r="R160">
        <v>94.669911032863212</v>
      </c>
      <c r="S160">
        <v>93.686491377373954</v>
      </c>
      <c r="T160">
        <v>85.437021003935953</v>
      </c>
      <c r="U160">
        <v>84.075305802810618</v>
      </c>
      <c r="V160">
        <v>71.450515295659898</v>
      </c>
      <c r="W160" t="s">
        <v>237</v>
      </c>
      <c r="X160" t="s">
        <v>238</v>
      </c>
      <c r="Y160" t="s">
        <v>239</v>
      </c>
      <c r="Z160" t="s">
        <v>240</v>
      </c>
      <c r="AA160" t="s">
        <v>384</v>
      </c>
      <c r="AB160" t="s">
        <v>242</v>
      </c>
      <c r="AC160" t="s">
        <v>243</v>
      </c>
      <c r="AD160" t="s">
        <v>385</v>
      </c>
      <c r="AE160" t="s">
        <v>245</v>
      </c>
      <c r="AF160" t="s">
        <v>246</v>
      </c>
      <c r="AG160" t="s">
        <v>386</v>
      </c>
      <c r="AH160" t="s">
        <v>387</v>
      </c>
      <c r="AI160">
        <v>75.333730090791562</v>
      </c>
      <c r="AJ160">
        <v>79.716616433632851</v>
      </c>
      <c r="AK160">
        <v>36.167624351549073</v>
      </c>
      <c r="AL160">
        <v>86.655936517507243</v>
      </c>
      <c r="AM160">
        <v>82.728280148809674</v>
      </c>
      <c r="AN160">
        <v>43.608902503698992</v>
      </c>
      <c r="AO160">
        <v>78.000114605090261</v>
      </c>
      <c r="AP160">
        <v>41.965098416166143</v>
      </c>
      <c r="AQ160">
        <v>69.917631638655976</v>
      </c>
      <c r="AR160">
        <v>76.963940081421782</v>
      </c>
      <c r="AS160">
        <v>38.279181387526798</v>
      </c>
      <c r="AT160">
        <v>14.85509886315557</v>
      </c>
      <c r="AU160"/>
      <c r="AV160"/>
      <c r="AW160"/>
      <c r="AX160"/>
      <c r="AY160"/>
      <c r="AZ160"/>
      <c r="BA160"/>
      <c r="BB160"/>
      <c r="BC160"/>
      <c r="BD160"/>
      <c r="BE160"/>
      <c r="BF160"/>
      <c r="BG160"/>
      <c r="BH160"/>
      <c r="BI160"/>
      <c r="BJ160"/>
      <c r="BK160"/>
      <c r="BL160"/>
      <c r="BM160"/>
      <c r="BN160"/>
      <c r="BO160"/>
      <c r="BP160"/>
      <c r="BQ160"/>
      <c r="BR160"/>
      <c r="BS160"/>
      <c r="BT160"/>
      <c r="BU160"/>
    </row>
    <row r="161">
      <c r="A161" t="s">
        <v>728</v>
      </c>
      <c r="B161">
        <v>2011</v>
      </c>
      <c r="C161" t="s">
        <v>734</v>
      </c>
      <c r="D161">
        <v>31</v>
      </c>
      <c r="E161" t="s">
        <v>105</v>
      </c>
      <c r="F161" t="s">
        <v>50</v>
      </c>
      <c r="G161" t="s">
        <v>747</v>
      </c>
      <c r="H161">
        <v>0.081225482449498496</v>
      </c>
      <c r="I161">
        <v>1.0253505989448211</v>
      </c>
      <c r="J161">
        <v>4.8602575914764206</v>
      </c>
      <c r="K161">
        <v>15.854214285506419</v>
      </c>
      <c r="L161">
        <v>46.52364429563589</v>
      </c>
      <c r="M161">
        <v>2.8150144812975371</v>
      </c>
      <c r="N161">
        <v>12.929834084776211</v>
      </c>
      <c r="O161">
        <v>19.91777528357062</v>
      </c>
      <c r="P161">
        <v>35.053900904822029</v>
      </c>
      <c r="Q161">
        <v>60.006768262101893</v>
      </c>
      <c r="R161">
        <v>0</v>
      </c>
      <c r="S161">
        <v>0.24765893115009169</v>
      </c>
      <c r="T161">
        <v>0.60762535279880436</v>
      </c>
      <c r="U161">
        <v>2.0952777368894422</v>
      </c>
      <c r="V161">
        <v>8.8759849264598394</v>
      </c>
      <c r="W161" t="s">
        <v>237</v>
      </c>
      <c r="X161" t="s">
        <v>238</v>
      </c>
      <c r="Y161" t="s">
        <v>239</v>
      </c>
      <c r="Z161" t="s">
        <v>240</v>
      </c>
      <c r="AA161" t="s">
        <v>384</v>
      </c>
      <c r="AB161" t="s">
        <v>242</v>
      </c>
      <c r="AC161" t="s">
        <v>243</v>
      </c>
      <c r="AD161" t="s">
        <v>385</v>
      </c>
      <c r="AE161" t="s">
        <v>245</v>
      </c>
      <c r="AF161" t="s">
        <v>246</v>
      </c>
      <c r="AG161" t="s">
        <v>386</v>
      </c>
      <c r="AH161" t="s">
        <v>387</v>
      </c>
      <c r="AI161">
        <v>5.3347543227477443</v>
      </c>
      <c r="AJ161">
        <v>6.8295988590896677</v>
      </c>
      <c r="AK161">
        <v>29.50364708768306</v>
      </c>
      <c r="AL161">
        <v>4.7306330771072647</v>
      </c>
      <c r="AM161">
        <v>1.9816568725053541</v>
      </c>
      <c r="AN161">
        <v>16.47210125507371</v>
      </c>
      <c r="AO161">
        <v>2.3823899762059222</v>
      </c>
      <c r="AP161">
        <v>18.922186814407919</v>
      </c>
      <c r="AQ161">
        <v>14.37302151706494</v>
      </c>
      <c r="AR161">
        <v>9.1543069135034596</v>
      </c>
      <c r="AS161">
        <v>23.735587493767891</v>
      </c>
      <c r="AT161">
        <v>37.544944746086387</v>
      </c>
      <c r="AU161"/>
      <c r="AV161"/>
      <c r="AW161"/>
      <c r="AX161"/>
      <c r="AY161"/>
      <c r="AZ161"/>
      <c r="BA161"/>
      <c r="BB161"/>
      <c r="BC161"/>
      <c r="BD161"/>
      <c r="BE161"/>
      <c r="BF161"/>
      <c r="BG161"/>
      <c r="BH161"/>
      <c r="BI161"/>
      <c r="BJ161"/>
      <c r="BK161"/>
      <c r="BL161"/>
      <c r="BM161"/>
      <c r="BN161"/>
      <c r="BO161"/>
      <c r="BP161"/>
      <c r="BQ161"/>
      <c r="BR161"/>
      <c r="BS161"/>
      <c r="BT161"/>
      <c r="BU161"/>
    </row>
    <row r="162">
      <c r="A162" t="s">
        <v>728</v>
      </c>
      <c r="B162">
        <v>2011</v>
      </c>
      <c r="C162" t="s">
        <v>734</v>
      </c>
      <c r="D162">
        <v>32</v>
      </c>
      <c r="E162" t="s">
        <v>105</v>
      </c>
      <c r="F162" t="s">
        <v>49</v>
      </c>
      <c r="G162" t="s">
        <v>201</v>
      </c>
      <c r="H162">
        <v>99.918774517550531</v>
      </c>
      <c r="I162">
        <v>98.974649401055203</v>
      </c>
      <c r="J162">
        <v>95.139742408523546</v>
      </c>
      <c r="K162">
        <v>84.145785714493499</v>
      </c>
      <c r="L162">
        <v>53.476355704364252</v>
      </c>
      <c r="M162">
        <v>97.184985518702462</v>
      </c>
      <c r="N162">
        <v>87.070165915223825</v>
      </c>
      <c r="O162">
        <v>80.082224716429337</v>
      </c>
      <c r="P162">
        <v>64.94609909517807</v>
      </c>
      <c r="Q162">
        <v>39.993231737898007</v>
      </c>
      <c r="R162">
        <v>100</v>
      </c>
      <c r="S162">
        <v>99.752341068849944</v>
      </c>
      <c r="T162">
        <v>99.392374647201166</v>
      </c>
      <c r="U162">
        <v>97.904722263110571</v>
      </c>
      <c r="V162">
        <v>91.124015073540178</v>
      </c>
      <c r="W162" t="s">
        <v>237</v>
      </c>
      <c r="X162" t="s">
        <v>238</v>
      </c>
      <c r="Y162" t="s">
        <v>239</v>
      </c>
      <c r="Z162" t="s">
        <v>240</v>
      </c>
      <c r="AA162" t="s">
        <v>384</v>
      </c>
      <c r="AB162" t="s">
        <v>242</v>
      </c>
      <c r="AC162" t="s">
        <v>243</v>
      </c>
      <c r="AD162" t="s">
        <v>385</v>
      </c>
      <c r="AE162" t="s">
        <v>245</v>
      </c>
      <c r="AF162" t="s">
        <v>246</v>
      </c>
      <c r="AG162" t="s">
        <v>386</v>
      </c>
      <c r="AH162" t="s">
        <v>387</v>
      </c>
      <c r="AI162">
        <v>94.66524567725223</v>
      </c>
      <c r="AJ162">
        <v>93.170401140910215</v>
      </c>
      <c r="AK162">
        <v>70.496352912316993</v>
      </c>
      <c r="AL162">
        <v>95.269366922892601</v>
      </c>
      <c r="AM162">
        <v>98.01834312749466</v>
      </c>
      <c r="AN162">
        <v>83.52789874492656</v>
      </c>
      <c r="AO162">
        <v>97.617610023794185</v>
      </c>
      <c r="AP162">
        <v>81.077813185592277</v>
      </c>
      <c r="AQ162">
        <v>85.626978482934945</v>
      </c>
      <c r="AR162">
        <v>90.84569308649651</v>
      </c>
      <c r="AS162">
        <v>76.264412506232162</v>
      </c>
      <c r="AT162">
        <v>62.455055253913429</v>
      </c>
      <c r="AU162"/>
      <c r="AV162"/>
      <c r="AW162"/>
      <c r="AX162"/>
      <c r="AY162"/>
      <c r="AZ162"/>
      <c r="BA162"/>
      <c r="BB162"/>
      <c r="BC162"/>
      <c r="BD162"/>
      <c r="BE162"/>
      <c r="BF162"/>
      <c r="BG162"/>
      <c r="BH162"/>
      <c r="BI162"/>
      <c r="BJ162"/>
      <c r="BK162"/>
      <c r="BL162"/>
      <c r="BM162"/>
      <c r="BN162"/>
      <c r="BO162"/>
      <c r="BP162"/>
      <c r="BQ162"/>
      <c r="BR162"/>
      <c r="BS162"/>
      <c r="BT162"/>
      <c r="BU162"/>
    </row>
    <row r="163">
      <c r="A163" t="s">
        <v>728</v>
      </c>
      <c r="B163">
        <v>2011</v>
      </c>
      <c r="C163" t="s">
        <v>734</v>
      </c>
      <c r="D163">
        <v>35</v>
      </c>
      <c r="E163" t="s">
        <v>56</v>
      </c>
      <c r="F163" t="s">
        <v>50</v>
      </c>
      <c r="G163" t="s">
        <v>201</v>
      </c>
      <c r="H163">
        <v>2.943457919048778</v>
      </c>
      <c r="I163">
        <v>5.3112465253628054</v>
      </c>
      <c r="J163">
        <v>10.61633057289459</v>
      </c>
      <c r="K163">
        <v>20.454263408621021</v>
      </c>
      <c r="L163">
        <v>50.342639829258367</v>
      </c>
      <c r="M163">
        <v>8.1293848596337632</v>
      </c>
      <c r="N163">
        <v>17.685100272463661</v>
      </c>
      <c r="O163">
        <v>23.471278397609218</v>
      </c>
      <c r="P163">
        <v>38.089098286126593</v>
      </c>
      <c r="Q163">
        <v>63.747293049008803</v>
      </c>
      <c r="R163">
        <v>2.2894325153012041</v>
      </c>
      <c r="S163">
        <v>3.479401479954038</v>
      </c>
      <c r="T163">
        <v>4.0796364398163112</v>
      </c>
      <c r="U163">
        <v>8.5964684563267522</v>
      </c>
      <c r="V163">
        <v>15.543061759060789</v>
      </c>
      <c r="W163" t="s">
        <v>237</v>
      </c>
      <c r="X163" t="s">
        <v>238</v>
      </c>
      <c r="Y163" t="s">
        <v>239</v>
      </c>
      <c r="Z163" t="s">
        <v>240</v>
      </c>
      <c r="AA163" t="s">
        <v>384</v>
      </c>
      <c r="AB163" t="s">
        <v>242</v>
      </c>
      <c r="AC163" t="s">
        <v>243</v>
      </c>
      <c r="AD163" t="s">
        <v>385</v>
      </c>
      <c r="AE163" t="s">
        <v>245</v>
      </c>
      <c r="AF163" t="s">
        <v>246</v>
      </c>
      <c r="AG163" t="s">
        <v>386</v>
      </c>
      <c r="AH163" t="s">
        <v>387</v>
      </c>
      <c r="AI163">
        <v>20.903044878894178</v>
      </c>
      <c r="AJ163">
        <v>11.00931304370687</v>
      </c>
      <c r="AK163">
        <v>32.274511017886859</v>
      </c>
      <c r="AL163">
        <v>10.953840267198551</v>
      </c>
      <c r="AM163">
        <v>4.5310509652007402</v>
      </c>
      <c r="AN163">
        <v>20.072041630398409</v>
      </c>
      <c r="AO163">
        <v>8.0545931506677118</v>
      </c>
      <c r="AP163">
        <v>22.760981070605709</v>
      </c>
      <c r="AQ163">
        <v>18.759312344442499</v>
      </c>
      <c r="AR163">
        <v>13.448613725890681</v>
      </c>
      <c r="AS163">
        <v>26.71447725910097</v>
      </c>
      <c r="AT163">
        <v>39.896306044568107</v>
      </c>
      <c r="AU163"/>
      <c r="AV163"/>
      <c r="AW163"/>
      <c r="AX163"/>
      <c r="AY163"/>
      <c r="AZ163"/>
      <c r="BA163"/>
      <c r="BB163"/>
      <c r="BC163"/>
      <c r="BD163"/>
      <c r="BE163"/>
      <c r="BF163"/>
      <c r="BG163"/>
      <c r="BH163"/>
      <c r="BI163"/>
      <c r="BJ163"/>
      <c r="BK163"/>
      <c r="BL163"/>
      <c r="BM163"/>
      <c r="BN163"/>
      <c r="BO163"/>
      <c r="BP163"/>
      <c r="BQ163"/>
      <c r="BR163"/>
      <c r="BS163"/>
      <c r="BT163"/>
      <c r="BU163"/>
    </row>
    <row r="164">
      <c r="A164" t="s">
        <v>728</v>
      </c>
      <c r="B164">
        <v>2011</v>
      </c>
      <c r="C164" t="s">
        <v>734</v>
      </c>
      <c r="D164">
        <v>36</v>
      </c>
      <c r="E164" t="s">
        <v>56</v>
      </c>
      <c r="F164" t="s">
        <v>49</v>
      </c>
      <c r="G164" t="s">
        <v>201</v>
      </c>
      <c r="H164">
        <v>97.056542080951317</v>
      </c>
      <c r="I164">
        <v>94.688753474637195</v>
      </c>
      <c r="J164">
        <v>89.383669427105332</v>
      </c>
      <c r="K164">
        <v>79.545736591379011</v>
      </c>
      <c r="L164">
        <v>49.657360170741747</v>
      </c>
      <c r="M164">
        <v>91.870615140366212</v>
      </c>
      <c r="N164">
        <v>82.314899727536357</v>
      </c>
      <c r="O164">
        <v>76.52872160239076</v>
      </c>
      <c r="P164">
        <v>61.910901713873493</v>
      </c>
      <c r="Q164">
        <v>36.252706950991083</v>
      </c>
      <c r="R164">
        <v>97.710567484698785</v>
      </c>
      <c r="S164">
        <v>96.520598520046036</v>
      </c>
      <c r="T164">
        <v>95.920363560183688</v>
      </c>
      <c r="U164">
        <v>91.403531543673253</v>
      </c>
      <c r="V164">
        <v>84.456938240939323</v>
      </c>
      <c r="W164" t="s">
        <v>237</v>
      </c>
      <c r="X164" t="s">
        <v>238</v>
      </c>
      <c r="Y164" t="s">
        <v>239</v>
      </c>
      <c r="Z164" t="s">
        <v>240</v>
      </c>
      <c r="AA164" t="s">
        <v>384</v>
      </c>
      <c r="AB164" t="s">
        <v>242</v>
      </c>
      <c r="AC164" t="s">
        <v>243</v>
      </c>
      <c r="AD164" t="s">
        <v>385</v>
      </c>
      <c r="AE164" t="s">
        <v>245</v>
      </c>
      <c r="AF164" t="s">
        <v>246</v>
      </c>
      <c r="AG164" t="s">
        <v>386</v>
      </c>
      <c r="AH164" t="s">
        <v>387</v>
      </c>
      <c r="AI164">
        <v>79.096955121105822</v>
      </c>
      <c r="AJ164">
        <v>88.99068695629299</v>
      </c>
      <c r="AK164">
        <v>67.725488982113163</v>
      </c>
      <c r="AL164">
        <v>89.046159732801257</v>
      </c>
      <c r="AM164">
        <v>95.468949034799351</v>
      </c>
      <c r="AN164">
        <v>79.927958369601868</v>
      </c>
      <c r="AO164">
        <v>91.945406849332471</v>
      </c>
      <c r="AP164">
        <v>77.239018929394433</v>
      </c>
      <c r="AQ164">
        <v>81.24068765555738</v>
      </c>
      <c r="AR164">
        <v>86.551386274109291</v>
      </c>
      <c r="AS164">
        <v>73.285522740899054</v>
      </c>
      <c r="AT164">
        <v>60.103693955431687</v>
      </c>
      <c r="AU164"/>
      <c r="AV164"/>
      <c r="AW164"/>
      <c r="AX164"/>
      <c r="AY164"/>
      <c r="AZ164"/>
      <c r="BA164"/>
      <c r="BB164"/>
      <c r="BC164"/>
      <c r="BD164"/>
      <c r="BE164"/>
      <c r="BF164"/>
      <c r="BG164"/>
      <c r="BH164"/>
      <c r="BI164"/>
      <c r="BJ164"/>
      <c r="BK164"/>
      <c r="BL164"/>
      <c r="BM164"/>
      <c r="BN164"/>
      <c r="BO164"/>
      <c r="BP164"/>
      <c r="BQ164"/>
      <c r="BR164"/>
      <c r="BS164"/>
      <c r="BT164"/>
      <c r="BU164"/>
    </row>
    <row r="165">
      <c r="A165" t="s">
        <v>728</v>
      </c>
      <c r="B165">
        <v>2011</v>
      </c>
      <c r="C165" t="s">
        <v>734</v>
      </c>
      <c r="D165">
        <v>37</v>
      </c>
      <c r="E165" t="s">
        <v>170</v>
      </c>
      <c r="F165" t="s">
        <v>50</v>
      </c>
      <c r="G165" t="s">
        <v>748</v>
      </c>
      <c r="H165">
        <v>1.640024540268572</v>
      </c>
      <c r="I165">
        <v>7.0669586726663471</v>
      </c>
      <c r="J165">
        <v>11.835985815216789</v>
      </c>
      <c r="K165">
        <v>21.735463857013709</v>
      </c>
      <c r="L165">
        <v>51.435821901367639</v>
      </c>
      <c r="M165">
        <v>7.8205800203192872</v>
      </c>
      <c r="N165">
        <v>17.842379379196171</v>
      </c>
      <c r="O165">
        <v>24.225795198598579</v>
      </c>
      <c r="P165">
        <v>39.385700389523748</v>
      </c>
      <c r="Q165">
        <v>64.278927091622478</v>
      </c>
      <c r="R165">
        <v>2.2750514191656062</v>
      </c>
      <c r="S165">
        <v>1.1488624468554569</v>
      </c>
      <c r="T165">
        <v>5.0489703720515209</v>
      </c>
      <c r="U165">
        <v>10.84921147574418</v>
      </c>
      <c r="V165">
        <v>19.886860573235431</v>
      </c>
      <c r="W165" t="s">
        <v>237</v>
      </c>
      <c r="X165" t="s">
        <v>238</v>
      </c>
      <c r="Y165" t="s">
        <v>239</v>
      </c>
      <c r="Z165" t="s">
        <v>240</v>
      </c>
      <c r="AA165" t="s">
        <v>384</v>
      </c>
      <c r="AB165" t="s">
        <v>242</v>
      </c>
      <c r="AC165" t="s">
        <v>243</v>
      </c>
      <c r="AD165" t="s">
        <v>385</v>
      </c>
      <c r="AE165" t="s">
        <v>245</v>
      </c>
      <c r="AF165" t="s">
        <v>246</v>
      </c>
      <c r="AG165" t="s">
        <v>386</v>
      </c>
      <c r="AH165" t="s">
        <v>387</v>
      </c>
      <c r="AI165">
        <v>18.596974963245341</v>
      </c>
      <c r="AJ165">
        <v>13.45538133074175</v>
      </c>
      <c r="AK165">
        <v>32.560974806119653</v>
      </c>
      <c r="AL165">
        <v>14.45892051198881</v>
      </c>
      <c r="AM165">
        <v>5.5575311859586494</v>
      </c>
      <c r="AN165">
        <v>25.727395382959159</v>
      </c>
      <c r="AO165">
        <v>8.4709956827115054</v>
      </c>
      <c r="AP165">
        <v>33.106163486981018</v>
      </c>
      <c r="AQ165">
        <v>26.64371923510706</v>
      </c>
      <c r="AR165">
        <v>16.226070715164159</v>
      </c>
      <c r="AS165">
        <v>38.988087793573158</v>
      </c>
      <c r="AT165">
        <v>40.687964192185987</v>
      </c>
      <c r="AU165"/>
      <c r="AV165"/>
      <c r="AW165"/>
      <c r="AX165"/>
      <c r="AY165"/>
      <c r="AZ165"/>
      <c r="BA165"/>
      <c r="BB165"/>
      <c r="BC165"/>
      <c r="BD165"/>
      <c r="BE165"/>
      <c r="BF165"/>
      <c r="BG165"/>
      <c r="BH165"/>
      <c r="BI165"/>
      <c r="BJ165"/>
      <c r="BK165"/>
      <c r="BL165"/>
      <c r="BM165"/>
      <c r="BN165"/>
      <c r="BO165"/>
      <c r="BP165"/>
      <c r="BQ165"/>
      <c r="BR165"/>
      <c r="BS165"/>
      <c r="BT165"/>
      <c r="BU165"/>
    </row>
    <row r="166">
      <c r="A166" t="s">
        <v>728</v>
      </c>
      <c r="B166">
        <v>2011</v>
      </c>
      <c r="C166" t="s">
        <v>734</v>
      </c>
      <c r="D166">
        <v>38</v>
      </c>
      <c r="E166" t="s">
        <v>170</v>
      </c>
      <c r="F166" t="s">
        <v>49</v>
      </c>
      <c r="G166" t="s">
        <v>201</v>
      </c>
      <c r="H166">
        <v>98.359975459731459</v>
      </c>
      <c r="I166">
        <v>92.933041327333683</v>
      </c>
      <c r="J166">
        <v>88.164014184783284</v>
      </c>
      <c r="K166">
        <v>78.264536142986387</v>
      </c>
      <c r="L166">
        <v>48.56417809863256</v>
      </c>
      <c r="M166">
        <v>92.179419979680802</v>
      </c>
      <c r="N166">
        <v>82.157620620803868</v>
      </c>
      <c r="O166">
        <v>75.774204801401396</v>
      </c>
      <c r="P166">
        <v>60.614299610476223</v>
      </c>
      <c r="Q166">
        <v>35.721072908377387</v>
      </c>
      <c r="R166">
        <v>97.724948580834379</v>
      </c>
      <c r="S166">
        <v>98.85113755314454</v>
      </c>
      <c r="T166">
        <v>94.951029627948458</v>
      </c>
      <c r="U166">
        <v>89.150788524255802</v>
      </c>
      <c r="V166">
        <v>80.113139426764732</v>
      </c>
      <c r="W166" t="s">
        <v>237</v>
      </c>
      <c r="X166" t="s">
        <v>238</v>
      </c>
      <c r="Y166" t="s">
        <v>239</v>
      </c>
      <c r="Z166" t="s">
        <v>240</v>
      </c>
      <c r="AA166" t="s">
        <v>384</v>
      </c>
      <c r="AB166" t="s">
        <v>242</v>
      </c>
      <c r="AC166" t="s">
        <v>243</v>
      </c>
      <c r="AD166" t="s">
        <v>385</v>
      </c>
      <c r="AE166" t="s">
        <v>245</v>
      </c>
      <c r="AF166" t="s">
        <v>246</v>
      </c>
      <c r="AG166" t="s">
        <v>386</v>
      </c>
      <c r="AH166" t="s">
        <v>387</v>
      </c>
      <c r="AI166">
        <v>81.403025036754642</v>
      </c>
      <c r="AJ166">
        <v>86.544618669258142</v>
      </c>
      <c r="AK166">
        <v>67.43902519388034</v>
      </c>
      <c r="AL166">
        <v>85.541079488011292</v>
      </c>
      <c r="AM166">
        <v>94.44246881404132</v>
      </c>
      <c r="AN166">
        <v>74.272604617040855</v>
      </c>
      <c r="AO166">
        <v>91.529004317288553</v>
      </c>
      <c r="AP166">
        <v>66.893836513018883</v>
      </c>
      <c r="AQ166">
        <v>73.356280764893285</v>
      </c>
      <c r="AR166">
        <v>83.773929284835674</v>
      </c>
      <c r="AS166">
        <v>61.011912206426821</v>
      </c>
      <c r="AT166">
        <v>59.312035807813857</v>
      </c>
      <c r="AU166"/>
      <c r="AV166"/>
      <c r="AW166"/>
      <c r="AX166"/>
      <c r="AY166"/>
      <c r="AZ166"/>
      <c r="BA166"/>
      <c r="BB166"/>
      <c r="BC166"/>
      <c r="BD166"/>
      <c r="BE166"/>
      <c r="BF166"/>
      <c r="BG166"/>
      <c r="BH166"/>
      <c r="BI166"/>
      <c r="BJ166"/>
      <c r="BK166"/>
      <c r="BL166"/>
      <c r="BM166"/>
      <c r="BN166"/>
      <c r="BO166"/>
      <c r="BP166"/>
      <c r="BQ166"/>
      <c r="BR166"/>
      <c r="BS166"/>
      <c r="BT166"/>
      <c r="BU166"/>
    </row>
    <row r="167">
      <c r="A167" t="s">
        <v>728</v>
      </c>
      <c r="B167">
        <v>2011</v>
      </c>
      <c r="C167" t="s">
        <v>734</v>
      </c>
      <c r="D167">
        <v>41</v>
      </c>
      <c r="E167" t="s">
        <v>57</v>
      </c>
      <c r="F167" t="s">
        <v>50</v>
      </c>
      <c r="G167" t="s">
        <v>201</v>
      </c>
      <c r="H167">
        <v>21.433640803151281</v>
      </c>
      <c r="I167">
        <v>19.933318586691829</v>
      </c>
      <c r="J167">
        <v>16.755360284249701</v>
      </c>
      <c r="K167">
        <v>11.499690520711869</v>
      </c>
      <c r="L167">
        <v>5.8227700904721091</v>
      </c>
      <c r="M167">
        <v>17.08207726738242</v>
      </c>
      <c r="N167">
        <v>11.485446416141411</v>
      </c>
      <c r="O167">
        <v>10.63306831000574</v>
      </c>
      <c r="P167">
        <v>5.4908476182804682</v>
      </c>
      <c r="Q167">
        <v>5.9089315346672144</v>
      </c>
      <c r="R167">
        <v>22.206283111374489</v>
      </c>
      <c r="S167">
        <v>21.090759908307131</v>
      </c>
      <c r="T167">
        <v>19.61312679752605</v>
      </c>
      <c r="U167">
        <v>17.660335924296358</v>
      </c>
      <c r="V167">
        <v>17.380641086921099</v>
      </c>
      <c r="W167" t="s">
        <v>237</v>
      </c>
      <c r="X167" t="s">
        <v>238</v>
      </c>
      <c r="Y167" t="s">
        <v>239</v>
      </c>
      <c r="Z167" t="s">
        <v>240</v>
      </c>
      <c r="AA167" t="s">
        <v>384</v>
      </c>
      <c r="AB167" t="s">
        <v>242</v>
      </c>
      <c r="AC167" t="s">
        <v>243</v>
      </c>
      <c r="AD167" t="s">
        <v>385</v>
      </c>
      <c r="AE167" t="s">
        <v>245</v>
      </c>
      <c r="AF167" t="s">
        <v>246</v>
      </c>
      <c r="AG167" t="s">
        <v>386</v>
      </c>
      <c r="AH167" t="s">
        <v>387</v>
      </c>
      <c r="AI167">
        <v>5.9517012788275601</v>
      </c>
      <c r="AJ167">
        <v>21.432881049002741</v>
      </c>
      <c r="AK167">
        <v>5.8124413332991942</v>
      </c>
      <c r="AL167">
        <v>27.556923927178691</v>
      </c>
      <c r="AM167">
        <v>20.183173659673312</v>
      </c>
      <c r="AN167">
        <v>10.676100020029549</v>
      </c>
      <c r="AO167">
        <v>19.3224204259411</v>
      </c>
      <c r="AP167">
        <v>9.2671522547957732</v>
      </c>
      <c r="AQ167">
        <v>20.365635197245311</v>
      </c>
      <c r="AR167">
        <v>11.929580473179531</v>
      </c>
      <c r="AS167">
        <v>10.80928086750205</v>
      </c>
      <c r="AT167">
        <v>6.9915237946647446</v>
      </c>
      <c r="AU167"/>
      <c r="AV167"/>
      <c r="AW167"/>
      <c r="AX167"/>
      <c r="AY167"/>
      <c r="AZ167"/>
      <c r="BA167"/>
      <c r="BB167"/>
      <c r="BC167"/>
      <c r="BD167"/>
      <c r="BE167"/>
      <c r="BF167"/>
      <c r="BG167"/>
      <c r="BH167"/>
      <c r="BI167"/>
      <c r="BJ167"/>
      <c r="BK167"/>
      <c r="BL167"/>
      <c r="BM167"/>
      <c r="BN167"/>
      <c r="BO167"/>
      <c r="BP167"/>
      <c r="BQ167"/>
      <c r="BR167"/>
      <c r="BS167"/>
      <c r="BT167"/>
      <c r="BU167"/>
    </row>
    <row r="168">
      <c r="A168" t="s">
        <v>728</v>
      </c>
      <c r="B168">
        <v>2011</v>
      </c>
      <c r="C168" t="s">
        <v>734</v>
      </c>
      <c r="D168">
        <v>42</v>
      </c>
      <c r="E168" t="s">
        <v>57</v>
      </c>
      <c r="F168" t="s">
        <v>49</v>
      </c>
      <c r="G168" t="s">
        <v>749</v>
      </c>
      <c r="H168">
        <v>78.56635919684912</v>
      </c>
      <c r="I168">
        <v>80.066681413308103</v>
      </c>
      <c r="J168">
        <v>83.244639715750196</v>
      </c>
      <c r="K168">
        <v>88.500309479288063</v>
      </c>
      <c r="L168">
        <v>94.17722990952791</v>
      </c>
      <c r="M168">
        <v>82.917922732617626</v>
      </c>
      <c r="N168">
        <v>88.514553583858628</v>
      </c>
      <c r="O168">
        <v>89.366931689994303</v>
      </c>
      <c r="P168">
        <v>94.509152381719602</v>
      </c>
      <c r="Q168">
        <v>94.091068465332796</v>
      </c>
      <c r="R168">
        <v>77.793716888625283</v>
      </c>
      <c r="S168">
        <v>78.909240091692894</v>
      </c>
      <c r="T168">
        <v>80.386873202473907</v>
      </c>
      <c r="U168">
        <v>82.339664075703581</v>
      </c>
      <c r="V168">
        <v>82.619358913078941</v>
      </c>
      <c r="W168" t="s">
        <v>237</v>
      </c>
      <c r="X168" t="s">
        <v>238</v>
      </c>
      <c r="Y168" t="s">
        <v>239</v>
      </c>
      <c r="Z168" t="s">
        <v>240</v>
      </c>
      <c r="AA168" t="s">
        <v>384</v>
      </c>
      <c r="AB168" t="s">
        <v>242</v>
      </c>
      <c r="AC168" t="s">
        <v>243</v>
      </c>
      <c r="AD168" t="s">
        <v>385</v>
      </c>
      <c r="AE168" t="s">
        <v>245</v>
      </c>
      <c r="AF168" t="s">
        <v>246</v>
      </c>
      <c r="AG168" t="s">
        <v>386</v>
      </c>
      <c r="AH168" t="s">
        <v>387</v>
      </c>
      <c r="AI168">
        <v>94.048298721172387</v>
      </c>
      <c r="AJ168">
        <v>78.567118950997298</v>
      </c>
      <c r="AK168">
        <v>94.187558666700809</v>
      </c>
      <c r="AL168">
        <v>72.443076072821114</v>
      </c>
      <c r="AM168">
        <v>79.816826340326799</v>
      </c>
      <c r="AN168">
        <v>89.323899979970619</v>
      </c>
      <c r="AO168">
        <v>80.67757957405901</v>
      </c>
      <c r="AP168">
        <v>90.73284774520431</v>
      </c>
      <c r="AQ168">
        <v>79.634364802754604</v>
      </c>
      <c r="AR168">
        <v>88.070419526820302</v>
      </c>
      <c r="AS168">
        <v>89.190719132498046</v>
      </c>
      <c r="AT168">
        <v>93.008476205335256</v>
      </c>
      <c r="AU168"/>
      <c r="AV168"/>
      <c r="AW168"/>
      <c r="AX168"/>
      <c r="AY168"/>
      <c r="AZ168"/>
      <c r="BA168"/>
      <c r="BB168"/>
      <c r="BC168"/>
      <c r="BD168"/>
      <c r="BE168"/>
      <c r="BF168"/>
      <c r="BG168"/>
      <c r="BH168"/>
      <c r="BI168"/>
      <c r="BJ168"/>
      <c r="BK168"/>
      <c r="BL168"/>
      <c r="BM168"/>
      <c r="BN168"/>
      <c r="BO168"/>
      <c r="BP168"/>
      <c r="BQ168"/>
      <c r="BR168"/>
      <c r="BS168"/>
      <c r="BT168"/>
      <c r="BU168"/>
    </row>
    <row r="169">
      <c r="A169" t="s">
        <v>728</v>
      </c>
      <c r="B169">
        <v>2011</v>
      </c>
      <c r="C169" t="s">
        <v>734</v>
      </c>
      <c r="D169">
        <v>58</v>
      </c>
      <c r="E169" t="s">
        <v>249</v>
      </c>
      <c r="F169" t="s">
        <v>388</v>
      </c>
      <c r="G169" t="s">
        <v>201</v>
      </c>
      <c r="H169">
        <v>0.016923382887463</v>
      </c>
      <c r="I169">
        <v>0.10932702767521681</v>
      </c>
      <c r="J169">
        <v>0.57526040648907995</v>
      </c>
      <c r="K169">
        <v>5.6147396240779717</v>
      </c>
      <c r="L169">
        <v>30.00618605702136</v>
      </c>
      <c r="M169">
        <v>0.37942534769367869</v>
      </c>
      <c r="N169">
        <v>3.1015889207871501</v>
      </c>
      <c r="O169">
        <v>7.9436114957487414</v>
      </c>
      <c r="P169">
        <v>17.955067617749549</v>
      </c>
      <c r="Q169">
        <v>43.679400305153727</v>
      </c>
      <c r="R169">
        <v>0</v>
      </c>
      <c r="S169">
        <v>0.059542553066989003</v>
      </c>
      <c r="T169">
        <v>0.025790022203569699</v>
      </c>
      <c r="U169">
        <v>0.2424725146079936</v>
      </c>
      <c r="V169">
        <v>2.710848942465732</v>
      </c>
      <c r="W169" t="s">
        <v>237</v>
      </c>
      <c r="X169" t="s">
        <v>238</v>
      </c>
      <c r="Y169" t="s">
        <v>239</v>
      </c>
      <c r="Z169" t="s">
        <v>240</v>
      </c>
      <c r="AA169" t="s">
        <v>384</v>
      </c>
      <c r="AB169" t="s">
        <v>242</v>
      </c>
      <c r="AC169" t="s">
        <v>243</v>
      </c>
      <c r="AD169" t="s">
        <v>385</v>
      </c>
      <c r="AE169" t="s">
        <v>245</v>
      </c>
      <c r="AF169" t="s">
        <v>246</v>
      </c>
      <c r="AG169" t="s">
        <v>386</v>
      </c>
      <c r="AH169" t="s">
        <v>387</v>
      </c>
      <c r="AI169">
        <v>3.450944975740859</v>
      </c>
      <c r="AJ169">
        <v>2.3057881268270819</v>
      </c>
      <c r="AK169">
        <v>17.372629353394331</v>
      </c>
      <c r="AL169">
        <v>2.04740580855163</v>
      </c>
      <c r="AM169">
        <v>1.0408341747759771</v>
      </c>
      <c r="AN169">
        <v>10.0547400305715</v>
      </c>
      <c r="AO169">
        <v>1.229696513032883</v>
      </c>
      <c r="AP169">
        <v>5.1539754104514026</v>
      </c>
      <c r="AQ169">
        <v>8.408310250063586</v>
      </c>
      <c r="AR169">
        <v>2.8788306269534032</v>
      </c>
      <c r="AS169">
        <v>13.62379641832066</v>
      </c>
      <c r="AT169">
        <v>22.42126091897909</v>
      </c>
      <c r="AU169"/>
      <c r="AV169"/>
      <c r="AW169"/>
      <c r="AX169"/>
      <c r="AY169"/>
      <c r="AZ169"/>
      <c r="BA169"/>
      <c r="BB169"/>
      <c r="BC169"/>
      <c r="BD169"/>
      <c r="BE169"/>
      <c r="BF169"/>
      <c r="BG169"/>
      <c r="BH169"/>
      <c r="BI169"/>
      <c r="BJ169"/>
      <c r="BK169"/>
      <c r="BL169"/>
      <c r="BM169"/>
      <c r="BN169"/>
      <c r="BO169"/>
      <c r="BP169"/>
      <c r="BQ169"/>
      <c r="BR169"/>
      <c r="BS169"/>
      <c r="BT169"/>
      <c r="BU169"/>
    </row>
    <row r="170">
      <c r="A170" t="s">
        <v>728</v>
      </c>
      <c r="B170">
        <v>2011</v>
      </c>
      <c r="C170" t="s">
        <v>734</v>
      </c>
      <c r="D170">
        <v>59</v>
      </c>
      <c r="E170" t="s">
        <v>249</v>
      </c>
      <c r="F170" t="s">
        <v>389</v>
      </c>
      <c r="G170" t="s">
        <v>201</v>
      </c>
      <c r="H170">
        <v>0.064362132098145799</v>
      </c>
      <c r="I170">
        <v>0.91715464424465765</v>
      </c>
      <c r="J170">
        <v>4.2776552320868513</v>
      </c>
      <c r="K170">
        <v>10.21439211542352</v>
      </c>
      <c r="L170">
        <v>15.59197499966765</v>
      </c>
      <c r="M170">
        <v>2.435589133603858</v>
      </c>
      <c r="N170">
        <v>9.8169141092521421</v>
      </c>
      <c r="O170">
        <v>11.932732373794041</v>
      </c>
      <c r="P170">
        <v>16.989583207784001</v>
      </c>
      <c r="Q170">
        <v>14.48947817947573</v>
      </c>
      <c r="R170">
        <v>0</v>
      </c>
      <c r="S170">
        <v>0.18863781376551761</v>
      </c>
      <c r="T170">
        <v>0.58183533059523473</v>
      </c>
      <c r="U170">
        <v>1.8528052222814479</v>
      </c>
      <c r="V170">
        <v>6.1511412720114986</v>
      </c>
      <c r="W170" t="s">
        <v>237</v>
      </c>
      <c r="X170" t="s">
        <v>238</v>
      </c>
      <c r="Y170" t="s">
        <v>239</v>
      </c>
      <c r="Z170" t="s">
        <v>240</v>
      </c>
      <c r="AA170" t="s">
        <v>384</v>
      </c>
      <c r="AB170" t="s">
        <v>242</v>
      </c>
      <c r="AC170" t="s">
        <v>243</v>
      </c>
      <c r="AD170" t="s">
        <v>385</v>
      </c>
      <c r="AE170" t="s">
        <v>245</v>
      </c>
      <c r="AF170" t="s">
        <v>246</v>
      </c>
      <c r="AG170" t="s">
        <v>386</v>
      </c>
      <c r="AH170" t="s">
        <v>387</v>
      </c>
      <c r="AI170">
        <v>1.8278899750249451</v>
      </c>
      <c r="AJ170">
        <v>4.4338347700360528</v>
      </c>
      <c r="AK170">
        <v>10.99297447243049</v>
      </c>
      <c r="AL170">
        <v>2.653942760226931</v>
      </c>
      <c r="AM170">
        <v>0.94082269772937754</v>
      </c>
      <c r="AN170">
        <v>6.4173612245022147</v>
      </c>
      <c r="AO170">
        <v>1.1596331448971311</v>
      </c>
      <c r="AP170">
        <v>13.756747994761369</v>
      </c>
      <c r="AQ170">
        <v>5.9647112670013556</v>
      </c>
      <c r="AR170">
        <v>6.1968414397376481</v>
      </c>
      <c r="AS170">
        <v>10.00264293960587</v>
      </c>
      <c r="AT170">
        <v>14.372393028269229</v>
      </c>
      <c r="AU170"/>
      <c r="AV170"/>
      <c r="AW170"/>
      <c r="AX170"/>
      <c r="AY170"/>
      <c r="AZ170"/>
      <c r="BA170"/>
      <c r="BB170"/>
      <c r="BC170"/>
      <c r="BD170"/>
      <c r="BE170"/>
      <c r="BF170"/>
      <c r="BG170"/>
      <c r="BH170"/>
      <c r="BI170"/>
      <c r="BJ170"/>
      <c r="BK170"/>
      <c r="BL170"/>
      <c r="BM170"/>
      <c r="BN170"/>
      <c r="BO170"/>
      <c r="BP170"/>
      <c r="BQ170"/>
      <c r="BR170"/>
      <c r="BS170"/>
      <c r="BT170"/>
      <c r="BU170"/>
    </row>
    <row r="171">
      <c r="A171" t="s">
        <v>728</v>
      </c>
      <c r="B171">
        <v>2011</v>
      </c>
      <c r="C171" t="s">
        <v>734</v>
      </c>
      <c r="D171">
        <v>60</v>
      </c>
      <c r="E171" t="s">
        <v>249</v>
      </c>
      <c r="F171" t="s">
        <v>390</v>
      </c>
      <c r="G171" t="s">
        <v>201</v>
      </c>
      <c r="H171">
        <v>6.2174475409779824</v>
      </c>
      <c r="I171">
        <v>15.918938142199559</v>
      </c>
      <c r="J171">
        <v>30.88387054677035</v>
      </c>
      <c r="K171">
        <v>41.131123167737108</v>
      </c>
      <c r="L171">
        <v>30.588100610837511</v>
      </c>
      <c r="M171">
        <v>42.248623676657473</v>
      </c>
      <c r="N171">
        <v>46.95975215339476</v>
      </c>
      <c r="O171">
        <v>45.522304123394953</v>
      </c>
      <c r="P171">
        <v>41.432829904679721</v>
      </c>
      <c r="Q171">
        <v>21.27129363738457</v>
      </c>
      <c r="R171">
        <v>5.3375978109223849</v>
      </c>
      <c r="S171">
        <v>6.0786210882457734</v>
      </c>
      <c r="T171">
        <v>13.955353643265241</v>
      </c>
      <c r="U171">
        <v>13.82941646029996</v>
      </c>
      <c r="V171">
        <v>19.659505065897779</v>
      </c>
      <c r="W171" t="s">
        <v>237</v>
      </c>
      <c r="X171" t="s">
        <v>238</v>
      </c>
      <c r="Y171" t="s">
        <v>239</v>
      </c>
      <c r="Z171" t="s">
        <v>240</v>
      </c>
      <c r="AA171" t="s">
        <v>384</v>
      </c>
      <c r="AB171" t="s">
        <v>242</v>
      </c>
      <c r="AC171" t="s">
        <v>243</v>
      </c>
      <c r="AD171" t="s">
        <v>385</v>
      </c>
      <c r="AE171" t="s">
        <v>245</v>
      </c>
      <c r="AF171" t="s">
        <v>246</v>
      </c>
      <c r="AG171" t="s">
        <v>386</v>
      </c>
      <c r="AH171" t="s">
        <v>387</v>
      </c>
      <c r="AI171">
        <v>19.16610385256282</v>
      </c>
      <c r="AJ171">
        <v>13.43357820952057</v>
      </c>
      <c r="AK171">
        <v>34.049349257992077</v>
      </c>
      <c r="AL171">
        <v>8.6134304053853121</v>
      </c>
      <c r="AM171">
        <v>15.29006297868505</v>
      </c>
      <c r="AN171">
        <v>39.918996241227568</v>
      </c>
      <c r="AO171">
        <v>19.674639369018351</v>
      </c>
      <c r="AP171">
        <v>39.124681684287602</v>
      </c>
      <c r="AQ171">
        <v>15.70934684427912</v>
      </c>
      <c r="AR171">
        <v>13.83520423304317</v>
      </c>
      <c r="AS171">
        <v>37.964471590464541</v>
      </c>
      <c r="AT171">
        <v>47.459564582851272</v>
      </c>
      <c r="AU171"/>
      <c r="AV171"/>
      <c r="AW171"/>
      <c r="AX171"/>
      <c r="AY171"/>
      <c r="AZ171"/>
      <c r="BA171"/>
      <c r="BB171"/>
      <c r="BC171"/>
      <c r="BD171"/>
      <c r="BE171"/>
      <c r="BF171"/>
      <c r="BG171"/>
      <c r="BH171"/>
      <c r="BI171"/>
      <c r="BJ171"/>
      <c r="BK171"/>
      <c r="BL171"/>
      <c r="BM171"/>
      <c r="BN171"/>
      <c r="BO171"/>
      <c r="BP171"/>
      <c r="BQ171"/>
      <c r="BR171"/>
      <c r="BS171"/>
      <c r="BT171"/>
      <c r="BU171"/>
    </row>
    <row r="172">
      <c r="A172" t="s">
        <v>728</v>
      </c>
      <c r="B172">
        <v>2011</v>
      </c>
      <c r="C172" t="s">
        <v>734</v>
      </c>
      <c r="D172">
        <v>61</v>
      </c>
      <c r="E172" t="s">
        <v>249</v>
      </c>
      <c r="F172" t="s">
        <v>391</v>
      </c>
      <c r="G172" t="s">
        <v>201</v>
      </c>
      <c r="H172">
        <v>20.47331495490878</v>
      </c>
      <c r="I172">
        <v>17.472326800665218</v>
      </c>
      <c r="J172">
        <v>17.360757745767529</v>
      </c>
      <c r="K172">
        <v>15.630186756350099</v>
      </c>
      <c r="L172">
        <v>12.31968848930439</v>
      </c>
      <c r="M172">
        <v>15.48908591789951</v>
      </c>
      <c r="N172">
        <v>15.27082379208219</v>
      </c>
      <c r="O172">
        <v>12.82012257774238</v>
      </c>
      <c r="P172">
        <v>12.04027981307709</v>
      </c>
      <c r="Q172">
        <v>11.42756961662336</v>
      </c>
      <c r="R172">
        <v>20.41779936574676</v>
      </c>
      <c r="S172">
        <v>19.45198206922846</v>
      </c>
      <c r="T172">
        <v>16.018029682161341</v>
      </c>
      <c r="U172">
        <v>20.038125619891169</v>
      </c>
      <c r="V172">
        <v>22.016338815487099</v>
      </c>
      <c r="W172" t="s">
        <v>237</v>
      </c>
      <c r="X172" t="s">
        <v>238</v>
      </c>
      <c r="Y172" t="s">
        <v>239</v>
      </c>
      <c r="Z172" t="s">
        <v>240</v>
      </c>
      <c r="AA172" t="s">
        <v>384</v>
      </c>
      <c r="AB172" t="s">
        <v>242</v>
      </c>
      <c r="AC172" t="s">
        <v>243</v>
      </c>
      <c r="AD172" t="s">
        <v>385</v>
      </c>
      <c r="AE172" t="s">
        <v>245</v>
      </c>
      <c r="AF172" t="s">
        <v>246</v>
      </c>
      <c r="AG172" t="s">
        <v>386</v>
      </c>
      <c r="AH172" t="s">
        <v>387</v>
      </c>
      <c r="AI172">
        <v>28.955347948005699</v>
      </c>
      <c r="AJ172">
        <v>29.314438089199619</v>
      </c>
      <c r="AK172">
        <v>27.022166956141341</v>
      </c>
      <c r="AL172">
        <v>20.49936185134106</v>
      </c>
      <c r="AM172">
        <v>20.385650720662401</v>
      </c>
      <c r="AN172">
        <v>6.4920848229693959</v>
      </c>
      <c r="AO172">
        <v>21.176666014458139</v>
      </c>
      <c r="AP172">
        <v>1.8125222582088301</v>
      </c>
      <c r="AQ172">
        <v>13.51440686785093</v>
      </c>
      <c r="AR172">
        <v>25.652662607721979</v>
      </c>
      <c r="AS172">
        <v>0.46370872072186942</v>
      </c>
      <c r="AT172">
        <v>7.4487647606138019</v>
      </c>
      <c r="AU172"/>
      <c r="AV172"/>
      <c r="AW172"/>
      <c r="AX172"/>
      <c r="AY172"/>
      <c r="AZ172"/>
      <c r="BA172"/>
      <c r="BB172"/>
      <c r="BC172"/>
      <c r="BD172"/>
      <c r="BE172"/>
      <c r="BF172"/>
      <c r="BG172"/>
      <c r="BH172"/>
      <c r="BI172"/>
      <c r="BJ172"/>
      <c r="BK172"/>
      <c r="BL172"/>
      <c r="BM172"/>
      <c r="BN172"/>
      <c r="BO172"/>
      <c r="BP172"/>
      <c r="BQ172"/>
      <c r="BR172"/>
      <c r="BS172"/>
      <c r="BT172"/>
      <c r="BU172"/>
    </row>
    <row r="173">
      <c r="A173" t="s">
        <v>728</v>
      </c>
      <c r="B173">
        <v>2011</v>
      </c>
      <c r="C173" t="s">
        <v>734</v>
      </c>
      <c r="D173">
        <v>62</v>
      </c>
      <c r="E173" t="s">
        <v>249</v>
      </c>
      <c r="F173" t="s">
        <v>392</v>
      </c>
      <c r="G173" t="s">
        <v>201</v>
      </c>
      <c r="H173">
        <v>13.802388612226069</v>
      </c>
      <c r="I173">
        <v>9.2204027580721419</v>
      </c>
      <c r="J173">
        <v>6.7990197017798737</v>
      </c>
      <c r="K173">
        <v>5.4850713135255162</v>
      </c>
      <c r="L173">
        <v>1.930791931256316</v>
      </c>
      <c r="M173">
        <v>7.533200216363289</v>
      </c>
      <c r="N173">
        <v>6.7738594340762628</v>
      </c>
      <c r="O173">
        <v>3.518869302986948</v>
      </c>
      <c r="P173">
        <v>2.1029562612945458</v>
      </c>
      <c r="Q173">
        <v>1.5320104316114089</v>
      </c>
      <c r="R173">
        <v>13.38224142006303</v>
      </c>
      <c r="S173">
        <v>13.78577332207394</v>
      </c>
      <c r="T173">
        <v>8.6049857642454519</v>
      </c>
      <c r="U173">
        <v>8.9092889473620307</v>
      </c>
      <c r="V173">
        <v>6.8568683391112577</v>
      </c>
      <c r="W173" t="s">
        <v>237</v>
      </c>
      <c r="X173" t="s">
        <v>238</v>
      </c>
      <c r="Y173" t="s">
        <v>239</v>
      </c>
      <c r="Z173" t="s">
        <v>240</v>
      </c>
      <c r="AA173" t="s">
        <v>384</v>
      </c>
      <c r="AB173" t="s">
        <v>242</v>
      </c>
      <c r="AC173" t="s">
        <v>243</v>
      </c>
      <c r="AD173" t="s">
        <v>385</v>
      </c>
      <c r="AE173" t="s">
        <v>245</v>
      </c>
      <c r="AF173" t="s">
        <v>246</v>
      </c>
      <c r="AG173" t="s">
        <v>386</v>
      </c>
      <c r="AH173" t="s">
        <v>387</v>
      </c>
      <c r="AI173">
        <v>12.123970935262919</v>
      </c>
      <c r="AJ173">
        <v>11.469789652047909</v>
      </c>
      <c r="AK173">
        <v>2.6704574093139422</v>
      </c>
      <c r="AL173">
        <v>7.7033409269952751</v>
      </c>
      <c r="AM173">
        <v>15.702131227461461</v>
      </c>
      <c r="AN173">
        <v>2.9900844181241748</v>
      </c>
      <c r="AO173">
        <v>8.3856849955929533</v>
      </c>
      <c r="AP173">
        <v>2.2353036128025661</v>
      </c>
      <c r="AQ173">
        <v>5.9042298166499627</v>
      </c>
      <c r="AR173">
        <v>10.0958865975192</v>
      </c>
      <c r="AS173">
        <v>1.396365693578306</v>
      </c>
      <c r="AT173">
        <v>0.72890383981276996</v>
      </c>
      <c r="AU173"/>
      <c r="AV173"/>
      <c r="AW173"/>
      <c r="AX173"/>
      <c r="AY173"/>
      <c r="AZ173"/>
      <c r="BA173"/>
      <c r="BB173"/>
      <c r="BC173"/>
      <c r="BD173"/>
      <c r="BE173"/>
      <c r="BF173"/>
      <c r="BG173"/>
      <c r="BH173"/>
      <c r="BI173"/>
      <c r="BJ173"/>
      <c r="BK173"/>
      <c r="BL173"/>
      <c r="BM173"/>
      <c r="BN173"/>
      <c r="BO173"/>
      <c r="BP173"/>
      <c r="BQ173"/>
      <c r="BR173"/>
      <c r="BS173"/>
      <c r="BT173"/>
      <c r="BU173"/>
    </row>
    <row r="174">
      <c r="A174" t="s">
        <v>728</v>
      </c>
      <c r="B174">
        <v>2011</v>
      </c>
      <c r="C174" t="s">
        <v>734</v>
      </c>
      <c r="D174">
        <v>63</v>
      </c>
      <c r="E174" t="s">
        <v>249</v>
      </c>
      <c r="F174" t="s">
        <v>393</v>
      </c>
      <c r="G174" t="s">
        <v>201</v>
      </c>
      <c r="H174">
        <v>31.71415694215861</v>
      </c>
      <c r="I174">
        <v>12.129564279020499</v>
      </c>
      <c r="J174">
        <v>7.4400625039846844</v>
      </c>
      <c r="K174">
        <v>2.4839397056408101</v>
      </c>
      <c r="L174">
        <v>0.45409133655021172</v>
      </c>
      <c r="M174">
        <v>9.941059248149001</v>
      </c>
      <c r="N174">
        <v>2.9938849173402988</v>
      </c>
      <c r="O174">
        <v>1.552177966623657</v>
      </c>
      <c r="P174">
        <v>0.24262032582004231</v>
      </c>
      <c r="Q174">
        <v>0.058844729823603698</v>
      </c>
      <c r="R174">
        <v>37.048441269834854</v>
      </c>
      <c r="S174">
        <v>24.375961395071108</v>
      </c>
      <c r="T174">
        <v>11.53376306165997</v>
      </c>
      <c r="U174">
        <v>11.61073075290258</v>
      </c>
      <c r="V174">
        <v>5.4032405747652481</v>
      </c>
      <c r="W174" t="s">
        <v>237</v>
      </c>
      <c r="X174" t="s">
        <v>238</v>
      </c>
      <c r="Y174" t="s">
        <v>239</v>
      </c>
      <c r="Z174" t="s">
        <v>240</v>
      </c>
      <c r="AA174" t="s">
        <v>384</v>
      </c>
      <c r="AB174" t="s">
        <v>242</v>
      </c>
      <c r="AC174" t="s">
        <v>243</v>
      </c>
      <c r="AD174" t="s">
        <v>385</v>
      </c>
      <c r="AE174" t="s">
        <v>245</v>
      </c>
      <c r="AF174" t="s">
        <v>246</v>
      </c>
      <c r="AG174" t="s">
        <v>386</v>
      </c>
      <c r="AH174" t="s">
        <v>387</v>
      </c>
      <c r="AI174">
        <v>19.018562164806131</v>
      </c>
      <c r="AJ174">
        <v>8.2186211140363419</v>
      </c>
      <c r="AK174">
        <v>0.0368794828123373</v>
      </c>
      <c r="AL174">
        <v>8.3286984842931755</v>
      </c>
      <c r="AM174">
        <v>26.475822172719081</v>
      </c>
      <c r="AN174">
        <v>1.9726843291315921</v>
      </c>
      <c r="AO174">
        <v>25.77111972341849</v>
      </c>
      <c r="AP174">
        <v>0.96988736667811248</v>
      </c>
      <c r="AQ174">
        <v>2.6894092562138008</v>
      </c>
      <c r="AR174">
        <v>8.8708814188426963</v>
      </c>
      <c r="AS174">
        <v>2.0316704691658281</v>
      </c>
      <c r="AT174">
        <v>0.060571056459791002</v>
      </c>
      <c r="AU174"/>
      <c r="AV174"/>
      <c r="AW174"/>
      <c r="AX174"/>
      <c r="AY174"/>
      <c r="AZ174"/>
      <c r="BA174"/>
      <c r="BB174"/>
      <c r="BC174"/>
      <c r="BD174"/>
      <c r="BE174"/>
      <c r="BF174"/>
      <c r="BG174"/>
      <c r="BH174"/>
      <c r="BI174"/>
      <c r="BJ174"/>
      <c r="BK174"/>
      <c r="BL174"/>
      <c r="BM174"/>
      <c r="BN174"/>
      <c r="BO174"/>
      <c r="BP174"/>
      <c r="BQ174"/>
      <c r="BR174"/>
      <c r="BS174"/>
      <c r="BT174"/>
      <c r="BU174"/>
    </row>
    <row r="175">
      <c r="A175" t="s">
        <v>728</v>
      </c>
      <c r="B175">
        <v>2011</v>
      </c>
      <c r="C175" t="s">
        <v>734</v>
      </c>
      <c r="D175">
        <v>64</v>
      </c>
      <c r="E175" t="s">
        <v>249</v>
      </c>
      <c r="F175" t="s">
        <v>394</v>
      </c>
      <c r="G175" t="s">
        <v>201</v>
      </c>
      <c r="H175">
        <v>1.367914659860122</v>
      </c>
      <c r="I175">
        <v>5.2611075737230184</v>
      </c>
      <c r="J175">
        <v>7.2503920713331338</v>
      </c>
      <c r="K175">
        <v>9.3498156275242525</v>
      </c>
      <c r="L175">
        <v>4.4667570280270166</v>
      </c>
      <c r="M175">
        <v>3.8726765874581628</v>
      </c>
      <c r="N175">
        <v>7.1077338889219233</v>
      </c>
      <c r="O175">
        <v>10.08426573081921</v>
      </c>
      <c r="P175">
        <v>4.83874641031663</v>
      </c>
      <c r="Q175">
        <v>3.1276460174798988</v>
      </c>
      <c r="R175">
        <v>1.053008488963332</v>
      </c>
      <c r="S175">
        <v>2.231646146569866</v>
      </c>
      <c r="T175">
        <v>5.7920742181083469</v>
      </c>
      <c r="U175">
        <v>7.1907025823616246</v>
      </c>
      <c r="V175">
        <v>10.21210229853742</v>
      </c>
      <c r="W175" t="s">
        <v>237</v>
      </c>
      <c r="X175" t="s">
        <v>238</v>
      </c>
      <c r="Y175" t="s">
        <v>239</v>
      </c>
      <c r="Z175" t="s">
        <v>240</v>
      </c>
      <c r="AA175" t="s">
        <v>384</v>
      </c>
      <c r="AB175" t="s">
        <v>242</v>
      </c>
      <c r="AC175" t="s">
        <v>243</v>
      </c>
      <c r="AD175" t="s">
        <v>385</v>
      </c>
      <c r="AE175" t="s">
        <v>245</v>
      </c>
      <c r="AF175" t="s">
        <v>246</v>
      </c>
      <c r="AG175" t="s">
        <v>386</v>
      </c>
      <c r="AH175" t="s">
        <v>387</v>
      </c>
      <c r="AI175">
        <v>1.760554454963456</v>
      </c>
      <c r="AJ175">
        <v>10.73272306501898</v>
      </c>
      <c r="AK175">
        <v>4.7696689163566059</v>
      </c>
      <c r="AL175">
        <v>14.27878335932215</v>
      </c>
      <c r="AM175">
        <v>0.99151341246992863</v>
      </c>
      <c r="AN175">
        <v>5.7509194152839216</v>
      </c>
      <c r="AO175">
        <v>0.97818927740266226</v>
      </c>
      <c r="AP175">
        <v>2.0031033278994892</v>
      </c>
      <c r="AQ175">
        <v>16.47285127396162</v>
      </c>
      <c r="AR175">
        <v>12.042384056109119</v>
      </c>
      <c r="AS175">
        <v>3.7299402956476722</v>
      </c>
      <c r="AT175">
        <v>4.1463332269411506</v>
      </c>
      <c r="AU175"/>
      <c r="AV175"/>
      <c r="AW175"/>
      <c r="AX175"/>
      <c r="AY175"/>
      <c r="AZ175"/>
      <c r="BA175"/>
      <c r="BB175"/>
      <c r="BC175"/>
      <c r="BD175"/>
      <c r="BE175"/>
      <c r="BF175"/>
      <c r="BG175"/>
      <c r="BH175"/>
      <c r="BI175"/>
      <c r="BJ175"/>
      <c r="BK175"/>
      <c r="BL175"/>
      <c r="BM175"/>
      <c r="BN175"/>
      <c r="BO175"/>
      <c r="BP175"/>
      <c r="BQ175"/>
      <c r="BR175"/>
      <c r="BS175"/>
      <c r="BT175"/>
      <c r="BU175"/>
    </row>
    <row r="176">
      <c r="A176" t="s">
        <v>728</v>
      </c>
      <c r="B176">
        <v>2011</v>
      </c>
      <c r="C176" t="s">
        <v>734</v>
      </c>
      <c r="D176">
        <v>65</v>
      </c>
      <c r="E176" t="s">
        <v>249</v>
      </c>
      <c r="F176" t="s">
        <v>395</v>
      </c>
      <c r="G176" t="s">
        <v>201</v>
      </c>
      <c r="H176">
        <v>6.9265854050161213</v>
      </c>
      <c r="I176">
        <v>20.131291487910609</v>
      </c>
      <c r="J176">
        <v>14.22911907378275</v>
      </c>
      <c r="K176">
        <v>5.168502379612165</v>
      </c>
      <c r="L176">
        <v>1.384653790134375</v>
      </c>
      <c r="M176">
        <v>8.3125555165154719</v>
      </c>
      <c r="N176">
        <v>4.3891961064652687</v>
      </c>
      <c r="O176">
        <v>2.5521584792890288</v>
      </c>
      <c r="P176">
        <v>1.5338172956507581</v>
      </c>
      <c r="Q176">
        <v>0.85795469302861327</v>
      </c>
      <c r="R176">
        <v>5.0003854188194401</v>
      </c>
      <c r="S176">
        <v>10.684471352868989</v>
      </c>
      <c r="T176">
        <v>21.539156814179929</v>
      </c>
      <c r="U176">
        <v>22.15360012615789</v>
      </c>
      <c r="V176">
        <v>15.803399779071251</v>
      </c>
      <c r="W176" t="s">
        <v>237</v>
      </c>
      <c r="X176" t="s">
        <v>238</v>
      </c>
      <c r="Y176" t="s">
        <v>239</v>
      </c>
      <c r="Z176" t="s">
        <v>240</v>
      </c>
      <c r="AA176" t="s">
        <v>384</v>
      </c>
      <c r="AB176" t="s">
        <v>242</v>
      </c>
      <c r="AC176" t="s">
        <v>243</v>
      </c>
      <c r="AD176" t="s">
        <v>385</v>
      </c>
      <c r="AE176" t="s">
        <v>245</v>
      </c>
      <c r="AF176" t="s">
        <v>246</v>
      </c>
      <c r="AG176" t="s">
        <v>386</v>
      </c>
      <c r="AH176" t="s">
        <v>387</v>
      </c>
      <c r="AI176">
        <v>4.0109911114061596</v>
      </c>
      <c r="AJ176">
        <v>18.341805498770039</v>
      </c>
      <c r="AK176">
        <v>0</v>
      </c>
      <c r="AL176">
        <v>34.317895532216447</v>
      </c>
      <c r="AM176">
        <v>1.1818954560458439</v>
      </c>
      <c r="AN176">
        <v>16.86023010878564</v>
      </c>
      <c r="AO176">
        <v>2.8575945796011131</v>
      </c>
      <c r="AP176">
        <v>12.925402526664611</v>
      </c>
      <c r="AQ176">
        <v>16.569551391128542</v>
      </c>
      <c r="AR176">
        <v>16.765932084957669</v>
      </c>
      <c r="AS176">
        <v>21.772930662039521</v>
      </c>
      <c r="AT176">
        <v>1.8851103344265681</v>
      </c>
      <c r="AU176"/>
      <c r="AV176"/>
      <c r="AW176"/>
      <c r="AX176"/>
      <c r="AY176"/>
      <c r="AZ176"/>
      <c r="BA176"/>
      <c r="BB176"/>
      <c r="BC176"/>
      <c r="BD176"/>
      <c r="BE176"/>
      <c r="BF176"/>
      <c r="BG176"/>
      <c r="BH176"/>
      <c r="BI176"/>
      <c r="BJ176"/>
      <c r="BK176"/>
      <c r="BL176"/>
      <c r="BM176"/>
      <c r="BN176"/>
      <c r="BO176"/>
      <c r="BP176"/>
      <c r="BQ176"/>
      <c r="BR176"/>
      <c r="BS176"/>
      <c r="BT176"/>
      <c r="BU176"/>
    </row>
    <row r="177">
      <c r="A177" t="s">
        <v>728</v>
      </c>
      <c r="B177">
        <v>2011</v>
      </c>
      <c r="C177" t="s">
        <v>734</v>
      </c>
      <c r="D177">
        <v>66</v>
      </c>
      <c r="E177" t="s">
        <v>249</v>
      </c>
      <c r="F177" t="s">
        <v>396</v>
      </c>
      <c r="G177" t="s">
        <v>201</v>
      </c>
      <c r="H177">
        <v>18.99458519161027</v>
      </c>
      <c r="I177">
        <v>17.68971621848392</v>
      </c>
      <c r="J177">
        <v>8.8050614120562667</v>
      </c>
      <c r="K177">
        <v>2.249090254070258</v>
      </c>
      <c r="L177">
        <v>0.57993038418206144</v>
      </c>
      <c r="M177">
        <v>5.3375105869610504</v>
      </c>
      <c r="N177">
        <v>0.68480711564658769</v>
      </c>
      <c r="O177">
        <v>0.57986158251234232</v>
      </c>
      <c r="P177">
        <v>0.57480427045289617</v>
      </c>
      <c r="Q177">
        <v>0.28940089985941669</v>
      </c>
      <c r="R177">
        <v>17.179722633049781</v>
      </c>
      <c r="S177">
        <v>22.93318646986339</v>
      </c>
      <c r="T177">
        <v>21.163984876873108</v>
      </c>
      <c r="U177">
        <v>13.608171983052021</v>
      </c>
      <c r="V177">
        <v>10.45722277742723</v>
      </c>
      <c r="W177" t="s">
        <v>237</v>
      </c>
      <c r="X177" t="s">
        <v>238</v>
      </c>
      <c r="Y177" t="s">
        <v>239</v>
      </c>
      <c r="Z177" t="s">
        <v>240</v>
      </c>
      <c r="AA177" t="s">
        <v>384</v>
      </c>
      <c r="AB177" t="s">
        <v>242</v>
      </c>
      <c r="AC177" t="s">
        <v>243</v>
      </c>
      <c r="AD177" t="s">
        <v>385</v>
      </c>
      <c r="AE177" t="s">
        <v>245</v>
      </c>
      <c r="AF177" t="s">
        <v>246</v>
      </c>
      <c r="AG177" t="s">
        <v>386</v>
      </c>
      <c r="AH177" t="s">
        <v>387</v>
      </c>
      <c r="AI177">
        <v>7.3398927806272214</v>
      </c>
      <c r="AJ177">
        <v>1.455715428417242</v>
      </c>
      <c r="AK177">
        <v>0</v>
      </c>
      <c r="AL177">
        <v>1.1411706643477331</v>
      </c>
      <c r="AM177">
        <v>15.39958914404248</v>
      </c>
      <c r="AN177">
        <v>9.2728312218900442</v>
      </c>
      <c r="AO177">
        <v>13.57783694383121</v>
      </c>
      <c r="AP177">
        <v>21.955400874954329</v>
      </c>
      <c r="AQ177">
        <v>14.133362122618781</v>
      </c>
      <c r="AR177">
        <v>1.9087064028167711</v>
      </c>
      <c r="AS177">
        <v>8.183587200089578</v>
      </c>
      <c r="AT177">
        <v>0</v>
      </c>
      <c r="AU177"/>
      <c r="AV177"/>
      <c r="AW177"/>
      <c r="AX177"/>
      <c r="AY177"/>
      <c r="AZ177"/>
      <c r="BA177"/>
      <c r="BB177"/>
      <c r="BC177"/>
      <c r="BD177"/>
      <c r="BE177"/>
      <c r="BF177"/>
      <c r="BG177"/>
      <c r="BH177"/>
      <c r="BI177"/>
      <c r="BJ177"/>
      <c r="BK177"/>
      <c r="BL177"/>
      <c r="BM177"/>
      <c r="BN177"/>
      <c r="BO177"/>
      <c r="BP177"/>
      <c r="BQ177"/>
      <c r="BR177"/>
      <c r="BS177"/>
      <c r="BT177"/>
      <c r="BU177"/>
    </row>
    <row r="178">
      <c r="A178" t="s">
        <v>728</v>
      </c>
      <c r="B178">
        <v>2011</v>
      </c>
      <c r="C178" t="s">
        <v>734</v>
      </c>
      <c r="D178">
        <v>67</v>
      </c>
      <c r="E178" t="s">
        <v>249</v>
      </c>
      <c r="F178" t="s">
        <v>259</v>
      </c>
      <c r="G178" t="s">
        <v>201</v>
      </c>
      <c r="H178">
        <v>0.13697816111823891</v>
      </c>
      <c r="I178">
        <v>0.1730491026489854</v>
      </c>
      <c r="J178">
        <v>0.0596229818564269</v>
      </c>
      <c r="K178">
        <v>0.15518355012608059</v>
      </c>
      <c r="L178">
        <v>0.081404986567927995</v>
      </c>
      <c r="M178">
        <v>0.0079964513896306003</v>
      </c>
      <c r="N178">
        <v>0.25239974637447149</v>
      </c>
      <c r="O178">
        <v>0.029805567409393399</v>
      </c>
      <c r="P178">
        <v>0.17123226366639269</v>
      </c>
      <c r="Q178">
        <v>0</v>
      </c>
      <c r="R178">
        <v>0.15508644825105131</v>
      </c>
      <c r="S178">
        <v>0.1202663814202662</v>
      </c>
      <c r="T178">
        <v>0.31549479948157261</v>
      </c>
      <c r="U178">
        <v>0.073981286674094995</v>
      </c>
      <c r="V178">
        <v>0.072430160351499601</v>
      </c>
      <c r="W178" t="s">
        <v>237</v>
      </c>
      <c r="X178" t="s">
        <v>238</v>
      </c>
      <c r="Y178" t="s">
        <v>239</v>
      </c>
      <c r="Z178" t="s">
        <v>240</v>
      </c>
      <c r="AA178" t="s">
        <v>384</v>
      </c>
      <c r="AB178" t="s">
        <v>242</v>
      </c>
      <c r="AC178" t="s">
        <v>243</v>
      </c>
      <c r="AD178" t="s">
        <v>385</v>
      </c>
      <c r="AE178" t="s">
        <v>245</v>
      </c>
      <c r="AF178" t="s">
        <v>246</v>
      </c>
      <c r="AG178" t="s">
        <v>386</v>
      </c>
      <c r="AH178" t="s">
        <v>387</v>
      </c>
      <c r="AI178">
        <v>1.2269826452503481</v>
      </c>
      <c r="AJ178">
        <v>0</v>
      </c>
      <c r="AK178">
        <v>0.1183492432705306</v>
      </c>
      <c r="AL178">
        <v>0</v>
      </c>
      <c r="AM178">
        <v>0</v>
      </c>
      <c r="AN178">
        <v>0.026930065577005401</v>
      </c>
      <c r="AO178">
        <v>0.24778137157717031</v>
      </c>
      <c r="AP178">
        <v>0</v>
      </c>
      <c r="AQ178">
        <v>0.18915722094097739</v>
      </c>
      <c r="AR178">
        <v>0.023764055933890599</v>
      </c>
      <c r="AS178">
        <v>0</v>
      </c>
      <c r="AT178">
        <v>0</v>
      </c>
      <c r="AU178"/>
      <c r="AV178"/>
      <c r="AW178"/>
      <c r="AX178"/>
      <c r="AY178"/>
      <c r="AZ178"/>
      <c r="BA178"/>
      <c r="BB178"/>
      <c r="BC178"/>
      <c r="BD178"/>
      <c r="BE178"/>
      <c r="BF178"/>
      <c r="BG178"/>
      <c r="BH178"/>
      <c r="BI178"/>
      <c r="BJ178"/>
      <c r="BK178"/>
      <c r="BL178"/>
      <c r="BM178"/>
      <c r="BN178"/>
      <c r="BO178"/>
      <c r="BP178"/>
      <c r="BQ178"/>
      <c r="BR178"/>
      <c r="BS178"/>
      <c r="BT178"/>
      <c r="BU178"/>
    </row>
    <row r="179">
      <c r="A179" t="s">
        <v>728</v>
      </c>
      <c r="B179">
        <v>2011</v>
      </c>
      <c r="C179" t="s">
        <v>734</v>
      </c>
      <c r="D179">
        <v>68</v>
      </c>
      <c r="E179" t="s">
        <v>249</v>
      </c>
      <c r="F179" t="s">
        <v>397</v>
      </c>
      <c r="G179" t="s">
        <v>201</v>
      </c>
      <c r="H179">
        <v>0</v>
      </c>
      <c r="I179">
        <v>0</v>
      </c>
      <c r="J179">
        <v>0</v>
      </c>
      <c r="K179">
        <v>0</v>
      </c>
      <c r="L179">
        <v>0.031197382885872</v>
      </c>
      <c r="M179">
        <v>0</v>
      </c>
      <c r="N179">
        <v>0</v>
      </c>
      <c r="O179">
        <v>0</v>
      </c>
      <c r="P179">
        <v>0</v>
      </c>
      <c r="Q179">
        <v>0.065637546675723593</v>
      </c>
      <c r="R179">
        <v>0</v>
      </c>
      <c r="S179">
        <v>0</v>
      </c>
      <c r="T179">
        <v>0</v>
      </c>
      <c r="U179">
        <v>0</v>
      </c>
      <c r="V179">
        <v>0</v>
      </c>
      <c r="W179" t="s">
        <v>237</v>
      </c>
      <c r="X179" t="s">
        <v>238</v>
      </c>
      <c r="Y179" t="s">
        <v>239</v>
      </c>
      <c r="Z179" t="s">
        <v>240</v>
      </c>
      <c r="AA179" t="s">
        <v>384</v>
      </c>
      <c r="AB179" t="s">
        <v>242</v>
      </c>
      <c r="AC179" t="s">
        <v>243</v>
      </c>
      <c r="AD179" t="s">
        <v>385</v>
      </c>
      <c r="AE179" t="s">
        <v>245</v>
      </c>
      <c r="AF179" t="s">
        <v>246</v>
      </c>
      <c r="AG179" t="s">
        <v>386</v>
      </c>
      <c r="AH179" t="s">
        <v>387</v>
      </c>
      <c r="AI179">
        <v>0</v>
      </c>
      <c r="AJ179">
        <v>0</v>
      </c>
      <c r="AK179">
        <v>0</v>
      </c>
      <c r="AL179">
        <v>0</v>
      </c>
      <c r="AM179">
        <v>0</v>
      </c>
      <c r="AN179">
        <v>0</v>
      </c>
      <c r="AO179">
        <v>0</v>
      </c>
      <c r="AP179">
        <v>0</v>
      </c>
      <c r="AQ179">
        <v>0</v>
      </c>
      <c r="AR179">
        <v>0</v>
      </c>
      <c r="AS179">
        <v>0</v>
      </c>
      <c r="AT179">
        <v>0.067563154041072396</v>
      </c>
      <c r="AU179"/>
      <c r="AV179"/>
      <c r="AW179"/>
      <c r="AX179"/>
      <c r="AY179"/>
      <c r="AZ179"/>
      <c r="BA179"/>
      <c r="BB179"/>
      <c r="BC179"/>
      <c r="BD179"/>
      <c r="BE179"/>
      <c r="BF179"/>
      <c r="BG179"/>
      <c r="BH179"/>
      <c r="BI179"/>
      <c r="BJ179"/>
      <c r="BK179"/>
      <c r="BL179"/>
      <c r="BM179"/>
      <c r="BN179"/>
      <c r="BO179"/>
      <c r="BP179"/>
      <c r="BQ179"/>
      <c r="BR179"/>
      <c r="BS179"/>
      <c r="BT179"/>
      <c r="BU179"/>
    </row>
    <row r="180">
      <c r="A180" t="s">
        <v>728</v>
      </c>
      <c r="B180">
        <v>2011</v>
      </c>
      <c r="C180" t="s">
        <v>734</v>
      </c>
      <c r="D180">
        <v>69</v>
      </c>
      <c r="E180" t="s">
        <v>249</v>
      </c>
      <c r="F180" t="s">
        <v>398</v>
      </c>
      <c r="G180" t="s">
        <v>201</v>
      </c>
      <c r="H180">
        <v>0.27043917373346388</v>
      </c>
      <c r="I180">
        <v>0.55917056852828972</v>
      </c>
      <c r="J180">
        <v>0.41186723531657637</v>
      </c>
      <c r="K180">
        <v>0.48732880757170988</v>
      </c>
      <c r="L180">
        <v>0.24709448220595201</v>
      </c>
      <c r="M180">
        <v>1.3302330471334001</v>
      </c>
      <c r="N180">
        <v>0.61097688110312598</v>
      </c>
      <c r="O180">
        <v>0.81625088146443148</v>
      </c>
      <c r="P180">
        <v>0.37748063611546911</v>
      </c>
      <c r="Q180">
        <v>0.1423057482789272</v>
      </c>
      <c r="R180">
        <v>0.42571714434918662</v>
      </c>
      <c r="S180">
        <v>0.089911407825785702</v>
      </c>
      <c r="T180">
        <v>0.1237940552542417</v>
      </c>
      <c r="U180">
        <v>0.1186519166302672</v>
      </c>
      <c r="V180">
        <v>0.038236203466789499</v>
      </c>
      <c r="W180" t="s">
        <v>237</v>
      </c>
      <c r="X180" t="s">
        <v>238</v>
      </c>
      <c r="Y180" t="s">
        <v>239</v>
      </c>
      <c r="Z180" t="s">
        <v>240</v>
      </c>
      <c r="AA180" t="s">
        <v>384</v>
      </c>
      <c r="AB180" t="s">
        <v>242</v>
      </c>
      <c r="AC180" t="s">
        <v>243</v>
      </c>
      <c r="AD180" t="s">
        <v>385</v>
      </c>
      <c r="AE180" t="s">
        <v>245</v>
      </c>
      <c r="AF180" t="s">
        <v>246</v>
      </c>
      <c r="AG180" t="s">
        <v>386</v>
      </c>
      <c r="AH180" t="s">
        <v>387</v>
      </c>
      <c r="AI180">
        <v>0.19685488764263731</v>
      </c>
      <c r="AJ180">
        <v>0</v>
      </c>
      <c r="AK180">
        <v>0</v>
      </c>
      <c r="AL180">
        <v>0.30558708650189492</v>
      </c>
      <c r="AM180">
        <v>0.59786398692584686</v>
      </c>
      <c r="AN180">
        <v>0.21620805636022439</v>
      </c>
      <c r="AO180">
        <v>1.991583073363979</v>
      </c>
      <c r="AP180">
        <v>0.030595970983122701</v>
      </c>
      <c r="AQ180">
        <v>0.10555414179906029</v>
      </c>
      <c r="AR180">
        <v>0</v>
      </c>
      <c r="AS180">
        <v>0.018051788982136299</v>
      </c>
      <c r="AT180">
        <v>0</v>
      </c>
      <c r="AU180"/>
      <c r="AV180"/>
      <c r="AW180"/>
      <c r="AX180"/>
      <c r="AY180"/>
      <c r="AZ180"/>
      <c r="BA180"/>
      <c r="BB180"/>
      <c r="BC180"/>
      <c r="BD180"/>
      <c r="BE180"/>
      <c r="BF180"/>
      <c r="BG180"/>
      <c r="BH180"/>
      <c r="BI180"/>
      <c r="BJ180"/>
      <c r="BK180"/>
      <c r="BL180"/>
      <c r="BM180"/>
      <c r="BN180"/>
      <c r="BO180"/>
      <c r="BP180"/>
      <c r="BQ180"/>
      <c r="BR180"/>
      <c r="BS180"/>
      <c r="BT180"/>
      <c r="BU180"/>
    </row>
    <row r="181">
      <c r="A181" t="s">
        <v>728</v>
      </c>
      <c r="B181">
        <v>2011</v>
      </c>
      <c r="C181" t="s">
        <v>734</v>
      </c>
      <c r="D181">
        <v>70</v>
      </c>
      <c r="E181" t="s">
        <v>249</v>
      </c>
      <c r="F181" t="s">
        <v>399</v>
      </c>
      <c r="G181" t="s">
        <v>201</v>
      </c>
      <c r="H181">
        <v>0</v>
      </c>
      <c r="I181">
        <v>0.0036932962154776999</v>
      </c>
      <c r="J181">
        <v>0.1873701188157875</v>
      </c>
      <c r="K181">
        <v>0.46766882141779148</v>
      </c>
      <c r="L181">
        <v>1.324439587606449</v>
      </c>
      <c r="M181">
        <v>0.17599947211117589</v>
      </c>
      <c r="N181">
        <v>0.54697446027013341</v>
      </c>
      <c r="O181">
        <v>0.56491826153740177</v>
      </c>
      <c r="P181">
        <v>0.33640662421895989</v>
      </c>
      <c r="Q181">
        <v>2.4472502164158012</v>
      </c>
      <c r="R181">
        <v>0</v>
      </c>
      <c r="S181">
        <v>0</v>
      </c>
      <c r="T181">
        <v>0</v>
      </c>
      <c r="U181">
        <v>0.0258924325598569</v>
      </c>
      <c r="V181">
        <v>0.065306538080934895</v>
      </c>
      <c r="W181" t="s">
        <v>237</v>
      </c>
      <c r="X181" t="s">
        <v>238</v>
      </c>
      <c r="Y181" t="s">
        <v>239</v>
      </c>
      <c r="Z181" t="s">
        <v>240</v>
      </c>
      <c r="AA181" t="s">
        <v>384</v>
      </c>
      <c r="AB181" t="s">
        <v>242</v>
      </c>
      <c r="AC181" t="s">
        <v>243</v>
      </c>
      <c r="AD181" t="s">
        <v>385</v>
      </c>
      <c r="AE181" t="s">
        <v>245</v>
      </c>
      <c r="AF181" t="s">
        <v>246</v>
      </c>
      <c r="AG181" t="s">
        <v>386</v>
      </c>
      <c r="AH181" t="s">
        <v>387</v>
      </c>
      <c r="AI181">
        <v>0.41320067782768088</v>
      </c>
      <c r="AJ181">
        <v>0.2489082315332429</v>
      </c>
      <c r="AK181">
        <v>2.0113651072019811</v>
      </c>
      <c r="AL181">
        <v>0.1103831208181022</v>
      </c>
      <c r="AM181">
        <v>0.081332218747375895</v>
      </c>
      <c r="AN181">
        <v>0.026930065577005401</v>
      </c>
      <c r="AO181">
        <v>0.066735283789187097</v>
      </c>
      <c r="AP181">
        <v>0.0323789723087149</v>
      </c>
      <c r="AQ181">
        <v>0</v>
      </c>
      <c r="AR181">
        <v>0.2156775214543587</v>
      </c>
      <c r="AS181">
        <v>0.18627141638587769</v>
      </c>
      <c r="AT181">
        <v>1.409535097605092</v>
      </c>
      <c r="AU181"/>
      <c r="AV181"/>
      <c r="AW181"/>
      <c r="AX181"/>
      <c r="AY181"/>
      <c r="AZ181"/>
      <c r="BA181"/>
      <c r="BB181"/>
      <c r="BC181"/>
      <c r="BD181"/>
      <c r="BE181"/>
      <c r="BF181"/>
      <c r="BG181"/>
      <c r="BH181"/>
      <c r="BI181"/>
      <c r="BJ181"/>
      <c r="BK181"/>
      <c r="BL181"/>
      <c r="BM181"/>
      <c r="BN181"/>
      <c r="BO181"/>
      <c r="BP181"/>
      <c r="BQ181"/>
      <c r="BR181"/>
      <c r="BS181"/>
      <c r="BT181"/>
      <c r="BU181"/>
    </row>
    <row r="182">
      <c r="A182" t="s">
        <v>728</v>
      </c>
      <c r="B182">
        <v>2011</v>
      </c>
      <c r="C182" t="s">
        <v>734</v>
      </c>
      <c r="D182">
        <v>71</v>
      </c>
      <c r="E182" t="s">
        <v>249</v>
      </c>
      <c r="F182" t="s">
        <v>47</v>
      </c>
      <c r="G182" t="s">
        <v>201</v>
      </c>
      <c r="H182">
        <v>0.0149038434053251</v>
      </c>
      <c r="I182">
        <v>0.41425810061245621</v>
      </c>
      <c r="J182">
        <v>1.719940969960434</v>
      </c>
      <c r="K182">
        <v>1.5629578769227339</v>
      </c>
      <c r="L182">
        <v>0.99368893375305389</v>
      </c>
      <c r="M182">
        <v>2.9360447980644131</v>
      </c>
      <c r="N182">
        <v>1.4910884742857089</v>
      </c>
      <c r="O182">
        <v>2.0829216566776192</v>
      </c>
      <c r="P182">
        <v>1.404175369174026</v>
      </c>
      <c r="Q182">
        <v>0.61120797818911643</v>
      </c>
      <c r="R182">
        <v>0</v>
      </c>
      <c r="S182">
        <v>0</v>
      </c>
      <c r="T182">
        <v>0.34573773197229257</v>
      </c>
      <c r="U182">
        <v>0.34616015521906962</v>
      </c>
      <c r="V182">
        <v>0.55335923332632786</v>
      </c>
      <c r="W182" t="s">
        <v>237</v>
      </c>
      <c r="X182" t="s">
        <v>238</v>
      </c>
      <c r="Y182" t="s">
        <v>239</v>
      </c>
      <c r="Z182" t="s">
        <v>240</v>
      </c>
      <c r="AA182" t="s">
        <v>384</v>
      </c>
      <c r="AB182" t="s">
        <v>242</v>
      </c>
      <c r="AC182" t="s">
        <v>243</v>
      </c>
      <c r="AD182" t="s">
        <v>385</v>
      </c>
      <c r="AE182" t="s">
        <v>245</v>
      </c>
      <c r="AF182" t="s">
        <v>246</v>
      </c>
      <c r="AG182" t="s">
        <v>386</v>
      </c>
      <c r="AH182" t="s">
        <v>387</v>
      </c>
      <c r="AI182">
        <v>0.50870359087893013</v>
      </c>
      <c r="AJ182">
        <v>0.0447978145927935</v>
      </c>
      <c r="AK182">
        <v>0.95615980108635945</v>
      </c>
      <c r="AL182">
        <v>0</v>
      </c>
      <c r="AM182">
        <v>1.9124818097352949</v>
      </c>
      <c r="AN182">
        <v>0</v>
      </c>
      <c r="AO182">
        <v>2.882839710016956</v>
      </c>
      <c r="AP182">
        <v>0</v>
      </c>
      <c r="AQ182">
        <v>0.33910954749244199</v>
      </c>
      <c r="AR182">
        <v>1.513228954909916</v>
      </c>
      <c r="AS182">
        <v>0.62656280499827377</v>
      </c>
      <c r="AT182">
        <v>0</v>
      </c>
      <c r="AU182"/>
      <c r="AV182"/>
      <c r="AW182"/>
      <c r="AX182"/>
      <c r="AY182"/>
      <c r="AZ182"/>
      <c r="BA182"/>
      <c r="BB182"/>
      <c r="BC182"/>
      <c r="BD182"/>
      <c r="BE182"/>
      <c r="BF182"/>
      <c r="BG182"/>
      <c r="BH182"/>
      <c r="BI182"/>
      <c r="BJ182"/>
      <c r="BK182"/>
      <c r="BL182"/>
      <c r="BM182"/>
      <c r="BN182"/>
      <c r="BO182"/>
      <c r="BP182"/>
      <c r="BQ182"/>
      <c r="BR182"/>
      <c r="BS182"/>
      <c r="BT182"/>
      <c r="BU182"/>
    </row>
    <row r="183">
      <c r="A183" t="s">
        <v>728</v>
      </c>
      <c r="B183">
        <v>2011</v>
      </c>
      <c r="C183" t="s">
        <v>734</v>
      </c>
      <c r="D183">
        <v>122</v>
      </c>
      <c r="E183" t="s">
        <v>18</v>
      </c>
      <c r="F183" t="s">
        <v>14</v>
      </c>
      <c r="G183" t="s">
        <v>750</v>
      </c>
      <c r="H183">
        <v>24.482677194591041</v>
      </c>
      <c r="I183">
        <v>29.550353951211129</v>
      </c>
      <c r="J183">
        <v>51.500711385525157</v>
      </c>
      <c r="K183">
        <v>84.762002563951938</v>
      </c>
      <c r="L183">
        <v>95.555621634088936</v>
      </c>
      <c r="M183">
        <v>50.077873664253907</v>
      </c>
      <c r="N183">
        <v>83.015347541878143</v>
      </c>
      <c r="O183">
        <v>91.020470795794949</v>
      </c>
      <c r="P183">
        <v>94.687716879020073</v>
      </c>
      <c r="Q183">
        <v>97.678441883163003</v>
      </c>
      <c r="R183">
        <v>20.152636288388148</v>
      </c>
      <c r="S183">
        <v>29.816842786806909</v>
      </c>
      <c r="T183">
        <v>26.336467112242818</v>
      </c>
      <c r="U183">
        <v>33.552415976625333</v>
      </c>
      <c r="V183">
        <v>57.637056403147042</v>
      </c>
      <c r="W183" t="s">
        <v>237</v>
      </c>
      <c r="X183" t="s">
        <v>238</v>
      </c>
      <c r="Y183" t="s">
        <v>239</v>
      </c>
      <c r="Z183" t="s">
        <v>240</v>
      </c>
      <c r="AA183" t="s">
        <v>384</v>
      </c>
      <c r="AB183" t="s">
        <v>242</v>
      </c>
      <c r="AC183" t="s">
        <v>243</v>
      </c>
      <c r="AD183" t="s">
        <v>385</v>
      </c>
      <c r="AE183" t="s">
        <v>245</v>
      </c>
      <c r="AF183" t="s">
        <v>246</v>
      </c>
      <c r="AG183" t="s">
        <v>386</v>
      </c>
      <c r="AH183" t="s">
        <v>387</v>
      </c>
      <c r="AI183">
        <v>79.907295927166629</v>
      </c>
      <c r="AJ183">
        <v>52.848247531318897</v>
      </c>
      <c r="AK183">
        <v>96.197627544538506</v>
      </c>
      <c r="AL183">
        <v>36.925820770918662</v>
      </c>
      <c r="AM183">
        <v>41.619445794189112</v>
      </c>
      <c r="AN183">
        <v>69.379723870455805</v>
      </c>
      <c r="AO183">
        <v>38.116493606633988</v>
      </c>
      <c r="AP183">
        <v>42.920648069622608</v>
      </c>
      <c r="AQ183">
        <v>58.396323171989827</v>
      </c>
      <c r="AR183">
        <v>42.831156421763239</v>
      </c>
      <c r="AS183">
        <v>54.134835065369877</v>
      </c>
      <c r="AT183">
        <v>91.135089964372469</v>
      </c>
      <c r="AU183">
        <v>3568.6232640000062</v>
      </c>
      <c r="AV183">
        <v>4307.6467190000012</v>
      </c>
      <c r="AW183">
        <v>7509.1002059999837</v>
      </c>
      <c r="AX183">
        <v>12354.04470599999</v>
      </c>
      <c r="AY183">
        <v>13927.052500999969</v>
      </c>
      <c r="AZ183">
        <v>3468.6989949999961</v>
      </c>
      <c r="BA183">
        <v>5753.5929680000027</v>
      </c>
      <c r="BB183">
        <v>6306.0731689999911</v>
      </c>
      <c r="BC183">
        <v>6560.8789729999944</v>
      </c>
      <c r="BD183">
        <v>6766.5534530000059</v>
      </c>
      <c r="BE183">
        <v>1542.1263899999999</v>
      </c>
      <c r="BF183">
        <v>2279.529140000001</v>
      </c>
      <c r="BG183">
        <v>2013.742340999999</v>
      </c>
      <c r="BH183">
        <v>2566.4344490000021</v>
      </c>
      <c r="BI183">
        <v>4408.8375179999939</v>
      </c>
      <c r="BJ183">
        <v>2757.612890000004</v>
      </c>
      <c r="BK183">
        <v>2885.488742999999</v>
      </c>
      <c r="BL183">
        <v>6163.5738109999966</v>
      </c>
      <c r="BM183">
        <v>1154.4402</v>
      </c>
      <c r="BN183">
        <v>5802.2863659999948</v>
      </c>
      <c r="BO183">
        <v>2109.960306999998</v>
      </c>
      <c r="BP183">
        <v>3259.307691999999</v>
      </c>
      <c r="BQ183">
        <v>2795.2687340000011</v>
      </c>
      <c r="BR183">
        <v>4928.012033999993</v>
      </c>
      <c r="BS183">
        <v>885.62814000000037</v>
      </c>
      <c r="BT183">
        <v>2791.5512399999989</v>
      </c>
      <c r="BU183">
        <v>6133.3372390000086</v>
      </c>
    </row>
    <row r="184">
      <c r="A184" t="s">
        <v>728</v>
      </c>
      <c r="B184">
        <v>2011</v>
      </c>
      <c r="C184" t="s">
        <v>734</v>
      </c>
      <c r="D184">
        <v>123</v>
      </c>
      <c r="E184" t="s">
        <v>18</v>
      </c>
      <c r="F184" t="s">
        <v>52</v>
      </c>
      <c r="G184" t="s">
        <v>201</v>
      </c>
      <c r="H184">
        <v>75.517322805409364</v>
      </c>
      <c r="I184">
        <v>70.449646048788736</v>
      </c>
      <c r="J184">
        <v>48.499288614474509</v>
      </c>
      <c r="K184">
        <v>15.237997436048049</v>
      </c>
      <c r="L184">
        <v>4.4443783659110201</v>
      </c>
      <c r="M184">
        <v>49.922126335746221</v>
      </c>
      <c r="N184">
        <v>16.984652458121928</v>
      </c>
      <c r="O184">
        <v>8.9795292042050647</v>
      </c>
      <c r="P184">
        <v>5.312283120979961</v>
      </c>
      <c r="Q184">
        <v>2.3215581168370218</v>
      </c>
      <c r="R184">
        <v>79.847363711611692</v>
      </c>
      <c r="S184">
        <v>70.183157213193184</v>
      </c>
      <c r="T184">
        <v>73.663532887757228</v>
      </c>
      <c r="U184">
        <v>66.447584023374716</v>
      </c>
      <c r="V184">
        <v>42.362943596852929</v>
      </c>
      <c r="W184" t="s">
        <v>237</v>
      </c>
      <c r="X184" t="s">
        <v>238</v>
      </c>
      <c r="Y184" t="s">
        <v>239</v>
      </c>
      <c r="Z184" t="s">
        <v>240</v>
      </c>
      <c r="AA184" t="s">
        <v>384</v>
      </c>
      <c r="AB184" t="s">
        <v>242</v>
      </c>
      <c r="AC184" t="s">
        <v>243</v>
      </c>
      <c r="AD184" t="s">
        <v>385</v>
      </c>
      <c r="AE184" t="s">
        <v>245</v>
      </c>
      <c r="AF184" t="s">
        <v>246</v>
      </c>
      <c r="AG184" t="s">
        <v>386</v>
      </c>
      <c r="AH184" t="s">
        <v>387</v>
      </c>
      <c r="AI184">
        <v>20.0927040728333</v>
      </c>
      <c r="AJ184">
        <v>47.151752468681039</v>
      </c>
      <c r="AK184">
        <v>3.802372455461509</v>
      </c>
      <c r="AL184">
        <v>63.074179229081103</v>
      </c>
      <c r="AM184">
        <v>58.380554205810988</v>
      </c>
      <c r="AN184">
        <v>30.620276129544489</v>
      </c>
      <c r="AO184">
        <v>61.883506393366147</v>
      </c>
      <c r="AP184">
        <v>57.079351930377562</v>
      </c>
      <c r="AQ184">
        <v>41.603676828010236</v>
      </c>
      <c r="AR184">
        <v>57.168843578236647</v>
      </c>
      <c r="AS184">
        <v>45.865164934630137</v>
      </c>
      <c r="AT184">
        <v>8.8649100356275046</v>
      </c>
      <c r="AU184">
        <v>11007.49206699997</v>
      </c>
      <c r="AV184">
        <v>10269.66333999997</v>
      </c>
      <c r="AW184">
        <v>7071.4754870000033</v>
      </c>
      <c r="AX184">
        <v>2220.9350400000021</v>
      </c>
      <c r="AY184">
        <v>647.7598049999998</v>
      </c>
      <c r="AZ184">
        <v>3457.9109849999991</v>
      </c>
      <c r="BA184">
        <v>1177.1651850000001</v>
      </c>
      <c r="BB184">
        <v>622.11904300000003</v>
      </c>
      <c r="BC184">
        <v>368.08625000000012</v>
      </c>
      <c r="BD184">
        <v>160.823072</v>
      </c>
      <c r="BE184">
        <v>6110.1051490000036</v>
      </c>
      <c r="BF184">
        <v>5365.5765350000001</v>
      </c>
      <c r="BG184">
        <v>5632.4705409999842</v>
      </c>
      <c r="BH184">
        <v>5082.5958050000036</v>
      </c>
      <c r="BI184">
        <v>3240.4731739999979</v>
      </c>
      <c r="BJ184">
        <v>693.40226199999961</v>
      </c>
      <c r="BK184">
        <v>2574.4628690000018</v>
      </c>
      <c r="BL184">
        <v>243.625585</v>
      </c>
      <c r="BM184">
        <v>1971.936346</v>
      </c>
      <c r="BN184">
        <v>8139.0005860000083</v>
      </c>
      <c r="BO184">
        <v>931.21683999999971</v>
      </c>
      <c r="BP184">
        <v>5291.6039569999957</v>
      </c>
      <c r="BQ184">
        <v>3717.3746199999978</v>
      </c>
      <c r="BR184">
        <v>3510.8960450000031</v>
      </c>
      <c r="BS184">
        <v>1182.091282000001</v>
      </c>
      <c r="BT184">
        <v>2365.112184999994</v>
      </c>
      <c r="BU184">
        <v>596.60316199999977</v>
      </c>
    </row>
    <row r="185">
      <c r="A185" t="s">
        <v>728</v>
      </c>
      <c r="B185">
        <v>2011</v>
      </c>
      <c r="C185" t="s">
        <v>734</v>
      </c>
      <c r="D185">
        <v>124</v>
      </c>
      <c r="E185" t="s">
        <v>51</v>
      </c>
      <c r="F185" t="s">
        <v>15</v>
      </c>
      <c r="G185" t="s">
        <v>751</v>
      </c>
      <c r="H185">
        <v>22.754568626018671</v>
      </c>
      <c r="I185">
        <v>22.602020867718121</v>
      </c>
      <c r="J185">
        <v>34.009402772159412</v>
      </c>
      <c r="K185">
        <v>51.270201804681193</v>
      </c>
      <c r="L185">
        <v>69.47096191996539</v>
      </c>
      <c r="M185">
        <v>35.682337523499527</v>
      </c>
      <c r="N185">
        <v>50.66516820644663</v>
      </c>
      <c r="O185">
        <v>52.195108760101682</v>
      </c>
      <c r="P185">
        <v>57.749904951452862</v>
      </c>
      <c r="Q185">
        <v>81.120384424729039</v>
      </c>
      <c r="R185">
        <v>18.69284880769467</v>
      </c>
      <c r="S185">
        <v>27.292674473070679</v>
      </c>
      <c r="T185">
        <v>19.8688812045134</v>
      </c>
      <c r="U185">
        <v>24.192734497713481</v>
      </c>
      <c r="V185">
        <v>39.965075757704618</v>
      </c>
      <c r="W185" t="s">
        <v>237</v>
      </c>
      <c r="X185" t="s">
        <v>238</v>
      </c>
      <c r="Y185" t="s">
        <v>239</v>
      </c>
      <c r="Z185" t="s">
        <v>240</v>
      </c>
      <c r="AA185" t="s">
        <v>384</v>
      </c>
      <c r="AB185" t="s">
        <v>242</v>
      </c>
      <c r="AC185" t="s">
        <v>243</v>
      </c>
      <c r="AD185" t="s">
        <v>385</v>
      </c>
      <c r="AE185" t="s">
        <v>245</v>
      </c>
      <c r="AF185" t="s">
        <v>246</v>
      </c>
      <c r="AG185" t="s">
        <v>386</v>
      </c>
      <c r="AH185" t="s">
        <v>387</v>
      </c>
      <c r="AI185">
        <v>70.191324474370091</v>
      </c>
      <c r="AJ185">
        <v>34.575188099670562</v>
      </c>
      <c r="AK185">
        <v>61.093009375616447</v>
      </c>
      <c r="AL185">
        <v>25.75958660611057</v>
      </c>
      <c r="AM185">
        <v>36.06604897177543</v>
      </c>
      <c r="AN185">
        <v>49.459408784647287</v>
      </c>
      <c r="AO185">
        <v>35.147872905360863</v>
      </c>
      <c r="AP185">
        <v>26.201016414609722</v>
      </c>
      <c r="AQ185">
        <v>39.11168334933587</v>
      </c>
      <c r="AR185">
        <v>27.297345713087719</v>
      </c>
      <c r="AS185">
        <v>29.854465361000411</v>
      </c>
      <c r="AT185">
        <v>51.922810111934083</v>
      </c>
      <c r="AU185">
        <v>3316.7321660000048</v>
      </c>
      <c r="AV185">
        <v>3290.6034519999989</v>
      </c>
      <c r="AW185">
        <v>4954.3379319999895</v>
      </c>
      <c r="AX185">
        <v>7468.3590329999897</v>
      </c>
      <c r="AY185">
        <v>10100.920213999991</v>
      </c>
      <c r="AZ185">
        <v>2471.5763519999982</v>
      </c>
      <c r="BA185">
        <v>3507.3872019999981</v>
      </c>
      <c r="BB185">
        <v>3614.1203899999982</v>
      </c>
      <c r="BC185">
        <v>3979.583318</v>
      </c>
      <c r="BD185">
        <v>5618.6386939999929</v>
      </c>
      <c r="BE185">
        <v>1430.4200719999999</v>
      </c>
      <c r="BF185">
        <v>2086.5538050000009</v>
      </c>
      <c r="BG185">
        <v>1515.1105700000001</v>
      </c>
      <c r="BH185">
        <v>1850.509581</v>
      </c>
      <c r="BI185">
        <v>3057.052812999998</v>
      </c>
      <c r="BJ185">
        <v>2422.313243000001</v>
      </c>
      <c r="BK185">
        <v>1887.7885399999971</v>
      </c>
      <c r="BL185">
        <v>3908.3170249999998</v>
      </c>
      <c r="BM185">
        <v>805.34167400000035</v>
      </c>
      <c r="BN185">
        <v>5025.073308</v>
      </c>
      <c r="BO185">
        <v>1504.1482369999981</v>
      </c>
      <c r="BP185">
        <v>2979.303601000001</v>
      </c>
      <c r="BQ185">
        <v>1704.1889249999999</v>
      </c>
      <c r="BR185">
        <v>3300.599005999999</v>
      </c>
      <c r="BS185">
        <v>564.43251900000018</v>
      </c>
      <c r="BT185">
        <v>1539.4942960000001</v>
      </c>
      <c r="BU185">
        <v>3489.9524230000011</v>
      </c>
    </row>
    <row r="186">
      <c r="A186" t="s">
        <v>728</v>
      </c>
      <c r="B186">
        <v>2011</v>
      </c>
      <c r="C186" t="s">
        <v>734</v>
      </c>
      <c r="D186">
        <v>125</v>
      </c>
      <c r="E186" t="s">
        <v>51</v>
      </c>
      <c r="F186" t="s">
        <v>16</v>
      </c>
      <c r="G186" t="s">
        <v>752</v>
      </c>
      <c r="H186">
        <v>1.7281085685723669</v>
      </c>
      <c r="I186">
        <v>6.9483330834929902</v>
      </c>
      <c r="J186">
        <v>17.491308613365788</v>
      </c>
      <c r="K186">
        <v>33.491800759270788</v>
      </c>
      <c r="L186">
        <v>26.084659714123681</v>
      </c>
      <c r="M186">
        <v>14.39553614075442</v>
      </c>
      <c r="N186">
        <v>32.350179335431427</v>
      </c>
      <c r="O186">
        <v>38.82536203569336</v>
      </c>
      <c r="P186">
        <v>36.937811927567267</v>
      </c>
      <c r="Q186">
        <v>16.558057458433769</v>
      </c>
      <c r="R186">
        <v>1.459787480693477</v>
      </c>
      <c r="S186">
        <v>2.5241683137362281</v>
      </c>
      <c r="T186">
        <v>6.4675859077294424</v>
      </c>
      <c r="U186">
        <v>9.3596814789118223</v>
      </c>
      <c r="V186">
        <v>17.671980645442471</v>
      </c>
      <c r="W186" t="s">
        <v>237</v>
      </c>
      <c r="X186" t="s">
        <v>238</v>
      </c>
      <c r="Y186" t="s">
        <v>239</v>
      </c>
      <c r="Z186" t="s">
        <v>240</v>
      </c>
      <c r="AA186" t="s">
        <v>384</v>
      </c>
      <c r="AB186" t="s">
        <v>242</v>
      </c>
      <c r="AC186" t="s">
        <v>243</v>
      </c>
      <c r="AD186" t="s">
        <v>385</v>
      </c>
      <c r="AE186" t="s">
        <v>245</v>
      </c>
      <c r="AF186" t="s">
        <v>246</v>
      </c>
      <c r="AG186" t="s">
        <v>386</v>
      </c>
      <c r="AH186" t="s">
        <v>387</v>
      </c>
      <c r="AI186">
        <v>9.7159714527964329</v>
      </c>
      <c r="AJ186">
        <v>18.273059431648289</v>
      </c>
      <c r="AK186">
        <v>35.104618168922038</v>
      </c>
      <c r="AL186">
        <v>11.16623416480809</v>
      </c>
      <c r="AM186">
        <v>5.5533968224137196</v>
      </c>
      <c r="AN186">
        <v>19.920315085808529</v>
      </c>
      <c r="AO186">
        <v>2.9686207012731471</v>
      </c>
      <c r="AP186">
        <v>16.719631655012869</v>
      </c>
      <c r="AQ186">
        <v>19.284639822654039</v>
      </c>
      <c r="AR186">
        <v>15.5338107086755</v>
      </c>
      <c r="AS186">
        <v>24.28036970436947</v>
      </c>
      <c r="AT186">
        <v>39.212279852438257</v>
      </c>
      <c r="AU186">
        <v>251.891098</v>
      </c>
      <c r="AV186">
        <v>1011.6002</v>
      </c>
      <c r="AW186">
        <v>2548.055734</v>
      </c>
      <c r="AX186">
        <v>4878.6387400000067</v>
      </c>
      <c r="AY186">
        <v>3792.6503289999969</v>
      </c>
      <c r="AZ186">
        <v>997.12264300000015</v>
      </c>
      <c r="BA186">
        <v>2239.499225999999</v>
      </c>
      <c r="BB186">
        <v>2688.3655559999988</v>
      </c>
      <c r="BC186">
        <v>2545.408520999998</v>
      </c>
      <c r="BD186">
        <v>1146.860224999999</v>
      </c>
      <c r="BE186">
        <v>111.706318</v>
      </c>
      <c r="BF186">
        <v>192.975335</v>
      </c>
      <c r="BG186">
        <v>493.18870400000009</v>
      </c>
      <c r="BH186">
        <v>715.92486800000006</v>
      </c>
      <c r="BI186">
        <v>1351.784705</v>
      </c>
      <c r="BJ186">
        <v>335.29964700000011</v>
      </c>
      <c r="BK186">
        <v>997.70020299999953</v>
      </c>
      <c r="BL186">
        <v>2245.7557459999971</v>
      </c>
      <c r="BM186">
        <v>349.09852599999988</v>
      </c>
      <c r="BN186">
        <v>773.75334799999996</v>
      </c>
      <c r="BO186">
        <v>605.81206999999995</v>
      </c>
      <c r="BP186">
        <v>251.63463999999999</v>
      </c>
      <c r="BQ186">
        <v>1087.4925859999989</v>
      </c>
      <c r="BR186">
        <v>1627.4130280000011</v>
      </c>
      <c r="BS186">
        <v>321.19562099999979</v>
      </c>
      <c r="BT186">
        <v>1252.056943999999</v>
      </c>
      <c r="BU186">
        <v>2635.623741999997</v>
      </c>
    </row>
    <row r="187">
      <c r="A187" t="s">
        <v>728</v>
      </c>
      <c r="B187">
        <v>2011</v>
      </c>
      <c r="C187" t="s">
        <v>734</v>
      </c>
      <c r="D187">
        <v>126</v>
      </c>
      <c r="E187" t="s">
        <v>51</v>
      </c>
      <c r="F187" t="s">
        <v>22</v>
      </c>
      <c r="G187" t="s">
        <v>753</v>
      </c>
      <c r="H187">
        <v>49.290586722512202</v>
      </c>
      <c r="I187">
        <v>63.857066068972927</v>
      </c>
      <c r="J187">
        <v>46.089255257425641</v>
      </c>
      <c r="K187">
        <v>15.04954241396349</v>
      </c>
      <c r="L187">
        <v>4.3151078208497919</v>
      </c>
      <c r="M187">
        <v>43.082699511254887</v>
      </c>
      <c r="N187">
        <v>16.77510651867863</v>
      </c>
      <c r="O187">
        <v>8.8728013112530917</v>
      </c>
      <c r="P187">
        <v>5.0179628806162038</v>
      </c>
      <c r="Q187">
        <v>2.2372050069530172</v>
      </c>
      <c r="R187">
        <v>49.163283818926892</v>
      </c>
      <c r="S187">
        <v>50.671400693228421</v>
      </c>
      <c r="T187">
        <v>67.033145711252459</v>
      </c>
      <c r="U187">
        <v>64.142730098816017</v>
      </c>
      <c r="V187">
        <v>40.577227870299183</v>
      </c>
      <c r="W187" t="s">
        <v>237</v>
      </c>
      <c r="X187" t="s">
        <v>238</v>
      </c>
      <c r="Y187" t="s">
        <v>239</v>
      </c>
      <c r="Z187" t="s">
        <v>240</v>
      </c>
      <c r="AA187" t="s">
        <v>384</v>
      </c>
      <c r="AB187" t="s">
        <v>242</v>
      </c>
      <c r="AC187" t="s">
        <v>243</v>
      </c>
      <c r="AD187" t="s">
        <v>385</v>
      </c>
      <c r="AE187" t="s">
        <v>245</v>
      </c>
      <c r="AF187" t="s">
        <v>246</v>
      </c>
      <c r="AG187" t="s">
        <v>386</v>
      </c>
      <c r="AH187" t="s">
        <v>387</v>
      </c>
      <c r="AI187">
        <v>17.718076104233941</v>
      </c>
      <c r="AJ187">
        <v>46.153647780716007</v>
      </c>
      <c r="AK187">
        <v>3.4611179794744502</v>
      </c>
      <c r="AL187">
        <v>55.02489884658965</v>
      </c>
      <c r="AM187">
        <v>36.221313827991253</v>
      </c>
      <c r="AN187">
        <v>28.736573890872851</v>
      </c>
      <c r="AO187">
        <v>47.025242842647913</v>
      </c>
      <c r="AP187">
        <v>56.371081021782302</v>
      </c>
      <c r="AQ187">
        <v>40.586042683923331</v>
      </c>
      <c r="AR187">
        <v>56.852236744139923</v>
      </c>
      <c r="AS187">
        <v>41.590514141418801</v>
      </c>
      <c r="AT187">
        <v>8.8649100356276591</v>
      </c>
      <c r="AU187">
        <v>7184.6527680000036</v>
      </c>
      <c r="AV187">
        <v>9309.0013539999582</v>
      </c>
      <c r="AW187">
        <v>6720.2403790000044</v>
      </c>
      <c r="AX187">
        <v>2193.4810390000011</v>
      </c>
      <c r="AY187">
        <v>628.96214799999984</v>
      </c>
      <c r="AZ187">
        <v>2984.1705640000041</v>
      </c>
      <c r="BA187">
        <v>1162.6561160000001</v>
      </c>
      <c r="BB187">
        <v>614.72855800000002</v>
      </c>
      <c r="BC187">
        <v>347.79852599999998</v>
      </c>
      <c r="BD187">
        <v>154.980504</v>
      </c>
      <c r="BE187">
        <v>3762.0883100000028</v>
      </c>
      <c r="BF187">
        <v>3873.8821300000018</v>
      </c>
      <c r="BG187">
        <v>5125.8579189999928</v>
      </c>
      <c r="BH187">
        <v>4906.2968310000033</v>
      </c>
      <c r="BI187">
        <v>3103.878229999998</v>
      </c>
      <c r="BJ187">
        <v>611.45349099999953</v>
      </c>
      <c r="BK187">
        <v>2519.9668360000019</v>
      </c>
      <c r="BL187">
        <v>221.79315299999999</v>
      </c>
      <c r="BM187">
        <v>1720.285531999999</v>
      </c>
      <c r="BN187">
        <v>5050.4839439999932</v>
      </c>
      <c r="BO187">
        <v>873.93011799999988</v>
      </c>
      <c r="BP187">
        <v>4025.302175999997</v>
      </c>
      <c r="BQ187">
        <v>3671.2728689999981</v>
      </c>
      <c r="BR187">
        <v>3425.0188350000039</v>
      </c>
      <c r="BS187">
        <v>1175.5447410000011</v>
      </c>
      <c r="BT187">
        <v>2144.682830999996</v>
      </c>
      <c r="BU187">
        <v>596.60316199999977</v>
      </c>
    </row>
    <row r="188">
      <c r="A188" t="s">
        <v>728</v>
      </c>
      <c r="B188">
        <v>2011</v>
      </c>
      <c r="C188" t="s">
        <v>734</v>
      </c>
      <c r="D188">
        <v>127</v>
      </c>
      <c r="E188" t="s">
        <v>51</v>
      </c>
      <c r="F188" t="s">
        <v>19</v>
      </c>
      <c r="G188" t="s">
        <v>754</v>
      </c>
      <c r="H188">
        <v>26.226736082896771</v>
      </c>
      <c r="I188">
        <v>6.5925799798159472</v>
      </c>
      <c r="J188">
        <v>2.4100333570491692</v>
      </c>
      <c r="K188">
        <v>0.1884550220845394</v>
      </c>
      <c r="L188">
        <v>0.12927054506113639</v>
      </c>
      <c r="M188">
        <v>6.8394268244911496</v>
      </c>
      <c r="N188">
        <v>0.20954593944330269</v>
      </c>
      <c r="O188">
        <v>0.1067278929518735</v>
      </c>
      <c r="P188">
        <v>0.29432024036366639</v>
      </c>
      <c r="Q188">
        <v>0.084353109884174798</v>
      </c>
      <c r="R188">
        <v>30.684079892684959</v>
      </c>
      <c r="S188">
        <v>19.511756519964681</v>
      </c>
      <c r="T188">
        <v>6.6303871765046916</v>
      </c>
      <c r="U188">
        <v>2.304853924558683</v>
      </c>
      <c r="V188">
        <v>1.7857157265537329</v>
      </c>
      <c r="W188" t="s">
        <v>237</v>
      </c>
      <c r="X188" t="s">
        <v>238</v>
      </c>
      <c r="Y188" t="s">
        <v>239</v>
      </c>
      <c r="Z188" t="s">
        <v>240</v>
      </c>
      <c r="AA188" t="s">
        <v>384</v>
      </c>
      <c r="AB188" t="s">
        <v>242</v>
      </c>
      <c r="AC188" t="s">
        <v>243</v>
      </c>
      <c r="AD188" t="s">
        <v>385</v>
      </c>
      <c r="AE188" t="s">
        <v>245</v>
      </c>
      <c r="AF188" t="s">
        <v>246</v>
      </c>
      <c r="AG188" t="s">
        <v>386</v>
      </c>
      <c r="AH188" t="s">
        <v>387</v>
      </c>
      <c r="AI188">
        <v>2.3746279685995391</v>
      </c>
      <c r="AJ188">
        <v>0.99810468796513518</v>
      </c>
      <c r="AK188">
        <v>0.34125447598705161</v>
      </c>
      <c r="AL188">
        <v>8.0492803824916912</v>
      </c>
      <c r="AM188">
        <v>22.1592403778196</v>
      </c>
      <c r="AN188">
        <v>1.8837022386713409</v>
      </c>
      <c r="AO188">
        <v>14.85826355071808</v>
      </c>
      <c r="AP188">
        <v>0.70827090859512043</v>
      </c>
      <c r="AQ188">
        <v>1.01763414408676</v>
      </c>
      <c r="AR188">
        <v>0.31660683409685492</v>
      </c>
      <c r="AS188">
        <v>4.2746507932113174</v>
      </c>
      <c r="AT188">
        <v>0</v>
      </c>
      <c r="AU188">
        <v>3822.8392990000038</v>
      </c>
      <c r="AV188">
        <v>960.66198599999973</v>
      </c>
      <c r="AW188">
        <v>351.23510800000003</v>
      </c>
      <c r="AX188">
        <v>27.454001000000002</v>
      </c>
      <c r="AY188">
        <v>18.797657000000001</v>
      </c>
      <c r="AZ188">
        <v>473.74042100000008</v>
      </c>
      <c r="BA188">
        <v>14.509069</v>
      </c>
      <c r="BB188">
        <v>7.390485</v>
      </c>
      <c r="BC188">
        <v>20.287724000000001</v>
      </c>
      <c r="BD188">
        <v>5.842568</v>
      </c>
      <c r="BE188">
        <v>2348.0168389999999</v>
      </c>
      <c r="BF188">
        <v>1491.6944050000011</v>
      </c>
      <c r="BG188">
        <v>506.61262199999987</v>
      </c>
      <c r="BH188">
        <v>176.29897399999999</v>
      </c>
      <c r="BI188">
        <v>136.59494400000011</v>
      </c>
      <c r="BJ188">
        <v>81.948771000000036</v>
      </c>
      <c r="BK188">
        <v>54.496033000000011</v>
      </c>
      <c r="BL188">
        <v>21.832432000000001</v>
      </c>
      <c r="BM188">
        <v>251.650814</v>
      </c>
      <c r="BN188">
        <v>3088.516642000001</v>
      </c>
      <c r="BO188">
        <v>57.286721999999997</v>
      </c>
      <c r="BP188">
        <v>1266.3017809999999</v>
      </c>
      <c r="BQ188">
        <v>46.101751000000007</v>
      </c>
      <c r="BR188">
        <v>85.877209999999977</v>
      </c>
      <c r="BS188">
        <v>6.5465409999999986</v>
      </c>
      <c r="BT188">
        <v>220.4293540000001</v>
      </c>
      <c r="BU188">
        <v>0</v>
      </c>
    </row>
    <row r="189">
      <c r="A189" t="s">
        <v>728</v>
      </c>
      <c r="B189">
        <v>2011</v>
      </c>
      <c r="C189" t="s">
        <v>734</v>
      </c>
      <c r="D189">
        <v>128</v>
      </c>
      <c r="E189" t="s">
        <v>188</v>
      </c>
      <c r="F189" t="s">
        <v>50</v>
      </c>
      <c r="G189" t="s">
        <v>755</v>
      </c>
      <c r="H189">
        <v>7.0584950936417918</v>
      </c>
      <c r="I189">
        <v>23.513535895255199</v>
      </c>
      <c r="J189">
        <v>33.96323690061088</v>
      </c>
      <c r="K189">
        <v>39.512753057009967</v>
      </c>
      <c r="L189">
        <v>27.297880823809241</v>
      </c>
      <c r="M189">
        <v>28.746300686145329</v>
      </c>
      <c r="N189">
        <v>38.968913933790347</v>
      </c>
      <c r="O189">
        <v>42.655637458521092</v>
      </c>
      <c r="P189">
        <v>39.010141066936598</v>
      </c>
      <c r="Q189">
        <v>16.951598673368999</v>
      </c>
      <c r="R189">
        <v>7.2436551714804622</v>
      </c>
      <c r="S189">
        <v>8.4655787729916838</v>
      </c>
      <c r="T189">
        <v>24.55753036337553</v>
      </c>
      <c r="U189">
        <v>27.895700522526749</v>
      </c>
      <c r="V189">
        <v>30.660796626799211</v>
      </c>
      <c r="W189" t="s">
        <v>237</v>
      </c>
      <c r="X189" t="s">
        <v>238</v>
      </c>
      <c r="Y189" t="s">
        <v>239</v>
      </c>
      <c r="Z189" t="s">
        <v>240</v>
      </c>
      <c r="AA189" t="s">
        <v>384</v>
      </c>
      <c r="AB189" t="s">
        <v>242</v>
      </c>
      <c r="AC189" t="s">
        <v>243</v>
      </c>
      <c r="AD189" t="s">
        <v>385</v>
      </c>
      <c r="AE189" t="s">
        <v>245</v>
      </c>
      <c r="AF189" t="s">
        <v>246</v>
      </c>
      <c r="AG189" t="s">
        <v>386</v>
      </c>
      <c r="AH189" t="s">
        <v>387</v>
      </c>
      <c r="AI189">
        <v>12.159054239117641</v>
      </c>
      <c r="AJ189">
        <v>34.57647185144468</v>
      </c>
      <c r="AK189">
        <v>36.492187037220823</v>
      </c>
      <c r="AL189">
        <v>30.239637011947419</v>
      </c>
      <c r="AM189">
        <v>13.34327431911427</v>
      </c>
      <c r="AN189">
        <v>28.712012637875681</v>
      </c>
      <c r="AO189">
        <v>7.7882838120148419</v>
      </c>
      <c r="AP189">
        <v>38.954751167530269</v>
      </c>
      <c r="AQ189">
        <v>33.02372268517076</v>
      </c>
      <c r="AR189">
        <v>36.267549154434008</v>
      </c>
      <c r="AS189">
        <v>44.851655454477687</v>
      </c>
      <c r="AT189">
        <v>43.026544295690663</v>
      </c>
      <c r="AU189"/>
      <c r="AV189"/>
      <c r="AW189"/>
      <c r="AX189"/>
      <c r="AY189"/>
      <c r="AZ189"/>
      <c r="BA189"/>
      <c r="BB189"/>
      <c r="BC189"/>
      <c r="BD189"/>
      <c r="BE189"/>
      <c r="BF189"/>
      <c r="BG189"/>
      <c r="BH189"/>
      <c r="BI189"/>
      <c r="BJ189"/>
      <c r="BK189"/>
      <c r="BL189"/>
      <c r="BM189"/>
      <c r="BN189"/>
      <c r="BO189"/>
      <c r="BP189"/>
      <c r="BQ189"/>
      <c r="BR189"/>
      <c r="BS189"/>
      <c r="BT189"/>
      <c r="BU189"/>
    </row>
    <row r="190">
      <c r="A190" t="s">
        <v>728</v>
      </c>
      <c r="B190">
        <v>2011</v>
      </c>
      <c r="C190" t="s">
        <v>734</v>
      </c>
      <c r="D190">
        <v>129</v>
      </c>
      <c r="E190" t="s">
        <v>188</v>
      </c>
      <c r="F190" t="s">
        <v>49</v>
      </c>
      <c r="G190" t="s">
        <v>201</v>
      </c>
      <c r="H190">
        <v>92.941504906358162</v>
      </c>
      <c r="I190">
        <v>76.486464104744755</v>
      </c>
      <c r="J190">
        <v>66.036763099389191</v>
      </c>
      <c r="K190">
        <v>60.487246942990069</v>
      </c>
      <c r="L190">
        <v>72.702119176190891</v>
      </c>
      <c r="M190">
        <v>71.253699313854739</v>
      </c>
      <c r="N190">
        <v>61.031086066209561</v>
      </c>
      <c r="O190">
        <v>57.344362541479008</v>
      </c>
      <c r="P190">
        <v>60.989858933063474</v>
      </c>
      <c r="Q190">
        <v>83.048401326630795</v>
      </c>
      <c r="R190">
        <v>92.756344828519488</v>
      </c>
      <c r="S190">
        <v>91.534421227008295</v>
      </c>
      <c r="T190">
        <v>75.442469636624537</v>
      </c>
      <c r="U190">
        <v>72.104299477473162</v>
      </c>
      <c r="V190">
        <v>69.339203373200888</v>
      </c>
      <c r="W190" t="s">
        <v>237</v>
      </c>
      <c r="X190" t="s">
        <v>238</v>
      </c>
      <c r="Y190" t="s">
        <v>239</v>
      </c>
      <c r="Z190" t="s">
        <v>240</v>
      </c>
      <c r="AA190" t="s">
        <v>384</v>
      </c>
      <c r="AB190" t="s">
        <v>242</v>
      </c>
      <c r="AC190" t="s">
        <v>243</v>
      </c>
      <c r="AD190" t="s">
        <v>385</v>
      </c>
      <c r="AE190" t="s">
        <v>245</v>
      </c>
      <c r="AF190" t="s">
        <v>246</v>
      </c>
      <c r="AG190" t="s">
        <v>386</v>
      </c>
      <c r="AH190" t="s">
        <v>387</v>
      </c>
      <c r="AI190">
        <v>87.840945760882235</v>
      </c>
      <c r="AJ190">
        <v>65.423528148555221</v>
      </c>
      <c r="AK190">
        <v>63.507812962779177</v>
      </c>
      <c r="AL190">
        <v>69.760362988052577</v>
      </c>
      <c r="AM190">
        <v>86.656725680885828</v>
      </c>
      <c r="AN190">
        <v>71.287987362124326</v>
      </c>
      <c r="AO190">
        <v>92.211716187985203</v>
      </c>
      <c r="AP190">
        <v>61.045248832469682</v>
      </c>
      <c r="AQ190">
        <v>66.976277314829375</v>
      </c>
      <c r="AR190">
        <v>63.73245084556595</v>
      </c>
      <c r="AS190">
        <v>55.14834454552232</v>
      </c>
      <c r="AT190">
        <v>56.973455704309202</v>
      </c>
      <c r="AU190"/>
      <c r="AV190"/>
      <c r="AW190"/>
      <c r="AX190"/>
      <c r="AY190"/>
      <c r="AZ190"/>
      <c r="BA190"/>
      <c r="BB190"/>
      <c r="BC190"/>
      <c r="BD190"/>
      <c r="BE190"/>
      <c r="BF190"/>
      <c r="BG190"/>
      <c r="BH190"/>
      <c r="BI190"/>
      <c r="BJ190"/>
      <c r="BK190"/>
      <c r="BL190"/>
      <c r="BM190"/>
      <c r="BN190"/>
      <c r="BO190"/>
      <c r="BP190"/>
      <c r="BQ190"/>
      <c r="BR190"/>
      <c r="BS190"/>
      <c r="BT190"/>
      <c r="BU190"/>
    </row>
    <row r="191">
      <c r="A191" t="s">
        <v>728</v>
      </c>
      <c r="B191">
        <v>2011</v>
      </c>
      <c r="C191" t="s">
        <v>734</v>
      </c>
      <c r="D191">
        <v>130</v>
      </c>
      <c r="E191" t="s">
        <v>48</v>
      </c>
      <c r="F191" t="s">
        <v>43</v>
      </c>
      <c r="G191" t="s">
        <v>201</v>
      </c>
      <c r="H191">
        <v>33.218581996592107</v>
      </c>
      <c r="I191">
        <v>31.427728125759899</v>
      </c>
      <c r="J191">
        <v>52.650479018264377</v>
      </c>
      <c r="K191">
        <v>84.411785578383018</v>
      </c>
      <c r="L191">
        <v>92.360182158542898</v>
      </c>
      <c r="M191">
        <v>53.261088826668583</v>
      </c>
      <c r="N191">
        <v>83.649404460128508</v>
      </c>
      <c r="O191">
        <v>90.585646270667155</v>
      </c>
      <c r="P191">
        <v>93.400986185892691</v>
      </c>
      <c r="Q191">
        <v>93.997761291792486</v>
      </c>
      <c r="R191">
        <v>29.217857708399421</v>
      </c>
      <c r="S191">
        <v>37.043758101908949</v>
      </c>
      <c r="T191">
        <v>28.10992771351388</v>
      </c>
      <c r="U191">
        <v>33.971959332430743</v>
      </c>
      <c r="V191">
        <v>57.432064353927103</v>
      </c>
      <c r="W191" t="s">
        <v>237</v>
      </c>
      <c r="X191" t="s">
        <v>238</v>
      </c>
      <c r="Y191" t="s">
        <v>239</v>
      </c>
      <c r="Z191" t="s">
        <v>240</v>
      </c>
      <c r="AA191" t="s">
        <v>384</v>
      </c>
      <c r="AB191" t="s">
        <v>242</v>
      </c>
      <c r="AC191" t="s">
        <v>243</v>
      </c>
      <c r="AD191" t="s">
        <v>385</v>
      </c>
      <c r="AE191" t="s">
        <v>245</v>
      </c>
      <c r="AF191" t="s">
        <v>246</v>
      </c>
      <c r="AG191" t="s">
        <v>386</v>
      </c>
      <c r="AH191" t="s">
        <v>387</v>
      </c>
      <c r="AI191">
        <v>81.161818075501756</v>
      </c>
      <c r="AJ191">
        <v>49.69681992723369</v>
      </c>
      <c r="AK191">
        <v>94.845344477659026</v>
      </c>
      <c r="AL191">
        <v>36.791299673441557</v>
      </c>
      <c r="AM191">
        <v>53.257414325289162</v>
      </c>
      <c r="AN191">
        <v>67.515125448092078</v>
      </c>
      <c r="AO191">
        <v>43.916346268298668</v>
      </c>
      <c r="AP191">
        <v>36.3146296211482</v>
      </c>
      <c r="AQ191">
        <v>56.050860167450303</v>
      </c>
      <c r="AR191">
        <v>38.089939344833688</v>
      </c>
      <c r="AS191">
        <v>48.039643675123124</v>
      </c>
      <c r="AT191">
        <v>88.332035448421436</v>
      </c>
      <c r="AU191"/>
      <c r="AV191"/>
      <c r="AW191"/>
      <c r="AX191"/>
      <c r="AY191"/>
      <c r="AZ191"/>
      <c r="BA191"/>
      <c r="BB191"/>
      <c r="BC191"/>
      <c r="BD191"/>
      <c r="BE191"/>
      <c r="BF191"/>
      <c r="BG191"/>
      <c r="BH191"/>
      <c r="BI191"/>
      <c r="BJ191"/>
      <c r="BK191"/>
      <c r="BL191"/>
      <c r="BM191"/>
      <c r="BN191"/>
      <c r="BO191"/>
      <c r="BP191"/>
      <c r="BQ191"/>
      <c r="BR191"/>
      <c r="BS191"/>
      <c r="BT191"/>
      <c r="BU191"/>
    </row>
    <row r="192">
      <c r="A192" t="s">
        <v>728</v>
      </c>
      <c r="B192">
        <v>2011</v>
      </c>
      <c r="C192" t="s">
        <v>734</v>
      </c>
      <c r="D192">
        <v>135</v>
      </c>
      <c r="E192" t="s">
        <v>46</v>
      </c>
      <c r="F192" t="s">
        <v>45</v>
      </c>
      <c r="G192" t="s">
        <v>756</v>
      </c>
      <c r="H192">
        <v>0</v>
      </c>
      <c r="I192">
        <v>0</v>
      </c>
      <c r="J192">
        <v>0.034714054551563199</v>
      </c>
      <c r="K192">
        <v>0.29309106252256478</v>
      </c>
      <c r="L192">
        <v>3.4305840411692019</v>
      </c>
      <c r="M192">
        <v>0.047361119067945698</v>
      </c>
      <c r="N192">
        <v>0.0880734526475693</v>
      </c>
      <c r="O192">
        <v>0.37303855333625718</v>
      </c>
      <c r="P192">
        <v>1.4632780326771759</v>
      </c>
      <c r="Q192">
        <v>5.4980390429983128</v>
      </c>
      <c r="R192">
        <v>0</v>
      </c>
      <c r="S192">
        <v>0</v>
      </c>
      <c r="T192">
        <v>0</v>
      </c>
      <c r="U192">
        <v>0</v>
      </c>
      <c r="V192">
        <v>0.39599985174716468</v>
      </c>
      <c r="W192" t="s">
        <v>237</v>
      </c>
      <c r="X192" t="s">
        <v>238</v>
      </c>
      <c r="Y192" t="s">
        <v>239</v>
      </c>
      <c r="Z192" t="s">
        <v>240</v>
      </c>
      <c r="AA192" t="s">
        <v>384</v>
      </c>
      <c r="AB192" t="s">
        <v>242</v>
      </c>
      <c r="AC192" t="s">
        <v>243</v>
      </c>
      <c r="AD192" t="s">
        <v>385</v>
      </c>
      <c r="AE192" t="s">
        <v>245</v>
      </c>
      <c r="AF192" t="s">
        <v>246</v>
      </c>
      <c r="AG192" t="s">
        <v>386</v>
      </c>
      <c r="AH192" t="s">
        <v>387</v>
      </c>
      <c r="AI192">
        <v>0</v>
      </c>
      <c r="AJ192">
        <v>1.434791946284375</v>
      </c>
      <c r="AK192">
        <v>0.87435291985721808</v>
      </c>
      <c r="AL192">
        <v>0.1391227811494716</v>
      </c>
      <c r="AM192">
        <v>0.1599071023841302</v>
      </c>
      <c r="AN192">
        <v>0.79979632307818627</v>
      </c>
      <c r="AO192">
        <v>0.41758258611145749</v>
      </c>
      <c r="AP192">
        <v>0.92744313970305725</v>
      </c>
      <c r="AQ192">
        <v>0.095097137270287499</v>
      </c>
      <c r="AR192">
        <v>0.87658972523787448</v>
      </c>
      <c r="AS192">
        <v>0.99317804516202401</v>
      </c>
      <c r="AT192">
        <v>2.8080595776437942</v>
      </c>
      <c r="AU192"/>
      <c r="AV192"/>
      <c r="AW192"/>
      <c r="AX192"/>
      <c r="AY192"/>
      <c r="AZ192"/>
      <c r="BA192"/>
      <c r="BB192"/>
      <c r="BC192"/>
      <c r="BD192"/>
      <c r="BE192"/>
      <c r="BF192"/>
      <c r="BG192"/>
      <c r="BH192"/>
      <c r="BI192"/>
      <c r="BJ192"/>
      <c r="BK192"/>
      <c r="BL192"/>
      <c r="BM192"/>
      <c r="BN192"/>
      <c r="BO192"/>
      <c r="BP192"/>
      <c r="BQ192"/>
      <c r="BR192"/>
      <c r="BS192"/>
      <c r="BT192"/>
      <c r="BU192"/>
    </row>
    <row r="193">
      <c r="A193" t="s">
        <v>728</v>
      </c>
      <c r="B193">
        <v>2011</v>
      </c>
      <c r="C193" t="s">
        <v>734</v>
      </c>
      <c r="D193">
        <v>136</v>
      </c>
      <c r="E193" t="s">
        <v>46</v>
      </c>
      <c r="F193" t="s">
        <v>44</v>
      </c>
      <c r="G193" t="s">
        <v>757</v>
      </c>
      <c r="H193">
        <v>0</v>
      </c>
      <c r="I193">
        <v>0.1132722836598067</v>
      </c>
      <c r="J193">
        <v>0.45259928955810569</v>
      </c>
      <c r="K193">
        <v>4.2570191095482057</v>
      </c>
      <c r="L193">
        <v>38.73258911660939</v>
      </c>
      <c r="M193">
        <v>0.1226389536082991</v>
      </c>
      <c r="N193">
        <v>1.91107927987168</v>
      </c>
      <c r="O193">
        <v>6.3704886714248774</v>
      </c>
      <c r="P193">
        <v>21.45658103557783</v>
      </c>
      <c r="Q193">
        <v>57.744293536866742</v>
      </c>
      <c r="R193">
        <v>0</v>
      </c>
      <c r="S193">
        <v>0</v>
      </c>
      <c r="T193">
        <v>0.013978841767748801</v>
      </c>
      <c r="U193">
        <v>0.26830469116353423</v>
      </c>
      <c r="V193">
        <v>3.364793840433018</v>
      </c>
      <c r="W193" t="s">
        <v>237</v>
      </c>
      <c r="X193" t="s">
        <v>238</v>
      </c>
      <c r="Y193" t="s">
        <v>239</v>
      </c>
      <c r="Z193" t="s">
        <v>240</v>
      </c>
      <c r="AA193" t="s">
        <v>384</v>
      </c>
      <c r="AB193" t="s">
        <v>242</v>
      </c>
      <c r="AC193" t="s">
        <v>243</v>
      </c>
      <c r="AD193" t="s">
        <v>385</v>
      </c>
      <c r="AE193" t="s">
        <v>245</v>
      </c>
      <c r="AF193" t="s">
        <v>246</v>
      </c>
      <c r="AG193" t="s">
        <v>386</v>
      </c>
      <c r="AH193" t="s">
        <v>387</v>
      </c>
      <c r="AI193">
        <v>2.537096887252376</v>
      </c>
      <c r="AJ193">
        <v>4.5789371182434566</v>
      </c>
      <c r="AK193">
        <v>31.949767042960922</v>
      </c>
      <c r="AL193">
        <v>3.607551756499126</v>
      </c>
      <c r="AM193">
        <v>0.62275314537977444</v>
      </c>
      <c r="AN193">
        <v>10.879414943860921</v>
      </c>
      <c r="AO193">
        <v>1.128412407480369</v>
      </c>
      <c r="AP193">
        <v>3.5839788594694229</v>
      </c>
      <c r="AQ193">
        <v>6.4552083622713514</v>
      </c>
      <c r="AR193">
        <v>6.575194900887273</v>
      </c>
      <c r="AS193">
        <v>14.52165594848768</v>
      </c>
      <c r="AT193">
        <v>24.868113152254889</v>
      </c>
      <c r="AU193"/>
      <c r="AV193"/>
      <c r="AW193"/>
      <c r="AX193"/>
      <c r="AY193"/>
      <c r="AZ193"/>
      <c r="BA193"/>
      <c r="BB193"/>
      <c r="BC193"/>
      <c r="BD193"/>
      <c r="BE193"/>
      <c r="BF193"/>
      <c r="BG193"/>
      <c r="BH193"/>
      <c r="BI193"/>
      <c r="BJ193"/>
      <c r="BK193"/>
      <c r="BL193"/>
      <c r="BM193"/>
      <c r="BN193"/>
      <c r="BO193"/>
      <c r="BP193"/>
      <c r="BQ193"/>
      <c r="BR193"/>
      <c r="BS193"/>
      <c r="BT193"/>
      <c r="BU193"/>
    </row>
    <row r="194">
      <c r="A194" t="s">
        <v>728</v>
      </c>
      <c r="B194">
        <v>2011</v>
      </c>
      <c r="C194" t="s">
        <v>734</v>
      </c>
      <c r="D194">
        <v>137</v>
      </c>
      <c r="E194" t="s">
        <v>46</v>
      </c>
      <c r="F194" t="s">
        <v>43</v>
      </c>
      <c r="G194" t="s">
        <v>758</v>
      </c>
      <c r="H194">
        <v>24.482677194591041</v>
      </c>
      <c r="I194">
        <v>29.437081667551318</v>
      </c>
      <c r="J194">
        <v>51.013398041415492</v>
      </c>
      <c r="K194">
        <v>80.211892391881079</v>
      </c>
      <c r="L194">
        <v>53.392448476310477</v>
      </c>
      <c r="M194">
        <v>49.907873591577669</v>
      </c>
      <c r="N194">
        <v>81.01619480935895</v>
      </c>
      <c r="O194">
        <v>84.276943571033812</v>
      </c>
      <c r="P194">
        <v>71.767857810765108</v>
      </c>
      <c r="Q194">
        <v>34.436109303297883</v>
      </c>
      <c r="R194">
        <v>20.152636288388148</v>
      </c>
      <c r="S194">
        <v>29.816842786806909</v>
      </c>
      <c r="T194">
        <v>26.32248827047508</v>
      </c>
      <c r="U194">
        <v>33.284111285461798</v>
      </c>
      <c r="V194">
        <v>53.876262710966891</v>
      </c>
      <c r="W194" t="s">
        <v>237</v>
      </c>
      <c r="X194" t="s">
        <v>238</v>
      </c>
      <c r="Y194" t="s">
        <v>239</v>
      </c>
      <c r="Z194" t="s">
        <v>240</v>
      </c>
      <c r="AA194" t="s">
        <v>384</v>
      </c>
      <c r="AB194" t="s">
        <v>242</v>
      </c>
      <c r="AC194" t="s">
        <v>243</v>
      </c>
      <c r="AD194" t="s">
        <v>385</v>
      </c>
      <c r="AE194" t="s">
        <v>245</v>
      </c>
      <c r="AF194" t="s">
        <v>246</v>
      </c>
      <c r="AG194" t="s">
        <v>386</v>
      </c>
      <c r="AH194" t="s">
        <v>387</v>
      </c>
      <c r="AI194">
        <v>77.37019903991424</v>
      </c>
      <c r="AJ194">
        <v>46.834518466791032</v>
      </c>
      <c r="AK194">
        <v>63.373507581720247</v>
      </c>
      <c r="AL194">
        <v>33.179146233270082</v>
      </c>
      <c r="AM194">
        <v>40.836785546425233</v>
      </c>
      <c r="AN194">
        <v>57.7005126035167</v>
      </c>
      <c r="AO194">
        <v>36.570498613042162</v>
      </c>
      <c r="AP194">
        <v>38.409226070450067</v>
      </c>
      <c r="AQ194">
        <v>51.846017672448177</v>
      </c>
      <c r="AR194">
        <v>35.379371795638093</v>
      </c>
      <c r="AS194">
        <v>38.620001071720168</v>
      </c>
      <c r="AT194">
        <v>63.458917234473667</v>
      </c>
      <c r="AU194"/>
      <c r="AV194"/>
      <c r="AW194"/>
      <c r="AX194"/>
      <c r="AY194"/>
      <c r="AZ194"/>
      <c r="BA194"/>
      <c r="BB194"/>
      <c r="BC194"/>
      <c r="BD194"/>
      <c r="BE194"/>
      <c r="BF194"/>
      <c r="BG194"/>
      <c r="BH194"/>
      <c r="BI194"/>
      <c r="BJ194"/>
      <c r="BK194"/>
      <c r="BL194"/>
      <c r="BM194"/>
      <c r="BN194"/>
      <c r="BO194"/>
      <c r="BP194"/>
      <c r="BQ194"/>
      <c r="BR194"/>
      <c r="BS194"/>
      <c r="BT194"/>
      <c r="BU194"/>
    </row>
    <row r="195">
      <c r="A195" t="s">
        <v>728</v>
      </c>
      <c r="B195">
        <v>2011</v>
      </c>
      <c r="C195" t="s">
        <v>734</v>
      </c>
      <c r="D195">
        <v>138</v>
      </c>
      <c r="E195" t="s">
        <v>46</v>
      </c>
      <c r="F195" t="s">
        <v>42</v>
      </c>
      <c r="G195" t="s">
        <v>201</v>
      </c>
      <c r="H195">
        <v>49.290586722512828</v>
      </c>
      <c r="I195">
        <v>63.859527692851707</v>
      </c>
      <c r="J195">
        <v>46.090363786021932</v>
      </c>
      <c r="K195">
        <v>15.049633531065361</v>
      </c>
      <c r="L195">
        <v>4.3154047873472559</v>
      </c>
      <c r="M195">
        <v>43.082699511255143</v>
      </c>
      <c r="N195">
        <v>16.775309285561221</v>
      </c>
      <c r="O195">
        <v>8.8728565719533314</v>
      </c>
      <c r="P195">
        <v>5.0194872510763702</v>
      </c>
      <c r="Q195">
        <v>2.2372178477767952</v>
      </c>
      <c r="R195">
        <v>49.163283818926743</v>
      </c>
      <c r="S195">
        <v>50.671400693228541</v>
      </c>
      <c r="T195">
        <v>67.037865648062493</v>
      </c>
      <c r="U195">
        <v>64.142730098816031</v>
      </c>
      <c r="V195">
        <v>40.57722787029919</v>
      </c>
      <c r="W195" t="s">
        <v>237</v>
      </c>
      <c r="X195" t="s">
        <v>238</v>
      </c>
      <c r="Y195" t="s">
        <v>239</v>
      </c>
      <c r="Z195" t="s">
        <v>240</v>
      </c>
      <c r="AA195" t="s">
        <v>384</v>
      </c>
      <c r="AB195" t="s">
        <v>242</v>
      </c>
      <c r="AC195" t="s">
        <v>243</v>
      </c>
      <c r="AD195" t="s">
        <v>385</v>
      </c>
      <c r="AE195" t="s">
        <v>245</v>
      </c>
      <c r="AF195" t="s">
        <v>246</v>
      </c>
      <c r="AG195" t="s">
        <v>386</v>
      </c>
      <c r="AH195" t="s">
        <v>387</v>
      </c>
      <c r="AI195">
        <v>17.718076104233759</v>
      </c>
      <c r="AJ195">
        <v>46.153647780715907</v>
      </c>
      <c r="AK195">
        <v>3.461624015298558</v>
      </c>
      <c r="AL195">
        <v>55.024898846589373</v>
      </c>
      <c r="AM195">
        <v>36.226812929027773</v>
      </c>
      <c r="AN195">
        <v>28.736573890873149</v>
      </c>
      <c r="AO195">
        <v>47.074538262487494</v>
      </c>
      <c r="AP195">
        <v>56.37147114381974</v>
      </c>
      <c r="AQ195">
        <v>40.586042683923488</v>
      </c>
      <c r="AR195">
        <v>56.852236744139809</v>
      </c>
      <c r="AS195">
        <v>41.590514141418858</v>
      </c>
      <c r="AT195">
        <v>8.8649100356275046</v>
      </c>
      <c r="AU195"/>
      <c r="AV195"/>
      <c r="AW195"/>
      <c r="AX195"/>
      <c r="AY195"/>
      <c r="AZ195"/>
      <c r="BA195"/>
      <c r="BB195"/>
      <c r="BC195"/>
      <c r="BD195"/>
      <c r="BE195"/>
      <c r="BF195"/>
      <c r="BG195"/>
      <c r="BH195"/>
      <c r="BI195"/>
      <c r="BJ195"/>
      <c r="BK195"/>
      <c r="BL195"/>
      <c r="BM195"/>
      <c r="BN195"/>
      <c r="BO195"/>
      <c r="BP195"/>
      <c r="BQ195"/>
      <c r="BR195"/>
      <c r="BS195"/>
      <c r="BT195"/>
      <c r="BU195"/>
    </row>
    <row r="196">
      <c r="A196" t="s">
        <v>728</v>
      </c>
      <c r="B196">
        <v>2011</v>
      </c>
      <c r="C196" t="s">
        <v>734</v>
      </c>
      <c r="D196">
        <v>139</v>
      </c>
      <c r="E196" t="s">
        <v>46</v>
      </c>
      <c r="F196" t="s">
        <v>19</v>
      </c>
      <c r="G196" t="s">
        <v>201</v>
      </c>
      <c r="H196">
        <v>26.226736082896771</v>
      </c>
      <c r="I196">
        <v>6.5901183559369354</v>
      </c>
      <c r="J196">
        <v>2.4089248284525819</v>
      </c>
      <c r="K196">
        <v>0.18836390498267799</v>
      </c>
      <c r="L196">
        <v>0.1289735785637639</v>
      </c>
      <c r="M196">
        <v>6.8394268244911496</v>
      </c>
      <c r="N196">
        <v>0.20934317256070631</v>
      </c>
      <c r="O196">
        <v>0.10667263225173371</v>
      </c>
      <c r="P196">
        <v>0.29279586990358919</v>
      </c>
      <c r="Q196">
        <v>0.084340269060226902</v>
      </c>
      <c r="R196">
        <v>30.684079892684959</v>
      </c>
      <c r="S196">
        <v>19.511756519964681</v>
      </c>
      <c r="T196">
        <v>6.6256672396948479</v>
      </c>
      <c r="U196">
        <v>2.304853924558683</v>
      </c>
      <c r="V196">
        <v>1.7857157265537329</v>
      </c>
      <c r="W196" t="s">
        <v>237</v>
      </c>
      <c r="X196" t="s">
        <v>238</v>
      </c>
      <c r="Y196" t="s">
        <v>239</v>
      </c>
      <c r="Z196" t="s">
        <v>240</v>
      </c>
      <c r="AA196" t="s">
        <v>384</v>
      </c>
      <c r="AB196" t="s">
        <v>242</v>
      </c>
      <c r="AC196" t="s">
        <v>243</v>
      </c>
      <c r="AD196" t="s">
        <v>385</v>
      </c>
      <c r="AE196" t="s">
        <v>245</v>
      </c>
      <c r="AF196" t="s">
        <v>246</v>
      </c>
      <c r="AG196" t="s">
        <v>386</v>
      </c>
      <c r="AH196" t="s">
        <v>387</v>
      </c>
      <c r="AI196">
        <v>2.3746279685995391</v>
      </c>
      <c r="AJ196">
        <v>0.99810468796513518</v>
      </c>
      <c r="AK196">
        <v>0.34074844016295092</v>
      </c>
      <c r="AL196">
        <v>8.0492803824916912</v>
      </c>
      <c r="AM196">
        <v>22.15374127678313</v>
      </c>
      <c r="AN196">
        <v>1.8837022386713409</v>
      </c>
      <c r="AO196">
        <v>14.80896813087868</v>
      </c>
      <c r="AP196">
        <v>0.70788078655780917</v>
      </c>
      <c r="AQ196">
        <v>1.01763414408676</v>
      </c>
      <c r="AR196">
        <v>0.31660683409685492</v>
      </c>
      <c r="AS196">
        <v>4.2746507932113174</v>
      </c>
      <c r="AT196">
        <v>0</v>
      </c>
      <c r="AU196"/>
      <c r="AV196"/>
      <c r="AW196"/>
      <c r="AX196"/>
      <c r="AY196"/>
      <c r="AZ196"/>
      <c r="BA196"/>
      <c r="BB196"/>
      <c r="BC196"/>
      <c r="BD196"/>
      <c r="BE196"/>
      <c r="BF196"/>
      <c r="BG196"/>
      <c r="BH196"/>
      <c r="BI196"/>
      <c r="BJ196"/>
      <c r="BK196"/>
      <c r="BL196"/>
      <c r="BM196"/>
      <c r="BN196"/>
      <c r="BO196"/>
      <c r="BP196"/>
      <c r="BQ196"/>
      <c r="BR196"/>
      <c r="BS196"/>
      <c r="BT196"/>
      <c r="BU196"/>
    </row>
    <row r="197">
      <c r="A197" t="s">
        <v>728</v>
      </c>
      <c r="B197">
        <v>2011</v>
      </c>
      <c r="C197" t="s">
        <v>734</v>
      </c>
      <c r="D197">
        <v>148</v>
      </c>
      <c r="E197" t="s">
        <v>110</v>
      </c>
      <c r="F197" t="s">
        <v>50</v>
      </c>
      <c r="G197" t="s">
        <v>201</v>
      </c>
      <c r="H197">
        <v>1.7281085685723669</v>
      </c>
      <c r="I197">
        <v>6.9395532914211504</v>
      </c>
      <c r="J197">
        <v>17.475686746877159</v>
      </c>
      <c r="K197">
        <v>33.472696532143843</v>
      </c>
      <c r="L197">
        <v>26.02194971278421</v>
      </c>
      <c r="M197">
        <v>14.39553614075442</v>
      </c>
      <c r="N197">
        <v>32.31247111155691</v>
      </c>
      <c r="O197">
        <v>38.803276146750243</v>
      </c>
      <c r="P197">
        <v>36.735767016852307</v>
      </c>
      <c r="Q197">
        <v>16.555476966801631</v>
      </c>
      <c r="R197">
        <v>1.459787480693477</v>
      </c>
      <c r="S197">
        <v>2.5241683137362272</v>
      </c>
      <c r="T197">
        <v>6.4501042752945086</v>
      </c>
      <c r="U197">
        <v>9.3596814789118223</v>
      </c>
      <c r="V197">
        <v>17.671980645442471</v>
      </c>
      <c r="W197" t="s">
        <v>237</v>
      </c>
      <c r="X197" t="s">
        <v>238</v>
      </c>
      <c r="Y197" t="s">
        <v>239</v>
      </c>
      <c r="Z197" t="s">
        <v>240</v>
      </c>
      <c r="AA197" t="s">
        <v>384</v>
      </c>
      <c r="AB197" t="s">
        <v>242</v>
      </c>
      <c r="AC197" t="s">
        <v>243</v>
      </c>
      <c r="AD197" t="s">
        <v>385</v>
      </c>
      <c r="AE197" t="s">
        <v>245</v>
      </c>
      <c r="AF197" t="s">
        <v>246</v>
      </c>
      <c r="AG197" t="s">
        <v>386</v>
      </c>
      <c r="AH197" t="s">
        <v>387</v>
      </c>
      <c r="AI197">
        <v>9.7159714527964329</v>
      </c>
      <c r="AJ197">
        <v>18.273059431648289</v>
      </c>
      <c r="AK197">
        <v>35.050505020992759</v>
      </c>
      <c r="AL197">
        <v>11.166234164808079</v>
      </c>
      <c r="AM197">
        <v>5.5500855169543648</v>
      </c>
      <c r="AN197">
        <v>19.920315085808522</v>
      </c>
      <c r="AO197">
        <v>2.9427814288015508</v>
      </c>
      <c r="AP197">
        <v>16.698175024924009</v>
      </c>
      <c r="AQ197">
        <v>19.284639822654039</v>
      </c>
      <c r="AR197">
        <v>15.5338107086755</v>
      </c>
      <c r="AS197">
        <v>24.28036970436948</v>
      </c>
      <c r="AT197">
        <v>39.162660959202057</v>
      </c>
      <c r="AU197"/>
      <c r="AV197"/>
      <c r="AW197"/>
      <c r="AX197"/>
      <c r="AY197"/>
      <c r="AZ197"/>
      <c r="BA197"/>
      <c r="BB197"/>
      <c r="BC197"/>
      <c r="BD197"/>
      <c r="BE197"/>
      <c r="BF197"/>
      <c r="BG197"/>
      <c r="BH197"/>
      <c r="BI197"/>
      <c r="BJ197"/>
      <c r="BK197"/>
      <c r="BL197"/>
      <c r="BM197"/>
      <c r="BN197"/>
      <c r="BO197"/>
      <c r="BP197"/>
      <c r="BQ197"/>
      <c r="BR197"/>
      <c r="BS197"/>
      <c r="BT197"/>
      <c r="BU197"/>
    </row>
    <row r="198">
      <c r="A198" t="s">
        <v>728</v>
      </c>
      <c r="B198">
        <v>2011</v>
      </c>
      <c r="C198" t="s">
        <v>734</v>
      </c>
      <c r="D198">
        <v>149</v>
      </c>
      <c r="E198" t="s">
        <v>110</v>
      </c>
      <c r="F198" t="s">
        <v>49</v>
      </c>
      <c r="G198" t="s">
        <v>201</v>
      </c>
      <c r="H198">
        <v>22.75456862601866</v>
      </c>
      <c r="I198">
        <v>22.573461349739141</v>
      </c>
      <c r="J198">
        <v>33.97902823808603</v>
      </c>
      <c r="K198">
        <v>51.240956510074263</v>
      </c>
      <c r="L198">
        <v>69.303947124188824</v>
      </c>
      <c r="M198">
        <v>35.682337523499527</v>
      </c>
      <c r="N198">
        <v>50.606111547577463</v>
      </c>
      <c r="O198">
        <v>52.165417462583576</v>
      </c>
      <c r="P198">
        <v>57.434020664300327</v>
      </c>
      <c r="Q198">
        <v>81.107742212698469</v>
      </c>
      <c r="R198">
        <v>18.69284880769467</v>
      </c>
      <c r="S198">
        <v>27.292674473070669</v>
      </c>
      <c r="T198">
        <v>19.81517639362011</v>
      </c>
      <c r="U198">
        <v>24.192734497713481</v>
      </c>
      <c r="V198">
        <v>39.965075757704618</v>
      </c>
      <c r="W198" t="s">
        <v>237</v>
      </c>
      <c r="X198" t="s">
        <v>238</v>
      </c>
      <c r="Y198" t="s">
        <v>239</v>
      </c>
      <c r="Z198" t="s">
        <v>240</v>
      </c>
      <c r="AA198" t="s">
        <v>384</v>
      </c>
      <c r="AB198" t="s">
        <v>242</v>
      </c>
      <c r="AC198" t="s">
        <v>243</v>
      </c>
      <c r="AD198" t="s">
        <v>385</v>
      </c>
      <c r="AE198" t="s">
        <v>245</v>
      </c>
      <c r="AF198" t="s">
        <v>246</v>
      </c>
      <c r="AG198" t="s">
        <v>386</v>
      </c>
      <c r="AH198" t="s">
        <v>387</v>
      </c>
      <c r="AI198">
        <v>70.191324474370091</v>
      </c>
      <c r="AJ198">
        <v>34.575188099670562</v>
      </c>
      <c r="AK198">
        <v>60.998835582359987</v>
      </c>
      <c r="AL198">
        <v>25.75958660611057</v>
      </c>
      <c r="AM198">
        <v>36.044543988667513</v>
      </c>
      <c r="AN198">
        <v>49.459408784647287</v>
      </c>
      <c r="AO198">
        <v>34.841941108681972</v>
      </c>
      <c r="AP198">
        <v>26.167392138144749</v>
      </c>
      <c r="AQ198">
        <v>39.11168334933587</v>
      </c>
      <c r="AR198">
        <v>27.297345713087719</v>
      </c>
      <c r="AS198">
        <v>29.854465361000411</v>
      </c>
      <c r="AT198">
        <v>51.857107419278563</v>
      </c>
      <c r="AU198"/>
      <c r="AV198"/>
      <c r="AW198"/>
      <c r="AX198"/>
      <c r="AY198"/>
      <c r="AZ198"/>
      <c r="BA198"/>
      <c r="BB198"/>
      <c r="BC198"/>
      <c r="BD198"/>
      <c r="BE198"/>
      <c r="BF198"/>
      <c r="BG198"/>
      <c r="BH198"/>
      <c r="BI198"/>
      <c r="BJ198"/>
      <c r="BK198"/>
      <c r="BL198"/>
      <c r="BM198"/>
      <c r="BN198"/>
      <c r="BO198"/>
      <c r="BP198"/>
      <c r="BQ198"/>
      <c r="BR198"/>
      <c r="BS198"/>
      <c r="BT198"/>
      <c r="BU198"/>
    </row>
    <row r="199">
      <c r="A199" t="s">
        <v>728</v>
      </c>
      <c r="B199">
        <v>2011</v>
      </c>
      <c r="C199" t="s">
        <v>734</v>
      </c>
      <c r="D199">
        <v>150</v>
      </c>
      <c r="E199" t="s">
        <v>110</v>
      </c>
      <c r="F199" t="s">
        <v>112</v>
      </c>
      <c r="G199" t="s">
        <v>201</v>
      </c>
      <c r="H199">
        <v>75.517322805409364</v>
      </c>
      <c r="I199">
        <v>70.486985358839576</v>
      </c>
      <c r="J199">
        <v>48.545285015036526</v>
      </c>
      <c r="K199">
        <v>15.28634695778192</v>
      </c>
      <c r="L199">
        <v>4.674103163027044</v>
      </c>
      <c r="M199">
        <v>49.922126335746221</v>
      </c>
      <c r="N199">
        <v>17.081417340865631</v>
      </c>
      <c r="O199">
        <v>9.0313063906663</v>
      </c>
      <c r="P199">
        <v>5.8302123188474342</v>
      </c>
      <c r="Q199">
        <v>2.3367808204997189</v>
      </c>
      <c r="R199">
        <v>79.847363711611692</v>
      </c>
      <c r="S199">
        <v>70.183157213193184</v>
      </c>
      <c r="T199">
        <v>73.734719331085458</v>
      </c>
      <c r="U199">
        <v>66.447584023374716</v>
      </c>
      <c r="V199">
        <v>42.362943596852929</v>
      </c>
      <c r="W199" t="s">
        <v>237</v>
      </c>
      <c r="X199" t="s">
        <v>238</v>
      </c>
      <c r="Y199" t="s">
        <v>239</v>
      </c>
      <c r="Z199" t="s">
        <v>240</v>
      </c>
      <c r="AA199" t="s">
        <v>384</v>
      </c>
      <c r="AB199" t="s">
        <v>242</v>
      </c>
      <c r="AC199" t="s">
        <v>243</v>
      </c>
      <c r="AD199" t="s">
        <v>385</v>
      </c>
      <c r="AE199" t="s">
        <v>245</v>
      </c>
      <c r="AF199" t="s">
        <v>246</v>
      </c>
      <c r="AG199" t="s">
        <v>386</v>
      </c>
      <c r="AH199" t="s">
        <v>387</v>
      </c>
      <c r="AI199">
        <v>20.0927040728333</v>
      </c>
      <c r="AJ199">
        <v>47.151752468681039</v>
      </c>
      <c r="AK199">
        <v>3.950659396647255</v>
      </c>
      <c r="AL199">
        <v>63.074179229081103</v>
      </c>
      <c r="AM199">
        <v>58.405370494378268</v>
      </c>
      <c r="AN199">
        <v>30.620276129544489</v>
      </c>
      <c r="AO199">
        <v>62.215277462516639</v>
      </c>
      <c r="AP199">
        <v>57.13443283693136</v>
      </c>
      <c r="AQ199">
        <v>41.603676828010236</v>
      </c>
      <c r="AR199">
        <v>57.168843578236647</v>
      </c>
      <c r="AS199">
        <v>45.865164934630137</v>
      </c>
      <c r="AT199">
        <v>8.9802316215192128</v>
      </c>
      <c r="AU199"/>
      <c r="AV199"/>
      <c r="AW199"/>
      <c r="AX199"/>
      <c r="AY199"/>
      <c r="AZ199"/>
      <c r="BA199"/>
      <c r="BB199"/>
      <c r="BC199"/>
      <c r="BD199"/>
      <c r="BE199"/>
      <c r="BF199"/>
      <c r="BG199"/>
      <c r="BH199"/>
      <c r="BI199"/>
      <c r="BJ199"/>
      <c r="BK199"/>
      <c r="BL199"/>
      <c r="BM199"/>
      <c r="BN199"/>
      <c r="BO199"/>
      <c r="BP199"/>
      <c r="BQ199"/>
      <c r="BR199"/>
      <c r="BS199"/>
      <c r="BT199"/>
      <c r="BU199"/>
    </row>
    <row r="200">
      <c r="A200" t="s">
        <v>728</v>
      </c>
      <c r="B200">
        <v>2011</v>
      </c>
      <c r="C200" t="s">
        <v>734</v>
      </c>
      <c r="D200">
        <v>151</v>
      </c>
      <c r="E200" t="s">
        <v>111</v>
      </c>
      <c r="F200" t="s">
        <v>50</v>
      </c>
      <c r="G200" t="s">
        <v>201</v>
      </c>
      <c r="H200">
        <v>9.6364439722028976</v>
      </c>
      <c r="I200">
        <v>23.553910314826709</v>
      </c>
      <c r="J200">
        <v>33.735602548303113</v>
      </c>
      <c r="K200">
        <v>40.205899776532767</v>
      </c>
      <c r="L200">
        <v>28.42686019338592</v>
      </c>
      <c r="M200">
        <v>27.090731743706758</v>
      </c>
      <c r="N200">
        <v>38.684736661517292</v>
      </c>
      <c r="O200">
        <v>44.34191524412104</v>
      </c>
      <c r="P200">
        <v>39.90437173249213</v>
      </c>
      <c r="Q200">
        <v>17.746532974207849</v>
      </c>
      <c r="R200">
        <v>8.6655086190232762</v>
      </c>
      <c r="S200">
        <v>11.501584599918999</v>
      </c>
      <c r="T200">
        <v>23.488344177969491</v>
      </c>
      <c r="U200">
        <v>29.802762665379809</v>
      </c>
      <c r="V200">
        <v>33.030872766091562</v>
      </c>
      <c r="W200" t="s">
        <v>237</v>
      </c>
      <c r="X200" t="s">
        <v>238</v>
      </c>
      <c r="Y200" t="s">
        <v>239</v>
      </c>
      <c r="Z200" t="s">
        <v>240</v>
      </c>
      <c r="AA200" t="s">
        <v>384</v>
      </c>
      <c r="AB200" t="s">
        <v>242</v>
      </c>
      <c r="AC200" t="s">
        <v>243</v>
      </c>
      <c r="AD200" t="s">
        <v>385</v>
      </c>
      <c r="AE200" t="s">
        <v>245</v>
      </c>
      <c r="AF200" t="s">
        <v>246</v>
      </c>
      <c r="AG200" t="s">
        <v>386</v>
      </c>
      <c r="AH200" t="s">
        <v>387</v>
      </c>
      <c r="AI200">
        <v>12.124264553040859</v>
      </c>
      <c r="AJ200">
        <v>28.95992199217363</v>
      </c>
      <c r="AK200">
        <v>36.337101580556833</v>
      </c>
      <c r="AL200">
        <v>29.388375127258939</v>
      </c>
      <c r="AM200">
        <v>10.64885804258766</v>
      </c>
      <c r="AN200">
        <v>27.884737456470209</v>
      </c>
      <c r="AO200">
        <v>6.93567377189843</v>
      </c>
      <c r="AP200">
        <v>35.016916568656967</v>
      </c>
      <c r="AQ200">
        <v>33.156570260964088</v>
      </c>
      <c r="AR200">
        <v>37.242626616917853</v>
      </c>
      <c r="AS200">
        <v>52.627949883132693</v>
      </c>
      <c r="AT200">
        <v>44.565335252513393</v>
      </c>
      <c r="AU200"/>
      <c r="AV200"/>
      <c r="AW200"/>
      <c r="AX200"/>
      <c r="AY200"/>
      <c r="AZ200"/>
      <c r="BA200"/>
      <c r="BB200"/>
      <c r="BC200"/>
      <c r="BD200"/>
      <c r="BE200"/>
      <c r="BF200"/>
      <c r="BG200"/>
      <c r="BH200"/>
      <c r="BI200"/>
      <c r="BJ200"/>
      <c r="BK200"/>
      <c r="BL200"/>
      <c r="BM200"/>
      <c r="BN200"/>
      <c r="BO200"/>
      <c r="BP200"/>
      <c r="BQ200"/>
      <c r="BR200"/>
      <c r="BS200"/>
      <c r="BT200"/>
      <c r="BU200"/>
    </row>
    <row r="201">
      <c r="A201" t="s">
        <v>728</v>
      </c>
      <c r="B201">
        <v>2011</v>
      </c>
      <c r="C201" t="s">
        <v>734</v>
      </c>
      <c r="D201">
        <v>152</v>
      </c>
      <c r="E201" t="s">
        <v>111</v>
      </c>
      <c r="F201" t="s">
        <v>49</v>
      </c>
      <c r="G201" t="s">
        <v>201</v>
      </c>
      <c r="H201">
        <v>90.299874067252219</v>
      </c>
      <c r="I201">
        <v>76.34012110228376</v>
      </c>
      <c r="J201">
        <v>65.934298001764844</v>
      </c>
      <c r="K201">
        <v>59.741475109518603</v>
      </c>
      <c r="L201">
        <v>71.343118342584503</v>
      </c>
      <c r="M201">
        <v>72.146030497499552</v>
      </c>
      <c r="N201">
        <v>61.209494172115903</v>
      </c>
      <c r="O201">
        <v>55.606252278349679</v>
      </c>
      <c r="P201">
        <v>59.576178141124181</v>
      </c>
      <c r="Q201">
        <v>82.238231472422612</v>
      </c>
      <c r="R201">
        <v>91.334491380976644</v>
      </c>
      <c r="S201">
        <v>88.38712920938886</v>
      </c>
      <c r="T201">
        <v>76.435418122414688</v>
      </c>
      <c r="U201">
        <v>70.197237334620127</v>
      </c>
      <c r="V201">
        <v>66.969127233908452</v>
      </c>
      <c r="W201" t="s">
        <v>237</v>
      </c>
      <c r="X201" t="s">
        <v>238</v>
      </c>
      <c r="Y201" t="s">
        <v>239</v>
      </c>
      <c r="Z201" t="s">
        <v>240</v>
      </c>
      <c r="AA201" t="s">
        <v>384</v>
      </c>
      <c r="AB201" t="s">
        <v>242</v>
      </c>
      <c r="AC201" t="s">
        <v>243</v>
      </c>
      <c r="AD201" t="s">
        <v>385</v>
      </c>
      <c r="AE201" t="s">
        <v>245</v>
      </c>
      <c r="AF201" t="s">
        <v>246</v>
      </c>
      <c r="AG201" t="s">
        <v>386</v>
      </c>
      <c r="AH201" t="s">
        <v>387</v>
      </c>
      <c r="AI201">
        <v>87.875735446959126</v>
      </c>
      <c r="AJ201">
        <v>71.040078007826367</v>
      </c>
      <c r="AK201">
        <v>63.514104465179187</v>
      </c>
      <c r="AL201">
        <v>70.611624872741032</v>
      </c>
      <c r="AM201">
        <v>89.236461450551175</v>
      </c>
      <c r="AN201">
        <v>72.094862364123387</v>
      </c>
      <c r="AO201">
        <v>92.040627384220002</v>
      </c>
      <c r="AP201">
        <v>64.913547978297956</v>
      </c>
      <c r="AQ201">
        <v>66.843429739035926</v>
      </c>
      <c r="AR201">
        <v>62.757373383082019</v>
      </c>
      <c r="AS201">
        <v>47.372050116867356</v>
      </c>
      <c r="AT201">
        <v>55.319343161594738</v>
      </c>
      <c r="AU201"/>
      <c r="AV201"/>
      <c r="AW201"/>
      <c r="AX201"/>
      <c r="AY201"/>
      <c r="AZ201"/>
      <c r="BA201"/>
      <c r="BB201"/>
      <c r="BC201"/>
      <c r="BD201"/>
      <c r="BE201"/>
      <c r="BF201"/>
      <c r="BG201"/>
      <c r="BH201"/>
      <c r="BI201"/>
      <c r="BJ201"/>
      <c r="BK201"/>
      <c r="BL201"/>
      <c r="BM201"/>
      <c r="BN201"/>
      <c r="BO201"/>
      <c r="BP201"/>
      <c r="BQ201"/>
      <c r="BR201"/>
      <c r="BS201"/>
      <c r="BT201"/>
      <c r="BU201"/>
    </row>
    <row r="202">
      <c r="A202" t="s">
        <v>728</v>
      </c>
      <c r="B202">
        <v>2011</v>
      </c>
      <c r="C202" t="s">
        <v>734</v>
      </c>
      <c r="D202">
        <v>153</v>
      </c>
      <c r="E202" t="s">
        <v>63</v>
      </c>
      <c r="F202" t="s">
        <v>400</v>
      </c>
      <c r="G202" t="s">
        <v>201</v>
      </c>
      <c r="H202">
        <v>0</v>
      </c>
      <c r="I202">
        <v>0</v>
      </c>
      <c r="J202">
        <v>0.0348113441215838</v>
      </c>
      <c r="K202">
        <v>0.29352903178796003</v>
      </c>
      <c r="L202">
        <v>3.4305840411692019</v>
      </c>
      <c r="M202">
        <v>0.047459344606829303</v>
      </c>
      <c r="N202">
        <v>0.088258569122901004</v>
      </c>
      <c r="O202">
        <v>0.37344987728911011</v>
      </c>
      <c r="P202">
        <v>1.4632780326771759</v>
      </c>
      <c r="Q202">
        <v>5.4980390429983128</v>
      </c>
      <c r="R202">
        <v>0</v>
      </c>
      <c r="S202">
        <v>0</v>
      </c>
      <c r="T202">
        <v>0</v>
      </c>
      <c r="U202">
        <v>0</v>
      </c>
      <c r="V202">
        <v>0.39763545034072229</v>
      </c>
      <c r="W202" t="s">
        <v>237</v>
      </c>
      <c r="X202" t="s">
        <v>238</v>
      </c>
      <c r="Y202" t="s">
        <v>239</v>
      </c>
      <c r="Z202" t="s">
        <v>240</v>
      </c>
      <c r="AA202" t="s">
        <v>384</v>
      </c>
      <c r="AB202" t="s">
        <v>242</v>
      </c>
      <c r="AC202" t="s">
        <v>243</v>
      </c>
      <c r="AD202" t="s">
        <v>385</v>
      </c>
      <c r="AE202" t="s">
        <v>245</v>
      </c>
      <c r="AF202" t="s">
        <v>246</v>
      </c>
      <c r="AG202" t="s">
        <v>386</v>
      </c>
      <c r="AH202" t="s">
        <v>387</v>
      </c>
      <c r="AI202">
        <v>0</v>
      </c>
      <c r="AJ202">
        <v>1.4364618063650849</v>
      </c>
      <c r="AK202">
        <v>0.8745027547646127</v>
      </c>
      <c r="AL202">
        <v>0.13927109769547219</v>
      </c>
      <c r="AM202">
        <v>0.1603933212145727</v>
      </c>
      <c r="AN202">
        <v>0.80125470058416748</v>
      </c>
      <c r="AO202">
        <v>0.41813129362935331</v>
      </c>
      <c r="AP202">
        <v>0.92956967482688246</v>
      </c>
      <c r="AQ202">
        <v>0.095097137270287499</v>
      </c>
      <c r="AR202">
        <v>0.87658972523787448</v>
      </c>
      <c r="AS202">
        <v>0.99317804516202401</v>
      </c>
      <c r="AT202">
        <v>2.8139619389132888</v>
      </c>
      <c r="AU202">
        <v>0</v>
      </c>
      <c r="AV202">
        <v>0</v>
      </c>
      <c r="AW202">
        <v>5.061509</v>
      </c>
      <c r="AX202">
        <v>42.717962999999997</v>
      </c>
      <c r="AY202">
        <v>500.00118500000002</v>
      </c>
      <c r="AZ202">
        <v>3.2805200000000001</v>
      </c>
      <c r="BA202">
        <v>6.104158</v>
      </c>
      <c r="BB202">
        <v>25.844828</v>
      </c>
      <c r="BC202">
        <v>101.39002600000001</v>
      </c>
      <c r="BD202">
        <v>380.869866</v>
      </c>
      <c r="BE202">
        <v>0</v>
      </c>
      <c r="BF202">
        <v>0</v>
      </c>
      <c r="BG202">
        <v>0</v>
      </c>
      <c r="BH202">
        <v>0</v>
      </c>
      <c r="BI202">
        <v>30.291259</v>
      </c>
      <c r="BJ202">
        <v>0</v>
      </c>
      <c r="BK202">
        <v>78.338945999999993</v>
      </c>
      <c r="BL202">
        <v>56.021535000000007</v>
      </c>
      <c r="BM202">
        <v>4.3495020000000002</v>
      </c>
      <c r="BN202">
        <v>22.293108</v>
      </c>
      <c r="BO202">
        <v>24.323222999999999</v>
      </c>
      <c r="BP202">
        <v>35.707118000000001</v>
      </c>
      <c r="BQ202">
        <v>60.401063999999998</v>
      </c>
      <c r="BR202">
        <v>8.0251599999999996</v>
      </c>
      <c r="BS202">
        <v>18.125416000000001</v>
      </c>
      <c r="BT202">
        <v>51.214849000000001</v>
      </c>
      <c r="BU202">
        <v>188.98073600000001</v>
      </c>
    </row>
    <row r="203">
      <c r="A203" t="s">
        <v>728</v>
      </c>
      <c r="B203">
        <v>2011</v>
      </c>
      <c r="C203" t="s">
        <v>734</v>
      </c>
      <c r="D203">
        <v>154</v>
      </c>
      <c r="E203" t="s">
        <v>63</v>
      </c>
      <c r="F203" t="s">
        <v>401</v>
      </c>
      <c r="G203" t="s">
        <v>201</v>
      </c>
      <c r="H203">
        <v>0</v>
      </c>
      <c r="I203">
        <v>0.11337534658758169</v>
      </c>
      <c r="J203">
        <v>0.45386774381507922</v>
      </c>
      <c r="K203">
        <v>4.2633804209991082</v>
      </c>
      <c r="L203">
        <v>38.73258911660939</v>
      </c>
      <c r="M203">
        <v>0.12289330311572989</v>
      </c>
      <c r="N203">
        <v>1.9150960664257961</v>
      </c>
      <c r="O203">
        <v>6.3775129710810399</v>
      </c>
      <c r="P203">
        <v>21.45658103557783</v>
      </c>
      <c r="Q203">
        <v>57.744293536866742</v>
      </c>
      <c r="R203">
        <v>0</v>
      </c>
      <c r="S203">
        <v>0</v>
      </c>
      <c r="T203">
        <v>0.013991456180035401</v>
      </c>
      <c r="U203">
        <v>0.26830469116353423</v>
      </c>
      <c r="V203">
        <v>3.378691451880957</v>
      </c>
      <c r="W203" t="s">
        <v>237</v>
      </c>
      <c r="X203" t="s">
        <v>238</v>
      </c>
      <c r="Y203" t="s">
        <v>239</v>
      </c>
      <c r="Z203" t="s">
        <v>240</v>
      </c>
      <c r="AA203" t="s">
        <v>384</v>
      </c>
      <c r="AB203" t="s">
        <v>242</v>
      </c>
      <c r="AC203" t="s">
        <v>243</v>
      </c>
      <c r="AD203" t="s">
        <v>385</v>
      </c>
      <c r="AE203" t="s">
        <v>245</v>
      </c>
      <c r="AF203" t="s">
        <v>246</v>
      </c>
      <c r="AG203" t="s">
        <v>386</v>
      </c>
      <c r="AH203" t="s">
        <v>387</v>
      </c>
      <c r="AI203">
        <v>2.5375428597386702</v>
      </c>
      <c r="AJ203">
        <v>4.5842662423200418</v>
      </c>
      <c r="AK203">
        <v>31.955242166652329</v>
      </c>
      <c r="AL203">
        <v>3.6113977090571598</v>
      </c>
      <c r="AM203">
        <v>0.62464670921456644</v>
      </c>
      <c r="AN203">
        <v>10.89925286205902</v>
      </c>
      <c r="AO203">
        <v>1.1298951521921079</v>
      </c>
      <c r="AP203">
        <v>3.5921965674899372</v>
      </c>
      <c r="AQ203">
        <v>6.4552083622713514</v>
      </c>
      <c r="AR203">
        <v>6.575194900887273</v>
      </c>
      <c r="AS203">
        <v>14.52165594848768</v>
      </c>
      <c r="AT203">
        <v>24.920384332355141</v>
      </c>
      <c r="AU203">
        <v>0</v>
      </c>
      <c r="AV203">
        <v>16.512052000000001</v>
      </c>
      <c r="AW203">
        <v>65.991582000000008</v>
      </c>
      <c r="AX203">
        <v>620.45967300000018</v>
      </c>
      <c r="AY203">
        <v>5645.2021649999924</v>
      </c>
      <c r="AZ203">
        <v>8.4947219999999994</v>
      </c>
      <c r="BA203">
        <v>132.45228300000011</v>
      </c>
      <c r="BB203">
        <v>441.35969999999998</v>
      </c>
      <c r="BC203">
        <v>1486.719038</v>
      </c>
      <c r="BD203">
        <v>4000.164635000001</v>
      </c>
      <c r="BE203">
        <v>0</v>
      </c>
      <c r="BF203">
        <v>0</v>
      </c>
      <c r="BG203">
        <v>1.0688519999999999</v>
      </c>
      <c r="BH203">
        <v>20.522707</v>
      </c>
      <c r="BI203">
        <v>257.38353500000011</v>
      </c>
      <c r="BJ203">
        <v>87.555598000000018</v>
      </c>
      <c r="BK203">
        <v>250.00775100000021</v>
      </c>
      <c r="BL203">
        <v>2047.0852809999981</v>
      </c>
      <c r="BM203">
        <v>112.785652</v>
      </c>
      <c r="BN203">
        <v>86.819803000000007</v>
      </c>
      <c r="BO203">
        <v>330.86228100000011</v>
      </c>
      <c r="BP203">
        <v>96.489547999999999</v>
      </c>
      <c r="BQ203">
        <v>233.41176100000001</v>
      </c>
      <c r="BR203">
        <v>544.7491</v>
      </c>
      <c r="BS203">
        <v>135.956582</v>
      </c>
      <c r="BT203">
        <v>748.83292100000006</v>
      </c>
      <c r="BU203">
        <v>1673.609193999999</v>
      </c>
    </row>
    <row r="204">
      <c r="A204" t="s">
        <v>728</v>
      </c>
      <c r="B204">
        <v>2011</v>
      </c>
      <c r="C204" t="s">
        <v>734</v>
      </c>
      <c r="D204">
        <v>155</v>
      </c>
      <c r="E204" t="s">
        <v>63</v>
      </c>
      <c r="F204" t="s">
        <v>402</v>
      </c>
      <c r="G204" t="s">
        <v>201</v>
      </c>
      <c r="H204">
        <v>0.028759448059249699</v>
      </c>
      <c r="I204">
        <v>0</v>
      </c>
      <c r="J204">
        <v>0.20123243023106879</v>
      </c>
      <c r="K204">
        <v>1.0057875054162539</v>
      </c>
      <c r="L204">
        <v>2.9696826203505871</v>
      </c>
      <c r="M204">
        <v>0.1004412421790859</v>
      </c>
      <c r="N204">
        <v>0.80497764878577505</v>
      </c>
      <c r="O204">
        <v>1.0994583353442811</v>
      </c>
      <c r="P204">
        <v>3.248413359802488</v>
      </c>
      <c r="Q204">
        <v>2.6438154810705909</v>
      </c>
      <c r="R204">
        <v>0</v>
      </c>
      <c r="S204">
        <v>0.054768803738783303</v>
      </c>
      <c r="T204">
        <v>0</v>
      </c>
      <c r="U204">
        <v>0</v>
      </c>
      <c r="V204">
        <v>0.80764458104166914</v>
      </c>
      <c r="W204" t="s">
        <v>237</v>
      </c>
      <c r="X204" t="s">
        <v>238</v>
      </c>
      <c r="Y204" t="s">
        <v>239</v>
      </c>
      <c r="Z204" t="s">
        <v>240</v>
      </c>
      <c r="AA204" t="s">
        <v>384</v>
      </c>
      <c r="AB204" t="s">
        <v>242</v>
      </c>
      <c r="AC204" t="s">
        <v>243</v>
      </c>
      <c r="AD204" t="s">
        <v>385</v>
      </c>
      <c r="AE204" t="s">
        <v>245</v>
      </c>
      <c r="AF204" t="s">
        <v>246</v>
      </c>
      <c r="AG204" t="s">
        <v>386</v>
      </c>
      <c r="AH204" t="s">
        <v>387</v>
      </c>
      <c r="AI204">
        <v>0.82211705871057228</v>
      </c>
      <c r="AJ204">
        <v>0.48744882219658958</v>
      </c>
      <c r="AK204">
        <v>4.0167051805630427</v>
      </c>
      <c r="AL204">
        <v>0.21801992563982769</v>
      </c>
      <c r="AM204">
        <v>0</v>
      </c>
      <c r="AN204">
        <v>0.89036491632922365</v>
      </c>
      <c r="AO204">
        <v>0.055213898530443999</v>
      </c>
      <c r="AP204">
        <v>0.66935183219503258</v>
      </c>
      <c r="AQ204">
        <v>0.19953344487661909</v>
      </c>
      <c r="AR204">
        <v>0.45829283698627382</v>
      </c>
      <c r="AS204">
        <v>0.96390109075230301</v>
      </c>
      <c r="AT204">
        <v>2.1191048696141022</v>
      </c>
      <c r="AU204">
        <v>4.1852039999999997</v>
      </c>
      <c r="AV204">
        <v>0</v>
      </c>
      <c r="AW204">
        <v>29.258845999999998</v>
      </c>
      <c r="AX204">
        <v>146.374596</v>
      </c>
      <c r="AY204">
        <v>432.82566799999978</v>
      </c>
      <c r="AZ204">
        <v>6.942774</v>
      </c>
      <c r="BA204">
        <v>55.674035999999987</v>
      </c>
      <c r="BB204">
        <v>76.088688999999988</v>
      </c>
      <c r="BC204">
        <v>225.08143200000009</v>
      </c>
      <c r="BD204">
        <v>183.147053</v>
      </c>
      <c r="BE204">
        <v>0</v>
      </c>
      <c r="BF204">
        <v>4.1852039999999997</v>
      </c>
      <c r="BG204">
        <v>0</v>
      </c>
      <c r="BH204">
        <v>0</v>
      </c>
      <c r="BI204">
        <v>61.525126000000007</v>
      </c>
      <c r="BJ204">
        <v>28.366398</v>
      </c>
      <c r="BK204">
        <v>26.583531000000001</v>
      </c>
      <c r="BL204">
        <v>257.31421499999999</v>
      </c>
      <c r="BM204">
        <v>6.8088649999999999</v>
      </c>
      <c r="BN204">
        <v>0</v>
      </c>
      <c r="BO204">
        <v>27.028289999999998</v>
      </c>
      <c r="BP204">
        <v>4.715096</v>
      </c>
      <c r="BQ204">
        <v>43.492773000000007</v>
      </c>
      <c r="BR204">
        <v>16.838443999999999</v>
      </c>
      <c r="BS204">
        <v>9.47621</v>
      </c>
      <c r="BT204">
        <v>49.705134999999999</v>
      </c>
      <c r="BU204">
        <v>142.31535700000001</v>
      </c>
    </row>
    <row r="205">
      <c r="A205" t="s">
        <v>728</v>
      </c>
      <c r="B205">
        <v>2011</v>
      </c>
      <c r="C205" t="s">
        <v>734</v>
      </c>
      <c r="D205">
        <v>156</v>
      </c>
      <c r="E205" t="s">
        <v>63</v>
      </c>
      <c r="F205" t="s">
        <v>403</v>
      </c>
      <c r="G205" t="s">
        <v>201</v>
      </c>
      <c r="H205">
        <v>0</v>
      </c>
      <c r="I205">
        <v>0</v>
      </c>
      <c r="J205">
        <v>0</v>
      </c>
      <c r="K205">
        <v>0.092165639679365099</v>
      </c>
      <c r="L205">
        <v>0.0805484129299361</v>
      </c>
      <c r="M205">
        <v>0</v>
      </c>
      <c r="N205">
        <v>0.19393653446241091</v>
      </c>
      <c r="O205">
        <v>0</v>
      </c>
      <c r="P205">
        <v>0</v>
      </c>
      <c r="Q205">
        <v>0.16946935044793149</v>
      </c>
      <c r="R205">
        <v>0</v>
      </c>
      <c r="S205">
        <v>0</v>
      </c>
      <c r="T205">
        <v>0</v>
      </c>
      <c r="U205">
        <v>0</v>
      </c>
      <c r="V205">
        <v>0</v>
      </c>
      <c r="W205" t="s">
        <v>237</v>
      </c>
      <c r="X205" t="s">
        <v>238</v>
      </c>
      <c r="Y205" t="s">
        <v>239</v>
      </c>
      <c r="Z205" t="s">
        <v>240</v>
      </c>
      <c r="AA205" t="s">
        <v>384</v>
      </c>
      <c r="AB205" t="s">
        <v>242</v>
      </c>
      <c r="AC205" t="s">
        <v>243</v>
      </c>
      <c r="AD205" t="s">
        <v>385</v>
      </c>
      <c r="AE205" t="s">
        <v>245</v>
      </c>
      <c r="AF205" t="s">
        <v>246</v>
      </c>
      <c r="AG205" t="s">
        <v>386</v>
      </c>
      <c r="AH205" t="s">
        <v>387</v>
      </c>
      <c r="AI205">
        <v>0</v>
      </c>
      <c r="AJ205">
        <v>0</v>
      </c>
      <c r="AK205">
        <v>0</v>
      </c>
      <c r="AL205">
        <v>0</v>
      </c>
      <c r="AM205">
        <v>0</v>
      </c>
      <c r="AN205">
        <v>0.38673139282668251</v>
      </c>
      <c r="AO205">
        <v>0</v>
      </c>
      <c r="AP205">
        <v>0</v>
      </c>
      <c r="AQ205">
        <v>0</v>
      </c>
      <c r="AR205">
        <v>0</v>
      </c>
      <c r="AS205">
        <v>0</v>
      </c>
      <c r="AT205">
        <v>0.19972351363685589</v>
      </c>
      <c r="AU205">
        <v>0</v>
      </c>
      <c r="AV205">
        <v>0</v>
      </c>
      <c r="AW205">
        <v>0</v>
      </c>
      <c r="AX205">
        <v>13.413080000000001</v>
      </c>
      <c r="AY205">
        <v>11.73978</v>
      </c>
      <c r="AZ205">
        <v>0</v>
      </c>
      <c r="BA205">
        <v>13.413080000000001</v>
      </c>
      <c r="BB205">
        <v>0</v>
      </c>
      <c r="BC205">
        <v>0</v>
      </c>
      <c r="BD205">
        <v>11.73978</v>
      </c>
      <c r="BE205">
        <v>0</v>
      </c>
      <c r="BF205">
        <v>0</v>
      </c>
      <c r="BG205">
        <v>0</v>
      </c>
      <c r="BH205">
        <v>0</v>
      </c>
      <c r="BI205">
        <v>0</v>
      </c>
      <c r="BJ205">
        <v>0</v>
      </c>
      <c r="BK205">
        <v>0</v>
      </c>
      <c r="BL205">
        <v>0</v>
      </c>
      <c r="BM205">
        <v>0</v>
      </c>
      <c r="BN205">
        <v>0</v>
      </c>
      <c r="BO205">
        <v>11.73978</v>
      </c>
      <c r="BP205">
        <v>0</v>
      </c>
      <c r="BQ205">
        <v>0</v>
      </c>
      <c r="BR205">
        <v>0</v>
      </c>
      <c r="BS205">
        <v>0</v>
      </c>
      <c r="BT205">
        <v>0</v>
      </c>
      <c r="BU205">
        <v>13.413080000000001</v>
      </c>
    </row>
    <row r="206">
      <c r="A206" t="s">
        <v>728</v>
      </c>
      <c r="B206">
        <v>2011</v>
      </c>
      <c r="C206" t="s">
        <v>734</v>
      </c>
      <c r="D206">
        <v>157</v>
      </c>
      <c r="E206" t="s">
        <v>63</v>
      </c>
      <c r="F206" t="s">
        <v>404</v>
      </c>
      <c r="G206" t="s">
        <v>201</v>
      </c>
      <c r="H206">
        <v>0.105893235168578</v>
      </c>
      <c r="I206">
        <v>0.42160498917380268</v>
      </c>
      <c r="J206">
        <v>0.80546024307715602</v>
      </c>
      <c r="K206">
        <v>2.021320831781737</v>
      </c>
      <c r="L206">
        <v>2.1929388817475508</v>
      </c>
      <c r="M206">
        <v>1.098932240828401</v>
      </c>
      <c r="N206">
        <v>1.0987998961454291</v>
      </c>
      <c r="O206">
        <v>3.473228422205525</v>
      </c>
      <c r="P206">
        <v>2.6879638013157949</v>
      </c>
      <c r="Q206">
        <v>1.7264652292016121</v>
      </c>
      <c r="R206">
        <v>0.097688482818060599</v>
      </c>
      <c r="S206">
        <v>0.0094125121788987999</v>
      </c>
      <c r="T206">
        <v>0.26625074087819189</v>
      </c>
      <c r="U206">
        <v>0.62665977788404748</v>
      </c>
      <c r="V206">
        <v>0.43440160110798959</v>
      </c>
      <c r="W206" t="s">
        <v>237</v>
      </c>
      <c r="X206" t="s">
        <v>238</v>
      </c>
      <c r="Y206" t="s">
        <v>239</v>
      </c>
      <c r="Z206" t="s">
        <v>240</v>
      </c>
      <c r="AA206" t="s">
        <v>384</v>
      </c>
      <c r="AB206" t="s">
        <v>242</v>
      </c>
      <c r="AC206" t="s">
        <v>243</v>
      </c>
      <c r="AD206" t="s">
        <v>385</v>
      </c>
      <c r="AE206" t="s">
        <v>245</v>
      </c>
      <c r="AF206" t="s">
        <v>246</v>
      </c>
      <c r="AG206" t="s">
        <v>386</v>
      </c>
      <c r="AH206" t="s">
        <v>387</v>
      </c>
      <c r="AI206">
        <v>0.28800640867396432</v>
      </c>
      <c r="AJ206">
        <v>1.1127747121641289</v>
      </c>
      <c r="AK206">
        <v>0.33036068280255793</v>
      </c>
      <c r="AL206">
        <v>0.99657571096343056</v>
      </c>
      <c r="AM206">
        <v>0.15097728671519309</v>
      </c>
      <c r="AN206">
        <v>0.1088201495896631</v>
      </c>
      <c r="AO206">
        <v>0.2332740185445327</v>
      </c>
      <c r="AP206">
        <v>5.7556103693437448</v>
      </c>
      <c r="AQ206">
        <v>0.16206275589176281</v>
      </c>
      <c r="AR206">
        <v>0.29367649862893191</v>
      </c>
      <c r="AS206">
        <v>1.251564018840343</v>
      </c>
      <c r="AT206">
        <v>2.714751613682393</v>
      </c>
      <c r="AU206">
        <v>15.410059</v>
      </c>
      <c r="AV206">
        <v>61.402797999999997</v>
      </c>
      <c r="AW206">
        <v>117.112521</v>
      </c>
      <c r="AX206">
        <v>294.16752400000001</v>
      </c>
      <c r="AY206">
        <v>319.61672600000031</v>
      </c>
      <c r="AZ206">
        <v>75.961208999999997</v>
      </c>
      <c r="BA206">
        <v>75.995432999999991</v>
      </c>
      <c r="BB206">
        <v>240.366905</v>
      </c>
      <c r="BC206">
        <v>186.24807700000011</v>
      </c>
      <c r="BD206">
        <v>119.598747</v>
      </c>
      <c r="BE206">
        <v>7.4548039999999993</v>
      </c>
      <c r="BF206">
        <v>0.71926500000000004</v>
      </c>
      <c r="BG206">
        <v>20.339744</v>
      </c>
      <c r="BH206">
        <v>47.933396000000002</v>
      </c>
      <c r="BI206">
        <v>33.092047999999998</v>
      </c>
      <c r="BJ206">
        <v>9.937398</v>
      </c>
      <c r="BK206">
        <v>60.686332000000007</v>
      </c>
      <c r="BL206">
        <v>21.163240999999999</v>
      </c>
      <c r="BM206">
        <v>31.123529000000001</v>
      </c>
      <c r="BN206">
        <v>20.984370999999999</v>
      </c>
      <c r="BO206">
        <v>3.3033899999999998</v>
      </c>
      <c r="BP206">
        <v>19.920878999999999</v>
      </c>
      <c r="BQ206">
        <v>373.98486600000001</v>
      </c>
      <c r="BR206">
        <v>13.676327000000001</v>
      </c>
      <c r="BS206">
        <v>6.072406</v>
      </c>
      <c r="BT206">
        <v>64.538944000000001</v>
      </c>
      <c r="BU206">
        <v>182.31794500000001</v>
      </c>
    </row>
    <row r="207">
      <c r="A207" t="s">
        <v>728</v>
      </c>
      <c r="B207">
        <v>2011</v>
      </c>
      <c r="C207" t="s">
        <v>734</v>
      </c>
      <c r="D207">
        <v>158</v>
      </c>
      <c r="E207" t="s">
        <v>63</v>
      </c>
      <c r="F207" t="s">
        <v>405</v>
      </c>
      <c r="G207" t="s">
        <v>201</v>
      </c>
      <c r="H207">
        <v>24.387840223698159</v>
      </c>
      <c r="I207">
        <v>29.042260563400308</v>
      </c>
      <c r="J207">
        <v>50.149675459756097</v>
      </c>
      <c r="K207">
        <v>77.304645586059991</v>
      </c>
      <c r="L207">
        <v>48.229826974212408</v>
      </c>
      <c r="M207">
        <v>48.812007539867089</v>
      </c>
      <c r="N207">
        <v>79.282700499353382</v>
      </c>
      <c r="O207">
        <v>79.797183202067629</v>
      </c>
      <c r="P207">
        <v>65.831480649646863</v>
      </c>
      <c r="Q207">
        <v>30.065828593025689</v>
      </c>
      <c r="R207">
        <v>20.110486990714548</v>
      </c>
      <c r="S207">
        <v>29.766403784712448</v>
      </c>
      <c r="T207">
        <v>26.079990765020071</v>
      </c>
      <c r="U207">
        <v>32.65745150757774</v>
      </c>
      <c r="V207">
        <v>52.856741711913713</v>
      </c>
      <c r="W207" t="s">
        <v>237</v>
      </c>
      <c r="X207" t="s">
        <v>238</v>
      </c>
      <c r="Y207" t="s">
        <v>239</v>
      </c>
      <c r="Z207" t="s">
        <v>240</v>
      </c>
      <c r="AA207" t="s">
        <v>384</v>
      </c>
      <c r="AB207" t="s">
        <v>242</v>
      </c>
      <c r="AC207" t="s">
        <v>243</v>
      </c>
      <c r="AD207" t="s">
        <v>385</v>
      </c>
      <c r="AE207" t="s">
        <v>245</v>
      </c>
      <c r="AF207" t="s">
        <v>246</v>
      </c>
      <c r="AG207" t="s">
        <v>386</v>
      </c>
      <c r="AH207" t="s">
        <v>387</v>
      </c>
      <c r="AI207">
        <v>76.273675754771162</v>
      </c>
      <c r="AJ207">
        <v>45.288802551454431</v>
      </c>
      <c r="AK207">
        <v>59.037301822351729</v>
      </c>
      <c r="AL207">
        <v>31.99992234763322</v>
      </c>
      <c r="AM207">
        <v>40.809977942052967</v>
      </c>
      <c r="AN207">
        <v>56.806540736554112</v>
      </c>
      <c r="AO207">
        <v>36.330064681429171</v>
      </c>
      <c r="AP207">
        <v>32.072332414379147</v>
      </c>
      <c r="AQ207">
        <v>51.484421471679809</v>
      </c>
      <c r="AR207">
        <v>34.627402460022893</v>
      </c>
      <c r="AS207">
        <v>36.404535962127518</v>
      </c>
      <c r="AT207">
        <v>58.758447328253659</v>
      </c>
      <c r="AU207">
        <v>3549.028001000006</v>
      </c>
      <c r="AV207">
        <v>4229.7318690000038</v>
      </c>
      <c r="AW207">
        <v>7291.6757479999833</v>
      </c>
      <c r="AX207">
        <v>11250.32494999998</v>
      </c>
      <c r="AY207">
        <v>7029.4067570000052</v>
      </c>
      <c r="AZ207">
        <v>3374.0197699999958</v>
      </c>
      <c r="BA207">
        <v>5483.3670580000062</v>
      </c>
      <c r="BB207">
        <v>5522.4130469999909</v>
      </c>
      <c r="BC207">
        <v>4561.4404000000004</v>
      </c>
      <c r="BD207">
        <v>2082.7731520000002</v>
      </c>
      <c r="BE207">
        <v>1534.6715859999999</v>
      </c>
      <c r="BF207">
        <v>2274.6246710000019</v>
      </c>
      <c r="BG207">
        <v>1992.333744999999</v>
      </c>
      <c r="BH207">
        <v>2497.9783460000008</v>
      </c>
      <c r="BI207">
        <v>4026.5455499999998</v>
      </c>
      <c r="BJ207">
        <v>2631.7534960000039</v>
      </c>
      <c r="BK207">
        <v>2469.8721829999972</v>
      </c>
      <c r="BL207">
        <v>3781.9895389999929</v>
      </c>
      <c r="BM207">
        <v>999.37265200000138</v>
      </c>
      <c r="BN207">
        <v>5672.1890839999978</v>
      </c>
      <c r="BO207">
        <v>1724.443122999998</v>
      </c>
      <c r="BP207">
        <v>3102.4750509999999</v>
      </c>
      <c r="BQ207">
        <v>2083.9782700000001</v>
      </c>
      <c r="BR207">
        <v>4344.7230029999928</v>
      </c>
      <c r="BS207">
        <v>715.99752600000022</v>
      </c>
      <c r="BT207">
        <v>1877.2593909999989</v>
      </c>
      <c r="BU207">
        <v>3946.1140070000001</v>
      </c>
    </row>
    <row r="208">
      <c r="A208" t="s">
        <v>728</v>
      </c>
      <c r="B208">
        <v>2011</v>
      </c>
      <c r="C208" t="s">
        <v>734</v>
      </c>
      <c r="D208">
        <v>159</v>
      </c>
      <c r="E208" t="s">
        <v>63</v>
      </c>
      <c r="F208" t="s">
        <v>406</v>
      </c>
      <c r="G208" t="s">
        <v>201</v>
      </c>
      <c r="H208">
        <v>49.028418863460068</v>
      </c>
      <c r="I208">
        <v>63.367411708123747</v>
      </c>
      <c r="J208">
        <v>45.100503446231151</v>
      </c>
      <c r="K208">
        <v>14.27574814258174</v>
      </c>
      <c r="L208">
        <v>3.989458270832301</v>
      </c>
      <c r="M208">
        <v>42.834649738806917</v>
      </c>
      <c r="N208">
        <v>15.49705437283281</v>
      </c>
      <c r="O208">
        <v>8.2931340692096338</v>
      </c>
      <c r="P208">
        <v>4.6511591360024962</v>
      </c>
      <c r="Q208">
        <v>1.919857214632922</v>
      </c>
      <c r="R208">
        <v>48.718950100196039</v>
      </c>
      <c r="S208">
        <v>50.588304565406361</v>
      </c>
      <c r="T208">
        <v>66.698585654022381</v>
      </c>
      <c r="U208">
        <v>63.473157822340617</v>
      </c>
      <c r="V208">
        <v>39.176763102021219</v>
      </c>
      <c r="W208" t="s">
        <v>237</v>
      </c>
      <c r="X208" t="s">
        <v>238</v>
      </c>
      <c r="Y208" t="s">
        <v>239</v>
      </c>
      <c r="Z208" t="s">
        <v>240</v>
      </c>
      <c r="AA208" t="s">
        <v>384</v>
      </c>
      <c r="AB208" t="s">
        <v>242</v>
      </c>
      <c r="AC208" t="s">
        <v>243</v>
      </c>
      <c r="AD208" t="s">
        <v>385</v>
      </c>
      <c r="AE208" t="s">
        <v>245</v>
      </c>
      <c r="AF208" t="s">
        <v>246</v>
      </c>
      <c r="AG208" t="s">
        <v>386</v>
      </c>
      <c r="AH208" t="s">
        <v>387</v>
      </c>
      <c r="AI208">
        <v>17.703612535908409</v>
      </c>
      <c r="AJ208">
        <v>45.841379656917248</v>
      </c>
      <c r="AK208">
        <v>3.2085597404770749</v>
      </c>
      <c r="AL208">
        <v>54.976951618939147</v>
      </c>
      <c r="AM208">
        <v>35.817808928693488</v>
      </c>
      <c r="AN208">
        <v>27.332443468146678</v>
      </c>
      <c r="AO208">
        <v>46.395543818598277</v>
      </c>
      <c r="AP208">
        <v>56.245606523655603</v>
      </c>
      <c r="AQ208">
        <v>40.368622920273523</v>
      </c>
      <c r="AR208">
        <v>56.282173810330391</v>
      </c>
      <c r="AS208">
        <v>39.37565967862254</v>
      </c>
      <c r="AT208">
        <v>7.7615270275548989</v>
      </c>
      <c r="AU208">
        <v>7134.8356310000026</v>
      </c>
      <c r="AV208">
        <v>9228.8670219999567</v>
      </c>
      <c r="AW208">
        <v>6557.5349030000034</v>
      </c>
      <c r="AX208">
        <v>2077.5828450000008</v>
      </c>
      <c r="AY208">
        <v>581.45605499999999</v>
      </c>
      <c r="AZ208">
        <v>2960.8484130000038</v>
      </c>
      <c r="BA208">
        <v>1071.8105830000011</v>
      </c>
      <c r="BB208">
        <v>573.93143400000019</v>
      </c>
      <c r="BC208">
        <v>322.27719899999988</v>
      </c>
      <c r="BD208">
        <v>132.99573799999999</v>
      </c>
      <c r="BE208">
        <v>3717.8407690000022</v>
      </c>
      <c r="BF208">
        <v>3865.7476550000019</v>
      </c>
      <c r="BG208">
        <v>5095.3178679999937</v>
      </c>
      <c r="BH208">
        <v>4855.0810450000026</v>
      </c>
      <c r="BI208">
        <v>2984.4257519999978</v>
      </c>
      <c r="BJ208">
        <v>610.84697599999959</v>
      </c>
      <c r="BK208">
        <v>2500.0075530000022</v>
      </c>
      <c r="BL208">
        <v>205.54359700000001</v>
      </c>
      <c r="BM208">
        <v>1716.956101999999</v>
      </c>
      <c r="BN208">
        <v>4978.326258999994</v>
      </c>
      <c r="BO208">
        <v>829.71509200000014</v>
      </c>
      <c r="BP208">
        <v>3962.0358079999992</v>
      </c>
      <c r="BQ208">
        <v>3654.6958999999979</v>
      </c>
      <c r="BR208">
        <v>3406.6709810000029</v>
      </c>
      <c r="BS208">
        <v>1163.7574390000011</v>
      </c>
      <c r="BT208">
        <v>2030.4702409999979</v>
      </c>
      <c r="BU208">
        <v>521.25050799999997</v>
      </c>
    </row>
    <row r="209">
      <c r="A209" t="s">
        <v>728</v>
      </c>
      <c r="B209">
        <v>2011</v>
      </c>
      <c r="C209" t="s">
        <v>734</v>
      </c>
      <c r="D209">
        <v>160</v>
      </c>
      <c r="E209" t="s">
        <v>63</v>
      </c>
      <c r="F209" t="s">
        <v>407</v>
      </c>
      <c r="G209" t="s">
        <v>201</v>
      </c>
      <c r="H209">
        <v>26.269388125035029</v>
      </c>
      <c r="I209">
        <v>6.5961144996554353</v>
      </c>
      <c r="J209">
        <v>2.415676078452031</v>
      </c>
      <c r="K209">
        <v>0.1886453792807416</v>
      </c>
      <c r="L209">
        <v>0.1289735785637639</v>
      </c>
      <c r="M209">
        <v>6.8536115903647614</v>
      </c>
      <c r="N209">
        <v>0.20978317881769121</v>
      </c>
      <c r="O209">
        <v>0.10679025282571079</v>
      </c>
      <c r="P209">
        <v>0.29279586990358919</v>
      </c>
      <c r="Q209">
        <v>0.084340269060226902</v>
      </c>
      <c r="R209">
        <v>30.768642962734958</v>
      </c>
      <c r="S209">
        <v>19.520749312503341</v>
      </c>
      <c r="T209">
        <v>6.6316461970093306</v>
      </c>
      <c r="U209">
        <v>2.304853924558683</v>
      </c>
      <c r="V209">
        <v>1.793091270049415</v>
      </c>
      <c r="W209" t="s">
        <v>237</v>
      </c>
      <c r="X209" t="s">
        <v>238</v>
      </c>
      <c r="Y209" t="s">
        <v>239</v>
      </c>
      <c r="Z209" t="s">
        <v>240</v>
      </c>
      <c r="AA209" t="s">
        <v>384</v>
      </c>
      <c r="AB209" t="s">
        <v>242</v>
      </c>
      <c r="AC209" t="s">
        <v>243</v>
      </c>
      <c r="AD209" t="s">
        <v>385</v>
      </c>
      <c r="AE209" t="s">
        <v>245</v>
      </c>
      <c r="AF209" t="s">
        <v>246</v>
      </c>
      <c r="AG209" t="s">
        <v>386</v>
      </c>
      <c r="AH209" t="s">
        <v>387</v>
      </c>
      <c r="AI209">
        <v>2.3750453821971429</v>
      </c>
      <c r="AJ209">
        <v>0.9992663164361606</v>
      </c>
      <c r="AK209">
        <v>0.34080683307251552</v>
      </c>
      <c r="AL209">
        <v>8.0578615900714858</v>
      </c>
      <c r="AM209">
        <v>22.221102676076381</v>
      </c>
      <c r="AN209">
        <v>1.8871370493769859</v>
      </c>
      <c r="AO209">
        <v>14.82842725684789</v>
      </c>
      <c r="AP209">
        <v>0.70950388698483713</v>
      </c>
      <c r="AQ209">
        <v>1.01763414408676</v>
      </c>
      <c r="AR209">
        <v>0.31660683409685492</v>
      </c>
      <c r="AS209">
        <v>4.2746507932113174</v>
      </c>
      <c r="AT209">
        <v>0</v>
      </c>
      <c r="AU209">
        <v>3822.8392990000038</v>
      </c>
      <c r="AV209">
        <v>960.66198599999973</v>
      </c>
      <c r="AW209">
        <v>351.23510800000003</v>
      </c>
      <c r="AX209">
        <v>27.454001000000002</v>
      </c>
      <c r="AY209">
        <v>18.797657000000001</v>
      </c>
      <c r="AZ209">
        <v>473.74042100000008</v>
      </c>
      <c r="BA209">
        <v>14.509069</v>
      </c>
      <c r="BB209">
        <v>7.390485</v>
      </c>
      <c r="BC209">
        <v>20.287724000000001</v>
      </c>
      <c r="BD209">
        <v>5.842568</v>
      </c>
      <c r="BE209">
        <v>2348.0168389999999</v>
      </c>
      <c r="BF209">
        <v>1491.6944050000011</v>
      </c>
      <c r="BG209">
        <v>506.61262199999987</v>
      </c>
      <c r="BH209">
        <v>176.29897399999999</v>
      </c>
      <c r="BI209">
        <v>136.59494400000011</v>
      </c>
      <c r="BJ209">
        <v>81.948771000000036</v>
      </c>
      <c r="BK209">
        <v>54.496033000000011</v>
      </c>
      <c r="BL209">
        <v>21.832432000000001</v>
      </c>
      <c r="BM209">
        <v>251.650814</v>
      </c>
      <c r="BN209">
        <v>3088.516642000001</v>
      </c>
      <c r="BO209">
        <v>57.286721999999997</v>
      </c>
      <c r="BP209">
        <v>1266.3017809999999</v>
      </c>
      <c r="BQ209">
        <v>46.101751000000007</v>
      </c>
      <c r="BR209">
        <v>85.877209999999977</v>
      </c>
      <c r="BS209">
        <v>6.5465409999999986</v>
      </c>
      <c r="BT209">
        <v>220.4293540000001</v>
      </c>
      <c r="BU209">
        <v>0</v>
      </c>
    </row>
    <row r="210">
      <c r="A210" t="s">
        <v>728</v>
      </c>
      <c r="B210">
        <v>2011</v>
      </c>
      <c r="C210" t="s">
        <v>734</v>
      </c>
      <c r="D210">
        <v>161</v>
      </c>
      <c r="E210" t="s">
        <v>63</v>
      </c>
      <c r="F210" t="s">
        <v>408</v>
      </c>
      <c r="G210" t="s">
        <v>201</v>
      </c>
      <c r="H210">
        <v>0</v>
      </c>
      <c r="I210">
        <v>0.0067477618837594004</v>
      </c>
      <c r="J210">
        <v>0.011285774367312</v>
      </c>
      <c r="K210">
        <v>0.036365301880505803</v>
      </c>
      <c r="L210">
        <v>0.055921872809605297</v>
      </c>
      <c r="M210">
        <v>0</v>
      </c>
      <c r="N210">
        <v>0</v>
      </c>
      <c r="O210">
        <v>0.076472510040455494</v>
      </c>
      <c r="P210">
        <v>0.023483448792596201</v>
      </c>
      <c r="Q210">
        <v>0.094167654615828697</v>
      </c>
      <c r="R210">
        <v>0</v>
      </c>
      <c r="S210">
        <v>0</v>
      </c>
      <c r="T210">
        <v>0.012864340037739</v>
      </c>
      <c r="U210">
        <v>0</v>
      </c>
      <c r="V210">
        <v>0.021540627769829599</v>
      </c>
      <c r="W210" t="s">
        <v>237</v>
      </c>
      <c r="X210" t="s">
        <v>238</v>
      </c>
      <c r="Y210" t="s">
        <v>239</v>
      </c>
      <c r="Z210" t="s">
        <v>240</v>
      </c>
      <c r="AA210" t="s">
        <v>384</v>
      </c>
      <c r="AB210" t="s">
        <v>242</v>
      </c>
      <c r="AC210" t="s">
        <v>243</v>
      </c>
      <c r="AD210" t="s">
        <v>385</v>
      </c>
      <c r="AE210" t="s">
        <v>245</v>
      </c>
      <c r="AF210" t="s">
        <v>246</v>
      </c>
      <c r="AG210" t="s">
        <v>386</v>
      </c>
      <c r="AH210" t="s">
        <v>387</v>
      </c>
      <c r="AI210">
        <v>0</v>
      </c>
      <c r="AJ210">
        <v>0</v>
      </c>
      <c r="AK210">
        <v>0.026314287599613299</v>
      </c>
      <c r="AL210">
        <v>0</v>
      </c>
      <c r="AM210">
        <v>0</v>
      </c>
      <c r="AN210">
        <v>0</v>
      </c>
      <c r="AO210">
        <v>0</v>
      </c>
      <c r="AP210">
        <v>0</v>
      </c>
      <c r="AQ210">
        <v>0</v>
      </c>
      <c r="AR210">
        <v>0.12622157398297121</v>
      </c>
      <c r="AS210">
        <v>0.057674095725958802</v>
      </c>
      <c r="AT210">
        <v>0.13098657407687689</v>
      </c>
      <c r="AU210">
        <v>0</v>
      </c>
      <c r="AV210">
        <v>0.98274799999999995</v>
      </c>
      <c r="AW210">
        <v>1.6409320000000001</v>
      </c>
      <c r="AX210">
        <v>5.2923270000000002</v>
      </c>
      <c r="AY210">
        <v>8.1505080000000003</v>
      </c>
      <c r="AZ210">
        <v>0</v>
      </c>
      <c r="BA210">
        <v>0</v>
      </c>
      <c r="BB210">
        <v>5.2923270000000002</v>
      </c>
      <c r="BC210">
        <v>1.6271599999999999</v>
      </c>
      <c r="BD210">
        <v>6.5233480000000004</v>
      </c>
      <c r="BE210">
        <v>0</v>
      </c>
      <c r="BF210">
        <v>0</v>
      </c>
      <c r="BG210">
        <v>0.98274799999999995</v>
      </c>
      <c r="BH210">
        <v>0</v>
      </c>
      <c r="BI210">
        <v>1.6409320000000001</v>
      </c>
      <c r="BJ210">
        <v>0</v>
      </c>
      <c r="BK210">
        <v>0</v>
      </c>
      <c r="BL210">
        <v>1.6857200000000001</v>
      </c>
      <c r="BM210">
        <v>0</v>
      </c>
      <c r="BN210">
        <v>0</v>
      </c>
      <c r="BO210">
        <v>0</v>
      </c>
      <c r="BP210">
        <v>0</v>
      </c>
      <c r="BQ210">
        <v>0</v>
      </c>
      <c r="BR210">
        <v>0</v>
      </c>
      <c r="BS210">
        <v>2.6099079999999999</v>
      </c>
      <c r="BT210">
        <v>2.974059</v>
      </c>
      <c r="BU210">
        <v>8.7968280000000014</v>
      </c>
    </row>
    <row r="211">
      <c r="A211" t="s">
        <v>728</v>
      </c>
      <c r="B211">
        <v>2011</v>
      </c>
      <c r="C211" t="s">
        <v>734</v>
      </c>
      <c r="D211">
        <v>162</v>
      </c>
      <c r="E211" t="s">
        <v>63</v>
      </c>
      <c r="F211" t="s">
        <v>409</v>
      </c>
      <c r="G211" t="s">
        <v>201</v>
      </c>
      <c r="H211">
        <v>0.16925852870333741</v>
      </c>
      <c r="I211">
        <v>0.37293841786860299</v>
      </c>
      <c r="J211">
        <v>0.40877425491615071</v>
      </c>
      <c r="K211">
        <v>0.4272156319986421</v>
      </c>
      <c r="L211">
        <v>0.18947623077541431</v>
      </c>
      <c r="M211">
        <v>0.13000500023137779</v>
      </c>
      <c r="N211">
        <v>0.20511531202006941</v>
      </c>
      <c r="O211">
        <v>0.30704361709812411</v>
      </c>
      <c r="P211">
        <v>0.34484466628127602</v>
      </c>
      <c r="Q211">
        <v>0.053723628080112197</v>
      </c>
      <c r="R211">
        <v>0.30423146353623509</v>
      </c>
      <c r="S211">
        <v>0.0404763345668646</v>
      </c>
      <c r="T211">
        <v>0.14501819720529341</v>
      </c>
      <c r="U211">
        <v>0.59131180683129758</v>
      </c>
      <c r="V211">
        <v>0.96504622595258771</v>
      </c>
      <c r="W211" t="s">
        <v>237</v>
      </c>
      <c r="X211" t="s">
        <v>238</v>
      </c>
      <c r="Y211" t="s">
        <v>239</v>
      </c>
      <c r="Z211" t="s">
        <v>240</v>
      </c>
      <c r="AA211" t="s">
        <v>384</v>
      </c>
      <c r="AB211" t="s">
        <v>242</v>
      </c>
      <c r="AC211" t="s">
        <v>243</v>
      </c>
      <c r="AD211" t="s">
        <v>385</v>
      </c>
      <c r="AE211" t="s">
        <v>245</v>
      </c>
      <c r="AF211" t="s">
        <v>246</v>
      </c>
      <c r="AG211" t="s">
        <v>386</v>
      </c>
      <c r="AH211" t="s">
        <v>387</v>
      </c>
      <c r="AI211">
        <v>0</v>
      </c>
      <c r="AJ211">
        <v>0.22504816685900769</v>
      </c>
      <c r="AK211">
        <v>0.2102065317164459</v>
      </c>
      <c r="AL211">
        <v>0</v>
      </c>
      <c r="AM211">
        <v>0.18498529058993049</v>
      </c>
      <c r="AN211">
        <v>0</v>
      </c>
      <c r="AO211">
        <v>0.046189402762581301</v>
      </c>
      <c r="AP211">
        <v>0.025828731124949</v>
      </c>
      <c r="AQ211">
        <v>0.21741976364997001</v>
      </c>
      <c r="AR211">
        <v>0.12016809309633671</v>
      </c>
      <c r="AS211">
        <v>2.1571803670704019</v>
      </c>
      <c r="AT211">
        <v>0.58111280191260661</v>
      </c>
      <c r="AU211">
        <v>24.631260999999999</v>
      </c>
      <c r="AV211">
        <v>54.314970000000002</v>
      </c>
      <c r="AW211">
        <v>59.435066999999997</v>
      </c>
      <c r="AX211">
        <v>62.173684999999992</v>
      </c>
      <c r="AY211">
        <v>27.615805000000002</v>
      </c>
      <c r="AZ211">
        <v>8.9863020000000002</v>
      </c>
      <c r="BA211">
        <v>14.186229000000001</v>
      </c>
      <c r="BB211">
        <v>21.249141999999999</v>
      </c>
      <c r="BC211">
        <v>23.894166999999999</v>
      </c>
      <c r="BD211">
        <v>3.721638</v>
      </c>
      <c r="BE211">
        <v>23.216512999999999</v>
      </c>
      <c r="BF211">
        <v>3.0930330000000001</v>
      </c>
      <c r="BG211">
        <v>11.078403</v>
      </c>
      <c r="BH211">
        <v>45.229619</v>
      </c>
      <c r="BI211">
        <v>73.515741999999989</v>
      </c>
      <c r="BJ211">
        <v>0</v>
      </c>
      <c r="BK211">
        <v>12.273237</v>
      </c>
      <c r="BL211">
        <v>13.466044</v>
      </c>
      <c r="BM211">
        <v>0</v>
      </c>
      <c r="BN211">
        <v>25.711151999999998</v>
      </c>
      <c r="BO211">
        <v>0</v>
      </c>
      <c r="BP211">
        <v>3.9444319999999999</v>
      </c>
      <c r="BQ211">
        <v>1.678285</v>
      </c>
      <c r="BR211">
        <v>18.347854000000002</v>
      </c>
      <c r="BS211">
        <v>2.4847389999999998</v>
      </c>
      <c r="BT211">
        <v>111.23853099999999</v>
      </c>
      <c r="BU211">
        <v>39.026513999999992</v>
      </c>
    </row>
    <row r="212">
      <c r="A212" t="s">
        <v>728</v>
      </c>
      <c r="B212">
        <v>2011</v>
      </c>
      <c r="C212" t="s">
        <v>734</v>
      </c>
      <c r="D212">
        <v>163</v>
      </c>
      <c r="E212" t="s">
        <v>63</v>
      </c>
      <c r="F212" t="s">
        <v>47</v>
      </c>
      <c r="G212" t="s">
        <v>201</v>
      </c>
      <c r="H212">
        <v>0.010441575876174799</v>
      </c>
      <c r="I212">
        <v>0.079546713306550207</v>
      </c>
      <c r="J212">
        <v>0.41871322503201891</v>
      </c>
      <c r="K212">
        <v>0.091196528533866894</v>
      </c>
      <c r="L212">
        <v>0</v>
      </c>
      <c r="M212">
        <v>0</v>
      </c>
      <c r="N212">
        <v>0.70427792203386885</v>
      </c>
      <c r="O212">
        <v>0.0957267428385076</v>
      </c>
      <c r="P212">
        <v>0</v>
      </c>
      <c r="Q212">
        <v>0</v>
      </c>
      <c r="R212">
        <v>0</v>
      </c>
      <c r="S212">
        <v>0.019884686893422598</v>
      </c>
      <c r="T212">
        <v>0.1516526496471271</v>
      </c>
      <c r="U212">
        <v>0.078260469644104005</v>
      </c>
      <c r="V212">
        <v>0.16844397792194379</v>
      </c>
      <c r="W212" t="s">
        <v>237</v>
      </c>
      <c r="X212" t="s">
        <v>238</v>
      </c>
      <c r="Y212" t="s">
        <v>239</v>
      </c>
      <c r="Z212" t="s">
        <v>240</v>
      </c>
      <c r="AA212" t="s">
        <v>384</v>
      </c>
      <c r="AB212" t="s">
        <v>242</v>
      </c>
      <c r="AC212" t="s">
        <v>243</v>
      </c>
      <c r="AD212" t="s">
        <v>385</v>
      </c>
      <c r="AE212" t="s">
        <v>245</v>
      </c>
      <c r="AF212" t="s">
        <v>246</v>
      </c>
      <c r="AG212" t="s">
        <v>386</v>
      </c>
      <c r="AH212" t="s">
        <v>387</v>
      </c>
      <c r="AI212">
        <v>0</v>
      </c>
      <c r="AJ212">
        <v>0.024551725287186701</v>
      </c>
      <c r="AK212">
        <v>0</v>
      </c>
      <c r="AL212">
        <v>0</v>
      </c>
      <c r="AM212">
        <v>0.030107845442934999</v>
      </c>
      <c r="AN212">
        <v>0.88745472453376528</v>
      </c>
      <c r="AO212">
        <v>0.56326047746582986</v>
      </c>
      <c r="AP212">
        <v>0</v>
      </c>
      <c r="AQ212">
        <v>0</v>
      </c>
      <c r="AR212">
        <v>0.32367326673009261</v>
      </c>
      <c r="AS212">
        <v>0</v>
      </c>
      <c r="AT212">
        <v>0</v>
      </c>
      <c r="AU212">
        <v>1.5195050000000001</v>
      </c>
      <c r="AV212">
        <v>11.585229999999999</v>
      </c>
      <c r="AW212">
        <v>60.880175999999999</v>
      </c>
      <c r="AX212">
        <v>13.272043</v>
      </c>
      <c r="AY212">
        <v>0</v>
      </c>
      <c r="AZ212">
        <v>0</v>
      </c>
      <c r="BA212">
        <v>48.709420000000001</v>
      </c>
      <c r="BB212">
        <v>6.6248279999999999</v>
      </c>
      <c r="BC212">
        <v>0</v>
      </c>
      <c r="BD212">
        <v>0</v>
      </c>
      <c r="BE212">
        <v>0</v>
      </c>
      <c r="BF212">
        <v>1.5195050000000001</v>
      </c>
      <c r="BG212">
        <v>11.585229999999999</v>
      </c>
      <c r="BH212">
        <v>5.986167</v>
      </c>
      <c r="BI212">
        <v>12.831804</v>
      </c>
      <c r="BJ212">
        <v>0</v>
      </c>
      <c r="BK212">
        <v>1.338954</v>
      </c>
      <c r="BL212">
        <v>0</v>
      </c>
      <c r="BM212">
        <v>0</v>
      </c>
      <c r="BN212">
        <v>4.1846969999999999</v>
      </c>
      <c r="BO212">
        <v>26.939947</v>
      </c>
      <c r="BP212">
        <v>48.100701000000001</v>
      </c>
      <c r="BQ212">
        <v>0</v>
      </c>
      <c r="BR212">
        <v>0</v>
      </c>
      <c r="BS212">
        <v>6.6926550000000002</v>
      </c>
      <c r="BT212">
        <v>0</v>
      </c>
      <c r="BU212">
        <v>0</v>
      </c>
    </row>
    <row r="213">
      <c r="A213" t="s">
        <v>728</v>
      </c>
      <c r="B213">
        <v>2014</v>
      </c>
      <c r="C213" t="s">
        <v>735</v>
      </c>
      <c r="D213">
        <v>16</v>
      </c>
      <c r="E213" t="s">
        <v>13</v>
      </c>
      <c r="F213" t="s">
        <v>14</v>
      </c>
      <c r="G213" t="s">
        <v>741</v>
      </c>
      <c r="H213">
        <v>47.828474392291803</v>
      </c>
      <c r="I213">
        <v>55.33534111342744</v>
      </c>
      <c r="J213">
        <v>74.387310562249468</v>
      </c>
      <c r="K213">
        <v>92.808558454567518</v>
      </c>
      <c r="L213">
        <v>97.128615216383395</v>
      </c>
      <c r="M213">
        <v>85.960445837148683</v>
      </c>
      <c r="N213">
        <v>93.138493193538224</v>
      </c>
      <c r="O213">
        <v>96.96009877760703</v>
      </c>
      <c r="P213">
        <v>96.498993356719311</v>
      </c>
      <c r="Q213">
        <v>99.094755803031049</v>
      </c>
      <c r="R213">
        <v>44.073129392857993</v>
      </c>
      <c r="S213">
        <v>48.091549103240581</v>
      </c>
      <c r="T213">
        <v>50.12944482672561</v>
      </c>
      <c r="U213">
        <v>59.059489300748261</v>
      </c>
      <c r="V213">
        <v>70.339650375418415</v>
      </c>
      <c r="W213" t="s">
        <v>237</v>
      </c>
      <c r="X213" t="s">
        <v>489</v>
      </c>
      <c r="Y213" t="s">
        <v>239</v>
      </c>
      <c r="Z213" t="s">
        <v>240</v>
      </c>
      <c r="AA213" t="s">
        <v>384</v>
      </c>
      <c r="AB213" t="s">
        <v>490</v>
      </c>
      <c r="AC213" t="s">
        <v>243</v>
      </c>
      <c r="AD213" t="s">
        <v>385</v>
      </c>
      <c r="AE213" t="s">
        <v>245</v>
      </c>
      <c r="AF213" t="s">
        <v>246</v>
      </c>
      <c r="AG213" t="s">
        <v>386</v>
      </c>
      <c r="AH213" t="s">
        <v>387</v>
      </c>
      <c r="AI213">
        <v>72.872285056313586</v>
      </c>
      <c r="AJ213">
        <v>77.389111776501124</v>
      </c>
      <c r="AK213">
        <v>99.306669633221816</v>
      </c>
      <c r="AL213">
        <v>69.063718709585615</v>
      </c>
      <c r="AM213">
        <v>64.784228428420064</v>
      </c>
      <c r="AN213">
        <v>77.954190393662529</v>
      </c>
      <c r="AO213">
        <v>56.573514232293327</v>
      </c>
      <c r="AP213">
        <v>71.977551858616479</v>
      </c>
      <c r="AQ213">
        <v>69.204718642845037</v>
      </c>
      <c r="AR213">
        <v>75.828513371806537</v>
      </c>
      <c r="AS213">
        <v>66.695166568436406</v>
      </c>
      <c r="AT213">
        <v>98.27198311510341</v>
      </c>
      <c r="AU213"/>
      <c r="AV213"/>
      <c r="AW213"/>
      <c r="AX213"/>
      <c r="AY213"/>
      <c r="AZ213"/>
      <c r="BA213"/>
      <c r="BB213"/>
      <c r="BC213"/>
      <c r="BD213"/>
      <c r="BE213"/>
      <c r="BF213"/>
      <c r="BG213"/>
      <c r="BH213"/>
      <c r="BI213"/>
      <c r="BJ213"/>
      <c r="BK213"/>
      <c r="BL213"/>
      <c r="BM213"/>
      <c r="BN213"/>
      <c r="BO213"/>
      <c r="BP213"/>
      <c r="BQ213"/>
      <c r="BR213"/>
      <c r="BS213"/>
      <c r="BT213"/>
      <c r="BU213"/>
    </row>
    <row r="214">
      <c r="A214" t="s">
        <v>728</v>
      </c>
      <c r="B214">
        <v>2014</v>
      </c>
      <c r="C214" t="s">
        <v>735</v>
      </c>
      <c r="D214">
        <v>17</v>
      </c>
      <c r="E214" t="s">
        <v>13</v>
      </c>
      <c r="F214" t="s">
        <v>52</v>
      </c>
      <c r="G214" t="s">
        <v>201</v>
      </c>
      <c r="H214">
        <v>52.17152560770846</v>
      </c>
      <c r="I214">
        <v>44.664658886572717</v>
      </c>
      <c r="J214">
        <v>25.61268943775049</v>
      </c>
      <c r="K214">
        <v>7.191441545432645</v>
      </c>
      <c r="L214">
        <v>2.8713847836165618</v>
      </c>
      <c r="M214">
        <v>14.03955416285142</v>
      </c>
      <c r="N214">
        <v>6.8615068064616356</v>
      </c>
      <c r="O214">
        <v>3.0399012223929258</v>
      </c>
      <c r="P214">
        <v>3.5010066432806179</v>
      </c>
      <c r="Q214">
        <v>0.90524419696899006</v>
      </c>
      <c r="R214">
        <v>55.926870607141922</v>
      </c>
      <c r="S214">
        <v>51.90845089675922</v>
      </c>
      <c r="T214">
        <v>49.870555173274333</v>
      </c>
      <c r="U214">
        <v>40.940510699251448</v>
      </c>
      <c r="V214">
        <v>29.660349624581659</v>
      </c>
      <c r="W214" t="s">
        <v>237</v>
      </c>
      <c r="X214" t="s">
        <v>489</v>
      </c>
      <c r="Y214" t="s">
        <v>239</v>
      </c>
      <c r="Z214" t="s">
        <v>240</v>
      </c>
      <c r="AA214" t="s">
        <v>384</v>
      </c>
      <c r="AB214" t="s">
        <v>490</v>
      </c>
      <c r="AC214" t="s">
        <v>243</v>
      </c>
      <c r="AD214" t="s">
        <v>385</v>
      </c>
      <c r="AE214" t="s">
        <v>245</v>
      </c>
      <c r="AF214" t="s">
        <v>246</v>
      </c>
      <c r="AG214" t="s">
        <v>386</v>
      </c>
      <c r="AH214" t="s">
        <v>387</v>
      </c>
      <c r="AI214">
        <v>27.127714943686101</v>
      </c>
      <c r="AJ214">
        <v>22.6108882234989</v>
      </c>
      <c r="AK214">
        <v>0.69333036677814497</v>
      </c>
      <c r="AL214">
        <v>30.936281290414531</v>
      </c>
      <c r="AM214">
        <v>35.215771571579943</v>
      </c>
      <c r="AN214">
        <v>22.045809606337588</v>
      </c>
      <c r="AO214">
        <v>43.426485767706488</v>
      </c>
      <c r="AP214">
        <v>28.022448141383538</v>
      </c>
      <c r="AQ214">
        <v>30.795281357155108</v>
      </c>
      <c r="AR214">
        <v>24.171486628193492</v>
      </c>
      <c r="AS214">
        <v>33.304833431563537</v>
      </c>
      <c r="AT214">
        <v>1.7280168848965849</v>
      </c>
      <c r="AU214"/>
      <c r="AV214"/>
      <c r="AW214"/>
      <c r="AX214"/>
      <c r="AY214"/>
      <c r="AZ214"/>
      <c r="BA214"/>
      <c r="BB214"/>
      <c r="BC214"/>
      <c r="BD214"/>
      <c r="BE214"/>
      <c r="BF214"/>
      <c r="BG214"/>
      <c r="BH214"/>
      <c r="BI214"/>
      <c r="BJ214"/>
      <c r="BK214"/>
      <c r="BL214"/>
      <c r="BM214"/>
      <c r="BN214"/>
      <c r="BO214"/>
      <c r="BP214"/>
      <c r="BQ214"/>
      <c r="BR214"/>
      <c r="BS214"/>
      <c r="BT214"/>
      <c r="BU214"/>
    </row>
    <row r="215">
      <c r="A215" t="s">
        <v>728</v>
      </c>
      <c r="B215">
        <v>2014</v>
      </c>
      <c r="C215" t="s">
        <v>735</v>
      </c>
      <c r="D215">
        <v>18</v>
      </c>
      <c r="E215" t="s">
        <v>61</v>
      </c>
      <c r="F215" t="s">
        <v>15</v>
      </c>
      <c r="G215" t="s">
        <v>742</v>
      </c>
      <c r="H215">
        <v>40.603267111408528</v>
      </c>
      <c r="I215">
        <v>45.335195163556143</v>
      </c>
      <c r="J215">
        <v>60.250672277434177</v>
      </c>
      <c r="K215">
        <v>80.043548309323228</v>
      </c>
      <c r="L215">
        <v>89.226094557627022</v>
      </c>
      <c r="M215">
        <v>67.604373898866868</v>
      </c>
      <c r="N215">
        <v>78.321940626494566</v>
      </c>
      <c r="O215">
        <v>85.182571677534909</v>
      </c>
      <c r="P215">
        <v>85.087502970474432</v>
      </c>
      <c r="Q215">
        <v>94.727437839444207</v>
      </c>
      <c r="R215">
        <v>37.510843612253318</v>
      </c>
      <c r="S215">
        <v>42.048864252413217</v>
      </c>
      <c r="T215">
        <v>40.550646428514099</v>
      </c>
      <c r="U215">
        <v>48.216484336741843</v>
      </c>
      <c r="V215">
        <v>58.748151353716857</v>
      </c>
      <c r="W215" t="s">
        <v>237</v>
      </c>
      <c r="X215" t="s">
        <v>489</v>
      </c>
      <c r="Y215" t="s">
        <v>239</v>
      </c>
      <c r="Z215" t="s">
        <v>240</v>
      </c>
      <c r="AA215" t="s">
        <v>384</v>
      </c>
      <c r="AB215" t="s">
        <v>490</v>
      </c>
      <c r="AC215" t="s">
        <v>243</v>
      </c>
      <c r="AD215" t="s">
        <v>385</v>
      </c>
      <c r="AE215" t="s">
        <v>245</v>
      </c>
      <c r="AF215" t="s">
        <v>246</v>
      </c>
      <c r="AG215" t="s">
        <v>386</v>
      </c>
      <c r="AH215" t="s">
        <v>387</v>
      </c>
      <c r="AI215">
        <v>66.432351805922593</v>
      </c>
      <c r="AJ215">
        <v>53.848504748781068</v>
      </c>
      <c r="AK215">
        <v>94.854214085068975</v>
      </c>
      <c r="AL215">
        <v>51.860114112516356</v>
      </c>
      <c r="AM215">
        <v>55.828778479574247</v>
      </c>
      <c r="AN215">
        <v>70.186939329416376</v>
      </c>
      <c r="AO215">
        <v>46.445437943294479</v>
      </c>
      <c r="AP215">
        <v>68.252537925010671</v>
      </c>
      <c r="AQ215">
        <v>59.268620200877862</v>
      </c>
      <c r="AR215">
        <v>67.337759739930164</v>
      </c>
      <c r="AS215">
        <v>53.243912200683972</v>
      </c>
      <c r="AT215">
        <v>88.154897776109081</v>
      </c>
      <c r="AU215"/>
      <c r="AV215"/>
      <c r="AW215"/>
      <c r="AX215"/>
      <c r="AY215"/>
      <c r="AZ215"/>
      <c r="BA215"/>
      <c r="BB215"/>
      <c r="BC215"/>
      <c r="BD215"/>
      <c r="BE215"/>
      <c r="BF215"/>
      <c r="BG215"/>
      <c r="BH215"/>
      <c r="BI215"/>
      <c r="BJ215"/>
      <c r="BK215"/>
      <c r="BL215"/>
      <c r="BM215"/>
      <c r="BN215"/>
      <c r="BO215"/>
      <c r="BP215"/>
      <c r="BQ215"/>
      <c r="BR215"/>
      <c r="BS215"/>
      <c r="BT215"/>
      <c r="BU215"/>
    </row>
    <row r="216">
      <c r="A216" t="s">
        <v>728</v>
      </c>
      <c r="B216">
        <v>2014</v>
      </c>
      <c r="C216" t="s">
        <v>735</v>
      </c>
      <c r="D216">
        <v>19</v>
      </c>
      <c r="E216" t="s">
        <v>61</v>
      </c>
      <c r="F216" t="s">
        <v>16</v>
      </c>
      <c r="G216" t="s">
        <v>743</v>
      </c>
      <c r="H216">
        <v>7.2252072808832448</v>
      </c>
      <c r="I216">
        <v>10.000145949871211</v>
      </c>
      <c r="J216">
        <v>14.13663828481538</v>
      </c>
      <c r="K216">
        <v>12.76501014524435</v>
      </c>
      <c r="L216">
        <v>7.9025206587563268</v>
      </c>
      <c r="M216">
        <v>18.356071938281939</v>
      </c>
      <c r="N216">
        <v>14.816552567043569</v>
      </c>
      <c r="O216">
        <v>11.777527100072239</v>
      </c>
      <c r="P216">
        <v>11.411490386244941</v>
      </c>
      <c r="Q216">
        <v>4.36731796358686</v>
      </c>
      <c r="R216">
        <v>6.5622857806046859</v>
      </c>
      <c r="S216">
        <v>6.0426848508273743</v>
      </c>
      <c r="T216">
        <v>9.578798398211525</v>
      </c>
      <c r="U216">
        <v>10.84300496400639</v>
      </c>
      <c r="V216">
        <v>11.591499021701519</v>
      </c>
      <c r="W216" t="s">
        <v>237</v>
      </c>
      <c r="X216" t="s">
        <v>489</v>
      </c>
      <c r="Y216" t="s">
        <v>239</v>
      </c>
      <c r="Z216" t="s">
        <v>240</v>
      </c>
      <c r="AA216" t="s">
        <v>384</v>
      </c>
      <c r="AB216" t="s">
        <v>490</v>
      </c>
      <c r="AC216" t="s">
        <v>243</v>
      </c>
      <c r="AD216" t="s">
        <v>385</v>
      </c>
      <c r="AE216" t="s">
        <v>245</v>
      </c>
      <c r="AF216" t="s">
        <v>246</v>
      </c>
      <c r="AG216" t="s">
        <v>386</v>
      </c>
      <c r="AH216" t="s">
        <v>387</v>
      </c>
      <c r="AI216">
        <v>6.4399332503910012</v>
      </c>
      <c r="AJ216">
        <v>23.540607027720181</v>
      </c>
      <c r="AK216">
        <v>4.4524555481527583</v>
      </c>
      <c r="AL216">
        <v>17.203604597069209</v>
      </c>
      <c r="AM216">
        <v>8.9554499488458337</v>
      </c>
      <c r="AN216">
        <v>7.7672510642461372</v>
      </c>
      <c r="AO216">
        <v>10.128076288998839</v>
      </c>
      <c r="AP216">
        <v>3.7250139336056902</v>
      </c>
      <c r="AQ216">
        <v>9.9360984419671396</v>
      </c>
      <c r="AR216">
        <v>8.490753631876359</v>
      </c>
      <c r="AS216">
        <v>13.45125436775249</v>
      </c>
      <c r="AT216">
        <v>10.11708533899434</v>
      </c>
      <c r="AU216"/>
      <c r="AV216"/>
      <c r="AW216"/>
      <c r="AX216"/>
      <c r="AY216"/>
      <c r="AZ216"/>
      <c r="BA216"/>
      <c r="BB216"/>
      <c r="BC216"/>
      <c r="BD216"/>
      <c r="BE216"/>
      <c r="BF216"/>
      <c r="BG216"/>
      <c r="BH216"/>
      <c r="BI216"/>
      <c r="BJ216"/>
      <c r="BK216"/>
      <c r="BL216"/>
      <c r="BM216"/>
      <c r="BN216"/>
      <c r="BO216"/>
      <c r="BP216"/>
      <c r="BQ216"/>
      <c r="BR216"/>
      <c r="BS216"/>
      <c r="BT216"/>
      <c r="BU216"/>
    </row>
    <row r="217">
      <c r="A217" t="s">
        <v>728</v>
      </c>
      <c r="B217">
        <v>2014</v>
      </c>
      <c r="C217" t="s">
        <v>735</v>
      </c>
      <c r="D217">
        <v>20</v>
      </c>
      <c r="E217" t="s">
        <v>61</v>
      </c>
      <c r="F217" t="s">
        <v>22</v>
      </c>
      <c r="G217" t="s">
        <v>744</v>
      </c>
      <c r="H217">
        <v>36.054449360885883</v>
      </c>
      <c r="I217">
        <v>29.399853788687249</v>
      </c>
      <c r="J217">
        <v>17.031628699988911</v>
      </c>
      <c r="K217">
        <v>5.4334314699530086</v>
      </c>
      <c r="L217">
        <v>2.4928145014414151</v>
      </c>
      <c r="M217">
        <v>9.558367870593127</v>
      </c>
      <c r="N217">
        <v>5.792152359440248</v>
      </c>
      <c r="O217">
        <v>2.0285773466564239</v>
      </c>
      <c r="P217">
        <v>2.7478053565898581</v>
      </c>
      <c r="Q217">
        <v>0.90524419696893332</v>
      </c>
      <c r="R217">
        <v>38.791186171926903</v>
      </c>
      <c r="S217">
        <v>34.898486404296968</v>
      </c>
      <c r="T217">
        <v>34.129730988735481</v>
      </c>
      <c r="U217">
        <v>25.954197920484631</v>
      </c>
      <c r="V217">
        <v>22.02486111503902</v>
      </c>
      <c r="W217" t="s">
        <v>237</v>
      </c>
      <c r="X217" t="s">
        <v>489</v>
      </c>
      <c r="Y217" t="s">
        <v>239</v>
      </c>
      <c r="Z217" t="s">
        <v>240</v>
      </c>
      <c r="AA217" t="s">
        <v>384</v>
      </c>
      <c r="AB217" t="s">
        <v>490</v>
      </c>
      <c r="AC217" t="s">
        <v>243</v>
      </c>
      <c r="AD217" t="s">
        <v>385</v>
      </c>
      <c r="AE217" t="s">
        <v>245</v>
      </c>
      <c r="AF217" t="s">
        <v>246</v>
      </c>
      <c r="AG217" t="s">
        <v>386</v>
      </c>
      <c r="AH217" t="s">
        <v>387</v>
      </c>
      <c r="AI217">
        <v>16.957732607234689</v>
      </c>
      <c r="AJ217">
        <v>21.864305323963318</v>
      </c>
      <c r="AK217">
        <v>0.69333036677826687</v>
      </c>
      <c r="AL217">
        <v>28.49970549451433</v>
      </c>
      <c r="AM217">
        <v>24.8638289838043</v>
      </c>
      <c r="AN217">
        <v>14.777164847021901</v>
      </c>
      <c r="AO217">
        <v>25.855735609341231</v>
      </c>
      <c r="AP217">
        <v>24.013502050950969</v>
      </c>
      <c r="AQ217">
        <v>6.1488161401683357</v>
      </c>
      <c r="AR217">
        <v>20.290768887865671</v>
      </c>
      <c r="AS217">
        <v>20.460671978524001</v>
      </c>
      <c r="AT217">
        <v>1.728016884896578</v>
      </c>
      <c r="AU217"/>
      <c r="AV217"/>
      <c r="AW217"/>
      <c r="AX217"/>
      <c r="AY217"/>
      <c r="AZ217"/>
      <c r="BA217"/>
      <c r="BB217"/>
      <c r="BC217"/>
      <c r="BD217"/>
      <c r="BE217"/>
      <c r="BF217"/>
      <c r="BG217"/>
      <c r="BH217"/>
      <c r="BI217"/>
      <c r="BJ217"/>
      <c r="BK217"/>
      <c r="BL217"/>
      <c r="BM217"/>
      <c r="BN217"/>
      <c r="BO217"/>
      <c r="BP217"/>
      <c r="BQ217"/>
      <c r="BR217"/>
      <c r="BS217"/>
      <c r="BT217"/>
      <c r="BU217"/>
    </row>
    <row r="218">
      <c r="A218" t="s">
        <v>728</v>
      </c>
      <c r="B218">
        <v>2014</v>
      </c>
      <c r="C218" t="s">
        <v>735</v>
      </c>
      <c r="D218">
        <v>21</v>
      </c>
      <c r="E218" t="s">
        <v>61</v>
      </c>
      <c r="F218" t="s">
        <v>17</v>
      </c>
      <c r="G218" t="s">
        <v>745</v>
      </c>
      <c r="H218">
        <v>16.117076246822339</v>
      </c>
      <c r="I218">
        <v>15.26480509788539</v>
      </c>
      <c r="J218">
        <v>8.5810607377615273</v>
      </c>
      <c r="K218">
        <v>1.758010075479417</v>
      </c>
      <c r="L218">
        <v>0.37857028217523642</v>
      </c>
      <c r="M218">
        <v>4.4811862922580668</v>
      </c>
      <c r="N218">
        <v>1.069354447021613</v>
      </c>
      <c r="O218">
        <v>1.011323875736426</v>
      </c>
      <c r="P218">
        <v>0.75320128669077091</v>
      </c>
      <c r="Q218">
        <v>0</v>
      </c>
      <c r="R218">
        <v>17.13568443521509</v>
      </c>
      <c r="S218">
        <v>17.00996449246243</v>
      </c>
      <c r="T218">
        <v>15.740824184538891</v>
      </c>
      <c r="U218">
        <v>14.98631277876714</v>
      </c>
      <c r="V218">
        <v>7.6354885095426024</v>
      </c>
      <c r="W218" t="s">
        <v>237</v>
      </c>
      <c r="X218" t="s">
        <v>489</v>
      </c>
      <c r="Y218" t="s">
        <v>239</v>
      </c>
      <c r="Z218" t="s">
        <v>240</v>
      </c>
      <c r="AA218" t="s">
        <v>384</v>
      </c>
      <c r="AB218" t="s">
        <v>490</v>
      </c>
      <c r="AC218" t="s">
        <v>243</v>
      </c>
      <c r="AD218" t="s">
        <v>385</v>
      </c>
      <c r="AE218" t="s">
        <v>245</v>
      </c>
      <c r="AF218" t="s">
        <v>246</v>
      </c>
      <c r="AG218" t="s">
        <v>386</v>
      </c>
      <c r="AH218" t="s">
        <v>387</v>
      </c>
      <c r="AI218">
        <v>10.169982336451721</v>
      </c>
      <c r="AJ218">
        <v>0.74658289953542833</v>
      </c>
      <c r="AK218">
        <v>0</v>
      </c>
      <c r="AL218">
        <v>2.4365757959000902</v>
      </c>
      <c r="AM218">
        <v>10.351942587775619</v>
      </c>
      <c r="AN218">
        <v>7.268644759315583</v>
      </c>
      <c r="AO218">
        <v>17.570750158365449</v>
      </c>
      <c r="AP218">
        <v>4.0089460904326684</v>
      </c>
      <c r="AQ218">
        <v>24.64646521698667</v>
      </c>
      <c r="AR218">
        <v>3.880717740327805</v>
      </c>
      <c r="AS218">
        <v>12.84416145303955</v>
      </c>
      <c r="AT218">
        <v>0</v>
      </c>
      <c r="AU218"/>
      <c r="AV218"/>
      <c r="AW218"/>
      <c r="AX218"/>
      <c r="AY218"/>
      <c r="AZ218"/>
      <c r="BA218"/>
      <c r="BB218"/>
      <c r="BC218"/>
      <c r="BD218"/>
      <c r="BE218"/>
      <c r="BF218"/>
      <c r="BG218"/>
      <c r="BH218"/>
      <c r="BI218"/>
      <c r="BJ218"/>
      <c r="BK218"/>
      <c r="BL218"/>
      <c r="BM218"/>
      <c r="BN218"/>
      <c r="BO218"/>
      <c r="BP218"/>
      <c r="BQ218"/>
      <c r="BR218"/>
      <c r="BS218"/>
      <c r="BT218"/>
      <c r="BU218"/>
    </row>
    <row r="219">
      <c r="A219" t="s">
        <v>728</v>
      </c>
      <c r="B219">
        <v>2014</v>
      </c>
      <c r="C219" t="s">
        <v>735</v>
      </c>
      <c r="D219">
        <v>22</v>
      </c>
      <c r="E219" t="s">
        <v>55</v>
      </c>
      <c r="F219" t="s">
        <v>50</v>
      </c>
      <c r="G219" t="s">
        <v>201</v>
      </c>
      <c r="H219">
        <v>15.106497484368189</v>
      </c>
      <c r="I219">
        <v>18.071897179368111</v>
      </c>
      <c r="J219">
        <v>19.004099191064888</v>
      </c>
      <c r="K219">
        <v>13.75413039250382</v>
      </c>
      <c r="L219">
        <v>8.1361405607925832</v>
      </c>
      <c r="M219">
        <v>21.35409112821187</v>
      </c>
      <c r="N219">
        <v>15.90808704222361</v>
      </c>
      <c r="O219">
        <v>12.14677712641962</v>
      </c>
      <c r="P219">
        <v>11.825501996752539</v>
      </c>
      <c r="Q219">
        <v>4.4072140126846913</v>
      </c>
      <c r="R219">
        <v>14.88953897988487</v>
      </c>
      <c r="S219">
        <v>12.56496196006337</v>
      </c>
      <c r="T219">
        <v>19.108127830501651</v>
      </c>
      <c r="U219">
        <v>18.359462793168809</v>
      </c>
      <c r="V219">
        <v>16.47932419316146</v>
      </c>
      <c r="W219" t="s">
        <v>237</v>
      </c>
      <c r="X219" t="s">
        <v>489</v>
      </c>
      <c r="Y219" t="s">
        <v>239</v>
      </c>
      <c r="Z219" t="s">
        <v>240</v>
      </c>
      <c r="AA219" t="s">
        <v>384</v>
      </c>
      <c r="AB219" t="s">
        <v>490</v>
      </c>
      <c r="AC219" t="s">
        <v>243</v>
      </c>
      <c r="AD219" t="s">
        <v>385</v>
      </c>
      <c r="AE219" t="s">
        <v>245</v>
      </c>
      <c r="AF219" t="s">
        <v>246</v>
      </c>
      <c r="AG219" t="s">
        <v>386</v>
      </c>
      <c r="AH219" t="s">
        <v>387</v>
      </c>
      <c r="AI219">
        <v>8.8372873794398075</v>
      </c>
      <c r="AJ219">
        <v>30.418500080095491</v>
      </c>
      <c r="AK219">
        <v>4.4835413015031209</v>
      </c>
      <c r="AL219">
        <v>24.909757132266119</v>
      </c>
      <c r="AM219">
        <v>13.82350329099109</v>
      </c>
      <c r="AN219">
        <v>9.9638659897846811</v>
      </c>
      <c r="AO219">
        <v>17.902505132370809</v>
      </c>
      <c r="AP219">
        <v>5.1752439995773019</v>
      </c>
      <c r="AQ219">
        <v>14.357544740909679</v>
      </c>
      <c r="AR219">
        <v>11.19730989613897</v>
      </c>
      <c r="AS219">
        <v>20.16825965034522</v>
      </c>
      <c r="AT219">
        <v>10.29498440785963</v>
      </c>
      <c r="AU219"/>
      <c r="AV219"/>
      <c r="AW219"/>
      <c r="AX219"/>
      <c r="AY219"/>
      <c r="AZ219"/>
      <c r="BA219"/>
      <c r="BB219"/>
      <c r="BC219"/>
      <c r="BD219"/>
      <c r="BE219"/>
      <c r="BF219"/>
      <c r="BG219"/>
      <c r="BH219"/>
      <c r="BI219"/>
      <c r="BJ219"/>
      <c r="BK219"/>
      <c r="BL219"/>
      <c r="BM219"/>
      <c r="BN219"/>
      <c r="BO219"/>
      <c r="BP219"/>
      <c r="BQ219"/>
      <c r="BR219"/>
      <c r="BS219"/>
      <c r="BT219"/>
      <c r="BU219"/>
    </row>
    <row r="220">
      <c r="A220" t="s">
        <v>728</v>
      </c>
      <c r="B220">
        <v>2014</v>
      </c>
      <c r="C220" t="s">
        <v>735</v>
      </c>
      <c r="D220">
        <v>23</v>
      </c>
      <c r="E220" t="s">
        <v>55</v>
      </c>
      <c r="F220" t="s">
        <v>49</v>
      </c>
      <c r="G220" t="s">
        <v>201</v>
      </c>
      <c r="H220">
        <v>84.893502515631766</v>
      </c>
      <c r="I220">
        <v>81.92810282063175</v>
      </c>
      <c r="J220">
        <v>80.995900808935232</v>
      </c>
      <c r="K220">
        <v>86.245869607496232</v>
      </c>
      <c r="L220">
        <v>91.863859439207374</v>
      </c>
      <c r="M220">
        <v>78.645908871788279</v>
      </c>
      <c r="N220">
        <v>84.091912957776302</v>
      </c>
      <c r="O220">
        <v>87.853222873580492</v>
      </c>
      <c r="P220">
        <v>88.174498003247521</v>
      </c>
      <c r="Q220">
        <v>95.592785987315324</v>
      </c>
      <c r="R220">
        <v>85.110461020115167</v>
      </c>
      <c r="S220">
        <v>87.435038039936671</v>
      </c>
      <c r="T220">
        <v>80.891872169498384</v>
      </c>
      <c r="U220">
        <v>81.640537206831127</v>
      </c>
      <c r="V220">
        <v>83.520675806838483</v>
      </c>
      <c r="W220" t="s">
        <v>237</v>
      </c>
      <c r="X220" t="s">
        <v>489</v>
      </c>
      <c r="Y220" t="s">
        <v>239</v>
      </c>
      <c r="Z220" t="s">
        <v>240</v>
      </c>
      <c r="AA220" t="s">
        <v>384</v>
      </c>
      <c r="AB220" t="s">
        <v>490</v>
      </c>
      <c r="AC220" t="s">
        <v>243</v>
      </c>
      <c r="AD220" t="s">
        <v>385</v>
      </c>
      <c r="AE220" t="s">
        <v>245</v>
      </c>
      <c r="AF220" t="s">
        <v>246</v>
      </c>
      <c r="AG220" t="s">
        <v>386</v>
      </c>
      <c r="AH220" t="s">
        <v>387</v>
      </c>
      <c r="AI220">
        <v>91.1627126205602</v>
      </c>
      <c r="AJ220">
        <v>69.581499919904672</v>
      </c>
      <c r="AK220">
        <v>95.516458698496805</v>
      </c>
      <c r="AL220">
        <v>75.090242867733835</v>
      </c>
      <c r="AM220">
        <v>86.17649670900893</v>
      </c>
      <c r="AN220">
        <v>90.036134010215306</v>
      </c>
      <c r="AO220">
        <v>82.09749486762918</v>
      </c>
      <c r="AP220">
        <v>94.824756000422539</v>
      </c>
      <c r="AQ220">
        <v>85.642455259090255</v>
      </c>
      <c r="AR220">
        <v>88.802690103861011</v>
      </c>
      <c r="AS220">
        <v>79.831740349654851</v>
      </c>
      <c r="AT220">
        <v>89.705015592140384</v>
      </c>
      <c r="AU220"/>
      <c r="AV220"/>
      <c r="AW220"/>
      <c r="AX220"/>
      <c r="AY220"/>
      <c r="AZ220"/>
      <c r="BA220"/>
      <c r="BB220"/>
      <c r="BC220"/>
      <c r="BD220"/>
      <c r="BE220"/>
      <c r="BF220"/>
      <c r="BG220"/>
      <c r="BH220"/>
      <c r="BI220"/>
      <c r="BJ220"/>
      <c r="BK220"/>
      <c r="BL220"/>
      <c r="BM220"/>
      <c r="BN220"/>
      <c r="BO220"/>
      <c r="BP220"/>
      <c r="BQ220"/>
      <c r="BR220"/>
      <c r="BS220"/>
      <c r="BT220"/>
      <c r="BU220"/>
    </row>
    <row r="221">
      <c r="A221" t="s">
        <v>728</v>
      </c>
      <c r="B221">
        <v>2014</v>
      </c>
      <c r="C221" t="s">
        <v>735</v>
      </c>
      <c r="D221">
        <v>29</v>
      </c>
      <c r="E221" t="s">
        <v>58</v>
      </c>
      <c r="F221" t="s">
        <v>50</v>
      </c>
      <c r="G221" t="s">
        <v>746</v>
      </c>
      <c r="H221">
        <v>2.9277561557719278</v>
      </c>
      <c r="I221">
        <v>15.54318508611275</v>
      </c>
      <c r="J221">
        <v>31.895323990150089</v>
      </c>
      <c r="K221">
        <v>56.183994197683873</v>
      </c>
      <c r="L221">
        <v>69.609724088014971</v>
      </c>
      <c r="M221">
        <v>44.282174989692308</v>
      </c>
      <c r="N221">
        <v>54.670964492215802</v>
      </c>
      <c r="O221">
        <v>65.941933568547611</v>
      </c>
      <c r="P221">
        <v>64.245891302306489</v>
      </c>
      <c r="Q221">
        <v>77.819293649049214</v>
      </c>
      <c r="R221">
        <v>1.699526918489155</v>
      </c>
      <c r="S221">
        <v>5.7348259220062241</v>
      </c>
      <c r="T221">
        <v>10.25286299400144</v>
      </c>
      <c r="U221">
        <v>15.81161689781929</v>
      </c>
      <c r="V221">
        <v>22.369671674955011</v>
      </c>
      <c r="W221" t="s">
        <v>237</v>
      </c>
      <c r="X221" t="s">
        <v>489</v>
      </c>
      <c r="Y221" t="s">
        <v>239</v>
      </c>
      <c r="Z221" t="s">
        <v>240</v>
      </c>
      <c r="AA221" t="s">
        <v>384</v>
      </c>
      <c r="AB221" t="s">
        <v>490</v>
      </c>
      <c r="AC221" t="s">
        <v>243</v>
      </c>
      <c r="AD221" t="s">
        <v>385</v>
      </c>
      <c r="AE221" t="s">
        <v>245</v>
      </c>
      <c r="AF221" t="s">
        <v>246</v>
      </c>
      <c r="AG221" t="s">
        <v>386</v>
      </c>
      <c r="AH221" t="s">
        <v>387</v>
      </c>
      <c r="AI221">
        <v>26.115497630368601</v>
      </c>
      <c r="AJ221">
        <v>16.781625975340891</v>
      </c>
      <c r="AK221">
        <v>61.737813127476841</v>
      </c>
      <c r="AL221">
        <v>7.0033546141336416</v>
      </c>
      <c r="AM221">
        <v>11.98111144024185</v>
      </c>
      <c r="AN221">
        <v>50.859140731155833</v>
      </c>
      <c r="AO221">
        <v>21.013045244651991</v>
      </c>
      <c r="AP221">
        <v>66.503912509677093</v>
      </c>
      <c r="AQ221">
        <v>33.218079158259769</v>
      </c>
      <c r="AR221">
        <v>25.927243284780701</v>
      </c>
      <c r="AS221">
        <v>53.738633360538799</v>
      </c>
      <c r="AT221">
        <v>78.723093742614765</v>
      </c>
      <c r="AU221"/>
      <c r="AV221"/>
      <c r="AW221"/>
      <c r="AX221"/>
      <c r="AY221"/>
      <c r="AZ221"/>
      <c r="BA221"/>
      <c r="BB221"/>
      <c r="BC221"/>
      <c r="BD221"/>
      <c r="BE221"/>
      <c r="BF221"/>
      <c r="BG221"/>
      <c r="BH221"/>
      <c r="BI221"/>
      <c r="BJ221"/>
      <c r="BK221"/>
      <c r="BL221"/>
      <c r="BM221"/>
      <c r="BN221"/>
      <c r="BO221"/>
      <c r="BP221"/>
      <c r="BQ221"/>
      <c r="BR221"/>
      <c r="BS221"/>
      <c r="BT221"/>
      <c r="BU221"/>
    </row>
    <row r="222">
      <c r="A222" t="s">
        <v>728</v>
      </c>
      <c r="B222">
        <v>2014</v>
      </c>
      <c r="C222" t="s">
        <v>735</v>
      </c>
      <c r="D222">
        <v>30</v>
      </c>
      <c r="E222" t="s">
        <v>58</v>
      </c>
      <c r="F222" t="s">
        <v>49</v>
      </c>
      <c r="G222" t="s">
        <v>201</v>
      </c>
      <c r="H222">
        <v>97.072243844228097</v>
      </c>
      <c r="I222">
        <v>84.456814913887541</v>
      </c>
      <c r="J222">
        <v>68.104676009849967</v>
      </c>
      <c r="K222">
        <v>43.816005802316212</v>
      </c>
      <c r="L222">
        <v>30.390275911984901</v>
      </c>
      <c r="M222">
        <v>55.71782501030782</v>
      </c>
      <c r="N222">
        <v>45.329035507784113</v>
      </c>
      <c r="O222">
        <v>34.058066431452467</v>
      </c>
      <c r="P222">
        <v>35.754108697693418</v>
      </c>
      <c r="Q222">
        <v>22.18070635095075</v>
      </c>
      <c r="R222">
        <v>98.30047308151083</v>
      </c>
      <c r="S222">
        <v>94.265174077993692</v>
      </c>
      <c r="T222">
        <v>89.747137005998596</v>
      </c>
      <c r="U222">
        <v>84.188383102180381</v>
      </c>
      <c r="V222">
        <v>77.630328325045014</v>
      </c>
      <c r="W222" t="s">
        <v>237</v>
      </c>
      <c r="X222" t="s">
        <v>489</v>
      </c>
      <c r="Y222" t="s">
        <v>239</v>
      </c>
      <c r="Z222" t="s">
        <v>240</v>
      </c>
      <c r="AA222" t="s">
        <v>384</v>
      </c>
      <c r="AB222" t="s">
        <v>490</v>
      </c>
      <c r="AC222" t="s">
        <v>243</v>
      </c>
      <c r="AD222" t="s">
        <v>385</v>
      </c>
      <c r="AE222" t="s">
        <v>245</v>
      </c>
      <c r="AF222" t="s">
        <v>246</v>
      </c>
      <c r="AG222" t="s">
        <v>386</v>
      </c>
      <c r="AH222" t="s">
        <v>387</v>
      </c>
      <c r="AI222">
        <v>73.884502369631235</v>
      </c>
      <c r="AJ222">
        <v>83.218374024659127</v>
      </c>
      <c r="AK222">
        <v>38.262186872522982</v>
      </c>
      <c r="AL222">
        <v>92.996645385866472</v>
      </c>
      <c r="AM222">
        <v>88.018888559758096</v>
      </c>
      <c r="AN222">
        <v>49.140859268844338</v>
      </c>
      <c r="AO222">
        <v>78.986954755347966</v>
      </c>
      <c r="AP222">
        <v>33.496087490322857</v>
      </c>
      <c r="AQ222">
        <v>66.781920841740359</v>
      </c>
      <c r="AR222">
        <v>74.072756715219228</v>
      </c>
      <c r="AS222">
        <v>46.261366639461279</v>
      </c>
      <c r="AT222">
        <v>21.27690625738515</v>
      </c>
      <c r="AU222"/>
      <c r="AV222"/>
      <c r="AW222"/>
      <c r="AX222"/>
      <c r="AY222"/>
      <c r="AZ222"/>
      <c r="BA222"/>
      <c r="BB222"/>
      <c r="BC222"/>
      <c r="BD222"/>
      <c r="BE222"/>
      <c r="BF222"/>
      <c r="BG222"/>
      <c r="BH222"/>
      <c r="BI222"/>
      <c r="BJ222"/>
      <c r="BK222"/>
      <c r="BL222"/>
      <c r="BM222"/>
      <c r="BN222"/>
      <c r="BO222"/>
      <c r="BP222"/>
      <c r="BQ222"/>
      <c r="BR222"/>
      <c r="BS222"/>
      <c r="BT222"/>
      <c r="BU222"/>
    </row>
    <row r="223">
      <c r="A223" t="s">
        <v>728</v>
      </c>
      <c r="B223">
        <v>2014</v>
      </c>
      <c r="C223" t="s">
        <v>735</v>
      </c>
      <c r="D223">
        <v>31</v>
      </c>
      <c r="E223" t="s">
        <v>105</v>
      </c>
      <c r="F223" t="s">
        <v>50</v>
      </c>
      <c r="G223" t="s">
        <v>747</v>
      </c>
      <c r="H223">
        <v>0.052225652574756497</v>
      </c>
      <c r="I223">
        <v>1.599221227108824</v>
      </c>
      <c r="J223">
        <v>4.268508961652187</v>
      </c>
      <c r="K223">
        <v>15.3668353942097</v>
      </c>
      <c r="L223">
        <v>44.931873921665769</v>
      </c>
      <c r="M223">
        <v>3.8066082070872942</v>
      </c>
      <c r="N223">
        <v>11.111405125452819</v>
      </c>
      <c r="O223">
        <v>19.179793713022988</v>
      </c>
      <c r="P223">
        <v>31.404221715400912</v>
      </c>
      <c r="Q223">
        <v>61.045609008366007</v>
      </c>
      <c r="R223">
        <v>0</v>
      </c>
      <c r="S223">
        <v>0.87500798531080926</v>
      </c>
      <c r="T223">
        <v>1.1373498286017689</v>
      </c>
      <c r="U223">
        <v>1.955569470713729</v>
      </c>
      <c r="V223">
        <v>6.7646179570408238</v>
      </c>
      <c r="W223" t="s">
        <v>237</v>
      </c>
      <c r="X223" t="s">
        <v>489</v>
      </c>
      <c r="Y223" t="s">
        <v>239</v>
      </c>
      <c r="Z223" t="s">
        <v>240</v>
      </c>
      <c r="AA223" t="s">
        <v>384</v>
      </c>
      <c r="AB223" t="s">
        <v>490</v>
      </c>
      <c r="AC223" t="s">
        <v>243</v>
      </c>
      <c r="AD223" t="s">
        <v>385</v>
      </c>
      <c r="AE223" t="s">
        <v>245</v>
      </c>
      <c r="AF223" t="s">
        <v>246</v>
      </c>
      <c r="AG223" t="s">
        <v>386</v>
      </c>
      <c r="AH223" t="s">
        <v>387</v>
      </c>
      <c r="AI223">
        <v>7.6132319541402591</v>
      </c>
      <c r="AJ223">
        <v>5.3442177830079176</v>
      </c>
      <c r="AK223">
        <v>30.577757045590651</v>
      </c>
      <c r="AL223">
        <v>2.4170684522156911</v>
      </c>
      <c r="AM223">
        <v>4.828931339336755</v>
      </c>
      <c r="AN223">
        <v>14.19487412608505</v>
      </c>
      <c r="AO223">
        <v>2.8292856587490331</v>
      </c>
      <c r="AP223">
        <v>22.699588526444881</v>
      </c>
      <c r="AQ223">
        <v>9.1555238381321811</v>
      </c>
      <c r="AR223">
        <v>9.5616620216868782</v>
      </c>
      <c r="AS223">
        <v>22.14379387214067</v>
      </c>
      <c r="AT223">
        <v>35.754519906648213</v>
      </c>
      <c r="AU223"/>
      <c r="AV223"/>
      <c r="AW223"/>
      <c r="AX223"/>
      <c r="AY223"/>
      <c r="AZ223"/>
      <c r="BA223"/>
      <c r="BB223"/>
      <c r="BC223"/>
      <c r="BD223"/>
      <c r="BE223"/>
      <c r="BF223"/>
      <c r="BG223"/>
      <c r="BH223"/>
      <c r="BI223"/>
      <c r="BJ223"/>
      <c r="BK223"/>
      <c r="BL223"/>
      <c r="BM223"/>
      <c r="BN223"/>
      <c r="BO223"/>
      <c r="BP223"/>
      <c r="BQ223"/>
      <c r="BR223"/>
      <c r="BS223"/>
      <c r="BT223"/>
      <c r="BU223"/>
    </row>
    <row r="224">
      <c r="A224" t="s">
        <v>728</v>
      </c>
      <c r="B224">
        <v>2014</v>
      </c>
      <c r="C224" t="s">
        <v>735</v>
      </c>
      <c r="D224">
        <v>32</v>
      </c>
      <c r="E224" t="s">
        <v>105</v>
      </c>
      <c r="F224" t="s">
        <v>49</v>
      </c>
      <c r="G224" t="s">
        <v>201</v>
      </c>
      <c r="H224">
        <v>99.947774347425238</v>
      </c>
      <c r="I224">
        <v>98.400778772891201</v>
      </c>
      <c r="J224">
        <v>95.731491038347883</v>
      </c>
      <c r="K224">
        <v>84.633164605790483</v>
      </c>
      <c r="L224">
        <v>55.068126078333982</v>
      </c>
      <c r="M224">
        <v>96.193391792912848</v>
      </c>
      <c r="N224">
        <v>88.888594874547152</v>
      </c>
      <c r="O224">
        <v>80.820206286976983</v>
      </c>
      <c r="P224">
        <v>68.595778284598993</v>
      </c>
      <c r="Q224">
        <v>38.954390991633893</v>
      </c>
      <c r="R224">
        <v>100</v>
      </c>
      <c r="S224">
        <v>99.12499201468917</v>
      </c>
      <c r="T224">
        <v>98.862650171398229</v>
      </c>
      <c r="U224">
        <v>98.044430529286174</v>
      </c>
      <c r="V224">
        <v>93.235382042959216</v>
      </c>
      <c r="W224" t="s">
        <v>237</v>
      </c>
      <c r="X224" t="s">
        <v>489</v>
      </c>
      <c r="Y224" t="s">
        <v>239</v>
      </c>
      <c r="Z224" t="s">
        <v>240</v>
      </c>
      <c r="AA224" t="s">
        <v>384</v>
      </c>
      <c r="AB224" t="s">
        <v>490</v>
      </c>
      <c r="AC224" t="s">
        <v>243</v>
      </c>
      <c r="AD224" t="s">
        <v>385</v>
      </c>
      <c r="AE224" t="s">
        <v>245</v>
      </c>
      <c r="AF224" t="s">
        <v>246</v>
      </c>
      <c r="AG224" t="s">
        <v>386</v>
      </c>
      <c r="AH224" t="s">
        <v>387</v>
      </c>
      <c r="AI224">
        <v>92.38676804585954</v>
      </c>
      <c r="AJ224">
        <v>94.655782216992108</v>
      </c>
      <c r="AK224">
        <v>69.422242954409185</v>
      </c>
      <c r="AL224">
        <v>97.582931547784398</v>
      </c>
      <c r="AM224">
        <v>95.171068660663238</v>
      </c>
      <c r="AN224">
        <v>85.805125873915017</v>
      </c>
      <c r="AO224">
        <v>97.170714341250914</v>
      </c>
      <c r="AP224">
        <v>77.300411473554959</v>
      </c>
      <c r="AQ224">
        <v>90.844476161867888</v>
      </c>
      <c r="AR224">
        <v>90.438337978313214</v>
      </c>
      <c r="AS224">
        <v>77.856206127859323</v>
      </c>
      <c r="AT224">
        <v>64.24548009335173</v>
      </c>
      <c r="AU224"/>
      <c r="AV224"/>
      <c r="AW224"/>
      <c r="AX224"/>
      <c r="AY224"/>
      <c r="AZ224"/>
      <c r="BA224"/>
      <c r="BB224"/>
      <c r="BC224"/>
      <c r="BD224"/>
      <c r="BE224"/>
      <c r="BF224"/>
      <c r="BG224"/>
      <c r="BH224"/>
      <c r="BI224"/>
      <c r="BJ224"/>
      <c r="BK224"/>
      <c r="BL224"/>
      <c r="BM224"/>
      <c r="BN224"/>
      <c r="BO224"/>
      <c r="BP224"/>
      <c r="BQ224"/>
      <c r="BR224"/>
      <c r="BS224"/>
      <c r="BT224"/>
      <c r="BU224"/>
    </row>
    <row r="225">
      <c r="A225" t="s">
        <v>728</v>
      </c>
      <c r="B225">
        <v>2014</v>
      </c>
      <c r="C225" t="s">
        <v>735</v>
      </c>
      <c r="D225">
        <v>35</v>
      </c>
      <c r="E225" t="s">
        <v>56</v>
      </c>
      <c r="F225" t="s">
        <v>50</v>
      </c>
      <c r="G225" t="s">
        <v>201</v>
      </c>
      <c r="H225">
        <v>1.6000375587481459</v>
      </c>
      <c r="I225">
        <v>5.5113891429287207</v>
      </c>
      <c r="J225">
        <v>11.407016984548459</v>
      </c>
      <c r="K225">
        <v>20.166008236977309</v>
      </c>
      <c r="L225">
        <v>47.765311805835744</v>
      </c>
      <c r="M225">
        <v>8.1021764166872732</v>
      </c>
      <c r="N225">
        <v>15.474910655836</v>
      </c>
      <c r="O225">
        <v>22.733742732381479</v>
      </c>
      <c r="P225">
        <v>34.164659366518627</v>
      </c>
      <c r="Q225">
        <v>63.726642559686823</v>
      </c>
      <c r="R225">
        <v>1.106748245010809</v>
      </c>
      <c r="S225">
        <v>3.16636386002429</v>
      </c>
      <c r="T225">
        <v>5.4809615771803557</v>
      </c>
      <c r="U225">
        <v>7.8438618757843708</v>
      </c>
      <c r="V225">
        <v>15.73172197686508</v>
      </c>
      <c r="W225" t="s">
        <v>237</v>
      </c>
      <c r="X225" t="s">
        <v>489</v>
      </c>
      <c r="Y225" t="s">
        <v>239</v>
      </c>
      <c r="Z225" t="s">
        <v>240</v>
      </c>
      <c r="AA225" t="s">
        <v>384</v>
      </c>
      <c r="AB225" t="s">
        <v>490</v>
      </c>
      <c r="AC225" t="s">
        <v>243</v>
      </c>
      <c r="AD225" t="s">
        <v>385</v>
      </c>
      <c r="AE225" t="s">
        <v>245</v>
      </c>
      <c r="AF225" t="s">
        <v>246</v>
      </c>
      <c r="AG225" t="s">
        <v>386</v>
      </c>
      <c r="AH225" t="s">
        <v>387</v>
      </c>
      <c r="AI225">
        <v>21.327786390015589</v>
      </c>
      <c r="AJ225">
        <v>9.2077767685143801</v>
      </c>
      <c r="AK225">
        <v>33.13724477425373</v>
      </c>
      <c r="AL225">
        <v>10.49845114646479</v>
      </c>
      <c r="AM225">
        <v>6.2103740081307466</v>
      </c>
      <c r="AN225">
        <v>19.885022839351421</v>
      </c>
      <c r="AO225">
        <v>7.596712655010772</v>
      </c>
      <c r="AP225">
        <v>25.436530778572848</v>
      </c>
      <c r="AQ225">
        <v>16.595607418650719</v>
      </c>
      <c r="AR225">
        <v>14.553018653071859</v>
      </c>
      <c r="AS225">
        <v>24.114242765630671</v>
      </c>
      <c r="AT225">
        <v>36.757846403313692</v>
      </c>
      <c r="AU225"/>
      <c r="AV225"/>
      <c r="AW225"/>
      <c r="AX225"/>
      <c r="AY225"/>
      <c r="AZ225"/>
      <c r="BA225"/>
      <c r="BB225"/>
      <c r="BC225"/>
      <c r="BD225"/>
      <c r="BE225"/>
      <c r="BF225"/>
      <c r="BG225"/>
      <c r="BH225"/>
      <c r="BI225"/>
      <c r="BJ225"/>
      <c r="BK225"/>
      <c r="BL225"/>
      <c r="BM225"/>
      <c r="BN225"/>
      <c r="BO225"/>
      <c r="BP225"/>
      <c r="BQ225"/>
      <c r="BR225"/>
      <c r="BS225"/>
      <c r="BT225"/>
      <c r="BU225"/>
    </row>
    <row r="226">
      <c r="A226" t="s">
        <v>728</v>
      </c>
      <c r="B226">
        <v>2014</v>
      </c>
      <c r="C226" t="s">
        <v>735</v>
      </c>
      <c r="D226">
        <v>36</v>
      </c>
      <c r="E226" t="s">
        <v>56</v>
      </c>
      <c r="F226" t="s">
        <v>49</v>
      </c>
      <c r="G226" t="s">
        <v>201</v>
      </c>
      <c r="H226">
        <v>98.399962441251859</v>
      </c>
      <c r="I226">
        <v>94.488610857071436</v>
      </c>
      <c r="J226">
        <v>88.592983015451438</v>
      </c>
      <c r="K226">
        <v>79.833991763022823</v>
      </c>
      <c r="L226">
        <v>52.234688194163979</v>
      </c>
      <c r="M226">
        <v>91.897823583312856</v>
      </c>
      <c r="N226">
        <v>84.525089344164002</v>
      </c>
      <c r="O226">
        <v>77.266257267618499</v>
      </c>
      <c r="P226">
        <v>65.835340633481238</v>
      </c>
      <c r="Q226">
        <v>36.273357440313077</v>
      </c>
      <c r="R226">
        <v>98.893251754989194</v>
      </c>
      <c r="S226">
        <v>96.833636139975667</v>
      </c>
      <c r="T226">
        <v>94.519038422819591</v>
      </c>
      <c r="U226">
        <v>92.156138124215445</v>
      </c>
      <c r="V226">
        <v>84.26827802313494</v>
      </c>
      <c r="W226" t="s">
        <v>237</v>
      </c>
      <c r="X226" t="s">
        <v>489</v>
      </c>
      <c r="Y226" t="s">
        <v>239</v>
      </c>
      <c r="Z226" t="s">
        <v>240</v>
      </c>
      <c r="AA226" t="s">
        <v>384</v>
      </c>
      <c r="AB226" t="s">
        <v>490</v>
      </c>
      <c r="AC226" t="s">
        <v>243</v>
      </c>
      <c r="AD226" t="s">
        <v>385</v>
      </c>
      <c r="AE226" t="s">
        <v>245</v>
      </c>
      <c r="AF226" t="s">
        <v>246</v>
      </c>
      <c r="AG226" t="s">
        <v>386</v>
      </c>
      <c r="AH226" t="s">
        <v>387</v>
      </c>
      <c r="AI226">
        <v>78.672213609984226</v>
      </c>
      <c r="AJ226">
        <v>90.79222323148565</v>
      </c>
      <c r="AK226">
        <v>66.862755225746071</v>
      </c>
      <c r="AL226">
        <v>89.501548853535311</v>
      </c>
      <c r="AM226">
        <v>93.789625991869272</v>
      </c>
      <c r="AN226">
        <v>80.114977160648678</v>
      </c>
      <c r="AO226">
        <v>92.403287344989181</v>
      </c>
      <c r="AP226">
        <v>74.563469221427013</v>
      </c>
      <c r="AQ226">
        <v>83.404392581349313</v>
      </c>
      <c r="AR226">
        <v>85.446981346928169</v>
      </c>
      <c r="AS226">
        <v>75.885757234369308</v>
      </c>
      <c r="AT226">
        <v>63.242153596686222</v>
      </c>
      <c r="AU226"/>
      <c r="AV226"/>
      <c r="AW226"/>
      <c r="AX226"/>
      <c r="AY226"/>
      <c r="AZ226"/>
      <c r="BA226"/>
      <c r="BB226"/>
      <c r="BC226"/>
      <c r="BD226"/>
      <c r="BE226"/>
      <c r="BF226"/>
      <c r="BG226"/>
      <c r="BH226"/>
      <c r="BI226"/>
      <c r="BJ226"/>
      <c r="BK226"/>
      <c r="BL226"/>
      <c r="BM226"/>
      <c r="BN226"/>
      <c r="BO226"/>
      <c r="BP226"/>
      <c r="BQ226"/>
      <c r="BR226"/>
      <c r="BS226"/>
      <c r="BT226"/>
      <c r="BU226"/>
    </row>
    <row r="227">
      <c r="A227" t="s">
        <v>728</v>
      </c>
      <c r="B227">
        <v>2014</v>
      </c>
      <c r="C227" t="s">
        <v>735</v>
      </c>
      <c r="D227">
        <v>37</v>
      </c>
      <c r="E227" t="s">
        <v>170</v>
      </c>
      <c r="F227" t="s">
        <v>50</v>
      </c>
      <c r="G227" t="s">
        <v>748</v>
      </c>
      <c r="H227">
        <v>1.0385750262706359</v>
      </c>
      <c r="I227">
        <v>6.9480375009196589</v>
      </c>
      <c r="J227">
        <v>11.89872799246956</v>
      </c>
      <c r="K227">
        <v>20.977738958215209</v>
      </c>
      <c r="L227">
        <v>48.955575834514477</v>
      </c>
      <c r="M227">
        <v>7.8346863427365534</v>
      </c>
      <c r="N227">
        <v>15.68087644770714</v>
      </c>
      <c r="O227">
        <v>23.065412329322239</v>
      </c>
      <c r="P227">
        <v>34.938474052671687</v>
      </c>
      <c r="Q227">
        <v>64.308794187207212</v>
      </c>
      <c r="R227">
        <v>0.53526789200715197</v>
      </c>
      <c r="S227">
        <v>3.1557018298705981</v>
      </c>
      <c r="T227">
        <v>7.7331164736688924</v>
      </c>
      <c r="U227">
        <v>8.7651927104695986</v>
      </c>
      <c r="V227">
        <v>18.993138609840312</v>
      </c>
      <c r="W227" t="s">
        <v>237</v>
      </c>
      <c r="X227" t="s">
        <v>489</v>
      </c>
      <c r="Y227" t="s">
        <v>239</v>
      </c>
      <c r="Z227" t="s">
        <v>240</v>
      </c>
      <c r="AA227" t="s">
        <v>384</v>
      </c>
      <c r="AB227" t="s">
        <v>490</v>
      </c>
      <c r="AC227" t="s">
        <v>243</v>
      </c>
      <c r="AD227" t="s">
        <v>385</v>
      </c>
      <c r="AE227" t="s">
        <v>245</v>
      </c>
      <c r="AF227" t="s">
        <v>246</v>
      </c>
      <c r="AG227" t="s">
        <v>386</v>
      </c>
      <c r="AH227" t="s">
        <v>387</v>
      </c>
      <c r="AI227">
        <v>20.917416864798099</v>
      </c>
      <c r="AJ227">
        <v>10.34713326876294</v>
      </c>
      <c r="AK227">
        <v>33.368599406910413</v>
      </c>
      <c r="AL227">
        <v>13.474618399280491</v>
      </c>
      <c r="AM227">
        <v>8.4675616269090419</v>
      </c>
      <c r="AN227">
        <v>21.860208335006689</v>
      </c>
      <c r="AO227">
        <v>7.1273178422459633</v>
      </c>
      <c r="AP227">
        <v>34.986688881613972</v>
      </c>
      <c r="AQ227">
        <v>23.15879361706796</v>
      </c>
      <c r="AR227">
        <v>18.13426513061432</v>
      </c>
      <c r="AS227">
        <v>35.901960540780379</v>
      </c>
      <c r="AT227">
        <v>37.404197247408938</v>
      </c>
      <c r="AU227"/>
      <c r="AV227"/>
      <c r="AW227"/>
      <c r="AX227"/>
      <c r="AY227"/>
      <c r="AZ227"/>
      <c r="BA227"/>
      <c r="BB227"/>
      <c r="BC227"/>
      <c r="BD227"/>
      <c r="BE227"/>
      <c r="BF227"/>
      <c r="BG227"/>
      <c r="BH227"/>
      <c r="BI227"/>
      <c r="BJ227"/>
      <c r="BK227"/>
      <c r="BL227"/>
      <c r="BM227"/>
      <c r="BN227"/>
      <c r="BO227"/>
      <c r="BP227"/>
      <c r="BQ227"/>
      <c r="BR227"/>
      <c r="BS227"/>
      <c r="BT227"/>
      <c r="BU227"/>
    </row>
    <row r="228">
      <c r="A228" t="s">
        <v>728</v>
      </c>
      <c r="B228">
        <v>2014</v>
      </c>
      <c r="C228" t="s">
        <v>735</v>
      </c>
      <c r="D228">
        <v>38</v>
      </c>
      <c r="E228" t="s">
        <v>170</v>
      </c>
      <c r="F228" t="s">
        <v>49</v>
      </c>
      <c r="G228" t="s">
        <v>201</v>
      </c>
      <c r="H228">
        <v>98.961424973729379</v>
      </c>
      <c r="I228">
        <v>93.051962499080375</v>
      </c>
      <c r="J228">
        <v>88.101272007530511</v>
      </c>
      <c r="K228">
        <v>79.022261041784745</v>
      </c>
      <c r="L228">
        <v>51.04442416548526</v>
      </c>
      <c r="M228">
        <v>92.165313657263454</v>
      </c>
      <c r="N228">
        <v>84.319123552292936</v>
      </c>
      <c r="O228">
        <v>76.9345876706778</v>
      </c>
      <c r="P228">
        <v>65.061525947328249</v>
      </c>
      <c r="Q228">
        <v>35.691205812792639</v>
      </c>
      <c r="R228">
        <v>99.464732107992873</v>
      </c>
      <c r="S228">
        <v>96.844298170129406</v>
      </c>
      <c r="T228">
        <v>92.266883526331142</v>
      </c>
      <c r="U228">
        <v>91.23480728953038</v>
      </c>
      <c r="V228">
        <v>81.00686139015977</v>
      </c>
      <c r="W228" t="s">
        <v>237</v>
      </c>
      <c r="X228" t="s">
        <v>489</v>
      </c>
      <c r="Y228" t="s">
        <v>239</v>
      </c>
      <c r="Z228" t="s">
        <v>240</v>
      </c>
      <c r="AA228" t="s">
        <v>384</v>
      </c>
      <c r="AB228" t="s">
        <v>490</v>
      </c>
      <c r="AC228" t="s">
        <v>243</v>
      </c>
      <c r="AD228" t="s">
        <v>385</v>
      </c>
      <c r="AE228" t="s">
        <v>245</v>
      </c>
      <c r="AF228" t="s">
        <v>246</v>
      </c>
      <c r="AG228" t="s">
        <v>386</v>
      </c>
      <c r="AH228" t="s">
        <v>387</v>
      </c>
      <c r="AI228">
        <v>79.082583135202029</v>
      </c>
      <c r="AJ228">
        <v>89.65286673123704</v>
      </c>
      <c r="AK228">
        <v>66.631400593089452</v>
      </c>
      <c r="AL228">
        <v>86.525381600719484</v>
      </c>
      <c r="AM228">
        <v>91.532438373090855</v>
      </c>
      <c r="AN228">
        <v>78.139791664993382</v>
      </c>
      <c r="AO228">
        <v>92.872682157753999</v>
      </c>
      <c r="AP228">
        <v>65.013311118385843</v>
      </c>
      <c r="AQ228">
        <v>76.841206382932043</v>
      </c>
      <c r="AR228">
        <v>81.865734869385648</v>
      </c>
      <c r="AS228">
        <v>64.098039459219834</v>
      </c>
      <c r="AT228">
        <v>62.59580275259097</v>
      </c>
      <c r="AU228"/>
      <c r="AV228"/>
      <c r="AW228"/>
      <c r="AX228"/>
      <c r="AY228"/>
      <c r="AZ228"/>
      <c r="BA228"/>
      <c r="BB228"/>
      <c r="BC228"/>
      <c r="BD228"/>
      <c r="BE228"/>
      <c r="BF228"/>
      <c r="BG228"/>
      <c r="BH228"/>
      <c r="BI228"/>
      <c r="BJ228"/>
      <c r="BK228"/>
      <c r="BL228"/>
      <c r="BM228"/>
      <c r="BN228"/>
      <c r="BO228"/>
      <c r="BP228"/>
      <c r="BQ228"/>
      <c r="BR228"/>
      <c r="BS228"/>
      <c r="BT228"/>
      <c r="BU228"/>
    </row>
    <row r="229">
      <c r="A229" t="s">
        <v>728</v>
      </c>
      <c r="B229">
        <v>2014</v>
      </c>
      <c r="C229" t="s">
        <v>735</v>
      </c>
      <c r="D229">
        <v>41</v>
      </c>
      <c r="E229" t="s">
        <v>57</v>
      </c>
      <c r="F229" t="s">
        <v>50</v>
      </c>
      <c r="G229" t="s">
        <v>201</v>
      </c>
      <c r="H229">
        <v>15.42065870119186</v>
      </c>
      <c r="I229">
        <v>20.443624679490551</v>
      </c>
      <c r="J229">
        <v>19.823536549621249</v>
      </c>
      <c r="K229">
        <v>14.742275913691421</v>
      </c>
      <c r="L229">
        <v>9.022297717121095</v>
      </c>
      <c r="M229">
        <v>21.298831703183239</v>
      </c>
      <c r="N229">
        <v>15.808332696837279</v>
      </c>
      <c r="O229">
        <v>12.61016857740093</v>
      </c>
      <c r="P229">
        <v>13.47152100233483</v>
      </c>
      <c r="Q229">
        <v>4.6548607297974511</v>
      </c>
      <c r="R229">
        <v>15.84791146056204</v>
      </c>
      <c r="S229">
        <v>13.659810808026149</v>
      </c>
      <c r="T229">
        <v>20.86215412034985</v>
      </c>
      <c r="U229">
        <v>20.685945283451311</v>
      </c>
      <c r="V229">
        <v>19.233505701629358</v>
      </c>
      <c r="W229" t="s">
        <v>237</v>
      </c>
      <c r="X229" t="s">
        <v>489</v>
      </c>
      <c r="Y229" t="s">
        <v>239</v>
      </c>
      <c r="Z229" t="s">
        <v>240</v>
      </c>
      <c r="AA229" t="s">
        <v>384</v>
      </c>
      <c r="AB229" t="s">
        <v>490</v>
      </c>
      <c r="AC229" t="s">
        <v>243</v>
      </c>
      <c r="AD229" t="s">
        <v>385</v>
      </c>
      <c r="AE229" t="s">
        <v>245</v>
      </c>
      <c r="AF229" t="s">
        <v>246</v>
      </c>
      <c r="AG229" t="s">
        <v>386</v>
      </c>
      <c r="AH229" t="s">
        <v>387</v>
      </c>
      <c r="AI229">
        <v>7.9478966560529551</v>
      </c>
      <c r="AJ229">
        <v>30.066396589019291</v>
      </c>
      <c r="AK229">
        <v>5.076357049987946</v>
      </c>
      <c r="AL229">
        <v>28.040371177281891</v>
      </c>
      <c r="AM229">
        <v>14.727929751734329</v>
      </c>
      <c r="AN229">
        <v>12.48497859346493</v>
      </c>
      <c r="AO229">
        <v>13.322397510404089</v>
      </c>
      <c r="AP229">
        <v>8.2236367220428193</v>
      </c>
      <c r="AQ229">
        <v>20.232596061981742</v>
      </c>
      <c r="AR229">
        <v>14.50614435448432</v>
      </c>
      <c r="AS229">
        <v>26.441006386018341</v>
      </c>
      <c r="AT229">
        <v>10.30382807370084</v>
      </c>
      <c r="AU229"/>
      <c r="AV229"/>
      <c r="AW229"/>
      <c r="AX229"/>
      <c r="AY229"/>
      <c r="AZ229"/>
      <c r="BA229"/>
      <c r="BB229"/>
      <c r="BC229"/>
      <c r="BD229"/>
      <c r="BE229"/>
      <c r="BF229"/>
      <c r="BG229"/>
      <c r="BH229"/>
      <c r="BI229"/>
      <c r="BJ229"/>
      <c r="BK229"/>
      <c r="BL229"/>
      <c r="BM229"/>
      <c r="BN229"/>
      <c r="BO229"/>
      <c r="BP229"/>
      <c r="BQ229"/>
      <c r="BR229"/>
      <c r="BS229"/>
      <c r="BT229"/>
      <c r="BU229"/>
    </row>
    <row r="230">
      <c r="A230" t="s">
        <v>728</v>
      </c>
      <c r="B230">
        <v>2014</v>
      </c>
      <c r="C230" t="s">
        <v>735</v>
      </c>
      <c r="D230">
        <v>42</v>
      </c>
      <c r="E230" t="s">
        <v>57</v>
      </c>
      <c r="F230" t="s">
        <v>49</v>
      </c>
      <c r="G230" t="s">
        <v>749</v>
      </c>
      <c r="H230">
        <v>84.579341298808231</v>
      </c>
      <c r="I230">
        <v>79.556375320509545</v>
      </c>
      <c r="J230">
        <v>80.176463450378861</v>
      </c>
      <c r="K230">
        <v>85.257724086308613</v>
      </c>
      <c r="L230">
        <v>90.977702282878852</v>
      </c>
      <c r="M230">
        <v>78.701168296816718</v>
      </c>
      <c r="N230">
        <v>84.191667303162689</v>
      </c>
      <c r="O230">
        <v>87.389831422599244</v>
      </c>
      <c r="P230">
        <v>86.528478997665218</v>
      </c>
      <c r="Q230">
        <v>95.345139270202566</v>
      </c>
      <c r="R230">
        <v>84.152088539437898</v>
      </c>
      <c r="S230">
        <v>86.34018919197382</v>
      </c>
      <c r="T230">
        <v>79.137845879650087</v>
      </c>
      <c r="U230">
        <v>79.314054716548455</v>
      </c>
      <c r="V230">
        <v>80.76649429837056</v>
      </c>
      <c r="W230" t="s">
        <v>237</v>
      </c>
      <c r="X230" t="s">
        <v>489</v>
      </c>
      <c r="Y230" t="s">
        <v>239</v>
      </c>
      <c r="Z230" t="s">
        <v>240</v>
      </c>
      <c r="AA230" t="s">
        <v>384</v>
      </c>
      <c r="AB230" t="s">
        <v>490</v>
      </c>
      <c r="AC230" t="s">
        <v>243</v>
      </c>
      <c r="AD230" t="s">
        <v>385</v>
      </c>
      <c r="AE230" t="s">
        <v>245</v>
      </c>
      <c r="AF230" t="s">
        <v>246</v>
      </c>
      <c r="AG230" t="s">
        <v>386</v>
      </c>
      <c r="AH230" t="s">
        <v>387</v>
      </c>
      <c r="AI230">
        <v>92.052103343946996</v>
      </c>
      <c r="AJ230">
        <v>69.933603410980893</v>
      </c>
      <c r="AK230">
        <v>94.923642950011981</v>
      </c>
      <c r="AL230">
        <v>71.959628822718273</v>
      </c>
      <c r="AM230">
        <v>85.272070248265692</v>
      </c>
      <c r="AN230">
        <v>87.515021406535098</v>
      </c>
      <c r="AO230">
        <v>86.677602489595813</v>
      </c>
      <c r="AP230">
        <v>91.776363277957145</v>
      </c>
      <c r="AQ230">
        <v>79.767403938018276</v>
      </c>
      <c r="AR230">
        <v>85.493855645515637</v>
      </c>
      <c r="AS230">
        <v>73.558993613981741</v>
      </c>
      <c r="AT230">
        <v>89.696171926299172</v>
      </c>
      <c r="AU230"/>
      <c r="AV230"/>
      <c r="AW230"/>
      <c r="AX230"/>
      <c r="AY230"/>
      <c r="AZ230"/>
      <c r="BA230"/>
      <c r="BB230"/>
      <c r="BC230"/>
      <c r="BD230"/>
      <c r="BE230"/>
      <c r="BF230"/>
      <c r="BG230"/>
      <c r="BH230"/>
      <c r="BI230"/>
      <c r="BJ230"/>
      <c r="BK230"/>
      <c r="BL230"/>
      <c r="BM230"/>
      <c r="BN230"/>
      <c r="BO230"/>
      <c r="BP230"/>
      <c r="BQ230"/>
      <c r="BR230"/>
      <c r="BS230"/>
      <c r="BT230"/>
      <c r="BU230"/>
    </row>
    <row r="231">
      <c r="A231" t="s">
        <v>728</v>
      </c>
      <c r="B231">
        <v>2014</v>
      </c>
      <c r="C231" t="s">
        <v>735</v>
      </c>
      <c r="D231">
        <v>58</v>
      </c>
      <c r="E231" t="s">
        <v>491</v>
      </c>
      <c r="F231" t="s">
        <v>492</v>
      </c>
      <c r="G231" t="s">
        <v>201</v>
      </c>
      <c r="H231">
        <v>0</v>
      </c>
      <c r="I231">
        <v>0.33595736424304901</v>
      </c>
      <c r="J231">
        <v>1.60855589187036</v>
      </c>
      <c r="K231">
        <v>6.2114207796853336</v>
      </c>
      <c r="L231">
        <v>31.661234480627591</v>
      </c>
      <c r="M231">
        <v>1.399993863737881</v>
      </c>
      <c r="N231">
        <v>3.453790079281521</v>
      </c>
      <c r="O231">
        <v>8.6749303605981645</v>
      </c>
      <c r="P231">
        <v>18.297587378185231</v>
      </c>
      <c r="Q231">
        <v>46.595592375189341</v>
      </c>
      <c r="R231">
        <v>0</v>
      </c>
      <c r="S231">
        <v>0</v>
      </c>
      <c r="T231">
        <v>0.41693579708119249</v>
      </c>
      <c r="U231">
        <v>0.50049160391373004</v>
      </c>
      <c r="V231">
        <v>3.3945810036872799</v>
      </c>
      <c r="W231" t="s">
        <v>237</v>
      </c>
      <c r="X231" t="s">
        <v>489</v>
      </c>
      <c r="Y231" t="s">
        <v>239</v>
      </c>
      <c r="Z231" t="s">
        <v>240</v>
      </c>
      <c r="AA231" t="s">
        <v>384</v>
      </c>
      <c r="AB231" t="s">
        <v>490</v>
      </c>
      <c r="AC231" t="s">
        <v>243</v>
      </c>
      <c r="AD231" t="s">
        <v>385</v>
      </c>
      <c r="AE231" t="s">
        <v>245</v>
      </c>
      <c r="AF231" t="s">
        <v>246</v>
      </c>
      <c r="AG231" t="s">
        <v>386</v>
      </c>
      <c r="AH231" t="s">
        <v>387</v>
      </c>
      <c r="AI231">
        <v>3.8214822537868698</v>
      </c>
      <c r="AJ231">
        <v>2.5534893240856071</v>
      </c>
      <c r="AK231">
        <v>21.78909651223443</v>
      </c>
      <c r="AL231">
        <v>0.56191995359757962</v>
      </c>
      <c r="AM231">
        <v>1.859619957130549</v>
      </c>
      <c r="AN231">
        <v>7.8359930182935962</v>
      </c>
      <c r="AO231">
        <v>1.932447976643346</v>
      </c>
      <c r="AP231">
        <v>13.33967040393043</v>
      </c>
      <c r="AQ231">
        <v>3.5620910543709461</v>
      </c>
      <c r="AR231">
        <v>4.4905052424544207</v>
      </c>
      <c r="AS231">
        <v>13.685971934383639</v>
      </c>
      <c r="AT231">
        <v>24.432351076730718</v>
      </c>
      <c r="AU231"/>
      <c r="AV231"/>
      <c r="AW231"/>
      <c r="AX231"/>
      <c r="AY231"/>
      <c r="AZ231"/>
      <c r="BA231"/>
      <c r="BB231"/>
      <c r="BC231"/>
      <c r="BD231"/>
      <c r="BE231"/>
      <c r="BF231"/>
      <c r="BG231"/>
      <c r="BH231"/>
      <c r="BI231"/>
      <c r="BJ231"/>
      <c r="BK231"/>
      <c r="BL231"/>
      <c r="BM231"/>
      <c r="BN231"/>
      <c r="BO231"/>
      <c r="BP231"/>
      <c r="BQ231"/>
      <c r="BR231"/>
      <c r="BS231"/>
      <c r="BT231"/>
      <c r="BU231"/>
    </row>
    <row r="232">
      <c r="A232" t="s">
        <v>728</v>
      </c>
      <c r="B232">
        <v>2014</v>
      </c>
      <c r="C232" t="s">
        <v>735</v>
      </c>
      <c r="D232">
        <v>59</v>
      </c>
      <c r="E232" t="s">
        <v>491</v>
      </c>
      <c r="F232" t="s">
        <v>493</v>
      </c>
      <c r="G232" t="s">
        <v>201</v>
      </c>
      <c r="H232">
        <v>0.052225652574756497</v>
      </c>
      <c r="I232">
        <v>1.263263862865776</v>
      </c>
      <c r="J232">
        <v>2.6599530697818259</v>
      </c>
      <c r="K232">
        <v>9.0608046523541521</v>
      </c>
      <c r="L232">
        <v>10.54150886959745</v>
      </c>
      <c r="M232">
        <v>2.4066143433494132</v>
      </c>
      <c r="N232">
        <v>7.6352499711577604</v>
      </c>
      <c r="O232">
        <v>10.32960145365973</v>
      </c>
      <c r="P232">
        <v>12.44959156989623</v>
      </c>
      <c r="Q232">
        <v>9.4102986088040552</v>
      </c>
      <c r="R232">
        <v>0</v>
      </c>
      <c r="S232">
        <v>0.87500798531080926</v>
      </c>
      <c r="T232">
        <v>0.72041403152057637</v>
      </c>
      <c r="U232">
        <v>1.4550778667999991</v>
      </c>
      <c r="V232">
        <v>3.370036953353547</v>
      </c>
      <c r="W232" t="s">
        <v>237</v>
      </c>
      <c r="X232" t="s">
        <v>489</v>
      </c>
      <c r="Y232" t="s">
        <v>239</v>
      </c>
      <c r="Z232" t="s">
        <v>240</v>
      </c>
      <c r="AA232" t="s">
        <v>384</v>
      </c>
      <c r="AB232" t="s">
        <v>490</v>
      </c>
      <c r="AC232" t="s">
        <v>243</v>
      </c>
      <c r="AD232" t="s">
        <v>385</v>
      </c>
      <c r="AE232" t="s">
        <v>245</v>
      </c>
      <c r="AF232" t="s">
        <v>246</v>
      </c>
      <c r="AG232" t="s">
        <v>386</v>
      </c>
      <c r="AH232" t="s">
        <v>387</v>
      </c>
      <c r="AI232">
        <v>3.6131419724831129</v>
      </c>
      <c r="AJ232">
        <v>2.181906697126982</v>
      </c>
      <c r="AK232">
        <v>6.3162239447778186</v>
      </c>
      <c r="AL232">
        <v>1.8111567461649749</v>
      </c>
      <c r="AM232">
        <v>2.9510431723471151</v>
      </c>
      <c r="AN232">
        <v>6.1296327758590534</v>
      </c>
      <c r="AO232">
        <v>0.82976688691834699</v>
      </c>
      <c r="AP232">
        <v>9.3599181225144612</v>
      </c>
      <c r="AQ232">
        <v>5.5004048580318603</v>
      </c>
      <c r="AR232">
        <v>4.6995627068095596</v>
      </c>
      <c r="AS232">
        <v>8.4578219377570338</v>
      </c>
      <c r="AT232">
        <v>8.5496150264724839</v>
      </c>
      <c r="AU232"/>
      <c r="AV232"/>
      <c r="AW232"/>
      <c r="AX232"/>
      <c r="AY232"/>
      <c r="AZ232"/>
      <c r="BA232"/>
      <c r="BB232"/>
      <c r="BC232"/>
      <c r="BD232"/>
      <c r="BE232"/>
      <c r="BF232"/>
      <c r="BG232"/>
      <c r="BH232"/>
      <c r="BI232"/>
      <c r="BJ232"/>
      <c r="BK232"/>
      <c r="BL232"/>
      <c r="BM232"/>
      <c r="BN232"/>
      <c r="BO232"/>
      <c r="BP232"/>
      <c r="BQ232"/>
      <c r="BR232"/>
      <c r="BS232"/>
      <c r="BT232"/>
      <c r="BU232"/>
    </row>
    <row r="233">
      <c r="A233" t="s">
        <v>728</v>
      </c>
      <c r="B233">
        <v>2014</v>
      </c>
      <c r="C233" t="s">
        <v>735</v>
      </c>
      <c r="D233">
        <v>60</v>
      </c>
      <c r="E233" t="s">
        <v>491</v>
      </c>
      <c r="F233" t="s">
        <v>494</v>
      </c>
      <c r="G233" t="s">
        <v>201</v>
      </c>
      <c r="H233">
        <v>0.53276439763352845</v>
      </c>
      <c r="I233">
        <v>2.5553687129363989</v>
      </c>
      <c r="J233">
        <v>12.091069914628591</v>
      </c>
      <c r="K233">
        <v>22.315339891693451</v>
      </c>
      <c r="L233">
        <v>12.5425131116823</v>
      </c>
      <c r="M233">
        <v>20.148069852567819</v>
      </c>
      <c r="N233">
        <v>23.875795006737452</v>
      </c>
      <c r="O233">
        <v>27.744241293975531</v>
      </c>
      <c r="P233">
        <v>17.806404347311808</v>
      </c>
      <c r="Q233">
        <v>8.1249111577115869</v>
      </c>
      <c r="R233">
        <v>0</v>
      </c>
      <c r="S233">
        <v>0.51361693149791132</v>
      </c>
      <c r="T233">
        <v>0.91336454644727039</v>
      </c>
      <c r="U233">
        <v>1.8958058184229181</v>
      </c>
      <c r="V233">
        <v>2.8906796845104692</v>
      </c>
      <c r="W233" t="s">
        <v>237</v>
      </c>
      <c r="X233" t="s">
        <v>489</v>
      </c>
      <c r="Y233" t="s">
        <v>239</v>
      </c>
      <c r="Z233" t="s">
        <v>240</v>
      </c>
      <c r="AA233" t="s">
        <v>384</v>
      </c>
      <c r="AB233" t="s">
        <v>490</v>
      </c>
      <c r="AC233" t="s">
        <v>243</v>
      </c>
      <c r="AD233" t="s">
        <v>385</v>
      </c>
      <c r="AE233" t="s">
        <v>245</v>
      </c>
      <c r="AF233" t="s">
        <v>246</v>
      </c>
      <c r="AG233" t="s">
        <v>386</v>
      </c>
      <c r="AH233" t="s">
        <v>387</v>
      </c>
      <c r="AI233">
        <v>7.9232544377955616</v>
      </c>
      <c r="AJ233">
        <v>3.3738091900269298</v>
      </c>
      <c r="AK233">
        <v>21.1727366091086</v>
      </c>
      <c r="AL233">
        <v>0.77500895385141955</v>
      </c>
      <c r="AM233">
        <v>3.98430928804917</v>
      </c>
      <c r="AN233">
        <v>18.047733389503598</v>
      </c>
      <c r="AO233">
        <v>10.66603158471435</v>
      </c>
      <c r="AP233">
        <v>9.5366720615684351</v>
      </c>
      <c r="AQ233">
        <v>14.980331104995249</v>
      </c>
      <c r="AR233">
        <v>3.7516638894782339</v>
      </c>
      <c r="AS233">
        <v>7.6990313794594076</v>
      </c>
      <c r="AT233">
        <v>20.678008722448961</v>
      </c>
      <c r="AU233"/>
      <c r="AV233"/>
      <c r="AW233"/>
      <c r="AX233"/>
      <c r="AY233"/>
      <c r="AZ233"/>
      <c r="BA233"/>
      <c r="BB233"/>
      <c r="BC233"/>
      <c r="BD233"/>
      <c r="BE233"/>
      <c r="BF233"/>
      <c r="BG233"/>
      <c r="BH233"/>
      <c r="BI233"/>
      <c r="BJ233"/>
      <c r="BK233"/>
      <c r="BL233"/>
      <c r="BM233"/>
      <c r="BN233"/>
      <c r="BO233"/>
      <c r="BP233"/>
      <c r="BQ233"/>
      <c r="BR233"/>
      <c r="BS233"/>
      <c r="BT233"/>
      <c r="BU233"/>
    </row>
    <row r="234">
      <c r="A234" t="s">
        <v>728</v>
      </c>
      <c r="B234">
        <v>2014</v>
      </c>
      <c r="C234" t="s">
        <v>735</v>
      </c>
      <c r="D234">
        <v>61</v>
      </c>
      <c r="E234" t="s">
        <v>491</v>
      </c>
      <c r="F234" t="s">
        <v>495</v>
      </c>
      <c r="G234" t="s">
        <v>201</v>
      </c>
      <c r="H234">
        <v>2.3427661055636451</v>
      </c>
      <c r="I234">
        <v>11.388595146067519</v>
      </c>
      <c r="J234">
        <v>15.47212433149557</v>
      </c>
      <c r="K234">
        <v>18.43018263248025</v>
      </c>
      <c r="L234">
        <v>11.89201016018232</v>
      </c>
      <c r="M234">
        <v>20.194658106500409</v>
      </c>
      <c r="N234">
        <v>19.616669134984811</v>
      </c>
      <c r="O234">
        <v>18.935405901293329</v>
      </c>
      <c r="P234">
        <v>14.598023895716031</v>
      </c>
      <c r="Q234">
        <v>8.5784028889628949</v>
      </c>
      <c r="R234">
        <v>1.699526918489155</v>
      </c>
      <c r="S234">
        <v>4.3462010051975044</v>
      </c>
      <c r="T234">
        <v>8.2021486189524015</v>
      </c>
      <c r="U234">
        <v>11.96024160868264</v>
      </c>
      <c r="V234">
        <v>12.71437403340372</v>
      </c>
      <c r="W234" t="s">
        <v>237</v>
      </c>
      <c r="X234" t="s">
        <v>489</v>
      </c>
      <c r="Y234" t="s">
        <v>239</v>
      </c>
      <c r="Z234" t="s">
        <v>240</v>
      </c>
      <c r="AA234" t="s">
        <v>384</v>
      </c>
      <c r="AB234" t="s">
        <v>490</v>
      </c>
      <c r="AC234" t="s">
        <v>243</v>
      </c>
      <c r="AD234" t="s">
        <v>385</v>
      </c>
      <c r="AE234" t="s">
        <v>245</v>
      </c>
      <c r="AF234" t="s">
        <v>246</v>
      </c>
      <c r="AG234" t="s">
        <v>386</v>
      </c>
      <c r="AH234" t="s">
        <v>387</v>
      </c>
      <c r="AI234">
        <v>10.579011238432811</v>
      </c>
      <c r="AJ234">
        <v>8.0635990023060433</v>
      </c>
      <c r="AK234">
        <v>9.5324552291045919</v>
      </c>
      <c r="AL234">
        <v>3.811277208066532</v>
      </c>
      <c r="AM234">
        <v>3.1678708128559321</v>
      </c>
      <c r="AN234">
        <v>18.616533215567109</v>
      </c>
      <c r="AO234">
        <v>7.5177280011886243</v>
      </c>
      <c r="AP234">
        <v>34.267651921663692</v>
      </c>
      <c r="AQ234">
        <v>9.0822242151323103</v>
      </c>
      <c r="AR234">
        <v>12.594985714138071</v>
      </c>
      <c r="AS234">
        <v>23.895808108938709</v>
      </c>
      <c r="AT234">
        <v>21.91591730544388</v>
      </c>
      <c r="AU234"/>
      <c r="AV234"/>
      <c r="AW234"/>
      <c r="AX234"/>
      <c r="AY234"/>
      <c r="AZ234"/>
      <c r="BA234"/>
      <c r="BB234"/>
      <c r="BC234"/>
      <c r="BD234"/>
      <c r="BE234"/>
      <c r="BF234"/>
      <c r="BG234"/>
      <c r="BH234"/>
      <c r="BI234"/>
      <c r="BJ234"/>
      <c r="BK234"/>
      <c r="BL234"/>
      <c r="BM234"/>
      <c r="BN234"/>
      <c r="BO234"/>
      <c r="BP234"/>
      <c r="BQ234"/>
      <c r="BR234"/>
      <c r="BS234"/>
      <c r="BT234"/>
      <c r="BU234"/>
    </row>
    <row r="235">
      <c r="A235" t="s">
        <v>728</v>
      </c>
      <c r="B235">
        <v>2014</v>
      </c>
      <c r="C235" t="s">
        <v>735</v>
      </c>
      <c r="D235">
        <v>62</v>
      </c>
      <c r="E235" t="s">
        <v>491</v>
      </c>
      <c r="F235" t="s">
        <v>496</v>
      </c>
      <c r="G235" t="s">
        <v>201</v>
      </c>
      <c r="H235">
        <v>32.787091061156787</v>
      </c>
      <c r="I235">
        <v>26.69831849694625</v>
      </c>
      <c r="J235">
        <v>26.723267049099121</v>
      </c>
      <c r="K235">
        <v>22.0276565729102</v>
      </c>
      <c r="L235">
        <v>18.318523797834821</v>
      </c>
      <c r="M235">
        <v>28.668560421498011</v>
      </c>
      <c r="N235">
        <v>22.213248939089659</v>
      </c>
      <c r="O235">
        <v>20.44119635399986</v>
      </c>
      <c r="P235">
        <v>20.825045313531302</v>
      </c>
      <c r="Q235">
        <v>14.92585772476207</v>
      </c>
      <c r="R235">
        <v>29.974431377873191</v>
      </c>
      <c r="S235">
        <v>30.917328619157949</v>
      </c>
      <c r="T235">
        <v>26.77101481851026</v>
      </c>
      <c r="U235">
        <v>27.835766722941479</v>
      </c>
      <c r="V235">
        <v>28.977531980916851</v>
      </c>
      <c r="W235" t="s">
        <v>237</v>
      </c>
      <c r="X235" t="s">
        <v>489</v>
      </c>
      <c r="Y235" t="s">
        <v>239</v>
      </c>
      <c r="Z235" t="s">
        <v>240</v>
      </c>
      <c r="AA235" t="s">
        <v>384</v>
      </c>
      <c r="AB235" t="s">
        <v>490</v>
      </c>
      <c r="AC235" t="s">
        <v>243</v>
      </c>
      <c r="AD235" t="s">
        <v>385</v>
      </c>
      <c r="AE235" t="s">
        <v>245</v>
      </c>
      <c r="AF235" t="s">
        <v>246</v>
      </c>
      <c r="AG235" t="s">
        <v>386</v>
      </c>
      <c r="AH235" t="s">
        <v>387</v>
      </c>
      <c r="AI235">
        <v>30.772471170438511</v>
      </c>
      <c r="AJ235">
        <v>37.301525864490877</v>
      </c>
      <c r="AK235">
        <v>33.686070886971898</v>
      </c>
      <c r="AL235">
        <v>34.580127060131957</v>
      </c>
      <c r="AM235">
        <v>41.587099123724833</v>
      </c>
      <c r="AN235">
        <v>15.79602255110324</v>
      </c>
      <c r="AO235">
        <v>26.11368823413487</v>
      </c>
      <c r="AP235">
        <v>0.40472336194892472</v>
      </c>
      <c r="AQ235">
        <v>14.688113533364771</v>
      </c>
      <c r="AR235">
        <v>36.474971102867492</v>
      </c>
      <c r="AS235">
        <v>2.1634043259412268</v>
      </c>
      <c r="AT235">
        <v>7.6888034496593161</v>
      </c>
      <c r="AU235"/>
      <c r="AV235"/>
      <c r="AW235"/>
      <c r="AX235"/>
      <c r="AY235"/>
      <c r="AZ235"/>
      <c r="BA235"/>
      <c r="BB235"/>
      <c r="BC235"/>
      <c r="BD235"/>
      <c r="BE235"/>
      <c r="BF235"/>
      <c r="BG235"/>
      <c r="BH235"/>
      <c r="BI235"/>
      <c r="BJ235"/>
      <c r="BK235"/>
      <c r="BL235"/>
      <c r="BM235"/>
      <c r="BN235"/>
      <c r="BO235"/>
      <c r="BP235"/>
      <c r="BQ235"/>
      <c r="BR235"/>
      <c r="BS235"/>
      <c r="BT235"/>
      <c r="BU235"/>
    </row>
    <row r="236">
      <c r="A236" t="s">
        <v>728</v>
      </c>
      <c r="B236">
        <v>2014</v>
      </c>
      <c r="C236" t="s">
        <v>735</v>
      </c>
      <c r="D236">
        <v>63</v>
      </c>
      <c r="E236" t="s">
        <v>491</v>
      </c>
      <c r="F236" t="s">
        <v>497</v>
      </c>
      <c r="G236" t="s">
        <v>201</v>
      </c>
      <c r="H236">
        <v>10.48181776921424</v>
      </c>
      <c r="I236">
        <v>8.2439598463355672</v>
      </c>
      <c r="J236">
        <v>5.9019015631170504</v>
      </c>
      <c r="K236">
        <v>4.2271857670770876</v>
      </c>
      <c r="L236">
        <v>1.3485906709956199</v>
      </c>
      <c r="M236">
        <v>5.6784396595587561</v>
      </c>
      <c r="N236">
        <v>4.8182028914039252</v>
      </c>
      <c r="O236">
        <v>2.5326530161879668</v>
      </c>
      <c r="P236">
        <v>1.8545756833909679</v>
      </c>
      <c r="Q236">
        <v>0.43896427504936403</v>
      </c>
      <c r="R236">
        <v>11.59382251042898</v>
      </c>
      <c r="S236">
        <v>9.1511480784893351</v>
      </c>
      <c r="T236">
        <v>7.8871139657867753</v>
      </c>
      <c r="U236">
        <v>8.4771545714596925</v>
      </c>
      <c r="V236">
        <v>6.7807424921607531</v>
      </c>
      <c r="W236" t="s">
        <v>237</v>
      </c>
      <c r="X236" t="s">
        <v>489</v>
      </c>
      <c r="Y236" t="s">
        <v>239</v>
      </c>
      <c r="Z236" t="s">
        <v>240</v>
      </c>
      <c r="AA236" t="s">
        <v>384</v>
      </c>
      <c r="AB236" t="s">
        <v>490</v>
      </c>
      <c r="AC236" t="s">
        <v>243</v>
      </c>
      <c r="AD236" t="s">
        <v>385</v>
      </c>
      <c r="AE236" t="s">
        <v>245</v>
      </c>
      <c r="AF236" t="s">
        <v>246</v>
      </c>
      <c r="AG236" t="s">
        <v>386</v>
      </c>
      <c r="AH236" t="s">
        <v>387</v>
      </c>
      <c r="AI236">
        <v>12.513488091669799</v>
      </c>
      <c r="AJ236">
        <v>9.2625465734150918</v>
      </c>
      <c r="AK236">
        <v>0.49232770698122003</v>
      </c>
      <c r="AL236">
        <v>8.1204277006138561</v>
      </c>
      <c r="AM236">
        <v>9.8194448380883621</v>
      </c>
      <c r="AN236">
        <v>2.1328993057238761</v>
      </c>
      <c r="AO236">
        <v>8.726321723845329</v>
      </c>
      <c r="AP236">
        <v>1.7151166600508709</v>
      </c>
      <c r="AQ236">
        <v>6.2829867242132273</v>
      </c>
      <c r="AR236">
        <v>3.970361686529182</v>
      </c>
      <c r="AS236">
        <v>1.6267055569653479</v>
      </c>
      <c r="AT236">
        <v>1.057922438646353</v>
      </c>
      <c r="AU236"/>
      <c r="AV236"/>
      <c r="AW236"/>
      <c r="AX236"/>
      <c r="AY236"/>
      <c r="AZ236"/>
      <c r="BA236"/>
      <c r="BB236"/>
      <c r="BC236"/>
      <c r="BD236"/>
      <c r="BE236"/>
      <c r="BF236"/>
      <c r="BG236"/>
      <c r="BH236"/>
      <c r="BI236"/>
      <c r="BJ236"/>
      <c r="BK236"/>
      <c r="BL236"/>
      <c r="BM236"/>
      <c r="BN236"/>
      <c r="BO236"/>
      <c r="BP236"/>
      <c r="BQ236"/>
      <c r="BR236"/>
      <c r="BS236"/>
      <c r="BT236"/>
      <c r="BU236"/>
    </row>
    <row r="237">
      <c r="A237" t="s">
        <v>728</v>
      </c>
      <c r="B237">
        <v>2014</v>
      </c>
      <c r="C237" t="s">
        <v>735</v>
      </c>
      <c r="D237">
        <v>64</v>
      </c>
      <c r="E237" t="s">
        <v>491</v>
      </c>
      <c r="F237" t="s">
        <v>498</v>
      </c>
      <c r="G237" t="s">
        <v>201</v>
      </c>
      <c r="H237">
        <v>27.201425516358871</v>
      </c>
      <c r="I237">
        <v>12.059077575125739</v>
      </c>
      <c r="J237">
        <v>5.9508549715292114</v>
      </c>
      <c r="K237">
        <v>1.589524021067122</v>
      </c>
      <c r="L237">
        <v>0.89153560695359124</v>
      </c>
      <c r="M237">
        <v>3.5682294473802529</v>
      </c>
      <c r="N237">
        <v>1.63972587843805</v>
      </c>
      <c r="O237">
        <v>0.59556964147305436</v>
      </c>
      <c r="P237">
        <v>0.67570624273288471</v>
      </c>
      <c r="Q237">
        <v>0.1418647954253045</v>
      </c>
      <c r="R237">
        <v>29.909644656595169</v>
      </c>
      <c r="S237">
        <v>24.635927835921141</v>
      </c>
      <c r="T237">
        <v>14.095287148060139</v>
      </c>
      <c r="U237">
        <v>9.3908794609165493</v>
      </c>
      <c r="V237">
        <v>7.4451958904744844</v>
      </c>
      <c r="W237" t="s">
        <v>237</v>
      </c>
      <c r="X237" t="s">
        <v>489</v>
      </c>
      <c r="Y237" t="s">
        <v>239</v>
      </c>
      <c r="Z237" t="s">
        <v>240</v>
      </c>
      <c r="AA237" t="s">
        <v>384</v>
      </c>
      <c r="AB237" t="s">
        <v>490</v>
      </c>
      <c r="AC237" t="s">
        <v>243</v>
      </c>
      <c r="AD237" t="s">
        <v>385</v>
      </c>
      <c r="AE237" t="s">
        <v>245</v>
      </c>
      <c r="AF237" t="s">
        <v>246</v>
      </c>
      <c r="AG237" t="s">
        <v>386</v>
      </c>
      <c r="AH237" t="s">
        <v>387</v>
      </c>
      <c r="AI237">
        <v>15.204916822846521</v>
      </c>
      <c r="AJ237">
        <v>4.2326430092140859</v>
      </c>
      <c r="AK237">
        <v>0.13641905670320351</v>
      </c>
      <c r="AL237">
        <v>4.6218499909432884</v>
      </c>
      <c r="AM237">
        <v>22.555612496579698</v>
      </c>
      <c r="AN237">
        <v>1.393428057538902</v>
      </c>
      <c r="AO237">
        <v>24.42704818241808</v>
      </c>
      <c r="AP237">
        <v>1.8352571480881941</v>
      </c>
      <c r="AQ237">
        <v>1.33797874342207</v>
      </c>
      <c r="AR237">
        <v>7.4969599068370512</v>
      </c>
      <c r="AS237">
        <v>0.85920265811293073</v>
      </c>
      <c r="AT237">
        <v>0.54284669441544586</v>
      </c>
      <c r="AU237"/>
      <c r="AV237"/>
      <c r="AW237"/>
      <c r="AX237"/>
      <c r="AY237"/>
      <c r="AZ237"/>
      <c r="BA237"/>
      <c r="BB237"/>
      <c r="BC237"/>
      <c r="BD237"/>
      <c r="BE237"/>
      <c r="BF237"/>
      <c r="BG237"/>
      <c r="BH237"/>
      <c r="BI237"/>
      <c r="BJ237"/>
      <c r="BK237"/>
      <c r="BL237"/>
      <c r="BM237"/>
      <c r="BN237"/>
      <c r="BO237"/>
      <c r="BP237"/>
      <c r="BQ237"/>
      <c r="BR237"/>
      <c r="BS237"/>
      <c r="BT237"/>
      <c r="BU237"/>
    </row>
    <row r="238">
      <c r="A238" t="s">
        <v>728</v>
      </c>
      <c r="B238">
        <v>2014</v>
      </c>
      <c r="C238" t="s">
        <v>735</v>
      </c>
      <c r="D238">
        <v>65</v>
      </c>
      <c r="E238" t="s">
        <v>491</v>
      </c>
      <c r="F238" t="s">
        <v>499</v>
      </c>
      <c r="G238" t="s">
        <v>201</v>
      </c>
      <c r="H238">
        <v>1.4798572676689401</v>
      </c>
      <c r="I238">
        <v>4.5645556266540153</v>
      </c>
      <c r="J238">
        <v>8.7734836993351113</v>
      </c>
      <c r="K238">
        <v>8.7835436488507348</v>
      </c>
      <c r="L238">
        <v>6.0208525926007237</v>
      </c>
      <c r="M238">
        <v>6.10315319167879</v>
      </c>
      <c r="N238">
        <v>9.2122708004895539</v>
      </c>
      <c r="O238">
        <v>6.933687099370041</v>
      </c>
      <c r="P238">
        <v>7.6831141666767326</v>
      </c>
      <c r="Q238">
        <v>4.2222449349877511</v>
      </c>
      <c r="R238">
        <v>0.72644550890439052</v>
      </c>
      <c r="S238">
        <v>2.0753055474220541</v>
      </c>
      <c r="T238">
        <v>4.779295922146126</v>
      </c>
      <c r="U238">
        <v>6.4717267377581864</v>
      </c>
      <c r="V238">
        <v>11.39580754395376</v>
      </c>
      <c r="W238" t="s">
        <v>237</v>
      </c>
      <c r="X238" t="s">
        <v>489</v>
      </c>
      <c r="Y238" t="s">
        <v>239</v>
      </c>
      <c r="Z238" t="s">
        <v>240</v>
      </c>
      <c r="AA238" t="s">
        <v>384</v>
      </c>
      <c r="AB238" t="s">
        <v>490</v>
      </c>
      <c r="AC238" t="s">
        <v>243</v>
      </c>
      <c r="AD238" t="s">
        <v>385</v>
      </c>
      <c r="AE238" t="s">
        <v>245</v>
      </c>
      <c r="AF238" t="s">
        <v>246</v>
      </c>
      <c r="AG238" t="s">
        <v>386</v>
      </c>
      <c r="AH238" t="s">
        <v>387</v>
      </c>
      <c r="AI238">
        <v>1.338164796591419</v>
      </c>
      <c r="AJ238">
        <v>13.410636539266671</v>
      </c>
      <c r="AK238">
        <v>2.359096452616074</v>
      </c>
      <c r="AL238">
        <v>18.045862509613809</v>
      </c>
      <c r="AM238">
        <v>0.35761623185156183</v>
      </c>
      <c r="AN238">
        <v>8.9071283899577587</v>
      </c>
      <c r="AO238">
        <v>0.62685936678232645</v>
      </c>
      <c r="AP238">
        <v>2.8985868933148562</v>
      </c>
      <c r="AQ238">
        <v>14.435929637739079</v>
      </c>
      <c r="AR238">
        <v>8.3943064352340411</v>
      </c>
      <c r="AS238">
        <v>8.471960574325152</v>
      </c>
      <c r="AT238">
        <v>7.7830208294352348</v>
      </c>
      <c r="AU238"/>
      <c r="AV238"/>
      <c r="AW238"/>
      <c r="AX238"/>
      <c r="AY238"/>
      <c r="AZ238"/>
      <c r="BA238"/>
      <c r="BB238"/>
      <c r="BC238"/>
      <c r="BD238"/>
      <c r="BE238"/>
      <c r="BF238"/>
      <c r="BG238"/>
      <c r="BH238"/>
      <c r="BI238"/>
      <c r="BJ238"/>
      <c r="BK238"/>
      <c r="BL238"/>
      <c r="BM238"/>
      <c r="BN238"/>
      <c r="BO238"/>
      <c r="BP238"/>
      <c r="BQ238"/>
      <c r="BR238"/>
      <c r="BS238"/>
      <c r="BT238"/>
      <c r="BU238"/>
    </row>
    <row r="239">
      <c r="A239" t="s">
        <v>728</v>
      </c>
      <c r="B239">
        <v>2014</v>
      </c>
      <c r="C239" t="s">
        <v>735</v>
      </c>
      <c r="D239">
        <v>66</v>
      </c>
      <c r="E239" t="s">
        <v>491</v>
      </c>
      <c r="F239" t="s">
        <v>500</v>
      </c>
      <c r="G239" t="s">
        <v>201</v>
      </c>
      <c r="H239">
        <v>8.9447453612940713</v>
      </c>
      <c r="I239">
        <v>17.73084826712369</v>
      </c>
      <c r="J239">
        <v>11.94626579111603</v>
      </c>
      <c r="K239">
        <v>4.0304913309162309</v>
      </c>
      <c r="L239">
        <v>1.2714119567417259</v>
      </c>
      <c r="M239">
        <v>6.5848060357596703</v>
      </c>
      <c r="N239">
        <v>4.3423810261625917</v>
      </c>
      <c r="O239">
        <v>1.3910080238411939</v>
      </c>
      <c r="P239">
        <v>2.031526214366056</v>
      </c>
      <c r="Q239">
        <v>0.15158487246666741</v>
      </c>
      <c r="R239">
        <v>8.8934986495301676</v>
      </c>
      <c r="S239">
        <v>10.349924626050679</v>
      </c>
      <c r="T239">
        <v>20.178214948095562</v>
      </c>
      <c r="U239">
        <v>16.84742984919475</v>
      </c>
      <c r="V239">
        <v>14.7004909383264</v>
      </c>
      <c r="W239" t="s">
        <v>237</v>
      </c>
      <c r="X239" t="s">
        <v>489</v>
      </c>
      <c r="Y239" t="s">
        <v>239</v>
      </c>
      <c r="Z239" t="s">
        <v>240</v>
      </c>
      <c r="AA239" t="s">
        <v>384</v>
      </c>
      <c r="AB239" t="s">
        <v>490</v>
      </c>
      <c r="AC239" t="s">
        <v>243</v>
      </c>
      <c r="AD239" t="s">
        <v>385</v>
      </c>
      <c r="AE239" t="s">
        <v>245</v>
      </c>
      <c r="AF239" t="s">
        <v>246</v>
      </c>
      <c r="AG239" t="s">
        <v>386</v>
      </c>
      <c r="AH239" t="s">
        <v>387</v>
      </c>
      <c r="AI239">
        <v>2.5586093611838181</v>
      </c>
      <c r="AJ239">
        <v>17.656850597225091</v>
      </c>
      <c r="AK239">
        <v>0</v>
      </c>
      <c r="AL239">
        <v>23.898144946053328</v>
      </c>
      <c r="AM239">
        <v>2.587734969173813</v>
      </c>
      <c r="AN239">
        <v>14.59647808062533</v>
      </c>
      <c r="AO239">
        <v>3.3416674271940621</v>
      </c>
      <c r="AP239">
        <v>22.028772365176359</v>
      </c>
      <c r="AQ239">
        <v>8.5029594919284541</v>
      </c>
      <c r="AR239">
        <v>12.94311792527391</v>
      </c>
      <c r="AS239">
        <v>20.590345341109</v>
      </c>
      <c r="AT239">
        <v>0.86425460225596917</v>
      </c>
      <c r="AU239"/>
      <c r="AV239"/>
      <c r="AW239"/>
      <c r="AX239"/>
      <c r="AY239"/>
      <c r="AZ239"/>
      <c r="BA239"/>
      <c r="BB239"/>
      <c r="BC239"/>
      <c r="BD239"/>
      <c r="BE239"/>
      <c r="BF239"/>
      <c r="BG239"/>
      <c r="BH239"/>
      <c r="BI239"/>
      <c r="BJ239"/>
      <c r="BK239"/>
      <c r="BL239"/>
      <c r="BM239"/>
      <c r="BN239"/>
      <c r="BO239"/>
      <c r="BP239"/>
      <c r="BQ239"/>
      <c r="BR239"/>
      <c r="BS239"/>
      <c r="BT239"/>
      <c r="BU239"/>
    </row>
    <row r="240">
      <c r="A240" t="s">
        <v>728</v>
      </c>
      <c r="B240">
        <v>2014</v>
      </c>
      <c r="C240" t="s">
        <v>735</v>
      </c>
      <c r="D240">
        <v>67</v>
      </c>
      <c r="E240" t="s">
        <v>491</v>
      </c>
      <c r="F240" t="s">
        <v>295</v>
      </c>
      <c r="G240" t="s">
        <v>201</v>
      </c>
      <c r="H240">
        <v>0.13732710385964231</v>
      </c>
      <c r="I240">
        <v>0.1801399977018287</v>
      </c>
      <c r="J240">
        <v>0.28307454958392447</v>
      </c>
      <c r="K240">
        <v>0.30251432496053249</v>
      </c>
      <c r="L240">
        <v>0.043759479305689297</v>
      </c>
      <c r="M240">
        <v>0.1055101697708474</v>
      </c>
      <c r="N240">
        <v>0.29273812704613339</v>
      </c>
      <c r="O240">
        <v>0.046437900580547697</v>
      </c>
      <c r="P240">
        <v>0</v>
      </c>
      <c r="Q240">
        <v>0</v>
      </c>
      <c r="R240">
        <v>0.050813392803018199</v>
      </c>
      <c r="S240">
        <v>0.21294093616501561</v>
      </c>
      <c r="T240">
        <v>0.26547557017422602</v>
      </c>
      <c r="U240">
        <v>0.38598658959859788</v>
      </c>
      <c r="V240">
        <v>0.49321518879686621</v>
      </c>
      <c r="W240" t="s">
        <v>237</v>
      </c>
      <c r="X240" t="s">
        <v>489</v>
      </c>
      <c r="Y240" t="s">
        <v>239</v>
      </c>
      <c r="Z240" t="s">
        <v>240</v>
      </c>
      <c r="AA240" t="s">
        <v>384</v>
      </c>
      <c r="AB240" t="s">
        <v>490</v>
      </c>
      <c r="AC240" t="s">
        <v>243</v>
      </c>
      <c r="AD240" t="s">
        <v>385</v>
      </c>
      <c r="AE240" t="s">
        <v>245</v>
      </c>
      <c r="AF240" t="s">
        <v>246</v>
      </c>
      <c r="AG240" t="s">
        <v>386</v>
      </c>
      <c r="AH240" t="s">
        <v>387</v>
      </c>
      <c r="AI240">
        <v>1.706763877907415</v>
      </c>
      <c r="AJ240">
        <v>0.047336338111925502</v>
      </c>
      <c r="AK240">
        <v>0</v>
      </c>
      <c r="AL240">
        <v>0</v>
      </c>
      <c r="AM240">
        <v>0</v>
      </c>
      <c r="AN240">
        <v>0.032319899670113401</v>
      </c>
      <c r="AO240">
        <v>0</v>
      </c>
      <c r="AP240">
        <v>0.37570002126310947</v>
      </c>
      <c r="AQ240">
        <v>0.4615827642502085</v>
      </c>
      <c r="AR240">
        <v>0</v>
      </c>
      <c r="AS240">
        <v>0.31608071840595231</v>
      </c>
      <c r="AT240">
        <v>0</v>
      </c>
      <c r="AU240"/>
      <c r="AV240"/>
      <c r="AW240"/>
      <c r="AX240"/>
      <c r="AY240"/>
      <c r="AZ240"/>
      <c r="BA240"/>
      <c r="BB240"/>
      <c r="BC240"/>
      <c r="BD240"/>
      <c r="BE240"/>
      <c r="BF240"/>
      <c r="BG240"/>
      <c r="BH240"/>
      <c r="BI240"/>
      <c r="BJ240"/>
      <c r="BK240"/>
      <c r="BL240"/>
      <c r="BM240"/>
      <c r="BN240"/>
      <c r="BO240"/>
      <c r="BP240"/>
      <c r="BQ240"/>
      <c r="BR240"/>
      <c r="BS240"/>
      <c r="BT240"/>
      <c r="BU240"/>
    </row>
    <row r="241">
      <c r="A241" t="s">
        <v>728</v>
      </c>
      <c r="B241">
        <v>2014</v>
      </c>
      <c r="C241" t="s">
        <v>735</v>
      </c>
      <c r="D241">
        <v>68</v>
      </c>
      <c r="E241" t="s">
        <v>491</v>
      </c>
      <c r="F241" t="s">
        <v>501</v>
      </c>
      <c r="G241" t="s">
        <v>201</v>
      </c>
      <c r="H241">
        <v>0</v>
      </c>
      <c r="I241">
        <v>0.047096328782088699</v>
      </c>
      <c r="J241">
        <v>0.076423807192997004</v>
      </c>
      <c r="K241">
        <v>0.1916221128037755</v>
      </c>
      <c r="L241">
        <v>0.86007398996910767</v>
      </c>
      <c r="M241">
        <v>0</v>
      </c>
      <c r="N241">
        <v>0.36551738461621008</v>
      </c>
      <c r="O241">
        <v>0.034433423718153999</v>
      </c>
      <c r="P241">
        <v>1.2001514201326431</v>
      </c>
      <c r="Q241">
        <v>0.52222701622082834</v>
      </c>
      <c r="R241">
        <v>0</v>
      </c>
      <c r="S241">
        <v>0</v>
      </c>
      <c r="T241">
        <v>0.090366464994035195</v>
      </c>
      <c r="U241">
        <v>0.058043761957343197</v>
      </c>
      <c r="V241">
        <v>0.1549497048389418</v>
      </c>
      <c r="W241" t="s">
        <v>237</v>
      </c>
      <c r="X241" t="s">
        <v>489</v>
      </c>
      <c r="Y241" t="s">
        <v>239</v>
      </c>
      <c r="Z241" t="s">
        <v>240</v>
      </c>
      <c r="AA241" t="s">
        <v>384</v>
      </c>
      <c r="AB241" t="s">
        <v>490</v>
      </c>
      <c r="AC241" t="s">
        <v>243</v>
      </c>
      <c r="AD241" t="s">
        <v>385</v>
      </c>
      <c r="AE241" t="s">
        <v>245</v>
      </c>
      <c r="AF241" t="s">
        <v>246</v>
      </c>
      <c r="AG241" t="s">
        <v>386</v>
      </c>
      <c r="AH241" t="s">
        <v>387</v>
      </c>
      <c r="AI241">
        <v>0</v>
      </c>
      <c r="AJ241">
        <v>0</v>
      </c>
      <c r="AK241">
        <v>0</v>
      </c>
      <c r="AL241">
        <v>0.3236559372880724</v>
      </c>
      <c r="AM241">
        <v>0</v>
      </c>
      <c r="AN241">
        <v>0</v>
      </c>
      <c r="AO241">
        <v>0</v>
      </c>
      <c r="AP241">
        <v>0</v>
      </c>
      <c r="AQ241">
        <v>0</v>
      </c>
      <c r="AR241">
        <v>0.5584337090873176</v>
      </c>
      <c r="AS241">
        <v>0</v>
      </c>
      <c r="AT241">
        <v>2.512742514779962</v>
      </c>
      <c r="AU241"/>
      <c r="AV241"/>
      <c r="AW241"/>
      <c r="AX241"/>
      <c r="AY241"/>
      <c r="AZ241"/>
      <c r="BA241"/>
      <c r="BB241"/>
      <c r="BC241"/>
      <c r="BD241"/>
      <c r="BE241"/>
      <c r="BF241"/>
      <c r="BG241"/>
      <c r="BH241"/>
      <c r="BI241"/>
      <c r="BJ241"/>
      <c r="BK241"/>
      <c r="BL241"/>
      <c r="BM241"/>
      <c r="BN241"/>
      <c r="BO241"/>
      <c r="BP241"/>
      <c r="BQ241"/>
      <c r="BR241"/>
      <c r="BS241"/>
      <c r="BT241"/>
      <c r="BU241"/>
    </row>
    <row r="242">
      <c r="A242" t="s">
        <v>728</v>
      </c>
      <c r="B242">
        <v>2014</v>
      </c>
      <c r="C242" t="s">
        <v>735</v>
      </c>
      <c r="D242">
        <v>69</v>
      </c>
      <c r="E242" t="s">
        <v>491</v>
      </c>
      <c r="F242" t="s">
        <v>502</v>
      </c>
      <c r="G242" t="s">
        <v>201</v>
      </c>
      <c r="H242">
        <v>0.0146250346202238</v>
      </c>
      <c r="I242">
        <v>0</v>
      </c>
      <c r="J242">
        <v>0.65378411101499001</v>
      </c>
      <c r="K242">
        <v>0.50329786029349677</v>
      </c>
      <c r="L242">
        <v>0.16269644304075789</v>
      </c>
      <c r="M242">
        <v>1.014210975729489</v>
      </c>
      <c r="N242">
        <v>1.0261556765258619</v>
      </c>
      <c r="O242">
        <v>0.37532889616538367</v>
      </c>
      <c r="P242">
        <v>0.1844536070923691</v>
      </c>
      <c r="Q242">
        <v>0.15503986644497761</v>
      </c>
      <c r="R242">
        <v>0.028089684359282201</v>
      </c>
      <c r="S242">
        <v>0</v>
      </c>
      <c r="T242">
        <v>0</v>
      </c>
      <c r="U242">
        <v>0</v>
      </c>
      <c r="V242">
        <v>0</v>
      </c>
      <c r="W242" t="s">
        <v>237</v>
      </c>
      <c r="X242" t="s">
        <v>489</v>
      </c>
      <c r="Y242" t="s">
        <v>239</v>
      </c>
      <c r="Z242" t="s">
        <v>240</v>
      </c>
      <c r="AA242" t="s">
        <v>384</v>
      </c>
      <c r="AB242" t="s">
        <v>490</v>
      </c>
      <c r="AC242" t="s">
        <v>243</v>
      </c>
      <c r="AD242" t="s">
        <v>385</v>
      </c>
      <c r="AE242" t="s">
        <v>245</v>
      </c>
      <c r="AF242" t="s">
        <v>246</v>
      </c>
      <c r="AG242" t="s">
        <v>386</v>
      </c>
      <c r="AH242" t="s">
        <v>387</v>
      </c>
      <c r="AI242">
        <v>0</v>
      </c>
      <c r="AJ242">
        <v>0</v>
      </c>
      <c r="AK242">
        <v>0</v>
      </c>
      <c r="AL242">
        <v>0.66185220381626486</v>
      </c>
      <c r="AM242">
        <v>1.038956794513453</v>
      </c>
      <c r="AN242">
        <v>0</v>
      </c>
      <c r="AO242">
        <v>0.067317716405042194</v>
      </c>
      <c r="AP242">
        <v>0.039729359618644197</v>
      </c>
      <c r="AQ242">
        <v>0</v>
      </c>
      <c r="AR242">
        <v>0</v>
      </c>
      <c r="AS242">
        <v>0</v>
      </c>
      <c r="AT242">
        <v>0</v>
      </c>
      <c r="AU242"/>
      <c r="AV242"/>
      <c r="AW242"/>
      <c r="AX242"/>
      <c r="AY242"/>
      <c r="AZ242"/>
      <c r="BA242"/>
      <c r="BB242"/>
      <c r="BC242"/>
      <c r="BD242"/>
      <c r="BE242"/>
      <c r="BF242"/>
      <c r="BG242"/>
      <c r="BH242"/>
      <c r="BI242"/>
      <c r="BJ242"/>
      <c r="BK242"/>
      <c r="BL242"/>
      <c r="BM242"/>
      <c r="BN242"/>
      <c r="BO242"/>
      <c r="BP242"/>
      <c r="BQ242"/>
      <c r="BR242"/>
      <c r="BS242"/>
      <c r="BT242"/>
      <c r="BU242"/>
    </row>
    <row r="243">
      <c r="A243" t="s">
        <v>728</v>
      </c>
      <c r="B243">
        <v>2014</v>
      </c>
      <c r="C243" t="s">
        <v>735</v>
      </c>
      <c r="D243">
        <v>70</v>
      </c>
      <c r="E243" t="s">
        <v>491</v>
      </c>
      <c r="F243" t="s">
        <v>503</v>
      </c>
      <c r="G243" t="s">
        <v>201</v>
      </c>
      <c r="H243">
        <v>16.025354730055419</v>
      </c>
      <c r="I243">
        <v>14.87473304432331</v>
      </c>
      <c r="J243">
        <v>7.5284055520817992</v>
      </c>
      <c r="K243">
        <v>1.3629524719390149</v>
      </c>
      <c r="L243">
        <v>0.32879908104607097</v>
      </c>
      <c r="M243">
        <v>3.5618346843874442</v>
      </c>
      <c r="N243">
        <v>0.8133200855825905</v>
      </c>
      <c r="O243">
        <v>0.72835069821999343</v>
      </c>
      <c r="P243">
        <v>0.61318786910777001</v>
      </c>
      <c r="Q243">
        <v>0</v>
      </c>
      <c r="R243">
        <v>17.123727301016551</v>
      </c>
      <c r="S243">
        <v>16.922598434787361</v>
      </c>
      <c r="T243">
        <v>15.597053077118719</v>
      </c>
      <c r="U243">
        <v>14.7022013891402</v>
      </c>
      <c r="V243">
        <v>7.4131158275325824</v>
      </c>
      <c r="W243" t="s">
        <v>237</v>
      </c>
      <c r="X243" t="s">
        <v>489</v>
      </c>
      <c r="Y243" t="s">
        <v>239</v>
      </c>
      <c r="Z243" t="s">
        <v>240</v>
      </c>
      <c r="AA243" t="s">
        <v>384</v>
      </c>
      <c r="AB243" t="s">
        <v>490</v>
      </c>
      <c r="AC243" t="s">
        <v>243</v>
      </c>
      <c r="AD243" t="s">
        <v>385</v>
      </c>
      <c r="AE243" t="s">
        <v>245</v>
      </c>
      <c r="AF243" t="s">
        <v>246</v>
      </c>
      <c r="AG243" t="s">
        <v>386</v>
      </c>
      <c r="AH243" t="s">
        <v>387</v>
      </c>
      <c r="AI243">
        <v>9.364188759655768</v>
      </c>
      <c r="AJ243">
        <v>0.72139461705973262</v>
      </c>
      <c r="AK243">
        <v>0</v>
      </c>
      <c r="AL243">
        <v>2.4162863534179202</v>
      </c>
      <c r="AM243">
        <v>9.924563594993737</v>
      </c>
      <c r="AN243">
        <v>5.9568191321241857</v>
      </c>
      <c r="AO243">
        <v>15.65777015809433</v>
      </c>
      <c r="AP243">
        <v>3.6266260486630348</v>
      </c>
      <c r="AQ243">
        <v>20.954343121804609</v>
      </c>
      <c r="AR243">
        <v>3.73140879608252</v>
      </c>
      <c r="AS243">
        <v>11.85528543234159</v>
      </c>
      <c r="AT243">
        <v>0</v>
      </c>
      <c r="AU243"/>
      <c r="AV243"/>
      <c r="AW243"/>
      <c r="AX243"/>
      <c r="AY243"/>
      <c r="AZ243"/>
      <c r="BA243"/>
      <c r="BB243"/>
      <c r="BC243"/>
      <c r="BD243"/>
      <c r="BE243"/>
      <c r="BF243"/>
      <c r="BG243"/>
      <c r="BH243"/>
      <c r="BI243"/>
      <c r="BJ243"/>
      <c r="BK243"/>
      <c r="BL243"/>
      <c r="BM243"/>
      <c r="BN243"/>
      <c r="BO243"/>
      <c r="BP243"/>
      <c r="BQ243"/>
      <c r="BR243"/>
      <c r="BS243"/>
      <c r="BT243"/>
      <c r="BU243"/>
    </row>
    <row r="244">
      <c r="A244" t="s">
        <v>728</v>
      </c>
      <c r="B244">
        <v>2014</v>
      </c>
      <c r="C244" t="s">
        <v>735</v>
      </c>
      <c r="D244">
        <v>71</v>
      </c>
      <c r="E244" t="s">
        <v>491</v>
      </c>
      <c r="F244" t="s">
        <v>504</v>
      </c>
      <c r="G244" t="s">
        <v>201</v>
      </c>
      <c r="H244">
        <v>0</v>
      </c>
      <c r="I244">
        <v>0.043421361273962303</v>
      </c>
      <c r="J244">
        <v>0.0510152796771218</v>
      </c>
      <c r="K244">
        <v>0.38309142336337437</v>
      </c>
      <c r="L244">
        <v>3.4536536373634088</v>
      </c>
      <c r="M244">
        <v>0.048816357367245003</v>
      </c>
      <c r="N244">
        <v>0.33749609426060267</v>
      </c>
      <c r="O244">
        <v>0.39523451298000828</v>
      </c>
      <c r="P244">
        <v>1.0093238871899579</v>
      </c>
      <c r="Q244">
        <v>6.1212169548980544</v>
      </c>
      <c r="R244">
        <v>0</v>
      </c>
      <c r="S244">
        <v>0</v>
      </c>
      <c r="T244">
        <v>0.083315091112773701</v>
      </c>
      <c r="U244">
        <v>0.019194019213642201</v>
      </c>
      <c r="V244">
        <v>0.1677317897962626</v>
      </c>
      <c r="W244" t="s">
        <v>237</v>
      </c>
      <c r="X244" t="s">
        <v>489</v>
      </c>
      <c r="Y244" t="s">
        <v>239</v>
      </c>
      <c r="Z244" t="s">
        <v>240</v>
      </c>
      <c r="AA244" t="s">
        <v>384</v>
      </c>
      <c r="AB244" t="s">
        <v>490</v>
      </c>
      <c r="AC244" t="s">
        <v>243</v>
      </c>
      <c r="AD244" t="s">
        <v>385</v>
      </c>
      <c r="AE244" t="s">
        <v>245</v>
      </c>
      <c r="AF244" t="s">
        <v>246</v>
      </c>
      <c r="AG244" t="s">
        <v>386</v>
      </c>
      <c r="AH244" t="s">
        <v>387</v>
      </c>
      <c r="AI244">
        <v>0.48938610764985258</v>
      </c>
      <c r="AJ244">
        <v>1.194262247671074</v>
      </c>
      <c r="AK244">
        <v>3.048618687284566</v>
      </c>
      <c r="AL244">
        <v>0.37243043644107682</v>
      </c>
      <c r="AM244">
        <v>0.0182682098590926</v>
      </c>
      <c r="AN244">
        <v>0.38212362409573031</v>
      </c>
      <c r="AO244">
        <v>0.0262819464737628</v>
      </c>
      <c r="AP244">
        <v>0</v>
      </c>
      <c r="AQ244">
        <v>0.21105475074739841</v>
      </c>
      <c r="AR244">
        <v>0.89372288520812049</v>
      </c>
      <c r="AS244">
        <v>0.087411768536081097</v>
      </c>
      <c r="AT244">
        <v>3.4054931062935641</v>
      </c>
      <c r="AU244"/>
      <c r="AV244"/>
      <c r="AW244"/>
      <c r="AX244"/>
      <c r="AY244"/>
      <c r="AZ244"/>
      <c r="BA244"/>
      <c r="BB244"/>
      <c r="BC244"/>
      <c r="BD244"/>
      <c r="BE244"/>
      <c r="BF244"/>
      <c r="BG244"/>
      <c r="BH244"/>
      <c r="BI244"/>
      <c r="BJ244"/>
      <c r="BK244"/>
      <c r="BL244"/>
      <c r="BM244"/>
      <c r="BN244"/>
      <c r="BO244"/>
      <c r="BP244"/>
      <c r="BQ244"/>
      <c r="BR244"/>
      <c r="BS244"/>
      <c r="BT244"/>
      <c r="BU244"/>
    </row>
    <row r="245">
      <c r="A245" t="s">
        <v>728</v>
      </c>
      <c r="B245">
        <v>2014</v>
      </c>
      <c r="C245" t="s">
        <v>735</v>
      </c>
      <c r="D245">
        <v>72</v>
      </c>
      <c r="E245" t="s">
        <v>491</v>
      </c>
      <c r="F245" t="s">
        <v>505</v>
      </c>
      <c r="G245" t="s">
        <v>201</v>
      </c>
      <c r="H245">
        <v>0</v>
      </c>
      <c r="I245">
        <v>0.014664369620936601</v>
      </c>
      <c r="J245">
        <v>0.092657295452946001</v>
      </c>
      <c r="K245">
        <v>0.37189878809488081</v>
      </c>
      <c r="L245">
        <v>0.28319798318335659</v>
      </c>
      <c r="M245">
        <v>0.1924188953900946</v>
      </c>
      <c r="N245">
        <v>0.29135908794472742</v>
      </c>
      <c r="O245">
        <v>0.51694856507830933</v>
      </c>
      <c r="P245">
        <v>0.59072208759602118</v>
      </c>
      <c r="Q245">
        <v>0</v>
      </c>
      <c r="R245">
        <v>0</v>
      </c>
      <c r="S245">
        <v>0</v>
      </c>
      <c r="T245">
        <v>0</v>
      </c>
      <c r="U245">
        <v>0</v>
      </c>
      <c r="V245">
        <v>0</v>
      </c>
      <c r="W245" t="s">
        <v>237</v>
      </c>
      <c r="X245" t="s">
        <v>489</v>
      </c>
      <c r="Y245" t="s">
        <v>239</v>
      </c>
      <c r="Z245" t="s">
        <v>240</v>
      </c>
      <c r="AA245" t="s">
        <v>384</v>
      </c>
      <c r="AB245" t="s">
        <v>490</v>
      </c>
      <c r="AC245" t="s">
        <v>243</v>
      </c>
      <c r="AD245" t="s">
        <v>385</v>
      </c>
      <c r="AE245" t="s">
        <v>245</v>
      </c>
      <c r="AF245" t="s">
        <v>246</v>
      </c>
      <c r="AG245" t="s">
        <v>386</v>
      </c>
      <c r="AH245" t="s">
        <v>387</v>
      </c>
      <c r="AI245">
        <v>0.1151211095583414</v>
      </c>
      <c r="AJ245">
        <v>0</v>
      </c>
      <c r="AK245">
        <v>0.91004360414244279</v>
      </c>
      <c r="AL245">
        <v>0</v>
      </c>
      <c r="AM245">
        <v>0</v>
      </c>
      <c r="AN245">
        <v>0.073804223888404005</v>
      </c>
      <c r="AO245">
        <v>0.067070795187339494</v>
      </c>
      <c r="AP245">
        <v>0.039783052742927899</v>
      </c>
      <c r="AQ245">
        <v>0</v>
      </c>
      <c r="AR245">
        <v>0</v>
      </c>
      <c r="AS245">
        <v>0.29097026372397361</v>
      </c>
      <c r="AT245">
        <v>0.248108645192886</v>
      </c>
      <c r="AU245"/>
      <c r="AV245"/>
      <c r="AW245"/>
      <c r="AX245"/>
      <c r="AY245"/>
      <c r="AZ245"/>
      <c r="BA245"/>
      <c r="BB245"/>
      <c r="BC245"/>
      <c r="BD245"/>
      <c r="BE245"/>
      <c r="BF245"/>
      <c r="BG245"/>
      <c r="BH245"/>
      <c r="BI245"/>
      <c r="BJ245"/>
      <c r="BK245"/>
      <c r="BL245"/>
      <c r="BM245"/>
      <c r="BN245"/>
      <c r="BO245"/>
      <c r="BP245"/>
      <c r="BQ245"/>
      <c r="BR245"/>
      <c r="BS245"/>
      <c r="BT245"/>
      <c r="BU245"/>
    </row>
    <row r="246">
      <c r="A246" t="s">
        <v>728</v>
      </c>
      <c r="B246">
        <v>2014</v>
      </c>
      <c r="C246" t="s">
        <v>735</v>
      </c>
      <c r="D246">
        <v>73</v>
      </c>
      <c r="E246" t="s">
        <v>491</v>
      </c>
      <c r="F246" t="s">
        <v>300</v>
      </c>
      <c r="G246" t="s">
        <v>201</v>
      </c>
      <c r="H246">
        <v>0</v>
      </c>
      <c r="I246">
        <v>0</v>
      </c>
      <c r="J246">
        <v>0.18716312302349439</v>
      </c>
      <c r="K246">
        <v>0.2084737215102743</v>
      </c>
      <c r="L246">
        <v>0.37963813887517461</v>
      </c>
      <c r="M246">
        <v>0.32468399532405268</v>
      </c>
      <c r="N246">
        <v>0.066079816278403605</v>
      </c>
      <c r="O246">
        <v>0.32497285885868421</v>
      </c>
      <c r="P246">
        <v>0.1805863170739094</v>
      </c>
      <c r="Q246">
        <v>0.61179452907701815</v>
      </c>
      <c r="R246">
        <v>0</v>
      </c>
      <c r="S246">
        <v>0</v>
      </c>
      <c r="T246">
        <v>0</v>
      </c>
      <c r="U246">
        <v>0</v>
      </c>
      <c r="V246">
        <v>0.1015469682481723</v>
      </c>
      <c r="W246" t="s">
        <v>237</v>
      </c>
      <c r="X246" t="s">
        <v>489</v>
      </c>
      <c r="Y246" t="s">
        <v>239</v>
      </c>
      <c r="Z246" t="s">
        <v>240</v>
      </c>
      <c r="AA246" t="s">
        <v>384</v>
      </c>
      <c r="AB246" t="s">
        <v>490</v>
      </c>
      <c r="AC246" t="s">
        <v>243</v>
      </c>
      <c r="AD246" t="s">
        <v>385</v>
      </c>
      <c r="AE246" t="s">
        <v>245</v>
      </c>
      <c r="AF246" t="s">
        <v>246</v>
      </c>
      <c r="AG246" t="s">
        <v>386</v>
      </c>
      <c r="AH246" t="s">
        <v>387</v>
      </c>
      <c r="AI246">
        <v>0</v>
      </c>
      <c r="AJ246">
        <v>0</v>
      </c>
      <c r="AK246">
        <v>0.55691131007494143</v>
      </c>
      <c r="AL246">
        <v>0</v>
      </c>
      <c r="AM246">
        <v>0.14786051083269361</v>
      </c>
      <c r="AN246">
        <v>0.099084336049162003</v>
      </c>
      <c r="AO246">
        <v>0</v>
      </c>
      <c r="AP246">
        <v>0.53179257945594149</v>
      </c>
      <c r="AQ246">
        <v>0</v>
      </c>
      <c r="AR246">
        <v>0</v>
      </c>
      <c r="AS246">
        <v>0</v>
      </c>
      <c r="AT246">
        <v>0.32091558822516991</v>
      </c>
      <c r="AU246"/>
      <c r="AV246"/>
      <c r="AW246"/>
      <c r="AX246"/>
      <c r="AY246"/>
      <c r="AZ246"/>
      <c r="BA246"/>
      <c r="BB246"/>
      <c r="BC246"/>
      <c r="BD246"/>
      <c r="BE246"/>
      <c r="BF246"/>
      <c r="BG246"/>
      <c r="BH246"/>
      <c r="BI246"/>
      <c r="BJ246"/>
      <c r="BK246"/>
      <c r="BL246"/>
      <c r="BM246"/>
      <c r="BN246"/>
      <c r="BO246"/>
      <c r="BP246"/>
      <c r="BQ246"/>
      <c r="BR246"/>
      <c r="BS246"/>
      <c r="BT246"/>
      <c r="BU246"/>
    </row>
    <row r="247">
      <c r="A247" t="s">
        <v>728</v>
      </c>
      <c r="B247">
        <v>2014</v>
      </c>
      <c r="C247" t="s">
        <v>735</v>
      </c>
      <c r="D247">
        <v>122</v>
      </c>
      <c r="E247" t="s">
        <v>18</v>
      </c>
      <c r="F247" t="s">
        <v>14</v>
      </c>
      <c r="G247" t="s">
        <v>750</v>
      </c>
      <c r="H247">
        <v>4.7724005165877426</v>
      </c>
      <c r="I247">
        <v>16.572022351027581</v>
      </c>
      <c r="J247">
        <v>55.179884319328018</v>
      </c>
      <c r="K247">
        <v>87.563831714377685</v>
      </c>
      <c r="L247">
        <v>97.432462561193745</v>
      </c>
      <c r="M247">
        <v>45.750364624337422</v>
      </c>
      <c r="N247">
        <v>85.602557390305265</v>
      </c>
      <c r="O247">
        <v>90.941896754459179</v>
      </c>
      <c r="P247">
        <v>96.820023896191572</v>
      </c>
      <c r="Q247">
        <v>99.345050522267996</v>
      </c>
      <c r="R247">
        <v>3.3065480999064039</v>
      </c>
      <c r="S247">
        <v>6.534858838680635</v>
      </c>
      <c r="T247">
        <v>14.499583564492619</v>
      </c>
      <c r="U247">
        <v>30.604312292485261</v>
      </c>
      <c r="V247">
        <v>62.229569517846087</v>
      </c>
      <c r="W247" t="s">
        <v>237</v>
      </c>
      <c r="X247" t="s">
        <v>489</v>
      </c>
      <c r="Y247" t="s">
        <v>239</v>
      </c>
      <c r="Z247" t="s">
        <v>240</v>
      </c>
      <c r="AA247" t="s">
        <v>384</v>
      </c>
      <c r="AB247" t="s">
        <v>490</v>
      </c>
      <c r="AC247" t="s">
        <v>243</v>
      </c>
      <c r="AD247" t="s">
        <v>385</v>
      </c>
      <c r="AE247" t="s">
        <v>245</v>
      </c>
      <c r="AF247" t="s">
        <v>246</v>
      </c>
      <c r="AG247" t="s">
        <v>386</v>
      </c>
      <c r="AH247" t="s">
        <v>387</v>
      </c>
      <c r="AI247">
        <v>58.24109962081657</v>
      </c>
      <c r="AJ247">
        <v>55.566505925631269</v>
      </c>
      <c r="AK247">
        <v>93.197919533495508</v>
      </c>
      <c r="AL247">
        <v>45.39009894931781</v>
      </c>
      <c r="AM247">
        <v>14.332895579577279</v>
      </c>
      <c r="AN247">
        <v>77.974140511974099</v>
      </c>
      <c r="AO247">
        <v>32.821391293148267</v>
      </c>
      <c r="AP247">
        <v>39.994427407852129</v>
      </c>
      <c r="AQ247">
        <v>71.901038744493633</v>
      </c>
      <c r="AR247">
        <v>46.654951539808962</v>
      </c>
      <c r="AS247">
        <v>64.045155465888556</v>
      </c>
      <c r="AT247">
        <v>93.852640543945327</v>
      </c>
      <c r="AU247">
        <v>444.39709550123638</v>
      </c>
      <c r="AV247">
        <v>1541.0966732976581</v>
      </c>
      <c r="AW247">
        <v>5134.2973407343297</v>
      </c>
      <c r="AX247">
        <v>8147.2577162291836</v>
      </c>
      <c r="AY247">
        <v>9066.9601647744967</v>
      </c>
      <c r="AZ247">
        <v>2038.772537892112</v>
      </c>
      <c r="BA247">
        <v>3816.3651739583938</v>
      </c>
      <c r="BB247">
        <v>4050.3456938630961</v>
      </c>
      <c r="BC247">
        <v>4319.4669984574639</v>
      </c>
      <c r="BD247">
        <v>4428.535004037617</v>
      </c>
      <c r="BE247">
        <v>160.3094839832244</v>
      </c>
      <c r="BF247">
        <v>316.83181350130758</v>
      </c>
      <c r="BG247">
        <v>702.7318909083275</v>
      </c>
      <c r="BH247">
        <v>1483.3910659184951</v>
      </c>
      <c r="BI247">
        <v>3017.2593280168248</v>
      </c>
      <c r="BJ247">
        <v>1413.586683225669</v>
      </c>
      <c r="BK247">
        <v>1958.247715877467</v>
      </c>
      <c r="BL247">
        <v>4320.3572334411147</v>
      </c>
      <c r="BM247">
        <v>1206.5284806595771</v>
      </c>
      <c r="BN247">
        <v>1402.54508758066</v>
      </c>
      <c r="BO247">
        <v>1364.330802752067</v>
      </c>
      <c r="BP247">
        <v>1726.6345475030871</v>
      </c>
      <c r="BQ247">
        <v>1370.942213146458</v>
      </c>
      <c r="BR247">
        <v>3125.3619699557112</v>
      </c>
      <c r="BS247">
        <v>637.98470053687777</v>
      </c>
      <c r="BT247">
        <v>2329.4727074459638</v>
      </c>
      <c r="BU247">
        <v>3478.0168484121969</v>
      </c>
    </row>
    <row r="248">
      <c r="A248" t="s">
        <v>728</v>
      </c>
      <c r="B248">
        <v>2014</v>
      </c>
      <c r="C248" t="s">
        <v>735</v>
      </c>
      <c r="D248">
        <v>123</v>
      </c>
      <c r="E248" t="s">
        <v>18</v>
      </c>
      <c r="F248" t="s">
        <v>52</v>
      </c>
      <c r="G248" t="s">
        <v>201</v>
      </c>
      <c r="H248">
        <v>95.227599483412149</v>
      </c>
      <c r="I248">
        <v>83.427977648972671</v>
      </c>
      <c r="J248">
        <v>44.820115680672103</v>
      </c>
      <c r="K248">
        <v>12.436168285622511</v>
      </c>
      <c r="L248">
        <v>2.5675374388062209</v>
      </c>
      <c r="M248">
        <v>54.249635375662763</v>
      </c>
      <c r="N248">
        <v>14.397442609694711</v>
      </c>
      <c r="O248">
        <v>9.058103245540817</v>
      </c>
      <c r="P248">
        <v>3.1799761038083418</v>
      </c>
      <c r="Q248">
        <v>0.65494947773201984</v>
      </c>
      <c r="R248">
        <v>96.693451900093578</v>
      </c>
      <c r="S248">
        <v>93.465141161319266</v>
      </c>
      <c r="T248">
        <v>85.500416435507304</v>
      </c>
      <c r="U248">
        <v>69.395687707514426</v>
      </c>
      <c r="V248">
        <v>37.770430482153877</v>
      </c>
      <c r="W248" t="s">
        <v>237</v>
      </c>
      <c r="X248" t="s">
        <v>489</v>
      </c>
      <c r="Y248" t="s">
        <v>239</v>
      </c>
      <c r="Z248" t="s">
        <v>240</v>
      </c>
      <c r="AA248" t="s">
        <v>384</v>
      </c>
      <c r="AB248" t="s">
        <v>490</v>
      </c>
      <c r="AC248" t="s">
        <v>243</v>
      </c>
      <c r="AD248" t="s">
        <v>385</v>
      </c>
      <c r="AE248" t="s">
        <v>245</v>
      </c>
      <c r="AF248" t="s">
        <v>246</v>
      </c>
      <c r="AG248" t="s">
        <v>386</v>
      </c>
      <c r="AH248" t="s">
        <v>387</v>
      </c>
      <c r="AI248">
        <v>41.758900379183117</v>
      </c>
      <c r="AJ248">
        <v>44.433494074368838</v>
      </c>
      <c r="AK248">
        <v>6.8020804665044468</v>
      </c>
      <c r="AL248">
        <v>54.609901050682339</v>
      </c>
      <c r="AM248">
        <v>85.667104420422675</v>
      </c>
      <c r="AN248">
        <v>22.025859488025951</v>
      </c>
      <c r="AO248">
        <v>67.178608706851662</v>
      </c>
      <c r="AP248">
        <v>60.005572592147672</v>
      </c>
      <c r="AQ248">
        <v>28.098961255506492</v>
      </c>
      <c r="AR248">
        <v>53.345048460191023</v>
      </c>
      <c r="AS248">
        <v>35.954844534111373</v>
      </c>
      <c r="AT248">
        <v>6.1473594560545921</v>
      </c>
      <c r="AU248">
        <v>8867.4176601257495</v>
      </c>
      <c r="AV248">
        <v>7758.2914198043482</v>
      </c>
      <c r="AW248">
        <v>4170.3567085963432</v>
      </c>
      <c r="AX248">
        <v>1157.1063764758269</v>
      </c>
      <c r="AY248">
        <v>238.93227233789739</v>
      </c>
      <c r="AZ248">
        <v>2417.525361879309</v>
      </c>
      <c r="BA248">
        <v>641.87216182312704</v>
      </c>
      <c r="BB248">
        <v>403.42736169448352</v>
      </c>
      <c r="BC248">
        <v>141.86943241214979</v>
      </c>
      <c r="BD248">
        <v>29.19588517761407</v>
      </c>
      <c r="BE248">
        <v>4687.9334309697479</v>
      </c>
      <c r="BF248">
        <v>4531.5026543519334</v>
      </c>
      <c r="BG248">
        <v>4143.8341348168206</v>
      </c>
      <c r="BH248">
        <v>3363.6090945220649</v>
      </c>
      <c r="BI248">
        <v>1831.3349196929221</v>
      </c>
      <c r="BJ248">
        <v>1013.542427366226</v>
      </c>
      <c r="BK248">
        <v>1565.9035390139879</v>
      </c>
      <c r="BL248">
        <v>315.32267772725447</v>
      </c>
      <c r="BM248">
        <v>1451.602936958124</v>
      </c>
      <c r="BN248">
        <v>8382.9520563399601</v>
      </c>
      <c r="BO248">
        <v>385.39134076108178</v>
      </c>
      <c r="BP248">
        <v>3534.064281749575</v>
      </c>
      <c r="BQ248">
        <v>2056.890867612432</v>
      </c>
      <c r="BR248">
        <v>1221.392992878624</v>
      </c>
      <c r="BS248">
        <v>729.46865538936026</v>
      </c>
      <c r="BT248">
        <v>1307.7621317866081</v>
      </c>
      <c r="BU248">
        <v>227.8105297569407</v>
      </c>
    </row>
    <row r="249">
      <c r="A249" t="s">
        <v>728</v>
      </c>
      <c r="B249">
        <v>2014</v>
      </c>
      <c r="C249" t="s">
        <v>735</v>
      </c>
      <c r="D249">
        <v>124</v>
      </c>
      <c r="E249" t="s">
        <v>51</v>
      </c>
      <c r="F249" t="s">
        <v>15</v>
      </c>
      <c r="G249" t="s">
        <v>751</v>
      </c>
      <c r="H249">
        <v>4.0126903600726376</v>
      </c>
      <c r="I249">
        <v>10.59853530863041</v>
      </c>
      <c r="J249">
        <v>33.612504441167758</v>
      </c>
      <c r="K249">
        <v>50.652617821435847</v>
      </c>
      <c r="L249">
        <v>75.663428267922512</v>
      </c>
      <c r="M249">
        <v>27.66744041580273</v>
      </c>
      <c r="N249">
        <v>50.434807751384326</v>
      </c>
      <c r="O249">
        <v>50.285284917773971</v>
      </c>
      <c r="P249">
        <v>64.602738460343517</v>
      </c>
      <c r="Q249">
        <v>87.149490951780805</v>
      </c>
      <c r="R249">
        <v>2.39340785033535</v>
      </c>
      <c r="S249">
        <v>5.5801885829222169</v>
      </c>
      <c r="T249">
        <v>10.057516005588329</v>
      </c>
      <c r="U249">
        <v>17.816024694383501</v>
      </c>
      <c r="V249">
        <v>41.57209895807231</v>
      </c>
      <c r="W249" t="s">
        <v>237</v>
      </c>
      <c r="X249" t="s">
        <v>489</v>
      </c>
      <c r="Y249" t="s">
        <v>239</v>
      </c>
      <c r="Z249" t="s">
        <v>240</v>
      </c>
      <c r="AA249" t="s">
        <v>384</v>
      </c>
      <c r="AB249" t="s">
        <v>490</v>
      </c>
      <c r="AC249" t="s">
        <v>243</v>
      </c>
      <c r="AD249" t="s">
        <v>385</v>
      </c>
      <c r="AE249" t="s">
        <v>245</v>
      </c>
      <c r="AF249" t="s">
        <v>246</v>
      </c>
      <c r="AG249" t="s">
        <v>386</v>
      </c>
      <c r="AH249" t="s">
        <v>387</v>
      </c>
      <c r="AI249">
        <v>49.333415184229708</v>
      </c>
      <c r="AJ249">
        <v>38.453949402427853</v>
      </c>
      <c r="AK249">
        <v>57.931818352278768</v>
      </c>
      <c r="AL249">
        <v>29.9921798209384</v>
      </c>
      <c r="AM249">
        <v>12.1945511849224</v>
      </c>
      <c r="AN249">
        <v>54.24926795291114</v>
      </c>
      <c r="AO249">
        <v>30.003893812652901</v>
      </c>
      <c r="AP249">
        <v>27.903995287069751</v>
      </c>
      <c r="AQ249">
        <v>40.96163318771174</v>
      </c>
      <c r="AR249">
        <v>24.974062013417331</v>
      </c>
      <c r="AS249">
        <v>37.52355509613362</v>
      </c>
      <c r="AT249">
        <v>55.110047652454838</v>
      </c>
      <c r="AU249">
        <v>373.65429304686597</v>
      </c>
      <c r="AV249">
        <v>985.59893053398582</v>
      </c>
      <c r="AW249">
        <v>3120.6379579403738</v>
      </c>
      <c r="AX249">
        <v>4708.3858026421804</v>
      </c>
      <c r="AY249">
        <v>7041.1572488445663</v>
      </c>
      <c r="AZ249">
        <v>1232.943566169924</v>
      </c>
      <c r="BA249">
        <v>2248.5034294018501</v>
      </c>
      <c r="BB249">
        <v>2235.2736666692608</v>
      </c>
      <c r="BC249">
        <v>2882.1455062707232</v>
      </c>
      <c r="BD249">
        <v>3884.889777951365</v>
      </c>
      <c r="BE249">
        <v>116.03822652981189</v>
      </c>
      <c r="BF249">
        <v>270.54620643702953</v>
      </c>
      <c r="BG249">
        <v>487.44415375871341</v>
      </c>
      <c r="BH249">
        <v>863.54274552090067</v>
      </c>
      <c r="BI249">
        <v>2008.1069542983739</v>
      </c>
      <c r="BJ249">
        <v>1197.3856811856051</v>
      </c>
      <c r="BK249">
        <v>1349.5675843733411</v>
      </c>
      <c r="BL249">
        <v>2685.5336655311389</v>
      </c>
      <c r="BM249">
        <v>797.23155464875867</v>
      </c>
      <c r="BN249">
        <v>1193.29745791452</v>
      </c>
      <c r="BO249">
        <v>949.21145406586822</v>
      </c>
      <c r="BP249">
        <v>1578.4144905324449</v>
      </c>
      <c r="BQ249">
        <v>954.26520810494799</v>
      </c>
      <c r="BR249">
        <v>1780.5018234448539</v>
      </c>
      <c r="BS249">
        <v>341.50864911357507</v>
      </c>
      <c r="BT249">
        <v>1364.8198188752019</v>
      </c>
      <c r="BU249">
        <v>2037.696845217693</v>
      </c>
    </row>
    <row r="250">
      <c r="A250" t="s">
        <v>728</v>
      </c>
      <c r="B250">
        <v>2014</v>
      </c>
      <c r="C250" t="s">
        <v>735</v>
      </c>
      <c r="D250">
        <v>125</v>
      </c>
      <c r="E250" t="s">
        <v>51</v>
      </c>
      <c r="F250" t="s">
        <v>16</v>
      </c>
      <c r="G250" t="s">
        <v>752</v>
      </c>
      <c r="H250">
        <v>0.75971015651510398</v>
      </c>
      <c r="I250">
        <v>5.9734870423971884</v>
      </c>
      <c r="J250">
        <v>21.567379878160271</v>
      </c>
      <c r="K250">
        <v>36.911213892941689</v>
      </c>
      <c r="L250">
        <v>21.76903429327113</v>
      </c>
      <c r="M250">
        <v>18.082924208534699</v>
      </c>
      <c r="N250">
        <v>35.167749638920867</v>
      </c>
      <c r="O250">
        <v>40.65661183668518</v>
      </c>
      <c r="P250">
        <v>32.217285435848069</v>
      </c>
      <c r="Q250">
        <v>12.19555957048712</v>
      </c>
      <c r="R250">
        <v>0.91314024957105355</v>
      </c>
      <c r="S250">
        <v>0.95467025575841613</v>
      </c>
      <c r="T250">
        <v>4.4420675589042942</v>
      </c>
      <c r="U250">
        <v>12.788287598101761</v>
      </c>
      <c r="V250">
        <v>20.657470559773898</v>
      </c>
      <c r="W250" t="s">
        <v>237</v>
      </c>
      <c r="X250" t="s">
        <v>489</v>
      </c>
      <c r="Y250" t="s">
        <v>239</v>
      </c>
      <c r="Z250" t="s">
        <v>240</v>
      </c>
      <c r="AA250" t="s">
        <v>384</v>
      </c>
      <c r="AB250" t="s">
        <v>490</v>
      </c>
      <c r="AC250" t="s">
        <v>243</v>
      </c>
      <c r="AD250" t="s">
        <v>385</v>
      </c>
      <c r="AE250" t="s">
        <v>245</v>
      </c>
      <c r="AF250" t="s">
        <v>246</v>
      </c>
      <c r="AG250" t="s">
        <v>386</v>
      </c>
      <c r="AH250" t="s">
        <v>387</v>
      </c>
      <c r="AI250">
        <v>8.907684436586937</v>
      </c>
      <c r="AJ250">
        <v>17.11255652320343</v>
      </c>
      <c r="AK250">
        <v>35.266101181216598</v>
      </c>
      <c r="AL250">
        <v>15.397919128379391</v>
      </c>
      <c r="AM250">
        <v>2.1383443946548901</v>
      </c>
      <c r="AN250">
        <v>23.724872559063019</v>
      </c>
      <c r="AO250">
        <v>2.8174974804953692</v>
      </c>
      <c r="AP250">
        <v>12.09043212078239</v>
      </c>
      <c r="AQ250">
        <v>30.939405556781889</v>
      </c>
      <c r="AR250">
        <v>21.680889526391638</v>
      </c>
      <c r="AS250">
        <v>26.521600369755141</v>
      </c>
      <c r="AT250">
        <v>38.742592891490503</v>
      </c>
      <c r="AU250">
        <v>70.742802454370405</v>
      </c>
      <c r="AV250">
        <v>555.49774276367395</v>
      </c>
      <c r="AW250">
        <v>2002.349584480058</v>
      </c>
      <c r="AX250">
        <v>3431.061274354664</v>
      </c>
      <c r="AY250">
        <v>2025.8029159299219</v>
      </c>
      <c r="AZ250">
        <v>805.82897172218816</v>
      </c>
      <c r="BA250">
        <v>1567.8617445565419</v>
      </c>
      <c r="BB250">
        <v>1807.2613879615101</v>
      </c>
      <c r="BC250">
        <v>1437.321492186742</v>
      </c>
      <c r="BD250">
        <v>543.6452260862485</v>
      </c>
      <c r="BE250">
        <v>44.271257453412503</v>
      </c>
      <c r="BF250">
        <v>46.285607064278032</v>
      </c>
      <c r="BG250">
        <v>215.28773714961409</v>
      </c>
      <c r="BH250">
        <v>619.84832039759431</v>
      </c>
      <c r="BI250">
        <v>997.84257540455553</v>
      </c>
      <c r="BJ250">
        <v>216.20100204006579</v>
      </c>
      <c r="BK250">
        <v>600.57684394866862</v>
      </c>
      <c r="BL250">
        <v>1634.8235679099689</v>
      </c>
      <c r="BM250">
        <v>409.29692601081757</v>
      </c>
      <c r="BN250">
        <v>209.24762966614111</v>
      </c>
      <c r="BO250">
        <v>415.11934868620011</v>
      </c>
      <c r="BP250">
        <v>148.22005697064321</v>
      </c>
      <c r="BQ250">
        <v>413.47049428306889</v>
      </c>
      <c r="BR250">
        <v>1344.860146510857</v>
      </c>
      <c r="BS250">
        <v>296.47605142330269</v>
      </c>
      <c r="BT250">
        <v>964.65288857076928</v>
      </c>
      <c r="BU250">
        <v>1432.5093639621809</v>
      </c>
    </row>
    <row r="251">
      <c r="A251" t="s">
        <v>728</v>
      </c>
      <c r="B251">
        <v>2014</v>
      </c>
      <c r="C251" t="s">
        <v>735</v>
      </c>
      <c r="D251">
        <v>126</v>
      </c>
      <c r="E251" t="s">
        <v>51</v>
      </c>
      <c r="F251" t="s">
        <v>22</v>
      </c>
      <c r="G251" t="s">
        <v>753</v>
      </c>
      <c r="H251">
        <v>68.136428021046697</v>
      </c>
      <c r="I251">
        <v>76.457296491155432</v>
      </c>
      <c r="J251">
        <v>43.067298548716948</v>
      </c>
      <c r="K251">
        <v>12.13510595069115</v>
      </c>
      <c r="L251">
        <v>2.5675374388063581</v>
      </c>
      <c r="M251">
        <v>50.045136551770497</v>
      </c>
      <c r="N251">
        <v>14.122877827764061</v>
      </c>
      <c r="O251">
        <v>8.6983146951070722</v>
      </c>
      <c r="P251">
        <v>3.1799761038084138</v>
      </c>
      <c r="Q251">
        <v>0.65494947773207812</v>
      </c>
      <c r="R251">
        <v>65.585569188046463</v>
      </c>
      <c r="S251">
        <v>72.548078653340468</v>
      </c>
      <c r="T251">
        <v>78.372063048216546</v>
      </c>
      <c r="U251">
        <v>64.439081443410842</v>
      </c>
      <c r="V251">
        <v>36.981756531407036</v>
      </c>
      <c r="W251" t="s">
        <v>237</v>
      </c>
      <c r="X251" t="s">
        <v>489</v>
      </c>
      <c r="Y251" t="s">
        <v>239</v>
      </c>
      <c r="Z251" t="s">
        <v>240</v>
      </c>
      <c r="AA251" t="s">
        <v>384</v>
      </c>
      <c r="AB251" t="s">
        <v>490</v>
      </c>
      <c r="AC251" t="s">
        <v>243</v>
      </c>
      <c r="AD251" t="s">
        <v>385</v>
      </c>
      <c r="AE251" t="s">
        <v>245</v>
      </c>
      <c r="AF251" t="s">
        <v>246</v>
      </c>
      <c r="AG251" t="s">
        <v>386</v>
      </c>
      <c r="AH251" t="s">
        <v>387</v>
      </c>
      <c r="AI251">
        <v>39.045059928416833</v>
      </c>
      <c r="AJ251">
        <v>42.874656252326083</v>
      </c>
      <c r="AK251">
        <v>6.6861691176255027</v>
      </c>
      <c r="AL251">
        <v>46.657536293851862</v>
      </c>
      <c r="AM251">
        <v>63.873155228174397</v>
      </c>
      <c r="AN251">
        <v>19.331758391464181</v>
      </c>
      <c r="AO251">
        <v>54.428490368162841</v>
      </c>
      <c r="AP251">
        <v>59.193894564985719</v>
      </c>
      <c r="AQ251">
        <v>27.851609915834072</v>
      </c>
      <c r="AR251">
        <v>52.780889523642863</v>
      </c>
      <c r="AS251">
        <v>32.674096577758142</v>
      </c>
      <c r="AT251">
        <v>5.9246464920679696</v>
      </c>
      <c r="AU251">
        <v>6344.7379584210094</v>
      </c>
      <c r="AV251">
        <v>7110.0607262062131</v>
      </c>
      <c r="AW251">
        <v>4007.4613784329681</v>
      </c>
      <c r="AX251">
        <v>1129.117955580665</v>
      </c>
      <c r="AY251">
        <v>238.93227233789739</v>
      </c>
      <c r="AZ251">
        <v>2230.1603690942952</v>
      </c>
      <c r="BA251">
        <v>629.63141220418379</v>
      </c>
      <c r="BB251">
        <v>387.43129796395652</v>
      </c>
      <c r="BC251">
        <v>141.86943241214979</v>
      </c>
      <c r="BD251">
        <v>29.19588517761407</v>
      </c>
      <c r="BE251">
        <v>3179.747711391039</v>
      </c>
      <c r="BF251">
        <v>3517.3735031151818</v>
      </c>
      <c r="BG251">
        <v>3798.35378135476</v>
      </c>
      <c r="BH251">
        <v>3123.362380948543</v>
      </c>
      <c r="BI251">
        <v>1793.184517317015</v>
      </c>
      <c r="BJ251">
        <v>947.67401577065277</v>
      </c>
      <c r="BK251">
        <v>1511.0940534579929</v>
      </c>
      <c r="BL251">
        <v>309.94939861250032</v>
      </c>
      <c r="BM251">
        <v>1240.2186309132601</v>
      </c>
      <c r="BN251">
        <v>6250.305780584993</v>
      </c>
      <c r="BO251">
        <v>338.25205730591182</v>
      </c>
      <c r="BP251">
        <v>2863.318955577834</v>
      </c>
      <c r="BQ251">
        <v>2029.0939262313821</v>
      </c>
      <c r="BR251">
        <v>1210.6412362457811</v>
      </c>
      <c r="BS251">
        <v>721.7540450787742</v>
      </c>
      <c r="BT251">
        <v>1188.433624130721</v>
      </c>
      <c r="BU251">
        <v>219.57456706893029</v>
      </c>
    </row>
    <row r="252">
      <c r="A252" t="s">
        <v>728</v>
      </c>
      <c r="B252">
        <v>2014</v>
      </c>
      <c r="C252" t="s">
        <v>735</v>
      </c>
      <c r="D252">
        <v>127</v>
      </c>
      <c r="E252" t="s">
        <v>51</v>
      </c>
      <c r="F252" t="s">
        <v>19</v>
      </c>
      <c r="G252" t="s">
        <v>754</v>
      </c>
      <c r="H252">
        <v>27.091171462365569</v>
      </c>
      <c r="I252">
        <v>6.9706811578169781</v>
      </c>
      <c r="J252">
        <v>1.752817131955015</v>
      </c>
      <c r="K252">
        <v>0.30106233493130752</v>
      </c>
      <c r="L252">
        <v>0</v>
      </c>
      <c r="M252">
        <v>4.2044988238920826</v>
      </c>
      <c r="N252">
        <v>0.2745647819307353</v>
      </c>
      <c r="O252">
        <v>0.35978855043377672</v>
      </c>
      <c r="P252">
        <v>0</v>
      </c>
      <c r="Q252">
        <v>0</v>
      </c>
      <c r="R252">
        <v>31.107882712047129</v>
      </c>
      <c r="S252">
        <v>20.917062507978901</v>
      </c>
      <c r="T252">
        <v>7.1283533872908231</v>
      </c>
      <c r="U252">
        <v>4.9566062641038977</v>
      </c>
      <c r="V252">
        <v>0.78867395074674584</v>
      </c>
      <c r="W252" t="s">
        <v>237</v>
      </c>
      <c r="X252" t="s">
        <v>489</v>
      </c>
      <c r="Y252" t="s">
        <v>239</v>
      </c>
      <c r="Z252" t="s">
        <v>240</v>
      </c>
      <c r="AA252" t="s">
        <v>384</v>
      </c>
      <c r="AB252" t="s">
        <v>490</v>
      </c>
      <c r="AC252" t="s">
        <v>243</v>
      </c>
      <c r="AD252" t="s">
        <v>385</v>
      </c>
      <c r="AE252" t="s">
        <v>245</v>
      </c>
      <c r="AF252" t="s">
        <v>246</v>
      </c>
      <c r="AG252" t="s">
        <v>386</v>
      </c>
      <c r="AH252" t="s">
        <v>387</v>
      </c>
      <c r="AI252">
        <v>2.7138404507665181</v>
      </c>
      <c r="AJ252">
        <v>1.558837822042648</v>
      </c>
      <c r="AK252">
        <v>0.11591134887913131</v>
      </c>
      <c r="AL252">
        <v>7.9523647568303426</v>
      </c>
      <c r="AM252">
        <v>21.793949192248299</v>
      </c>
      <c r="AN252">
        <v>2.694101096561663</v>
      </c>
      <c r="AO252">
        <v>12.750118338688891</v>
      </c>
      <c r="AP252">
        <v>0.81167802716212156</v>
      </c>
      <c r="AQ252">
        <v>0.24735133967230241</v>
      </c>
      <c r="AR252">
        <v>0.56415893654817639</v>
      </c>
      <c r="AS252">
        <v>3.280747956353113</v>
      </c>
      <c r="AT252">
        <v>0.22271296398669621</v>
      </c>
      <c r="AU252">
        <v>2522.679701704767</v>
      </c>
      <c r="AV252">
        <v>648.23069359813553</v>
      </c>
      <c r="AW252">
        <v>162.8953301633783</v>
      </c>
      <c r="AX252">
        <v>27.988420895161919</v>
      </c>
      <c r="AY252">
        <v>0</v>
      </c>
      <c r="AZ252">
        <v>187.36499278501671</v>
      </c>
      <c r="BA252">
        <v>12.240749618943161</v>
      </c>
      <c r="BB252">
        <v>15.996063730527149</v>
      </c>
      <c r="BC252">
        <v>0</v>
      </c>
      <c r="BD252">
        <v>0</v>
      </c>
      <c r="BE252">
        <v>1508.1857195787061</v>
      </c>
      <c r="BF252">
        <v>1014.12915123675</v>
      </c>
      <c r="BG252">
        <v>345.48035346206512</v>
      </c>
      <c r="BH252">
        <v>240.24671357352349</v>
      </c>
      <c r="BI252">
        <v>38.150402375908207</v>
      </c>
      <c r="BJ252">
        <v>65.868411595572653</v>
      </c>
      <c r="BK252">
        <v>54.809485555995202</v>
      </c>
      <c r="BL252">
        <v>5.3732791147541761</v>
      </c>
      <c r="BM252">
        <v>211.3843060448645</v>
      </c>
      <c r="BN252">
        <v>2132.6462757549689</v>
      </c>
      <c r="BO252">
        <v>47.139283455169959</v>
      </c>
      <c r="BP252">
        <v>670.74532617173588</v>
      </c>
      <c r="BQ252">
        <v>27.796941381049528</v>
      </c>
      <c r="BR252">
        <v>10.751756632843</v>
      </c>
      <c r="BS252">
        <v>7.7146103105858144</v>
      </c>
      <c r="BT252">
        <v>119.3285076558861</v>
      </c>
      <c r="BU252">
        <v>8.2359626880103534</v>
      </c>
    </row>
    <row r="253">
      <c r="A253" t="s">
        <v>728</v>
      </c>
      <c r="B253">
        <v>2014</v>
      </c>
      <c r="C253" t="s">
        <v>735</v>
      </c>
      <c r="D253">
        <v>128</v>
      </c>
      <c r="E253" t="s">
        <v>188</v>
      </c>
      <c r="F253" t="s">
        <v>50</v>
      </c>
      <c r="G253" t="s">
        <v>755</v>
      </c>
      <c r="H253">
        <v>15.918826466356499</v>
      </c>
      <c r="I253">
        <v>36.045612996815628</v>
      </c>
      <c r="J253">
        <v>39.08558371262442</v>
      </c>
      <c r="K253">
        <v>42.153493252032952</v>
      </c>
      <c r="L253">
        <v>22.342691256108608</v>
      </c>
      <c r="M253">
        <v>39.525202382573539</v>
      </c>
      <c r="N253">
        <v>41.082592285851163</v>
      </c>
      <c r="O253">
        <v>44.706140170417832</v>
      </c>
      <c r="P253">
        <v>33.275436360551588</v>
      </c>
      <c r="Q253">
        <v>12.275960912369261</v>
      </c>
      <c r="R253">
        <v>27.616118743196299</v>
      </c>
      <c r="S253">
        <v>14.608888720099131</v>
      </c>
      <c r="T253">
        <v>30.63582853360198</v>
      </c>
      <c r="U253">
        <v>41.785900875288931</v>
      </c>
      <c r="V253">
        <v>33.195586470913618</v>
      </c>
      <c r="W253" t="s">
        <v>237</v>
      </c>
      <c r="X253" t="s">
        <v>489</v>
      </c>
      <c r="Y253" t="s">
        <v>239</v>
      </c>
      <c r="Z253" t="s">
        <v>240</v>
      </c>
      <c r="AA253" t="s">
        <v>384</v>
      </c>
      <c r="AB253" t="s">
        <v>490</v>
      </c>
      <c r="AC253" t="s">
        <v>243</v>
      </c>
      <c r="AD253" t="s">
        <v>385</v>
      </c>
      <c r="AE253" t="s">
        <v>245</v>
      </c>
      <c r="AF253" t="s">
        <v>246</v>
      </c>
      <c r="AG253" t="s">
        <v>386</v>
      </c>
      <c r="AH253" t="s">
        <v>387</v>
      </c>
      <c r="AI253">
        <v>15.29449906437403</v>
      </c>
      <c r="AJ253">
        <v>30.796531540252719</v>
      </c>
      <c r="AK253">
        <v>37.840009044989351</v>
      </c>
      <c r="AL253">
        <v>33.923519632712349</v>
      </c>
      <c r="AM253">
        <v>14.91913746795019</v>
      </c>
      <c r="AN253">
        <v>30.426590666196191</v>
      </c>
      <c r="AO253">
        <v>8.5843328679474489</v>
      </c>
      <c r="AP253">
        <v>30.23029182912785</v>
      </c>
      <c r="AQ253">
        <v>43.030540444245403</v>
      </c>
      <c r="AR253">
        <v>46.470714920563417</v>
      </c>
      <c r="AS253">
        <v>41.410783027735732</v>
      </c>
      <c r="AT253">
        <v>41.280237473286391</v>
      </c>
      <c r="AU253"/>
      <c r="AV253"/>
      <c r="AW253"/>
      <c r="AX253"/>
      <c r="AY253"/>
      <c r="AZ253"/>
      <c r="BA253"/>
      <c r="BB253"/>
      <c r="BC253"/>
      <c r="BD253"/>
      <c r="BE253"/>
      <c r="BF253"/>
      <c r="BG253"/>
      <c r="BH253"/>
      <c r="BI253"/>
      <c r="BJ253"/>
      <c r="BK253"/>
      <c r="BL253"/>
      <c r="BM253"/>
      <c r="BN253"/>
      <c r="BO253"/>
      <c r="BP253"/>
      <c r="BQ253"/>
      <c r="BR253"/>
      <c r="BS253"/>
      <c r="BT253"/>
      <c r="BU253"/>
    </row>
    <row r="254">
      <c r="A254" t="s">
        <v>728</v>
      </c>
      <c r="B254">
        <v>2014</v>
      </c>
      <c r="C254" t="s">
        <v>735</v>
      </c>
      <c r="D254">
        <v>129</v>
      </c>
      <c r="E254" t="s">
        <v>188</v>
      </c>
      <c r="F254" t="s">
        <v>49</v>
      </c>
      <c r="G254" t="s">
        <v>201</v>
      </c>
      <c r="H254">
        <v>84.081173533643494</v>
      </c>
      <c r="I254">
        <v>63.954387003184479</v>
      </c>
      <c r="J254">
        <v>60.914416287375609</v>
      </c>
      <c r="K254">
        <v>57.846506747966878</v>
      </c>
      <c r="L254">
        <v>77.657308743891292</v>
      </c>
      <c r="M254">
        <v>60.474797617426468</v>
      </c>
      <c r="N254">
        <v>58.917407714148759</v>
      </c>
      <c r="O254">
        <v>55.293859829582139</v>
      </c>
      <c r="P254">
        <v>66.724563639448419</v>
      </c>
      <c r="Q254">
        <v>87.724039087630658</v>
      </c>
      <c r="R254">
        <v>72.38388125680369</v>
      </c>
      <c r="S254">
        <v>85.391111279900841</v>
      </c>
      <c r="T254">
        <v>69.36417146639802</v>
      </c>
      <c r="U254">
        <v>58.214099124711062</v>
      </c>
      <c r="V254">
        <v>66.804413529086574</v>
      </c>
      <c r="W254" t="s">
        <v>237</v>
      </c>
      <c r="X254" t="s">
        <v>489</v>
      </c>
      <c r="Y254" t="s">
        <v>239</v>
      </c>
      <c r="Z254" t="s">
        <v>240</v>
      </c>
      <c r="AA254" t="s">
        <v>384</v>
      </c>
      <c r="AB254" t="s">
        <v>490</v>
      </c>
      <c r="AC254" t="s">
        <v>243</v>
      </c>
      <c r="AD254" t="s">
        <v>385</v>
      </c>
      <c r="AE254" t="s">
        <v>245</v>
      </c>
      <c r="AF254" t="s">
        <v>246</v>
      </c>
      <c r="AG254" t="s">
        <v>386</v>
      </c>
      <c r="AH254" t="s">
        <v>387</v>
      </c>
      <c r="AI254">
        <v>84.705500935626119</v>
      </c>
      <c r="AJ254">
        <v>69.203468459747299</v>
      </c>
      <c r="AK254">
        <v>62.1599909550105</v>
      </c>
      <c r="AL254">
        <v>66.076480367287601</v>
      </c>
      <c r="AM254">
        <v>85.080862532049878</v>
      </c>
      <c r="AN254">
        <v>69.57340933380388</v>
      </c>
      <c r="AO254">
        <v>91.415667132052576</v>
      </c>
      <c r="AP254">
        <v>69.769708170872192</v>
      </c>
      <c r="AQ254">
        <v>56.969459555754597</v>
      </c>
      <c r="AR254">
        <v>53.529285079436583</v>
      </c>
      <c r="AS254">
        <v>58.589216972264587</v>
      </c>
      <c r="AT254">
        <v>58.719762526713623</v>
      </c>
      <c r="AU254"/>
      <c r="AV254"/>
      <c r="AW254"/>
      <c r="AX254"/>
      <c r="AY254"/>
      <c r="AZ254"/>
      <c r="BA254"/>
      <c r="BB254"/>
      <c r="BC254"/>
      <c r="BD254"/>
      <c r="BE254"/>
      <c r="BF254"/>
      <c r="BG254"/>
      <c r="BH254"/>
      <c r="BI254"/>
      <c r="BJ254"/>
      <c r="BK254"/>
      <c r="BL254"/>
      <c r="BM254"/>
      <c r="BN254"/>
      <c r="BO254"/>
      <c r="BP254"/>
      <c r="BQ254"/>
      <c r="BR254"/>
      <c r="BS254"/>
      <c r="BT254"/>
      <c r="BU254"/>
    </row>
    <row r="255">
      <c r="A255" t="s">
        <v>728</v>
      </c>
      <c r="B255">
        <v>2014</v>
      </c>
      <c r="C255" t="s">
        <v>735</v>
      </c>
      <c r="D255">
        <v>135</v>
      </c>
      <c r="E255" t="s">
        <v>46</v>
      </c>
      <c r="F255" t="s">
        <v>45</v>
      </c>
      <c r="G255" t="s">
        <v>756</v>
      </c>
      <c r="H255">
        <v>0</v>
      </c>
      <c r="I255">
        <v>0</v>
      </c>
      <c r="J255">
        <v>0</v>
      </c>
      <c r="K255">
        <v>0.19391103095296019</v>
      </c>
      <c r="L255">
        <v>0.65482506371474702</v>
      </c>
      <c r="M255">
        <v>0</v>
      </c>
      <c r="N255">
        <v>0.2186464389927848</v>
      </c>
      <c r="O255">
        <v>0.1862333589022486</v>
      </c>
      <c r="P255">
        <v>0.1357768357694788</v>
      </c>
      <c r="Q255">
        <v>1.0116342254692849</v>
      </c>
      <c r="R255">
        <v>0</v>
      </c>
      <c r="S255">
        <v>0</v>
      </c>
      <c r="T255">
        <v>0</v>
      </c>
      <c r="U255">
        <v>0</v>
      </c>
      <c r="V255">
        <v>0.20178886471445229</v>
      </c>
      <c r="W255" t="s">
        <v>237</v>
      </c>
      <c r="X255" t="s">
        <v>489</v>
      </c>
      <c r="Y255" t="s">
        <v>239</v>
      </c>
      <c r="Z255" t="s">
        <v>240</v>
      </c>
      <c r="AA255" t="s">
        <v>384</v>
      </c>
      <c r="AB255" t="s">
        <v>490</v>
      </c>
      <c r="AC255" t="s">
        <v>243</v>
      </c>
      <c r="AD255" t="s">
        <v>385</v>
      </c>
      <c r="AE255" t="s">
        <v>245</v>
      </c>
      <c r="AF255" t="s">
        <v>246</v>
      </c>
      <c r="AG255" t="s">
        <v>386</v>
      </c>
      <c r="AH255" t="s">
        <v>387</v>
      </c>
      <c r="AI255">
        <v>0.30750539562887508</v>
      </c>
      <c r="AJ255">
        <v>0.079350869026829696</v>
      </c>
      <c r="AK255">
        <v>0.24066951210701271</v>
      </c>
      <c r="AL255">
        <v>0.49764410181248891</v>
      </c>
      <c r="AM255">
        <v>0</v>
      </c>
      <c r="AN255">
        <v>0</v>
      </c>
      <c r="AO255">
        <v>0</v>
      </c>
      <c r="AP255">
        <v>0.16985366649960029</v>
      </c>
      <c r="AQ255">
        <v>0.28313063443421149</v>
      </c>
      <c r="AR255">
        <v>0</v>
      </c>
      <c r="AS255">
        <v>0.049983100301451401</v>
      </c>
      <c r="AT255">
        <v>0.6580853356957771</v>
      </c>
      <c r="AU255"/>
      <c r="AV255"/>
      <c r="AW255"/>
      <c r="AX255"/>
      <c r="AY255"/>
      <c r="AZ255"/>
      <c r="BA255"/>
      <c r="BB255"/>
      <c r="BC255"/>
      <c r="BD255"/>
      <c r="BE255"/>
      <c r="BF255"/>
      <c r="BG255"/>
      <c r="BH255"/>
      <c r="BI255"/>
      <c r="BJ255"/>
      <c r="BK255"/>
      <c r="BL255"/>
      <c r="BM255"/>
      <c r="BN255"/>
      <c r="BO255"/>
      <c r="BP255"/>
      <c r="BQ255"/>
      <c r="BR255"/>
      <c r="BS255"/>
      <c r="BT255"/>
      <c r="BU255"/>
    </row>
    <row r="256">
      <c r="A256" t="s">
        <v>728</v>
      </c>
      <c r="B256">
        <v>2014</v>
      </c>
      <c r="C256" t="s">
        <v>735</v>
      </c>
      <c r="D256">
        <v>136</v>
      </c>
      <c r="E256" t="s">
        <v>46</v>
      </c>
      <c r="F256" t="s">
        <v>44</v>
      </c>
      <c r="G256" t="s">
        <v>757</v>
      </c>
      <c r="H256">
        <v>0.0072191200959542999</v>
      </c>
      <c r="I256">
        <v>0.0056511446741674002</v>
      </c>
      <c r="J256">
        <v>0.9974554796379107</v>
      </c>
      <c r="K256">
        <v>6.7206541095530898</v>
      </c>
      <c r="L256">
        <v>48.2055567267805</v>
      </c>
      <c r="M256">
        <v>0.16918640491369261</v>
      </c>
      <c r="N256">
        <v>3.3353115622069831</v>
      </c>
      <c r="O256">
        <v>10.512168652814349</v>
      </c>
      <c r="P256">
        <v>28.732716121734331</v>
      </c>
      <c r="Q256">
        <v>69.415720462143938</v>
      </c>
      <c r="R256">
        <v>0</v>
      </c>
      <c r="S256">
        <v>0.013865196280882</v>
      </c>
      <c r="T256">
        <v>0</v>
      </c>
      <c r="U256">
        <v>0.1160333236711322</v>
      </c>
      <c r="V256">
        <v>4.0904581414886474</v>
      </c>
      <c r="W256" t="s">
        <v>237</v>
      </c>
      <c r="X256" t="s">
        <v>489</v>
      </c>
      <c r="Y256" t="s">
        <v>239</v>
      </c>
      <c r="Z256" t="s">
        <v>240</v>
      </c>
      <c r="AA256" t="s">
        <v>384</v>
      </c>
      <c r="AB256" t="s">
        <v>490</v>
      </c>
      <c r="AC256" t="s">
        <v>243</v>
      </c>
      <c r="AD256" t="s">
        <v>385</v>
      </c>
      <c r="AE256" t="s">
        <v>245</v>
      </c>
      <c r="AF256" t="s">
        <v>246</v>
      </c>
      <c r="AG256" t="s">
        <v>386</v>
      </c>
      <c r="AH256" t="s">
        <v>387</v>
      </c>
      <c r="AI256">
        <v>5.0038345973471339</v>
      </c>
      <c r="AJ256">
        <v>7.6074987584016576</v>
      </c>
      <c r="AK256">
        <v>40.082191209895193</v>
      </c>
      <c r="AL256">
        <v>3.6946269742423299</v>
      </c>
      <c r="AM256">
        <v>1.4251216127648749</v>
      </c>
      <c r="AN256">
        <v>8.6389107693154923</v>
      </c>
      <c r="AO256">
        <v>2.3305861161613399</v>
      </c>
      <c r="AP256">
        <v>6.2315161881954548</v>
      </c>
      <c r="AQ256">
        <v>8.9682280078938987</v>
      </c>
      <c r="AR256">
        <v>8.3447885030796485</v>
      </c>
      <c r="AS256">
        <v>14.95880586692374</v>
      </c>
      <c r="AT256">
        <v>31.96563788973241</v>
      </c>
      <c r="AU256"/>
      <c r="AV256"/>
      <c r="AW256"/>
      <c r="AX256"/>
      <c r="AY256"/>
      <c r="AZ256"/>
      <c r="BA256"/>
      <c r="BB256"/>
      <c r="BC256"/>
      <c r="BD256"/>
      <c r="BE256"/>
      <c r="BF256"/>
      <c r="BG256"/>
      <c r="BH256"/>
      <c r="BI256"/>
      <c r="BJ256"/>
      <c r="BK256"/>
      <c r="BL256"/>
      <c r="BM256"/>
      <c r="BN256"/>
      <c r="BO256"/>
      <c r="BP256"/>
      <c r="BQ256"/>
      <c r="BR256"/>
      <c r="BS256"/>
      <c r="BT256"/>
      <c r="BU256"/>
    </row>
    <row r="257">
      <c r="A257" t="s">
        <v>728</v>
      </c>
      <c r="B257">
        <v>2014</v>
      </c>
      <c r="C257" t="s">
        <v>735</v>
      </c>
      <c r="D257">
        <v>137</v>
      </c>
      <c r="E257" t="s">
        <v>46</v>
      </c>
      <c r="F257" t="s">
        <v>43</v>
      </c>
      <c r="G257" t="s">
        <v>758</v>
      </c>
      <c r="H257">
        <v>4.765181396491788</v>
      </c>
      <c r="I257">
        <v>16.566371206353409</v>
      </c>
      <c r="J257">
        <v>54.182428839690132</v>
      </c>
      <c r="K257">
        <v>80.649266573871586</v>
      </c>
      <c r="L257">
        <v>48.572080770698292</v>
      </c>
      <c r="M257">
        <v>45.581178219423727</v>
      </c>
      <c r="N257">
        <v>82.048599389105476</v>
      </c>
      <c r="O257">
        <v>80.243494742742556</v>
      </c>
      <c r="P257">
        <v>67.951530938687682</v>
      </c>
      <c r="Q257">
        <v>28.917695834654729</v>
      </c>
      <c r="R257">
        <v>3.3065480999064039</v>
      </c>
      <c r="S257">
        <v>6.5209936423997528</v>
      </c>
      <c r="T257">
        <v>14.499583564492619</v>
      </c>
      <c r="U257">
        <v>30.488278968814129</v>
      </c>
      <c r="V257">
        <v>57.937322511643011</v>
      </c>
      <c r="W257" t="s">
        <v>237</v>
      </c>
      <c r="X257" t="s">
        <v>489</v>
      </c>
      <c r="Y257" t="s">
        <v>239</v>
      </c>
      <c r="Z257" t="s">
        <v>240</v>
      </c>
      <c r="AA257" t="s">
        <v>384</v>
      </c>
      <c r="AB257" t="s">
        <v>490</v>
      </c>
      <c r="AC257" t="s">
        <v>243</v>
      </c>
      <c r="AD257" t="s">
        <v>385</v>
      </c>
      <c r="AE257" t="s">
        <v>245</v>
      </c>
      <c r="AF257" t="s">
        <v>246</v>
      </c>
      <c r="AG257" t="s">
        <v>386</v>
      </c>
      <c r="AH257" t="s">
        <v>387</v>
      </c>
      <c r="AI257">
        <v>52.92975962784061</v>
      </c>
      <c r="AJ257">
        <v>47.879656298202782</v>
      </c>
      <c r="AK257">
        <v>52.875058811493147</v>
      </c>
      <c r="AL257">
        <v>41.197827873262987</v>
      </c>
      <c r="AM257">
        <v>12.9077739668124</v>
      </c>
      <c r="AN257">
        <v>69.335229742658683</v>
      </c>
      <c r="AO257">
        <v>30.490805176986932</v>
      </c>
      <c r="AP257">
        <v>33.593057553157067</v>
      </c>
      <c r="AQ257">
        <v>62.649680102165519</v>
      </c>
      <c r="AR257">
        <v>38.310163036729293</v>
      </c>
      <c r="AS257">
        <v>49.036366498663561</v>
      </c>
      <c r="AT257">
        <v>61.228917318517112</v>
      </c>
      <c r="AU257"/>
      <c r="AV257"/>
      <c r="AW257"/>
      <c r="AX257"/>
      <c r="AY257"/>
      <c r="AZ257"/>
      <c r="BA257"/>
      <c r="BB257"/>
      <c r="BC257"/>
      <c r="BD257"/>
      <c r="BE257"/>
      <c r="BF257"/>
      <c r="BG257"/>
      <c r="BH257"/>
      <c r="BI257"/>
      <c r="BJ257"/>
      <c r="BK257"/>
      <c r="BL257"/>
      <c r="BM257"/>
      <c r="BN257"/>
      <c r="BO257"/>
      <c r="BP257"/>
      <c r="BQ257"/>
      <c r="BR257"/>
      <c r="BS257"/>
      <c r="BT257"/>
      <c r="BU257"/>
    </row>
    <row r="258">
      <c r="A258" t="s">
        <v>728</v>
      </c>
      <c r="B258">
        <v>2014</v>
      </c>
      <c r="C258" t="s">
        <v>735</v>
      </c>
      <c r="D258">
        <v>138</v>
      </c>
      <c r="E258" t="s">
        <v>46</v>
      </c>
      <c r="F258" t="s">
        <v>42</v>
      </c>
      <c r="G258" t="s">
        <v>201</v>
      </c>
      <c r="H258">
        <v>68.136428021046868</v>
      </c>
      <c r="I258">
        <v>76.457296491155688</v>
      </c>
      <c r="J258">
        <v>43.069429096305292</v>
      </c>
      <c r="K258">
        <v>12.135358680406121</v>
      </c>
      <c r="L258">
        <v>2.5675374388062209</v>
      </c>
      <c r="M258">
        <v>50.045136551770717</v>
      </c>
      <c r="N258">
        <v>14.12287782776397</v>
      </c>
      <c r="O258">
        <v>8.6989456609268778</v>
      </c>
      <c r="P258">
        <v>3.1799761038083418</v>
      </c>
      <c r="Q258">
        <v>0.65494947773201984</v>
      </c>
      <c r="R258">
        <v>65.585569188046364</v>
      </c>
      <c r="S258">
        <v>72.548078653340326</v>
      </c>
      <c r="T258">
        <v>78.372063048216546</v>
      </c>
      <c r="U258">
        <v>64.439081443410572</v>
      </c>
      <c r="V258">
        <v>36.983596186957321</v>
      </c>
      <c r="W258" t="s">
        <v>237</v>
      </c>
      <c r="X258" t="s">
        <v>489</v>
      </c>
      <c r="Y258" t="s">
        <v>239</v>
      </c>
      <c r="Z258" t="s">
        <v>240</v>
      </c>
      <c r="AA258" t="s">
        <v>384</v>
      </c>
      <c r="AB258" t="s">
        <v>490</v>
      </c>
      <c r="AC258" t="s">
        <v>243</v>
      </c>
      <c r="AD258" t="s">
        <v>385</v>
      </c>
      <c r="AE258" t="s">
        <v>245</v>
      </c>
      <c r="AF258" t="s">
        <v>246</v>
      </c>
      <c r="AG258" t="s">
        <v>386</v>
      </c>
      <c r="AH258" t="s">
        <v>387</v>
      </c>
      <c r="AI258">
        <v>39.045059928416592</v>
      </c>
      <c r="AJ258">
        <v>42.878240579504762</v>
      </c>
      <c r="AK258">
        <v>6.6861691176253153</v>
      </c>
      <c r="AL258">
        <v>46.657536293851997</v>
      </c>
      <c r="AM258">
        <v>63.873155228174397</v>
      </c>
      <c r="AN258">
        <v>19.331758391464291</v>
      </c>
      <c r="AO258">
        <v>54.428490368162677</v>
      </c>
      <c r="AP258">
        <v>59.194653836007539</v>
      </c>
      <c r="AQ258">
        <v>27.851609915834199</v>
      </c>
      <c r="AR258">
        <v>52.780889523642841</v>
      </c>
      <c r="AS258">
        <v>32.674096577758249</v>
      </c>
      <c r="AT258">
        <v>5.9251158961810804</v>
      </c>
      <c r="AU258"/>
      <c r="AV258"/>
      <c r="AW258"/>
      <c r="AX258"/>
      <c r="AY258"/>
      <c r="AZ258"/>
      <c r="BA258"/>
      <c r="BB258"/>
      <c r="BC258"/>
      <c r="BD258"/>
      <c r="BE258"/>
      <c r="BF258"/>
      <c r="BG258"/>
      <c r="BH258"/>
      <c r="BI258"/>
      <c r="BJ258"/>
      <c r="BK258"/>
      <c r="BL258"/>
      <c r="BM258"/>
      <c r="BN258"/>
      <c r="BO258"/>
      <c r="BP258"/>
      <c r="BQ258"/>
      <c r="BR258"/>
      <c r="BS258"/>
      <c r="BT258"/>
      <c r="BU258"/>
    </row>
    <row r="259">
      <c r="A259" t="s">
        <v>728</v>
      </c>
      <c r="B259">
        <v>2014</v>
      </c>
      <c r="C259" t="s">
        <v>735</v>
      </c>
      <c r="D259">
        <v>139</v>
      </c>
      <c r="E259" t="s">
        <v>46</v>
      </c>
      <c r="F259" t="s">
        <v>19</v>
      </c>
      <c r="G259" t="s">
        <v>201</v>
      </c>
      <c r="H259">
        <v>27.091171462365569</v>
      </c>
      <c r="I259">
        <v>6.9706811578169781</v>
      </c>
      <c r="J259">
        <v>1.7506865843668451</v>
      </c>
      <c r="K259">
        <v>0.30080960521639521</v>
      </c>
      <c r="L259">
        <v>0</v>
      </c>
      <c r="M259">
        <v>4.2044988238920826</v>
      </c>
      <c r="N259">
        <v>0.2745647819307353</v>
      </c>
      <c r="O259">
        <v>0.3591575846139417</v>
      </c>
      <c r="P259">
        <v>0</v>
      </c>
      <c r="Q259">
        <v>0</v>
      </c>
      <c r="R259">
        <v>31.107882712047129</v>
      </c>
      <c r="S259">
        <v>20.917062507978901</v>
      </c>
      <c r="T259">
        <v>7.1283533872908231</v>
      </c>
      <c r="U259">
        <v>4.9566062641038977</v>
      </c>
      <c r="V259">
        <v>0.78683429519656523</v>
      </c>
      <c r="W259" t="s">
        <v>237</v>
      </c>
      <c r="X259" t="s">
        <v>489</v>
      </c>
      <c r="Y259" t="s">
        <v>239</v>
      </c>
      <c r="Z259" t="s">
        <v>240</v>
      </c>
      <c r="AA259" t="s">
        <v>384</v>
      </c>
      <c r="AB259" t="s">
        <v>490</v>
      </c>
      <c r="AC259" t="s">
        <v>243</v>
      </c>
      <c r="AD259" t="s">
        <v>385</v>
      </c>
      <c r="AE259" t="s">
        <v>245</v>
      </c>
      <c r="AF259" t="s">
        <v>246</v>
      </c>
      <c r="AG259" t="s">
        <v>386</v>
      </c>
      <c r="AH259" t="s">
        <v>387</v>
      </c>
      <c r="AI259">
        <v>2.7138404507665181</v>
      </c>
      <c r="AJ259">
        <v>1.5552534948640679</v>
      </c>
      <c r="AK259">
        <v>0.11591134887913131</v>
      </c>
      <c r="AL259">
        <v>7.9523647568303426</v>
      </c>
      <c r="AM259">
        <v>21.793949192248299</v>
      </c>
      <c r="AN259">
        <v>2.694101096561663</v>
      </c>
      <c r="AO259">
        <v>12.750118338688891</v>
      </c>
      <c r="AP259">
        <v>0.81091875614011777</v>
      </c>
      <c r="AQ259">
        <v>0.24735133967230241</v>
      </c>
      <c r="AR259">
        <v>0.56415893654817639</v>
      </c>
      <c r="AS259">
        <v>3.280747956353113</v>
      </c>
      <c r="AT259">
        <v>0.22224355987351249</v>
      </c>
      <c r="AU259"/>
      <c r="AV259"/>
      <c r="AW259"/>
      <c r="AX259"/>
      <c r="AY259"/>
      <c r="AZ259"/>
      <c r="BA259"/>
      <c r="BB259"/>
      <c r="BC259"/>
      <c r="BD259"/>
      <c r="BE259"/>
      <c r="BF259"/>
      <c r="BG259"/>
      <c r="BH259"/>
      <c r="BI259"/>
      <c r="BJ259"/>
      <c r="BK259"/>
      <c r="BL259"/>
      <c r="BM259"/>
      <c r="BN259"/>
      <c r="BO259"/>
      <c r="BP259"/>
      <c r="BQ259"/>
      <c r="BR259"/>
      <c r="BS259"/>
      <c r="BT259"/>
      <c r="BU259"/>
    </row>
    <row r="260">
      <c r="A260" t="s">
        <v>728</v>
      </c>
      <c r="B260">
        <v>2014</v>
      </c>
      <c r="C260" t="s">
        <v>735</v>
      </c>
      <c r="D260">
        <v>148</v>
      </c>
      <c r="E260" t="s">
        <v>110</v>
      </c>
      <c r="F260" t="s">
        <v>50</v>
      </c>
      <c r="G260" t="s">
        <v>201</v>
      </c>
      <c r="H260">
        <v>0.7597101565151041</v>
      </c>
      <c r="I260">
        <v>5.9734870423971884</v>
      </c>
      <c r="J260">
        <v>21.519871387632069</v>
      </c>
      <c r="K260">
        <v>36.875827731685163</v>
      </c>
      <c r="L260">
        <v>21.76903429327113</v>
      </c>
      <c r="M260">
        <v>18.082924208534699</v>
      </c>
      <c r="N260">
        <v>35.167749638920867</v>
      </c>
      <c r="O260">
        <v>40.57821010224901</v>
      </c>
      <c r="P260">
        <v>32.217285435848083</v>
      </c>
      <c r="Q260">
        <v>12.19555957048712</v>
      </c>
      <c r="R260">
        <v>0.91314024957105355</v>
      </c>
      <c r="S260">
        <v>0.95467025575841613</v>
      </c>
      <c r="T260">
        <v>4.4420675589042942</v>
      </c>
      <c r="U260">
        <v>12.788287598101761</v>
      </c>
      <c r="V260">
        <v>20.580038758159439</v>
      </c>
      <c r="W260" t="s">
        <v>237</v>
      </c>
      <c r="X260" t="s">
        <v>489</v>
      </c>
      <c r="Y260" t="s">
        <v>239</v>
      </c>
      <c r="Z260" t="s">
        <v>240</v>
      </c>
      <c r="AA260" t="s">
        <v>384</v>
      </c>
      <c r="AB260" t="s">
        <v>490</v>
      </c>
      <c r="AC260" t="s">
        <v>243</v>
      </c>
      <c r="AD260" t="s">
        <v>385</v>
      </c>
      <c r="AE260" t="s">
        <v>245</v>
      </c>
      <c r="AF260" t="s">
        <v>246</v>
      </c>
      <c r="AG260" t="s">
        <v>386</v>
      </c>
      <c r="AH260" t="s">
        <v>387</v>
      </c>
      <c r="AI260">
        <v>8.907684436586937</v>
      </c>
      <c r="AJ260">
        <v>17.0417442530334</v>
      </c>
      <c r="AK260">
        <v>35.266101181216598</v>
      </c>
      <c r="AL260">
        <v>15.397919128379391</v>
      </c>
      <c r="AM260">
        <v>2.138344394654891</v>
      </c>
      <c r="AN260">
        <v>23.724872559063009</v>
      </c>
      <c r="AO260">
        <v>2.8174974804953692</v>
      </c>
      <c r="AP260">
        <v>12.06215368548604</v>
      </c>
      <c r="AQ260">
        <v>30.939405556781889</v>
      </c>
      <c r="AR260">
        <v>21.680889526391638</v>
      </c>
      <c r="AS260">
        <v>26.521600369755141</v>
      </c>
      <c r="AT260">
        <v>38.655588017969443</v>
      </c>
      <c r="AU260"/>
      <c r="AV260"/>
      <c r="AW260"/>
      <c r="AX260"/>
      <c r="AY260"/>
      <c r="AZ260"/>
      <c r="BA260"/>
      <c r="BB260"/>
      <c r="BC260"/>
      <c r="BD260"/>
      <c r="BE260"/>
      <c r="BF260"/>
      <c r="BG260"/>
      <c r="BH260"/>
      <c r="BI260"/>
      <c r="BJ260"/>
      <c r="BK260"/>
      <c r="BL260"/>
      <c r="BM260"/>
      <c r="BN260"/>
      <c r="BO260"/>
      <c r="BP260"/>
      <c r="BQ260"/>
      <c r="BR260"/>
      <c r="BS260"/>
      <c r="BT260"/>
      <c r="BU260"/>
    </row>
    <row r="261">
      <c r="A261" t="s">
        <v>728</v>
      </c>
      <c r="B261">
        <v>2014</v>
      </c>
      <c r="C261" t="s">
        <v>735</v>
      </c>
      <c r="D261">
        <v>149</v>
      </c>
      <c r="E261" t="s">
        <v>110</v>
      </c>
      <c r="F261" t="s">
        <v>49</v>
      </c>
      <c r="G261" t="s">
        <v>201</v>
      </c>
      <c r="H261">
        <v>4.0126903600726394</v>
      </c>
      <c r="I261">
        <v>10.59853530863041</v>
      </c>
      <c r="J261">
        <v>33.538463025015517</v>
      </c>
      <c r="K261">
        <v>50.604058006863148</v>
      </c>
      <c r="L261">
        <v>75.663428267922527</v>
      </c>
      <c r="M261">
        <v>27.66744041580273</v>
      </c>
      <c r="N261">
        <v>50.434807751384326</v>
      </c>
      <c r="O261">
        <v>50.188315362858603</v>
      </c>
      <c r="P261">
        <v>64.602738460343517</v>
      </c>
      <c r="Q261">
        <v>87.149490951780791</v>
      </c>
      <c r="R261">
        <v>2.39340785033535</v>
      </c>
      <c r="S261">
        <v>5.5801885829222169</v>
      </c>
      <c r="T261">
        <v>10.057516005588329</v>
      </c>
      <c r="U261">
        <v>17.816024694383501</v>
      </c>
      <c r="V261">
        <v>41.416271432630417</v>
      </c>
      <c r="W261" t="s">
        <v>237</v>
      </c>
      <c r="X261" t="s">
        <v>489</v>
      </c>
      <c r="Y261" t="s">
        <v>239</v>
      </c>
      <c r="Z261" t="s">
        <v>240</v>
      </c>
      <c r="AA261" t="s">
        <v>384</v>
      </c>
      <c r="AB261" t="s">
        <v>490</v>
      </c>
      <c r="AC261" t="s">
        <v>243</v>
      </c>
      <c r="AD261" t="s">
        <v>385</v>
      </c>
      <c r="AE261" t="s">
        <v>245</v>
      </c>
      <c r="AF261" t="s">
        <v>246</v>
      </c>
      <c r="AG261" t="s">
        <v>386</v>
      </c>
      <c r="AH261" t="s">
        <v>387</v>
      </c>
      <c r="AI261">
        <v>49.333415184229722</v>
      </c>
      <c r="AJ261">
        <v>38.294825810900363</v>
      </c>
      <c r="AK261">
        <v>57.931818352278768</v>
      </c>
      <c r="AL261">
        <v>29.9921798209384</v>
      </c>
      <c r="AM261">
        <v>12.1945511849224</v>
      </c>
      <c r="AN261">
        <v>54.24926795291114</v>
      </c>
      <c r="AO261">
        <v>30.003893812652908</v>
      </c>
      <c r="AP261">
        <v>27.8387303472105</v>
      </c>
      <c r="AQ261">
        <v>40.96163318771174</v>
      </c>
      <c r="AR261">
        <v>24.974062013417331</v>
      </c>
      <c r="AS261">
        <v>37.52355509613362</v>
      </c>
      <c r="AT261">
        <v>54.986286118497347</v>
      </c>
      <c r="AU261"/>
      <c r="AV261"/>
      <c r="AW261"/>
      <c r="AX261"/>
      <c r="AY261"/>
      <c r="AZ261"/>
      <c r="BA261"/>
      <c r="BB261"/>
      <c r="BC261"/>
      <c r="BD261"/>
      <c r="BE261"/>
      <c r="BF261"/>
      <c r="BG261"/>
      <c r="BH261"/>
      <c r="BI261"/>
      <c r="BJ261"/>
      <c r="BK261"/>
      <c r="BL261"/>
      <c r="BM261"/>
      <c r="BN261"/>
      <c r="BO261"/>
      <c r="BP261"/>
      <c r="BQ261"/>
      <c r="BR261"/>
      <c r="BS261"/>
      <c r="BT261"/>
      <c r="BU261"/>
    </row>
    <row r="262">
      <c r="A262" t="s">
        <v>728</v>
      </c>
      <c r="B262">
        <v>2014</v>
      </c>
      <c r="C262" t="s">
        <v>735</v>
      </c>
      <c r="D262">
        <v>150</v>
      </c>
      <c r="E262" t="s">
        <v>110</v>
      </c>
      <c r="F262" t="s">
        <v>112</v>
      </c>
      <c r="G262" t="s">
        <v>201</v>
      </c>
      <c r="H262">
        <v>95.227599483412149</v>
      </c>
      <c r="I262">
        <v>83.427977648972671</v>
      </c>
      <c r="J262">
        <v>44.941665587352539</v>
      </c>
      <c r="K262">
        <v>12.52011426145171</v>
      </c>
      <c r="L262">
        <v>2.5675374388062209</v>
      </c>
      <c r="M262">
        <v>54.249635375662763</v>
      </c>
      <c r="N262">
        <v>14.397442609694711</v>
      </c>
      <c r="O262">
        <v>9.2334745348923644</v>
      </c>
      <c r="P262">
        <v>3.1799761038083418</v>
      </c>
      <c r="Q262">
        <v>0.65494947773201984</v>
      </c>
      <c r="R262">
        <v>96.693451900093578</v>
      </c>
      <c r="S262">
        <v>93.465141161319266</v>
      </c>
      <c r="T262">
        <v>85.500416435507304</v>
      </c>
      <c r="U262">
        <v>69.395687707514426</v>
      </c>
      <c r="V262">
        <v>38.003689809210243</v>
      </c>
      <c r="W262" t="s">
        <v>237</v>
      </c>
      <c r="X262" t="s">
        <v>489</v>
      </c>
      <c r="Y262" t="s">
        <v>239</v>
      </c>
      <c r="Z262" t="s">
        <v>240</v>
      </c>
      <c r="AA262" t="s">
        <v>384</v>
      </c>
      <c r="AB262" t="s">
        <v>490</v>
      </c>
      <c r="AC262" t="s">
        <v>243</v>
      </c>
      <c r="AD262" t="s">
        <v>385</v>
      </c>
      <c r="AE262" t="s">
        <v>245</v>
      </c>
      <c r="AF262" t="s">
        <v>246</v>
      </c>
      <c r="AG262" t="s">
        <v>386</v>
      </c>
      <c r="AH262" t="s">
        <v>387</v>
      </c>
      <c r="AI262">
        <v>41.758900379183117</v>
      </c>
      <c r="AJ262">
        <v>44.663429936066343</v>
      </c>
      <c r="AK262">
        <v>6.8020804665044468</v>
      </c>
      <c r="AL262">
        <v>54.609901050682339</v>
      </c>
      <c r="AM262">
        <v>85.667104420422675</v>
      </c>
      <c r="AN262">
        <v>22.025859488025951</v>
      </c>
      <c r="AO262">
        <v>67.178608706851662</v>
      </c>
      <c r="AP262">
        <v>60.099115967303277</v>
      </c>
      <c r="AQ262">
        <v>28.098961255506492</v>
      </c>
      <c r="AR262">
        <v>53.345048460191023</v>
      </c>
      <c r="AS262">
        <v>35.954844534111373</v>
      </c>
      <c r="AT262">
        <v>6.3581258635331279</v>
      </c>
      <c r="AU262"/>
      <c r="AV262"/>
      <c r="AW262"/>
      <c r="AX262"/>
      <c r="AY262"/>
      <c r="AZ262"/>
      <c r="BA262"/>
      <c r="BB262"/>
      <c r="BC262"/>
      <c r="BD262"/>
      <c r="BE262"/>
      <c r="BF262"/>
      <c r="BG262"/>
      <c r="BH262"/>
      <c r="BI262"/>
      <c r="BJ262"/>
      <c r="BK262"/>
      <c r="BL262"/>
      <c r="BM262"/>
      <c r="BN262"/>
      <c r="BO262"/>
      <c r="BP262"/>
      <c r="BQ262"/>
      <c r="BR262"/>
      <c r="BS262"/>
      <c r="BT262"/>
      <c r="BU262"/>
    </row>
    <row r="263">
      <c r="A263" t="s">
        <v>728</v>
      </c>
      <c r="B263">
        <v>2014</v>
      </c>
      <c r="C263" t="s">
        <v>735</v>
      </c>
      <c r="D263">
        <v>151</v>
      </c>
      <c r="E263" t="s">
        <v>111</v>
      </c>
      <c r="F263" t="s">
        <v>50</v>
      </c>
      <c r="G263" t="s">
        <v>201</v>
      </c>
      <c r="H263">
        <v>13.316053264792069</v>
      </c>
      <c r="I263">
        <v>25.682541007077909</v>
      </c>
      <c r="J263">
        <v>35.2584323961282</v>
      </c>
      <c r="K263">
        <v>41.613103020491828</v>
      </c>
      <c r="L263">
        <v>22.999519918042129</v>
      </c>
      <c r="M263">
        <v>31.28445749921179</v>
      </c>
      <c r="N263">
        <v>39.780620201126922</v>
      </c>
      <c r="O263">
        <v>44.724412254256549</v>
      </c>
      <c r="P263">
        <v>34.439996274691069</v>
      </c>
      <c r="Q263">
        <v>12.22532117245944</v>
      </c>
      <c r="R263">
        <v>12.616136983738761</v>
      </c>
      <c r="S263">
        <v>15.562885006455479</v>
      </c>
      <c r="T263">
        <v>22.304383148152262</v>
      </c>
      <c r="U263">
        <v>32.17784100777876</v>
      </c>
      <c r="V263">
        <v>34.816859855654812</v>
      </c>
      <c r="W263" t="s">
        <v>237</v>
      </c>
      <c r="X263" t="s">
        <v>489</v>
      </c>
      <c r="Y263" t="s">
        <v>239</v>
      </c>
      <c r="Z263" t="s">
        <v>240</v>
      </c>
      <c r="AA263" t="s">
        <v>384</v>
      </c>
      <c r="AB263" t="s">
        <v>490</v>
      </c>
      <c r="AC263" t="s">
        <v>243</v>
      </c>
      <c r="AD263" t="s">
        <v>385</v>
      </c>
      <c r="AE263" t="s">
        <v>245</v>
      </c>
      <c r="AF263" t="s">
        <v>246</v>
      </c>
      <c r="AG263" t="s">
        <v>386</v>
      </c>
      <c r="AH263" t="s">
        <v>387</v>
      </c>
      <c r="AI263">
        <v>13.8752099663084</v>
      </c>
      <c r="AJ263">
        <v>27.481412202785751</v>
      </c>
      <c r="AK263">
        <v>37.414846509006217</v>
      </c>
      <c r="AL263">
        <v>35.792427063097151</v>
      </c>
      <c r="AM263">
        <v>11.85933749262443</v>
      </c>
      <c r="AN263">
        <v>29.13593188778308</v>
      </c>
      <c r="AO263">
        <v>6.7651169552503001</v>
      </c>
      <c r="AP263">
        <v>30.702109447718279</v>
      </c>
      <c r="AQ263">
        <v>42.696325322381547</v>
      </c>
      <c r="AR263">
        <v>44.997339376919733</v>
      </c>
      <c r="AS263">
        <v>46.828242086839559</v>
      </c>
      <c r="AT263">
        <v>43.050225618874769</v>
      </c>
      <c r="AU263"/>
      <c r="AV263"/>
      <c r="AW263"/>
      <c r="AX263"/>
      <c r="AY263"/>
      <c r="AZ263"/>
      <c r="BA263"/>
      <c r="BB263"/>
      <c r="BC263"/>
      <c r="BD263"/>
      <c r="BE263"/>
      <c r="BF263"/>
      <c r="BG263"/>
      <c r="BH263"/>
      <c r="BI263"/>
      <c r="BJ263"/>
      <c r="BK263"/>
      <c r="BL263"/>
      <c r="BM263"/>
      <c r="BN263"/>
      <c r="BO263"/>
      <c r="BP263"/>
      <c r="BQ263"/>
      <c r="BR263"/>
      <c r="BS263"/>
      <c r="BT263"/>
      <c r="BU263"/>
    </row>
    <row r="264">
      <c r="A264" t="s">
        <v>728</v>
      </c>
      <c r="B264">
        <v>2014</v>
      </c>
      <c r="C264" t="s">
        <v>735</v>
      </c>
      <c r="D264">
        <v>152</v>
      </c>
      <c r="E264" t="s">
        <v>111</v>
      </c>
      <c r="F264" t="s">
        <v>49</v>
      </c>
      <c r="G264" t="s">
        <v>201</v>
      </c>
      <c r="H264">
        <v>86.683946735207911</v>
      </c>
      <c r="I264">
        <v>74.288338136890175</v>
      </c>
      <c r="J264">
        <v>64.617851821588317</v>
      </c>
      <c r="K264">
        <v>58.302697724231599</v>
      </c>
      <c r="L264">
        <v>77.000480081957761</v>
      </c>
      <c r="M264">
        <v>68.71554250078816</v>
      </c>
      <c r="N264">
        <v>60.219379798872993</v>
      </c>
      <c r="O264">
        <v>55.09958432676342</v>
      </c>
      <c r="P264">
        <v>65.56000372530886</v>
      </c>
      <c r="Q264">
        <v>87.774678827540527</v>
      </c>
      <c r="R264">
        <v>87.383863016261287</v>
      </c>
      <c r="S264">
        <v>84.43711499354454</v>
      </c>
      <c r="T264">
        <v>77.639646108901402</v>
      </c>
      <c r="U264">
        <v>67.822158992221077</v>
      </c>
      <c r="V264">
        <v>64.948030897100423</v>
      </c>
      <c r="W264" t="s">
        <v>237</v>
      </c>
      <c r="X264" t="s">
        <v>489</v>
      </c>
      <c r="Y264" t="s">
        <v>239</v>
      </c>
      <c r="Z264" t="s">
        <v>240</v>
      </c>
      <c r="AA264" t="s">
        <v>384</v>
      </c>
      <c r="AB264" t="s">
        <v>490</v>
      </c>
      <c r="AC264" t="s">
        <v>243</v>
      </c>
      <c r="AD264" t="s">
        <v>385</v>
      </c>
      <c r="AE264" t="s">
        <v>245</v>
      </c>
      <c r="AF264" t="s">
        <v>246</v>
      </c>
      <c r="AG264" t="s">
        <v>386</v>
      </c>
      <c r="AH264" t="s">
        <v>387</v>
      </c>
      <c r="AI264">
        <v>86.124790033691539</v>
      </c>
      <c r="AJ264">
        <v>72.28501935414306</v>
      </c>
      <c r="AK264">
        <v>62.585153490993576</v>
      </c>
      <c r="AL264">
        <v>64.20757293690292</v>
      </c>
      <c r="AM264">
        <v>88.107742865600116</v>
      </c>
      <c r="AN264">
        <v>70.86406811221697</v>
      </c>
      <c r="AO264">
        <v>93.234883044749708</v>
      </c>
      <c r="AP264">
        <v>69.203582414750215</v>
      </c>
      <c r="AQ264">
        <v>57.303674677618567</v>
      </c>
      <c r="AR264">
        <v>55.002660623080232</v>
      </c>
      <c r="AS264">
        <v>53.171757913160597</v>
      </c>
      <c r="AT264">
        <v>56.738538515539197</v>
      </c>
      <c r="AU264"/>
      <c r="AV264"/>
      <c r="AW264"/>
      <c r="AX264"/>
      <c r="AY264"/>
      <c r="AZ264"/>
      <c r="BA264"/>
      <c r="BB264"/>
      <c r="BC264"/>
      <c r="BD264"/>
      <c r="BE264"/>
      <c r="BF264"/>
      <c r="BG264"/>
      <c r="BH264"/>
      <c r="BI264"/>
      <c r="BJ264"/>
      <c r="BK264"/>
      <c r="BL264"/>
      <c r="BM264"/>
      <c r="BN264"/>
      <c r="BO264"/>
      <c r="BP264"/>
      <c r="BQ264"/>
      <c r="BR264"/>
      <c r="BS264"/>
      <c r="BT264"/>
      <c r="BU264"/>
    </row>
    <row r="265">
      <c r="A265" t="s">
        <v>728</v>
      </c>
      <c r="B265">
        <v>2014</v>
      </c>
      <c r="C265" t="s">
        <v>735</v>
      </c>
      <c r="D265">
        <v>153</v>
      </c>
      <c r="E265" t="s">
        <v>302</v>
      </c>
      <c r="F265" t="s">
        <v>506</v>
      </c>
      <c r="G265" t="s">
        <v>201</v>
      </c>
      <c r="H265">
        <v>0</v>
      </c>
      <c r="I265">
        <v>0</v>
      </c>
      <c r="J265">
        <v>0</v>
      </c>
      <c r="K265">
        <v>0.19391103095296019</v>
      </c>
      <c r="L265">
        <v>0.65482506371474702</v>
      </c>
      <c r="M265">
        <v>0</v>
      </c>
      <c r="N265">
        <v>0.2186464389927848</v>
      </c>
      <c r="O265">
        <v>0.1862333589022486</v>
      </c>
      <c r="P265">
        <v>0.1357768357694788</v>
      </c>
      <c r="Q265">
        <v>1.0116342254692849</v>
      </c>
      <c r="R265">
        <v>0</v>
      </c>
      <c r="S265">
        <v>0</v>
      </c>
      <c r="T265">
        <v>0</v>
      </c>
      <c r="U265">
        <v>0</v>
      </c>
      <c r="V265">
        <v>0.20178886471445229</v>
      </c>
      <c r="W265" t="s">
        <v>237</v>
      </c>
      <c r="X265" t="s">
        <v>489</v>
      </c>
      <c r="Y265" t="s">
        <v>239</v>
      </c>
      <c r="Z265" t="s">
        <v>240</v>
      </c>
      <c r="AA265" t="s">
        <v>384</v>
      </c>
      <c r="AB265" t="s">
        <v>490</v>
      </c>
      <c r="AC265" t="s">
        <v>243</v>
      </c>
      <c r="AD265" t="s">
        <v>385</v>
      </c>
      <c r="AE265" t="s">
        <v>245</v>
      </c>
      <c r="AF265" t="s">
        <v>246</v>
      </c>
      <c r="AG265" t="s">
        <v>386</v>
      </c>
      <c r="AH265" t="s">
        <v>387</v>
      </c>
      <c r="AI265">
        <v>0.30750539562887508</v>
      </c>
      <c r="AJ265">
        <v>0.079350869026829696</v>
      </c>
      <c r="AK265">
        <v>0.24066951210701271</v>
      </c>
      <c r="AL265">
        <v>0.49764410181248891</v>
      </c>
      <c r="AM265">
        <v>0</v>
      </c>
      <c r="AN265">
        <v>0</v>
      </c>
      <c r="AO265">
        <v>0</v>
      </c>
      <c r="AP265">
        <v>0.16985366649960029</v>
      </c>
      <c r="AQ265">
        <v>0.28313063443421149</v>
      </c>
      <c r="AR265">
        <v>0</v>
      </c>
      <c r="AS265">
        <v>0.049983100301451401</v>
      </c>
      <c r="AT265">
        <v>0.6580853356957771</v>
      </c>
      <c r="AU265">
        <v>0</v>
      </c>
      <c r="AV265">
        <v>0</v>
      </c>
      <c r="AW265">
        <v>0</v>
      </c>
      <c r="AX265">
        <v>18.04218833578129</v>
      </c>
      <c r="AY265">
        <v>60.937316080547077</v>
      </c>
      <c r="AZ265">
        <v>0</v>
      </c>
      <c r="BA265">
        <v>9.7477771765331021</v>
      </c>
      <c r="BB265">
        <v>8.2944111592481882</v>
      </c>
      <c r="BC265">
        <v>6.0574614388657686</v>
      </c>
      <c r="BD265">
        <v>45.095931354617569</v>
      </c>
      <c r="BE265">
        <v>0</v>
      </c>
      <c r="BF265">
        <v>0</v>
      </c>
      <c r="BG265">
        <v>0</v>
      </c>
      <c r="BH265">
        <v>0</v>
      </c>
      <c r="BI265">
        <v>9.7839232870637431</v>
      </c>
      <c r="BJ265">
        <v>7.463552973949227</v>
      </c>
      <c r="BK265">
        <v>2.7964446465762922</v>
      </c>
      <c r="BL265">
        <v>11.156668225051719</v>
      </c>
      <c r="BM265">
        <v>13.22803421819917</v>
      </c>
      <c r="BN265">
        <v>0</v>
      </c>
      <c r="BO265">
        <v>0</v>
      </c>
      <c r="BP265">
        <v>0</v>
      </c>
      <c r="BQ265">
        <v>5.8223001691551932</v>
      </c>
      <c r="BR265">
        <v>12.306994903573409</v>
      </c>
      <c r="BS265">
        <v>0</v>
      </c>
      <c r="BT265">
        <v>1.818002737892952</v>
      </c>
      <c r="BU265">
        <v>24.38750654193041</v>
      </c>
    </row>
    <row r="266">
      <c r="A266" t="s">
        <v>728</v>
      </c>
      <c r="B266">
        <v>2014</v>
      </c>
      <c r="C266" t="s">
        <v>735</v>
      </c>
      <c r="D266">
        <v>154</v>
      </c>
      <c r="E266" t="s">
        <v>302</v>
      </c>
      <c r="F266" t="s">
        <v>507</v>
      </c>
      <c r="G266" t="s">
        <v>201</v>
      </c>
      <c r="H266">
        <v>0.0072191200959542999</v>
      </c>
      <c r="I266">
        <v>0.0056511446741674002</v>
      </c>
      <c r="J266">
        <v>0.9974554796379107</v>
      </c>
      <c r="K266">
        <v>6.7206541095530898</v>
      </c>
      <c r="L266">
        <v>48.2055567267805</v>
      </c>
      <c r="M266">
        <v>0.16918640491369261</v>
      </c>
      <c r="N266">
        <v>3.3353115622069831</v>
      </c>
      <c r="O266">
        <v>10.512168652814349</v>
      </c>
      <c r="P266">
        <v>28.732716121734331</v>
      </c>
      <c r="Q266">
        <v>69.415720462143938</v>
      </c>
      <c r="R266">
        <v>0</v>
      </c>
      <c r="S266">
        <v>0.013865196280882</v>
      </c>
      <c r="T266">
        <v>0</v>
      </c>
      <c r="U266">
        <v>0.1160333236711322</v>
      </c>
      <c r="V266">
        <v>4.0904581414886474</v>
      </c>
      <c r="W266" t="s">
        <v>237</v>
      </c>
      <c r="X266" t="s">
        <v>489</v>
      </c>
      <c r="Y266" t="s">
        <v>239</v>
      </c>
      <c r="Z266" t="s">
        <v>240</v>
      </c>
      <c r="AA266" t="s">
        <v>384</v>
      </c>
      <c r="AB266" t="s">
        <v>490</v>
      </c>
      <c r="AC266" t="s">
        <v>243</v>
      </c>
      <c r="AD266" t="s">
        <v>385</v>
      </c>
      <c r="AE266" t="s">
        <v>245</v>
      </c>
      <c r="AF266" t="s">
        <v>246</v>
      </c>
      <c r="AG266" t="s">
        <v>386</v>
      </c>
      <c r="AH266" t="s">
        <v>387</v>
      </c>
      <c r="AI266">
        <v>5.0038345973471339</v>
      </c>
      <c r="AJ266">
        <v>7.6074987584016576</v>
      </c>
      <c r="AK266">
        <v>40.082191209895193</v>
      </c>
      <c r="AL266">
        <v>3.6946269742423299</v>
      </c>
      <c r="AM266">
        <v>1.4251216127648749</v>
      </c>
      <c r="AN266">
        <v>8.6389107693154923</v>
      </c>
      <c r="AO266">
        <v>2.3305861161613399</v>
      </c>
      <c r="AP266">
        <v>6.2315161881954548</v>
      </c>
      <c r="AQ266">
        <v>8.9682280078938987</v>
      </c>
      <c r="AR266">
        <v>8.3447885030796485</v>
      </c>
      <c r="AS266">
        <v>14.95880586692374</v>
      </c>
      <c r="AT266">
        <v>31.96563788973241</v>
      </c>
      <c r="AU266">
        <v>0.67223109032150863</v>
      </c>
      <c r="AV266">
        <v>0.52552187495348945</v>
      </c>
      <c r="AW266">
        <v>92.809781676399439</v>
      </c>
      <c r="AX266">
        <v>625.31412776416016</v>
      </c>
      <c r="AY266">
        <v>4485.9572577053932</v>
      </c>
      <c r="AZ266">
        <v>7.5394502088676418</v>
      </c>
      <c r="BA266">
        <v>148.69610533094959</v>
      </c>
      <c r="BB266">
        <v>468.1881350138155</v>
      </c>
      <c r="BC266">
        <v>1281.863131917281</v>
      </c>
      <c r="BD266">
        <v>3094.366013012288</v>
      </c>
      <c r="BE266">
        <v>0</v>
      </c>
      <c r="BF266">
        <v>0.67223109032150863</v>
      </c>
      <c r="BG266">
        <v>0</v>
      </c>
      <c r="BH266">
        <v>5.6241353845043109</v>
      </c>
      <c r="BI266">
        <v>198.32971815319371</v>
      </c>
      <c r="BJ266">
        <v>121.4495261580814</v>
      </c>
      <c r="BK266">
        <v>268.09976296006369</v>
      </c>
      <c r="BL266">
        <v>1858.0820858732061</v>
      </c>
      <c r="BM266">
        <v>98.208040366113465</v>
      </c>
      <c r="BN266">
        <v>139.45523471450241</v>
      </c>
      <c r="BO266">
        <v>151.15693468905519</v>
      </c>
      <c r="BP266">
        <v>122.6051165276248</v>
      </c>
      <c r="BQ266">
        <v>213.60597333180971</v>
      </c>
      <c r="BR266">
        <v>389.82689601142641</v>
      </c>
      <c r="BS266">
        <v>114.1110904303096</v>
      </c>
      <c r="BT266">
        <v>544.08689852491648</v>
      </c>
      <c r="BU266">
        <v>1184.5913605241119</v>
      </c>
    </row>
    <row r="267">
      <c r="A267" t="s">
        <v>728</v>
      </c>
      <c r="B267">
        <v>2014</v>
      </c>
      <c r="C267" t="s">
        <v>735</v>
      </c>
      <c r="D267">
        <v>155</v>
      </c>
      <c r="E267" t="s">
        <v>302</v>
      </c>
      <c r="F267" t="s">
        <v>508</v>
      </c>
      <c r="G267" t="s">
        <v>201</v>
      </c>
      <c r="H267">
        <v>0</v>
      </c>
      <c r="I267">
        <v>0</v>
      </c>
      <c r="J267">
        <v>0.1968512091785625</v>
      </c>
      <c r="K267">
        <v>0.47139562796937118</v>
      </c>
      <c r="L267">
        <v>1.5237154431513349</v>
      </c>
      <c r="M267">
        <v>0.1587902420543516</v>
      </c>
      <c r="N267">
        <v>0.31927195054531138</v>
      </c>
      <c r="O267">
        <v>0.69491566917572545</v>
      </c>
      <c r="P267">
        <v>1.2695548401522661</v>
      </c>
      <c r="Q267">
        <v>1.674717493725451</v>
      </c>
      <c r="R267">
        <v>0</v>
      </c>
      <c r="S267">
        <v>0</v>
      </c>
      <c r="T267">
        <v>0</v>
      </c>
      <c r="U267">
        <v>0</v>
      </c>
      <c r="V267">
        <v>0.42112131308294282</v>
      </c>
      <c r="W267" t="s">
        <v>237</v>
      </c>
      <c r="X267" t="s">
        <v>489</v>
      </c>
      <c r="Y267" t="s">
        <v>239</v>
      </c>
      <c r="Z267" t="s">
        <v>240</v>
      </c>
      <c r="AA267" t="s">
        <v>384</v>
      </c>
      <c r="AB267" t="s">
        <v>490</v>
      </c>
      <c r="AC267" t="s">
        <v>243</v>
      </c>
      <c r="AD267" t="s">
        <v>385</v>
      </c>
      <c r="AE267" t="s">
        <v>245</v>
      </c>
      <c r="AF267" t="s">
        <v>246</v>
      </c>
      <c r="AG267" t="s">
        <v>386</v>
      </c>
      <c r="AH267" t="s">
        <v>387</v>
      </c>
      <c r="AI267">
        <v>0</v>
      </c>
      <c r="AJ267">
        <v>0.50895916323721935</v>
      </c>
      <c r="AK267">
        <v>0.21029398573466701</v>
      </c>
      <c r="AL267">
        <v>0.81087604776799338</v>
      </c>
      <c r="AM267">
        <v>0</v>
      </c>
      <c r="AN267">
        <v>0.073123300571339894</v>
      </c>
      <c r="AO267">
        <v>0.076053125598334603</v>
      </c>
      <c r="AP267">
        <v>1.3439354058870381</v>
      </c>
      <c r="AQ267">
        <v>0</v>
      </c>
      <c r="AR267">
        <v>0.16868920419057221</v>
      </c>
      <c r="AS267">
        <v>1.9843584398125309</v>
      </c>
      <c r="AT267">
        <v>0.77990805899451432</v>
      </c>
      <c r="AU267">
        <v>0</v>
      </c>
      <c r="AV267">
        <v>0</v>
      </c>
      <c r="AW267">
        <v>18.316324005989479</v>
      </c>
      <c r="AX267">
        <v>43.860365543363393</v>
      </c>
      <c r="AY267">
        <v>141.79532018733369</v>
      </c>
      <c r="AZ267">
        <v>7.0761662217100136</v>
      </c>
      <c r="BA267">
        <v>14.23390130188899</v>
      </c>
      <c r="BB267">
        <v>30.9499668325961</v>
      </c>
      <c r="BC267">
        <v>56.639112593581579</v>
      </c>
      <c r="BD267">
        <v>74.65439902489058</v>
      </c>
      <c r="BE267">
        <v>0</v>
      </c>
      <c r="BF267">
        <v>0</v>
      </c>
      <c r="BG267">
        <v>0</v>
      </c>
      <c r="BH267">
        <v>0</v>
      </c>
      <c r="BI267">
        <v>20.418463762019329</v>
      </c>
      <c r="BJ267">
        <v>0</v>
      </c>
      <c r="BK267">
        <v>17.936490738109502</v>
      </c>
      <c r="BL267">
        <v>9.7485560510972373</v>
      </c>
      <c r="BM267">
        <v>21.554150983657721</v>
      </c>
      <c r="BN267">
        <v>0</v>
      </c>
      <c r="BO267">
        <v>1.279454582164411</v>
      </c>
      <c r="BP267">
        <v>4.0009258879616487</v>
      </c>
      <c r="BQ267">
        <v>46.067862427027237</v>
      </c>
      <c r="BR267">
        <v>0</v>
      </c>
      <c r="BS267">
        <v>2.3067461837892438</v>
      </c>
      <c r="BT267">
        <v>72.17577650811333</v>
      </c>
      <c r="BU267">
        <v>28.90204637476625</v>
      </c>
    </row>
    <row r="268">
      <c r="A268" t="s">
        <v>728</v>
      </c>
      <c r="B268">
        <v>2014</v>
      </c>
      <c r="C268" t="s">
        <v>735</v>
      </c>
      <c r="D268">
        <v>156</v>
      </c>
      <c r="E268" t="s">
        <v>302</v>
      </c>
      <c r="F268" t="s">
        <v>509</v>
      </c>
      <c r="G268" t="s">
        <v>201</v>
      </c>
      <c r="H268">
        <v>0</v>
      </c>
      <c r="I268">
        <v>0</v>
      </c>
      <c r="J268">
        <v>0</v>
      </c>
      <c r="K268">
        <v>0.030487578304364299</v>
      </c>
      <c r="L268">
        <v>0</v>
      </c>
      <c r="M268">
        <v>0</v>
      </c>
      <c r="N268">
        <v>0</v>
      </c>
      <c r="O268">
        <v>0</v>
      </c>
      <c r="P268">
        <v>0</v>
      </c>
      <c r="Q268">
        <v>0</v>
      </c>
      <c r="R268">
        <v>0</v>
      </c>
      <c r="S268">
        <v>0</v>
      </c>
      <c r="T268">
        <v>0</v>
      </c>
      <c r="U268">
        <v>0</v>
      </c>
      <c r="V268">
        <v>0.058505107739764001</v>
      </c>
      <c r="W268" t="s">
        <v>237</v>
      </c>
      <c r="X268" t="s">
        <v>489</v>
      </c>
      <c r="Y268" t="s">
        <v>239</v>
      </c>
      <c r="Z268" t="s">
        <v>240</v>
      </c>
      <c r="AA268" t="s">
        <v>384</v>
      </c>
      <c r="AB268" t="s">
        <v>490</v>
      </c>
      <c r="AC268" t="s">
        <v>243</v>
      </c>
      <c r="AD268" t="s">
        <v>385</v>
      </c>
      <c r="AE268" t="s">
        <v>245</v>
      </c>
      <c r="AF268" t="s">
        <v>246</v>
      </c>
      <c r="AG268" t="s">
        <v>386</v>
      </c>
      <c r="AH268" t="s">
        <v>387</v>
      </c>
      <c r="AI268">
        <v>0</v>
      </c>
      <c r="AJ268">
        <v>0</v>
      </c>
      <c r="AK268">
        <v>0</v>
      </c>
      <c r="AL268">
        <v>0</v>
      </c>
      <c r="AM268">
        <v>0</v>
      </c>
      <c r="AN268">
        <v>0</v>
      </c>
      <c r="AO268">
        <v>0</v>
      </c>
      <c r="AP268">
        <v>0</v>
      </c>
      <c r="AQ268">
        <v>0</v>
      </c>
      <c r="AR268">
        <v>0</v>
      </c>
      <c r="AS268">
        <v>0.077989885555069194</v>
      </c>
      <c r="AT268">
        <v>0</v>
      </c>
      <c r="AU268">
        <v>0</v>
      </c>
      <c r="AV268">
        <v>0</v>
      </c>
      <c r="AW268">
        <v>0</v>
      </c>
      <c r="AX268">
        <v>2.836675288486588</v>
      </c>
      <c r="AY268">
        <v>0</v>
      </c>
      <c r="AZ268">
        <v>0</v>
      </c>
      <c r="BA268">
        <v>0</v>
      </c>
      <c r="BB268">
        <v>0</v>
      </c>
      <c r="BC268">
        <v>0</v>
      </c>
      <c r="BD268">
        <v>0</v>
      </c>
      <c r="BE268">
        <v>0</v>
      </c>
      <c r="BF268">
        <v>0</v>
      </c>
      <c r="BG268">
        <v>0</v>
      </c>
      <c r="BH268">
        <v>0</v>
      </c>
      <c r="BI268">
        <v>2.836675288486588</v>
      </c>
      <c r="BJ268">
        <v>0</v>
      </c>
      <c r="BK268">
        <v>0</v>
      </c>
      <c r="BL268">
        <v>0</v>
      </c>
      <c r="BM268">
        <v>0</v>
      </c>
      <c r="BN268">
        <v>0</v>
      </c>
      <c r="BO268">
        <v>0</v>
      </c>
      <c r="BP268">
        <v>0</v>
      </c>
      <c r="BQ268">
        <v>0</v>
      </c>
      <c r="BR268">
        <v>0</v>
      </c>
      <c r="BS268">
        <v>0</v>
      </c>
      <c r="BT268">
        <v>2.836675288486588</v>
      </c>
      <c r="BU268">
        <v>0</v>
      </c>
    </row>
    <row r="269">
      <c r="A269" t="s">
        <v>728</v>
      </c>
      <c r="B269">
        <v>2014</v>
      </c>
      <c r="C269" t="s">
        <v>735</v>
      </c>
      <c r="D269">
        <v>157</v>
      </c>
      <c r="E269" t="s">
        <v>302</v>
      </c>
      <c r="F269" t="s">
        <v>510</v>
      </c>
      <c r="G269" t="s">
        <v>201</v>
      </c>
      <c r="H269">
        <v>0</v>
      </c>
      <c r="I269">
        <v>0</v>
      </c>
      <c r="J269">
        <v>0</v>
      </c>
      <c r="K269">
        <v>0.0060090828453221003</v>
      </c>
      <c r="L269">
        <v>0</v>
      </c>
      <c r="M269">
        <v>0</v>
      </c>
      <c r="N269">
        <v>0</v>
      </c>
      <c r="O269">
        <v>0.0125535571657242</v>
      </c>
      <c r="P269">
        <v>0</v>
      </c>
      <c r="Q269">
        <v>0</v>
      </c>
      <c r="R269">
        <v>0</v>
      </c>
      <c r="S269">
        <v>0</v>
      </c>
      <c r="T269">
        <v>0</v>
      </c>
      <c r="U269">
        <v>0</v>
      </c>
      <c r="V269">
        <v>0</v>
      </c>
      <c r="W269" t="s">
        <v>237</v>
      </c>
      <c r="X269" t="s">
        <v>489</v>
      </c>
      <c r="Y269" t="s">
        <v>239</v>
      </c>
      <c r="Z269" t="s">
        <v>240</v>
      </c>
      <c r="AA269" t="s">
        <v>384</v>
      </c>
      <c r="AB269" t="s">
        <v>490</v>
      </c>
      <c r="AC269" t="s">
        <v>243</v>
      </c>
      <c r="AD269" t="s">
        <v>385</v>
      </c>
      <c r="AE269" t="s">
        <v>245</v>
      </c>
      <c r="AF269" t="s">
        <v>246</v>
      </c>
      <c r="AG269" t="s">
        <v>386</v>
      </c>
      <c r="AH269" t="s">
        <v>387</v>
      </c>
      <c r="AI269">
        <v>0</v>
      </c>
      <c r="AJ269">
        <v>0</v>
      </c>
      <c r="AK269">
        <v>0</v>
      </c>
      <c r="AL269">
        <v>0</v>
      </c>
      <c r="AM269">
        <v>0</v>
      </c>
      <c r="AN269">
        <v>0</v>
      </c>
      <c r="AO269">
        <v>0</v>
      </c>
      <c r="AP269">
        <v>0</v>
      </c>
      <c r="AQ269">
        <v>0</v>
      </c>
      <c r="AR269">
        <v>0</v>
      </c>
      <c r="AS269">
        <v>0</v>
      </c>
      <c r="AT269">
        <v>0.015087236654753901</v>
      </c>
      <c r="AU269">
        <v>0</v>
      </c>
      <c r="AV269">
        <v>0</v>
      </c>
      <c r="AW269">
        <v>0</v>
      </c>
      <c r="AX269">
        <v>0.55910694656104143</v>
      </c>
      <c r="AY269">
        <v>0</v>
      </c>
      <c r="AZ269">
        <v>0</v>
      </c>
      <c r="BA269">
        <v>0</v>
      </c>
      <c r="BB269">
        <v>0.55910694656104143</v>
      </c>
      <c r="BC269">
        <v>0</v>
      </c>
      <c r="BD269">
        <v>0</v>
      </c>
      <c r="BE269">
        <v>0</v>
      </c>
      <c r="BF269">
        <v>0</v>
      </c>
      <c r="BG269">
        <v>0</v>
      </c>
      <c r="BH269">
        <v>0</v>
      </c>
      <c r="BI269">
        <v>0</v>
      </c>
      <c r="BJ269">
        <v>0</v>
      </c>
      <c r="BK269">
        <v>0</v>
      </c>
      <c r="BL269">
        <v>0</v>
      </c>
      <c r="BM269">
        <v>0</v>
      </c>
      <c r="BN269">
        <v>0</v>
      </c>
      <c r="BO269">
        <v>0</v>
      </c>
      <c r="BP269">
        <v>0</v>
      </c>
      <c r="BQ269">
        <v>0</v>
      </c>
      <c r="BR269">
        <v>0</v>
      </c>
      <c r="BS269">
        <v>0</v>
      </c>
      <c r="BT269">
        <v>0</v>
      </c>
      <c r="BU269">
        <v>0.55910694656104143</v>
      </c>
    </row>
    <row r="270">
      <c r="A270" t="s">
        <v>728</v>
      </c>
      <c r="B270">
        <v>2014</v>
      </c>
      <c r="C270" t="s">
        <v>735</v>
      </c>
      <c r="D270">
        <v>158</v>
      </c>
      <c r="E270" t="s">
        <v>302</v>
      </c>
      <c r="F270" t="s">
        <v>511</v>
      </c>
      <c r="G270" t="s">
        <v>201</v>
      </c>
      <c r="H270">
        <v>0</v>
      </c>
      <c r="I270">
        <v>0.058792949910535103</v>
      </c>
      <c r="J270">
        <v>0.12343803990580381</v>
      </c>
      <c r="K270">
        <v>0.62083278705476208</v>
      </c>
      <c r="L270">
        <v>0.70591469390860606</v>
      </c>
      <c r="M270">
        <v>0.036766563653214901</v>
      </c>
      <c r="N270">
        <v>0.20409665185848661</v>
      </c>
      <c r="O270">
        <v>0.60926293651775143</v>
      </c>
      <c r="P270">
        <v>0.74998817803163564</v>
      </c>
      <c r="Q270">
        <v>0.72306218343386452</v>
      </c>
      <c r="R270">
        <v>0</v>
      </c>
      <c r="S270">
        <v>0.0260234549211538</v>
      </c>
      <c r="T270">
        <v>0.086776501683290402</v>
      </c>
      <c r="U270">
        <v>0.14668373725741971</v>
      </c>
      <c r="V270">
        <v>0.5005066217279428</v>
      </c>
      <c r="W270" t="s">
        <v>237</v>
      </c>
      <c r="X270" t="s">
        <v>489</v>
      </c>
      <c r="Y270" t="s">
        <v>239</v>
      </c>
      <c r="Z270" t="s">
        <v>240</v>
      </c>
      <c r="AA270" t="s">
        <v>384</v>
      </c>
      <c r="AB270" t="s">
        <v>490</v>
      </c>
      <c r="AC270" t="s">
        <v>243</v>
      </c>
      <c r="AD270" t="s">
        <v>385</v>
      </c>
      <c r="AE270" t="s">
        <v>245</v>
      </c>
      <c r="AF270" t="s">
        <v>246</v>
      </c>
      <c r="AG270" t="s">
        <v>386</v>
      </c>
      <c r="AH270" t="s">
        <v>387</v>
      </c>
      <c r="AI270">
        <v>2.385016404490568</v>
      </c>
      <c r="AJ270">
        <v>0</v>
      </c>
      <c r="AK270">
        <v>0.51265639370407201</v>
      </c>
      <c r="AL270">
        <v>0.81017460282946774</v>
      </c>
      <c r="AM270">
        <v>0</v>
      </c>
      <c r="AN270">
        <v>0</v>
      </c>
      <c r="AO270">
        <v>0</v>
      </c>
      <c r="AP270">
        <v>0.042767111793675198</v>
      </c>
      <c r="AQ270">
        <v>0</v>
      </c>
      <c r="AR270">
        <v>0.37986309684395519</v>
      </c>
      <c r="AS270">
        <v>0</v>
      </c>
      <c r="AT270">
        <v>0.82466317618015827</v>
      </c>
      <c r="AU270">
        <v>0</v>
      </c>
      <c r="AV270">
        <v>5.4673845835637156</v>
      </c>
      <c r="AW270">
        <v>11.485482578509769</v>
      </c>
      <c r="AX270">
        <v>57.764542914462929</v>
      </c>
      <c r="AY270">
        <v>65.691662112906101</v>
      </c>
      <c r="AZ270">
        <v>1.6384276038963339</v>
      </c>
      <c r="BA270">
        <v>9.0991131342350808</v>
      </c>
      <c r="BB270">
        <v>27.135188504126489</v>
      </c>
      <c r="BC270">
        <v>33.459495813740652</v>
      </c>
      <c r="BD270">
        <v>32.23216629916547</v>
      </c>
      <c r="BE270">
        <v>0</v>
      </c>
      <c r="BF270">
        <v>1.26170413466855</v>
      </c>
      <c r="BG270">
        <v>4.2056804488951656</v>
      </c>
      <c r="BH270">
        <v>7.1097609802073629</v>
      </c>
      <c r="BI270">
        <v>24.26753527050742</v>
      </c>
      <c r="BJ270">
        <v>57.88742744578289</v>
      </c>
      <c r="BK270">
        <v>0</v>
      </c>
      <c r="BL270">
        <v>23.7651094562599</v>
      </c>
      <c r="BM270">
        <v>21.53550565536948</v>
      </c>
      <c r="BN270">
        <v>0</v>
      </c>
      <c r="BO270">
        <v>0</v>
      </c>
      <c r="BP270">
        <v>0</v>
      </c>
      <c r="BQ270">
        <v>1.4659852057487379</v>
      </c>
      <c r="BR270">
        <v>0</v>
      </c>
      <c r="BS270">
        <v>5.1944506657180014</v>
      </c>
      <c r="BT270">
        <v>0</v>
      </c>
      <c r="BU270">
        <v>30.560593760563521</v>
      </c>
    </row>
    <row r="271">
      <c r="A271" t="s">
        <v>728</v>
      </c>
      <c r="B271">
        <v>2014</v>
      </c>
      <c r="C271" t="s">
        <v>735</v>
      </c>
      <c r="D271">
        <v>159</v>
      </c>
      <c r="E271" t="s">
        <v>302</v>
      </c>
      <c r="F271" t="s">
        <v>512</v>
      </c>
      <c r="G271" t="s">
        <v>201</v>
      </c>
      <c r="H271">
        <v>4.5673544343376706</v>
      </c>
      <c r="I271">
        <v>16.50757825644288</v>
      </c>
      <c r="J271">
        <v>53.788429585259557</v>
      </c>
      <c r="K271">
        <v>79.531510048056347</v>
      </c>
      <c r="L271">
        <v>46.342450633638357</v>
      </c>
      <c r="M271">
        <v>45.231716509881977</v>
      </c>
      <c r="N271">
        <v>81.525230786701684</v>
      </c>
      <c r="O271">
        <v>78.926762579883345</v>
      </c>
      <c r="P271">
        <v>65.931987920503815</v>
      </c>
      <c r="Q271">
        <v>26.51991615749543</v>
      </c>
      <c r="R271">
        <v>2.9265902352610329</v>
      </c>
      <c r="S271">
        <v>6.4949701874785992</v>
      </c>
      <c r="T271">
        <v>14.41280706280933</v>
      </c>
      <c r="U271">
        <v>30.34159523155671</v>
      </c>
      <c r="V271">
        <v>56.978237917548</v>
      </c>
      <c r="W271" t="s">
        <v>237</v>
      </c>
      <c r="X271" t="s">
        <v>489</v>
      </c>
      <c r="Y271" t="s">
        <v>239</v>
      </c>
      <c r="Z271" t="s">
        <v>240</v>
      </c>
      <c r="AA271" t="s">
        <v>384</v>
      </c>
      <c r="AB271" t="s">
        <v>490</v>
      </c>
      <c r="AC271" t="s">
        <v>243</v>
      </c>
      <c r="AD271" t="s">
        <v>385</v>
      </c>
      <c r="AE271" t="s">
        <v>245</v>
      </c>
      <c r="AF271" t="s">
        <v>246</v>
      </c>
      <c r="AG271" t="s">
        <v>386</v>
      </c>
      <c r="AH271" t="s">
        <v>387</v>
      </c>
      <c r="AI271">
        <v>50.544743223350054</v>
      </c>
      <c r="AJ271">
        <v>47.319163551527183</v>
      </c>
      <c r="AK271">
        <v>52.152108432054433</v>
      </c>
      <c r="AL271">
        <v>39.57677722266552</v>
      </c>
      <c r="AM271">
        <v>12.9077739668124</v>
      </c>
      <c r="AN271">
        <v>69.26210644208733</v>
      </c>
      <c r="AO271">
        <v>29.934212448758</v>
      </c>
      <c r="AP271">
        <v>32.206355035476363</v>
      </c>
      <c r="AQ271">
        <v>62.649680102165519</v>
      </c>
      <c r="AR271">
        <v>37.761610735694767</v>
      </c>
      <c r="AS271">
        <v>47.052008058851037</v>
      </c>
      <c r="AT271">
        <v>59.609258846687673</v>
      </c>
      <c r="AU271">
        <v>425.30358415843921</v>
      </c>
      <c r="AV271">
        <v>1535.1037668391409</v>
      </c>
      <c r="AW271">
        <v>5004.8272914762256</v>
      </c>
      <c r="AX271">
        <v>7399.9012632974172</v>
      </c>
      <c r="AY271">
        <v>4312.578608688299</v>
      </c>
      <c r="AZ271">
        <v>2015.66003286043</v>
      </c>
      <c r="BA271">
        <v>3634.5882770147859</v>
      </c>
      <c r="BB271">
        <v>3515.2188854067458</v>
      </c>
      <c r="BC271">
        <v>2941.4477966939921</v>
      </c>
      <c r="BD271">
        <v>1182.1864943466539</v>
      </c>
      <c r="BE271">
        <v>141.88820373074859</v>
      </c>
      <c r="BF271">
        <v>314.8978782763175</v>
      </c>
      <c r="BG271">
        <v>698.52621045943226</v>
      </c>
      <c r="BH271">
        <v>1470.657169553783</v>
      </c>
      <c r="BI271">
        <v>2762.643566116607</v>
      </c>
      <c r="BJ271">
        <v>1226.786176647857</v>
      </c>
      <c r="BK271">
        <v>1667.598896105284</v>
      </c>
      <c r="BL271">
        <v>2417.604813835494</v>
      </c>
      <c r="BM271">
        <v>1052.0027494362371</v>
      </c>
      <c r="BN271">
        <v>1263.089852866158</v>
      </c>
      <c r="BO271">
        <v>1211.8944134808489</v>
      </c>
      <c r="BP271">
        <v>1574.7487638378179</v>
      </c>
      <c r="BQ271">
        <v>1103.980092012717</v>
      </c>
      <c r="BR271">
        <v>2723.2280790407108</v>
      </c>
      <c r="BS271">
        <v>516.37241325706077</v>
      </c>
      <c r="BT271">
        <v>1711.3920296750489</v>
      </c>
      <c r="BU271">
        <v>2209.016234264262</v>
      </c>
    </row>
    <row r="272">
      <c r="A272" t="s">
        <v>728</v>
      </c>
      <c r="B272">
        <v>2014</v>
      </c>
      <c r="C272" t="s">
        <v>735</v>
      </c>
      <c r="D272">
        <v>160</v>
      </c>
      <c r="E272" t="s">
        <v>302</v>
      </c>
      <c r="F272" t="s">
        <v>513</v>
      </c>
      <c r="G272" t="s">
        <v>201</v>
      </c>
      <c r="H272">
        <v>67.906667810397764</v>
      </c>
      <c r="I272">
        <v>75.580990716321423</v>
      </c>
      <c r="J272">
        <v>42.585507770476887</v>
      </c>
      <c r="K272">
        <v>11.69629107947922</v>
      </c>
      <c r="L272">
        <v>2.4311104167898949</v>
      </c>
      <c r="M272">
        <v>49.888154743722339</v>
      </c>
      <c r="N272">
        <v>14.05380681358778</v>
      </c>
      <c r="O272">
        <v>8.217685395976698</v>
      </c>
      <c r="P272">
        <v>2.8954032606542528</v>
      </c>
      <c r="Q272">
        <v>0.65494947773201984</v>
      </c>
      <c r="R272">
        <v>65.228967473974649</v>
      </c>
      <c r="S272">
        <v>72.227333719763664</v>
      </c>
      <c r="T272">
        <v>77.869075029999877</v>
      </c>
      <c r="U272">
        <v>63.244543627352122</v>
      </c>
      <c r="V272">
        <v>36.114482298764941</v>
      </c>
      <c r="W272" t="s">
        <v>237</v>
      </c>
      <c r="X272" t="s">
        <v>489</v>
      </c>
      <c r="Y272" t="s">
        <v>239</v>
      </c>
      <c r="Z272" t="s">
        <v>240</v>
      </c>
      <c r="AA272" t="s">
        <v>384</v>
      </c>
      <c r="AB272" t="s">
        <v>490</v>
      </c>
      <c r="AC272" t="s">
        <v>243</v>
      </c>
      <c r="AD272" t="s">
        <v>385</v>
      </c>
      <c r="AE272" t="s">
        <v>245</v>
      </c>
      <c r="AF272" t="s">
        <v>246</v>
      </c>
      <c r="AG272" t="s">
        <v>386</v>
      </c>
      <c r="AH272" t="s">
        <v>387</v>
      </c>
      <c r="AI272">
        <v>39.015291973771546</v>
      </c>
      <c r="AJ272">
        <v>42.192539895033512</v>
      </c>
      <c r="AK272">
        <v>6.5150233023808681</v>
      </c>
      <c r="AL272">
        <v>46.420679492915582</v>
      </c>
      <c r="AM272">
        <v>63.84378305847698</v>
      </c>
      <c r="AN272">
        <v>19.286095240759181</v>
      </c>
      <c r="AO272">
        <v>54.428490368162677</v>
      </c>
      <c r="AP272">
        <v>58.79041432941915</v>
      </c>
      <c r="AQ272">
        <v>27.39908904007503</v>
      </c>
      <c r="AR272">
        <v>52.269689773161403</v>
      </c>
      <c r="AS272">
        <v>29.629771512460358</v>
      </c>
      <c r="AT272">
        <v>5.7247702992733522</v>
      </c>
      <c r="AU272">
        <v>6323.3431132232272</v>
      </c>
      <c r="AV272">
        <v>7028.5696513221092</v>
      </c>
      <c r="AW272">
        <v>3962.434173193702</v>
      </c>
      <c r="AX272">
        <v>1088.2655073773219</v>
      </c>
      <c r="AY272">
        <v>226.2365204139025</v>
      </c>
      <c r="AZ272">
        <v>2223.164792079212</v>
      </c>
      <c r="BA272">
        <v>626.55206246197781</v>
      </c>
      <c r="BB272">
        <v>365.99705795650033</v>
      </c>
      <c r="BC272">
        <v>129.17368048815499</v>
      </c>
      <c r="BD272">
        <v>29.19588517761407</v>
      </c>
      <c r="BE272">
        <v>3162.458794053955</v>
      </c>
      <c r="BF272">
        <v>3501.822715946691</v>
      </c>
      <c r="BG272">
        <v>3773.976134950402</v>
      </c>
      <c r="BH272">
        <v>3065.4631310876671</v>
      </c>
      <c r="BI272">
        <v>1751.044711328072</v>
      </c>
      <c r="BJ272">
        <v>946.95150907783511</v>
      </c>
      <c r="BK272">
        <v>1486.9289241813999</v>
      </c>
      <c r="BL272">
        <v>302.01562643640813</v>
      </c>
      <c r="BM272">
        <v>1233.9226658728039</v>
      </c>
      <c r="BN272">
        <v>6247.4315677581444</v>
      </c>
      <c r="BO272">
        <v>337.45307904659882</v>
      </c>
      <c r="BP272">
        <v>2863.318955577834</v>
      </c>
      <c r="BQ272">
        <v>2015.2372706990491</v>
      </c>
      <c r="BR272">
        <v>1190.9712626208579</v>
      </c>
      <c r="BS272">
        <v>714.76362693532928</v>
      </c>
      <c r="BT272">
        <v>1077.7043722362171</v>
      </c>
      <c r="BU272">
        <v>212.15010508776729</v>
      </c>
    </row>
    <row r="273">
      <c r="A273" t="s">
        <v>728</v>
      </c>
      <c r="B273">
        <v>2014</v>
      </c>
      <c r="C273" t="s">
        <v>735</v>
      </c>
      <c r="D273">
        <v>161</v>
      </c>
      <c r="E273" t="s">
        <v>302</v>
      </c>
      <c r="F273" t="s">
        <v>514</v>
      </c>
      <c r="G273" t="s">
        <v>201</v>
      </c>
      <c r="H273">
        <v>0.19782696215411771</v>
      </c>
      <c r="I273">
        <v>0</v>
      </c>
      <c r="J273">
        <v>0.073710005346203006</v>
      </c>
      <c r="K273">
        <v>0.019519027945801001</v>
      </c>
      <c r="L273">
        <v>0</v>
      </c>
      <c r="M273">
        <v>0.15390490383416991</v>
      </c>
      <c r="N273">
        <v>0</v>
      </c>
      <c r="O273">
        <v>0</v>
      </c>
      <c r="P273">
        <v>0</v>
      </c>
      <c r="Q273">
        <v>0</v>
      </c>
      <c r="R273">
        <v>0.37995786464537012</v>
      </c>
      <c r="S273">
        <v>0</v>
      </c>
      <c r="T273">
        <v>0</v>
      </c>
      <c r="U273">
        <v>0</v>
      </c>
      <c r="V273">
        <v>0.037456659284121598</v>
      </c>
      <c r="W273" t="s">
        <v>237</v>
      </c>
      <c r="X273" t="s">
        <v>489</v>
      </c>
      <c r="Y273" t="s">
        <v>239</v>
      </c>
      <c r="Z273" t="s">
        <v>240</v>
      </c>
      <c r="AA273" t="s">
        <v>384</v>
      </c>
      <c r="AB273" t="s">
        <v>490</v>
      </c>
      <c r="AC273" t="s">
        <v>243</v>
      </c>
      <c r="AD273" t="s">
        <v>385</v>
      </c>
      <c r="AE273" t="s">
        <v>245</v>
      </c>
      <c r="AF273" t="s">
        <v>246</v>
      </c>
      <c r="AG273" t="s">
        <v>386</v>
      </c>
      <c r="AH273" t="s">
        <v>387</v>
      </c>
      <c r="AI273">
        <v>0</v>
      </c>
      <c r="AJ273">
        <v>0.051533583438378702</v>
      </c>
      <c r="AK273">
        <v>0</v>
      </c>
      <c r="AL273">
        <v>0</v>
      </c>
      <c r="AM273">
        <v>0</v>
      </c>
      <c r="AN273">
        <v>0</v>
      </c>
      <c r="AO273">
        <v>0.48053960263059442</v>
      </c>
      <c r="AP273">
        <v>0</v>
      </c>
      <c r="AQ273">
        <v>0</v>
      </c>
      <c r="AR273">
        <v>0</v>
      </c>
      <c r="AS273">
        <v>0</v>
      </c>
      <c r="AT273">
        <v>0</v>
      </c>
      <c r="AU273">
        <v>18.421280252475771</v>
      </c>
      <c r="AV273">
        <v>0</v>
      </c>
      <c r="AW273">
        <v>6.8584609972073256</v>
      </c>
      <c r="AX273">
        <v>1.8161214274341571</v>
      </c>
      <c r="AY273">
        <v>0</v>
      </c>
      <c r="AZ273">
        <v>6.8584609972073256</v>
      </c>
      <c r="BA273">
        <v>0</v>
      </c>
      <c r="BB273">
        <v>0</v>
      </c>
      <c r="BC273">
        <v>0</v>
      </c>
      <c r="BD273">
        <v>0</v>
      </c>
      <c r="BE273">
        <v>18.421280252475771</v>
      </c>
      <c r="BF273">
        <v>0</v>
      </c>
      <c r="BG273">
        <v>0</v>
      </c>
      <c r="BH273">
        <v>0</v>
      </c>
      <c r="BI273">
        <v>1.8161214274341571</v>
      </c>
      <c r="BJ273">
        <v>0</v>
      </c>
      <c r="BK273">
        <v>1.8161214274341571</v>
      </c>
      <c r="BL273">
        <v>0</v>
      </c>
      <c r="BM273">
        <v>0</v>
      </c>
      <c r="BN273">
        <v>0</v>
      </c>
      <c r="BO273">
        <v>0</v>
      </c>
      <c r="BP273">
        <v>25.279741249683092</v>
      </c>
      <c r="BQ273">
        <v>0</v>
      </c>
      <c r="BR273">
        <v>0</v>
      </c>
      <c r="BS273">
        <v>0</v>
      </c>
      <c r="BT273">
        <v>0</v>
      </c>
      <c r="BU273">
        <v>0</v>
      </c>
    </row>
    <row r="274">
      <c r="A274" t="s">
        <v>728</v>
      </c>
      <c r="B274">
        <v>2014</v>
      </c>
      <c r="C274" t="s">
        <v>735</v>
      </c>
      <c r="D274">
        <v>162</v>
      </c>
      <c r="E274" t="s">
        <v>302</v>
      </c>
      <c r="F274" t="s">
        <v>515</v>
      </c>
      <c r="G274" t="s">
        <v>201</v>
      </c>
      <c r="H274">
        <v>0</v>
      </c>
      <c r="I274">
        <v>0.084727872747449196</v>
      </c>
      <c r="J274">
        <v>0.033558072467142402</v>
      </c>
      <c r="K274">
        <v>0.076239558553193601</v>
      </c>
      <c r="L274">
        <v>0.1067743938887625</v>
      </c>
      <c r="M274">
        <v>0.0091414755193617008</v>
      </c>
      <c r="N274">
        <v>0.032066407405388297</v>
      </c>
      <c r="O274">
        <v>0.1271732863936916</v>
      </c>
      <c r="P274">
        <v>0.2227204874511142</v>
      </c>
      <c r="Q274">
        <v>0</v>
      </c>
      <c r="R274">
        <v>0</v>
      </c>
      <c r="S274">
        <v>0.16251299826894261</v>
      </c>
      <c r="T274">
        <v>0</v>
      </c>
      <c r="U274">
        <v>0.056015908340037203</v>
      </c>
      <c r="V274">
        <v>0</v>
      </c>
      <c r="W274" t="s">
        <v>237</v>
      </c>
      <c r="X274" t="s">
        <v>489</v>
      </c>
      <c r="Y274" t="s">
        <v>239</v>
      </c>
      <c r="Z274" t="s">
        <v>240</v>
      </c>
      <c r="AA274" t="s">
        <v>384</v>
      </c>
      <c r="AB274" t="s">
        <v>490</v>
      </c>
      <c r="AC274" t="s">
        <v>243</v>
      </c>
      <c r="AD274" t="s">
        <v>385</v>
      </c>
      <c r="AE274" t="s">
        <v>245</v>
      </c>
      <c r="AF274" t="s">
        <v>246</v>
      </c>
      <c r="AG274" t="s">
        <v>386</v>
      </c>
      <c r="AH274" t="s">
        <v>387</v>
      </c>
      <c r="AI274">
        <v>0</v>
      </c>
      <c r="AJ274">
        <v>0.077042413073086902</v>
      </c>
      <c r="AK274">
        <v>0.094122757842006494</v>
      </c>
      <c r="AL274">
        <v>0</v>
      </c>
      <c r="AM274">
        <v>0</v>
      </c>
      <c r="AN274">
        <v>0.045663150705108999</v>
      </c>
      <c r="AO274">
        <v>0</v>
      </c>
      <c r="AP274">
        <v>0</v>
      </c>
      <c r="AQ274">
        <v>0.18126565166850869</v>
      </c>
      <c r="AR274">
        <v>0</v>
      </c>
      <c r="AS274">
        <v>0.32695022745656938</v>
      </c>
      <c r="AT274">
        <v>0.010338639180238999</v>
      </c>
      <c r="AU274">
        <v>0</v>
      </c>
      <c r="AV274">
        <v>7.8791737098148911</v>
      </c>
      <c r="AW274">
        <v>3.1224625486912831</v>
      </c>
      <c r="AX274">
        <v>7.0936061104601418</v>
      </c>
      <c r="AY274">
        <v>9.9363102456669523</v>
      </c>
      <c r="AZ274">
        <v>0.40737138157743552</v>
      </c>
      <c r="BA274">
        <v>1.4295965471908341</v>
      </c>
      <c r="BB274">
        <v>5.6640095632693077</v>
      </c>
      <c r="BC274">
        <v>9.9363102456669523</v>
      </c>
      <c r="BD274">
        <v>0</v>
      </c>
      <c r="BE274">
        <v>0</v>
      </c>
      <c r="BF274">
        <v>7.8791737098148911</v>
      </c>
      <c r="BG274">
        <v>0</v>
      </c>
      <c r="BH274">
        <v>2.7150911671138469</v>
      </c>
      <c r="BI274">
        <v>0</v>
      </c>
      <c r="BJ274">
        <v>0</v>
      </c>
      <c r="BK274">
        <v>2.7150911671138469</v>
      </c>
      <c r="BL274">
        <v>4.3632297771195478</v>
      </c>
      <c r="BM274">
        <v>0</v>
      </c>
      <c r="BN274">
        <v>0</v>
      </c>
      <c r="BO274">
        <v>0.79897825931307254</v>
      </c>
      <c r="BP274">
        <v>0</v>
      </c>
      <c r="BQ274">
        <v>0</v>
      </c>
      <c r="BR274">
        <v>7.8791737098148911</v>
      </c>
      <c r="BS274">
        <v>0</v>
      </c>
      <c r="BT274">
        <v>11.89194758000049</v>
      </c>
      <c r="BU274">
        <v>0.38313212127141899</v>
      </c>
    </row>
    <row r="275">
      <c r="A275" t="s">
        <v>728</v>
      </c>
      <c r="B275">
        <v>2014</v>
      </c>
      <c r="C275" t="s">
        <v>735</v>
      </c>
      <c r="D275">
        <v>163</v>
      </c>
      <c r="E275" t="s">
        <v>302</v>
      </c>
      <c r="F275" t="s">
        <v>516</v>
      </c>
      <c r="G275" t="s">
        <v>201</v>
      </c>
      <c r="H275">
        <v>0.19889390904969231</v>
      </c>
      <c r="I275">
        <v>0.6707239583907012</v>
      </c>
      <c r="J275">
        <v>0.30757414470587768</v>
      </c>
      <c r="K275">
        <v>0.088566225003108706</v>
      </c>
      <c r="L275">
        <v>0</v>
      </c>
      <c r="M275">
        <v>0.087777484658154201</v>
      </c>
      <c r="N275">
        <v>0</v>
      </c>
      <c r="O275">
        <v>0.075321342994345106</v>
      </c>
      <c r="P275">
        <v>0</v>
      </c>
      <c r="Q275">
        <v>0</v>
      </c>
      <c r="R275">
        <v>0.29731811633809507</v>
      </c>
      <c r="S275">
        <v>0.15823193530772309</v>
      </c>
      <c r="T275">
        <v>0.2710985279989398</v>
      </c>
      <c r="U275">
        <v>1.082192645244642</v>
      </c>
      <c r="V275">
        <v>0.47039729493359911</v>
      </c>
      <c r="W275" t="s">
        <v>237</v>
      </c>
      <c r="X275" t="s">
        <v>489</v>
      </c>
      <c r="Y275" t="s">
        <v>239</v>
      </c>
      <c r="Z275" t="s">
        <v>240</v>
      </c>
      <c r="AA275" t="s">
        <v>384</v>
      </c>
      <c r="AB275" t="s">
        <v>490</v>
      </c>
      <c r="AC275" t="s">
        <v>243</v>
      </c>
      <c r="AD275" t="s">
        <v>385</v>
      </c>
      <c r="AE275" t="s">
        <v>245</v>
      </c>
      <c r="AF275" t="s">
        <v>246</v>
      </c>
      <c r="AG275" t="s">
        <v>386</v>
      </c>
      <c r="AH275" t="s">
        <v>387</v>
      </c>
      <c r="AI275">
        <v>0</v>
      </c>
      <c r="AJ275">
        <v>0.28975376256017288</v>
      </c>
      <c r="AK275">
        <v>0</v>
      </c>
      <c r="AL275">
        <v>0.1341425624912112</v>
      </c>
      <c r="AM275">
        <v>0</v>
      </c>
      <c r="AN275">
        <v>0</v>
      </c>
      <c r="AO275">
        <v>0</v>
      </c>
      <c r="AP275">
        <v>0.15287660168287251</v>
      </c>
      <c r="AQ275">
        <v>0.089989572422156994</v>
      </c>
      <c r="AR275">
        <v>0</v>
      </c>
      <c r="AS275">
        <v>2.5148065884770041</v>
      </c>
      <c r="AT275">
        <v>0.090523419928523599</v>
      </c>
      <c r="AU275">
        <v>18.520632370932589</v>
      </c>
      <c r="AV275">
        <v>62.373223924167164</v>
      </c>
      <c r="AW275">
        <v>28.6187101100696</v>
      </c>
      <c r="AX275">
        <v>8.2405240374535573</v>
      </c>
      <c r="AY275">
        <v>0</v>
      </c>
      <c r="AZ275">
        <v>3.9116262052935009</v>
      </c>
      <c r="BA275">
        <v>0</v>
      </c>
      <c r="BB275">
        <v>3.354641679366249</v>
      </c>
      <c r="BC275">
        <v>0</v>
      </c>
      <c r="BD275">
        <v>0</v>
      </c>
      <c r="BE275">
        <v>14.41470451023334</v>
      </c>
      <c r="BF275">
        <v>7.6716134586755889</v>
      </c>
      <c r="BG275">
        <v>13.138969154237611</v>
      </c>
      <c r="BH275">
        <v>52.453879251283887</v>
      </c>
      <c r="BI275">
        <v>22.80765618353275</v>
      </c>
      <c r="BJ275">
        <v>0</v>
      </c>
      <c r="BK275">
        <v>10.21136085935953</v>
      </c>
      <c r="BL275">
        <v>0</v>
      </c>
      <c r="BM275">
        <v>3.5656855979763371</v>
      </c>
      <c r="BN275">
        <v>0</v>
      </c>
      <c r="BO275">
        <v>0</v>
      </c>
      <c r="BP275">
        <v>0</v>
      </c>
      <c r="BQ275">
        <v>5.2403547252255178</v>
      </c>
      <c r="BR275">
        <v>3.9116262052935009</v>
      </c>
      <c r="BS275">
        <v>0</v>
      </c>
      <c r="BT275">
        <v>91.469421375401765</v>
      </c>
      <c r="BU275">
        <v>3.354641679366249</v>
      </c>
    </row>
    <row r="276">
      <c r="A276" t="s">
        <v>728</v>
      </c>
      <c r="B276">
        <v>2014</v>
      </c>
      <c r="C276" t="s">
        <v>735</v>
      </c>
      <c r="D276">
        <v>164</v>
      </c>
      <c r="E276" t="s">
        <v>302</v>
      </c>
      <c r="F276" t="s">
        <v>517</v>
      </c>
      <c r="G276" t="s">
        <v>201</v>
      </c>
      <c r="H276">
        <v>27.091171462365569</v>
      </c>
      <c r="I276">
        <v>6.9706811578169781</v>
      </c>
      <c r="J276">
        <v>1.7506865843668451</v>
      </c>
      <c r="K276">
        <v>0.30080960521639521</v>
      </c>
      <c r="L276">
        <v>0</v>
      </c>
      <c r="M276">
        <v>4.2044988238920826</v>
      </c>
      <c r="N276">
        <v>0.2745647819307353</v>
      </c>
      <c r="O276">
        <v>0.3591575846139417</v>
      </c>
      <c r="P276">
        <v>0</v>
      </c>
      <c r="Q276">
        <v>0</v>
      </c>
      <c r="R276">
        <v>31.107882712047129</v>
      </c>
      <c r="S276">
        <v>20.917062507978901</v>
      </c>
      <c r="T276">
        <v>7.1283533872908231</v>
      </c>
      <c r="U276">
        <v>4.9566062641038977</v>
      </c>
      <c r="V276">
        <v>0.78683429519656523</v>
      </c>
      <c r="W276" t="s">
        <v>237</v>
      </c>
      <c r="X276" t="s">
        <v>489</v>
      </c>
      <c r="Y276" t="s">
        <v>239</v>
      </c>
      <c r="Z276" t="s">
        <v>240</v>
      </c>
      <c r="AA276" t="s">
        <v>384</v>
      </c>
      <c r="AB276" t="s">
        <v>490</v>
      </c>
      <c r="AC276" t="s">
        <v>243</v>
      </c>
      <c r="AD276" t="s">
        <v>385</v>
      </c>
      <c r="AE276" t="s">
        <v>245</v>
      </c>
      <c r="AF276" t="s">
        <v>246</v>
      </c>
      <c r="AG276" t="s">
        <v>386</v>
      </c>
      <c r="AH276" t="s">
        <v>387</v>
      </c>
      <c r="AI276">
        <v>2.7138404507665181</v>
      </c>
      <c r="AJ276">
        <v>1.5552534948640679</v>
      </c>
      <c r="AK276">
        <v>0.11591134887913131</v>
      </c>
      <c r="AL276">
        <v>7.9523647568303426</v>
      </c>
      <c r="AM276">
        <v>21.793949192248299</v>
      </c>
      <c r="AN276">
        <v>2.694101096561663</v>
      </c>
      <c r="AO276">
        <v>12.750118338688891</v>
      </c>
      <c r="AP276">
        <v>0.81091875614011777</v>
      </c>
      <c r="AQ276">
        <v>0.24735133967230241</v>
      </c>
      <c r="AR276">
        <v>0.56415893654817639</v>
      </c>
      <c r="AS276">
        <v>3.280747956353113</v>
      </c>
      <c r="AT276">
        <v>0.22224355987351249</v>
      </c>
      <c r="AU276">
        <v>2522.679701704767</v>
      </c>
      <c r="AV276">
        <v>648.23069359813553</v>
      </c>
      <c r="AW276">
        <v>162.8953301633783</v>
      </c>
      <c r="AX276">
        <v>27.988420895161919</v>
      </c>
      <c r="AY276">
        <v>0</v>
      </c>
      <c r="AZ276">
        <v>187.36499278501671</v>
      </c>
      <c r="BA276">
        <v>12.240749618943161</v>
      </c>
      <c r="BB276">
        <v>15.996063730527149</v>
      </c>
      <c r="BC276">
        <v>0</v>
      </c>
      <c r="BD276">
        <v>0</v>
      </c>
      <c r="BE276">
        <v>1508.1857195787061</v>
      </c>
      <c r="BF276">
        <v>1014.12915123675</v>
      </c>
      <c r="BG276">
        <v>345.48035346206512</v>
      </c>
      <c r="BH276">
        <v>240.24671357352349</v>
      </c>
      <c r="BI276">
        <v>38.150402375908207</v>
      </c>
      <c r="BJ276">
        <v>65.868411595572653</v>
      </c>
      <c r="BK276">
        <v>54.809485555995202</v>
      </c>
      <c r="BL276">
        <v>5.3732791147541761</v>
      </c>
      <c r="BM276">
        <v>211.3843060448645</v>
      </c>
      <c r="BN276">
        <v>2132.6462757549689</v>
      </c>
      <c r="BO276">
        <v>47.139283455169959</v>
      </c>
      <c r="BP276">
        <v>670.74532617173588</v>
      </c>
      <c r="BQ276">
        <v>27.796941381049528</v>
      </c>
      <c r="BR276">
        <v>10.751756632843</v>
      </c>
      <c r="BS276">
        <v>7.7146103105858144</v>
      </c>
      <c r="BT276">
        <v>119.3285076558861</v>
      </c>
      <c r="BU276">
        <v>8.2359626880103534</v>
      </c>
    </row>
    <row r="277">
      <c r="A277" t="s">
        <v>728</v>
      </c>
      <c r="B277">
        <v>2014</v>
      </c>
      <c r="C277" t="s">
        <v>735</v>
      </c>
      <c r="D277">
        <v>165</v>
      </c>
      <c r="E277" t="s">
        <v>302</v>
      </c>
      <c r="F277" t="s">
        <v>300</v>
      </c>
      <c r="G277" t="s">
        <v>201</v>
      </c>
      <c r="H277">
        <v>0.030866301599407699</v>
      </c>
      <c r="I277">
        <v>0.017427571522623399</v>
      </c>
      <c r="J277">
        <v>0.084679921123791704</v>
      </c>
      <c r="K277">
        <v>0.1509127468420185</v>
      </c>
      <c r="L277">
        <v>0</v>
      </c>
      <c r="M277">
        <v>0</v>
      </c>
      <c r="N277">
        <v>0</v>
      </c>
      <c r="O277">
        <v>0.12181066600611611</v>
      </c>
      <c r="P277">
        <v>0</v>
      </c>
      <c r="Q277">
        <v>0</v>
      </c>
      <c r="R277">
        <v>0.059283597733630899</v>
      </c>
      <c r="S277">
        <v>0</v>
      </c>
      <c r="T277">
        <v>0.033439295007833499</v>
      </c>
      <c r="U277">
        <v>0</v>
      </c>
      <c r="V277">
        <v>0.34021148551901431</v>
      </c>
      <c r="W277" t="s">
        <v>237</v>
      </c>
      <c r="X277" t="s">
        <v>489</v>
      </c>
      <c r="Y277" t="s">
        <v>239</v>
      </c>
      <c r="Z277" t="s">
        <v>240</v>
      </c>
      <c r="AA277" t="s">
        <v>384</v>
      </c>
      <c r="AB277" t="s">
        <v>490</v>
      </c>
      <c r="AC277" t="s">
        <v>243</v>
      </c>
      <c r="AD277" t="s">
        <v>385</v>
      </c>
      <c r="AE277" t="s">
        <v>245</v>
      </c>
      <c r="AF277" t="s">
        <v>246</v>
      </c>
      <c r="AG277" t="s">
        <v>386</v>
      </c>
      <c r="AH277" t="s">
        <v>387</v>
      </c>
      <c r="AI277">
        <v>0</v>
      </c>
      <c r="AJ277">
        <v>0.045987172339502398</v>
      </c>
      <c r="AK277">
        <v>0.019284398144195299</v>
      </c>
      <c r="AL277">
        <v>0</v>
      </c>
      <c r="AM277">
        <v>0.0293721696974346</v>
      </c>
      <c r="AN277">
        <v>0</v>
      </c>
      <c r="AO277">
        <v>0</v>
      </c>
      <c r="AP277">
        <v>0.25136290490551932</v>
      </c>
      <c r="AQ277">
        <v>0.18126565166850869</v>
      </c>
      <c r="AR277">
        <v>0</v>
      </c>
      <c r="AS277">
        <v>0.1245783638092362</v>
      </c>
      <c r="AT277">
        <v>0</v>
      </c>
      <c r="AU277">
        <v>2.8742128268499809</v>
      </c>
      <c r="AV277">
        <v>1.6206575110916679</v>
      </c>
      <c r="AW277">
        <v>7.8791737098148911</v>
      </c>
      <c r="AX277">
        <v>14.04147142848355</v>
      </c>
      <c r="AY277">
        <v>0</v>
      </c>
      <c r="AZ277">
        <v>0</v>
      </c>
      <c r="BA277">
        <v>0</v>
      </c>
      <c r="BB277">
        <v>5.4251706213756332</v>
      </c>
      <c r="BC277">
        <v>0</v>
      </c>
      <c r="BD277">
        <v>0</v>
      </c>
      <c r="BE277">
        <v>2.8742128268499809</v>
      </c>
      <c r="BF277">
        <v>0</v>
      </c>
      <c r="BG277">
        <v>1.6206575110916679</v>
      </c>
      <c r="BH277">
        <v>0</v>
      </c>
      <c r="BI277">
        <v>16.495474516922808</v>
      </c>
      <c r="BJ277">
        <v>0</v>
      </c>
      <c r="BK277">
        <v>1.6206575110916679</v>
      </c>
      <c r="BL277">
        <v>0.89396297076018671</v>
      </c>
      <c r="BM277">
        <v>0</v>
      </c>
      <c r="BN277">
        <v>2.8742128268499809</v>
      </c>
      <c r="BO277">
        <v>0</v>
      </c>
      <c r="BP277">
        <v>0</v>
      </c>
      <c r="BQ277">
        <v>8.6163008071079208</v>
      </c>
      <c r="BR277">
        <v>7.8791737098148911</v>
      </c>
      <c r="BS277">
        <v>0</v>
      </c>
      <c r="BT277">
        <v>4.5312076506154462</v>
      </c>
      <c r="BU277">
        <v>0</v>
      </c>
    </row>
    <row r="278">
      <c r="A278" t="s">
        <v>728</v>
      </c>
      <c r="B278">
        <v>2014</v>
      </c>
      <c r="C278" t="s">
        <v>735</v>
      </c>
      <c r="D278">
        <v>166</v>
      </c>
      <c r="E278" t="s">
        <v>302</v>
      </c>
      <c r="F278" t="s">
        <v>301</v>
      </c>
      <c r="G278" t="s">
        <v>201</v>
      </c>
      <c r="H278">
        <v>0</v>
      </c>
      <c r="I278">
        <v>0.1034263721734771</v>
      </c>
      <c r="J278">
        <v>0.058109187531589598</v>
      </c>
      <c r="K278">
        <v>0.092861492224216802</v>
      </c>
      <c r="L278">
        <v>0.029652628127562499</v>
      </c>
      <c r="M278">
        <v>0.060062847870869102</v>
      </c>
      <c r="N278">
        <v>0.037004606770803798</v>
      </c>
      <c r="O278">
        <v>0.1569549695560275</v>
      </c>
      <c r="P278">
        <v>0.061852355702975301</v>
      </c>
      <c r="Q278">
        <v>0</v>
      </c>
      <c r="R278">
        <v>0</v>
      </c>
      <c r="S278">
        <v>0</v>
      </c>
      <c r="T278">
        <v>0.19845019520988799</v>
      </c>
      <c r="U278">
        <v>0.056329262473772797</v>
      </c>
      <c r="V278">
        <v>0</v>
      </c>
      <c r="W278" t="s">
        <v>237</v>
      </c>
      <c r="X278" t="s">
        <v>489</v>
      </c>
      <c r="Y278" t="s">
        <v>239</v>
      </c>
      <c r="Z278" t="s">
        <v>240</v>
      </c>
      <c r="AA278" t="s">
        <v>384</v>
      </c>
      <c r="AB278" t="s">
        <v>490</v>
      </c>
      <c r="AC278" t="s">
        <v>243</v>
      </c>
      <c r="AD278" t="s">
        <v>385</v>
      </c>
      <c r="AE278" t="s">
        <v>245</v>
      </c>
      <c r="AF278" t="s">
        <v>246</v>
      </c>
      <c r="AG278" t="s">
        <v>386</v>
      </c>
      <c r="AH278" t="s">
        <v>387</v>
      </c>
      <c r="AI278">
        <v>0.029767954645045901</v>
      </c>
      <c r="AJ278">
        <v>0.27291733649848471</v>
      </c>
      <c r="AK278">
        <v>0.057738659258245402</v>
      </c>
      <c r="AL278">
        <v>0.1027142384452054</v>
      </c>
      <c r="AM278">
        <v>0</v>
      </c>
      <c r="AN278">
        <v>0</v>
      </c>
      <c r="AO278">
        <v>0</v>
      </c>
      <c r="AP278">
        <v>0</v>
      </c>
      <c r="AQ278">
        <v>0</v>
      </c>
      <c r="AR278">
        <v>0.51119975048143618</v>
      </c>
      <c r="AS278">
        <v>0</v>
      </c>
      <c r="AT278">
        <v>0.099483537798965405</v>
      </c>
      <c r="AU278">
        <v>0</v>
      </c>
      <c r="AV278">
        <v>9.6180197390276749</v>
      </c>
      <c r="AW278">
        <v>5.406858870691198</v>
      </c>
      <c r="AX278">
        <v>8.6401713384600676</v>
      </c>
      <c r="AY278">
        <v>2.7594416783278981</v>
      </c>
      <c r="AZ278">
        <v>2.6765794282124382</v>
      </c>
      <c r="BA278">
        <v>1.6497531950151121</v>
      </c>
      <c r="BB278">
        <v>6.9904181434449546</v>
      </c>
      <c r="BC278">
        <v>2.7594416783278981</v>
      </c>
      <c r="BD278">
        <v>0</v>
      </c>
      <c r="BE278">
        <v>0</v>
      </c>
      <c r="BF278">
        <v>0</v>
      </c>
      <c r="BG278">
        <v>9.6180197390276749</v>
      </c>
      <c r="BH278">
        <v>2.7302794424787602</v>
      </c>
      <c r="BI278">
        <v>0</v>
      </c>
      <c r="BJ278">
        <v>0.72250669281770241</v>
      </c>
      <c r="BK278">
        <v>9.6180197390276749</v>
      </c>
      <c r="BL278">
        <v>2.6765794282124382</v>
      </c>
      <c r="BM278">
        <v>2.7302794424787602</v>
      </c>
      <c r="BN278">
        <v>0</v>
      </c>
      <c r="BO278">
        <v>0</v>
      </c>
      <c r="BP278">
        <v>0</v>
      </c>
      <c r="BQ278">
        <v>0</v>
      </c>
      <c r="BR278">
        <v>0</v>
      </c>
      <c r="BS278">
        <v>6.9904181434449546</v>
      </c>
      <c r="BT278">
        <v>0</v>
      </c>
      <c r="BU278">
        <v>3.6866881805253069</v>
      </c>
    </row>
    <row r="279">
      <c r="A279" t="s">
        <v>728</v>
      </c>
      <c r="B279">
        <v>2014</v>
      </c>
      <c r="C279" t="s">
        <v>735</v>
      </c>
      <c r="D279">
        <v>222</v>
      </c>
      <c r="E279" t="s">
        <v>37</v>
      </c>
      <c r="F279" t="s">
        <v>15</v>
      </c>
      <c r="G279" t="s">
        <v>759</v>
      </c>
      <c r="H279">
        <v>2.4841151999463689</v>
      </c>
      <c r="I279">
        <v>3.168603333306395</v>
      </c>
      <c r="J279">
        <v>4.4092182092020176</v>
      </c>
      <c r="K279">
        <v>5.4462216807105879</v>
      </c>
      <c r="L279">
        <v>27.082419896419481</v>
      </c>
      <c r="M279">
        <v>5.9974750716454386</v>
      </c>
      <c r="N279">
        <v>6.4903145262478539</v>
      </c>
      <c r="O279">
        <v>5.9888411013887977</v>
      </c>
      <c r="P279">
        <v>11.55830802001473</v>
      </c>
      <c r="Q279">
        <v>43.331111575964677</v>
      </c>
      <c r="R279">
        <v>1.4526487769941121</v>
      </c>
      <c r="S279">
        <v>3.1096240161561499</v>
      </c>
      <c r="T279">
        <v>3.4851282256584968</v>
      </c>
      <c r="U279">
        <v>2.461992700855141</v>
      </c>
      <c r="V279">
        <v>3.940466386338298</v>
      </c>
      <c r="W279" t="s">
        <v>237</v>
      </c>
      <c r="X279" t="s">
        <v>489</v>
      </c>
      <c r="Y279" t="s">
        <v>239</v>
      </c>
      <c r="Z279" t="s">
        <v>240</v>
      </c>
      <c r="AA279" t="s">
        <v>384</v>
      </c>
      <c r="AB279" t="s">
        <v>490</v>
      </c>
      <c r="AC279" t="s">
        <v>243</v>
      </c>
      <c r="AD279" t="s">
        <v>385</v>
      </c>
      <c r="AE279" t="s">
        <v>245</v>
      </c>
      <c r="AF279" t="s">
        <v>246</v>
      </c>
      <c r="AG279" t="s">
        <v>386</v>
      </c>
      <c r="AH279" t="s">
        <v>387</v>
      </c>
      <c r="AI279">
        <v>6.0893429622694466</v>
      </c>
      <c r="AJ279">
        <v>4.1715935311043122</v>
      </c>
      <c r="AK279">
        <v>14.34692357706456</v>
      </c>
      <c r="AL279">
        <v>2.6169568573683462</v>
      </c>
      <c r="AM279">
        <v>9.9562958203350203</v>
      </c>
      <c r="AN279">
        <v>4.2799010875117256</v>
      </c>
      <c r="AO279">
        <v>4.4782836642327917</v>
      </c>
      <c r="AP279">
        <v>3.694702874498093</v>
      </c>
      <c r="AQ279">
        <v>7.773380455102358</v>
      </c>
      <c r="AR279">
        <v>4.5074962461381141</v>
      </c>
      <c r="AS279">
        <v>10.371740696105141</v>
      </c>
      <c r="AT279">
        <v>19.968967308993498</v>
      </c>
      <c r="AU279">
        <v>230.54730420899321</v>
      </c>
      <c r="AV279">
        <v>294.04152500247852</v>
      </c>
      <c r="AW279">
        <v>409.9682331991113</v>
      </c>
      <c r="AX279">
        <v>504.59984182101641</v>
      </c>
      <c r="AY279">
        <v>2495.1323926704049</v>
      </c>
      <c r="AZ279">
        <v>267.07820863084771</v>
      </c>
      <c r="BA279">
        <v>287.48084323093639</v>
      </c>
      <c r="BB279">
        <v>266.34603579342883</v>
      </c>
      <c r="BC279">
        <v>513.6826175751288</v>
      </c>
      <c r="BD279">
        <v>1901.043691897687</v>
      </c>
      <c r="BE279">
        <v>70.308022092989717</v>
      </c>
      <c r="BF279">
        <v>150.05916562805359</v>
      </c>
      <c r="BG279">
        <v>168.84817709095529</v>
      </c>
      <c r="BH279">
        <v>118.9053420594045</v>
      </c>
      <c r="BI279">
        <v>190.53719290257621</v>
      </c>
      <c r="BJ279">
        <v>147.6648138699457</v>
      </c>
      <c r="BK279">
        <v>146.82529113320021</v>
      </c>
      <c r="BL279">
        <v>656.41178339387545</v>
      </c>
      <c r="BM279">
        <v>69.258130570417606</v>
      </c>
      <c r="BN279">
        <v>970.64063083882616</v>
      </c>
      <c r="BO279">
        <v>74.382279652343271</v>
      </c>
      <c r="BP279">
        <v>235.18456487484289</v>
      </c>
      <c r="BQ279">
        <v>126.64824736779551</v>
      </c>
      <c r="BR279">
        <v>337.55996621993592</v>
      </c>
      <c r="BS279">
        <v>61.576559207991963</v>
      </c>
      <c r="BT279">
        <v>376.83106108329451</v>
      </c>
      <c r="BU279">
        <v>731.30596868953864</v>
      </c>
    </row>
    <row r="280">
      <c r="A280" t="s">
        <v>728</v>
      </c>
      <c r="B280">
        <v>2014</v>
      </c>
      <c r="C280" t="s">
        <v>735</v>
      </c>
      <c r="D280">
        <v>223</v>
      </c>
      <c r="E280" t="s">
        <v>37</v>
      </c>
      <c r="F280" t="s">
        <v>16</v>
      </c>
      <c r="G280" t="s">
        <v>760</v>
      </c>
      <c r="H280">
        <v>7.8010482622132491</v>
      </c>
      <c r="I280">
        <v>6.0651689039852794</v>
      </c>
      <c r="J280">
        <v>5.0980385160866328</v>
      </c>
      <c r="K280">
        <v>4.3149331024883644</v>
      </c>
      <c r="L280">
        <v>3.7956210971220479</v>
      </c>
      <c r="M280">
        <v>5.8768494331819587</v>
      </c>
      <c r="N280">
        <v>6.004446915060595</v>
      </c>
      <c r="O280">
        <v>4.7061828637195182</v>
      </c>
      <c r="P280">
        <v>4.349573697298613</v>
      </c>
      <c r="Q280">
        <v>3.4692357477304081</v>
      </c>
      <c r="R280">
        <v>8.4980431583571807</v>
      </c>
      <c r="S280">
        <v>8.1419878709543543</v>
      </c>
      <c r="T280">
        <v>5.178124998499178</v>
      </c>
      <c r="U280">
        <v>5.413853238839093</v>
      </c>
      <c r="V280">
        <v>2.3019912246731939</v>
      </c>
      <c r="W280" t="s">
        <v>237</v>
      </c>
      <c r="X280" t="s">
        <v>489</v>
      </c>
      <c r="Y280" t="s">
        <v>239</v>
      </c>
      <c r="Z280" t="s">
        <v>240</v>
      </c>
      <c r="AA280" t="s">
        <v>384</v>
      </c>
      <c r="AB280" t="s">
        <v>490</v>
      </c>
      <c r="AC280" t="s">
        <v>243</v>
      </c>
      <c r="AD280" t="s">
        <v>385</v>
      </c>
      <c r="AE280" t="s">
        <v>245</v>
      </c>
      <c r="AF280" t="s">
        <v>246</v>
      </c>
      <c r="AG280" t="s">
        <v>386</v>
      </c>
      <c r="AH280" t="s">
        <v>387</v>
      </c>
      <c r="AI280">
        <v>11.117771654015881</v>
      </c>
      <c r="AJ280">
        <v>2.262942714541007</v>
      </c>
      <c r="AK280">
        <v>2.8825036183072701</v>
      </c>
      <c r="AL280">
        <v>2.771666758505881</v>
      </c>
      <c r="AM280">
        <v>13.717179847301839</v>
      </c>
      <c r="AN280">
        <v>0.90523806699437315</v>
      </c>
      <c r="AO280">
        <v>6.2631707290629723</v>
      </c>
      <c r="AP280">
        <v>1.4815029032722149</v>
      </c>
      <c r="AQ280">
        <v>0.84877536127963427</v>
      </c>
      <c r="AR280">
        <v>0.22140855021894329</v>
      </c>
      <c r="AS280">
        <v>3.0523154589080348</v>
      </c>
      <c r="AT280">
        <v>1.9754044231070049</v>
      </c>
      <c r="AU280">
        <v>724.0045255937988</v>
      </c>
      <c r="AV280">
        <v>562.83836325592597</v>
      </c>
      <c r="AW280">
        <v>474.01460849888639</v>
      </c>
      <c r="AX280">
        <v>399.7844172769357</v>
      </c>
      <c r="AY280">
        <v>349.69464272225139</v>
      </c>
      <c r="AZ280">
        <v>261.70653487632228</v>
      </c>
      <c r="BA280">
        <v>265.95990923030593</v>
      </c>
      <c r="BB280">
        <v>209.30145386224771</v>
      </c>
      <c r="BC280">
        <v>193.3068748726281</v>
      </c>
      <c r="BD280">
        <v>152.2040052530551</v>
      </c>
      <c r="BE280">
        <v>411.30424338448228</v>
      </c>
      <c r="BF280">
        <v>392.90277542279938</v>
      </c>
      <c r="BG280">
        <v>250.87081740887581</v>
      </c>
      <c r="BH280">
        <v>261.46952872767798</v>
      </c>
      <c r="BI280">
        <v>111.3104143094035</v>
      </c>
      <c r="BJ280">
        <v>269.60276208961699</v>
      </c>
      <c r="BK280">
        <v>79.647554442410367</v>
      </c>
      <c r="BL280">
        <v>131.8825830896011</v>
      </c>
      <c r="BM280">
        <v>73.352549820528921</v>
      </c>
      <c r="BN280">
        <v>1337.289725072339</v>
      </c>
      <c r="BO280">
        <v>15.73252971840733</v>
      </c>
      <c r="BP280">
        <v>328.92089762337088</v>
      </c>
      <c r="BQ280">
        <v>50.783446610768493</v>
      </c>
      <c r="BR280">
        <v>36.858170513679617</v>
      </c>
      <c r="BS280">
        <v>3.0246451593594239</v>
      </c>
      <c r="BT280">
        <v>110.89819026937219</v>
      </c>
      <c r="BU280">
        <v>72.343502938344074</v>
      </c>
    </row>
    <row r="281">
      <c r="A281" t="s">
        <v>728</v>
      </c>
      <c r="B281">
        <v>2014</v>
      </c>
      <c r="C281" t="s">
        <v>735</v>
      </c>
      <c r="D281">
        <v>224</v>
      </c>
      <c r="E281" t="s">
        <v>37</v>
      </c>
      <c r="F281" t="s">
        <v>20</v>
      </c>
      <c r="G281" t="s">
        <v>761</v>
      </c>
      <c r="H281">
        <v>89.714836537840455</v>
      </c>
      <c r="I281">
        <v>90.766227762708553</v>
      </c>
      <c r="J281">
        <v>90.492743274711387</v>
      </c>
      <c r="K281">
        <v>90.238845216801209</v>
      </c>
      <c r="L281">
        <v>69.121959006458297</v>
      </c>
      <c r="M281">
        <v>88.125675495172786</v>
      </c>
      <c r="N281">
        <v>87.505238558691602</v>
      </c>
      <c r="O281">
        <v>89.304976034891624</v>
      </c>
      <c r="P281">
        <v>84.092118282686585</v>
      </c>
      <c r="Q281">
        <v>53.199652676304822</v>
      </c>
      <c r="R281">
        <v>90.049308064648798</v>
      </c>
      <c r="S281">
        <v>88.748388112889415</v>
      </c>
      <c r="T281">
        <v>91.336746775842343</v>
      </c>
      <c r="U281">
        <v>92.124154060305514</v>
      </c>
      <c r="V281">
        <v>93.757542388988639</v>
      </c>
      <c r="W281" t="s">
        <v>237</v>
      </c>
      <c r="X281" t="s">
        <v>489</v>
      </c>
      <c r="Y281" t="s">
        <v>239</v>
      </c>
      <c r="Z281" t="s">
        <v>240</v>
      </c>
      <c r="AA281" t="s">
        <v>384</v>
      </c>
      <c r="AB281" t="s">
        <v>490</v>
      </c>
      <c r="AC281" t="s">
        <v>243</v>
      </c>
      <c r="AD281" t="s">
        <v>385</v>
      </c>
      <c r="AE281" t="s">
        <v>245</v>
      </c>
      <c r="AF281" t="s">
        <v>246</v>
      </c>
      <c r="AG281" t="s">
        <v>386</v>
      </c>
      <c r="AH281" t="s">
        <v>387</v>
      </c>
      <c r="AI281">
        <v>82.792885383714435</v>
      </c>
      <c r="AJ281">
        <v>93.56546375435471</v>
      </c>
      <c r="AK281">
        <v>82.770572804627918</v>
      </c>
      <c r="AL281">
        <v>94.611376384125819</v>
      </c>
      <c r="AM281">
        <v>76.326524332363121</v>
      </c>
      <c r="AN281">
        <v>94.814860845493925</v>
      </c>
      <c r="AO281">
        <v>89.258545606704203</v>
      </c>
      <c r="AP281">
        <v>94.823794222229679</v>
      </c>
      <c r="AQ281">
        <v>91.37784418361808</v>
      </c>
      <c r="AR281">
        <v>95.271095203642972</v>
      </c>
      <c r="AS281">
        <v>86.575943844986753</v>
      </c>
      <c r="AT281">
        <v>78.055628267899394</v>
      </c>
      <c r="AU281">
        <v>8326.3101935836748</v>
      </c>
      <c r="AV281">
        <v>8422.9665952599589</v>
      </c>
      <c r="AW281">
        <v>8413.9972932726323</v>
      </c>
      <c r="AX281">
        <v>8360.7516718944898</v>
      </c>
      <c r="AY281">
        <v>6368.2802209507026</v>
      </c>
      <c r="AZ281">
        <v>3924.3927260170831</v>
      </c>
      <c r="BA281">
        <v>3875.9415535628932</v>
      </c>
      <c r="BB281">
        <v>3971.7244022394621</v>
      </c>
      <c r="BC281">
        <v>3737.2822529116779</v>
      </c>
      <c r="BD281">
        <v>2334.0011472850292</v>
      </c>
      <c r="BE281">
        <v>4358.3754319255022</v>
      </c>
      <c r="BF281">
        <v>4282.6750121118566</v>
      </c>
      <c r="BG281">
        <v>4425.1006551144201</v>
      </c>
      <c r="BH281">
        <v>4449.2634144159529</v>
      </c>
      <c r="BI281">
        <v>4533.5493793775768</v>
      </c>
      <c r="BJ281">
        <v>2007.703636614609</v>
      </c>
      <c r="BK281">
        <v>3293.172346086491</v>
      </c>
      <c r="BL281">
        <v>3786.984646246709</v>
      </c>
      <c r="BM281">
        <v>2503.903356529966</v>
      </c>
      <c r="BN281">
        <v>7441.0832165498114</v>
      </c>
      <c r="BO281">
        <v>1647.8290853931369</v>
      </c>
      <c r="BP281">
        <v>4687.5619732477116</v>
      </c>
      <c r="BQ281">
        <v>3250.4013867803328</v>
      </c>
      <c r="BR281">
        <v>3968.093697977441</v>
      </c>
      <c r="BS281">
        <v>1301.491097112631</v>
      </c>
      <c r="BT281">
        <v>3145.5187455318319</v>
      </c>
      <c r="BU281">
        <v>2858.5627868907482</v>
      </c>
    </row>
    <row r="282">
      <c r="A282" t="s">
        <v>728</v>
      </c>
      <c r="B282">
        <v>2014</v>
      </c>
      <c r="C282" t="s">
        <v>735</v>
      </c>
      <c r="D282">
        <v>225</v>
      </c>
      <c r="E282" t="s">
        <v>518</v>
      </c>
      <c r="F282" t="s">
        <v>519</v>
      </c>
      <c r="G282" t="s">
        <v>201</v>
      </c>
      <c r="H282">
        <v>10.250975291641939</v>
      </c>
      <c r="I282">
        <v>9.2143685119885834</v>
      </c>
      <c r="J282">
        <v>9.500437490866064</v>
      </c>
      <c r="K282">
        <v>9.7200007446723475</v>
      </c>
      <c r="L282">
        <v>30.570168896938188</v>
      </c>
      <c r="M282">
        <v>11.86600975518925</v>
      </c>
      <c r="N282">
        <v>12.41389165218645</v>
      </c>
      <c r="O282">
        <v>10.679652593931481</v>
      </c>
      <c r="P282">
        <v>15.84703380708611</v>
      </c>
      <c r="Q282">
        <v>46.060377985540747</v>
      </c>
      <c r="R282">
        <v>9.9337486575204643</v>
      </c>
      <c r="S282">
        <v>11.19893738047463</v>
      </c>
      <c r="T282">
        <v>8.6601315709308189</v>
      </c>
      <c r="U282">
        <v>7.8476347884524857</v>
      </c>
      <c r="V282">
        <v>6.2254664298741531</v>
      </c>
      <c r="W282" t="s">
        <v>237</v>
      </c>
      <c r="X282" t="s">
        <v>489</v>
      </c>
      <c r="Y282" t="s">
        <v>239</v>
      </c>
      <c r="Z282" t="s">
        <v>240</v>
      </c>
      <c r="AA282" t="s">
        <v>384</v>
      </c>
      <c r="AB282" t="s">
        <v>490</v>
      </c>
      <c r="AC282" t="s">
        <v>243</v>
      </c>
      <c r="AD282" t="s">
        <v>385</v>
      </c>
      <c r="AE282" t="s">
        <v>245</v>
      </c>
      <c r="AF282" t="s">
        <v>246</v>
      </c>
      <c r="AG282" t="s">
        <v>386</v>
      </c>
      <c r="AH282" t="s">
        <v>387</v>
      </c>
      <c r="AI282">
        <v>17.191816213592521</v>
      </c>
      <c r="AJ282">
        <v>6.4263088952629612</v>
      </c>
      <c r="AK282">
        <v>17.00493523257078</v>
      </c>
      <c r="AL282">
        <v>5.3650726012169399</v>
      </c>
      <c r="AM282">
        <v>23.58521311658652</v>
      </c>
      <c r="AN282">
        <v>5.1502354076525094</v>
      </c>
      <c r="AO282">
        <v>10.723013820168649</v>
      </c>
      <c r="AP282">
        <v>5.1762057777703072</v>
      </c>
      <c r="AQ282">
        <v>8.6137392131594588</v>
      </c>
      <c r="AR282">
        <v>4.7241980201653062</v>
      </c>
      <c r="AS282">
        <v>13.40934179151251</v>
      </c>
      <c r="AT282">
        <v>21.686101094782359</v>
      </c>
      <c r="AU282"/>
      <c r="AV282"/>
      <c r="AW282"/>
      <c r="AX282"/>
      <c r="AY282"/>
      <c r="AZ282"/>
      <c r="BA282"/>
      <c r="BB282"/>
      <c r="BC282"/>
      <c r="BD282"/>
      <c r="BE282"/>
      <c r="BF282"/>
      <c r="BG282"/>
      <c r="BH282"/>
      <c r="BI282"/>
      <c r="BJ282"/>
      <c r="BK282"/>
      <c r="BL282"/>
      <c r="BM282"/>
      <c r="BN282"/>
      <c r="BO282"/>
      <c r="BP282"/>
      <c r="BQ282"/>
      <c r="BR282"/>
      <c r="BS282"/>
      <c r="BT282"/>
      <c r="BU282"/>
    </row>
    <row r="283">
      <c r="A283" t="s">
        <v>728</v>
      </c>
      <c r="B283">
        <v>2014</v>
      </c>
      <c r="C283" t="s">
        <v>735</v>
      </c>
      <c r="D283">
        <v>226</v>
      </c>
      <c r="E283" t="s">
        <v>518</v>
      </c>
      <c r="F283" t="s">
        <v>520</v>
      </c>
      <c r="G283" t="s">
        <v>201</v>
      </c>
      <c r="H283">
        <v>57.495936691879869</v>
      </c>
      <c r="I283">
        <v>46.633779213151989</v>
      </c>
      <c r="J283">
        <v>40.142243896105008</v>
      </c>
      <c r="K283">
        <v>46.783243430424719</v>
      </c>
      <c r="L283">
        <v>38.283186696658547</v>
      </c>
      <c r="M283">
        <v>45.26093265274956</v>
      </c>
      <c r="N283">
        <v>46.448050880005233</v>
      </c>
      <c r="O283">
        <v>49.532462180698111</v>
      </c>
      <c r="P283">
        <v>45.460635077789711</v>
      </c>
      <c r="Q283">
        <v>31.194607394425091</v>
      </c>
      <c r="R283">
        <v>61.367250973043163</v>
      </c>
      <c r="S283">
        <v>55.043657467727243</v>
      </c>
      <c r="T283">
        <v>46.946203483540202</v>
      </c>
      <c r="U283">
        <v>38.278252029047898</v>
      </c>
      <c r="V283">
        <v>38.23934357543812</v>
      </c>
      <c r="W283" t="s">
        <v>237</v>
      </c>
      <c r="X283" t="s">
        <v>489</v>
      </c>
      <c r="Y283" t="s">
        <v>239</v>
      </c>
      <c r="Z283" t="s">
        <v>240</v>
      </c>
      <c r="AA283" t="s">
        <v>384</v>
      </c>
      <c r="AB283" t="s">
        <v>490</v>
      </c>
      <c r="AC283" t="s">
        <v>243</v>
      </c>
      <c r="AD283" t="s">
        <v>385</v>
      </c>
      <c r="AE283" t="s">
        <v>245</v>
      </c>
      <c r="AF283" t="s">
        <v>246</v>
      </c>
      <c r="AG283" t="s">
        <v>386</v>
      </c>
      <c r="AH283" t="s">
        <v>387</v>
      </c>
      <c r="AI283">
        <v>18.135156234701011</v>
      </c>
      <c r="AJ283">
        <v>40.405751861131307</v>
      </c>
      <c r="AK283">
        <v>75.403611885555989</v>
      </c>
      <c r="AL283">
        <v>69.9336909884682</v>
      </c>
      <c r="AM283">
        <v>54.334695194133523</v>
      </c>
      <c r="AN283">
        <v>65.243546930640576</v>
      </c>
      <c r="AO283">
        <v>59.683887344809747</v>
      </c>
      <c r="AP283">
        <v>49.687437031091989</v>
      </c>
      <c r="AQ283">
        <v>19.374770893403159</v>
      </c>
      <c r="AR283">
        <v>10.61386178478674</v>
      </c>
      <c r="AS283">
        <v>31.544934730365309</v>
      </c>
      <c r="AT283">
        <v>18.523557907220201</v>
      </c>
      <c r="AU283"/>
      <c r="AV283"/>
      <c r="AW283"/>
      <c r="AX283"/>
      <c r="AY283"/>
      <c r="AZ283"/>
      <c r="BA283"/>
      <c r="BB283"/>
      <c r="BC283"/>
      <c r="BD283"/>
      <c r="BE283"/>
      <c r="BF283"/>
      <c r="BG283"/>
      <c r="BH283"/>
      <c r="BI283"/>
      <c r="BJ283"/>
      <c r="BK283"/>
      <c r="BL283"/>
      <c r="BM283"/>
      <c r="BN283"/>
      <c r="BO283"/>
      <c r="BP283"/>
      <c r="BQ283"/>
      <c r="BR283"/>
      <c r="BS283"/>
      <c r="BT283"/>
      <c r="BU283"/>
    </row>
    <row r="284">
      <c r="A284" t="s">
        <v>728</v>
      </c>
      <c r="B284">
        <v>2014</v>
      </c>
      <c r="C284" t="s">
        <v>735</v>
      </c>
      <c r="D284">
        <v>227</v>
      </c>
      <c r="E284" t="s">
        <v>518</v>
      </c>
      <c r="F284" t="s">
        <v>521</v>
      </c>
      <c r="G284" t="s">
        <v>201</v>
      </c>
      <c r="H284">
        <v>0.33240279207479351</v>
      </c>
      <c r="I284">
        <v>0.18365802011838389</v>
      </c>
      <c r="J284">
        <v>0.071726625457005297</v>
      </c>
      <c r="K284">
        <v>0.30896318791656252</v>
      </c>
      <c r="L284">
        <v>0.99705838420170656</v>
      </c>
      <c r="M284">
        <v>0.070022927491661405</v>
      </c>
      <c r="N284">
        <v>0.43710103996131078</v>
      </c>
      <c r="O284">
        <v>0.12997300927055319</v>
      </c>
      <c r="P284">
        <v>0.38250165112187667</v>
      </c>
      <c r="Q284">
        <v>1.5811193302399009</v>
      </c>
      <c r="R284">
        <v>0.17027235835365059</v>
      </c>
      <c r="S284">
        <v>0.4681507606586926</v>
      </c>
      <c r="T284">
        <v>0.036033267712304598</v>
      </c>
      <c r="U284">
        <v>0.30739296916898262</v>
      </c>
      <c r="V284">
        <v>0.26186245888916332</v>
      </c>
      <c r="W284" t="s">
        <v>237</v>
      </c>
      <c r="X284" t="s">
        <v>489</v>
      </c>
      <c r="Y284" t="s">
        <v>239</v>
      </c>
      <c r="Z284" t="s">
        <v>240</v>
      </c>
      <c r="AA284" t="s">
        <v>384</v>
      </c>
      <c r="AB284" t="s">
        <v>490</v>
      </c>
      <c r="AC284" t="s">
        <v>243</v>
      </c>
      <c r="AD284" t="s">
        <v>385</v>
      </c>
      <c r="AE284" t="s">
        <v>245</v>
      </c>
      <c r="AF284" t="s">
        <v>246</v>
      </c>
      <c r="AG284" t="s">
        <v>386</v>
      </c>
      <c r="AH284" t="s">
        <v>387</v>
      </c>
      <c r="AI284">
        <v>0.0889074259918083</v>
      </c>
      <c r="AJ284">
        <v>0.057986322175901897</v>
      </c>
      <c r="AK284">
        <v>1.1008713159094921</v>
      </c>
      <c r="AL284">
        <v>0.43705065219080169</v>
      </c>
      <c r="AM284">
        <v>0.37283309087995292</v>
      </c>
      <c r="AN284">
        <v>0.67314966510123531</v>
      </c>
      <c r="AO284">
        <v>0.1716766878293593</v>
      </c>
      <c r="AP284">
        <v>0</v>
      </c>
      <c r="AQ284">
        <v>0.097615995370245498</v>
      </c>
      <c r="AR284">
        <v>0.062922910016568995</v>
      </c>
      <c r="AS284">
        <v>0.10961190366565279</v>
      </c>
      <c r="AT284">
        <v>1.1604064211890479</v>
      </c>
      <c r="AU284"/>
      <c r="AV284"/>
      <c r="AW284"/>
      <c r="AX284"/>
      <c r="AY284"/>
      <c r="AZ284"/>
      <c r="BA284"/>
      <c r="BB284"/>
      <c r="BC284"/>
      <c r="BD284"/>
      <c r="BE284"/>
      <c r="BF284"/>
      <c r="BG284"/>
      <c r="BH284"/>
      <c r="BI284"/>
      <c r="BJ284"/>
      <c r="BK284"/>
      <c r="BL284"/>
      <c r="BM284"/>
      <c r="BN284"/>
      <c r="BO284"/>
      <c r="BP284"/>
      <c r="BQ284"/>
      <c r="BR284"/>
      <c r="BS284"/>
      <c r="BT284"/>
      <c r="BU284"/>
    </row>
    <row r="285">
      <c r="A285" t="s">
        <v>728</v>
      </c>
      <c r="B285">
        <v>2014</v>
      </c>
      <c r="C285" t="s">
        <v>735</v>
      </c>
      <c r="D285">
        <v>228</v>
      </c>
      <c r="E285" t="s">
        <v>518</v>
      </c>
      <c r="F285" t="s">
        <v>300</v>
      </c>
      <c r="G285" t="s">
        <v>201</v>
      </c>
      <c r="H285">
        <v>31.920685224403609</v>
      </c>
      <c r="I285">
        <v>43.941713614250993</v>
      </c>
      <c r="J285">
        <v>50.285591987572047</v>
      </c>
      <c r="K285">
        <v>43.075145478169787</v>
      </c>
      <c r="L285">
        <v>30.149586022201252</v>
      </c>
      <c r="M285">
        <v>42.803034664569722</v>
      </c>
      <c r="N285">
        <v>40.490827910830667</v>
      </c>
      <c r="O285">
        <v>39.644160711736909</v>
      </c>
      <c r="P285">
        <v>38.30982946400222</v>
      </c>
      <c r="Q285">
        <v>21.16389528979418</v>
      </c>
      <c r="R285">
        <v>28.528728011082709</v>
      </c>
      <c r="S285">
        <v>33.289254391139188</v>
      </c>
      <c r="T285">
        <v>44.357631677816649</v>
      </c>
      <c r="U285">
        <v>53.515914819329623</v>
      </c>
      <c r="V285">
        <v>55.263002625607818</v>
      </c>
      <c r="W285" t="s">
        <v>237</v>
      </c>
      <c r="X285" t="s">
        <v>489</v>
      </c>
      <c r="Y285" t="s">
        <v>239</v>
      </c>
      <c r="Z285" t="s">
        <v>240</v>
      </c>
      <c r="AA285" t="s">
        <v>384</v>
      </c>
      <c r="AB285" t="s">
        <v>490</v>
      </c>
      <c r="AC285" t="s">
        <v>243</v>
      </c>
      <c r="AD285" t="s">
        <v>385</v>
      </c>
      <c r="AE285" t="s">
        <v>245</v>
      </c>
      <c r="AF285" t="s">
        <v>246</v>
      </c>
      <c r="AG285" t="s">
        <v>386</v>
      </c>
      <c r="AH285" t="s">
        <v>387</v>
      </c>
      <c r="AI285">
        <v>64.584120125714463</v>
      </c>
      <c r="AJ285">
        <v>53.040076876089813</v>
      </c>
      <c r="AK285">
        <v>6.2884962585596647</v>
      </c>
      <c r="AL285">
        <v>24.264185758124182</v>
      </c>
      <c r="AM285">
        <v>21.70725859840001</v>
      </c>
      <c r="AN285">
        <v>28.933067996605821</v>
      </c>
      <c r="AO285">
        <v>29.421422147192079</v>
      </c>
      <c r="AP285">
        <v>45.136357191137471</v>
      </c>
      <c r="AQ285">
        <v>71.913873898067266</v>
      </c>
      <c r="AR285">
        <v>84.562408138590044</v>
      </c>
      <c r="AS285">
        <v>54.936111574456568</v>
      </c>
      <c r="AT285">
        <v>58.61340761174624</v>
      </c>
      <c r="AU285"/>
      <c r="AV285"/>
      <c r="AW285"/>
      <c r="AX285"/>
      <c r="AY285"/>
      <c r="AZ285"/>
      <c r="BA285"/>
      <c r="BB285"/>
      <c r="BC285"/>
      <c r="BD285"/>
      <c r="BE285"/>
      <c r="BF285"/>
      <c r="BG285"/>
      <c r="BH285"/>
      <c r="BI285"/>
      <c r="BJ285"/>
      <c r="BK285"/>
      <c r="BL285"/>
      <c r="BM285"/>
      <c r="BN285"/>
      <c r="BO285"/>
      <c r="BP285"/>
      <c r="BQ285"/>
      <c r="BR285"/>
      <c r="BS285"/>
      <c r="BT285"/>
      <c r="BU285"/>
    </row>
    <row r="286">
      <c r="A286" t="s">
        <v>728</v>
      </c>
      <c r="B286">
        <v>2014</v>
      </c>
      <c r="C286" t="s">
        <v>735</v>
      </c>
      <c r="D286">
        <v>229</v>
      </c>
      <c r="E286" t="s">
        <v>518</v>
      </c>
      <c r="F286" t="s">
        <v>301</v>
      </c>
      <c r="G286" t="s">
        <v>201</v>
      </c>
      <c r="H286">
        <v>0</v>
      </c>
      <c r="I286">
        <v>0.026480640490215899</v>
      </c>
      <c r="J286">
        <v>0</v>
      </c>
      <c r="K286">
        <v>0.1126471588165659</v>
      </c>
      <c r="L286">
        <v>0</v>
      </c>
      <c r="M286">
        <v>0</v>
      </c>
      <c r="N286">
        <v>0.2101285170162735</v>
      </c>
      <c r="O286">
        <v>0.013751504362909501</v>
      </c>
      <c r="P286">
        <v>0</v>
      </c>
      <c r="Q286">
        <v>0</v>
      </c>
      <c r="R286">
        <v>0</v>
      </c>
      <c r="S286">
        <v>0</v>
      </c>
      <c r="T286">
        <v>0</v>
      </c>
      <c r="U286">
        <v>0.050805394000656402</v>
      </c>
      <c r="V286">
        <v>0.010324910190717001</v>
      </c>
      <c r="W286" t="s">
        <v>237</v>
      </c>
      <c r="X286" t="s">
        <v>489</v>
      </c>
      <c r="Y286" t="s">
        <v>239</v>
      </c>
      <c r="Z286" t="s">
        <v>240</v>
      </c>
      <c r="AA286" t="s">
        <v>384</v>
      </c>
      <c r="AB286" t="s">
        <v>490</v>
      </c>
      <c r="AC286" t="s">
        <v>243</v>
      </c>
      <c r="AD286" t="s">
        <v>385</v>
      </c>
      <c r="AE286" t="s">
        <v>245</v>
      </c>
      <c r="AF286" t="s">
        <v>246</v>
      </c>
      <c r="AG286" t="s">
        <v>386</v>
      </c>
      <c r="AH286" t="s">
        <v>387</v>
      </c>
      <c r="AI286">
        <v>0</v>
      </c>
      <c r="AJ286">
        <v>0.069876045340174595</v>
      </c>
      <c r="AK286">
        <v>0.2020853074038588</v>
      </c>
      <c r="AL286">
        <v>0</v>
      </c>
      <c r="AM286">
        <v>0</v>
      </c>
      <c r="AN286">
        <v>0</v>
      </c>
      <c r="AO286">
        <v>0</v>
      </c>
      <c r="AP286">
        <v>0</v>
      </c>
      <c r="AQ286">
        <v>0</v>
      </c>
      <c r="AR286">
        <v>0.036609146441358202</v>
      </c>
      <c r="AS286">
        <v>0</v>
      </c>
      <c r="AT286">
        <v>0.0165269650620282</v>
      </c>
      <c r="AU286"/>
      <c r="AV286"/>
      <c r="AW286"/>
      <c r="AX286"/>
      <c r="AY286"/>
      <c r="AZ286"/>
      <c r="BA286"/>
      <c r="BB286"/>
      <c r="BC286"/>
      <c r="BD286"/>
      <c r="BE286"/>
      <c r="BF286"/>
      <c r="BG286"/>
      <c r="BH286"/>
      <c r="BI286"/>
      <c r="BJ286"/>
      <c r="BK286"/>
      <c r="BL286"/>
      <c r="BM286"/>
      <c r="BN286"/>
      <c r="BO286"/>
      <c r="BP286"/>
      <c r="BQ286"/>
      <c r="BR286"/>
      <c r="BS286"/>
      <c r="BT286"/>
      <c r="BU286"/>
    </row>
    <row r="287">
      <c r="A287" t="s">
        <v>728</v>
      </c>
      <c r="B287">
        <v>2019</v>
      </c>
      <c r="C287" t="s">
        <v>736</v>
      </c>
      <c r="D287">
        <v>16</v>
      </c>
      <c r="E287" t="s">
        <v>13</v>
      </c>
      <c r="F287" t="s">
        <v>14</v>
      </c>
      <c r="G287" t="s">
        <v>741</v>
      </c>
      <c r="H287">
        <v>46.035110489975118</v>
      </c>
      <c r="I287">
        <v>58.768167839642302</v>
      </c>
      <c r="J287">
        <v>78.580659515012016</v>
      </c>
      <c r="K287">
        <v>93.889584898191615</v>
      </c>
      <c r="L287">
        <v>98.728328386061364</v>
      </c>
      <c r="M287">
        <v>84.088765361828919</v>
      </c>
      <c r="N287">
        <v>94.30142154773165</v>
      </c>
      <c r="O287">
        <v>97.315853605454137</v>
      </c>
      <c r="P287">
        <v>99.186633752511554</v>
      </c>
      <c r="Q287">
        <v>99.054237887003353</v>
      </c>
      <c r="R287">
        <v>42.798787117760106</v>
      </c>
      <c r="S287">
        <v>46.680299813391443</v>
      </c>
      <c r="T287">
        <v>53.004367695753473</v>
      </c>
      <c r="U287">
        <v>57.848716255598539</v>
      </c>
      <c r="V287">
        <v>74.334984951075114</v>
      </c>
      <c r="W287" t="s">
        <v>602</v>
      </c>
      <c r="X287" t="s">
        <v>603</v>
      </c>
      <c r="Y287" t="s">
        <v>160</v>
      </c>
      <c r="Z287" t="s">
        <v>604</v>
      </c>
      <c r="AA287" t="s">
        <v>605</v>
      </c>
      <c r="AB287" t="s">
        <v>606</v>
      </c>
      <c r="AC287" t="s">
        <v>607</v>
      </c>
      <c r="AD287" t="s">
        <v>608</v>
      </c>
      <c r="AE287" t="s">
        <v>609</v>
      </c>
      <c r="AF287" t="s">
        <v>610</v>
      </c>
      <c r="AG287" t="s">
        <v>611</v>
      </c>
      <c r="AH287" t="s">
        <v>169</v>
      </c>
      <c r="AI287">
        <v>60.6768468713448</v>
      </c>
      <c r="AJ287">
        <v>64.508442527356536</v>
      </c>
      <c r="AK287">
        <v>99.982069127169368</v>
      </c>
      <c r="AL287">
        <v>68.214178746203459</v>
      </c>
      <c r="AM287">
        <v>75.557330687697387</v>
      </c>
      <c r="AN287">
        <v>86.647548373825444</v>
      </c>
      <c r="AO287">
        <v>43.471799435325323</v>
      </c>
      <c r="AP287">
        <v>79.600315524133578</v>
      </c>
      <c r="AQ287">
        <v>79.853903407976574</v>
      </c>
      <c r="AR287">
        <v>98.004435496380779</v>
      </c>
      <c r="AS287">
        <v>75.966847320267945</v>
      </c>
      <c r="AT287">
        <v>98.523429741671862</v>
      </c>
      <c r="AU287">
        <v>5634.5919070000118</v>
      </c>
      <c r="AV287">
        <v>7192.5208039999952</v>
      </c>
      <c r="AW287">
        <v>9613.2642370000285</v>
      </c>
      <c r="AX287">
        <v>11492.255342000009</v>
      </c>
      <c r="AY287">
        <v>12081.726261000031</v>
      </c>
      <c r="AZ287">
        <v>5231.3698209999966</v>
      </c>
      <c r="BA287">
        <v>5867.2072529999959</v>
      </c>
      <c r="BB287">
        <v>6065.0102249999873</v>
      </c>
      <c r="BC287">
        <v>6163.6350209999991</v>
      </c>
      <c r="BD287">
        <v>6165.43762100001</v>
      </c>
      <c r="BE287">
        <v>2573.3662570000001</v>
      </c>
      <c r="BF287">
        <v>2808.5341419999991</v>
      </c>
      <c r="BG287">
        <v>3189.500545999997</v>
      </c>
      <c r="BH287">
        <v>3479.6466409999989</v>
      </c>
      <c r="BI287">
        <v>4470.6510240000043</v>
      </c>
      <c r="BJ287">
        <v>1824.7932149999949</v>
      </c>
      <c r="BK287">
        <v>3914.5340119999942</v>
      </c>
      <c r="BL287">
        <v>6803.2172100000007</v>
      </c>
      <c r="BM287">
        <v>2630.311426999996</v>
      </c>
      <c r="BN287">
        <v>7819.6805680000016</v>
      </c>
      <c r="BO287">
        <v>1976.940027000004</v>
      </c>
      <c r="BP287">
        <v>3624.5414759999999</v>
      </c>
      <c r="BQ287">
        <v>2994.9589629999982</v>
      </c>
      <c r="BR287">
        <v>2222.0679700000051</v>
      </c>
      <c r="BS287">
        <v>1062.5775290000011</v>
      </c>
      <c r="BT287">
        <v>5136.4199229999977</v>
      </c>
      <c r="BU287">
        <v>6004.3162310000043</v>
      </c>
    </row>
    <row r="288">
      <c r="A288" t="s">
        <v>728</v>
      </c>
      <c r="B288">
        <v>2019</v>
      </c>
      <c r="C288" t="s">
        <v>736</v>
      </c>
      <c r="D288">
        <v>17</v>
      </c>
      <c r="E288" t="s">
        <v>13</v>
      </c>
      <c r="F288" t="s">
        <v>52</v>
      </c>
      <c r="G288" t="s">
        <v>201</v>
      </c>
      <c r="H288">
        <v>53.964889510025003</v>
      </c>
      <c r="I288">
        <v>41.231832160357918</v>
      </c>
      <c r="J288">
        <v>21.419340484988201</v>
      </c>
      <c r="K288">
        <v>6.1104151018082868</v>
      </c>
      <c r="L288">
        <v>1.271671613938681</v>
      </c>
      <c r="M288">
        <v>15.911234638171109</v>
      </c>
      <c r="N288">
        <v>5.6985784522683431</v>
      </c>
      <c r="O288">
        <v>2.6841463945458979</v>
      </c>
      <c r="P288">
        <v>0.81336624748844388</v>
      </c>
      <c r="Q288">
        <v>0.9457621129966195</v>
      </c>
      <c r="R288">
        <v>57.20121288223973</v>
      </c>
      <c r="S288">
        <v>53.319700186608408</v>
      </c>
      <c r="T288">
        <v>46.995632304246222</v>
      </c>
      <c r="U288">
        <v>42.151283744401361</v>
      </c>
      <c r="V288">
        <v>25.665015048924801</v>
      </c>
      <c r="W288" t="s">
        <v>602</v>
      </c>
      <c r="X288" t="s">
        <v>603</v>
      </c>
      <c r="Y288" t="s">
        <v>160</v>
      </c>
      <c r="Z288" t="s">
        <v>604</v>
      </c>
      <c r="AA288" t="s">
        <v>605</v>
      </c>
      <c r="AB288" t="s">
        <v>606</v>
      </c>
      <c r="AC288" t="s">
        <v>607</v>
      </c>
      <c r="AD288" t="s">
        <v>608</v>
      </c>
      <c r="AE288" t="s">
        <v>609</v>
      </c>
      <c r="AF288" t="s">
        <v>610</v>
      </c>
      <c r="AG288" t="s">
        <v>611</v>
      </c>
      <c r="AH288" t="s">
        <v>169</v>
      </c>
      <c r="AI288">
        <v>39.32315312865488</v>
      </c>
      <c r="AJ288">
        <v>35.491557472643201</v>
      </c>
      <c r="AK288">
        <v>0.0179308728306374</v>
      </c>
      <c r="AL288">
        <v>31.78582125379641</v>
      </c>
      <c r="AM288">
        <v>24.44266931230268</v>
      </c>
      <c r="AN288">
        <v>13.352451626174521</v>
      </c>
      <c r="AO288">
        <v>56.528200564674712</v>
      </c>
      <c r="AP288">
        <v>20.39968447586633</v>
      </c>
      <c r="AQ288">
        <v>20.14609659202338</v>
      </c>
      <c r="AR288">
        <v>1.995564503619222</v>
      </c>
      <c r="AS288">
        <v>24.03315267973213</v>
      </c>
      <c r="AT288">
        <v>1.4765702583281251</v>
      </c>
      <c r="AU288">
        <v>6605.1786660000043</v>
      </c>
      <c r="AV288">
        <v>5046.2830730000096</v>
      </c>
      <c r="AW288">
        <v>2620.362072999998</v>
      </c>
      <c r="AX288">
        <v>747.92588199999989</v>
      </c>
      <c r="AY288">
        <v>155.618844</v>
      </c>
      <c r="AZ288">
        <v>989.87721299999976</v>
      </c>
      <c r="BA288">
        <v>354.55182200000002</v>
      </c>
      <c r="BB288">
        <v>167.28389799999999</v>
      </c>
      <c r="BC288">
        <v>50.544035000000001</v>
      </c>
      <c r="BD288">
        <v>58.867116000000003</v>
      </c>
      <c r="BE288">
        <v>3439.3421170000011</v>
      </c>
      <c r="BF288">
        <v>3207.9956430000002</v>
      </c>
      <c r="BG288">
        <v>2827.929119999998</v>
      </c>
      <c r="BH288">
        <v>2535.4334959999969</v>
      </c>
      <c r="BI288">
        <v>1543.544078000001</v>
      </c>
      <c r="BJ288">
        <v>1182.6030310000001</v>
      </c>
      <c r="BK288">
        <v>2153.7166829999992</v>
      </c>
      <c r="BL288">
        <v>1.2200949999999999</v>
      </c>
      <c r="BM288">
        <v>1225.6485439999999</v>
      </c>
      <c r="BN288">
        <v>2529.6535030000018</v>
      </c>
      <c r="BO288">
        <v>304.64792800000009</v>
      </c>
      <c r="BP288">
        <v>4713.1430070000006</v>
      </c>
      <c r="BQ288">
        <v>767.53738299999998</v>
      </c>
      <c r="BR288">
        <v>560.59871900000007</v>
      </c>
      <c r="BS288">
        <v>21.636184</v>
      </c>
      <c r="BT288">
        <v>1624.976796999998</v>
      </c>
      <c r="BU288">
        <v>89.98666399999999</v>
      </c>
    </row>
    <row r="289">
      <c r="A289" t="s">
        <v>728</v>
      </c>
      <c r="B289">
        <v>2019</v>
      </c>
      <c r="C289" t="s">
        <v>736</v>
      </c>
      <c r="D289">
        <v>18</v>
      </c>
      <c r="E289" t="s">
        <v>61</v>
      </c>
      <c r="F289" t="s">
        <v>15</v>
      </c>
      <c r="G289" t="s">
        <v>742</v>
      </c>
      <c r="H289">
        <v>37.91799701747275</v>
      </c>
      <c r="I289">
        <v>51.291927232361843</v>
      </c>
      <c r="J289">
        <v>68.64964052725324</v>
      </c>
      <c r="K289">
        <v>84.897377322276697</v>
      </c>
      <c r="L289">
        <v>91.960658816623251</v>
      </c>
      <c r="M289">
        <v>75.068069633010538</v>
      </c>
      <c r="N289">
        <v>84.763258133415377</v>
      </c>
      <c r="O289">
        <v>89.393759621780731</v>
      </c>
      <c r="P289">
        <v>90.651083984444725</v>
      </c>
      <c r="Q289">
        <v>94.506145109104338</v>
      </c>
      <c r="R289">
        <v>34.219252606645682</v>
      </c>
      <c r="S289">
        <v>39.957121631898261</v>
      </c>
      <c r="T289">
        <v>46.220081143657232</v>
      </c>
      <c r="U289">
        <v>48.208038897286578</v>
      </c>
      <c r="V289">
        <v>63.092102758600447</v>
      </c>
      <c r="W289" t="s">
        <v>602</v>
      </c>
      <c r="X289" t="s">
        <v>603</v>
      </c>
      <c r="Y289" t="s">
        <v>160</v>
      </c>
      <c r="Z289" t="s">
        <v>604</v>
      </c>
      <c r="AA289" t="s">
        <v>605</v>
      </c>
      <c r="AB289" t="s">
        <v>606</v>
      </c>
      <c r="AC289" t="s">
        <v>607</v>
      </c>
      <c r="AD289" t="s">
        <v>608</v>
      </c>
      <c r="AE289" t="s">
        <v>609</v>
      </c>
      <c r="AF289" t="s">
        <v>610</v>
      </c>
      <c r="AG289" t="s">
        <v>611</v>
      </c>
      <c r="AH289" t="s">
        <v>169</v>
      </c>
      <c r="AI289">
        <v>52.52298791897374</v>
      </c>
      <c r="AJ289">
        <v>53.407396454370712</v>
      </c>
      <c r="AK289">
        <v>96.777165840701144</v>
      </c>
      <c r="AL289">
        <v>45.554430725298722</v>
      </c>
      <c r="AM289">
        <v>65.53829328986599</v>
      </c>
      <c r="AN289">
        <v>78.617032477691367</v>
      </c>
      <c r="AO289">
        <v>40.230440560407217</v>
      </c>
      <c r="AP289">
        <v>75.286308276528771</v>
      </c>
      <c r="AQ289">
        <v>69.989548317765681</v>
      </c>
      <c r="AR289">
        <v>91.595972924205128</v>
      </c>
      <c r="AS289">
        <v>65.13318184648692</v>
      </c>
      <c r="AT289">
        <v>93.22794560333115</v>
      </c>
      <c r="AU289">
        <v>4637.0897110000051</v>
      </c>
      <c r="AV289">
        <v>6272.5566889999945</v>
      </c>
      <c r="AW289">
        <v>8378.558814</v>
      </c>
      <c r="AX289">
        <v>10330.94282300001</v>
      </c>
      <c r="AY289">
        <v>11222.33159100004</v>
      </c>
      <c r="AZ289">
        <v>4649.721120000002</v>
      </c>
      <c r="BA289">
        <v>5243.2064289999971</v>
      </c>
      <c r="BB289">
        <v>5537.789518999989</v>
      </c>
      <c r="BC289">
        <v>5617.922932000004</v>
      </c>
      <c r="BD289">
        <v>5866.2232360000107</v>
      </c>
      <c r="BE289">
        <v>2057.5038670000008</v>
      </c>
      <c r="BF289">
        <v>2401.274727999999</v>
      </c>
      <c r="BG289">
        <v>2781.0485739999958</v>
      </c>
      <c r="BH289">
        <v>2898.688200000001</v>
      </c>
      <c r="BI289">
        <v>3788.1010230000038</v>
      </c>
      <c r="BJ289">
        <v>1572.5331309999949</v>
      </c>
      <c r="BK289">
        <v>3240.649392999997</v>
      </c>
      <c r="BL289">
        <v>6552.0810339999989</v>
      </c>
      <c r="BM289">
        <v>1753.0842749999979</v>
      </c>
      <c r="BN289">
        <v>6782.7769170000056</v>
      </c>
      <c r="BO289">
        <v>1790.4084060000021</v>
      </c>
      <c r="BP289">
        <v>3337.717506999998</v>
      </c>
      <c r="BQ289">
        <v>2825.0841850000002</v>
      </c>
      <c r="BR289">
        <v>1943.5982680000011</v>
      </c>
      <c r="BS289">
        <v>993.09609899999964</v>
      </c>
      <c r="BT289">
        <v>4403.9128209999963</v>
      </c>
      <c r="BU289">
        <v>5646.537592000007</v>
      </c>
    </row>
    <row r="290">
      <c r="A290" t="s">
        <v>728</v>
      </c>
      <c r="B290">
        <v>2019</v>
      </c>
      <c r="C290" t="s">
        <v>736</v>
      </c>
      <c r="D290">
        <v>19</v>
      </c>
      <c r="E290" t="s">
        <v>61</v>
      </c>
      <c r="F290" t="s">
        <v>16</v>
      </c>
      <c r="G290" t="s">
        <v>743</v>
      </c>
      <c r="H290">
        <v>8.0707242351831834</v>
      </c>
      <c r="I290">
        <v>7.4436255880497448</v>
      </c>
      <c r="J290">
        <v>9.8804481961057853</v>
      </c>
      <c r="K290">
        <v>8.956335073470294</v>
      </c>
      <c r="L290">
        <v>6.7641327917447898</v>
      </c>
      <c r="M290">
        <v>8.9507199597696303</v>
      </c>
      <c r="N290">
        <v>9.5049500676509009</v>
      </c>
      <c r="O290">
        <v>7.9058602870115902</v>
      </c>
      <c r="P290">
        <v>8.5333349516715504</v>
      </c>
      <c r="Q290">
        <v>4.545492719352386</v>
      </c>
      <c r="R290">
        <v>8.5795345111144581</v>
      </c>
      <c r="S290">
        <v>6.6619508935045548</v>
      </c>
      <c r="T290">
        <v>6.7806989876601627</v>
      </c>
      <c r="U290">
        <v>9.6252056039152425</v>
      </c>
      <c r="V290">
        <v>11.199648968632861</v>
      </c>
      <c r="W290" t="s">
        <v>602</v>
      </c>
      <c r="X290" t="s">
        <v>603</v>
      </c>
      <c r="Y290" t="s">
        <v>160</v>
      </c>
      <c r="Z290" t="s">
        <v>604</v>
      </c>
      <c r="AA290" t="s">
        <v>605</v>
      </c>
      <c r="AB290" t="s">
        <v>606</v>
      </c>
      <c r="AC290" t="s">
        <v>607</v>
      </c>
      <c r="AD290" t="s">
        <v>608</v>
      </c>
      <c r="AE290" t="s">
        <v>609</v>
      </c>
      <c r="AF290" t="s">
        <v>610</v>
      </c>
      <c r="AG290" t="s">
        <v>611</v>
      </c>
      <c r="AH290" t="s">
        <v>169</v>
      </c>
      <c r="AI290">
        <v>7.9777840611649884</v>
      </c>
      <c r="AJ290">
        <v>11.09835940189881</v>
      </c>
      <c r="AK290">
        <v>3.2048128107312941</v>
      </c>
      <c r="AL290">
        <v>22.59671723294111</v>
      </c>
      <c r="AM290">
        <v>10.019037397831431</v>
      </c>
      <c r="AN290">
        <v>8.0058430798770459</v>
      </c>
      <c r="AO290">
        <v>2.9607314911067921</v>
      </c>
      <c r="AP290">
        <v>4.2594141705712421</v>
      </c>
      <c r="AQ290">
        <v>9.8231260520756507</v>
      </c>
      <c r="AR290">
        <v>6.4084625721755604</v>
      </c>
      <c r="AS290">
        <v>10.833665473780989</v>
      </c>
      <c r="AT290">
        <v>5.2863170435158304</v>
      </c>
      <c r="AU290">
        <v>986.98969499999976</v>
      </c>
      <c r="AV290">
        <v>910.29068299999983</v>
      </c>
      <c r="AW290">
        <v>1205.890018999999</v>
      </c>
      <c r="AX290">
        <v>1089.8733089999989</v>
      </c>
      <c r="AY290">
        <v>825.4545159999999</v>
      </c>
      <c r="AZ290">
        <v>554.4081769999998</v>
      </c>
      <c r="BA290">
        <v>587.94832099999996</v>
      </c>
      <c r="BB290">
        <v>489.75443499999989</v>
      </c>
      <c r="BC290">
        <v>528.83667800000001</v>
      </c>
      <c r="BD290">
        <v>282.14964199999997</v>
      </c>
      <c r="BE290">
        <v>515.86238999999989</v>
      </c>
      <c r="BF290">
        <v>400.35852599999998</v>
      </c>
      <c r="BG290">
        <v>407.99264700000009</v>
      </c>
      <c r="BH290">
        <v>578.75139799999999</v>
      </c>
      <c r="BI290">
        <v>672.4360079999999</v>
      </c>
      <c r="BJ290">
        <v>238.85407599999999</v>
      </c>
      <c r="BK290">
        <v>673.42529400000046</v>
      </c>
      <c r="BL290">
        <v>216.97466600000001</v>
      </c>
      <c r="BM290">
        <v>869.59597600000018</v>
      </c>
      <c r="BN290">
        <v>1036.9036510000001</v>
      </c>
      <c r="BO290">
        <v>182.323452</v>
      </c>
      <c r="BP290">
        <v>245.63701499999991</v>
      </c>
      <c r="BQ290">
        <v>159.83256299999999</v>
      </c>
      <c r="BR290">
        <v>272.78659800000003</v>
      </c>
      <c r="BS290">
        <v>69.481429999999989</v>
      </c>
      <c r="BT290">
        <v>732.50710199999969</v>
      </c>
      <c r="BU290">
        <v>320.17639900000017</v>
      </c>
    </row>
    <row r="291">
      <c r="A291" t="s">
        <v>728</v>
      </c>
      <c r="B291">
        <v>2019</v>
      </c>
      <c r="C291" t="s">
        <v>736</v>
      </c>
      <c r="D291">
        <v>20</v>
      </c>
      <c r="E291" t="s">
        <v>61</v>
      </c>
      <c r="F291" t="s">
        <v>22</v>
      </c>
      <c r="G291" t="s">
        <v>744</v>
      </c>
      <c r="H291">
        <v>34.687568346542001</v>
      </c>
      <c r="I291">
        <v>31.706235610442128</v>
      </c>
      <c r="J291">
        <v>17.090710393346249</v>
      </c>
      <c r="K291">
        <v>5.5238980761253149</v>
      </c>
      <c r="L291">
        <v>1.181931162484126</v>
      </c>
      <c r="M291">
        <v>13.06581734606541</v>
      </c>
      <c r="N291">
        <v>5.6175423770165889</v>
      </c>
      <c r="O291">
        <v>2.6433746330357328</v>
      </c>
      <c r="P291">
        <v>0.77178740529503298</v>
      </c>
      <c r="Q291">
        <v>0.94836217154325619</v>
      </c>
      <c r="R291">
        <v>33.791162677799242</v>
      </c>
      <c r="S291">
        <v>37.664433391717942</v>
      </c>
      <c r="T291">
        <v>36.92613829023351</v>
      </c>
      <c r="U291">
        <v>31.399344697362061</v>
      </c>
      <c r="V291">
        <v>19.810135862706559</v>
      </c>
      <c r="W291" t="s">
        <v>602</v>
      </c>
      <c r="X291" t="s">
        <v>603</v>
      </c>
      <c r="Y291" t="s">
        <v>160</v>
      </c>
      <c r="Z291" t="s">
        <v>604</v>
      </c>
      <c r="AA291" t="s">
        <v>605</v>
      </c>
      <c r="AB291" t="s">
        <v>606</v>
      </c>
      <c r="AC291" t="s">
        <v>607</v>
      </c>
      <c r="AD291" t="s">
        <v>608</v>
      </c>
      <c r="AE291" t="s">
        <v>609</v>
      </c>
      <c r="AF291" t="s">
        <v>610</v>
      </c>
      <c r="AG291" t="s">
        <v>611</v>
      </c>
      <c r="AH291" t="s">
        <v>169</v>
      </c>
      <c r="AI291">
        <v>26.32906580639289</v>
      </c>
      <c r="AJ291">
        <v>33.339255466194388</v>
      </c>
      <c r="AK291">
        <v>0.0180213485675291</v>
      </c>
      <c r="AL291">
        <v>29.228118331817349</v>
      </c>
      <c r="AM291">
        <v>19.813508105279141</v>
      </c>
      <c r="AN291">
        <v>11.81249520408273</v>
      </c>
      <c r="AO291">
        <v>29.972533208235951</v>
      </c>
      <c r="AP291">
        <v>16.244036641630029</v>
      </c>
      <c r="AQ291">
        <v>18.282147893935019</v>
      </c>
      <c r="AR291">
        <v>1.995564503619222</v>
      </c>
      <c r="AS291">
        <v>15.57110985494727</v>
      </c>
      <c r="AT291">
        <v>1.4286247072251901</v>
      </c>
      <c r="AU291">
        <v>4242.0322520000054</v>
      </c>
      <c r="AV291">
        <v>3877.396912000002</v>
      </c>
      <c r="AW291">
        <v>2085.8888859999988</v>
      </c>
      <c r="AX291">
        <v>672.18890600000009</v>
      </c>
      <c r="AY291">
        <v>144.23584600000001</v>
      </c>
      <c r="AZ291">
        <v>809.29757700000016</v>
      </c>
      <c r="BA291">
        <v>347.48468800000001</v>
      </c>
      <c r="BB291">
        <v>163.75250800000001</v>
      </c>
      <c r="BC291">
        <v>47.830008999999997</v>
      </c>
      <c r="BD291">
        <v>58.867116000000003</v>
      </c>
      <c r="BE291">
        <v>2031.7640680000011</v>
      </c>
      <c r="BF291">
        <v>2263.4926730000011</v>
      </c>
      <c r="BG291">
        <v>2221.834789</v>
      </c>
      <c r="BH291">
        <v>1888.002749</v>
      </c>
      <c r="BI291">
        <v>1189.416625000001</v>
      </c>
      <c r="BJ291">
        <v>788.28966000000037</v>
      </c>
      <c r="BK291">
        <v>2022.956465999999</v>
      </c>
      <c r="BL291">
        <v>1.2200949999999999</v>
      </c>
      <c r="BM291">
        <v>1124.794094000001</v>
      </c>
      <c r="BN291">
        <v>2050.5661450000011</v>
      </c>
      <c r="BO291">
        <v>269.01537800000011</v>
      </c>
      <c r="BP291">
        <v>2486.6704770000001</v>
      </c>
      <c r="BQ291">
        <v>609.55002400000001</v>
      </c>
      <c r="BR291">
        <v>507.69224600000001</v>
      </c>
      <c r="BS291">
        <v>21.636184</v>
      </c>
      <c r="BT291">
        <v>1052.824511</v>
      </c>
      <c r="BU291">
        <v>86.527522000000005</v>
      </c>
    </row>
    <row r="292">
      <c r="A292" t="s">
        <v>728</v>
      </c>
      <c r="B292">
        <v>2019</v>
      </c>
      <c r="C292" t="s">
        <v>736</v>
      </c>
      <c r="D292">
        <v>21</v>
      </c>
      <c r="E292" t="s">
        <v>61</v>
      </c>
      <c r="F292" t="s">
        <v>17</v>
      </c>
      <c r="G292" t="s">
        <v>745</v>
      </c>
      <c r="H292">
        <v>19.32371040080216</v>
      </c>
      <c r="I292">
        <v>9.5582115691464633</v>
      </c>
      <c r="J292">
        <v>4.3792008832947014</v>
      </c>
      <c r="K292">
        <v>0.62238952812760207</v>
      </c>
      <c r="L292">
        <v>0.093277229147978105</v>
      </c>
      <c r="M292">
        <v>2.9153930611545338</v>
      </c>
      <c r="N292">
        <v>0.11424942191713131</v>
      </c>
      <c r="O292">
        <v>0.057005458172011997</v>
      </c>
      <c r="P292">
        <v>0.043793658588758701</v>
      </c>
      <c r="Q292">
        <v>0</v>
      </c>
      <c r="R292">
        <v>23.410050204440498</v>
      </c>
      <c r="S292">
        <v>15.71649408287912</v>
      </c>
      <c r="T292">
        <v>10.073081578448789</v>
      </c>
      <c r="U292">
        <v>10.76741080143608</v>
      </c>
      <c r="V292">
        <v>5.8981124100600404</v>
      </c>
      <c r="W292" t="s">
        <v>602</v>
      </c>
      <c r="X292" t="s">
        <v>603</v>
      </c>
      <c r="Y292" t="s">
        <v>160</v>
      </c>
      <c r="Z292" t="s">
        <v>604</v>
      </c>
      <c r="AA292" t="s">
        <v>605</v>
      </c>
      <c r="AB292" t="s">
        <v>606</v>
      </c>
      <c r="AC292" t="s">
        <v>607</v>
      </c>
      <c r="AD292" t="s">
        <v>608</v>
      </c>
      <c r="AE292" t="s">
        <v>609</v>
      </c>
      <c r="AF292" t="s">
        <v>610</v>
      </c>
      <c r="AG292" t="s">
        <v>611</v>
      </c>
      <c r="AH292" t="s">
        <v>169</v>
      </c>
      <c r="AI292">
        <v>13.170162213468091</v>
      </c>
      <c r="AJ292">
        <v>2.1549886775358891</v>
      </c>
      <c r="AK292">
        <v>0</v>
      </c>
      <c r="AL292">
        <v>2.620733709942785</v>
      </c>
      <c r="AM292">
        <v>4.62916120702352</v>
      </c>
      <c r="AN292">
        <v>1.564629238348739</v>
      </c>
      <c r="AO292">
        <v>26.836294740250011</v>
      </c>
      <c r="AP292">
        <v>4.2102409112699144</v>
      </c>
      <c r="AQ292">
        <v>1.9051777362234521</v>
      </c>
      <c r="AR292">
        <v>0</v>
      </c>
      <c r="AS292">
        <v>8.4620428247848878</v>
      </c>
      <c r="AT292">
        <v>0.057112645927851202</v>
      </c>
      <c r="AU292">
        <v>2363.1464140000012</v>
      </c>
      <c r="AV292">
        <v>1168.8861609999999</v>
      </c>
      <c r="AW292">
        <v>534.47318700000005</v>
      </c>
      <c r="AX292">
        <v>75.736975999999999</v>
      </c>
      <c r="AY292">
        <v>11.382998000000001</v>
      </c>
      <c r="AZ292">
        <v>180.57963599999999</v>
      </c>
      <c r="BA292">
        <v>7.0671339999999994</v>
      </c>
      <c r="BB292">
        <v>3.53139</v>
      </c>
      <c r="BC292">
        <v>2.714026</v>
      </c>
      <c r="BD292">
        <v>0</v>
      </c>
      <c r="BE292">
        <v>1407.578049</v>
      </c>
      <c r="BF292">
        <v>944.50296999999989</v>
      </c>
      <c r="BG292">
        <v>606.09433099999967</v>
      </c>
      <c r="BH292">
        <v>647.43074700000011</v>
      </c>
      <c r="BI292">
        <v>354.12745300000012</v>
      </c>
      <c r="BJ292">
        <v>394.3133709999999</v>
      </c>
      <c r="BK292">
        <v>130.76021700000001</v>
      </c>
      <c r="BL292">
        <v>0</v>
      </c>
      <c r="BM292">
        <v>100.85445</v>
      </c>
      <c r="BN292">
        <v>479.08735799999982</v>
      </c>
      <c r="BO292">
        <v>35.632550000000009</v>
      </c>
      <c r="BP292">
        <v>2226.47253</v>
      </c>
      <c r="BQ292">
        <v>157.987359</v>
      </c>
      <c r="BR292">
        <v>52.906472999999998</v>
      </c>
      <c r="BS292">
        <v>0</v>
      </c>
      <c r="BT292">
        <v>572.152286</v>
      </c>
      <c r="BU292">
        <v>3.4591419999999999</v>
      </c>
    </row>
    <row r="293">
      <c r="A293" t="s">
        <v>728</v>
      </c>
      <c r="B293">
        <v>2019</v>
      </c>
      <c r="C293" t="s">
        <v>736</v>
      </c>
      <c r="D293">
        <v>22</v>
      </c>
      <c r="E293" t="s">
        <v>55</v>
      </c>
      <c r="F293" t="s">
        <v>50</v>
      </c>
      <c r="G293" t="s">
        <v>201</v>
      </c>
      <c r="H293">
        <v>17.549355614485751</v>
      </c>
      <c r="I293">
        <v>12.673117440145999</v>
      </c>
      <c r="J293">
        <v>12.581735684664761</v>
      </c>
      <c r="K293">
        <v>9.542867133166439</v>
      </c>
      <c r="L293">
        <v>6.8515037424211256</v>
      </c>
      <c r="M293">
        <v>10.653236023931941</v>
      </c>
      <c r="N293">
        <v>10.082879741787</v>
      </c>
      <c r="O293">
        <v>8.1252735564871301</v>
      </c>
      <c r="P293">
        <v>8.6035034970238566</v>
      </c>
      <c r="Q293">
        <v>4.5890131844407556</v>
      </c>
      <c r="R293">
        <v>20.046209458011091</v>
      </c>
      <c r="S293">
        <v>14.290183250373429</v>
      </c>
      <c r="T293">
        <v>12.793583360207069</v>
      </c>
      <c r="U293">
        <v>16.64303237165818</v>
      </c>
      <c r="V293">
        <v>15.075225322123311</v>
      </c>
      <c r="W293" t="s">
        <v>602</v>
      </c>
      <c r="X293" t="s">
        <v>603</v>
      </c>
      <c r="Y293" t="s">
        <v>160</v>
      </c>
      <c r="Z293" t="s">
        <v>604</v>
      </c>
      <c r="AA293" t="s">
        <v>605</v>
      </c>
      <c r="AB293" t="s">
        <v>606</v>
      </c>
      <c r="AC293" t="s">
        <v>607</v>
      </c>
      <c r="AD293" t="s">
        <v>608</v>
      </c>
      <c r="AE293" t="s">
        <v>609</v>
      </c>
      <c r="AF293" t="s">
        <v>610</v>
      </c>
      <c r="AG293" t="s">
        <v>611</v>
      </c>
      <c r="AH293" t="s">
        <v>169</v>
      </c>
      <c r="AI293">
        <v>13.18625167920824</v>
      </c>
      <c r="AJ293">
        <v>17.205223401502291</v>
      </c>
      <c r="AK293">
        <v>3.2053904653199989</v>
      </c>
      <c r="AL293">
        <v>33.156766848281798</v>
      </c>
      <c r="AM293">
        <v>13.260179133700889</v>
      </c>
      <c r="AN293">
        <v>9.2421811540491525</v>
      </c>
      <c r="AO293">
        <v>6.8549459310238978</v>
      </c>
      <c r="AP293">
        <v>5.3546740661056491</v>
      </c>
      <c r="AQ293">
        <v>12.307726973984829</v>
      </c>
      <c r="AR293">
        <v>6.5389515685871382</v>
      </c>
      <c r="AS293">
        <v>14.261043936847139</v>
      </c>
      <c r="AT293">
        <v>5.3660423389313392</v>
      </c>
      <c r="AU293">
        <v>986.98969499999976</v>
      </c>
      <c r="AV293">
        <v>910.29068299999983</v>
      </c>
      <c r="AW293">
        <v>1205.890018999999</v>
      </c>
      <c r="AX293">
        <v>1089.8733089999989</v>
      </c>
      <c r="AY293">
        <v>825.4545159999999</v>
      </c>
      <c r="AZ293">
        <v>554.4081769999998</v>
      </c>
      <c r="BA293">
        <v>587.94832099999996</v>
      </c>
      <c r="BB293">
        <v>489.75443499999989</v>
      </c>
      <c r="BC293">
        <v>528.83667800000001</v>
      </c>
      <c r="BD293">
        <v>282.14964199999997</v>
      </c>
      <c r="BE293">
        <v>515.86238999999989</v>
      </c>
      <c r="BF293">
        <v>400.35852599999998</v>
      </c>
      <c r="BG293">
        <v>407.99264700000009</v>
      </c>
      <c r="BH293">
        <v>578.75139799999999</v>
      </c>
      <c r="BI293">
        <v>672.4360079999999</v>
      </c>
      <c r="BJ293">
        <v>238.85407599999999</v>
      </c>
      <c r="BK293">
        <v>673.42529400000046</v>
      </c>
      <c r="BL293">
        <v>216.97466600000001</v>
      </c>
      <c r="BM293">
        <v>869.59597600000018</v>
      </c>
      <c r="BN293">
        <v>1036.9036510000001</v>
      </c>
      <c r="BO293">
        <v>182.323452</v>
      </c>
      <c r="BP293">
        <v>245.63701499999991</v>
      </c>
      <c r="BQ293">
        <v>159.83256299999999</v>
      </c>
      <c r="BR293">
        <v>272.78659800000003</v>
      </c>
      <c r="BS293">
        <v>69.481429999999989</v>
      </c>
      <c r="BT293">
        <v>732.50710199999969</v>
      </c>
      <c r="BU293">
        <v>320.17639900000017</v>
      </c>
    </row>
    <row r="294">
      <c r="A294" t="s">
        <v>728</v>
      </c>
      <c r="B294">
        <v>2019</v>
      </c>
      <c r="C294" t="s">
        <v>736</v>
      </c>
      <c r="D294">
        <v>23</v>
      </c>
      <c r="E294" t="s">
        <v>55</v>
      </c>
      <c r="F294" t="s">
        <v>49</v>
      </c>
      <c r="G294" t="s">
        <v>201</v>
      </c>
      <c r="H294">
        <v>82.450644385514124</v>
      </c>
      <c r="I294">
        <v>87.326882559853999</v>
      </c>
      <c r="J294">
        <v>87.418264315334923</v>
      </c>
      <c r="K294">
        <v>90.457132866833561</v>
      </c>
      <c r="L294">
        <v>93.148496257578955</v>
      </c>
      <c r="M294">
        <v>89.346763976068161</v>
      </c>
      <c r="N294">
        <v>89.917120258213032</v>
      </c>
      <c r="O294">
        <v>91.87472644351287</v>
      </c>
      <c r="P294">
        <v>91.396496502976206</v>
      </c>
      <c r="Q294">
        <v>95.410986815559269</v>
      </c>
      <c r="R294">
        <v>79.953790541988965</v>
      </c>
      <c r="S294">
        <v>85.709816749626555</v>
      </c>
      <c r="T294">
        <v>87.206416639792877</v>
      </c>
      <c r="U294">
        <v>83.356967628341849</v>
      </c>
      <c r="V294">
        <v>84.924774677876684</v>
      </c>
      <c r="W294" t="s">
        <v>602</v>
      </c>
      <c r="X294" t="s">
        <v>603</v>
      </c>
      <c r="Y294" t="s">
        <v>160</v>
      </c>
      <c r="Z294" t="s">
        <v>604</v>
      </c>
      <c r="AA294" t="s">
        <v>605</v>
      </c>
      <c r="AB294" t="s">
        <v>606</v>
      </c>
      <c r="AC294" t="s">
        <v>607</v>
      </c>
      <c r="AD294" t="s">
        <v>608</v>
      </c>
      <c r="AE294" t="s">
        <v>609</v>
      </c>
      <c r="AF294" t="s">
        <v>610</v>
      </c>
      <c r="AG294" t="s">
        <v>611</v>
      </c>
      <c r="AH294" t="s">
        <v>169</v>
      </c>
      <c r="AI294">
        <v>86.813748320791802</v>
      </c>
      <c r="AJ294">
        <v>82.794776598497791</v>
      </c>
      <c r="AK294">
        <v>96.794609534679978</v>
      </c>
      <c r="AL294">
        <v>66.843233151718337</v>
      </c>
      <c r="AM294">
        <v>86.739820866299141</v>
      </c>
      <c r="AN294">
        <v>90.757818845950766</v>
      </c>
      <c r="AO294">
        <v>93.145054068976052</v>
      </c>
      <c r="AP294">
        <v>94.645325933894398</v>
      </c>
      <c r="AQ294">
        <v>87.69227302601503</v>
      </c>
      <c r="AR294">
        <v>93.461048431412777</v>
      </c>
      <c r="AS294">
        <v>85.738956063152827</v>
      </c>
      <c r="AT294">
        <v>94.633957661068678</v>
      </c>
      <c r="AU294">
        <v>4637.0897110000051</v>
      </c>
      <c r="AV294">
        <v>6272.5566889999945</v>
      </c>
      <c r="AW294">
        <v>8378.558814</v>
      </c>
      <c r="AX294">
        <v>10330.94282300001</v>
      </c>
      <c r="AY294">
        <v>11222.33159100004</v>
      </c>
      <c r="AZ294">
        <v>4649.721120000002</v>
      </c>
      <c r="BA294">
        <v>5243.2064289999971</v>
      </c>
      <c r="BB294">
        <v>5537.789518999989</v>
      </c>
      <c r="BC294">
        <v>5617.922932000004</v>
      </c>
      <c r="BD294">
        <v>5866.2232360000107</v>
      </c>
      <c r="BE294">
        <v>2057.5038670000008</v>
      </c>
      <c r="BF294">
        <v>2401.274727999999</v>
      </c>
      <c r="BG294">
        <v>2781.0485739999958</v>
      </c>
      <c r="BH294">
        <v>2898.688200000001</v>
      </c>
      <c r="BI294">
        <v>3788.1010230000038</v>
      </c>
      <c r="BJ294">
        <v>1572.5331309999949</v>
      </c>
      <c r="BK294">
        <v>3240.649392999997</v>
      </c>
      <c r="BL294">
        <v>6552.0810339999989</v>
      </c>
      <c r="BM294">
        <v>1753.0842749999979</v>
      </c>
      <c r="BN294">
        <v>6782.7769170000056</v>
      </c>
      <c r="BO294">
        <v>1790.4084060000021</v>
      </c>
      <c r="BP294">
        <v>3337.717506999998</v>
      </c>
      <c r="BQ294">
        <v>2825.0841850000002</v>
      </c>
      <c r="BR294">
        <v>1943.5982680000011</v>
      </c>
      <c r="BS294">
        <v>993.09609899999964</v>
      </c>
      <c r="BT294">
        <v>4403.9128209999963</v>
      </c>
      <c r="BU294">
        <v>5646.537592000007</v>
      </c>
    </row>
    <row r="295">
      <c r="A295" t="s">
        <v>728</v>
      </c>
      <c r="B295">
        <v>2019</v>
      </c>
      <c r="C295" t="s">
        <v>736</v>
      </c>
      <c r="D295">
        <v>29</v>
      </c>
      <c r="E295" t="s">
        <v>58</v>
      </c>
      <c r="F295" t="s">
        <v>50</v>
      </c>
      <c r="G295" t="s">
        <v>746</v>
      </c>
      <c r="H295">
        <v>2.437092911349295</v>
      </c>
      <c r="I295">
        <v>12.16800584408943</v>
      </c>
      <c r="J295">
        <v>31.689254279665828</v>
      </c>
      <c r="K295">
        <v>51.878578297101718</v>
      </c>
      <c r="L295">
        <v>64.937362874183719</v>
      </c>
      <c r="M295">
        <v>36.62589486556633</v>
      </c>
      <c r="N295">
        <v>52.031306483850038</v>
      </c>
      <c r="O295">
        <v>56.363995130401392</v>
      </c>
      <c r="P295">
        <v>65.748120551098538</v>
      </c>
      <c r="Q295">
        <v>71.248055058072708</v>
      </c>
      <c r="R295">
        <v>0.59907167884207679</v>
      </c>
      <c r="S295">
        <v>3.556743881390088</v>
      </c>
      <c r="T295">
        <v>8.3533594724030014</v>
      </c>
      <c r="U295">
        <v>10.13959132893927</v>
      </c>
      <c r="V295">
        <v>17.447091875204659</v>
      </c>
      <c r="W295" t="s">
        <v>602</v>
      </c>
      <c r="X295" t="s">
        <v>603</v>
      </c>
      <c r="Y295" t="s">
        <v>160</v>
      </c>
      <c r="Z295" t="s">
        <v>604</v>
      </c>
      <c r="AA295" t="s">
        <v>605</v>
      </c>
      <c r="AB295" t="s">
        <v>606</v>
      </c>
      <c r="AC295" t="s">
        <v>607</v>
      </c>
      <c r="AD295" t="s">
        <v>608</v>
      </c>
      <c r="AE295" t="s">
        <v>609</v>
      </c>
      <c r="AF295" t="s">
        <v>610</v>
      </c>
      <c r="AG295" t="s">
        <v>611</v>
      </c>
      <c r="AH295" t="s">
        <v>169</v>
      </c>
      <c r="AI295">
        <v>14.152969252592451</v>
      </c>
      <c r="AJ295">
        <v>12.70830812305455</v>
      </c>
      <c r="AK295">
        <v>70.971071163392736</v>
      </c>
      <c r="AL295">
        <v>9.9967252746151516</v>
      </c>
      <c r="AM295">
        <v>13.097386814464169</v>
      </c>
      <c r="AN295">
        <v>56.399213459206763</v>
      </c>
      <c r="AO295">
        <v>12.586169675041649</v>
      </c>
      <c r="AP295">
        <v>59.749925003648073</v>
      </c>
      <c r="AQ295">
        <v>16.981121916898019</v>
      </c>
      <c r="AR295">
        <v>92.427971347748411</v>
      </c>
      <c r="AS295">
        <v>30.611146094678489</v>
      </c>
      <c r="AT295">
        <v>66.706232198194598</v>
      </c>
      <c r="AU295">
        <v>298.29458099999988</v>
      </c>
      <c r="AV295">
        <v>1489.2183709999999</v>
      </c>
      <c r="AW295">
        <v>3876.7449489999999</v>
      </c>
      <c r="AX295">
        <v>6350.0319999999956</v>
      </c>
      <c r="AY295">
        <v>7946.6091970000252</v>
      </c>
      <c r="AZ295">
        <v>2278.5873980000019</v>
      </c>
      <c r="BA295">
        <v>3237.262533000001</v>
      </c>
      <c r="BB295">
        <v>3512.7699560000028</v>
      </c>
      <c r="BC295">
        <v>4085.705936999997</v>
      </c>
      <c r="BD295">
        <v>4434.6960659999959</v>
      </c>
      <c r="BE295">
        <v>36.020432999999997</v>
      </c>
      <c r="BF295">
        <v>213.99255500000001</v>
      </c>
      <c r="BG295">
        <v>502.65753100000029</v>
      </c>
      <c r="BH295">
        <v>609.90454400000044</v>
      </c>
      <c r="BI295">
        <v>1049.3021450000001</v>
      </c>
      <c r="BJ295">
        <v>425.63586600000008</v>
      </c>
      <c r="BK295">
        <v>771.17199600000015</v>
      </c>
      <c r="BL295">
        <v>4829.1820419999931</v>
      </c>
      <c r="BM295">
        <v>385.4697250000001</v>
      </c>
      <c r="BN295">
        <v>1355.4923160000019</v>
      </c>
      <c r="BO295">
        <v>1286.797661000003</v>
      </c>
      <c r="BP295">
        <v>1049.395115999999</v>
      </c>
      <c r="BQ295">
        <v>2248.088745</v>
      </c>
      <c r="BR295">
        <v>472.52802300000042</v>
      </c>
      <c r="BS295">
        <v>1002.11674</v>
      </c>
      <c r="BT295">
        <v>2069.7410279999972</v>
      </c>
      <c r="BU295">
        <v>4065.2798399999988</v>
      </c>
    </row>
    <row r="296">
      <c r="A296" t="s">
        <v>728</v>
      </c>
      <c r="B296">
        <v>2019</v>
      </c>
      <c r="C296" t="s">
        <v>736</v>
      </c>
      <c r="D296">
        <v>30</v>
      </c>
      <c r="E296" t="s">
        <v>58</v>
      </c>
      <c r="F296" t="s">
        <v>49</v>
      </c>
      <c r="G296" t="s">
        <v>201</v>
      </c>
      <c r="H296">
        <v>97.562907088650718</v>
      </c>
      <c r="I296">
        <v>87.831994155910593</v>
      </c>
      <c r="J296">
        <v>68.310745720334296</v>
      </c>
      <c r="K296">
        <v>48.12142170289804</v>
      </c>
      <c r="L296">
        <v>35.062637125816273</v>
      </c>
      <c r="M296">
        <v>63.374105134433869</v>
      </c>
      <c r="N296">
        <v>47.968693516149997</v>
      </c>
      <c r="O296">
        <v>43.636004869598906</v>
      </c>
      <c r="P296">
        <v>34.25187944890142</v>
      </c>
      <c r="Q296">
        <v>28.751944941927029</v>
      </c>
      <c r="R296">
        <v>99.400928321157906</v>
      </c>
      <c r="S296">
        <v>96.443256118609938</v>
      </c>
      <c r="T296">
        <v>91.646640527597029</v>
      </c>
      <c r="U296">
        <v>89.860408671060867</v>
      </c>
      <c r="V296">
        <v>82.552908124795394</v>
      </c>
      <c r="W296" t="s">
        <v>602</v>
      </c>
      <c r="X296" t="s">
        <v>603</v>
      </c>
      <c r="Y296" t="s">
        <v>160</v>
      </c>
      <c r="Z296" t="s">
        <v>604</v>
      </c>
      <c r="AA296" t="s">
        <v>605</v>
      </c>
      <c r="AB296" t="s">
        <v>606</v>
      </c>
      <c r="AC296" t="s">
        <v>607</v>
      </c>
      <c r="AD296" t="s">
        <v>608</v>
      </c>
      <c r="AE296" t="s">
        <v>609</v>
      </c>
      <c r="AF296" t="s">
        <v>610</v>
      </c>
      <c r="AG296" t="s">
        <v>611</v>
      </c>
      <c r="AH296" t="s">
        <v>169</v>
      </c>
      <c r="AI296">
        <v>85.84703074740753</v>
      </c>
      <c r="AJ296">
        <v>87.291691876945464</v>
      </c>
      <c r="AK296">
        <v>29.028928836607172</v>
      </c>
      <c r="AL296">
        <v>90.003274725384813</v>
      </c>
      <c r="AM296">
        <v>86.902613185535913</v>
      </c>
      <c r="AN296">
        <v>43.600786540793173</v>
      </c>
      <c r="AO296">
        <v>87.413830324958369</v>
      </c>
      <c r="AP296">
        <v>40.250074996351962</v>
      </c>
      <c r="AQ296">
        <v>83.018878083101924</v>
      </c>
      <c r="AR296">
        <v>7.572028652251511</v>
      </c>
      <c r="AS296">
        <v>69.388853905321469</v>
      </c>
      <c r="AT296">
        <v>33.293767801805288</v>
      </c>
      <c r="AU296">
        <v>11941.475992</v>
      </c>
      <c r="AV296">
        <v>10749.585505999979</v>
      </c>
      <c r="AW296">
        <v>8356.8813610000161</v>
      </c>
      <c r="AX296">
        <v>5890.1492239999989</v>
      </c>
      <c r="AY296">
        <v>4290.7359079999987</v>
      </c>
      <c r="AZ296">
        <v>3942.6596360000049</v>
      </c>
      <c r="BA296">
        <v>2984.496541999998</v>
      </c>
      <c r="BB296">
        <v>2719.524167</v>
      </c>
      <c r="BC296">
        <v>2128.4731190000002</v>
      </c>
      <c r="BD296">
        <v>1789.608670999999</v>
      </c>
      <c r="BE296">
        <v>5976.6879410000101</v>
      </c>
      <c r="BF296">
        <v>5802.537230000009</v>
      </c>
      <c r="BG296">
        <v>5514.7721350000156</v>
      </c>
      <c r="BH296">
        <v>5405.1755930000099</v>
      </c>
      <c r="BI296">
        <v>4964.8929570000137</v>
      </c>
      <c r="BJ296">
        <v>2581.7603800000029</v>
      </c>
      <c r="BK296">
        <v>5297.0786990000097</v>
      </c>
      <c r="BL296">
        <v>1975.2552630000009</v>
      </c>
      <c r="BM296">
        <v>3470.4902459999989</v>
      </c>
      <c r="BN296">
        <v>8993.8417550000049</v>
      </c>
      <c r="BO296">
        <v>994.79029400000002</v>
      </c>
      <c r="BP296">
        <v>7288.2893670000012</v>
      </c>
      <c r="BQ296">
        <v>1514.4076010000019</v>
      </c>
      <c r="BR296">
        <v>2310.1386660000039</v>
      </c>
      <c r="BS296">
        <v>82.096973000000006</v>
      </c>
      <c r="BT296">
        <v>4691.6556919999921</v>
      </c>
      <c r="BU296">
        <v>2029.023054999999</v>
      </c>
    </row>
    <row r="297">
      <c r="A297" t="s">
        <v>728</v>
      </c>
      <c r="B297">
        <v>2019</v>
      </c>
      <c r="C297" t="s">
        <v>736</v>
      </c>
      <c r="D297">
        <v>31</v>
      </c>
      <c r="E297" t="s">
        <v>105</v>
      </c>
      <c r="F297" t="s">
        <v>50</v>
      </c>
      <c r="G297" t="s">
        <v>747</v>
      </c>
      <c r="H297">
        <v>0.050359252759173398</v>
      </c>
      <c r="I297">
        <v>0.66965003135657453</v>
      </c>
      <c r="J297">
        <v>6.3163169155197139</v>
      </c>
      <c r="K297">
        <v>20.951337370493128</v>
      </c>
      <c r="L297">
        <v>45.365877781216618</v>
      </c>
      <c r="M297">
        <v>4.0742884121903868</v>
      </c>
      <c r="N297">
        <v>15.181409238351151</v>
      </c>
      <c r="O297">
        <v>23.536699954300332</v>
      </c>
      <c r="P297">
        <v>36.217287090029387</v>
      </c>
      <c r="Q297">
        <v>56.367374819296067</v>
      </c>
      <c r="R297">
        <v>0</v>
      </c>
      <c r="S297">
        <v>0.1024487074819657</v>
      </c>
      <c r="T297">
        <v>0.4977597190580928</v>
      </c>
      <c r="U297">
        <v>1.5698488274354969</v>
      </c>
      <c r="V297">
        <v>7.0228777722814746</v>
      </c>
      <c r="W297" t="s">
        <v>602</v>
      </c>
      <c r="X297" t="s">
        <v>603</v>
      </c>
      <c r="Y297" t="s">
        <v>160</v>
      </c>
      <c r="Z297" t="s">
        <v>604</v>
      </c>
      <c r="AA297" t="s">
        <v>605</v>
      </c>
      <c r="AB297" t="s">
        <v>606</v>
      </c>
      <c r="AC297" t="s">
        <v>607</v>
      </c>
      <c r="AD297" t="s">
        <v>608</v>
      </c>
      <c r="AE297" t="s">
        <v>609</v>
      </c>
      <c r="AF297" t="s">
        <v>610</v>
      </c>
      <c r="AG297" t="s">
        <v>611</v>
      </c>
      <c r="AH297" t="s">
        <v>169</v>
      </c>
      <c r="AI297">
        <v>7.8160657183981712</v>
      </c>
      <c r="AJ297">
        <v>5.0551644686129693</v>
      </c>
      <c r="AK297">
        <v>39.236043824493692</v>
      </c>
      <c r="AL297">
        <v>2.154801207089605</v>
      </c>
      <c r="AM297">
        <v>4.5182449401289606</v>
      </c>
      <c r="AN297">
        <v>13.246502697284759</v>
      </c>
      <c r="AO297">
        <v>4.6947685871072569</v>
      </c>
      <c r="AP297">
        <v>24.60774326025086</v>
      </c>
      <c r="AQ297">
        <v>5.2617307555658774</v>
      </c>
      <c r="AR297">
        <v>47.916940522961248</v>
      </c>
      <c r="AS297">
        <v>14.094355966144249</v>
      </c>
      <c r="AT297">
        <v>32.426068215633038</v>
      </c>
      <c r="AU297">
        <v>6.1638570000000001</v>
      </c>
      <c r="AV297">
        <v>81.957154000000003</v>
      </c>
      <c r="AW297">
        <v>772.71460800000011</v>
      </c>
      <c r="AX297">
        <v>2564.481663</v>
      </c>
      <c r="AY297">
        <v>5551.579024000006</v>
      </c>
      <c r="AZ297">
        <v>253.4715469999999</v>
      </c>
      <c r="BA297">
        <v>944.55070700000022</v>
      </c>
      <c r="BB297">
        <v>1466.876368</v>
      </c>
      <c r="BC297">
        <v>2250.6070689999979</v>
      </c>
      <c r="BD297">
        <v>3508.477180999997</v>
      </c>
      <c r="BE297">
        <v>0</v>
      </c>
      <c r="BF297">
        <v>6.1638570000000001</v>
      </c>
      <c r="BG297">
        <v>29.952341000000001</v>
      </c>
      <c r="BH297">
        <v>94.427665000000019</v>
      </c>
      <c r="BI297">
        <v>422.36957100000001</v>
      </c>
      <c r="BJ297">
        <v>235.06006699999989</v>
      </c>
      <c r="BK297">
        <v>306.76005300000003</v>
      </c>
      <c r="BL297">
        <v>2669.7920029999982</v>
      </c>
      <c r="BM297">
        <v>83.088272000000003</v>
      </c>
      <c r="BN297">
        <v>467.60826300000002</v>
      </c>
      <c r="BO297">
        <v>302.23060999999979</v>
      </c>
      <c r="BP297">
        <v>391.43499200000002</v>
      </c>
      <c r="BQ297">
        <v>925.86544100000026</v>
      </c>
      <c r="BR297">
        <v>146.41642899999999</v>
      </c>
      <c r="BS297">
        <v>519.52204000000006</v>
      </c>
      <c r="BT297">
        <v>952.97532200000035</v>
      </c>
      <c r="BU297">
        <v>1976.142814000001</v>
      </c>
    </row>
    <row r="298">
      <c r="A298" t="s">
        <v>728</v>
      </c>
      <c r="B298">
        <v>2019</v>
      </c>
      <c r="C298" t="s">
        <v>736</v>
      </c>
      <c r="D298">
        <v>32</v>
      </c>
      <c r="E298" t="s">
        <v>105</v>
      </c>
      <c r="F298" t="s">
        <v>49</v>
      </c>
      <c r="G298" t="s">
        <v>201</v>
      </c>
      <c r="H298">
        <v>99.949640747240821</v>
      </c>
      <c r="I298">
        <v>99.330349968643418</v>
      </c>
      <c r="J298">
        <v>93.683683084480478</v>
      </c>
      <c r="K298">
        <v>79.048662629506836</v>
      </c>
      <c r="L298">
        <v>54.63412221878329</v>
      </c>
      <c r="M298">
        <v>95.925711587809687</v>
      </c>
      <c r="N298">
        <v>84.818590761648807</v>
      </c>
      <c r="O298">
        <v>76.463300045699839</v>
      </c>
      <c r="P298">
        <v>63.782712909970542</v>
      </c>
      <c r="Q298">
        <v>43.632625180703677</v>
      </c>
      <c r="R298">
        <v>100</v>
      </c>
      <c r="S298">
        <v>99.897551292518045</v>
      </c>
      <c r="T298">
        <v>99.502240280941919</v>
      </c>
      <c r="U298">
        <v>98.430151172564564</v>
      </c>
      <c r="V298">
        <v>92.977122227718496</v>
      </c>
      <c r="W298" t="s">
        <v>602</v>
      </c>
      <c r="X298" t="s">
        <v>603</v>
      </c>
      <c r="Y298" t="s">
        <v>160</v>
      </c>
      <c r="Z298" t="s">
        <v>604</v>
      </c>
      <c r="AA298" t="s">
        <v>605</v>
      </c>
      <c r="AB298" t="s">
        <v>606</v>
      </c>
      <c r="AC298" t="s">
        <v>607</v>
      </c>
      <c r="AD298" t="s">
        <v>608</v>
      </c>
      <c r="AE298" t="s">
        <v>609</v>
      </c>
      <c r="AF298" t="s">
        <v>610</v>
      </c>
      <c r="AG298" t="s">
        <v>611</v>
      </c>
      <c r="AH298" t="s">
        <v>169</v>
      </c>
      <c r="AI298">
        <v>92.183934281601736</v>
      </c>
      <c r="AJ298">
        <v>94.944835531387028</v>
      </c>
      <c r="AK298">
        <v>60.763956175506223</v>
      </c>
      <c r="AL298">
        <v>97.845198792910395</v>
      </c>
      <c r="AM298">
        <v>95.481755059871048</v>
      </c>
      <c r="AN298">
        <v>86.753497302715203</v>
      </c>
      <c r="AO298">
        <v>95.30523141289278</v>
      </c>
      <c r="AP298">
        <v>75.392256739749016</v>
      </c>
      <c r="AQ298">
        <v>94.738269244434164</v>
      </c>
      <c r="AR298">
        <v>52.083059477038717</v>
      </c>
      <c r="AS298">
        <v>85.905644033855751</v>
      </c>
      <c r="AT298">
        <v>67.573931784366863</v>
      </c>
      <c r="AU298">
        <v>12233.606716</v>
      </c>
      <c r="AV298">
        <v>12156.846722999981</v>
      </c>
      <c r="AW298">
        <v>11460.911702000019</v>
      </c>
      <c r="AX298">
        <v>9675.6995610000195</v>
      </c>
      <c r="AY298">
        <v>6685.7660810000079</v>
      </c>
      <c r="AZ298">
        <v>5967.775486999999</v>
      </c>
      <c r="BA298">
        <v>5277.2083679999932</v>
      </c>
      <c r="BB298">
        <v>4765.4177549999959</v>
      </c>
      <c r="BC298">
        <v>3963.5719869999971</v>
      </c>
      <c r="BD298">
        <v>2715.8275559999988</v>
      </c>
      <c r="BE298">
        <v>6012.7083740000107</v>
      </c>
      <c r="BF298">
        <v>6010.3659280000084</v>
      </c>
      <c r="BG298">
        <v>5987.4773250000144</v>
      </c>
      <c r="BH298">
        <v>5920.6524720000061</v>
      </c>
      <c r="BI298">
        <v>5591.8255310000104</v>
      </c>
      <c r="BJ298">
        <v>2772.3361790000022</v>
      </c>
      <c r="BK298">
        <v>5761.4906420000088</v>
      </c>
      <c r="BL298">
        <v>4134.6453019999963</v>
      </c>
      <c r="BM298">
        <v>3772.8716990000012</v>
      </c>
      <c r="BN298">
        <v>9881.7258079999974</v>
      </c>
      <c r="BO298">
        <v>1979.357345000004</v>
      </c>
      <c r="BP298">
        <v>7946.2494910000014</v>
      </c>
      <c r="BQ298">
        <v>2836.6309049999959</v>
      </c>
      <c r="BR298">
        <v>2636.2502600000071</v>
      </c>
      <c r="BS298">
        <v>564.69167300000015</v>
      </c>
      <c r="BT298">
        <v>5808.4213979999913</v>
      </c>
      <c r="BU298">
        <v>4118.1600809999991</v>
      </c>
    </row>
    <row r="299">
      <c r="A299" t="s">
        <v>728</v>
      </c>
      <c r="B299">
        <v>2019</v>
      </c>
      <c r="C299" t="s">
        <v>736</v>
      </c>
      <c r="D299">
        <v>33</v>
      </c>
      <c r="E299" t="s">
        <v>106</v>
      </c>
      <c r="F299" t="s">
        <v>50</v>
      </c>
      <c r="G299" t="s">
        <v>201</v>
      </c>
      <c r="H299">
        <v>0</v>
      </c>
      <c r="I299">
        <v>0</v>
      </c>
      <c r="J299">
        <v>1.4762866743148051</v>
      </c>
      <c r="K299">
        <v>7.3121010025986681</v>
      </c>
      <c r="L299">
        <v>31.96279161402293</v>
      </c>
      <c r="M299">
        <v>0.70282947712955335</v>
      </c>
      <c r="N299">
        <v>4.4692736033016551</v>
      </c>
      <c r="O299">
        <v>7.9363730151090817</v>
      </c>
      <c r="P299">
        <v>19.70729937074411</v>
      </c>
      <c r="Q299">
        <v>44.956160844217877</v>
      </c>
      <c r="R299">
        <v>0</v>
      </c>
      <c r="S299">
        <v>0</v>
      </c>
      <c r="T299">
        <v>0</v>
      </c>
      <c r="U299">
        <v>0.23192395915372979</v>
      </c>
      <c r="V299">
        <v>2.2247181498236621</v>
      </c>
      <c r="W299" t="s">
        <v>602</v>
      </c>
      <c r="X299" t="s">
        <v>603</v>
      </c>
      <c r="Y299" t="s">
        <v>160</v>
      </c>
      <c r="Z299" t="s">
        <v>604</v>
      </c>
      <c r="AA299" t="s">
        <v>605</v>
      </c>
      <c r="AB299" t="s">
        <v>606</v>
      </c>
      <c r="AC299" t="s">
        <v>607</v>
      </c>
      <c r="AD299" t="s">
        <v>608</v>
      </c>
      <c r="AE299" t="s">
        <v>609</v>
      </c>
      <c r="AF299" t="s">
        <v>610</v>
      </c>
      <c r="AG299" t="s">
        <v>611</v>
      </c>
      <c r="AH299" t="s">
        <v>169</v>
      </c>
      <c r="AI299">
        <v>3.2400309446951359</v>
      </c>
      <c r="AJ299">
        <v>2.5169506943054829</v>
      </c>
      <c r="AK299">
        <v>28.247422128316611</v>
      </c>
      <c r="AL299">
        <v>1.577495525303003</v>
      </c>
      <c r="AM299">
        <v>0.82791224451913858</v>
      </c>
      <c r="AN299">
        <v>5.3987582082935637</v>
      </c>
      <c r="AO299">
        <v>1.8381180927688019</v>
      </c>
      <c r="AP299">
        <v>7.8100926612833392</v>
      </c>
      <c r="AQ299">
        <v>2.4180809460934989</v>
      </c>
      <c r="AR299">
        <v>23.749948733585121</v>
      </c>
      <c r="AS299">
        <v>7.1585553110393541</v>
      </c>
      <c r="AT299">
        <v>21.153466724761429</v>
      </c>
      <c r="AU299">
        <v>0</v>
      </c>
      <c r="AV299">
        <v>0</v>
      </c>
      <c r="AW299">
        <v>180.60339500000001</v>
      </c>
      <c r="AX299">
        <v>895.01441399999965</v>
      </c>
      <c r="AY299">
        <v>3911.3971149999938</v>
      </c>
      <c r="AZ299">
        <v>43.724758000000008</v>
      </c>
      <c r="BA299">
        <v>278.06743599999999</v>
      </c>
      <c r="BB299">
        <v>494.618109</v>
      </c>
      <c r="BC299">
        <v>1224.64687</v>
      </c>
      <c r="BD299">
        <v>2798.2084489999979</v>
      </c>
      <c r="BE299">
        <v>0</v>
      </c>
      <c r="BF299">
        <v>0</v>
      </c>
      <c r="BG299">
        <v>0</v>
      </c>
      <c r="BH299">
        <v>13.950412</v>
      </c>
      <c r="BI299">
        <v>133.79888999999989</v>
      </c>
      <c r="BJ299">
        <v>97.440568999999996</v>
      </c>
      <c r="BK299">
        <v>152.73487800000001</v>
      </c>
      <c r="BL299">
        <v>1922.078129</v>
      </c>
      <c r="BM299">
        <v>60.827596</v>
      </c>
      <c r="BN299">
        <v>85.68340400000001</v>
      </c>
      <c r="BO299">
        <v>123.17741700000001</v>
      </c>
      <c r="BP299">
        <v>153.25648699999999</v>
      </c>
      <c r="BQ299">
        <v>293.85445099999993</v>
      </c>
      <c r="BR299">
        <v>67.287132999999997</v>
      </c>
      <c r="BS299">
        <v>257.50020099999989</v>
      </c>
      <c r="BT299">
        <v>484.01832400000012</v>
      </c>
      <c r="BU299">
        <v>1289.156334999999</v>
      </c>
    </row>
    <row r="300">
      <c r="A300" t="s">
        <v>728</v>
      </c>
      <c r="B300">
        <v>2019</v>
      </c>
      <c r="C300" t="s">
        <v>736</v>
      </c>
      <c r="D300">
        <v>34</v>
      </c>
      <c r="E300" t="s">
        <v>106</v>
      </c>
      <c r="F300" t="s">
        <v>49</v>
      </c>
      <c r="G300" t="s">
        <v>201</v>
      </c>
      <c r="H300">
        <v>100</v>
      </c>
      <c r="I300">
        <v>100</v>
      </c>
      <c r="J300">
        <v>98.523713325685264</v>
      </c>
      <c r="K300">
        <v>92.68789899740122</v>
      </c>
      <c r="L300">
        <v>68.037208385977024</v>
      </c>
      <c r="M300">
        <v>99.297170522870431</v>
      </c>
      <c r="N300">
        <v>95.530726396698356</v>
      </c>
      <c r="O300">
        <v>92.063626984890973</v>
      </c>
      <c r="P300">
        <v>80.292700629255862</v>
      </c>
      <c r="Q300">
        <v>55.043839155781903</v>
      </c>
      <c r="R300">
        <v>100</v>
      </c>
      <c r="S300">
        <v>100</v>
      </c>
      <c r="T300">
        <v>100</v>
      </c>
      <c r="U300">
        <v>99.768076040846267</v>
      </c>
      <c r="V300">
        <v>97.775281850176327</v>
      </c>
      <c r="W300" t="s">
        <v>602</v>
      </c>
      <c r="X300" t="s">
        <v>603</v>
      </c>
      <c r="Y300" t="s">
        <v>160</v>
      </c>
      <c r="Z300" t="s">
        <v>604</v>
      </c>
      <c r="AA300" t="s">
        <v>605</v>
      </c>
      <c r="AB300" t="s">
        <v>606</v>
      </c>
      <c r="AC300" t="s">
        <v>607</v>
      </c>
      <c r="AD300" t="s">
        <v>608</v>
      </c>
      <c r="AE300" t="s">
        <v>609</v>
      </c>
      <c r="AF300" t="s">
        <v>610</v>
      </c>
      <c r="AG300" t="s">
        <v>611</v>
      </c>
      <c r="AH300" t="s">
        <v>169</v>
      </c>
      <c r="AI300">
        <v>96.759969055304794</v>
      </c>
      <c r="AJ300">
        <v>97.483049305694522</v>
      </c>
      <c r="AK300">
        <v>71.752577871683314</v>
      </c>
      <c r="AL300">
        <v>98.422504474697007</v>
      </c>
      <c r="AM300">
        <v>99.17208775548086</v>
      </c>
      <c r="AN300">
        <v>94.601241791706357</v>
      </c>
      <c r="AO300">
        <v>98.161881907231248</v>
      </c>
      <c r="AP300">
        <v>92.189907338716637</v>
      </c>
      <c r="AQ300">
        <v>97.581919053906546</v>
      </c>
      <c r="AR300">
        <v>76.250051266414886</v>
      </c>
      <c r="AS300">
        <v>92.84144468896065</v>
      </c>
      <c r="AT300">
        <v>78.8465332752385</v>
      </c>
      <c r="AU300">
        <v>12239.770573</v>
      </c>
      <c r="AV300">
        <v>12238.80387699998</v>
      </c>
      <c r="AW300">
        <v>12053.02291500001</v>
      </c>
      <c r="AX300">
        <v>11345.16681000001</v>
      </c>
      <c r="AY300">
        <v>8325.947990000026</v>
      </c>
      <c r="AZ300">
        <v>6177.5222759999942</v>
      </c>
      <c r="BA300">
        <v>5943.6916389999969</v>
      </c>
      <c r="BB300">
        <v>5737.6760139999888</v>
      </c>
      <c r="BC300">
        <v>4989.5321859999976</v>
      </c>
      <c r="BD300">
        <v>3426.0962880000002</v>
      </c>
      <c r="BE300">
        <v>6012.7083740000107</v>
      </c>
      <c r="BF300">
        <v>6016.5297850000079</v>
      </c>
      <c r="BG300">
        <v>6017.4296660000136</v>
      </c>
      <c r="BH300">
        <v>6001.1297250000034</v>
      </c>
      <c r="BI300">
        <v>5880.3962120000106</v>
      </c>
      <c r="BJ300">
        <v>2909.9556770000022</v>
      </c>
      <c r="BK300">
        <v>5915.5158170000104</v>
      </c>
      <c r="BL300">
        <v>4882.3591759999954</v>
      </c>
      <c r="BM300">
        <v>3795.132375000001</v>
      </c>
      <c r="BN300">
        <v>10263.650667</v>
      </c>
      <c r="BO300">
        <v>2158.4105380000028</v>
      </c>
      <c r="BP300">
        <v>8184.427996000004</v>
      </c>
      <c r="BQ300">
        <v>3468.6418950000011</v>
      </c>
      <c r="BR300">
        <v>2715.3795560000071</v>
      </c>
      <c r="BS300">
        <v>826.71351200000083</v>
      </c>
      <c r="BT300">
        <v>6277.3783959999919</v>
      </c>
      <c r="BU300">
        <v>4805.1465600000029</v>
      </c>
    </row>
    <row r="301">
      <c r="A301" t="s">
        <v>728</v>
      </c>
      <c r="B301">
        <v>2019</v>
      </c>
      <c r="C301" t="s">
        <v>736</v>
      </c>
      <c r="D301">
        <v>35</v>
      </c>
      <c r="E301" t="s">
        <v>56</v>
      </c>
      <c r="F301" t="s">
        <v>50</v>
      </c>
      <c r="G301" t="s">
        <v>201</v>
      </c>
      <c r="H301">
        <v>4.0430110601224261</v>
      </c>
      <c r="I301">
        <v>11.18199367972438</v>
      </c>
      <c r="J301">
        <v>27.439180337363091</v>
      </c>
      <c r="K301">
        <v>44.913487532527263</v>
      </c>
      <c r="L301">
        <v>64.939397694627743</v>
      </c>
      <c r="M301">
        <v>25.647482205414079</v>
      </c>
      <c r="N301">
        <v>42.087563620421932</v>
      </c>
      <c r="O301">
        <v>48.357527878502687</v>
      </c>
      <c r="P301">
        <v>59.940672974390047</v>
      </c>
      <c r="Q301">
        <v>73.929993395822962</v>
      </c>
      <c r="R301">
        <v>2.6812086496180978</v>
      </c>
      <c r="S301">
        <v>5.2059377447260431</v>
      </c>
      <c r="T301">
        <v>8.8199096534317309</v>
      </c>
      <c r="U301">
        <v>13.97465117429407</v>
      </c>
      <c r="V301">
        <v>21.023498266285511</v>
      </c>
      <c r="W301" t="s">
        <v>602</v>
      </c>
      <c r="X301" t="s">
        <v>603</v>
      </c>
      <c r="Y301" t="s">
        <v>160</v>
      </c>
      <c r="Z301" t="s">
        <v>604</v>
      </c>
      <c r="AA301" t="s">
        <v>605</v>
      </c>
      <c r="AB301" t="s">
        <v>606</v>
      </c>
      <c r="AC301" t="s">
        <v>607</v>
      </c>
      <c r="AD301" t="s">
        <v>608</v>
      </c>
      <c r="AE301" t="s">
        <v>609</v>
      </c>
      <c r="AF301" t="s">
        <v>610</v>
      </c>
      <c r="AG301" t="s">
        <v>611</v>
      </c>
      <c r="AH301" t="s">
        <v>169</v>
      </c>
      <c r="AI301">
        <v>22.272158744990289</v>
      </c>
      <c r="AJ301">
        <v>17.111248993973849</v>
      </c>
      <c r="AK301">
        <v>66.58697865686328</v>
      </c>
      <c r="AL301">
        <v>8.9068587740274534</v>
      </c>
      <c r="AM301">
        <v>13.25993364969619</v>
      </c>
      <c r="AN301">
        <v>30.74602745262121</v>
      </c>
      <c r="AO301">
        <v>14.26156930529654</v>
      </c>
      <c r="AP301">
        <v>44.35280506714944</v>
      </c>
      <c r="AQ301">
        <v>17.35747033266043</v>
      </c>
      <c r="AR301">
        <v>65.287373652688728</v>
      </c>
      <c r="AS301">
        <v>33.706493012881523</v>
      </c>
      <c r="AT301">
        <v>60.392804089531481</v>
      </c>
      <c r="AU301">
        <v>494.855278</v>
      </c>
      <c r="AV301">
        <v>1368.5422759999999</v>
      </c>
      <c r="AW301">
        <v>3356.8067849999979</v>
      </c>
      <c r="AX301">
        <v>5497.4922679999936</v>
      </c>
      <c r="AY301">
        <v>7946.8582050000277</v>
      </c>
      <c r="AZ301">
        <v>1595.593226</v>
      </c>
      <c r="BA301">
        <v>2618.586808999999</v>
      </c>
      <c r="BB301">
        <v>3013.7833680000031</v>
      </c>
      <c r="BC301">
        <v>3724.8207459999981</v>
      </c>
      <c r="BD301">
        <v>4601.6280810000044</v>
      </c>
      <c r="BE301">
        <v>161.213257</v>
      </c>
      <c r="BF301">
        <v>313.21679499999999</v>
      </c>
      <c r="BG301">
        <v>530.73185999999998</v>
      </c>
      <c r="BH301">
        <v>840.58646700000008</v>
      </c>
      <c r="BI301">
        <v>1264.3942030000001</v>
      </c>
      <c r="BJ301">
        <v>669.81206599999973</v>
      </c>
      <c r="BK301">
        <v>1038.353486</v>
      </c>
      <c r="BL301">
        <v>4530.8692159999937</v>
      </c>
      <c r="BM301">
        <v>343.44490900000011</v>
      </c>
      <c r="BN301">
        <v>1372.314831000001</v>
      </c>
      <c r="BO301">
        <v>701.49765900000023</v>
      </c>
      <c r="BP301">
        <v>1189.0846509999999</v>
      </c>
      <c r="BQ301">
        <v>1668.772670000001</v>
      </c>
      <c r="BR301">
        <v>483.0005450000005</v>
      </c>
      <c r="BS301">
        <v>707.85465800000054</v>
      </c>
      <c r="BT301">
        <v>2279.0297129999972</v>
      </c>
      <c r="BU301">
        <v>3680.520407999998</v>
      </c>
    </row>
    <row r="302">
      <c r="A302" t="s">
        <v>728</v>
      </c>
      <c r="B302">
        <v>2019</v>
      </c>
      <c r="C302" t="s">
        <v>736</v>
      </c>
      <c r="D302">
        <v>36</v>
      </c>
      <c r="E302" t="s">
        <v>56</v>
      </c>
      <c r="F302" t="s">
        <v>49</v>
      </c>
      <c r="G302" t="s">
        <v>201</v>
      </c>
      <c r="H302">
        <v>95.956988939877547</v>
      </c>
      <c r="I302">
        <v>88.818006320275572</v>
      </c>
      <c r="J302">
        <v>72.560819662637044</v>
      </c>
      <c r="K302">
        <v>55.086512467472467</v>
      </c>
      <c r="L302">
        <v>35.060602305372242</v>
      </c>
      <c r="M302">
        <v>74.352517794586049</v>
      </c>
      <c r="N302">
        <v>57.912436379578089</v>
      </c>
      <c r="O302">
        <v>51.642472121497583</v>
      </c>
      <c r="P302">
        <v>40.059327025609939</v>
      </c>
      <c r="Q302">
        <v>26.070006604176921</v>
      </c>
      <c r="R302">
        <v>97.318791350381886</v>
      </c>
      <c r="S302">
        <v>94.794062255274028</v>
      </c>
      <c r="T302">
        <v>91.18009034656825</v>
      </c>
      <c r="U302">
        <v>86.02534882570599</v>
      </c>
      <c r="V302">
        <v>78.976501733714471</v>
      </c>
      <c r="W302" t="s">
        <v>602</v>
      </c>
      <c r="X302" t="s">
        <v>603</v>
      </c>
      <c r="Y302" t="s">
        <v>160</v>
      </c>
      <c r="Z302" t="s">
        <v>604</v>
      </c>
      <c r="AA302" t="s">
        <v>605</v>
      </c>
      <c r="AB302" t="s">
        <v>606</v>
      </c>
      <c r="AC302" t="s">
        <v>607</v>
      </c>
      <c r="AD302" t="s">
        <v>608</v>
      </c>
      <c r="AE302" t="s">
        <v>609</v>
      </c>
      <c r="AF302" t="s">
        <v>610</v>
      </c>
      <c r="AG302" t="s">
        <v>611</v>
      </c>
      <c r="AH302" t="s">
        <v>169</v>
      </c>
      <c r="AI302">
        <v>77.727841255009622</v>
      </c>
      <c r="AJ302">
        <v>82.888751006026112</v>
      </c>
      <c r="AK302">
        <v>33.413021343136599</v>
      </c>
      <c r="AL302">
        <v>91.093141225972516</v>
      </c>
      <c r="AM302">
        <v>86.740066350303891</v>
      </c>
      <c r="AN302">
        <v>69.253972547378595</v>
      </c>
      <c r="AO302">
        <v>85.738430694703453</v>
      </c>
      <c r="AP302">
        <v>55.647194932850539</v>
      </c>
      <c r="AQ302">
        <v>82.642529667339531</v>
      </c>
      <c r="AR302">
        <v>34.712626347311279</v>
      </c>
      <c r="AS302">
        <v>66.293506987118462</v>
      </c>
      <c r="AT302">
        <v>39.60719591046842</v>
      </c>
      <c r="AU302">
        <v>11744.915295000001</v>
      </c>
      <c r="AV302">
        <v>10870.261600999969</v>
      </c>
      <c r="AW302">
        <v>8876.819525000019</v>
      </c>
      <c r="AX302">
        <v>6742.6889559999972</v>
      </c>
      <c r="AY302">
        <v>4290.4868999999962</v>
      </c>
      <c r="AZ302">
        <v>4625.6538080000028</v>
      </c>
      <c r="BA302">
        <v>3603.1722659999991</v>
      </c>
      <c r="BB302">
        <v>3218.5107549999998</v>
      </c>
      <c r="BC302">
        <v>2489.358310000001</v>
      </c>
      <c r="BD302">
        <v>1622.6766560000001</v>
      </c>
      <c r="BE302">
        <v>5851.4951170000086</v>
      </c>
      <c r="BF302">
        <v>5703.3129900000122</v>
      </c>
      <c r="BG302">
        <v>5486.6978060000129</v>
      </c>
      <c r="BH302">
        <v>5174.4936700000062</v>
      </c>
      <c r="BI302">
        <v>4749.8008990000089</v>
      </c>
      <c r="BJ302">
        <v>2337.5841800000021</v>
      </c>
      <c r="BK302">
        <v>5029.8972090000061</v>
      </c>
      <c r="BL302">
        <v>2273.568088999999</v>
      </c>
      <c r="BM302">
        <v>3512.515061999999</v>
      </c>
      <c r="BN302">
        <v>8977.0192400000051</v>
      </c>
      <c r="BO302">
        <v>1580.0902960000001</v>
      </c>
      <c r="BP302">
        <v>7148.5998319999981</v>
      </c>
      <c r="BQ302">
        <v>2093.7236760000001</v>
      </c>
      <c r="BR302">
        <v>2299.6661440000048</v>
      </c>
      <c r="BS302">
        <v>376.35905500000013</v>
      </c>
      <c r="BT302">
        <v>4482.3670069999926</v>
      </c>
      <c r="BU302">
        <v>2413.7824869999999</v>
      </c>
    </row>
    <row r="303">
      <c r="A303" t="s">
        <v>728</v>
      </c>
      <c r="B303">
        <v>2019</v>
      </c>
      <c r="C303" t="s">
        <v>736</v>
      </c>
      <c r="D303">
        <v>37</v>
      </c>
      <c r="E303" t="s">
        <v>127</v>
      </c>
      <c r="F303" t="s">
        <v>50</v>
      </c>
      <c r="G303" t="s">
        <v>748</v>
      </c>
      <c r="H303">
        <v>4.8538097614528697</v>
      </c>
      <c r="I303">
        <v>13.286029808472151</v>
      </c>
      <c r="J303">
        <v>31.853973421577439</v>
      </c>
      <c r="K303">
        <v>47.082889685066228</v>
      </c>
      <c r="L303">
        <v>65.579531706292869</v>
      </c>
      <c r="M303">
        <v>27.606350160959138</v>
      </c>
      <c r="N303">
        <v>43.294733055512218</v>
      </c>
      <c r="O303">
        <v>49.276748597732301</v>
      </c>
      <c r="P303">
        <v>60.432208158160478</v>
      </c>
      <c r="Q303">
        <v>74.599817040302796</v>
      </c>
      <c r="R303">
        <v>2.1418193329485322</v>
      </c>
      <c r="S303">
        <v>7.2293753870982869</v>
      </c>
      <c r="T303">
        <v>12.413936141085101</v>
      </c>
      <c r="U303">
        <v>15.52675649975575</v>
      </c>
      <c r="V303">
        <v>25.358766607232258</v>
      </c>
      <c r="W303" t="s">
        <v>602</v>
      </c>
      <c r="X303" t="s">
        <v>603</v>
      </c>
      <c r="Y303" t="s">
        <v>160</v>
      </c>
      <c r="Z303" t="s">
        <v>604</v>
      </c>
      <c r="AA303" t="s">
        <v>605</v>
      </c>
      <c r="AB303" t="s">
        <v>606</v>
      </c>
      <c r="AC303" t="s">
        <v>607</v>
      </c>
      <c r="AD303" t="s">
        <v>608</v>
      </c>
      <c r="AE303" t="s">
        <v>609</v>
      </c>
      <c r="AF303" t="s">
        <v>610</v>
      </c>
      <c r="AG303" t="s">
        <v>611</v>
      </c>
      <c r="AH303" t="s">
        <v>169</v>
      </c>
      <c r="AI303">
        <v>25.642135785780059</v>
      </c>
      <c r="AJ303">
        <v>22.59207311237947</v>
      </c>
      <c r="AK303">
        <v>66.598920424591185</v>
      </c>
      <c r="AL303">
        <v>11.313614385936379</v>
      </c>
      <c r="AM303">
        <v>15.165507282394151</v>
      </c>
      <c r="AN303">
        <v>35.308098853117038</v>
      </c>
      <c r="AO303">
        <v>27.435842149540889</v>
      </c>
      <c r="AP303">
        <v>53.610173188873901</v>
      </c>
      <c r="AQ303">
        <v>21.66388155084201</v>
      </c>
      <c r="AR303">
        <v>66.616753947937113</v>
      </c>
      <c r="AS303">
        <v>40.75023818881013</v>
      </c>
      <c r="AT303">
        <v>61.260889175175691</v>
      </c>
      <c r="AU303">
        <v>273.49237199999999</v>
      </c>
      <c r="AV303">
        <v>955.60045800000012</v>
      </c>
      <c r="AW303">
        <v>3062.2066349999982</v>
      </c>
      <c r="AX303">
        <v>5410.8859049999955</v>
      </c>
      <c r="AY303">
        <v>7923.139504000028</v>
      </c>
      <c r="AZ303">
        <v>1444.1902710000011</v>
      </c>
      <c r="BA303">
        <v>2540.191718</v>
      </c>
      <c r="BB303">
        <v>2988.639841000002</v>
      </c>
      <c r="BC303">
        <v>3724.8207459999981</v>
      </c>
      <c r="BD303">
        <v>4599.4051850000051</v>
      </c>
      <c r="BE303">
        <v>55.116856000000013</v>
      </c>
      <c r="BF303">
        <v>203.03947600000001</v>
      </c>
      <c r="BG303">
        <v>395.94256100000018</v>
      </c>
      <c r="BH303">
        <v>540.27626099999998</v>
      </c>
      <c r="BI303">
        <v>1133.701959</v>
      </c>
      <c r="BJ303">
        <v>467.91595400000011</v>
      </c>
      <c r="BK303">
        <v>884.37438600000019</v>
      </c>
      <c r="BL303">
        <v>4530.8692159999937</v>
      </c>
      <c r="BM303">
        <v>297.58329199999997</v>
      </c>
      <c r="BN303">
        <v>1185.894226000001</v>
      </c>
      <c r="BO303">
        <v>698.01993900000014</v>
      </c>
      <c r="BP303">
        <v>994.42347799999948</v>
      </c>
      <c r="BQ303">
        <v>1605.602687000001</v>
      </c>
      <c r="BR303">
        <v>481.3861730000005</v>
      </c>
      <c r="BS303">
        <v>707.85465800000054</v>
      </c>
      <c r="BT303">
        <v>2093.1033529999968</v>
      </c>
      <c r="BU303">
        <v>3678.2975119999992</v>
      </c>
    </row>
    <row r="304">
      <c r="A304" t="s">
        <v>728</v>
      </c>
      <c r="B304">
        <v>2019</v>
      </c>
      <c r="C304" t="s">
        <v>736</v>
      </c>
      <c r="D304">
        <v>38</v>
      </c>
      <c r="E304" t="s">
        <v>127</v>
      </c>
      <c r="F304" t="s">
        <v>49</v>
      </c>
      <c r="G304" t="s">
        <v>201</v>
      </c>
      <c r="H304">
        <v>95.146190238547149</v>
      </c>
      <c r="I304">
        <v>86.713970191527849</v>
      </c>
      <c r="J304">
        <v>68.14602657842218</v>
      </c>
      <c r="K304">
        <v>52.917110314933659</v>
      </c>
      <c r="L304">
        <v>34.420468293707053</v>
      </c>
      <c r="M304">
        <v>72.393649839041004</v>
      </c>
      <c r="N304">
        <v>56.705266944487811</v>
      </c>
      <c r="O304">
        <v>50.723251402267927</v>
      </c>
      <c r="P304">
        <v>39.567791841839522</v>
      </c>
      <c r="Q304">
        <v>25.400182959697119</v>
      </c>
      <c r="R304">
        <v>97.858180667051442</v>
      </c>
      <c r="S304">
        <v>92.770624612901727</v>
      </c>
      <c r="T304">
        <v>87.586063858914827</v>
      </c>
      <c r="U304">
        <v>84.473243500244294</v>
      </c>
      <c r="V304">
        <v>74.641233392767788</v>
      </c>
      <c r="W304" t="s">
        <v>602</v>
      </c>
      <c r="X304" t="s">
        <v>603</v>
      </c>
      <c r="Y304" t="s">
        <v>160</v>
      </c>
      <c r="Z304" t="s">
        <v>604</v>
      </c>
      <c r="AA304" t="s">
        <v>605</v>
      </c>
      <c r="AB304" t="s">
        <v>606</v>
      </c>
      <c r="AC304" t="s">
        <v>607</v>
      </c>
      <c r="AD304" t="s">
        <v>608</v>
      </c>
      <c r="AE304" t="s">
        <v>609</v>
      </c>
      <c r="AF304" t="s">
        <v>610</v>
      </c>
      <c r="AG304" t="s">
        <v>611</v>
      </c>
      <c r="AH304" t="s">
        <v>169</v>
      </c>
      <c r="AI304">
        <v>74.357864214220101</v>
      </c>
      <c r="AJ304">
        <v>77.407926887620604</v>
      </c>
      <c r="AK304">
        <v>33.401079575408687</v>
      </c>
      <c r="AL304">
        <v>88.686385614063695</v>
      </c>
      <c r="AM304">
        <v>84.834492717605897</v>
      </c>
      <c r="AN304">
        <v>64.691901146882728</v>
      </c>
      <c r="AO304">
        <v>72.564157850459083</v>
      </c>
      <c r="AP304">
        <v>46.38982681112622</v>
      </c>
      <c r="AQ304">
        <v>78.33611844915788</v>
      </c>
      <c r="AR304">
        <v>33.38324605206288</v>
      </c>
      <c r="AS304">
        <v>59.249761811189813</v>
      </c>
      <c r="AT304">
        <v>38.739110824824223</v>
      </c>
      <c r="AU304">
        <v>5361.099535000013</v>
      </c>
      <c r="AV304">
        <v>6236.9203459999953</v>
      </c>
      <c r="AW304">
        <v>6551.0576019999926</v>
      </c>
      <c r="AX304">
        <v>6081.3694370000021</v>
      </c>
      <c r="AY304">
        <v>4158.5867569999946</v>
      </c>
      <c r="AZ304">
        <v>3787.1795500000039</v>
      </c>
      <c r="BA304">
        <v>3327.0155349999982</v>
      </c>
      <c r="BB304">
        <v>3076.3703839999989</v>
      </c>
      <c r="BC304">
        <v>2438.8142750000011</v>
      </c>
      <c r="BD304">
        <v>1566.032436</v>
      </c>
      <c r="BE304">
        <v>2518.2494009999991</v>
      </c>
      <c r="BF304">
        <v>2605.4946660000001</v>
      </c>
      <c r="BG304">
        <v>2793.5579849999949</v>
      </c>
      <c r="BH304">
        <v>2939.3703800000012</v>
      </c>
      <c r="BI304">
        <v>3336.9490650000071</v>
      </c>
      <c r="BJ304">
        <v>1356.877260999998</v>
      </c>
      <c r="BK304">
        <v>3030.1596259999969</v>
      </c>
      <c r="BL304">
        <v>2272.3479939999988</v>
      </c>
      <c r="BM304">
        <v>2332.728134999998</v>
      </c>
      <c r="BN304">
        <v>6633.7863420000058</v>
      </c>
      <c r="BO304">
        <v>1278.9200879999989</v>
      </c>
      <c r="BP304">
        <v>2630.1179980000002</v>
      </c>
      <c r="BQ304">
        <v>1389.3562760000009</v>
      </c>
      <c r="BR304">
        <v>1740.681797000002</v>
      </c>
      <c r="BS304">
        <v>354.722871</v>
      </c>
      <c r="BT304">
        <v>3043.3165699999981</v>
      </c>
      <c r="BU304">
        <v>2326.0187190000001</v>
      </c>
    </row>
    <row r="305">
      <c r="A305" t="s">
        <v>728</v>
      </c>
      <c r="B305">
        <v>2019</v>
      </c>
      <c r="C305" t="s">
        <v>736</v>
      </c>
      <c r="D305">
        <v>41</v>
      </c>
      <c r="E305" t="s">
        <v>57</v>
      </c>
      <c r="F305" t="s">
        <v>50</v>
      </c>
      <c r="G305" t="s">
        <v>201</v>
      </c>
      <c r="H305">
        <v>15.273531491840391</v>
      </c>
      <c r="I305">
        <v>16.023531622617721</v>
      </c>
      <c r="J305">
        <v>13.838369838871429</v>
      </c>
      <c r="K305">
        <v>9.8197410221475661</v>
      </c>
      <c r="L305">
        <v>6.9797672487316786</v>
      </c>
      <c r="M305">
        <v>11.435103490578349</v>
      </c>
      <c r="N305">
        <v>10.267612678435251</v>
      </c>
      <c r="O305">
        <v>8.3543202419290541</v>
      </c>
      <c r="P305">
        <v>8.6080077814228222</v>
      </c>
      <c r="Q305">
        <v>4.8762368990497187</v>
      </c>
      <c r="R305">
        <v>17.22735109653928</v>
      </c>
      <c r="S305">
        <v>13.063253185617731</v>
      </c>
      <c r="T305">
        <v>16.793850299571378</v>
      </c>
      <c r="U305">
        <v>18.057297850694368</v>
      </c>
      <c r="V305">
        <v>15.79467914879559</v>
      </c>
      <c r="W305" t="s">
        <v>602</v>
      </c>
      <c r="X305" t="s">
        <v>603</v>
      </c>
      <c r="Y305" t="s">
        <v>160</v>
      </c>
      <c r="Z305" t="s">
        <v>604</v>
      </c>
      <c r="AA305" t="s">
        <v>605</v>
      </c>
      <c r="AB305" t="s">
        <v>606</v>
      </c>
      <c r="AC305" t="s">
        <v>607</v>
      </c>
      <c r="AD305" t="s">
        <v>608</v>
      </c>
      <c r="AE305" t="s">
        <v>609</v>
      </c>
      <c r="AF305" t="s">
        <v>610</v>
      </c>
      <c r="AG305" t="s">
        <v>611</v>
      </c>
      <c r="AH305" t="s">
        <v>169</v>
      </c>
      <c r="AI305">
        <v>12.50773827032522</v>
      </c>
      <c r="AJ305">
        <v>19.185539211110839</v>
      </c>
      <c r="AK305">
        <v>3.2048128107312941</v>
      </c>
      <c r="AL305">
        <v>36.170827806701979</v>
      </c>
      <c r="AM305">
        <v>13.434694162619961</v>
      </c>
      <c r="AN305">
        <v>10.09913696346787</v>
      </c>
      <c r="AO305">
        <v>8.8344061036404042</v>
      </c>
      <c r="AP305">
        <v>6.0103011901678531</v>
      </c>
      <c r="AQ305">
        <v>11.829023360971689</v>
      </c>
      <c r="AR305">
        <v>6.4084625721755604</v>
      </c>
      <c r="AS305">
        <v>16.15758638697363</v>
      </c>
      <c r="AT305">
        <v>5.7051570926613664</v>
      </c>
      <c r="AU305">
        <v>1867.295143000001</v>
      </c>
      <c r="AV305">
        <v>1958.997304</v>
      </c>
      <c r="AW305">
        <v>1686.5047269999991</v>
      </c>
      <c r="AX305">
        <v>1194.7935789999999</v>
      </c>
      <c r="AY305">
        <v>851.76926200000003</v>
      </c>
      <c r="AZ305">
        <v>706.50142399999982</v>
      </c>
      <c r="BA305">
        <v>634.96692700000006</v>
      </c>
      <c r="BB305">
        <v>517.41207900000006</v>
      </c>
      <c r="BC305">
        <v>533.46438000000012</v>
      </c>
      <c r="BD305">
        <v>302.67972700000013</v>
      </c>
      <c r="BE305">
        <v>1035.8303820000001</v>
      </c>
      <c r="BF305">
        <v>784.58738600000015</v>
      </c>
      <c r="BG305">
        <v>1009.91369</v>
      </c>
      <c r="BH305">
        <v>1085.678673000001</v>
      </c>
      <c r="BI305">
        <v>948.32534700000008</v>
      </c>
      <c r="BJ305">
        <v>374.29529700000012</v>
      </c>
      <c r="BK305">
        <v>1163.844261</v>
      </c>
      <c r="BL305">
        <v>216.97466600000001</v>
      </c>
      <c r="BM305">
        <v>1391.2427150000001</v>
      </c>
      <c r="BN305">
        <v>1390.1935029999991</v>
      </c>
      <c r="BO305">
        <v>229.87969699999999</v>
      </c>
      <c r="BP305">
        <v>731.56367100000011</v>
      </c>
      <c r="BQ305">
        <v>225.37193500000001</v>
      </c>
      <c r="BR305">
        <v>328.49003699999997</v>
      </c>
      <c r="BS305">
        <v>69.481429999999989</v>
      </c>
      <c r="BT305">
        <v>1092.478516000001</v>
      </c>
      <c r="BU305">
        <v>345.54428700000022</v>
      </c>
    </row>
    <row r="306">
      <c r="A306" t="s">
        <v>728</v>
      </c>
      <c r="B306">
        <v>2019</v>
      </c>
      <c r="C306" t="s">
        <v>736</v>
      </c>
      <c r="D306">
        <v>42</v>
      </c>
      <c r="E306" t="s">
        <v>57</v>
      </c>
      <c r="F306" t="s">
        <v>49</v>
      </c>
      <c r="G306" t="s">
        <v>749</v>
      </c>
      <c r="H306">
        <v>84.726468508159684</v>
      </c>
      <c r="I306">
        <v>83.976468377382346</v>
      </c>
      <c r="J306">
        <v>86.161630161128897</v>
      </c>
      <c r="K306">
        <v>90.180258977852347</v>
      </c>
      <c r="L306">
        <v>93.020232751268509</v>
      </c>
      <c r="M306">
        <v>88.564896509421729</v>
      </c>
      <c r="N306">
        <v>89.732387321564772</v>
      </c>
      <c r="O306">
        <v>91.645679758071026</v>
      </c>
      <c r="P306">
        <v>91.391992218577244</v>
      </c>
      <c r="Q306">
        <v>95.123763100950285</v>
      </c>
      <c r="R306">
        <v>82.772648903460578</v>
      </c>
      <c r="S306">
        <v>86.936746814382175</v>
      </c>
      <c r="T306">
        <v>83.206149700428497</v>
      </c>
      <c r="U306">
        <v>81.942702149305632</v>
      </c>
      <c r="V306">
        <v>84.205320851204419</v>
      </c>
      <c r="W306" t="s">
        <v>602</v>
      </c>
      <c r="X306" t="s">
        <v>603</v>
      </c>
      <c r="Y306" t="s">
        <v>160</v>
      </c>
      <c r="Z306" t="s">
        <v>604</v>
      </c>
      <c r="AA306" t="s">
        <v>605</v>
      </c>
      <c r="AB306" t="s">
        <v>606</v>
      </c>
      <c r="AC306" t="s">
        <v>607</v>
      </c>
      <c r="AD306" t="s">
        <v>608</v>
      </c>
      <c r="AE306" t="s">
        <v>609</v>
      </c>
      <c r="AF306" t="s">
        <v>610</v>
      </c>
      <c r="AG306" t="s">
        <v>611</v>
      </c>
      <c r="AH306" t="s">
        <v>169</v>
      </c>
      <c r="AI306">
        <v>87.492261729674738</v>
      </c>
      <c r="AJ306">
        <v>80.814460788889093</v>
      </c>
      <c r="AK306">
        <v>96.795187189268688</v>
      </c>
      <c r="AL306">
        <v>63.829172193297921</v>
      </c>
      <c r="AM306">
        <v>86.565305837380109</v>
      </c>
      <c r="AN306">
        <v>89.900863036532201</v>
      </c>
      <c r="AO306">
        <v>91.165593896359553</v>
      </c>
      <c r="AP306">
        <v>93.989698809832191</v>
      </c>
      <c r="AQ306">
        <v>88.17097663902824</v>
      </c>
      <c r="AR306">
        <v>93.591537427824349</v>
      </c>
      <c r="AS306">
        <v>83.842413613026338</v>
      </c>
      <c r="AT306">
        <v>94.294842907338662</v>
      </c>
      <c r="AU306">
        <v>10358.39833200001</v>
      </c>
      <c r="AV306">
        <v>10266.75510899998</v>
      </c>
      <c r="AW306">
        <v>10500.65854900004</v>
      </c>
      <c r="AX306">
        <v>10972.468025000009</v>
      </c>
      <c r="AY306">
        <v>11351.63568900005</v>
      </c>
      <c r="AZ306">
        <v>5471.8547630000003</v>
      </c>
      <c r="BA306">
        <v>5549.206033999998</v>
      </c>
      <c r="BB306">
        <v>5675.9353629999896</v>
      </c>
      <c r="BC306">
        <v>5663.8392650000042</v>
      </c>
      <c r="BD306">
        <v>5904.5602670000117</v>
      </c>
      <c r="BE306">
        <v>4976.8779920000025</v>
      </c>
      <c r="BF306">
        <v>5221.4769140000026</v>
      </c>
      <c r="BG306">
        <v>5003.6786190000057</v>
      </c>
      <c r="BH306">
        <v>4926.7307250000022</v>
      </c>
      <c r="BI306">
        <v>5055.7557620000116</v>
      </c>
      <c r="BJ306">
        <v>2618.2145310000028</v>
      </c>
      <c r="BK306">
        <v>4902.4134980000044</v>
      </c>
      <c r="BL306">
        <v>6553.3011289999986</v>
      </c>
      <c r="BM306">
        <v>2455.0687999999959</v>
      </c>
      <c r="BN306">
        <v>8957.5932510000057</v>
      </c>
      <c r="BO306">
        <v>2046.351409000006</v>
      </c>
      <c r="BP306">
        <v>7549.2835349999987</v>
      </c>
      <c r="BQ306">
        <v>3524.3891480000029</v>
      </c>
      <c r="BR306">
        <v>2448.4935480000049</v>
      </c>
      <c r="BS306">
        <v>1014.7322830000001</v>
      </c>
      <c r="BT306">
        <v>5668.9182039999887</v>
      </c>
      <c r="BU306">
        <v>5711.1563680000072</v>
      </c>
    </row>
    <row r="307">
      <c r="A307" t="s">
        <v>728</v>
      </c>
      <c r="B307">
        <v>2019</v>
      </c>
      <c r="C307" t="s">
        <v>736</v>
      </c>
      <c r="D307">
        <v>43</v>
      </c>
      <c r="E307" t="s">
        <v>54</v>
      </c>
      <c r="F307" t="s">
        <v>50</v>
      </c>
      <c r="G307" t="s">
        <v>762</v>
      </c>
      <c r="H307">
        <v>88.660246174264117</v>
      </c>
      <c r="I307">
        <v>81.449255654201707</v>
      </c>
      <c r="J307">
        <v>65.371430670480336</v>
      </c>
      <c r="K307">
        <v>51.428240273690207</v>
      </c>
      <c r="L307">
        <v>49.45574441254513</v>
      </c>
      <c r="M307">
        <v>68.144551207132224</v>
      </c>
      <c r="N307">
        <v>52.746466060225991</v>
      </c>
      <c r="O307">
        <v>48.316879523415182</v>
      </c>
      <c r="P307">
        <v>45.962874202381343</v>
      </c>
      <c r="Q307">
        <v>49.1484876951967</v>
      </c>
      <c r="R307">
        <v>89.445721582932052</v>
      </c>
      <c r="S307">
        <v>88.172184160719496</v>
      </c>
      <c r="T307">
        <v>85.08368468061299</v>
      </c>
      <c r="U307">
        <v>80.664821795859382</v>
      </c>
      <c r="V307">
        <v>76.759897749704038</v>
      </c>
      <c r="W307" t="s">
        <v>602</v>
      </c>
      <c r="X307" t="s">
        <v>603</v>
      </c>
      <c r="Y307" t="s">
        <v>160</v>
      </c>
      <c r="Z307" t="s">
        <v>604</v>
      </c>
      <c r="AA307" t="s">
        <v>605</v>
      </c>
      <c r="AB307" t="s">
        <v>606</v>
      </c>
      <c r="AC307" t="s">
        <v>607</v>
      </c>
      <c r="AD307" t="s">
        <v>608</v>
      </c>
      <c r="AE307" t="s">
        <v>609</v>
      </c>
      <c r="AF307" t="s">
        <v>610</v>
      </c>
      <c r="AG307" t="s">
        <v>611</v>
      </c>
      <c r="AH307" t="s">
        <v>169</v>
      </c>
      <c r="AI307">
        <v>75.56587993792499</v>
      </c>
      <c r="AJ307">
        <v>69.032209905082269</v>
      </c>
      <c r="AK307">
        <v>48.588706897378088</v>
      </c>
      <c r="AL307">
        <v>73.99695990812998</v>
      </c>
      <c r="AM307">
        <v>83.951160430083107</v>
      </c>
      <c r="AN307">
        <v>62.83275626520205</v>
      </c>
      <c r="AO307">
        <v>76.581091357256796</v>
      </c>
      <c r="AP307">
        <v>50.521468029090691</v>
      </c>
      <c r="AQ307">
        <v>76.07721692424208</v>
      </c>
      <c r="AR307">
        <v>51.433133402025128</v>
      </c>
      <c r="AS307">
        <v>54.143702373907082</v>
      </c>
      <c r="AT307">
        <v>39.778114428473828</v>
      </c>
      <c r="AU307">
        <v>4316.5646699999998</v>
      </c>
      <c r="AV307">
        <v>4302.9996270000038</v>
      </c>
      <c r="AW307">
        <v>5011.7600699999984</v>
      </c>
      <c r="AX307">
        <v>5133.239446000005</v>
      </c>
      <c r="AY307">
        <v>5369.9409680000026</v>
      </c>
      <c r="AZ307">
        <v>3073.717195000002</v>
      </c>
      <c r="BA307">
        <v>2657.6862829999968</v>
      </c>
      <c r="BB307">
        <v>2601.102727</v>
      </c>
      <c r="BC307">
        <v>2495.708337999999</v>
      </c>
      <c r="BD307">
        <v>2798.3424170000012</v>
      </c>
      <c r="BE307">
        <v>2004.034969000001</v>
      </c>
      <c r="BF307">
        <v>2094.0894469999998</v>
      </c>
      <c r="BG307">
        <v>1915.2493379999989</v>
      </c>
      <c r="BH307">
        <v>1906.8759040000009</v>
      </c>
      <c r="BI307">
        <v>2587.6981630000018</v>
      </c>
      <c r="BJ307">
        <v>1095.181613999998</v>
      </c>
      <c r="BK307">
        <v>1898.7410079999979</v>
      </c>
      <c r="BL307">
        <v>3167.6204589999961</v>
      </c>
      <c r="BM307">
        <v>1337.6035949999989</v>
      </c>
      <c r="BN307">
        <v>6182.2134940000087</v>
      </c>
      <c r="BO307">
        <v>1074.646823</v>
      </c>
      <c r="BP307">
        <v>2142.7351859999999</v>
      </c>
      <c r="BQ307">
        <v>1162.3496970000001</v>
      </c>
      <c r="BR307">
        <v>1420.0449289999999</v>
      </c>
      <c r="BS307">
        <v>527.32298400000013</v>
      </c>
      <c r="BT307">
        <v>1958.8565060000001</v>
      </c>
      <c r="BU307">
        <v>2167.1884860000009</v>
      </c>
    </row>
    <row r="308">
      <c r="A308" t="s">
        <v>728</v>
      </c>
      <c r="B308">
        <v>2019</v>
      </c>
      <c r="C308" t="s">
        <v>736</v>
      </c>
      <c r="D308">
        <v>44</v>
      </c>
      <c r="E308" t="s">
        <v>54</v>
      </c>
      <c r="F308" t="s">
        <v>49</v>
      </c>
      <c r="G308" t="s">
        <v>201</v>
      </c>
      <c r="H308">
        <v>11.33975382573581</v>
      </c>
      <c r="I308">
        <v>18.550744345798279</v>
      </c>
      <c r="J308">
        <v>34.628569329519557</v>
      </c>
      <c r="K308">
        <v>48.571759726309729</v>
      </c>
      <c r="L308">
        <v>50.5442555874546</v>
      </c>
      <c r="M308">
        <v>31.85544879286779</v>
      </c>
      <c r="N308">
        <v>47.253533939773952</v>
      </c>
      <c r="O308">
        <v>51.683120476584953</v>
      </c>
      <c r="P308">
        <v>54.037125797618643</v>
      </c>
      <c r="Q308">
        <v>50.851512304803052</v>
      </c>
      <c r="R308">
        <v>10.554278417067881</v>
      </c>
      <c r="S308">
        <v>11.827815839280539</v>
      </c>
      <c r="T308">
        <v>14.91631531938704</v>
      </c>
      <c r="U308">
        <v>19.335178204140661</v>
      </c>
      <c r="V308">
        <v>23.240102250295831</v>
      </c>
      <c r="W308" t="s">
        <v>602</v>
      </c>
      <c r="X308" t="s">
        <v>603</v>
      </c>
      <c r="Y308" t="s">
        <v>160</v>
      </c>
      <c r="Z308" t="s">
        <v>604</v>
      </c>
      <c r="AA308" t="s">
        <v>605</v>
      </c>
      <c r="AB308" t="s">
        <v>606</v>
      </c>
      <c r="AC308" t="s">
        <v>607</v>
      </c>
      <c r="AD308" t="s">
        <v>608</v>
      </c>
      <c r="AE308" t="s">
        <v>609</v>
      </c>
      <c r="AF308" t="s">
        <v>610</v>
      </c>
      <c r="AG308" t="s">
        <v>611</v>
      </c>
      <c r="AH308" t="s">
        <v>169</v>
      </c>
      <c r="AI308">
        <v>24.434120062075088</v>
      </c>
      <c r="AJ308">
        <v>30.967790094917831</v>
      </c>
      <c r="AK308">
        <v>51.411293102621727</v>
      </c>
      <c r="AL308">
        <v>26.003040091870002</v>
      </c>
      <c r="AM308">
        <v>16.048839569916979</v>
      </c>
      <c r="AN308">
        <v>37.167243734797928</v>
      </c>
      <c r="AO308">
        <v>23.418908642743261</v>
      </c>
      <c r="AP308">
        <v>49.478531970909359</v>
      </c>
      <c r="AQ308">
        <v>23.922783075757899</v>
      </c>
      <c r="AR308">
        <v>48.566866597974887</v>
      </c>
      <c r="AS308">
        <v>45.856297626092932</v>
      </c>
      <c r="AT308">
        <v>60.221885571525917</v>
      </c>
      <c r="AU308">
        <v>552.09389599999975</v>
      </c>
      <c r="AV308">
        <v>980.04389800000024</v>
      </c>
      <c r="AW308">
        <v>2654.8306999999991</v>
      </c>
      <c r="AX308">
        <v>4848.123748</v>
      </c>
      <c r="AY308">
        <v>5488.1323090000078</v>
      </c>
      <c r="AZ308">
        <v>1436.8667629999991</v>
      </c>
      <c r="BA308">
        <v>2380.9191089999999</v>
      </c>
      <c r="BB308">
        <v>2782.3217669999999</v>
      </c>
      <c r="BC308">
        <v>2934.1268960000002</v>
      </c>
      <c r="BD308">
        <v>2895.3066619999959</v>
      </c>
      <c r="BE308">
        <v>236.46903</v>
      </c>
      <c r="BF308">
        <v>280.9106359999999</v>
      </c>
      <c r="BG308">
        <v>335.76899200000003</v>
      </c>
      <c r="BH308">
        <v>457.07390899999979</v>
      </c>
      <c r="BI308">
        <v>783.46078700000089</v>
      </c>
      <c r="BJ308">
        <v>354.1254209999999</v>
      </c>
      <c r="BK308">
        <v>851.77358599999991</v>
      </c>
      <c r="BL308">
        <v>3351.631978999993</v>
      </c>
      <c r="BM308">
        <v>470.04309300000011</v>
      </c>
      <c r="BN308">
        <v>1181.8461120000011</v>
      </c>
      <c r="BO308">
        <v>635.68213100000037</v>
      </c>
      <c r="BP308">
        <v>655.25991699999986</v>
      </c>
      <c r="BQ308">
        <v>1138.35482</v>
      </c>
      <c r="BR308">
        <v>446.53876900000017</v>
      </c>
      <c r="BS308">
        <v>497.93631699999969</v>
      </c>
      <c r="BT308">
        <v>1659.027791</v>
      </c>
      <c r="BU308">
        <v>3281.0046149999971</v>
      </c>
    </row>
    <row r="309">
      <c r="A309" t="s">
        <v>728</v>
      </c>
      <c r="B309">
        <v>2019</v>
      </c>
      <c r="C309" t="s">
        <v>736</v>
      </c>
      <c r="D309">
        <v>45</v>
      </c>
      <c r="E309" t="s">
        <v>53</v>
      </c>
      <c r="F309" t="s">
        <v>50</v>
      </c>
      <c r="G309" t="s">
        <v>201</v>
      </c>
      <c r="H309">
        <v>88.660246174264117</v>
      </c>
      <c r="I309">
        <v>81.449255654201707</v>
      </c>
      <c r="J309">
        <v>65.371430670480336</v>
      </c>
      <c r="K309">
        <v>51.428240273690207</v>
      </c>
      <c r="L309">
        <v>49.45574441254513</v>
      </c>
      <c r="M309">
        <v>68.144551207132224</v>
      </c>
      <c r="N309">
        <v>52.746466060225991</v>
      </c>
      <c r="O309">
        <v>48.316879523415182</v>
      </c>
      <c r="P309">
        <v>45.962874202381343</v>
      </c>
      <c r="Q309">
        <v>49.1484876951967</v>
      </c>
      <c r="R309">
        <v>89.445721582932052</v>
      </c>
      <c r="S309">
        <v>88.172184160719496</v>
      </c>
      <c r="T309">
        <v>85.08368468061299</v>
      </c>
      <c r="U309">
        <v>80.664821795859382</v>
      </c>
      <c r="V309">
        <v>76.759897749704038</v>
      </c>
      <c r="W309" t="s">
        <v>602</v>
      </c>
      <c r="X309" t="s">
        <v>603</v>
      </c>
      <c r="Y309" t="s">
        <v>160</v>
      </c>
      <c r="Z309" t="s">
        <v>604</v>
      </c>
      <c r="AA309" t="s">
        <v>605</v>
      </c>
      <c r="AB309" t="s">
        <v>606</v>
      </c>
      <c r="AC309" t="s">
        <v>607</v>
      </c>
      <c r="AD309" t="s">
        <v>608</v>
      </c>
      <c r="AE309" t="s">
        <v>609</v>
      </c>
      <c r="AF309" t="s">
        <v>610</v>
      </c>
      <c r="AG309" t="s">
        <v>611</v>
      </c>
      <c r="AH309" t="s">
        <v>169</v>
      </c>
      <c r="AI309">
        <v>75.56587993792499</v>
      </c>
      <c r="AJ309">
        <v>69.032209905082269</v>
      </c>
      <c r="AK309">
        <v>48.588706897378088</v>
      </c>
      <c r="AL309">
        <v>73.99695990812998</v>
      </c>
      <c r="AM309">
        <v>83.951160430083107</v>
      </c>
      <c r="AN309">
        <v>62.83275626520205</v>
      </c>
      <c r="AO309">
        <v>76.581091357256796</v>
      </c>
      <c r="AP309">
        <v>50.521468029090691</v>
      </c>
      <c r="AQ309">
        <v>76.07721692424208</v>
      </c>
      <c r="AR309">
        <v>51.433133402025128</v>
      </c>
      <c r="AS309">
        <v>54.143702373907082</v>
      </c>
      <c r="AT309">
        <v>39.778114428473828</v>
      </c>
      <c r="AU309">
        <v>4316.5646699999998</v>
      </c>
      <c r="AV309">
        <v>4302.9996270000038</v>
      </c>
      <c r="AW309">
        <v>5011.7600699999984</v>
      </c>
      <c r="AX309">
        <v>5133.239446000005</v>
      </c>
      <c r="AY309">
        <v>5369.9409680000026</v>
      </c>
      <c r="AZ309">
        <v>3073.717195000002</v>
      </c>
      <c r="BA309">
        <v>2657.6862829999968</v>
      </c>
      <c r="BB309">
        <v>2601.102727</v>
      </c>
      <c r="BC309">
        <v>2495.708337999999</v>
      </c>
      <c r="BD309">
        <v>2798.3424170000012</v>
      </c>
      <c r="BE309">
        <v>2004.034969000001</v>
      </c>
      <c r="BF309">
        <v>2094.0894469999998</v>
      </c>
      <c r="BG309">
        <v>1915.2493379999989</v>
      </c>
      <c r="BH309">
        <v>1906.8759040000009</v>
      </c>
      <c r="BI309">
        <v>2587.6981630000018</v>
      </c>
      <c r="BJ309">
        <v>1095.181613999998</v>
      </c>
      <c r="BK309">
        <v>1898.7410079999979</v>
      </c>
      <c r="BL309">
        <v>3167.6204589999961</v>
      </c>
      <c r="BM309">
        <v>1337.6035949999989</v>
      </c>
      <c r="BN309">
        <v>6182.2134940000087</v>
      </c>
      <c r="BO309">
        <v>1074.646823</v>
      </c>
      <c r="BP309">
        <v>2142.7351859999999</v>
      </c>
      <c r="BQ309">
        <v>1162.3496970000001</v>
      </c>
      <c r="BR309">
        <v>1420.0449289999999</v>
      </c>
      <c r="BS309">
        <v>527.32298400000013</v>
      </c>
      <c r="BT309">
        <v>1958.8565060000001</v>
      </c>
      <c r="BU309">
        <v>2167.1884860000009</v>
      </c>
    </row>
    <row r="310">
      <c r="A310" t="s">
        <v>728</v>
      </c>
      <c r="B310">
        <v>2019</v>
      </c>
      <c r="C310" t="s">
        <v>736</v>
      </c>
      <c r="D310">
        <v>46</v>
      </c>
      <c r="E310" t="s">
        <v>53</v>
      </c>
      <c r="F310" t="s">
        <v>49</v>
      </c>
      <c r="G310" t="s">
        <v>201</v>
      </c>
      <c r="H310">
        <v>11.33975382573581</v>
      </c>
      <c r="I310">
        <v>18.550744345798279</v>
      </c>
      <c r="J310">
        <v>34.628569329519557</v>
      </c>
      <c r="K310">
        <v>48.571759726309729</v>
      </c>
      <c r="L310">
        <v>50.5442555874546</v>
      </c>
      <c r="M310">
        <v>31.85544879286779</v>
      </c>
      <c r="N310">
        <v>47.253533939773952</v>
      </c>
      <c r="O310">
        <v>51.683120476584953</v>
      </c>
      <c r="P310">
        <v>54.037125797618643</v>
      </c>
      <c r="Q310">
        <v>50.851512304803052</v>
      </c>
      <c r="R310">
        <v>10.554278417067881</v>
      </c>
      <c r="S310">
        <v>11.827815839280539</v>
      </c>
      <c r="T310">
        <v>14.91631531938704</v>
      </c>
      <c r="U310">
        <v>19.335178204140661</v>
      </c>
      <c r="V310">
        <v>23.240102250295831</v>
      </c>
      <c r="W310" t="s">
        <v>602</v>
      </c>
      <c r="X310" t="s">
        <v>603</v>
      </c>
      <c r="Y310" t="s">
        <v>160</v>
      </c>
      <c r="Z310" t="s">
        <v>604</v>
      </c>
      <c r="AA310" t="s">
        <v>605</v>
      </c>
      <c r="AB310" t="s">
        <v>606</v>
      </c>
      <c r="AC310" t="s">
        <v>607</v>
      </c>
      <c r="AD310" t="s">
        <v>608</v>
      </c>
      <c r="AE310" t="s">
        <v>609</v>
      </c>
      <c r="AF310" t="s">
        <v>610</v>
      </c>
      <c r="AG310" t="s">
        <v>611</v>
      </c>
      <c r="AH310" t="s">
        <v>169</v>
      </c>
      <c r="AI310">
        <v>24.434120062075088</v>
      </c>
      <c r="AJ310">
        <v>30.967790094917831</v>
      </c>
      <c r="AK310">
        <v>51.411293102621727</v>
      </c>
      <c r="AL310">
        <v>26.003040091870002</v>
      </c>
      <c r="AM310">
        <v>16.048839569916979</v>
      </c>
      <c r="AN310">
        <v>37.167243734797928</v>
      </c>
      <c r="AO310">
        <v>23.418908642743261</v>
      </c>
      <c r="AP310">
        <v>49.478531970909359</v>
      </c>
      <c r="AQ310">
        <v>23.922783075757899</v>
      </c>
      <c r="AR310">
        <v>48.566866597974887</v>
      </c>
      <c r="AS310">
        <v>45.856297626092932</v>
      </c>
      <c r="AT310">
        <v>60.221885571525917</v>
      </c>
      <c r="AU310">
        <v>552.09389599999975</v>
      </c>
      <c r="AV310">
        <v>980.04389800000024</v>
      </c>
      <c r="AW310">
        <v>2654.8306999999991</v>
      </c>
      <c r="AX310">
        <v>4848.123748</v>
      </c>
      <c r="AY310">
        <v>5488.1323090000078</v>
      </c>
      <c r="AZ310">
        <v>1436.8667629999991</v>
      </c>
      <c r="BA310">
        <v>2380.9191089999999</v>
      </c>
      <c r="BB310">
        <v>2782.3217669999999</v>
      </c>
      <c r="BC310">
        <v>2934.1268960000002</v>
      </c>
      <c r="BD310">
        <v>2895.3066619999959</v>
      </c>
      <c r="BE310">
        <v>236.46903</v>
      </c>
      <c r="BF310">
        <v>280.9106359999999</v>
      </c>
      <c r="BG310">
        <v>335.76899200000003</v>
      </c>
      <c r="BH310">
        <v>457.07390899999979</v>
      </c>
      <c r="BI310">
        <v>783.46078700000089</v>
      </c>
      <c r="BJ310">
        <v>354.1254209999999</v>
      </c>
      <c r="BK310">
        <v>851.77358599999991</v>
      </c>
      <c r="BL310">
        <v>3351.631978999993</v>
      </c>
      <c r="BM310">
        <v>470.04309300000011</v>
      </c>
      <c r="BN310">
        <v>1181.8461120000011</v>
      </c>
      <c r="BO310">
        <v>635.68213100000037</v>
      </c>
      <c r="BP310">
        <v>655.25991699999986</v>
      </c>
      <c r="BQ310">
        <v>1138.35482</v>
      </c>
      <c r="BR310">
        <v>446.53876900000017</v>
      </c>
      <c r="BS310">
        <v>497.93631699999969</v>
      </c>
      <c r="BT310">
        <v>1659.027791</v>
      </c>
      <c r="BU310">
        <v>3281.0046149999971</v>
      </c>
    </row>
    <row r="311">
      <c r="A311" t="s">
        <v>728</v>
      </c>
      <c r="B311">
        <v>2019</v>
      </c>
      <c r="C311" t="s">
        <v>736</v>
      </c>
      <c r="D311">
        <v>58</v>
      </c>
      <c r="E311" t="s">
        <v>612</v>
      </c>
      <c r="F311" t="s">
        <v>613</v>
      </c>
      <c r="G311" t="s">
        <v>201</v>
      </c>
      <c r="H311">
        <v>0</v>
      </c>
      <c r="I311">
        <v>0</v>
      </c>
      <c r="J311">
        <v>1.4679355200935511</v>
      </c>
      <c r="K311">
        <v>7.1027486610683379</v>
      </c>
      <c r="L311">
        <v>28.354148552877561</v>
      </c>
      <c r="M311">
        <v>0.70282947712955335</v>
      </c>
      <c r="N311">
        <v>4.3781600784662356</v>
      </c>
      <c r="O311">
        <v>7.6905639005574438</v>
      </c>
      <c r="P311">
        <v>18.922556855915619</v>
      </c>
      <c r="Q311">
        <v>38.646347064288939</v>
      </c>
      <c r="R311">
        <v>0</v>
      </c>
      <c r="S311">
        <v>0</v>
      </c>
      <c r="T311">
        <v>0</v>
      </c>
      <c r="U311">
        <v>0.23192395915372979</v>
      </c>
      <c r="V311">
        <v>2.129059364193532</v>
      </c>
      <c r="W311" t="s">
        <v>602</v>
      </c>
      <c r="X311" t="s">
        <v>603</v>
      </c>
      <c r="Y311" t="s">
        <v>160</v>
      </c>
      <c r="Z311" t="s">
        <v>604</v>
      </c>
      <c r="AA311" t="s">
        <v>605</v>
      </c>
      <c r="AB311" t="s">
        <v>606</v>
      </c>
      <c r="AC311" t="s">
        <v>607</v>
      </c>
      <c r="AD311" t="s">
        <v>608</v>
      </c>
      <c r="AE311" t="s">
        <v>609</v>
      </c>
      <c r="AF311" t="s">
        <v>610</v>
      </c>
      <c r="AG311" t="s">
        <v>611</v>
      </c>
      <c r="AH311" t="s">
        <v>169</v>
      </c>
      <c r="AI311">
        <v>3.1794797618431239</v>
      </c>
      <c r="AJ311">
        <v>2.3275137284024119</v>
      </c>
      <c r="AK311">
        <v>24.92123318931807</v>
      </c>
      <c r="AL311">
        <v>1.487875741228746</v>
      </c>
      <c r="AM311">
        <v>0.82791224451913858</v>
      </c>
      <c r="AN311">
        <v>5.0619959115273199</v>
      </c>
      <c r="AO311">
        <v>1.7623767402041179</v>
      </c>
      <c r="AP311">
        <v>7.8100926612833392</v>
      </c>
      <c r="AQ311">
        <v>2.2544311989641912</v>
      </c>
      <c r="AR311">
        <v>23.314928225778651</v>
      </c>
      <c r="AS311">
        <v>6.9306905275039172</v>
      </c>
      <c r="AT311">
        <v>18.093684971002709</v>
      </c>
      <c r="AU311">
        <v>0</v>
      </c>
      <c r="AV311">
        <v>0</v>
      </c>
      <c r="AW311">
        <v>179.58174600000001</v>
      </c>
      <c r="AX311">
        <v>869.3893079999998</v>
      </c>
      <c r="AY311">
        <v>3469.7950099999971</v>
      </c>
      <c r="AZ311">
        <v>43.724758000000008</v>
      </c>
      <c r="BA311">
        <v>272.398572</v>
      </c>
      <c r="BB311">
        <v>479.298562</v>
      </c>
      <c r="BC311">
        <v>1175.8815649999999</v>
      </c>
      <c r="BD311">
        <v>2405.4664110000022</v>
      </c>
      <c r="BE311">
        <v>0</v>
      </c>
      <c r="BF311">
        <v>0</v>
      </c>
      <c r="BG311">
        <v>0</v>
      </c>
      <c r="BH311">
        <v>13.950412</v>
      </c>
      <c r="BI311">
        <v>128.045784</v>
      </c>
      <c r="BJ311">
        <v>95.619555000000005</v>
      </c>
      <c r="BK311">
        <v>141.23936800000001</v>
      </c>
      <c r="BL311">
        <v>1695.7496880000001</v>
      </c>
      <c r="BM311">
        <v>57.371893</v>
      </c>
      <c r="BN311">
        <v>85.68340400000001</v>
      </c>
      <c r="BO311">
        <v>115.493889</v>
      </c>
      <c r="BP311">
        <v>146.94141200000001</v>
      </c>
      <c r="BQ311">
        <v>293.85445099999993</v>
      </c>
      <c r="BR311">
        <v>62.733305999999992</v>
      </c>
      <c r="BS311">
        <v>252.7836489999998</v>
      </c>
      <c r="BT311">
        <v>468.61148200000002</v>
      </c>
      <c r="BU311">
        <v>1102.683966999999</v>
      </c>
    </row>
    <row r="312">
      <c r="A312" t="s">
        <v>728</v>
      </c>
      <c r="B312">
        <v>2019</v>
      </c>
      <c r="C312" t="s">
        <v>736</v>
      </c>
      <c r="D312">
        <v>59</v>
      </c>
      <c r="E312" t="s">
        <v>612</v>
      </c>
      <c r="F312" t="s">
        <v>614</v>
      </c>
      <c r="G312" t="s">
        <v>201</v>
      </c>
      <c r="H312">
        <v>0.050359252759173398</v>
      </c>
      <c r="I312">
        <v>0.66965003135657453</v>
      </c>
      <c r="J312">
        <v>4.8400302412049063</v>
      </c>
      <c r="K312">
        <v>13.41129781462128</v>
      </c>
      <c r="L312">
        <v>12.20794070267414</v>
      </c>
      <c r="M312">
        <v>3.371458935060835</v>
      </c>
      <c r="N312">
        <v>10.540887731175941</v>
      </c>
      <c r="O312">
        <v>15.351064601865589</v>
      </c>
      <c r="P312">
        <v>15.558830366602811</v>
      </c>
      <c r="Q312">
        <v>9.9836143353660329</v>
      </c>
      <c r="R312">
        <v>0</v>
      </c>
      <c r="S312">
        <v>0.1024487074819657</v>
      </c>
      <c r="T312">
        <v>0.4977597190580928</v>
      </c>
      <c r="U312">
        <v>1.337924868281767</v>
      </c>
      <c r="V312">
        <v>4.7981596224578116</v>
      </c>
      <c r="W312" t="s">
        <v>602</v>
      </c>
      <c r="X312" t="s">
        <v>603</v>
      </c>
      <c r="Y312" t="s">
        <v>160</v>
      </c>
      <c r="Z312" t="s">
        <v>604</v>
      </c>
      <c r="AA312" t="s">
        <v>605</v>
      </c>
      <c r="AB312" t="s">
        <v>606</v>
      </c>
      <c r="AC312" t="s">
        <v>607</v>
      </c>
      <c r="AD312" t="s">
        <v>608</v>
      </c>
      <c r="AE312" t="s">
        <v>609</v>
      </c>
      <c r="AF312" t="s">
        <v>610</v>
      </c>
      <c r="AG312" t="s">
        <v>611</v>
      </c>
      <c r="AH312" t="s">
        <v>169</v>
      </c>
      <c r="AI312">
        <v>4.5003502674452642</v>
      </c>
      <c r="AJ312">
        <v>2.4615686712330169</v>
      </c>
      <c r="AK312">
        <v>10.35214972856599</v>
      </c>
      <c r="AL312">
        <v>0.39880927487978829</v>
      </c>
      <c r="AM312">
        <v>3.634668089940722</v>
      </c>
      <c r="AN312">
        <v>7.7629112921925341</v>
      </c>
      <c r="AO312">
        <v>2.738496131216579</v>
      </c>
      <c r="AP312">
        <v>16.73203278108911</v>
      </c>
      <c r="AQ312">
        <v>2.7682526371019431</v>
      </c>
      <c r="AR312">
        <v>24.166991789376102</v>
      </c>
      <c r="AS312">
        <v>6.5957241745755857</v>
      </c>
      <c r="AT312">
        <v>10.09236325461633</v>
      </c>
      <c r="AU312">
        <v>6.1638570000000001</v>
      </c>
      <c r="AV312">
        <v>81.957154000000003</v>
      </c>
      <c r="AW312">
        <v>592.11121299999979</v>
      </c>
      <c r="AX312">
        <v>1641.567157</v>
      </c>
      <c r="AY312">
        <v>1493.9278339999989</v>
      </c>
      <c r="AZ312">
        <v>209.74678900000001</v>
      </c>
      <c r="BA312">
        <v>655.82863900000007</v>
      </c>
      <c r="BB312">
        <v>956.72349700000007</v>
      </c>
      <c r="BC312">
        <v>966.85357799999974</v>
      </c>
      <c r="BD312">
        <v>621.41058000000021</v>
      </c>
      <c r="BE312">
        <v>0</v>
      </c>
      <c r="BF312">
        <v>6.1638570000000001</v>
      </c>
      <c r="BG312">
        <v>29.952341000000001</v>
      </c>
      <c r="BH312">
        <v>80.477253000000019</v>
      </c>
      <c r="BI312">
        <v>288.57068099999998</v>
      </c>
      <c r="BJ312">
        <v>135.34336500000001</v>
      </c>
      <c r="BK312">
        <v>149.37415799999999</v>
      </c>
      <c r="BL312">
        <v>704.40553800000021</v>
      </c>
      <c r="BM312">
        <v>15.377926</v>
      </c>
      <c r="BN312">
        <v>376.1639429999999</v>
      </c>
      <c r="BO312">
        <v>177.11764900000011</v>
      </c>
      <c r="BP312">
        <v>228.327167</v>
      </c>
      <c r="BQ312">
        <v>629.54212200000029</v>
      </c>
      <c r="BR312">
        <v>77.031244000000001</v>
      </c>
      <c r="BS312">
        <v>262.02183899999989</v>
      </c>
      <c r="BT312">
        <v>445.96307800000022</v>
      </c>
      <c r="BU312">
        <v>615.05918599999984</v>
      </c>
    </row>
    <row r="313">
      <c r="A313" t="s">
        <v>728</v>
      </c>
      <c r="B313">
        <v>2019</v>
      </c>
      <c r="C313" t="s">
        <v>736</v>
      </c>
      <c r="D313">
        <v>60</v>
      </c>
      <c r="E313" t="s">
        <v>612</v>
      </c>
      <c r="F313" t="s">
        <v>615</v>
      </c>
      <c r="G313" t="s">
        <v>201</v>
      </c>
      <c r="H313">
        <v>0.31616399808477041</v>
      </c>
      <c r="I313">
        <v>2.7101581848479261</v>
      </c>
      <c r="J313">
        <v>11.05538620952041</v>
      </c>
      <c r="K313">
        <v>16.771931595054589</v>
      </c>
      <c r="L313">
        <v>10.840188722454091</v>
      </c>
      <c r="M313">
        <v>13.502401084689041</v>
      </c>
      <c r="N313">
        <v>18.93063612399682</v>
      </c>
      <c r="O313">
        <v>18.338416455381431</v>
      </c>
      <c r="P313">
        <v>17.24836671651903</v>
      </c>
      <c r="Q313">
        <v>8.6483335046260734</v>
      </c>
      <c r="R313">
        <v>0</v>
      </c>
      <c r="S313">
        <v>0.43470578447406399</v>
      </c>
      <c r="T313">
        <v>1.001833512747532</v>
      </c>
      <c r="U313">
        <v>2.3736223749000391</v>
      </c>
      <c r="V313">
        <v>1.6998444890157109</v>
      </c>
      <c r="W313" t="s">
        <v>602</v>
      </c>
      <c r="X313" t="s">
        <v>603</v>
      </c>
      <c r="Y313" t="s">
        <v>160</v>
      </c>
      <c r="Z313" t="s">
        <v>604</v>
      </c>
      <c r="AA313" t="s">
        <v>605</v>
      </c>
      <c r="AB313" t="s">
        <v>606</v>
      </c>
      <c r="AC313" t="s">
        <v>607</v>
      </c>
      <c r="AD313" t="s">
        <v>608</v>
      </c>
      <c r="AE313" t="s">
        <v>609</v>
      </c>
      <c r="AF313" t="s">
        <v>610</v>
      </c>
      <c r="AG313" t="s">
        <v>611</v>
      </c>
      <c r="AH313" t="s">
        <v>169</v>
      </c>
      <c r="AI313">
        <v>1.2584748700919921</v>
      </c>
      <c r="AJ313">
        <v>3.2833249483935472</v>
      </c>
      <c r="AK313">
        <v>19.977519684120299</v>
      </c>
      <c r="AL313">
        <v>1.270292180634258</v>
      </c>
      <c r="AM313">
        <v>3.5495701122391581</v>
      </c>
      <c r="AN313">
        <v>12.70659105491287</v>
      </c>
      <c r="AO313">
        <v>3.5105939016617982</v>
      </c>
      <c r="AP313">
        <v>9.7322819831915872</v>
      </c>
      <c r="AQ313">
        <v>2.1986994433022389</v>
      </c>
      <c r="AR313">
        <v>16.489997576704688</v>
      </c>
      <c r="AS313">
        <v>8.3392865904783182</v>
      </c>
      <c r="AT313">
        <v>21.937415058527328</v>
      </c>
      <c r="AU313">
        <v>38.697747999999997</v>
      </c>
      <c r="AV313">
        <v>331.69094500000011</v>
      </c>
      <c r="AW313">
        <v>1352.4746359999999</v>
      </c>
      <c r="AX313">
        <v>2052.9148220000002</v>
      </c>
      <c r="AY313">
        <v>1326.551304000001</v>
      </c>
      <c r="AZ313">
        <v>840.01772699999981</v>
      </c>
      <c r="BA313">
        <v>1177.818571</v>
      </c>
      <c r="BB313">
        <v>1142.9040509999991</v>
      </c>
      <c r="BC313">
        <v>1071.844392</v>
      </c>
      <c r="BD313">
        <v>538.29863199999977</v>
      </c>
      <c r="BE313">
        <v>0</v>
      </c>
      <c r="BF313">
        <v>26.154202999999999</v>
      </c>
      <c r="BG313">
        <v>60.284627000000008</v>
      </c>
      <c r="BH313">
        <v>142.77528799999999</v>
      </c>
      <c r="BI313">
        <v>102.231964</v>
      </c>
      <c r="BJ313">
        <v>37.84732600000001</v>
      </c>
      <c r="BK313">
        <v>199.24038900000011</v>
      </c>
      <c r="BL313">
        <v>1359.357802</v>
      </c>
      <c r="BM313">
        <v>48.981957999999999</v>
      </c>
      <c r="BN313">
        <v>367.35686900000002</v>
      </c>
      <c r="BO313">
        <v>289.91205100000002</v>
      </c>
      <c r="BP313">
        <v>292.70224300000001</v>
      </c>
      <c r="BQ313">
        <v>366.17675400000002</v>
      </c>
      <c r="BR313">
        <v>61.182476999999992</v>
      </c>
      <c r="BS313">
        <v>178.78681499999999</v>
      </c>
      <c r="BT313">
        <v>563.85225000000014</v>
      </c>
      <c r="BU313">
        <v>1336.9325209999979</v>
      </c>
    </row>
    <row r="314">
      <c r="A314" t="s">
        <v>728</v>
      </c>
      <c r="B314">
        <v>2019</v>
      </c>
      <c r="C314" t="s">
        <v>736</v>
      </c>
      <c r="D314">
        <v>61</v>
      </c>
      <c r="E314" t="s">
        <v>612</v>
      </c>
      <c r="F314" t="s">
        <v>616</v>
      </c>
      <c r="G314" t="s">
        <v>201</v>
      </c>
      <c r="H314">
        <v>2.0705696605053512</v>
      </c>
      <c r="I314">
        <v>8.788197627884923</v>
      </c>
      <c r="J314">
        <v>14.280477429427039</v>
      </c>
      <c r="K314">
        <v>14.08568505194541</v>
      </c>
      <c r="L314">
        <v>8.4562988958869987</v>
      </c>
      <c r="M314">
        <v>19.041311661889569</v>
      </c>
      <c r="N314">
        <v>17.837404110669461</v>
      </c>
      <c r="O314">
        <v>14.40276401088591</v>
      </c>
      <c r="P314">
        <v>11.954020849829851</v>
      </c>
      <c r="Q314">
        <v>5.9857518348237546</v>
      </c>
      <c r="R314">
        <v>0.59907167884207679</v>
      </c>
      <c r="S314">
        <v>3.0195893894340582</v>
      </c>
      <c r="T314">
        <v>6.8537662405973716</v>
      </c>
      <c r="U314">
        <v>6.196120126603728</v>
      </c>
      <c r="V314">
        <v>8.7243696139074647</v>
      </c>
      <c r="W314" t="s">
        <v>602</v>
      </c>
      <c r="X314" t="s">
        <v>603</v>
      </c>
      <c r="Y314" t="s">
        <v>160</v>
      </c>
      <c r="Z314" t="s">
        <v>604</v>
      </c>
      <c r="AA314" t="s">
        <v>605</v>
      </c>
      <c r="AB314" t="s">
        <v>606</v>
      </c>
      <c r="AC314" t="s">
        <v>607</v>
      </c>
      <c r="AD314" t="s">
        <v>608</v>
      </c>
      <c r="AE314" t="s">
        <v>609</v>
      </c>
      <c r="AF314" t="s">
        <v>610</v>
      </c>
      <c r="AG314" t="s">
        <v>611</v>
      </c>
      <c r="AH314" t="s">
        <v>169</v>
      </c>
      <c r="AI314">
        <v>5.0620993559622756</v>
      </c>
      <c r="AJ314">
        <v>4.3445460026433498</v>
      </c>
      <c r="AK314">
        <v>11.55877815821832</v>
      </c>
      <c r="AL314">
        <v>6.5526935678866263</v>
      </c>
      <c r="AM314">
        <v>5.0295717620960358</v>
      </c>
      <c r="AN314">
        <v>30.446119707009011</v>
      </c>
      <c r="AO314">
        <v>4.380807186272607</v>
      </c>
      <c r="AP314">
        <v>25.409899760205629</v>
      </c>
      <c r="AQ314">
        <v>9.5206917180298873</v>
      </c>
      <c r="AR314">
        <v>27.982917699916591</v>
      </c>
      <c r="AS314">
        <v>8.1681182878439476</v>
      </c>
      <c r="AT314">
        <v>11.86058081545354</v>
      </c>
      <c r="AU314">
        <v>253.432976</v>
      </c>
      <c r="AV314">
        <v>1075.5702719999999</v>
      </c>
      <c r="AW314">
        <v>1747.020243999998</v>
      </c>
      <c r="AX314">
        <v>1724.1133769999999</v>
      </c>
      <c r="AY314">
        <v>1034.8264789999989</v>
      </c>
      <c r="AZ314">
        <v>1184.607037</v>
      </c>
      <c r="BA314">
        <v>1109.800309</v>
      </c>
      <c r="BB314">
        <v>897.62261499999977</v>
      </c>
      <c r="BC314">
        <v>742.84425999999985</v>
      </c>
      <c r="BD314">
        <v>372.57143500000012</v>
      </c>
      <c r="BE314">
        <v>36.020432999999997</v>
      </c>
      <c r="BF314">
        <v>181.67449500000001</v>
      </c>
      <c r="BG314">
        <v>412.42056300000007</v>
      </c>
      <c r="BH314">
        <v>372.70159100000018</v>
      </c>
      <c r="BI314">
        <v>524.70060999999998</v>
      </c>
      <c r="BJ314">
        <v>152.2373859999999</v>
      </c>
      <c r="BK314">
        <v>263.63794300000018</v>
      </c>
      <c r="BL314">
        <v>786.50981299999955</v>
      </c>
      <c r="BM314">
        <v>252.66924100000011</v>
      </c>
      <c r="BN314">
        <v>520.52718399999992</v>
      </c>
      <c r="BO314">
        <v>694.6550000000002</v>
      </c>
      <c r="BP314">
        <v>365.257881</v>
      </c>
      <c r="BQ314">
        <v>956.04655000000002</v>
      </c>
      <c r="BR314">
        <v>264.92911700000008</v>
      </c>
      <c r="BS314">
        <v>303.394631</v>
      </c>
      <c r="BT314">
        <v>552.27888200000018</v>
      </c>
      <c r="BU314">
        <v>722.81972000000007</v>
      </c>
    </row>
    <row r="315">
      <c r="A315" t="s">
        <v>728</v>
      </c>
      <c r="B315">
        <v>2019</v>
      </c>
      <c r="C315" t="s">
        <v>736</v>
      </c>
      <c r="D315">
        <v>62</v>
      </c>
      <c r="E315" t="s">
        <v>612</v>
      </c>
      <c r="F315" t="s">
        <v>617</v>
      </c>
      <c r="G315" t="s">
        <v>201</v>
      </c>
      <c r="H315">
        <v>37.383280313223253</v>
      </c>
      <c r="I315">
        <v>31.119833165703149</v>
      </c>
      <c r="J315">
        <v>31.472527993214499</v>
      </c>
      <c r="K315">
        <v>30.430797680483721</v>
      </c>
      <c r="L315">
        <v>24.541193161030769</v>
      </c>
      <c r="M315">
        <v>36.455727470795708</v>
      </c>
      <c r="N315">
        <v>29.827103101063091</v>
      </c>
      <c r="O315">
        <v>30.876391325923379</v>
      </c>
      <c r="P315">
        <v>23.792112774292729</v>
      </c>
      <c r="Q315">
        <v>19.786572798708999</v>
      </c>
      <c r="R315">
        <v>36.663736686990667</v>
      </c>
      <c r="S315">
        <v>36.005328044760901</v>
      </c>
      <c r="T315">
        <v>29.226341787373961</v>
      </c>
      <c r="U315">
        <v>29.185092235122809</v>
      </c>
      <c r="V315">
        <v>38.56632092345442</v>
      </c>
      <c r="W315" t="s">
        <v>602</v>
      </c>
      <c r="X315" t="s">
        <v>603</v>
      </c>
      <c r="Y315" t="s">
        <v>160</v>
      </c>
      <c r="Z315" t="s">
        <v>604</v>
      </c>
      <c r="AA315" t="s">
        <v>605</v>
      </c>
      <c r="AB315" t="s">
        <v>606</v>
      </c>
      <c r="AC315" t="s">
        <v>607</v>
      </c>
      <c r="AD315" t="s">
        <v>608</v>
      </c>
      <c r="AE315" t="s">
        <v>609</v>
      </c>
      <c r="AF315" t="s">
        <v>610</v>
      </c>
      <c r="AG315" t="s">
        <v>611</v>
      </c>
      <c r="AH315" t="s">
        <v>169</v>
      </c>
      <c r="AI315">
        <v>34.046456178225817</v>
      </c>
      <c r="AJ315">
        <v>32.933392528536523</v>
      </c>
      <c r="AK315">
        <v>27.160980521371709</v>
      </c>
      <c r="AL315">
        <v>37.047751033305502</v>
      </c>
      <c r="AM315">
        <v>58.072694752806299</v>
      </c>
      <c r="AN315">
        <v>19.58709406843791</v>
      </c>
      <c r="AO315">
        <v>21.050153943562218</v>
      </c>
      <c r="AP315">
        <v>2.0139004010078572</v>
      </c>
      <c r="AQ315">
        <v>50.309712281893681</v>
      </c>
      <c r="AR315">
        <v>4.334297144238386</v>
      </c>
      <c r="AS315">
        <v>23.05315374247116</v>
      </c>
      <c r="AT315">
        <v>22.477988304846129</v>
      </c>
      <c r="AU315">
        <v>4575.6277430000018</v>
      </c>
      <c r="AV315">
        <v>3808.695348000002</v>
      </c>
      <c r="AW315">
        <v>3850.2314650000039</v>
      </c>
      <c r="AX315">
        <v>3724.7847840000031</v>
      </c>
      <c r="AY315">
        <v>3003.1904999999988</v>
      </c>
      <c r="AZ315">
        <v>2268.0008640000001</v>
      </c>
      <c r="BA315">
        <v>1855.770493999999</v>
      </c>
      <c r="BB315">
        <v>1924.3075220000001</v>
      </c>
      <c r="BC315">
        <v>1478.484488999999</v>
      </c>
      <c r="BD315">
        <v>1231.5765879999999</v>
      </c>
      <c r="BE315">
        <v>2204.4835660000031</v>
      </c>
      <c r="BF315">
        <v>2166.2712860000011</v>
      </c>
      <c r="BG315">
        <v>1758.6745609999989</v>
      </c>
      <c r="BH315">
        <v>1755.506686000002</v>
      </c>
      <c r="BI315">
        <v>2319.4537840000012</v>
      </c>
      <c r="BJ315">
        <v>1023.911845</v>
      </c>
      <c r="BK315">
        <v>1998.480820999999</v>
      </c>
      <c r="BL315">
        <v>1848.151891</v>
      </c>
      <c r="BM315">
        <v>1428.5464499999989</v>
      </c>
      <c r="BN315">
        <v>6010.1371840000102</v>
      </c>
      <c r="BO315">
        <v>446.89677899999958</v>
      </c>
      <c r="BP315">
        <v>1755.095419</v>
      </c>
      <c r="BQ315">
        <v>75.772929000000005</v>
      </c>
      <c r="BR315">
        <v>1399.951605</v>
      </c>
      <c r="BS315">
        <v>46.993043999999998</v>
      </c>
      <c r="BT315">
        <v>1558.715181</v>
      </c>
      <c r="BU315">
        <v>1369.876692</v>
      </c>
    </row>
    <row r="316">
      <c r="A316" t="s">
        <v>728</v>
      </c>
      <c r="B316">
        <v>2019</v>
      </c>
      <c r="C316" t="s">
        <v>736</v>
      </c>
      <c r="D316">
        <v>63</v>
      </c>
      <c r="E316" t="s">
        <v>612</v>
      </c>
      <c r="F316" t="s">
        <v>618</v>
      </c>
      <c r="G316" t="s">
        <v>201</v>
      </c>
      <c r="H316">
        <v>4.4504169890374614</v>
      </c>
      <c r="I316">
        <v>7.2951822169312948</v>
      </c>
      <c r="J316">
        <v>6.0635182422864151</v>
      </c>
      <c r="K316">
        <v>3.6674334373400881</v>
      </c>
      <c r="L316">
        <v>2.16587029887476</v>
      </c>
      <c r="M316">
        <v>5.9738499527328086</v>
      </c>
      <c r="N316">
        <v>3.5971707728011011</v>
      </c>
      <c r="O316">
        <v>3.034506271166888</v>
      </c>
      <c r="P316">
        <v>1.2175877025452739</v>
      </c>
      <c r="Q316">
        <v>2.5246608198000851</v>
      </c>
      <c r="R316">
        <v>4.8807471898852404</v>
      </c>
      <c r="S316">
        <v>4.1472736929199741</v>
      </c>
      <c r="T316">
        <v>8.3248643491498129</v>
      </c>
      <c r="U316">
        <v>6.7277287880296086</v>
      </c>
      <c r="V316">
        <v>7.1050087792778633</v>
      </c>
      <c r="W316" t="s">
        <v>602</v>
      </c>
      <c r="X316" t="s">
        <v>603</v>
      </c>
      <c r="Y316" t="s">
        <v>160</v>
      </c>
      <c r="Z316" t="s">
        <v>604</v>
      </c>
      <c r="AA316" t="s">
        <v>605</v>
      </c>
      <c r="AB316" t="s">
        <v>606</v>
      </c>
      <c r="AC316" t="s">
        <v>607</v>
      </c>
      <c r="AD316" t="s">
        <v>608</v>
      </c>
      <c r="AE316" t="s">
        <v>609</v>
      </c>
      <c r="AF316" t="s">
        <v>610</v>
      </c>
      <c r="AG316" t="s">
        <v>611</v>
      </c>
      <c r="AH316" t="s">
        <v>169</v>
      </c>
      <c r="AI316">
        <v>10.790787161207341</v>
      </c>
      <c r="AJ316">
        <v>9.1311482806166264</v>
      </c>
      <c r="AK316">
        <v>0.088919578927621604</v>
      </c>
      <c r="AL316">
        <v>4.8675395339055996</v>
      </c>
      <c r="AM316">
        <v>3.6095914716559552</v>
      </c>
      <c r="AN316">
        <v>0.4766548655802304</v>
      </c>
      <c r="AO316">
        <v>6.9332726271743237</v>
      </c>
      <c r="AP316">
        <v>8.9506731709660468</v>
      </c>
      <c r="AQ316">
        <v>3.2983675106623518</v>
      </c>
      <c r="AR316">
        <v>0</v>
      </c>
      <c r="AS316">
        <v>5.0313783540274271</v>
      </c>
      <c r="AT316">
        <v>1.471421055779341</v>
      </c>
      <c r="AU316">
        <v>544.72082899999987</v>
      </c>
      <c r="AV316">
        <v>892.84304400000019</v>
      </c>
      <c r="AW316">
        <v>741.7881630000004</v>
      </c>
      <c r="AX316">
        <v>448.90049900000008</v>
      </c>
      <c r="AY316">
        <v>265.04502300000001</v>
      </c>
      <c r="AZ316">
        <v>371.64796299999989</v>
      </c>
      <c r="BA316">
        <v>223.807299</v>
      </c>
      <c r="BB316">
        <v>189.11935600000001</v>
      </c>
      <c r="BC316">
        <v>75.663080000000008</v>
      </c>
      <c r="BD316">
        <v>157.142583</v>
      </c>
      <c r="BE316">
        <v>293.46509500000002</v>
      </c>
      <c r="BF316">
        <v>249.52195699999999</v>
      </c>
      <c r="BG316">
        <v>500.94285699999978</v>
      </c>
      <c r="BH316">
        <v>404.67827799999998</v>
      </c>
      <c r="BI316">
        <v>427.30909000000003</v>
      </c>
      <c r="BJ316">
        <v>324.52172799999988</v>
      </c>
      <c r="BK316">
        <v>554.10096899999974</v>
      </c>
      <c r="BL316">
        <v>6.0504770000000008</v>
      </c>
      <c r="BM316">
        <v>187.6903759999999</v>
      </c>
      <c r="BN316">
        <v>373.56867999999997</v>
      </c>
      <c r="BO316">
        <v>10.875299999999999</v>
      </c>
      <c r="BP316">
        <v>578.07439599999998</v>
      </c>
      <c r="BQ316">
        <v>336.76875100000001</v>
      </c>
      <c r="BR316">
        <v>91.782573999999983</v>
      </c>
      <c r="BS316">
        <v>0</v>
      </c>
      <c r="BT316">
        <v>340.19145099999997</v>
      </c>
      <c r="BU316">
        <v>89.672855999999996</v>
      </c>
    </row>
    <row r="317">
      <c r="A317" t="s">
        <v>728</v>
      </c>
      <c r="B317">
        <v>2019</v>
      </c>
      <c r="C317" t="s">
        <v>736</v>
      </c>
      <c r="D317">
        <v>64</v>
      </c>
      <c r="E317" t="s">
        <v>612</v>
      </c>
      <c r="F317" t="s">
        <v>619</v>
      </c>
      <c r="G317" t="s">
        <v>201</v>
      </c>
      <c r="H317">
        <v>26.284953494936762</v>
      </c>
      <c r="I317">
        <v>17.450350136042161</v>
      </c>
      <c r="J317">
        <v>7.9455542728605737</v>
      </c>
      <c r="K317">
        <v>2.543895807600173</v>
      </c>
      <c r="L317">
        <v>0.19865334998248341</v>
      </c>
      <c r="M317">
        <v>8.9168152939158869</v>
      </c>
      <c r="N317">
        <v>3.195938393033968</v>
      </c>
      <c r="O317">
        <v>1.4142332704537579</v>
      </c>
      <c r="P317">
        <v>0.086877252028767393</v>
      </c>
      <c r="Q317">
        <v>0</v>
      </c>
      <c r="R317">
        <v>28.98947177510323</v>
      </c>
      <c r="S317">
        <v>25.372724503183012</v>
      </c>
      <c r="T317">
        <v>17.52334871411853</v>
      </c>
      <c r="U317">
        <v>17.52557372453839</v>
      </c>
      <c r="V317">
        <v>7.2376752768669874</v>
      </c>
      <c r="W317" t="s">
        <v>602</v>
      </c>
      <c r="X317" t="s">
        <v>603</v>
      </c>
      <c r="Y317" t="s">
        <v>160</v>
      </c>
      <c r="Z317" t="s">
        <v>604</v>
      </c>
      <c r="AA317" t="s">
        <v>605</v>
      </c>
      <c r="AB317" t="s">
        <v>606</v>
      </c>
      <c r="AC317" t="s">
        <v>607</v>
      </c>
      <c r="AD317" t="s">
        <v>608</v>
      </c>
      <c r="AE317" t="s">
        <v>609</v>
      </c>
      <c r="AF317" t="s">
        <v>610</v>
      </c>
      <c r="AG317" t="s">
        <v>611</v>
      </c>
      <c r="AH317" t="s">
        <v>169</v>
      </c>
      <c r="AI317">
        <v>22.919379044805758</v>
      </c>
      <c r="AJ317">
        <v>15.75843481199483</v>
      </c>
      <c r="AK317">
        <v>0.0179308728306374</v>
      </c>
      <c r="AL317">
        <v>4.6303366825070178</v>
      </c>
      <c r="AM317">
        <v>17.598224344728479</v>
      </c>
      <c r="AN317">
        <v>2.6085452401505109</v>
      </c>
      <c r="AO317">
        <v>28.0456536556134</v>
      </c>
      <c r="AP317">
        <v>3.1527114471781061</v>
      </c>
      <c r="AQ317">
        <v>2.4324859771230711</v>
      </c>
      <c r="AR317">
        <v>0</v>
      </c>
      <c r="AS317">
        <v>6.1663089486635032</v>
      </c>
      <c r="AT317">
        <v>0.2122698563376868</v>
      </c>
      <c r="AU317">
        <v>3217.218003000005</v>
      </c>
      <c r="AV317">
        <v>2135.714128999999</v>
      </c>
      <c r="AW317">
        <v>972.02941800000031</v>
      </c>
      <c r="AX317">
        <v>311.37745700000011</v>
      </c>
      <c r="AY317">
        <v>24.309895999999998</v>
      </c>
      <c r="AZ317">
        <v>554.73710699999992</v>
      </c>
      <c r="BA317">
        <v>198.8435869999999</v>
      </c>
      <c r="BB317">
        <v>88.139177000000018</v>
      </c>
      <c r="BC317">
        <v>5.3987080000000001</v>
      </c>
      <c r="BD317">
        <v>0</v>
      </c>
      <c r="BE317">
        <v>1743.0523970000011</v>
      </c>
      <c r="BF317">
        <v>1526.5575270000011</v>
      </c>
      <c r="BG317">
        <v>1054.4551840000011</v>
      </c>
      <c r="BH317">
        <v>1054.177304</v>
      </c>
      <c r="BI317">
        <v>435.28791200000001</v>
      </c>
      <c r="BJ317">
        <v>689.27654500000006</v>
      </c>
      <c r="BK317">
        <v>956.26132999999993</v>
      </c>
      <c r="BL317">
        <v>1.2200949999999999</v>
      </c>
      <c r="BM317">
        <v>178.54392899999999</v>
      </c>
      <c r="BN317">
        <v>1821.299028000001</v>
      </c>
      <c r="BO317">
        <v>59.516254000000004</v>
      </c>
      <c r="BP317">
        <v>2338.3581130000011</v>
      </c>
      <c r="BQ317">
        <v>118.620653</v>
      </c>
      <c r="BR317">
        <v>67.687976999999989</v>
      </c>
      <c r="BS317">
        <v>0</v>
      </c>
      <c r="BT317">
        <v>416.9286110000001</v>
      </c>
      <c r="BU317">
        <v>12.936368</v>
      </c>
    </row>
    <row r="318">
      <c r="A318" t="s">
        <v>728</v>
      </c>
      <c r="B318">
        <v>2019</v>
      </c>
      <c r="C318" t="s">
        <v>736</v>
      </c>
      <c r="D318">
        <v>65</v>
      </c>
      <c r="E318" t="s">
        <v>612</v>
      </c>
      <c r="F318" t="s">
        <v>620</v>
      </c>
      <c r="G318" t="s">
        <v>201</v>
      </c>
      <c r="H318">
        <v>1.463020985009438</v>
      </c>
      <c r="I318">
        <v>6.9866504161156708</v>
      </c>
      <c r="J318">
        <v>7.2139319007856777</v>
      </c>
      <c r="K318">
        <v>6.0954831741958433</v>
      </c>
      <c r="L318">
        <v>5.0305878090213341</v>
      </c>
      <c r="M318">
        <v>3.7727026706588132</v>
      </c>
      <c r="N318">
        <v>5.4981821358937841</v>
      </c>
      <c r="O318">
        <v>5.0903144610782798</v>
      </c>
      <c r="P318">
        <v>7.178817957768227</v>
      </c>
      <c r="Q318">
        <v>2.7430852153664338</v>
      </c>
      <c r="R318">
        <v>0.33888954415469819</v>
      </c>
      <c r="S318">
        <v>2.6816603551477272</v>
      </c>
      <c r="T318">
        <v>5.5622983662140806</v>
      </c>
      <c r="U318">
        <v>10.80245962149514</v>
      </c>
      <c r="V318">
        <v>9.9980930249508724</v>
      </c>
      <c r="W318" t="s">
        <v>602</v>
      </c>
      <c r="X318" t="s">
        <v>603</v>
      </c>
      <c r="Y318" t="s">
        <v>160</v>
      </c>
      <c r="Z318" t="s">
        <v>604</v>
      </c>
      <c r="AA318" t="s">
        <v>605</v>
      </c>
      <c r="AB318" t="s">
        <v>606</v>
      </c>
      <c r="AC318" t="s">
        <v>607</v>
      </c>
      <c r="AD318" t="s">
        <v>608</v>
      </c>
      <c r="AE318" t="s">
        <v>609</v>
      </c>
      <c r="AF318" t="s">
        <v>610</v>
      </c>
      <c r="AG318" t="s">
        <v>611</v>
      </c>
      <c r="AH318" t="s">
        <v>169</v>
      </c>
      <c r="AI318">
        <v>0.60997984633382341</v>
      </c>
      <c r="AJ318">
        <v>9.3479842134307081</v>
      </c>
      <c r="AK318">
        <v>0.21517047396764871</v>
      </c>
      <c r="AL318">
        <v>14.95585263688413</v>
      </c>
      <c r="AM318">
        <v>0.1651798258972251</v>
      </c>
      <c r="AN318">
        <v>9.5130562257898816</v>
      </c>
      <c r="AO318">
        <v>0.31053772846395677</v>
      </c>
      <c r="AP318">
        <v>5.757806389109513</v>
      </c>
      <c r="AQ318">
        <v>8.6310256255056466</v>
      </c>
      <c r="AR318">
        <v>1.2421670043939019</v>
      </c>
      <c r="AS318">
        <v>14.94825588343825</v>
      </c>
      <c r="AT318">
        <v>5.9141542389648443</v>
      </c>
      <c r="AU318">
        <v>179.070412</v>
      </c>
      <c r="AV318">
        <v>855.08244199999979</v>
      </c>
      <c r="AW318">
        <v>882.5254709999997</v>
      </c>
      <c r="AX318">
        <v>746.09818700000028</v>
      </c>
      <c r="AY318">
        <v>615.61039100000028</v>
      </c>
      <c r="AZ318">
        <v>234.70915299999999</v>
      </c>
      <c r="BA318">
        <v>342.0836460000001</v>
      </c>
      <c r="BB318">
        <v>317.24336899999997</v>
      </c>
      <c r="BC318">
        <v>446.10460200000011</v>
      </c>
      <c r="BD318">
        <v>170.73798300000001</v>
      </c>
      <c r="BE318">
        <v>20.376439999999999</v>
      </c>
      <c r="BF318">
        <v>161.342894</v>
      </c>
      <c r="BG318">
        <v>334.7073920000002</v>
      </c>
      <c r="BH318">
        <v>649.77660299999991</v>
      </c>
      <c r="BI318">
        <v>601.30482100000006</v>
      </c>
      <c r="BJ318">
        <v>18.344511000000001</v>
      </c>
      <c r="BK318">
        <v>567.25911700000006</v>
      </c>
      <c r="BL318">
        <v>14.64114</v>
      </c>
      <c r="BM318">
        <v>576.69169099999999</v>
      </c>
      <c r="BN318">
        <v>17.095012000000001</v>
      </c>
      <c r="BO318">
        <v>217.048745</v>
      </c>
      <c r="BP318">
        <v>25.891656000000001</v>
      </c>
      <c r="BQ318">
        <v>216.63725500000001</v>
      </c>
      <c r="BR318">
        <v>240.172675</v>
      </c>
      <c r="BS318">
        <v>13.467745000000001</v>
      </c>
      <c r="BT318">
        <v>1010.710883</v>
      </c>
      <c r="BU318">
        <v>360.42647299999999</v>
      </c>
    </row>
    <row r="319">
      <c r="A319" t="s">
        <v>728</v>
      </c>
      <c r="B319">
        <v>2019</v>
      </c>
      <c r="C319" t="s">
        <v>736</v>
      </c>
      <c r="D319">
        <v>66</v>
      </c>
      <c r="E319" t="s">
        <v>612</v>
      </c>
      <c r="F319" t="s">
        <v>621</v>
      </c>
      <c r="G319" t="s">
        <v>201</v>
      </c>
      <c r="H319">
        <v>8.3728223734900915</v>
      </c>
      <c r="I319">
        <v>14.23082517298193</v>
      </c>
      <c r="J319">
        <v>9.0923641838786935</v>
      </c>
      <c r="K319">
        <v>2.8994432149757152</v>
      </c>
      <c r="L319">
        <v>0.87150226691265464</v>
      </c>
      <c r="M319">
        <v>4.0917917036374041</v>
      </c>
      <c r="N319">
        <v>2.3644035107547152</v>
      </c>
      <c r="O319">
        <v>1.1749528593292959</v>
      </c>
      <c r="P319">
        <v>0.62604840718963672</v>
      </c>
      <c r="Q319">
        <v>0.73244977433372593</v>
      </c>
      <c r="R319">
        <v>4.8016909026960164</v>
      </c>
      <c r="S319">
        <v>12.24850823205888</v>
      </c>
      <c r="T319">
        <v>19.399970914425271</v>
      </c>
      <c r="U319">
        <v>13.86224997853258</v>
      </c>
      <c r="V319">
        <v>12.539146140257669</v>
      </c>
      <c r="W319" t="s">
        <v>602</v>
      </c>
      <c r="X319" t="s">
        <v>603</v>
      </c>
      <c r="Y319" t="s">
        <v>160</v>
      </c>
      <c r="Z319" t="s">
        <v>604</v>
      </c>
      <c r="AA319" t="s">
        <v>605</v>
      </c>
      <c r="AB319" t="s">
        <v>606</v>
      </c>
      <c r="AC319" t="s">
        <v>607</v>
      </c>
      <c r="AD319" t="s">
        <v>608</v>
      </c>
      <c r="AE319" t="s">
        <v>609</v>
      </c>
      <c r="AF319" t="s">
        <v>610</v>
      </c>
      <c r="AG319" t="s">
        <v>611</v>
      </c>
      <c r="AH319" t="s">
        <v>169</v>
      </c>
      <c r="AI319">
        <v>3.2923202298896479</v>
      </c>
      <c r="AJ319">
        <v>17.553024397585439</v>
      </c>
      <c r="AK319">
        <v>0</v>
      </c>
      <c r="AL319">
        <v>24.539937450507331</v>
      </c>
      <c r="AM319">
        <v>2.1922212815194002</v>
      </c>
      <c r="AN319">
        <v>9.182162955449142</v>
      </c>
      <c r="AO319">
        <v>1.7788195787739309</v>
      </c>
      <c r="AP319">
        <v>12.95421428164757</v>
      </c>
      <c r="AQ319">
        <v>15.81232386686321</v>
      </c>
      <c r="AR319">
        <v>1.995564503619222</v>
      </c>
      <c r="AS319">
        <v>9.4048009062837679</v>
      </c>
      <c r="AT319">
        <v>0.98967749124323645</v>
      </c>
      <c r="AU319">
        <v>1024.814249</v>
      </c>
      <c r="AV319">
        <v>1741.682783</v>
      </c>
      <c r="AW319">
        <v>1112.325857</v>
      </c>
      <c r="AX319">
        <v>354.89710400000013</v>
      </c>
      <c r="AY319">
        <v>106.64874</v>
      </c>
      <c r="AZ319">
        <v>254.5604699999999</v>
      </c>
      <c r="BA319">
        <v>147.10749000000001</v>
      </c>
      <c r="BB319">
        <v>73.226517999999999</v>
      </c>
      <c r="BC319">
        <v>38.903768999999997</v>
      </c>
      <c r="BD319">
        <v>45.589905999999999</v>
      </c>
      <c r="BE319">
        <v>288.71167100000008</v>
      </c>
      <c r="BF319">
        <v>736.9351460000006</v>
      </c>
      <c r="BG319">
        <v>1167.379605000001</v>
      </c>
      <c r="BH319">
        <v>833.82544500000017</v>
      </c>
      <c r="BI319">
        <v>754.12871300000029</v>
      </c>
      <c r="BJ319">
        <v>99.013114999999985</v>
      </c>
      <c r="BK319">
        <v>1065.161525</v>
      </c>
      <c r="BL319">
        <v>0</v>
      </c>
      <c r="BM319">
        <v>946.25016500000061</v>
      </c>
      <c r="BN319">
        <v>226.880304</v>
      </c>
      <c r="BO319">
        <v>209.49912399999999</v>
      </c>
      <c r="BP319">
        <v>148.312364</v>
      </c>
      <c r="BQ319">
        <v>487.40183900000011</v>
      </c>
      <c r="BR319">
        <v>440.00426900000008</v>
      </c>
      <c r="BS319">
        <v>21.636184</v>
      </c>
      <c r="BT319">
        <v>635.89590000000021</v>
      </c>
      <c r="BU319">
        <v>60.313943999999992</v>
      </c>
    </row>
    <row r="320">
      <c r="A320" t="s">
        <v>728</v>
      </c>
      <c r="B320">
        <v>2019</v>
      </c>
      <c r="C320" t="s">
        <v>736</v>
      </c>
      <c r="D320">
        <v>67</v>
      </c>
      <c r="E320" t="s">
        <v>612</v>
      </c>
      <c r="F320" t="s">
        <v>622</v>
      </c>
      <c r="G320" t="s">
        <v>201</v>
      </c>
      <c r="H320">
        <v>19.307113641598161</v>
      </c>
      <c r="I320">
        <v>9.5506568513337573</v>
      </c>
      <c r="J320">
        <v>4.3688859987746351</v>
      </c>
      <c r="K320">
        <v>0.61875698254775979</v>
      </c>
      <c r="L320">
        <v>0.093018525687806705</v>
      </c>
      <c r="M320">
        <v>2.9026276406178169</v>
      </c>
      <c r="N320">
        <v>0.1135873940924015</v>
      </c>
      <c r="O320">
        <v>0.056662762223746402</v>
      </c>
      <c r="P320">
        <v>0.043674731216177598</v>
      </c>
      <c r="Q320">
        <v>0</v>
      </c>
      <c r="R320">
        <v>23.410050204440498</v>
      </c>
      <c r="S320">
        <v>15.69846745136655</v>
      </c>
      <c r="T320">
        <v>10.072312675702459</v>
      </c>
      <c r="U320">
        <v>10.76346004133045</v>
      </c>
      <c r="V320">
        <v>5.8881936318001324</v>
      </c>
      <c r="W320" t="s">
        <v>602</v>
      </c>
      <c r="X320" t="s">
        <v>603</v>
      </c>
      <c r="Y320" t="s">
        <v>160</v>
      </c>
      <c r="Z320" t="s">
        <v>604</v>
      </c>
      <c r="AA320" t="s">
        <v>605</v>
      </c>
      <c r="AB320" t="s">
        <v>606</v>
      </c>
      <c r="AC320" t="s">
        <v>607</v>
      </c>
      <c r="AD320" t="s">
        <v>608</v>
      </c>
      <c r="AE320" t="s">
        <v>609</v>
      </c>
      <c r="AF320" t="s">
        <v>610</v>
      </c>
      <c r="AG320" t="s">
        <v>611</v>
      </c>
      <c r="AH320" t="s">
        <v>169</v>
      </c>
      <c r="AI320">
        <v>13.111453853959469</v>
      </c>
      <c r="AJ320">
        <v>2.1548255596582568</v>
      </c>
      <c r="AK320">
        <v>0</v>
      </c>
      <c r="AL320">
        <v>2.6155471207820788</v>
      </c>
      <c r="AM320">
        <v>4.62916120702352</v>
      </c>
      <c r="AN320">
        <v>1.5617434305748661</v>
      </c>
      <c r="AO320">
        <v>26.703727330287361</v>
      </c>
      <c r="AP320">
        <v>4.1990036526669341</v>
      </c>
      <c r="AQ320">
        <v>1.901286748037105</v>
      </c>
      <c r="AR320">
        <v>0</v>
      </c>
      <c r="AS320">
        <v>8.4620428247848878</v>
      </c>
      <c r="AT320">
        <v>0.056760257236935299</v>
      </c>
      <c r="AU320">
        <v>2363.1464140000012</v>
      </c>
      <c r="AV320">
        <v>1168.8861609999999</v>
      </c>
      <c r="AW320">
        <v>534.47318700000005</v>
      </c>
      <c r="AX320">
        <v>75.736975999999999</v>
      </c>
      <c r="AY320">
        <v>11.382998000000001</v>
      </c>
      <c r="AZ320">
        <v>180.57963599999999</v>
      </c>
      <c r="BA320">
        <v>7.0671339999999994</v>
      </c>
      <c r="BB320">
        <v>3.53139</v>
      </c>
      <c r="BC320">
        <v>2.714026</v>
      </c>
      <c r="BD320">
        <v>0</v>
      </c>
      <c r="BE320">
        <v>1407.578049</v>
      </c>
      <c r="BF320">
        <v>944.50296999999989</v>
      </c>
      <c r="BG320">
        <v>606.09433099999967</v>
      </c>
      <c r="BH320">
        <v>647.43074700000011</v>
      </c>
      <c r="BI320">
        <v>354.12745300000012</v>
      </c>
      <c r="BJ320">
        <v>394.3133709999999</v>
      </c>
      <c r="BK320">
        <v>130.76021700000001</v>
      </c>
      <c r="BL320">
        <v>0</v>
      </c>
      <c r="BM320">
        <v>100.85445</v>
      </c>
      <c r="BN320">
        <v>479.08735799999982</v>
      </c>
      <c r="BO320">
        <v>35.632550000000009</v>
      </c>
      <c r="BP320">
        <v>2226.47253</v>
      </c>
      <c r="BQ320">
        <v>157.987359</v>
      </c>
      <c r="BR320">
        <v>52.906472999999998</v>
      </c>
      <c r="BS320">
        <v>0</v>
      </c>
      <c r="BT320">
        <v>572.152286</v>
      </c>
      <c r="BU320">
        <v>3.4591419999999999</v>
      </c>
    </row>
    <row r="321">
      <c r="A321" t="s">
        <v>728</v>
      </c>
      <c r="B321">
        <v>2019</v>
      </c>
      <c r="C321" t="s">
        <v>736</v>
      </c>
      <c r="D321">
        <v>68</v>
      </c>
      <c r="E321" t="s">
        <v>612</v>
      </c>
      <c r="F321" t="s">
        <v>623</v>
      </c>
      <c r="G321" t="s">
        <v>201</v>
      </c>
      <c r="H321">
        <v>0.11639111954782549</v>
      </c>
      <c r="I321">
        <v>0.96671918423617864</v>
      </c>
      <c r="J321">
        <v>0.97668512158436205</v>
      </c>
      <c r="K321">
        <v>0.23183619164362751</v>
      </c>
      <c r="L321">
        <v>0</v>
      </c>
      <c r="M321">
        <v>0.39539387948374499</v>
      </c>
      <c r="N321">
        <v>1.063052091903768</v>
      </c>
      <c r="O321">
        <v>0.23492143841491861</v>
      </c>
      <c r="P321">
        <v>0</v>
      </c>
      <c r="Q321">
        <v>0</v>
      </c>
      <c r="R321">
        <v>0</v>
      </c>
      <c r="S321">
        <v>0.28929383917277451</v>
      </c>
      <c r="T321">
        <v>1.519738527509692</v>
      </c>
      <c r="U321">
        <v>0.63662641440881584</v>
      </c>
      <c r="V321">
        <v>0.46380018484475077</v>
      </c>
      <c r="W321" t="s">
        <v>602</v>
      </c>
      <c r="X321" t="s">
        <v>603</v>
      </c>
      <c r="Y321" t="s">
        <v>160</v>
      </c>
      <c r="Z321" t="s">
        <v>604</v>
      </c>
      <c r="AA321" t="s">
        <v>605</v>
      </c>
      <c r="AB321" t="s">
        <v>606</v>
      </c>
      <c r="AC321" t="s">
        <v>607</v>
      </c>
      <c r="AD321" t="s">
        <v>608</v>
      </c>
      <c r="AE321" t="s">
        <v>609</v>
      </c>
      <c r="AF321" t="s">
        <v>610</v>
      </c>
      <c r="AG321" t="s">
        <v>611</v>
      </c>
      <c r="AH321" t="s">
        <v>169</v>
      </c>
      <c r="AI321">
        <v>0.71654674799377827</v>
      </c>
      <c r="AJ321">
        <v>0.061393640230942903</v>
      </c>
      <c r="AK321">
        <v>0.040090045329618899</v>
      </c>
      <c r="AL321">
        <v>0.081936638963101896</v>
      </c>
      <c r="AM321">
        <v>0</v>
      </c>
      <c r="AN321">
        <v>0.40100106506742073</v>
      </c>
      <c r="AO321">
        <v>0.16981105520205139</v>
      </c>
      <c r="AP321">
        <v>2.7576528043756392</v>
      </c>
      <c r="AQ321">
        <v>0.050148586085295099</v>
      </c>
      <c r="AR321">
        <v>0</v>
      </c>
      <c r="AS321">
        <v>1.5942106855105549</v>
      </c>
      <c r="AT321">
        <v>0.21346687593544669</v>
      </c>
      <c r="AU321">
        <v>14.246006</v>
      </c>
      <c r="AV321">
        <v>118.314865</v>
      </c>
      <c r="AW321">
        <v>119.484008</v>
      </c>
      <c r="AX321">
        <v>28.37717</v>
      </c>
      <c r="AY321">
        <v>0</v>
      </c>
      <c r="AZ321">
        <v>24.59843</v>
      </c>
      <c r="BA321">
        <v>66.140540000000001</v>
      </c>
      <c r="BB321">
        <v>14.640995</v>
      </c>
      <c r="BC321">
        <v>0</v>
      </c>
      <c r="BD321">
        <v>0</v>
      </c>
      <c r="BE321">
        <v>0</v>
      </c>
      <c r="BF321">
        <v>17.405449999999998</v>
      </c>
      <c r="BG321">
        <v>91.449196999999998</v>
      </c>
      <c r="BH321">
        <v>38.293588999999997</v>
      </c>
      <c r="BI321">
        <v>27.893847999999998</v>
      </c>
      <c r="BJ321">
        <v>21.549399999999999</v>
      </c>
      <c r="BK321">
        <v>3.7255199999999999</v>
      </c>
      <c r="BL321">
        <v>2.7279019999999998</v>
      </c>
      <c r="BM321">
        <v>3.1594440000000001</v>
      </c>
      <c r="BN321">
        <v>0</v>
      </c>
      <c r="BO321">
        <v>9.1491920000000011</v>
      </c>
      <c r="BP321">
        <v>14.15831</v>
      </c>
      <c r="BQ321">
        <v>103.756586</v>
      </c>
      <c r="BR321">
        <v>1.3954679999999999</v>
      </c>
      <c r="BS321">
        <v>0</v>
      </c>
      <c r="BT321">
        <v>107.790909</v>
      </c>
      <c r="BU321">
        <v>13.009318</v>
      </c>
    </row>
    <row r="322">
      <c r="A322" t="s">
        <v>728</v>
      </c>
      <c r="B322">
        <v>2019</v>
      </c>
      <c r="C322" t="s">
        <v>736</v>
      </c>
      <c r="D322">
        <v>69</v>
      </c>
      <c r="E322" t="s">
        <v>612</v>
      </c>
      <c r="F322" t="s">
        <v>624</v>
      </c>
      <c r="G322" t="s">
        <v>201</v>
      </c>
      <c r="H322">
        <v>0</v>
      </c>
      <c r="I322">
        <v>0.097931081504820702</v>
      </c>
      <c r="J322">
        <v>0.061167930181774501</v>
      </c>
      <c r="K322">
        <v>0.040977620414356</v>
      </c>
      <c r="L322">
        <v>0.078702201477221304</v>
      </c>
      <c r="M322">
        <v>0</v>
      </c>
      <c r="N322">
        <v>0</v>
      </c>
      <c r="O322">
        <v>0.080479754341016604</v>
      </c>
      <c r="P322">
        <v>0</v>
      </c>
      <c r="Q322">
        <v>0.011148104556565199</v>
      </c>
      <c r="R322">
        <v>0</v>
      </c>
      <c r="S322">
        <v>0</v>
      </c>
      <c r="T322">
        <v>0.017765193102964899</v>
      </c>
      <c r="U322">
        <v>0.30589186812025992</v>
      </c>
      <c r="V322">
        <v>0.14860123172638609</v>
      </c>
      <c r="W322" t="s">
        <v>602</v>
      </c>
      <c r="X322" t="s">
        <v>603</v>
      </c>
      <c r="Y322" t="s">
        <v>160</v>
      </c>
      <c r="Z322" t="s">
        <v>604</v>
      </c>
      <c r="AA322" t="s">
        <v>605</v>
      </c>
      <c r="AB322" t="s">
        <v>606</v>
      </c>
      <c r="AC322" t="s">
        <v>607</v>
      </c>
      <c r="AD322" t="s">
        <v>608</v>
      </c>
      <c r="AE322" t="s">
        <v>609</v>
      </c>
      <c r="AF322" t="s">
        <v>610</v>
      </c>
      <c r="AG322" t="s">
        <v>611</v>
      </c>
      <c r="AH322" t="s">
        <v>169</v>
      </c>
      <c r="AI322">
        <v>0</v>
      </c>
      <c r="AJ322">
        <v>0</v>
      </c>
      <c r="AK322">
        <v>0.073712707975343697</v>
      </c>
      <c r="AL322">
        <v>0</v>
      </c>
      <c r="AM322">
        <v>0</v>
      </c>
      <c r="AN322">
        <v>0.030412678085863998</v>
      </c>
      <c r="AO322">
        <v>0.1309306561343046</v>
      </c>
      <c r="AP322">
        <v>0.22729760280277481</v>
      </c>
      <c r="AQ322">
        <v>0</v>
      </c>
      <c r="AR322">
        <v>0</v>
      </c>
      <c r="AS322">
        <v>0.13217931693852761</v>
      </c>
      <c r="AT322">
        <v>0</v>
      </c>
      <c r="AU322">
        <v>0</v>
      </c>
      <c r="AV322">
        <v>11.985593</v>
      </c>
      <c r="AW322">
        <v>7.4830560000000004</v>
      </c>
      <c r="AX322">
        <v>5.0157350000000003</v>
      </c>
      <c r="AY322">
        <v>9.6310599999999997</v>
      </c>
      <c r="AZ322">
        <v>0</v>
      </c>
      <c r="BA322">
        <v>0</v>
      </c>
      <c r="BB322">
        <v>5.0157350000000003</v>
      </c>
      <c r="BC322">
        <v>0</v>
      </c>
      <c r="BD322">
        <v>0.69389199999999995</v>
      </c>
      <c r="BE322">
        <v>0</v>
      </c>
      <c r="BF322">
        <v>0</v>
      </c>
      <c r="BG322">
        <v>1.069008</v>
      </c>
      <c r="BH322">
        <v>18.399640999999999</v>
      </c>
      <c r="BI322">
        <v>8.9371679999999998</v>
      </c>
      <c r="BJ322">
        <v>0</v>
      </c>
      <c r="BK322">
        <v>0</v>
      </c>
      <c r="BL322">
        <v>5.0157350000000003</v>
      </c>
      <c r="BM322">
        <v>0</v>
      </c>
      <c r="BN322">
        <v>0</v>
      </c>
      <c r="BO322">
        <v>0.69389199999999995</v>
      </c>
      <c r="BP322">
        <v>10.916585</v>
      </c>
      <c r="BQ322">
        <v>8.5520639999999997</v>
      </c>
      <c r="BR322">
        <v>0</v>
      </c>
      <c r="BS322">
        <v>0</v>
      </c>
      <c r="BT322">
        <v>8.9371679999999998</v>
      </c>
      <c r="BU322">
        <v>0</v>
      </c>
    </row>
    <row r="323">
      <c r="A323" t="s">
        <v>728</v>
      </c>
      <c r="B323">
        <v>2019</v>
      </c>
      <c r="C323" t="s">
        <v>736</v>
      </c>
      <c r="D323">
        <v>70</v>
      </c>
      <c r="E323" t="s">
        <v>612</v>
      </c>
      <c r="F323" t="s">
        <v>625</v>
      </c>
      <c r="G323" t="s">
        <v>201</v>
      </c>
      <c r="H323">
        <v>0.18490817180777239</v>
      </c>
      <c r="I323">
        <v>0.1231371721571712</v>
      </c>
      <c r="J323">
        <v>0.88091033083059733</v>
      </c>
      <c r="K323">
        <v>0.97313669479375831</v>
      </c>
      <c r="L323">
        <v>0.0790422588968899</v>
      </c>
      <c r="M323">
        <v>0.75491466169610466</v>
      </c>
      <c r="N323">
        <v>1.8121923340466231</v>
      </c>
      <c r="O323">
        <v>1.072868380092018</v>
      </c>
      <c r="P323">
        <v>0.0509574792014168</v>
      </c>
      <c r="Q323">
        <v>0.1045270961963826</v>
      </c>
      <c r="R323">
        <v>0.31634201788746141</v>
      </c>
      <c r="S323">
        <v>0</v>
      </c>
      <c r="T323">
        <v>0</v>
      </c>
      <c r="U323">
        <v>0.0138763404807486</v>
      </c>
      <c r="V323">
        <v>0.30176556783075847</v>
      </c>
      <c r="W323" t="s">
        <v>602</v>
      </c>
      <c r="X323" t="s">
        <v>603</v>
      </c>
      <c r="Y323" t="s">
        <v>160</v>
      </c>
      <c r="Z323" t="s">
        <v>604</v>
      </c>
      <c r="AA323" t="s">
        <v>605</v>
      </c>
      <c r="AB323" t="s">
        <v>606</v>
      </c>
      <c r="AC323" t="s">
        <v>607</v>
      </c>
      <c r="AD323" t="s">
        <v>608</v>
      </c>
      <c r="AE323" t="s">
        <v>609</v>
      </c>
      <c r="AF323" t="s">
        <v>610</v>
      </c>
      <c r="AG323" t="s">
        <v>611</v>
      </c>
      <c r="AH323" t="s">
        <v>169</v>
      </c>
      <c r="AI323">
        <v>0</v>
      </c>
      <c r="AJ323">
        <v>0.0137547547382599</v>
      </c>
      <c r="AK323">
        <v>0</v>
      </c>
      <c r="AL323">
        <v>0.29682777015529338</v>
      </c>
      <c r="AM323">
        <v>0.61247782287382713</v>
      </c>
      <c r="AN323">
        <v>0.091238034257592096</v>
      </c>
      <c r="AO323">
        <v>2.2308780139048121</v>
      </c>
      <c r="AP323">
        <v>0.065617817878406995</v>
      </c>
      <c r="AQ323">
        <v>0</v>
      </c>
      <c r="AR323">
        <v>0</v>
      </c>
      <c r="AS323">
        <v>0.11883309518332789</v>
      </c>
      <c r="AT323">
        <v>0</v>
      </c>
      <c r="AU323">
        <v>22.632335999999999</v>
      </c>
      <c r="AV323">
        <v>15.070517000000001</v>
      </c>
      <c r="AW323">
        <v>107.767278</v>
      </c>
      <c r="AX323">
        <v>119.11369500000001</v>
      </c>
      <c r="AY323">
        <v>9.6726740000000007</v>
      </c>
      <c r="AZ323">
        <v>46.965106000000013</v>
      </c>
      <c r="BA323">
        <v>112.750241</v>
      </c>
      <c r="BB323">
        <v>66.864312999999996</v>
      </c>
      <c r="BC323">
        <v>3.1665890000000001</v>
      </c>
      <c r="BD323">
        <v>6.5060849999999997</v>
      </c>
      <c r="BE323">
        <v>19.020723</v>
      </c>
      <c r="BF323">
        <v>0</v>
      </c>
      <c r="BG323">
        <v>0</v>
      </c>
      <c r="BH323">
        <v>0.834673</v>
      </c>
      <c r="BI323">
        <v>18.148769999999999</v>
      </c>
      <c r="BJ323">
        <v>0</v>
      </c>
      <c r="BK323">
        <v>0.834673</v>
      </c>
      <c r="BL323">
        <v>0</v>
      </c>
      <c r="BM323">
        <v>11.44556</v>
      </c>
      <c r="BN323">
        <v>63.38737600000001</v>
      </c>
      <c r="BO323">
        <v>2.0816759999999999</v>
      </c>
      <c r="BP323">
        <v>186.00357000000011</v>
      </c>
      <c r="BQ323">
        <v>2.4688680000000001</v>
      </c>
      <c r="BR323">
        <v>0</v>
      </c>
      <c r="BS323">
        <v>0</v>
      </c>
      <c r="BT323">
        <v>8.0347770000000001</v>
      </c>
      <c r="BU323">
        <v>0</v>
      </c>
    </row>
    <row r="324">
      <c r="A324" t="s">
        <v>728</v>
      </c>
      <c r="B324">
        <v>2019</v>
      </c>
      <c r="C324" t="s">
        <v>736</v>
      </c>
      <c r="D324">
        <v>71</v>
      </c>
      <c r="E324" t="s">
        <v>612</v>
      </c>
      <c r="F324" t="s">
        <v>626</v>
      </c>
      <c r="G324" t="s">
        <v>201</v>
      </c>
      <c r="H324">
        <v>0</v>
      </c>
      <c r="I324">
        <v>0.0018943681288635</v>
      </c>
      <c r="J324">
        <v>0.15753664949080831</v>
      </c>
      <c r="K324">
        <v>0.83417226535664746</v>
      </c>
      <c r="L324">
        <v>6.5099208787901404</v>
      </c>
      <c r="M324">
        <v>0.036658100659502001</v>
      </c>
      <c r="N324">
        <v>0.49711947420593461</v>
      </c>
      <c r="O324">
        <v>1.0515322400807079</v>
      </c>
      <c r="P324">
        <v>2.8539811679349838</v>
      </c>
      <c r="Q324">
        <v>9.9605573023215364</v>
      </c>
      <c r="R324">
        <v>0</v>
      </c>
      <c r="S324">
        <v>0</v>
      </c>
      <c r="T324">
        <v>0</v>
      </c>
      <c r="U324">
        <v>0.033595213263573502</v>
      </c>
      <c r="V324">
        <v>0.33516548196610141</v>
      </c>
      <c r="W324" t="s">
        <v>602</v>
      </c>
      <c r="X324" t="s">
        <v>603</v>
      </c>
      <c r="Y324" t="s">
        <v>160</v>
      </c>
      <c r="Z324" t="s">
        <v>604</v>
      </c>
      <c r="AA324" t="s">
        <v>605</v>
      </c>
      <c r="AB324" t="s">
        <v>606</v>
      </c>
      <c r="AC324" t="s">
        <v>607</v>
      </c>
      <c r="AD324" t="s">
        <v>608</v>
      </c>
      <c r="AE324" t="s">
        <v>609</v>
      </c>
      <c r="AF324" t="s">
        <v>610</v>
      </c>
      <c r="AG324" t="s">
        <v>611</v>
      </c>
      <c r="AH324" t="s">
        <v>169</v>
      </c>
      <c r="AI324">
        <v>0.43858567082882438</v>
      </c>
      <c r="AJ324">
        <v>0.5556809481813928</v>
      </c>
      <c r="AK324">
        <v>4.924553449170177</v>
      </c>
      <c r="AL324">
        <v>0.89926628545906118</v>
      </c>
      <c r="AM324">
        <v>0</v>
      </c>
      <c r="AN324">
        <v>0.53630393573847446</v>
      </c>
      <c r="AO324">
        <v>0.094127176628014897</v>
      </c>
      <c r="AP324">
        <v>0.14306015222373319</v>
      </c>
      <c r="AQ324">
        <v>0.77044038672502169</v>
      </c>
      <c r="AR324">
        <v>0.47313605597238911</v>
      </c>
      <c r="AS324">
        <v>0.8733187009325506</v>
      </c>
      <c r="AT324">
        <v>6.4074975715495617</v>
      </c>
      <c r="AU324">
        <v>0</v>
      </c>
      <c r="AV324">
        <v>0.231848</v>
      </c>
      <c r="AW324">
        <v>19.272445000000001</v>
      </c>
      <c r="AX324">
        <v>102.104197</v>
      </c>
      <c r="AY324">
        <v>796.64148399999988</v>
      </c>
      <c r="AZ324">
        <v>2.2805909999999998</v>
      </c>
      <c r="BA324">
        <v>30.929576000000001</v>
      </c>
      <c r="BB324">
        <v>65.534582000000029</v>
      </c>
      <c r="BC324">
        <v>177.35149999999999</v>
      </c>
      <c r="BD324">
        <v>619.97544000000005</v>
      </c>
      <c r="BE324">
        <v>0</v>
      </c>
      <c r="BF324">
        <v>0</v>
      </c>
      <c r="BG324">
        <v>0</v>
      </c>
      <c r="BH324">
        <v>2.0207790000000001</v>
      </c>
      <c r="BI324">
        <v>20.157506000000001</v>
      </c>
      <c r="BJ324">
        <v>13.190009</v>
      </c>
      <c r="BK324">
        <v>33.720112999999998</v>
      </c>
      <c r="BL324">
        <v>335.08815199999981</v>
      </c>
      <c r="BM324">
        <v>34.675348</v>
      </c>
      <c r="BN324">
        <v>0</v>
      </c>
      <c r="BO324">
        <v>12.236246</v>
      </c>
      <c r="BP324">
        <v>7.8480270000000001</v>
      </c>
      <c r="BQ324">
        <v>5.3826330000000002</v>
      </c>
      <c r="BR324">
        <v>21.438787999999999</v>
      </c>
      <c r="BS324">
        <v>5.1298060000000003</v>
      </c>
      <c r="BT324">
        <v>59.048541999999998</v>
      </c>
      <c r="BU324">
        <v>390.49230999999992</v>
      </c>
    </row>
    <row r="325">
      <c r="A325" t="s">
        <v>728</v>
      </c>
      <c r="B325">
        <v>2019</v>
      </c>
      <c r="C325" t="s">
        <v>736</v>
      </c>
      <c r="D325">
        <v>72</v>
      </c>
      <c r="E325" t="s">
        <v>612</v>
      </c>
      <c r="F325" t="s">
        <v>627</v>
      </c>
      <c r="G325" t="s">
        <v>201</v>
      </c>
      <c r="H325">
        <v>0</v>
      </c>
      <c r="I325">
        <v>0.0088143907757793002</v>
      </c>
      <c r="J325">
        <v>0.11055194639176449</v>
      </c>
      <c r="K325">
        <v>0.24408471127387901</v>
      </c>
      <c r="L325">
        <v>0.46443490407717719</v>
      </c>
      <c r="M325">
        <v>0.081517467033282304</v>
      </c>
      <c r="N325">
        <v>0.31951359350892272</v>
      </c>
      <c r="O325">
        <v>0.092030765666737999</v>
      </c>
      <c r="P325">
        <v>0.40940188190161481</v>
      </c>
      <c r="Q325">
        <v>0.65963981094841306</v>
      </c>
      <c r="R325">
        <v>0</v>
      </c>
      <c r="S325">
        <v>0</v>
      </c>
      <c r="T325">
        <v>0</v>
      </c>
      <c r="U325">
        <v>0.0038544457383677001</v>
      </c>
      <c r="V325">
        <v>0.064796667449382506</v>
      </c>
      <c r="W325" t="s">
        <v>602</v>
      </c>
      <c r="X325" t="s">
        <v>603</v>
      </c>
      <c r="Y325" t="s">
        <v>160</v>
      </c>
      <c r="Z325" t="s">
        <v>604</v>
      </c>
      <c r="AA325" t="s">
        <v>605</v>
      </c>
      <c r="AB325" t="s">
        <v>606</v>
      </c>
      <c r="AC325" t="s">
        <v>607</v>
      </c>
      <c r="AD325" t="s">
        <v>608</v>
      </c>
      <c r="AE325" t="s">
        <v>609</v>
      </c>
      <c r="AF325" t="s">
        <v>610</v>
      </c>
      <c r="AG325" t="s">
        <v>611</v>
      </c>
      <c r="AH325" t="s">
        <v>169</v>
      </c>
      <c r="AI325">
        <v>0.074087011412728804</v>
      </c>
      <c r="AJ325">
        <v>0.048134810949829999</v>
      </c>
      <c r="AK325">
        <v>0.66896159020455559</v>
      </c>
      <c r="AL325">
        <v>0.35533408290145341</v>
      </c>
      <c r="AM325">
        <v>0.055664605669100399</v>
      </c>
      <c r="AN325">
        <v>0.034169535226179701</v>
      </c>
      <c r="AO325">
        <v>0.15981427490052461</v>
      </c>
      <c r="AP325">
        <v>0</v>
      </c>
      <c r="AQ325">
        <v>0.052134019706159503</v>
      </c>
      <c r="AR325">
        <v>0</v>
      </c>
      <c r="AS325">
        <v>0.18169796136440899</v>
      </c>
      <c r="AT325">
        <v>0.054857594996515102</v>
      </c>
      <c r="AU325">
        <v>0</v>
      </c>
      <c r="AV325">
        <v>1.078776</v>
      </c>
      <c r="AW325">
        <v>13.524512</v>
      </c>
      <c r="AX325">
        <v>29.876411000000001</v>
      </c>
      <c r="AY325">
        <v>56.834502000000008</v>
      </c>
      <c r="AZ325">
        <v>5.0714030000000001</v>
      </c>
      <c r="BA325">
        <v>19.879366000000001</v>
      </c>
      <c r="BB325">
        <v>5.7356280000000002</v>
      </c>
      <c r="BC325">
        <v>25.440966</v>
      </c>
      <c r="BD325">
        <v>41.057991999999999</v>
      </c>
      <c r="BE325">
        <v>0</v>
      </c>
      <c r="BF325">
        <v>0</v>
      </c>
      <c r="BG325">
        <v>0</v>
      </c>
      <c r="BH325">
        <v>0.231848</v>
      </c>
      <c r="BI325">
        <v>3.896998</v>
      </c>
      <c r="BJ325">
        <v>2.2280899999999999</v>
      </c>
      <c r="BK325">
        <v>2.920941</v>
      </c>
      <c r="BL325">
        <v>45.519072000000008</v>
      </c>
      <c r="BM325">
        <v>13.70154</v>
      </c>
      <c r="BN325">
        <v>5.7609159999999999</v>
      </c>
      <c r="BO325">
        <v>0.77960800000000008</v>
      </c>
      <c r="BP325">
        <v>13.324809999999999</v>
      </c>
      <c r="BQ325">
        <v>0</v>
      </c>
      <c r="BR325">
        <v>1.4507159999999999</v>
      </c>
      <c r="BS325">
        <v>0</v>
      </c>
      <c r="BT325">
        <v>12.28532</v>
      </c>
      <c r="BU325">
        <v>3.343188</v>
      </c>
    </row>
    <row r="326">
      <c r="A326" t="s">
        <v>728</v>
      </c>
      <c r="B326">
        <v>2019</v>
      </c>
      <c r="C326" t="s">
        <v>736</v>
      </c>
      <c r="D326">
        <v>73</v>
      </c>
      <c r="E326" t="s">
        <v>612</v>
      </c>
      <c r="F326" t="s">
        <v>628</v>
      </c>
      <c r="G326" t="s">
        <v>201</v>
      </c>
      <c r="H326">
        <v>0</v>
      </c>
      <c r="I326">
        <v>0</v>
      </c>
      <c r="J326">
        <v>0.0125360294743219</v>
      </c>
      <c r="K326">
        <v>0.0483190966846423</v>
      </c>
      <c r="L326">
        <v>0.1084974713557363</v>
      </c>
      <c r="M326">
        <v>0</v>
      </c>
      <c r="N326">
        <v>0.024649154387258301</v>
      </c>
      <c r="O326">
        <v>0.038297502539098402</v>
      </c>
      <c r="P326">
        <v>0.056765857053862202</v>
      </c>
      <c r="Q326">
        <v>0.2133123386628937</v>
      </c>
      <c r="R326">
        <v>0</v>
      </c>
      <c r="S326">
        <v>0</v>
      </c>
      <c r="T326">
        <v>0</v>
      </c>
      <c r="U326">
        <v>0</v>
      </c>
      <c r="V326">
        <v>0</v>
      </c>
      <c r="W326" t="s">
        <v>602</v>
      </c>
      <c r="X326" t="s">
        <v>603</v>
      </c>
      <c r="Y326" t="s">
        <v>160</v>
      </c>
      <c r="Z326" t="s">
        <v>604</v>
      </c>
      <c r="AA326" t="s">
        <v>605</v>
      </c>
      <c r="AB326" t="s">
        <v>606</v>
      </c>
      <c r="AC326" t="s">
        <v>607</v>
      </c>
      <c r="AD326" t="s">
        <v>608</v>
      </c>
      <c r="AE326" t="s">
        <v>609</v>
      </c>
      <c r="AF326" t="s">
        <v>610</v>
      </c>
      <c r="AG326" t="s">
        <v>611</v>
      </c>
      <c r="AH326" t="s">
        <v>169</v>
      </c>
      <c r="AI326">
        <v>0</v>
      </c>
      <c r="AJ326">
        <v>0.025272703404683499</v>
      </c>
      <c r="AK326">
        <v>0</v>
      </c>
      <c r="AL326">
        <v>0</v>
      </c>
      <c r="AM326">
        <v>0.023062479031265602</v>
      </c>
      <c r="AN326">
        <v>0</v>
      </c>
      <c r="AO326">
        <v>0</v>
      </c>
      <c r="AP326">
        <v>0.093755094373718206</v>
      </c>
      <c r="AQ326">
        <v>0</v>
      </c>
      <c r="AR326">
        <v>0</v>
      </c>
      <c r="AS326">
        <v>0</v>
      </c>
      <c r="AT326">
        <v>0.21786265351026651</v>
      </c>
      <c r="AU326">
        <v>0</v>
      </c>
      <c r="AV326">
        <v>0</v>
      </c>
      <c r="AW326">
        <v>1.5336110000000001</v>
      </c>
      <c r="AX326">
        <v>5.9143449999999991</v>
      </c>
      <c r="AY326">
        <v>13.27721</v>
      </c>
      <c r="AZ326">
        <v>0</v>
      </c>
      <c r="BA326">
        <v>1.5336110000000001</v>
      </c>
      <c r="BB326">
        <v>2.3868130000000001</v>
      </c>
      <c r="BC326">
        <v>3.5275319999999999</v>
      </c>
      <c r="BD326">
        <v>13.27721</v>
      </c>
      <c r="BE326">
        <v>0</v>
      </c>
      <c r="BF326">
        <v>0</v>
      </c>
      <c r="BG326">
        <v>0</v>
      </c>
      <c r="BH326">
        <v>0</v>
      </c>
      <c r="BI326">
        <v>0</v>
      </c>
      <c r="BJ326">
        <v>0</v>
      </c>
      <c r="BK326">
        <v>1.5336110000000001</v>
      </c>
      <c r="BL326">
        <v>0</v>
      </c>
      <c r="BM326">
        <v>0</v>
      </c>
      <c r="BN326">
        <v>2.3868130000000001</v>
      </c>
      <c r="BO326">
        <v>0</v>
      </c>
      <c r="BP326">
        <v>0</v>
      </c>
      <c r="BQ326">
        <v>3.5275319999999999</v>
      </c>
      <c r="BR326">
        <v>0</v>
      </c>
      <c r="BS326">
        <v>0</v>
      </c>
      <c r="BT326">
        <v>0</v>
      </c>
      <c r="BU326">
        <v>13.27721</v>
      </c>
    </row>
    <row r="327">
      <c r="A327" t="s">
        <v>728</v>
      </c>
      <c r="B327">
        <v>2019</v>
      </c>
      <c r="C327" t="s">
        <v>736</v>
      </c>
      <c r="D327">
        <v>122</v>
      </c>
      <c r="E327" t="s">
        <v>18</v>
      </c>
      <c r="F327" t="s">
        <v>14</v>
      </c>
      <c r="G327" t="s">
        <v>750</v>
      </c>
      <c r="H327">
        <v>13.179282400590139</v>
      </c>
      <c r="I327">
        <v>33.55762986543369</v>
      </c>
      <c r="J327">
        <v>63.383820271358339</v>
      </c>
      <c r="K327">
        <v>85.382239345511152</v>
      </c>
      <c r="L327">
        <v>96.723536097415703</v>
      </c>
      <c r="M327">
        <v>55.319509146500323</v>
      </c>
      <c r="N327">
        <v>80.789760297814169</v>
      </c>
      <c r="O327">
        <v>89.54574605849362</v>
      </c>
      <c r="P327">
        <v>94.590531718338042</v>
      </c>
      <c r="Q327">
        <v>98.366180653150082</v>
      </c>
      <c r="R327">
        <v>10.137964825233659</v>
      </c>
      <c r="S327">
        <v>16.327134180388651</v>
      </c>
      <c r="T327">
        <v>27.323267362640021</v>
      </c>
      <c r="U327">
        <v>41.782214131123183</v>
      </c>
      <c r="V327">
        <v>65.891726520181621</v>
      </c>
      <c r="W327" t="s">
        <v>602</v>
      </c>
      <c r="X327" t="s">
        <v>603</v>
      </c>
      <c r="Y327" t="s">
        <v>160</v>
      </c>
      <c r="Z327" t="s">
        <v>604</v>
      </c>
      <c r="AA327" t="s">
        <v>605</v>
      </c>
      <c r="AB327" t="s">
        <v>606</v>
      </c>
      <c r="AC327" t="s">
        <v>607</v>
      </c>
      <c r="AD327" t="s">
        <v>608</v>
      </c>
      <c r="AE327" t="s">
        <v>609</v>
      </c>
      <c r="AF327" t="s">
        <v>610</v>
      </c>
      <c r="AG327" t="s">
        <v>611</v>
      </c>
      <c r="AH327" t="s">
        <v>169</v>
      </c>
      <c r="AI327">
        <v>40.664469626394393</v>
      </c>
      <c r="AJ327">
        <v>54.210916380078707</v>
      </c>
      <c r="AK327">
        <v>93.406863772992082</v>
      </c>
      <c r="AL327">
        <v>40.437283030083627</v>
      </c>
      <c r="AM327">
        <v>33.949280503421868</v>
      </c>
      <c r="AN327">
        <v>68.711493131983957</v>
      </c>
      <c r="AO327">
        <v>41.99024740188166</v>
      </c>
      <c r="AP327">
        <v>44.64556670695039</v>
      </c>
      <c r="AQ327">
        <v>52.867115124329473</v>
      </c>
      <c r="AR327">
        <v>96.091370226010014</v>
      </c>
      <c r="AS327">
        <v>75.104992271478551</v>
      </c>
      <c r="AT327">
        <v>89.933981694554504</v>
      </c>
      <c r="AU327">
        <v>1613.113929000001</v>
      </c>
      <c r="AV327">
        <v>4107.0525050000006</v>
      </c>
      <c r="AW327">
        <v>7754.1397130000069</v>
      </c>
      <c r="AX327">
        <v>10450.940829000019</v>
      </c>
      <c r="AY327">
        <v>11836.39291000003</v>
      </c>
      <c r="AZ327">
        <v>3441.5633220000068</v>
      </c>
      <c r="BA327">
        <v>5026.5442429999976</v>
      </c>
      <c r="BB327">
        <v>5580.7542689999891</v>
      </c>
      <c r="BC327">
        <v>5878.0250109999988</v>
      </c>
      <c r="BD327">
        <v>6122.6108420000101</v>
      </c>
      <c r="BE327">
        <v>609.56626000000006</v>
      </c>
      <c r="BF327">
        <v>982.32689100000005</v>
      </c>
      <c r="BG327">
        <v>1644.158396</v>
      </c>
      <c r="BH327">
        <v>2513.2336629999991</v>
      </c>
      <c r="BI327">
        <v>3962.8569890000049</v>
      </c>
      <c r="BJ327">
        <v>1222.9417329999969</v>
      </c>
      <c r="BK327">
        <v>3289.6543099999999</v>
      </c>
      <c r="BL327">
        <v>6355.8114840000026</v>
      </c>
      <c r="BM327">
        <v>1559.2454470000009</v>
      </c>
      <c r="BN327">
        <v>3513.524453999999</v>
      </c>
      <c r="BO327">
        <v>1567.7131510000011</v>
      </c>
      <c r="BP327">
        <v>3501.0143419999981</v>
      </c>
      <c r="BQ327">
        <v>1679.7878160000021</v>
      </c>
      <c r="BR327">
        <v>1471.1156020000001</v>
      </c>
      <c r="BS327">
        <v>1041.8358129999999</v>
      </c>
      <c r="BT327">
        <v>5078.1464839999981</v>
      </c>
      <c r="BU327">
        <v>5480.8492500000102</v>
      </c>
    </row>
    <row r="328">
      <c r="A328" t="s">
        <v>728</v>
      </c>
      <c r="B328">
        <v>2019</v>
      </c>
      <c r="C328" t="s">
        <v>736</v>
      </c>
      <c r="D328">
        <v>123</v>
      </c>
      <c r="E328" t="s">
        <v>18</v>
      </c>
      <c r="F328" t="s">
        <v>52</v>
      </c>
      <c r="G328" t="s">
        <v>201</v>
      </c>
      <c r="H328">
        <v>86.820717599409932</v>
      </c>
      <c r="I328">
        <v>66.44237013456646</v>
      </c>
      <c r="J328">
        <v>36.616179728641733</v>
      </c>
      <c r="K328">
        <v>14.6177606544888</v>
      </c>
      <c r="L328">
        <v>3.2764639025843612</v>
      </c>
      <c r="M328">
        <v>44.680490853499833</v>
      </c>
      <c r="N328">
        <v>19.210239702185849</v>
      </c>
      <c r="O328">
        <v>10.45425394150644</v>
      </c>
      <c r="P328">
        <v>5.4094682816619528</v>
      </c>
      <c r="Q328">
        <v>1.6338193468498841</v>
      </c>
      <c r="R328">
        <v>89.862035174766291</v>
      </c>
      <c r="S328">
        <v>83.672865819611232</v>
      </c>
      <c r="T328">
        <v>72.676732637359706</v>
      </c>
      <c r="U328">
        <v>58.217785868876703</v>
      </c>
      <c r="V328">
        <v>34.108273479818287</v>
      </c>
      <c r="W328" t="s">
        <v>602</v>
      </c>
      <c r="X328" t="s">
        <v>603</v>
      </c>
      <c r="Y328" t="s">
        <v>160</v>
      </c>
      <c r="Z328" t="s">
        <v>604</v>
      </c>
      <c r="AA328" t="s">
        <v>605</v>
      </c>
      <c r="AB328" t="s">
        <v>606</v>
      </c>
      <c r="AC328" t="s">
        <v>607</v>
      </c>
      <c r="AD328" t="s">
        <v>608</v>
      </c>
      <c r="AE328" t="s">
        <v>609</v>
      </c>
      <c r="AF328" t="s">
        <v>610</v>
      </c>
      <c r="AG328" t="s">
        <v>611</v>
      </c>
      <c r="AH328" t="s">
        <v>169</v>
      </c>
      <c r="AI328">
        <v>59.335530373605287</v>
      </c>
      <c r="AJ328">
        <v>45.789083619921144</v>
      </c>
      <c r="AK328">
        <v>6.5931362270079727</v>
      </c>
      <c r="AL328">
        <v>59.562716969916309</v>
      </c>
      <c r="AM328">
        <v>66.050719496578211</v>
      </c>
      <c r="AN328">
        <v>31.288506868015901</v>
      </c>
      <c r="AO328">
        <v>58.009752598118297</v>
      </c>
      <c r="AP328">
        <v>55.354433293049617</v>
      </c>
      <c r="AQ328">
        <v>47.132884875670371</v>
      </c>
      <c r="AR328">
        <v>3.9086297739899538</v>
      </c>
      <c r="AS328">
        <v>24.89500772852152</v>
      </c>
      <c r="AT328">
        <v>10.066018305445571</v>
      </c>
      <c r="AU328">
        <v>10626.65664400001</v>
      </c>
      <c r="AV328">
        <v>8131.7513719999934</v>
      </c>
      <c r="AW328">
        <v>4479.486597000001</v>
      </c>
      <c r="AX328">
        <v>1789.240395</v>
      </c>
      <c r="AY328">
        <v>400.95219500000007</v>
      </c>
      <c r="AZ328">
        <v>2779.6837119999968</v>
      </c>
      <c r="BA328">
        <v>1195.2148319999999</v>
      </c>
      <c r="BB328">
        <v>651.53985400000033</v>
      </c>
      <c r="BC328">
        <v>336.15404500000011</v>
      </c>
      <c r="BD328">
        <v>101.693895</v>
      </c>
      <c r="BE328">
        <v>5403.1421140000066</v>
      </c>
      <c r="BF328">
        <v>5034.2028940000009</v>
      </c>
      <c r="BG328">
        <v>4373.2712699999965</v>
      </c>
      <c r="BH328">
        <v>3501.8464739999972</v>
      </c>
      <c r="BI328">
        <v>2051.3381130000012</v>
      </c>
      <c r="BJ328">
        <v>1784.4545129999981</v>
      </c>
      <c r="BK328">
        <v>2778.5963849999989</v>
      </c>
      <c r="BL328">
        <v>448.62582099999997</v>
      </c>
      <c r="BM328">
        <v>2296.7145239999968</v>
      </c>
      <c r="BN328">
        <v>6835.8096170000072</v>
      </c>
      <c r="BO328">
        <v>713.87480399999993</v>
      </c>
      <c r="BP328">
        <v>4836.6701409999987</v>
      </c>
      <c r="BQ328">
        <v>2082.7085299999999</v>
      </c>
      <c r="BR328">
        <v>1311.551087000001</v>
      </c>
      <c r="BS328">
        <v>42.377899999999997</v>
      </c>
      <c r="BT328">
        <v>1683.250235999998</v>
      </c>
      <c r="BU328">
        <v>613.45364500000017</v>
      </c>
    </row>
    <row r="329">
      <c r="A329" t="s">
        <v>728</v>
      </c>
      <c r="B329">
        <v>2019</v>
      </c>
      <c r="C329" t="s">
        <v>736</v>
      </c>
      <c r="D329">
        <v>124</v>
      </c>
      <c r="E329" t="s">
        <v>51</v>
      </c>
      <c r="F329" t="s">
        <v>15</v>
      </c>
      <c r="G329" t="s">
        <v>751</v>
      </c>
      <c r="H329">
        <v>12.19762906580422</v>
      </c>
      <c r="I329">
        <v>27.045414848263491</v>
      </c>
      <c r="J329">
        <v>43.991690261135673</v>
      </c>
      <c r="K329">
        <v>53.430219776294848</v>
      </c>
      <c r="L329">
        <v>79.655867717722671</v>
      </c>
      <c r="M329">
        <v>36.068567519288173</v>
      </c>
      <c r="N329">
        <v>51.337051925303022</v>
      </c>
      <c r="O329">
        <v>52.141215190848122</v>
      </c>
      <c r="P329">
        <v>65.50067309486289</v>
      </c>
      <c r="Q329">
        <v>90.584747023770191</v>
      </c>
      <c r="R329">
        <v>9.6012159095610734</v>
      </c>
      <c r="S329">
        <v>15.661186824823449</v>
      </c>
      <c r="T329">
        <v>22.76949333935093</v>
      </c>
      <c r="U329">
        <v>33.785021324978572</v>
      </c>
      <c r="V329">
        <v>52.449773951480203</v>
      </c>
      <c r="W329" t="s">
        <v>602</v>
      </c>
      <c r="X329" t="s">
        <v>603</v>
      </c>
      <c r="Y329" t="s">
        <v>160</v>
      </c>
      <c r="Z329" t="s">
        <v>604</v>
      </c>
      <c r="AA329" t="s">
        <v>605</v>
      </c>
      <c r="AB329" t="s">
        <v>606</v>
      </c>
      <c r="AC329" t="s">
        <v>607</v>
      </c>
      <c r="AD329" t="s">
        <v>608</v>
      </c>
      <c r="AE329" t="s">
        <v>609</v>
      </c>
      <c r="AF329" t="s">
        <v>610</v>
      </c>
      <c r="AG329" t="s">
        <v>611</v>
      </c>
      <c r="AH329" t="s">
        <v>169</v>
      </c>
      <c r="AI329">
        <v>36.459260047902468</v>
      </c>
      <c r="AJ329">
        <v>36.968741252704532</v>
      </c>
      <c r="AK329">
        <v>68.356285810469288</v>
      </c>
      <c r="AL329">
        <v>26.997830107920471</v>
      </c>
      <c r="AM329">
        <v>30.063362885524949</v>
      </c>
      <c r="AN329">
        <v>52.395697671010844</v>
      </c>
      <c r="AO329">
        <v>38.785840620301613</v>
      </c>
      <c r="AP329">
        <v>32.399059823565338</v>
      </c>
      <c r="AQ329">
        <v>36.430977774212259</v>
      </c>
      <c r="AR329">
        <v>61.987939641563969</v>
      </c>
      <c r="AS329">
        <v>55.814743126032717</v>
      </c>
      <c r="AT329">
        <v>52.853000146130697</v>
      </c>
      <c r="AU329">
        <v>1492.9618129999999</v>
      </c>
      <c r="AV329">
        <v>3310.0352809999999</v>
      </c>
      <c r="AW329">
        <v>5381.7789940000011</v>
      </c>
      <c r="AX329">
        <v>6539.9557289999893</v>
      </c>
      <c r="AY329">
        <v>9747.7634290000315</v>
      </c>
      <c r="AZ329">
        <v>2243.9146870000009</v>
      </c>
      <c r="BA329">
        <v>3194.0676870000002</v>
      </c>
      <c r="BB329">
        <v>3249.5938900000028</v>
      </c>
      <c r="BC329">
        <v>4070.3291089999971</v>
      </c>
      <c r="BD329">
        <v>5638.2707000000046</v>
      </c>
      <c r="BE329">
        <v>577.29311299999995</v>
      </c>
      <c r="BF329">
        <v>942.25997000000007</v>
      </c>
      <c r="BG329">
        <v>1370.1382470000001</v>
      </c>
      <c r="BH329">
        <v>2032.1961070000009</v>
      </c>
      <c r="BI329">
        <v>3154.431736</v>
      </c>
      <c r="BJ329">
        <v>1096.474417999998</v>
      </c>
      <c r="BK329">
        <v>2243.355897999998</v>
      </c>
      <c r="BL329">
        <v>4651.2606119999937</v>
      </c>
      <c r="BM329">
        <v>1041.0255219999999</v>
      </c>
      <c r="BN329">
        <v>3111.3578580000021</v>
      </c>
      <c r="BO329">
        <v>1195.4539270000009</v>
      </c>
      <c r="BP329">
        <v>3233.8410149999982</v>
      </c>
      <c r="BQ329">
        <v>1219.0134419999999</v>
      </c>
      <c r="BR329">
        <v>1013.752683</v>
      </c>
      <c r="BS329">
        <v>672.08174199999996</v>
      </c>
      <c r="BT329">
        <v>3773.8562109999971</v>
      </c>
      <c r="BU329">
        <v>3221.0219179999999</v>
      </c>
    </row>
    <row r="330">
      <c r="A330" t="s">
        <v>728</v>
      </c>
      <c r="B330">
        <v>2019</v>
      </c>
      <c r="C330" t="s">
        <v>736</v>
      </c>
      <c r="D330">
        <v>125</v>
      </c>
      <c r="E330" t="s">
        <v>51</v>
      </c>
      <c r="F330" t="s">
        <v>16</v>
      </c>
      <c r="G330" t="s">
        <v>752</v>
      </c>
      <c r="H330">
        <v>0.98165333478591832</v>
      </c>
      <c r="I330">
        <v>6.5122150171701909</v>
      </c>
      <c r="J330">
        <v>19.392130010222619</v>
      </c>
      <c r="K330">
        <v>31.952019569216109</v>
      </c>
      <c r="L330">
        <v>17.067668379693021</v>
      </c>
      <c r="M330">
        <v>19.25094162721204</v>
      </c>
      <c r="N330">
        <v>29.452708372511179</v>
      </c>
      <c r="O330">
        <v>37.404530867645732</v>
      </c>
      <c r="P330">
        <v>29.089858623475131</v>
      </c>
      <c r="Q330">
        <v>7.7814336293798148</v>
      </c>
      <c r="R330">
        <v>0.53674891567258876</v>
      </c>
      <c r="S330">
        <v>0.66594735556519724</v>
      </c>
      <c r="T330">
        <v>4.5537740232890886</v>
      </c>
      <c r="U330">
        <v>7.9971928061446524</v>
      </c>
      <c r="V330">
        <v>13.44195256870133</v>
      </c>
      <c r="W330" t="s">
        <v>602</v>
      </c>
      <c r="X330" t="s">
        <v>603</v>
      </c>
      <c r="Y330" t="s">
        <v>160</v>
      </c>
      <c r="Z330" t="s">
        <v>604</v>
      </c>
      <c r="AA330" t="s">
        <v>605</v>
      </c>
      <c r="AB330" t="s">
        <v>606</v>
      </c>
      <c r="AC330" t="s">
        <v>607</v>
      </c>
      <c r="AD330" t="s">
        <v>608</v>
      </c>
      <c r="AE330" t="s">
        <v>609</v>
      </c>
      <c r="AF330" t="s">
        <v>610</v>
      </c>
      <c r="AG330" t="s">
        <v>611</v>
      </c>
      <c r="AH330" t="s">
        <v>169</v>
      </c>
      <c r="AI330">
        <v>4.2052095784919681</v>
      </c>
      <c r="AJ330">
        <v>17.24217512737415</v>
      </c>
      <c r="AK330">
        <v>25.050577962522631</v>
      </c>
      <c r="AL330">
        <v>13.43945292216314</v>
      </c>
      <c r="AM330">
        <v>3.8859176178969461</v>
      </c>
      <c r="AN330">
        <v>16.31579546097311</v>
      </c>
      <c r="AO330">
        <v>3.2044067815800559</v>
      </c>
      <c r="AP330">
        <v>12.246506883385029</v>
      </c>
      <c r="AQ330">
        <v>16.436137350117221</v>
      </c>
      <c r="AR330">
        <v>34.103430584446009</v>
      </c>
      <c r="AS330">
        <v>19.290249145445809</v>
      </c>
      <c r="AT330">
        <v>37.080981548423637</v>
      </c>
      <c r="AU330">
        <v>120.15211600000001</v>
      </c>
      <c r="AV330">
        <v>797.01722400000006</v>
      </c>
      <c r="AW330">
        <v>2372.3607189999998</v>
      </c>
      <c r="AX330">
        <v>3910.985100000004</v>
      </c>
      <c r="AY330">
        <v>2088.6294810000009</v>
      </c>
      <c r="AZ330">
        <v>1197.648635</v>
      </c>
      <c r="BA330">
        <v>1832.476555999998</v>
      </c>
      <c r="BB330">
        <v>2331.1603789999999</v>
      </c>
      <c r="BC330">
        <v>1807.6959020000011</v>
      </c>
      <c r="BD330">
        <v>484.34014199999979</v>
      </c>
      <c r="BE330">
        <v>32.273147000000002</v>
      </c>
      <c r="BF330">
        <v>40.066921000000001</v>
      </c>
      <c r="BG330">
        <v>274.020149</v>
      </c>
      <c r="BH330">
        <v>481.03755600000022</v>
      </c>
      <c r="BI330">
        <v>808.42525299999977</v>
      </c>
      <c r="BJ330">
        <v>126.4673150000001</v>
      </c>
      <c r="BK330">
        <v>1046.298412000001</v>
      </c>
      <c r="BL330">
        <v>1704.5508719999989</v>
      </c>
      <c r="BM330">
        <v>518.21992500000067</v>
      </c>
      <c r="BN330">
        <v>402.16659600000008</v>
      </c>
      <c r="BO330">
        <v>372.25922400000002</v>
      </c>
      <c r="BP330">
        <v>267.17332699999997</v>
      </c>
      <c r="BQ330">
        <v>460.77437400000031</v>
      </c>
      <c r="BR330">
        <v>457.36291900000032</v>
      </c>
      <c r="BS330">
        <v>369.75407099999978</v>
      </c>
      <c r="BT330">
        <v>1304.2902729999989</v>
      </c>
      <c r="BU330">
        <v>2259.8273319999989</v>
      </c>
    </row>
    <row r="331">
      <c r="A331" t="s">
        <v>728</v>
      </c>
      <c r="B331">
        <v>2019</v>
      </c>
      <c r="C331" t="s">
        <v>736</v>
      </c>
      <c r="D331">
        <v>126</v>
      </c>
      <c r="E331" t="s">
        <v>51</v>
      </c>
      <c r="F331" t="s">
        <v>22</v>
      </c>
      <c r="G331" t="s">
        <v>753</v>
      </c>
      <c r="H331">
        <v>64.926232714934116</v>
      </c>
      <c r="I331">
        <v>62.889080300277541</v>
      </c>
      <c r="J331">
        <v>36.038930422421892</v>
      </c>
      <c r="K331">
        <v>14.46949483498919</v>
      </c>
      <c r="L331">
        <v>3.2483330133231481</v>
      </c>
      <c r="M331">
        <v>42.768238706143627</v>
      </c>
      <c r="N331">
        <v>18.78575295042263</v>
      </c>
      <c r="O331">
        <v>10.42442001577534</v>
      </c>
      <c r="P331">
        <v>5.4094682816619528</v>
      </c>
      <c r="Q331">
        <v>1.6338193468498841</v>
      </c>
      <c r="R331">
        <v>60.535379775596518</v>
      </c>
      <c r="S331">
        <v>68.779901901541038</v>
      </c>
      <c r="T331">
        <v>68.029794201502952</v>
      </c>
      <c r="U331">
        <v>56.520531257553827</v>
      </c>
      <c r="V331">
        <v>33.798926498477243</v>
      </c>
      <c r="W331" t="s">
        <v>602</v>
      </c>
      <c r="X331" t="s">
        <v>603</v>
      </c>
      <c r="Y331" t="s">
        <v>160</v>
      </c>
      <c r="Z331" t="s">
        <v>604</v>
      </c>
      <c r="AA331" t="s">
        <v>605</v>
      </c>
      <c r="AB331" t="s">
        <v>606</v>
      </c>
      <c r="AC331" t="s">
        <v>607</v>
      </c>
      <c r="AD331" t="s">
        <v>608</v>
      </c>
      <c r="AE331" t="s">
        <v>609</v>
      </c>
      <c r="AF331" t="s">
        <v>610</v>
      </c>
      <c r="AG331" t="s">
        <v>611</v>
      </c>
      <c r="AH331" t="s">
        <v>169</v>
      </c>
      <c r="AI331">
        <v>56.7579446928656</v>
      </c>
      <c r="AJ331">
        <v>44.946313741574834</v>
      </c>
      <c r="AK331">
        <v>6.4750283124256081</v>
      </c>
      <c r="AL331">
        <v>53.287877349699762</v>
      </c>
      <c r="AM331">
        <v>53.29655169269305</v>
      </c>
      <c r="AN331">
        <v>30.5591120198563</v>
      </c>
      <c r="AO331">
        <v>41.743014563531553</v>
      </c>
      <c r="AP331">
        <v>53.311078803636391</v>
      </c>
      <c r="AQ331">
        <v>46.413231060171668</v>
      </c>
      <c r="AR331">
        <v>3.9086297739899538</v>
      </c>
      <c r="AS331">
        <v>24.3354498802431</v>
      </c>
      <c r="AT331">
        <v>10.05536468334661</v>
      </c>
      <c r="AU331">
        <v>7946.8219260000051</v>
      </c>
      <c r="AV331">
        <v>7696.8711979999971</v>
      </c>
      <c r="AW331">
        <v>4408.8680739999991</v>
      </c>
      <c r="AX331">
        <v>1771.09239</v>
      </c>
      <c r="AY331">
        <v>397.50972100000013</v>
      </c>
      <c r="AZ331">
        <v>2660.7177819999979</v>
      </c>
      <c r="BA331">
        <v>1168.8042889999999</v>
      </c>
      <c r="BB331">
        <v>649.68051600000035</v>
      </c>
      <c r="BC331">
        <v>336.15404500000011</v>
      </c>
      <c r="BD331">
        <v>101.693895</v>
      </c>
      <c r="BE331">
        <v>3639.815849000001</v>
      </c>
      <c r="BF331">
        <v>4138.1632840000038</v>
      </c>
      <c r="BG331">
        <v>4093.6450179999961</v>
      </c>
      <c r="BH331">
        <v>3399.755248999998</v>
      </c>
      <c r="BI331">
        <v>2032.733382000001</v>
      </c>
      <c r="BJ331">
        <v>1706.9362979999989</v>
      </c>
      <c r="BK331">
        <v>2727.454995999999</v>
      </c>
      <c r="BL331">
        <v>440.58924200000013</v>
      </c>
      <c r="BM331">
        <v>2054.759219999999</v>
      </c>
      <c r="BN331">
        <v>5515.838183000008</v>
      </c>
      <c r="BO331">
        <v>697.2330189999999</v>
      </c>
      <c r="BP331">
        <v>3480.4008480000002</v>
      </c>
      <c r="BQ331">
        <v>2005.8273920000011</v>
      </c>
      <c r="BR331">
        <v>1291.5255200000011</v>
      </c>
      <c r="BS331">
        <v>42.377899999999997</v>
      </c>
      <c r="BT331">
        <v>1645.4163099999989</v>
      </c>
      <c r="BU331">
        <v>612.80438100000026</v>
      </c>
    </row>
    <row r="332">
      <c r="A332" t="s">
        <v>728</v>
      </c>
      <c r="B332">
        <v>2019</v>
      </c>
      <c r="C332" t="s">
        <v>736</v>
      </c>
      <c r="D332">
        <v>127</v>
      </c>
      <c r="E332" t="s">
        <v>51</v>
      </c>
      <c r="F332" t="s">
        <v>19</v>
      </c>
      <c r="G332" t="s">
        <v>754</v>
      </c>
      <c r="H332">
        <v>21.89448488447578</v>
      </c>
      <c r="I332">
        <v>3.553289834288933</v>
      </c>
      <c r="J332">
        <v>0.57724930621981685</v>
      </c>
      <c r="K332">
        <v>0.1482658194996016</v>
      </c>
      <c r="L332">
        <v>0.028130889261212801</v>
      </c>
      <c r="M332">
        <v>1.9122521473562191</v>
      </c>
      <c r="N332">
        <v>0.42448675176320638</v>
      </c>
      <c r="O332">
        <v>0.029833925731107599</v>
      </c>
      <c r="P332">
        <v>0</v>
      </c>
      <c r="Q332">
        <v>0</v>
      </c>
      <c r="R332">
        <v>29.326655399169681</v>
      </c>
      <c r="S332">
        <v>14.89296391807023</v>
      </c>
      <c r="T332">
        <v>4.6469384358567307</v>
      </c>
      <c r="U332">
        <v>1.6972546113228939</v>
      </c>
      <c r="V332">
        <v>0.30934698134107802</v>
      </c>
      <c r="W332" t="s">
        <v>602</v>
      </c>
      <c r="X332" t="s">
        <v>603</v>
      </c>
      <c r="Y332" t="s">
        <v>160</v>
      </c>
      <c r="Z332" t="s">
        <v>604</v>
      </c>
      <c r="AA332" t="s">
        <v>605</v>
      </c>
      <c r="AB332" t="s">
        <v>606</v>
      </c>
      <c r="AC332" t="s">
        <v>607</v>
      </c>
      <c r="AD332" t="s">
        <v>608</v>
      </c>
      <c r="AE332" t="s">
        <v>609</v>
      </c>
      <c r="AF332" t="s">
        <v>610</v>
      </c>
      <c r="AG332" t="s">
        <v>611</v>
      </c>
      <c r="AH332" t="s">
        <v>169</v>
      </c>
      <c r="AI332">
        <v>2.5775856807397202</v>
      </c>
      <c r="AJ332">
        <v>0.84276987834629868</v>
      </c>
      <c r="AK332">
        <v>0.1181079145823653</v>
      </c>
      <c r="AL332">
        <v>6.2748396202165839</v>
      </c>
      <c r="AM332">
        <v>12.75416780388516</v>
      </c>
      <c r="AN332">
        <v>0.72939484815959976</v>
      </c>
      <c r="AO332">
        <v>16.266738034586769</v>
      </c>
      <c r="AP332">
        <v>2.0433544894132361</v>
      </c>
      <c r="AQ332">
        <v>0.71965381549870411</v>
      </c>
      <c r="AR332">
        <v>0</v>
      </c>
      <c r="AS332">
        <v>0.55955784827842558</v>
      </c>
      <c r="AT332">
        <v>0.010653622098971799</v>
      </c>
      <c r="AU332">
        <v>2679.8347179999992</v>
      </c>
      <c r="AV332">
        <v>434.88017400000001</v>
      </c>
      <c r="AW332">
        <v>70.618522999999982</v>
      </c>
      <c r="AX332">
        <v>18.148005000000001</v>
      </c>
      <c r="AY332">
        <v>3.4424739999999998</v>
      </c>
      <c r="AZ332">
        <v>118.96593</v>
      </c>
      <c r="BA332">
        <v>26.410543000000001</v>
      </c>
      <c r="BB332">
        <v>1.8593379999999999</v>
      </c>
      <c r="BC332">
        <v>0</v>
      </c>
      <c r="BD332">
        <v>0</v>
      </c>
      <c r="BE332">
        <v>1763.3262650000011</v>
      </c>
      <c r="BF332">
        <v>896.03960999999981</v>
      </c>
      <c r="BG332">
        <v>279.62625200000002</v>
      </c>
      <c r="BH332">
        <v>102.09122499999999</v>
      </c>
      <c r="BI332">
        <v>18.604731000000001</v>
      </c>
      <c r="BJ332">
        <v>77.518214999999998</v>
      </c>
      <c r="BK332">
        <v>51.141388999999997</v>
      </c>
      <c r="BL332">
        <v>8.0365789999999997</v>
      </c>
      <c r="BM332">
        <v>241.95530400000001</v>
      </c>
      <c r="BN332">
        <v>1319.9714339999989</v>
      </c>
      <c r="BO332">
        <v>16.641784999999999</v>
      </c>
      <c r="BP332">
        <v>1356.2692930000001</v>
      </c>
      <c r="BQ332">
        <v>76.881138000000007</v>
      </c>
      <c r="BR332">
        <v>20.025566999999999</v>
      </c>
      <c r="BS332">
        <v>0</v>
      </c>
      <c r="BT332">
        <v>37.833925999999998</v>
      </c>
      <c r="BU332">
        <v>0.64926399999999995</v>
      </c>
    </row>
    <row r="333">
      <c r="A333" t="s">
        <v>728</v>
      </c>
      <c r="B333">
        <v>2019</v>
      </c>
      <c r="C333" t="s">
        <v>736</v>
      </c>
      <c r="D333">
        <v>128</v>
      </c>
      <c r="E333" t="s">
        <v>110</v>
      </c>
      <c r="F333" t="s">
        <v>50</v>
      </c>
      <c r="G333" t="s">
        <v>755</v>
      </c>
      <c r="H333">
        <v>7.4484581553693809</v>
      </c>
      <c r="I333">
        <v>19.40606366803679</v>
      </c>
      <c r="J333">
        <v>30.594763659244862</v>
      </c>
      <c r="K333">
        <v>37.422325549366072</v>
      </c>
      <c r="L333">
        <v>17.645827549670241</v>
      </c>
      <c r="M333">
        <v>34.799552498252631</v>
      </c>
      <c r="N333">
        <v>36.455991779081977</v>
      </c>
      <c r="O333">
        <v>41.771421328280752</v>
      </c>
      <c r="P333">
        <v>30.753457132576361</v>
      </c>
      <c r="Q333">
        <v>7.9106798471905719</v>
      </c>
      <c r="R333">
        <v>5.2944444464495133</v>
      </c>
      <c r="S333">
        <v>4.0787767663788808</v>
      </c>
      <c r="T333">
        <v>16.66628651270166</v>
      </c>
      <c r="U333">
        <v>19.140184340273191</v>
      </c>
      <c r="V333">
        <v>20.400061249850939</v>
      </c>
      <c r="W333" t="s">
        <v>602</v>
      </c>
      <c r="X333" t="s">
        <v>603</v>
      </c>
      <c r="Y333" t="s">
        <v>160</v>
      </c>
      <c r="Z333" t="s">
        <v>604</v>
      </c>
      <c r="AA333" t="s">
        <v>605</v>
      </c>
      <c r="AB333" t="s">
        <v>606</v>
      </c>
      <c r="AC333" t="s">
        <v>607</v>
      </c>
      <c r="AD333" t="s">
        <v>608</v>
      </c>
      <c r="AE333" t="s">
        <v>609</v>
      </c>
      <c r="AF333" t="s">
        <v>610</v>
      </c>
      <c r="AG333" t="s">
        <v>611</v>
      </c>
      <c r="AH333" t="s">
        <v>169</v>
      </c>
      <c r="AI333">
        <v>10.34123798275845</v>
      </c>
      <c r="AJ333">
        <v>31.805725264792361</v>
      </c>
      <c r="AK333">
        <v>26.818776426755299</v>
      </c>
      <c r="AL333">
        <v>33.235301472071598</v>
      </c>
      <c r="AM333">
        <v>11.446244398332009</v>
      </c>
      <c r="AN333">
        <v>23.745365902081389</v>
      </c>
      <c r="AO333">
        <v>7.63131198278308</v>
      </c>
      <c r="AP333">
        <v>27.43051054491038</v>
      </c>
      <c r="AQ333">
        <v>31.08952949572485</v>
      </c>
      <c r="AR333">
        <v>35.49062783081731</v>
      </c>
      <c r="AS333">
        <v>25.68437671322598</v>
      </c>
      <c r="AT333">
        <v>41.231335308118453</v>
      </c>
      <c r="AU333">
        <v>120.15211600000001</v>
      </c>
      <c r="AV333">
        <v>797.01722400000006</v>
      </c>
      <c r="AW333">
        <v>2372.3607189999998</v>
      </c>
      <c r="AX333">
        <v>3910.985100000004</v>
      </c>
      <c r="AY333">
        <v>2088.6294810000009</v>
      </c>
      <c r="AZ333">
        <v>1197.648635</v>
      </c>
      <c r="BA333">
        <v>1832.476555999998</v>
      </c>
      <c r="BB333">
        <v>2331.1603789999999</v>
      </c>
      <c r="BC333">
        <v>1807.6959020000011</v>
      </c>
      <c r="BD333">
        <v>484.34014199999979</v>
      </c>
      <c r="BE333">
        <v>32.273147000000002</v>
      </c>
      <c r="BF333">
        <v>40.066921000000001</v>
      </c>
      <c r="BG333">
        <v>274.020149</v>
      </c>
      <c r="BH333">
        <v>481.03755600000022</v>
      </c>
      <c r="BI333">
        <v>808.42525299999977</v>
      </c>
      <c r="BJ333">
        <v>126.4673150000001</v>
      </c>
      <c r="BK333">
        <v>1046.298412000001</v>
      </c>
      <c r="BL333">
        <v>1704.5508719999989</v>
      </c>
      <c r="BM333">
        <v>518.21992500000067</v>
      </c>
      <c r="BN333">
        <v>402.16659600000008</v>
      </c>
      <c r="BO333">
        <v>372.25922400000002</v>
      </c>
      <c r="BP333">
        <v>267.17332699999997</v>
      </c>
      <c r="BQ333">
        <v>460.77437400000031</v>
      </c>
      <c r="BR333">
        <v>457.36291900000032</v>
      </c>
      <c r="BS333">
        <v>369.75407099999978</v>
      </c>
      <c r="BT333">
        <v>1304.2902729999989</v>
      </c>
      <c r="BU333">
        <v>2259.8273319999989</v>
      </c>
    </row>
    <row r="334">
      <c r="A334" t="s">
        <v>728</v>
      </c>
      <c r="B334">
        <v>2019</v>
      </c>
      <c r="C334" t="s">
        <v>736</v>
      </c>
      <c r="D334">
        <v>129</v>
      </c>
      <c r="E334" t="s">
        <v>110</v>
      </c>
      <c r="F334" t="s">
        <v>49</v>
      </c>
      <c r="G334" t="s">
        <v>201</v>
      </c>
      <c r="H334">
        <v>92.551541844630577</v>
      </c>
      <c r="I334">
        <v>80.593936331963192</v>
      </c>
      <c r="J334">
        <v>69.405236340755067</v>
      </c>
      <c r="K334">
        <v>62.577674450633687</v>
      </c>
      <c r="L334">
        <v>82.354172450329756</v>
      </c>
      <c r="M334">
        <v>65.200447501747178</v>
      </c>
      <c r="N334">
        <v>63.544008220918023</v>
      </c>
      <c r="O334">
        <v>58.228578671719497</v>
      </c>
      <c r="P334">
        <v>69.246542867423628</v>
      </c>
      <c r="Q334">
        <v>92.08932015280935</v>
      </c>
      <c r="R334">
        <v>94.705555553550468</v>
      </c>
      <c r="S334">
        <v>95.92122323362112</v>
      </c>
      <c r="T334">
        <v>83.333713487298354</v>
      </c>
      <c r="U334">
        <v>80.859815659726891</v>
      </c>
      <c r="V334">
        <v>79.599938750148922</v>
      </c>
      <c r="W334" t="s">
        <v>602</v>
      </c>
      <c r="X334" t="s">
        <v>603</v>
      </c>
      <c r="Y334" t="s">
        <v>160</v>
      </c>
      <c r="Z334" t="s">
        <v>604</v>
      </c>
      <c r="AA334" t="s">
        <v>605</v>
      </c>
      <c r="AB334" t="s">
        <v>606</v>
      </c>
      <c r="AC334" t="s">
        <v>607</v>
      </c>
      <c r="AD334" t="s">
        <v>608</v>
      </c>
      <c r="AE334" t="s">
        <v>609</v>
      </c>
      <c r="AF334" t="s">
        <v>610</v>
      </c>
      <c r="AG334" t="s">
        <v>611</v>
      </c>
      <c r="AH334" t="s">
        <v>169</v>
      </c>
      <c r="AI334">
        <v>89.658762017241685</v>
      </c>
      <c r="AJ334">
        <v>68.1942747352076</v>
      </c>
      <c r="AK334">
        <v>73.181223573244537</v>
      </c>
      <c r="AL334">
        <v>66.764698527928374</v>
      </c>
      <c r="AM334">
        <v>88.553755601668087</v>
      </c>
      <c r="AN334">
        <v>76.254634097918611</v>
      </c>
      <c r="AO334">
        <v>92.36868801721694</v>
      </c>
      <c r="AP334">
        <v>72.569489455089567</v>
      </c>
      <c r="AQ334">
        <v>68.910470504275182</v>
      </c>
      <c r="AR334">
        <v>64.509372169182654</v>
      </c>
      <c r="AS334">
        <v>74.315623286773985</v>
      </c>
      <c r="AT334">
        <v>58.768664691881362</v>
      </c>
      <c r="AU334">
        <v>1492.9618129999999</v>
      </c>
      <c r="AV334">
        <v>3310.0352809999999</v>
      </c>
      <c r="AW334">
        <v>5381.7789940000011</v>
      </c>
      <c r="AX334">
        <v>6539.9557289999893</v>
      </c>
      <c r="AY334">
        <v>9747.7634290000315</v>
      </c>
      <c r="AZ334">
        <v>2243.9146870000009</v>
      </c>
      <c r="BA334">
        <v>3194.0676870000002</v>
      </c>
      <c r="BB334">
        <v>3249.5938900000028</v>
      </c>
      <c r="BC334">
        <v>4070.3291089999971</v>
      </c>
      <c r="BD334">
        <v>5638.2707000000046</v>
      </c>
      <c r="BE334">
        <v>577.29311299999995</v>
      </c>
      <c r="BF334">
        <v>942.25997000000007</v>
      </c>
      <c r="BG334">
        <v>1370.1382470000001</v>
      </c>
      <c r="BH334">
        <v>2032.1961070000009</v>
      </c>
      <c r="BI334">
        <v>3154.431736</v>
      </c>
      <c r="BJ334">
        <v>1096.474417999998</v>
      </c>
      <c r="BK334">
        <v>2243.355897999998</v>
      </c>
      <c r="BL334">
        <v>4651.2606119999937</v>
      </c>
      <c r="BM334">
        <v>1041.0255219999999</v>
      </c>
      <c r="BN334">
        <v>3111.3578580000021</v>
      </c>
      <c r="BO334">
        <v>1195.4539270000009</v>
      </c>
      <c r="BP334">
        <v>3233.8410149999982</v>
      </c>
      <c r="BQ334">
        <v>1219.0134419999999</v>
      </c>
      <c r="BR334">
        <v>1013.752683</v>
      </c>
      <c r="BS334">
        <v>672.08174199999996</v>
      </c>
      <c r="BT334">
        <v>3773.8562109999971</v>
      </c>
      <c r="BU334">
        <v>3221.0219179999999</v>
      </c>
    </row>
    <row r="335">
      <c r="A335" t="s">
        <v>728</v>
      </c>
      <c r="B335">
        <v>2019</v>
      </c>
      <c r="C335" t="s">
        <v>736</v>
      </c>
      <c r="D335">
        <v>135</v>
      </c>
      <c r="E335" t="s">
        <v>46</v>
      </c>
      <c r="F335" t="s">
        <v>45</v>
      </c>
      <c r="G335" t="s">
        <v>756</v>
      </c>
      <c r="H335">
        <v>0</v>
      </c>
      <c r="I335">
        <v>0.0056386147448353003</v>
      </c>
      <c r="J335">
        <v>0.110677788064625</v>
      </c>
      <c r="K335">
        <v>1.0908941179578711</v>
      </c>
      <c r="L335">
        <v>6.4053465132705227</v>
      </c>
      <c r="M335">
        <v>0</v>
      </c>
      <c r="N335">
        <v>0.16553848961115561</v>
      </c>
      <c r="O335">
        <v>1.676987156531865</v>
      </c>
      <c r="P335">
        <v>3.1178235653337119</v>
      </c>
      <c r="Q335">
        <v>9.6545470762030074</v>
      </c>
      <c r="R335">
        <v>0</v>
      </c>
      <c r="S335">
        <v>0</v>
      </c>
      <c r="T335">
        <v>0</v>
      </c>
      <c r="U335">
        <v>0.011472814730348399</v>
      </c>
      <c r="V335">
        <v>0.35618954218622162</v>
      </c>
      <c r="W335" t="s">
        <v>602</v>
      </c>
      <c r="X335" t="s">
        <v>603</v>
      </c>
      <c r="Y335" t="s">
        <v>160</v>
      </c>
      <c r="Z335" t="s">
        <v>604</v>
      </c>
      <c r="AA335" t="s">
        <v>605</v>
      </c>
      <c r="AB335" t="s">
        <v>606</v>
      </c>
      <c r="AC335" t="s">
        <v>607</v>
      </c>
      <c r="AD335" t="s">
        <v>608</v>
      </c>
      <c r="AE335" t="s">
        <v>609</v>
      </c>
      <c r="AF335" t="s">
        <v>610</v>
      </c>
      <c r="AG335" t="s">
        <v>611</v>
      </c>
      <c r="AH335" t="s">
        <v>169</v>
      </c>
      <c r="AI335">
        <v>0.58260513636352973</v>
      </c>
      <c r="AJ335">
        <v>0.27905574194475458</v>
      </c>
      <c r="AK335">
        <v>6.946715838687556</v>
      </c>
      <c r="AL335">
        <v>0.0189383190046606</v>
      </c>
      <c r="AM335">
        <v>0.029882521704134898</v>
      </c>
      <c r="AN335">
        <v>1.5093664447400159</v>
      </c>
      <c r="AO335">
        <v>0.31977761996585741</v>
      </c>
      <c r="AP335">
        <v>0.7558969733016716</v>
      </c>
      <c r="AQ335">
        <v>0.47856496980547902</v>
      </c>
      <c r="AR335">
        <v>4.7178860022405908</v>
      </c>
      <c r="AS335">
        <v>0.52325747867076855</v>
      </c>
      <c r="AT335">
        <v>3.7945340260282521</v>
      </c>
      <c r="AU335">
        <v>0</v>
      </c>
      <c r="AV335">
        <v>0.69009900000000002</v>
      </c>
      <c r="AW335">
        <v>13.539906999999999</v>
      </c>
      <c r="AX335">
        <v>133.52741700000001</v>
      </c>
      <c r="AY335">
        <v>783.84435800000006</v>
      </c>
      <c r="AZ335">
        <v>0</v>
      </c>
      <c r="BA335">
        <v>10.299405999999999</v>
      </c>
      <c r="BB335">
        <v>104.51477199999999</v>
      </c>
      <c r="BC335">
        <v>193.747139</v>
      </c>
      <c r="BD335">
        <v>600.92843099999993</v>
      </c>
      <c r="BE335">
        <v>0</v>
      </c>
      <c r="BF335">
        <v>0</v>
      </c>
      <c r="BG335">
        <v>0</v>
      </c>
      <c r="BH335">
        <v>0.69009900000000002</v>
      </c>
      <c r="BI335">
        <v>21.421934</v>
      </c>
      <c r="BJ335">
        <v>17.521245</v>
      </c>
      <c r="BK335">
        <v>16.933802</v>
      </c>
      <c r="BL335">
        <v>472.68492399999968</v>
      </c>
      <c r="BM335">
        <v>0.73025399999999996</v>
      </c>
      <c r="BN335">
        <v>3.0926420000000001</v>
      </c>
      <c r="BO335">
        <v>34.437523000000013</v>
      </c>
      <c r="BP335">
        <v>26.662049</v>
      </c>
      <c r="BQ335">
        <v>28.440595999999999</v>
      </c>
      <c r="BR335">
        <v>13.316867999999999</v>
      </c>
      <c r="BS335">
        <v>51.151966999999999</v>
      </c>
      <c r="BT335">
        <v>35.379514</v>
      </c>
      <c r="BU335">
        <v>231.25039699999999</v>
      </c>
    </row>
    <row r="336">
      <c r="A336" t="s">
        <v>728</v>
      </c>
      <c r="B336">
        <v>2019</v>
      </c>
      <c r="C336" t="s">
        <v>736</v>
      </c>
      <c r="D336">
        <v>136</v>
      </c>
      <c r="E336" t="s">
        <v>46</v>
      </c>
      <c r="F336" t="s">
        <v>44</v>
      </c>
      <c r="G336" t="s">
        <v>757</v>
      </c>
      <c r="H336">
        <v>0</v>
      </c>
      <c r="I336">
        <v>0</v>
      </c>
      <c r="J336">
        <v>1.4928775358350801</v>
      </c>
      <c r="K336">
        <v>8.7213696796160871</v>
      </c>
      <c r="L336">
        <v>45.214641031405279</v>
      </c>
      <c r="M336">
        <v>0.27763268209098441</v>
      </c>
      <c r="N336">
        <v>4.1909625534640318</v>
      </c>
      <c r="O336">
        <v>9.4889094662197095</v>
      </c>
      <c r="P336">
        <v>28.77267149670622</v>
      </c>
      <c r="Q336">
        <v>60.449733970022187</v>
      </c>
      <c r="R336">
        <v>0</v>
      </c>
      <c r="S336">
        <v>0</v>
      </c>
      <c r="T336">
        <v>0</v>
      </c>
      <c r="U336">
        <v>0.30167189109221332</v>
      </c>
      <c r="V336">
        <v>5.7382380542532561</v>
      </c>
      <c r="W336" t="s">
        <v>602</v>
      </c>
      <c r="X336" t="s">
        <v>603</v>
      </c>
      <c r="Y336" t="s">
        <v>160</v>
      </c>
      <c r="Z336" t="s">
        <v>604</v>
      </c>
      <c r="AA336" t="s">
        <v>605</v>
      </c>
      <c r="AB336" t="s">
        <v>606</v>
      </c>
      <c r="AC336" t="s">
        <v>607</v>
      </c>
      <c r="AD336" t="s">
        <v>608</v>
      </c>
      <c r="AE336" t="s">
        <v>609</v>
      </c>
      <c r="AF336" t="s">
        <v>610</v>
      </c>
      <c r="AG336" t="s">
        <v>611</v>
      </c>
      <c r="AH336" t="s">
        <v>169</v>
      </c>
      <c r="AI336">
        <v>2.7901977037980208</v>
      </c>
      <c r="AJ336">
        <v>6.5712595942775236</v>
      </c>
      <c r="AK336">
        <v>35.241165514714069</v>
      </c>
      <c r="AL336">
        <v>7.5587187157550471</v>
      </c>
      <c r="AM336">
        <v>1.0403730642120079</v>
      </c>
      <c r="AN336">
        <v>7.9022754132658291</v>
      </c>
      <c r="AO336">
        <v>1.3866312431914081</v>
      </c>
      <c r="AP336">
        <v>9.7908163390413048</v>
      </c>
      <c r="AQ336">
        <v>10.1032269912654</v>
      </c>
      <c r="AR336">
        <v>38.998434158340118</v>
      </c>
      <c r="AS336">
        <v>7.7544593182812207</v>
      </c>
      <c r="AT336">
        <v>26.432602050705871</v>
      </c>
      <c r="AU336">
        <v>0</v>
      </c>
      <c r="AV336">
        <v>0</v>
      </c>
      <c r="AW336">
        <v>182.63305900000009</v>
      </c>
      <c r="AX336">
        <v>1067.511453999999</v>
      </c>
      <c r="AY336">
        <v>5533.0716610000072</v>
      </c>
      <c r="AZ336">
        <v>17.272214999999999</v>
      </c>
      <c r="BA336">
        <v>260.75159300000001</v>
      </c>
      <c r="BB336">
        <v>591.37674700000025</v>
      </c>
      <c r="BC336">
        <v>1787.9853259999991</v>
      </c>
      <c r="BD336">
        <v>3762.575654999996</v>
      </c>
      <c r="BE336">
        <v>0</v>
      </c>
      <c r="BF336">
        <v>0</v>
      </c>
      <c r="BG336">
        <v>0</v>
      </c>
      <c r="BH336">
        <v>18.145806</v>
      </c>
      <c r="BI336">
        <v>345.10883200000001</v>
      </c>
      <c r="BJ336">
        <v>83.912301000000014</v>
      </c>
      <c r="BK336">
        <v>398.76050600000059</v>
      </c>
      <c r="BL336">
        <v>2397.963013</v>
      </c>
      <c r="BM336">
        <v>291.46116799999987</v>
      </c>
      <c r="BN336">
        <v>107.671684</v>
      </c>
      <c r="BO336">
        <v>180.29736399999999</v>
      </c>
      <c r="BP336">
        <v>115.612938</v>
      </c>
      <c r="BQ336">
        <v>368.37910700000009</v>
      </c>
      <c r="BR336">
        <v>281.1391319999999</v>
      </c>
      <c r="BS336">
        <v>422.82637099999988</v>
      </c>
      <c r="BT336">
        <v>524.3097580000001</v>
      </c>
      <c r="BU336">
        <v>1610.8828319999991</v>
      </c>
    </row>
    <row r="337">
      <c r="A337" t="s">
        <v>728</v>
      </c>
      <c r="B337">
        <v>2019</v>
      </c>
      <c r="C337" t="s">
        <v>736</v>
      </c>
      <c r="D337">
        <v>137</v>
      </c>
      <c r="E337" t="s">
        <v>46</v>
      </c>
      <c r="F337" t="s">
        <v>43</v>
      </c>
      <c r="G337" t="s">
        <v>758</v>
      </c>
      <c r="H337">
        <v>13.179282400590139</v>
      </c>
      <c r="I337">
        <v>33.55199125068885</v>
      </c>
      <c r="J337">
        <v>61.780264947458647</v>
      </c>
      <c r="K337">
        <v>75.569975547937119</v>
      </c>
      <c r="L337">
        <v>45.103548552739717</v>
      </c>
      <c r="M337">
        <v>55.04187646440932</v>
      </c>
      <c r="N337">
        <v>76.433259254738999</v>
      </c>
      <c r="O337">
        <v>78.379849435742173</v>
      </c>
      <c r="P337">
        <v>62.700036656298067</v>
      </c>
      <c r="Q337">
        <v>28.261899606924679</v>
      </c>
      <c r="R337">
        <v>10.137964825233659</v>
      </c>
      <c r="S337">
        <v>16.327134180388651</v>
      </c>
      <c r="T337">
        <v>27.323267362640021</v>
      </c>
      <c r="U337">
        <v>41.469069425300617</v>
      </c>
      <c r="V337">
        <v>59.797298923742112</v>
      </c>
      <c r="W337" t="s">
        <v>602</v>
      </c>
      <c r="X337" t="s">
        <v>603</v>
      </c>
      <c r="Y337" t="s">
        <v>160</v>
      </c>
      <c r="Z337" t="s">
        <v>604</v>
      </c>
      <c r="AA337" t="s">
        <v>605</v>
      </c>
      <c r="AB337" t="s">
        <v>606</v>
      </c>
      <c r="AC337" t="s">
        <v>607</v>
      </c>
      <c r="AD337" t="s">
        <v>608</v>
      </c>
      <c r="AE337" t="s">
        <v>609</v>
      </c>
      <c r="AF337" t="s">
        <v>610</v>
      </c>
      <c r="AG337" t="s">
        <v>611</v>
      </c>
      <c r="AH337" t="s">
        <v>169</v>
      </c>
      <c r="AI337">
        <v>37.291666786232852</v>
      </c>
      <c r="AJ337">
        <v>47.360601043856413</v>
      </c>
      <c r="AK337">
        <v>51.218982419590333</v>
      </c>
      <c r="AL337">
        <v>32.859625995323903</v>
      </c>
      <c r="AM337">
        <v>32.879024917505731</v>
      </c>
      <c r="AN337">
        <v>59.299851273978113</v>
      </c>
      <c r="AO337">
        <v>40.283838538724417</v>
      </c>
      <c r="AP337">
        <v>34.098853394607417</v>
      </c>
      <c r="AQ337">
        <v>42.285323163258603</v>
      </c>
      <c r="AR337">
        <v>52.375050065429278</v>
      </c>
      <c r="AS337">
        <v>66.82727547452653</v>
      </c>
      <c r="AT337">
        <v>59.706845617820171</v>
      </c>
      <c r="AU337">
        <v>1613.113929000001</v>
      </c>
      <c r="AV337">
        <v>4106.3624060000002</v>
      </c>
      <c r="AW337">
        <v>7557.9667470000086</v>
      </c>
      <c r="AX337">
        <v>9249.9019580000077</v>
      </c>
      <c r="AY337">
        <v>5519.4768910000048</v>
      </c>
      <c r="AZ337">
        <v>3424.2911070000059</v>
      </c>
      <c r="BA337">
        <v>4755.4932439999984</v>
      </c>
      <c r="BB337">
        <v>4884.8627499999966</v>
      </c>
      <c r="BC337">
        <v>3896.2925459999969</v>
      </c>
      <c r="BD337">
        <v>1759.106756000001</v>
      </c>
      <c r="BE337">
        <v>609.56626000000006</v>
      </c>
      <c r="BF337">
        <v>982.32689100000005</v>
      </c>
      <c r="BG337">
        <v>1644.158396</v>
      </c>
      <c r="BH337">
        <v>2494.3977579999992</v>
      </c>
      <c r="BI337">
        <v>3596.3262230000032</v>
      </c>
      <c r="BJ337">
        <v>1121.508186999997</v>
      </c>
      <c r="BK337">
        <v>2873.960001999998</v>
      </c>
      <c r="BL337">
        <v>3485.163546999996</v>
      </c>
      <c r="BM337">
        <v>1267.0540249999999</v>
      </c>
      <c r="BN337">
        <v>3402.760127999999</v>
      </c>
      <c r="BO337">
        <v>1352.978264000001</v>
      </c>
      <c r="BP337">
        <v>3358.7393549999988</v>
      </c>
      <c r="BQ337">
        <v>1282.968113000001</v>
      </c>
      <c r="BR337">
        <v>1176.6596020000011</v>
      </c>
      <c r="BS337">
        <v>567.85747500000002</v>
      </c>
      <c r="BT337">
        <v>4518.4572119999957</v>
      </c>
      <c r="BU337">
        <v>3638.7160209999979</v>
      </c>
    </row>
    <row r="338">
      <c r="A338" t="s">
        <v>728</v>
      </c>
      <c r="B338">
        <v>2019</v>
      </c>
      <c r="C338" t="s">
        <v>736</v>
      </c>
      <c r="D338">
        <v>138</v>
      </c>
      <c r="E338" t="s">
        <v>46</v>
      </c>
      <c r="F338" t="s">
        <v>42</v>
      </c>
      <c r="G338" t="s">
        <v>201</v>
      </c>
      <c r="H338">
        <v>64.926232714934116</v>
      </c>
      <c r="I338">
        <v>62.889080300277541</v>
      </c>
      <c r="J338">
        <v>36.038930422421892</v>
      </c>
      <c r="K338">
        <v>14.46949483498919</v>
      </c>
      <c r="L338">
        <v>3.2483330133231481</v>
      </c>
      <c r="M338">
        <v>42.768238706143627</v>
      </c>
      <c r="N338">
        <v>18.78575295042263</v>
      </c>
      <c r="O338">
        <v>10.42442001577534</v>
      </c>
      <c r="P338">
        <v>5.4094682816619528</v>
      </c>
      <c r="Q338">
        <v>1.6338193468498841</v>
      </c>
      <c r="R338">
        <v>60.535379775596518</v>
      </c>
      <c r="S338">
        <v>68.779901901541038</v>
      </c>
      <c r="T338">
        <v>68.029794201502952</v>
      </c>
      <c r="U338">
        <v>56.520531257553827</v>
      </c>
      <c r="V338">
        <v>33.798926498477243</v>
      </c>
      <c r="W338" t="s">
        <v>602</v>
      </c>
      <c r="X338" t="s">
        <v>603</v>
      </c>
      <c r="Y338" t="s">
        <v>160</v>
      </c>
      <c r="Z338" t="s">
        <v>604</v>
      </c>
      <c r="AA338" t="s">
        <v>605</v>
      </c>
      <c r="AB338" t="s">
        <v>606</v>
      </c>
      <c r="AC338" t="s">
        <v>607</v>
      </c>
      <c r="AD338" t="s">
        <v>608</v>
      </c>
      <c r="AE338" t="s">
        <v>609</v>
      </c>
      <c r="AF338" t="s">
        <v>610</v>
      </c>
      <c r="AG338" t="s">
        <v>611</v>
      </c>
      <c r="AH338" t="s">
        <v>169</v>
      </c>
      <c r="AI338">
        <v>56.7579446928656</v>
      </c>
      <c r="AJ338">
        <v>44.946313741574834</v>
      </c>
      <c r="AK338">
        <v>6.4750283124256081</v>
      </c>
      <c r="AL338">
        <v>53.287877349699762</v>
      </c>
      <c r="AM338">
        <v>53.29655169269305</v>
      </c>
      <c r="AN338">
        <v>30.5591120198563</v>
      </c>
      <c r="AO338">
        <v>41.743014563531553</v>
      </c>
      <c r="AP338">
        <v>53.311078803636391</v>
      </c>
      <c r="AQ338">
        <v>46.413231060171668</v>
      </c>
      <c r="AR338">
        <v>3.9086297739899538</v>
      </c>
      <c r="AS338">
        <v>24.3354498802431</v>
      </c>
      <c r="AT338">
        <v>10.05536468334661</v>
      </c>
      <c r="AU338">
        <v>7946.8219260000051</v>
      </c>
      <c r="AV338">
        <v>7696.8711979999971</v>
      </c>
      <c r="AW338">
        <v>4408.8680739999991</v>
      </c>
      <c r="AX338">
        <v>1771.09239</v>
      </c>
      <c r="AY338">
        <v>397.50972100000013</v>
      </c>
      <c r="AZ338">
        <v>2660.7177819999979</v>
      </c>
      <c r="BA338">
        <v>1168.8042889999999</v>
      </c>
      <c r="BB338">
        <v>649.68051600000035</v>
      </c>
      <c r="BC338">
        <v>336.15404500000011</v>
      </c>
      <c r="BD338">
        <v>101.693895</v>
      </c>
      <c r="BE338">
        <v>3639.815849000001</v>
      </c>
      <c r="BF338">
        <v>4138.1632840000038</v>
      </c>
      <c r="BG338">
        <v>4093.6450179999961</v>
      </c>
      <c r="BH338">
        <v>3399.755248999998</v>
      </c>
      <c r="BI338">
        <v>2032.733382000001</v>
      </c>
      <c r="BJ338">
        <v>1706.9362979999989</v>
      </c>
      <c r="BK338">
        <v>2727.454995999999</v>
      </c>
      <c r="BL338">
        <v>440.58924200000013</v>
      </c>
      <c r="BM338">
        <v>2054.759219999999</v>
      </c>
      <c r="BN338">
        <v>5515.838183000008</v>
      </c>
      <c r="BO338">
        <v>697.2330189999999</v>
      </c>
      <c r="BP338">
        <v>3480.4008480000002</v>
      </c>
      <c r="BQ338">
        <v>2005.8273920000011</v>
      </c>
      <c r="BR338">
        <v>1291.5255200000011</v>
      </c>
      <c r="BS338">
        <v>42.377899999999997</v>
      </c>
      <c r="BT338">
        <v>1645.4163099999989</v>
      </c>
      <c r="BU338">
        <v>612.80438100000026</v>
      </c>
    </row>
    <row r="339">
      <c r="A339" t="s">
        <v>728</v>
      </c>
      <c r="B339">
        <v>2019</v>
      </c>
      <c r="C339" t="s">
        <v>736</v>
      </c>
      <c r="D339">
        <v>139</v>
      </c>
      <c r="E339" t="s">
        <v>46</v>
      </c>
      <c r="F339" t="s">
        <v>19</v>
      </c>
      <c r="G339" t="s">
        <v>201</v>
      </c>
      <c r="H339">
        <v>21.89448488447578</v>
      </c>
      <c r="I339">
        <v>3.553289834288933</v>
      </c>
      <c r="J339">
        <v>0.57724930621981685</v>
      </c>
      <c r="K339">
        <v>0.1482658194996016</v>
      </c>
      <c r="L339">
        <v>0.028130889261212801</v>
      </c>
      <c r="M339">
        <v>1.9122521473562191</v>
      </c>
      <c r="N339">
        <v>0.42448675176320638</v>
      </c>
      <c r="O339">
        <v>0.029833925731107599</v>
      </c>
      <c r="P339">
        <v>0</v>
      </c>
      <c r="Q339">
        <v>0</v>
      </c>
      <c r="R339">
        <v>29.326655399169681</v>
      </c>
      <c r="S339">
        <v>14.89296391807023</v>
      </c>
      <c r="T339">
        <v>4.6469384358567307</v>
      </c>
      <c r="U339">
        <v>1.6972546113228939</v>
      </c>
      <c r="V339">
        <v>0.30934698134107802</v>
      </c>
      <c r="W339" t="s">
        <v>602</v>
      </c>
      <c r="X339" t="s">
        <v>603</v>
      </c>
      <c r="Y339" t="s">
        <v>160</v>
      </c>
      <c r="Z339" t="s">
        <v>604</v>
      </c>
      <c r="AA339" t="s">
        <v>605</v>
      </c>
      <c r="AB339" t="s">
        <v>606</v>
      </c>
      <c r="AC339" t="s">
        <v>607</v>
      </c>
      <c r="AD339" t="s">
        <v>608</v>
      </c>
      <c r="AE339" t="s">
        <v>609</v>
      </c>
      <c r="AF339" t="s">
        <v>610</v>
      </c>
      <c r="AG339" t="s">
        <v>611</v>
      </c>
      <c r="AH339" t="s">
        <v>169</v>
      </c>
      <c r="AI339">
        <v>2.5775856807397202</v>
      </c>
      <c r="AJ339">
        <v>0.84276987834629868</v>
      </c>
      <c r="AK339">
        <v>0.1181079145823653</v>
      </c>
      <c r="AL339">
        <v>6.2748396202165839</v>
      </c>
      <c r="AM339">
        <v>12.75416780388516</v>
      </c>
      <c r="AN339">
        <v>0.72939484815959976</v>
      </c>
      <c r="AO339">
        <v>16.266738034586769</v>
      </c>
      <c r="AP339">
        <v>2.0433544894132361</v>
      </c>
      <c r="AQ339">
        <v>0.71965381549870411</v>
      </c>
      <c r="AR339">
        <v>0</v>
      </c>
      <c r="AS339">
        <v>0.55955784827842558</v>
      </c>
      <c r="AT339">
        <v>0.010653622098971799</v>
      </c>
      <c r="AU339">
        <v>2679.8347179999992</v>
      </c>
      <c r="AV339">
        <v>434.88017400000001</v>
      </c>
      <c r="AW339">
        <v>70.618522999999982</v>
      </c>
      <c r="AX339">
        <v>18.148005000000001</v>
      </c>
      <c r="AY339">
        <v>3.4424739999999998</v>
      </c>
      <c r="AZ339">
        <v>118.96593</v>
      </c>
      <c r="BA339">
        <v>26.410543000000001</v>
      </c>
      <c r="BB339">
        <v>1.8593379999999999</v>
      </c>
      <c r="BC339">
        <v>0</v>
      </c>
      <c r="BD339">
        <v>0</v>
      </c>
      <c r="BE339">
        <v>1763.3262650000011</v>
      </c>
      <c r="BF339">
        <v>896.03960999999981</v>
      </c>
      <c r="BG339">
        <v>279.62625200000002</v>
      </c>
      <c r="BH339">
        <v>102.09122499999999</v>
      </c>
      <c r="BI339">
        <v>18.604731000000001</v>
      </c>
      <c r="BJ339">
        <v>77.518214999999998</v>
      </c>
      <c r="BK339">
        <v>51.141388999999997</v>
      </c>
      <c r="BL339">
        <v>8.0365789999999997</v>
      </c>
      <c r="BM339">
        <v>241.95530400000001</v>
      </c>
      <c r="BN339">
        <v>1319.9714339999989</v>
      </c>
      <c r="BO339">
        <v>16.641784999999999</v>
      </c>
      <c r="BP339">
        <v>1356.2692930000001</v>
      </c>
      <c r="BQ339">
        <v>76.881138000000007</v>
      </c>
      <c r="BR339">
        <v>20.025566999999999</v>
      </c>
      <c r="BS339">
        <v>0</v>
      </c>
      <c r="BT339">
        <v>37.833925999999998</v>
      </c>
      <c r="BU339">
        <v>0.64926399999999995</v>
      </c>
    </row>
    <row r="340">
      <c r="A340" t="s">
        <v>728</v>
      </c>
      <c r="B340">
        <v>2019</v>
      </c>
      <c r="C340" t="s">
        <v>736</v>
      </c>
      <c r="D340">
        <v>148</v>
      </c>
      <c r="E340" t="s">
        <v>110</v>
      </c>
      <c r="F340" t="s">
        <v>50</v>
      </c>
      <c r="G340" t="s">
        <v>201</v>
      </c>
      <c r="H340">
        <v>0.98165333478591832</v>
      </c>
      <c r="I340">
        <v>6.5122150171701909</v>
      </c>
      <c r="J340">
        <v>19.392130010222619</v>
      </c>
      <c r="K340">
        <v>31.952019569216109</v>
      </c>
      <c r="L340">
        <v>17.067668379693021</v>
      </c>
      <c r="M340">
        <v>19.25094162721204</v>
      </c>
      <c r="N340">
        <v>29.452708372511179</v>
      </c>
      <c r="O340">
        <v>37.404530867645732</v>
      </c>
      <c r="P340">
        <v>29.089858623475131</v>
      </c>
      <c r="Q340">
        <v>7.7814336293798148</v>
      </c>
      <c r="R340">
        <v>0.53674891567258876</v>
      </c>
      <c r="S340">
        <v>0.66594735556519724</v>
      </c>
      <c r="T340">
        <v>4.5537740232890886</v>
      </c>
      <c r="U340">
        <v>7.9971928061446524</v>
      </c>
      <c r="V340">
        <v>13.44195256870133</v>
      </c>
      <c r="W340" t="s">
        <v>602</v>
      </c>
      <c r="X340" t="s">
        <v>603</v>
      </c>
      <c r="Y340" t="s">
        <v>160</v>
      </c>
      <c r="Z340" t="s">
        <v>604</v>
      </c>
      <c r="AA340" t="s">
        <v>605</v>
      </c>
      <c r="AB340" t="s">
        <v>606</v>
      </c>
      <c r="AC340" t="s">
        <v>607</v>
      </c>
      <c r="AD340" t="s">
        <v>608</v>
      </c>
      <c r="AE340" t="s">
        <v>609</v>
      </c>
      <c r="AF340" t="s">
        <v>610</v>
      </c>
      <c r="AG340" t="s">
        <v>611</v>
      </c>
      <c r="AH340" t="s">
        <v>169</v>
      </c>
      <c r="AI340">
        <v>4.2052095784919681</v>
      </c>
      <c r="AJ340">
        <v>17.24217512737415</v>
      </c>
      <c r="AK340">
        <v>25.050577962522631</v>
      </c>
      <c r="AL340">
        <v>13.43945292216314</v>
      </c>
      <c r="AM340">
        <v>3.8859176178969461</v>
      </c>
      <c r="AN340">
        <v>16.31579546097311</v>
      </c>
      <c r="AO340">
        <v>3.2044067815800559</v>
      </c>
      <c r="AP340">
        <v>12.246506883385029</v>
      </c>
      <c r="AQ340">
        <v>16.436137350117221</v>
      </c>
      <c r="AR340">
        <v>34.103430584446009</v>
      </c>
      <c r="AS340">
        <v>19.290249145445809</v>
      </c>
      <c r="AT340">
        <v>37.080981548423637</v>
      </c>
      <c r="AU340">
        <v>120.15211600000001</v>
      </c>
      <c r="AV340">
        <v>797.01722400000006</v>
      </c>
      <c r="AW340">
        <v>2372.3607189999998</v>
      </c>
      <c r="AX340">
        <v>3910.985100000004</v>
      </c>
      <c r="AY340">
        <v>2088.6294810000009</v>
      </c>
      <c r="AZ340">
        <v>1197.648635</v>
      </c>
      <c r="BA340">
        <v>1832.476555999998</v>
      </c>
      <c r="BB340">
        <v>2331.1603789999999</v>
      </c>
      <c r="BC340">
        <v>1807.6959020000011</v>
      </c>
      <c r="BD340">
        <v>484.34014199999979</v>
      </c>
      <c r="BE340">
        <v>32.273147000000002</v>
      </c>
      <c r="BF340">
        <v>40.066921000000001</v>
      </c>
      <c r="BG340">
        <v>274.020149</v>
      </c>
      <c r="BH340">
        <v>481.03755600000022</v>
      </c>
      <c r="BI340">
        <v>808.42525299999977</v>
      </c>
      <c r="BJ340">
        <v>126.4673150000001</v>
      </c>
      <c r="BK340">
        <v>1046.298412000001</v>
      </c>
      <c r="BL340">
        <v>1704.5508719999989</v>
      </c>
      <c r="BM340">
        <v>518.21992500000067</v>
      </c>
      <c r="BN340">
        <v>402.16659600000008</v>
      </c>
      <c r="BO340">
        <v>372.25922400000002</v>
      </c>
      <c r="BP340">
        <v>267.17332699999997</v>
      </c>
      <c r="BQ340">
        <v>460.77437400000031</v>
      </c>
      <c r="BR340">
        <v>457.36291900000032</v>
      </c>
      <c r="BS340">
        <v>369.75407099999978</v>
      </c>
      <c r="BT340">
        <v>1304.2902729999989</v>
      </c>
      <c r="BU340">
        <v>2259.8273319999989</v>
      </c>
    </row>
    <row r="341">
      <c r="A341" t="s">
        <v>728</v>
      </c>
      <c r="B341">
        <v>2019</v>
      </c>
      <c r="C341" t="s">
        <v>736</v>
      </c>
      <c r="D341">
        <v>149</v>
      </c>
      <c r="E341" t="s">
        <v>110</v>
      </c>
      <c r="F341" t="s">
        <v>49</v>
      </c>
      <c r="G341" t="s">
        <v>201</v>
      </c>
      <c r="H341">
        <v>12.19762906580422</v>
      </c>
      <c r="I341">
        <v>27.045414848263491</v>
      </c>
      <c r="J341">
        <v>43.991690261135673</v>
      </c>
      <c r="K341">
        <v>53.430219776294848</v>
      </c>
      <c r="L341">
        <v>79.655867717722671</v>
      </c>
      <c r="M341">
        <v>36.068567519288173</v>
      </c>
      <c r="N341">
        <v>51.337051925303022</v>
      </c>
      <c r="O341">
        <v>52.141215190848122</v>
      </c>
      <c r="P341">
        <v>65.50067309486289</v>
      </c>
      <c r="Q341">
        <v>90.584747023770191</v>
      </c>
      <c r="R341">
        <v>9.6012159095610734</v>
      </c>
      <c r="S341">
        <v>15.661186824823449</v>
      </c>
      <c r="T341">
        <v>22.76949333935093</v>
      </c>
      <c r="U341">
        <v>33.785021324978572</v>
      </c>
      <c r="V341">
        <v>52.449773951480203</v>
      </c>
      <c r="W341" t="s">
        <v>602</v>
      </c>
      <c r="X341" t="s">
        <v>603</v>
      </c>
      <c r="Y341" t="s">
        <v>160</v>
      </c>
      <c r="Z341" t="s">
        <v>604</v>
      </c>
      <c r="AA341" t="s">
        <v>605</v>
      </c>
      <c r="AB341" t="s">
        <v>606</v>
      </c>
      <c r="AC341" t="s">
        <v>607</v>
      </c>
      <c r="AD341" t="s">
        <v>608</v>
      </c>
      <c r="AE341" t="s">
        <v>609</v>
      </c>
      <c r="AF341" t="s">
        <v>610</v>
      </c>
      <c r="AG341" t="s">
        <v>611</v>
      </c>
      <c r="AH341" t="s">
        <v>169</v>
      </c>
      <c r="AI341">
        <v>36.459260047902468</v>
      </c>
      <c r="AJ341">
        <v>36.968741252704532</v>
      </c>
      <c r="AK341">
        <v>68.356285810469288</v>
      </c>
      <c r="AL341">
        <v>26.997830107920471</v>
      </c>
      <c r="AM341">
        <v>30.063362885524949</v>
      </c>
      <c r="AN341">
        <v>52.395697671010844</v>
      </c>
      <c r="AO341">
        <v>38.785840620301613</v>
      </c>
      <c r="AP341">
        <v>32.399059823565338</v>
      </c>
      <c r="AQ341">
        <v>36.430977774212259</v>
      </c>
      <c r="AR341">
        <v>61.987939641563969</v>
      </c>
      <c r="AS341">
        <v>55.814743126032717</v>
      </c>
      <c r="AT341">
        <v>52.853000146130697</v>
      </c>
      <c r="AU341">
        <v>1492.9618129999999</v>
      </c>
      <c r="AV341">
        <v>3310.0352809999999</v>
      </c>
      <c r="AW341">
        <v>5381.7789940000011</v>
      </c>
      <c r="AX341">
        <v>6539.9557289999893</v>
      </c>
      <c r="AY341">
        <v>9747.7634290000315</v>
      </c>
      <c r="AZ341">
        <v>2243.9146870000009</v>
      </c>
      <c r="BA341">
        <v>3194.0676870000002</v>
      </c>
      <c r="BB341">
        <v>3249.5938900000028</v>
      </c>
      <c r="BC341">
        <v>4070.3291089999971</v>
      </c>
      <c r="BD341">
        <v>5638.2707000000046</v>
      </c>
      <c r="BE341">
        <v>577.29311299999995</v>
      </c>
      <c r="BF341">
        <v>942.25997000000007</v>
      </c>
      <c r="BG341">
        <v>1370.1382470000001</v>
      </c>
      <c r="BH341">
        <v>2032.1961070000009</v>
      </c>
      <c r="BI341">
        <v>3154.431736</v>
      </c>
      <c r="BJ341">
        <v>1096.474417999998</v>
      </c>
      <c r="BK341">
        <v>2243.355897999998</v>
      </c>
      <c r="BL341">
        <v>4651.2606119999937</v>
      </c>
      <c r="BM341">
        <v>1041.0255219999999</v>
      </c>
      <c r="BN341">
        <v>3111.3578580000021</v>
      </c>
      <c r="BO341">
        <v>1195.4539270000009</v>
      </c>
      <c r="BP341">
        <v>3233.8410149999982</v>
      </c>
      <c r="BQ341">
        <v>1219.0134419999999</v>
      </c>
      <c r="BR341">
        <v>1013.752683</v>
      </c>
      <c r="BS341">
        <v>672.08174199999996</v>
      </c>
      <c r="BT341">
        <v>3773.8562109999971</v>
      </c>
      <c r="BU341">
        <v>3221.0219179999999</v>
      </c>
    </row>
    <row r="342">
      <c r="A342" t="s">
        <v>728</v>
      </c>
      <c r="B342">
        <v>2019</v>
      </c>
      <c r="C342" t="s">
        <v>736</v>
      </c>
      <c r="D342">
        <v>150</v>
      </c>
      <c r="E342" t="s">
        <v>110</v>
      </c>
      <c r="F342" t="s">
        <v>112</v>
      </c>
      <c r="G342" t="s">
        <v>201</v>
      </c>
      <c r="H342">
        <v>86.820717599409932</v>
      </c>
      <c r="I342">
        <v>66.44237013456646</v>
      </c>
      <c r="J342">
        <v>36.616179728641733</v>
      </c>
      <c r="K342">
        <v>14.6177606544888</v>
      </c>
      <c r="L342">
        <v>3.2764639025843612</v>
      </c>
      <c r="M342">
        <v>44.680490853499833</v>
      </c>
      <c r="N342">
        <v>19.210239702185849</v>
      </c>
      <c r="O342">
        <v>10.45425394150644</v>
      </c>
      <c r="P342">
        <v>5.4094682816619528</v>
      </c>
      <c r="Q342">
        <v>1.6338193468498841</v>
      </c>
      <c r="R342">
        <v>89.862035174766291</v>
      </c>
      <c r="S342">
        <v>83.672865819611232</v>
      </c>
      <c r="T342">
        <v>72.676732637359706</v>
      </c>
      <c r="U342">
        <v>58.217785868876703</v>
      </c>
      <c r="V342">
        <v>34.108273479818287</v>
      </c>
      <c r="W342" t="s">
        <v>602</v>
      </c>
      <c r="X342" t="s">
        <v>603</v>
      </c>
      <c r="Y342" t="s">
        <v>160</v>
      </c>
      <c r="Z342" t="s">
        <v>604</v>
      </c>
      <c r="AA342" t="s">
        <v>605</v>
      </c>
      <c r="AB342" t="s">
        <v>606</v>
      </c>
      <c r="AC342" t="s">
        <v>607</v>
      </c>
      <c r="AD342" t="s">
        <v>608</v>
      </c>
      <c r="AE342" t="s">
        <v>609</v>
      </c>
      <c r="AF342" t="s">
        <v>610</v>
      </c>
      <c r="AG342" t="s">
        <v>611</v>
      </c>
      <c r="AH342" t="s">
        <v>169</v>
      </c>
      <c r="AI342">
        <v>59.335530373605287</v>
      </c>
      <c r="AJ342">
        <v>45.789083619921144</v>
      </c>
      <c r="AK342">
        <v>6.5931362270079727</v>
      </c>
      <c r="AL342">
        <v>59.562716969916309</v>
      </c>
      <c r="AM342">
        <v>66.050719496578211</v>
      </c>
      <c r="AN342">
        <v>31.288506868015901</v>
      </c>
      <c r="AO342">
        <v>58.009752598118297</v>
      </c>
      <c r="AP342">
        <v>55.354433293049617</v>
      </c>
      <c r="AQ342">
        <v>47.132884875670371</v>
      </c>
      <c r="AR342">
        <v>3.9086297739899538</v>
      </c>
      <c r="AS342">
        <v>24.89500772852152</v>
      </c>
      <c r="AT342">
        <v>10.066018305445571</v>
      </c>
      <c r="AU342">
        <v>10626.65664400001</v>
      </c>
      <c r="AV342">
        <v>8131.7513719999934</v>
      </c>
      <c r="AW342">
        <v>4479.486597000001</v>
      </c>
      <c r="AX342">
        <v>1789.240395</v>
      </c>
      <c r="AY342">
        <v>400.95219500000007</v>
      </c>
      <c r="AZ342">
        <v>2779.6837119999968</v>
      </c>
      <c r="BA342">
        <v>1195.2148319999999</v>
      </c>
      <c r="BB342">
        <v>651.53985400000033</v>
      </c>
      <c r="BC342">
        <v>336.15404500000011</v>
      </c>
      <c r="BD342">
        <v>101.693895</v>
      </c>
      <c r="BE342">
        <v>5403.1421140000066</v>
      </c>
      <c r="BF342">
        <v>5034.2028940000009</v>
      </c>
      <c r="BG342">
        <v>4373.2712699999965</v>
      </c>
      <c r="BH342">
        <v>3501.8464739999972</v>
      </c>
      <c r="BI342">
        <v>2051.3381130000012</v>
      </c>
      <c r="BJ342">
        <v>1784.4545129999981</v>
      </c>
      <c r="BK342">
        <v>2778.5963849999989</v>
      </c>
      <c r="BL342">
        <v>448.62582099999997</v>
      </c>
      <c r="BM342">
        <v>2296.7145239999968</v>
      </c>
      <c r="BN342">
        <v>6835.8096170000072</v>
      </c>
      <c r="BO342">
        <v>713.87480399999993</v>
      </c>
      <c r="BP342">
        <v>4836.6701409999987</v>
      </c>
      <c r="BQ342">
        <v>2082.7085299999999</v>
      </c>
      <c r="BR342">
        <v>1311.551087000001</v>
      </c>
      <c r="BS342">
        <v>42.377899999999997</v>
      </c>
      <c r="BT342">
        <v>1683.250235999998</v>
      </c>
      <c r="BU342">
        <v>613.45364500000017</v>
      </c>
    </row>
    <row r="343">
      <c r="A343" t="s">
        <v>728</v>
      </c>
      <c r="B343">
        <v>2019</v>
      </c>
      <c r="C343" t="s">
        <v>736</v>
      </c>
      <c r="D343">
        <v>151</v>
      </c>
      <c r="E343" t="s">
        <v>111</v>
      </c>
      <c r="F343" t="s">
        <v>50</v>
      </c>
      <c r="G343" t="s">
        <v>201</v>
      </c>
      <c r="H343">
        <v>9.9873229431830683</v>
      </c>
      <c r="I343">
        <v>17.47806828398647</v>
      </c>
      <c r="J343">
        <v>27.811200594769488</v>
      </c>
      <c r="K343">
        <v>37.750414708637898</v>
      </c>
      <c r="L343">
        <v>18.60460139867854</v>
      </c>
      <c r="M343">
        <v>28.001631928754229</v>
      </c>
      <c r="N343">
        <v>35.760692470432893</v>
      </c>
      <c r="O343">
        <v>41.749800258923763</v>
      </c>
      <c r="P343">
        <v>32.54099749584045</v>
      </c>
      <c r="Q343">
        <v>8.5500417554507475</v>
      </c>
      <c r="R343">
        <v>7.7275182503480462</v>
      </c>
      <c r="S343">
        <v>11.345179155626431</v>
      </c>
      <c r="T343">
        <v>16.825656289380831</v>
      </c>
      <c r="U343">
        <v>16.948076580462221</v>
      </c>
      <c r="V343">
        <v>22.247435606204071</v>
      </c>
      <c r="W343" t="s">
        <v>602</v>
      </c>
      <c r="X343" t="s">
        <v>603</v>
      </c>
      <c r="Y343" t="s">
        <v>160</v>
      </c>
      <c r="Z343" t="s">
        <v>604</v>
      </c>
      <c r="AA343" t="s">
        <v>605</v>
      </c>
      <c r="AB343" t="s">
        <v>606</v>
      </c>
      <c r="AC343" t="s">
        <v>607</v>
      </c>
      <c r="AD343" t="s">
        <v>608</v>
      </c>
      <c r="AE343" t="s">
        <v>609</v>
      </c>
      <c r="AF343" t="s">
        <v>610</v>
      </c>
      <c r="AG343" t="s">
        <v>611</v>
      </c>
      <c r="AH343" t="s">
        <v>169</v>
      </c>
      <c r="AI343">
        <v>8.7624544190453939</v>
      </c>
      <c r="AJ343">
        <v>28.99243155281308</v>
      </c>
      <c r="AK343">
        <v>27.66991982691399</v>
      </c>
      <c r="AL343">
        <v>31.97167390376255</v>
      </c>
      <c r="AM343">
        <v>8.5663754474811071</v>
      </c>
      <c r="AN343">
        <v>21.038677930257361</v>
      </c>
      <c r="AO343">
        <v>7.0282308478490494</v>
      </c>
      <c r="AP343">
        <v>25.824848343744979</v>
      </c>
      <c r="AQ343">
        <v>27.522338567434019</v>
      </c>
      <c r="AR343">
        <v>36.307639377735818</v>
      </c>
      <c r="AS343">
        <v>25.96762656188859</v>
      </c>
      <c r="AT343">
        <v>43.665416450054181</v>
      </c>
      <c r="AU343">
        <v>954.78166700000043</v>
      </c>
      <c r="AV343">
        <v>2063.0978449999998</v>
      </c>
      <c r="AW343">
        <v>3382.678494000003</v>
      </c>
      <c r="AX343">
        <v>4613.868225999996</v>
      </c>
      <c r="AY343">
        <v>2276.0688200000018</v>
      </c>
      <c r="AZ343">
        <v>1708.7382939999991</v>
      </c>
      <c r="BA343">
        <v>2215.499535999998</v>
      </c>
      <c r="BB343">
        <v>2601.194078</v>
      </c>
      <c r="BC343">
        <v>2022.155851000002</v>
      </c>
      <c r="BD343">
        <v>532.18065399999989</v>
      </c>
      <c r="BE343">
        <v>328.37177799999989</v>
      </c>
      <c r="BF343">
        <v>580.92878400000018</v>
      </c>
      <c r="BG343">
        <v>965.42308100000116</v>
      </c>
      <c r="BH343">
        <v>1002.137889000001</v>
      </c>
      <c r="BI343">
        <v>1333.8651069999989</v>
      </c>
      <c r="BJ343">
        <v>256.72922699999992</v>
      </c>
      <c r="BK343">
        <v>1744.506296999999</v>
      </c>
      <c r="BL343">
        <v>1880.5586320000009</v>
      </c>
      <c r="BM343">
        <v>1155.4577870000001</v>
      </c>
      <c r="BN343">
        <v>773.48910400000068</v>
      </c>
      <c r="BO343">
        <v>476.51473000000033</v>
      </c>
      <c r="BP343">
        <v>490.66997599999979</v>
      </c>
      <c r="BQ343">
        <v>951.80453800000112</v>
      </c>
      <c r="BR343">
        <v>760.34344299999987</v>
      </c>
      <c r="BS343">
        <v>393.65240499999987</v>
      </c>
      <c r="BT343">
        <v>1745.9496779999999</v>
      </c>
      <c r="BU343">
        <v>2660.8192349999999</v>
      </c>
    </row>
    <row r="344">
      <c r="A344" t="s">
        <v>728</v>
      </c>
      <c r="B344">
        <v>2019</v>
      </c>
      <c r="C344" t="s">
        <v>736</v>
      </c>
      <c r="D344">
        <v>152</v>
      </c>
      <c r="E344" t="s">
        <v>111</v>
      </c>
      <c r="F344" t="s">
        <v>49</v>
      </c>
      <c r="G344" t="s">
        <v>201</v>
      </c>
      <c r="H344">
        <v>90.012677056816898</v>
      </c>
      <c r="I344">
        <v>82.521931716013711</v>
      </c>
      <c r="J344">
        <v>72.188799405230611</v>
      </c>
      <c r="K344">
        <v>62.249585291361818</v>
      </c>
      <c r="L344">
        <v>81.395398601321574</v>
      </c>
      <c r="M344">
        <v>71.998368071245878</v>
      </c>
      <c r="N344">
        <v>64.2393075295671</v>
      </c>
      <c r="O344">
        <v>58.250199741076507</v>
      </c>
      <c r="P344">
        <v>67.459002504159542</v>
      </c>
      <c r="Q344">
        <v>91.449958244549165</v>
      </c>
      <c r="R344">
        <v>92.272481749651874</v>
      </c>
      <c r="S344">
        <v>88.654820844373475</v>
      </c>
      <c r="T344">
        <v>83.174343710619084</v>
      </c>
      <c r="U344">
        <v>83.051923419537815</v>
      </c>
      <c r="V344">
        <v>77.752564393795794</v>
      </c>
      <c r="W344" t="s">
        <v>602</v>
      </c>
      <c r="X344" t="s">
        <v>603</v>
      </c>
      <c r="Y344" t="s">
        <v>160</v>
      </c>
      <c r="Z344" t="s">
        <v>604</v>
      </c>
      <c r="AA344" t="s">
        <v>605</v>
      </c>
      <c r="AB344" t="s">
        <v>606</v>
      </c>
      <c r="AC344" t="s">
        <v>607</v>
      </c>
      <c r="AD344" t="s">
        <v>608</v>
      </c>
      <c r="AE344" t="s">
        <v>609</v>
      </c>
      <c r="AF344" t="s">
        <v>610</v>
      </c>
      <c r="AG344" t="s">
        <v>611</v>
      </c>
      <c r="AH344" t="s">
        <v>169</v>
      </c>
      <c r="AI344">
        <v>91.237545580954517</v>
      </c>
      <c r="AJ344">
        <v>71.007568447186827</v>
      </c>
      <c r="AK344">
        <v>72.330080173085946</v>
      </c>
      <c r="AL344">
        <v>68.028326096237478</v>
      </c>
      <c r="AM344">
        <v>91.433624552518879</v>
      </c>
      <c r="AN344">
        <v>78.961322069742664</v>
      </c>
      <c r="AO344">
        <v>92.971769152150969</v>
      </c>
      <c r="AP344">
        <v>74.175151656254997</v>
      </c>
      <c r="AQ344">
        <v>72.477661432565839</v>
      </c>
      <c r="AR344">
        <v>63.692360622264118</v>
      </c>
      <c r="AS344">
        <v>74.032373438111392</v>
      </c>
      <c r="AT344">
        <v>56.334583549945727</v>
      </c>
      <c r="AU344">
        <v>8605.1541880000059</v>
      </c>
      <c r="AV344">
        <v>9740.8258579999965</v>
      </c>
      <c r="AW344">
        <v>8780.329293000008</v>
      </c>
      <c r="AX344">
        <v>7608.164992999993</v>
      </c>
      <c r="AY344">
        <v>9957.8338110000386</v>
      </c>
      <c r="AZ344">
        <v>4393.5428100000026</v>
      </c>
      <c r="BA344">
        <v>3979.8489960000002</v>
      </c>
      <c r="BB344">
        <v>3629.2407070000022</v>
      </c>
      <c r="BC344">
        <v>4192.0232049999968</v>
      </c>
      <c r="BD344">
        <v>5692.124083000007</v>
      </c>
      <c r="BE344">
        <v>3921.010331</v>
      </c>
      <c r="BF344">
        <v>4539.561391000002</v>
      </c>
      <c r="BG344">
        <v>4772.3803330000064</v>
      </c>
      <c r="BH344">
        <v>4910.8510230000047</v>
      </c>
      <c r="BI344">
        <v>4661.7252640000033</v>
      </c>
      <c r="BJ344">
        <v>2673.1488039999999</v>
      </c>
      <c r="BK344">
        <v>4272.6030090000049</v>
      </c>
      <c r="BL344">
        <v>4915.842093999996</v>
      </c>
      <c r="BM344">
        <v>2458.5468800000008</v>
      </c>
      <c r="BN344">
        <v>8255.8735329999981</v>
      </c>
      <c r="BO344">
        <v>1788.4314400000039</v>
      </c>
      <c r="BP344">
        <v>6490.7452140000096</v>
      </c>
      <c r="BQ344">
        <v>2733.810669999998</v>
      </c>
      <c r="BR344">
        <v>2002.297679000003</v>
      </c>
      <c r="BS344">
        <v>690.56130800000005</v>
      </c>
      <c r="BT344">
        <v>4977.6131159999904</v>
      </c>
      <c r="BU344">
        <v>3432.8343960000002</v>
      </c>
    </row>
    <row r="345">
      <c r="A345" t="s">
        <v>728</v>
      </c>
      <c r="B345">
        <v>2019</v>
      </c>
      <c r="C345" t="s">
        <v>736</v>
      </c>
      <c r="D345">
        <v>153</v>
      </c>
      <c r="E345" t="s">
        <v>725</v>
      </c>
      <c r="F345" t="s">
        <v>629</v>
      </c>
      <c r="G345" t="s">
        <v>201</v>
      </c>
      <c r="H345">
        <v>0</v>
      </c>
      <c r="I345">
        <v>0.0056386147448353003</v>
      </c>
      <c r="J345">
        <v>0.110677788064625</v>
      </c>
      <c r="K345">
        <v>1.0908941179578711</v>
      </c>
      <c r="L345">
        <v>6.4053465132705227</v>
      </c>
      <c r="M345">
        <v>0</v>
      </c>
      <c r="N345">
        <v>0.16553848961115561</v>
      </c>
      <c r="O345">
        <v>1.676987156531865</v>
      </c>
      <c r="P345">
        <v>3.1178235653337119</v>
      </c>
      <c r="Q345">
        <v>9.6545470762030074</v>
      </c>
      <c r="R345">
        <v>0</v>
      </c>
      <c r="S345">
        <v>0</v>
      </c>
      <c r="T345">
        <v>0</v>
      </c>
      <c r="U345">
        <v>0.011472814730348399</v>
      </c>
      <c r="V345">
        <v>0.35618954218622162</v>
      </c>
      <c r="W345" t="s">
        <v>602</v>
      </c>
      <c r="X345" t="s">
        <v>603</v>
      </c>
      <c r="Y345" t="s">
        <v>160</v>
      </c>
      <c r="Z345" t="s">
        <v>604</v>
      </c>
      <c r="AA345" t="s">
        <v>605</v>
      </c>
      <c r="AB345" t="s">
        <v>606</v>
      </c>
      <c r="AC345" t="s">
        <v>607</v>
      </c>
      <c r="AD345" t="s">
        <v>608</v>
      </c>
      <c r="AE345" t="s">
        <v>609</v>
      </c>
      <c r="AF345" t="s">
        <v>610</v>
      </c>
      <c r="AG345" t="s">
        <v>611</v>
      </c>
      <c r="AH345" t="s">
        <v>169</v>
      </c>
      <c r="AI345">
        <v>0.58260513636352973</v>
      </c>
      <c r="AJ345">
        <v>0.27905574194475458</v>
      </c>
      <c r="AK345">
        <v>6.946715838687556</v>
      </c>
      <c r="AL345">
        <v>0.0189383190046606</v>
      </c>
      <c r="AM345">
        <v>0.029882521704134898</v>
      </c>
      <c r="AN345">
        <v>1.5093664447400159</v>
      </c>
      <c r="AO345">
        <v>0.31977761996585741</v>
      </c>
      <c r="AP345">
        <v>0.7558969733016716</v>
      </c>
      <c r="AQ345">
        <v>0.47856496980547902</v>
      </c>
      <c r="AR345">
        <v>4.7178860022405908</v>
      </c>
      <c r="AS345">
        <v>0.52325747867076855</v>
      </c>
      <c r="AT345">
        <v>3.7945340260282521</v>
      </c>
      <c r="AU345">
        <v>0</v>
      </c>
      <c r="AV345">
        <v>0.69009900000000002</v>
      </c>
      <c r="AW345">
        <v>13.539906999999999</v>
      </c>
      <c r="AX345">
        <v>133.52741700000001</v>
      </c>
      <c r="AY345">
        <v>783.84435800000006</v>
      </c>
      <c r="AZ345">
        <v>0</v>
      </c>
      <c r="BA345">
        <v>10.299405999999999</v>
      </c>
      <c r="BB345">
        <v>104.51477199999999</v>
      </c>
      <c r="BC345">
        <v>193.747139</v>
      </c>
      <c r="BD345">
        <v>600.92843099999993</v>
      </c>
      <c r="BE345">
        <v>0</v>
      </c>
      <c r="BF345">
        <v>0</v>
      </c>
      <c r="BG345">
        <v>0</v>
      </c>
      <c r="BH345">
        <v>0.69009900000000002</v>
      </c>
      <c r="BI345">
        <v>21.421934</v>
      </c>
      <c r="BJ345">
        <v>17.521245</v>
      </c>
      <c r="BK345">
        <v>16.933802</v>
      </c>
      <c r="BL345">
        <v>472.68492399999968</v>
      </c>
      <c r="BM345">
        <v>0.73025399999999996</v>
      </c>
      <c r="BN345">
        <v>3.0926420000000001</v>
      </c>
      <c r="BO345">
        <v>34.437523000000013</v>
      </c>
      <c r="BP345">
        <v>26.662049</v>
      </c>
      <c r="BQ345">
        <v>28.440595999999999</v>
      </c>
      <c r="BR345">
        <v>13.316867999999999</v>
      </c>
      <c r="BS345">
        <v>51.151966999999999</v>
      </c>
      <c r="BT345">
        <v>35.379514</v>
      </c>
      <c r="BU345">
        <v>231.25039699999999</v>
      </c>
    </row>
    <row r="346">
      <c r="A346" t="s">
        <v>728</v>
      </c>
      <c r="B346">
        <v>2019</v>
      </c>
      <c r="C346" t="s">
        <v>736</v>
      </c>
      <c r="D346">
        <v>154</v>
      </c>
      <c r="E346" t="s">
        <v>725</v>
      </c>
      <c r="F346" t="s">
        <v>630</v>
      </c>
      <c r="G346" t="s">
        <v>201</v>
      </c>
      <c r="H346">
        <v>0</v>
      </c>
      <c r="I346">
        <v>0</v>
      </c>
      <c r="J346">
        <v>1.4928775358350801</v>
      </c>
      <c r="K346">
        <v>8.7213696796160871</v>
      </c>
      <c r="L346">
        <v>45.214641031405279</v>
      </c>
      <c r="M346">
        <v>0.27763268209098441</v>
      </c>
      <c r="N346">
        <v>4.1909625534640318</v>
      </c>
      <c r="O346">
        <v>9.4889094662197095</v>
      </c>
      <c r="P346">
        <v>28.77267149670622</v>
      </c>
      <c r="Q346">
        <v>60.449733970022187</v>
      </c>
      <c r="R346">
        <v>0</v>
      </c>
      <c r="S346">
        <v>0</v>
      </c>
      <c r="T346">
        <v>0</v>
      </c>
      <c r="U346">
        <v>0.30167189109221332</v>
      </c>
      <c r="V346">
        <v>5.7382380542532561</v>
      </c>
      <c r="W346" t="s">
        <v>602</v>
      </c>
      <c r="X346" t="s">
        <v>603</v>
      </c>
      <c r="Y346" t="s">
        <v>160</v>
      </c>
      <c r="Z346" t="s">
        <v>604</v>
      </c>
      <c r="AA346" t="s">
        <v>605</v>
      </c>
      <c r="AB346" t="s">
        <v>606</v>
      </c>
      <c r="AC346" t="s">
        <v>607</v>
      </c>
      <c r="AD346" t="s">
        <v>608</v>
      </c>
      <c r="AE346" t="s">
        <v>609</v>
      </c>
      <c r="AF346" t="s">
        <v>610</v>
      </c>
      <c r="AG346" t="s">
        <v>611</v>
      </c>
      <c r="AH346" t="s">
        <v>169</v>
      </c>
      <c r="AI346">
        <v>2.7901977037980208</v>
      </c>
      <c r="AJ346">
        <v>6.5712595942775236</v>
      </c>
      <c r="AK346">
        <v>35.241165514714069</v>
      </c>
      <c r="AL346">
        <v>7.5587187157550471</v>
      </c>
      <c r="AM346">
        <v>1.0403730642120079</v>
      </c>
      <c r="AN346">
        <v>7.9022754132658291</v>
      </c>
      <c r="AO346">
        <v>1.3866312431914081</v>
      </c>
      <c r="AP346">
        <v>9.7908163390413048</v>
      </c>
      <c r="AQ346">
        <v>10.1032269912654</v>
      </c>
      <c r="AR346">
        <v>38.998434158340118</v>
      </c>
      <c r="AS346">
        <v>7.7544593182812207</v>
      </c>
      <c r="AT346">
        <v>26.432602050705871</v>
      </c>
      <c r="AU346">
        <v>0</v>
      </c>
      <c r="AV346">
        <v>0</v>
      </c>
      <c r="AW346">
        <v>182.63305900000009</v>
      </c>
      <c r="AX346">
        <v>1067.511453999999</v>
      </c>
      <c r="AY346">
        <v>5533.0716610000072</v>
      </c>
      <c r="AZ346">
        <v>17.272214999999999</v>
      </c>
      <c r="BA346">
        <v>260.75159300000001</v>
      </c>
      <c r="BB346">
        <v>591.37674700000025</v>
      </c>
      <c r="BC346">
        <v>1787.9853259999991</v>
      </c>
      <c r="BD346">
        <v>3762.575654999996</v>
      </c>
      <c r="BE346">
        <v>0</v>
      </c>
      <c r="BF346">
        <v>0</v>
      </c>
      <c r="BG346">
        <v>0</v>
      </c>
      <c r="BH346">
        <v>18.145806</v>
      </c>
      <c r="BI346">
        <v>345.10883200000001</v>
      </c>
      <c r="BJ346">
        <v>83.912301000000014</v>
      </c>
      <c r="BK346">
        <v>398.76050600000059</v>
      </c>
      <c r="BL346">
        <v>2397.963013</v>
      </c>
      <c r="BM346">
        <v>291.46116799999987</v>
      </c>
      <c r="BN346">
        <v>107.671684</v>
      </c>
      <c r="BO346">
        <v>180.29736399999999</v>
      </c>
      <c r="BP346">
        <v>115.612938</v>
      </c>
      <c r="BQ346">
        <v>368.37910700000009</v>
      </c>
      <c r="BR346">
        <v>281.1391319999999</v>
      </c>
      <c r="BS346">
        <v>422.82637099999988</v>
      </c>
      <c r="BT346">
        <v>524.3097580000001</v>
      </c>
      <c r="BU346">
        <v>1610.8828319999991</v>
      </c>
    </row>
    <row r="347">
      <c r="A347" t="s">
        <v>728</v>
      </c>
      <c r="B347">
        <v>2019</v>
      </c>
      <c r="C347" t="s">
        <v>736</v>
      </c>
      <c r="D347">
        <v>155</v>
      </c>
      <c r="E347" t="s">
        <v>725</v>
      </c>
      <c r="F347" t="s">
        <v>631</v>
      </c>
      <c r="G347" t="s">
        <v>201</v>
      </c>
      <c r="H347">
        <v>0</v>
      </c>
      <c r="I347">
        <v>0</v>
      </c>
      <c r="J347">
        <v>0.23333473883100811</v>
      </c>
      <c r="K347">
        <v>1.9561871316947059</v>
      </c>
      <c r="L347">
        <v>4.5189865796466711</v>
      </c>
      <c r="M347">
        <v>0.084742592139285297</v>
      </c>
      <c r="N347">
        <v>1.288820814714688</v>
      </c>
      <c r="O347">
        <v>1.7489421206509419</v>
      </c>
      <c r="P347">
        <v>3.4174699197788949</v>
      </c>
      <c r="Q347">
        <v>5.8470210148388384</v>
      </c>
      <c r="R347">
        <v>0</v>
      </c>
      <c r="S347">
        <v>0</v>
      </c>
      <c r="T347">
        <v>0</v>
      </c>
      <c r="U347">
        <v>0.029974862494504401</v>
      </c>
      <c r="V347">
        <v>0.80516885765638913</v>
      </c>
      <c r="W347" t="s">
        <v>602</v>
      </c>
      <c r="X347" t="s">
        <v>603</v>
      </c>
      <c r="Y347" t="s">
        <v>160</v>
      </c>
      <c r="Z347" t="s">
        <v>604</v>
      </c>
      <c r="AA347" t="s">
        <v>605</v>
      </c>
      <c r="AB347" t="s">
        <v>606</v>
      </c>
      <c r="AC347" t="s">
        <v>607</v>
      </c>
      <c r="AD347" t="s">
        <v>608</v>
      </c>
      <c r="AE347" t="s">
        <v>609</v>
      </c>
      <c r="AF347" t="s">
        <v>610</v>
      </c>
      <c r="AG347" t="s">
        <v>611</v>
      </c>
      <c r="AH347" t="s">
        <v>169</v>
      </c>
      <c r="AI347">
        <v>0.67795532521257162</v>
      </c>
      <c r="AJ347">
        <v>0.91936730705552883</v>
      </c>
      <c r="AK347">
        <v>5.304514198915089</v>
      </c>
      <c r="AL347">
        <v>0.20798877738142371</v>
      </c>
      <c r="AM347">
        <v>0.15706631835906459</v>
      </c>
      <c r="AN347">
        <v>1.8836474791961251</v>
      </c>
      <c r="AO347">
        <v>0.058911679975597403</v>
      </c>
      <c r="AP347">
        <v>0.097020373292343906</v>
      </c>
      <c r="AQ347">
        <v>1.060441522394634</v>
      </c>
      <c r="AR347">
        <v>1.594539507544487</v>
      </c>
      <c r="AS347">
        <v>0.97790703220266106</v>
      </c>
      <c r="AT347">
        <v>3.2019727335853059</v>
      </c>
      <c r="AU347">
        <v>0</v>
      </c>
      <c r="AV347">
        <v>0</v>
      </c>
      <c r="AW347">
        <v>28.545300000000001</v>
      </c>
      <c r="AX347">
        <v>239.44085000000001</v>
      </c>
      <c r="AY347">
        <v>553.00398300000006</v>
      </c>
      <c r="AZ347">
        <v>5.2720459999999996</v>
      </c>
      <c r="BA347">
        <v>80.187325999999985</v>
      </c>
      <c r="BB347">
        <v>108.999217</v>
      </c>
      <c r="BC347">
        <v>212.36770000000001</v>
      </c>
      <c r="BD347">
        <v>363.93640599999998</v>
      </c>
      <c r="BE347">
        <v>0</v>
      </c>
      <c r="BF347">
        <v>0</v>
      </c>
      <c r="BG347">
        <v>0</v>
      </c>
      <c r="BH347">
        <v>1.8030120000000001</v>
      </c>
      <c r="BI347">
        <v>48.424425999999997</v>
      </c>
      <c r="BJ347">
        <v>20.388802999999999</v>
      </c>
      <c r="BK347">
        <v>55.789512999999999</v>
      </c>
      <c r="BL347">
        <v>360.94234300000022</v>
      </c>
      <c r="BM347">
        <v>8.0199639999999999</v>
      </c>
      <c r="BN347">
        <v>16.255317999999999</v>
      </c>
      <c r="BO347">
        <v>42.977074000000002</v>
      </c>
      <c r="BP347">
        <v>4.9118700000000004</v>
      </c>
      <c r="BQ347">
        <v>3.650388</v>
      </c>
      <c r="BR347">
        <v>29.508552999999999</v>
      </c>
      <c r="BS347">
        <v>17.288215999999998</v>
      </c>
      <c r="BT347">
        <v>66.120173999999992</v>
      </c>
      <c r="BU347">
        <v>195.1379170000001</v>
      </c>
    </row>
    <row r="348">
      <c r="A348" t="s">
        <v>728</v>
      </c>
      <c r="B348">
        <v>2019</v>
      </c>
      <c r="C348" t="s">
        <v>736</v>
      </c>
      <c r="D348">
        <v>156</v>
      </c>
      <c r="E348" t="s">
        <v>725</v>
      </c>
      <c r="F348" t="s">
        <v>632</v>
      </c>
      <c r="G348" t="s">
        <v>201</v>
      </c>
      <c r="H348">
        <v>0</v>
      </c>
      <c r="I348">
        <v>0</v>
      </c>
      <c r="J348">
        <v>0.081109874934540194</v>
      </c>
      <c r="K348">
        <v>0.28504246270136702</v>
      </c>
      <c r="L348">
        <v>0.48386102125866193</v>
      </c>
      <c r="M348">
        <v>0.039645042007184203</v>
      </c>
      <c r="N348">
        <v>0.31255033770332891</v>
      </c>
      <c r="O348">
        <v>0.35891725516369782</v>
      </c>
      <c r="P348">
        <v>0.68410025872933278</v>
      </c>
      <c r="Q348">
        <v>0.26831154170078941</v>
      </c>
      <c r="R348">
        <v>0</v>
      </c>
      <c r="S348">
        <v>0</v>
      </c>
      <c r="T348">
        <v>0</v>
      </c>
      <c r="U348">
        <v>0.0088289596797436996</v>
      </c>
      <c r="V348">
        <v>0</v>
      </c>
      <c r="W348" t="s">
        <v>602</v>
      </c>
      <c r="X348" t="s">
        <v>603</v>
      </c>
      <c r="Y348" t="s">
        <v>160</v>
      </c>
      <c r="Z348" t="s">
        <v>604</v>
      </c>
      <c r="AA348" t="s">
        <v>605</v>
      </c>
      <c r="AB348" t="s">
        <v>606</v>
      </c>
      <c r="AC348" t="s">
        <v>607</v>
      </c>
      <c r="AD348" t="s">
        <v>608</v>
      </c>
      <c r="AE348" t="s">
        <v>609</v>
      </c>
      <c r="AF348" t="s">
        <v>610</v>
      </c>
      <c r="AG348" t="s">
        <v>611</v>
      </c>
      <c r="AH348" t="s">
        <v>169</v>
      </c>
      <c r="AI348">
        <v>0</v>
      </c>
      <c r="AJ348">
        <v>0.096162507010597295</v>
      </c>
      <c r="AK348">
        <v>0.83755601595626727</v>
      </c>
      <c r="AL348">
        <v>0</v>
      </c>
      <c r="AM348">
        <v>0</v>
      </c>
      <c r="AN348">
        <v>0.29702786540175208</v>
      </c>
      <c r="AO348">
        <v>0</v>
      </c>
      <c r="AP348">
        <v>0</v>
      </c>
      <c r="AQ348">
        <v>0</v>
      </c>
      <c r="AR348">
        <v>1.1548401251405309</v>
      </c>
      <c r="AS348">
        <v>0.056311501272181</v>
      </c>
      <c r="AT348">
        <v>0.29687479128816729</v>
      </c>
      <c r="AU348">
        <v>0</v>
      </c>
      <c r="AV348">
        <v>0</v>
      </c>
      <c r="AW348">
        <v>9.9226790000000005</v>
      </c>
      <c r="AX348">
        <v>34.889713999999998</v>
      </c>
      <c r="AY348">
        <v>59.211742999999998</v>
      </c>
      <c r="AZ348">
        <v>2.4664160000000002</v>
      </c>
      <c r="BA348">
        <v>19.446128999999999</v>
      </c>
      <c r="BB348">
        <v>22.368779</v>
      </c>
      <c r="BC348">
        <v>42.511215</v>
      </c>
      <c r="BD348">
        <v>16.700527999999998</v>
      </c>
      <c r="BE348">
        <v>0</v>
      </c>
      <c r="BF348">
        <v>0</v>
      </c>
      <c r="BG348">
        <v>0</v>
      </c>
      <c r="BH348">
        <v>0.53106900000000001</v>
      </c>
      <c r="BI348">
        <v>0</v>
      </c>
      <c r="BJ348">
        <v>0</v>
      </c>
      <c r="BK348">
        <v>5.8353820000000001</v>
      </c>
      <c r="BL348">
        <v>56.990974000000001</v>
      </c>
      <c r="BM348">
        <v>0</v>
      </c>
      <c r="BN348">
        <v>0</v>
      </c>
      <c r="BO348">
        <v>6.7769520000000014</v>
      </c>
      <c r="BP348">
        <v>0</v>
      </c>
      <c r="BQ348">
        <v>0</v>
      </c>
      <c r="BR348">
        <v>0</v>
      </c>
      <c r="BS348">
        <v>12.520935</v>
      </c>
      <c r="BT348">
        <v>3.8074439999999998</v>
      </c>
      <c r="BU348">
        <v>18.092448999999998</v>
      </c>
    </row>
    <row r="349">
      <c r="A349" t="s">
        <v>728</v>
      </c>
      <c r="B349">
        <v>2019</v>
      </c>
      <c r="C349" t="s">
        <v>736</v>
      </c>
      <c r="D349">
        <v>157</v>
      </c>
      <c r="E349" t="s">
        <v>725</v>
      </c>
      <c r="F349" t="s">
        <v>633</v>
      </c>
      <c r="G349" t="s">
        <v>201</v>
      </c>
      <c r="H349">
        <v>0</v>
      </c>
      <c r="I349">
        <v>0.0022701728272821</v>
      </c>
      <c r="J349">
        <v>0</v>
      </c>
      <c r="K349">
        <v>0.12797162650898319</v>
      </c>
      <c r="L349">
        <v>0.31603387555196288</v>
      </c>
      <c r="M349">
        <v>0</v>
      </c>
      <c r="N349">
        <v>0.073047637255224396</v>
      </c>
      <c r="O349">
        <v>0.1253055591708957</v>
      </c>
      <c r="P349">
        <v>0.57437070413247537</v>
      </c>
      <c r="Q349">
        <v>0.1010784700594904</v>
      </c>
      <c r="R349">
        <v>0</v>
      </c>
      <c r="S349">
        <v>0</v>
      </c>
      <c r="T349">
        <v>0</v>
      </c>
      <c r="U349">
        <v>0.0046190905802058002</v>
      </c>
      <c r="V349">
        <v>0</v>
      </c>
      <c r="W349" t="s">
        <v>602</v>
      </c>
      <c r="X349" t="s">
        <v>603</v>
      </c>
      <c r="Y349" t="s">
        <v>160</v>
      </c>
      <c r="Z349" t="s">
        <v>604</v>
      </c>
      <c r="AA349" t="s">
        <v>605</v>
      </c>
      <c r="AB349" t="s">
        <v>606</v>
      </c>
      <c r="AC349" t="s">
        <v>607</v>
      </c>
      <c r="AD349" t="s">
        <v>608</v>
      </c>
      <c r="AE349" t="s">
        <v>609</v>
      </c>
      <c r="AF349" t="s">
        <v>610</v>
      </c>
      <c r="AG349" t="s">
        <v>611</v>
      </c>
      <c r="AH349" t="s">
        <v>169</v>
      </c>
      <c r="AI349">
        <v>0</v>
      </c>
      <c r="AJ349">
        <v>0.0045786176933811998</v>
      </c>
      <c r="AK349">
        <v>0.42968252464485007</v>
      </c>
      <c r="AL349">
        <v>0</v>
      </c>
      <c r="AM349">
        <v>0</v>
      </c>
      <c r="AN349">
        <v>0</v>
      </c>
      <c r="AO349">
        <v>0</v>
      </c>
      <c r="AP349">
        <v>0</v>
      </c>
      <c r="AQ349">
        <v>0.076441997469859205</v>
      </c>
      <c r="AR349">
        <v>0</v>
      </c>
      <c r="AS349">
        <v>0</v>
      </c>
      <c r="AT349">
        <v>0.37696700337701189</v>
      </c>
      <c r="AU349">
        <v>0</v>
      </c>
      <c r="AV349">
        <v>0.27784199999999998</v>
      </c>
      <c r="AW349">
        <v>0</v>
      </c>
      <c r="AX349">
        <v>15.663959</v>
      </c>
      <c r="AY349">
        <v>38.674156000000004</v>
      </c>
      <c r="AZ349">
        <v>0</v>
      </c>
      <c r="BA349">
        <v>4.544848</v>
      </c>
      <c r="BB349">
        <v>7.8094109999999999</v>
      </c>
      <c r="BC349">
        <v>35.692424000000003</v>
      </c>
      <c r="BD349">
        <v>6.2914320000000004</v>
      </c>
      <c r="BE349">
        <v>0</v>
      </c>
      <c r="BF349">
        <v>0</v>
      </c>
      <c r="BG349">
        <v>0</v>
      </c>
      <c r="BH349">
        <v>0.27784199999999998</v>
      </c>
      <c r="BI349">
        <v>0</v>
      </c>
      <c r="BJ349">
        <v>0</v>
      </c>
      <c r="BK349">
        <v>0.27784199999999998</v>
      </c>
      <c r="BL349">
        <v>29.237477999999999</v>
      </c>
      <c r="BM349">
        <v>0</v>
      </c>
      <c r="BN349">
        <v>0</v>
      </c>
      <c r="BO349">
        <v>0</v>
      </c>
      <c r="BP349">
        <v>0</v>
      </c>
      <c r="BQ349">
        <v>0</v>
      </c>
      <c r="BR349">
        <v>2.1271260000000001</v>
      </c>
      <c r="BS349">
        <v>0</v>
      </c>
      <c r="BT349">
        <v>0</v>
      </c>
      <c r="BU349">
        <v>22.973510999999998</v>
      </c>
    </row>
    <row r="350">
      <c r="A350" t="s">
        <v>728</v>
      </c>
      <c r="B350">
        <v>2019</v>
      </c>
      <c r="C350" t="s">
        <v>736</v>
      </c>
      <c r="D350">
        <v>158</v>
      </c>
      <c r="E350" t="s">
        <v>725</v>
      </c>
      <c r="F350" t="s">
        <v>634</v>
      </c>
      <c r="G350" t="s">
        <v>201</v>
      </c>
      <c r="H350">
        <v>0.072313512309819306</v>
      </c>
      <c r="I350">
        <v>0.60927585529933681</v>
      </c>
      <c r="J350">
        <v>1.1150027763108941</v>
      </c>
      <c r="K350">
        <v>3.6443411403530321</v>
      </c>
      <c r="L350">
        <v>3.0342385771917741</v>
      </c>
      <c r="M350">
        <v>0.74031533787828741</v>
      </c>
      <c r="N350">
        <v>2.9678402968375961</v>
      </c>
      <c r="O350">
        <v>4.324477257987084</v>
      </c>
      <c r="P350">
        <v>4.4504056852525968</v>
      </c>
      <c r="Q350">
        <v>1.729850409796859</v>
      </c>
      <c r="R350">
        <v>0</v>
      </c>
      <c r="S350">
        <v>0.1471115130530346</v>
      </c>
      <c r="T350">
        <v>0.72905307473518044</v>
      </c>
      <c r="U350">
        <v>0.31994443235461739</v>
      </c>
      <c r="V350">
        <v>1.3433582487726861</v>
      </c>
      <c r="W350" t="s">
        <v>602</v>
      </c>
      <c r="X350" t="s">
        <v>603</v>
      </c>
      <c r="Y350" t="s">
        <v>160</v>
      </c>
      <c r="Z350" t="s">
        <v>604</v>
      </c>
      <c r="AA350" t="s">
        <v>605</v>
      </c>
      <c r="AB350" t="s">
        <v>606</v>
      </c>
      <c r="AC350" t="s">
        <v>607</v>
      </c>
      <c r="AD350" t="s">
        <v>608</v>
      </c>
      <c r="AE350" t="s">
        <v>609</v>
      </c>
      <c r="AF350" t="s">
        <v>610</v>
      </c>
      <c r="AG350" t="s">
        <v>611</v>
      </c>
      <c r="AH350" t="s">
        <v>169</v>
      </c>
      <c r="AI350">
        <v>0.44438331057223718</v>
      </c>
      <c r="AJ350">
        <v>0.4730567579162937</v>
      </c>
      <c r="AK350">
        <v>5.4211224156469786</v>
      </c>
      <c r="AL350">
        <v>0.29203207721784719</v>
      </c>
      <c r="AM350">
        <v>0.56177092749294444</v>
      </c>
      <c r="AN350">
        <v>2.6950302689514278</v>
      </c>
      <c r="AO350">
        <v>0</v>
      </c>
      <c r="AP350">
        <v>4.1781658649881912</v>
      </c>
      <c r="AQ350">
        <v>0.57003075728413133</v>
      </c>
      <c r="AR350">
        <v>5.1819479246892692</v>
      </c>
      <c r="AS350">
        <v>0.27477075772001169</v>
      </c>
      <c r="AT350">
        <v>4.0618960735130916</v>
      </c>
      <c r="AU350">
        <v>8.8510080000000002</v>
      </c>
      <c r="AV350">
        <v>74.568077000000002</v>
      </c>
      <c r="AW350">
        <v>136.40527299999999</v>
      </c>
      <c r="AX350">
        <v>446.07396000000023</v>
      </c>
      <c r="AY350">
        <v>371.31024599999989</v>
      </c>
      <c r="AZ350">
        <v>46.056845999999993</v>
      </c>
      <c r="BA350">
        <v>184.65187299999999</v>
      </c>
      <c r="BB350">
        <v>269.51414199999988</v>
      </c>
      <c r="BC350">
        <v>276.5561780000001</v>
      </c>
      <c r="BD350">
        <v>107.671161</v>
      </c>
      <c r="BE350">
        <v>0</v>
      </c>
      <c r="BF350">
        <v>8.8510080000000002</v>
      </c>
      <c r="BG350">
        <v>43.870255999999998</v>
      </c>
      <c r="BH350">
        <v>19.244914000000001</v>
      </c>
      <c r="BI350">
        <v>80.792186000000001</v>
      </c>
      <c r="BJ350">
        <v>13.364367</v>
      </c>
      <c r="BK350">
        <v>28.70627</v>
      </c>
      <c r="BL350">
        <v>368.87687600000021</v>
      </c>
      <c r="BM350">
        <v>11.26064</v>
      </c>
      <c r="BN350">
        <v>58.13955</v>
      </c>
      <c r="BO350">
        <v>61.489485999999999</v>
      </c>
      <c r="BP350">
        <v>0</v>
      </c>
      <c r="BQ350">
        <v>157.203338</v>
      </c>
      <c r="BR350">
        <v>15.862056000000001</v>
      </c>
      <c r="BS350">
        <v>56.183390000000003</v>
      </c>
      <c r="BT350">
        <v>18.578341000000002</v>
      </c>
      <c r="BU350">
        <v>247.54424999999989</v>
      </c>
    </row>
    <row r="351">
      <c r="A351" t="s">
        <v>728</v>
      </c>
      <c r="B351">
        <v>2019</v>
      </c>
      <c r="C351" t="s">
        <v>736</v>
      </c>
      <c r="D351">
        <v>159</v>
      </c>
      <c r="E351" t="s">
        <v>725</v>
      </c>
      <c r="F351" t="s">
        <v>635</v>
      </c>
      <c r="G351" t="s">
        <v>201</v>
      </c>
      <c r="H351">
        <v>13.106968888280329</v>
      </c>
      <c r="I351">
        <v>32.448527886480541</v>
      </c>
      <c r="J351">
        <v>60.011958228598282</v>
      </c>
      <c r="K351">
        <v>69.783282834505783</v>
      </c>
      <c r="L351">
        <v>36.579106681979823</v>
      </c>
      <c r="M351">
        <v>54.081568946101577</v>
      </c>
      <c r="N351">
        <v>71.933952151626784</v>
      </c>
      <c r="O351">
        <v>72.163489868079338</v>
      </c>
      <c r="P351">
        <v>53.703851416668897</v>
      </c>
      <c r="Q351">
        <v>20.157749371453981</v>
      </c>
      <c r="R351">
        <v>10.137964825233659</v>
      </c>
      <c r="S351">
        <v>16.180022667335621</v>
      </c>
      <c r="T351">
        <v>25.78863649654491</v>
      </c>
      <c r="U351">
        <v>40.523429604974503</v>
      </c>
      <c r="V351">
        <v>57.086172326838401</v>
      </c>
      <c r="W351" t="s">
        <v>602</v>
      </c>
      <c r="X351" t="s">
        <v>603</v>
      </c>
      <c r="Y351" t="s">
        <v>160</v>
      </c>
      <c r="Z351" t="s">
        <v>604</v>
      </c>
      <c r="AA351" t="s">
        <v>605</v>
      </c>
      <c r="AB351" t="s">
        <v>606</v>
      </c>
      <c r="AC351" t="s">
        <v>607</v>
      </c>
      <c r="AD351" t="s">
        <v>608</v>
      </c>
      <c r="AE351" t="s">
        <v>609</v>
      </c>
      <c r="AF351" t="s">
        <v>610</v>
      </c>
      <c r="AG351" t="s">
        <v>611</v>
      </c>
      <c r="AH351" t="s">
        <v>169</v>
      </c>
      <c r="AI351">
        <v>36.083665477847909</v>
      </c>
      <c r="AJ351">
        <v>44.371103376110469</v>
      </c>
      <c r="AK351">
        <v>39.483175721610962</v>
      </c>
      <c r="AL351">
        <v>32.359605140724632</v>
      </c>
      <c r="AM351">
        <v>32.160187671653723</v>
      </c>
      <c r="AN351">
        <v>53.219165815590877</v>
      </c>
      <c r="AO351">
        <v>40.195403266137227</v>
      </c>
      <c r="AP351">
        <v>29.823667156326881</v>
      </c>
      <c r="AQ351">
        <v>40.445954502889393</v>
      </c>
      <c r="AR351">
        <v>45.598562633195513</v>
      </c>
      <c r="AS351">
        <v>65.574597684603873</v>
      </c>
      <c r="AT351">
        <v>51.741879856137267</v>
      </c>
      <c r="AU351">
        <v>1604.262921</v>
      </c>
      <c r="AV351">
        <v>3971.3116889999992</v>
      </c>
      <c r="AW351">
        <v>7341.6387110000096</v>
      </c>
      <c r="AX351">
        <v>8541.600283000007</v>
      </c>
      <c r="AY351">
        <v>4476.3115209999942</v>
      </c>
      <c r="AZ351">
        <v>3364.548004000007</v>
      </c>
      <c r="BA351">
        <v>4475.5571959999952</v>
      </c>
      <c r="BB351">
        <v>4497.4409379999979</v>
      </c>
      <c r="BC351">
        <v>3337.2534869999981</v>
      </c>
      <c r="BD351">
        <v>1254.6797489999999</v>
      </c>
      <c r="BE351">
        <v>609.56626000000006</v>
      </c>
      <c r="BF351">
        <v>973.47588300000007</v>
      </c>
      <c r="BG351">
        <v>1551.8130630000001</v>
      </c>
      <c r="BH351">
        <v>2437.5167649999999</v>
      </c>
      <c r="BI351">
        <v>3433.2737800000009</v>
      </c>
      <c r="BJ351">
        <v>1085.178800999998</v>
      </c>
      <c r="BK351">
        <v>2692.5497889999961</v>
      </c>
      <c r="BL351">
        <v>2686.6079379999992</v>
      </c>
      <c r="BM351">
        <v>1247.7734210000001</v>
      </c>
      <c r="BN351">
        <v>3328.36526</v>
      </c>
      <c r="BO351">
        <v>1214.242077000001</v>
      </c>
      <c r="BP351">
        <v>3351.3659009999992</v>
      </c>
      <c r="BQ351">
        <v>1122.114387000001</v>
      </c>
      <c r="BR351">
        <v>1125.4761030000011</v>
      </c>
      <c r="BS351">
        <v>494.38586899999979</v>
      </c>
      <c r="BT351">
        <v>4433.7586969999966</v>
      </c>
      <c r="BU351">
        <v>3153.306881999998</v>
      </c>
    </row>
    <row r="352">
      <c r="A352" t="s">
        <v>728</v>
      </c>
      <c r="B352">
        <v>2019</v>
      </c>
      <c r="C352" t="s">
        <v>736</v>
      </c>
      <c r="D352">
        <v>160</v>
      </c>
      <c r="E352" t="s">
        <v>725</v>
      </c>
      <c r="F352" t="s">
        <v>636</v>
      </c>
      <c r="G352" t="s">
        <v>201</v>
      </c>
      <c r="H352">
        <v>64.135689914945331</v>
      </c>
      <c r="I352">
        <v>59.339971936703783</v>
      </c>
      <c r="J352">
        <v>34.02546279836465</v>
      </c>
      <c r="K352">
        <v>13.114543147878461</v>
      </c>
      <c r="L352">
        <v>2.613046361415003</v>
      </c>
      <c r="M352">
        <v>40.216198188666873</v>
      </c>
      <c r="N352">
        <v>17.235588280955749</v>
      </c>
      <c r="O352">
        <v>9.5173308783841826</v>
      </c>
      <c r="P352">
        <v>4.4565030956520291</v>
      </c>
      <c r="Q352">
        <v>1.336223747298185</v>
      </c>
      <c r="R352">
        <v>60.269992449163063</v>
      </c>
      <c r="S352">
        <v>67.318241922407395</v>
      </c>
      <c r="T352">
        <v>64.355304040873008</v>
      </c>
      <c r="U352">
        <v>53.281864896291367</v>
      </c>
      <c r="V352">
        <v>31.94111259146176</v>
      </c>
      <c r="W352" t="s">
        <v>602</v>
      </c>
      <c r="X352" t="s">
        <v>603</v>
      </c>
      <c r="Y352" t="s">
        <v>160</v>
      </c>
      <c r="Z352" t="s">
        <v>604</v>
      </c>
      <c r="AA352" t="s">
        <v>605</v>
      </c>
      <c r="AB352" t="s">
        <v>606</v>
      </c>
      <c r="AC352" t="s">
        <v>607</v>
      </c>
      <c r="AD352" t="s">
        <v>608</v>
      </c>
      <c r="AE352" t="s">
        <v>609</v>
      </c>
      <c r="AF352" t="s">
        <v>610</v>
      </c>
      <c r="AG352" t="s">
        <v>611</v>
      </c>
      <c r="AH352" t="s">
        <v>169</v>
      </c>
      <c r="AI352">
        <v>51.957247571825157</v>
      </c>
      <c r="AJ352">
        <v>38.227071417984583</v>
      </c>
      <c r="AK352">
        <v>4.3896436488659791</v>
      </c>
      <c r="AL352">
        <v>48.277335345813391</v>
      </c>
      <c r="AM352">
        <v>53.29655169269305</v>
      </c>
      <c r="AN352">
        <v>29.109542349420341</v>
      </c>
      <c r="AO352">
        <v>41.655817752296691</v>
      </c>
      <c r="AP352">
        <v>53.295377525929418</v>
      </c>
      <c r="AQ352">
        <v>46.251899700661511</v>
      </c>
      <c r="AR352">
        <v>2.7537896488494229</v>
      </c>
      <c r="AS352">
        <v>23.648788885146221</v>
      </c>
      <c r="AT352">
        <v>9.5721596391050348</v>
      </c>
      <c r="AU352">
        <v>7850.061301000007</v>
      </c>
      <c r="AV352">
        <v>7262.5027860000009</v>
      </c>
      <c r="AW352">
        <v>4162.5479690000002</v>
      </c>
      <c r="AX352">
        <v>1605.243848000001</v>
      </c>
      <c r="AY352">
        <v>319.76750100000021</v>
      </c>
      <c r="AZ352">
        <v>2501.9490369999971</v>
      </c>
      <c r="BA352">
        <v>1072.3567780000001</v>
      </c>
      <c r="BB352">
        <v>593.14805300000023</v>
      </c>
      <c r="BC352">
        <v>276.93508200000002</v>
      </c>
      <c r="BD352">
        <v>83.170637999999997</v>
      </c>
      <c r="BE352">
        <v>3623.8588830000008</v>
      </c>
      <c r="BF352">
        <v>4050.2220760000032</v>
      </c>
      <c r="BG352">
        <v>3872.535156999998</v>
      </c>
      <c r="BH352">
        <v>3204.9468719999991</v>
      </c>
      <c r="BI352">
        <v>1921.0008290000021</v>
      </c>
      <c r="BJ352">
        <v>1562.5603129999979</v>
      </c>
      <c r="BK352">
        <v>2319.7145269999992</v>
      </c>
      <c r="BL352">
        <v>298.69054999999992</v>
      </c>
      <c r="BM352">
        <v>1861.5547259999989</v>
      </c>
      <c r="BN352">
        <v>5515.838183000008</v>
      </c>
      <c r="BO352">
        <v>664.15981199999987</v>
      </c>
      <c r="BP352">
        <v>3473.1306530000002</v>
      </c>
      <c r="BQ352">
        <v>2005.236632000001</v>
      </c>
      <c r="BR352">
        <v>1287.0362060000009</v>
      </c>
      <c r="BS352">
        <v>29.856964999999999</v>
      </c>
      <c r="BT352">
        <v>1598.988435999999</v>
      </c>
      <c r="BU352">
        <v>583.35640200000023</v>
      </c>
    </row>
    <row r="353">
      <c r="A353" t="s">
        <v>728</v>
      </c>
      <c r="B353">
        <v>2019</v>
      </c>
      <c r="C353" t="s">
        <v>736</v>
      </c>
      <c r="D353">
        <v>161</v>
      </c>
      <c r="E353" t="s">
        <v>725</v>
      </c>
      <c r="F353" t="s">
        <v>637</v>
      </c>
      <c r="G353" t="s">
        <v>201</v>
      </c>
      <c r="H353">
        <v>21.89448488447578</v>
      </c>
      <c r="I353">
        <v>3.553289834288933</v>
      </c>
      <c r="J353">
        <v>0.57724930621981685</v>
      </c>
      <c r="K353">
        <v>0.1482658194996016</v>
      </c>
      <c r="L353">
        <v>0.028130889261212801</v>
      </c>
      <c r="M353">
        <v>1.9122521473562191</v>
      </c>
      <c r="N353">
        <v>0.42448675176320638</v>
      </c>
      <c r="O353">
        <v>0.029833925731107599</v>
      </c>
      <c r="P353">
        <v>0</v>
      </c>
      <c r="Q353">
        <v>0</v>
      </c>
      <c r="R353">
        <v>29.326655399169681</v>
      </c>
      <c r="S353">
        <v>14.89296391807023</v>
      </c>
      <c r="T353">
        <v>4.6469384358567307</v>
      </c>
      <c r="U353">
        <v>1.6972546113228939</v>
      </c>
      <c r="V353">
        <v>0.30934698134107802</v>
      </c>
      <c r="W353" t="s">
        <v>602</v>
      </c>
      <c r="X353" t="s">
        <v>603</v>
      </c>
      <c r="Y353" t="s">
        <v>160</v>
      </c>
      <c r="Z353" t="s">
        <v>604</v>
      </c>
      <c r="AA353" t="s">
        <v>605</v>
      </c>
      <c r="AB353" t="s">
        <v>606</v>
      </c>
      <c r="AC353" t="s">
        <v>607</v>
      </c>
      <c r="AD353" t="s">
        <v>608</v>
      </c>
      <c r="AE353" t="s">
        <v>609</v>
      </c>
      <c r="AF353" t="s">
        <v>610</v>
      </c>
      <c r="AG353" t="s">
        <v>611</v>
      </c>
      <c r="AH353" t="s">
        <v>169</v>
      </c>
      <c r="AI353">
        <v>2.5775856807397202</v>
      </c>
      <c r="AJ353">
        <v>0.84276987834629868</v>
      </c>
      <c r="AK353">
        <v>0.1181079145823653</v>
      </c>
      <c r="AL353">
        <v>6.2748396202165839</v>
      </c>
      <c r="AM353">
        <v>12.75416780388516</v>
      </c>
      <c r="AN353">
        <v>0.72939484815959976</v>
      </c>
      <c r="AO353">
        <v>16.266738034586769</v>
      </c>
      <c r="AP353">
        <v>2.0433544894132361</v>
      </c>
      <c r="AQ353">
        <v>0.71965381549870411</v>
      </c>
      <c r="AR353">
        <v>0</v>
      </c>
      <c r="AS353">
        <v>0.55955784827842558</v>
      </c>
      <c r="AT353">
        <v>0.010653622098971799</v>
      </c>
      <c r="AU353">
        <v>2679.8347179999992</v>
      </c>
      <c r="AV353">
        <v>434.88017400000001</v>
      </c>
      <c r="AW353">
        <v>70.618522999999982</v>
      </c>
      <c r="AX353">
        <v>18.148005000000001</v>
      </c>
      <c r="AY353">
        <v>3.4424739999999998</v>
      </c>
      <c r="AZ353">
        <v>118.96593</v>
      </c>
      <c r="BA353">
        <v>26.410543000000001</v>
      </c>
      <c r="BB353">
        <v>1.8593379999999999</v>
      </c>
      <c r="BC353">
        <v>0</v>
      </c>
      <c r="BD353">
        <v>0</v>
      </c>
      <c r="BE353">
        <v>1763.3262650000011</v>
      </c>
      <c r="BF353">
        <v>896.03960999999981</v>
      </c>
      <c r="BG353">
        <v>279.62625200000002</v>
      </c>
      <c r="BH353">
        <v>102.09122499999999</v>
      </c>
      <c r="BI353">
        <v>18.604731000000001</v>
      </c>
      <c r="BJ353">
        <v>77.518214999999998</v>
      </c>
      <c r="BK353">
        <v>51.141388999999997</v>
      </c>
      <c r="BL353">
        <v>8.0365789999999997</v>
      </c>
      <c r="BM353">
        <v>241.95530400000001</v>
      </c>
      <c r="BN353">
        <v>1319.9714339999989</v>
      </c>
      <c r="BO353">
        <v>16.641784999999999</v>
      </c>
      <c r="BP353">
        <v>1356.2692930000001</v>
      </c>
      <c r="BQ353">
        <v>76.881138000000007</v>
      </c>
      <c r="BR353">
        <v>20.025566999999999</v>
      </c>
      <c r="BS353">
        <v>0</v>
      </c>
      <c r="BT353">
        <v>37.833925999999998</v>
      </c>
      <c r="BU353">
        <v>0.64926399999999995</v>
      </c>
    </row>
    <row r="354">
      <c r="A354" t="s">
        <v>728</v>
      </c>
      <c r="B354">
        <v>2019</v>
      </c>
      <c r="C354" t="s">
        <v>736</v>
      </c>
      <c r="D354">
        <v>162</v>
      </c>
      <c r="E354" t="s">
        <v>725</v>
      </c>
      <c r="F354" t="s">
        <v>638</v>
      </c>
      <c r="G354" t="s">
        <v>201</v>
      </c>
      <c r="H354">
        <v>0</v>
      </c>
      <c r="I354">
        <v>0.49191733608168292</v>
      </c>
      <c r="J354">
        <v>0.41996920371846802</v>
      </c>
      <c r="K354">
        <v>0.058192814874617298</v>
      </c>
      <c r="L354">
        <v>0.65518283836941638</v>
      </c>
      <c r="M354">
        <v>0.13524958829017961</v>
      </c>
      <c r="N354">
        <v>0.16959835430464659</v>
      </c>
      <c r="O354">
        <v>0.0176346298539415</v>
      </c>
      <c r="P354">
        <v>0.55393893046521836</v>
      </c>
      <c r="Q354">
        <v>0.42620034077550573</v>
      </c>
      <c r="R354">
        <v>0</v>
      </c>
      <c r="S354">
        <v>0</v>
      </c>
      <c r="T354">
        <v>0.80557779135992802</v>
      </c>
      <c r="U354">
        <v>0.59110143489680966</v>
      </c>
      <c r="V354">
        <v>0.56259949047459334</v>
      </c>
      <c r="W354" t="s">
        <v>602</v>
      </c>
      <c r="X354" t="s">
        <v>603</v>
      </c>
      <c r="Y354" t="s">
        <v>160</v>
      </c>
      <c r="Z354" t="s">
        <v>604</v>
      </c>
      <c r="AA354" t="s">
        <v>605</v>
      </c>
      <c r="AB354" t="s">
        <v>606</v>
      </c>
      <c r="AC354" t="s">
        <v>607</v>
      </c>
      <c r="AD354" t="s">
        <v>608</v>
      </c>
      <c r="AE354" t="s">
        <v>609</v>
      </c>
      <c r="AF354" t="s">
        <v>610</v>
      </c>
      <c r="AG354" t="s">
        <v>611</v>
      </c>
      <c r="AH354" t="s">
        <v>169</v>
      </c>
      <c r="AI354">
        <v>0.085662672600143805</v>
      </c>
      <c r="AJ354">
        <v>1.592494985080702</v>
      </c>
      <c r="AK354">
        <v>0.58048755877250313</v>
      </c>
      <c r="AL354">
        <v>0</v>
      </c>
      <c r="AM354">
        <v>0</v>
      </c>
      <c r="AN354">
        <v>1.502007710239684</v>
      </c>
      <c r="AO354">
        <v>0.029523592611581901</v>
      </c>
      <c r="AP354">
        <v>0</v>
      </c>
      <c r="AQ354">
        <v>0.13245438322059819</v>
      </c>
      <c r="AR354">
        <v>0</v>
      </c>
      <c r="AS354">
        <v>0</v>
      </c>
      <c r="AT354">
        <v>0.32412995120748728</v>
      </c>
      <c r="AU354">
        <v>0</v>
      </c>
      <c r="AV354">
        <v>60.204797999999997</v>
      </c>
      <c r="AW354">
        <v>51.377462999999992</v>
      </c>
      <c r="AX354">
        <v>7.1229060000000004</v>
      </c>
      <c r="AY354">
        <v>80.176985000000002</v>
      </c>
      <c r="AZ354">
        <v>8.4142109999999999</v>
      </c>
      <c r="BA354">
        <v>10.552001000000001</v>
      </c>
      <c r="BB354">
        <v>1.0990420000000001</v>
      </c>
      <c r="BC354">
        <v>34.422756999999997</v>
      </c>
      <c r="BD354">
        <v>26.528008</v>
      </c>
      <c r="BE354">
        <v>0</v>
      </c>
      <c r="BF354">
        <v>0</v>
      </c>
      <c r="BG354">
        <v>48.475076999999999</v>
      </c>
      <c r="BH354">
        <v>35.555225</v>
      </c>
      <c r="BI354">
        <v>33.835831000000013</v>
      </c>
      <c r="BJ354">
        <v>2.5762160000000001</v>
      </c>
      <c r="BK354">
        <v>96.636587999999989</v>
      </c>
      <c r="BL354">
        <v>39.498911999999997</v>
      </c>
      <c r="BM354">
        <v>0</v>
      </c>
      <c r="BN354">
        <v>0</v>
      </c>
      <c r="BO354">
        <v>34.269627</v>
      </c>
      <c r="BP354">
        <v>2.4615840000000002</v>
      </c>
      <c r="BQ354">
        <v>0</v>
      </c>
      <c r="BR354">
        <v>3.6857639999999998</v>
      </c>
      <c r="BS354">
        <v>0</v>
      </c>
      <c r="BT354">
        <v>0</v>
      </c>
      <c r="BU354">
        <v>19.753461000000001</v>
      </c>
    </row>
    <row r="355">
      <c r="A355" t="s">
        <v>728</v>
      </c>
      <c r="B355">
        <v>2019</v>
      </c>
      <c r="C355" t="s">
        <v>736</v>
      </c>
      <c r="D355">
        <v>163</v>
      </c>
      <c r="E355" t="s">
        <v>725</v>
      </c>
      <c r="F355" t="s">
        <v>639</v>
      </c>
      <c r="G355" t="s">
        <v>201</v>
      </c>
      <c r="H355">
        <v>0</v>
      </c>
      <c r="I355">
        <v>0</v>
      </c>
      <c r="J355">
        <v>0.038330662398662098</v>
      </c>
      <c r="K355">
        <v>0</v>
      </c>
      <c r="L355">
        <v>0</v>
      </c>
      <c r="M355">
        <v>0.032765167318703901</v>
      </c>
      <c r="N355">
        <v>0.042605764190571799</v>
      </c>
      <c r="O355">
        <v>0</v>
      </c>
      <c r="P355">
        <v>0</v>
      </c>
      <c r="Q355">
        <v>0</v>
      </c>
      <c r="R355">
        <v>0</v>
      </c>
      <c r="S355">
        <v>0</v>
      </c>
      <c r="T355">
        <v>0</v>
      </c>
      <c r="U355">
        <v>0</v>
      </c>
      <c r="V355">
        <v>0</v>
      </c>
      <c r="W355" t="s">
        <v>602</v>
      </c>
      <c r="X355" t="s">
        <v>603</v>
      </c>
      <c r="Y355" t="s">
        <v>160</v>
      </c>
      <c r="Z355" t="s">
        <v>604</v>
      </c>
      <c r="AA355" t="s">
        <v>605</v>
      </c>
      <c r="AB355" t="s">
        <v>606</v>
      </c>
      <c r="AC355" t="s">
        <v>607</v>
      </c>
      <c r="AD355" t="s">
        <v>608</v>
      </c>
      <c r="AE355" t="s">
        <v>609</v>
      </c>
      <c r="AF355" t="s">
        <v>610</v>
      </c>
      <c r="AG355" t="s">
        <v>611</v>
      </c>
      <c r="AH355" t="s">
        <v>169</v>
      </c>
      <c r="AI355">
        <v>0</v>
      </c>
      <c r="AJ355">
        <v>0</v>
      </c>
      <c r="AK355">
        <v>0.038957343292032903</v>
      </c>
      <c r="AL355">
        <v>0</v>
      </c>
      <c r="AM355">
        <v>0</v>
      </c>
      <c r="AN355">
        <v>0</v>
      </c>
      <c r="AO355">
        <v>0</v>
      </c>
      <c r="AP355">
        <v>0</v>
      </c>
      <c r="AQ355">
        <v>0</v>
      </c>
      <c r="AR355">
        <v>0</v>
      </c>
      <c r="AS355">
        <v>0.030147646772012</v>
      </c>
      <c r="AT355">
        <v>0</v>
      </c>
      <c r="AU355">
        <v>0</v>
      </c>
      <c r="AV355">
        <v>0</v>
      </c>
      <c r="AW355">
        <v>4.6892300000000002</v>
      </c>
      <c r="AX355">
        <v>0</v>
      </c>
      <c r="AY355">
        <v>0</v>
      </c>
      <c r="AZ355">
        <v>2.038402</v>
      </c>
      <c r="BA355">
        <v>2.6508280000000002</v>
      </c>
      <c r="BB355">
        <v>0</v>
      </c>
      <c r="BC355">
        <v>0</v>
      </c>
      <c r="BD355">
        <v>0</v>
      </c>
      <c r="BE355">
        <v>0</v>
      </c>
      <c r="BF355">
        <v>0</v>
      </c>
      <c r="BG355">
        <v>0</v>
      </c>
      <c r="BH355">
        <v>0</v>
      </c>
      <c r="BI355">
        <v>0</v>
      </c>
      <c r="BJ355">
        <v>0</v>
      </c>
      <c r="BK355">
        <v>0</v>
      </c>
      <c r="BL355">
        <v>2.6508280000000002</v>
      </c>
      <c r="BM355">
        <v>0</v>
      </c>
      <c r="BN355">
        <v>0</v>
      </c>
      <c r="BO355">
        <v>0</v>
      </c>
      <c r="BP355">
        <v>0</v>
      </c>
      <c r="BQ355">
        <v>0</v>
      </c>
      <c r="BR355">
        <v>0</v>
      </c>
      <c r="BS355">
        <v>0</v>
      </c>
      <c r="BT355">
        <v>2.038402</v>
      </c>
      <c r="BU355">
        <v>0</v>
      </c>
    </row>
    <row r="356">
      <c r="A356" t="s">
        <v>728</v>
      </c>
      <c r="B356">
        <v>2019</v>
      </c>
      <c r="C356" t="s">
        <v>736</v>
      </c>
      <c r="D356">
        <v>164</v>
      </c>
      <c r="E356" t="s">
        <v>725</v>
      </c>
      <c r="F356" t="s">
        <v>640</v>
      </c>
      <c r="G356" t="s">
        <v>201</v>
      </c>
      <c r="H356">
        <v>0.79054279998880506</v>
      </c>
      <c r="I356">
        <v>3.5491083635737941</v>
      </c>
      <c r="J356">
        <v>1.8940270867240501</v>
      </c>
      <c r="K356">
        <v>1.06990922440937</v>
      </c>
      <c r="L356">
        <v>0.11629558435992129</v>
      </c>
      <c r="M356">
        <v>2.4796303081508562</v>
      </c>
      <c r="N356">
        <v>1.19500856757299</v>
      </c>
      <c r="O356">
        <v>0.54817188222745383</v>
      </c>
      <c r="P356">
        <v>0.1996846709465013</v>
      </c>
      <c r="Q356">
        <v>0.0292840578509098</v>
      </c>
      <c r="R356">
        <v>0.26538732643347013</v>
      </c>
      <c r="S356">
        <v>1.461659979133634</v>
      </c>
      <c r="T356">
        <v>3.6744901606299809</v>
      </c>
      <c r="U356">
        <v>3.2298374015827331</v>
      </c>
      <c r="V356">
        <v>1.85781390701548</v>
      </c>
      <c r="W356" t="s">
        <v>602</v>
      </c>
      <c r="X356" t="s">
        <v>603</v>
      </c>
      <c r="Y356" t="s">
        <v>160</v>
      </c>
      <c r="Z356" t="s">
        <v>604</v>
      </c>
      <c r="AA356" t="s">
        <v>605</v>
      </c>
      <c r="AB356" t="s">
        <v>606</v>
      </c>
      <c r="AC356" t="s">
        <v>607</v>
      </c>
      <c r="AD356" t="s">
        <v>608</v>
      </c>
      <c r="AE356" t="s">
        <v>609</v>
      </c>
      <c r="AF356" t="s">
        <v>610</v>
      </c>
      <c r="AG356" t="s">
        <v>611</v>
      </c>
      <c r="AH356" t="s">
        <v>169</v>
      </c>
      <c r="AI356">
        <v>4.8006971210404243</v>
      </c>
      <c r="AJ356">
        <v>6.6230798165796534</v>
      </c>
      <c r="AK356">
        <v>1.154374145563533</v>
      </c>
      <c r="AL356">
        <v>5.0105420038863766</v>
      </c>
      <c r="AM356">
        <v>0</v>
      </c>
      <c r="AN356">
        <v>1.1525418050342029</v>
      </c>
      <c r="AO356">
        <v>0.087196811234863295</v>
      </c>
      <c r="AP356">
        <v>0</v>
      </c>
      <c r="AQ356">
        <v>0.16133135951015759</v>
      </c>
      <c r="AR356">
        <v>0</v>
      </c>
      <c r="AS356">
        <v>0.60020184705269075</v>
      </c>
      <c r="AT356">
        <v>0.1863302529534018</v>
      </c>
      <c r="AU356">
        <v>96.760625000000005</v>
      </c>
      <c r="AV356">
        <v>434.36841199999998</v>
      </c>
      <c r="AW356">
        <v>231.7081959999999</v>
      </c>
      <c r="AX356">
        <v>130.95882800000001</v>
      </c>
      <c r="AY356">
        <v>14.231491999999999</v>
      </c>
      <c r="AZ356">
        <v>154.263927</v>
      </c>
      <c r="BA356">
        <v>74.350554000000002</v>
      </c>
      <c r="BB356">
        <v>34.163684000000003</v>
      </c>
      <c r="BC356">
        <v>12.408763</v>
      </c>
      <c r="BD356">
        <v>1.822729</v>
      </c>
      <c r="BE356">
        <v>15.956966</v>
      </c>
      <c r="BF356">
        <v>87.941208000000017</v>
      </c>
      <c r="BG356">
        <v>221.10986100000011</v>
      </c>
      <c r="BH356">
        <v>194.277308</v>
      </c>
      <c r="BI356">
        <v>111.732553</v>
      </c>
      <c r="BJ356">
        <v>144.37598499999999</v>
      </c>
      <c r="BK356">
        <v>401.90508699999998</v>
      </c>
      <c r="BL356">
        <v>78.548665000000014</v>
      </c>
      <c r="BM356">
        <v>193.20449400000001</v>
      </c>
      <c r="BN356">
        <v>0</v>
      </c>
      <c r="BO356">
        <v>26.296255000000009</v>
      </c>
      <c r="BP356">
        <v>7.2701950000000002</v>
      </c>
      <c r="BQ356">
        <v>0</v>
      </c>
      <c r="BR356">
        <v>4.4893140000000002</v>
      </c>
      <c r="BS356">
        <v>0</v>
      </c>
      <c r="BT356">
        <v>40.582028000000001</v>
      </c>
      <c r="BU356">
        <v>11.35553</v>
      </c>
    </row>
    <row r="357">
      <c r="A357" t="s">
        <v>728</v>
      </c>
      <c r="B357">
        <v>2019</v>
      </c>
      <c r="C357" t="s">
        <v>736</v>
      </c>
      <c r="D357">
        <v>165</v>
      </c>
      <c r="E357" t="s">
        <v>725</v>
      </c>
      <c r="F357" t="s">
        <v>628</v>
      </c>
      <c r="G357" t="s">
        <v>201</v>
      </c>
      <c r="H357">
        <v>0</v>
      </c>
      <c r="I357">
        <v>0</v>
      </c>
      <c r="J357">
        <v>0</v>
      </c>
      <c r="K357">
        <v>0</v>
      </c>
      <c r="L357">
        <v>0.035130046289562303</v>
      </c>
      <c r="M357">
        <v>0</v>
      </c>
      <c r="N357">
        <v>0</v>
      </c>
      <c r="O357">
        <v>0</v>
      </c>
      <c r="P357">
        <v>0.069180256334087906</v>
      </c>
      <c r="Q357">
        <v>0</v>
      </c>
      <c r="R357">
        <v>0</v>
      </c>
      <c r="S357">
        <v>0</v>
      </c>
      <c r="T357">
        <v>0</v>
      </c>
      <c r="U357">
        <v>0</v>
      </c>
      <c r="V357">
        <v>0</v>
      </c>
      <c r="W357" t="s">
        <v>602</v>
      </c>
      <c r="X357" t="s">
        <v>603</v>
      </c>
      <c r="Y357" t="s">
        <v>160</v>
      </c>
      <c r="Z357" t="s">
        <v>604</v>
      </c>
      <c r="AA357" t="s">
        <v>605</v>
      </c>
      <c r="AB357" t="s">
        <v>606</v>
      </c>
      <c r="AC357" t="s">
        <v>607</v>
      </c>
      <c r="AD357" t="s">
        <v>608</v>
      </c>
      <c r="AE357" t="s">
        <v>609</v>
      </c>
      <c r="AF357" t="s">
        <v>610</v>
      </c>
      <c r="AG357" t="s">
        <v>611</v>
      </c>
      <c r="AH357" t="s">
        <v>169</v>
      </c>
      <c r="AI357">
        <v>0</v>
      </c>
      <c r="AJ357">
        <v>0</v>
      </c>
      <c r="AK357">
        <v>0.054497158747794497</v>
      </c>
      <c r="AL357">
        <v>0</v>
      </c>
      <c r="AM357">
        <v>0</v>
      </c>
      <c r="AN357">
        <v>0</v>
      </c>
      <c r="AO357">
        <v>0</v>
      </c>
      <c r="AP357">
        <v>0.0157012777069684</v>
      </c>
      <c r="AQ357">
        <v>0</v>
      </c>
      <c r="AR357">
        <v>0</v>
      </c>
      <c r="AS357">
        <v>0</v>
      </c>
      <c r="AT357">
        <v>0</v>
      </c>
      <c r="AU357">
        <v>0</v>
      </c>
      <c r="AV357">
        <v>0</v>
      </c>
      <c r="AW357">
        <v>0</v>
      </c>
      <c r="AX357">
        <v>0</v>
      </c>
      <c r="AY357">
        <v>4.2989850000000001</v>
      </c>
      <c r="AZ357">
        <v>0</v>
      </c>
      <c r="BA357">
        <v>0</v>
      </c>
      <c r="BB357">
        <v>0</v>
      </c>
      <c r="BC357">
        <v>4.2989850000000001</v>
      </c>
      <c r="BD357">
        <v>0</v>
      </c>
      <c r="BE357">
        <v>0</v>
      </c>
      <c r="BF357">
        <v>0</v>
      </c>
      <c r="BG357">
        <v>0</v>
      </c>
      <c r="BH357">
        <v>0</v>
      </c>
      <c r="BI357">
        <v>0</v>
      </c>
      <c r="BJ357">
        <v>0</v>
      </c>
      <c r="BK357">
        <v>0</v>
      </c>
      <c r="BL357">
        <v>3.7082250000000001</v>
      </c>
      <c r="BM357">
        <v>0</v>
      </c>
      <c r="BN357">
        <v>0</v>
      </c>
      <c r="BO357">
        <v>0</v>
      </c>
      <c r="BP357">
        <v>0</v>
      </c>
      <c r="BQ357">
        <v>0.59075999999999995</v>
      </c>
      <c r="BR357">
        <v>0</v>
      </c>
      <c r="BS357">
        <v>0</v>
      </c>
      <c r="BT357">
        <v>0</v>
      </c>
      <c r="BU357">
        <v>0</v>
      </c>
    </row>
    <row r="358">
      <c r="A358" t="s">
        <v>728</v>
      </c>
      <c r="B358">
        <v>2019</v>
      </c>
      <c r="C358" t="s">
        <v>736</v>
      </c>
      <c r="D358">
        <v>222</v>
      </c>
      <c r="E358" t="s">
        <v>37</v>
      </c>
      <c r="F358" t="s">
        <v>15</v>
      </c>
      <c r="G358" t="s">
        <v>759</v>
      </c>
      <c r="H358">
        <v>7.8964008535587142</v>
      </c>
      <c r="I358">
        <v>25.435493827007491</v>
      </c>
      <c r="J358">
        <v>34.408813954752738</v>
      </c>
      <c r="K358">
        <v>41.818122662806211</v>
      </c>
      <c r="L358">
        <v>65.379793399920771</v>
      </c>
      <c r="M358">
        <v>28.323207218265271</v>
      </c>
      <c r="N358">
        <v>38.371843241823157</v>
      </c>
      <c r="O358">
        <v>39.467379939728801</v>
      </c>
      <c r="P358">
        <v>53.244387818640398</v>
      </c>
      <c r="Q358">
        <v>76.210977592082912</v>
      </c>
      <c r="R358">
        <v>5.8960954855715997</v>
      </c>
      <c r="S358">
        <v>10.58840120077623</v>
      </c>
      <c r="T358">
        <v>26.470460253153469</v>
      </c>
      <c r="U358">
        <v>27.1480787199872</v>
      </c>
      <c r="V358">
        <v>42.059746578285377</v>
      </c>
      <c r="W358" t="s">
        <v>602</v>
      </c>
      <c r="X358" t="s">
        <v>603</v>
      </c>
      <c r="Y358" t="s">
        <v>160</v>
      </c>
      <c r="Z358" t="s">
        <v>604</v>
      </c>
      <c r="AA358" t="s">
        <v>605</v>
      </c>
      <c r="AB358" t="s">
        <v>606</v>
      </c>
      <c r="AC358" t="s">
        <v>607</v>
      </c>
      <c r="AD358" t="s">
        <v>608</v>
      </c>
      <c r="AE358" t="s">
        <v>609</v>
      </c>
      <c r="AF358" t="s">
        <v>610</v>
      </c>
      <c r="AG358" t="s">
        <v>611</v>
      </c>
      <c r="AH358" t="s">
        <v>169</v>
      </c>
      <c r="AI358">
        <v>17.16684044168349</v>
      </c>
      <c r="AJ358">
        <v>48.039910101111168</v>
      </c>
      <c r="AK358">
        <v>51.824914118489239</v>
      </c>
      <c r="AL358">
        <v>29.027605509860152</v>
      </c>
      <c r="AM358">
        <v>11.14570273757133</v>
      </c>
      <c r="AN358">
        <v>45.803105946738711</v>
      </c>
      <c r="AO358">
        <v>12.57894700161493</v>
      </c>
      <c r="AP358">
        <v>62.65201216918522</v>
      </c>
      <c r="AQ358">
        <v>36.190246750748997</v>
      </c>
      <c r="AR358">
        <v>77.264000371963633</v>
      </c>
      <c r="AS358">
        <v>37.911632720512927</v>
      </c>
      <c r="AT358">
        <v>54.167901401462991</v>
      </c>
      <c r="AU358">
        <v>966.50134800000035</v>
      </c>
      <c r="AV358">
        <v>3112.5592599999959</v>
      </c>
      <c r="AW358">
        <v>4205.3663909999968</v>
      </c>
      <c r="AX358">
        <v>5109.3355510000038</v>
      </c>
      <c r="AY358">
        <v>7893.9018990000213</v>
      </c>
      <c r="AZ358">
        <v>1762.0566890000009</v>
      </c>
      <c r="BA358">
        <v>2381.521875999998</v>
      </c>
      <c r="BB358">
        <v>2452.7648199999999</v>
      </c>
      <c r="BC358">
        <v>3280.6966019999982</v>
      </c>
      <c r="BD358">
        <v>4671.3413140000048</v>
      </c>
      <c r="BE358">
        <v>354.51502700000009</v>
      </c>
      <c r="BF358">
        <v>637.05431200000021</v>
      </c>
      <c r="BG358">
        <v>1592.8413279999991</v>
      </c>
      <c r="BH358">
        <v>1632.508057</v>
      </c>
      <c r="BI358">
        <v>2522.3644240000008</v>
      </c>
      <c r="BJ358">
        <v>516.27491499999974</v>
      </c>
      <c r="BK358">
        <v>2907.2257639999962</v>
      </c>
      <c r="BL358">
        <v>3488.6199539999989</v>
      </c>
      <c r="BM358">
        <v>1119.2928489999979</v>
      </c>
      <c r="BN358">
        <v>1153.0786610000009</v>
      </c>
      <c r="BO358">
        <v>1042.8204100000009</v>
      </c>
      <c r="BP358">
        <v>1048.5770299999999</v>
      </c>
      <c r="BQ358">
        <v>2354.6225039999972</v>
      </c>
      <c r="BR358">
        <v>1007.053941</v>
      </c>
      <c r="BS358">
        <v>832.63839200000041</v>
      </c>
      <c r="BT358">
        <v>2561.2095999999979</v>
      </c>
      <c r="BU358">
        <v>3256.2504289999979</v>
      </c>
    </row>
    <row r="359">
      <c r="A359" t="s">
        <v>728</v>
      </c>
      <c r="B359">
        <v>2019</v>
      </c>
      <c r="C359" t="s">
        <v>736</v>
      </c>
      <c r="D359">
        <v>223</v>
      </c>
      <c r="E359" t="s">
        <v>37</v>
      </c>
      <c r="F359" t="s">
        <v>16</v>
      </c>
      <c r="G359" t="s">
        <v>760</v>
      </c>
      <c r="H359">
        <v>85.694168860790867</v>
      </c>
      <c r="I359">
        <v>70.772546286043607</v>
      </c>
      <c r="J359">
        <v>62.330395991563194</v>
      </c>
      <c r="K359">
        <v>54.378589562006233</v>
      </c>
      <c r="L359">
        <v>32.619081772224447</v>
      </c>
      <c r="M359">
        <v>66.555122781192708</v>
      </c>
      <c r="N359">
        <v>57.561656084758518</v>
      </c>
      <c r="O359">
        <v>56.604766548410893</v>
      </c>
      <c r="P359">
        <v>43.78812855829743</v>
      </c>
      <c r="Q359">
        <v>22.26894806945711</v>
      </c>
      <c r="R359">
        <v>88.456026921221749</v>
      </c>
      <c r="S359">
        <v>82.166057888135228</v>
      </c>
      <c r="T359">
        <v>70.014748087626302</v>
      </c>
      <c r="U359">
        <v>69.548217841055973</v>
      </c>
      <c r="V359">
        <v>56.664126054172677</v>
      </c>
      <c r="W359" t="s">
        <v>602</v>
      </c>
      <c r="X359" t="s">
        <v>603</v>
      </c>
      <c r="Y359" t="s">
        <v>160</v>
      </c>
      <c r="Z359" t="s">
        <v>604</v>
      </c>
      <c r="AA359" t="s">
        <v>605</v>
      </c>
      <c r="AB359" t="s">
        <v>606</v>
      </c>
      <c r="AC359" t="s">
        <v>607</v>
      </c>
      <c r="AD359" t="s">
        <v>608</v>
      </c>
      <c r="AE359" t="s">
        <v>609</v>
      </c>
      <c r="AF359" t="s">
        <v>610</v>
      </c>
      <c r="AG359" t="s">
        <v>611</v>
      </c>
      <c r="AH359" t="s">
        <v>169</v>
      </c>
      <c r="AI359">
        <v>72.064992229826601</v>
      </c>
      <c r="AJ359">
        <v>50.860122164626873</v>
      </c>
      <c r="AK359">
        <v>42.765649771498431</v>
      </c>
      <c r="AL359">
        <v>62.841898236085171</v>
      </c>
      <c r="AM359">
        <v>80.998501108770967</v>
      </c>
      <c r="AN359">
        <v>53.570591311355933</v>
      </c>
      <c r="AO359">
        <v>84.196555273737829</v>
      </c>
      <c r="AP359">
        <v>36.988699616241441</v>
      </c>
      <c r="AQ359">
        <v>63.737234143460043</v>
      </c>
      <c r="AR359">
        <v>22.203641898360651</v>
      </c>
      <c r="AS359">
        <v>62.038869781552229</v>
      </c>
      <c r="AT359">
        <v>43.088662776375287</v>
      </c>
      <c r="AU359">
        <v>10488.76966300001</v>
      </c>
      <c r="AV359">
        <v>8660.486240000002</v>
      </c>
      <c r="AW359">
        <v>7617.8781630000067</v>
      </c>
      <c r="AX359">
        <v>6643.9725929999877</v>
      </c>
      <c r="AY359">
        <v>3938.400813999996</v>
      </c>
      <c r="AZ359">
        <v>4140.5586020000064</v>
      </c>
      <c r="BA359">
        <v>3572.5243199999991</v>
      </c>
      <c r="BB359">
        <v>3517.795715000002</v>
      </c>
      <c r="BC359">
        <v>2698.041436</v>
      </c>
      <c r="BD359">
        <v>1364.9720870000001</v>
      </c>
      <c r="BE359">
        <v>5318.6029380000055</v>
      </c>
      <c r="BF359">
        <v>4943.5453460000044</v>
      </c>
      <c r="BG359">
        <v>4213.0882220000021</v>
      </c>
      <c r="BH359">
        <v>4182.1753630000003</v>
      </c>
      <c r="BI359">
        <v>3398.2034440000029</v>
      </c>
      <c r="BJ359">
        <v>2167.2798710000002</v>
      </c>
      <c r="BK359">
        <v>3077.8962160000042</v>
      </c>
      <c r="BL359">
        <v>2878.7910539999962</v>
      </c>
      <c r="BM359">
        <v>2423.158441</v>
      </c>
      <c r="BN359">
        <v>8379.6998180000119</v>
      </c>
      <c r="BO359">
        <v>1219.6663269999999</v>
      </c>
      <c r="BP359">
        <v>7018.5981270000029</v>
      </c>
      <c r="BQ359">
        <v>1390.129726000001</v>
      </c>
      <c r="BR359">
        <v>1773.5947830000009</v>
      </c>
      <c r="BS359">
        <v>239.27837799999989</v>
      </c>
      <c r="BT359">
        <v>4191.181899999995</v>
      </c>
      <c r="BU359">
        <v>2590.2328320000001</v>
      </c>
    </row>
    <row r="360">
      <c r="A360" t="s">
        <v>728</v>
      </c>
      <c r="B360">
        <v>2019</v>
      </c>
      <c r="C360" t="s">
        <v>736</v>
      </c>
      <c r="D360">
        <v>224</v>
      </c>
      <c r="E360" t="s">
        <v>37</v>
      </c>
      <c r="F360" t="s">
        <v>20</v>
      </c>
      <c r="G360" t="s">
        <v>761</v>
      </c>
      <c r="H360">
        <v>6.4094302856505028</v>
      </c>
      <c r="I360">
        <v>3.7919598869490811</v>
      </c>
      <c r="J360">
        <v>3.260790053684103</v>
      </c>
      <c r="K360">
        <v>3.8032877751872971</v>
      </c>
      <c r="L360">
        <v>2.0011248278546461</v>
      </c>
      <c r="M360">
        <v>5.1216700005422124</v>
      </c>
      <c r="N360">
        <v>4.0665006734182958</v>
      </c>
      <c r="O360">
        <v>3.9278535118605982</v>
      </c>
      <c r="P360">
        <v>2.967483623062158</v>
      </c>
      <c r="Q360">
        <v>1.5200743384598729</v>
      </c>
      <c r="R360">
        <v>5.6478775932065393</v>
      </c>
      <c r="S360">
        <v>7.245540911088491</v>
      </c>
      <c r="T360">
        <v>3.5147916592200268</v>
      </c>
      <c r="U360">
        <v>3.303703438956811</v>
      </c>
      <c r="V360">
        <v>1.2761273675418461</v>
      </c>
      <c r="W360" t="s">
        <v>602</v>
      </c>
      <c r="X360" t="s">
        <v>603</v>
      </c>
      <c r="Y360" t="s">
        <v>160</v>
      </c>
      <c r="Z360" t="s">
        <v>604</v>
      </c>
      <c r="AA360" t="s">
        <v>605</v>
      </c>
      <c r="AB360" t="s">
        <v>606</v>
      </c>
      <c r="AC360" t="s">
        <v>607</v>
      </c>
      <c r="AD360" t="s">
        <v>608</v>
      </c>
      <c r="AE360" t="s">
        <v>609</v>
      </c>
      <c r="AF360" t="s">
        <v>610</v>
      </c>
      <c r="AG360" t="s">
        <v>611</v>
      </c>
      <c r="AH360" t="s">
        <v>169</v>
      </c>
      <c r="AI360">
        <v>10.76816732848976</v>
      </c>
      <c r="AJ360">
        <v>1.099967734261815</v>
      </c>
      <c r="AK360">
        <v>5.4094361100122654</v>
      </c>
      <c r="AL360">
        <v>8.1304962540546004</v>
      </c>
      <c r="AM360">
        <v>7.8557961536578524</v>
      </c>
      <c r="AN360">
        <v>0.62630274190526003</v>
      </c>
      <c r="AO360">
        <v>3.2244977246472879</v>
      </c>
      <c r="AP360">
        <v>0.3592882145732349</v>
      </c>
      <c r="AQ360">
        <v>0.072519105790754504</v>
      </c>
      <c r="AR360">
        <v>0.5323577296756995</v>
      </c>
      <c r="AS360">
        <v>0.049497497934873298</v>
      </c>
      <c r="AT360">
        <v>2.7434358221615849</v>
      </c>
      <c r="AU360">
        <v>784.49956199999997</v>
      </c>
      <c r="AV360">
        <v>464.02479699999992</v>
      </c>
      <c r="AW360">
        <v>398.52628799999979</v>
      </c>
      <c r="AX360">
        <v>464.68545699999999</v>
      </c>
      <c r="AY360">
        <v>241.61414800000011</v>
      </c>
      <c r="AZ360">
        <v>318.63174299999991</v>
      </c>
      <c r="BA360">
        <v>252.384548</v>
      </c>
      <c r="BB360">
        <v>244.10287500000001</v>
      </c>
      <c r="BC360">
        <v>182.84393600000001</v>
      </c>
      <c r="BD360">
        <v>93.172745999999989</v>
      </c>
      <c r="BE360">
        <v>339.59040899999991</v>
      </c>
      <c r="BF360">
        <v>435.93012700000003</v>
      </c>
      <c r="BG360">
        <v>211.50011599999999</v>
      </c>
      <c r="BH360">
        <v>198.66313700000001</v>
      </c>
      <c r="BI360">
        <v>76.530614999999997</v>
      </c>
      <c r="BJ360">
        <v>323.84145999999993</v>
      </c>
      <c r="BK360">
        <v>66.566621999999995</v>
      </c>
      <c r="BL360">
        <v>364.13889100000011</v>
      </c>
      <c r="BM360">
        <v>313.50868099999991</v>
      </c>
      <c r="BN360">
        <v>812.72138000000029</v>
      </c>
      <c r="BO360">
        <v>14.259323</v>
      </c>
      <c r="BP360">
        <v>268.79310700000002</v>
      </c>
      <c r="BQ360">
        <v>13.502967999999999</v>
      </c>
      <c r="BR360">
        <v>2.0179649999999998</v>
      </c>
      <c r="BS360">
        <v>5.7369730000000008</v>
      </c>
      <c r="BT360">
        <v>3.3439199999999998</v>
      </c>
      <c r="BU360">
        <v>164.91896200000011</v>
      </c>
    </row>
    <row r="361">
      <c r="A361" t="s">
        <v>728</v>
      </c>
      <c r="B361">
        <v>2019</v>
      </c>
      <c r="C361" t="s">
        <v>736</v>
      </c>
      <c r="D361">
        <v>225</v>
      </c>
      <c r="E361" t="s">
        <v>71</v>
      </c>
      <c r="F361" t="s">
        <v>72</v>
      </c>
      <c r="G361" t="s">
        <v>201</v>
      </c>
      <c r="H361">
        <v>4.206170421785056</v>
      </c>
      <c r="I361">
        <v>5.07207533513738</v>
      </c>
      <c r="J361">
        <v>8.1549589420765329</v>
      </c>
      <c r="K361">
        <v>12.15411065121477</v>
      </c>
      <c r="L361">
        <v>43.64852422450015</v>
      </c>
      <c r="M361">
        <v>5.8283911120644323</v>
      </c>
      <c r="N361">
        <v>7.6635929413269217</v>
      </c>
      <c r="O361">
        <v>12.530375290801761</v>
      </c>
      <c r="P361">
        <v>26.16210842586511</v>
      </c>
      <c r="Q361">
        <v>58.821722666218349</v>
      </c>
      <c r="R361">
        <v>2.8963848277743289</v>
      </c>
      <c r="S361">
        <v>5.5895645650344088</v>
      </c>
      <c r="T361">
        <v>5.4356715196449326</v>
      </c>
      <c r="U361">
        <v>5.2385123487943828</v>
      </c>
      <c r="V361">
        <v>14.805321474950089</v>
      </c>
      <c r="W361" t="s">
        <v>602</v>
      </c>
      <c r="X361" t="s">
        <v>603</v>
      </c>
      <c r="Y361" t="s">
        <v>160</v>
      </c>
      <c r="Z361" t="s">
        <v>604</v>
      </c>
      <c r="AA361" t="s">
        <v>605</v>
      </c>
      <c r="AB361" t="s">
        <v>606</v>
      </c>
      <c r="AC361" t="s">
        <v>607</v>
      </c>
      <c r="AD361" t="s">
        <v>608</v>
      </c>
      <c r="AE361" t="s">
        <v>609</v>
      </c>
      <c r="AF361" t="s">
        <v>610</v>
      </c>
      <c r="AG361" t="s">
        <v>611</v>
      </c>
      <c r="AH361" t="s">
        <v>169</v>
      </c>
      <c r="AI361">
        <v>8.2504498941129416</v>
      </c>
      <c r="AJ361">
        <v>7.6802321412336463</v>
      </c>
      <c r="AK361">
        <v>37.023823466682039</v>
      </c>
      <c r="AL361">
        <v>7.989406595340939</v>
      </c>
      <c r="AM361">
        <v>5.9965746425271496</v>
      </c>
      <c r="AN361">
        <v>10.426621873275529</v>
      </c>
      <c r="AO361">
        <v>8.4876182762173737</v>
      </c>
      <c r="AP361">
        <v>18.03827357624672</v>
      </c>
      <c r="AQ361">
        <v>7.5846453807589782</v>
      </c>
      <c r="AR361">
        <v>34.819596767760217</v>
      </c>
      <c r="AS361">
        <v>17.53046974542282</v>
      </c>
      <c r="AT361">
        <v>23.588875319282241</v>
      </c>
      <c r="AU361">
        <v>481.8282210000001</v>
      </c>
      <c r="AV361">
        <v>597.13773699999979</v>
      </c>
      <c r="AW361">
        <v>964.1807389999999</v>
      </c>
      <c r="AX361">
        <v>1428.5100769999999</v>
      </c>
      <c r="AY361">
        <v>5164.6255160000092</v>
      </c>
      <c r="AZ361">
        <v>344.02750500000002</v>
      </c>
      <c r="BA361">
        <v>456.29386399999993</v>
      </c>
      <c r="BB361">
        <v>748.13364200000001</v>
      </c>
      <c r="BC361">
        <v>1564.1639279999999</v>
      </c>
      <c r="BD361">
        <v>3550.6635279999991</v>
      </c>
      <c r="BE361">
        <v>164.31532799999999</v>
      </c>
      <c r="BF361">
        <v>311.93122099999999</v>
      </c>
      <c r="BG361">
        <v>315.59125899999998</v>
      </c>
      <c r="BH361">
        <v>304.60290900000001</v>
      </c>
      <c r="BI361">
        <v>876.55910600000004</v>
      </c>
      <c r="BJ361">
        <v>221.40534299999999</v>
      </c>
      <c r="BK361">
        <v>459.67126200000018</v>
      </c>
      <c r="BL361">
        <v>2357.4590109999999</v>
      </c>
      <c r="BM361">
        <v>283.02083699999997</v>
      </c>
      <c r="BN361">
        <v>571.64017699999977</v>
      </c>
      <c r="BO361">
        <v>235.90093700000011</v>
      </c>
      <c r="BP361">
        <v>684.71103299999993</v>
      </c>
      <c r="BQ361">
        <v>675.48865199999989</v>
      </c>
      <c r="BR361">
        <v>210.902345</v>
      </c>
      <c r="BS361">
        <v>373.23709699999978</v>
      </c>
      <c r="BT361">
        <v>1183.725949000001</v>
      </c>
      <c r="BU361">
        <v>1379.1196469999991</v>
      </c>
    </row>
    <row r="362">
      <c r="A362" t="s">
        <v>728</v>
      </c>
      <c r="B362">
        <v>2019</v>
      </c>
      <c r="C362" t="s">
        <v>736</v>
      </c>
      <c r="D362">
        <v>226</v>
      </c>
      <c r="E362" t="s">
        <v>71</v>
      </c>
      <c r="F362" t="s">
        <v>73</v>
      </c>
      <c r="G362" t="s">
        <v>201</v>
      </c>
      <c r="H362">
        <v>95.793829578214954</v>
      </c>
      <c r="I362">
        <v>94.92792466486263</v>
      </c>
      <c r="J362">
        <v>91.845041057923595</v>
      </c>
      <c r="K362">
        <v>87.845889348785192</v>
      </c>
      <c r="L362">
        <v>56.351475775499658</v>
      </c>
      <c r="M362">
        <v>94.171608887935605</v>
      </c>
      <c r="N362">
        <v>92.336407058673089</v>
      </c>
      <c r="O362">
        <v>87.469624709198342</v>
      </c>
      <c r="P362">
        <v>73.837891574134829</v>
      </c>
      <c r="Q362">
        <v>41.178277333781431</v>
      </c>
      <c r="R362">
        <v>97.103615172225673</v>
      </c>
      <c r="S362">
        <v>94.410435434965535</v>
      </c>
      <c r="T362">
        <v>94.564328480355073</v>
      </c>
      <c r="U362">
        <v>94.761487651205627</v>
      </c>
      <c r="V362">
        <v>85.194678525049923</v>
      </c>
      <c r="W362" t="s">
        <v>602</v>
      </c>
      <c r="X362" t="s">
        <v>603</v>
      </c>
      <c r="Y362" t="s">
        <v>160</v>
      </c>
      <c r="Z362" t="s">
        <v>604</v>
      </c>
      <c r="AA362" t="s">
        <v>605</v>
      </c>
      <c r="AB362" t="s">
        <v>606</v>
      </c>
      <c r="AC362" t="s">
        <v>607</v>
      </c>
      <c r="AD362" t="s">
        <v>608</v>
      </c>
      <c r="AE362" t="s">
        <v>609</v>
      </c>
      <c r="AF362" t="s">
        <v>610</v>
      </c>
      <c r="AG362" t="s">
        <v>611</v>
      </c>
      <c r="AH362" t="s">
        <v>169</v>
      </c>
      <c r="AI362">
        <v>91.749550105887081</v>
      </c>
      <c r="AJ362">
        <v>92.319767858766383</v>
      </c>
      <c r="AK362">
        <v>62.97617653331784</v>
      </c>
      <c r="AL362">
        <v>92.010593404658991</v>
      </c>
      <c r="AM362">
        <v>94.003425357472835</v>
      </c>
      <c r="AN362">
        <v>89.573378126724592</v>
      </c>
      <c r="AO362">
        <v>91.512381723782639</v>
      </c>
      <c r="AP362">
        <v>81.961726423753248</v>
      </c>
      <c r="AQ362">
        <v>92.415354619240944</v>
      </c>
      <c r="AR362">
        <v>65.180403232239783</v>
      </c>
      <c r="AS362">
        <v>82.469530254577222</v>
      </c>
      <c r="AT362">
        <v>76.411124680717634</v>
      </c>
      <c r="AU362">
        <v>10973.442789999999</v>
      </c>
      <c r="AV362">
        <v>11175.90776299997</v>
      </c>
      <c r="AW362">
        <v>10859.06381500002</v>
      </c>
      <c r="AX362">
        <v>10324.79806700002</v>
      </c>
      <c r="AY362">
        <v>6667.6771970000054</v>
      </c>
      <c r="AZ362">
        <v>5558.587786000001</v>
      </c>
      <c r="BA362">
        <v>5497.7523319999991</v>
      </c>
      <c r="BB362">
        <v>5222.4268929999944</v>
      </c>
      <c r="BC362">
        <v>4414.574109999995</v>
      </c>
      <c r="BD362">
        <v>2485.649872999998</v>
      </c>
      <c r="BE362">
        <v>5508.8026370000089</v>
      </c>
      <c r="BF362">
        <v>5268.6684370000085</v>
      </c>
      <c r="BG362">
        <v>5490.3382910000146</v>
      </c>
      <c r="BH362">
        <v>5510.0805110000092</v>
      </c>
      <c r="BI362">
        <v>5044.0087620000104</v>
      </c>
      <c r="BJ362">
        <v>2462.149443000003</v>
      </c>
      <c r="BK362">
        <v>5525.4507180000082</v>
      </c>
      <c r="BL362">
        <v>4009.9519969999942</v>
      </c>
      <c r="BM362">
        <v>3259.4304529999949</v>
      </c>
      <c r="BN362">
        <v>8961.1383020000048</v>
      </c>
      <c r="BO362">
        <v>2026.585800000006</v>
      </c>
      <c r="BP362">
        <v>7382.4641240000046</v>
      </c>
      <c r="BQ362">
        <v>3069.2635780000001</v>
      </c>
      <c r="BR362">
        <v>2569.7463790000038</v>
      </c>
      <c r="BS362">
        <v>698.67967300000043</v>
      </c>
      <c r="BT362">
        <v>5568.6655509999937</v>
      </c>
      <c r="BU362">
        <v>4467.3636140000026</v>
      </c>
    </row>
    <row r="363">
      <c r="A363" t="s">
        <v>728</v>
      </c>
      <c r="B363">
        <v>2019</v>
      </c>
      <c r="C363" t="s">
        <v>736</v>
      </c>
      <c r="D363">
        <v>227</v>
      </c>
      <c r="E363" t="s">
        <v>96</v>
      </c>
      <c r="F363" t="s">
        <v>62</v>
      </c>
      <c r="G363" t="s">
        <v>201</v>
      </c>
      <c r="H363">
        <v>8.4371757514240446</v>
      </c>
      <c r="I363">
        <v>26.438012662059311</v>
      </c>
      <c r="J363">
        <v>35.568632381686207</v>
      </c>
      <c r="K363">
        <v>43.471467678725681</v>
      </c>
      <c r="L363">
        <v>66.714840639828026</v>
      </c>
      <c r="M363">
        <v>29.852135064378889</v>
      </c>
      <c r="N363">
        <v>39.998377533582683</v>
      </c>
      <c r="O363">
        <v>41.080980682159769</v>
      </c>
      <c r="P363">
        <v>54.872727006073227</v>
      </c>
      <c r="Q363">
        <v>77.387322421432316</v>
      </c>
      <c r="R363">
        <v>6.2490332333500067</v>
      </c>
      <c r="S363">
        <v>11.41551716734881</v>
      </c>
      <c r="T363">
        <v>27.434733995351269</v>
      </c>
      <c r="U363">
        <v>28.07561373650843</v>
      </c>
      <c r="V363">
        <v>42.603420486624117</v>
      </c>
      <c r="W363" t="s">
        <v>602</v>
      </c>
      <c r="X363" t="s">
        <v>603</v>
      </c>
      <c r="Y363" t="s">
        <v>160</v>
      </c>
      <c r="Z363" t="s">
        <v>604</v>
      </c>
      <c r="AA363" t="s">
        <v>605</v>
      </c>
      <c r="AB363" t="s">
        <v>606</v>
      </c>
      <c r="AC363" t="s">
        <v>607</v>
      </c>
      <c r="AD363" t="s">
        <v>608</v>
      </c>
      <c r="AE363" t="s">
        <v>609</v>
      </c>
      <c r="AF363" t="s">
        <v>610</v>
      </c>
      <c r="AG363" t="s">
        <v>611</v>
      </c>
      <c r="AH363" t="s">
        <v>169</v>
      </c>
      <c r="AI363">
        <v>19.238471213384031</v>
      </c>
      <c r="AJ363">
        <v>48.57421074649497</v>
      </c>
      <c r="AK363">
        <v>54.788672344488283</v>
      </c>
      <c r="AL363">
        <v>31.59656287045231</v>
      </c>
      <c r="AM363">
        <v>12.095934711376611</v>
      </c>
      <c r="AN363">
        <v>46.091780028852362</v>
      </c>
      <c r="AO363">
        <v>12.998069455454109</v>
      </c>
      <c r="AP363">
        <v>62.877925143795068</v>
      </c>
      <c r="AQ363">
        <v>36.216510640414043</v>
      </c>
      <c r="AR363">
        <v>77.677522668107912</v>
      </c>
      <c r="AS363">
        <v>37.930407323094357</v>
      </c>
      <c r="AT363">
        <v>55.69588218478939</v>
      </c>
      <c r="AU363">
        <v>966.50134800000035</v>
      </c>
      <c r="AV363">
        <v>3112.5592599999959</v>
      </c>
      <c r="AW363">
        <v>4205.3663909999968</v>
      </c>
      <c r="AX363">
        <v>5109.3355510000038</v>
      </c>
      <c r="AY363">
        <v>7893.9018990000213</v>
      </c>
      <c r="AZ363">
        <v>1762.0566890000009</v>
      </c>
      <c r="BA363">
        <v>2381.521875999998</v>
      </c>
      <c r="BB363">
        <v>2452.7648199999999</v>
      </c>
      <c r="BC363">
        <v>3280.6966019999982</v>
      </c>
      <c r="BD363">
        <v>4671.3413140000048</v>
      </c>
      <c r="BE363">
        <v>354.51502700000009</v>
      </c>
      <c r="BF363">
        <v>637.05431200000021</v>
      </c>
      <c r="BG363">
        <v>1592.8413279999991</v>
      </c>
      <c r="BH363">
        <v>1632.508057</v>
      </c>
      <c r="BI363">
        <v>2522.3644240000008</v>
      </c>
      <c r="BJ363">
        <v>516.27491499999974</v>
      </c>
      <c r="BK363">
        <v>2907.2257639999962</v>
      </c>
      <c r="BL363">
        <v>3488.6199539999989</v>
      </c>
      <c r="BM363">
        <v>1119.2928489999979</v>
      </c>
      <c r="BN363">
        <v>1153.0786610000009</v>
      </c>
      <c r="BO363">
        <v>1042.8204100000009</v>
      </c>
      <c r="BP363">
        <v>1048.5770299999999</v>
      </c>
      <c r="BQ363">
        <v>2354.6225039999972</v>
      </c>
      <c r="BR363">
        <v>1007.053941</v>
      </c>
      <c r="BS363">
        <v>832.63839200000041</v>
      </c>
      <c r="BT363">
        <v>2561.2095999999979</v>
      </c>
      <c r="BU363">
        <v>3256.2504289999979</v>
      </c>
    </row>
    <row r="364">
      <c r="A364" t="s">
        <v>728</v>
      </c>
      <c r="B364">
        <v>2019</v>
      </c>
      <c r="C364" t="s">
        <v>736</v>
      </c>
      <c r="D364">
        <v>228</v>
      </c>
      <c r="E364" t="s">
        <v>96</v>
      </c>
      <c r="F364" t="s">
        <v>93</v>
      </c>
      <c r="G364" t="s">
        <v>201</v>
      </c>
      <c r="H364">
        <v>45.047587927380881</v>
      </c>
      <c r="I364">
        <v>30.27827051207786</v>
      </c>
      <c r="J364">
        <v>22.915489209629701</v>
      </c>
      <c r="K364">
        <v>17.43437509588361</v>
      </c>
      <c r="L364">
        <v>10.056243428362301</v>
      </c>
      <c r="M364">
        <v>28.68372815320582</v>
      </c>
      <c r="N364">
        <v>19.53105635594904</v>
      </c>
      <c r="O364">
        <v>17.39151017585321</v>
      </c>
      <c r="P364">
        <v>12.138070649483771</v>
      </c>
      <c r="Q364">
        <v>7.925898279581375</v>
      </c>
      <c r="R364">
        <v>52.062665296613417</v>
      </c>
      <c r="S364">
        <v>37.594007858859307</v>
      </c>
      <c r="T364">
        <v>27.859714625713909</v>
      </c>
      <c r="U364">
        <v>28.671426190903439</v>
      </c>
      <c r="V364">
        <v>20.921189345616298</v>
      </c>
      <c r="W364" t="s">
        <v>602</v>
      </c>
      <c r="X364" t="s">
        <v>603</v>
      </c>
      <c r="Y364" t="s">
        <v>160</v>
      </c>
      <c r="Z364" t="s">
        <v>604</v>
      </c>
      <c r="AA364" t="s">
        <v>605</v>
      </c>
      <c r="AB364" t="s">
        <v>606</v>
      </c>
      <c r="AC364" t="s">
        <v>607</v>
      </c>
      <c r="AD364" t="s">
        <v>608</v>
      </c>
      <c r="AE364" t="s">
        <v>609</v>
      </c>
      <c r="AF364" t="s">
        <v>610</v>
      </c>
      <c r="AG364" t="s">
        <v>611</v>
      </c>
      <c r="AH364" t="s">
        <v>169</v>
      </c>
      <c r="AI364">
        <v>31.449730462108</v>
      </c>
      <c r="AJ364">
        <v>14.0937648191424</v>
      </c>
      <c r="AK364">
        <v>12.136242878449339</v>
      </c>
      <c r="AL364">
        <v>13.54312010878774</v>
      </c>
      <c r="AM364">
        <v>47.426645913986142</v>
      </c>
      <c r="AN364">
        <v>12.353232725270979</v>
      </c>
      <c r="AO364">
        <v>46.016788984416962</v>
      </c>
      <c r="AP364">
        <v>23.16980947495157</v>
      </c>
      <c r="AQ364">
        <v>7.0496003075863403</v>
      </c>
      <c r="AR364">
        <v>9.0163262395829449</v>
      </c>
      <c r="AS364">
        <v>22.377041615552081</v>
      </c>
      <c r="AT364">
        <v>9.3936580074303073</v>
      </c>
      <c r="AU364">
        <v>5160.323281</v>
      </c>
      <c r="AV364">
        <v>3564.6745640000008</v>
      </c>
      <c r="AW364">
        <v>2709.354330000001</v>
      </c>
      <c r="AX364">
        <v>2049.115828</v>
      </c>
      <c r="AY364">
        <v>1189.885164</v>
      </c>
      <c r="AZ364">
        <v>1693.090123999998</v>
      </c>
      <c r="BA364">
        <v>1162.8881180000001</v>
      </c>
      <c r="BB364">
        <v>1038.3706429999991</v>
      </c>
      <c r="BC364">
        <v>725.70344699999964</v>
      </c>
      <c r="BD364">
        <v>478.43205999999992</v>
      </c>
      <c r="BE364">
        <v>2953.576418000001</v>
      </c>
      <c r="BF364">
        <v>2097.971074</v>
      </c>
      <c r="BG364">
        <v>1617.515404</v>
      </c>
      <c r="BH364">
        <v>1667.1526650000019</v>
      </c>
      <c r="BI364">
        <v>1238.6532139999999</v>
      </c>
      <c r="BJ364">
        <v>843.97074699999985</v>
      </c>
      <c r="BK364">
        <v>843.52901600000007</v>
      </c>
      <c r="BL364">
        <v>772.76446499999975</v>
      </c>
      <c r="BM364">
        <v>479.7584330000002</v>
      </c>
      <c r="BN364">
        <v>4521.0770950000069</v>
      </c>
      <c r="BO364">
        <v>279.49025200000011</v>
      </c>
      <c r="BP364">
        <v>3712.2549689999992</v>
      </c>
      <c r="BQ364">
        <v>867.65195700000027</v>
      </c>
      <c r="BR364">
        <v>196.02462100000011</v>
      </c>
      <c r="BS364">
        <v>96.647512999999989</v>
      </c>
      <c r="BT364">
        <v>1510.9854560000001</v>
      </c>
      <c r="BU364">
        <v>549.19864299999983</v>
      </c>
    </row>
    <row r="365">
      <c r="A365" t="s">
        <v>728</v>
      </c>
      <c r="B365">
        <v>2019</v>
      </c>
      <c r="C365" t="s">
        <v>736</v>
      </c>
      <c r="D365">
        <v>229</v>
      </c>
      <c r="E365" t="s">
        <v>96</v>
      </c>
      <c r="F365" t="s">
        <v>94</v>
      </c>
      <c r="G365" t="s">
        <v>201</v>
      </c>
      <c r="H365">
        <v>1.3932484953585349</v>
      </c>
      <c r="I365">
        <v>5.2395609190502226</v>
      </c>
      <c r="J365">
        <v>7.3759925121819458</v>
      </c>
      <c r="K365">
        <v>8.7884737160346358</v>
      </c>
      <c r="L365">
        <v>8.735981034903034</v>
      </c>
      <c r="M365">
        <v>4.3190106830901058</v>
      </c>
      <c r="N365">
        <v>7.323473007195326</v>
      </c>
      <c r="O365">
        <v>9.8797015379394537</v>
      </c>
      <c r="P365">
        <v>10.75811137587762</v>
      </c>
      <c r="Q365">
        <v>6.4684294214298932</v>
      </c>
      <c r="R365">
        <v>1.592510935915288</v>
      </c>
      <c r="S365">
        <v>1.164671970454396</v>
      </c>
      <c r="T365">
        <v>6.174455509884706</v>
      </c>
      <c r="U365">
        <v>8.7424531359954774</v>
      </c>
      <c r="V365">
        <v>6.3923891497902394</v>
      </c>
      <c r="W365" t="s">
        <v>602</v>
      </c>
      <c r="X365" t="s">
        <v>603</v>
      </c>
      <c r="Y365" t="s">
        <v>160</v>
      </c>
      <c r="Z365" t="s">
        <v>604</v>
      </c>
      <c r="AA365" t="s">
        <v>605</v>
      </c>
      <c r="AB365" t="s">
        <v>606</v>
      </c>
      <c r="AC365" t="s">
        <v>607</v>
      </c>
      <c r="AD365" t="s">
        <v>608</v>
      </c>
      <c r="AE365" t="s">
        <v>609</v>
      </c>
      <c r="AF365" t="s">
        <v>610</v>
      </c>
      <c r="AG365" t="s">
        <v>611</v>
      </c>
      <c r="AH365" t="s">
        <v>169</v>
      </c>
      <c r="AI365">
        <v>0.55028431232482344</v>
      </c>
      <c r="AJ365">
        <v>5.1627051216757236</v>
      </c>
      <c r="AK365">
        <v>8.6666792249890179</v>
      </c>
      <c r="AL365">
        <v>3.093773266816044</v>
      </c>
      <c r="AM365">
        <v>2.4171780400395049</v>
      </c>
      <c r="AN365">
        <v>4.7264052978180997</v>
      </c>
      <c r="AO365">
        <v>0.46558325893555402</v>
      </c>
      <c r="AP365">
        <v>1.5344215176553879</v>
      </c>
      <c r="AQ365">
        <v>9.3949052875763144</v>
      </c>
      <c r="AR365">
        <v>1.423251359338281</v>
      </c>
      <c r="AS365">
        <v>20.674397567143451</v>
      </c>
      <c r="AT365">
        <v>10.691081409050129</v>
      </c>
      <c r="AU365">
        <v>159.600391</v>
      </c>
      <c r="AV365">
        <v>616.85589099999947</v>
      </c>
      <c r="AW365">
        <v>872.0816329999999</v>
      </c>
      <c r="AX365">
        <v>1032.9363969999999</v>
      </c>
      <c r="AY365">
        <v>1033.667721</v>
      </c>
      <c r="AZ365">
        <v>254.93458500000011</v>
      </c>
      <c r="BA365">
        <v>436.04296599999998</v>
      </c>
      <c r="BB365">
        <v>589.87356099999988</v>
      </c>
      <c r="BC365">
        <v>643.19929700000012</v>
      </c>
      <c r="BD365">
        <v>390.45467200000007</v>
      </c>
      <c r="BE365">
        <v>90.345023999999995</v>
      </c>
      <c r="BF365">
        <v>64.995680000000021</v>
      </c>
      <c r="BG365">
        <v>358.48453700000022</v>
      </c>
      <c r="BH365">
        <v>508.34597299999979</v>
      </c>
      <c r="BI365">
        <v>378.46573799999987</v>
      </c>
      <c r="BJ365">
        <v>14.767181000000001</v>
      </c>
      <c r="BK365">
        <v>308.99419899999992</v>
      </c>
      <c r="BL365">
        <v>551.84308699999997</v>
      </c>
      <c r="BM365">
        <v>109.595411</v>
      </c>
      <c r="BN365">
        <v>230.42422800000011</v>
      </c>
      <c r="BO365">
        <v>106.934293</v>
      </c>
      <c r="BP365">
        <v>37.559417000000003</v>
      </c>
      <c r="BQ365">
        <v>57.460284000000001</v>
      </c>
      <c r="BR365">
        <v>261.23931399999992</v>
      </c>
      <c r="BS365">
        <v>15.256069999999999</v>
      </c>
      <c r="BT365">
        <v>1396.016263999999</v>
      </c>
      <c r="BU365">
        <v>625.05228499999987</v>
      </c>
    </row>
    <row r="366">
      <c r="A366" t="s">
        <v>728</v>
      </c>
      <c r="B366">
        <v>2019</v>
      </c>
      <c r="C366" t="s">
        <v>736</v>
      </c>
      <c r="D366">
        <v>230</v>
      </c>
      <c r="E366" t="s">
        <v>96</v>
      </c>
      <c r="F366" t="s">
        <v>95</v>
      </c>
      <c r="G366" t="s">
        <v>201</v>
      </c>
      <c r="H366">
        <v>45.121987825836577</v>
      </c>
      <c r="I366">
        <v>38.044155906812847</v>
      </c>
      <c r="J366">
        <v>34.139885896502108</v>
      </c>
      <c r="K366">
        <v>30.30568350935593</v>
      </c>
      <c r="L366">
        <v>14.492934896906529</v>
      </c>
      <c r="M366">
        <v>37.145126099325168</v>
      </c>
      <c r="N366">
        <v>33.14709310327293</v>
      </c>
      <c r="O366">
        <v>31.647807604047749</v>
      </c>
      <c r="P366">
        <v>22.23109096856539</v>
      </c>
      <c r="Q366">
        <v>8.2183498775563208</v>
      </c>
      <c r="R366">
        <v>40.095790534121171</v>
      </c>
      <c r="S366">
        <v>49.825803003337271</v>
      </c>
      <c r="T366">
        <v>38.531095869049821</v>
      </c>
      <c r="U366">
        <v>34.510506936592563</v>
      </c>
      <c r="V366">
        <v>30.083001017969249</v>
      </c>
      <c r="W366" t="s">
        <v>602</v>
      </c>
      <c r="X366" t="s">
        <v>603</v>
      </c>
      <c r="Y366" t="s">
        <v>160</v>
      </c>
      <c r="Z366" t="s">
        <v>604</v>
      </c>
      <c r="AA366" t="s">
        <v>605</v>
      </c>
      <c r="AB366" t="s">
        <v>606</v>
      </c>
      <c r="AC366" t="s">
        <v>607</v>
      </c>
      <c r="AD366" t="s">
        <v>608</v>
      </c>
      <c r="AE366" t="s">
        <v>609</v>
      </c>
      <c r="AF366" t="s">
        <v>610</v>
      </c>
      <c r="AG366" t="s">
        <v>611</v>
      </c>
      <c r="AH366" t="s">
        <v>169</v>
      </c>
      <c r="AI366">
        <v>48.761514012182978</v>
      </c>
      <c r="AJ366">
        <v>32.169319312686703</v>
      </c>
      <c r="AK366">
        <v>24.408405552073319</v>
      </c>
      <c r="AL366">
        <v>51.766543753943907</v>
      </c>
      <c r="AM366">
        <v>38.06024133459772</v>
      </c>
      <c r="AN366">
        <v>36.828581948058471</v>
      </c>
      <c r="AO366">
        <v>40.519558301193278</v>
      </c>
      <c r="AP366">
        <v>12.417843863597881</v>
      </c>
      <c r="AQ366">
        <v>47.338983764423112</v>
      </c>
      <c r="AR366">
        <v>11.88289973297087</v>
      </c>
      <c r="AS366">
        <v>19.018153494210189</v>
      </c>
      <c r="AT366">
        <v>24.219378398729958</v>
      </c>
      <c r="AU366">
        <v>5168.8459910000092</v>
      </c>
      <c r="AV366">
        <v>4478.9557850000037</v>
      </c>
      <c r="AW366">
        <v>4036.4422000000009</v>
      </c>
      <c r="AX366">
        <v>3561.9203680000028</v>
      </c>
      <c r="AY366">
        <v>1714.847929</v>
      </c>
      <c r="AZ366">
        <v>2192.533892999998</v>
      </c>
      <c r="BA366">
        <v>1973.593235999999</v>
      </c>
      <c r="BB366">
        <v>1889.5515109999999</v>
      </c>
      <c r="BC366">
        <v>1329.1386920000009</v>
      </c>
      <c r="BD366">
        <v>496.08535500000011</v>
      </c>
      <c r="BE366">
        <v>2274.6814960000011</v>
      </c>
      <c r="BF366">
        <v>2780.5785919999989</v>
      </c>
      <c r="BG366">
        <v>2237.088280999998</v>
      </c>
      <c r="BH366">
        <v>2006.676725</v>
      </c>
      <c r="BI366">
        <v>1781.0844920000029</v>
      </c>
      <c r="BJ366">
        <v>1308.5419429999979</v>
      </c>
      <c r="BK366">
        <v>1925.373000999999</v>
      </c>
      <c r="BL366">
        <v>1554.1835020000001</v>
      </c>
      <c r="BM366">
        <v>1833.8045969999989</v>
      </c>
      <c r="BN366">
        <v>3628.198494999996</v>
      </c>
      <c r="BO366">
        <v>833.24178200000028</v>
      </c>
      <c r="BP366">
        <v>3268.783740999997</v>
      </c>
      <c r="BQ366">
        <v>465.01748500000002</v>
      </c>
      <c r="BR366">
        <v>1316.330848000001</v>
      </c>
      <c r="BS366">
        <v>127.37479500000001</v>
      </c>
      <c r="BT366">
        <v>1284.1801800000001</v>
      </c>
      <c r="BU366">
        <v>1415.9819039999991</v>
      </c>
    </row>
    <row r="367">
      <c r="A367" t="s">
        <v>728</v>
      </c>
      <c r="B367">
        <v>2019</v>
      </c>
      <c r="C367" t="s">
        <v>736</v>
      </c>
      <c r="D367">
        <v>231</v>
      </c>
      <c r="E367" t="s">
        <v>641</v>
      </c>
      <c r="F367" t="s">
        <v>642</v>
      </c>
      <c r="G367" t="s">
        <v>201</v>
      </c>
      <c r="H367">
        <v>3.936578860905092</v>
      </c>
      <c r="I367">
        <v>4.8790530757844977</v>
      </c>
      <c r="J367">
        <v>7.8813976703854376</v>
      </c>
      <c r="K367">
        <v>11.67066116798205</v>
      </c>
      <c r="L367">
        <v>42.203807048718502</v>
      </c>
      <c r="M367">
        <v>5.5298801529635631</v>
      </c>
      <c r="N367">
        <v>7.3338401326637719</v>
      </c>
      <c r="O367">
        <v>12.004145299225341</v>
      </c>
      <c r="P367">
        <v>25.170886031836289</v>
      </c>
      <c r="Q367">
        <v>57.045142839702059</v>
      </c>
      <c r="R367">
        <v>2.732800558073428</v>
      </c>
      <c r="S367">
        <v>5.184570377723138</v>
      </c>
      <c r="T367">
        <v>5.2446189904498546</v>
      </c>
      <c r="U367">
        <v>5.0639875456741548</v>
      </c>
      <c r="V367">
        <v>14.57483655141985</v>
      </c>
      <c r="W367" t="s">
        <v>602</v>
      </c>
      <c r="X367" t="s">
        <v>603</v>
      </c>
      <c r="Y367" t="s">
        <v>160</v>
      </c>
      <c r="Z367" t="s">
        <v>604</v>
      </c>
      <c r="AA367" t="s">
        <v>605</v>
      </c>
      <c r="AB367" t="s">
        <v>606</v>
      </c>
      <c r="AC367" t="s">
        <v>607</v>
      </c>
      <c r="AD367" t="s">
        <v>608</v>
      </c>
      <c r="AE367" t="s">
        <v>609</v>
      </c>
      <c r="AF367" t="s">
        <v>610</v>
      </c>
      <c r="AG367" t="s">
        <v>611</v>
      </c>
      <c r="AH367" t="s">
        <v>169</v>
      </c>
      <c r="AI367">
        <v>7.3620276441616488</v>
      </c>
      <c r="AJ367">
        <v>7.5750209591497359</v>
      </c>
      <c r="AK367">
        <v>34.645906859450442</v>
      </c>
      <c r="AL367">
        <v>7.3398281913855463</v>
      </c>
      <c r="AM367">
        <v>5.5234488816222491</v>
      </c>
      <c r="AN367">
        <v>10.33933127508992</v>
      </c>
      <c r="AO367">
        <v>8.2122444714246701</v>
      </c>
      <c r="AP367">
        <v>17.95320419960348</v>
      </c>
      <c r="AQ367">
        <v>7.5791450637514526</v>
      </c>
      <c r="AR367">
        <v>34.424679611112758</v>
      </c>
      <c r="AS367">
        <v>17.507121649859378</v>
      </c>
      <c r="AT367">
        <v>22.629653805548141</v>
      </c>
      <c r="AU367">
        <v>481.8282210000001</v>
      </c>
      <c r="AV367">
        <v>597.13773699999979</v>
      </c>
      <c r="AW367">
        <v>964.1807389999999</v>
      </c>
      <c r="AX367">
        <v>1428.5100769999999</v>
      </c>
      <c r="AY367">
        <v>5164.6255160000092</v>
      </c>
      <c r="AZ367">
        <v>344.02750500000002</v>
      </c>
      <c r="BA367">
        <v>456.29386399999993</v>
      </c>
      <c r="BB367">
        <v>748.13364200000001</v>
      </c>
      <c r="BC367">
        <v>1564.1639279999999</v>
      </c>
      <c r="BD367">
        <v>3550.6635279999991</v>
      </c>
      <c r="BE367">
        <v>164.31532799999999</v>
      </c>
      <c r="BF367">
        <v>311.93122099999999</v>
      </c>
      <c r="BG367">
        <v>315.59125899999998</v>
      </c>
      <c r="BH367">
        <v>304.60290900000001</v>
      </c>
      <c r="BI367">
        <v>876.55910600000004</v>
      </c>
      <c r="BJ367">
        <v>221.40534299999999</v>
      </c>
      <c r="BK367">
        <v>459.67126200000018</v>
      </c>
      <c r="BL367">
        <v>2357.4590109999999</v>
      </c>
      <c r="BM367">
        <v>283.02083699999997</v>
      </c>
      <c r="BN367">
        <v>571.64017699999977</v>
      </c>
      <c r="BO367">
        <v>235.90093700000011</v>
      </c>
      <c r="BP367">
        <v>684.71103299999993</v>
      </c>
      <c r="BQ367">
        <v>675.48865199999989</v>
      </c>
      <c r="BR367">
        <v>210.902345</v>
      </c>
      <c r="BS367">
        <v>373.23709699999978</v>
      </c>
      <c r="BT367">
        <v>1183.725949000001</v>
      </c>
      <c r="BU367">
        <v>1379.1196469999991</v>
      </c>
    </row>
    <row r="368">
      <c r="A368" t="s">
        <v>728</v>
      </c>
      <c r="B368">
        <v>2019</v>
      </c>
      <c r="C368" t="s">
        <v>736</v>
      </c>
      <c r="D368">
        <v>232</v>
      </c>
      <c r="E368" t="s">
        <v>641</v>
      </c>
      <c r="F368" t="s">
        <v>643</v>
      </c>
      <c r="G368" t="s">
        <v>201</v>
      </c>
      <c r="H368">
        <v>89.653990853444441</v>
      </c>
      <c r="I368">
        <v>91.315359534460114</v>
      </c>
      <c r="J368">
        <v>88.764063408767129</v>
      </c>
      <c r="K368">
        <v>84.351676482988651</v>
      </c>
      <c r="L368">
        <v>54.486305156791524</v>
      </c>
      <c r="M368">
        <v>89.348449846494333</v>
      </c>
      <c r="N368">
        <v>88.363311174983139</v>
      </c>
      <c r="O368">
        <v>83.79621997824006</v>
      </c>
      <c r="P368">
        <v>71.040342903180033</v>
      </c>
      <c r="Q368">
        <v>39.934578688350513</v>
      </c>
      <c r="R368">
        <v>91.619321848720006</v>
      </c>
      <c r="S368">
        <v>87.569888711188369</v>
      </c>
      <c r="T368">
        <v>91.24058935033014</v>
      </c>
      <c r="U368">
        <v>91.604440597663256</v>
      </c>
      <c r="V368">
        <v>83.868392635327609</v>
      </c>
      <c r="W368" t="s">
        <v>602</v>
      </c>
      <c r="X368" t="s">
        <v>603</v>
      </c>
      <c r="Y368" t="s">
        <v>160</v>
      </c>
      <c r="Z368" t="s">
        <v>604</v>
      </c>
      <c r="AA368" t="s">
        <v>605</v>
      </c>
      <c r="AB368" t="s">
        <v>606</v>
      </c>
      <c r="AC368" t="s">
        <v>607</v>
      </c>
      <c r="AD368" t="s">
        <v>608</v>
      </c>
      <c r="AE368" t="s">
        <v>609</v>
      </c>
      <c r="AF368" t="s">
        <v>610</v>
      </c>
      <c r="AG368" t="s">
        <v>611</v>
      </c>
      <c r="AH368" t="s">
        <v>169</v>
      </c>
      <c r="AI368">
        <v>81.869805027348548</v>
      </c>
      <c r="AJ368">
        <v>91.055083181595549</v>
      </c>
      <c r="AK368">
        <v>58.931426909517157</v>
      </c>
      <c r="AL368">
        <v>84.529675554559702</v>
      </c>
      <c r="AM368">
        <v>86.586617462761453</v>
      </c>
      <c r="AN368">
        <v>88.823479084329321</v>
      </c>
      <c r="AO368">
        <v>88.543337650307734</v>
      </c>
      <c r="AP368">
        <v>81.575190930431233</v>
      </c>
      <c r="AQ368">
        <v>92.348335830457728</v>
      </c>
      <c r="AR368">
        <v>64.441139659335789</v>
      </c>
      <c r="AS368">
        <v>82.35969255476553</v>
      </c>
      <c r="AT368">
        <v>73.303931408876892</v>
      </c>
      <c r="AU368">
        <v>10973.442789999999</v>
      </c>
      <c r="AV368">
        <v>11175.90776299997</v>
      </c>
      <c r="AW368">
        <v>10859.06381500002</v>
      </c>
      <c r="AX368">
        <v>10324.79806700002</v>
      </c>
      <c r="AY368">
        <v>6667.6771970000054</v>
      </c>
      <c r="AZ368">
        <v>5558.587786000001</v>
      </c>
      <c r="BA368">
        <v>5497.7523319999991</v>
      </c>
      <c r="BB368">
        <v>5222.4268929999944</v>
      </c>
      <c r="BC368">
        <v>4414.574109999995</v>
      </c>
      <c r="BD368">
        <v>2485.649872999998</v>
      </c>
      <c r="BE368">
        <v>5508.8026370000089</v>
      </c>
      <c r="BF368">
        <v>5268.6684370000085</v>
      </c>
      <c r="BG368">
        <v>5490.3382910000146</v>
      </c>
      <c r="BH368">
        <v>5510.0805110000092</v>
      </c>
      <c r="BI368">
        <v>5044.0087620000104</v>
      </c>
      <c r="BJ368">
        <v>2462.149443000003</v>
      </c>
      <c r="BK368">
        <v>5525.4507180000082</v>
      </c>
      <c r="BL368">
        <v>4009.9519969999942</v>
      </c>
      <c r="BM368">
        <v>3259.4304529999949</v>
      </c>
      <c r="BN368">
        <v>8961.1383020000048</v>
      </c>
      <c r="BO368">
        <v>2026.585800000006</v>
      </c>
      <c r="BP368">
        <v>7382.4641240000046</v>
      </c>
      <c r="BQ368">
        <v>3069.2635780000001</v>
      </c>
      <c r="BR368">
        <v>2569.7463790000038</v>
      </c>
      <c r="BS368">
        <v>698.67967300000043</v>
      </c>
      <c r="BT368">
        <v>5568.6655509999937</v>
      </c>
      <c r="BU368">
        <v>4467.3636140000026</v>
      </c>
    </row>
    <row r="369">
      <c r="A369" t="s">
        <v>728</v>
      </c>
      <c r="B369">
        <v>2019</v>
      </c>
      <c r="C369" t="s">
        <v>736</v>
      </c>
      <c r="D369">
        <v>233</v>
      </c>
      <c r="E369" t="s">
        <v>641</v>
      </c>
      <c r="F369" t="s">
        <v>644</v>
      </c>
      <c r="G369" t="s">
        <v>201</v>
      </c>
      <c r="H369">
        <v>6.0226619657897729</v>
      </c>
      <c r="I369">
        <v>3.5254628829444452</v>
      </c>
      <c r="J369">
        <v>2.6618605043854719</v>
      </c>
      <c r="K369">
        <v>2.8553117196886308</v>
      </c>
      <c r="L369">
        <v>1.311653153709109</v>
      </c>
      <c r="M369">
        <v>4.6862247296512063</v>
      </c>
      <c r="N369">
        <v>3.1643080618643231</v>
      </c>
      <c r="O369">
        <v>2.8073937068261889</v>
      </c>
      <c r="P369">
        <v>2.2570039539588058</v>
      </c>
      <c r="Q369">
        <v>0.81030682351052596</v>
      </c>
      <c r="R369">
        <v>5.2174449929508473</v>
      </c>
      <c r="S369">
        <v>6.8888752123081112</v>
      </c>
      <c r="T369">
        <v>3.048175004626628</v>
      </c>
      <c r="U369">
        <v>3.2130413660023351</v>
      </c>
      <c r="V369">
        <v>0.75390181447425753</v>
      </c>
      <c r="W369" t="s">
        <v>602</v>
      </c>
      <c r="X369" t="s">
        <v>603</v>
      </c>
      <c r="Y369" t="s">
        <v>160</v>
      </c>
      <c r="Z369" t="s">
        <v>604</v>
      </c>
      <c r="AA369" t="s">
        <v>605</v>
      </c>
      <c r="AB369" t="s">
        <v>606</v>
      </c>
      <c r="AC369" t="s">
        <v>607</v>
      </c>
      <c r="AD369" t="s">
        <v>608</v>
      </c>
      <c r="AE369" t="s">
        <v>609</v>
      </c>
      <c r="AF369" t="s">
        <v>610</v>
      </c>
      <c r="AG369" t="s">
        <v>611</v>
      </c>
      <c r="AH369" t="s">
        <v>169</v>
      </c>
      <c r="AI369">
        <v>10.366664665976961</v>
      </c>
      <c r="AJ369">
        <v>0.20127179336976919</v>
      </c>
      <c r="AK369">
        <v>3.0675536366044889</v>
      </c>
      <c r="AL369">
        <v>7.8731516738558982</v>
      </c>
      <c r="AM369">
        <v>7.8528857453479777</v>
      </c>
      <c r="AN369">
        <v>0.25916747969507881</v>
      </c>
      <c r="AO369">
        <v>2.6114982816146939</v>
      </c>
      <c r="AP369">
        <v>0.30547814384508631</v>
      </c>
      <c r="AQ369">
        <v>0.072519105790754504</v>
      </c>
      <c r="AR369">
        <v>0.2871191318348506</v>
      </c>
      <c r="AS369">
        <v>0.049456053807770101</v>
      </c>
      <c r="AT369">
        <v>1.831977158398195</v>
      </c>
      <c r="AU369">
        <v>737.16000699999995</v>
      </c>
      <c r="AV369">
        <v>431.47448799999989</v>
      </c>
      <c r="AW369">
        <v>325.64206699999988</v>
      </c>
      <c r="AX369">
        <v>349.49532900000003</v>
      </c>
      <c r="AY369">
        <v>160.51152300000001</v>
      </c>
      <c r="AZ369">
        <v>291.54161699999992</v>
      </c>
      <c r="BA369">
        <v>196.87562399999999</v>
      </c>
      <c r="BB369">
        <v>174.96503300000001</v>
      </c>
      <c r="BC369">
        <v>140.254267</v>
      </c>
      <c r="BD369">
        <v>50.435966000000001</v>
      </c>
      <c r="BE369">
        <v>313.70975199999992</v>
      </c>
      <c r="BF369">
        <v>414.47122900000011</v>
      </c>
      <c r="BG369">
        <v>183.42178699999999</v>
      </c>
      <c r="BH369">
        <v>193.26701299999999</v>
      </c>
      <c r="BI369">
        <v>45.341126000000003</v>
      </c>
      <c r="BJ369">
        <v>311.76668399999988</v>
      </c>
      <c r="BK369">
        <v>12.213677000000001</v>
      </c>
      <c r="BL369">
        <v>208.72976399999999</v>
      </c>
      <c r="BM369">
        <v>303.58557699999989</v>
      </c>
      <c r="BN369">
        <v>812.72138000000029</v>
      </c>
      <c r="BO369">
        <v>5.9131339999999986</v>
      </c>
      <c r="BP369">
        <v>217.73848699999999</v>
      </c>
      <c r="BQ369">
        <v>11.493603999999999</v>
      </c>
      <c r="BR369">
        <v>2.0179649999999998</v>
      </c>
      <c r="BS369">
        <v>3.1129850000000001</v>
      </c>
      <c r="BT369">
        <v>3.3439199999999998</v>
      </c>
      <c r="BU369">
        <v>111.646237</v>
      </c>
    </row>
    <row r="370">
      <c r="A370" t="s">
        <v>728</v>
      </c>
      <c r="B370">
        <v>2019</v>
      </c>
      <c r="C370" t="s">
        <v>736</v>
      </c>
      <c r="D370">
        <v>234</v>
      </c>
      <c r="E370" t="s">
        <v>641</v>
      </c>
      <c r="F370" t="s">
        <v>645</v>
      </c>
      <c r="G370" t="s">
        <v>201</v>
      </c>
      <c r="H370">
        <v>0</v>
      </c>
      <c r="I370">
        <v>0.0141646194956834</v>
      </c>
      <c r="J370">
        <v>0.096908861686490405</v>
      </c>
      <c r="K370">
        <v>0.1812687458948358</v>
      </c>
      <c r="L370">
        <v>1.335487743442205</v>
      </c>
      <c r="M370">
        <v>0</v>
      </c>
      <c r="N370">
        <v>0.24636651492327369</v>
      </c>
      <c r="O370">
        <v>0.28289282649441561</v>
      </c>
      <c r="P370">
        <v>0.84640435246576529</v>
      </c>
      <c r="Q370">
        <v>1.523360343145741</v>
      </c>
      <c r="R370">
        <v>0</v>
      </c>
      <c r="S370">
        <v>0</v>
      </c>
      <c r="T370">
        <v>0</v>
      </c>
      <c r="U370">
        <v>0.028820563658601799</v>
      </c>
      <c r="V370">
        <v>0.28427110710649461</v>
      </c>
      <c r="W370" t="s">
        <v>602</v>
      </c>
      <c r="X370" t="s">
        <v>603</v>
      </c>
      <c r="Y370" t="s">
        <v>160</v>
      </c>
      <c r="Z370" t="s">
        <v>604</v>
      </c>
      <c r="AA370" t="s">
        <v>605</v>
      </c>
      <c r="AB370" t="s">
        <v>606</v>
      </c>
      <c r="AC370" t="s">
        <v>607</v>
      </c>
      <c r="AD370" t="s">
        <v>608</v>
      </c>
      <c r="AE370" t="s">
        <v>609</v>
      </c>
      <c r="AF370" t="s">
        <v>610</v>
      </c>
      <c r="AG370" t="s">
        <v>611</v>
      </c>
      <c r="AH370" t="s">
        <v>169</v>
      </c>
      <c r="AI370">
        <v>0</v>
      </c>
      <c r="AJ370">
        <v>0.27293026989881097</v>
      </c>
      <c r="AK370">
        <v>1.0711746281568539</v>
      </c>
      <c r="AL370">
        <v>0</v>
      </c>
      <c r="AM370">
        <v>0.037047910268390098</v>
      </c>
      <c r="AN370">
        <v>0.21221601338616769</v>
      </c>
      <c r="AO370">
        <v>0.0205838803746923</v>
      </c>
      <c r="AP370">
        <v>0.11272165099931231</v>
      </c>
      <c r="AQ370">
        <v>0</v>
      </c>
      <c r="AR370">
        <v>0.60504399836898171</v>
      </c>
      <c r="AS370">
        <v>0.083729741567360794</v>
      </c>
      <c r="AT370">
        <v>1.360297862254513</v>
      </c>
      <c r="AU370">
        <v>0</v>
      </c>
      <c r="AV370">
        <v>1.7335799999999999</v>
      </c>
      <c r="AW370">
        <v>11.855468</v>
      </c>
      <c r="AX370">
        <v>22.187622999999999</v>
      </c>
      <c r="AY370">
        <v>163.42824400000001</v>
      </c>
      <c r="AZ370">
        <v>0</v>
      </c>
      <c r="BA370">
        <v>15.328331</v>
      </c>
      <c r="BB370">
        <v>17.630713</v>
      </c>
      <c r="BC370">
        <v>52.597082</v>
      </c>
      <c r="BD370">
        <v>94.81859</v>
      </c>
      <c r="BE370">
        <v>0</v>
      </c>
      <c r="BF370">
        <v>0</v>
      </c>
      <c r="BG370">
        <v>0</v>
      </c>
      <c r="BH370">
        <v>1.7335799999999999</v>
      </c>
      <c r="BI370">
        <v>17.096619</v>
      </c>
      <c r="BJ370">
        <v>0</v>
      </c>
      <c r="BK370">
        <v>16.562093000000001</v>
      </c>
      <c r="BL370">
        <v>72.887406000000013</v>
      </c>
      <c r="BM370">
        <v>0</v>
      </c>
      <c r="BN370">
        <v>3.834212</v>
      </c>
      <c r="BO370">
        <v>4.8418950000000001</v>
      </c>
      <c r="BP370">
        <v>1.7162189999999999</v>
      </c>
      <c r="BQ370">
        <v>4.2411479999999999</v>
      </c>
      <c r="BR370">
        <v>0</v>
      </c>
      <c r="BS370">
        <v>6.5599699999999999</v>
      </c>
      <c r="BT370">
        <v>5.6612999999999998</v>
      </c>
      <c r="BU370">
        <v>82.900672</v>
      </c>
    </row>
    <row r="371">
      <c r="A371" t="s">
        <v>728</v>
      </c>
      <c r="B371">
        <v>2019</v>
      </c>
      <c r="C371" t="s">
        <v>736</v>
      </c>
      <c r="D371">
        <v>235</v>
      </c>
      <c r="E371" t="s">
        <v>641</v>
      </c>
      <c r="F371" t="s">
        <v>646</v>
      </c>
      <c r="G371" t="s">
        <v>201</v>
      </c>
      <c r="H371">
        <v>0.38676831986072879</v>
      </c>
      <c r="I371">
        <v>0.26595988731522069</v>
      </c>
      <c r="J371">
        <v>0.5957695547756191</v>
      </c>
      <c r="K371">
        <v>0.94108188344581112</v>
      </c>
      <c r="L371">
        <v>0.6627468973385614</v>
      </c>
      <c r="M371">
        <v>0.43544527089100671</v>
      </c>
      <c r="N371">
        <v>0.89217411556554105</v>
      </c>
      <c r="O371">
        <v>1.109348189214147</v>
      </c>
      <c r="P371">
        <v>0.68536275855904472</v>
      </c>
      <c r="Q371">
        <v>0.6866113052909143</v>
      </c>
      <c r="R371">
        <v>0.43043260025569219</v>
      </c>
      <c r="S371">
        <v>0.3566656987803804</v>
      </c>
      <c r="T371">
        <v>0.46661665459339891</v>
      </c>
      <c r="U371">
        <v>0.089709927001758893</v>
      </c>
      <c r="V371">
        <v>0.51859789167178816</v>
      </c>
      <c r="W371" t="s">
        <v>602</v>
      </c>
      <c r="X371" t="s">
        <v>603</v>
      </c>
      <c r="Y371" t="s">
        <v>160</v>
      </c>
      <c r="Z371" t="s">
        <v>604</v>
      </c>
      <c r="AA371" t="s">
        <v>605</v>
      </c>
      <c r="AB371" t="s">
        <v>606</v>
      </c>
      <c r="AC371" t="s">
        <v>607</v>
      </c>
      <c r="AD371" t="s">
        <v>608</v>
      </c>
      <c r="AE371" t="s">
        <v>609</v>
      </c>
      <c r="AF371" t="s">
        <v>610</v>
      </c>
      <c r="AG371" t="s">
        <v>611</v>
      </c>
      <c r="AH371" t="s">
        <v>169</v>
      </c>
      <c r="AI371">
        <v>0.40150266251279948</v>
      </c>
      <c r="AJ371">
        <v>0.89569379598612509</v>
      </c>
      <c r="AK371">
        <v>2.2839379662709671</v>
      </c>
      <c r="AL371">
        <v>0.25734458019870338</v>
      </c>
      <c r="AM371">
        <v>0</v>
      </c>
      <c r="AN371">
        <v>0.36580614749958129</v>
      </c>
      <c r="AO371">
        <v>0.61233571627826744</v>
      </c>
      <c r="AP371">
        <v>0.053405075120835699</v>
      </c>
      <c r="AQ371">
        <v>0</v>
      </c>
      <c r="AR371">
        <v>0.2420175993475927</v>
      </c>
      <c r="AS371">
        <v>0</v>
      </c>
      <c r="AT371">
        <v>0.87413976492220213</v>
      </c>
      <c r="AU371">
        <v>47.339554999999997</v>
      </c>
      <c r="AV371">
        <v>32.550308999999999</v>
      </c>
      <c r="AW371">
        <v>72.884220999999997</v>
      </c>
      <c r="AX371">
        <v>115.190128</v>
      </c>
      <c r="AY371">
        <v>81.102624999999989</v>
      </c>
      <c r="AZ371">
        <v>27.090126000000001</v>
      </c>
      <c r="BA371">
        <v>55.508924000000007</v>
      </c>
      <c r="BB371">
        <v>69.137842000000006</v>
      </c>
      <c r="BC371">
        <v>42.589668999999986</v>
      </c>
      <c r="BD371">
        <v>42.736780000000003</v>
      </c>
      <c r="BE371">
        <v>25.880656999999999</v>
      </c>
      <c r="BF371">
        <v>21.458898000000001</v>
      </c>
      <c r="BG371">
        <v>28.078329</v>
      </c>
      <c r="BH371">
        <v>5.3961239999999986</v>
      </c>
      <c r="BI371">
        <v>31.189488999999998</v>
      </c>
      <c r="BJ371">
        <v>12.074776</v>
      </c>
      <c r="BK371">
        <v>54.352944999999998</v>
      </c>
      <c r="BL371">
        <v>155.40912700000001</v>
      </c>
      <c r="BM371">
        <v>9.9231039999999986</v>
      </c>
      <c r="BN371">
        <v>0</v>
      </c>
      <c r="BO371">
        <v>8.346188999999999</v>
      </c>
      <c r="BP371">
        <v>51.05462</v>
      </c>
      <c r="BQ371">
        <v>2.0093640000000001</v>
      </c>
      <c r="BR371">
        <v>0</v>
      </c>
      <c r="BS371">
        <v>2.6239880000000002</v>
      </c>
      <c r="BT371">
        <v>0</v>
      </c>
      <c r="BU371">
        <v>53.272725000000001</v>
      </c>
    </row>
    <row r="372">
      <c r="A372" t="s">
        <v>728</v>
      </c>
      <c r="B372">
        <v>2019</v>
      </c>
      <c r="C372" t="s">
        <v>736</v>
      </c>
      <c r="D372">
        <v>341</v>
      </c>
      <c r="E372" t="s">
        <v>151</v>
      </c>
      <c r="F372" t="s">
        <v>50</v>
      </c>
      <c r="G372" t="s">
        <v>829</v>
      </c>
      <c r="H372">
        <v>0.29638411381149971</v>
      </c>
      <c r="I372">
        <v>2.642980935875217</v>
      </c>
      <c r="J372">
        <v>10.430586488492949</v>
      </c>
      <c r="K372">
        <v>19.44660950896337</v>
      </c>
      <c r="L372">
        <v>50.672097759674138</v>
      </c>
      <c r="M372">
        <v>7.8186082877247847</v>
      </c>
      <c r="N372">
        <v>15.73529411764706</v>
      </c>
      <c r="O372">
        <v>18.306636155606409</v>
      </c>
      <c r="P372">
        <v>32.985074626865668</v>
      </c>
      <c r="Q372">
        <v>67.034834324553955</v>
      </c>
      <c r="R372">
        <v>0</v>
      </c>
      <c r="S372">
        <v>0.61728395061728392</v>
      </c>
      <c r="T372">
        <v>2.0353982300884961</v>
      </c>
      <c r="U372">
        <v>4.1666666666666661</v>
      </c>
      <c r="V372">
        <v>17.99363057324841</v>
      </c>
      <c r="W372" t="s">
        <v>602</v>
      </c>
      <c r="X372" t="s">
        <v>603</v>
      </c>
      <c r="Y372" t="s">
        <v>160</v>
      </c>
      <c r="Z372" t="s">
        <v>604</v>
      </c>
      <c r="AA372" t="s">
        <v>605</v>
      </c>
      <c r="AB372" t="s">
        <v>606</v>
      </c>
      <c r="AC372" t="s">
        <v>607</v>
      </c>
      <c r="AD372" t="s">
        <v>608</v>
      </c>
      <c r="AE372" t="s">
        <v>609</v>
      </c>
      <c r="AF372" t="s">
        <v>610</v>
      </c>
      <c r="AG372" t="s">
        <v>611</v>
      </c>
      <c r="AH372" t="s">
        <v>169</v>
      </c>
      <c r="AI372">
        <v>9.0909090909090917</v>
      </c>
      <c r="AJ372">
        <v>16.851851851851851</v>
      </c>
      <c r="AK372">
        <v>35.299073294018527</v>
      </c>
      <c r="AL372">
        <v>6.3761955366631247</v>
      </c>
      <c r="AM372">
        <v>6.3320463320463318</v>
      </c>
      <c r="AN372">
        <v>22.789115646258509</v>
      </c>
      <c r="AO372">
        <v>6.8077276908923636</v>
      </c>
      <c r="AP372">
        <v>22.448979591836739</v>
      </c>
      <c r="AQ372">
        <v>12.54199328107503</v>
      </c>
      <c r="AR372">
        <v>39.566395663956641</v>
      </c>
      <c r="AS372">
        <v>18.55670103092784</v>
      </c>
      <c r="AT372">
        <v>30.06872852233677</v>
      </c>
      <c r="AU372">
        <v>5</v>
      </c>
      <c r="AV372">
        <v>61</v>
      </c>
      <c r="AW372">
        <v>281</v>
      </c>
      <c r="AX372">
        <v>499</v>
      </c>
      <c r="AY372">
        <v>1244</v>
      </c>
      <c r="AZ372">
        <v>100</v>
      </c>
      <c r="BA372">
        <v>214</v>
      </c>
      <c r="BB372">
        <v>240</v>
      </c>
      <c r="BC372">
        <v>442</v>
      </c>
      <c r="BD372">
        <v>789</v>
      </c>
      <c r="BE372">
        <v>0</v>
      </c>
      <c r="BF372">
        <v>6</v>
      </c>
      <c r="BG372">
        <v>23</v>
      </c>
      <c r="BH372">
        <v>50</v>
      </c>
      <c r="BI372">
        <v>226</v>
      </c>
      <c r="BJ372">
        <v>83</v>
      </c>
      <c r="BK372">
        <v>182</v>
      </c>
      <c r="BL372">
        <v>419</v>
      </c>
      <c r="BM372">
        <v>60</v>
      </c>
      <c r="BN372">
        <v>82</v>
      </c>
      <c r="BO372">
        <v>201</v>
      </c>
      <c r="BP372">
        <v>74</v>
      </c>
      <c r="BQ372">
        <v>165</v>
      </c>
      <c r="BR372">
        <v>112</v>
      </c>
      <c r="BS372">
        <v>146</v>
      </c>
      <c r="BT372">
        <v>216</v>
      </c>
      <c r="BU372">
        <v>350</v>
      </c>
    </row>
    <row r="373">
      <c r="A373" t="s">
        <v>728</v>
      </c>
      <c r="B373">
        <v>2019</v>
      </c>
      <c r="C373" t="s">
        <v>736</v>
      </c>
      <c r="D373">
        <v>342</v>
      </c>
      <c r="E373" t="s">
        <v>151</v>
      </c>
      <c r="F373" t="s">
        <v>49</v>
      </c>
      <c r="G373" t="s">
        <v>201</v>
      </c>
      <c r="H373">
        <v>99.703615886188501</v>
      </c>
      <c r="I373">
        <v>97.357019064124785</v>
      </c>
      <c r="J373">
        <v>89.569413511507051</v>
      </c>
      <c r="K373">
        <v>80.553390491036637</v>
      </c>
      <c r="L373">
        <v>49.327902240325869</v>
      </c>
      <c r="M373">
        <v>92.181391712275214</v>
      </c>
      <c r="N373">
        <v>84.264705882352942</v>
      </c>
      <c r="O373">
        <v>81.693363844393602</v>
      </c>
      <c r="P373">
        <v>67.014925373134332</v>
      </c>
      <c r="Q373">
        <v>32.965165675446052</v>
      </c>
      <c r="R373">
        <v>100</v>
      </c>
      <c r="S373">
        <v>99.382716049382708</v>
      </c>
      <c r="T373">
        <v>97.964601769911511</v>
      </c>
      <c r="U373">
        <v>95.833333333333343</v>
      </c>
      <c r="V373">
        <v>82.00636942675159</v>
      </c>
      <c r="W373" t="s">
        <v>602</v>
      </c>
      <c r="X373" t="s">
        <v>603</v>
      </c>
      <c r="Y373" t="s">
        <v>160</v>
      </c>
      <c r="Z373" t="s">
        <v>604</v>
      </c>
      <c r="AA373" t="s">
        <v>605</v>
      </c>
      <c r="AB373" t="s">
        <v>606</v>
      </c>
      <c r="AC373" t="s">
        <v>607</v>
      </c>
      <c r="AD373" t="s">
        <v>608</v>
      </c>
      <c r="AE373" t="s">
        <v>609</v>
      </c>
      <c r="AF373" t="s">
        <v>610</v>
      </c>
      <c r="AG373" t="s">
        <v>611</v>
      </c>
      <c r="AH373" t="s">
        <v>169</v>
      </c>
      <c r="AI373">
        <v>90.909090909090907</v>
      </c>
      <c r="AJ373">
        <v>83.148148148148152</v>
      </c>
      <c r="AK373">
        <v>64.700926705981459</v>
      </c>
      <c r="AL373">
        <v>93.623804463336882</v>
      </c>
      <c r="AM373">
        <v>93.667953667953668</v>
      </c>
      <c r="AN373">
        <v>77.210884353741491</v>
      </c>
      <c r="AO373">
        <v>93.192272309107636</v>
      </c>
      <c r="AP373">
        <v>77.551020408163268</v>
      </c>
      <c r="AQ373">
        <v>87.458006718924977</v>
      </c>
      <c r="AR373">
        <v>60.433604336043359</v>
      </c>
      <c r="AS373">
        <v>81.44329896907216</v>
      </c>
      <c r="AT373">
        <v>69.93127147766323</v>
      </c>
      <c r="AU373">
        <v>1682</v>
      </c>
      <c r="AV373">
        <v>2247</v>
      </c>
      <c r="AW373">
        <v>2413</v>
      </c>
      <c r="AX373">
        <v>2067</v>
      </c>
      <c r="AY373">
        <v>1211</v>
      </c>
      <c r="AZ373">
        <v>1179</v>
      </c>
      <c r="BA373">
        <v>1146</v>
      </c>
      <c r="BB373">
        <v>1071</v>
      </c>
      <c r="BC373">
        <v>898</v>
      </c>
      <c r="BD373">
        <v>388</v>
      </c>
      <c r="BE373">
        <v>685</v>
      </c>
      <c r="BF373">
        <v>966</v>
      </c>
      <c r="BG373">
        <v>1107</v>
      </c>
      <c r="BH373">
        <v>1150</v>
      </c>
      <c r="BI373">
        <v>1030</v>
      </c>
      <c r="BJ373">
        <v>830</v>
      </c>
      <c r="BK373">
        <v>898</v>
      </c>
      <c r="BL373">
        <v>768</v>
      </c>
      <c r="BM373">
        <v>881</v>
      </c>
      <c r="BN373">
        <v>1213</v>
      </c>
      <c r="BO373">
        <v>681</v>
      </c>
      <c r="BP373">
        <v>1013</v>
      </c>
      <c r="BQ373">
        <v>570</v>
      </c>
      <c r="BR373">
        <v>781</v>
      </c>
      <c r="BS373">
        <v>223</v>
      </c>
      <c r="BT373">
        <v>948</v>
      </c>
      <c r="BU373">
        <v>814</v>
      </c>
    </row>
    <row r="374">
      <c r="A374" t="s">
        <v>728</v>
      </c>
      <c r="B374">
        <v>2019</v>
      </c>
      <c r="C374" t="s">
        <v>736</v>
      </c>
      <c r="D374">
        <v>343</v>
      </c>
      <c r="E374" t="s">
        <v>146</v>
      </c>
      <c r="F374" t="s">
        <v>50</v>
      </c>
      <c r="G374" t="s">
        <v>830</v>
      </c>
      <c r="H374">
        <v>3.497332542975697</v>
      </c>
      <c r="I374">
        <v>11.95840554592721</v>
      </c>
      <c r="J374">
        <v>29.32442464736452</v>
      </c>
      <c r="K374">
        <v>40.997661730319557</v>
      </c>
      <c r="L374">
        <v>69.368635437881878</v>
      </c>
      <c r="M374">
        <v>24.78498827208757</v>
      </c>
      <c r="N374">
        <v>37.720588235294123</v>
      </c>
      <c r="O374">
        <v>39.588100686498848</v>
      </c>
      <c r="P374">
        <v>52.462686567164177</v>
      </c>
      <c r="Q374">
        <v>84.961767204757848</v>
      </c>
      <c r="R374">
        <v>2.4817518248175179</v>
      </c>
      <c r="S374">
        <v>4.1152263374485596</v>
      </c>
      <c r="T374">
        <v>8.6725663716814161</v>
      </c>
      <c r="U374">
        <v>17.333333333333339</v>
      </c>
      <c r="V374">
        <v>37.022292993630572</v>
      </c>
      <c r="W374" t="s">
        <v>602</v>
      </c>
      <c r="X374" t="s">
        <v>603</v>
      </c>
      <c r="Y374" t="s">
        <v>160</v>
      </c>
      <c r="Z374" t="s">
        <v>604</v>
      </c>
      <c r="AA374" t="s">
        <v>605</v>
      </c>
      <c r="AB374" t="s">
        <v>606</v>
      </c>
      <c r="AC374" t="s">
        <v>607</v>
      </c>
      <c r="AD374" t="s">
        <v>608</v>
      </c>
      <c r="AE374" t="s">
        <v>609</v>
      </c>
      <c r="AF374" t="s">
        <v>610</v>
      </c>
      <c r="AG374" t="s">
        <v>611</v>
      </c>
      <c r="AH374" t="s">
        <v>169</v>
      </c>
      <c r="AI374">
        <v>25.52026286966046</v>
      </c>
      <c r="AJ374">
        <v>24.62962962962963</v>
      </c>
      <c r="AK374">
        <v>56.107834877843302</v>
      </c>
      <c r="AL374">
        <v>12.114771519659939</v>
      </c>
      <c r="AM374">
        <v>21.544401544401541</v>
      </c>
      <c r="AN374">
        <v>44.671201814058961</v>
      </c>
      <c r="AO374">
        <v>25.850965961361549</v>
      </c>
      <c r="AP374">
        <v>30.204081632653061</v>
      </c>
      <c r="AQ374">
        <v>26.763717805151181</v>
      </c>
      <c r="AR374">
        <v>45.799457994579953</v>
      </c>
      <c r="AS374">
        <v>40.12027491408935</v>
      </c>
      <c r="AT374">
        <v>47.250859106529212</v>
      </c>
      <c r="AU374">
        <v>59</v>
      </c>
      <c r="AV374">
        <v>276</v>
      </c>
      <c r="AW374">
        <v>790</v>
      </c>
      <c r="AX374">
        <v>1052</v>
      </c>
      <c r="AY374">
        <v>1703</v>
      </c>
      <c r="AZ374">
        <v>317</v>
      </c>
      <c r="BA374">
        <v>513</v>
      </c>
      <c r="BB374">
        <v>519</v>
      </c>
      <c r="BC374">
        <v>703</v>
      </c>
      <c r="BD374">
        <v>1000</v>
      </c>
      <c r="BE374">
        <v>17</v>
      </c>
      <c r="BF374">
        <v>40</v>
      </c>
      <c r="BG374">
        <v>98</v>
      </c>
      <c r="BH374">
        <v>208</v>
      </c>
      <c r="BI374">
        <v>465</v>
      </c>
      <c r="BJ374">
        <v>233</v>
      </c>
      <c r="BK374">
        <v>266</v>
      </c>
      <c r="BL374">
        <v>666</v>
      </c>
      <c r="BM374">
        <v>114</v>
      </c>
      <c r="BN374">
        <v>279</v>
      </c>
      <c r="BO374">
        <v>394</v>
      </c>
      <c r="BP374">
        <v>281</v>
      </c>
      <c r="BQ374">
        <v>222</v>
      </c>
      <c r="BR374">
        <v>239</v>
      </c>
      <c r="BS374">
        <v>169</v>
      </c>
      <c r="BT374">
        <v>467</v>
      </c>
      <c r="BU374">
        <v>550</v>
      </c>
    </row>
    <row r="375">
      <c r="A375" t="s">
        <v>728</v>
      </c>
      <c r="B375">
        <v>2019</v>
      </c>
      <c r="C375" t="s">
        <v>736</v>
      </c>
      <c r="D375">
        <v>344</v>
      </c>
      <c r="E375" t="s">
        <v>146</v>
      </c>
      <c r="F375" t="s">
        <v>49</v>
      </c>
      <c r="G375" t="s">
        <v>201</v>
      </c>
      <c r="H375">
        <v>96.502667457024302</v>
      </c>
      <c r="I375">
        <v>88.041594454072793</v>
      </c>
      <c r="J375">
        <v>70.675575352635491</v>
      </c>
      <c r="K375">
        <v>59.002338269680429</v>
      </c>
      <c r="L375">
        <v>30.631364562118119</v>
      </c>
      <c r="M375">
        <v>75.215011727912426</v>
      </c>
      <c r="N375">
        <v>62.279411764705877</v>
      </c>
      <c r="O375">
        <v>60.411899313501152</v>
      </c>
      <c r="P375">
        <v>47.537313432835823</v>
      </c>
      <c r="Q375">
        <v>15.03823279524214</v>
      </c>
      <c r="R375">
        <v>97.518248175182492</v>
      </c>
      <c r="S375">
        <v>95.884773662551439</v>
      </c>
      <c r="T375">
        <v>91.327433628318587</v>
      </c>
      <c r="U375">
        <v>82.666666666666671</v>
      </c>
      <c r="V375">
        <v>62.977707006369442</v>
      </c>
      <c r="W375" t="s">
        <v>602</v>
      </c>
      <c r="X375" t="s">
        <v>603</v>
      </c>
      <c r="Y375" t="s">
        <v>160</v>
      </c>
      <c r="Z375" t="s">
        <v>604</v>
      </c>
      <c r="AA375" t="s">
        <v>605</v>
      </c>
      <c r="AB375" t="s">
        <v>606</v>
      </c>
      <c r="AC375" t="s">
        <v>607</v>
      </c>
      <c r="AD375" t="s">
        <v>608</v>
      </c>
      <c r="AE375" t="s">
        <v>609</v>
      </c>
      <c r="AF375" t="s">
        <v>610</v>
      </c>
      <c r="AG375" t="s">
        <v>611</v>
      </c>
      <c r="AH375" t="s">
        <v>169</v>
      </c>
      <c r="AI375">
        <v>74.479737130339544</v>
      </c>
      <c r="AJ375">
        <v>75.370370370370367</v>
      </c>
      <c r="AK375">
        <v>43.892165122156698</v>
      </c>
      <c r="AL375">
        <v>87.885228480340061</v>
      </c>
      <c r="AM375">
        <v>78.455598455598448</v>
      </c>
      <c r="AN375">
        <v>55.328798185941039</v>
      </c>
      <c r="AO375">
        <v>74.149034038638447</v>
      </c>
      <c r="AP375">
        <v>69.795918367346943</v>
      </c>
      <c r="AQ375">
        <v>73.236282194848826</v>
      </c>
      <c r="AR375">
        <v>54.200542005420047</v>
      </c>
      <c r="AS375">
        <v>59.87972508591065</v>
      </c>
      <c r="AT375">
        <v>52.749140893470788</v>
      </c>
      <c r="AU375">
        <v>1628</v>
      </c>
      <c r="AV375">
        <v>2032</v>
      </c>
      <c r="AW375">
        <v>1904</v>
      </c>
      <c r="AX375">
        <v>1514</v>
      </c>
      <c r="AY375">
        <v>752</v>
      </c>
      <c r="AZ375">
        <v>962</v>
      </c>
      <c r="BA375">
        <v>847</v>
      </c>
      <c r="BB375">
        <v>792</v>
      </c>
      <c r="BC375">
        <v>637</v>
      </c>
      <c r="BD375">
        <v>177</v>
      </c>
      <c r="BE375">
        <v>668</v>
      </c>
      <c r="BF375">
        <v>932</v>
      </c>
      <c r="BG375">
        <v>1032</v>
      </c>
      <c r="BH375">
        <v>992</v>
      </c>
      <c r="BI375">
        <v>791</v>
      </c>
      <c r="BJ375">
        <v>680</v>
      </c>
      <c r="BK375">
        <v>814</v>
      </c>
      <c r="BL375">
        <v>521</v>
      </c>
      <c r="BM375">
        <v>827</v>
      </c>
      <c r="BN375">
        <v>1016</v>
      </c>
      <c r="BO375">
        <v>488</v>
      </c>
      <c r="BP375">
        <v>806</v>
      </c>
      <c r="BQ375">
        <v>513</v>
      </c>
      <c r="BR375">
        <v>654</v>
      </c>
      <c r="BS375">
        <v>200</v>
      </c>
      <c r="BT375">
        <v>697</v>
      </c>
      <c r="BU375">
        <v>614</v>
      </c>
    </row>
    <row r="376">
      <c r="A376" t="s">
        <v>728</v>
      </c>
      <c r="B376">
        <v>2019</v>
      </c>
      <c r="C376" t="s">
        <v>736</v>
      </c>
      <c r="D376">
        <v>345</v>
      </c>
      <c r="E376" t="s">
        <v>147</v>
      </c>
      <c r="F376" t="s">
        <v>50</v>
      </c>
      <c r="G376" t="s">
        <v>831</v>
      </c>
      <c r="H376">
        <v>3.675163011262597</v>
      </c>
      <c r="I376">
        <v>13.69150779896014</v>
      </c>
      <c r="J376">
        <v>25.798069784706751</v>
      </c>
      <c r="K376">
        <v>38.581449727201871</v>
      </c>
      <c r="L376">
        <v>62.85132382892057</v>
      </c>
      <c r="M376">
        <v>23.45582486317435</v>
      </c>
      <c r="N376">
        <v>32.058823529411768</v>
      </c>
      <c r="O376">
        <v>40.655987795575903</v>
      </c>
      <c r="P376">
        <v>52.164179104477611</v>
      </c>
      <c r="Q376">
        <v>72.812234494477494</v>
      </c>
      <c r="R376">
        <v>2.773722627737226</v>
      </c>
      <c r="S376">
        <v>4.5267489711934159</v>
      </c>
      <c r="T376">
        <v>12.123893805309731</v>
      </c>
      <c r="U376">
        <v>15.75</v>
      </c>
      <c r="V376">
        <v>31.210191082802549</v>
      </c>
      <c r="W376" t="s">
        <v>602</v>
      </c>
      <c r="X376" t="s">
        <v>603</v>
      </c>
      <c r="Y376" t="s">
        <v>160</v>
      </c>
      <c r="Z376" t="s">
        <v>604</v>
      </c>
      <c r="AA376" t="s">
        <v>605</v>
      </c>
      <c r="AB376" t="s">
        <v>606</v>
      </c>
      <c r="AC376" t="s">
        <v>607</v>
      </c>
      <c r="AD376" t="s">
        <v>608</v>
      </c>
      <c r="AE376" t="s">
        <v>609</v>
      </c>
      <c r="AF376" t="s">
        <v>610</v>
      </c>
      <c r="AG376" t="s">
        <v>611</v>
      </c>
      <c r="AH376" t="s">
        <v>169</v>
      </c>
      <c r="AI376">
        <v>14.129244249726179</v>
      </c>
      <c r="AJ376">
        <v>33.611111111111107</v>
      </c>
      <c r="AK376">
        <v>48.694187026116261</v>
      </c>
      <c r="AL376">
        <v>15.19659936238045</v>
      </c>
      <c r="AM376">
        <v>12.81853281853282</v>
      </c>
      <c r="AN376">
        <v>33.900226757369623</v>
      </c>
      <c r="AO376">
        <v>10.027598896044161</v>
      </c>
      <c r="AP376">
        <v>50.884353741496597</v>
      </c>
      <c r="AQ376">
        <v>30.683090705487121</v>
      </c>
      <c r="AR376">
        <v>71.273712737127369</v>
      </c>
      <c r="AS376">
        <v>26.80412371134021</v>
      </c>
      <c r="AT376">
        <v>51.202749140893467</v>
      </c>
      <c r="AU376">
        <v>62</v>
      </c>
      <c r="AV376">
        <v>316</v>
      </c>
      <c r="AW376">
        <v>695</v>
      </c>
      <c r="AX376">
        <v>990</v>
      </c>
      <c r="AY376">
        <v>1543</v>
      </c>
      <c r="AZ376">
        <v>300</v>
      </c>
      <c r="BA376">
        <v>436</v>
      </c>
      <c r="BB376">
        <v>533</v>
      </c>
      <c r="BC376">
        <v>699</v>
      </c>
      <c r="BD376">
        <v>857</v>
      </c>
      <c r="BE376">
        <v>19</v>
      </c>
      <c r="BF376">
        <v>44</v>
      </c>
      <c r="BG376">
        <v>137</v>
      </c>
      <c r="BH376">
        <v>189</v>
      </c>
      <c r="BI376">
        <v>392</v>
      </c>
      <c r="BJ376">
        <v>129</v>
      </c>
      <c r="BK376">
        <v>363</v>
      </c>
      <c r="BL376">
        <v>578</v>
      </c>
      <c r="BM376">
        <v>143</v>
      </c>
      <c r="BN376">
        <v>166</v>
      </c>
      <c r="BO376">
        <v>299</v>
      </c>
      <c r="BP376">
        <v>109</v>
      </c>
      <c r="BQ376">
        <v>374</v>
      </c>
      <c r="BR376">
        <v>274</v>
      </c>
      <c r="BS376">
        <v>263</v>
      </c>
      <c r="BT376">
        <v>312</v>
      </c>
      <c r="BU376">
        <v>596</v>
      </c>
    </row>
    <row r="377">
      <c r="A377" t="s">
        <v>728</v>
      </c>
      <c r="B377">
        <v>2019</v>
      </c>
      <c r="C377" t="s">
        <v>736</v>
      </c>
      <c r="D377">
        <v>346</v>
      </c>
      <c r="E377" t="s">
        <v>147</v>
      </c>
      <c r="F377" t="s">
        <v>49</v>
      </c>
      <c r="G377" t="s">
        <v>201</v>
      </c>
      <c r="H377">
        <v>96.324836988737403</v>
      </c>
      <c r="I377">
        <v>86.308492201039869</v>
      </c>
      <c r="J377">
        <v>74.201930215293245</v>
      </c>
      <c r="K377">
        <v>61.418550272798143</v>
      </c>
      <c r="L377">
        <v>37.14867617107943</v>
      </c>
      <c r="M377">
        <v>76.544175136825643</v>
      </c>
      <c r="N377">
        <v>67.941176470588232</v>
      </c>
      <c r="O377">
        <v>59.344012204424097</v>
      </c>
      <c r="P377">
        <v>47.835820895522389</v>
      </c>
      <c r="Q377">
        <v>27.18776550552252</v>
      </c>
      <c r="R377">
        <v>97.226277372262771</v>
      </c>
      <c r="S377">
        <v>95.473251028806587</v>
      </c>
      <c r="T377">
        <v>87.876106194690266</v>
      </c>
      <c r="U377">
        <v>84.25</v>
      </c>
      <c r="V377">
        <v>68.789808917197448</v>
      </c>
      <c r="W377" t="s">
        <v>602</v>
      </c>
      <c r="X377" t="s">
        <v>603</v>
      </c>
      <c r="Y377" t="s">
        <v>160</v>
      </c>
      <c r="Z377" t="s">
        <v>604</v>
      </c>
      <c r="AA377" t="s">
        <v>605</v>
      </c>
      <c r="AB377" t="s">
        <v>606</v>
      </c>
      <c r="AC377" t="s">
        <v>607</v>
      </c>
      <c r="AD377" t="s">
        <v>608</v>
      </c>
      <c r="AE377" t="s">
        <v>609</v>
      </c>
      <c r="AF377" t="s">
        <v>610</v>
      </c>
      <c r="AG377" t="s">
        <v>611</v>
      </c>
      <c r="AH377" t="s">
        <v>169</v>
      </c>
      <c r="AI377">
        <v>85.870755750273815</v>
      </c>
      <c r="AJ377">
        <v>66.388888888888886</v>
      </c>
      <c r="AK377">
        <v>51.305812973883732</v>
      </c>
      <c r="AL377">
        <v>84.803400637619546</v>
      </c>
      <c r="AM377">
        <v>87.18146718146717</v>
      </c>
      <c r="AN377">
        <v>66.099773242630391</v>
      </c>
      <c r="AO377">
        <v>89.972401103955846</v>
      </c>
      <c r="AP377">
        <v>49.115646258503403</v>
      </c>
      <c r="AQ377">
        <v>69.316909294512868</v>
      </c>
      <c r="AR377">
        <v>28.726287262872631</v>
      </c>
      <c r="AS377">
        <v>73.19587628865979</v>
      </c>
      <c r="AT377">
        <v>48.797250859106533</v>
      </c>
      <c r="AU377">
        <v>1625</v>
      </c>
      <c r="AV377">
        <v>1992</v>
      </c>
      <c r="AW377">
        <v>1999</v>
      </c>
      <c r="AX377">
        <v>1576</v>
      </c>
      <c r="AY377">
        <v>912</v>
      </c>
      <c r="AZ377">
        <v>979</v>
      </c>
      <c r="BA377">
        <v>924</v>
      </c>
      <c r="BB377">
        <v>778</v>
      </c>
      <c r="BC377">
        <v>641</v>
      </c>
      <c r="BD377">
        <v>320</v>
      </c>
      <c r="BE377">
        <v>666</v>
      </c>
      <c r="BF377">
        <v>928</v>
      </c>
      <c r="BG377">
        <v>993</v>
      </c>
      <c r="BH377">
        <v>1011</v>
      </c>
      <c r="BI377">
        <v>864</v>
      </c>
      <c r="BJ377">
        <v>784</v>
      </c>
      <c r="BK377">
        <v>717</v>
      </c>
      <c r="BL377">
        <v>609</v>
      </c>
      <c r="BM377">
        <v>798</v>
      </c>
      <c r="BN377">
        <v>1129</v>
      </c>
      <c r="BO377">
        <v>583</v>
      </c>
      <c r="BP377">
        <v>978</v>
      </c>
      <c r="BQ377">
        <v>361</v>
      </c>
      <c r="BR377">
        <v>619</v>
      </c>
      <c r="BS377">
        <v>106</v>
      </c>
      <c r="BT377">
        <v>852</v>
      </c>
      <c r="BU377">
        <v>568</v>
      </c>
    </row>
    <row r="378">
      <c r="A378" t="s">
        <v>728</v>
      </c>
      <c r="B378">
        <v>2019</v>
      </c>
      <c r="C378" t="s">
        <v>736</v>
      </c>
      <c r="D378">
        <v>347</v>
      </c>
      <c r="E378" t="s">
        <v>148</v>
      </c>
      <c r="F378" t="s">
        <v>50</v>
      </c>
      <c r="G378" t="s">
        <v>832</v>
      </c>
      <c r="H378">
        <v>0.53349140486069946</v>
      </c>
      <c r="I378">
        <v>4.8093587521663776</v>
      </c>
      <c r="J378">
        <v>13.40014847809948</v>
      </c>
      <c r="K378">
        <v>22.09664848012471</v>
      </c>
      <c r="L378">
        <v>53.727087576374743</v>
      </c>
      <c r="M378">
        <v>10.398749022673959</v>
      </c>
      <c r="N378">
        <v>17.72058823529412</v>
      </c>
      <c r="O378">
        <v>20.06102212051869</v>
      </c>
      <c r="P378">
        <v>36.268656716417922</v>
      </c>
      <c r="Q378">
        <v>69.753610875106205</v>
      </c>
      <c r="R378">
        <v>0.29197080291970801</v>
      </c>
      <c r="S378">
        <v>0.82304526748971196</v>
      </c>
      <c r="T378">
        <v>3.9823008849557522</v>
      </c>
      <c r="U378">
        <v>6.5</v>
      </c>
      <c r="V378">
        <v>23.089171974522291</v>
      </c>
      <c r="W378" t="s">
        <v>602</v>
      </c>
      <c r="X378" t="s">
        <v>603</v>
      </c>
      <c r="Y378" t="s">
        <v>160</v>
      </c>
      <c r="Z378" t="s">
        <v>604</v>
      </c>
      <c r="AA378" t="s">
        <v>605</v>
      </c>
      <c r="AB378" t="s">
        <v>606</v>
      </c>
      <c r="AC378" t="s">
        <v>607</v>
      </c>
      <c r="AD378" t="s">
        <v>608</v>
      </c>
      <c r="AE378" t="s">
        <v>609</v>
      </c>
      <c r="AF378" t="s">
        <v>610</v>
      </c>
      <c r="AG378" t="s">
        <v>611</v>
      </c>
      <c r="AH378" t="s">
        <v>169</v>
      </c>
      <c r="AI378">
        <v>10.295728368017519</v>
      </c>
      <c r="AJ378">
        <v>22.87037037037037</v>
      </c>
      <c r="AK378">
        <v>35.804549283909012</v>
      </c>
      <c r="AL378">
        <v>9.4580233793836346</v>
      </c>
      <c r="AM378">
        <v>6.718146718146718</v>
      </c>
      <c r="AN378">
        <v>25.85034013605442</v>
      </c>
      <c r="AO378">
        <v>8.2796688132474703</v>
      </c>
      <c r="AP378">
        <v>24.489795918367349</v>
      </c>
      <c r="AQ378">
        <v>14.669652855543109</v>
      </c>
      <c r="AR378">
        <v>43.360433604336038</v>
      </c>
      <c r="AS378">
        <v>23.024054982817869</v>
      </c>
      <c r="AT378">
        <v>31.615120274914091</v>
      </c>
      <c r="AU378">
        <v>9</v>
      </c>
      <c r="AV378">
        <v>111</v>
      </c>
      <c r="AW378">
        <v>361</v>
      </c>
      <c r="AX378">
        <v>567</v>
      </c>
      <c r="AY378">
        <v>1319</v>
      </c>
      <c r="AZ378">
        <v>133</v>
      </c>
      <c r="BA378">
        <v>241</v>
      </c>
      <c r="BB378">
        <v>263</v>
      </c>
      <c r="BC378">
        <v>486</v>
      </c>
      <c r="BD378">
        <v>821</v>
      </c>
      <c r="BE378">
        <v>2</v>
      </c>
      <c r="BF378">
        <v>8</v>
      </c>
      <c r="BG378">
        <v>45</v>
      </c>
      <c r="BH378">
        <v>78</v>
      </c>
      <c r="BI378">
        <v>290</v>
      </c>
      <c r="BJ378">
        <v>94</v>
      </c>
      <c r="BK378">
        <v>247</v>
      </c>
      <c r="BL378">
        <v>425</v>
      </c>
      <c r="BM378">
        <v>89</v>
      </c>
      <c r="BN378">
        <v>87</v>
      </c>
      <c r="BO378">
        <v>228</v>
      </c>
      <c r="BP378">
        <v>90</v>
      </c>
      <c r="BQ378">
        <v>180</v>
      </c>
      <c r="BR378">
        <v>131</v>
      </c>
      <c r="BS378">
        <v>160</v>
      </c>
      <c r="BT378">
        <v>268</v>
      </c>
      <c r="BU378">
        <v>368</v>
      </c>
    </row>
    <row r="379">
      <c r="A379" t="s">
        <v>728</v>
      </c>
      <c r="B379">
        <v>2019</v>
      </c>
      <c r="C379" t="s">
        <v>736</v>
      </c>
      <c r="D379">
        <v>348</v>
      </c>
      <c r="E379" t="s">
        <v>148</v>
      </c>
      <c r="F379" t="s">
        <v>49</v>
      </c>
      <c r="G379" t="s">
        <v>201</v>
      </c>
      <c r="H379">
        <v>99.466508595139302</v>
      </c>
      <c r="I379">
        <v>95.190641247833625</v>
      </c>
      <c r="J379">
        <v>86.599851521900518</v>
      </c>
      <c r="K379">
        <v>77.903351519875301</v>
      </c>
      <c r="L379">
        <v>46.272912423625257</v>
      </c>
      <c r="M379">
        <v>89.601250977326046</v>
      </c>
      <c r="N379">
        <v>82.279411764705884</v>
      </c>
      <c r="O379">
        <v>79.938977879481314</v>
      </c>
      <c r="P379">
        <v>63.731343283582078</v>
      </c>
      <c r="Q379">
        <v>30.246389124893799</v>
      </c>
      <c r="R379">
        <v>99.708029197080293</v>
      </c>
      <c r="S379">
        <v>99.176954732510296</v>
      </c>
      <c r="T379">
        <v>96.017699115044252</v>
      </c>
      <c r="U379">
        <v>93.5</v>
      </c>
      <c r="V379">
        <v>76.910828025477713</v>
      </c>
      <c r="W379" t="s">
        <v>602</v>
      </c>
      <c r="X379" t="s">
        <v>603</v>
      </c>
      <c r="Y379" t="s">
        <v>160</v>
      </c>
      <c r="Z379" t="s">
        <v>604</v>
      </c>
      <c r="AA379" t="s">
        <v>605</v>
      </c>
      <c r="AB379" t="s">
        <v>606</v>
      </c>
      <c r="AC379" t="s">
        <v>607</v>
      </c>
      <c r="AD379" t="s">
        <v>608</v>
      </c>
      <c r="AE379" t="s">
        <v>609</v>
      </c>
      <c r="AF379" t="s">
        <v>610</v>
      </c>
      <c r="AG379" t="s">
        <v>611</v>
      </c>
      <c r="AH379" t="s">
        <v>169</v>
      </c>
      <c r="AI379">
        <v>89.704271631982479</v>
      </c>
      <c r="AJ379">
        <v>77.129629629629619</v>
      </c>
      <c r="AK379">
        <v>64.195450716090988</v>
      </c>
      <c r="AL379">
        <v>90.541976620616367</v>
      </c>
      <c r="AM379">
        <v>93.281853281853273</v>
      </c>
      <c r="AN379">
        <v>74.149659863945587</v>
      </c>
      <c r="AO379">
        <v>91.720331186752531</v>
      </c>
      <c r="AP379">
        <v>75.510204081632651</v>
      </c>
      <c r="AQ379">
        <v>85.33034714445688</v>
      </c>
      <c r="AR379">
        <v>56.639566395663962</v>
      </c>
      <c r="AS379">
        <v>76.975945017182141</v>
      </c>
      <c r="AT379">
        <v>68.384879725085909</v>
      </c>
      <c r="AU379">
        <v>1678</v>
      </c>
      <c r="AV379">
        <v>2197</v>
      </c>
      <c r="AW379">
        <v>2333</v>
      </c>
      <c r="AX379">
        <v>1999</v>
      </c>
      <c r="AY379">
        <v>1136</v>
      </c>
      <c r="AZ379">
        <v>1146</v>
      </c>
      <c r="BA379">
        <v>1119</v>
      </c>
      <c r="BB379">
        <v>1048</v>
      </c>
      <c r="BC379">
        <v>854</v>
      </c>
      <c r="BD379">
        <v>356</v>
      </c>
      <c r="BE379">
        <v>683</v>
      </c>
      <c r="BF379">
        <v>964</v>
      </c>
      <c r="BG379">
        <v>1085</v>
      </c>
      <c r="BH379">
        <v>1122</v>
      </c>
      <c r="BI379">
        <v>966</v>
      </c>
      <c r="BJ379">
        <v>819</v>
      </c>
      <c r="BK379">
        <v>833</v>
      </c>
      <c r="BL379">
        <v>762</v>
      </c>
      <c r="BM379">
        <v>852</v>
      </c>
      <c r="BN379">
        <v>1208</v>
      </c>
      <c r="BO379">
        <v>654</v>
      </c>
      <c r="BP379">
        <v>997</v>
      </c>
      <c r="BQ379">
        <v>555</v>
      </c>
      <c r="BR379">
        <v>762</v>
      </c>
      <c r="BS379">
        <v>209</v>
      </c>
      <c r="BT379">
        <v>896</v>
      </c>
      <c r="BU379">
        <v>796</v>
      </c>
    </row>
    <row r="380">
      <c r="A380" t="s">
        <v>728</v>
      </c>
      <c r="B380">
        <v>2019</v>
      </c>
      <c r="C380" t="s">
        <v>736</v>
      </c>
      <c r="D380">
        <v>349</v>
      </c>
      <c r="E380" t="s">
        <v>149</v>
      </c>
      <c r="F380" t="s">
        <v>50</v>
      </c>
      <c r="G380" t="s">
        <v>201</v>
      </c>
      <c r="H380">
        <v>39.004149377593357</v>
      </c>
      <c r="I380">
        <v>52.036395147313698</v>
      </c>
      <c r="J380">
        <v>72.902746844840379</v>
      </c>
      <c r="K380">
        <v>86.399064692127823</v>
      </c>
      <c r="L380">
        <v>92.138492871690431</v>
      </c>
      <c r="M380">
        <v>75.918686473807668</v>
      </c>
      <c r="N380">
        <v>86.176470588235304</v>
      </c>
      <c r="O380">
        <v>90.31273836765827</v>
      </c>
      <c r="P380">
        <v>90.895522388059703</v>
      </c>
      <c r="Q380">
        <v>94.477485131690742</v>
      </c>
      <c r="R380">
        <v>35.912408759124077</v>
      </c>
      <c r="S380">
        <v>40.226337448559669</v>
      </c>
      <c r="T380">
        <v>46.106194690265482</v>
      </c>
      <c r="U380">
        <v>53.166666666666657</v>
      </c>
      <c r="V380">
        <v>67.595541401273891</v>
      </c>
      <c r="W380" t="s">
        <v>602</v>
      </c>
      <c r="X380" t="s">
        <v>603</v>
      </c>
      <c r="Y380" t="s">
        <v>160</v>
      </c>
      <c r="Z380" t="s">
        <v>604</v>
      </c>
      <c r="AA380" t="s">
        <v>605</v>
      </c>
      <c r="AB380" t="s">
        <v>606</v>
      </c>
      <c r="AC380" t="s">
        <v>607</v>
      </c>
      <c r="AD380" t="s">
        <v>608</v>
      </c>
      <c r="AE380" t="s">
        <v>609</v>
      </c>
      <c r="AF380" t="s">
        <v>610</v>
      </c>
      <c r="AG380" t="s">
        <v>611</v>
      </c>
      <c r="AH380" t="s">
        <v>169</v>
      </c>
      <c r="AI380">
        <v>58.488499452354873</v>
      </c>
      <c r="AJ380">
        <v>55.740740740740748</v>
      </c>
      <c r="AK380">
        <v>97.219882055602355</v>
      </c>
      <c r="AL380">
        <v>46.865037194473963</v>
      </c>
      <c r="AM380">
        <v>69.575289575289574</v>
      </c>
      <c r="AN380">
        <v>79.70521541950113</v>
      </c>
      <c r="AO380">
        <v>47.470101195952161</v>
      </c>
      <c r="AP380">
        <v>81.224489795918359</v>
      </c>
      <c r="AQ380">
        <v>73.236282194848826</v>
      </c>
      <c r="AR380">
        <v>92.140921409214087</v>
      </c>
      <c r="AS380">
        <v>65.721649484536087</v>
      </c>
      <c r="AT380">
        <v>94.072164948453604</v>
      </c>
      <c r="AU380">
        <v>658</v>
      </c>
      <c r="AV380">
        <v>1201</v>
      </c>
      <c r="AW380">
        <v>1964</v>
      </c>
      <c r="AX380">
        <v>2217</v>
      </c>
      <c r="AY380">
        <v>2262</v>
      </c>
      <c r="AZ380">
        <v>971</v>
      </c>
      <c r="BA380">
        <v>1172</v>
      </c>
      <c r="BB380">
        <v>1184</v>
      </c>
      <c r="BC380">
        <v>1218</v>
      </c>
      <c r="BD380">
        <v>1112</v>
      </c>
      <c r="BE380">
        <v>246</v>
      </c>
      <c r="BF380">
        <v>391</v>
      </c>
      <c r="BG380">
        <v>521</v>
      </c>
      <c r="BH380">
        <v>638</v>
      </c>
      <c r="BI380">
        <v>849</v>
      </c>
      <c r="BJ380">
        <v>534</v>
      </c>
      <c r="BK380">
        <v>602</v>
      </c>
      <c r="BL380">
        <v>1154</v>
      </c>
      <c r="BM380">
        <v>441</v>
      </c>
      <c r="BN380">
        <v>901</v>
      </c>
      <c r="BO380">
        <v>703</v>
      </c>
      <c r="BP380">
        <v>516</v>
      </c>
      <c r="BQ380">
        <v>597</v>
      </c>
      <c r="BR380">
        <v>654</v>
      </c>
      <c r="BS380">
        <v>340</v>
      </c>
      <c r="BT380">
        <v>765</v>
      </c>
      <c r="BU380">
        <v>1095</v>
      </c>
    </row>
    <row r="381">
      <c r="A381" t="s">
        <v>728</v>
      </c>
      <c r="B381">
        <v>2019</v>
      </c>
      <c r="C381" t="s">
        <v>736</v>
      </c>
      <c r="D381">
        <v>350</v>
      </c>
      <c r="E381" t="s">
        <v>149</v>
      </c>
      <c r="F381" t="s">
        <v>49</v>
      </c>
      <c r="G381" t="s">
        <v>201</v>
      </c>
      <c r="H381">
        <v>60.995850622406643</v>
      </c>
      <c r="I381">
        <v>47.963604852686309</v>
      </c>
      <c r="J381">
        <v>27.09725315515961</v>
      </c>
      <c r="K381">
        <v>13.600935307872181</v>
      </c>
      <c r="L381">
        <v>7.8615071283095723</v>
      </c>
      <c r="M381">
        <v>24.081313526192339</v>
      </c>
      <c r="N381">
        <v>13.82352941176471</v>
      </c>
      <c r="O381">
        <v>9.6872616323417233</v>
      </c>
      <c r="P381">
        <v>9.1044776119402986</v>
      </c>
      <c r="Q381">
        <v>5.5225148683092602</v>
      </c>
      <c r="R381">
        <v>64.087591240875909</v>
      </c>
      <c r="S381">
        <v>59.773662551440331</v>
      </c>
      <c r="T381">
        <v>53.89380530973451</v>
      </c>
      <c r="U381">
        <v>46.833333333333343</v>
      </c>
      <c r="V381">
        <v>32.404458598726123</v>
      </c>
      <c r="W381" t="s">
        <v>602</v>
      </c>
      <c r="X381" t="s">
        <v>603</v>
      </c>
      <c r="Y381" t="s">
        <v>160</v>
      </c>
      <c r="Z381" t="s">
        <v>604</v>
      </c>
      <c r="AA381" t="s">
        <v>605</v>
      </c>
      <c r="AB381" t="s">
        <v>606</v>
      </c>
      <c r="AC381" t="s">
        <v>607</v>
      </c>
      <c r="AD381" t="s">
        <v>608</v>
      </c>
      <c r="AE381" t="s">
        <v>609</v>
      </c>
      <c r="AF381" t="s">
        <v>610</v>
      </c>
      <c r="AG381" t="s">
        <v>611</v>
      </c>
      <c r="AH381" t="s">
        <v>169</v>
      </c>
      <c r="AI381">
        <v>41.511500547645127</v>
      </c>
      <c r="AJ381">
        <v>44.25925925925926</v>
      </c>
      <c r="AK381">
        <v>2.7801179443976411</v>
      </c>
      <c r="AL381">
        <v>53.13496280552603</v>
      </c>
      <c r="AM381">
        <v>30.42471042471043</v>
      </c>
      <c r="AN381">
        <v>20.29478458049887</v>
      </c>
      <c r="AO381">
        <v>52.529898804047839</v>
      </c>
      <c r="AP381">
        <v>18.77551020408163</v>
      </c>
      <c r="AQ381">
        <v>26.763717805151181</v>
      </c>
      <c r="AR381">
        <v>7.8590785907859084</v>
      </c>
      <c r="AS381">
        <v>34.27835051546392</v>
      </c>
      <c r="AT381">
        <v>5.9278350515463911</v>
      </c>
      <c r="AU381">
        <v>1029</v>
      </c>
      <c r="AV381">
        <v>1107</v>
      </c>
      <c r="AW381">
        <v>730</v>
      </c>
      <c r="AX381">
        <v>349</v>
      </c>
      <c r="AY381">
        <v>193</v>
      </c>
      <c r="AZ381">
        <v>308</v>
      </c>
      <c r="BA381">
        <v>188</v>
      </c>
      <c r="BB381">
        <v>127</v>
      </c>
      <c r="BC381">
        <v>122</v>
      </c>
      <c r="BD381">
        <v>65</v>
      </c>
      <c r="BE381">
        <v>439</v>
      </c>
      <c r="BF381">
        <v>581</v>
      </c>
      <c r="BG381">
        <v>609</v>
      </c>
      <c r="BH381">
        <v>562</v>
      </c>
      <c r="BI381">
        <v>407</v>
      </c>
      <c r="BJ381">
        <v>379</v>
      </c>
      <c r="BK381">
        <v>478</v>
      </c>
      <c r="BL381">
        <v>33</v>
      </c>
      <c r="BM381">
        <v>500</v>
      </c>
      <c r="BN381">
        <v>394</v>
      </c>
      <c r="BO381">
        <v>179</v>
      </c>
      <c r="BP381">
        <v>571</v>
      </c>
      <c r="BQ381">
        <v>138</v>
      </c>
      <c r="BR381">
        <v>239</v>
      </c>
      <c r="BS381">
        <v>29</v>
      </c>
      <c r="BT381">
        <v>399</v>
      </c>
      <c r="BU381">
        <v>69</v>
      </c>
    </row>
    <row r="382">
      <c r="A382" t="s">
        <v>728</v>
      </c>
      <c r="B382">
        <v>2019</v>
      </c>
      <c r="C382" t="s">
        <v>736</v>
      </c>
      <c r="D382">
        <v>351</v>
      </c>
      <c r="E382" t="s">
        <v>150</v>
      </c>
      <c r="F382" t="s">
        <v>50</v>
      </c>
      <c r="G382" t="s">
        <v>201</v>
      </c>
      <c r="H382">
        <v>9.2471843509187917</v>
      </c>
      <c r="I382">
        <v>21.70710571923744</v>
      </c>
      <c r="J382">
        <v>39.198218262806243</v>
      </c>
      <c r="K382">
        <v>47.272018706157439</v>
      </c>
      <c r="L382">
        <v>74.623217922606926</v>
      </c>
      <c r="M382">
        <v>31.899921813917121</v>
      </c>
      <c r="N382">
        <v>43.602941176470587</v>
      </c>
      <c r="O382">
        <v>43.783371472158663</v>
      </c>
      <c r="P382">
        <v>58.28358208955224</v>
      </c>
      <c r="Q382">
        <v>89.209855564995749</v>
      </c>
      <c r="R382">
        <v>8.4671532846715323</v>
      </c>
      <c r="S382">
        <v>9.8765432098765427</v>
      </c>
      <c r="T382">
        <v>17.69911504424779</v>
      </c>
      <c r="U382">
        <v>29.75</v>
      </c>
      <c r="V382">
        <v>51.035031847133759</v>
      </c>
      <c r="W382" t="s">
        <v>602</v>
      </c>
      <c r="X382" t="s">
        <v>603</v>
      </c>
      <c r="Y382" t="s">
        <v>160</v>
      </c>
      <c r="Z382" t="s">
        <v>604</v>
      </c>
      <c r="AA382" t="s">
        <v>605</v>
      </c>
      <c r="AB382" t="s">
        <v>606</v>
      </c>
      <c r="AC382" t="s">
        <v>607</v>
      </c>
      <c r="AD382" t="s">
        <v>608</v>
      </c>
      <c r="AE382" t="s">
        <v>609</v>
      </c>
      <c r="AF382" t="s">
        <v>610</v>
      </c>
      <c r="AG382" t="s">
        <v>611</v>
      </c>
      <c r="AH382" t="s">
        <v>169</v>
      </c>
      <c r="AI382">
        <v>33.844468784227821</v>
      </c>
      <c r="AJ382">
        <v>36.574074074074083</v>
      </c>
      <c r="AK382">
        <v>57.624262847514743</v>
      </c>
      <c r="AL382">
        <v>21.360255047821472</v>
      </c>
      <c r="AM382">
        <v>26.64092664092664</v>
      </c>
      <c r="AN382">
        <v>52.721088435374163</v>
      </c>
      <c r="AO382">
        <v>38.546458141674343</v>
      </c>
      <c r="AP382">
        <v>33.061224489795919</v>
      </c>
      <c r="AQ382">
        <v>33.370660694288922</v>
      </c>
      <c r="AR382">
        <v>50.135501355013552</v>
      </c>
      <c r="AS382">
        <v>54.639175257731956</v>
      </c>
      <c r="AT382">
        <v>49.656357388316152</v>
      </c>
      <c r="AU382">
        <v>156</v>
      </c>
      <c r="AV382">
        <v>501</v>
      </c>
      <c r="AW382">
        <v>1056</v>
      </c>
      <c r="AX382">
        <v>1213</v>
      </c>
      <c r="AY382">
        <v>1832</v>
      </c>
      <c r="AZ382">
        <v>408</v>
      </c>
      <c r="BA382">
        <v>593</v>
      </c>
      <c r="BB382">
        <v>574</v>
      </c>
      <c r="BC382">
        <v>781</v>
      </c>
      <c r="BD382">
        <v>1050</v>
      </c>
      <c r="BE382">
        <v>58</v>
      </c>
      <c r="BF382">
        <v>96</v>
      </c>
      <c r="BG382">
        <v>200</v>
      </c>
      <c r="BH382">
        <v>357</v>
      </c>
      <c r="BI382">
        <v>641</v>
      </c>
      <c r="BJ382">
        <v>309</v>
      </c>
      <c r="BK382">
        <v>395</v>
      </c>
      <c r="BL382">
        <v>684</v>
      </c>
      <c r="BM382">
        <v>201</v>
      </c>
      <c r="BN382">
        <v>345</v>
      </c>
      <c r="BO382">
        <v>465</v>
      </c>
      <c r="BP382">
        <v>419</v>
      </c>
      <c r="BQ382">
        <v>243</v>
      </c>
      <c r="BR382">
        <v>298</v>
      </c>
      <c r="BS382">
        <v>185</v>
      </c>
      <c r="BT382">
        <v>636</v>
      </c>
      <c r="BU382">
        <v>578</v>
      </c>
    </row>
    <row r="383">
      <c r="A383" t="s">
        <v>728</v>
      </c>
      <c r="B383">
        <v>2019</v>
      </c>
      <c r="C383" t="s">
        <v>736</v>
      </c>
      <c r="D383">
        <v>352</v>
      </c>
      <c r="E383" t="s">
        <v>150</v>
      </c>
      <c r="F383" t="s">
        <v>49</v>
      </c>
      <c r="G383" t="s">
        <v>201</v>
      </c>
      <c r="H383">
        <v>90.752815649081214</v>
      </c>
      <c r="I383">
        <v>78.292894280762567</v>
      </c>
      <c r="J383">
        <v>60.801781737193757</v>
      </c>
      <c r="K383">
        <v>52.727981293842547</v>
      </c>
      <c r="L383">
        <v>25.37678207739307</v>
      </c>
      <c r="M383">
        <v>68.100078186082882</v>
      </c>
      <c r="N383">
        <v>56.397058823529413</v>
      </c>
      <c r="O383">
        <v>56.216628527841337</v>
      </c>
      <c r="P383">
        <v>41.71641791044776</v>
      </c>
      <c r="Q383">
        <v>10.790144435004249</v>
      </c>
      <c r="R383">
        <v>91.532846715328461</v>
      </c>
      <c r="S383">
        <v>90.123456790123456</v>
      </c>
      <c r="T383">
        <v>82.30088495575221</v>
      </c>
      <c r="U383">
        <v>70.25</v>
      </c>
      <c r="V383">
        <v>48.964968152866241</v>
      </c>
      <c r="W383" t="s">
        <v>602</v>
      </c>
      <c r="X383" t="s">
        <v>603</v>
      </c>
      <c r="Y383" t="s">
        <v>160</v>
      </c>
      <c r="Z383" t="s">
        <v>604</v>
      </c>
      <c r="AA383" t="s">
        <v>605</v>
      </c>
      <c r="AB383" t="s">
        <v>606</v>
      </c>
      <c r="AC383" t="s">
        <v>607</v>
      </c>
      <c r="AD383" t="s">
        <v>608</v>
      </c>
      <c r="AE383" t="s">
        <v>609</v>
      </c>
      <c r="AF383" t="s">
        <v>610</v>
      </c>
      <c r="AG383" t="s">
        <v>611</v>
      </c>
      <c r="AH383" t="s">
        <v>169</v>
      </c>
      <c r="AI383">
        <v>66.155531215772186</v>
      </c>
      <c r="AJ383">
        <v>63.425925925925931</v>
      </c>
      <c r="AK383">
        <v>42.375737152485257</v>
      </c>
      <c r="AL383">
        <v>78.639744952178532</v>
      </c>
      <c r="AM383">
        <v>73.359073359073363</v>
      </c>
      <c r="AN383">
        <v>47.278911564625851</v>
      </c>
      <c r="AO383">
        <v>61.453541858325657</v>
      </c>
      <c r="AP383">
        <v>66.938775510204081</v>
      </c>
      <c r="AQ383">
        <v>66.629339305711085</v>
      </c>
      <c r="AR383">
        <v>49.864498644986448</v>
      </c>
      <c r="AS383">
        <v>45.360824742268044</v>
      </c>
      <c r="AT383">
        <v>50.343642611683848</v>
      </c>
      <c r="AU383">
        <v>1531</v>
      </c>
      <c r="AV383">
        <v>1807</v>
      </c>
      <c r="AW383">
        <v>1638</v>
      </c>
      <c r="AX383">
        <v>1353</v>
      </c>
      <c r="AY383">
        <v>623</v>
      </c>
      <c r="AZ383">
        <v>871</v>
      </c>
      <c r="BA383">
        <v>767</v>
      </c>
      <c r="BB383">
        <v>737</v>
      </c>
      <c r="BC383">
        <v>559</v>
      </c>
      <c r="BD383">
        <v>127</v>
      </c>
      <c r="BE383">
        <v>627</v>
      </c>
      <c r="BF383">
        <v>876</v>
      </c>
      <c r="BG383">
        <v>930</v>
      </c>
      <c r="BH383">
        <v>843</v>
      </c>
      <c r="BI383">
        <v>615</v>
      </c>
      <c r="BJ383">
        <v>604</v>
      </c>
      <c r="BK383">
        <v>685</v>
      </c>
      <c r="BL383">
        <v>503</v>
      </c>
      <c r="BM383">
        <v>740</v>
      </c>
      <c r="BN383">
        <v>950</v>
      </c>
      <c r="BO383">
        <v>417</v>
      </c>
      <c r="BP383">
        <v>668</v>
      </c>
      <c r="BQ383">
        <v>492</v>
      </c>
      <c r="BR383">
        <v>595</v>
      </c>
      <c r="BS383">
        <v>184</v>
      </c>
      <c r="BT383">
        <v>528</v>
      </c>
      <c r="BU383">
        <v>586</v>
      </c>
    </row>
    <row r="384">
      <c r="A384" t="s">
        <v>728</v>
      </c>
      <c r="B384">
        <v>2019</v>
      </c>
      <c r="C384" t="s">
        <v>736</v>
      </c>
      <c r="D384">
        <v>353</v>
      </c>
      <c r="E384" t="s">
        <v>138</v>
      </c>
      <c r="F384" t="s">
        <v>50</v>
      </c>
      <c r="G384" t="s">
        <v>201</v>
      </c>
      <c r="H384">
        <v>8.3580320094842904</v>
      </c>
      <c r="I384">
        <v>25.606585788561521</v>
      </c>
      <c r="J384">
        <v>34.446919079435787</v>
      </c>
      <c r="K384">
        <v>44.19329696024942</v>
      </c>
      <c r="L384">
        <v>67.372708757637483</v>
      </c>
      <c r="M384">
        <v>29.63252541047693</v>
      </c>
      <c r="N384">
        <v>37.205882352941167</v>
      </c>
      <c r="O384">
        <v>44.31731502669718</v>
      </c>
      <c r="P384">
        <v>57.089552238805972</v>
      </c>
      <c r="Q384">
        <v>76.550552251486835</v>
      </c>
      <c r="R384">
        <v>5.6934306569343063</v>
      </c>
      <c r="S384">
        <v>10.905349794238679</v>
      </c>
      <c r="T384">
        <v>25.66371681415929</v>
      </c>
      <c r="U384">
        <v>27.666666666666671</v>
      </c>
      <c r="V384">
        <v>43.710191082802552</v>
      </c>
      <c r="W384" t="s">
        <v>602</v>
      </c>
      <c r="X384" t="s">
        <v>603</v>
      </c>
      <c r="Y384" t="s">
        <v>160</v>
      </c>
      <c r="Z384" t="s">
        <v>604</v>
      </c>
      <c r="AA384" t="s">
        <v>605</v>
      </c>
      <c r="AB384" t="s">
        <v>606</v>
      </c>
      <c r="AC384" t="s">
        <v>607</v>
      </c>
      <c r="AD384" t="s">
        <v>608</v>
      </c>
      <c r="AE384" t="s">
        <v>609</v>
      </c>
      <c r="AF384" t="s">
        <v>610</v>
      </c>
      <c r="AG384" t="s">
        <v>611</v>
      </c>
      <c r="AH384" t="s">
        <v>169</v>
      </c>
      <c r="AI384">
        <v>17.415115005476451</v>
      </c>
      <c r="AJ384">
        <v>52.777777777777779</v>
      </c>
      <c r="AK384">
        <v>49.705139005897223</v>
      </c>
      <c r="AL384">
        <v>30.92454835281616</v>
      </c>
      <c r="AM384">
        <v>14.594594594594589</v>
      </c>
      <c r="AN384">
        <v>40.476190476190467</v>
      </c>
      <c r="AO384">
        <v>13.615455381784731</v>
      </c>
      <c r="AP384">
        <v>62.176870748299322</v>
      </c>
      <c r="AQ384">
        <v>37.513997760358343</v>
      </c>
      <c r="AR384">
        <v>76.964769647696471</v>
      </c>
      <c r="AS384">
        <v>37.628865979381438</v>
      </c>
      <c r="AT384">
        <v>54.123711340206192</v>
      </c>
      <c r="AU384">
        <v>141</v>
      </c>
      <c r="AV384">
        <v>591</v>
      </c>
      <c r="AW384">
        <v>928</v>
      </c>
      <c r="AX384">
        <v>1134</v>
      </c>
      <c r="AY384">
        <v>1654</v>
      </c>
      <c r="AZ384">
        <v>379</v>
      </c>
      <c r="BA384">
        <v>506</v>
      </c>
      <c r="BB384">
        <v>581</v>
      </c>
      <c r="BC384">
        <v>765</v>
      </c>
      <c r="BD384">
        <v>901</v>
      </c>
      <c r="BE384">
        <v>39</v>
      </c>
      <c r="BF384">
        <v>106</v>
      </c>
      <c r="BG384">
        <v>290</v>
      </c>
      <c r="BH384">
        <v>332</v>
      </c>
      <c r="BI384">
        <v>549</v>
      </c>
      <c r="BJ384">
        <v>159</v>
      </c>
      <c r="BK384">
        <v>570</v>
      </c>
      <c r="BL384">
        <v>590</v>
      </c>
      <c r="BM384">
        <v>291</v>
      </c>
      <c r="BN384">
        <v>189</v>
      </c>
      <c r="BO384">
        <v>357</v>
      </c>
      <c r="BP384">
        <v>148</v>
      </c>
      <c r="BQ384">
        <v>457</v>
      </c>
      <c r="BR384">
        <v>335</v>
      </c>
      <c r="BS384">
        <v>284</v>
      </c>
      <c r="BT384">
        <v>438</v>
      </c>
      <c r="BU384">
        <v>630</v>
      </c>
    </row>
    <row r="385">
      <c r="A385" t="s">
        <v>728</v>
      </c>
      <c r="B385">
        <v>2019</v>
      </c>
      <c r="C385" t="s">
        <v>736</v>
      </c>
      <c r="D385">
        <v>354</v>
      </c>
      <c r="E385" t="s">
        <v>138</v>
      </c>
      <c r="F385" t="s">
        <v>49</v>
      </c>
      <c r="G385" t="s">
        <v>201</v>
      </c>
      <c r="H385">
        <v>91.64196799051571</v>
      </c>
      <c r="I385">
        <v>74.393414211438483</v>
      </c>
      <c r="J385">
        <v>65.553080920564227</v>
      </c>
      <c r="K385">
        <v>55.80670303975058</v>
      </c>
      <c r="L385">
        <v>32.627291242362517</v>
      </c>
      <c r="M385">
        <v>70.367474589523056</v>
      </c>
      <c r="N385">
        <v>62.794117647058833</v>
      </c>
      <c r="O385">
        <v>55.68268497330282</v>
      </c>
      <c r="P385">
        <v>42.910447761194028</v>
      </c>
      <c r="Q385">
        <v>23.449447748513169</v>
      </c>
      <c r="R385">
        <v>94.306569343065689</v>
      </c>
      <c r="S385">
        <v>89.094650205761312</v>
      </c>
      <c r="T385">
        <v>74.336283185840713</v>
      </c>
      <c r="U385">
        <v>72.333333333333343</v>
      </c>
      <c r="V385">
        <v>56.289808917197448</v>
      </c>
      <c r="W385" t="s">
        <v>602</v>
      </c>
      <c r="X385" t="s">
        <v>603</v>
      </c>
      <c r="Y385" t="s">
        <v>160</v>
      </c>
      <c r="Z385" t="s">
        <v>604</v>
      </c>
      <c r="AA385" t="s">
        <v>605</v>
      </c>
      <c r="AB385" t="s">
        <v>606</v>
      </c>
      <c r="AC385" t="s">
        <v>607</v>
      </c>
      <c r="AD385" t="s">
        <v>608</v>
      </c>
      <c r="AE385" t="s">
        <v>609</v>
      </c>
      <c r="AF385" t="s">
        <v>610</v>
      </c>
      <c r="AG385" t="s">
        <v>611</v>
      </c>
      <c r="AH385" t="s">
        <v>169</v>
      </c>
      <c r="AI385">
        <v>82.584884994523549</v>
      </c>
      <c r="AJ385">
        <v>47.222222222222221</v>
      </c>
      <c r="AK385">
        <v>50.294860994102777</v>
      </c>
      <c r="AL385">
        <v>69.075451647183854</v>
      </c>
      <c r="AM385">
        <v>85.405405405405403</v>
      </c>
      <c r="AN385">
        <v>59.523809523809533</v>
      </c>
      <c r="AO385">
        <v>86.384544618215273</v>
      </c>
      <c r="AP385">
        <v>37.823129251700678</v>
      </c>
      <c r="AQ385">
        <v>62.486002239641657</v>
      </c>
      <c r="AR385">
        <v>23.035230352303518</v>
      </c>
      <c r="AS385">
        <v>62.371134020618562</v>
      </c>
      <c r="AT385">
        <v>45.876288659793808</v>
      </c>
      <c r="AU385">
        <v>1546</v>
      </c>
      <c r="AV385">
        <v>1717</v>
      </c>
      <c r="AW385">
        <v>1766</v>
      </c>
      <c r="AX385">
        <v>1432</v>
      </c>
      <c r="AY385">
        <v>801</v>
      </c>
      <c r="AZ385">
        <v>900</v>
      </c>
      <c r="BA385">
        <v>854</v>
      </c>
      <c r="BB385">
        <v>730</v>
      </c>
      <c r="BC385">
        <v>575</v>
      </c>
      <c r="BD385">
        <v>276</v>
      </c>
      <c r="BE385">
        <v>646</v>
      </c>
      <c r="BF385">
        <v>866</v>
      </c>
      <c r="BG385">
        <v>840</v>
      </c>
      <c r="BH385">
        <v>868</v>
      </c>
      <c r="BI385">
        <v>707</v>
      </c>
      <c r="BJ385">
        <v>754</v>
      </c>
      <c r="BK385">
        <v>510</v>
      </c>
      <c r="BL385">
        <v>597</v>
      </c>
      <c r="BM385">
        <v>650</v>
      </c>
      <c r="BN385">
        <v>1106</v>
      </c>
      <c r="BO385">
        <v>525</v>
      </c>
      <c r="BP385">
        <v>939</v>
      </c>
      <c r="BQ385">
        <v>278</v>
      </c>
      <c r="BR385">
        <v>558</v>
      </c>
      <c r="BS385">
        <v>85</v>
      </c>
      <c r="BT385">
        <v>726</v>
      </c>
      <c r="BU385">
        <v>534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Water</vt:lpstr>
      <vt:lpstr>Sanitation</vt:lpstr>
      <vt:lpstr>Hygiene</vt:lpstr>
      <vt:lpstr>MICS00</vt:lpstr>
      <vt:lpstr>DHS04</vt:lpstr>
      <vt:lpstr>MICS06</vt:lpstr>
      <vt:lpstr>DHS11</vt:lpstr>
      <vt:lpstr>MICS14</vt:lpstr>
      <vt:lpstr>DHS19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2021-05-25T18:00:07Z</dcterms:modified>
</cp:coreProperties>
</file>